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Marina\Desktop\Mentoria Nagel\"/>
    </mc:Choice>
  </mc:AlternateContent>
  <bookViews>
    <workbookView xWindow="0" yWindow="0" windowWidth="15345" windowHeight="4290" tabRatio="679"/>
  </bookViews>
  <sheets>
    <sheet name="Pagina Inicial" sheetId="9" r:id="rId1"/>
    <sheet name="Controle de Caixa" sheetId="6" r:id="rId2"/>
    <sheet name="Fluxo de Caixa" sheetId="5" r:id="rId3"/>
    <sheet name="Contas a Receber" sheetId="11" r:id="rId4"/>
    <sheet name="Contas a Pagar" sheetId="12" r:id="rId5"/>
    <sheet name="Projeção de Caixa" sheetId="13" r:id="rId6"/>
    <sheet name="Formação de Preços" sheetId="8" r:id="rId7"/>
    <sheet name="Demonstrativo de Resultado" sheetId="14" r:id="rId8"/>
    <sheet name="Balanço Patrimonial" sheetId="15" r:id="rId9"/>
  </sheets>
  <definedNames>
    <definedName name="_xlnm._FilterDatabase" localSheetId="4" hidden="1">'Contas a Pagar'!$A$4:$S$14228</definedName>
    <definedName name="_xlnm._FilterDatabase" localSheetId="3" hidden="1">'Contas a Receber'!$A$4:$S$3000</definedName>
    <definedName name="_xlnm._FilterDatabase" localSheetId="1" hidden="1">'Controle de Caixa'!$A$5:$I$3000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3" i="15" l="1"/>
  <c r="H33" i="15"/>
  <c r="I33" i="15"/>
  <c r="J33" i="15"/>
  <c r="K33" i="15"/>
  <c r="L33" i="15"/>
  <c r="M33" i="15"/>
  <c r="G32" i="15"/>
  <c r="H32" i="15"/>
  <c r="I32" i="15"/>
  <c r="J32" i="15"/>
  <c r="K32" i="15"/>
  <c r="L32" i="15"/>
  <c r="M32" i="15"/>
  <c r="H31" i="15"/>
  <c r="I31" i="15"/>
  <c r="J31" i="15"/>
  <c r="K31" i="15"/>
  <c r="L31" i="15"/>
  <c r="M31" i="15"/>
  <c r="G30" i="15"/>
  <c r="H30" i="15"/>
  <c r="I30" i="15"/>
  <c r="J30" i="15"/>
  <c r="K30" i="15"/>
  <c r="L30" i="15"/>
  <c r="M30" i="15"/>
  <c r="G28" i="15"/>
  <c r="H28" i="15"/>
  <c r="I28" i="15"/>
  <c r="J28" i="15"/>
  <c r="K28" i="15"/>
  <c r="L28" i="15"/>
  <c r="M28" i="15"/>
  <c r="B29" i="15"/>
  <c r="C29" i="15"/>
  <c r="D29" i="15"/>
  <c r="E29" i="15"/>
  <c r="G29" i="15"/>
  <c r="H29" i="15"/>
  <c r="I29" i="15"/>
  <c r="J29" i="15"/>
  <c r="K29" i="15"/>
  <c r="L29" i="15"/>
  <c r="M29" i="15"/>
  <c r="F29" i="15"/>
  <c r="G27" i="15"/>
  <c r="H27" i="15"/>
  <c r="I27" i="15"/>
  <c r="J27" i="15"/>
  <c r="K27" i="15"/>
  <c r="L27" i="15"/>
  <c r="M27" i="15"/>
  <c r="M21" i="8"/>
  <c r="M19" i="8"/>
  <c r="M17" i="8"/>
  <c r="M22" i="8" s="1"/>
  <c r="M23" i="8" l="1"/>
  <c r="U14" i="14" l="1"/>
  <c r="V14" i="14" s="1"/>
  <c r="W14" i="14" s="1"/>
  <c r="U13" i="14"/>
  <c r="U12" i="14"/>
  <c r="V12" i="14" s="1"/>
  <c r="W12" i="14" s="1"/>
  <c r="U11" i="14"/>
  <c r="U10" i="14"/>
  <c r="V10" i="14" s="1"/>
  <c r="W10" i="14" s="1"/>
  <c r="U9" i="14"/>
  <c r="U8" i="14"/>
  <c r="V8" i="14" s="1"/>
  <c r="W8" i="14" s="1"/>
  <c r="U7" i="14"/>
  <c r="U6" i="14"/>
  <c r="V6" i="14" s="1"/>
  <c r="W6" i="14" s="1"/>
  <c r="U5" i="14"/>
  <c r="U26" i="14"/>
  <c r="V26" i="14" s="1"/>
  <c r="W26" i="14" s="1"/>
  <c r="U25" i="14"/>
  <c r="U24" i="14"/>
  <c r="V24" i="14" s="1"/>
  <c r="W24" i="14" s="1"/>
  <c r="U23" i="14"/>
  <c r="U22" i="14"/>
  <c r="V22" i="14" s="1"/>
  <c r="W22" i="14" s="1"/>
  <c r="U21" i="14"/>
  <c r="U20" i="14"/>
  <c r="V20" i="14" s="1"/>
  <c r="W20" i="14" s="1"/>
  <c r="U19" i="14"/>
  <c r="U18" i="14"/>
  <c r="V18" i="14" s="1"/>
  <c r="W18" i="14" s="1"/>
  <c r="U17" i="14"/>
  <c r="U38" i="14"/>
  <c r="V38" i="14" s="1"/>
  <c r="W38" i="14" s="1"/>
  <c r="U37" i="14"/>
  <c r="U36" i="14"/>
  <c r="V36" i="14" s="1"/>
  <c r="W36" i="14" s="1"/>
  <c r="U35" i="14"/>
  <c r="V35" i="14" s="1"/>
  <c r="U34" i="14"/>
  <c r="V34" i="14" s="1"/>
  <c r="W34" i="14" s="1"/>
  <c r="U33" i="14"/>
  <c r="U32" i="14"/>
  <c r="V32" i="14" s="1"/>
  <c r="W32" i="14" s="1"/>
  <c r="U31" i="14"/>
  <c r="V31" i="14" s="1"/>
  <c r="U30" i="14"/>
  <c r="V30" i="14" s="1"/>
  <c r="W30" i="14" s="1"/>
  <c r="U29" i="14"/>
  <c r="V29" i="14" s="1"/>
  <c r="U50" i="14"/>
  <c r="V50" i="14" s="1"/>
  <c r="W50" i="14" s="1"/>
  <c r="U49" i="14"/>
  <c r="U48" i="14"/>
  <c r="V48" i="14" s="1"/>
  <c r="W48" i="14" s="1"/>
  <c r="U47" i="14"/>
  <c r="V47" i="14" s="1"/>
  <c r="U46" i="14"/>
  <c r="V46" i="14" s="1"/>
  <c r="W46" i="14" s="1"/>
  <c r="U45" i="14"/>
  <c r="U44" i="14"/>
  <c r="V44" i="14" s="1"/>
  <c r="W44" i="14" s="1"/>
  <c r="U43" i="14"/>
  <c r="U42" i="14"/>
  <c r="V42" i="14" s="1"/>
  <c r="W42" i="14" s="1"/>
  <c r="U41" i="14"/>
  <c r="V41" i="14" s="1"/>
  <c r="U146" i="14"/>
  <c r="V146" i="14" s="1"/>
  <c r="W146" i="14" s="1"/>
  <c r="U145" i="14"/>
  <c r="U144" i="14"/>
  <c r="V144" i="14" s="1"/>
  <c r="W144" i="14" s="1"/>
  <c r="U143" i="14"/>
  <c r="V143" i="14" s="1"/>
  <c r="U142" i="14"/>
  <c r="V142" i="14" s="1"/>
  <c r="W142" i="14" s="1"/>
  <c r="U141" i="14"/>
  <c r="U140" i="14"/>
  <c r="V140" i="14" s="1"/>
  <c r="W140" i="14" s="1"/>
  <c r="U139" i="14"/>
  <c r="V139" i="14" s="1"/>
  <c r="U138" i="14"/>
  <c r="V138" i="14" s="1"/>
  <c r="W138" i="14" s="1"/>
  <c r="U137" i="14"/>
  <c r="U134" i="14"/>
  <c r="V134" i="14" s="1"/>
  <c r="W134" i="14" s="1"/>
  <c r="U133" i="14"/>
  <c r="U132" i="14"/>
  <c r="V132" i="14" s="1"/>
  <c r="W132" i="14" s="1"/>
  <c r="U131" i="14"/>
  <c r="V131" i="14" s="1"/>
  <c r="U130" i="14"/>
  <c r="V130" i="14" s="1"/>
  <c r="W130" i="14" s="1"/>
  <c r="U129" i="14"/>
  <c r="U128" i="14"/>
  <c r="V128" i="14" s="1"/>
  <c r="W128" i="14" s="1"/>
  <c r="U127" i="14"/>
  <c r="V127" i="14" s="1"/>
  <c r="U126" i="14"/>
  <c r="V126" i="14" s="1"/>
  <c r="W126" i="14" s="1"/>
  <c r="U125" i="14"/>
  <c r="U122" i="14"/>
  <c r="V122" i="14" s="1"/>
  <c r="W122" i="14" s="1"/>
  <c r="U121" i="14"/>
  <c r="U120" i="14"/>
  <c r="V120" i="14" s="1"/>
  <c r="W120" i="14" s="1"/>
  <c r="U119" i="14"/>
  <c r="U118" i="14"/>
  <c r="V118" i="14" s="1"/>
  <c r="W118" i="14" s="1"/>
  <c r="U117" i="14"/>
  <c r="U116" i="14"/>
  <c r="V116" i="14" s="1"/>
  <c r="W116" i="14" s="1"/>
  <c r="U115" i="14"/>
  <c r="U114" i="14"/>
  <c r="V114" i="14" s="1"/>
  <c r="W114" i="14" s="1"/>
  <c r="U113" i="14"/>
  <c r="U110" i="14"/>
  <c r="V110" i="14" s="1"/>
  <c r="W110" i="14" s="1"/>
  <c r="U109" i="14"/>
  <c r="U108" i="14"/>
  <c r="V108" i="14" s="1"/>
  <c r="W108" i="14" s="1"/>
  <c r="U107" i="14"/>
  <c r="V107" i="14" s="1"/>
  <c r="U106" i="14"/>
  <c r="V106" i="14" s="1"/>
  <c r="W106" i="14" s="1"/>
  <c r="U105" i="14"/>
  <c r="V105" i="14" s="1"/>
  <c r="U104" i="14"/>
  <c r="V104" i="14" s="1"/>
  <c r="W104" i="14" s="1"/>
  <c r="U103" i="14"/>
  <c r="V103" i="14" s="1"/>
  <c r="U102" i="14"/>
  <c r="V102" i="14" s="1"/>
  <c r="W102" i="14" s="1"/>
  <c r="U101" i="14"/>
  <c r="V101" i="14" s="1"/>
  <c r="U98" i="14"/>
  <c r="V98" i="14" s="1"/>
  <c r="W98" i="14" s="1"/>
  <c r="U97" i="14"/>
  <c r="U96" i="14"/>
  <c r="V96" i="14" s="1"/>
  <c r="W96" i="14" s="1"/>
  <c r="U95" i="14"/>
  <c r="U94" i="14"/>
  <c r="V94" i="14" s="1"/>
  <c r="W94" i="14" s="1"/>
  <c r="U93" i="14"/>
  <c r="U92" i="14"/>
  <c r="V92" i="14" s="1"/>
  <c r="W92" i="14" s="1"/>
  <c r="U91" i="14"/>
  <c r="U90" i="14"/>
  <c r="V90" i="14" s="1"/>
  <c r="W90" i="14" s="1"/>
  <c r="U89" i="14"/>
  <c r="U86" i="14"/>
  <c r="V86" i="14" s="1"/>
  <c r="W86" i="14" s="1"/>
  <c r="U85" i="14"/>
  <c r="V85" i="14" s="1"/>
  <c r="U84" i="14"/>
  <c r="V84" i="14" s="1"/>
  <c r="W84" i="14" s="1"/>
  <c r="U83" i="14"/>
  <c r="U82" i="14"/>
  <c r="V82" i="14" s="1"/>
  <c r="W82" i="14" s="1"/>
  <c r="U81" i="14"/>
  <c r="V81" i="14" s="1"/>
  <c r="U80" i="14"/>
  <c r="V80" i="14" s="1"/>
  <c r="W80" i="14" s="1"/>
  <c r="U79" i="14"/>
  <c r="U78" i="14"/>
  <c r="V78" i="14" s="1"/>
  <c r="W78" i="14" s="1"/>
  <c r="U77" i="14"/>
  <c r="V77" i="14" s="1"/>
  <c r="V71" i="14"/>
  <c r="V68" i="14"/>
  <c r="W68" i="14" s="1"/>
  <c r="U74" i="14"/>
  <c r="U73" i="14"/>
  <c r="V73" i="14" s="1"/>
  <c r="W73" i="14" s="1"/>
  <c r="U72" i="14"/>
  <c r="U71" i="14"/>
  <c r="W71" i="14" s="1"/>
  <c r="Y71" i="14" s="1"/>
  <c r="U70" i="14"/>
  <c r="U69" i="14"/>
  <c r="V69" i="14" s="1"/>
  <c r="W69" i="14" s="1"/>
  <c r="U68" i="14"/>
  <c r="U67" i="14"/>
  <c r="V67" i="14" s="1"/>
  <c r="U66" i="14"/>
  <c r="U65" i="14"/>
  <c r="V65" i="14" s="1"/>
  <c r="V57" i="14"/>
  <c r="V61" i="14"/>
  <c r="U54" i="14"/>
  <c r="V54" i="14" s="1"/>
  <c r="W54" i="14" s="1"/>
  <c r="U55" i="14"/>
  <c r="U56" i="14"/>
  <c r="U57" i="14"/>
  <c r="W57" i="14" s="1"/>
  <c r="U58" i="14"/>
  <c r="V58" i="14" s="1"/>
  <c r="W58" i="14" s="1"/>
  <c r="U59" i="14"/>
  <c r="U60" i="14"/>
  <c r="U61" i="14"/>
  <c r="W61" i="14" s="1"/>
  <c r="U62" i="14"/>
  <c r="V62" i="14" s="1"/>
  <c r="W62" i="14" s="1"/>
  <c r="U53" i="14"/>
  <c r="V53" i="14" s="1"/>
  <c r="W53" i="14" s="1"/>
  <c r="C11" i="15"/>
  <c r="D11" i="15"/>
  <c r="E11" i="15"/>
  <c r="F11" i="15"/>
  <c r="G11" i="15"/>
  <c r="H11" i="15"/>
  <c r="I11" i="15"/>
  <c r="J11" i="15"/>
  <c r="K11" i="15"/>
  <c r="L11" i="15"/>
  <c r="M11" i="15"/>
  <c r="B11" i="15"/>
  <c r="M20" i="15"/>
  <c r="L20" i="15"/>
  <c r="K20" i="15"/>
  <c r="J20" i="15"/>
  <c r="I20" i="15"/>
  <c r="H20" i="15"/>
  <c r="G20" i="15"/>
  <c r="F20" i="15"/>
  <c r="E20" i="15"/>
  <c r="D20" i="15"/>
  <c r="C20" i="15"/>
  <c r="B20" i="15"/>
  <c r="M17" i="15"/>
  <c r="L17" i="15"/>
  <c r="K17" i="15"/>
  <c r="J17" i="15"/>
  <c r="I17" i="15"/>
  <c r="H17" i="15"/>
  <c r="G17" i="15"/>
  <c r="F17" i="15"/>
  <c r="E17" i="15"/>
  <c r="D17" i="15"/>
  <c r="C17" i="15"/>
  <c r="B17" i="15"/>
  <c r="M9" i="15"/>
  <c r="L9" i="15"/>
  <c r="K9" i="15"/>
  <c r="J9" i="15"/>
  <c r="I9" i="15"/>
  <c r="H9" i="15"/>
  <c r="G9" i="15"/>
  <c r="F9" i="15"/>
  <c r="E9" i="15"/>
  <c r="D9" i="15"/>
  <c r="C9" i="15"/>
  <c r="B9" i="15"/>
  <c r="M6" i="15"/>
  <c r="L6" i="15"/>
  <c r="L5" i="15" s="1"/>
  <c r="K6" i="15"/>
  <c r="J6" i="15"/>
  <c r="J5" i="15" s="1"/>
  <c r="I6" i="15"/>
  <c r="H6" i="15"/>
  <c r="H5" i="15" s="1"/>
  <c r="G6" i="15"/>
  <c r="V55" i="14" l="1"/>
  <c r="W55" i="14" s="1"/>
  <c r="Y54" i="14"/>
  <c r="X54" i="14"/>
  <c r="Z54" i="14" s="1"/>
  <c r="W56" i="14"/>
  <c r="Y62" i="14"/>
  <c r="X62" i="14"/>
  <c r="Z62" i="14" s="1"/>
  <c r="Y58" i="14"/>
  <c r="X58" i="14"/>
  <c r="Z58" i="14" s="1"/>
  <c r="Y61" i="14"/>
  <c r="X61" i="14"/>
  <c r="Y57" i="14"/>
  <c r="Z57" i="14"/>
  <c r="X57" i="14"/>
  <c r="G5" i="15"/>
  <c r="K5" i="15"/>
  <c r="V60" i="14"/>
  <c r="W60" i="14" s="1"/>
  <c r="V56" i="14"/>
  <c r="V66" i="14"/>
  <c r="W66" i="14" s="1"/>
  <c r="V59" i="14"/>
  <c r="W59" i="14" s="1"/>
  <c r="W65" i="14"/>
  <c r="V70" i="14"/>
  <c r="W70" i="14" s="1"/>
  <c r="V72" i="14"/>
  <c r="W72" i="14" s="1"/>
  <c r="V74" i="14"/>
  <c r="W74" i="14" s="1"/>
  <c r="I5" i="15"/>
  <c r="Y8" i="14"/>
  <c r="X8" i="14"/>
  <c r="Z8" i="14" s="1"/>
  <c r="Y12" i="14"/>
  <c r="X12" i="14"/>
  <c r="Y6" i="14"/>
  <c r="X6" i="14"/>
  <c r="Y10" i="14"/>
  <c r="X10" i="14"/>
  <c r="Y14" i="14"/>
  <c r="X14" i="14"/>
  <c r="V5" i="14"/>
  <c r="W5" i="14" s="1"/>
  <c r="V7" i="14"/>
  <c r="W7" i="14" s="1"/>
  <c r="V9" i="14"/>
  <c r="W9" i="14" s="1"/>
  <c r="V11" i="14"/>
  <c r="W11" i="14" s="1"/>
  <c r="V13" i="14"/>
  <c r="W13" i="14" s="1"/>
  <c r="Y20" i="14"/>
  <c r="X20" i="14"/>
  <c r="Z20" i="14" s="1"/>
  <c r="Y24" i="14"/>
  <c r="X24" i="14"/>
  <c r="Z24" i="14" s="1"/>
  <c r="Y18" i="14"/>
  <c r="X18" i="14"/>
  <c r="Z18" i="14" s="1"/>
  <c r="Y22" i="14"/>
  <c r="X22" i="14"/>
  <c r="Y26" i="14"/>
  <c r="X26" i="14"/>
  <c r="Z26" i="14" s="1"/>
  <c r="V17" i="14"/>
  <c r="W17" i="14" s="1"/>
  <c r="V19" i="14"/>
  <c r="W19" i="14" s="1"/>
  <c r="V21" i="14"/>
  <c r="W21" i="14" s="1"/>
  <c r="V23" i="14"/>
  <c r="W23" i="14" s="1"/>
  <c r="V25" i="14"/>
  <c r="W25" i="14" s="1"/>
  <c r="X32" i="14"/>
  <c r="Y32" i="14"/>
  <c r="Z32" i="14" s="1"/>
  <c r="W33" i="14"/>
  <c r="X36" i="14"/>
  <c r="Z36" i="14" s="1"/>
  <c r="Y36" i="14"/>
  <c r="Y30" i="14"/>
  <c r="X30" i="14"/>
  <c r="Z30" i="14" s="1"/>
  <c r="Y34" i="14"/>
  <c r="X34" i="14"/>
  <c r="Z34" i="14" s="1"/>
  <c r="Y38" i="14"/>
  <c r="X38" i="14"/>
  <c r="V33" i="14"/>
  <c r="V37" i="14"/>
  <c r="W37" i="14" s="1"/>
  <c r="W29" i="14"/>
  <c r="W31" i="14"/>
  <c r="W35" i="14"/>
  <c r="X42" i="14"/>
  <c r="Y42" i="14"/>
  <c r="Y46" i="14"/>
  <c r="X46" i="14"/>
  <c r="Y50" i="14"/>
  <c r="X50" i="14"/>
  <c r="Z50" i="14" s="1"/>
  <c r="W43" i="14"/>
  <c r="X44" i="14"/>
  <c r="Z44" i="14" s="1"/>
  <c r="Y44" i="14"/>
  <c r="X48" i="14"/>
  <c r="Z48" i="14" s="1"/>
  <c r="Y48" i="14"/>
  <c r="V43" i="14"/>
  <c r="V45" i="14"/>
  <c r="W45" i="14" s="1"/>
  <c r="V49" i="14"/>
  <c r="W49" i="14" s="1"/>
  <c r="W41" i="14"/>
  <c r="W47" i="14"/>
  <c r="X144" i="14"/>
  <c r="Y144" i="14"/>
  <c r="X140" i="14"/>
  <c r="Y140" i="14"/>
  <c r="Y138" i="14"/>
  <c r="X138" i="14"/>
  <c r="Y142" i="14"/>
  <c r="X142" i="14"/>
  <c r="Z142" i="14" s="1"/>
  <c r="Z146" i="14"/>
  <c r="Y146" i="14"/>
  <c r="X146" i="14"/>
  <c r="V137" i="14"/>
  <c r="W137" i="14" s="1"/>
  <c r="V141" i="14"/>
  <c r="W141" i="14" s="1"/>
  <c r="V145" i="14"/>
  <c r="W145" i="14" s="1"/>
  <c r="W139" i="14"/>
  <c r="W143" i="14"/>
  <c r="X132" i="14"/>
  <c r="Y132" i="14"/>
  <c r="X128" i="14"/>
  <c r="Y128" i="14"/>
  <c r="Y126" i="14"/>
  <c r="X126" i="14"/>
  <c r="Z126" i="14" s="1"/>
  <c r="Y130" i="14"/>
  <c r="X130" i="14"/>
  <c r="Z130" i="14" s="1"/>
  <c r="Y134" i="14"/>
  <c r="X134" i="14"/>
  <c r="Z134" i="14" s="1"/>
  <c r="V125" i="14"/>
  <c r="W125" i="14" s="1"/>
  <c r="V129" i="14"/>
  <c r="W129" i="14" s="1"/>
  <c r="V133" i="14"/>
  <c r="W133" i="14" s="1"/>
  <c r="W127" i="14"/>
  <c r="W131" i="14"/>
  <c r="Y116" i="14"/>
  <c r="X116" i="14"/>
  <c r="Z116" i="14" s="1"/>
  <c r="Y120" i="14"/>
  <c r="X120" i="14"/>
  <c r="Y114" i="14"/>
  <c r="X114" i="14"/>
  <c r="Z114" i="14" s="1"/>
  <c r="Y118" i="14"/>
  <c r="X118" i="14"/>
  <c r="Z118" i="14" s="1"/>
  <c r="Y122" i="14"/>
  <c r="X122" i="14"/>
  <c r="Z122" i="14" s="1"/>
  <c r="V113" i="14"/>
  <c r="W113" i="14" s="1"/>
  <c r="V115" i="14"/>
  <c r="W115" i="14" s="1"/>
  <c r="V117" i="14"/>
  <c r="W117" i="14" s="1"/>
  <c r="V119" i="14"/>
  <c r="W119" i="14" s="1"/>
  <c r="V121" i="14"/>
  <c r="W121" i="14" s="1"/>
  <c r="Y104" i="14"/>
  <c r="X104" i="14"/>
  <c r="Z104" i="14" s="1"/>
  <c r="Y108" i="14"/>
  <c r="X108" i="14"/>
  <c r="Z108" i="14" s="1"/>
  <c r="Y102" i="14"/>
  <c r="X102" i="14"/>
  <c r="Z102" i="14" s="1"/>
  <c r="Y106" i="14"/>
  <c r="X106" i="14"/>
  <c r="Z106" i="14" s="1"/>
  <c r="Y110" i="14"/>
  <c r="X110" i="14"/>
  <c r="Z110" i="14" s="1"/>
  <c r="V109" i="14"/>
  <c r="W109" i="14" s="1"/>
  <c r="W101" i="14"/>
  <c r="W103" i="14"/>
  <c r="W105" i="14"/>
  <c r="W107" i="14"/>
  <c r="Y92" i="14"/>
  <c r="X92" i="14"/>
  <c r="Y96" i="14"/>
  <c r="X96" i="14"/>
  <c r="Z96" i="14" s="1"/>
  <c r="Y90" i="14"/>
  <c r="X90" i="14"/>
  <c r="Z90" i="14" s="1"/>
  <c r="Y94" i="14"/>
  <c r="X94" i="14"/>
  <c r="Y98" i="14"/>
  <c r="X98" i="14"/>
  <c r="Z98" i="14" s="1"/>
  <c r="V89" i="14"/>
  <c r="W89" i="14" s="1"/>
  <c r="V91" i="14"/>
  <c r="W91" i="14" s="1"/>
  <c r="V93" i="14"/>
  <c r="W93" i="14" s="1"/>
  <c r="V95" i="14"/>
  <c r="W95" i="14" s="1"/>
  <c r="V97" i="14"/>
  <c r="W97" i="14" s="1"/>
  <c r="Y84" i="14"/>
  <c r="X84" i="14"/>
  <c r="Z84" i="14" s="1"/>
  <c r="Y80" i="14"/>
  <c r="X80" i="14"/>
  <c r="Z80" i="14" s="1"/>
  <c r="X78" i="14"/>
  <c r="Z78" i="14" s="1"/>
  <c r="Y78" i="14"/>
  <c r="X82" i="14"/>
  <c r="Z82" i="14" s="1"/>
  <c r="Y82" i="14"/>
  <c r="Y86" i="14"/>
  <c r="X86" i="14"/>
  <c r="V79" i="14"/>
  <c r="W79" i="14" s="1"/>
  <c r="V83" i="14"/>
  <c r="W83" i="14" s="1"/>
  <c r="W77" i="14"/>
  <c r="W81" i="14"/>
  <c r="W85" i="14"/>
  <c r="W67" i="14"/>
  <c r="Y67" i="14" s="1"/>
  <c r="X68" i="14"/>
  <c r="Y68" i="14"/>
  <c r="Y69" i="14"/>
  <c r="X69" i="14"/>
  <c r="Z69" i="14" s="1"/>
  <c r="X73" i="14"/>
  <c r="Y73" i="14"/>
  <c r="X71" i="14"/>
  <c r="Z71" i="14" s="1"/>
  <c r="X53" i="14"/>
  <c r="Y53" i="14"/>
  <c r="M5" i="15"/>
  <c r="Z144" i="14" l="1"/>
  <c r="Z6" i="14"/>
  <c r="Z61" i="14"/>
  <c r="X67" i="14"/>
  <c r="Z67" i="14" s="1"/>
  <c r="X65" i="14"/>
  <c r="Z65" i="14" s="1"/>
  <c r="Y65" i="14"/>
  <c r="Y55" i="14"/>
  <c r="X55" i="14"/>
  <c r="Y74" i="14"/>
  <c r="X74" i="14"/>
  <c r="Z74" i="14" s="1"/>
  <c r="Y59" i="14"/>
  <c r="X59" i="14"/>
  <c r="X70" i="14"/>
  <c r="Y70" i="14"/>
  <c r="X60" i="14"/>
  <c r="Z60" i="14" s="1"/>
  <c r="Y60" i="14"/>
  <c r="X72" i="14"/>
  <c r="Z72" i="14" s="1"/>
  <c r="Y72" i="14"/>
  <c r="Y66" i="14"/>
  <c r="X66" i="14"/>
  <c r="Z66" i="14" s="1"/>
  <c r="Z120" i="14"/>
  <c r="Z38" i="14"/>
  <c r="Z68" i="14"/>
  <c r="Z86" i="14"/>
  <c r="Z140" i="14"/>
  <c r="Z42" i="14"/>
  <c r="Z10" i="14"/>
  <c r="X56" i="14"/>
  <c r="Z56" i="14" s="1"/>
  <c r="Y56" i="14"/>
  <c r="Z53" i="14"/>
  <c r="Z73" i="14"/>
  <c r="Z128" i="14"/>
  <c r="Z94" i="14"/>
  <c r="Z92" i="14"/>
  <c r="Z132" i="14"/>
  <c r="Z138" i="14"/>
  <c r="Z46" i="14"/>
  <c r="Z22" i="14"/>
  <c r="Z14" i="14"/>
  <c r="Z12" i="14"/>
  <c r="X11" i="14"/>
  <c r="Y11" i="14"/>
  <c r="Z11" i="14"/>
  <c r="X9" i="14"/>
  <c r="Y9" i="14"/>
  <c r="X13" i="14"/>
  <c r="Y13" i="14"/>
  <c r="X5" i="14"/>
  <c r="Z5" i="14" s="1"/>
  <c r="Y5" i="14"/>
  <c r="X7" i="14"/>
  <c r="Z7" i="14" s="1"/>
  <c r="Y7" i="14"/>
  <c r="X21" i="14"/>
  <c r="Y21" i="14"/>
  <c r="X19" i="14"/>
  <c r="Z19" i="14" s="1"/>
  <c r="Y19" i="14"/>
  <c r="X23" i="14"/>
  <c r="Z23" i="14"/>
  <c r="Y23" i="14"/>
  <c r="X17" i="14"/>
  <c r="Z17" i="14" s="1"/>
  <c r="Y17" i="14"/>
  <c r="X25" i="14"/>
  <c r="Z25" i="14" s="1"/>
  <c r="Y25" i="14"/>
  <c r="X37" i="14"/>
  <c r="Y37" i="14"/>
  <c r="X35" i="14"/>
  <c r="Z35" i="14" s="1"/>
  <c r="Y35" i="14"/>
  <c r="X29" i="14"/>
  <c r="Z29" i="14" s="1"/>
  <c r="Y29" i="14"/>
  <c r="X33" i="14"/>
  <c r="Y33" i="14"/>
  <c r="X31" i="14"/>
  <c r="Z31" i="14" s="1"/>
  <c r="Y31" i="14"/>
  <c r="X49" i="14"/>
  <c r="Y49" i="14"/>
  <c r="X45" i="14"/>
  <c r="Z45" i="14" s="1"/>
  <c r="Y45" i="14"/>
  <c r="X47" i="14"/>
  <c r="Y47" i="14"/>
  <c r="X43" i="14"/>
  <c r="Z43" i="14" s="1"/>
  <c r="Y43" i="14"/>
  <c r="X41" i="14"/>
  <c r="Y41" i="14"/>
  <c r="X145" i="14"/>
  <c r="Z145" i="14" s="1"/>
  <c r="Y145" i="14"/>
  <c r="X141" i="14"/>
  <c r="Y141" i="14"/>
  <c r="X137" i="14"/>
  <c r="Z137" i="14" s="1"/>
  <c r="Y137" i="14"/>
  <c r="X143" i="14"/>
  <c r="Y143" i="14"/>
  <c r="X139" i="14"/>
  <c r="Y139" i="14"/>
  <c r="X129" i="14"/>
  <c r="Z129" i="14" s="1"/>
  <c r="Y129" i="14"/>
  <c r="X133" i="14"/>
  <c r="Y133" i="14"/>
  <c r="X131" i="14"/>
  <c r="Z131" i="14" s="1"/>
  <c r="Y131" i="14"/>
  <c r="X127" i="14"/>
  <c r="Z127" i="14" s="1"/>
  <c r="Y127" i="14"/>
  <c r="X125" i="14"/>
  <c r="Y125" i="14"/>
  <c r="X119" i="14"/>
  <c r="Z119" i="14" s="1"/>
  <c r="Y119" i="14"/>
  <c r="X117" i="14"/>
  <c r="Y117" i="14"/>
  <c r="X121" i="14"/>
  <c r="Y121" i="14"/>
  <c r="X113" i="14"/>
  <c r="Z113" i="14" s="1"/>
  <c r="Y113" i="14"/>
  <c r="X115" i="14"/>
  <c r="Y115" i="14"/>
  <c r="X109" i="14"/>
  <c r="Y109" i="14"/>
  <c r="X103" i="14"/>
  <c r="Z103" i="14" s="1"/>
  <c r="Y103" i="14"/>
  <c r="X105" i="14"/>
  <c r="Y105" i="14"/>
  <c r="Z105" i="14" s="1"/>
  <c r="X101" i="14"/>
  <c r="Z101" i="14" s="1"/>
  <c r="Y101" i="14"/>
  <c r="X107" i="14"/>
  <c r="Y107" i="14"/>
  <c r="X95" i="14"/>
  <c r="Z95" i="14" s="1"/>
  <c r="Y95" i="14"/>
  <c r="X93" i="14"/>
  <c r="Y93" i="14"/>
  <c r="X91" i="14"/>
  <c r="Y91" i="14"/>
  <c r="X97" i="14"/>
  <c r="Y97" i="14"/>
  <c r="X89" i="14"/>
  <c r="Z89" i="14" s="1"/>
  <c r="Y89" i="14"/>
  <c r="X79" i="14"/>
  <c r="Y79" i="14"/>
  <c r="X83" i="14"/>
  <c r="Z83" i="14" s="1"/>
  <c r="Y83" i="14"/>
  <c r="X85" i="14"/>
  <c r="Z85" i="14"/>
  <c r="Y85" i="14"/>
  <c r="X77" i="14"/>
  <c r="Y77" i="14"/>
  <c r="X81" i="14"/>
  <c r="Z81" i="14" s="1"/>
  <c r="Y81" i="14"/>
  <c r="S26" i="8"/>
  <c r="S23" i="8"/>
  <c r="S22" i="8"/>
  <c r="S21" i="8"/>
  <c r="S19" i="8"/>
  <c r="S27" i="8" s="1"/>
  <c r="P24" i="8"/>
  <c r="P21" i="8"/>
  <c r="P20" i="8"/>
  <c r="P18" i="8"/>
  <c r="P25" i="8" s="1"/>
  <c r="P27" i="8" s="1"/>
  <c r="Z55" i="14" l="1"/>
  <c r="Z59" i="14"/>
  <c r="Z77" i="14"/>
  <c r="Z47" i="14"/>
  <c r="Z33" i="14"/>
  <c r="Z97" i="14"/>
  <c r="Z107" i="14"/>
  <c r="Z41" i="14"/>
  <c r="Z37" i="14"/>
  <c r="Z21" i="14"/>
  <c r="Z91" i="14"/>
  <c r="Z117" i="14"/>
  <c r="Z125" i="14"/>
  <c r="Z133" i="14"/>
  <c r="Z139" i="14"/>
  <c r="Z49" i="14"/>
  <c r="Z70" i="14"/>
  <c r="Z79" i="14"/>
  <c r="Z93" i="14"/>
  <c r="Z109" i="14"/>
  <c r="Z141" i="14"/>
  <c r="Z13" i="14"/>
  <c r="Z115" i="14"/>
  <c r="Z121" i="14"/>
  <c r="Z143" i="14"/>
  <c r="Z9" i="14"/>
  <c r="S24" i="8"/>
  <c r="P22" i="8"/>
  <c r="S28" i="8"/>
  <c r="S29" i="8"/>
  <c r="P26" i="8"/>
  <c r="P28" i="8" s="1"/>
  <c r="S30" i="8" l="1"/>
  <c r="S31" i="8" s="1"/>
  <c r="M62" i="14" l="1"/>
  <c r="M63" i="14"/>
  <c r="M64" i="14"/>
  <c r="M65" i="14"/>
  <c r="M66" i="14"/>
  <c r="M67" i="14"/>
  <c r="M68" i="14"/>
  <c r="M69" i="14"/>
  <c r="M70" i="14"/>
  <c r="M71" i="14"/>
  <c r="M72" i="14"/>
  <c r="M61" i="14"/>
  <c r="K62" i="14"/>
  <c r="K63" i="14"/>
  <c r="K64" i="14"/>
  <c r="K65" i="14"/>
  <c r="K66" i="14"/>
  <c r="K67" i="14"/>
  <c r="K68" i="14"/>
  <c r="K69" i="14"/>
  <c r="K70" i="14"/>
  <c r="K71" i="14"/>
  <c r="K72" i="14"/>
  <c r="K61" i="14"/>
  <c r="I62" i="14"/>
  <c r="I63" i="14"/>
  <c r="I64" i="14"/>
  <c r="I65" i="14"/>
  <c r="I66" i="14"/>
  <c r="I67" i="14"/>
  <c r="I68" i="14"/>
  <c r="I69" i="14"/>
  <c r="I70" i="14"/>
  <c r="I71" i="14"/>
  <c r="I72" i="14"/>
  <c r="I61" i="14"/>
  <c r="B39" i="14" s="1"/>
  <c r="G72" i="14"/>
  <c r="G65" i="14"/>
  <c r="G66" i="14"/>
  <c r="G67" i="14"/>
  <c r="G68" i="14"/>
  <c r="G69" i="14"/>
  <c r="G70" i="14"/>
  <c r="G71" i="14"/>
  <c r="G61" i="14"/>
  <c r="G62" i="14"/>
  <c r="G63" i="14"/>
  <c r="G64" i="14"/>
  <c r="E65" i="14"/>
  <c r="E66" i="14"/>
  <c r="E67" i="14"/>
  <c r="E68" i="14"/>
  <c r="E69" i="14"/>
  <c r="E70" i="14"/>
  <c r="E71" i="14"/>
  <c r="E72" i="14"/>
  <c r="E61" i="14"/>
  <c r="E62" i="14"/>
  <c r="E63" i="14"/>
  <c r="E64" i="14"/>
  <c r="C65" i="14"/>
  <c r="C66" i="14"/>
  <c r="C67" i="14"/>
  <c r="C68" i="14"/>
  <c r="C69" i="14"/>
  <c r="C70" i="14"/>
  <c r="C71" i="14"/>
  <c r="C72" i="14"/>
  <c r="C61" i="14"/>
  <c r="C62" i="14"/>
  <c r="C39" i="14" s="1"/>
  <c r="C63" i="14"/>
  <c r="D39" i="14" s="1"/>
  <c r="C64" i="14"/>
  <c r="Q6" i="12"/>
  <c r="Q7" i="12"/>
  <c r="Q8" i="12"/>
  <c r="Q9" i="12"/>
  <c r="Q10" i="12"/>
  <c r="Q11" i="12"/>
  <c r="Q12" i="12"/>
  <c r="Q13" i="12"/>
  <c r="Q14" i="12"/>
  <c r="Q15" i="12"/>
  <c r="Q16" i="12"/>
  <c r="Q17" i="12"/>
  <c r="Q18" i="12"/>
  <c r="Q19" i="12"/>
  <c r="Q20" i="12"/>
  <c r="Q21" i="12"/>
  <c r="Q22" i="12"/>
  <c r="Q23" i="12"/>
  <c r="Q24" i="12"/>
  <c r="Q25" i="12"/>
  <c r="Q26" i="12"/>
  <c r="Q27" i="12"/>
  <c r="Q28" i="12"/>
  <c r="Q29" i="12"/>
  <c r="Q30" i="12"/>
  <c r="Q31" i="12"/>
  <c r="Q32" i="12"/>
  <c r="Q33" i="12"/>
  <c r="Q34" i="12"/>
  <c r="Q35" i="12"/>
  <c r="Q36" i="12"/>
  <c r="Q37" i="12"/>
  <c r="Q38" i="12"/>
  <c r="Q39" i="12"/>
  <c r="Q40" i="12"/>
  <c r="Q41" i="12"/>
  <c r="Q42" i="12"/>
  <c r="Q43" i="12"/>
  <c r="Q44" i="12"/>
  <c r="Q45" i="12"/>
  <c r="Q46" i="12"/>
  <c r="Q47" i="12"/>
  <c r="Q48" i="12"/>
  <c r="Q49" i="12"/>
  <c r="Q50" i="12"/>
  <c r="Q51" i="12"/>
  <c r="Q52" i="12"/>
  <c r="Q53" i="12"/>
  <c r="Q54" i="12"/>
  <c r="Q55" i="12"/>
  <c r="Q56" i="12"/>
  <c r="Q57" i="12"/>
  <c r="Q58" i="12"/>
  <c r="Q59" i="12"/>
  <c r="Q60" i="12"/>
  <c r="Q61" i="12"/>
  <c r="Q62" i="12"/>
  <c r="Q63" i="12"/>
  <c r="Q64" i="12"/>
  <c r="Q65" i="12"/>
  <c r="Q66" i="12"/>
  <c r="Q67" i="12"/>
  <c r="Q68" i="12"/>
  <c r="Q69" i="12"/>
  <c r="Q70" i="12"/>
  <c r="Q71" i="12"/>
  <c r="Q72" i="12"/>
  <c r="Q73" i="12"/>
  <c r="Q74" i="12"/>
  <c r="Q75" i="12"/>
  <c r="Q76" i="12"/>
  <c r="Q77" i="12"/>
  <c r="Q78" i="12"/>
  <c r="Q79" i="12"/>
  <c r="Q80" i="12"/>
  <c r="Q81" i="12"/>
  <c r="Q82" i="12"/>
  <c r="Q83" i="12"/>
  <c r="Q84" i="12"/>
  <c r="Q85" i="12"/>
  <c r="Q86" i="12"/>
  <c r="Q87" i="12"/>
  <c r="Q88" i="12"/>
  <c r="Q89" i="12"/>
  <c r="Q90" i="12"/>
  <c r="Q91" i="12"/>
  <c r="Q92" i="12"/>
  <c r="Q93" i="12"/>
  <c r="Q94" i="12"/>
  <c r="Q95" i="12"/>
  <c r="Q96" i="12"/>
  <c r="Q97" i="12"/>
  <c r="Q98" i="12"/>
  <c r="Q99" i="12"/>
  <c r="Q100" i="12"/>
  <c r="Q101" i="12"/>
  <c r="Q102" i="12"/>
  <c r="Q103" i="12"/>
  <c r="Q104" i="12"/>
  <c r="Q105" i="12"/>
  <c r="Q106" i="12"/>
  <c r="Q107" i="12"/>
  <c r="Q108" i="12"/>
  <c r="Q109" i="12"/>
  <c r="Q110" i="12"/>
  <c r="Q111" i="12"/>
  <c r="Q112" i="12"/>
  <c r="Q113" i="12"/>
  <c r="Q114" i="12"/>
  <c r="Q115" i="12"/>
  <c r="Q116" i="12"/>
  <c r="Q117" i="12"/>
  <c r="Q118" i="12"/>
  <c r="Q119" i="12"/>
  <c r="Q120" i="12"/>
  <c r="Q121" i="12"/>
  <c r="Q122" i="12"/>
  <c r="Q123" i="12"/>
  <c r="Q124" i="12"/>
  <c r="Q125" i="12"/>
  <c r="Q126" i="12"/>
  <c r="Q127" i="12"/>
  <c r="Q128" i="12"/>
  <c r="Q129" i="12"/>
  <c r="Q130" i="12"/>
  <c r="Q131" i="12"/>
  <c r="Q132" i="12"/>
  <c r="Q133" i="12"/>
  <c r="Q134" i="12"/>
  <c r="Q135" i="12"/>
  <c r="Q136" i="12"/>
  <c r="Q137" i="12"/>
  <c r="Q138" i="12"/>
  <c r="Q139" i="12"/>
  <c r="Q140" i="12"/>
  <c r="Q141" i="12"/>
  <c r="Q142" i="12"/>
  <c r="Q143" i="12"/>
  <c r="Q144" i="12"/>
  <c r="Q145" i="12"/>
  <c r="Q146" i="12"/>
  <c r="Q147" i="12"/>
  <c r="Q148" i="12"/>
  <c r="Q149" i="12"/>
  <c r="Q150" i="12"/>
  <c r="Q151" i="12"/>
  <c r="Q152" i="12"/>
  <c r="Q153" i="12"/>
  <c r="Q154" i="12"/>
  <c r="Q155" i="12"/>
  <c r="Q156" i="12"/>
  <c r="Q157" i="12"/>
  <c r="Q158" i="12"/>
  <c r="Q159" i="12"/>
  <c r="Q160" i="12"/>
  <c r="Q161" i="12"/>
  <c r="Q162" i="12"/>
  <c r="Q163" i="12"/>
  <c r="Q164" i="12"/>
  <c r="Q165" i="12"/>
  <c r="Q166" i="12"/>
  <c r="Q167" i="12"/>
  <c r="Q168" i="12"/>
  <c r="Q169" i="12"/>
  <c r="Q170" i="12"/>
  <c r="Q171" i="12"/>
  <c r="Q172" i="12"/>
  <c r="Q173" i="12"/>
  <c r="Q174" i="12"/>
  <c r="Q175" i="12"/>
  <c r="Q176" i="12"/>
  <c r="Q177" i="12"/>
  <c r="Q178" i="12"/>
  <c r="Q179" i="12"/>
  <c r="Q180" i="12"/>
  <c r="Q181" i="12"/>
  <c r="Q182" i="12"/>
  <c r="Q183" i="12"/>
  <c r="Q184" i="12"/>
  <c r="Q185" i="12"/>
  <c r="Q186" i="12"/>
  <c r="Q187" i="12"/>
  <c r="Q188" i="12"/>
  <c r="Q189" i="12"/>
  <c r="Q190" i="12"/>
  <c r="Q191" i="12"/>
  <c r="Q192" i="12"/>
  <c r="Q193" i="12"/>
  <c r="Q194" i="12"/>
  <c r="Q195" i="12"/>
  <c r="Q196" i="12"/>
  <c r="Q197" i="12"/>
  <c r="Q198" i="12"/>
  <c r="Q199" i="12"/>
  <c r="Q200" i="12"/>
  <c r="Q201" i="12"/>
  <c r="Q202" i="12"/>
  <c r="Q203" i="12"/>
  <c r="Q204" i="12"/>
  <c r="Q205" i="12"/>
  <c r="Q206" i="12"/>
  <c r="Q207" i="12"/>
  <c r="Q208" i="12"/>
  <c r="Q209" i="12"/>
  <c r="Q210" i="12"/>
  <c r="Q211" i="12"/>
  <c r="Q212" i="12"/>
  <c r="Q213" i="12"/>
  <c r="Q214" i="12"/>
  <c r="Q215" i="12"/>
  <c r="Q216" i="12"/>
  <c r="Q217" i="12"/>
  <c r="Q218" i="12"/>
  <c r="Q219" i="12"/>
  <c r="Q220" i="12"/>
  <c r="Q221" i="12"/>
  <c r="Q222" i="12"/>
  <c r="Q223" i="12"/>
  <c r="Q224" i="12"/>
  <c r="Q225" i="12"/>
  <c r="Q226" i="12"/>
  <c r="Q227" i="12"/>
  <c r="Q228" i="12"/>
  <c r="Q229" i="12"/>
  <c r="Q230" i="12"/>
  <c r="Q231" i="12"/>
  <c r="Q232" i="12"/>
  <c r="Q233" i="12"/>
  <c r="Q234" i="12"/>
  <c r="Q235" i="12"/>
  <c r="Q236" i="12"/>
  <c r="Q237" i="12"/>
  <c r="Q238" i="12"/>
  <c r="Q239" i="12"/>
  <c r="Q240" i="12"/>
  <c r="Q241" i="12"/>
  <c r="Q242" i="12"/>
  <c r="Q243" i="12"/>
  <c r="Q244" i="12"/>
  <c r="Q245" i="12"/>
  <c r="Q246" i="12"/>
  <c r="Q247" i="12"/>
  <c r="Q248" i="12"/>
  <c r="Q249" i="12"/>
  <c r="Q250" i="12"/>
  <c r="Q251" i="12"/>
  <c r="Q252" i="12"/>
  <c r="Q253" i="12"/>
  <c r="Q254" i="12"/>
  <c r="Q255" i="12"/>
  <c r="Q256" i="12"/>
  <c r="Q257" i="12"/>
  <c r="Q258" i="12"/>
  <c r="Q259" i="12"/>
  <c r="Q260" i="12"/>
  <c r="Q261" i="12"/>
  <c r="Q262" i="12"/>
  <c r="Q263" i="12"/>
  <c r="Q264" i="12"/>
  <c r="Q265" i="12"/>
  <c r="Q266" i="12"/>
  <c r="Q267" i="12"/>
  <c r="Q268" i="12"/>
  <c r="Q269" i="12"/>
  <c r="Q270" i="12"/>
  <c r="Q271" i="12"/>
  <c r="Q272" i="12"/>
  <c r="Q273" i="12"/>
  <c r="Q274" i="12"/>
  <c r="Q275" i="12"/>
  <c r="Q276" i="12"/>
  <c r="Q277" i="12"/>
  <c r="Q278" i="12"/>
  <c r="Q279" i="12"/>
  <c r="Q280" i="12"/>
  <c r="Q281" i="12"/>
  <c r="Q282" i="12"/>
  <c r="Q283" i="12"/>
  <c r="Q284" i="12"/>
  <c r="Q285" i="12"/>
  <c r="Q286" i="12"/>
  <c r="Q287" i="12"/>
  <c r="Q288" i="12"/>
  <c r="Q289" i="12"/>
  <c r="Q290" i="12"/>
  <c r="Q291" i="12"/>
  <c r="Q292" i="12"/>
  <c r="Q293" i="12"/>
  <c r="Q294" i="12"/>
  <c r="Q295" i="12"/>
  <c r="Q296" i="12"/>
  <c r="Q297" i="12"/>
  <c r="Q298" i="12"/>
  <c r="Q299" i="12"/>
  <c r="Q300" i="12"/>
  <c r="Q301" i="12"/>
  <c r="Q302" i="12"/>
  <c r="Q303" i="12"/>
  <c r="Q304" i="12"/>
  <c r="Q305" i="12"/>
  <c r="Q306" i="12"/>
  <c r="Q307" i="12"/>
  <c r="Q308" i="12"/>
  <c r="Q309" i="12"/>
  <c r="Q310" i="12"/>
  <c r="Q311" i="12"/>
  <c r="Q312" i="12"/>
  <c r="Q313" i="12"/>
  <c r="Q314" i="12"/>
  <c r="Q315" i="12"/>
  <c r="Q316" i="12"/>
  <c r="Q317" i="12"/>
  <c r="Q318" i="12"/>
  <c r="Q319" i="12"/>
  <c r="Q320" i="12"/>
  <c r="Q321" i="12"/>
  <c r="Q322" i="12"/>
  <c r="Q323" i="12"/>
  <c r="Q324" i="12"/>
  <c r="Q325" i="12"/>
  <c r="Q326" i="12"/>
  <c r="Q327" i="12"/>
  <c r="Q328" i="12"/>
  <c r="Q329" i="12"/>
  <c r="Q330" i="12"/>
  <c r="Q331" i="12"/>
  <c r="Q332" i="12"/>
  <c r="Q333" i="12"/>
  <c r="Q334" i="12"/>
  <c r="Q335" i="12"/>
  <c r="Q336" i="12"/>
  <c r="Q337" i="12"/>
  <c r="Q338" i="12"/>
  <c r="Q339" i="12"/>
  <c r="Q340" i="12"/>
  <c r="Q341" i="12"/>
  <c r="Q342" i="12"/>
  <c r="Q343" i="12"/>
  <c r="Q344" i="12"/>
  <c r="Q345" i="12"/>
  <c r="Q346" i="12"/>
  <c r="Q347" i="12"/>
  <c r="Q348" i="12"/>
  <c r="Q349" i="12"/>
  <c r="Q350" i="12"/>
  <c r="Q351" i="12"/>
  <c r="Q352" i="12"/>
  <c r="Q353" i="12"/>
  <c r="Q354" i="12"/>
  <c r="Q355" i="12"/>
  <c r="Q356" i="12"/>
  <c r="Q357" i="12"/>
  <c r="Q358" i="12"/>
  <c r="Q359" i="12"/>
  <c r="Q360" i="12"/>
  <c r="Q361" i="12"/>
  <c r="Q362" i="12"/>
  <c r="Q363" i="12"/>
  <c r="Q364" i="12"/>
  <c r="Q365" i="12"/>
  <c r="Q366" i="12"/>
  <c r="Q367" i="12"/>
  <c r="Q368" i="12"/>
  <c r="Q369" i="12"/>
  <c r="Q370" i="12"/>
  <c r="Q371" i="12"/>
  <c r="Q372" i="12"/>
  <c r="Q373" i="12"/>
  <c r="Q374" i="12"/>
  <c r="Q375" i="12"/>
  <c r="Q376" i="12"/>
  <c r="Q377" i="12"/>
  <c r="Q378" i="12"/>
  <c r="Q379" i="12"/>
  <c r="Q380" i="12"/>
  <c r="Q381" i="12"/>
  <c r="Q382" i="12"/>
  <c r="Q383" i="12"/>
  <c r="Q384" i="12"/>
  <c r="Q385" i="12"/>
  <c r="Q386" i="12"/>
  <c r="Q387" i="12"/>
  <c r="Q388" i="12"/>
  <c r="Q389" i="12"/>
  <c r="Q390" i="12"/>
  <c r="Q391" i="12"/>
  <c r="Q392" i="12"/>
  <c r="Q393" i="12"/>
  <c r="Q394" i="12"/>
  <c r="Q395" i="12"/>
  <c r="Q396" i="12"/>
  <c r="Q397" i="12"/>
  <c r="Q398" i="12"/>
  <c r="Q399" i="12"/>
  <c r="Q400" i="12"/>
  <c r="Q401" i="12"/>
  <c r="Q402" i="12"/>
  <c r="Q403" i="12"/>
  <c r="Q404" i="12"/>
  <c r="Q405" i="12"/>
  <c r="Q406" i="12"/>
  <c r="Q407" i="12"/>
  <c r="Q408" i="12"/>
  <c r="Q409" i="12"/>
  <c r="Q410" i="12"/>
  <c r="Q411" i="12"/>
  <c r="Q412" i="12"/>
  <c r="Q413" i="12"/>
  <c r="Q414" i="12"/>
  <c r="Q415" i="12"/>
  <c r="Q416" i="12"/>
  <c r="Q417" i="12"/>
  <c r="Q418" i="12"/>
  <c r="Q419" i="12"/>
  <c r="Q420" i="12"/>
  <c r="Q421" i="12"/>
  <c r="Q422" i="12"/>
  <c r="Q423" i="12"/>
  <c r="Q424" i="12"/>
  <c r="Q425" i="12"/>
  <c r="Q426" i="12"/>
  <c r="Q427" i="12"/>
  <c r="Q428" i="12"/>
  <c r="Q429" i="12"/>
  <c r="Q430" i="12"/>
  <c r="Q431" i="12"/>
  <c r="Q432" i="12"/>
  <c r="Q433" i="12"/>
  <c r="Q434" i="12"/>
  <c r="Q435" i="12"/>
  <c r="Q436" i="12"/>
  <c r="Q437" i="12"/>
  <c r="Q438" i="12"/>
  <c r="Q439" i="12"/>
  <c r="Q440" i="12"/>
  <c r="Q441" i="12"/>
  <c r="Q442" i="12"/>
  <c r="Q443" i="12"/>
  <c r="Q444" i="12"/>
  <c r="Q445" i="12"/>
  <c r="Q446" i="12"/>
  <c r="Q447" i="12"/>
  <c r="Q448" i="12"/>
  <c r="Q449" i="12"/>
  <c r="Q450" i="12"/>
  <c r="Q451" i="12"/>
  <c r="Q452" i="12"/>
  <c r="Q453" i="12"/>
  <c r="Q454" i="12"/>
  <c r="Q455" i="12"/>
  <c r="Q456" i="12"/>
  <c r="Q457" i="12"/>
  <c r="Q458" i="12"/>
  <c r="Q459" i="12"/>
  <c r="Q460" i="12"/>
  <c r="Q461" i="12"/>
  <c r="Q462" i="12"/>
  <c r="Q463" i="12"/>
  <c r="Q464" i="12"/>
  <c r="Q465" i="12"/>
  <c r="Q466" i="12"/>
  <c r="Q467" i="12"/>
  <c r="Q468" i="12"/>
  <c r="Q469" i="12"/>
  <c r="Q470" i="12"/>
  <c r="Q471" i="12"/>
  <c r="Q472" i="12"/>
  <c r="Q473" i="12"/>
  <c r="Q474" i="12"/>
  <c r="Q475" i="12"/>
  <c r="Q476" i="12"/>
  <c r="Q477" i="12"/>
  <c r="Q478" i="12"/>
  <c r="Q479" i="12"/>
  <c r="Q480" i="12"/>
  <c r="Q481" i="12"/>
  <c r="Q482" i="12"/>
  <c r="Q483" i="12"/>
  <c r="Q484" i="12"/>
  <c r="Q485" i="12"/>
  <c r="Q486" i="12"/>
  <c r="Q487" i="12"/>
  <c r="Q488" i="12"/>
  <c r="Q489" i="12"/>
  <c r="Q490" i="12"/>
  <c r="Q491" i="12"/>
  <c r="Q492" i="12"/>
  <c r="Q493" i="12"/>
  <c r="Q494" i="12"/>
  <c r="Q495" i="12"/>
  <c r="Q496" i="12"/>
  <c r="Q497" i="12"/>
  <c r="Q498" i="12"/>
  <c r="Q499" i="12"/>
  <c r="Q500" i="12"/>
  <c r="Q501" i="12"/>
  <c r="Q502" i="12"/>
  <c r="Q503" i="12"/>
  <c r="Q504" i="12"/>
  <c r="Q505" i="12"/>
  <c r="Q506" i="12"/>
  <c r="Q507" i="12"/>
  <c r="Q508" i="12"/>
  <c r="Q509" i="12"/>
  <c r="Q510" i="12"/>
  <c r="Q511" i="12"/>
  <c r="Q512" i="12"/>
  <c r="Q513" i="12"/>
  <c r="Q514" i="12"/>
  <c r="Q515" i="12"/>
  <c r="Q516" i="12"/>
  <c r="Q517" i="12"/>
  <c r="Q518" i="12"/>
  <c r="Q519" i="12"/>
  <c r="Q520" i="12"/>
  <c r="Q521" i="12"/>
  <c r="Q522" i="12"/>
  <c r="Q523" i="12"/>
  <c r="Q524" i="12"/>
  <c r="Q525" i="12"/>
  <c r="Q526" i="12"/>
  <c r="Q527" i="12"/>
  <c r="Q528" i="12"/>
  <c r="Q529" i="12"/>
  <c r="Q530" i="12"/>
  <c r="Q531" i="12"/>
  <c r="Q532" i="12"/>
  <c r="Q533" i="12"/>
  <c r="Q534" i="12"/>
  <c r="Q535" i="12"/>
  <c r="Q536" i="12"/>
  <c r="Q537" i="12"/>
  <c r="Q538" i="12"/>
  <c r="Q539" i="12"/>
  <c r="Q540" i="12"/>
  <c r="Q541" i="12"/>
  <c r="Q542" i="12"/>
  <c r="Q543" i="12"/>
  <c r="Q544" i="12"/>
  <c r="Q545" i="12"/>
  <c r="Q546" i="12"/>
  <c r="Q547" i="12"/>
  <c r="Q548" i="12"/>
  <c r="Q549" i="12"/>
  <c r="Q550" i="12"/>
  <c r="Q551" i="12"/>
  <c r="Q552" i="12"/>
  <c r="Q553" i="12"/>
  <c r="Q554" i="12"/>
  <c r="Q555" i="12"/>
  <c r="Q556" i="12"/>
  <c r="Q557" i="12"/>
  <c r="Q558" i="12"/>
  <c r="Q559" i="12"/>
  <c r="Q560" i="12"/>
  <c r="Q561" i="12"/>
  <c r="Q562" i="12"/>
  <c r="Q563" i="12"/>
  <c r="Q564" i="12"/>
  <c r="Q565" i="12"/>
  <c r="Q566" i="12"/>
  <c r="Q567" i="12"/>
  <c r="Q568" i="12"/>
  <c r="Q569" i="12"/>
  <c r="Q570" i="12"/>
  <c r="Q571" i="12"/>
  <c r="Q572" i="12"/>
  <c r="Q573" i="12"/>
  <c r="Q574" i="12"/>
  <c r="Q575" i="12"/>
  <c r="Q576" i="12"/>
  <c r="Q577" i="12"/>
  <c r="Q578" i="12"/>
  <c r="Q579" i="12"/>
  <c r="Q580" i="12"/>
  <c r="Q581" i="12"/>
  <c r="Q582" i="12"/>
  <c r="Q583" i="12"/>
  <c r="Q584" i="12"/>
  <c r="Q585" i="12"/>
  <c r="Q586" i="12"/>
  <c r="Q587" i="12"/>
  <c r="Q588" i="12"/>
  <c r="Q589" i="12"/>
  <c r="Q590" i="12"/>
  <c r="Q591" i="12"/>
  <c r="Q592" i="12"/>
  <c r="Q593" i="12"/>
  <c r="Q594" i="12"/>
  <c r="Q595" i="12"/>
  <c r="Q596" i="12"/>
  <c r="Q597" i="12"/>
  <c r="Q598" i="12"/>
  <c r="Q599" i="12"/>
  <c r="Q600" i="12"/>
  <c r="Q601" i="12"/>
  <c r="Q602" i="12"/>
  <c r="Q603" i="12"/>
  <c r="Q604" i="12"/>
  <c r="Q605" i="12"/>
  <c r="Q606" i="12"/>
  <c r="Q607" i="12"/>
  <c r="Q608" i="12"/>
  <c r="Q609" i="12"/>
  <c r="Q610" i="12"/>
  <c r="Q611" i="12"/>
  <c r="Q612" i="12"/>
  <c r="Q613" i="12"/>
  <c r="Q614" i="12"/>
  <c r="Q615" i="12"/>
  <c r="Q616" i="12"/>
  <c r="Q617" i="12"/>
  <c r="Q618" i="12"/>
  <c r="Q619" i="12"/>
  <c r="Q620" i="12"/>
  <c r="Q621" i="12"/>
  <c r="Q622" i="12"/>
  <c r="Q623" i="12"/>
  <c r="Q624" i="12"/>
  <c r="Q625" i="12"/>
  <c r="Q626" i="12"/>
  <c r="Q627" i="12"/>
  <c r="Q628" i="12"/>
  <c r="Q629" i="12"/>
  <c r="Q630" i="12"/>
  <c r="Q631" i="12"/>
  <c r="Q632" i="12"/>
  <c r="Q633" i="12"/>
  <c r="Q634" i="12"/>
  <c r="Q635" i="12"/>
  <c r="Q636" i="12"/>
  <c r="Q637" i="12"/>
  <c r="Q638" i="12"/>
  <c r="Q639" i="12"/>
  <c r="Q640" i="12"/>
  <c r="Q641" i="12"/>
  <c r="Q642" i="12"/>
  <c r="Q643" i="12"/>
  <c r="Q644" i="12"/>
  <c r="Q645" i="12"/>
  <c r="Q646" i="12"/>
  <c r="Q647" i="12"/>
  <c r="Q648" i="12"/>
  <c r="Q649" i="12"/>
  <c r="Q650" i="12"/>
  <c r="Q651" i="12"/>
  <c r="Q652" i="12"/>
  <c r="Q653" i="12"/>
  <c r="Q654" i="12"/>
  <c r="Q655" i="12"/>
  <c r="Q656" i="12"/>
  <c r="Q657" i="12"/>
  <c r="Q658" i="12"/>
  <c r="Q659" i="12"/>
  <c r="Q660" i="12"/>
  <c r="Q661" i="12"/>
  <c r="Q662" i="12"/>
  <c r="Q663" i="12"/>
  <c r="Q664" i="12"/>
  <c r="Q665" i="12"/>
  <c r="Q666" i="12"/>
  <c r="Q667" i="12"/>
  <c r="Q668" i="12"/>
  <c r="Q669" i="12"/>
  <c r="Q670" i="12"/>
  <c r="Q671" i="12"/>
  <c r="Q672" i="12"/>
  <c r="Q673" i="12"/>
  <c r="Q674" i="12"/>
  <c r="Q675" i="12"/>
  <c r="Q676" i="12"/>
  <c r="Q677" i="12"/>
  <c r="Q678" i="12"/>
  <c r="Q679" i="12"/>
  <c r="Q680" i="12"/>
  <c r="Q681" i="12"/>
  <c r="Q682" i="12"/>
  <c r="Q683" i="12"/>
  <c r="Q684" i="12"/>
  <c r="Q685" i="12"/>
  <c r="Q686" i="12"/>
  <c r="Q687" i="12"/>
  <c r="Q688" i="12"/>
  <c r="Q689" i="12"/>
  <c r="Q690" i="12"/>
  <c r="Q691" i="12"/>
  <c r="Q692" i="12"/>
  <c r="Q693" i="12"/>
  <c r="Q694" i="12"/>
  <c r="Q695" i="12"/>
  <c r="Q696" i="12"/>
  <c r="Q697" i="12"/>
  <c r="Q698" i="12"/>
  <c r="Q699" i="12"/>
  <c r="Q700" i="12"/>
  <c r="Q701" i="12"/>
  <c r="Q702" i="12"/>
  <c r="Q703" i="12"/>
  <c r="Q704" i="12"/>
  <c r="Q705" i="12"/>
  <c r="Q706" i="12"/>
  <c r="Q707" i="12"/>
  <c r="Q708" i="12"/>
  <c r="Q709" i="12"/>
  <c r="Q710" i="12"/>
  <c r="Q711" i="12"/>
  <c r="Q712" i="12"/>
  <c r="Q713" i="12"/>
  <c r="Q714" i="12"/>
  <c r="Q715" i="12"/>
  <c r="Q716" i="12"/>
  <c r="Q717" i="12"/>
  <c r="Q718" i="12"/>
  <c r="Q719" i="12"/>
  <c r="Q720" i="12"/>
  <c r="Q721" i="12"/>
  <c r="Q722" i="12"/>
  <c r="Q723" i="12"/>
  <c r="Q724" i="12"/>
  <c r="Q725" i="12"/>
  <c r="Q726" i="12"/>
  <c r="Q727" i="12"/>
  <c r="Q728" i="12"/>
  <c r="Q729" i="12"/>
  <c r="Q730" i="12"/>
  <c r="Q731" i="12"/>
  <c r="Q732" i="12"/>
  <c r="Q733" i="12"/>
  <c r="Q734" i="12"/>
  <c r="Q735" i="12"/>
  <c r="Q736" i="12"/>
  <c r="Q737" i="12"/>
  <c r="Q738" i="12"/>
  <c r="Q739" i="12"/>
  <c r="Q740" i="12"/>
  <c r="Q741" i="12"/>
  <c r="Q742" i="12"/>
  <c r="Q743" i="12"/>
  <c r="Q744" i="12"/>
  <c r="Q745" i="12"/>
  <c r="Q746" i="12"/>
  <c r="Q747" i="12"/>
  <c r="Q748" i="12"/>
  <c r="Q749" i="12"/>
  <c r="Q750" i="12"/>
  <c r="Q751" i="12"/>
  <c r="Q752" i="12"/>
  <c r="Q753" i="12"/>
  <c r="Q754" i="12"/>
  <c r="Q755" i="12"/>
  <c r="Q756" i="12"/>
  <c r="Q757" i="12"/>
  <c r="Q758" i="12"/>
  <c r="Q759" i="12"/>
  <c r="Q760" i="12"/>
  <c r="Q761" i="12"/>
  <c r="Q762" i="12"/>
  <c r="Q763" i="12"/>
  <c r="Q764" i="12"/>
  <c r="Q765" i="12"/>
  <c r="Q766" i="12"/>
  <c r="Q767" i="12"/>
  <c r="Q768" i="12"/>
  <c r="Q769" i="12"/>
  <c r="Q770" i="12"/>
  <c r="Q771" i="12"/>
  <c r="Q772" i="12"/>
  <c r="Q773" i="12"/>
  <c r="Q774" i="12"/>
  <c r="Q775" i="12"/>
  <c r="Q776" i="12"/>
  <c r="Q777" i="12"/>
  <c r="Q778" i="12"/>
  <c r="Q779" i="12"/>
  <c r="Q780" i="12"/>
  <c r="Q781" i="12"/>
  <c r="Q782" i="12"/>
  <c r="Q783" i="12"/>
  <c r="Q784" i="12"/>
  <c r="Q785" i="12"/>
  <c r="Q786" i="12"/>
  <c r="Q787" i="12"/>
  <c r="Q788" i="12"/>
  <c r="Q789" i="12"/>
  <c r="Q790" i="12"/>
  <c r="Q791" i="12"/>
  <c r="Q792" i="12"/>
  <c r="Q793" i="12"/>
  <c r="Q794" i="12"/>
  <c r="Q795" i="12"/>
  <c r="Q796" i="12"/>
  <c r="Q797" i="12"/>
  <c r="Q798" i="12"/>
  <c r="Q799" i="12"/>
  <c r="Q800" i="12"/>
  <c r="Q801" i="12"/>
  <c r="Q802" i="12"/>
  <c r="Q803" i="12"/>
  <c r="Q804" i="12"/>
  <c r="Q805" i="12"/>
  <c r="Q806" i="12"/>
  <c r="Q807" i="12"/>
  <c r="Q808" i="12"/>
  <c r="Q809" i="12"/>
  <c r="Q810" i="12"/>
  <c r="Q811" i="12"/>
  <c r="Q812" i="12"/>
  <c r="Q813" i="12"/>
  <c r="Q814" i="12"/>
  <c r="Q815" i="12"/>
  <c r="Q816" i="12"/>
  <c r="Q817" i="12"/>
  <c r="Q818" i="12"/>
  <c r="Q819" i="12"/>
  <c r="Q820" i="12"/>
  <c r="Q821" i="12"/>
  <c r="Q822" i="12"/>
  <c r="Q823" i="12"/>
  <c r="Q824" i="12"/>
  <c r="Q825" i="12"/>
  <c r="Q826" i="12"/>
  <c r="Q827" i="12"/>
  <c r="Q828" i="12"/>
  <c r="Q829" i="12"/>
  <c r="Q830" i="12"/>
  <c r="Q831" i="12"/>
  <c r="Q832" i="12"/>
  <c r="Q833" i="12"/>
  <c r="Q834" i="12"/>
  <c r="Q835" i="12"/>
  <c r="Q836" i="12"/>
  <c r="Q837" i="12"/>
  <c r="Q838" i="12"/>
  <c r="Q839" i="12"/>
  <c r="Q840" i="12"/>
  <c r="Q841" i="12"/>
  <c r="Q842" i="12"/>
  <c r="Q843" i="12"/>
  <c r="Q844" i="12"/>
  <c r="Q845" i="12"/>
  <c r="Q846" i="12"/>
  <c r="Q847" i="12"/>
  <c r="Q848" i="12"/>
  <c r="Q849" i="12"/>
  <c r="Q850" i="12"/>
  <c r="Q851" i="12"/>
  <c r="Q852" i="12"/>
  <c r="Q853" i="12"/>
  <c r="Q854" i="12"/>
  <c r="Q855" i="12"/>
  <c r="Q856" i="12"/>
  <c r="Q857" i="12"/>
  <c r="Q858" i="12"/>
  <c r="Q859" i="12"/>
  <c r="Q860" i="12"/>
  <c r="Q861" i="12"/>
  <c r="Q862" i="12"/>
  <c r="Q863" i="12"/>
  <c r="Q864" i="12"/>
  <c r="Q865" i="12"/>
  <c r="Q866" i="12"/>
  <c r="Q867" i="12"/>
  <c r="Q868" i="12"/>
  <c r="Q869" i="12"/>
  <c r="Q870" i="12"/>
  <c r="Q871" i="12"/>
  <c r="Q872" i="12"/>
  <c r="Q873" i="12"/>
  <c r="Q874" i="12"/>
  <c r="Q875" i="12"/>
  <c r="Q876" i="12"/>
  <c r="Q877" i="12"/>
  <c r="Q878" i="12"/>
  <c r="Q879" i="12"/>
  <c r="Q880" i="12"/>
  <c r="Q881" i="12"/>
  <c r="Q882" i="12"/>
  <c r="Q883" i="12"/>
  <c r="Q884" i="12"/>
  <c r="Q885" i="12"/>
  <c r="Q886" i="12"/>
  <c r="Q887" i="12"/>
  <c r="Q888" i="12"/>
  <c r="Q889" i="12"/>
  <c r="Q890" i="12"/>
  <c r="Q891" i="12"/>
  <c r="Q892" i="12"/>
  <c r="Q893" i="12"/>
  <c r="Q894" i="12"/>
  <c r="Q895" i="12"/>
  <c r="Q896" i="12"/>
  <c r="Q897" i="12"/>
  <c r="Q898" i="12"/>
  <c r="Q899" i="12"/>
  <c r="Q900" i="12"/>
  <c r="Q901" i="12"/>
  <c r="Q902" i="12"/>
  <c r="Q903" i="12"/>
  <c r="Q904" i="12"/>
  <c r="Q905" i="12"/>
  <c r="Q906" i="12"/>
  <c r="Q907" i="12"/>
  <c r="Q908" i="12"/>
  <c r="Q909" i="12"/>
  <c r="Q910" i="12"/>
  <c r="Q911" i="12"/>
  <c r="Q912" i="12"/>
  <c r="Q913" i="12"/>
  <c r="Q914" i="12"/>
  <c r="Q915" i="12"/>
  <c r="Q916" i="12"/>
  <c r="Q917" i="12"/>
  <c r="Q918" i="12"/>
  <c r="Q919" i="12"/>
  <c r="Q920" i="12"/>
  <c r="Q921" i="12"/>
  <c r="Q922" i="12"/>
  <c r="Q923" i="12"/>
  <c r="Q924" i="12"/>
  <c r="Q925" i="12"/>
  <c r="Q926" i="12"/>
  <c r="Q927" i="12"/>
  <c r="Q928" i="12"/>
  <c r="Q929" i="12"/>
  <c r="Q930" i="12"/>
  <c r="Q931" i="12"/>
  <c r="Q932" i="12"/>
  <c r="Q933" i="12"/>
  <c r="Q934" i="12"/>
  <c r="Q935" i="12"/>
  <c r="Q936" i="12"/>
  <c r="Q937" i="12"/>
  <c r="Q938" i="12"/>
  <c r="Q939" i="12"/>
  <c r="Q940" i="12"/>
  <c r="Q941" i="12"/>
  <c r="Q942" i="12"/>
  <c r="Q943" i="12"/>
  <c r="Q944" i="12"/>
  <c r="Q945" i="12"/>
  <c r="Q946" i="12"/>
  <c r="Q947" i="12"/>
  <c r="Q948" i="12"/>
  <c r="Q949" i="12"/>
  <c r="Q950" i="12"/>
  <c r="Q951" i="12"/>
  <c r="Q952" i="12"/>
  <c r="Q953" i="12"/>
  <c r="Q954" i="12"/>
  <c r="Q955" i="12"/>
  <c r="Q956" i="12"/>
  <c r="Q957" i="12"/>
  <c r="Q958" i="12"/>
  <c r="Q959" i="12"/>
  <c r="Q960" i="12"/>
  <c r="Q961" i="12"/>
  <c r="Q962" i="12"/>
  <c r="Q963" i="12"/>
  <c r="Q964" i="12"/>
  <c r="Q965" i="12"/>
  <c r="Q966" i="12"/>
  <c r="Q967" i="12"/>
  <c r="Q968" i="12"/>
  <c r="Q969" i="12"/>
  <c r="Q970" i="12"/>
  <c r="Q971" i="12"/>
  <c r="Q972" i="12"/>
  <c r="Q973" i="12"/>
  <c r="Q974" i="12"/>
  <c r="Q975" i="12"/>
  <c r="Q976" i="12"/>
  <c r="Q977" i="12"/>
  <c r="Q978" i="12"/>
  <c r="Q979" i="12"/>
  <c r="Q980" i="12"/>
  <c r="Q981" i="12"/>
  <c r="Q982" i="12"/>
  <c r="Q983" i="12"/>
  <c r="Q984" i="12"/>
  <c r="Q985" i="12"/>
  <c r="Q986" i="12"/>
  <c r="Q987" i="12"/>
  <c r="Q988" i="12"/>
  <c r="Q989" i="12"/>
  <c r="Q990" i="12"/>
  <c r="Q991" i="12"/>
  <c r="Q992" i="12"/>
  <c r="Q993" i="12"/>
  <c r="Q994" i="12"/>
  <c r="Q995" i="12"/>
  <c r="Q996" i="12"/>
  <c r="Q997" i="12"/>
  <c r="Q998" i="12"/>
  <c r="Q999" i="12"/>
  <c r="Q1000" i="12"/>
  <c r="Q1001" i="12"/>
  <c r="Q1002" i="12"/>
  <c r="Q1003" i="12"/>
  <c r="Q1004" i="12"/>
  <c r="Q1005" i="12"/>
  <c r="Q1006" i="12"/>
  <c r="Q1007" i="12"/>
  <c r="Q1008" i="12"/>
  <c r="Q1009" i="12"/>
  <c r="Q1010" i="12"/>
  <c r="Q1011" i="12"/>
  <c r="Q1012" i="12"/>
  <c r="Q1013" i="12"/>
  <c r="Q1014" i="12"/>
  <c r="Q1015" i="12"/>
  <c r="Q1016" i="12"/>
  <c r="Q1017" i="12"/>
  <c r="Q1018" i="12"/>
  <c r="Q1019" i="12"/>
  <c r="Q1020" i="12"/>
  <c r="Q1021" i="12"/>
  <c r="Q1022" i="12"/>
  <c r="Q1023" i="12"/>
  <c r="Q1024" i="12"/>
  <c r="Q1025" i="12"/>
  <c r="Q1026" i="12"/>
  <c r="Q1027" i="12"/>
  <c r="Q1028" i="12"/>
  <c r="Q1029" i="12"/>
  <c r="Q1030" i="12"/>
  <c r="Q1031" i="12"/>
  <c r="Q1032" i="12"/>
  <c r="Q1033" i="12"/>
  <c r="Q1034" i="12"/>
  <c r="Q1035" i="12"/>
  <c r="Q1036" i="12"/>
  <c r="Q1037" i="12"/>
  <c r="Q1038" i="12"/>
  <c r="Q1039" i="12"/>
  <c r="Q1040" i="12"/>
  <c r="Q1041" i="12"/>
  <c r="Q1042" i="12"/>
  <c r="Q1043" i="12"/>
  <c r="Q1044" i="12"/>
  <c r="Q1045" i="12"/>
  <c r="Q1046" i="12"/>
  <c r="Q1047" i="12"/>
  <c r="Q1048" i="12"/>
  <c r="Q1049" i="12"/>
  <c r="Q1050" i="12"/>
  <c r="Q1051" i="12"/>
  <c r="Q1052" i="12"/>
  <c r="Q1053" i="12"/>
  <c r="Q1054" i="12"/>
  <c r="Q1055" i="12"/>
  <c r="Q1056" i="12"/>
  <c r="Q1057" i="12"/>
  <c r="Q1058" i="12"/>
  <c r="Q1059" i="12"/>
  <c r="Q1060" i="12"/>
  <c r="Q1061" i="12"/>
  <c r="Q1062" i="12"/>
  <c r="Q1063" i="12"/>
  <c r="Q1064" i="12"/>
  <c r="Q1065" i="12"/>
  <c r="Q1066" i="12"/>
  <c r="Q1067" i="12"/>
  <c r="Q1068" i="12"/>
  <c r="Q1069" i="12"/>
  <c r="Q1070" i="12"/>
  <c r="Q1071" i="12"/>
  <c r="Q1072" i="12"/>
  <c r="Q1073" i="12"/>
  <c r="Q1074" i="12"/>
  <c r="Q1075" i="12"/>
  <c r="Q1076" i="12"/>
  <c r="Q1077" i="12"/>
  <c r="Q1078" i="12"/>
  <c r="Q1079" i="12"/>
  <c r="Q1080" i="12"/>
  <c r="Q1081" i="12"/>
  <c r="Q1082" i="12"/>
  <c r="Q1083" i="12"/>
  <c r="Q1084" i="12"/>
  <c r="Q1085" i="12"/>
  <c r="Q1086" i="12"/>
  <c r="Q1087" i="12"/>
  <c r="Q1088" i="12"/>
  <c r="Q1089" i="12"/>
  <c r="Q1090" i="12"/>
  <c r="Q1091" i="12"/>
  <c r="Q1092" i="12"/>
  <c r="Q1093" i="12"/>
  <c r="Q1094" i="12"/>
  <c r="Q1095" i="12"/>
  <c r="Q1096" i="12"/>
  <c r="Q1097" i="12"/>
  <c r="Q1098" i="12"/>
  <c r="Q1099" i="12"/>
  <c r="Q1100" i="12"/>
  <c r="Q1101" i="12"/>
  <c r="Q1102" i="12"/>
  <c r="Q1103" i="12"/>
  <c r="Q1104" i="12"/>
  <c r="Q1105" i="12"/>
  <c r="Q1106" i="12"/>
  <c r="Q1107" i="12"/>
  <c r="Q1108" i="12"/>
  <c r="Q1109" i="12"/>
  <c r="Q1110" i="12"/>
  <c r="Q1111" i="12"/>
  <c r="Q1112" i="12"/>
  <c r="Q1113" i="12"/>
  <c r="Q1114" i="12"/>
  <c r="Q1115" i="12"/>
  <c r="Q1116" i="12"/>
  <c r="Q1117" i="12"/>
  <c r="Q1118" i="12"/>
  <c r="Q1119" i="12"/>
  <c r="Q1120" i="12"/>
  <c r="Q1121" i="12"/>
  <c r="Q1122" i="12"/>
  <c r="Q1123" i="12"/>
  <c r="Q1124" i="12"/>
  <c r="Q1125" i="12"/>
  <c r="Q1126" i="12"/>
  <c r="Q1127" i="12"/>
  <c r="Q1128" i="12"/>
  <c r="Q1129" i="12"/>
  <c r="Q1130" i="12"/>
  <c r="Q1131" i="12"/>
  <c r="Q1132" i="12"/>
  <c r="Q1133" i="12"/>
  <c r="Q1134" i="12"/>
  <c r="Q1135" i="12"/>
  <c r="Q1136" i="12"/>
  <c r="Q1137" i="12"/>
  <c r="Q1138" i="12"/>
  <c r="Q1139" i="12"/>
  <c r="Q1140" i="12"/>
  <c r="Q1141" i="12"/>
  <c r="Q1142" i="12"/>
  <c r="Q1143" i="12"/>
  <c r="Q1144" i="12"/>
  <c r="Q1145" i="12"/>
  <c r="Q1146" i="12"/>
  <c r="Q1147" i="12"/>
  <c r="Q1148" i="12"/>
  <c r="Q1149" i="12"/>
  <c r="Q1150" i="12"/>
  <c r="Q1151" i="12"/>
  <c r="Q1152" i="12"/>
  <c r="Q1153" i="12"/>
  <c r="Q1154" i="12"/>
  <c r="Q1155" i="12"/>
  <c r="Q1156" i="12"/>
  <c r="Q1157" i="12"/>
  <c r="Q1158" i="12"/>
  <c r="Q1159" i="12"/>
  <c r="Q1160" i="12"/>
  <c r="Q1161" i="12"/>
  <c r="Q1162" i="12"/>
  <c r="Q1163" i="12"/>
  <c r="Q1164" i="12"/>
  <c r="Q1165" i="12"/>
  <c r="Q1166" i="12"/>
  <c r="Q1167" i="12"/>
  <c r="Q1168" i="12"/>
  <c r="Q1169" i="12"/>
  <c r="Q1170" i="12"/>
  <c r="Q1171" i="12"/>
  <c r="Q1172" i="12"/>
  <c r="Q1173" i="12"/>
  <c r="Q1174" i="12"/>
  <c r="Q1175" i="12"/>
  <c r="Q1176" i="12"/>
  <c r="Q1177" i="12"/>
  <c r="Q1178" i="12"/>
  <c r="Q1179" i="12"/>
  <c r="Q1180" i="12"/>
  <c r="Q1181" i="12"/>
  <c r="Q1182" i="12"/>
  <c r="Q1183" i="12"/>
  <c r="Q1184" i="12"/>
  <c r="Q1185" i="12"/>
  <c r="Q1186" i="12"/>
  <c r="Q1187" i="12"/>
  <c r="Q1188" i="12"/>
  <c r="Q1189" i="12"/>
  <c r="Q1190" i="12"/>
  <c r="Q1191" i="12"/>
  <c r="Q1192" i="12"/>
  <c r="Q1193" i="12"/>
  <c r="Q1194" i="12"/>
  <c r="Q1195" i="12"/>
  <c r="Q1196" i="12"/>
  <c r="Q1197" i="12"/>
  <c r="Q1198" i="12"/>
  <c r="Q1199" i="12"/>
  <c r="Q1200" i="12"/>
  <c r="Q1201" i="12"/>
  <c r="Q1202" i="12"/>
  <c r="Q1203" i="12"/>
  <c r="Q1204" i="12"/>
  <c r="Q1205" i="12"/>
  <c r="Q1206" i="12"/>
  <c r="Q1207" i="12"/>
  <c r="Q1208" i="12"/>
  <c r="Q1209" i="12"/>
  <c r="Q1210" i="12"/>
  <c r="Q1211" i="12"/>
  <c r="Q1212" i="12"/>
  <c r="Q1213" i="12"/>
  <c r="Q1214" i="12"/>
  <c r="Q1215" i="12"/>
  <c r="Q1216" i="12"/>
  <c r="Q1217" i="12"/>
  <c r="Q1218" i="12"/>
  <c r="Q1219" i="12"/>
  <c r="Q1220" i="12"/>
  <c r="Q1221" i="12"/>
  <c r="Q1222" i="12"/>
  <c r="Q1223" i="12"/>
  <c r="Q1224" i="12"/>
  <c r="Q1225" i="12"/>
  <c r="Q1226" i="12"/>
  <c r="Q1227" i="12"/>
  <c r="Q1228" i="12"/>
  <c r="Q1229" i="12"/>
  <c r="Q1230" i="12"/>
  <c r="Q1231" i="12"/>
  <c r="Q1232" i="12"/>
  <c r="Q1233" i="12"/>
  <c r="Q1234" i="12"/>
  <c r="Q1235" i="12"/>
  <c r="Q1236" i="12"/>
  <c r="Q1237" i="12"/>
  <c r="Q1238" i="12"/>
  <c r="Q1239" i="12"/>
  <c r="Q1240" i="12"/>
  <c r="Q1241" i="12"/>
  <c r="Q1242" i="12"/>
  <c r="Q1243" i="12"/>
  <c r="Q1244" i="12"/>
  <c r="Q1245" i="12"/>
  <c r="Q1246" i="12"/>
  <c r="Q1247" i="12"/>
  <c r="Q1248" i="12"/>
  <c r="Q1249" i="12"/>
  <c r="Q1250" i="12"/>
  <c r="Q1251" i="12"/>
  <c r="Q1252" i="12"/>
  <c r="Q1253" i="12"/>
  <c r="Q1254" i="12"/>
  <c r="Q1255" i="12"/>
  <c r="Q1256" i="12"/>
  <c r="Q1257" i="12"/>
  <c r="Q1258" i="12"/>
  <c r="Q1259" i="12"/>
  <c r="Q1260" i="12"/>
  <c r="Q1261" i="12"/>
  <c r="Q1262" i="12"/>
  <c r="Q1263" i="12"/>
  <c r="Q1264" i="12"/>
  <c r="Q1265" i="12"/>
  <c r="Q1266" i="12"/>
  <c r="Q1267" i="12"/>
  <c r="Q1268" i="12"/>
  <c r="Q1269" i="12"/>
  <c r="Q1270" i="12"/>
  <c r="Q1271" i="12"/>
  <c r="Q1272" i="12"/>
  <c r="Q1273" i="12"/>
  <c r="Q1274" i="12"/>
  <c r="Q1275" i="12"/>
  <c r="Q1276" i="12"/>
  <c r="Q1277" i="12"/>
  <c r="Q1278" i="12"/>
  <c r="Q1279" i="12"/>
  <c r="Q1280" i="12"/>
  <c r="Q1281" i="12"/>
  <c r="Q1282" i="12"/>
  <c r="Q1283" i="12"/>
  <c r="Q1284" i="12"/>
  <c r="Q1285" i="12"/>
  <c r="Q1286" i="12"/>
  <c r="Q1287" i="12"/>
  <c r="Q1288" i="12"/>
  <c r="Q1289" i="12"/>
  <c r="Q1290" i="12"/>
  <c r="Q1291" i="12"/>
  <c r="Q1292" i="12"/>
  <c r="Q1293" i="12"/>
  <c r="Q1294" i="12"/>
  <c r="Q1295" i="12"/>
  <c r="Q1296" i="12"/>
  <c r="Q1297" i="12"/>
  <c r="Q1298" i="12"/>
  <c r="Q1299" i="12"/>
  <c r="Q1300" i="12"/>
  <c r="Q1301" i="12"/>
  <c r="Q1302" i="12"/>
  <c r="Q1303" i="12"/>
  <c r="Q1304" i="12"/>
  <c r="Q1305" i="12"/>
  <c r="Q1306" i="12"/>
  <c r="Q1307" i="12"/>
  <c r="Q1308" i="12"/>
  <c r="Q1309" i="12"/>
  <c r="Q1310" i="12"/>
  <c r="Q1311" i="12"/>
  <c r="Q1312" i="12"/>
  <c r="Q1313" i="12"/>
  <c r="Q1314" i="12"/>
  <c r="Q1315" i="12"/>
  <c r="Q1316" i="12"/>
  <c r="Q1317" i="12"/>
  <c r="Q1318" i="12"/>
  <c r="Q1319" i="12"/>
  <c r="Q1320" i="12"/>
  <c r="Q1321" i="12"/>
  <c r="Q1322" i="12"/>
  <c r="Q1323" i="12"/>
  <c r="Q1324" i="12"/>
  <c r="Q1325" i="12"/>
  <c r="Q1326" i="12"/>
  <c r="Q1327" i="12"/>
  <c r="Q1328" i="12"/>
  <c r="Q1329" i="12"/>
  <c r="Q1330" i="12"/>
  <c r="Q1331" i="12"/>
  <c r="Q1332" i="12"/>
  <c r="Q1333" i="12"/>
  <c r="Q1334" i="12"/>
  <c r="Q1335" i="12"/>
  <c r="Q1336" i="12"/>
  <c r="Q1337" i="12"/>
  <c r="Q1338" i="12"/>
  <c r="Q1339" i="12"/>
  <c r="Q1340" i="12"/>
  <c r="Q1341" i="12"/>
  <c r="Q1342" i="12"/>
  <c r="Q1343" i="12"/>
  <c r="Q1344" i="12"/>
  <c r="Q1345" i="12"/>
  <c r="Q1346" i="12"/>
  <c r="Q1347" i="12"/>
  <c r="Q1348" i="12"/>
  <c r="Q1349" i="12"/>
  <c r="Q1350" i="12"/>
  <c r="Q1351" i="12"/>
  <c r="Q1352" i="12"/>
  <c r="Q1353" i="12"/>
  <c r="Q1354" i="12"/>
  <c r="Q1355" i="12"/>
  <c r="Q1356" i="12"/>
  <c r="Q1357" i="12"/>
  <c r="Q1358" i="12"/>
  <c r="Q1359" i="12"/>
  <c r="Q1360" i="12"/>
  <c r="Q1361" i="12"/>
  <c r="Q1362" i="12"/>
  <c r="Q1363" i="12"/>
  <c r="Q1364" i="12"/>
  <c r="Q1365" i="12"/>
  <c r="Q1366" i="12"/>
  <c r="Q1367" i="12"/>
  <c r="Q1368" i="12"/>
  <c r="Q1369" i="12"/>
  <c r="Q1370" i="12"/>
  <c r="Q1371" i="12"/>
  <c r="Q1372" i="12"/>
  <c r="Q1373" i="12"/>
  <c r="Q1374" i="12"/>
  <c r="Q1375" i="12"/>
  <c r="Q1376" i="12"/>
  <c r="Q1377" i="12"/>
  <c r="Q1378" i="12"/>
  <c r="Q1379" i="12"/>
  <c r="Q1380" i="12"/>
  <c r="Q1381" i="12"/>
  <c r="Q1382" i="12"/>
  <c r="Q1383" i="12"/>
  <c r="Q1384" i="12"/>
  <c r="Q1385" i="12"/>
  <c r="Q1386" i="12"/>
  <c r="Q1387" i="12"/>
  <c r="Q1388" i="12"/>
  <c r="Q1389" i="12"/>
  <c r="Q1390" i="12"/>
  <c r="Q1391" i="12"/>
  <c r="Q1392" i="12"/>
  <c r="Q1393" i="12"/>
  <c r="Q1394" i="12"/>
  <c r="Q1395" i="12"/>
  <c r="Q1396" i="12"/>
  <c r="Q1397" i="12"/>
  <c r="Q1398" i="12"/>
  <c r="Q1399" i="12"/>
  <c r="Q1400" i="12"/>
  <c r="Q1401" i="12"/>
  <c r="Q1402" i="12"/>
  <c r="Q1403" i="12"/>
  <c r="Q1404" i="12"/>
  <c r="Q1405" i="12"/>
  <c r="Q1406" i="12"/>
  <c r="Q1407" i="12"/>
  <c r="Q1408" i="12"/>
  <c r="Q1409" i="12"/>
  <c r="Q1410" i="12"/>
  <c r="Q1411" i="12"/>
  <c r="Q1412" i="12"/>
  <c r="Q1413" i="12"/>
  <c r="Q1414" i="12"/>
  <c r="Q1415" i="12"/>
  <c r="Q1416" i="12"/>
  <c r="Q1417" i="12"/>
  <c r="Q1418" i="12"/>
  <c r="Q1419" i="12"/>
  <c r="Q1420" i="12"/>
  <c r="Q1421" i="12"/>
  <c r="Q1422" i="12"/>
  <c r="Q1423" i="12"/>
  <c r="Q1424" i="12"/>
  <c r="Q1425" i="12"/>
  <c r="Q1426" i="12"/>
  <c r="Q1427" i="12"/>
  <c r="Q1428" i="12"/>
  <c r="Q1429" i="12"/>
  <c r="Q1430" i="12"/>
  <c r="Q1431" i="12"/>
  <c r="Q1432" i="12"/>
  <c r="Q1433" i="12"/>
  <c r="Q1434" i="12"/>
  <c r="Q1435" i="12"/>
  <c r="Q1436" i="12"/>
  <c r="Q1437" i="12"/>
  <c r="Q1438" i="12"/>
  <c r="Q1439" i="12"/>
  <c r="Q1440" i="12"/>
  <c r="Q1441" i="12"/>
  <c r="Q1442" i="12"/>
  <c r="Q1443" i="12"/>
  <c r="Q1444" i="12"/>
  <c r="Q1445" i="12"/>
  <c r="Q1446" i="12"/>
  <c r="Q1447" i="12"/>
  <c r="Q1448" i="12"/>
  <c r="Q1449" i="12"/>
  <c r="Q1450" i="12"/>
  <c r="Q1451" i="12"/>
  <c r="Q1452" i="12"/>
  <c r="Q1453" i="12"/>
  <c r="Q1454" i="12"/>
  <c r="Q1455" i="12"/>
  <c r="Q1456" i="12"/>
  <c r="Q1457" i="12"/>
  <c r="Q1458" i="12"/>
  <c r="Q1459" i="12"/>
  <c r="Q1460" i="12"/>
  <c r="Q1461" i="12"/>
  <c r="Q1462" i="12"/>
  <c r="Q1463" i="12"/>
  <c r="Q1464" i="12"/>
  <c r="Q1465" i="12"/>
  <c r="Q1466" i="12"/>
  <c r="Q1467" i="12"/>
  <c r="Q1468" i="12"/>
  <c r="Q1469" i="12"/>
  <c r="Q1470" i="12"/>
  <c r="Q1471" i="12"/>
  <c r="Q1472" i="12"/>
  <c r="Q1473" i="12"/>
  <c r="Q1474" i="12"/>
  <c r="Q1475" i="12"/>
  <c r="Q1476" i="12"/>
  <c r="Q1477" i="12"/>
  <c r="Q1478" i="12"/>
  <c r="Q1479" i="12"/>
  <c r="Q1480" i="12"/>
  <c r="Q1481" i="12"/>
  <c r="Q1482" i="12"/>
  <c r="Q1483" i="12"/>
  <c r="Q1484" i="12"/>
  <c r="Q1485" i="12"/>
  <c r="Q1486" i="12"/>
  <c r="Q1487" i="12"/>
  <c r="Q1488" i="12"/>
  <c r="Q1489" i="12"/>
  <c r="Q1490" i="12"/>
  <c r="Q1491" i="12"/>
  <c r="Q1492" i="12"/>
  <c r="Q1493" i="12"/>
  <c r="Q1494" i="12"/>
  <c r="Q1495" i="12"/>
  <c r="Q1496" i="12"/>
  <c r="Q1497" i="12"/>
  <c r="Q1498" i="12"/>
  <c r="Q1499" i="12"/>
  <c r="Q1500" i="12"/>
  <c r="Q1501" i="12"/>
  <c r="Q1502" i="12"/>
  <c r="Q1503" i="12"/>
  <c r="Q1504" i="12"/>
  <c r="Q1505" i="12"/>
  <c r="Q1506" i="12"/>
  <c r="Q1507" i="12"/>
  <c r="Q1508" i="12"/>
  <c r="Q1509" i="12"/>
  <c r="Q1510" i="12"/>
  <c r="Q1511" i="12"/>
  <c r="Q1512" i="12"/>
  <c r="Q1513" i="12"/>
  <c r="Q1514" i="12"/>
  <c r="Q1515" i="12"/>
  <c r="Q1516" i="12"/>
  <c r="Q1517" i="12"/>
  <c r="Q1518" i="12"/>
  <c r="Q1519" i="12"/>
  <c r="Q1520" i="12"/>
  <c r="Q1521" i="12"/>
  <c r="Q1522" i="12"/>
  <c r="Q1523" i="12"/>
  <c r="Q1524" i="12"/>
  <c r="Q1525" i="12"/>
  <c r="Q1526" i="12"/>
  <c r="Q1527" i="12"/>
  <c r="Q1528" i="12"/>
  <c r="Q1529" i="12"/>
  <c r="Q1530" i="12"/>
  <c r="Q1531" i="12"/>
  <c r="Q1532" i="12"/>
  <c r="Q1533" i="12"/>
  <c r="Q1534" i="12"/>
  <c r="Q1535" i="12"/>
  <c r="Q1536" i="12"/>
  <c r="Q1537" i="12"/>
  <c r="Q1538" i="12"/>
  <c r="Q1539" i="12"/>
  <c r="Q1540" i="12"/>
  <c r="Q1541" i="12"/>
  <c r="Q1542" i="12"/>
  <c r="Q1543" i="12"/>
  <c r="Q1544" i="12"/>
  <c r="Q1545" i="12"/>
  <c r="Q1546" i="12"/>
  <c r="Q1547" i="12"/>
  <c r="Q1548" i="12"/>
  <c r="Q1549" i="12"/>
  <c r="Q1550" i="12"/>
  <c r="Q1551" i="12"/>
  <c r="Q1552" i="12"/>
  <c r="Q1553" i="12"/>
  <c r="Q1554" i="12"/>
  <c r="Q1555" i="12"/>
  <c r="Q1556" i="12"/>
  <c r="Q1557" i="12"/>
  <c r="Q1558" i="12"/>
  <c r="Q1559" i="12"/>
  <c r="Q1560" i="12"/>
  <c r="Q1561" i="12"/>
  <c r="Q1562" i="12"/>
  <c r="Q1563" i="12"/>
  <c r="Q1564" i="12"/>
  <c r="Q1565" i="12"/>
  <c r="Q1566" i="12"/>
  <c r="Q1567" i="12"/>
  <c r="Q1568" i="12"/>
  <c r="Q1569" i="12"/>
  <c r="Q1570" i="12"/>
  <c r="Q1571" i="12"/>
  <c r="Q1572" i="12"/>
  <c r="Q1573" i="12"/>
  <c r="Q1574" i="12"/>
  <c r="Q1575" i="12"/>
  <c r="Q1576" i="12"/>
  <c r="Q1577" i="12"/>
  <c r="Q1578" i="12"/>
  <c r="Q1579" i="12"/>
  <c r="Q1580" i="12"/>
  <c r="Q1581" i="12"/>
  <c r="Q1582" i="12"/>
  <c r="Q1583" i="12"/>
  <c r="Q1584" i="12"/>
  <c r="Q1585" i="12"/>
  <c r="Q1586" i="12"/>
  <c r="Q1587" i="12"/>
  <c r="Q1588" i="12"/>
  <c r="Q1589" i="12"/>
  <c r="Q1590" i="12"/>
  <c r="Q1591" i="12"/>
  <c r="Q1592" i="12"/>
  <c r="Q1593" i="12"/>
  <c r="Q1594" i="12"/>
  <c r="Q1595" i="12"/>
  <c r="Q1596" i="12"/>
  <c r="Q1597" i="12"/>
  <c r="Q1598" i="12"/>
  <c r="Q1599" i="12"/>
  <c r="Q1600" i="12"/>
  <c r="Q1601" i="12"/>
  <c r="Q1602" i="12"/>
  <c r="Q1603" i="12"/>
  <c r="Q1604" i="12"/>
  <c r="Q1605" i="12"/>
  <c r="Q1606" i="12"/>
  <c r="Q1607" i="12"/>
  <c r="Q1608" i="12"/>
  <c r="Q1609" i="12"/>
  <c r="Q1610" i="12"/>
  <c r="Q1611" i="12"/>
  <c r="Q1612" i="12"/>
  <c r="Q1613" i="12"/>
  <c r="Q1614" i="12"/>
  <c r="Q1615" i="12"/>
  <c r="Q1616" i="12"/>
  <c r="Q1617" i="12"/>
  <c r="Q1618" i="12"/>
  <c r="Q1619" i="12"/>
  <c r="Q1620" i="12"/>
  <c r="Q1621" i="12"/>
  <c r="Q1622" i="12"/>
  <c r="Q1623" i="12"/>
  <c r="Q1624" i="12"/>
  <c r="Q1625" i="12"/>
  <c r="Q1626" i="12"/>
  <c r="Q1627" i="12"/>
  <c r="Q1628" i="12"/>
  <c r="Q1629" i="12"/>
  <c r="Q1630" i="12"/>
  <c r="Q1631" i="12"/>
  <c r="Q1632" i="12"/>
  <c r="Q1633" i="12"/>
  <c r="Q1634" i="12"/>
  <c r="Q1635" i="12"/>
  <c r="Q1636" i="12"/>
  <c r="Q1637" i="12"/>
  <c r="Q1638" i="12"/>
  <c r="Q1639" i="12"/>
  <c r="Q1640" i="12"/>
  <c r="Q1641" i="12"/>
  <c r="Q1642" i="12"/>
  <c r="Q1643" i="12"/>
  <c r="Q1644" i="12"/>
  <c r="Q1645" i="12"/>
  <c r="Q1646" i="12"/>
  <c r="Q1647" i="12"/>
  <c r="Q1648" i="12"/>
  <c r="Q1649" i="12"/>
  <c r="Q1650" i="12"/>
  <c r="Q1651" i="12"/>
  <c r="Q1652" i="12"/>
  <c r="Q1653" i="12"/>
  <c r="Q1654" i="12"/>
  <c r="Q1655" i="12"/>
  <c r="Q1656" i="12"/>
  <c r="Q1657" i="12"/>
  <c r="Q1658" i="12"/>
  <c r="Q1659" i="12"/>
  <c r="Q1660" i="12"/>
  <c r="Q1661" i="12"/>
  <c r="Q1662" i="12"/>
  <c r="Q1663" i="12"/>
  <c r="Q1664" i="12"/>
  <c r="Q1665" i="12"/>
  <c r="Q1666" i="12"/>
  <c r="Q1667" i="12"/>
  <c r="Q1668" i="12"/>
  <c r="Q1669" i="12"/>
  <c r="Q1670" i="12"/>
  <c r="Q1671" i="12"/>
  <c r="Q1672" i="12"/>
  <c r="Q1673" i="12"/>
  <c r="Q1674" i="12"/>
  <c r="Q1675" i="12"/>
  <c r="Q1676" i="12"/>
  <c r="Q1677" i="12"/>
  <c r="Q1678" i="12"/>
  <c r="Q1679" i="12"/>
  <c r="Q1680" i="12"/>
  <c r="Q1681" i="12"/>
  <c r="Q1682" i="12"/>
  <c r="Q1683" i="12"/>
  <c r="Q1684" i="12"/>
  <c r="Q1685" i="12"/>
  <c r="Q1686" i="12"/>
  <c r="Q1687" i="12"/>
  <c r="Q1688" i="12"/>
  <c r="Q1689" i="12"/>
  <c r="Q1690" i="12"/>
  <c r="Q1691" i="12"/>
  <c r="Q1692" i="12"/>
  <c r="Q1693" i="12"/>
  <c r="Q1694" i="12"/>
  <c r="Q1695" i="12"/>
  <c r="Q1696" i="12"/>
  <c r="Q1697" i="12"/>
  <c r="Q1698" i="12"/>
  <c r="Q1699" i="12"/>
  <c r="Q1700" i="12"/>
  <c r="Q1701" i="12"/>
  <c r="Q1702" i="12"/>
  <c r="Q1703" i="12"/>
  <c r="Q1704" i="12"/>
  <c r="Q1705" i="12"/>
  <c r="Q1706" i="12"/>
  <c r="Q1707" i="12"/>
  <c r="Q1708" i="12"/>
  <c r="Q1709" i="12"/>
  <c r="Q1710" i="12"/>
  <c r="Q1711" i="12"/>
  <c r="Q1712" i="12"/>
  <c r="Q1713" i="12"/>
  <c r="Q1714" i="12"/>
  <c r="Q1715" i="12"/>
  <c r="Q1716" i="12"/>
  <c r="Q1717" i="12"/>
  <c r="Q1718" i="12"/>
  <c r="Q1719" i="12"/>
  <c r="Q1720" i="12"/>
  <c r="Q1721" i="12"/>
  <c r="Q1722" i="12"/>
  <c r="Q1723" i="12"/>
  <c r="Q1724" i="12"/>
  <c r="Q1725" i="12"/>
  <c r="Q1726" i="12"/>
  <c r="Q1727" i="12"/>
  <c r="Q1728" i="12"/>
  <c r="Q1729" i="12"/>
  <c r="Q1730" i="12"/>
  <c r="Q1731" i="12"/>
  <c r="Q1732" i="12"/>
  <c r="Q1733" i="12"/>
  <c r="Q1734" i="12"/>
  <c r="Q1735" i="12"/>
  <c r="Q1736" i="12"/>
  <c r="Q1737" i="12"/>
  <c r="Q1738" i="12"/>
  <c r="Q1739" i="12"/>
  <c r="Q1740" i="12"/>
  <c r="Q1741" i="12"/>
  <c r="Q1742" i="12"/>
  <c r="Q1743" i="12"/>
  <c r="Q1744" i="12"/>
  <c r="Q1745" i="12"/>
  <c r="Q1746" i="12"/>
  <c r="Q1747" i="12"/>
  <c r="Q1748" i="12"/>
  <c r="Q1749" i="12"/>
  <c r="Q1750" i="12"/>
  <c r="Q1751" i="12"/>
  <c r="Q1752" i="12"/>
  <c r="Q1753" i="12"/>
  <c r="Q1754" i="12"/>
  <c r="Q1755" i="12"/>
  <c r="Q1756" i="12"/>
  <c r="Q1757" i="12"/>
  <c r="Q1758" i="12"/>
  <c r="Q1759" i="12"/>
  <c r="Q1760" i="12"/>
  <c r="Q1761" i="12"/>
  <c r="Q1762" i="12"/>
  <c r="Q1763" i="12"/>
  <c r="Q1764" i="12"/>
  <c r="Q1765" i="12"/>
  <c r="Q1766" i="12"/>
  <c r="Q1767" i="12"/>
  <c r="Q1768" i="12"/>
  <c r="Q1769" i="12"/>
  <c r="Q1770" i="12"/>
  <c r="Q1771" i="12"/>
  <c r="Q1772" i="12"/>
  <c r="Q1773" i="12"/>
  <c r="Q1774" i="12"/>
  <c r="Q1775" i="12"/>
  <c r="Q1776" i="12"/>
  <c r="Q1777" i="12"/>
  <c r="Q1778" i="12"/>
  <c r="Q1779" i="12"/>
  <c r="Q1780" i="12"/>
  <c r="Q1781" i="12"/>
  <c r="Q1782" i="12"/>
  <c r="Q1783" i="12"/>
  <c r="Q1784" i="12"/>
  <c r="Q1785" i="12"/>
  <c r="Q1786" i="12"/>
  <c r="Q1787" i="12"/>
  <c r="Q1788" i="12"/>
  <c r="Q1789" i="12"/>
  <c r="Q1790" i="12"/>
  <c r="Q1791" i="12"/>
  <c r="Q1792" i="12"/>
  <c r="Q1793" i="12"/>
  <c r="Q1794" i="12"/>
  <c r="Q1795" i="12"/>
  <c r="Q1796" i="12"/>
  <c r="Q1797" i="12"/>
  <c r="Q1798" i="12"/>
  <c r="Q1799" i="12"/>
  <c r="Q1800" i="12"/>
  <c r="Q1801" i="12"/>
  <c r="Q1802" i="12"/>
  <c r="Q1803" i="12"/>
  <c r="Q1804" i="12"/>
  <c r="Q1805" i="12"/>
  <c r="Q1806" i="12"/>
  <c r="Q1807" i="12"/>
  <c r="Q1808" i="12"/>
  <c r="Q1809" i="12"/>
  <c r="Q1810" i="12"/>
  <c r="Q1811" i="12"/>
  <c r="Q1812" i="12"/>
  <c r="Q1813" i="12"/>
  <c r="Q1814" i="12"/>
  <c r="Q1815" i="12"/>
  <c r="Q1816" i="12"/>
  <c r="Q1817" i="12"/>
  <c r="Q1818" i="12"/>
  <c r="Q1819" i="12"/>
  <c r="Q1820" i="12"/>
  <c r="Q1821" i="12"/>
  <c r="Q1822" i="12"/>
  <c r="Q1823" i="12"/>
  <c r="Q1824" i="12"/>
  <c r="Q1825" i="12"/>
  <c r="Q1826" i="12"/>
  <c r="Q1827" i="12"/>
  <c r="Q1828" i="12"/>
  <c r="Q1829" i="12"/>
  <c r="Q1830" i="12"/>
  <c r="Q1831" i="12"/>
  <c r="Q1832" i="12"/>
  <c r="Q1833" i="12"/>
  <c r="Q1834" i="12"/>
  <c r="Q1835" i="12"/>
  <c r="Q1836" i="12"/>
  <c r="Q1837" i="12"/>
  <c r="Q1838" i="12"/>
  <c r="Q1839" i="12"/>
  <c r="Q1840" i="12"/>
  <c r="Q1841" i="12"/>
  <c r="Q1842" i="12"/>
  <c r="Q1843" i="12"/>
  <c r="Q1844" i="12"/>
  <c r="Q1845" i="12"/>
  <c r="Q1846" i="12"/>
  <c r="Q1847" i="12"/>
  <c r="Q1848" i="12"/>
  <c r="Q1849" i="12"/>
  <c r="Q1850" i="12"/>
  <c r="Q1851" i="12"/>
  <c r="Q1852" i="12"/>
  <c r="Q1853" i="12"/>
  <c r="Q1854" i="12"/>
  <c r="Q1855" i="12"/>
  <c r="Q1856" i="12"/>
  <c r="Q1857" i="12"/>
  <c r="Q1858" i="12"/>
  <c r="Q1859" i="12"/>
  <c r="Q1860" i="12"/>
  <c r="Q1861" i="12"/>
  <c r="Q1862" i="12"/>
  <c r="Q1863" i="12"/>
  <c r="Q1864" i="12"/>
  <c r="Q1865" i="12"/>
  <c r="Q1866" i="12"/>
  <c r="Q1867" i="12"/>
  <c r="Q1868" i="12"/>
  <c r="Q1869" i="12"/>
  <c r="Q1870" i="12"/>
  <c r="Q1871" i="12"/>
  <c r="Q1872" i="12"/>
  <c r="Q1873" i="12"/>
  <c r="Q1874" i="12"/>
  <c r="Q1875" i="12"/>
  <c r="Q1876" i="12"/>
  <c r="Q1877" i="12"/>
  <c r="Q1878" i="12"/>
  <c r="Q1879" i="12"/>
  <c r="Q1880" i="12"/>
  <c r="Q1881" i="12"/>
  <c r="Q1882" i="12"/>
  <c r="Q1883" i="12"/>
  <c r="Q1884" i="12"/>
  <c r="Q1885" i="12"/>
  <c r="Q1886" i="12"/>
  <c r="Q1887" i="12"/>
  <c r="Q1888" i="12"/>
  <c r="Q1889" i="12"/>
  <c r="Q1890" i="12"/>
  <c r="Q1891" i="12"/>
  <c r="Q1892" i="12"/>
  <c r="Q1893" i="12"/>
  <c r="Q1894" i="12"/>
  <c r="Q1895" i="12"/>
  <c r="Q1896" i="12"/>
  <c r="Q1897" i="12"/>
  <c r="Q1898" i="12"/>
  <c r="Q1899" i="12"/>
  <c r="Q1900" i="12"/>
  <c r="Q1901" i="12"/>
  <c r="Q1902" i="12"/>
  <c r="Q1903" i="12"/>
  <c r="Q1904" i="12"/>
  <c r="Q1905" i="12"/>
  <c r="Q1906" i="12"/>
  <c r="Q1907" i="12"/>
  <c r="Q1908" i="12"/>
  <c r="Q1909" i="12"/>
  <c r="Q1910" i="12"/>
  <c r="Q1911" i="12"/>
  <c r="Q1912" i="12"/>
  <c r="Q1913" i="12"/>
  <c r="Q1914" i="12"/>
  <c r="Q1915" i="12"/>
  <c r="Q1916" i="12"/>
  <c r="Q1917" i="12"/>
  <c r="Q1918" i="12"/>
  <c r="Q1919" i="12"/>
  <c r="Q1920" i="12"/>
  <c r="Q1921" i="12"/>
  <c r="Q1922" i="12"/>
  <c r="Q1923" i="12"/>
  <c r="Q1924" i="12"/>
  <c r="Q1925" i="12"/>
  <c r="Q1926" i="12"/>
  <c r="Q1927" i="12"/>
  <c r="Q1928" i="12"/>
  <c r="Q1929" i="12"/>
  <c r="Q1930" i="12"/>
  <c r="Q1931" i="12"/>
  <c r="Q1932" i="12"/>
  <c r="Q1933" i="12"/>
  <c r="Q1934" i="12"/>
  <c r="Q1935" i="12"/>
  <c r="Q1936" i="12"/>
  <c r="Q1937" i="12"/>
  <c r="Q1938" i="12"/>
  <c r="Q1939" i="12"/>
  <c r="Q1940" i="12"/>
  <c r="Q1941" i="12"/>
  <c r="Q1942" i="12"/>
  <c r="Q1943" i="12"/>
  <c r="Q1944" i="12"/>
  <c r="Q1945" i="12"/>
  <c r="Q1946" i="12"/>
  <c r="Q1947" i="12"/>
  <c r="Q1948" i="12"/>
  <c r="Q1949" i="12"/>
  <c r="Q1950" i="12"/>
  <c r="Q1951" i="12"/>
  <c r="Q1952" i="12"/>
  <c r="Q1953" i="12"/>
  <c r="Q1954" i="12"/>
  <c r="Q1955" i="12"/>
  <c r="Q1956" i="12"/>
  <c r="Q1957" i="12"/>
  <c r="Q1958" i="12"/>
  <c r="Q1959" i="12"/>
  <c r="Q1960" i="12"/>
  <c r="Q1961" i="12"/>
  <c r="Q1962" i="12"/>
  <c r="Q1963" i="12"/>
  <c r="Q1964" i="12"/>
  <c r="Q1965" i="12"/>
  <c r="Q1966" i="12"/>
  <c r="Q1967" i="12"/>
  <c r="Q1968" i="12"/>
  <c r="Q1969" i="12"/>
  <c r="Q1970" i="12"/>
  <c r="Q1971" i="12"/>
  <c r="Q1972" i="12"/>
  <c r="Q1973" i="12"/>
  <c r="Q1974" i="12"/>
  <c r="Q1975" i="12"/>
  <c r="Q1976" i="12"/>
  <c r="Q1977" i="12"/>
  <c r="Q1978" i="12"/>
  <c r="Q1979" i="12"/>
  <c r="Q1980" i="12"/>
  <c r="Q1981" i="12"/>
  <c r="Q1982" i="12"/>
  <c r="Q1983" i="12"/>
  <c r="Q1984" i="12"/>
  <c r="Q1985" i="12"/>
  <c r="Q1986" i="12"/>
  <c r="Q1987" i="12"/>
  <c r="Q1988" i="12"/>
  <c r="Q1989" i="12"/>
  <c r="Q1990" i="12"/>
  <c r="Q1991" i="12"/>
  <c r="Q1992" i="12"/>
  <c r="Q1993" i="12"/>
  <c r="Q1994" i="12"/>
  <c r="Q1995" i="12"/>
  <c r="Q1996" i="12"/>
  <c r="Q1997" i="12"/>
  <c r="Q1998" i="12"/>
  <c r="Q1999" i="12"/>
  <c r="Q2000" i="12"/>
  <c r="Q2001" i="12"/>
  <c r="Q2002" i="12"/>
  <c r="Q2003" i="12"/>
  <c r="Q2004" i="12"/>
  <c r="Q2005" i="12"/>
  <c r="Q2006" i="12"/>
  <c r="Q2007" i="12"/>
  <c r="Q2008" i="12"/>
  <c r="Q2009" i="12"/>
  <c r="Q2010" i="12"/>
  <c r="Q2011" i="12"/>
  <c r="Q2012" i="12"/>
  <c r="Q2013" i="12"/>
  <c r="Q2014" i="12"/>
  <c r="Q2015" i="12"/>
  <c r="Q2016" i="12"/>
  <c r="Q2017" i="12"/>
  <c r="Q2018" i="12"/>
  <c r="Q2019" i="12"/>
  <c r="Q2020" i="12"/>
  <c r="Q2021" i="12"/>
  <c r="Q2022" i="12"/>
  <c r="Q2023" i="12"/>
  <c r="Q2024" i="12"/>
  <c r="Q2025" i="12"/>
  <c r="Q2026" i="12"/>
  <c r="Q2027" i="12"/>
  <c r="Q2028" i="12"/>
  <c r="Q2029" i="12"/>
  <c r="Q2030" i="12"/>
  <c r="Q2031" i="12"/>
  <c r="Q2032" i="12"/>
  <c r="Q2033" i="12"/>
  <c r="Q2034" i="12"/>
  <c r="Q2035" i="12"/>
  <c r="Q2036" i="12"/>
  <c r="Q2037" i="12"/>
  <c r="Q2038" i="12"/>
  <c r="Q2039" i="12"/>
  <c r="Q2040" i="12"/>
  <c r="Q2041" i="12"/>
  <c r="Q2042" i="12"/>
  <c r="Q2043" i="12"/>
  <c r="Q2044" i="12"/>
  <c r="Q2045" i="12"/>
  <c r="Q2046" i="12"/>
  <c r="Q2047" i="12"/>
  <c r="Q2048" i="12"/>
  <c r="Q2049" i="12"/>
  <c r="Q2050" i="12"/>
  <c r="Q2051" i="12"/>
  <c r="Q2052" i="12"/>
  <c r="Q2053" i="12"/>
  <c r="Q2054" i="12"/>
  <c r="Q2055" i="12"/>
  <c r="Q2056" i="12"/>
  <c r="Q2057" i="12"/>
  <c r="Q2058" i="12"/>
  <c r="Q2059" i="12"/>
  <c r="Q2060" i="12"/>
  <c r="Q2061" i="12"/>
  <c r="Q2062" i="12"/>
  <c r="Q2063" i="12"/>
  <c r="Q2064" i="12"/>
  <c r="Q2065" i="12"/>
  <c r="Q2066" i="12"/>
  <c r="Q2067" i="12"/>
  <c r="Q2068" i="12"/>
  <c r="Q2069" i="12"/>
  <c r="Q2070" i="12"/>
  <c r="Q2071" i="12"/>
  <c r="Q2072" i="12"/>
  <c r="Q2073" i="12"/>
  <c r="Q2074" i="12"/>
  <c r="Q2075" i="12"/>
  <c r="Q2076" i="12"/>
  <c r="Q2077" i="12"/>
  <c r="Q2078" i="12"/>
  <c r="Q2079" i="12"/>
  <c r="Q2080" i="12"/>
  <c r="Q2081" i="12"/>
  <c r="Q2082" i="12"/>
  <c r="Q2083" i="12"/>
  <c r="Q2084" i="12"/>
  <c r="Q2085" i="12"/>
  <c r="Q2086" i="12"/>
  <c r="Q2087" i="12"/>
  <c r="Q2088" i="12"/>
  <c r="Q2089" i="12"/>
  <c r="Q2090" i="12"/>
  <c r="Q2091" i="12"/>
  <c r="Q2092" i="12"/>
  <c r="Q2093" i="12"/>
  <c r="Q2094" i="12"/>
  <c r="Q2095" i="12"/>
  <c r="Q2096" i="12"/>
  <c r="Q2097" i="12"/>
  <c r="Q2098" i="12"/>
  <c r="Q2099" i="12"/>
  <c r="Q2100" i="12"/>
  <c r="Q2101" i="12"/>
  <c r="Q2102" i="12"/>
  <c r="Q2103" i="12"/>
  <c r="Q2104" i="12"/>
  <c r="Q2105" i="12"/>
  <c r="Q2106" i="12"/>
  <c r="Q2107" i="12"/>
  <c r="Q2108" i="12"/>
  <c r="Q2109" i="12"/>
  <c r="Q2110" i="12"/>
  <c r="Q2111" i="12"/>
  <c r="Q2112" i="12"/>
  <c r="Q2113" i="12"/>
  <c r="Q2114" i="12"/>
  <c r="Q2115" i="12"/>
  <c r="Q2116" i="12"/>
  <c r="Q2117" i="12"/>
  <c r="Q2118" i="12"/>
  <c r="Q2119" i="12"/>
  <c r="Q2120" i="12"/>
  <c r="Q2121" i="12"/>
  <c r="Q2122" i="12"/>
  <c r="Q2123" i="12"/>
  <c r="Q2124" i="12"/>
  <c r="Q2125" i="12"/>
  <c r="Q2126" i="12"/>
  <c r="Q2127" i="12"/>
  <c r="Q2128" i="12"/>
  <c r="Q2129" i="12"/>
  <c r="Q2130" i="12"/>
  <c r="Q2131" i="12"/>
  <c r="Q2132" i="12"/>
  <c r="Q2133" i="12"/>
  <c r="Q2134" i="12"/>
  <c r="Q2135" i="12"/>
  <c r="Q2136" i="12"/>
  <c r="Q2137" i="12"/>
  <c r="Q2138" i="12"/>
  <c r="Q2139" i="12"/>
  <c r="Q2140" i="12"/>
  <c r="Q2141" i="12"/>
  <c r="Q2142" i="12"/>
  <c r="Q2143" i="12"/>
  <c r="Q2144" i="12"/>
  <c r="Q2145" i="12"/>
  <c r="Q2146" i="12"/>
  <c r="Q2147" i="12"/>
  <c r="Q2148" i="12"/>
  <c r="Q2149" i="12"/>
  <c r="Q2150" i="12"/>
  <c r="Q2151" i="12"/>
  <c r="Q2152" i="12"/>
  <c r="Q2153" i="12"/>
  <c r="Q2154" i="12"/>
  <c r="Q2155" i="12"/>
  <c r="Q2156" i="12"/>
  <c r="Q2157" i="12"/>
  <c r="Q2158" i="12"/>
  <c r="Q2159" i="12"/>
  <c r="Q2160" i="12"/>
  <c r="Q2161" i="12"/>
  <c r="Q2162" i="12"/>
  <c r="Q2163" i="12"/>
  <c r="Q2164" i="12"/>
  <c r="Q2165" i="12"/>
  <c r="Q2166" i="12"/>
  <c r="Q2167" i="12"/>
  <c r="Q2168" i="12"/>
  <c r="Q2169" i="12"/>
  <c r="Q2170" i="12"/>
  <c r="Q2171" i="12"/>
  <c r="Q2172" i="12"/>
  <c r="Q2173" i="12"/>
  <c r="Q2174" i="12"/>
  <c r="Q2175" i="12"/>
  <c r="Q2176" i="12"/>
  <c r="Q2177" i="12"/>
  <c r="Q2178" i="12"/>
  <c r="Q2179" i="12"/>
  <c r="Q2180" i="12"/>
  <c r="Q2181" i="12"/>
  <c r="Q2182" i="12"/>
  <c r="Q2183" i="12"/>
  <c r="Q2184" i="12"/>
  <c r="Q2185" i="12"/>
  <c r="Q2186" i="12"/>
  <c r="Q2187" i="12"/>
  <c r="Q2188" i="12"/>
  <c r="Q2189" i="12"/>
  <c r="Q2190" i="12"/>
  <c r="Q2191" i="12"/>
  <c r="Q2192" i="12"/>
  <c r="Q2193" i="12"/>
  <c r="Q2194" i="12"/>
  <c r="Q2195" i="12"/>
  <c r="Q2196" i="12"/>
  <c r="Q2197" i="12"/>
  <c r="Q2198" i="12"/>
  <c r="Q2199" i="12"/>
  <c r="Q2200" i="12"/>
  <c r="Q2201" i="12"/>
  <c r="Q2202" i="12"/>
  <c r="Q2203" i="12"/>
  <c r="Q2204" i="12"/>
  <c r="Q2205" i="12"/>
  <c r="Q2206" i="12"/>
  <c r="Q2207" i="12"/>
  <c r="Q2208" i="12"/>
  <c r="Q2209" i="12"/>
  <c r="Q2210" i="12"/>
  <c r="Q2211" i="12"/>
  <c r="Q2212" i="12"/>
  <c r="Q2213" i="12"/>
  <c r="Q2214" i="12"/>
  <c r="Q2215" i="12"/>
  <c r="Q2216" i="12"/>
  <c r="Q2217" i="12"/>
  <c r="Q2218" i="12"/>
  <c r="Q2219" i="12"/>
  <c r="Q2220" i="12"/>
  <c r="Q2221" i="12"/>
  <c r="Q2222" i="12"/>
  <c r="Q2223" i="12"/>
  <c r="Q2224" i="12"/>
  <c r="Q2225" i="12"/>
  <c r="Q2226" i="12"/>
  <c r="Q2227" i="12"/>
  <c r="Q2228" i="12"/>
  <c r="Q2229" i="12"/>
  <c r="Q2230" i="12"/>
  <c r="Q2231" i="12"/>
  <c r="Q2232" i="12"/>
  <c r="Q2233" i="12"/>
  <c r="Q2234" i="12"/>
  <c r="Q2235" i="12"/>
  <c r="Q2236" i="12"/>
  <c r="Q2237" i="12"/>
  <c r="Q2238" i="12"/>
  <c r="Q2239" i="12"/>
  <c r="Q2240" i="12"/>
  <c r="Q2241" i="12"/>
  <c r="Q2242" i="12"/>
  <c r="Q2243" i="12"/>
  <c r="Q2244" i="12"/>
  <c r="Q2245" i="12"/>
  <c r="Q2246" i="12"/>
  <c r="Q2247" i="12"/>
  <c r="Q2248" i="12"/>
  <c r="Q2249" i="12"/>
  <c r="Q2250" i="12"/>
  <c r="Q2251" i="12"/>
  <c r="Q2252" i="12"/>
  <c r="Q2253" i="12"/>
  <c r="Q2254" i="12"/>
  <c r="Q2255" i="12"/>
  <c r="Q2256" i="12"/>
  <c r="Q2257" i="12"/>
  <c r="Q2258" i="12"/>
  <c r="Q2259" i="12"/>
  <c r="Q2260" i="12"/>
  <c r="Q2261" i="12"/>
  <c r="Q2262" i="12"/>
  <c r="Q2263" i="12"/>
  <c r="Q2264" i="12"/>
  <c r="Q2265" i="12"/>
  <c r="Q2266" i="12"/>
  <c r="Q2267" i="12"/>
  <c r="Q2268" i="12"/>
  <c r="Q2269" i="12"/>
  <c r="Q2270" i="12"/>
  <c r="Q2271" i="12"/>
  <c r="Q2272" i="12"/>
  <c r="Q2273" i="12"/>
  <c r="Q2274" i="12"/>
  <c r="Q2275" i="12"/>
  <c r="Q2276" i="12"/>
  <c r="Q2277" i="12"/>
  <c r="Q2278" i="12"/>
  <c r="Q2279" i="12"/>
  <c r="Q2280" i="12"/>
  <c r="Q2281" i="12"/>
  <c r="Q2282" i="12"/>
  <c r="Q2283" i="12"/>
  <c r="Q2284" i="12"/>
  <c r="Q2285" i="12"/>
  <c r="Q2286" i="12"/>
  <c r="Q2287" i="12"/>
  <c r="Q2288" i="12"/>
  <c r="Q2289" i="12"/>
  <c r="Q2290" i="12"/>
  <c r="Q2291" i="12"/>
  <c r="Q2292" i="12"/>
  <c r="Q2293" i="12"/>
  <c r="Q2294" i="12"/>
  <c r="Q2295" i="12"/>
  <c r="Q2296" i="12"/>
  <c r="Q2297" i="12"/>
  <c r="Q2298" i="12"/>
  <c r="Q2299" i="12"/>
  <c r="Q2300" i="12"/>
  <c r="Q2301" i="12"/>
  <c r="Q2302" i="12"/>
  <c r="Q2303" i="12"/>
  <c r="Q2304" i="12"/>
  <c r="Q2305" i="12"/>
  <c r="Q2306" i="12"/>
  <c r="Q2307" i="12"/>
  <c r="Q2308" i="12"/>
  <c r="Q2309" i="12"/>
  <c r="Q2310" i="12"/>
  <c r="Q2311" i="12"/>
  <c r="Q2312" i="12"/>
  <c r="Q2313" i="12"/>
  <c r="Q2314" i="12"/>
  <c r="Q2315" i="12"/>
  <c r="Q2316" i="12"/>
  <c r="Q2317" i="12"/>
  <c r="Q2318" i="12"/>
  <c r="Q2319" i="12"/>
  <c r="Q2320" i="12"/>
  <c r="Q2321" i="12"/>
  <c r="Q2322" i="12"/>
  <c r="Q2323" i="12"/>
  <c r="Q2324" i="12"/>
  <c r="Q2325" i="12"/>
  <c r="Q2326" i="12"/>
  <c r="Q2327" i="12"/>
  <c r="Q2328" i="12"/>
  <c r="Q2329" i="12"/>
  <c r="Q2330" i="12"/>
  <c r="Q2331" i="12"/>
  <c r="Q2332" i="12"/>
  <c r="Q2333" i="12"/>
  <c r="Q2334" i="12"/>
  <c r="Q2335" i="12"/>
  <c r="Q2336" i="12"/>
  <c r="Q2337" i="12"/>
  <c r="Q2338" i="12"/>
  <c r="Q2339" i="12"/>
  <c r="Q2340" i="12"/>
  <c r="Q2341" i="12"/>
  <c r="Q2342" i="12"/>
  <c r="Q2343" i="12"/>
  <c r="Q2344" i="12"/>
  <c r="Q2345" i="12"/>
  <c r="Q2346" i="12"/>
  <c r="Q2347" i="12"/>
  <c r="Q2348" i="12"/>
  <c r="Q2349" i="12"/>
  <c r="Q2350" i="12"/>
  <c r="Q2351" i="12"/>
  <c r="Q2352" i="12"/>
  <c r="Q2353" i="12"/>
  <c r="Q2354" i="12"/>
  <c r="Q2355" i="12"/>
  <c r="Q2356" i="12"/>
  <c r="Q2357" i="12"/>
  <c r="Q2358" i="12"/>
  <c r="Q2359" i="12"/>
  <c r="Q2360" i="12"/>
  <c r="Q2361" i="12"/>
  <c r="Q2362" i="12"/>
  <c r="Q2363" i="12"/>
  <c r="Q2364" i="12"/>
  <c r="Q2365" i="12"/>
  <c r="Q2366" i="12"/>
  <c r="Q2367" i="12"/>
  <c r="Q2368" i="12"/>
  <c r="Q2369" i="12"/>
  <c r="Q2370" i="12"/>
  <c r="Q2371" i="12"/>
  <c r="Q2372" i="12"/>
  <c r="Q2373" i="12"/>
  <c r="Q2374" i="12"/>
  <c r="Q2375" i="12"/>
  <c r="Q2376" i="12"/>
  <c r="Q2377" i="12"/>
  <c r="Q2378" i="12"/>
  <c r="Q2379" i="12"/>
  <c r="Q2380" i="12"/>
  <c r="Q2381" i="12"/>
  <c r="Q2382" i="12"/>
  <c r="Q2383" i="12"/>
  <c r="Q2384" i="12"/>
  <c r="Q2385" i="12"/>
  <c r="Q2386" i="12"/>
  <c r="Q2387" i="12"/>
  <c r="Q2388" i="12"/>
  <c r="Q2389" i="12"/>
  <c r="Q2390" i="12"/>
  <c r="Q2391" i="12"/>
  <c r="Q2392" i="12"/>
  <c r="Q2393" i="12"/>
  <c r="Q2394" i="12"/>
  <c r="Q2395" i="12"/>
  <c r="Q2396" i="12"/>
  <c r="Q2397" i="12"/>
  <c r="Q2398" i="12"/>
  <c r="Q2399" i="12"/>
  <c r="Q2400" i="12"/>
  <c r="Q2401" i="12"/>
  <c r="Q2402" i="12"/>
  <c r="Q2403" i="12"/>
  <c r="Q2404" i="12"/>
  <c r="Q2405" i="12"/>
  <c r="Q2406" i="12"/>
  <c r="Q2407" i="12"/>
  <c r="Q2408" i="12"/>
  <c r="Q2409" i="12"/>
  <c r="Q2410" i="12"/>
  <c r="Q2411" i="12"/>
  <c r="Q2412" i="12"/>
  <c r="Q2413" i="12"/>
  <c r="Q2414" i="12"/>
  <c r="Q2415" i="12"/>
  <c r="Q2416" i="12"/>
  <c r="Q2417" i="12"/>
  <c r="Q2418" i="12"/>
  <c r="Q2419" i="12"/>
  <c r="Q2420" i="12"/>
  <c r="Q2421" i="12"/>
  <c r="Q2422" i="12"/>
  <c r="Q2423" i="12"/>
  <c r="Q2424" i="12"/>
  <c r="Q2425" i="12"/>
  <c r="Q2426" i="12"/>
  <c r="Q2427" i="12"/>
  <c r="Q2428" i="12"/>
  <c r="Q2429" i="12"/>
  <c r="Q2430" i="12"/>
  <c r="Q2431" i="12"/>
  <c r="Q2432" i="12"/>
  <c r="Q2433" i="12"/>
  <c r="Q2434" i="12"/>
  <c r="Q2435" i="12"/>
  <c r="Q2436" i="12"/>
  <c r="Q2437" i="12"/>
  <c r="Q2438" i="12"/>
  <c r="Q2439" i="12"/>
  <c r="Q2440" i="12"/>
  <c r="Q2441" i="12"/>
  <c r="Q2442" i="12"/>
  <c r="Q2443" i="12"/>
  <c r="Q2444" i="12"/>
  <c r="Q2445" i="12"/>
  <c r="Q2446" i="12"/>
  <c r="Q2447" i="12"/>
  <c r="Q2448" i="12"/>
  <c r="Q2449" i="12"/>
  <c r="Q2450" i="12"/>
  <c r="Q2451" i="12"/>
  <c r="Q2452" i="12"/>
  <c r="Q2453" i="12"/>
  <c r="Q2454" i="12"/>
  <c r="Q2455" i="12"/>
  <c r="Q2456" i="12"/>
  <c r="Q2457" i="12"/>
  <c r="Q2458" i="12"/>
  <c r="Q2459" i="12"/>
  <c r="Q2460" i="12"/>
  <c r="Q2461" i="12"/>
  <c r="Q2462" i="12"/>
  <c r="Q2463" i="12"/>
  <c r="Q2464" i="12"/>
  <c r="Q2465" i="12"/>
  <c r="Q2466" i="12"/>
  <c r="Q2467" i="12"/>
  <c r="Q2468" i="12"/>
  <c r="Q2469" i="12"/>
  <c r="Q2470" i="12"/>
  <c r="Q2471" i="12"/>
  <c r="Q2472" i="12"/>
  <c r="Q2473" i="12"/>
  <c r="Q2474" i="12"/>
  <c r="Q2475" i="12"/>
  <c r="Q2476" i="12"/>
  <c r="Q2477" i="12"/>
  <c r="Q2478" i="12"/>
  <c r="Q2479" i="12"/>
  <c r="Q2480" i="12"/>
  <c r="Q2481" i="12"/>
  <c r="Q2482" i="12"/>
  <c r="Q2483" i="12"/>
  <c r="Q2484" i="12"/>
  <c r="Q2485" i="12"/>
  <c r="Q2486" i="12"/>
  <c r="Q2487" i="12"/>
  <c r="Q2488" i="12"/>
  <c r="Q2489" i="12"/>
  <c r="Q2490" i="12"/>
  <c r="Q2491" i="12"/>
  <c r="Q2492" i="12"/>
  <c r="Q2493" i="12"/>
  <c r="Q2494" i="12"/>
  <c r="Q2495" i="12"/>
  <c r="Q2496" i="12"/>
  <c r="Q2497" i="12"/>
  <c r="Q2498" i="12"/>
  <c r="Q2499" i="12"/>
  <c r="Q2500" i="12"/>
  <c r="Q2501" i="12"/>
  <c r="Q2502" i="12"/>
  <c r="Q2503" i="12"/>
  <c r="Q2504" i="12"/>
  <c r="Q2505" i="12"/>
  <c r="Q2506" i="12"/>
  <c r="Q2507" i="12"/>
  <c r="Q2508" i="12"/>
  <c r="Q2509" i="12"/>
  <c r="Q2510" i="12"/>
  <c r="Q2511" i="12"/>
  <c r="Q2512" i="12"/>
  <c r="Q2513" i="12"/>
  <c r="Q2514" i="12"/>
  <c r="Q2515" i="12"/>
  <c r="Q2516" i="12"/>
  <c r="Q2517" i="12"/>
  <c r="Q2518" i="12"/>
  <c r="Q2519" i="12"/>
  <c r="Q2520" i="12"/>
  <c r="Q2521" i="12"/>
  <c r="Q2522" i="12"/>
  <c r="Q2523" i="12"/>
  <c r="Q2524" i="12"/>
  <c r="Q2525" i="12"/>
  <c r="Q2526" i="12"/>
  <c r="Q2527" i="12"/>
  <c r="Q2528" i="12"/>
  <c r="Q2529" i="12"/>
  <c r="Q2530" i="12"/>
  <c r="Q2531" i="12"/>
  <c r="Q2532" i="12"/>
  <c r="Q2533" i="12"/>
  <c r="Q2534" i="12"/>
  <c r="Q2535" i="12"/>
  <c r="Q2536" i="12"/>
  <c r="Q2537" i="12"/>
  <c r="Q2538" i="12"/>
  <c r="Q2539" i="12"/>
  <c r="Q2540" i="12"/>
  <c r="Q2541" i="12"/>
  <c r="Q2542" i="12"/>
  <c r="Q2543" i="12"/>
  <c r="Q2544" i="12"/>
  <c r="Q2545" i="12"/>
  <c r="Q2546" i="12"/>
  <c r="Q2547" i="12"/>
  <c r="Q2548" i="12"/>
  <c r="Q2549" i="12"/>
  <c r="Q2550" i="12"/>
  <c r="Q2551" i="12"/>
  <c r="Q2552" i="12"/>
  <c r="Q2553" i="12"/>
  <c r="Q2554" i="12"/>
  <c r="Q2555" i="12"/>
  <c r="Q2556" i="12"/>
  <c r="Q2557" i="12"/>
  <c r="Q2558" i="12"/>
  <c r="Q2559" i="12"/>
  <c r="Q2560" i="12"/>
  <c r="Q2561" i="12"/>
  <c r="Q2562" i="12"/>
  <c r="Q2563" i="12"/>
  <c r="Q2564" i="12"/>
  <c r="Q2565" i="12"/>
  <c r="Q2566" i="12"/>
  <c r="Q2567" i="12"/>
  <c r="Q2568" i="12"/>
  <c r="Q2569" i="12"/>
  <c r="Q2570" i="12"/>
  <c r="Q2571" i="12"/>
  <c r="Q2572" i="12"/>
  <c r="Q2573" i="12"/>
  <c r="Q2574" i="12"/>
  <c r="Q2575" i="12"/>
  <c r="Q2576" i="12"/>
  <c r="Q2577" i="12"/>
  <c r="Q2578" i="12"/>
  <c r="Q2579" i="12"/>
  <c r="Q2580" i="12"/>
  <c r="Q2581" i="12"/>
  <c r="Q2582" i="12"/>
  <c r="Q2583" i="12"/>
  <c r="Q2584" i="12"/>
  <c r="Q2585" i="12"/>
  <c r="Q2586" i="12"/>
  <c r="Q2587" i="12"/>
  <c r="Q2588" i="12"/>
  <c r="Q2589" i="12"/>
  <c r="Q2590" i="12"/>
  <c r="Q2591" i="12"/>
  <c r="Q2592" i="12"/>
  <c r="Q2593" i="12"/>
  <c r="Q2594" i="12"/>
  <c r="Q2595" i="12"/>
  <c r="Q2596" i="12"/>
  <c r="Q2597" i="12"/>
  <c r="Q2598" i="12"/>
  <c r="Q2599" i="12"/>
  <c r="Q2600" i="12"/>
  <c r="Q2601" i="12"/>
  <c r="Q2602" i="12"/>
  <c r="Q2603" i="12"/>
  <c r="Q2604" i="12"/>
  <c r="Q2605" i="12"/>
  <c r="Q2606" i="12"/>
  <c r="Q2607" i="12"/>
  <c r="Q2608" i="12"/>
  <c r="Q2609" i="12"/>
  <c r="Q2610" i="12"/>
  <c r="Q2611" i="12"/>
  <c r="Q2612" i="12"/>
  <c r="Q2613" i="12"/>
  <c r="Q2614" i="12"/>
  <c r="Q2615" i="12"/>
  <c r="Q2616" i="12"/>
  <c r="Q2617" i="12"/>
  <c r="Q2618" i="12"/>
  <c r="Q2619" i="12"/>
  <c r="Q2620" i="12"/>
  <c r="Q2621" i="12"/>
  <c r="Q2622" i="12"/>
  <c r="Q2623" i="12"/>
  <c r="Q2624" i="12"/>
  <c r="Q2625" i="12"/>
  <c r="Q2626" i="12"/>
  <c r="Q2627" i="12"/>
  <c r="Q2628" i="12"/>
  <c r="Q2629" i="12"/>
  <c r="Q2630" i="12"/>
  <c r="Q2631" i="12"/>
  <c r="Q2632" i="12"/>
  <c r="Q2633" i="12"/>
  <c r="Q2634" i="12"/>
  <c r="Q2635" i="12"/>
  <c r="Q2636" i="12"/>
  <c r="Q2637" i="12"/>
  <c r="Q2638" i="12"/>
  <c r="Q2639" i="12"/>
  <c r="Q2640" i="12"/>
  <c r="Q2641" i="12"/>
  <c r="Q2642" i="12"/>
  <c r="Q2643" i="12"/>
  <c r="Q2644" i="12"/>
  <c r="Q2645" i="12"/>
  <c r="Q2646" i="12"/>
  <c r="Q2647" i="12"/>
  <c r="Q2648" i="12"/>
  <c r="Q2649" i="12"/>
  <c r="Q2650" i="12"/>
  <c r="Q2651" i="12"/>
  <c r="Q2652" i="12"/>
  <c r="Q2653" i="12"/>
  <c r="Q2654" i="12"/>
  <c r="Q2655" i="12"/>
  <c r="Q2656" i="12"/>
  <c r="Q2657" i="12"/>
  <c r="Q2658" i="12"/>
  <c r="Q2659" i="12"/>
  <c r="Q2660" i="12"/>
  <c r="Q2661" i="12"/>
  <c r="Q2662" i="12"/>
  <c r="Q2663" i="12"/>
  <c r="Q2664" i="12"/>
  <c r="Q2665" i="12"/>
  <c r="Q2666" i="12"/>
  <c r="Q2667" i="12"/>
  <c r="Q2668" i="12"/>
  <c r="Q2669" i="12"/>
  <c r="Q2670" i="12"/>
  <c r="Q2671" i="12"/>
  <c r="Q2672" i="12"/>
  <c r="Q2673" i="12"/>
  <c r="Q2674" i="12"/>
  <c r="Q2675" i="12"/>
  <c r="Q2676" i="12"/>
  <c r="Q2677" i="12"/>
  <c r="Q2678" i="12"/>
  <c r="Q2679" i="12"/>
  <c r="Q2680" i="12"/>
  <c r="Q2681" i="12"/>
  <c r="Q2682" i="12"/>
  <c r="Q2683" i="12"/>
  <c r="Q2684" i="12"/>
  <c r="Q2685" i="12"/>
  <c r="Q2686" i="12"/>
  <c r="Q2687" i="12"/>
  <c r="Q2688" i="12"/>
  <c r="Q2689" i="12"/>
  <c r="Q2690" i="12"/>
  <c r="Q2691" i="12"/>
  <c r="Q2692" i="12"/>
  <c r="Q2693" i="12"/>
  <c r="Q2694" i="12"/>
  <c r="Q2695" i="12"/>
  <c r="Q2696" i="12"/>
  <c r="Q2697" i="12"/>
  <c r="Q2698" i="12"/>
  <c r="Q2699" i="12"/>
  <c r="Q2700" i="12"/>
  <c r="Q2701" i="12"/>
  <c r="Q2702" i="12"/>
  <c r="Q2703" i="12"/>
  <c r="Q2704" i="12"/>
  <c r="Q2705" i="12"/>
  <c r="Q2706" i="12"/>
  <c r="Q2707" i="12"/>
  <c r="Q2708" i="12"/>
  <c r="Q2709" i="12"/>
  <c r="Q2710" i="12"/>
  <c r="Q2711" i="12"/>
  <c r="Q2712" i="12"/>
  <c r="Q2713" i="12"/>
  <c r="Q2714" i="12"/>
  <c r="Q2715" i="12"/>
  <c r="Q2716" i="12"/>
  <c r="Q2717" i="12"/>
  <c r="Q2718" i="12"/>
  <c r="Q2719" i="12"/>
  <c r="Q2720" i="12"/>
  <c r="Q2721" i="12"/>
  <c r="Q2722" i="12"/>
  <c r="Q2723" i="12"/>
  <c r="Q2724" i="12"/>
  <c r="Q2725" i="12"/>
  <c r="Q2726" i="12"/>
  <c r="Q2727" i="12"/>
  <c r="Q2728" i="12"/>
  <c r="Q2729" i="12"/>
  <c r="Q2730" i="12"/>
  <c r="Q2731" i="12"/>
  <c r="Q2732" i="12"/>
  <c r="Q2733" i="12"/>
  <c r="Q2734" i="12"/>
  <c r="Q2735" i="12"/>
  <c r="Q2736" i="12"/>
  <c r="Q2737" i="12"/>
  <c r="Q2738" i="12"/>
  <c r="Q2739" i="12"/>
  <c r="Q2740" i="12"/>
  <c r="Q2741" i="12"/>
  <c r="Q2742" i="12"/>
  <c r="Q2743" i="12"/>
  <c r="Q2744" i="12"/>
  <c r="Q2745" i="12"/>
  <c r="Q2746" i="12"/>
  <c r="Q2747" i="12"/>
  <c r="Q2748" i="12"/>
  <c r="Q2749" i="12"/>
  <c r="Q2750" i="12"/>
  <c r="Q2751" i="12"/>
  <c r="Q2752" i="12"/>
  <c r="Q2753" i="12"/>
  <c r="Q2754" i="12"/>
  <c r="Q2755" i="12"/>
  <c r="Q2756" i="12"/>
  <c r="Q2757" i="12"/>
  <c r="Q2758" i="12"/>
  <c r="Q2759" i="12"/>
  <c r="Q2760" i="12"/>
  <c r="Q2761" i="12"/>
  <c r="Q2762" i="12"/>
  <c r="Q2763" i="12"/>
  <c r="Q2764" i="12"/>
  <c r="Q2765" i="12"/>
  <c r="Q2766" i="12"/>
  <c r="Q2767" i="12"/>
  <c r="Q2768" i="12"/>
  <c r="Q2769" i="12"/>
  <c r="Q2770" i="12"/>
  <c r="Q2771" i="12"/>
  <c r="Q2772" i="12"/>
  <c r="Q2773" i="12"/>
  <c r="Q2774" i="12"/>
  <c r="Q2775" i="12"/>
  <c r="Q2776" i="12"/>
  <c r="Q2777" i="12"/>
  <c r="Q2778" i="12"/>
  <c r="Q2779" i="12"/>
  <c r="Q2780" i="12"/>
  <c r="Q2781" i="12"/>
  <c r="Q2782" i="12"/>
  <c r="Q2783" i="12"/>
  <c r="Q2784" i="12"/>
  <c r="Q2785" i="12"/>
  <c r="Q2786" i="12"/>
  <c r="Q2787" i="12"/>
  <c r="Q2788" i="12"/>
  <c r="Q2789" i="12"/>
  <c r="Q2790" i="12"/>
  <c r="Q2791" i="12"/>
  <c r="Q2792" i="12"/>
  <c r="Q2793" i="12"/>
  <c r="Q2794" i="12"/>
  <c r="Q2795" i="12"/>
  <c r="Q2796" i="12"/>
  <c r="Q2797" i="12"/>
  <c r="Q2798" i="12"/>
  <c r="Q2799" i="12"/>
  <c r="Q2800" i="12"/>
  <c r="Q2801" i="12"/>
  <c r="Q2802" i="12"/>
  <c r="Q2803" i="12"/>
  <c r="Q2804" i="12"/>
  <c r="Q2805" i="12"/>
  <c r="Q2806" i="12"/>
  <c r="Q2807" i="12"/>
  <c r="Q2808" i="12"/>
  <c r="Q2809" i="12"/>
  <c r="Q2810" i="12"/>
  <c r="Q2811" i="12"/>
  <c r="Q2812" i="12"/>
  <c r="Q2813" i="12"/>
  <c r="Q2814" i="12"/>
  <c r="Q2815" i="12"/>
  <c r="Q2816" i="12"/>
  <c r="Q2817" i="12"/>
  <c r="Q2818" i="12"/>
  <c r="Q2819" i="12"/>
  <c r="Q2820" i="12"/>
  <c r="Q2821" i="12"/>
  <c r="Q2822" i="12"/>
  <c r="Q2823" i="12"/>
  <c r="Q2824" i="12"/>
  <c r="Q2825" i="12"/>
  <c r="Q2826" i="12"/>
  <c r="Q2827" i="12"/>
  <c r="Q2828" i="12"/>
  <c r="Q2829" i="12"/>
  <c r="Q2830" i="12"/>
  <c r="Q2831" i="12"/>
  <c r="Q2832" i="12"/>
  <c r="Q2833" i="12"/>
  <c r="Q2834" i="12"/>
  <c r="Q2835" i="12"/>
  <c r="Q2836" i="12"/>
  <c r="Q2837" i="12"/>
  <c r="Q2838" i="12"/>
  <c r="Q2839" i="12"/>
  <c r="Q2840" i="12"/>
  <c r="Q2841" i="12"/>
  <c r="Q2842" i="12"/>
  <c r="Q2843" i="12"/>
  <c r="Q2844" i="12"/>
  <c r="Q2845" i="12"/>
  <c r="Q2846" i="12"/>
  <c r="Q2847" i="12"/>
  <c r="Q2848" i="12"/>
  <c r="Q2849" i="12"/>
  <c r="Q2850" i="12"/>
  <c r="Q2851" i="12"/>
  <c r="Q2852" i="12"/>
  <c r="Q2853" i="12"/>
  <c r="Q2854" i="12"/>
  <c r="Q2855" i="12"/>
  <c r="Q2856" i="12"/>
  <c r="Q2857" i="12"/>
  <c r="Q2858" i="12"/>
  <c r="Q2859" i="12"/>
  <c r="Q2860" i="12"/>
  <c r="Q2861" i="12"/>
  <c r="Q2862" i="12"/>
  <c r="Q2863" i="12"/>
  <c r="Q2864" i="12"/>
  <c r="Q2865" i="12"/>
  <c r="Q2866" i="12"/>
  <c r="Q2867" i="12"/>
  <c r="Q2868" i="12"/>
  <c r="Q2869" i="12"/>
  <c r="Q2870" i="12"/>
  <c r="Q2871" i="12"/>
  <c r="Q2872" i="12"/>
  <c r="Q2873" i="12"/>
  <c r="Q2874" i="12"/>
  <c r="Q2875" i="12"/>
  <c r="Q2876" i="12"/>
  <c r="Q2877" i="12"/>
  <c r="Q2878" i="12"/>
  <c r="Q2879" i="12"/>
  <c r="Q2880" i="12"/>
  <c r="Q2881" i="12"/>
  <c r="Q2882" i="12"/>
  <c r="Q2883" i="12"/>
  <c r="Q2884" i="12"/>
  <c r="Q2885" i="12"/>
  <c r="Q2886" i="12"/>
  <c r="Q2887" i="12"/>
  <c r="Q2888" i="12"/>
  <c r="Q2889" i="12"/>
  <c r="Q2890" i="12"/>
  <c r="Q2891" i="12"/>
  <c r="Q2892" i="12"/>
  <c r="Q2893" i="12"/>
  <c r="Q2894" i="12"/>
  <c r="Q2895" i="12"/>
  <c r="Q2896" i="12"/>
  <c r="Q2897" i="12"/>
  <c r="Q2898" i="12"/>
  <c r="Q2899" i="12"/>
  <c r="Q2900" i="12"/>
  <c r="Q2901" i="12"/>
  <c r="Q2902" i="12"/>
  <c r="Q2903" i="12"/>
  <c r="Q2904" i="12"/>
  <c r="Q2905" i="12"/>
  <c r="Q2906" i="12"/>
  <c r="Q2907" i="12"/>
  <c r="Q2908" i="12"/>
  <c r="Q2909" i="12"/>
  <c r="Q2910" i="12"/>
  <c r="Q2911" i="12"/>
  <c r="Q2912" i="12"/>
  <c r="Q2913" i="12"/>
  <c r="Q2914" i="12"/>
  <c r="Q2915" i="12"/>
  <c r="Q2916" i="12"/>
  <c r="Q2917" i="12"/>
  <c r="Q2918" i="12"/>
  <c r="Q2919" i="12"/>
  <c r="Q2920" i="12"/>
  <c r="Q2921" i="12"/>
  <c r="Q2922" i="12"/>
  <c r="Q2923" i="12"/>
  <c r="Q2924" i="12"/>
  <c r="Q2925" i="12"/>
  <c r="Q2926" i="12"/>
  <c r="Q2927" i="12"/>
  <c r="Q2928" i="12"/>
  <c r="Q2929" i="12"/>
  <c r="Q2930" i="12"/>
  <c r="Q2931" i="12"/>
  <c r="Q2932" i="12"/>
  <c r="Q2933" i="12"/>
  <c r="Q2934" i="12"/>
  <c r="Q2935" i="12"/>
  <c r="Q2936" i="12"/>
  <c r="Q2937" i="12"/>
  <c r="Q2938" i="12"/>
  <c r="Q2939" i="12"/>
  <c r="Q2940" i="12"/>
  <c r="Q2941" i="12"/>
  <c r="Q2942" i="12"/>
  <c r="Q2943" i="12"/>
  <c r="Q2944" i="12"/>
  <c r="Q2945" i="12"/>
  <c r="Q2946" i="12"/>
  <c r="Q2947" i="12"/>
  <c r="Q2948" i="12"/>
  <c r="Q2949" i="12"/>
  <c r="Q2950" i="12"/>
  <c r="Q2951" i="12"/>
  <c r="Q2952" i="12"/>
  <c r="Q2953" i="12"/>
  <c r="Q2954" i="12"/>
  <c r="Q2955" i="12"/>
  <c r="Q2956" i="12"/>
  <c r="Q2957" i="12"/>
  <c r="Q2958" i="12"/>
  <c r="Q2959" i="12"/>
  <c r="Q2960" i="12"/>
  <c r="Q2961" i="12"/>
  <c r="Q2962" i="12"/>
  <c r="Q2963" i="12"/>
  <c r="Q2964" i="12"/>
  <c r="Q2965" i="12"/>
  <c r="Q2966" i="12"/>
  <c r="Q2967" i="12"/>
  <c r="Q2968" i="12"/>
  <c r="Q2969" i="12"/>
  <c r="Q2970" i="12"/>
  <c r="Q2971" i="12"/>
  <c r="Q2972" i="12"/>
  <c r="Q2973" i="12"/>
  <c r="Q2974" i="12"/>
  <c r="Q2975" i="12"/>
  <c r="Q2976" i="12"/>
  <c r="Q2977" i="12"/>
  <c r="Q2978" i="12"/>
  <c r="Q2979" i="12"/>
  <c r="Q2980" i="12"/>
  <c r="Q2981" i="12"/>
  <c r="Q2982" i="12"/>
  <c r="Q2983" i="12"/>
  <c r="Q2984" i="12"/>
  <c r="Q2985" i="12"/>
  <c r="Q2986" i="12"/>
  <c r="Q2987" i="12"/>
  <c r="Q2988" i="12"/>
  <c r="Q2989" i="12"/>
  <c r="Q2990" i="12"/>
  <c r="Q2991" i="12"/>
  <c r="Q2992" i="12"/>
  <c r="Q2993" i="12"/>
  <c r="Q2994" i="12"/>
  <c r="Q2995" i="12"/>
  <c r="Q2996" i="12"/>
  <c r="Q2997" i="12"/>
  <c r="Q2998" i="12"/>
  <c r="Q2999" i="12"/>
  <c r="Q3000" i="12"/>
  <c r="Q5" i="12"/>
  <c r="L39" i="14" l="1"/>
  <c r="E39" i="14"/>
  <c r="H39" i="14"/>
  <c r="J39" i="14"/>
  <c r="F39" i="14"/>
  <c r="K39" i="14"/>
  <c r="G39" i="14"/>
  <c r="M39" i="14"/>
  <c r="I39" i="14"/>
  <c r="B14" i="14"/>
  <c r="B13" i="14"/>
  <c r="B12" i="14"/>
  <c r="B48" i="14"/>
  <c r="C26" i="14"/>
  <c r="D26" i="14"/>
  <c r="E26" i="14"/>
  <c r="F26" i="14"/>
  <c r="G26" i="14"/>
  <c r="H26" i="14"/>
  <c r="I26" i="14"/>
  <c r="J26" i="14"/>
  <c r="K26" i="14"/>
  <c r="L26" i="14"/>
  <c r="M26" i="14"/>
  <c r="B26" i="14"/>
  <c r="C21" i="14"/>
  <c r="D21" i="14"/>
  <c r="E21" i="14"/>
  <c r="F21" i="14"/>
  <c r="G21" i="14"/>
  <c r="H21" i="14"/>
  <c r="I21" i="14"/>
  <c r="J21" i="14"/>
  <c r="K21" i="14"/>
  <c r="L21" i="14"/>
  <c r="M21" i="14"/>
  <c r="B21" i="14"/>
  <c r="B32" i="14"/>
  <c r="B34" i="14"/>
  <c r="B35" i="14"/>
  <c r="B36" i="14"/>
  <c r="B37" i="14"/>
  <c r="B38" i="14"/>
  <c r="C18" i="14"/>
  <c r="D18" i="14"/>
  <c r="E18" i="14"/>
  <c r="F18" i="14"/>
  <c r="G18" i="14"/>
  <c r="H18" i="14"/>
  <c r="I18" i="14"/>
  <c r="J18" i="14"/>
  <c r="K18" i="14"/>
  <c r="L18" i="14"/>
  <c r="M18" i="14"/>
  <c r="B18" i="14"/>
  <c r="T147" i="14"/>
  <c r="S147" i="14"/>
  <c r="Q147" i="14"/>
  <c r="T135" i="14"/>
  <c r="S135" i="14"/>
  <c r="Q135" i="14"/>
  <c r="T123" i="14"/>
  <c r="S123" i="14"/>
  <c r="Q123" i="14"/>
  <c r="T111" i="14"/>
  <c r="S111" i="14"/>
  <c r="Q111" i="14"/>
  <c r="T99" i="14"/>
  <c r="S99" i="14"/>
  <c r="Q99" i="14"/>
  <c r="T87" i="14"/>
  <c r="S87" i="14"/>
  <c r="Q87" i="14"/>
  <c r="T75" i="14"/>
  <c r="S75" i="14"/>
  <c r="Q75" i="14"/>
  <c r="T63" i="14"/>
  <c r="S63" i="14"/>
  <c r="Q63" i="14"/>
  <c r="T51" i="14"/>
  <c r="S51" i="14"/>
  <c r="Q51" i="14"/>
  <c r="T39" i="14"/>
  <c r="S39" i="14"/>
  <c r="Q39" i="14"/>
  <c r="T27" i="14"/>
  <c r="S27" i="14"/>
  <c r="Q27" i="14"/>
  <c r="T15" i="14"/>
  <c r="S15" i="14"/>
  <c r="Q15" i="14"/>
  <c r="U123" i="14" l="1"/>
  <c r="U147" i="14"/>
  <c r="U75" i="14"/>
  <c r="N18" i="14"/>
  <c r="U87" i="14"/>
  <c r="U99" i="14"/>
  <c r="U111" i="14"/>
  <c r="U135" i="14"/>
  <c r="U51" i="14"/>
  <c r="V39" i="14"/>
  <c r="U27" i="14"/>
  <c r="V15" i="14"/>
  <c r="N21" i="14"/>
  <c r="V27" i="14"/>
  <c r="V75" i="14"/>
  <c r="U39" i="14"/>
  <c r="U63" i="14"/>
  <c r="U15" i="14"/>
  <c r="C12" i="14"/>
  <c r="D12" i="14"/>
  <c r="E12" i="14"/>
  <c r="F12" i="14"/>
  <c r="G12" i="14"/>
  <c r="H12" i="14"/>
  <c r="I12" i="14"/>
  <c r="J12" i="14"/>
  <c r="K12" i="14"/>
  <c r="L12" i="14"/>
  <c r="M12" i="14"/>
  <c r="C13" i="14"/>
  <c r="D13" i="14"/>
  <c r="E13" i="14"/>
  <c r="F13" i="14"/>
  <c r="G13" i="14"/>
  <c r="H13" i="14"/>
  <c r="I13" i="14"/>
  <c r="J13" i="14"/>
  <c r="K13" i="14"/>
  <c r="L13" i="14"/>
  <c r="M13" i="14"/>
  <c r="C14" i="14"/>
  <c r="D14" i="14"/>
  <c r="E14" i="14"/>
  <c r="F14" i="14"/>
  <c r="G14" i="14"/>
  <c r="H14" i="14"/>
  <c r="I14" i="14"/>
  <c r="J14" i="14"/>
  <c r="K14" i="14"/>
  <c r="L14" i="14"/>
  <c r="M14" i="14"/>
  <c r="C48" i="14"/>
  <c r="D48" i="14"/>
  <c r="E48" i="14"/>
  <c r="F48" i="14"/>
  <c r="G48" i="14"/>
  <c r="H48" i="14"/>
  <c r="I48" i="14"/>
  <c r="J48" i="14"/>
  <c r="K48" i="14"/>
  <c r="L48" i="14"/>
  <c r="M48" i="14"/>
  <c r="C32" i="14"/>
  <c r="D32" i="14"/>
  <c r="E32" i="14"/>
  <c r="F32" i="14"/>
  <c r="G32" i="14"/>
  <c r="H32" i="14"/>
  <c r="I32" i="14"/>
  <c r="J32" i="14"/>
  <c r="K32" i="14"/>
  <c r="L32" i="14"/>
  <c r="M32" i="14"/>
  <c r="C34" i="14"/>
  <c r="D34" i="14"/>
  <c r="E34" i="14"/>
  <c r="F34" i="14"/>
  <c r="G34" i="14"/>
  <c r="H34" i="14"/>
  <c r="I34" i="14"/>
  <c r="J34" i="14"/>
  <c r="K34" i="14"/>
  <c r="L34" i="14"/>
  <c r="M34" i="14"/>
  <c r="C35" i="14"/>
  <c r="D35" i="14"/>
  <c r="E35" i="14"/>
  <c r="F35" i="14"/>
  <c r="G35" i="14"/>
  <c r="H35" i="14"/>
  <c r="I35" i="14"/>
  <c r="J35" i="14"/>
  <c r="K35" i="14"/>
  <c r="L35" i="14"/>
  <c r="M35" i="14"/>
  <c r="C36" i="14"/>
  <c r="D36" i="14"/>
  <c r="E36" i="14"/>
  <c r="F36" i="14"/>
  <c r="G36" i="14"/>
  <c r="H36" i="14"/>
  <c r="I36" i="14"/>
  <c r="J36" i="14"/>
  <c r="K36" i="14"/>
  <c r="L36" i="14"/>
  <c r="M36" i="14"/>
  <c r="C37" i="14"/>
  <c r="D37" i="14"/>
  <c r="E37" i="14"/>
  <c r="F37" i="14"/>
  <c r="G37" i="14"/>
  <c r="H37" i="14"/>
  <c r="I37" i="14"/>
  <c r="J37" i="14"/>
  <c r="K37" i="14"/>
  <c r="L37" i="14"/>
  <c r="M37" i="14"/>
  <c r="C38" i="14"/>
  <c r="D38" i="14"/>
  <c r="E38" i="14"/>
  <c r="F38" i="14"/>
  <c r="G38" i="14"/>
  <c r="H38" i="14"/>
  <c r="I38" i="14"/>
  <c r="J38" i="14"/>
  <c r="K38" i="14"/>
  <c r="L38" i="14"/>
  <c r="M38" i="14"/>
  <c r="L6" i="12"/>
  <c r="L7" i="12"/>
  <c r="L8" i="12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139" i="12"/>
  <c r="L140" i="12"/>
  <c r="L141" i="12"/>
  <c r="L142" i="12"/>
  <c r="L143" i="12"/>
  <c r="L144" i="12"/>
  <c r="L145" i="12"/>
  <c r="L146" i="12"/>
  <c r="L147" i="12"/>
  <c r="L148" i="12"/>
  <c r="L149" i="12"/>
  <c r="L150" i="12"/>
  <c r="L151" i="12"/>
  <c r="L152" i="12"/>
  <c r="L153" i="12"/>
  <c r="L154" i="12"/>
  <c r="L155" i="12"/>
  <c r="L156" i="12"/>
  <c r="L157" i="12"/>
  <c r="L158" i="12"/>
  <c r="L159" i="12"/>
  <c r="L160" i="12"/>
  <c r="L161" i="12"/>
  <c r="L162" i="12"/>
  <c r="L163" i="12"/>
  <c r="L164" i="12"/>
  <c r="L165" i="12"/>
  <c r="L166" i="12"/>
  <c r="L167" i="12"/>
  <c r="L168" i="12"/>
  <c r="L169" i="12"/>
  <c r="L170" i="12"/>
  <c r="L171" i="12"/>
  <c r="L172" i="12"/>
  <c r="L173" i="12"/>
  <c r="L174" i="12"/>
  <c r="L175" i="12"/>
  <c r="L176" i="12"/>
  <c r="L177" i="12"/>
  <c r="L178" i="12"/>
  <c r="L179" i="12"/>
  <c r="L180" i="12"/>
  <c r="L181" i="12"/>
  <c r="L182" i="12"/>
  <c r="L183" i="12"/>
  <c r="L184" i="12"/>
  <c r="L185" i="12"/>
  <c r="L186" i="12"/>
  <c r="L187" i="12"/>
  <c r="L188" i="12"/>
  <c r="L189" i="12"/>
  <c r="L190" i="12"/>
  <c r="L191" i="12"/>
  <c r="L192" i="12"/>
  <c r="L193" i="12"/>
  <c r="L194" i="12"/>
  <c r="L195" i="12"/>
  <c r="L196" i="12"/>
  <c r="L197" i="12"/>
  <c r="L198" i="12"/>
  <c r="L199" i="12"/>
  <c r="L200" i="12"/>
  <c r="L201" i="12"/>
  <c r="L202" i="12"/>
  <c r="L203" i="12"/>
  <c r="L204" i="12"/>
  <c r="L205" i="12"/>
  <c r="L206" i="12"/>
  <c r="L207" i="12"/>
  <c r="L208" i="12"/>
  <c r="L209" i="12"/>
  <c r="L210" i="12"/>
  <c r="L211" i="12"/>
  <c r="L212" i="12"/>
  <c r="L213" i="12"/>
  <c r="L214" i="12"/>
  <c r="L215" i="12"/>
  <c r="L216" i="12"/>
  <c r="L217" i="12"/>
  <c r="L218" i="12"/>
  <c r="L219" i="12"/>
  <c r="L220" i="12"/>
  <c r="L221" i="12"/>
  <c r="L222" i="12"/>
  <c r="L223" i="12"/>
  <c r="L224" i="12"/>
  <c r="L225" i="12"/>
  <c r="L226" i="12"/>
  <c r="L227" i="12"/>
  <c r="L228" i="12"/>
  <c r="L229" i="12"/>
  <c r="L230" i="12"/>
  <c r="L231" i="12"/>
  <c r="L232" i="12"/>
  <c r="L233" i="12"/>
  <c r="L234" i="12"/>
  <c r="L235" i="12"/>
  <c r="L236" i="12"/>
  <c r="L237" i="12"/>
  <c r="L238" i="12"/>
  <c r="L239" i="12"/>
  <c r="L240" i="12"/>
  <c r="L241" i="12"/>
  <c r="L242" i="12"/>
  <c r="L243" i="12"/>
  <c r="L244" i="12"/>
  <c r="L245" i="12"/>
  <c r="L246" i="12"/>
  <c r="L247" i="12"/>
  <c r="L248" i="12"/>
  <c r="L249" i="12"/>
  <c r="L250" i="12"/>
  <c r="L251" i="12"/>
  <c r="L252" i="12"/>
  <c r="L253" i="12"/>
  <c r="L254" i="12"/>
  <c r="L255" i="12"/>
  <c r="L256" i="12"/>
  <c r="L257" i="12"/>
  <c r="L258" i="12"/>
  <c r="L259" i="12"/>
  <c r="L260" i="12"/>
  <c r="L261" i="12"/>
  <c r="L262" i="12"/>
  <c r="L263" i="12"/>
  <c r="L264" i="12"/>
  <c r="L265" i="12"/>
  <c r="L266" i="12"/>
  <c r="L267" i="12"/>
  <c r="L268" i="12"/>
  <c r="L269" i="12"/>
  <c r="L270" i="12"/>
  <c r="L271" i="12"/>
  <c r="L272" i="12"/>
  <c r="L273" i="12"/>
  <c r="L274" i="12"/>
  <c r="L275" i="12"/>
  <c r="L276" i="12"/>
  <c r="L277" i="12"/>
  <c r="L278" i="12"/>
  <c r="L279" i="12"/>
  <c r="L280" i="12"/>
  <c r="L281" i="12"/>
  <c r="L282" i="12"/>
  <c r="L283" i="12"/>
  <c r="L284" i="12"/>
  <c r="L285" i="12"/>
  <c r="L286" i="12"/>
  <c r="L287" i="12"/>
  <c r="L288" i="12"/>
  <c r="L289" i="12"/>
  <c r="L290" i="12"/>
  <c r="L291" i="12"/>
  <c r="L292" i="12"/>
  <c r="L293" i="12"/>
  <c r="L294" i="12"/>
  <c r="L295" i="12"/>
  <c r="L296" i="12"/>
  <c r="L297" i="12"/>
  <c r="L298" i="12"/>
  <c r="L299" i="12"/>
  <c r="L300" i="12"/>
  <c r="L301" i="12"/>
  <c r="L302" i="12"/>
  <c r="L303" i="12"/>
  <c r="L304" i="12"/>
  <c r="L305" i="12"/>
  <c r="L306" i="12"/>
  <c r="L307" i="12"/>
  <c r="L308" i="12"/>
  <c r="L309" i="12"/>
  <c r="L310" i="12"/>
  <c r="L311" i="12"/>
  <c r="L312" i="12"/>
  <c r="L313" i="12"/>
  <c r="L314" i="12"/>
  <c r="L315" i="12"/>
  <c r="L316" i="12"/>
  <c r="L317" i="12"/>
  <c r="L318" i="12"/>
  <c r="L319" i="12"/>
  <c r="L320" i="12"/>
  <c r="L321" i="12"/>
  <c r="L322" i="12"/>
  <c r="L323" i="12"/>
  <c r="L324" i="12"/>
  <c r="L325" i="12"/>
  <c r="L326" i="12"/>
  <c r="L327" i="12"/>
  <c r="L328" i="12"/>
  <c r="L329" i="12"/>
  <c r="L330" i="12"/>
  <c r="L331" i="12"/>
  <c r="L332" i="12"/>
  <c r="L333" i="12"/>
  <c r="L334" i="12"/>
  <c r="L335" i="12"/>
  <c r="L336" i="12"/>
  <c r="L337" i="12"/>
  <c r="L338" i="12"/>
  <c r="L339" i="12"/>
  <c r="L340" i="12"/>
  <c r="L341" i="12"/>
  <c r="L342" i="12"/>
  <c r="L343" i="12"/>
  <c r="L344" i="12"/>
  <c r="L345" i="12"/>
  <c r="L346" i="12"/>
  <c r="L347" i="12"/>
  <c r="L348" i="12"/>
  <c r="L349" i="12"/>
  <c r="L350" i="12"/>
  <c r="L351" i="12"/>
  <c r="L352" i="12"/>
  <c r="L353" i="12"/>
  <c r="L354" i="12"/>
  <c r="L355" i="12"/>
  <c r="L356" i="12"/>
  <c r="L357" i="12"/>
  <c r="L358" i="12"/>
  <c r="L359" i="12"/>
  <c r="L360" i="12"/>
  <c r="L361" i="12"/>
  <c r="L362" i="12"/>
  <c r="L363" i="12"/>
  <c r="L364" i="12"/>
  <c r="L365" i="12"/>
  <c r="L366" i="12"/>
  <c r="L367" i="12"/>
  <c r="L368" i="12"/>
  <c r="L369" i="12"/>
  <c r="L370" i="12"/>
  <c r="L371" i="12"/>
  <c r="L372" i="12"/>
  <c r="L373" i="12"/>
  <c r="L374" i="12"/>
  <c r="L375" i="12"/>
  <c r="L376" i="12"/>
  <c r="L377" i="12"/>
  <c r="L378" i="12"/>
  <c r="L379" i="12"/>
  <c r="L380" i="12"/>
  <c r="L381" i="12"/>
  <c r="L382" i="12"/>
  <c r="L383" i="12"/>
  <c r="L384" i="12"/>
  <c r="L385" i="12"/>
  <c r="L386" i="12"/>
  <c r="L387" i="12"/>
  <c r="L388" i="12"/>
  <c r="L389" i="12"/>
  <c r="L390" i="12"/>
  <c r="L391" i="12"/>
  <c r="L392" i="12"/>
  <c r="L393" i="12"/>
  <c r="L394" i="12"/>
  <c r="L395" i="12"/>
  <c r="L396" i="12"/>
  <c r="L397" i="12"/>
  <c r="L398" i="12"/>
  <c r="L399" i="12"/>
  <c r="L400" i="12"/>
  <c r="L401" i="12"/>
  <c r="L402" i="12"/>
  <c r="L403" i="12"/>
  <c r="L404" i="12"/>
  <c r="L405" i="12"/>
  <c r="L406" i="12"/>
  <c r="L407" i="12"/>
  <c r="L408" i="12"/>
  <c r="L409" i="12"/>
  <c r="L410" i="12"/>
  <c r="L411" i="12"/>
  <c r="L412" i="12"/>
  <c r="L413" i="12"/>
  <c r="L414" i="12"/>
  <c r="L415" i="12"/>
  <c r="L416" i="12"/>
  <c r="L417" i="12"/>
  <c r="L418" i="12"/>
  <c r="L419" i="12"/>
  <c r="L420" i="12"/>
  <c r="L421" i="12"/>
  <c r="L422" i="12"/>
  <c r="L423" i="12"/>
  <c r="L424" i="12"/>
  <c r="L425" i="12"/>
  <c r="L426" i="12"/>
  <c r="L427" i="12"/>
  <c r="L428" i="12"/>
  <c r="L429" i="12"/>
  <c r="L430" i="12"/>
  <c r="L431" i="12"/>
  <c r="L432" i="12"/>
  <c r="L433" i="12"/>
  <c r="L434" i="12"/>
  <c r="L435" i="12"/>
  <c r="L436" i="12"/>
  <c r="L437" i="12"/>
  <c r="L438" i="12"/>
  <c r="L439" i="12"/>
  <c r="L440" i="12"/>
  <c r="L441" i="12"/>
  <c r="L442" i="12"/>
  <c r="L443" i="12"/>
  <c r="L444" i="12"/>
  <c r="L445" i="12"/>
  <c r="L446" i="12"/>
  <c r="L447" i="12"/>
  <c r="L448" i="12"/>
  <c r="L449" i="12"/>
  <c r="L450" i="12"/>
  <c r="L451" i="12"/>
  <c r="L452" i="12"/>
  <c r="L453" i="12"/>
  <c r="L454" i="12"/>
  <c r="L455" i="12"/>
  <c r="L456" i="12"/>
  <c r="L457" i="12"/>
  <c r="L458" i="12"/>
  <c r="L459" i="12"/>
  <c r="L460" i="12"/>
  <c r="L461" i="12"/>
  <c r="L462" i="12"/>
  <c r="L463" i="12"/>
  <c r="L464" i="12"/>
  <c r="L465" i="12"/>
  <c r="L466" i="12"/>
  <c r="L467" i="12"/>
  <c r="L468" i="12"/>
  <c r="L469" i="12"/>
  <c r="L470" i="12"/>
  <c r="L471" i="12"/>
  <c r="L472" i="12"/>
  <c r="L473" i="12"/>
  <c r="L474" i="12"/>
  <c r="L475" i="12"/>
  <c r="L476" i="12"/>
  <c r="L477" i="12"/>
  <c r="L478" i="12"/>
  <c r="L479" i="12"/>
  <c r="L480" i="12"/>
  <c r="L481" i="12"/>
  <c r="L482" i="12"/>
  <c r="L483" i="12"/>
  <c r="L484" i="12"/>
  <c r="L485" i="12"/>
  <c r="L486" i="12"/>
  <c r="L487" i="12"/>
  <c r="L488" i="12"/>
  <c r="L489" i="12"/>
  <c r="L490" i="12"/>
  <c r="L491" i="12"/>
  <c r="L492" i="12"/>
  <c r="L493" i="12"/>
  <c r="L494" i="12"/>
  <c r="L495" i="12"/>
  <c r="L496" i="12"/>
  <c r="L497" i="12"/>
  <c r="L498" i="12"/>
  <c r="L499" i="12"/>
  <c r="L500" i="12"/>
  <c r="L501" i="12"/>
  <c r="L502" i="12"/>
  <c r="L503" i="12"/>
  <c r="L504" i="12"/>
  <c r="L505" i="12"/>
  <c r="L506" i="12"/>
  <c r="L507" i="12"/>
  <c r="L508" i="12"/>
  <c r="L509" i="12"/>
  <c r="L510" i="12"/>
  <c r="L511" i="12"/>
  <c r="L512" i="12"/>
  <c r="L513" i="12"/>
  <c r="L514" i="12"/>
  <c r="L515" i="12"/>
  <c r="L516" i="12"/>
  <c r="L517" i="12"/>
  <c r="L518" i="12"/>
  <c r="L519" i="12"/>
  <c r="L520" i="12"/>
  <c r="L521" i="12"/>
  <c r="L522" i="12"/>
  <c r="L523" i="12"/>
  <c r="L524" i="12"/>
  <c r="L525" i="12"/>
  <c r="L526" i="12"/>
  <c r="L527" i="12"/>
  <c r="L528" i="12"/>
  <c r="L529" i="12"/>
  <c r="L530" i="12"/>
  <c r="L531" i="12"/>
  <c r="L532" i="12"/>
  <c r="L533" i="12"/>
  <c r="L534" i="12"/>
  <c r="L535" i="12"/>
  <c r="L536" i="12"/>
  <c r="L537" i="12"/>
  <c r="L538" i="12"/>
  <c r="L539" i="12"/>
  <c r="L540" i="12"/>
  <c r="L541" i="12"/>
  <c r="L542" i="12"/>
  <c r="L543" i="12"/>
  <c r="L544" i="12"/>
  <c r="L545" i="12"/>
  <c r="L546" i="12"/>
  <c r="L547" i="12"/>
  <c r="L548" i="12"/>
  <c r="L549" i="12"/>
  <c r="L550" i="12"/>
  <c r="L551" i="12"/>
  <c r="L552" i="12"/>
  <c r="L553" i="12"/>
  <c r="L554" i="12"/>
  <c r="L555" i="12"/>
  <c r="L556" i="12"/>
  <c r="L557" i="12"/>
  <c r="L558" i="12"/>
  <c r="L559" i="12"/>
  <c r="L560" i="12"/>
  <c r="L561" i="12"/>
  <c r="L562" i="12"/>
  <c r="L563" i="12"/>
  <c r="L564" i="12"/>
  <c r="L565" i="12"/>
  <c r="L566" i="12"/>
  <c r="L567" i="12"/>
  <c r="L568" i="12"/>
  <c r="L569" i="12"/>
  <c r="L570" i="12"/>
  <c r="L571" i="12"/>
  <c r="L572" i="12"/>
  <c r="L573" i="12"/>
  <c r="L574" i="12"/>
  <c r="L575" i="12"/>
  <c r="L576" i="12"/>
  <c r="L577" i="12"/>
  <c r="L578" i="12"/>
  <c r="L579" i="12"/>
  <c r="L580" i="12"/>
  <c r="L581" i="12"/>
  <c r="L582" i="12"/>
  <c r="L583" i="12"/>
  <c r="L584" i="12"/>
  <c r="L585" i="12"/>
  <c r="L586" i="12"/>
  <c r="L587" i="12"/>
  <c r="L588" i="12"/>
  <c r="L589" i="12"/>
  <c r="L590" i="12"/>
  <c r="L591" i="12"/>
  <c r="L592" i="12"/>
  <c r="L593" i="12"/>
  <c r="L594" i="12"/>
  <c r="L595" i="12"/>
  <c r="L596" i="12"/>
  <c r="L597" i="12"/>
  <c r="L598" i="12"/>
  <c r="L599" i="12"/>
  <c r="L600" i="12"/>
  <c r="L601" i="12"/>
  <c r="L602" i="12"/>
  <c r="L603" i="12"/>
  <c r="L604" i="12"/>
  <c r="L605" i="12"/>
  <c r="L606" i="12"/>
  <c r="L607" i="12"/>
  <c r="L608" i="12"/>
  <c r="L609" i="12"/>
  <c r="L610" i="12"/>
  <c r="L611" i="12"/>
  <c r="L612" i="12"/>
  <c r="L613" i="12"/>
  <c r="L614" i="12"/>
  <c r="L615" i="12"/>
  <c r="L616" i="12"/>
  <c r="L617" i="12"/>
  <c r="L618" i="12"/>
  <c r="L619" i="12"/>
  <c r="L620" i="12"/>
  <c r="L621" i="12"/>
  <c r="L622" i="12"/>
  <c r="L623" i="12"/>
  <c r="L624" i="12"/>
  <c r="L625" i="12"/>
  <c r="L626" i="12"/>
  <c r="L627" i="12"/>
  <c r="L628" i="12"/>
  <c r="L629" i="12"/>
  <c r="L630" i="12"/>
  <c r="L631" i="12"/>
  <c r="L632" i="12"/>
  <c r="L633" i="12"/>
  <c r="L634" i="12"/>
  <c r="L635" i="12"/>
  <c r="L636" i="12"/>
  <c r="L637" i="12"/>
  <c r="L638" i="12"/>
  <c r="L639" i="12"/>
  <c r="L640" i="12"/>
  <c r="L641" i="12"/>
  <c r="L642" i="12"/>
  <c r="L643" i="12"/>
  <c r="L644" i="12"/>
  <c r="L645" i="12"/>
  <c r="L646" i="12"/>
  <c r="L647" i="12"/>
  <c r="L648" i="12"/>
  <c r="L649" i="12"/>
  <c r="L650" i="12"/>
  <c r="L651" i="12"/>
  <c r="L652" i="12"/>
  <c r="L653" i="12"/>
  <c r="L654" i="12"/>
  <c r="L655" i="12"/>
  <c r="L656" i="12"/>
  <c r="L657" i="12"/>
  <c r="L658" i="12"/>
  <c r="L659" i="12"/>
  <c r="L660" i="12"/>
  <c r="L661" i="12"/>
  <c r="L662" i="12"/>
  <c r="L663" i="12"/>
  <c r="L664" i="12"/>
  <c r="L665" i="12"/>
  <c r="L666" i="12"/>
  <c r="L667" i="12"/>
  <c r="L668" i="12"/>
  <c r="L669" i="12"/>
  <c r="L670" i="12"/>
  <c r="L671" i="12"/>
  <c r="L672" i="12"/>
  <c r="L673" i="12"/>
  <c r="L674" i="12"/>
  <c r="L675" i="12"/>
  <c r="L676" i="12"/>
  <c r="L677" i="12"/>
  <c r="L678" i="12"/>
  <c r="L679" i="12"/>
  <c r="L680" i="12"/>
  <c r="L681" i="12"/>
  <c r="L682" i="12"/>
  <c r="L683" i="12"/>
  <c r="L684" i="12"/>
  <c r="L685" i="12"/>
  <c r="L686" i="12"/>
  <c r="L687" i="12"/>
  <c r="L688" i="12"/>
  <c r="L689" i="12"/>
  <c r="L690" i="12"/>
  <c r="L691" i="12"/>
  <c r="L692" i="12"/>
  <c r="L693" i="12"/>
  <c r="L694" i="12"/>
  <c r="L695" i="12"/>
  <c r="L696" i="12"/>
  <c r="L697" i="12"/>
  <c r="L698" i="12"/>
  <c r="L699" i="12"/>
  <c r="L700" i="12"/>
  <c r="L701" i="12"/>
  <c r="L702" i="12"/>
  <c r="L703" i="12"/>
  <c r="L704" i="12"/>
  <c r="L705" i="12"/>
  <c r="L706" i="12"/>
  <c r="L707" i="12"/>
  <c r="L708" i="12"/>
  <c r="L709" i="12"/>
  <c r="L710" i="12"/>
  <c r="L711" i="12"/>
  <c r="L712" i="12"/>
  <c r="L713" i="12"/>
  <c r="L714" i="12"/>
  <c r="L715" i="12"/>
  <c r="L716" i="12"/>
  <c r="L717" i="12"/>
  <c r="L718" i="12"/>
  <c r="L719" i="12"/>
  <c r="L720" i="12"/>
  <c r="L721" i="12"/>
  <c r="L722" i="12"/>
  <c r="L723" i="12"/>
  <c r="L724" i="12"/>
  <c r="L725" i="12"/>
  <c r="L726" i="12"/>
  <c r="L727" i="12"/>
  <c r="L728" i="12"/>
  <c r="L729" i="12"/>
  <c r="L730" i="12"/>
  <c r="L731" i="12"/>
  <c r="L732" i="12"/>
  <c r="L733" i="12"/>
  <c r="L734" i="12"/>
  <c r="L735" i="12"/>
  <c r="L736" i="12"/>
  <c r="L737" i="12"/>
  <c r="L738" i="12"/>
  <c r="L739" i="12"/>
  <c r="L740" i="12"/>
  <c r="L741" i="12"/>
  <c r="L742" i="12"/>
  <c r="L743" i="12"/>
  <c r="L744" i="12"/>
  <c r="L745" i="12"/>
  <c r="L746" i="12"/>
  <c r="L747" i="12"/>
  <c r="L748" i="12"/>
  <c r="L749" i="12"/>
  <c r="L750" i="12"/>
  <c r="L751" i="12"/>
  <c r="L752" i="12"/>
  <c r="L753" i="12"/>
  <c r="L754" i="12"/>
  <c r="L755" i="12"/>
  <c r="L756" i="12"/>
  <c r="L757" i="12"/>
  <c r="L758" i="12"/>
  <c r="L759" i="12"/>
  <c r="L760" i="12"/>
  <c r="L761" i="12"/>
  <c r="L762" i="12"/>
  <c r="L763" i="12"/>
  <c r="L764" i="12"/>
  <c r="L765" i="12"/>
  <c r="L766" i="12"/>
  <c r="L767" i="12"/>
  <c r="L768" i="12"/>
  <c r="L769" i="12"/>
  <c r="L770" i="12"/>
  <c r="L771" i="12"/>
  <c r="L772" i="12"/>
  <c r="L773" i="12"/>
  <c r="L774" i="12"/>
  <c r="L775" i="12"/>
  <c r="L776" i="12"/>
  <c r="L777" i="12"/>
  <c r="L778" i="12"/>
  <c r="L779" i="12"/>
  <c r="L780" i="12"/>
  <c r="L781" i="12"/>
  <c r="L782" i="12"/>
  <c r="L783" i="12"/>
  <c r="L784" i="12"/>
  <c r="L785" i="12"/>
  <c r="L786" i="12"/>
  <c r="L787" i="12"/>
  <c r="L788" i="12"/>
  <c r="L789" i="12"/>
  <c r="L790" i="12"/>
  <c r="L791" i="12"/>
  <c r="L792" i="12"/>
  <c r="L793" i="12"/>
  <c r="L794" i="12"/>
  <c r="L795" i="12"/>
  <c r="L796" i="12"/>
  <c r="L797" i="12"/>
  <c r="L798" i="12"/>
  <c r="L799" i="12"/>
  <c r="L800" i="12"/>
  <c r="L801" i="12"/>
  <c r="L802" i="12"/>
  <c r="L803" i="12"/>
  <c r="L804" i="12"/>
  <c r="L805" i="12"/>
  <c r="L806" i="12"/>
  <c r="L807" i="12"/>
  <c r="L808" i="12"/>
  <c r="L809" i="12"/>
  <c r="L810" i="12"/>
  <c r="L811" i="12"/>
  <c r="L812" i="12"/>
  <c r="L813" i="12"/>
  <c r="L814" i="12"/>
  <c r="L815" i="12"/>
  <c r="L816" i="12"/>
  <c r="L817" i="12"/>
  <c r="L818" i="12"/>
  <c r="L819" i="12"/>
  <c r="L820" i="12"/>
  <c r="L821" i="12"/>
  <c r="L822" i="12"/>
  <c r="L823" i="12"/>
  <c r="L824" i="12"/>
  <c r="L825" i="12"/>
  <c r="L826" i="12"/>
  <c r="L827" i="12"/>
  <c r="L828" i="12"/>
  <c r="L829" i="12"/>
  <c r="L830" i="12"/>
  <c r="L831" i="12"/>
  <c r="L832" i="12"/>
  <c r="L833" i="12"/>
  <c r="L834" i="12"/>
  <c r="L835" i="12"/>
  <c r="L836" i="12"/>
  <c r="L837" i="12"/>
  <c r="L838" i="12"/>
  <c r="L839" i="12"/>
  <c r="L840" i="12"/>
  <c r="L841" i="12"/>
  <c r="L842" i="12"/>
  <c r="L843" i="12"/>
  <c r="L844" i="12"/>
  <c r="L845" i="12"/>
  <c r="L846" i="12"/>
  <c r="L847" i="12"/>
  <c r="L848" i="12"/>
  <c r="L849" i="12"/>
  <c r="L850" i="12"/>
  <c r="L851" i="12"/>
  <c r="L852" i="12"/>
  <c r="L853" i="12"/>
  <c r="L854" i="12"/>
  <c r="L855" i="12"/>
  <c r="L856" i="12"/>
  <c r="L857" i="12"/>
  <c r="L858" i="12"/>
  <c r="L859" i="12"/>
  <c r="L860" i="12"/>
  <c r="L861" i="12"/>
  <c r="L862" i="12"/>
  <c r="L863" i="12"/>
  <c r="L864" i="12"/>
  <c r="L865" i="12"/>
  <c r="L866" i="12"/>
  <c r="L867" i="12"/>
  <c r="L868" i="12"/>
  <c r="L869" i="12"/>
  <c r="L870" i="12"/>
  <c r="L871" i="12"/>
  <c r="L872" i="12"/>
  <c r="L873" i="12"/>
  <c r="L874" i="12"/>
  <c r="L875" i="12"/>
  <c r="L876" i="12"/>
  <c r="L877" i="12"/>
  <c r="L878" i="12"/>
  <c r="L879" i="12"/>
  <c r="L880" i="12"/>
  <c r="L881" i="12"/>
  <c r="L882" i="12"/>
  <c r="L883" i="12"/>
  <c r="L884" i="12"/>
  <c r="L885" i="12"/>
  <c r="L886" i="12"/>
  <c r="L887" i="12"/>
  <c r="L888" i="12"/>
  <c r="L889" i="12"/>
  <c r="L890" i="12"/>
  <c r="L891" i="12"/>
  <c r="L892" i="12"/>
  <c r="L893" i="12"/>
  <c r="L894" i="12"/>
  <c r="L895" i="12"/>
  <c r="L896" i="12"/>
  <c r="L897" i="12"/>
  <c r="L898" i="12"/>
  <c r="L899" i="12"/>
  <c r="L900" i="12"/>
  <c r="L901" i="12"/>
  <c r="L902" i="12"/>
  <c r="L903" i="12"/>
  <c r="L904" i="12"/>
  <c r="L905" i="12"/>
  <c r="L906" i="12"/>
  <c r="L907" i="12"/>
  <c r="L908" i="12"/>
  <c r="L909" i="12"/>
  <c r="L910" i="12"/>
  <c r="L911" i="12"/>
  <c r="L912" i="12"/>
  <c r="L913" i="12"/>
  <c r="L914" i="12"/>
  <c r="L915" i="12"/>
  <c r="L916" i="12"/>
  <c r="L917" i="12"/>
  <c r="L918" i="12"/>
  <c r="L919" i="12"/>
  <c r="L920" i="12"/>
  <c r="L921" i="12"/>
  <c r="L922" i="12"/>
  <c r="L923" i="12"/>
  <c r="L924" i="12"/>
  <c r="L925" i="12"/>
  <c r="L926" i="12"/>
  <c r="L927" i="12"/>
  <c r="L928" i="12"/>
  <c r="L929" i="12"/>
  <c r="L930" i="12"/>
  <c r="L931" i="12"/>
  <c r="L932" i="12"/>
  <c r="L933" i="12"/>
  <c r="L934" i="12"/>
  <c r="L935" i="12"/>
  <c r="L936" i="12"/>
  <c r="L937" i="12"/>
  <c r="L938" i="12"/>
  <c r="L939" i="12"/>
  <c r="L940" i="12"/>
  <c r="L941" i="12"/>
  <c r="L942" i="12"/>
  <c r="L943" i="12"/>
  <c r="L944" i="12"/>
  <c r="L945" i="12"/>
  <c r="L946" i="12"/>
  <c r="L947" i="12"/>
  <c r="L948" i="12"/>
  <c r="L949" i="12"/>
  <c r="L950" i="12"/>
  <c r="L951" i="12"/>
  <c r="L952" i="12"/>
  <c r="L953" i="12"/>
  <c r="L954" i="12"/>
  <c r="L955" i="12"/>
  <c r="L956" i="12"/>
  <c r="L957" i="12"/>
  <c r="L958" i="12"/>
  <c r="L959" i="12"/>
  <c r="L960" i="12"/>
  <c r="L961" i="12"/>
  <c r="L962" i="12"/>
  <c r="L963" i="12"/>
  <c r="L964" i="12"/>
  <c r="L965" i="12"/>
  <c r="L966" i="12"/>
  <c r="L967" i="12"/>
  <c r="L968" i="12"/>
  <c r="L969" i="12"/>
  <c r="L970" i="12"/>
  <c r="L971" i="12"/>
  <c r="L972" i="12"/>
  <c r="L973" i="12"/>
  <c r="L974" i="12"/>
  <c r="L975" i="12"/>
  <c r="L976" i="12"/>
  <c r="L977" i="12"/>
  <c r="L978" i="12"/>
  <c r="L979" i="12"/>
  <c r="L980" i="12"/>
  <c r="L981" i="12"/>
  <c r="L982" i="12"/>
  <c r="L983" i="12"/>
  <c r="L984" i="12"/>
  <c r="L985" i="12"/>
  <c r="L986" i="12"/>
  <c r="L987" i="12"/>
  <c r="L988" i="12"/>
  <c r="L989" i="12"/>
  <c r="L990" i="12"/>
  <c r="L991" i="12"/>
  <c r="L992" i="12"/>
  <c r="L993" i="12"/>
  <c r="L994" i="12"/>
  <c r="L995" i="12"/>
  <c r="L996" i="12"/>
  <c r="L997" i="12"/>
  <c r="L998" i="12"/>
  <c r="L999" i="12"/>
  <c r="L1000" i="12"/>
  <c r="L1001" i="12"/>
  <c r="L1002" i="12"/>
  <c r="L1003" i="12"/>
  <c r="L1004" i="12"/>
  <c r="L1005" i="12"/>
  <c r="L1006" i="12"/>
  <c r="L1007" i="12"/>
  <c r="L1008" i="12"/>
  <c r="L1009" i="12"/>
  <c r="L1010" i="12"/>
  <c r="L1011" i="12"/>
  <c r="L1012" i="12"/>
  <c r="L1013" i="12"/>
  <c r="L1014" i="12"/>
  <c r="L1015" i="12"/>
  <c r="L1016" i="12"/>
  <c r="L1017" i="12"/>
  <c r="L1018" i="12"/>
  <c r="L1019" i="12"/>
  <c r="L1020" i="12"/>
  <c r="L1021" i="12"/>
  <c r="L1022" i="12"/>
  <c r="L1023" i="12"/>
  <c r="L1024" i="12"/>
  <c r="L1025" i="12"/>
  <c r="L1026" i="12"/>
  <c r="L1027" i="12"/>
  <c r="L1028" i="12"/>
  <c r="L1029" i="12"/>
  <c r="L1030" i="12"/>
  <c r="L1031" i="12"/>
  <c r="L1032" i="12"/>
  <c r="L1033" i="12"/>
  <c r="L1034" i="12"/>
  <c r="L1035" i="12"/>
  <c r="L1036" i="12"/>
  <c r="L1037" i="12"/>
  <c r="L1038" i="12"/>
  <c r="L1039" i="12"/>
  <c r="L1040" i="12"/>
  <c r="L1041" i="12"/>
  <c r="L1042" i="12"/>
  <c r="L1043" i="12"/>
  <c r="L1044" i="12"/>
  <c r="L1045" i="12"/>
  <c r="L1046" i="12"/>
  <c r="L1047" i="12"/>
  <c r="L1048" i="12"/>
  <c r="L1049" i="12"/>
  <c r="L1050" i="12"/>
  <c r="L1051" i="12"/>
  <c r="L1052" i="12"/>
  <c r="L1053" i="12"/>
  <c r="L1054" i="12"/>
  <c r="L1055" i="12"/>
  <c r="L1056" i="12"/>
  <c r="L1057" i="12"/>
  <c r="L1058" i="12"/>
  <c r="L1059" i="12"/>
  <c r="L1060" i="12"/>
  <c r="L1061" i="12"/>
  <c r="L1062" i="12"/>
  <c r="L1063" i="12"/>
  <c r="L1064" i="12"/>
  <c r="L1065" i="12"/>
  <c r="L1066" i="12"/>
  <c r="L1067" i="12"/>
  <c r="L1068" i="12"/>
  <c r="L1069" i="12"/>
  <c r="L1070" i="12"/>
  <c r="L1071" i="12"/>
  <c r="L1072" i="12"/>
  <c r="L1073" i="12"/>
  <c r="L1074" i="12"/>
  <c r="L1075" i="12"/>
  <c r="L1076" i="12"/>
  <c r="L1077" i="12"/>
  <c r="L1078" i="12"/>
  <c r="L1079" i="12"/>
  <c r="L1080" i="12"/>
  <c r="L1081" i="12"/>
  <c r="L1082" i="12"/>
  <c r="L1083" i="12"/>
  <c r="L1084" i="12"/>
  <c r="L1085" i="12"/>
  <c r="L1086" i="12"/>
  <c r="L1087" i="12"/>
  <c r="L1088" i="12"/>
  <c r="L1089" i="12"/>
  <c r="L1090" i="12"/>
  <c r="L1091" i="12"/>
  <c r="L1092" i="12"/>
  <c r="L1093" i="12"/>
  <c r="L1094" i="12"/>
  <c r="L1095" i="12"/>
  <c r="L1096" i="12"/>
  <c r="L1097" i="12"/>
  <c r="L1098" i="12"/>
  <c r="L1099" i="12"/>
  <c r="L1100" i="12"/>
  <c r="L1101" i="12"/>
  <c r="L1102" i="12"/>
  <c r="L1103" i="12"/>
  <c r="L1104" i="12"/>
  <c r="L1105" i="12"/>
  <c r="L1106" i="12"/>
  <c r="L1107" i="12"/>
  <c r="L1108" i="12"/>
  <c r="L1109" i="12"/>
  <c r="L1110" i="12"/>
  <c r="L1111" i="12"/>
  <c r="L1112" i="12"/>
  <c r="L1113" i="12"/>
  <c r="L1114" i="12"/>
  <c r="L1115" i="12"/>
  <c r="L1116" i="12"/>
  <c r="L1117" i="12"/>
  <c r="L1118" i="12"/>
  <c r="L1119" i="12"/>
  <c r="L1120" i="12"/>
  <c r="L1121" i="12"/>
  <c r="L1122" i="12"/>
  <c r="L1123" i="12"/>
  <c r="L1124" i="12"/>
  <c r="L1125" i="12"/>
  <c r="L1126" i="12"/>
  <c r="L1127" i="12"/>
  <c r="L1128" i="12"/>
  <c r="L1129" i="12"/>
  <c r="L1130" i="12"/>
  <c r="L1131" i="12"/>
  <c r="L1132" i="12"/>
  <c r="L1133" i="12"/>
  <c r="L1134" i="12"/>
  <c r="L1135" i="12"/>
  <c r="L1136" i="12"/>
  <c r="L1137" i="12"/>
  <c r="L1138" i="12"/>
  <c r="L1139" i="12"/>
  <c r="L1140" i="12"/>
  <c r="L1141" i="12"/>
  <c r="L1142" i="12"/>
  <c r="L1143" i="12"/>
  <c r="L1144" i="12"/>
  <c r="L1145" i="12"/>
  <c r="L1146" i="12"/>
  <c r="L1147" i="12"/>
  <c r="L1148" i="12"/>
  <c r="L1149" i="12"/>
  <c r="L1150" i="12"/>
  <c r="L1151" i="12"/>
  <c r="L1152" i="12"/>
  <c r="L1153" i="12"/>
  <c r="L1154" i="12"/>
  <c r="L1155" i="12"/>
  <c r="L1156" i="12"/>
  <c r="L1157" i="12"/>
  <c r="L1158" i="12"/>
  <c r="L1159" i="12"/>
  <c r="L1160" i="12"/>
  <c r="L1161" i="12"/>
  <c r="L1162" i="12"/>
  <c r="L1163" i="12"/>
  <c r="L1164" i="12"/>
  <c r="L1165" i="12"/>
  <c r="L1166" i="12"/>
  <c r="L1167" i="12"/>
  <c r="L1168" i="12"/>
  <c r="L1169" i="12"/>
  <c r="L1170" i="12"/>
  <c r="L1171" i="12"/>
  <c r="L1172" i="12"/>
  <c r="L1173" i="12"/>
  <c r="L1174" i="12"/>
  <c r="L1175" i="12"/>
  <c r="L1176" i="12"/>
  <c r="L1177" i="12"/>
  <c r="L1178" i="12"/>
  <c r="L1179" i="12"/>
  <c r="L1180" i="12"/>
  <c r="L1181" i="12"/>
  <c r="L1182" i="12"/>
  <c r="L1183" i="12"/>
  <c r="L1184" i="12"/>
  <c r="L1185" i="12"/>
  <c r="L1186" i="12"/>
  <c r="L1187" i="12"/>
  <c r="L1188" i="12"/>
  <c r="L1189" i="12"/>
  <c r="L1190" i="12"/>
  <c r="L1191" i="12"/>
  <c r="L1192" i="12"/>
  <c r="L1193" i="12"/>
  <c r="L1194" i="12"/>
  <c r="L1195" i="12"/>
  <c r="L1196" i="12"/>
  <c r="L1197" i="12"/>
  <c r="L1198" i="12"/>
  <c r="L1199" i="12"/>
  <c r="L1200" i="12"/>
  <c r="L1201" i="12"/>
  <c r="L1202" i="12"/>
  <c r="L1203" i="12"/>
  <c r="L1204" i="12"/>
  <c r="L1205" i="12"/>
  <c r="L1206" i="12"/>
  <c r="L1207" i="12"/>
  <c r="L1208" i="12"/>
  <c r="L1209" i="12"/>
  <c r="L1210" i="12"/>
  <c r="L1211" i="12"/>
  <c r="L1212" i="12"/>
  <c r="L1213" i="12"/>
  <c r="L1214" i="12"/>
  <c r="L1215" i="12"/>
  <c r="L1216" i="12"/>
  <c r="L1217" i="12"/>
  <c r="L1218" i="12"/>
  <c r="L1219" i="12"/>
  <c r="L1220" i="12"/>
  <c r="L1221" i="12"/>
  <c r="L1222" i="12"/>
  <c r="L1223" i="12"/>
  <c r="L1224" i="12"/>
  <c r="L1225" i="12"/>
  <c r="L1226" i="12"/>
  <c r="L1227" i="12"/>
  <c r="L1228" i="12"/>
  <c r="L1229" i="12"/>
  <c r="L1230" i="12"/>
  <c r="L1231" i="12"/>
  <c r="L1232" i="12"/>
  <c r="L1233" i="12"/>
  <c r="L1234" i="12"/>
  <c r="L1235" i="12"/>
  <c r="L1236" i="12"/>
  <c r="L1237" i="12"/>
  <c r="L1238" i="12"/>
  <c r="L1239" i="12"/>
  <c r="L1240" i="12"/>
  <c r="L1241" i="12"/>
  <c r="L1242" i="12"/>
  <c r="L1243" i="12"/>
  <c r="L1244" i="12"/>
  <c r="L1245" i="12"/>
  <c r="L1246" i="12"/>
  <c r="L1247" i="12"/>
  <c r="L1248" i="12"/>
  <c r="L1249" i="12"/>
  <c r="L1250" i="12"/>
  <c r="L1251" i="12"/>
  <c r="L1252" i="12"/>
  <c r="L1253" i="12"/>
  <c r="L1254" i="12"/>
  <c r="L1255" i="12"/>
  <c r="L1256" i="12"/>
  <c r="L1257" i="12"/>
  <c r="L1258" i="12"/>
  <c r="L1259" i="12"/>
  <c r="L1260" i="12"/>
  <c r="L1261" i="12"/>
  <c r="L1262" i="12"/>
  <c r="L1263" i="12"/>
  <c r="L1264" i="12"/>
  <c r="L1265" i="12"/>
  <c r="L1266" i="12"/>
  <c r="L1267" i="12"/>
  <c r="L1268" i="12"/>
  <c r="L1269" i="12"/>
  <c r="L1270" i="12"/>
  <c r="L1271" i="12"/>
  <c r="L1272" i="12"/>
  <c r="L1273" i="12"/>
  <c r="L1274" i="12"/>
  <c r="L1275" i="12"/>
  <c r="L1276" i="12"/>
  <c r="L1277" i="12"/>
  <c r="L1278" i="12"/>
  <c r="L1279" i="12"/>
  <c r="L1280" i="12"/>
  <c r="L1281" i="12"/>
  <c r="L1282" i="12"/>
  <c r="L1283" i="12"/>
  <c r="L1284" i="12"/>
  <c r="L1285" i="12"/>
  <c r="L1286" i="12"/>
  <c r="L1287" i="12"/>
  <c r="L1288" i="12"/>
  <c r="L1289" i="12"/>
  <c r="L1290" i="12"/>
  <c r="L1291" i="12"/>
  <c r="L1292" i="12"/>
  <c r="L1293" i="12"/>
  <c r="L1294" i="12"/>
  <c r="L1295" i="12"/>
  <c r="L1296" i="12"/>
  <c r="L1297" i="12"/>
  <c r="L1298" i="12"/>
  <c r="L1299" i="12"/>
  <c r="L1300" i="12"/>
  <c r="L1301" i="12"/>
  <c r="L1302" i="12"/>
  <c r="L1303" i="12"/>
  <c r="L1304" i="12"/>
  <c r="L1305" i="12"/>
  <c r="L1306" i="12"/>
  <c r="L1307" i="12"/>
  <c r="L1308" i="12"/>
  <c r="L1309" i="12"/>
  <c r="L1310" i="12"/>
  <c r="L1311" i="12"/>
  <c r="L1312" i="12"/>
  <c r="L1313" i="12"/>
  <c r="L1314" i="12"/>
  <c r="L1315" i="12"/>
  <c r="L1316" i="12"/>
  <c r="L1317" i="12"/>
  <c r="L1318" i="12"/>
  <c r="L1319" i="12"/>
  <c r="L1320" i="12"/>
  <c r="L1321" i="12"/>
  <c r="L1322" i="12"/>
  <c r="L1323" i="12"/>
  <c r="L1324" i="12"/>
  <c r="L1325" i="12"/>
  <c r="L1326" i="12"/>
  <c r="L1327" i="12"/>
  <c r="L1328" i="12"/>
  <c r="L1329" i="12"/>
  <c r="L1330" i="12"/>
  <c r="L1331" i="12"/>
  <c r="L1332" i="12"/>
  <c r="L1333" i="12"/>
  <c r="L1334" i="12"/>
  <c r="L1335" i="12"/>
  <c r="L1336" i="12"/>
  <c r="L1337" i="12"/>
  <c r="L1338" i="12"/>
  <c r="L1339" i="12"/>
  <c r="L1340" i="12"/>
  <c r="L1341" i="12"/>
  <c r="L1342" i="12"/>
  <c r="L1343" i="12"/>
  <c r="L1344" i="12"/>
  <c r="L1345" i="12"/>
  <c r="L1346" i="12"/>
  <c r="L1347" i="12"/>
  <c r="L1348" i="12"/>
  <c r="L1349" i="12"/>
  <c r="L1350" i="12"/>
  <c r="L1351" i="12"/>
  <c r="L1352" i="12"/>
  <c r="L1353" i="12"/>
  <c r="L1354" i="12"/>
  <c r="L1355" i="12"/>
  <c r="L1356" i="12"/>
  <c r="L1357" i="12"/>
  <c r="L1358" i="12"/>
  <c r="L1359" i="12"/>
  <c r="L1360" i="12"/>
  <c r="L1361" i="12"/>
  <c r="L1362" i="12"/>
  <c r="L1363" i="12"/>
  <c r="L1364" i="12"/>
  <c r="L1365" i="12"/>
  <c r="L1366" i="12"/>
  <c r="L1367" i="12"/>
  <c r="L1368" i="12"/>
  <c r="L1369" i="12"/>
  <c r="L1370" i="12"/>
  <c r="L1371" i="12"/>
  <c r="L1372" i="12"/>
  <c r="L1373" i="12"/>
  <c r="L1374" i="12"/>
  <c r="L1375" i="12"/>
  <c r="L1376" i="12"/>
  <c r="L1377" i="12"/>
  <c r="L1378" i="12"/>
  <c r="L1379" i="12"/>
  <c r="L1380" i="12"/>
  <c r="L1381" i="12"/>
  <c r="L1382" i="12"/>
  <c r="L1383" i="12"/>
  <c r="L1384" i="12"/>
  <c r="L1385" i="12"/>
  <c r="L1386" i="12"/>
  <c r="L1387" i="12"/>
  <c r="L1388" i="12"/>
  <c r="L1389" i="12"/>
  <c r="L1390" i="12"/>
  <c r="L1391" i="12"/>
  <c r="L1392" i="12"/>
  <c r="L1393" i="12"/>
  <c r="L1394" i="12"/>
  <c r="L1395" i="12"/>
  <c r="L1396" i="12"/>
  <c r="L1397" i="12"/>
  <c r="L1398" i="12"/>
  <c r="L1399" i="12"/>
  <c r="L1400" i="12"/>
  <c r="L1401" i="12"/>
  <c r="L1402" i="12"/>
  <c r="L1403" i="12"/>
  <c r="L1404" i="12"/>
  <c r="L1405" i="12"/>
  <c r="L1406" i="12"/>
  <c r="L1407" i="12"/>
  <c r="L1408" i="12"/>
  <c r="L1409" i="12"/>
  <c r="L1410" i="12"/>
  <c r="L1411" i="12"/>
  <c r="L1412" i="12"/>
  <c r="L1413" i="12"/>
  <c r="L1414" i="12"/>
  <c r="L1415" i="12"/>
  <c r="L1416" i="12"/>
  <c r="L1417" i="12"/>
  <c r="L1418" i="12"/>
  <c r="L1419" i="12"/>
  <c r="L1420" i="12"/>
  <c r="L1421" i="12"/>
  <c r="L1422" i="12"/>
  <c r="L1423" i="12"/>
  <c r="L1424" i="12"/>
  <c r="L1425" i="12"/>
  <c r="L1426" i="12"/>
  <c r="L1427" i="12"/>
  <c r="L1428" i="12"/>
  <c r="L1429" i="12"/>
  <c r="L1430" i="12"/>
  <c r="L1431" i="12"/>
  <c r="L1432" i="12"/>
  <c r="L1433" i="12"/>
  <c r="L1434" i="12"/>
  <c r="L1435" i="12"/>
  <c r="L1436" i="12"/>
  <c r="L1437" i="12"/>
  <c r="L1438" i="12"/>
  <c r="L1439" i="12"/>
  <c r="L1440" i="12"/>
  <c r="L1441" i="12"/>
  <c r="L1442" i="12"/>
  <c r="L1443" i="12"/>
  <c r="L1444" i="12"/>
  <c r="L1445" i="12"/>
  <c r="L1446" i="12"/>
  <c r="L1447" i="12"/>
  <c r="L1448" i="12"/>
  <c r="L1449" i="12"/>
  <c r="L1450" i="12"/>
  <c r="L1451" i="12"/>
  <c r="L1452" i="12"/>
  <c r="L1453" i="12"/>
  <c r="L1454" i="12"/>
  <c r="L1455" i="12"/>
  <c r="L1456" i="12"/>
  <c r="L1457" i="12"/>
  <c r="L1458" i="12"/>
  <c r="L1459" i="12"/>
  <c r="L1460" i="12"/>
  <c r="L1461" i="12"/>
  <c r="L1462" i="12"/>
  <c r="L1463" i="12"/>
  <c r="L1464" i="12"/>
  <c r="L1465" i="12"/>
  <c r="L1466" i="12"/>
  <c r="L1467" i="12"/>
  <c r="L1468" i="12"/>
  <c r="L1469" i="12"/>
  <c r="L1470" i="12"/>
  <c r="L1471" i="12"/>
  <c r="L1472" i="12"/>
  <c r="L1473" i="12"/>
  <c r="L1474" i="12"/>
  <c r="L1475" i="12"/>
  <c r="L1476" i="12"/>
  <c r="L1477" i="12"/>
  <c r="L1478" i="12"/>
  <c r="L1479" i="12"/>
  <c r="L1480" i="12"/>
  <c r="L1481" i="12"/>
  <c r="L1482" i="12"/>
  <c r="L1483" i="12"/>
  <c r="L1484" i="12"/>
  <c r="L1485" i="12"/>
  <c r="L1486" i="12"/>
  <c r="L1487" i="12"/>
  <c r="L1488" i="12"/>
  <c r="L1489" i="12"/>
  <c r="L1490" i="12"/>
  <c r="L1491" i="12"/>
  <c r="L1492" i="12"/>
  <c r="L1493" i="12"/>
  <c r="L1494" i="12"/>
  <c r="L1495" i="12"/>
  <c r="L1496" i="12"/>
  <c r="L1497" i="12"/>
  <c r="L1498" i="12"/>
  <c r="L1499" i="12"/>
  <c r="L1500" i="12"/>
  <c r="L1501" i="12"/>
  <c r="L1502" i="12"/>
  <c r="L1503" i="12"/>
  <c r="L1504" i="12"/>
  <c r="L1505" i="12"/>
  <c r="L1506" i="12"/>
  <c r="L1507" i="12"/>
  <c r="L1508" i="12"/>
  <c r="L1509" i="12"/>
  <c r="L1510" i="12"/>
  <c r="L1511" i="12"/>
  <c r="L1512" i="12"/>
  <c r="L1513" i="12"/>
  <c r="L1514" i="12"/>
  <c r="L1515" i="12"/>
  <c r="L1516" i="12"/>
  <c r="L1517" i="12"/>
  <c r="L1518" i="12"/>
  <c r="L1519" i="12"/>
  <c r="L1520" i="12"/>
  <c r="L1521" i="12"/>
  <c r="L1522" i="12"/>
  <c r="L1523" i="12"/>
  <c r="L1524" i="12"/>
  <c r="L1525" i="12"/>
  <c r="L1526" i="12"/>
  <c r="L1527" i="12"/>
  <c r="L1528" i="12"/>
  <c r="L1529" i="12"/>
  <c r="L1530" i="12"/>
  <c r="L1531" i="12"/>
  <c r="L1532" i="12"/>
  <c r="L1533" i="12"/>
  <c r="L1534" i="12"/>
  <c r="L1535" i="12"/>
  <c r="L1536" i="12"/>
  <c r="L1537" i="12"/>
  <c r="L1538" i="12"/>
  <c r="L1539" i="12"/>
  <c r="L1540" i="12"/>
  <c r="L1541" i="12"/>
  <c r="L1542" i="12"/>
  <c r="L1543" i="12"/>
  <c r="L1544" i="12"/>
  <c r="L1545" i="12"/>
  <c r="L1546" i="12"/>
  <c r="L1547" i="12"/>
  <c r="L1548" i="12"/>
  <c r="L1549" i="12"/>
  <c r="L1550" i="12"/>
  <c r="L1551" i="12"/>
  <c r="L1552" i="12"/>
  <c r="L1553" i="12"/>
  <c r="L1554" i="12"/>
  <c r="L1555" i="12"/>
  <c r="L1556" i="12"/>
  <c r="L1557" i="12"/>
  <c r="L1558" i="12"/>
  <c r="L1559" i="12"/>
  <c r="L1560" i="12"/>
  <c r="L1561" i="12"/>
  <c r="L1562" i="12"/>
  <c r="L1563" i="12"/>
  <c r="L1564" i="12"/>
  <c r="L1565" i="12"/>
  <c r="L1566" i="12"/>
  <c r="L1567" i="12"/>
  <c r="L1568" i="12"/>
  <c r="L1569" i="12"/>
  <c r="L1570" i="12"/>
  <c r="L1571" i="12"/>
  <c r="L1572" i="12"/>
  <c r="L1573" i="12"/>
  <c r="L1574" i="12"/>
  <c r="L1575" i="12"/>
  <c r="L1576" i="12"/>
  <c r="L1577" i="12"/>
  <c r="L1578" i="12"/>
  <c r="L1579" i="12"/>
  <c r="L1580" i="12"/>
  <c r="L1581" i="12"/>
  <c r="L1582" i="12"/>
  <c r="L1583" i="12"/>
  <c r="L1584" i="12"/>
  <c r="L1585" i="12"/>
  <c r="L1586" i="12"/>
  <c r="L1587" i="12"/>
  <c r="L1588" i="12"/>
  <c r="L1589" i="12"/>
  <c r="L1590" i="12"/>
  <c r="L1591" i="12"/>
  <c r="L1592" i="12"/>
  <c r="L1593" i="12"/>
  <c r="L1594" i="12"/>
  <c r="L1595" i="12"/>
  <c r="L1596" i="12"/>
  <c r="L1597" i="12"/>
  <c r="L1598" i="12"/>
  <c r="L1599" i="12"/>
  <c r="L1600" i="12"/>
  <c r="L1601" i="12"/>
  <c r="L1602" i="12"/>
  <c r="L1603" i="12"/>
  <c r="L1604" i="12"/>
  <c r="L1605" i="12"/>
  <c r="L1606" i="12"/>
  <c r="L1607" i="12"/>
  <c r="L1608" i="12"/>
  <c r="L1609" i="12"/>
  <c r="L1610" i="12"/>
  <c r="L1611" i="12"/>
  <c r="L1612" i="12"/>
  <c r="L1613" i="12"/>
  <c r="L1614" i="12"/>
  <c r="L1615" i="12"/>
  <c r="L1616" i="12"/>
  <c r="L1617" i="12"/>
  <c r="L1618" i="12"/>
  <c r="L1619" i="12"/>
  <c r="L1620" i="12"/>
  <c r="L1621" i="12"/>
  <c r="L1622" i="12"/>
  <c r="L1623" i="12"/>
  <c r="L1624" i="12"/>
  <c r="L1625" i="12"/>
  <c r="L1626" i="12"/>
  <c r="L1627" i="12"/>
  <c r="L1628" i="12"/>
  <c r="L1629" i="12"/>
  <c r="L1630" i="12"/>
  <c r="L1631" i="12"/>
  <c r="L1632" i="12"/>
  <c r="L1633" i="12"/>
  <c r="L1634" i="12"/>
  <c r="L1635" i="12"/>
  <c r="L1636" i="12"/>
  <c r="L1637" i="12"/>
  <c r="L1638" i="12"/>
  <c r="L1639" i="12"/>
  <c r="L1640" i="12"/>
  <c r="L1641" i="12"/>
  <c r="L1642" i="12"/>
  <c r="L1643" i="12"/>
  <c r="L1644" i="12"/>
  <c r="L1645" i="12"/>
  <c r="L1646" i="12"/>
  <c r="L1647" i="12"/>
  <c r="L1648" i="12"/>
  <c r="L1649" i="12"/>
  <c r="L1650" i="12"/>
  <c r="L1651" i="12"/>
  <c r="L1652" i="12"/>
  <c r="L1653" i="12"/>
  <c r="L1654" i="12"/>
  <c r="L1655" i="12"/>
  <c r="L1656" i="12"/>
  <c r="L1657" i="12"/>
  <c r="L1658" i="12"/>
  <c r="L1659" i="12"/>
  <c r="L1660" i="12"/>
  <c r="L1661" i="12"/>
  <c r="L1662" i="12"/>
  <c r="L1663" i="12"/>
  <c r="L1664" i="12"/>
  <c r="L1665" i="12"/>
  <c r="L1666" i="12"/>
  <c r="L1667" i="12"/>
  <c r="L1668" i="12"/>
  <c r="L1669" i="12"/>
  <c r="L1670" i="12"/>
  <c r="L1671" i="12"/>
  <c r="L1672" i="12"/>
  <c r="L1673" i="12"/>
  <c r="L1674" i="12"/>
  <c r="L1675" i="12"/>
  <c r="L1676" i="12"/>
  <c r="L1677" i="12"/>
  <c r="L1678" i="12"/>
  <c r="L1679" i="12"/>
  <c r="L1680" i="12"/>
  <c r="L1681" i="12"/>
  <c r="L1682" i="12"/>
  <c r="L1683" i="12"/>
  <c r="L1684" i="12"/>
  <c r="L1685" i="12"/>
  <c r="L1686" i="12"/>
  <c r="L1687" i="12"/>
  <c r="L1688" i="12"/>
  <c r="L1689" i="12"/>
  <c r="L1690" i="12"/>
  <c r="L1691" i="12"/>
  <c r="L1692" i="12"/>
  <c r="L1693" i="12"/>
  <c r="L1694" i="12"/>
  <c r="L1695" i="12"/>
  <c r="L1696" i="12"/>
  <c r="L1697" i="12"/>
  <c r="L1698" i="12"/>
  <c r="L1699" i="12"/>
  <c r="L1700" i="12"/>
  <c r="L1701" i="12"/>
  <c r="L1702" i="12"/>
  <c r="L1703" i="12"/>
  <c r="L1704" i="12"/>
  <c r="L1705" i="12"/>
  <c r="L1706" i="12"/>
  <c r="L1707" i="12"/>
  <c r="L1708" i="12"/>
  <c r="L1709" i="12"/>
  <c r="L1710" i="12"/>
  <c r="L1711" i="12"/>
  <c r="L1712" i="12"/>
  <c r="L1713" i="12"/>
  <c r="L1714" i="12"/>
  <c r="L1715" i="12"/>
  <c r="L1716" i="12"/>
  <c r="L1717" i="12"/>
  <c r="L1718" i="12"/>
  <c r="L1719" i="12"/>
  <c r="L1720" i="12"/>
  <c r="L1721" i="12"/>
  <c r="L1722" i="12"/>
  <c r="L1723" i="12"/>
  <c r="L1724" i="12"/>
  <c r="L1725" i="12"/>
  <c r="L1726" i="12"/>
  <c r="L1727" i="12"/>
  <c r="L1728" i="12"/>
  <c r="L1729" i="12"/>
  <c r="L1730" i="12"/>
  <c r="L1731" i="12"/>
  <c r="L1732" i="12"/>
  <c r="L1733" i="12"/>
  <c r="L1734" i="12"/>
  <c r="L1735" i="12"/>
  <c r="L1736" i="12"/>
  <c r="L1737" i="12"/>
  <c r="L1738" i="12"/>
  <c r="L1739" i="12"/>
  <c r="L1740" i="12"/>
  <c r="L1741" i="12"/>
  <c r="L1742" i="12"/>
  <c r="L1743" i="12"/>
  <c r="L1744" i="12"/>
  <c r="L1745" i="12"/>
  <c r="L1746" i="12"/>
  <c r="L1747" i="12"/>
  <c r="L1748" i="12"/>
  <c r="L1749" i="12"/>
  <c r="L1750" i="12"/>
  <c r="L1751" i="12"/>
  <c r="L1752" i="12"/>
  <c r="L1753" i="12"/>
  <c r="L1754" i="12"/>
  <c r="L1755" i="12"/>
  <c r="L1756" i="12"/>
  <c r="L1757" i="12"/>
  <c r="L1758" i="12"/>
  <c r="L1759" i="12"/>
  <c r="L1760" i="12"/>
  <c r="L1761" i="12"/>
  <c r="L1762" i="12"/>
  <c r="L1763" i="12"/>
  <c r="L1764" i="12"/>
  <c r="L1765" i="12"/>
  <c r="L1766" i="12"/>
  <c r="L1767" i="12"/>
  <c r="L1768" i="12"/>
  <c r="L1769" i="12"/>
  <c r="L1770" i="12"/>
  <c r="L1771" i="12"/>
  <c r="L1772" i="12"/>
  <c r="L1773" i="12"/>
  <c r="L1774" i="12"/>
  <c r="L1775" i="12"/>
  <c r="L1776" i="12"/>
  <c r="L1777" i="12"/>
  <c r="L1778" i="12"/>
  <c r="L1779" i="12"/>
  <c r="L1780" i="12"/>
  <c r="L1781" i="12"/>
  <c r="L1782" i="12"/>
  <c r="L1783" i="12"/>
  <c r="L1784" i="12"/>
  <c r="L1785" i="12"/>
  <c r="L1786" i="12"/>
  <c r="L1787" i="12"/>
  <c r="L1788" i="12"/>
  <c r="L1789" i="12"/>
  <c r="L1790" i="12"/>
  <c r="L1791" i="12"/>
  <c r="L1792" i="12"/>
  <c r="L1793" i="12"/>
  <c r="L1794" i="12"/>
  <c r="L1795" i="12"/>
  <c r="L1796" i="12"/>
  <c r="L1797" i="12"/>
  <c r="L1798" i="12"/>
  <c r="L1799" i="12"/>
  <c r="L1800" i="12"/>
  <c r="L1801" i="12"/>
  <c r="L1802" i="12"/>
  <c r="L1803" i="12"/>
  <c r="L1804" i="12"/>
  <c r="L1805" i="12"/>
  <c r="L1806" i="12"/>
  <c r="L1807" i="12"/>
  <c r="L1808" i="12"/>
  <c r="L1809" i="12"/>
  <c r="L1810" i="12"/>
  <c r="L1811" i="12"/>
  <c r="L1812" i="12"/>
  <c r="L1813" i="12"/>
  <c r="L1814" i="12"/>
  <c r="L1815" i="12"/>
  <c r="L1816" i="12"/>
  <c r="L1817" i="12"/>
  <c r="L1818" i="12"/>
  <c r="L1819" i="12"/>
  <c r="L1820" i="12"/>
  <c r="L1821" i="12"/>
  <c r="L1822" i="12"/>
  <c r="L1823" i="12"/>
  <c r="L1824" i="12"/>
  <c r="L1825" i="12"/>
  <c r="L1826" i="12"/>
  <c r="L1827" i="12"/>
  <c r="L1828" i="12"/>
  <c r="L1829" i="12"/>
  <c r="L1830" i="12"/>
  <c r="L1831" i="12"/>
  <c r="L1832" i="12"/>
  <c r="L1833" i="12"/>
  <c r="L1834" i="12"/>
  <c r="L1835" i="12"/>
  <c r="L1836" i="12"/>
  <c r="L1837" i="12"/>
  <c r="L1838" i="12"/>
  <c r="L1839" i="12"/>
  <c r="L1840" i="12"/>
  <c r="L1841" i="12"/>
  <c r="L1842" i="12"/>
  <c r="L1843" i="12"/>
  <c r="L1844" i="12"/>
  <c r="L1845" i="12"/>
  <c r="L1846" i="12"/>
  <c r="L1847" i="12"/>
  <c r="L1848" i="12"/>
  <c r="L1849" i="12"/>
  <c r="L1850" i="12"/>
  <c r="L1851" i="12"/>
  <c r="L1852" i="12"/>
  <c r="L1853" i="12"/>
  <c r="L1854" i="12"/>
  <c r="L1855" i="12"/>
  <c r="L1856" i="12"/>
  <c r="L1857" i="12"/>
  <c r="L1858" i="12"/>
  <c r="L1859" i="12"/>
  <c r="L1860" i="12"/>
  <c r="L1861" i="12"/>
  <c r="L1862" i="12"/>
  <c r="L1863" i="12"/>
  <c r="L1864" i="12"/>
  <c r="L1865" i="12"/>
  <c r="L1866" i="12"/>
  <c r="L1867" i="12"/>
  <c r="L1868" i="12"/>
  <c r="L1869" i="12"/>
  <c r="L1870" i="12"/>
  <c r="L1871" i="12"/>
  <c r="L1872" i="12"/>
  <c r="L1873" i="12"/>
  <c r="L1874" i="12"/>
  <c r="L1875" i="12"/>
  <c r="L1876" i="12"/>
  <c r="L1877" i="12"/>
  <c r="L1878" i="12"/>
  <c r="L1879" i="12"/>
  <c r="L1880" i="12"/>
  <c r="L1881" i="12"/>
  <c r="L1882" i="12"/>
  <c r="L1883" i="12"/>
  <c r="L1884" i="12"/>
  <c r="L1885" i="12"/>
  <c r="L1886" i="12"/>
  <c r="L1887" i="12"/>
  <c r="L1888" i="12"/>
  <c r="L1889" i="12"/>
  <c r="L1890" i="12"/>
  <c r="L1891" i="12"/>
  <c r="L1892" i="12"/>
  <c r="L1893" i="12"/>
  <c r="L1894" i="12"/>
  <c r="L1895" i="12"/>
  <c r="L1896" i="12"/>
  <c r="L1897" i="12"/>
  <c r="L1898" i="12"/>
  <c r="L1899" i="12"/>
  <c r="L1900" i="12"/>
  <c r="L1901" i="12"/>
  <c r="L1902" i="12"/>
  <c r="L1903" i="12"/>
  <c r="L1904" i="12"/>
  <c r="L1905" i="12"/>
  <c r="L1906" i="12"/>
  <c r="L1907" i="12"/>
  <c r="L1908" i="12"/>
  <c r="L1909" i="12"/>
  <c r="L1910" i="12"/>
  <c r="L1911" i="12"/>
  <c r="L1912" i="12"/>
  <c r="L1913" i="12"/>
  <c r="L1914" i="12"/>
  <c r="L1915" i="12"/>
  <c r="L1916" i="12"/>
  <c r="L1917" i="12"/>
  <c r="L1918" i="12"/>
  <c r="L1919" i="12"/>
  <c r="L1920" i="12"/>
  <c r="L1921" i="12"/>
  <c r="L1922" i="12"/>
  <c r="L1923" i="12"/>
  <c r="L1924" i="12"/>
  <c r="L1925" i="12"/>
  <c r="L1926" i="12"/>
  <c r="L1927" i="12"/>
  <c r="L1928" i="12"/>
  <c r="L1929" i="12"/>
  <c r="L1930" i="12"/>
  <c r="L1931" i="12"/>
  <c r="L1932" i="12"/>
  <c r="L1933" i="12"/>
  <c r="L1934" i="12"/>
  <c r="L1935" i="12"/>
  <c r="L1936" i="12"/>
  <c r="L1937" i="12"/>
  <c r="L1938" i="12"/>
  <c r="L1939" i="12"/>
  <c r="L1940" i="12"/>
  <c r="L1941" i="12"/>
  <c r="L1942" i="12"/>
  <c r="L1943" i="12"/>
  <c r="L1944" i="12"/>
  <c r="L1945" i="12"/>
  <c r="L1946" i="12"/>
  <c r="L1947" i="12"/>
  <c r="L1948" i="12"/>
  <c r="L1949" i="12"/>
  <c r="L1950" i="12"/>
  <c r="L1951" i="12"/>
  <c r="L1952" i="12"/>
  <c r="L1953" i="12"/>
  <c r="L1954" i="12"/>
  <c r="L1955" i="12"/>
  <c r="L1956" i="12"/>
  <c r="L1957" i="12"/>
  <c r="L1958" i="12"/>
  <c r="L1959" i="12"/>
  <c r="L1960" i="12"/>
  <c r="L1961" i="12"/>
  <c r="L1962" i="12"/>
  <c r="L1963" i="12"/>
  <c r="L1964" i="12"/>
  <c r="L1965" i="12"/>
  <c r="L1966" i="12"/>
  <c r="L1967" i="12"/>
  <c r="L1968" i="12"/>
  <c r="L1969" i="12"/>
  <c r="L1970" i="12"/>
  <c r="L1971" i="12"/>
  <c r="L1972" i="12"/>
  <c r="L1973" i="12"/>
  <c r="L1974" i="12"/>
  <c r="L1975" i="12"/>
  <c r="L1976" i="12"/>
  <c r="L1977" i="12"/>
  <c r="L1978" i="12"/>
  <c r="L1979" i="12"/>
  <c r="L1980" i="12"/>
  <c r="L1981" i="12"/>
  <c r="L1982" i="12"/>
  <c r="L1983" i="12"/>
  <c r="L1984" i="12"/>
  <c r="L1985" i="12"/>
  <c r="L1986" i="12"/>
  <c r="L1987" i="12"/>
  <c r="L1988" i="12"/>
  <c r="L1989" i="12"/>
  <c r="L1990" i="12"/>
  <c r="L1991" i="12"/>
  <c r="L1992" i="12"/>
  <c r="L1993" i="12"/>
  <c r="L1994" i="12"/>
  <c r="L1995" i="12"/>
  <c r="L1996" i="12"/>
  <c r="L1997" i="12"/>
  <c r="L1998" i="12"/>
  <c r="L1999" i="12"/>
  <c r="L2000" i="12"/>
  <c r="L2001" i="12"/>
  <c r="L2002" i="12"/>
  <c r="L2003" i="12"/>
  <c r="L2004" i="12"/>
  <c r="L2005" i="12"/>
  <c r="L2006" i="12"/>
  <c r="L2007" i="12"/>
  <c r="L2008" i="12"/>
  <c r="L2009" i="12"/>
  <c r="L2010" i="12"/>
  <c r="L2011" i="12"/>
  <c r="L2012" i="12"/>
  <c r="L2013" i="12"/>
  <c r="L2014" i="12"/>
  <c r="L2015" i="12"/>
  <c r="L2016" i="12"/>
  <c r="L2017" i="12"/>
  <c r="L2018" i="12"/>
  <c r="L2019" i="12"/>
  <c r="L2020" i="12"/>
  <c r="L2021" i="12"/>
  <c r="L2022" i="12"/>
  <c r="L2023" i="12"/>
  <c r="L2024" i="12"/>
  <c r="L2025" i="12"/>
  <c r="L2026" i="12"/>
  <c r="L2027" i="12"/>
  <c r="L2028" i="12"/>
  <c r="L2029" i="12"/>
  <c r="L2030" i="12"/>
  <c r="L2031" i="12"/>
  <c r="L2032" i="12"/>
  <c r="L2033" i="12"/>
  <c r="L2034" i="12"/>
  <c r="L2035" i="12"/>
  <c r="L2036" i="12"/>
  <c r="L2037" i="12"/>
  <c r="L2038" i="12"/>
  <c r="L2039" i="12"/>
  <c r="L2040" i="12"/>
  <c r="L2041" i="12"/>
  <c r="L2042" i="12"/>
  <c r="L2043" i="12"/>
  <c r="L2044" i="12"/>
  <c r="L2045" i="12"/>
  <c r="L2046" i="12"/>
  <c r="L2047" i="12"/>
  <c r="L2048" i="12"/>
  <c r="L2049" i="12"/>
  <c r="L2050" i="12"/>
  <c r="L2051" i="12"/>
  <c r="L2052" i="12"/>
  <c r="L2053" i="12"/>
  <c r="L2054" i="12"/>
  <c r="L2055" i="12"/>
  <c r="L2056" i="12"/>
  <c r="L2057" i="12"/>
  <c r="L2058" i="12"/>
  <c r="L2059" i="12"/>
  <c r="L2060" i="12"/>
  <c r="L2061" i="12"/>
  <c r="L2062" i="12"/>
  <c r="L2063" i="12"/>
  <c r="L2064" i="12"/>
  <c r="L2065" i="12"/>
  <c r="L2066" i="12"/>
  <c r="L2067" i="12"/>
  <c r="L2068" i="12"/>
  <c r="L2069" i="12"/>
  <c r="L2070" i="12"/>
  <c r="L2071" i="12"/>
  <c r="L2072" i="12"/>
  <c r="L2073" i="12"/>
  <c r="L2074" i="12"/>
  <c r="L2075" i="12"/>
  <c r="L2076" i="12"/>
  <c r="L2077" i="12"/>
  <c r="L2078" i="12"/>
  <c r="L2079" i="12"/>
  <c r="L2080" i="12"/>
  <c r="L2081" i="12"/>
  <c r="L2082" i="12"/>
  <c r="L2083" i="12"/>
  <c r="L2084" i="12"/>
  <c r="L2085" i="12"/>
  <c r="L2086" i="12"/>
  <c r="L2087" i="12"/>
  <c r="L2088" i="12"/>
  <c r="L2089" i="12"/>
  <c r="L2090" i="12"/>
  <c r="L2091" i="12"/>
  <c r="L2092" i="12"/>
  <c r="L2093" i="12"/>
  <c r="L2094" i="12"/>
  <c r="L2095" i="12"/>
  <c r="L2096" i="12"/>
  <c r="L2097" i="12"/>
  <c r="L2098" i="12"/>
  <c r="L2099" i="12"/>
  <c r="L2100" i="12"/>
  <c r="L2101" i="12"/>
  <c r="L2102" i="12"/>
  <c r="L2103" i="12"/>
  <c r="L2104" i="12"/>
  <c r="L2105" i="12"/>
  <c r="L2106" i="12"/>
  <c r="L2107" i="12"/>
  <c r="L2108" i="12"/>
  <c r="L2109" i="12"/>
  <c r="L2110" i="12"/>
  <c r="L2111" i="12"/>
  <c r="L2112" i="12"/>
  <c r="L2113" i="12"/>
  <c r="L2114" i="12"/>
  <c r="L2115" i="12"/>
  <c r="L2116" i="12"/>
  <c r="L2117" i="12"/>
  <c r="L2118" i="12"/>
  <c r="L2119" i="12"/>
  <c r="L2120" i="12"/>
  <c r="L2121" i="12"/>
  <c r="L2122" i="12"/>
  <c r="L2123" i="12"/>
  <c r="L2124" i="12"/>
  <c r="L2125" i="12"/>
  <c r="L2126" i="12"/>
  <c r="L2127" i="12"/>
  <c r="L2128" i="12"/>
  <c r="L2129" i="12"/>
  <c r="L2130" i="12"/>
  <c r="L2131" i="12"/>
  <c r="L2132" i="12"/>
  <c r="L2133" i="12"/>
  <c r="L2134" i="12"/>
  <c r="L2135" i="12"/>
  <c r="L2136" i="12"/>
  <c r="L2137" i="12"/>
  <c r="L2138" i="12"/>
  <c r="L2139" i="12"/>
  <c r="L2140" i="12"/>
  <c r="L2141" i="12"/>
  <c r="L2142" i="12"/>
  <c r="L2143" i="12"/>
  <c r="L2144" i="12"/>
  <c r="L2145" i="12"/>
  <c r="L2146" i="12"/>
  <c r="L2147" i="12"/>
  <c r="L2148" i="12"/>
  <c r="L2149" i="12"/>
  <c r="L2150" i="12"/>
  <c r="L2151" i="12"/>
  <c r="L2152" i="12"/>
  <c r="L2153" i="12"/>
  <c r="L2154" i="12"/>
  <c r="L2155" i="12"/>
  <c r="L2156" i="12"/>
  <c r="L2157" i="12"/>
  <c r="L2158" i="12"/>
  <c r="L2159" i="12"/>
  <c r="L2160" i="12"/>
  <c r="L2161" i="12"/>
  <c r="L2162" i="12"/>
  <c r="L2163" i="12"/>
  <c r="L2164" i="12"/>
  <c r="L2165" i="12"/>
  <c r="L2166" i="12"/>
  <c r="L2167" i="12"/>
  <c r="L2168" i="12"/>
  <c r="L2169" i="12"/>
  <c r="L2170" i="12"/>
  <c r="L2171" i="12"/>
  <c r="L2172" i="12"/>
  <c r="L2173" i="12"/>
  <c r="L2174" i="12"/>
  <c r="L2175" i="12"/>
  <c r="L2176" i="12"/>
  <c r="L2177" i="12"/>
  <c r="L2178" i="12"/>
  <c r="L2179" i="12"/>
  <c r="L2180" i="12"/>
  <c r="L2181" i="12"/>
  <c r="L2182" i="12"/>
  <c r="L2183" i="12"/>
  <c r="L2184" i="12"/>
  <c r="L2185" i="12"/>
  <c r="L2186" i="12"/>
  <c r="L2187" i="12"/>
  <c r="L2188" i="12"/>
  <c r="L2189" i="12"/>
  <c r="L2190" i="12"/>
  <c r="L2191" i="12"/>
  <c r="L2192" i="12"/>
  <c r="L2193" i="12"/>
  <c r="L2194" i="12"/>
  <c r="L2195" i="12"/>
  <c r="L2196" i="12"/>
  <c r="L2197" i="12"/>
  <c r="L2198" i="12"/>
  <c r="L2199" i="12"/>
  <c r="L2200" i="12"/>
  <c r="L2201" i="12"/>
  <c r="L2202" i="12"/>
  <c r="L2203" i="12"/>
  <c r="L2204" i="12"/>
  <c r="L2205" i="12"/>
  <c r="L2206" i="12"/>
  <c r="L2207" i="12"/>
  <c r="L2208" i="12"/>
  <c r="L2209" i="12"/>
  <c r="L2210" i="12"/>
  <c r="L2211" i="12"/>
  <c r="L2212" i="12"/>
  <c r="L2213" i="12"/>
  <c r="L2214" i="12"/>
  <c r="L2215" i="12"/>
  <c r="L2216" i="12"/>
  <c r="L2217" i="12"/>
  <c r="L2218" i="12"/>
  <c r="L2219" i="12"/>
  <c r="L2220" i="12"/>
  <c r="L2221" i="12"/>
  <c r="L2222" i="12"/>
  <c r="L2223" i="12"/>
  <c r="L2224" i="12"/>
  <c r="L2225" i="12"/>
  <c r="L2226" i="12"/>
  <c r="L2227" i="12"/>
  <c r="L2228" i="12"/>
  <c r="L2229" i="12"/>
  <c r="L2230" i="12"/>
  <c r="L2231" i="12"/>
  <c r="L2232" i="12"/>
  <c r="L2233" i="12"/>
  <c r="L2234" i="12"/>
  <c r="L2235" i="12"/>
  <c r="L2236" i="12"/>
  <c r="L2237" i="12"/>
  <c r="L2238" i="12"/>
  <c r="L2239" i="12"/>
  <c r="L2240" i="12"/>
  <c r="L2241" i="12"/>
  <c r="L2242" i="12"/>
  <c r="L2243" i="12"/>
  <c r="L2244" i="12"/>
  <c r="L2245" i="12"/>
  <c r="L2246" i="12"/>
  <c r="L2247" i="12"/>
  <c r="L2248" i="12"/>
  <c r="L2249" i="12"/>
  <c r="L2250" i="12"/>
  <c r="L2251" i="12"/>
  <c r="L2252" i="12"/>
  <c r="L2253" i="12"/>
  <c r="L2254" i="12"/>
  <c r="L2255" i="12"/>
  <c r="L2256" i="12"/>
  <c r="L2257" i="12"/>
  <c r="L2258" i="12"/>
  <c r="L2259" i="12"/>
  <c r="L2260" i="12"/>
  <c r="L2261" i="12"/>
  <c r="L2262" i="12"/>
  <c r="L2263" i="12"/>
  <c r="L2264" i="12"/>
  <c r="L2265" i="12"/>
  <c r="L2266" i="12"/>
  <c r="L2267" i="12"/>
  <c r="L2268" i="12"/>
  <c r="L2269" i="12"/>
  <c r="L2270" i="12"/>
  <c r="L2271" i="12"/>
  <c r="L2272" i="12"/>
  <c r="L2273" i="12"/>
  <c r="L2274" i="12"/>
  <c r="L2275" i="12"/>
  <c r="L2276" i="12"/>
  <c r="L2277" i="12"/>
  <c r="L2278" i="12"/>
  <c r="L2279" i="12"/>
  <c r="L2280" i="12"/>
  <c r="L2281" i="12"/>
  <c r="L2282" i="12"/>
  <c r="L2283" i="12"/>
  <c r="L2284" i="12"/>
  <c r="L2285" i="12"/>
  <c r="L2286" i="12"/>
  <c r="L2287" i="12"/>
  <c r="L2288" i="12"/>
  <c r="L2289" i="12"/>
  <c r="L2290" i="12"/>
  <c r="L2291" i="12"/>
  <c r="L2292" i="12"/>
  <c r="L2293" i="12"/>
  <c r="L2294" i="12"/>
  <c r="L2295" i="12"/>
  <c r="L2296" i="12"/>
  <c r="L2297" i="12"/>
  <c r="L2298" i="12"/>
  <c r="L2299" i="12"/>
  <c r="L2300" i="12"/>
  <c r="L2301" i="12"/>
  <c r="L2302" i="12"/>
  <c r="L2303" i="12"/>
  <c r="L2304" i="12"/>
  <c r="L2305" i="12"/>
  <c r="L2306" i="12"/>
  <c r="L2307" i="12"/>
  <c r="L2308" i="12"/>
  <c r="L2309" i="12"/>
  <c r="L2310" i="12"/>
  <c r="L2311" i="12"/>
  <c r="L2312" i="12"/>
  <c r="L2313" i="12"/>
  <c r="L2314" i="12"/>
  <c r="L2315" i="12"/>
  <c r="L2316" i="12"/>
  <c r="L2317" i="12"/>
  <c r="L2318" i="12"/>
  <c r="L2319" i="12"/>
  <c r="L2320" i="12"/>
  <c r="L2321" i="12"/>
  <c r="L2322" i="12"/>
  <c r="L2323" i="12"/>
  <c r="L2324" i="12"/>
  <c r="L2325" i="12"/>
  <c r="L2326" i="12"/>
  <c r="L2327" i="12"/>
  <c r="L2328" i="12"/>
  <c r="L2329" i="12"/>
  <c r="L2330" i="12"/>
  <c r="L2331" i="12"/>
  <c r="L2332" i="12"/>
  <c r="L2333" i="12"/>
  <c r="L2334" i="12"/>
  <c r="L2335" i="12"/>
  <c r="L2336" i="12"/>
  <c r="L2337" i="12"/>
  <c r="L2338" i="12"/>
  <c r="L2339" i="12"/>
  <c r="L2340" i="12"/>
  <c r="L2341" i="12"/>
  <c r="L2342" i="12"/>
  <c r="L2343" i="12"/>
  <c r="L2344" i="12"/>
  <c r="L2345" i="12"/>
  <c r="L2346" i="12"/>
  <c r="L2347" i="12"/>
  <c r="L2348" i="12"/>
  <c r="L2349" i="12"/>
  <c r="L2350" i="12"/>
  <c r="L2351" i="12"/>
  <c r="L2352" i="12"/>
  <c r="L2353" i="12"/>
  <c r="L2354" i="12"/>
  <c r="L2355" i="12"/>
  <c r="L2356" i="12"/>
  <c r="L2357" i="12"/>
  <c r="L2358" i="12"/>
  <c r="L2359" i="12"/>
  <c r="L2360" i="12"/>
  <c r="L2361" i="12"/>
  <c r="L2362" i="12"/>
  <c r="L2363" i="12"/>
  <c r="L2364" i="12"/>
  <c r="L2365" i="12"/>
  <c r="L2366" i="12"/>
  <c r="L2367" i="12"/>
  <c r="L2368" i="12"/>
  <c r="L2369" i="12"/>
  <c r="L2370" i="12"/>
  <c r="L2371" i="12"/>
  <c r="L2372" i="12"/>
  <c r="L2373" i="12"/>
  <c r="L2374" i="12"/>
  <c r="L2375" i="12"/>
  <c r="L2376" i="12"/>
  <c r="L2377" i="12"/>
  <c r="L2378" i="12"/>
  <c r="L2379" i="12"/>
  <c r="L2380" i="12"/>
  <c r="L2381" i="12"/>
  <c r="L2382" i="12"/>
  <c r="L2383" i="12"/>
  <c r="L2384" i="12"/>
  <c r="L2385" i="12"/>
  <c r="L2386" i="12"/>
  <c r="L2387" i="12"/>
  <c r="L2388" i="12"/>
  <c r="L2389" i="12"/>
  <c r="L2390" i="12"/>
  <c r="L2391" i="12"/>
  <c r="L2392" i="12"/>
  <c r="L2393" i="12"/>
  <c r="L2394" i="12"/>
  <c r="L2395" i="12"/>
  <c r="L2396" i="12"/>
  <c r="L2397" i="12"/>
  <c r="L2398" i="12"/>
  <c r="L2399" i="12"/>
  <c r="L2400" i="12"/>
  <c r="L2401" i="12"/>
  <c r="L2402" i="12"/>
  <c r="L2403" i="12"/>
  <c r="L2404" i="12"/>
  <c r="L2405" i="12"/>
  <c r="L2406" i="12"/>
  <c r="L2407" i="12"/>
  <c r="L2408" i="12"/>
  <c r="L2409" i="12"/>
  <c r="L2410" i="12"/>
  <c r="L2411" i="12"/>
  <c r="L2412" i="12"/>
  <c r="L2413" i="12"/>
  <c r="L2414" i="12"/>
  <c r="L2415" i="12"/>
  <c r="L2416" i="12"/>
  <c r="L2417" i="12"/>
  <c r="L2418" i="12"/>
  <c r="L2419" i="12"/>
  <c r="L2420" i="12"/>
  <c r="L2421" i="12"/>
  <c r="L2422" i="12"/>
  <c r="L2423" i="12"/>
  <c r="L2424" i="12"/>
  <c r="L2425" i="12"/>
  <c r="L2426" i="12"/>
  <c r="L2427" i="12"/>
  <c r="L2428" i="12"/>
  <c r="L2429" i="12"/>
  <c r="L2430" i="12"/>
  <c r="L2431" i="12"/>
  <c r="L2432" i="12"/>
  <c r="L2433" i="12"/>
  <c r="L2434" i="12"/>
  <c r="L2435" i="12"/>
  <c r="L2436" i="12"/>
  <c r="L2437" i="12"/>
  <c r="L2438" i="12"/>
  <c r="L2439" i="12"/>
  <c r="L2440" i="12"/>
  <c r="L2441" i="12"/>
  <c r="L2442" i="12"/>
  <c r="L2443" i="12"/>
  <c r="L2444" i="12"/>
  <c r="L2445" i="12"/>
  <c r="L2446" i="12"/>
  <c r="L2447" i="12"/>
  <c r="L2448" i="12"/>
  <c r="L2449" i="12"/>
  <c r="L2450" i="12"/>
  <c r="L2451" i="12"/>
  <c r="L2452" i="12"/>
  <c r="L2453" i="12"/>
  <c r="L2454" i="12"/>
  <c r="L2455" i="12"/>
  <c r="L2456" i="12"/>
  <c r="L2457" i="12"/>
  <c r="L2458" i="12"/>
  <c r="L2459" i="12"/>
  <c r="L2460" i="12"/>
  <c r="L2461" i="12"/>
  <c r="L2462" i="12"/>
  <c r="L2463" i="12"/>
  <c r="L2464" i="12"/>
  <c r="L2465" i="12"/>
  <c r="L2466" i="12"/>
  <c r="L2467" i="12"/>
  <c r="L2468" i="12"/>
  <c r="L2469" i="12"/>
  <c r="L2470" i="12"/>
  <c r="L2471" i="12"/>
  <c r="L2472" i="12"/>
  <c r="L2473" i="12"/>
  <c r="L2474" i="12"/>
  <c r="L2475" i="12"/>
  <c r="L2476" i="12"/>
  <c r="L2477" i="12"/>
  <c r="L2478" i="12"/>
  <c r="L2479" i="12"/>
  <c r="L2480" i="12"/>
  <c r="L2481" i="12"/>
  <c r="L2482" i="12"/>
  <c r="L2483" i="12"/>
  <c r="L2484" i="12"/>
  <c r="L2485" i="12"/>
  <c r="L2486" i="12"/>
  <c r="L2487" i="12"/>
  <c r="L2488" i="12"/>
  <c r="L2489" i="12"/>
  <c r="L2490" i="12"/>
  <c r="L2491" i="12"/>
  <c r="L2492" i="12"/>
  <c r="L2493" i="12"/>
  <c r="L2494" i="12"/>
  <c r="L2495" i="12"/>
  <c r="L2496" i="12"/>
  <c r="L2497" i="12"/>
  <c r="L2498" i="12"/>
  <c r="L2499" i="12"/>
  <c r="L2500" i="12"/>
  <c r="L2501" i="12"/>
  <c r="L2502" i="12"/>
  <c r="L2503" i="12"/>
  <c r="L2504" i="12"/>
  <c r="L2505" i="12"/>
  <c r="L2506" i="12"/>
  <c r="L2507" i="12"/>
  <c r="L2508" i="12"/>
  <c r="L2509" i="12"/>
  <c r="L2510" i="12"/>
  <c r="L2511" i="12"/>
  <c r="L2512" i="12"/>
  <c r="L2513" i="12"/>
  <c r="L2514" i="12"/>
  <c r="L2515" i="12"/>
  <c r="L2516" i="12"/>
  <c r="L2517" i="12"/>
  <c r="L2518" i="12"/>
  <c r="L2519" i="12"/>
  <c r="L2520" i="12"/>
  <c r="L2521" i="12"/>
  <c r="L2522" i="12"/>
  <c r="L2523" i="12"/>
  <c r="L2524" i="12"/>
  <c r="L2525" i="12"/>
  <c r="L2526" i="12"/>
  <c r="L2527" i="12"/>
  <c r="L2528" i="12"/>
  <c r="L2529" i="12"/>
  <c r="L2530" i="12"/>
  <c r="L2531" i="12"/>
  <c r="L2532" i="12"/>
  <c r="L2533" i="12"/>
  <c r="L2534" i="12"/>
  <c r="L2535" i="12"/>
  <c r="L2536" i="12"/>
  <c r="L2537" i="12"/>
  <c r="L2538" i="12"/>
  <c r="L2539" i="12"/>
  <c r="L2540" i="12"/>
  <c r="L2541" i="12"/>
  <c r="L2542" i="12"/>
  <c r="L2543" i="12"/>
  <c r="L2544" i="12"/>
  <c r="L2545" i="12"/>
  <c r="L2546" i="12"/>
  <c r="L2547" i="12"/>
  <c r="L2548" i="12"/>
  <c r="L2549" i="12"/>
  <c r="L2550" i="12"/>
  <c r="L2551" i="12"/>
  <c r="L2552" i="12"/>
  <c r="L2553" i="12"/>
  <c r="L2554" i="12"/>
  <c r="L2555" i="12"/>
  <c r="L2556" i="12"/>
  <c r="L2557" i="12"/>
  <c r="L2558" i="12"/>
  <c r="L2559" i="12"/>
  <c r="L2560" i="12"/>
  <c r="L2561" i="12"/>
  <c r="L2562" i="12"/>
  <c r="L2563" i="12"/>
  <c r="L2564" i="12"/>
  <c r="L2565" i="12"/>
  <c r="L2566" i="12"/>
  <c r="L2567" i="12"/>
  <c r="L2568" i="12"/>
  <c r="L2569" i="12"/>
  <c r="L2570" i="12"/>
  <c r="L2571" i="12"/>
  <c r="L2572" i="12"/>
  <c r="L2573" i="12"/>
  <c r="L2574" i="12"/>
  <c r="L2575" i="12"/>
  <c r="L2576" i="12"/>
  <c r="L2577" i="12"/>
  <c r="L2578" i="12"/>
  <c r="L2579" i="12"/>
  <c r="L2580" i="12"/>
  <c r="L2581" i="12"/>
  <c r="L2582" i="12"/>
  <c r="L2583" i="12"/>
  <c r="L2584" i="12"/>
  <c r="L2585" i="12"/>
  <c r="L2586" i="12"/>
  <c r="L2587" i="12"/>
  <c r="L2588" i="12"/>
  <c r="L2589" i="12"/>
  <c r="L2590" i="12"/>
  <c r="L2591" i="12"/>
  <c r="L2592" i="12"/>
  <c r="L2593" i="12"/>
  <c r="L2594" i="12"/>
  <c r="L2595" i="12"/>
  <c r="L2596" i="12"/>
  <c r="L2597" i="12"/>
  <c r="L2598" i="12"/>
  <c r="L2599" i="12"/>
  <c r="L2600" i="12"/>
  <c r="L2601" i="12"/>
  <c r="L2602" i="12"/>
  <c r="L2603" i="12"/>
  <c r="L2604" i="12"/>
  <c r="L2605" i="12"/>
  <c r="L2606" i="12"/>
  <c r="L2607" i="12"/>
  <c r="L2608" i="12"/>
  <c r="L2609" i="12"/>
  <c r="L2610" i="12"/>
  <c r="L2611" i="12"/>
  <c r="L2612" i="12"/>
  <c r="L2613" i="12"/>
  <c r="L2614" i="12"/>
  <c r="L2615" i="12"/>
  <c r="L2616" i="12"/>
  <c r="L2617" i="12"/>
  <c r="L2618" i="12"/>
  <c r="L2619" i="12"/>
  <c r="L2620" i="12"/>
  <c r="L2621" i="12"/>
  <c r="L2622" i="12"/>
  <c r="L2623" i="12"/>
  <c r="L2624" i="12"/>
  <c r="L2625" i="12"/>
  <c r="L2626" i="12"/>
  <c r="L2627" i="12"/>
  <c r="L2628" i="12"/>
  <c r="L2629" i="12"/>
  <c r="L2630" i="12"/>
  <c r="L2631" i="12"/>
  <c r="L2632" i="12"/>
  <c r="L2633" i="12"/>
  <c r="L2634" i="12"/>
  <c r="L2635" i="12"/>
  <c r="L2636" i="12"/>
  <c r="L2637" i="12"/>
  <c r="L2638" i="12"/>
  <c r="L2639" i="12"/>
  <c r="L2640" i="12"/>
  <c r="L2641" i="12"/>
  <c r="L2642" i="12"/>
  <c r="L2643" i="12"/>
  <c r="L2644" i="12"/>
  <c r="L2645" i="12"/>
  <c r="L2646" i="12"/>
  <c r="L2647" i="12"/>
  <c r="L2648" i="12"/>
  <c r="L2649" i="12"/>
  <c r="L2650" i="12"/>
  <c r="L2651" i="12"/>
  <c r="L2652" i="12"/>
  <c r="L2653" i="12"/>
  <c r="L2654" i="12"/>
  <c r="L2655" i="12"/>
  <c r="L2656" i="12"/>
  <c r="L2657" i="12"/>
  <c r="L2658" i="12"/>
  <c r="L2659" i="12"/>
  <c r="L2660" i="12"/>
  <c r="L2661" i="12"/>
  <c r="L2662" i="12"/>
  <c r="L2663" i="12"/>
  <c r="L2664" i="12"/>
  <c r="L2665" i="12"/>
  <c r="L2666" i="12"/>
  <c r="L2667" i="12"/>
  <c r="L2668" i="12"/>
  <c r="L2669" i="12"/>
  <c r="L2670" i="12"/>
  <c r="L2671" i="12"/>
  <c r="L2672" i="12"/>
  <c r="L2673" i="12"/>
  <c r="L2674" i="12"/>
  <c r="L2675" i="12"/>
  <c r="L2676" i="12"/>
  <c r="L2677" i="12"/>
  <c r="L2678" i="12"/>
  <c r="L2679" i="12"/>
  <c r="L2680" i="12"/>
  <c r="L2681" i="12"/>
  <c r="L2682" i="12"/>
  <c r="L2683" i="12"/>
  <c r="L2684" i="12"/>
  <c r="L2685" i="12"/>
  <c r="L2686" i="12"/>
  <c r="L2687" i="12"/>
  <c r="L2688" i="12"/>
  <c r="L2689" i="12"/>
  <c r="L2690" i="12"/>
  <c r="L2691" i="12"/>
  <c r="L2692" i="12"/>
  <c r="L2693" i="12"/>
  <c r="L2694" i="12"/>
  <c r="L2695" i="12"/>
  <c r="L2696" i="12"/>
  <c r="L2697" i="12"/>
  <c r="L2698" i="12"/>
  <c r="L2699" i="12"/>
  <c r="L2700" i="12"/>
  <c r="L2701" i="12"/>
  <c r="L2702" i="12"/>
  <c r="L2703" i="12"/>
  <c r="L2704" i="12"/>
  <c r="L2705" i="12"/>
  <c r="L2706" i="12"/>
  <c r="L2707" i="12"/>
  <c r="L2708" i="12"/>
  <c r="L2709" i="12"/>
  <c r="L2710" i="12"/>
  <c r="L2711" i="12"/>
  <c r="L2712" i="12"/>
  <c r="L2713" i="12"/>
  <c r="L2714" i="12"/>
  <c r="L2715" i="12"/>
  <c r="L2716" i="12"/>
  <c r="L2717" i="12"/>
  <c r="L2718" i="12"/>
  <c r="L2719" i="12"/>
  <c r="L2720" i="12"/>
  <c r="L2721" i="12"/>
  <c r="L2722" i="12"/>
  <c r="L2723" i="12"/>
  <c r="L2724" i="12"/>
  <c r="L2725" i="12"/>
  <c r="L2726" i="12"/>
  <c r="L2727" i="12"/>
  <c r="L2728" i="12"/>
  <c r="L2729" i="12"/>
  <c r="L2730" i="12"/>
  <c r="L2731" i="12"/>
  <c r="L2732" i="12"/>
  <c r="L2733" i="12"/>
  <c r="L2734" i="12"/>
  <c r="L2735" i="12"/>
  <c r="L2736" i="12"/>
  <c r="L2737" i="12"/>
  <c r="L2738" i="12"/>
  <c r="L2739" i="12"/>
  <c r="L2740" i="12"/>
  <c r="L2741" i="12"/>
  <c r="L2742" i="12"/>
  <c r="L2743" i="12"/>
  <c r="L2744" i="12"/>
  <c r="L2745" i="12"/>
  <c r="L2746" i="12"/>
  <c r="L2747" i="12"/>
  <c r="L2748" i="12"/>
  <c r="L2749" i="12"/>
  <c r="L2750" i="12"/>
  <c r="L2751" i="12"/>
  <c r="L2752" i="12"/>
  <c r="L2753" i="12"/>
  <c r="L2754" i="12"/>
  <c r="L2755" i="12"/>
  <c r="L2756" i="12"/>
  <c r="L2757" i="12"/>
  <c r="L2758" i="12"/>
  <c r="L2759" i="12"/>
  <c r="L2760" i="12"/>
  <c r="L2761" i="12"/>
  <c r="L2762" i="12"/>
  <c r="L2763" i="12"/>
  <c r="L2764" i="12"/>
  <c r="L2765" i="12"/>
  <c r="L2766" i="12"/>
  <c r="L2767" i="12"/>
  <c r="L2768" i="12"/>
  <c r="L2769" i="12"/>
  <c r="L2770" i="12"/>
  <c r="L2771" i="12"/>
  <c r="L2772" i="12"/>
  <c r="L2773" i="12"/>
  <c r="L2774" i="12"/>
  <c r="L2775" i="12"/>
  <c r="L2776" i="12"/>
  <c r="L2777" i="12"/>
  <c r="L2778" i="12"/>
  <c r="L2779" i="12"/>
  <c r="L2780" i="12"/>
  <c r="L2781" i="12"/>
  <c r="L2782" i="12"/>
  <c r="L2783" i="12"/>
  <c r="L2784" i="12"/>
  <c r="L2785" i="12"/>
  <c r="L2786" i="12"/>
  <c r="L2787" i="12"/>
  <c r="L2788" i="12"/>
  <c r="L2789" i="12"/>
  <c r="L2790" i="12"/>
  <c r="L2791" i="12"/>
  <c r="L2792" i="12"/>
  <c r="L2793" i="12"/>
  <c r="L2794" i="12"/>
  <c r="L2795" i="12"/>
  <c r="L2796" i="12"/>
  <c r="L2797" i="12"/>
  <c r="L2798" i="12"/>
  <c r="L2799" i="12"/>
  <c r="L2800" i="12"/>
  <c r="L2801" i="12"/>
  <c r="L2802" i="12"/>
  <c r="L2803" i="12"/>
  <c r="L2804" i="12"/>
  <c r="L2805" i="12"/>
  <c r="L2806" i="12"/>
  <c r="L2807" i="12"/>
  <c r="L2808" i="12"/>
  <c r="L2809" i="12"/>
  <c r="L2810" i="12"/>
  <c r="L2811" i="12"/>
  <c r="L2812" i="12"/>
  <c r="L2813" i="12"/>
  <c r="L2814" i="12"/>
  <c r="L2815" i="12"/>
  <c r="L2816" i="12"/>
  <c r="L2817" i="12"/>
  <c r="L2818" i="12"/>
  <c r="L2819" i="12"/>
  <c r="L2820" i="12"/>
  <c r="L2821" i="12"/>
  <c r="L2822" i="12"/>
  <c r="L2823" i="12"/>
  <c r="L2824" i="12"/>
  <c r="L2825" i="12"/>
  <c r="L2826" i="12"/>
  <c r="L2827" i="12"/>
  <c r="L2828" i="12"/>
  <c r="L2829" i="12"/>
  <c r="L2830" i="12"/>
  <c r="L2831" i="12"/>
  <c r="L2832" i="12"/>
  <c r="L2833" i="12"/>
  <c r="L2834" i="12"/>
  <c r="L2835" i="12"/>
  <c r="L2836" i="12"/>
  <c r="L2837" i="12"/>
  <c r="L2838" i="12"/>
  <c r="L2839" i="12"/>
  <c r="L2840" i="12"/>
  <c r="L2841" i="12"/>
  <c r="L2842" i="12"/>
  <c r="L2843" i="12"/>
  <c r="L2844" i="12"/>
  <c r="L2845" i="12"/>
  <c r="L2846" i="12"/>
  <c r="L2847" i="12"/>
  <c r="L2848" i="12"/>
  <c r="L2849" i="12"/>
  <c r="L2850" i="12"/>
  <c r="L2851" i="12"/>
  <c r="L2852" i="12"/>
  <c r="L2853" i="12"/>
  <c r="L2854" i="12"/>
  <c r="L2855" i="12"/>
  <c r="L2856" i="12"/>
  <c r="L2857" i="12"/>
  <c r="L2858" i="12"/>
  <c r="L2859" i="12"/>
  <c r="L2860" i="12"/>
  <c r="L2861" i="12"/>
  <c r="L2862" i="12"/>
  <c r="L2863" i="12"/>
  <c r="L2864" i="12"/>
  <c r="L2865" i="12"/>
  <c r="L2866" i="12"/>
  <c r="L2867" i="12"/>
  <c r="L2868" i="12"/>
  <c r="L2869" i="12"/>
  <c r="L2870" i="12"/>
  <c r="L2871" i="12"/>
  <c r="L2872" i="12"/>
  <c r="L2873" i="12"/>
  <c r="L2874" i="12"/>
  <c r="L2875" i="12"/>
  <c r="L2876" i="12"/>
  <c r="L2877" i="12"/>
  <c r="L2878" i="12"/>
  <c r="L2879" i="12"/>
  <c r="L2880" i="12"/>
  <c r="L2881" i="12"/>
  <c r="L2882" i="12"/>
  <c r="L2883" i="12"/>
  <c r="L2884" i="12"/>
  <c r="L2885" i="12"/>
  <c r="L2886" i="12"/>
  <c r="L2887" i="12"/>
  <c r="L2888" i="12"/>
  <c r="L2889" i="12"/>
  <c r="L2890" i="12"/>
  <c r="L2891" i="12"/>
  <c r="L2892" i="12"/>
  <c r="L2893" i="12"/>
  <c r="L2894" i="12"/>
  <c r="L2895" i="12"/>
  <c r="L2896" i="12"/>
  <c r="L2897" i="12"/>
  <c r="L2898" i="12"/>
  <c r="L2899" i="12"/>
  <c r="L2900" i="12"/>
  <c r="L2901" i="12"/>
  <c r="L2902" i="12"/>
  <c r="L2903" i="12"/>
  <c r="L2904" i="12"/>
  <c r="L2905" i="12"/>
  <c r="L2906" i="12"/>
  <c r="L2907" i="12"/>
  <c r="L2908" i="12"/>
  <c r="L2909" i="12"/>
  <c r="L2910" i="12"/>
  <c r="L2911" i="12"/>
  <c r="L2912" i="12"/>
  <c r="L2913" i="12"/>
  <c r="L2914" i="12"/>
  <c r="L2915" i="12"/>
  <c r="L2916" i="12"/>
  <c r="L2917" i="12"/>
  <c r="L2918" i="12"/>
  <c r="L2919" i="12"/>
  <c r="L2920" i="12"/>
  <c r="L2921" i="12"/>
  <c r="L2922" i="12"/>
  <c r="L2923" i="12"/>
  <c r="L2924" i="12"/>
  <c r="L2925" i="12"/>
  <c r="L2926" i="12"/>
  <c r="L2927" i="12"/>
  <c r="L2928" i="12"/>
  <c r="L2929" i="12"/>
  <c r="L2930" i="12"/>
  <c r="L2931" i="12"/>
  <c r="L2932" i="12"/>
  <c r="L2933" i="12"/>
  <c r="L2934" i="12"/>
  <c r="L2935" i="12"/>
  <c r="L2936" i="12"/>
  <c r="L2937" i="12"/>
  <c r="L2938" i="12"/>
  <c r="L2939" i="12"/>
  <c r="L2940" i="12"/>
  <c r="L2941" i="12"/>
  <c r="L2942" i="12"/>
  <c r="L2943" i="12"/>
  <c r="L2944" i="12"/>
  <c r="L2945" i="12"/>
  <c r="L2946" i="12"/>
  <c r="L2947" i="12"/>
  <c r="L2948" i="12"/>
  <c r="L2949" i="12"/>
  <c r="L2950" i="12"/>
  <c r="L2951" i="12"/>
  <c r="L2952" i="12"/>
  <c r="L2953" i="12"/>
  <c r="L2954" i="12"/>
  <c r="L2955" i="12"/>
  <c r="L2956" i="12"/>
  <c r="L2957" i="12"/>
  <c r="L2958" i="12"/>
  <c r="L2959" i="12"/>
  <c r="L2960" i="12"/>
  <c r="L2961" i="12"/>
  <c r="L2962" i="12"/>
  <c r="L2963" i="12"/>
  <c r="L2964" i="12"/>
  <c r="L2965" i="12"/>
  <c r="L2966" i="12"/>
  <c r="L2967" i="12"/>
  <c r="L2968" i="12"/>
  <c r="L2969" i="12"/>
  <c r="L2970" i="12"/>
  <c r="L2971" i="12"/>
  <c r="L2972" i="12"/>
  <c r="L2973" i="12"/>
  <c r="L2974" i="12"/>
  <c r="L2975" i="12"/>
  <c r="L2976" i="12"/>
  <c r="L2977" i="12"/>
  <c r="L2978" i="12"/>
  <c r="L2979" i="12"/>
  <c r="L2980" i="12"/>
  <c r="L2981" i="12"/>
  <c r="L2982" i="12"/>
  <c r="L2983" i="12"/>
  <c r="L2984" i="12"/>
  <c r="L2985" i="12"/>
  <c r="L2986" i="12"/>
  <c r="L2987" i="12"/>
  <c r="L2988" i="12"/>
  <c r="L2989" i="12"/>
  <c r="L2990" i="12"/>
  <c r="L2991" i="12"/>
  <c r="L2992" i="12"/>
  <c r="L2993" i="12"/>
  <c r="L2994" i="12"/>
  <c r="L2995" i="12"/>
  <c r="L2996" i="12"/>
  <c r="L2997" i="12"/>
  <c r="L2998" i="12"/>
  <c r="L2999" i="12"/>
  <c r="L3000" i="12"/>
  <c r="L5" i="12"/>
  <c r="M6" i="12"/>
  <c r="N6" i="12" s="1"/>
  <c r="M7" i="12"/>
  <c r="N7" i="12" s="1"/>
  <c r="M8" i="12"/>
  <c r="N8" i="12" s="1"/>
  <c r="M9" i="12"/>
  <c r="N9" i="12" s="1"/>
  <c r="M10" i="12"/>
  <c r="N10" i="12" s="1"/>
  <c r="M11" i="12"/>
  <c r="N11" i="12" s="1"/>
  <c r="M12" i="12"/>
  <c r="N12" i="12" s="1"/>
  <c r="M13" i="12"/>
  <c r="N13" i="12" s="1"/>
  <c r="M14" i="12"/>
  <c r="N14" i="12" s="1"/>
  <c r="M15" i="12"/>
  <c r="N15" i="12" s="1"/>
  <c r="M16" i="12"/>
  <c r="N16" i="12" s="1"/>
  <c r="M17" i="12"/>
  <c r="N17" i="12" s="1"/>
  <c r="M18" i="12"/>
  <c r="N18" i="12" s="1"/>
  <c r="M19" i="12"/>
  <c r="N19" i="12" s="1"/>
  <c r="M20" i="12"/>
  <c r="N20" i="12" s="1"/>
  <c r="M21" i="12"/>
  <c r="N21" i="12" s="1"/>
  <c r="M22" i="12"/>
  <c r="N22" i="12" s="1"/>
  <c r="M23" i="12"/>
  <c r="N23" i="12" s="1"/>
  <c r="M24" i="12"/>
  <c r="N24" i="12" s="1"/>
  <c r="M25" i="12"/>
  <c r="N25" i="12" s="1"/>
  <c r="M26" i="12"/>
  <c r="N26" i="12" s="1"/>
  <c r="M27" i="12"/>
  <c r="N27" i="12" s="1"/>
  <c r="M28" i="12"/>
  <c r="N28" i="12" s="1"/>
  <c r="M29" i="12"/>
  <c r="N29" i="12" s="1"/>
  <c r="M30" i="12"/>
  <c r="N30" i="12" s="1"/>
  <c r="M31" i="12"/>
  <c r="N31" i="12" s="1"/>
  <c r="M32" i="12"/>
  <c r="N32" i="12" s="1"/>
  <c r="M33" i="12"/>
  <c r="N33" i="12" s="1"/>
  <c r="M34" i="12"/>
  <c r="N34" i="12" s="1"/>
  <c r="M35" i="12"/>
  <c r="N35" i="12" s="1"/>
  <c r="M36" i="12"/>
  <c r="N36" i="12" s="1"/>
  <c r="M37" i="12"/>
  <c r="N37" i="12" s="1"/>
  <c r="M38" i="12"/>
  <c r="N38" i="12" s="1"/>
  <c r="M39" i="12"/>
  <c r="N39" i="12" s="1"/>
  <c r="M40" i="12"/>
  <c r="N40" i="12" s="1"/>
  <c r="M41" i="12"/>
  <c r="N41" i="12" s="1"/>
  <c r="M42" i="12"/>
  <c r="N42" i="12" s="1"/>
  <c r="M43" i="12"/>
  <c r="N43" i="12" s="1"/>
  <c r="M44" i="12"/>
  <c r="N44" i="12" s="1"/>
  <c r="M45" i="12"/>
  <c r="N45" i="12" s="1"/>
  <c r="M46" i="12"/>
  <c r="N46" i="12" s="1"/>
  <c r="M47" i="12"/>
  <c r="N47" i="12" s="1"/>
  <c r="M48" i="12"/>
  <c r="N48" i="12" s="1"/>
  <c r="M49" i="12"/>
  <c r="N49" i="12" s="1"/>
  <c r="M50" i="12"/>
  <c r="N50" i="12" s="1"/>
  <c r="M51" i="12"/>
  <c r="N51" i="12" s="1"/>
  <c r="M52" i="12"/>
  <c r="N52" i="12" s="1"/>
  <c r="M53" i="12"/>
  <c r="N53" i="12" s="1"/>
  <c r="M54" i="12"/>
  <c r="N54" i="12" s="1"/>
  <c r="M55" i="12"/>
  <c r="N55" i="12" s="1"/>
  <c r="M56" i="12"/>
  <c r="N56" i="12" s="1"/>
  <c r="M57" i="12"/>
  <c r="N57" i="12" s="1"/>
  <c r="M58" i="12"/>
  <c r="N58" i="12" s="1"/>
  <c r="M59" i="12"/>
  <c r="N59" i="12" s="1"/>
  <c r="M60" i="12"/>
  <c r="N60" i="12" s="1"/>
  <c r="M61" i="12"/>
  <c r="N61" i="12" s="1"/>
  <c r="M62" i="12"/>
  <c r="N62" i="12" s="1"/>
  <c r="M63" i="12"/>
  <c r="N63" i="12" s="1"/>
  <c r="M64" i="12"/>
  <c r="N64" i="12" s="1"/>
  <c r="M65" i="12"/>
  <c r="N65" i="12" s="1"/>
  <c r="M66" i="12"/>
  <c r="N66" i="12" s="1"/>
  <c r="M67" i="12"/>
  <c r="N67" i="12" s="1"/>
  <c r="M68" i="12"/>
  <c r="N68" i="12" s="1"/>
  <c r="M69" i="12"/>
  <c r="N69" i="12" s="1"/>
  <c r="M70" i="12"/>
  <c r="N70" i="12" s="1"/>
  <c r="M71" i="12"/>
  <c r="N71" i="12" s="1"/>
  <c r="M72" i="12"/>
  <c r="N72" i="12" s="1"/>
  <c r="M73" i="12"/>
  <c r="N73" i="12" s="1"/>
  <c r="M74" i="12"/>
  <c r="N74" i="12" s="1"/>
  <c r="M75" i="12"/>
  <c r="N75" i="12" s="1"/>
  <c r="M76" i="12"/>
  <c r="N76" i="12" s="1"/>
  <c r="M77" i="12"/>
  <c r="N77" i="12" s="1"/>
  <c r="M78" i="12"/>
  <c r="N78" i="12" s="1"/>
  <c r="M79" i="12"/>
  <c r="N79" i="12" s="1"/>
  <c r="M80" i="12"/>
  <c r="N80" i="12" s="1"/>
  <c r="M81" i="12"/>
  <c r="N81" i="12" s="1"/>
  <c r="M82" i="12"/>
  <c r="N82" i="12" s="1"/>
  <c r="M83" i="12"/>
  <c r="N83" i="12" s="1"/>
  <c r="M84" i="12"/>
  <c r="N84" i="12" s="1"/>
  <c r="M85" i="12"/>
  <c r="N85" i="12" s="1"/>
  <c r="M86" i="12"/>
  <c r="N86" i="12" s="1"/>
  <c r="M87" i="12"/>
  <c r="N87" i="12" s="1"/>
  <c r="M88" i="12"/>
  <c r="N88" i="12" s="1"/>
  <c r="M89" i="12"/>
  <c r="N89" i="12" s="1"/>
  <c r="M90" i="12"/>
  <c r="N90" i="12" s="1"/>
  <c r="M91" i="12"/>
  <c r="N91" i="12" s="1"/>
  <c r="M92" i="12"/>
  <c r="N92" i="12" s="1"/>
  <c r="M93" i="12"/>
  <c r="N93" i="12" s="1"/>
  <c r="M94" i="12"/>
  <c r="N94" i="12" s="1"/>
  <c r="M95" i="12"/>
  <c r="N95" i="12" s="1"/>
  <c r="M96" i="12"/>
  <c r="N96" i="12" s="1"/>
  <c r="M97" i="12"/>
  <c r="N97" i="12" s="1"/>
  <c r="M98" i="12"/>
  <c r="N98" i="12" s="1"/>
  <c r="M99" i="12"/>
  <c r="N99" i="12" s="1"/>
  <c r="M100" i="12"/>
  <c r="N100" i="12" s="1"/>
  <c r="M101" i="12"/>
  <c r="N101" i="12" s="1"/>
  <c r="M102" i="12"/>
  <c r="N102" i="12" s="1"/>
  <c r="M103" i="12"/>
  <c r="N103" i="12" s="1"/>
  <c r="M104" i="12"/>
  <c r="N104" i="12" s="1"/>
  <c r="M105" i="12"/>
  <c r="N105" i="12" s="1"/>
  <c r="M106" i="12"/>
  <c r="N106" i="12" s="1"/>
  <c r="M107" i="12"/>
  <c r="N107" i="12" s="1"/>
  <c r="M108" i="12"/>
  <c r="N108" i="12" s="1"/>
  <c r="M109" i="12"/>
  <c r="N109" i="12" s="1"/>
  <c r="M110" i="12"/>
  <c r="N110" i="12" s="1"/>
  <c r="M111" i="12"/>
  <c r="N111" i="12" s="1"/>
  <c r="M112" i="12"/>
  <c r="N112" i="12" s="1"/>
  <c r="M113" i="12"/>
  <c r="N113" i="12" s="1"/>
  <c r="M114" i="12"/>
  <c r="N114" i="12" s="1"/>
  <c r="M115" i="12"/>
  <c r="N115" i="12" s="1"/>
  <c r="M116" i="12"/>
  <c r="N116" i="12" s="1"/>
  <c r="M117" i="12"/>
  <c r="N117" i="12" s="1"/>
  <c r="M118" i="12"/>
  <c r="N118" i="12" s="1"/>
  <c r="M119" i="12"/>
  <c r="N119" i="12" s="1"/>
  <c r="M120" i="12"/>
  <c r="N120" i="12" s="1"/>
  <c r="M121" i="12"/>
  <c r="N121" i="12" s="1"/>
  <c r="M122" i="12"/>
  <c r="N122" i="12" s="1"/>
  <c r="M123" i="12"/>
  <c r="N123" i="12" s="1"/>
  <c r="M124" i="12"/>
  <c r="N124" i="12" s="1"/>
  <c r="M125" i="12"/>
  <c r="N125" i="12" s="1"/>
  <c r="M126" i="12"/>
  <c r="N126" i="12" s="1"/>
  <c r="M127" i="12"/>
  <c r="N127" i="12" s="1"/>
  <c r="M128" i="12"/>
  <c r="N128" i="12" s="1"/>
  <c r="M129" i="12"/>
  <c r="N129" i="12" s="1"/>
  <c r="M130" i="12"/>
  <c r="N130" i="12" s="1"/>
  <c r="M131" i="12"/>
  <c r="N131" i="12" s="1"/>
  <c r="M132" i="12"/>
  <c r="N132" i="12" s="1"/>
  <c r="M133" i="12"/>
  <c r="N133" i="12" s="1"/>
  <c r="M134" i="12"/>
  <c r="N134" i="12" s="1"/>
  <c r="M135" i="12"/>
  <c r="N135" i="12" s="1"/>
  <c r="M136" i="12"/>
  <c r="N136" i="12" s="1"/>
  <c r="M137" i="12"/>
  <c r="N137" i="12" s="1"/>
  <c r="M138" i="12"/>
  <c r="N138" i="12" s="1"/>
  <c r="M139" i="12"/>
  <c r="N139" i="12" s="1"/>
  <c r="M140" i="12"/>
  <c r="N140" i="12" s="1"/>
  <c r="M141" i="12"/>
  <c r="N141" i="12" s="1"/>
  <c r="M142" i="12"/>
  <c r="N142" i="12" s="1"/>
  <c r="M143" i="12"/>
  <c r="N143" i="12" s="1"/>
  <c r="M144" i="12"/>
  <c r="N144" i="12" s="1"/>
  <c r="M145" i="12"/>
  <c r="N145" i="12" s="1"/>
  <c r="M146" i="12"/>
  <c r="N146" i="12" s="1"/>
  <c r="M147" i="12"/>
  <c r="N147" i="12" s="1"/>
  <c r="M148" i="12"/>
  <c r="N148" i="12" s="1"/>
  <c r="M149" i="12"/>
  <c r="N149" i="12" s="1"/>
  <c r="M150" i="12"/>
  <c r="N150" i="12" s="1"/>
  <c r="M151" i="12"/>
  <c r="N151" i="12" s="1"/>
  <c r="M152" i="12"/>
  <c r="N152" i="12" s="1"/>
  <c r="M153" i="12"/>
  <c r="N153" i="12" s="1"/>
  <c r="M154" i="12"/>
  <c r="N154" i="12" s="1"/>
  <c r="M155" i="12"/>
  <c r="N155" i="12" s="1"/>
  <c r="M156" i="12"/>
  <c r="N156" i="12" s="1"/>
  <c r="M157" i="12"/>
  <c r="N157" i="12" s="1"/>
  <c r="M158" i="12"/>
  <c r="N158" i="12" s="1"/>
  <c r="M159" i="12"/>
  <c r="N159" i="12" s="1"/>
  <c r="M160" i="12"/>
  <c r="N160" i="12" s="1"/>
  <c r="M161" i="12"/>
  <c r="N161" i="12" s="1"/>
  <c r="M162" i="12"/>
  <c r="N162" i="12" s="1"/>
  <c r="M163" i="12"/>
  <c r="N163" i="12" s="1"/>
  <c r="M164" i="12"/>
  <c r="N164" i="12" s="1"/>
  <c r="M165" i="12"/>
  <c r="N165" i="12" s="1"/>
  <c r="M166" i="12"/>
  <c r="N166" i="12" s="1"/>
  <c r="M167" i="12"/>
  <c r="N167" i="12" s="1"/>
  <c r="M168" i="12"/>
  <c r="N168" i="12" s="1"/>
  <c r="M169" i="12"/>
  <c r="N169" i="12" s="1"/>
  <c r="M170" i="12"/>
  <c r="N170" i="12" s="1"/>
  <c r="M171" i="12"/>
  <c r="N171" i="12" s="1"/>
  <c r="M172" i="12"/>
  <c r="N172" i="12" s="1"/>
  <c r="M173" i="12"/>
  <c r="N173" i="12" s="1"/>
  <c r="M174" i="12"/>
  <c r="N174" i="12" s="1"/>
  <c r="M175" i="12"/>
  <c r="N175" i="12" s="1"/>
  <c r="M176" i="12"/>
  <c r="N176" i="12" s="1"/>
  <c r="M177" i="12"/>
  <c r="N177" i="12" s="1"/>
  <c r="M178" i="12"/>
  <c r="N178" i="12" s="1"/>
  <c r="M179" i="12"/>
  <c r="N179" i="12" s="1"/>
  <c r="M180" i="12"/>
  <c r="N180" i="12" s="1"/>
  <c r="M181" i="12"/>
  <c r="N181" i="12" s="1"/>
  <c r="M182" i="12"/>
  <c r="N182" i="12" s="1"/>
  <c r="M183" i="12"/>
  <c r="N183" i="12" s="1"/>
  <c r="M184" i="12"/>
  <c r="N184" i="12" s="1"/>
  <c r="M185" i="12"/>
  <c r="N185" i="12" s="1"/>
  <c r="M186" i="12"/>
  <c r="N186" i="12" s="1"/>
  <c r="M187" i="12"/>
  <c r="N187" i="12" s="1"/>
  <c r="M188" i="12"/>
  <c r="N188" i="12" s="1"/>
  <c r="M189" i="12"/>
  <c r="N189" i="12" s="1"/>
  <c r="M190" i="12"/>
  <c r="N190" i="12" s="1"/>
  <c r="M191" i="12"/>
  <c r="N191" i="12" s="1"/>
  <c r="M192" i="12"/>
  <c r="N192" i="12" s="1"/>
  <c r="M193" i="12"/>
  <c r="N193" i="12" s="1"/>
  <c r="M194" i="12"/>
  <c r="N194" i="12" s="1"/>
  <c r="M195" i="12"/>
  <c r="N195" i="12" s="1"/>
  <c r="M196" i="12"/>
  <c r="N196" i="12" s="1"/>
  <c r="M197" i="12"/>
  <c r="N197" i="12" s="1"/>
  <c r="M198" i="12"/>
  <c r="N198" i="12" s="1"/>
  <c r="M199" i="12"/>
  <c r="N199" i="12" s="1"/>
  <c r="M200" i="12"/>
  <c r="N200" i="12" s="1"/>
  <c r="M201" i="12"/>
  <c r="N201" i="12" s="1"/>
  <c r="M202" i="12"/>
  <c r="N202" i="12" s="1"/>
  <c r="M203" i="12"/>
  <c r="N203" i="12" s="1"/>
  <c r="M204" i="12"/>
  <c r="N204" i="12" s="1"/>
  <c r="M205" i="12"/>
  <c r="N205" i="12" s="1"/>
  <c r="M206" i="12"/>
  <c r="N206" i="12" s="1"/>
  <c r="M207" i="12"/>
  <c r="N207" i="12" s="1"/>
  <c r="M208" i="12"/>
  <c r="N208" i="12" s="1"/>
  <c r="M209" i="12"/>
  <c r="N209" i="12" s="1"/>
  <c r="M210" i="12"/>
  <c r="N210" i="12" s="1"/>
  <c r="M211" i="12"/>
  <c r="N211" i="12" s="1"/>
  <c r="M212" i="12"/>
  <c r="N212" i="12" s="1"/>
  <c r="M213" i="12"/>
  <c r="N213" i="12" s="1"/>
  <c r="M214" i="12"/>
  <c r="N214" i="12" s="1"/>
  <c r="M215" i="12"/>
  <c r="N215" i="12" s="1"/>
  <c r="M216" i="12"/>
  <c r="N216" i="12" s="1"/>
  <c r="M217" i="12"/>
  <c r="N217" i="12" s="1"/>
  <c r="M218" i="12"/>
  <c r="N218" i="12" s="1"/>
  <c r="M219" i="12"/>
  <c r="N219" i="12" s="1"/>
  <c r="M220" i="12"/>
  <c r="N220" i="12" s="1"/>
  <c r="M221" i="12"/>
  <c r="N221" i="12" s="1"/>
  <c r="M222" i="12"/>
  <c r="N222" i="12" s="1"/>
  <c r="M223" i="12"/>
  <c r="N223" i="12" s="1"/>
  <c r="M224" i="12"/>
  <c r="N224" i="12" s="1"/>
  <c r="M225" i="12"/>
  <c r="N225" i="12" s="1"/>
  <c r="M226" i="12"/>
  <c r="N226" i="12" s="1"/>
  <c r="M227" i="12"/>
  <c r="N227" i="12" s="1"/>
  <c r="M228" i="12"/>
  <c r="N228" i="12" s="1"/>
  <c r="M229" i="12"/>
  <c r="N229" i="12" s="1"/>
  <c r="M230" i="12"/>
  <c r="N230" i="12" s="1"/>
  <c r="M231" i="12"/>
  <c r="N231" i="12" s="1"/>
  <c r="M232" i="12"/>
  <c r="N232" i="12" s="1"/>
  <c r="M233" i="12"/>
  <c r="N233" i="12" s="1"/>
  <c r="M234" i="12"/>
  <c r="N234" i="12" s="1"/>
  <c r="M235" i="12"/>
  <c r="N235" i="12" s="1"/>
  <c r="M236" i="12"/>
  <c r="N236" i="12" s="1"/>
  <c r="M237" i="12"/>
  <c r="N237" i="12" s="1"/>
  <c r="M238" i="12"/>
  <c r="N238" i="12" s="1"/>
  <c r="M239" i="12"/>
  <c r="N239" i="12" s="1"/>
  <c r="M240" i="12"/>
  <c r="N240" i="12" s="1"/>
  <c r="M241" i="12"/>
  <c r="N241" i="12" s="1"/>
  <c r="M242" i="12"/>
  <c r="N242" i="12" s="1"/>
  <c r="M243" i="12"/>
  <c r="N243" i="12" s="1"/>
  <c r="M244" i="12"/>
  <c r="N244" i="12" s="1"/>
  <c r="M245" i="12"/>
  <c r="N245" i="12" s="1"/>
  <c r="M246" i="12"/>
  <c r="N246" i="12" s="1"/>
  <c r="M247" i="12"/>
  <c r="N247" i="12" s="1"/>
  <c r="M248" i="12"/>
  <c r="N248" i="12" s="1"/>
  <c r="M249" i="12"/>
  <c r="N249" i="12" s="1"/>
  <c r="M250" i="12"/>
  <c r="N250" i="12" s="1"/>
  <c r="M251" i="12"/>
  <c r="N251" i="12" s="1"/>
  <c r="M252" i="12"/>
  <c r="N252" i="12" s="1"/>
  <c r="M253" i="12"/>
  <c r="N253" i="12" s="1"/>
  <c r="M254" i="12"/>
  <c r="N254" i="12" s="1"/>
  <c r="M255" i="12"/>
  <c r="N255" i="12" s="1"/>
  <c r="M256" i="12"/>
  <c r="N256" i="12" s="1"/>
  <c r="M257" i="12"/>
  <c r="N257" i="12" s="1"/>
  <c r="M258" i="12"/>
  <c r="N258" i="12" s="1"/>
  <c r="M259" i="12"/>
  <c r="N259" i="12" s="1"/>
  <c r="M260" i="12"/>
  <c r="N260" i="12" s="1"/>
  <c r="M261" i="12"/>
  <c r="N261" i="12" s="1"/>
  <c r="M262" i="12"/>
  <c r="N262" i="12" s="1"/>
  <c r="M263" i="12"/>
  <c r="N263" i="12" s="1"/>
  <c r="M264" i="12"/>
  <c r="N264" i="12" s="1"/>
  <c r="M265" i="12"/>
  <c r="N265" i="12" s="1"/>
  <c r="M266" i="12"/>
  <c r="N266" i="12" s="1"/>
  <c r="M267" i="12"/>
  <c r="N267" i="12" s="1"/>
  <c r="M268" i="12"/>
  <c r="N268" i="12" s="1"/>
  <c r="M269" i="12"/>
  <c r="N269" i="12" s="1"/>
  <c r="M270" i="12"/>
  <c r="N270" i="12" s="1"/>
  <c r="M271" i="12"/>
  <c r="N271" i="12" s="1"/>
  <c r="M272" i="12"/>
  <c r="N272" i="12" s="1"/>
  <c r="M273" i="12"/>
  <c r="N273" i="12" s="1"/>
  <c r="M274" i="12"/>
  <c r="N274" i="12" s="1"/>
  <c r="M275" i="12"/>
  <c r="N275" i="12" s="1"/>
  <c r="M276" i="12"/>
  <c r="N276" i="12" s="1"/>
  <c r="M277" i="12"/>
  <c r="N277" i="12" s="1"/>
  <c r="M278" i="12"/>
  <c r="N278" i="12" s="1"/>
  <c r="M279" i="12"/>
  <c r="N279" i="12" s="1"/>
  <c r="M280" i="12"/>
  <c r="N280" i="12" s="1"/>
  <c r="M281" i="12"/>
  <c r="N281" i="12" s="1"/>
  <c r="M282" i="12"/>
  <c r="N282" i="12" s="1"/>
  <c r="M283" i="12"/>
  <c r="N283" i="12" s="1"/>
  <c r="M284" i="12"/>
  <c r="N284" i="12" s="1"/>
  <c r="M285" i="12"/>
  <c r="N285" i="12" s="1"/>
  <c r="M286" i="12"/>
  <c r="N286" i="12" s="1"/>
  <c r="M287" i="12"/>
  <c r="N287" i="12" s="1"/>
  <c r="M288" i="12"/>
  <c r="N288" i="12" s="1"/>
  <c r="M289" i="12"/>
  <c r="N289" i="12" s="1"/>
  <c r="M290" i="12"/>
  <c r="N290" i="12" s="1"/>
  <c r="M291" i="12"/>
  <c r="N291" i="12" s="1"/>
  <c r="M292" i="12"/>
  <c r="N292" i="12" s="1"/>
  <c r="M293" i="12"/>
  <c r="N293" i="12" s="1"/>
  <c r="M294" i="12"/>
  <c r="N294" i="12" s="1"/>
  <c r="M295" i="12"/>
  <c r="N295" i="12" s="1"/>
  <c r="M296" i="12"/>
  <c r="N296" i="12" s="1"/>
  <c r="M297" i="12"/>
  <c r="N297" i="12" s="1"/>
  <c r="M298" i="12"/>
  <c r="N298" i="12" s="1"/>
  <c r="M299" i="12"/>
  <c r="N299" i="12" s="1"/>
  <c r="M300" i="12"/>
  <c r="N300" i="12" s="1"/>
  <c r="M301" i="12"/>
  <c r="N301" i="12" s="1"/>
  <c r="M302" i="12"/>
  <c r="N302" i="12" s="1"/>
  <c r="M303" i="12"/>
  <c r="N303" i="12" s="1"/>
  <c r="M304" i="12"/>
  <c r="N304" i="12" s="1"/>
  <c r="M305" i="12"/>
  <c r="N305" i="12" s="1"/>
  <c r="M306" i="12"/>
  <c r="N306" i="12" s="1"/>
  <c r="M307" i="12"/>
  <c r="N307" i="12" s="1"/>
  <c r="M308" i="12"/>
  <c r="N308" i="12" s="1"/>
  <c r="M309" i="12"/>
  <c r="N309" i="12" s="1"/>
  <c r="M310" i="12"/>
  <c r="N310" i="12" s="1"/>
  <c r="M311" i="12"/>
  <c r="N311" i="12" s="1"/>
  <c r="M312" i="12"/>
  <c r="N312" i="12" s="1"/>
  <c r="M313" i="12"/>
  <c r="N313" i="12" s="1"/>
  <c r="M314" i="12"/>
  <c r="N314" i="12" s="1"/>
  <c r="M315" i="12"/>
  <c r="N315" i="12" s="1"/>
  <c r="M316" i="12"/>
  <c r="N316" i="12" s="1"/>
  <c r="M317" i="12"/>
  <c r="N317" i="12" s="1"/>
  <c r="M318" i="12"/>
  <c r="N318" i="12" s="1"/>
  <c r="M319" i="12"/>
  <c r="N319" i="12" s="1"/>
  <c r="M320" i="12"/>
  <c r="N320" i="12" s="1"/>
  <c r="M321" i="12"/>
  <c r="N321" i="12" s="1"/>
  <c r="M322" i="12"/>
  <c r="N322" i="12" s="1"/>
  <c r="M323" i="12"/>
  <c r="N323" i="12" s="1"/>
  <c r="M324" i="12"/>
  <c r="N324" i="12" s="1"/>
  <c r="M325" i="12"/>
  <c r="N325" i="12" s="1"/>
  <c r="M326" i="12"/>
  <c r="N326" i="12" s="1"/>
  <c r="M327" i="12"/>
  <c r="N327" i="12" s="1"/>
  <c r="M328" i="12"/>
  <c r="N328" i="12" s="1"/>
  <c r="M329" i="12"/>
  <c r="N329" i="12" s="1"/>
  <c r="M330" i="12"/>
  <c r="N330" i="12" s="1"/>
  <c r="M331" i="12"/>
  <c r="N331" i="12" s="1"/>
  <c r="M332" i="12"/>
  <c r="N332" i="12" s="1"/>
  <c r="M333" i="12"/>
  <c r="N333" i="12" s="1"/>
  <c r="M334" i="12"/>
  <c r="N334" i="12" s="1"/>
  <c r="M335" i="12"/>
  <c r="N335" i="12" s="1"/>
  <c r="M336" i="12"/>
  <c r="N336" i="12" s="1"/>
  <c r="M337" i="12"/>
  <c r="N337" i="12" s="1"/>
  <c r="M338" i="12"/>
  <c r="N338" i="12" s="1"/>
  <c r="M339" i="12"/>
  <c r="N339" i="12" s="1"/>
  <c r="M340" i="12"/>
  <c r="N340" i="12" s="1"/>
  <c r="M341" i="12"/>
  <c r="N341" i="12" s="1"/>
  <c r="M342" i="12"/>
  <c r="N342" i="12" s="1"/>
  <c r="M343" i="12"/>
  <c r="N343" i="12" s="1"/>
  <c r="M344" i="12"/>
  <c r="N344" i="12" s="1"/>
  <c r="M345" i="12"/>
  <c r="N345" i="12" s="1"/>
  <c r="M346" i="12"/>
  <c r="N346" i="12" s="1"/>
  <c r="M347" i="12"/>
  <c r="N347" i="12" s="1"/>
  <c r="M348" i="12"/>
  <c r="N348" i="12" s="1"/>
  <c r="M349" i="12"/>
  <c r="N349" i="12" s="1"/>
  <c r="M350" i="12"/>
  <c r="N350" i="12" s="1"/>
  <c r="M351" i="12"/>
  <c r="N351" i="12" s="1"/>
  <c r="M352" i="12"/>
  <c r="N352" i="12" s="1"/>
  <c r="M353" i="12"/>
  <c r="N353" i="12" s="1"/>
  <c r="M354" i="12"/>
  <c r="N354" i="12" s="1"/>
  <c r="M355" i="12"/>
  <c r="N355" i="12" s="1"/>
  <c r="M356" i="12"/>
  <c r="N356" i="12" s="1"/>
  <c r="M357" i="12"/>
  <c r="N357" i="12" s="1"/>
  <c r="M358" i="12"/>
  <c r="N358" i="12" s="1"/>
  <c r="M359" i="12"/>
  <c r="N359" i="12" s="1"/>
  <c r="M360" i="12"/>
  <c r="N360" i="12" s="1"/>
  <c r="M361" i="12"/>
  <c r="N361" i="12" s="1"/>
  <c r="M362" i="12"/>
  <c r="N362" i="12" s="1"/>
  <c r="M363" i="12"/>
  <c r="N363" i="12" s="1"/>
  <c r="M364" i="12"/>
  <c r="N364" i="12" s="1"/>
  <c r="M365" i="12"/>
  <c r="N365" i="12" s="1"/>
  <c r="M366" i="12"/>
  <c r="N366" i="12" s="1"/>
  <c r="M367" i="12"/>
  <c r="N367" i="12" s="1"/>
  <c r="M368" i="12"/>
  <c r="N368" i="12" s="1"/>
  <c r="M369" i="12"/>
  <c r="N369" i="12" s="1"/>
  <c r="M370" i="12"/>
  <c r="N370" i="12" s="1"/>
  <c r="M371" i="12"/>
  <c r="N371" i="12" s="1"/>
  <c r="M372" i="12"/>
  <c r="N372" i="12" s="1"/>
  <c r="M373" i="12"/>
  <c r="N373" i="12" s="1"/>
  <c r="M374" i="12"/>
  <c r="N374" i="12" s="1"/>
  <c r="M375" i="12"/>
  <c r="N375" i="12" s="1"/>
  <c r="M376" i="12"/>
  <c r="N376" i="12" s="1"/>
  <c r="M377" i="12"/>
  <c r="N377" i="12" s="1"/>
  <c r="M378" i="12"/>
  <c r="N378" i="12" s="1"/>
  <c r="M379" i="12"/>
  <c r="N379" i="12" s="1"/>
  <c r="M380" i="12"/>
  <c r="N380" i="12" s="1"/>
  <c r="M381" i="12"/>
  <c r="N381" i="12" s="1"/>
  <c r="M382" i="12"/>
  <c r="N382" i="12" s="1"/>
  <c r="M383" i="12"/>
  <c r="N383" i="12" s="1"/>
  <c r="M384" i="12"/>
  <c r="N384" i="12" s="1"/>
  <c r="M385" i="12"/>
  <c r="N385" i="12" s="1"/>
  <c r="M386" i="12"/>
  <c r="N386" i="12" s="1"/>
  <c r="M387" i="12"/>
  <c r="N387" i="12" s="1"/>
  <c r="M388" i="12"/>
  <c r="N388" i="12" s="1"/>
  <c r="M389" i="12"/>
  <c r="N389" i="12" s="1"/>
  <c r="M390" i="12"/>
  <c r="N390" i="12" s="1"/>
  <c r="M391" i="12"/>
  <c r="N391" i="12" s="1"/>
  <c r="M392" i="12"/>
  <c r="N392" i="12" s="1"/>
  <c r="M393" i="12"/>
  <c r="N393" i="12" s="1"/>
  <c r="M394" i="12"/>
  <c r="N394" i="12" s="1"/>
  <c r="M395" i="12"/>
  <c r="N395" i="12" s="1"/>
  <c r="M396" i="12"/>
  <c r="N396" i="12" s="1"/>
  <c r="M397" i="12"/>
  <c r="N397" i="12" s="1"/>
  <c r="M398" i="12"/>
  <c r="N398" i="12" s="1"/>
  <c r="M399" i="12"/>
  <c r="N399" i="12" s="1"/>
  <c r="M400" i="12"/>
  <c r="N400" i="12" s="1"/>
  <c r="M401" i="12"/>
  <c r="N401" i="12" s="1"/>
  <c r="M402" i="12"/>
  <c r="N402" i="12" s="1"/>
  <c r="M403" i="12"/>
  <c r="N403" i="12" s="1"/>
  <c r="M404" i="12"/>
  <c r="N404" i="12" s="1"/>
  <c r="M405" i="12"/>
  <c r="N405" i="12" s="1"/>
  <c r="M406" i="12"/>
  <c r="N406" i="12" s="1"/>
  <c r="M407" i="12"/>
  <c r="N407" i="12" s="1"/>
  <c r="M408" i="12"/>
  <c r="N408" i="12" s="1"/>
  <c r="M409" i="12"/>
  <c r="N409" i="12" s="1"/>
  <c r="M410" i="12"/>
  <c r="N410" i="12" s="1"/>
  <c r="M411" i="12"/>
  <c r="N411" i="12" s="1"/>
  <c r="M412" i="12"/>
  <c r="N412" i="12" s="1"/>
  <c r="M413" i="12"/>
  <c r="N413" i="12" s="1"/>
  <c r="M414" i="12"/>
  <c r="N414" i="12" s="1"/>
  <c r="M415" i="12"/>
  <c r="N415" i="12" s="1"/>
  <c r="M416" i="12"/>
  <c r="N416" i="12" s="1"/>
  <c r="M417" i="12"/>
  <c r="N417" i="12" s="1"/>
  <c r="M418" i="12"/>
  <c r="N418" i="12" s="1"/>
  <c r="M419" i="12"/>
  <c r="N419" i="12" s="1"/>
  <c r="M420" i="12"/>
  <c r="N420" i="12" s="1"/>
  <c r="M421" i="12"/>
  <c r="N421" i="12" s="1"/>
  <c r="M422" i="12"/>
  <c r="N422" i="12" s="1"/>
  <c r="M423" i="12"/>
  <c r="N423" i="12" s="1"/>
  <c r="M424" i="12"/>
  <c r="N424" i="12" s="1"/>
  <c r="M425" i="12"/>
  <c r="N425" i="12" s="1"/>
  <c r="M426" i="12"/>
  <c r="N426" i="12" s="1"/>
  <c r="M427" i="12"/>
  <c r="N427" i="12" s="1"/>
  <c r="M428" i="12"/>
  <c r="N428" i="12" s="1"/>
  <c r="M429" i="12"/>
  <c r="N429" i="12" s="1"/>
  <c r="M430" i="12"/>
  <c r="N430" i="12" s="1"/>
  <c r="M431" i="12"/>
  <c r="N431" i="12" s="1"/>
  <c r="M432" i="12"/>
  <c r="N432" i="12" s="1"/>
  <c r="M433" i="12"/>
  <c r="N433" i="12" s="1"/>
  <c r="M434" i="12"/>
  <c r="N434" i="12" s="1"/>
  <c r="M435" i="12"/>
  <c r="N435" i="12" s="1"/>
  <c r="M436" i="12"/>
  <c r="N436" i="12" s="1"/>
  <c r="M437" i="12"/>
  <c r="N437" i="12" s="1"/>
  <c r="M438" i="12"/>
  <c r="N438" i="12" s="1"/>
  <c r="M439" i="12"/>
  <c r="N439" i="12" s="1"/>
  <c r="M440" i="12"/>
  <c r="N440" i="12" s="1"/>
  <c r="M441" i="12"/>
  <c r="N441" i="12" s="1"/>
  <c r="M442" i="12"/>
  <c r="N442" i="12" s="1"/>
  <c r="M443" i="12"/>
  <c r="N443" i="12" s="1"/>
  <c r="M444" i="12"/>
  <c r="N444" i="12" s="1"/>
  <c r="M445" i="12"/>
  <c r="N445" i="12" s="1"/>
  <c r="M446" i="12"/>
  <c r="N446" i="12" s="1"/>
  <c r="M447" i="12"/>
  <c r="N447" i="12" s="1"/>
  <c r="M448" i="12"/>
  <c r="N448" i="12" s="1"/>
  <c r="M449" i="12"/>
  <c r="N449" i="12" s="1"/>
  <c r="M450" i="12"/>
  <c r="N450" i="12" s="1"/>
  <c r="M451" i="12"/>
  <c r="N451" i="12" s="1"/>
  <c r="M452" i="12"/>
  <c r="N452" i="12" s="1"/>
  <c r="M453" i="12"/>
  <c r="N453" i="12" s="1"/>
  <c r="M454" i="12"/>
  <c r="N454" i="12" s="1"/>
  <c r="M455" i="12"/>
  <c r="N455" i="12" s="1"/>
  <c r="M456" i="12"/>
  <c r="N456" i="12" s="1"/>
  <c r="M457" i="12"/>
  <c r="N457" i="12" s="1"/>
  <c r="M458" i="12"/>
  <c r="N458" i="12" s="1"/>
  <c r="M459" i="12"/>
  <c r="N459" i="12" s="1"/>
  <c r="M460" i="12"/>
  <c r="N460" i="12" s="1"/>
  <c r="M461" i="12"/>
  <c r="N461" i="12" s="1"/>
  <c r="M462" i="12"/>
  <c r="N462" i="12" s="1"/>
  <c r="M463" i="12"/>
  <c r="N463" i="12" s="1"/>
  <c r="M464" i="12"/>
  <c r="N464" i="12" s="1"/>
  <c r="M465" i="12"/>
  <c r="N465" i="12" s="1"/>
  <c r="M466" i="12"/>
  <c r="N466" i="12" s="1"/>
  <c r="M467" i="12"/>
  <c r="N467" i="12" s="1"/>
  <c r="M468" i="12"/>
  <c r="N468" i="12" s="1"/>
  <c r="M469" i="12"/>
  <c r="N469" i="12" s="1"/>
  <c r="M470" i="12"/>
  <c r="N470" i="12" s="1"/>
  <c r="M471" i="12"/>
  <c r="N471" i="12" s="1"/>
  <c r="M472" i="12"/>
  <c r="N472" i="12" s="1"/>
  <c r="M473" i="12"/>
  <c r="N473" i="12" s="1"/>
  <c r="M474" i="12"/>
  <c r="N474" i="12" s="1"/>
  <c r="M475" i="12"/>
  <c r="N475" i="12" s="1"/>
  <c r="M476" i="12"/>
  <c r="N476" i="12" s="1"/>
  <c r="M477" i="12"/>
  <c r="N477" i="12" s="1"/>
  <c r="M478" i="12"/>
  <c r="N478" i="12" s="1"/>
  <c r="M479" i="12"/>
  <c r="N479" i="12" s="1"/>
  <c r="M480" i="12"/>
  <c r="N480" i="12" s="1"/>
  <c r="M481" i="12"/>
  <c r="N481" i="12" s="1"/>
  <c r="M482" i="12"/>
  <c r="N482" i="12" s="1"/>
  <c r="M483" i="12"/>
  <c r="N483" i="12" s="1"/>
  <c r="M484" i="12"/>
  <c r="N484" i="12" s="1"/>
  <c r="M485" i="12"/>
  <c r="N485" i="12" s="1"/>
  <c r="M486" i="12"/>
  <c r="N486" i="12" s="1"/>
  <c r="M487" i="12"/>
  <c r="N487" i="12" s="1"/>
  <c r="M488" i="12"/>
  <c r="N488" i="12" s="1"/>
  <c r="M489" i="12"/>
  <c r="N489" i="12" s="1"/>
  <c r="M490" i="12"/>
  <c r="N490" i="12" s="1"/>
  <c r="M491" i="12"/>
  <c r="N491" i="12" s="1"/>
  <c r="M492" i="12"/>
  <c r="N492" i="12" s="1"/>
  <c r="M493" i="12"/>
  <c r="N493" i="12" s="1"/>
  <c r="M494" i="12"/>
  <c r="N494" i="12" s="1"/>
  <c r="M495" i="12"/>
  <c r="N495" i="12" s="1"/>
  <c r="M496" i="12"/>
  <c r="N496" i="12" s="1"/>
  <c r="M497" i="12"/>
  <c r="N497" i="12" s="1"/>
  <c r="M498" i="12"/>
  <c r="N498" i="12" s="1"/>
  <c r="M499" i="12"/>
  <c r="N499" i="12" s="1"/>
  <c r="M500" i="12"/>
  <c r="N500" i="12" s="1"/>
  <c r="M501" i="12"/>
  <c r="N501" i="12" s="1"/>
  <c r="M502" i="12"/>
  <c r="N502" i="12" s="1"/>
  <c r="M503" i="12"/>
  <c r="N503" i="12" s="1"/>
  <c r="M504" i="12"/>
  <c r="N504" i="12" s="1"/>
  <c r="M505" i="12"/>
  <c r="N505" i="12" s="1"/>
  <c r="M506" i="12"/>
  <c r="N506" i="12" s="1"/>
  <c r="M507" i="12"/>
  <c r="N507" i="12" s="1"/>
  <c r="M508" i="12"/>
  <c r="N508" i="12" s="1"/>
  <c r="M509" i="12"/>
  <c r="N509" i="12" s="1"/>
  <c r="M510" i="12"/>
  <c r="N510" i="12" s="1"/>
  <c r="M511" i="12"/>
  <c r="N511" i="12" s="1"/>
  <c r="M512" i="12"/>
  <c r="N512" i="12" s="1"/>
  <c r="M513" i="12"/>
  <c r="N513" i="12" s="1"/>
  <c r="M514" i="12"/>
  <c r="N514" i="12" s="1"/>
  <c r="M515" i="12"/>
  <c r="N515" i="12" s="1"/>
  <c r="M516" i="12"/>
  <c r="N516" i="12" s="1"/>
  <c r="M517" i="12"/>
  <c r="N517" i="12" s="1"/>
  <c r="M518" i="12"/>
  <c r="N518" i="12" s="1"/>
  <c r="M519" i="12"/>
  <c r="N519" i="12" s="1"/>
  <c r="M520" i="12"/>
  <c r="N520" i="12" s="1"/>
  <c r="M521" i="12"/>
  <c r="N521" i="12" s="1"/>
  <c r="M522" i="12"/>
  <c r="N522" i="12" s="1"/>
  <c r="M523" i="12"/>
  <c r="N523" i="12" s="1"/>
  <c r="M524" i="12"/>
  <c r="N524" i="12" s="1"/>
  <c r="M525" i="12"/>
  <c r="N525" i="12" s="1"/>
  <c r="M526" i="12"/>
  <c r="N526" i="12" s="1"/>
  <c r="M527" i="12"/>
  <c r="N527" i="12" s="1"/>
  <c r="M528" i="12"/>
  <c r="N528" i="12" s="1"/>
  <c r="M529" i="12"/>
  <c r="N529" i="12" s="1"/>
  <c r="M530" i="12"/>
  <c r="N530" i="12" s="1"/>
  <c r="M531" i="12"/>
  <c r="N531" i="12" s="1"/>
  <c r="M532" i="12"/>
  <c r="N532" i="12" s="1"/>
  <c r="M533" i="12"/>
  <c r="N533" i="12" s="1"/>
  <c r="M534" i="12"/>
  <c r="N534" i="12" s="1"/>
  <c r="M535" i="12"/>
  <c r="N535" i="12" s="1"/>
  <c r="M536" i="12"/>
  <c r="N536" i="12" s="1"/>
  <c r="M537" i="12"/>
  <c r="N537" i="12" s="1"/>
  <c r="M538" i="12"/>
  <c r="N538" i="12" s="1"/>
  <c r="M539" i="12"/>
  <c r="N539" i="12" s="1"/>
  <c r="M540" i="12"/>
  <c r="N540" i="12" s="1"/>
  <c r="M541" i="12"/>
  <c r="N541" i="12" s="1"/>
  <c r="M542" i="12"/>
  <c r="N542" i="12" s="1"/>
  <c r="M543" i="12"/>
  <c r="N543" i="12" s="1"/>
  <c r="M544" i="12"/>
  <c r="N544" i="12" s="1"/>
  <c r="M545" i="12"/>
  <c r="N545" i="12" s="1"/>
  <c r="M546" i="12"/>
  <c r="N546" i="12" s="1"/>
  <c r="M547" i="12"/>
  <c r="N547" i="12" s="1"/>
  <c r="M548" i="12"/>
  <c r="N548" i="12" s="1"/>
  <c r="M549" i="12"/>
  <c r="N549" i="12" s="1"/>
  <c r="M550" i="12"/>
  <c r="N550" i="12" s="1"/>
  <c r="M551" i="12"/>
  <c r="N551" i="12" s="1"/>
  <c r="M552" i="12"/>
  <c r="N552" i="12" s="1"/>
  <c r="M553" i="12"/>
  <c r="N553" i="12" s="1"/>
  <c r="M554" i="12"/>
  <c r="N554" i="12" s="1"/>
  <c r="M555" i="12"/>
  <c r="N555" i="12" s="1"/>
  <c r="M556" i="12"/>
  <c r="N556" i="12" s="1"/>
  <c r="M557" i="12"/>
  <c r="N557" i="12" s="1"/>
  <c r="M558" i="12"/>
  <c r="N558" i="12" s="1"/>
  <c r="M559" i="12"/>
  <c r="N559" i="12" s="1"/>
  <c r="M560" i="12"/>
  <c r="N560" i="12" s="1"/>
  <c r="M561" i="12"/>
  <c r="N561" i="12" s="1"/>
  <c r="M562" i="12"/>
  <c r="N562" i="12" s="1"/>
  <c r="M563" i="12"/>
  <c r="N563" i="12" s="1"/>
  <c r="M564" i="12"/>
  <c r="N564" i="12" s="1"/>
  <c r="M565" i="12"/>
  <c r="N565" i="12" s="1"/>
  <c r="M566" i="12"/>
  <c r="N566" i="12" s="1"/>
  <c r="M567" i="12"/>
  <c r="N567" i="12" s="1"/>
  <c r="M568" i="12"/>
  <c r="N568" i="12" s="1"/>
  <c r="M569" i="12"/>
  <c r="N569" i="12" s="1"/>
  <c r="M570" i="12"/>
  <c r="N570" i="12" s="1"/>
  <c r="M571" i="12"/>
  <c r="N571" i="12" s="1"/>
  <c r="M572" i="12"/>
  <c r="N572" i="12" s="1"/>
  <c r="M573" i="12"/>
  <c r="N573" i="12" s="1"/>
  <c r="M574" i="12"/>
  <c r="N574" i="12" s="1"/>
  <c r="M575" i="12"/>
  <c r="N575" i="12" s="1"/>
  <c r="M576" i="12"/>
  <c r="N576" i="12" s="1"/>
  <c r="M577" i="12"/>
  <c r="N577" i="12" s="1"/>
  <c r="M578" i="12"/>
  <c r="N578" i="12" s="1"/>
  <c r="M579" i="12"/>
  <c r="N579" i="12" s="1"/>
  <c r="M580" i="12"/>
  <c r="N580" i="12" s="1"/>
  <c r="M581" i="12"/>
  <c r="N581" i="12" s="1"/>
  <c r="M582" i="12"/>
  <c r="N582" i="12" s="1"/>
  <c r="M583" i="12"/>
  <c r="N583" i="12" s="1"/>
  <c r="M584" i="12"/>
  <c r="N584" i="12" s="1"/>
  <c r="M585" i="12"/>
  <c r="N585" i="12" s="1"/>
  <c r="M586" i="12"/>
  <c r="N586" i="12" s="1"/>
  <c r="M587" i="12"/>
  <c r="N587" i="12" s="1"/>
  <c r="M588" i="12"/>
  <c r="N588" i="12" s="1"/>
  <c r="M589" i="12"/>
  <c r="N589" i="12" s="1"/>
  <c r="M590" i="12"/>
  <c r="N590" i="12" s="1"/>
  <c r="M591" i="12"/>
  <c r="N591" i="12" s="1"/>
  <c r="M592" i="12"/>
  <c r="N592" i="12" s="1"/>
  <c r="M593" i="12"/>
  <c r="N593" i="12" s="1"/>
  <c r="M594" i="12"/>
  <c r="N594" i="12" s="1"/>
  <c r="M595" i="12"/>
  <c r="N595" i="12" s="1"/>
  <c r="M596" i="12"/>
  <c r="N596" i="12" s="1"/>
  <c r="M597" i="12"/>
  <c r="N597" i="12" s="1"/>
  <c r="M598" i="12"/>
  <c r="N598" i="12" s="1"/>
  <c r="M599" i="12"/>
  <c r="N599" i="12" s="1"/>
  <c r="M600" i="12"/>
  <c r="N600" i="12" s="1"/>
  <c r="M601" i="12"/>
  <c r="N601" i="12" s="1"/>
  <c r="M602" i="12"/>
  <c r="N602" i="12" s="1"/>
  <c r="M603" i="12"/>
  <c r="N603" i="12" s="1"/>
  <c r="M604" i="12"/>
  <c r="N604" i="12" s="1"/>
  <c r="M605" i="12"/>
  <c r="N605" i="12" s="1"/>
  <c r="M606" i="12"/>
  <c r="N606" i="12" s="1"/>
  <c r="M607" i="12"/>
  <c r="N607" i="12" s="1"/>
  <c r="M608" i="12"/>
  <c r="N608" i="12" s="1"/>
  <c r="M609" i="12"/>
  <c r="N609" i="12" s="1"/>
  <c r="M610" i="12"/>
  <c r="N610" i="12" s="1"/>
  <c r="M611" i="12"/>
  <c r="N611" i="12" s="1"/>
  <c r="M612" i="12"/>
  <c r="N612" i="12" s="1"/>
  <c r="M613" i="12"/>
  <c r="N613" i="12" s="1"/>
  <c r="M614" i="12"/>
  <c r="N614" i="12" s="1"/>
  <c r="M615" i="12"/>
  <c r="N615" i="12" s="1"/>
  <c r="M616" i="12"/>
  <c r="N616" i="12" s="1"/>
  <c r="M617" i="12"/>
  <c r="N617" i="12" s="1"/>
  <c r="M618" i="12"/>
  <c r="N618" i="12" s="1"/>
  <c r="M619" i="12"/>
  <c r="N619" i="12" s="1"/>
  <c r="M620" i="12"/>
  <c r="N620" i="12" s="1"/>
  <c r="M621" i="12"/>
  <c r="N621" i="12" s="1"/>
  <c r="M622" i="12"/>
  <c r="N622" i="12" s="1"/>
  <c r="M623" i="12"/>
  <c r="N623" i="12" s="1"/>
  <c r="M624" i="12"/>
  <c r="N624" i="12" s="1"/>
  <c r="M625" i="12"/>
  <c r="N625" i="12" s="1"/>
  <c r="M626" i="12"/>
  <c r="N626" i="12" s="1"/>
  <c r="M627" i="12"/>
  <c r="N627" i="12" s="1"/>
  <c r="M628" i="12"/>
  <c r="N628" i="12" s="1"/>
  <c r="M629" i="12"/>
  <c r="N629" i="12" s="1"/>
  <c r="M630" i="12"/>
  <c r="N630" i="12" s="1"/>
  <c r="M631" i="12"/>
  <c r="N631" i="12" s="1"/>
  <c r="M632" i="12"/>
  <c r="N632" i="12" s="1"/>
  <c r="M633" i="12"/>
  <c r="N633" i="12" s="1"/>
  <c r="M634" i="12"/>
  <c r="N634" i="12" s="1"/>
  <c r="M635" i="12"/>
  <c r="N635" i="12" s="1"/>
  <c r="M636" i="12"/>
  <c r="N636" i="12" s="1"/>
  <c r="M637" i="12"/>
  <c r="N637" i="12" s="1"/>
  <c r="M638" i="12"/>
  <c r="N638" i="12" s="1"/>
  <c r="M639" i="12"/>
  <c r="N639" i="12" s="1"/>
  <c r="M640" i="12"/>
  <c r="N640" i="12" s="1"/>
  <c r="M641" i="12"/>
  <c r="N641" i="12" s="1"/>
  <c r="M642" i="12"/>
  <c r="N642" i="12" s="1"/>
  <c r="M643" i="12"/>
  <c r="N643" i="12" s="1"/>
  <c r="M644" i="12"/>
  <c r="N644" i="12" s="1"/>
  <c r="M645" i="12"/>
  <c r="N645" i="12" s="1"/>
  <c r="M646" i="12"/>
  <c r="N646" i="12" s="1"/>
  <c r="M647" i="12"/>
  <c r="N647" i="12" s="1"/>
  <c r="M648" i="12"/>
  <c r="N648" i="12" s="1"/>
  <c r="M649" i="12"/>
  <c r="N649" i="12" s="1"/>
  <c r="M650" i="12"/>
  <c r="N650" i="12" s="1"/>
  <c r="M651" i="12"/>
  <c r="N651" i="12" s="1"/>
  <c r="M652" i="12"/>
  <c r="N652" i="12" s="1"/>
  <c r="M653" i="12"/>
  <c r="N653" i="12" s="1"/>
  <c r="M654" i="12"/>
  <c r="N654" i="12" s="1"/>
  <c r="M655" i="12"/>
  <c r="N655" i="12" s="1"/>
  <c r="M656" i="12"/>
  <c r="N656" i="12" s="1"/>
  <c r="M657" i="12"/>
  <c r="N657" i="12" s="1"/>
  <c r="M658" i="12"/>
  <c r="N658" i="12" s="1"/>
  <c r="M659" i="12"/>
  <c r="N659" i="12" s="1"/>
  <c r="M660" i="12"/>
  <c r="N660" i="12" s="1"/>
  <c r="M661" i="12"/>
  <c r="N661" i="12" s="1"/>
  <c r="M662" i="12"/>
  <c r="N662" i="12" s="1"/>
  <c r="M663" i="12"/>
  <c r="N663" i="12" s="1"/>
  <c r="M664" i="12"/>
  <c r="N664" i="12" s="1"/>
  <c r="M665" i="12"/>
  <c r="N665" i="12" s="1"/>
  <c r="M666" i="12"/>
  <c r="N666" i="12" s="1"/>
  <c r="M667" i="12"/>
  <c r="N667" i="12" s="1"/>
  <c r="M668" i="12"/>
  <c r="N668" i="12" s="1"/>
  <c r="M669" i="12"/>
  <c r="N669" i="12" s="1"/>
  <c r="M670" i="12"/>
  <c r="N670" i="12" s="1"/>
  <c r="M671" i="12"/>
  <c r="N671" i="12" s="1"/>
  <c r="M672" i="12"/>
  <c r="N672" i="12" s="1"/>
  <c r="M673" i="12"/>
  <c r="N673" i="12" s="1"/>
  <c r="M674" i="12"/>
  <c r="N674" i="12" s="1"/>
  <c r="M675" i="12"/>
  <c r="N675" i="12" s="1"/>
  <c r="M676" i="12"/>
  <c r="N676" i="12" s="1"/>
  <c r="M677" i="12"/>
  <c r="N677" i="12" s="1"/>
  <c r="M678" i="12"/>
  <c r="N678" i="12" s="1"/>
  <c r="M679" i="12"/>
  <c r="N679" i="12" s="1"/>
  <c r="M680" i="12"/>
  <c r="N680" i="12" s="1"/>
  <c r="M681" i="12"/>
  <c r="N681" i="12" s="1"/>
  <c r="M682" i="12"/>
  <c r="N682" i="12" s="1"/>
  <c r="M683" i="12"/>
  <c r="N683" i="12" s="1"/>
  <c r="M684" i="12"/>
  <c r="N684" i="12" s="1"/>
  <c r="M685" i="12"/>
  <c r="N685" i="12" s="1"/>
  <c r="M686" i="12"/>
  <c r="N686" i="12" s="1"/>
  <c r="M687" i="12"/>
  <c r="N687" i="12" s="1"/>
  <c r="M688" i="12"/>
  <c r="N688" i="12" s="1"/>
  <c r="M689" i="12"/>
  <c r="N689" i="12" s="1"/>
  <c r="M690" i="12"/>
  <c r="N690" i="12" s="1"/>
  <c r="M691" i="12"/>
  <c r="N691" i="12" s="1"/>
  <c r="M692" i="12"/>
  <c r="N692" i="12" s="1"/>
  <c r="M693" i="12"/>
  <c r="N693" i="12" s="1"/>
  <c r="M694" i="12"/>
  <c r="N694" i="12" s="1"/>
  <c r="M695" i="12"/>
  <c r="N695" i="12" s="1"/>
  <c r="M696" i="12"/>
  <c r="N696" i="12" s="1"/>
  <c r="M697" i="12"/>
  <c r="N697" i="12" s="1"/>
  <c r="M698" i="12"/>
  <c r="N698" i="12" s="1"/>
  <c r="M699" i="12"/>
  <c r="N699" i="12" s="1"/>
  <c r="M700" i="12"/>
  <c r="N700" i="12" s="1"/>
  <c r="M701" i="12"/>
  <c r="N701" i="12" s="1"/>
  <c r="M702" i="12"/>
  <c r="N702" i="12" s="1"/>
  <c r="M703" i="12"/>
  <c r="N703" i="12" s="1"/>
  <c r="M704" i="12"/>
  <c r="N704" i="12" s="1"/>
  <c r="M705" i="12"/>
  <c r="N705" i="12" s="1"/>
  <c r="M706" i="12"/>
  <c r="N706" i="12" s="1"/>
  <c r="M707" i="12"/>
  <c r="N707" i="12" s="1"/>
  <c r="M708" i="12"/>
  <c r="N708" i="12" s="1"/>
  <c r="M709" i="12"/>
  <c r="N709" i="12" s="1"/>
  <c r="M710" i="12"/>
  <c r="N710" i="12" s="1"/>
  <c r="M711" i="12"/>
  <c r="N711" i="12" s="1"/>
  <c r="M712" i="12"/>
  <c r="N712" i="12" s="1"/>
  <c r="M713" i="12"/>
  <c r="N713" i="12" s="1"/>
  <c r="M714" i="12"/>
  <c r="N714" i="12" s="1"/>
  <c r="M715" i="12"/>
  <c r="N715" i="12" s="1"/>
  <c r="M716" i="12"/>
  <c r="N716" i="12" s="1"/>
  <c r="M717" i="12"/>
  <c r="N717" i="12" s="1"/>
  <c r="M718" i="12"/>
  <c r="N718" i="12" s="1"/>
  <c r="M719" i="12"/>
  <c r="N719" i="12" s="1"/>
  <c r="M720" i="12"/>
  <c r="N720" i="12" s="1"/>
  <c r="M721" i="12"/>
  <c r="N721" i="12" s="1"/>
  <c r="M722" i="12"/>
  <c r="N722" i="12" s="1"/>
  <c r="M723" i="12"/>
  <c r="N723" i="12" s="1"/>
  <c r="M724" i="12"/>
  <c r="N724" i="12" s="1"/>
  <c r="M725" i="12"/>
  <c r="N725" i="12" s="1"/>
  <c r="M726" i="12"/>
  <c r="N726" i="12" s="1"/>
  <c r="M727" i="12"/>
  <c r="N727" i="12" s="1"/>
  <c r="M728" i="12"/>
  <c r="N728" i="12" s="1"/>
  <c r="M729" i="12"/>
  <c r="N729" i="12" s="1"/>
  <c r="M730" i="12"/>
  <c r="N730" i="12" s="1"/>
  <c r="M731" i="12"/>
  <c r="N731" i="12" s="1"/>
  <c r="M732" i="12"/>
  <c r="N732" i="12" s="1"/>
  <c r="M733" i="12"/>
  <c r="N733" i="12" s="1"/>
  <c r="M734" i="12"/>
  <c r="N734" i="12" s="1"/>
  <c r="M735" i="12"/>
  <c r="N735" i="12" s="1"/>
  <c r="M736" i="12"/>
  <c r="N736" i="12" s="1"/>
  <c r="M737" i="12"/>
  <c r="N737" i="12" s="1"/>
  <c r="M738" i="12"/>
  <c r="N738" i="12" s="1"/>
  <c r="M739" i="12"/>
  <c r="N739" i="12" s="1"/>
  <c r="M740" i="12"/>
  <c r="N740" i="12" s="1"/>
  <c r="M741" i="12"/>
  <c r="N741" i="12" s="1"/>
  <c r="M742" i="12"/>
  <c r="N742" i="12" s="1"/>
  <c r="M743" i="12"/>
  <c r="N743" i="12" s="1"/>
  <c r="M744" i="12"/>
  <c r="N744" i="12" s="1"/>
  <c r="M745" i="12"/>
  <c r="N745" i="12" s="1"/>
  <c r="M746" i="12"/>
  <c r="N746" i="12" s="1"/>
  <c r="M747" i="12"/>
  <c r="N747" i="12" s="1"/>
  <c r="M748" i="12"/>
  <c r="N748" i="12" s="1"/>
  <c r="M749" i="12"/>
  <c r="N749" i="12" s="1"/>
  <c r="M750" i="12"/>
  <c r="N750" i="12" s="1"/>
  <c r="M751" i="12"/>
  <c r="N751" i="12" s="1"/>
  <c r="M752" i="12"/>
  <c r="N752" i="12" s="1"/>
  <c r="M753" i="12"/>
  <c r="N753" i="12" s="1"/>
  <c r="M754" i="12"/>
  <c r="N754" i="12" s="1"/>
  <c r="M755" i="12"/>
  <c r="N755" i="12" s="1"/>
  <c r="M756" i="12"/>
  <c r="N756" i="12" s="1"/>
  <c r="M757" i="12"/>
  <c r="N757" i="12" s="1"/>
  <c r="M758" i="12"/>
  <c r="N758" i="12" s="1"/>
  <c r="M759" i="12"/>
  <c r="N759" i="12" s="1"/>
  <c r="M760" i="12"/>
  <c r="N760" i="12" s="1"/>
  <c r="M761" i="12"/>
  <c r="N761" i="12" s="1"/>
  <c r="M762" i="12"/>
  <c r="N762" i="12" s="1"/>
  <c r="M763" i="12"/>
  <c r="N763" i="12" s="1"/>
  <c r="M764" i="12"/>
  <c r="N764" i="12" s="1"/>
  <c r="M765" i="12"/>
  <c r="N765" i="12" s="1"/>
  <c r="M766" i="12"/>
  <c r="N766" i="12" s="1"/>
  <c r="M767" i="12"/>
  <c r="N767" i="12" s="1"/>
  <c r="M768" i="12"/>
  <c r="N768" i="12" s="1"/>
  <c r="M769" i="12"/>
  <c r="N769" i="12" s="1"/>
  <c r="M770" i="12"/>
  <c r="N770" i="12" s="1"/>
  <c r="M771" i="12"/>
  <c r="N771" i="12" s="1"/>
  <c r="M772" i="12"/>
  <c r="N772" i="12" s="1"/>
  <c r="M773" i="12"/>
  <c r="N773" i="12" s="1"/>
  <c r="M774" i="12"/>
  <c r="N774" i="12" s="1"/>
  <c r="M775" i="12"/>
  <c r="N775" i="12" s="1"/>
  <c r="M776" i="12"/>
  <c r="N776" i="12" s="1"/>
  <c r="M777" i="12"/>
  <c r="N777" i="12" s="1"/>
  <c r="M778" i="12"/>
  <c r="N778" i="12" s="1"/>
  <c r="M779" i="12"/>
  <c r="N779" i="12" s="1"/>
  <c r="M780" i="12"/>
  <c r="N780" i="12" s="1"/>
  <c r="M781" i="12"/>
  <c r="N781" i="12" s="1"/>
  <c r="M782" i="12"/>
  <c r="N782" i="12" s="1"/>
  <c r="M783" i="12"/>
  <c r="N783" i="12" s="1"/>
  <c r="M784" i="12"/>
  <c r="N784" i="12" s="1"/>
  <c r="M785" i="12"/>
  <c r="N785" i="12" s="1"/>
  <c r="M786" i="12"/>
  <c r="N786" i="12" s="1"/>
  <c r="M787" i="12"/>
  <c r="N787" i="12" s="1"/>
  <c r="M788" i="12"/>
  <c r="N788" i="12" s="1"/>
  <c r="M789" i="12"/>
  <c r="N789" i="12" s="1"/>
  <c r="M790" i="12"/>
  <c r="N790" i="12" s="1"/>
  <c r="M791" i="12"/>
  <c r="N791" i="12" s="1"/>
  <c r="M792" i="12"/>
  <c r="N792" i="12" s="1"/>
  <c r="M793" i="12"/>
  <c r="N793" i="12" s="1"/>
  <c r="M794" i="12"/>
  <c r="N794" i="12" s="1"/>
  <c r="M795" i="12"/>
  <c r="N795" i="12" s="1"/>
  <c r="M796" i="12"/>
  <c r="N796" i="12" s="1"/>
  <c r="M797" i="12"/>
  <c r="N797" i="12" s="1"/>
  <c r="M798" i="12"/>
  <c r="N798" i="12" s="1"/>
  <c r="M799" i="12"/>
  <c r="N799" i="12" s="1"/>
  <c r="M800" i="12"/>
  <c r="N800" i="12" s="1"/>
  <c r="M801" i="12"/>
  <c r="N801" i="12" s="1"/>
  <c r="M802" i="12"/>
  <c r="N802" i="12" s="1"/>
  <c r="M803" i="12"/>
  <c r="N803" i="12" s="1"/>
  <c r="M804" i="12"/>
  <c r="N804" i="12" s="1"/>
  <c r="M805" i="12"/>
  <c r="N805" i="12" s="1"/>
  <c r="M806" i="12"/>
  <c r="N806" i="12" s="1"/>
  <c r="M807" i="12"/>
  <c r="N807" i="12" s="1"/>
  <c r="M808" i="12"/>
  <c r="N808" i="12" s="1"/>
  <c r="M809" i="12"/>
  <c r="N809" i="12" s="1"/>
  <c r="M810" i="12"/>
  <c r="N810" i="12" s="1"/>
  <c r="M811" i="12"/>
  <c r="N811" i="12" s="1"/>
  <c r="M812" i="12"/>
  <c r="N812" i="12" s="1"/>
  <c r="M813" i="12"/>
  <c r="N813" i="12" s="1"/>
  <c r="M814" i="12"/>
  <c r="N814" i="12" s="1"/>
  <c r="M815" i="12"/>
  <c r="N815" i="12" s="1"/>
  <c r="M816" i="12"/>
  <c r="N816" i="12" s="1"/>
  <c r="M817" i="12"/>
  <c r="N817" i="12" s="1"/>
  <c r="M818" i="12"/>
  <c r="N818" i="12" s="1"/>
  <c r="M819" i="12"/>
  <c r="N819" i="12" s="1"/>
  <c r="M820" i="12"/>
  <c r="N820" i="12" s="1"/>
  <c r="M821" i="12"/>
  <c r="N821" i="12" s="1"/>
  <c r="M822" i="12"/>
  <c r="N822" i="12" s="1"/>
  <c r="M823" i="12"/>
  <c r="N823" i="12" s="1"/>
  <c r="M824" i="12"/>
  <c r="N824" i="12" s="1"/>
  <c r="M825" i="12"/>
  <c r="N825" i="12" s="1"/>
  <c r="M826" i="12"/>
  <c r="N826" i="12" s="1"/>
  <c r="M827" i="12"/>
  <c r="N827" i="12" s="1"/>
  <c r="M828" i="12"/>
  <c r="N828" i="12" s="1"/>
  <c r="M829" i="12"/>
  <c r="N829" i="12" s="1"/>
  <c r="M830" i="12"/>
  <c r="N830" i="12" s="1"/>
  <c r="M831" i="12"/>
  <c r="N831" i="12" s="1"/>
  <c r="M832" i="12"/>
  <c r="N832" i="12" s="1"/>
  <c r="M833" i="12"/>
  <c r="N833" i="12" s="1"/>
  <c r="M834" i="12"/>
  <c r="N834" i="12" s="1"/>
  <c r="M835" i="12"/>
  <c r="N835" i="12" s="1"/>
  <c r="M836" i="12"/>
  <c r="N836" i="12" s="1"/>
  <c r="M837" i="12"/>
  <c r="N837" i="12" s="1"/>
  <c r="M838" i="12"/>
  <c r="N838" i="12" s="1"/>
  <c r="M839" i="12"/>
  <c r="N839" i="12" s="1"/>
  <c r="M840" i="12"/>
  <c r="N840" i="12" s="1"/>
  <c r="M841" i="12"/>
  <c r="N841" i="12" s="1"/>
  <c r="M842" i="12"/>
  <c r="N842" i="12" s="1"/>
  <c r="M843" i="12"/>
  <c r="N843" i="12" s="1"/>
  <c r="M844" i="12"/>
  <c r="N844" i="12" s="1"/>
  <c r="M845" i="12"/>
  <c r="N845" i="12" s="1"/>
  <c r="M846" i="12"/>
  <c r="N846" i="12" s="1"/>
  <c r="M847" i="12"/>
  <c r="N847" i="12" s="1"/>
  <c r="M848" i="12"/>
  <c r="N848" i="12" s="1"/>
  <c r="M849" i="12"/>
  <c r="N849" i="12" s="1"/>
  <c r="M850" i="12"/>
  <c r="N850" i="12" s="1"/>
  <c r="M851" i="12"/>
  <c r="N851" i="12" s="1"/>
  <c r="M852" i="12"/>
  <c r="N852" i="12" s="1"/>
  <c r="M853" i="12"/>
  <c r="N853" i="12" s="1"/>
  <c r="M854" i="12"/>
  <c r="N854" i="12" s="1"/>
  <c r="M855" i="12"/>
  <c r="N855" i="12" s="1"/>
  <c r="M856" i="12"/>
  <c r="N856" i="12" s="1"/>
  <c r="M857" i="12"/>
  <c r="N857" i="12" s="1"/>
  <c r="M858" i="12"/>
  <c r="N858" i="12" s="1"/>
  <c r="M859" i="12"/>
  <c r="N859" i="12" s="1"/>
  <c r="M860" i="12"/>
  <c r="N860" i="12" s="1"/>
  <c r="M861" i="12"/>
  <c r="N861" i="12" s="1"/>
  <c r="M862" i="12"/>
  <c r="N862" i="12" s="1"/>
  <c r="M863" i="12"/>
  <c r="N863" i="12" s="1"/>
  <c r="M864" i="12"/>
  <c r="N864" i="12" s="1"/>
  <c r="M865" i="12"/>
  <c r="N865" i="12" s="1"/>
  <c r="M866" i="12"/>
  <c r="N866" i="12" s="1"/>
  <c r="M867" i="12"/>
  <c r="N867" i="12" s="1"/>
  <c r="M868" i="12"/>
  <c r="N868" i="12" s="1"/>
  <c r="M869" i="12"/>
  <c r="N869" i="12" s="1"/>
  <c r="M870" i="12"/>
  <c r="N870" i="12" s="1"/>
  <c r="M871" i="12"/>
  <c r="N871" i="12" s="1"/>
  <c r="M872" i="12"/>
  <c r="N872" i="12" s="1"/>
  <c r="M873" i="12"/>
  <c r="N873" i="12" s="1"/>
  <c r="M874" i="12"/>
  <c r="N874" i="12" s="1"/>
  <c r="M875" i="12"/>
  <c r="N875" i="12" s="1"/>
  <c r="M876" i="12"/>
  <c r="N876" i="12" s="1"/>
  <c r="M877" i="12"/>
  <c r="N877" i="12" s="1"/>
  <c r="M878" i="12"/>
  <c r="N878" i="12" s="1"/>
  <c r="M879" i="12"/>
  <c r="N879" i="12" s="1"/>
  <c r="M880" i="12"/>
  <c r="N880" i="12" s="1"/>
  <c r="M881" i="12"/>
  <c r="N881" i="12" s="1"/>
  <c r="M882" i="12"/>
  <c r="N882" i="12" s="1"/>
  <c r="M883" i="12"/>
  <c r="N883" i="12" s="1"/>
  <c r="M884" i="12"/>
  <c r="N884" i="12" s="1"/>
  <c r="M885" i="12"/>
  <c r="N885" i="12" s="1"/>
  <c r="M886" i="12"/>
  <c r="N886" i="12" s="1"/>
  <c r="M887" i="12"/>
  <c r="N887" i="12" s="1"/>
  <c r="M888" i="12"/>
  <c r="N888" i="12" s="1"/>
  <c r="M889" i="12"/>
  <c r="N889" i="12" s="1"/>
  <c r="M890" i="12"/>
  <c r="N890" i="12" s="1"/>
  <c r="M891" i="12"/>
  <c r="N891" i="12" s="1"/>
  <c r="M892" i="12"/>
  <c r="N892" i="12" s="1"/>
  <c r="M893" i="12"/>
  <c r="N893" i="12" s="1"/>
  <c r="M894" i="12"/>
  <c r="N894" i="12" s="1"/>
  <c r="M895" i="12"/>
  <c r="N895" i="12" s="1"/>
  <c r="M896" i="12"/>
  <c r="N896" i="12" s="1"/>
  <c r="M897" i="12"/>
  <c r="N897" i="12" s="1"/>
  <c r="M898" i="12"/>
  <c r="N898" i="12" s="1"/>
  <c r="M899" i="12"/>
  <c r="N899" i="12" s="1"/>
  <c r="M900" i="12"/>
  <c r="N900" i="12" s="1"/>
  <c r="M901" i="12"/>
  <c r="N901" i="12" s="1"/>
  <c r="M902" i="12"/>
  <c r="N902" i="12" s="1"/>
  <c r="M903" i="12"/>
  <c r="N903" i="12" s="1"/>
  <c r="M904" i="12"/>
  <c r="N904" i="12" s="1"/>
  <c r="M905" i="12"/>
  <c r="N905" i="12" s="1"/>
  <c r="M906" i="12"/>
  <c r="N906" i="12" s="1"/>
  <c r="M907" i="12"/>
  <c r="N907" i="12" s="1"/>
  <c r="M908" i="12"/>
  <c r="N908" i="12" s="1"/>
  <c r="M909" i="12"/>
  <c r="N909" i="12" s="1"/>
  <c r="M910" i="12"/>
  <c r="N910" i="12" s="1"/>
  <c r="M911" i="12"/>
  <c r="N911" i="12" s="1"/>
  <c r="M912" i="12"/>
  <c r="N912" i="12" s="1"/>
  <c r="M913" i="12"/>
  <c r="N913" i="12" s="1"/>
  <c r="M914" i="12"/>
  <c r="N914" i="12" s="1"/>
  <c r="M915" i="12"/>
  <c r="N915" i="12" s="1"/>
  <c r="M916" i="12"/>
  <c r="N916" i="12" s="1"/>
  <c r="M917" i="12"/>
  <c r="N917" i="12" s="1"/>
  <c r="M918" i="12"/>
  <c r="N918" i="12" s="1"/>
  <c r="M919" i="12"/>
  <c r="N919" i="12" s="1"/>
  <c r="M920" i="12"/>
  <c r="N920" i="12" s="1"/>
  <c r="M921" i="12"/>
  <c r="N921" i="12" s="1"/>
  <c r="M922" i="12"/>
  <c r="N922" i="12" s="1"/>
  <c r="M923" i="12"/>
  <c r="N923" i="12" s="1"/>
  <c r="M924" i="12"/>
  <c r="N924" i="12" s="1"/>
  <c r="M925" i="12"/>
  <c r="N925" i="12" s="1"/>
  <c r="M926" i="12"/>
  <c r="N926" i="12" s="1"/>
  <c r="M927" i="12"/>
  <c r="N927" i="12" s="1"/>
  <c r="M928" i="12"/>
  <c r="N928" i="12" s="1"/>
  <c r="M929" i="12"/>
  <c r="N929" i="12" s="1"/>
  <c r="M930" i="12"/>
  <c r="N930" i="12" s="1"/>
  <c r="M931" i="12"/>
  <c r="N931" i="12" s="1"/>
  <c r="M932" i="12"/>
  <c r="N932" i="12" s="1"/>
  <c r="M933" i="12"/>
  <c r="N933" i="12" s="1"/>
  <c r="M934" i="12"/>
  <c r="N934" i="12" s="1"/>
  <c r="M935" i="12"/>
  <c r="N935" i="12" s="1"/>
  <c r="M936" i="12"/>
  <c r="N936" i="12" s="1"/>
  <c r="M937" i="12"/>
  <c r="N937" i="12" s="1"/>
  <c r="M938" i="12"/>
  <c r="N938" i="12" s="1"/>
  <c r="M939" i="12"/>
  <c r="N939" i="12" s="1"/>
  <c r="M940" i="12"/>
  <c r="N940" i="12" s="1"/>
  <c r="M941" i="12"/>
  <c r="N941" i="12" s="1"/>
  <c r="M942" i="12"/>
  <c r="N942" i="12" s="1"/>
  <c r="M943" i="12"/>
  <c r="N943" i="12" s="1"/>
  <c r="M944" i="12"/>
  <c r="N944" i="12" s="1"/>
  <c r="M945" i="12"/>
  <c r="N945" i="12" s="1"/>
  <c r="M946" i="12"/>
  <c r="N946" i="12" s="1"/>
  <c r="M947" i="12"/>
  <c r="N947" i="12" s="1"/>
  <c r="M948" i="12"/>
  <c r="N948" i="12" s="1"/>
  <c r="M949" i="12"/>
  <c r="N949" i="12" s="1"/>
  <c r="M950" i="12"/>
  <c r="N950" i="12" s="1"/>
  <c r="M951" i="12"/>
  <c r="N951" i="12" s="1"/>
  <c r="M952" i="12"/>
  <c r="N952" i="12" s="1"/>
  <c r="M953" i="12"/>
  <c r="N953" i="12" s="1"/>
  <c r="M954" i="12"/>
  <c r="N954" i="12" s="1"/>
  <c r="M955" i="12"/>
  <c r="N955" i="12" s="1"/>
  <c r="M956" i="12"/>
  <c r="N956" i="12" s="1"/>
  <c r="M957" i="12"/>
  <c r="N957" i="12" s="1"/>
  <c r="M958" i="12"/>
  <c r="N958" i="12" s="1"/>
  <c r="M959" i="12"/>
  <c r="N959" i="12" s="1"/>
  <c r="M960" i="12"/>
  <c r="N960" i="12" s="1"/>
  <c r="M961" i="12"/>
  <c r="N961" i="12" s="1"/>
  <c r="M962" i="12"/>
  <c r="N962" i="12" s="1"/>
  <c r="M963" i="12"/>
  <c r="N963" i="12" s="1"/>
  <c r="M964" i="12"/>
  <c r="N964" i="12" s="1"/>
  <c r="M965" i="12"/>
  <c r="N965" i="12" s="1"/>
  <c r="M966" i="12"/>
  <c r="N966" i="12" s="1"/>
  <c r="M967" i="12"/>
  <c r="N967" i="12" s="1"/>
  <c r="M968" i="12"/>
  <c r="N968" i="12" s="1"/>
  <c r="M969" i="12"/>
  <c r="N969" i="12" s="1"/>
  <c r="M970" i="12"/>
  <c r="N970" i="12" s="1"/>
  <c r="M971" i="12"/>
  <c r="N971" i="12" s="1"/>
  <c r="M972" i="12"/>
  <c r="N972" i="12" s="1"/>
  <c r="M973" i="12"/>
  <c r="N973" i="12" s="1"/>
  <c r="M974" i="12"/>
  <c r="N974" i="12" s="1"/>
  <c r="M975" i="12"/>
  <c r="N975" i="12" s="1"/>
  <c r="M976" i="12"/>
  <c r="N976" i="12" s="1"/>
  <c r="M977" i="12"/>
  <c r="N977" i="12" s="1"/>
  <c r="M978" i="12"/>
  <c r="N978" i="12" s="1"/>
  <c r="M979" i="12"/>
  <c r="N979" i="12" s="1"/>
  <c r="M980" i="12"/>
  <c r="N980" i="12" s="1"/>
  <c r="M981" i="12"/>
  <c r="N981" i="12" s="1"/>
  <c r="M982" i="12"/>
  <c r="N982" i="12" s="1"/>
  <c r="M983" i="12"/>
  <c r="N983" i="12" s="1"/>
  <c r="M984" i="12"/>
  <c r="N984" i="12" s="1"/>
  <c r="M985" i="12"/>
  <c r="N985" i="12" s="1"/>
  <c r="M986" i="12"/>
  <c r="N986" i="12" s="1"/>
  <c r="M987" i="12"/>
  <c r="N987" i="12" s="1"/>
  <c r="M988" i="12"/>
  <c r="N988" i="12" s="1"/>
  <c r="M989" i="12"/>
  <c r="N989" i="12" s="1"/>
  <c r="M990" i="12"/>
  <c r="N990" i="12" s="1"/>
  <c r="M991" i="12"/>
  <c r="N991" i="12" s="1"/>
  <c r="M992" i="12"/>
  <c r="N992" i="12" s="1"/>
  <c r="M993" i="12"/>
  <c r="N993" i="12" s="1"/>
  <c r="M994" i="12"/>
  <c r="N994" i="12" s="1"/>
  <c r="M995" i="12"/>
  <c r="N995" i="12" s="1"/>
  <c r="M996" i="12"/>
  <c r="N996" i="12" s="1"/>
  <c r="M997" i="12"/>
  <c r="N997" i="12" s="1"/>
  <c r="M998" i="12"/>
  <c r="N998" i="12" s="1"/>
  <c r="M999" i="12"/>
  <c r="N999" i="12" s="1"/>
  <c r="M1000" i="12"/>
  <c r="N1000" i="12" s="1"/>
  <c r="M1001" i="12"/>
  <c r="N1001" i="12" s="1"/>
  <c r="M1002" i="12"/>
  <c r="N1002" i="12" s="1"/>
  <c r="M1003" i="12"/>
  <c r="N1003" i="12" s="1"/>
  <c r="M1004" i="12"/>
  <c r="N1004" i="12" s="1"/>
  <c r="M1005" i="12"/>
  <c r="N1005" i="12" s="1"/>
  <c r="M1006" i="12"/>
  <c r="N1006" i="12" s="1"/>
  <c r="M1007" i="12"/>
  <c r="N1007" i="12" s="1"/>
  <c r="M1008" i="12"/>
  <c r="N1008" i="12" s="1"/>
  <c r="M1009" i="12"/>
  <c r="N1009" i="12" s="1"/>
  <c r="M1010" i="12"/>
  <c r="N1010" i="12" s="1"/>
  <c r="M1011" i="12"/>
  <c r="N1011" i="12" s="1"/>
  <c r="M1012" i="12"/>
  <c r="N1012" i="12" s="1"/>
  <c r="M1013" i="12"/>
  <c r="N1013" i="12" s="1"/>
  <c r="M1014" i="12"/>
  <c r="N1014" i="12" s="1"/>
  <c r="M1015" i="12"/>
  <c r="N1015" i="12" s="1"/>
  <c r="M1016" i="12"/>
  <c r="N1016" i="12" s="1"/>
  <c r="M1017" i="12"/>
  <c r="N1017" i="12" s="1"/>
  <c r="M1018" i="12"/>
  <c r="N1018" i="12" s="1"/>
  <c r="M1019" i="12"/>
  <c r="N1019" i="12" s="1"/>
  <c r="M1020" i="12"/>
  <c r="N1020" i="12" s="1"/>
  <c r="M1021" i="12"/>
  <c r="N1021" i="12" s="1"/>
  <c r="M1022" i="12"/>
  <c r="N1022" i="12" s="1"/>
  <c r="M1023" i="12"/>
  <c r="N1023" i="12" s="1"/>
  <c r="M1024" i="12"/>
  <c r="N1024" i="12" s="1"/>
  <c r="M1025" i="12"/>
  <c r="N1025" i="12" s="1"/>
  <c r="M1026" i="12"/>
  <c r="N1026" i="12" s="1"/>
  <c r="M1027" i="12"/>
  <c r="N1027" i="12" s="1"/>
  <c r="M1028" i="12"/>
  <c r="N1028" i="12" s="1"/>
  <c r="M1029" i="12"/>
  <c r="N1029" i="12" s="1"/>
  <c r="M1030" i="12"/>
  <c r="N1030" i="12" s="1"/>
  <c r="M1031" i="12"/>
  <c r="N1031" i="12" s="1"/>
  <c r="M1032" i="12"/>
  <c r="N1032" i="12" s="1"/>
  <c r="M1033" i="12"/>
  <c r="N1033" i="12" s="1"/>
  <c r="M1034" i="12"/>
  <c r="N1034" i="12" s="1"/>
  <c r="M1035" i="12"/>
  <c r="N1035" i="12" s="1"/>
  <c r="M1036" i="12"/>
  <c r="N1036" i="12" s="1"/>
  <c r="M1037" i="12"/>
  <c r="N1037" i="12" s="1"/>
  <c r="M1038" i="12"/>
  <c r="N1038" i="12" s="1"/>
  <c r="M1039" i="12"/>
  <c r="N1039" i="12" s="1"/>
  <c r="M1040" i="12"/>
  <c r="N1040" i="12" s="1"/>
  <c r="M1041" i="12"/>
  <c r="N1041" i="12" s="1"/>
  <c r="M1042" i="12"/>
  <c r="N1042" i="12" s="1"/>
  <c r="M1043" i="12"/>
  <c r="N1043" i="12" s="1"/>
  <c r="M1044" i="12"/>
  <c r="N1044" i="12" s="1"/>
  <c r="M1045" i="12"/>
  <c r="N1045" i="12" s="1"/>
  <c r="M1046" i="12"/>
  <c r="N1046" i="12" s="1"/>
  <c r="M1047" i="12"/>
  <c r="N1047" i="12" s="1"/>
  <c r="M1048" i="12"/>
  <c r="N1048" i="12" s="1"/>
  <c r="M1049" i="12"/>
  <c r="N1049" i="12" s="1"/>
  <c r="M1050" i="12"/>
  <c r="N1050" i="12" s="1"/>
  <c r="M1051" i="12"/>
  <c r="N1051" i="12" s="1"/>
  <c r="M1052" i="12"/>
  <c r="N1052" i="12" s="1"/>
  <c r="M1053" i="12"/>
  <c r="N1053" i="12" s="1"/>
  <c r="M1054" i="12"/>
  <c r="N1054" i="12" s="1"/>
  <c r="M1055" i="12"/>
  <c r="N1055" i="12" s="1"/>
  <c r="M1056" i="12"/>
  <c r="N1056" i="12" s="1"/>
  <c r="M1057" i="12"/>
  <c r="N1057" i="12" s="1"/>
  <c r="M1058" i="12"/>
  <c r="N1058" i="12" s="1"/>
  <c r="M1059" i="12"/>
  <c r="N1059" i="12" s="1"/>
  <c r="M1060" i="12"/>
  <c r="N1060" i="12" s="1"/>
  <c r="M1061" i="12"/>
  <c r="N1061" i="12" s="1"/>
  <c r="M1062" i="12"/>
  <c r="N1062" i="12" s="1"/>
  <c r="M1063" i="12"/>
  <c r="N1063" i="12" s="1"/>
  <c r="M1064" i="12"/>
  <c r="N1064" i="12" s="1"/>
  <c r="M1065" i="12"/>
  <c r="N1065" i="12" s="1"/>
  <c r="M1066" i="12"/>
  <c r="N1066" i="12" s="1"/>
  <c r="M1067" i="12"/>
  <c r="N1067" i="12" s="1"/>
  <c r="M1068" i="12"/>
  <c r="N1068" i="12" s="1"/>
  <c r="M1069" i="12"/>
  <c r="N1069" i="12" s="1"/>
  <c r="M1070" i="12"/>
  <c r="N1070" i="12" s="1"/>
  <c r="M1071" i="12"/>
  <c r="N1071" i="12" s="1"/>
  <c r="M1072" i="12"/>
  <c r="N1072" i="12" s="1"/>
  <c r="M1073" i="12"/>
  <c r="N1073" i="12" s="1"/>
  <c r="M1074" i="12"/>
  <c r="N1074" i="12" s="1"/>
  <c r="M1075" i="12"/>
  <c r="N1075" i="12" s="1"/>
  <c r="M1076" i="12"/>
  <c r="N1076" i="12" s="1"/>
  <c r="M1077" i="12"/>
  <c r="N1077" i="12" s="1"/>
  <c r="M1078" i="12"/>
  <c r="N1078" i="12" s="1"/>
  <c r="M1079" i="12"/>
  <c r="N1079" i="12" s="1"/>
  <c r="M1080" i="12"/>
  <c r="N1080" i="12" s="1"/>
  <c r="M1081" i="12"/>
  <c r="N1081" i="12" s="1"/>
  <c r="M1082" i="12"/>
  <c r="N1082" i="12" s="1"/>
  <c r="M1083" i="12"/>
  <c r="N1083" i="12" s="1"/>
  <c r="M1084" i="12"/>
  <c r="N1084" i="12" s="1"/>
  <c r="M1085" i="12"/>
  <c r="N1085" i="12" s="1"/>
  <c r="M1086" i="12"/>
  <c r="N1086" i="12" s="1"/>
  <c r="M1087" i="12"/>
  <c r="N1087" i="12" s="1"/>
  <c r="M1088" i="12"/>
  <c r="N1088" i="12" s="1"/>
  <c r="M1089" i="12"/>
  <c r="N1089" i="12" s="1"/>
  <c r="M1090" i="12"/>
  <c r="N1090" i="12" s="1"/>
  <c r="M1091" i="12"/>
  <c r="N1091" i="12" s="1"/>
  <c r="M1092" i="12"/>
  <c r="N1092" i="12" s="1"/>
  <c r="M1093" i="12"/>
  <c r="N1093" i="12" s="1"/>
  <c r="M1094" i="12"/>
  <c r="N1094" i="12" s="1"/>
  <c r="M1095" i="12"/>
  <c r="N1095" i="12" s="1"/>
  <c r="M1096" i="12"/>
  <c r="N1096" i="12" s="1"/>
  <c r="M1097" i="12"/>
  <c r="N1097" i="12" s="1"/>
  <c r="M1098" i="12"/>
  <c r="N1098" i="12" s="1"/>
  <c r="M1099" i="12"/>
  <c r="N1099" i="12" s="1"/>
  <c r="M1100" i="12"/>
  <c r="N1100" i="12" s="1"/>
  <c r="M1101" i="12"/>
  <c r="N1101" i="12" s="1"/>
  <c r="M1102" i="12"/>
  <c r="N1102" i="12" s="1"/>
  <c r="M1103" i="12"/>
  <c r="N1103" i="12" s="1"/>
  <c r="M1104" i="12"/>
  <c r="N1104" i="12" s="1"/>
  <c r="M1105" i="12"/>
  <c r="N1105" i="12" s="1"/>
  <c r="M1106" i="12"/>
  <c r="N1106" i="12" s="1"/>
  <c r="M1107" i="12"/>
  <c r="N1107" i="12" s="1"/>
  <c r="M1108" i="12"/>
  <c r="N1108" i="12" s="1"/>
  <c r="M1109" i="12"/>
  <c r="N1109" i="12" s="1"/>
  <c r="M1110" i="12"/>
  <c r="N1110" i="12" s="1"/>
  <c r="M1111" i="12"/>
  <c r="N1111" i="12" s="1"/>
  <c r="M1112" i="12"/>
  <c r="N1112" i="12" s="1"/>
  <c r="M1113" i="12"/>
  <c r="N1113" i="12" s="1"/>
  <c r="M1114" i="12"/>
  <c r="N1114" i="12" s="1"/>
  <c r="M1115" i="12"/>
  <c r="N1115" i="12" s="1"/>
  <c r="M1116" i="12"/>
  <c r="N1116" i="12" s="1"/>
  <c r="M1117" i="12"/>
  <c r="N1117" i="12" s="1"/>
  <c r="M1118" i="12"/>
  <c r="N1118" i="12" s="1"/>
  <c r="M1119" i="12"/>
  <c r="N1119" i="12" s="1"/>
  <c r="M1120" i="12"/>
  <c r="N1120" i="12" s="1"/>
  <c r="M1121" i="12"/>
  <c r="N1121" i="12" s="1"/>
  <c r="M1122" i="12"/>
  <c r="N1122" i="12" s="1"/>
  <c r="M1123" i="12"/>
  <c r="N1123" i="12" s="1"/>
  <c r="M1124" i="12"/>
  <c r="N1124" i="12" s="1"/>
  <c r="M1125" i="12"/>
  <c r="N1125" i="12" s="1"/>
  <c r="M1126" i="12"/>
  <c r="N1126" i="12" s="1"/>
  <c r="M1127" i="12"/>
  <c r="N1127" i="12" s="1"/>
  <c r="M1128" i="12"/>
  <c r="N1128" i="12" s="1"/>
  <c r="M1129" i="12"/>
  <c r="N1129" i="12" s="1"/>
  <c r="M1130" i="12"/>
  <c r="N1130" i="12" s="1"/>
  <c r="M1131" i="12"/>
  <c r="N1131" i="12" s="1"/>
  <c r="M1132" i="12"/>
  <c r="N1132" i="12" s="1"/>
  <c r="M1133" i="12"/>
  <c r="N1133" i="12" s="1"/>
  <c r="M1134" i="12"/>
  <c r="N1134" i="12" s="1"/>
  <c r="M1135" i="12"/>
  <c r="N1135" i="12" s="1"/>
  <c r="M1136" i="12"/>
  <c r="N1136" i="12" s="1"/>
  <c r="M1137" i="12"/>
  <c r="N1137" i="12" s="1"/>
  <c r="M1138" i="12"/>
  <c r="N1138" i="12" s="1"/>
  <c r="M1139" i="12"/>
  <c r="N1139" i="12" s="1"/>
  <c r="M1140" i="12"/>
  <c r="N1140" i="12" s="1"/>
  <c r="M1141" i="12"/>
  <c r="N1141" i="12" s="1"/>
  <c r="M1142" i="12"/>
  <c r="N1142" i="12" s="1"/>
  <c r="M1143" i="12"/>
  <c r="N1143" i="12" s="1"/>
  <c r="M1144" i="12"/>
  <c r="N1144" i="12" s="1"/>
  <c r="M1145" i="12"/>
  <c r="N1145" i="12" s="1"/>
  <c r="M1146" i="12"/>
  <c r="N1146" i="12" s="1"/>
  <c r="M1147" i="12"/>
  <c r="N1147" i="12" s="1"/>
  <c r="M1148" i="12"/>
  <c r="N1148" i="12" s="1"/>
  <c r="M1149" i="12"/>
  <c r="N1149" i="12" s="1"/>
  <c r="M1150" i="12"/>
  <c r="N1150" i="12" s="1"/>
  <c r="M1151" i="12"/>
  <c r="N1151" i="12" s="1"/>
  <c r="M1152" i="12"/>
  <c r="N1152" i="12" s="1"/>
  <c r="M1153" i="12"/>
  <c r="N1153" i="12" s="1"/>
  <c r="M1154" i="12"/>
  <c r="N1154" i="12" s="1"/>
  <c r="M1155" i="12"/>
  <c r="N1155" i="12" s="1"/>
  <c r="M1156" i="12"/>
  <c r="N1156" i="12" s="1"/>
  <c r="M1157" i="12"/>
  <c r="N1157" i="12" s="1"/>
  <c r="M1158" i="12"/>
  <c r="N1158" i="12" s="1"/>
  <c r="M1159" i="12"/>
  <c r="N1159" i="12" s="1"/>
  <c r="M1160" i="12"/>
  <c r="N1160" i="12" s="1"/>
  <c r="M1161" i="12"/>
  <c r="N1161" i="12" s="1"/>
  <c r="M1162" i="12"/>
  <c r="N1162" i="12" s="1"/>
  <c r="M1163" i="12"/>
  <c r="N1163" i="12" s="1"/>
  <c r="M1164" i="12"/>
  <c r="N1164" i="12" s="1"/>
  <c r="M1165" i="12"/>
  <c r="N1165" i="12" s="1"/>
  <c r="M1166" i="12"/>
  <c r="N1166" i="12" s="1"/>
  <c r="M1167" i="12"/>
  <c r="N1167" i="12" s="1"/>
  <c r="M1168" i="12"/>
  <c r="N1168" i="12" s="1"/>
  <c r="M1169" i="12"/>
  <c r="N1169" i="12" s="1"/>
  <c r="M1170" i="12"/>
  <c r="N1170" i="12" s="1"/>
  <c r="M1171" i="12"/>
  <c r="N1171" i="12" s="1"/>
  <c r="M1172" i="12"/>
  <c r="N1172" i="12" s="1"/>
  <c r="M1173" i="12"/>
  <c r="N1173" i="12" s="1"/>
  <c r="M1174" i="12"/>
  <c r="N1174" i="12" s="1"/>
  <c r="M1175" i="12"/>
  <c r="N1175" i="12" s="1"/>
  <c r="M1176" i="12"/>
  <c r="N1176" i="12" s="1"/>
  <c r="M1177" i="12"/>
  <c r="N1177" i="12" s="1"/>
  <c r="M1178" i="12"/>
  <c r="N1178" i="12" s="1"/>
  <c r="M1179" i="12"/>
  <c r="N1179" i="12" s="1"/>
  <c r="M1180" i="12"/>
  <c r="N1180" i="12" s="1"/>
  <c r="M1181" i="12"/>
  <c r="N1181" i="12" s="1"/>
  <c r="M1182" i="12"/>
  <c r="N1182" i="12" s="1"/>
  <c r="M1183" i="12"/>
  <c r="N1183" i="12" s="1"/>
  <c r="M1184" i="12"/>
  <c r="N1184" i="12" s="1"/>
  <c r="M1185" i="12"/>
  <c r="N1185" i="12" s="1"/>
  <c r="M1186" i="12"/>
  <c r="N1186" i="12" s="1"/>
  <c r="M1187" i="12"/>
  <c r="N1187" i="12" s="1"/>
  <c r="M1188" i="12"/>
  <c r="N1188" i="12" s="1"/>
  <c r="M1189" i="12"/>
  <c r="N1189" i="12" s="1"/>
  <c r="M1190" i="12"/>
  <c r="N1190" i="12" s="1"/>
  <c r="M1191" i="12"/>
  <c r="N1191" i="12" s="1"/>
  <c r="M1192" i="12"/>
  <c r="N1192" i="12" s="1"/>
  <c r="M1193" i="12"/>
  <c r="N1193" i="12" s="1"/>
  <c r="M1194" i="12"/>
  <c r="N1194" i="12" s="1"/>
  <c r="M1195" i="12"/>
  <c r="N1195" i="12" s="1"/>
  <c r="M1196" i="12"/>
  <c r="N1196" i="12" s="1"/>
  <c r="M1197" i="12"/>
  <c r="N1197" i="12" s="1"/>
  <c r="M1198" i="12"/>
  <c r="N1198" i="12" s="1"/>
  <c r="M1199" i="12"/>
  <c r="N1199" i="12" s="1"/>
  <c r="M1200" i="12"/>
  <c r="N1200" i="12" s="1"/>
  <c r="M1201" i="12"/>
  <c r="N1201" i="12" s="1"/>
  <c r="M1202" i="12"/>
  <c r="N1202" i="12" s="1"/>
  <c r="M1203" i="12"/>
  <c r="N1203" i="12" s="1"/>
  <c r="M1204" i="12"/>
  <c r="N1204" i="12" s="1"/>
  <c r="M1205" i="12"/>
  <c r="N1205" i="12" s="1"/>
  <c r="M1206" i="12"/>
  <c r="N1206" i="12" s="1"/>
  <c r="M1207" i="12"/>
  <c r="N1207" i="12" s="1"/>
  <c r="M1208" i="12"/>
  <c r="N1208" i="12" s="1"/>
  <c r="M1209" i="12"/>
  <c r="N1209" i="12" s="1"/>
  <c r="M1210" i="12"/>
  <c r="N1210" i="12" s="1"/>
  <c r="M1211" i="12"/>
  <c r="N1211" i="12" s="1"/>
  <c r="M1212" i="12"/>
  <c r="N1212" i="12" s="1"/>
  <c r="M1213" i="12"/>
  <c r="N1213" i="12" s="1"/>
  <c r="M1214" i="12"/>
  <c r="N1214" i="12" s="1"/>
  <c r="M1215" i="12"/>
  <c r="N1215" i="12" s="1"/>
  <c r="M1216" i="12"/>
  <c r="N1216" i="12" s="1"/>
  <c r="M1217" i="12"/>
  <c r="N1217" i="12" s="1"/>
  <c r="M1218" i="12"/>
  <c r="N1218" i="12" s="1"/>
  <c r="M1219" i="12"/>
  <c r="N1219" i="12" s="1"/>
  <c r="M1220" i="12"/>
  <c r="N1220" i="12" s="1"/>
  <c r="M1221" i="12"/>
  <c r="N1221" i="12" s="1"/>
  <c r="M1222" i="12"/>
  <c r="N1222" i="12" s="1"/>
  <c r="M1223" i="12"/>
  <c r="N1223" i="12" s="1"/>
  <c r="M1224" i="12"/>
  <c r="N1224" i="12" s="1"/>
  <c r="M1225" i="12"/>
  <c r="N1225" i="12" s="1"/>
  <c r="M1226" i="12"/>
  <c r="N1226" i="12" s="1"/>
  <c r="M1227" i="12"/>
  <c r="N1227" i="12" s="1"/>
  <c r="M1228" i="12"/>
  <c r="N1228" i="12" s="1"/>
  <c r="M1229" i="12"/>
  <c r="N1229" i="12" s="1"/>
  <c r="M1230" i="12"/>
  <c r="N1230" i="12" s="1"/>
  <c r="M1231" i="12"/>
  <c r="N1231" i="12" s="1"/>
  <c r="M1232" i="12"/>
  <c r="N1232" i="12" s="1"/>
  <c r="M1233" i="12"/>
  <c r="N1233" i="12" s="1"/>
  <c r="M1234" i="12"/>
  <c r="N1234" i="12" s="1"/>
  <c r="M1235" i="12"/>
  <c r="N1235" i="12" s="1"/>
  <c r="M1236" i="12"/>
  <c r="N1236" i="12" s="1"/>
  <c r="M1237" i="12"/>
  <c r="N1237" i="12" s="1"/>
  <c r="M1238" i="12"/>
  <c r="N1238" i="12" s="1"/>
  <c r="M1239" i="12"/>
  <c r="N1239" i="12" s="1"/>
  <c r="M1240" i="12"/>
  <c r="N1240" i="12" s="1"/>
  <c r="M1241" i="12"/>
  <c r="N1241" i="12" s="1"/>
  <c r="M1242" i="12"/>
  <c r="N1242" i="12" s="1"/>
  <c r="M1243" i="12"/>
  <c r="N1243" i="12" s="1"/>
  <c r="M1244" i="12"/>
  <c r="N1244" i="12" s="1"/>
  <c r="M1245" i="12"/>
  <c r="N1245" i="12" s="1"/>
  <c r="M1246" i="12"/>
  <c r="N1246" i="12" s="1"/>
  <c r="M1247" i="12"/>
  <c r="N1247" i="12" s="1"/>
  <c r="M1248" i="12"/>
  <c r="N1248" i="12" s="1"/>
  <c r="M1249" i="12"/>
  <c r="N1249" i="12" s="1"/>
  <c r="M1250" i="12"/>
  <c r="N1250" i="12" s="1"/>
  <c r="M1251" i="12"/>
  <c r="N1251" i="12" s="1"/>
  <c r="M1252" i="12"/>
  <c r="N1252" i="12" s="1"/>
  <c r="M1253" i="12"/>
  <c r="N1253" i="12" s="1"/>
  <c r="M1254" i="12"/>
  <c r="N1254" i="12" s="1"/>
  <c r="M1255" i="12"/>
  <c r="N1255" i="12" s="1"/>
  <c r="M1256" i="12"/>
  <c r="N1256" i="12" s="1"/>
  <c r="M1257" i="12"/>
  <c r="N1257" i="12" s="1"/>
  <c r="M1258" i="12"/>
  <c r="N1258" i="12" s="1"/>
  <c r="M1259" i="12"/>
  <c r="N1259" i="12" s="1"/>
  <c r="M1260" i="12"/>
  <c r="N1260" i="12" s="1"/>
  <c r="M1261" i="12"/>
  <c r="N1261" i="12" s="1"/>
  <c r="M1262" i="12"/>
  <c r="N1262" i="12" s="1"/>
  <c r="M1263" i="12"/>
  <c r="N1263" i="12" s="1"/>
  <c r="M1264" i="12"/>
  <c r="N1264" i="12" s="1"/>
  <c r="M1265" i="12"/>
  <c r="N1265" i="12" s="1"/>
  <c r="M1266" i="12"/>
  <c r="N1266" i="12" s="1"/>
  <c r="M1267" i="12"/>
  <c r="N1267" i="12" s="1"/>
  <c r="M1268" i="12"/>
  <c r="N1268" i="12" s="1"/>
  <c r="M1269" i="12"/>
  <c r="N1269" i="12" s="1"/>
  <c r="M1270" i="12"/>
  <c r="N1270" i="12" s="1"/>
  <c r="M1271" i="12"/>
  <c r="N1271" i="12" s="1"/>
  <c r="M1272" i="12"/>
  <c r="N1272" i="12" s="1"/>
  <c r="M1273" i="12"/>
  <c r="N1273" i="12" s="1"/>
  <c r="M1274" i="12"/>
  <c r="N1274" i="12" s="1"/>
  <c r="M1275" i="12"/>
  <c r="N1275" i="12" s="1"/>
  <c r="M1276" i="12"/>
  <c r="N1276" i="12" s="1"/>
  <c r="M1277" i="12"/>
  <c r="N1277" i="12" s="1"/>
  <c r="M1278" i="12"/>
  <c r="N1278" i="12" s="1"/>
  <c r="M1279" i="12"/>
  <c r="N1279" i="12" s="1"/>
  <c r="M1280" i="12"/>
  <c r="N1280" i="12" s="1"/>
  <c r="M1281" i="12"/>
  <c r="N1281" i="12" s="1"/>
  <c r="M1282" i="12"/>
  <c r="N1282" i="12" s="1"/>
  <c r="M1283" i="12"/>
  <c r="N1283" i="12" s="1"/>
  <c r="M1284" i="12"/>
  <c r="N1284" i="12" s="1"/>
  <c r="M1285" i="12"/>
  <c r="N1285" i="12" s="1"/>
  <c r="M1286" i="12"/>
  <c r="N1286" i="12" s="1"/>
  <c r="M1287" i="12"/>
  <c r="N1287" i="12" s="1"/>
  <c r="M1288" i="12"/>
  <c r="N1288" i="12" s="1"/>
  <c r="M1289" i="12"/>
  <c r="N1289" i="12" s="1"/>
  <c r="M1290" i="12"/>
  <c r="N1290" i="12" s="1"/>
  <c r="M1291" i="12"/>
  <c r="N1291" i="12" s="1"/>
  <c r="M1292" i="12"/>
  <c r="N1292" i="12" s="1"/>
  <c r="M1293" i="12"/>
  <c r="N1293" i="12" s="1"/>
  <c r="M1294" i="12"/>
  <c r="N1294" i="12" s="1"/>
  <c r="M1295" i="12"/>
  <c r="N1295" i="12" s="1"/>
  <c r="M1296" i="12"/>
  <c r="N1296" i="12" s="1"/>
  <c r="M1297" i="12"/>
  <c r="N1297" i="12" s="1"/>
  <c r="M1298" i="12"/>
  <c r="N1298" i="12" s="1"/>
  <c r="M1299" i="12"/>
  <c r="N1299" i="12" s="1"/>
  <c r="M1300" i="12"/>
  <c r="N1300" i="12" s="1"/>
  <c r="M1301" i="12"/>
  <c r="N1301" i="12" s="1"/>
  <c r="M1302" i="12"/>
  <c r="N1302" i="12" s="1"/>
  <c r="M1303" i="12"/>
  <c r="N1303" i="12" s="1"/>
  <c r="M1304" i="12"/>
  <c r="N1304" i="12" s="1"/>
  <c r="M1305" i="12"/>
  <c r="N1305" i="12" s="1"/>
  <c r="M1306" i="12"/>
  <c r="N1306" i="12" s="1"/>
  <c r="M1307" i="12"/>
  <c r="N1307" i="12" s="1"/>
  <c r="M1308" i="12"/>
  <c r="N1308" i="12" s="1"/>
  <c r="M1309" i="12"/>
  <c r="N1309" i="12" s="1"/>
  <c r="M1310" i="12"/>
  <c r="N1310" i="12" s="1"/>
  <c r="M1311" i="12"/>
  <c r="N1311" i="12" s="1"/>
  <c r="M1312" i="12"/>
  <c r="N1312" i="12" s="1"/>
  <c r="M1313" i="12"/>
  <c r="N1313" i="12" s="1"/>
  <c r="M1314" i="12"/>
  <c r="N1314" i="12" s="1"/>
  <c r="M1315" i="12"/>
  <c r="N1315" i="12" s="1"/>
  <c r="M1316" i="12"/>
  <c r="N1316" i="12" s="1"/>
  <c r="M1317" i="12"/>
  <c r="N1317" i="12" s="1"/>
  <c r="M1318" i="12"/>
  <c r="N1318" i="12" s="1"/>
  <c r="M1319" i="12"/>
  <c r="N1319" i="12" s="1"/>
  <c r="M1320" i="12"/>
  <c r="N1320" i="12" s="1"/>
  <c r="M1321" i="12"/>
  <c r="N1321" i="12" s="1"/>
  <c r="M1322" i="12"/>
  <c r="N1322" i="12" s="1"/>
  <c r="M1323" i="12"/>
  <c r="N1323" i="12" s="1"/>
  <c r="M1324" i="12"/>
  <c r="N1324" i="12" s="1"/>
  <c r="M1325" i="12"/>
  <c r="N1325" i="12" s="1"/>
  <c r="M1326" i="12"/>
  <c r="N1326" i="12" s="1"/>
  <c r="M1327" i="12"/>
  <c r="N1327" i="12" s="1"/>
  <c r="M1328" i="12"/>
  <c r="N1328" i="12" s="1"/>
  <c r="M1329" i="12"/>
  <c r="N1329" i="12" s="1"/>
  <c r="M1330" i="12"/>
  <c r="N1330" i="12" s="1"/>
  <c r="M1331" i="12"/>
  <c r="N1331" i="12" s="1"/>
  <c r="M1332" i="12"/>
  <c r="N1332" i="12" s="1"/>
  <c r="M1333" i="12"/>
  <c r="N1333" i="12" s="1"/>
  <c r="M1334" i="12"/>
  <c r="N1334" i="12" s="1"/>
  <c r="M1335" i="12"/>
  <c r="N1335" i="12" s="1"/>
  <c r="M1336" i="12"/>
  <c r="N1336" i="12" s="1"/>
  <c r="M1337" i="12"/>
  <c r="N1337" i="12" s="1"/>
  <c r="M1338" i="12"/>
  <c r="N1338" i="12" s="1"/>
  <c r="M1339" i="12"/>
  <c r="N1339" i="12" s="1"/>
  <c r="M1340" i="12"/>
  <c r="N1340" i="12" s="1"/>
  <c r="M1341" i="12"/>
  <c r="N1341" i="12" s="1"/>
  <c r="M1342" i="12"/>
  <c r="N1342" i="12" s="1"/>
  <c r="M1343" i="12"/>
  <c r="N1343" i="12" s="1"/>
  <c r="M1344" i="12"/>
  <c r="N1344" i="12" s="1"/>
  <c r="M1345" i="12"/>
  <c r="N1345" i="12" s="1"/>
  <c r="M1346" i="12"/>
  <c r="N1346" i="12" s="1"/>
  <c r="M1347" i="12"/>
  <c r="N1347" i="12" s="1"/>
  <c r="M1348" i="12"/>
  <c r="N1348" i="12" s="1"/>
  <c r="M1349" i="12"/>
  <c r="N1349" i="12" s="1"/>
  <c r="M1350" i="12"/>
  <c r="N1350" i="12" s="1"/>
  <c r="M1351" i="12"/>
  <c r="N1351" i="12" s="1"/>
  <c r="M1352" i="12"/>
  <c r="N1352" i="12" s="1"/>
  <c r="M1353" i="12"/>
  <c r="N1353" i="12" s="1"/>
  <c r="M1354" i="12"/>
  <c r="N1354" i="12" s="1"/>
  <c r="M1355" i="12"/>
  <c r="N1355" i="12" s="1"/>
  <c r="M1356" i="12"/>
  <c r="N1356" i="12" s="1"/>
  <c r="M1357" i="12"/>
  <c r="N1357" i="12" s="1"/>
  <c r="M1358" i="12"/>
  <c r="N1358" i="12" s="1"/>
  <c r="M1359" i="12"/>
  <c r="N1359" i="12" s="1"/>
  <c r="M1360" i="12"/>
  <c r="N1360" i="12" s="1"/>
  <c r="M1361" i="12"/>
  <c r="N1361" i="12" s="1"/>
  <c r="M1362" i="12"/>
  <c r="N1362" i="12" s="1"/>
  <c r="M1363" i="12"/>
  <c r="N1363" i="12" s="1"/>
  <c r="M1364" i="12"/>
  <c r="N1364" i="12" s="1"/>
  <c r="M1365" i="12"/>
  <c r="N1365" i="12" s="1"/>
  <c r="M1366" i="12"/>
  <c r="N1366" i="12" s="1"/>
  <c r="M1367" i="12"/>
  <c r="N1367" i="12" s="1"/>
  <c r="M1368" i="12"/>
  <c r="N1368" i="12" s="1"/>
  <c r="M1369" i="12"/>
  <c r="N1369" i="12" s="1"/>
  <c r="M1370" i="12"/>
  <c r="N1370" i="12" s="1"/>
  <c r="M1371" i="12"/>
  <c r="N1371" i="12" s="1"/>
  <c r="M1372" i="12"/>
  <c r="N1372" i="12" s="1"/>
  <c r="M1373" i="12"/>
  <c r="N1373" i="12" s="1"/>
  <c r="M1374" i="12"/>
  <c r="N1374" i="12" s="1"/>
  <c r="M1375" i="12"/>
  <c r="N1375" i="12" s="1"/>
  <c r="M1376" i="12"/>
  <c r="N1376" i="12" s="1"/>
  <c r="M1377" i="12"/>
  <c r="N1377" i="12" s="1"/>
  <c r="M1378" i="12"/>
  <c r="N1378" i="12" s="1"/>
  <c r="M1379" i="12"/>
  <c r="N1379" i="12" s="1"/>
  <c r="M1380" i="12"/>
  <c r="N1380" i="12" s="1"/>
  <c r="M1381" i="12"/>
  <c r="N1381" i="12" s="1"/>
  <c r="M1382" i="12"/>
  <c r="N1382" i="12" s="1"/>
  <c r="M1383" i="12"/>
  <c r="N1383" i="12" s="1"/>
  <c r="M1384" i="12"/>
  <c r="N1384" i="12" s="1"/>
  <c r="M1385" i="12"/>
  <c r="N1385" i="12" s="1"/>
  <c r="M1386" i="12"/>
  <c r="N1386" i="12" s="1"/>
  <c r="M1387" i="12"/>
  <c r="N1387" i="12" s="1"/>
  <c r="M1388" i="12"/>
  <c r="N1388" i="12" s="1"/>
  <c r="M1389" i="12"/>
  <c r="N1389" i="12" s="1"/>
  <c r="M1390" i="12"/>
  <c r="N1390" i="12" s="1"/>
  <c r="M1391" i="12"/>
  <c r="N1391" i="12" s="1"/>
  <c r="M1392" i="12"/>
  <c r="N1392" i="12" s="1"/>
  <c r="M1393" i="12"/>
  <c r="N1393" i="12" s="1"/>
  <c r="M1394" i="12"/>
  <c r="N1394" i="12" s="1"/>
  <c r="M1395" i="12"/>
  <c r="N1395" i="12" s="1"/>
  <c r="M1396" i="12"/>
  <c r="N1396" i="12" s="1"/>
  <c r="M1397" i="12"/>
  <c r="N1397" i="12" s="1"/>
  <c r="M1398" i="12"/>
  <c r="N1398" i="12" s="1"/>
  <c r="M1399" i="12"/>
  <c r="N1399" i="12" s="1"/>
  <c r="M1400" i="12"/>
  <c r="N1400" i="12" s="1"/>
  <c r="M1401" i="12"/>
  <c r="N1401" i="12" s="1"/>
  <c r="M1402" i="12"/>
  <c r="N1402" i="12" s="1"/>
  <c r="M1403" i="12"/>
  <c r="N1403" i="12" s="1"/>
  <c r="M1404" i="12"/>
  <c r="N1404" i="12" s="1"/>
  <c r="M1405" i="12"/>
  <c r="N1405" i="12" s="1"/>
  <c r="M1406" i="12"/>
  <c r="N1406" i="12" s="1"/>
  <c r="M1407" i="12"/>
  <c r="N1407" i="12" s="1"/>
  <c r="M1408" i="12"/>
  <c r="N1408" i="12" s="1"/>
  <c r="M1409" i="12"/>
  <c r="N1409" i="12" s="1"/>
  <c r="M1410" i="12"/>
  <c r="N1410" i="12" s="1"/>
  <c r="M1411" i="12"/>
  <c r="N1411" i="12" s="1"/>
  <c r="M1412" i="12"/>
  <c r="N1412" i="12" s="1"/>
  <c r="M1413" i="12"/>
  <c r="N1413" i="12" s="1"/>
  <c r="M1414" i="12"/>
  <c r="N1414" i="12" s="1"/>
  <c r="M1415" i="12"/>
  <c r="N1415" i="12" s="1"/>
  <c r="M1416" i="12"/>
  <c r="N1416" i="12" s="1"/>
  <c r="M1417" i="12"/>
  <c r="N1417" i="12" s="1"/>
  <c r="M1418" i="12"/>
  <c r="N1418" i="12" s="1"/>
  <c r="M1419" i="12"/>
  <c r="N1419" i="12" s="1"/>
  <c r="M1420" i="12"/>
  <c r="N1420" i="12" s="1"/>
  <c r="M1421" i="12"/>
  <c r="N1421" i="12" s="1"/>
  <c r="M1422" i="12"/>
  <c r="N1422" i="12" s="1"/>
  <c r="M1423" i="12"/>
  <c r="N1423" i="12" s="1"/>
  <c r="M1424" i="12"/>
  <c r="N1424" i="12" s="1"/>
  <c r="M1425" i="12"/>
  <c r="N1425" i="12" s="1"/>
  <c r="M1426" i="12"/>
  <c r="N1426" i="12" s="1"/>
  <c r="M1427" i="12"/>
  <c r="N1427" i="12" s="1"/>
  <c r="M1428" i="12"/>
  <c r="N1428" i="12" s="1"/>
  <c r="M1429" i="12"/>
  <c r="N1429" i="12" s="1"/>
  <c r="M1430" i="12"/>
  <c r="N1430" i="12" s="1"/>
  <c r="M1431" i="12"/>
  <c r="N1431" i="12" s="1"/>
  <c r="M1432" i="12"/>
  <c r="N1432" i="12" s="1"/>
  <c r="M1433" i="12"/>
  <c r="N1433" i="12" s="1"/>
  <c r="M1434" i="12"/>
  <c r="N1434" i="12" s="1"/>
  <c r="M1435" i="12"/>
  <c r="N1435" i="12" s="1"/>
  <c r="M1436" i="12"/>
  <c r="N1436" i="12" s="1"/>
  <c r="M1437" i="12"/>
  <c r="N1437" i="12" s="1"/>
  <c r="M1438" i="12"/>
  <c r="N1438" i="12" s="1"/>
  <c r="M1439" i="12"/>
  <c r="N1439" i="12" s="1"/>
  <c r="M1440" i="12"/>
  <c r="N1440" i="12" s="1"/>
  <c r="M1441" i="12"/>
  <c r="N1441" i="12" s="1"/>
  <c r="M1442" i="12"/>
  <c r="N1442" i="12" s="1"/>
  <c r="M1443" i="12"/>
  <c r="N1443" i="12" s="1"/>
  <c r="M1444" i="12"/>
  <c r="N1444" i="12" s="1"/>
  <c r="M1445" i="12"/>
  <c r="N1445" i="12" s="1"/>
  <c r="M1446" i="12"/>
  <c r="N1446" i="12" s="1"/>
  <c r="M1447" i="12"/>
  <c r="N1447" i="12" s="1"/>
  <c r="M1448" i="12"/>
  <c r="N1448" i="12" s="1"/>
  <c r="M1449" i="12"/>
  <c r="N1449" i="12" s="1"/>
  <c r="M1450" i="12"/>
  <c r="N1450" i="12" s="1"/>
  <c r="M1451" i="12"/>
  <c r="N1451" i="12" s="1"/>
  <c r="M1452" i="12"/>
  <c r="N1452" i="12" s="1"/>
  <c r="M1453" i="12"/>
  <c r="N1453" i="12" s="1"/>
  <c r="M1454" i="12"/>
  <c r="N1454" i="12" s="1"/>
  <c r="M1455" i="12"/>
  <c r="N1455" i="12" s="1"/>
  <c r="M1456" i="12"/>
  <c r="N1456" i="12" s="1"/>
  <c r="M1457" i="12"/>
  <c r="N1457" i="12" s="1"/>
  <c r="M1458" i="12"/>
  <c r="N1458" i="12" s="1"/>
  <c r="M1459" i="12"/>
  <c r="N1459" i="12" s="1"/>
  <c r="M1460" i="12"/>
  <c r="N1460" i="12" s="1"/>
  <c r="M1461" i="12"/>
  <c r="N1461" i="12" s="1"/>
  <c r="M1462" i="12"/>
  <c r="N1462" i="12" s="1"/>
  <c r="M1463" i="12"/>
  <c r="N1463" i="12" s="1"/>
  <c r="M1464" i="12"/>
  <c r="N1464" i="12" s="1"/>
  <c r="M1465" i="12"/>
  <c r="N1465" i="12" s="1"/>
  <c r="M1466" i="12"/>
  <c r="N1466" i="12" s="1"/>
  <c r="M1467" i="12"/>
  <c r="N1467" i="12" s="1"/>
  <c r="M1468" i="12"/>
  <c r="N1468" i="12" s="1"/>
  <c r="M1469" i="12"/>
  <c r="N1469" i="12" s="1"/>
  <c r="M1470" i="12"/>
  <c r="N1470" i="12" s="1"/>
  <c r="M1471" i="12"/>
  <c r="N1471" i="12" s="1"/>
  <c r="M1472" i="12"/>
  <c r="N1472" i="12" s="1"/>
  <c r="M1473" i="12"/>
  <c r="N1473" i="12" s="1"/>
  <c r="M1474" i="12"/>
  <c r="N1474" i="12" s="1"/>
  <c r="M1475" i="12"/>
  <c r="N1475" i="12" s="1"/>
  <c r="M1476" i="12"/>
  <c r="N1476" i="12" s="1"/>
  <c r="M1477" i="12"/>
  <c r="N1477" i="12" s="1"/>
  <c r="M1478" i="12"/>
  <c r="N1478" i="12" s="1"/>
  <c r="M1479" i="12"/>
  <c r="N1479" i="12" s="1"/>
  <c r="M1480" i="12"/>
  <c r="N1480" i="12" s="1"/>
  <c r="M1481" i="12"/>
  <c r="N1481" i="12" s="1"/>
  <c r="M1482" i="12"/>
  <c r="N1482" i="12" s="1"/>
  <c r="M1483" i="12"/>
  <c r="N1483" i="12" s="1"/>
  <c r="M1484" i="12"/>
  <c r="N1484" i="12" s="1"/>
  <c r="M1485" i="12"/>
  <c r="N1485" i="12" s="1"/>
  <c r="M1486" i="12"/>
  <c r="N1486" i="12" s="1"/>
  <c r="M1487" i="12"/>
  <c r="N1487" i="12" s="1"/>
  <c r="M1488" i="12"/>
  <c r="N1488" i="12" s="1"/>
  <c r="M1489" i="12"/>
  <c r="N1489" i="12" s="1"/>
  <c r="M1490" i="12"/>
  <c r="N1490" i="12" s="1"/>
  <c r="M1491" i="12"/>
  <c r="N1491" i="12" s="1"/>
  <c r="M1492" i="12"/>
  <c r="N1492" i="12" s="1"/>
  <c r="M1493" i="12"/>
  <c r="N1493" i="12" s="1"/>
  <c r="M1494" i="12"/>
  <c r="N1494" i="12" s="1"/>
  <c r="M1495" i="12"/>
  <c r="N1495" i="12" s="1"/>
  <c r="M1496" i="12"/>
  <c r="N1496" i="12" s="1"/>
  <c r="M1497" i="12"/>
  <c r="N1497" i="12" s="1"/>
  <c r="M1498" i="12"/>
  <c r="N1498" i="12" s="1"/>
  <c r="M1499" i="12"/>
  <c r="N1499" i="12" s="1"/>
  <c r="M1500" i="12"/>
  <c r="N1500" i="12" s="1"/>
  <c r="M1501" i="12"/>
  <c r="N1501" i="12" s="1"/>
  <c r="M1502" i="12"/>
  <c r="N1502" i="12" s="1"/>
  <c r="M1503" i="12"/>
  <c r="N1503" i="12" s="1"/>
  <c r="M1504" i="12"/>
  <c r="N1504" i="12" s="1"/>
  <c r="M1505" i="12"/>
  <c r="N1505" i="12" s="1"/>
  <c r="M1506" i="12"/>
  <c r="N1506" i="12" s="1"/>
  <c r="M1507" i="12"/>
  <c r="N1507" i="12" s="1"/>
  <c r="M1508" i="12"/>
  <c r="N1508" i="12" s="1"/>
  <c r="M1509" i="12"/>
  <c r="N1509" i="12" s="1"/>
  <c r="M1510" i="12"/>
  <c r="N1510" i="12" s="1"/>
  <c r="M1511" i="12"/>
  <c r="N1511" i="12" s="1"/>
  <c r="M1512" i="12"/>
  <c r="N1512" i="12" s="1"/>
  <c r="M1513" i="12"/>
  <c r="N1513" i="12" s="1"/>
  <c r="M1514" i="12"/>
  <c r="N1514" i="12" s="1"/>
  <c r="M1515" i="12"/>
  <c r="N1515" i="12" s="1"/>
  <c r="M1516" i="12"/>
  <c r="N1516" i="12" s="1"/>
  <c r="M1517" i="12"/>
  <c r="N1517" i="12" s="1"/>
  <c r="M1518" i="12"/>
  <c r="N1518" i="12" s="1"/>
  <c r="M1519" i="12"/>
  <c r="N1519" i="12" s="1"/>
  <c r="M1520" i="12"/>
  <c r="N1520" i="12" s="1"/>
  <c r="M1521" i="12"/>
  <c r="N1521" i="12" s="1"/>
  <c r="M1522" i="12"/>
  <c r="N1522" i="12" s="1"/>
  <c r="M1523" i="12"/>
  <c r="N1523" i="12" s="1"/>
  <c r="M1524" i="12"/>
  <c r="N1524" i="12" s="1"/>
  <c r="M1525" i="12"/>
  <c r="N1525" i="12" s="1"/>
  <c r="M1526" i="12"/>
  <c r="N1526" i="12" s="1"/>
  <c r="M1527" i="12"/>
  <c r="N1527" i="12" s="1"/>
  <c r="M1528" i="12"/>
  <c r="N1528" i="12" s="1"/>
  <c r="M1529" i="12"/>
  <c r="N1529" i="12" s="1"/>
  <c r="M1530" i="12"/>
  <c r="N1530" i="12" s="1"/>
  <c r="M1531" i="12"/>
  <c r="N1531" i="12" s="1"/>
  <c r="M1532" i="12"/>
  <c r="N1532" i="12" s="1"/>
  <c r="M1533" i="12"/>
  <c r="N1533" i="12" s="1"/>
  <c r="M1534" i="12"/>
  <c r="N1534" i="12" s="1"/>
  <c r="M1535" i="12"/>
  <c r="N1535" i="12" s="1"/>
  <c r="M1536" i="12"/>
  <c r="N1536" i="12" s="1"/>
  <c r="M1537" i="12"/>
  <c r="N1537" i="12" s="1"/>
  <c r="M1538" i="12"/>
  <c r="N1538" i="12" s="1"/>
  <c r="M1539" i="12"/>
  <c r="N1539" i="12" s="1"/>
  <c r="M1540" i="12"/>
  <c r="N1540" i="12" s="1"/>
  <c r="M1541" i="12"/>
  <c r="N1541" i="12" s="1"/>
  <c r="M1542" i="12"/>
  <c r="N1542" i="12" s="1"/>
  <c r="M1543" i="12"/>
  <c r="N1543" i="12" s="1"/>
  <c r="M1544" i="12"/>
  <c r="N1544" i="12" s="1"/>
  <c r="M1545" i="12"/>
  <c r="N1545" i="12" s="1"/>
  <c r="M1546" i="12"/>
  <c r="N1546" i="12" s="1"/>
  <c r="M1547" i="12"/>
  <c r="N1547" i="12" s="1"/>
  <c r="M1548" i="12"/>
  <c r="N1548" i="12" s="1"/>
  <c r="M1549" i="12"/>
  <c r="N1549" i="12" s="1"/>
  <c r="M1550" i="12"/>
  <c r="N1550" i="12" s="1"/>
  <c r="M1551" i="12"/>
  <c r="N1551" i="12" s="1"/>
  <c r="M1552" i="12"/>
  <c r="N1552" i="12" s="1"/>
  <c r="M1553" i="12"/>
  <c r="N1553" i="12" s="1"/>
  <c r="M1554" i="12"/>
  <c r="N1554" i="12" s="1"/>
  <c r="M1555" i="12"/>
  <c r="N1555" i="12" s="1"/>
  <c r="M1556" i="12"/>
  <c r="N1556" i="12" s="1"/>
  <c r="M1557" i="12"/>
  <c r="N1557" i="12" s="1"/>
  <c r="M1558" i="12"/>
  <c r="N1558" i="12" s="1"/>
  <c r="M1559" i="12"/>
  <c r="N1559" i="12" s="1"/>
  <c r="M1560" i="12"/>
  <c r="N1560" i="12" s="1"/>
  <c r="M1561" i="12"/>
  <c r="N1561" i="12" s="1"/>
  <c r="M1562" i="12"/>
  <c r="N1562" i="12" s="1"/>
  <c r="M1563" i="12"/>
  <c r="N1563" i="12" s="1"/>
  <c r="M1564" i="12"/>
  <c r="N1564" i="12" s="1"/>
  <c r="M1565" i="12"/>
  <c r="N1565" i="12" s="1"/>
  <c r="M1566" i="12"/>
  <c r="N1566" i="12" s="1"/>
  <c r="M1567" i="12"/>
  <c r="N1567" i="12" s="1"/>
  <c r="M1568" i="12"/>
  <c r="N1568" i="12" s="1"/>
  <c r="M1569" i="12"/>
  <c r="N1569" i="12" s="1"/>
  <c r="M1570" i="12"/>
  <c r="N1570" i="12" s="1"/>
  <c r="M1571" i="12"/>
  <c r="N1571" i="12" s="1"/>
  <c r="M1572" i="12"/>
  <c r="N1572" i="12" s="1"/>
  <c r="M1573" i="12"/>
  <c r="N1573" i="12" s="1"/>
  <c r="M1574" i="12"/>
  <c r="N1574" i="12" s="1"/>
  <c r="M1575" i="12"/>
  <c r="N1575" i="12" s="1"/>
  <c r="M1576" i="12"/>
  <c r="N1576" i="12" s="1"/>
  <c r="M1577" i="12"/>
  <c r="N1577" i="12" s="1"/>
  <c r="M1578" i="12"/>
  <c r="N1578" i="12" s="1"/>
  <c r="M1579" i="12"/>
  <c r="N1579" i="12" s="1"/>
  <c r="M1580" i="12"/>
  <c r="N1580" i="12" s="1"/>
  <c r="M1581" i="12"/>
  <c r="N1581" i="12" s="1"/>
  <c r="M1582" i="12"/>
  <c r="N1582" i="12" s="1"/>
  <c r="M1583" i="12"/>
  <c r="N1583" i="12" s="1"/>
  <c r="M1584" i="12"/>
  <c r="N1584" i="12" s="1"/>
  <c r="M1585" i="12"/>
  <c r="N1585" i="12" s="1"/>
  <c r="M1586" i="12"/>
  <c r="N1586" i="12" s="1"/>
  <c r="M1587" i="12"/>
  <c r="N1587" i="12" s="1"/>
  <c r="M1588" i="12"/>
  <c r="N1588" i="12" s="1"/>
  <c r="M1589" i="12"/>
  <c r="N1589" i="12" s="1"/>
  <c r="M1590" i="12"/>
  <c r="N1590" i="12" s="1"/>
  <c r="M1591" i="12"/>
  <c r="N1591" i="12" s="1"/>
  <c r="M1592" i="12"/>
  <c r="N1592" i="12" s="1"/>
  <c r="M1593" i="12"/>
  <c r="N1593" i="12" s="1"/>
  <c r="M1594" i="12"/>
  <c r="N1594" i="12" s="1"/>
  <c r="M1595" i="12"/>
  <c r="N1595" i="12" s="1"/>
  <c r="M1596" i="12"/>
  <c r="N1596" i="12" s="1"/>
  <c r="M1597" i="12"/>
  <c r="N1597" i="12" s="1"/>
  <c r="M1598" i="12"/>
  <c r="N1598" i="12" s="1"/>
  <c r="M1599" i="12"/>
  <c r="N1599" i="12" s="1"/>
  <c r="M1600" i="12"/>
  <c r="N1600" i="12" s="1"/>
  <c r="M1601" i="12"/>
  <c r="N1601" i="12" s="1"/>
  <c r="M1602" i="12"/>
  <c r="N1602" i="12" s="1"/>
  <c r="M1603" i="12"/>
  <c r="N1603" i="12" s="1"/>
  <c r="M1604" i="12"/>
  <c r="N1604" i="12" s="1"/>
  <c r="M1605" i="12"/>
  <c r="N1605" i="12" s="1"/>
  <c r="M1606" i="12"/>
  <c r="N1606" i="12" s="1"/>
  <c r="M1607" i="12"/>
  <c r="N1607" i="12" s="1"/>
  <c r="M1608" i="12"/>
  <c r="N1608" i="12" s="1"/>
  <c r="M1609" i="12"/>
  <c r="N1609" i="12" s="1"/>
  <c r="M1610" i="12"/>
  <c r="N1610" i="12" s="1"/>
  <c r="M1611" i="12"/>
  <c r="N1611" i="12" s="1"/>
  <c r="M1612" i="12"/>
  <c r="N1612" i="12" s="1"/>
  <c r="M1613" i="12"/>
  <c r="N1613" i="12" s="1"/>
  <c r="M1614" i="12"/>
  <c r="N1614" i="12" s="1"/>
  <c r="M1615" i="12"/>
  <c r="N1615" i="12" s="1"/>
  <c r="M1616" i="12"/>
  <c r="N1616" i="12" s="1"/>
  <c r="M1617" i="12"/>
  <c r="N1617" i="12" s="1"/>
  <c r="M1618" i="12"/>
  <c r="N1618" i="12" s="1"/>
  <c r="M1619" i="12"/>
  <c r="N1619" i="12" s="1"/>
  <c r="M1620" i="12"/>
  <c r="N1620" i="12" s="1"/>
  <c r="M1621" i="12"/>
  <c r="N1621" i="12" s="1"/>
  <c r="M1622" i="12"/>
  <c r="N1622" i="12" s="1"/>
  <c r="M1623" i="12"/>
  <c r="N1623" i="12" s="1"/>
  <c r="M1624" i="12"/>
  <c r="N1624" i="12" s="1"/>
  <c r="M1625" i="12"/>
  <c r="N1625" i="12" s="1"/>
  <c r="M1626" i="12"/>
  <c r="N1626" i="12" s="1"/>
  <c r="M1627" i="12"/>
  <c r="N1627" i="12" s="1"/>
  <c r="M1628" i="12"/>
  <c r="N1628" i="12" s="1"/>
  <c r="M1629" i="12"/>
  <c r="N1629" i="12" s="1"/>
  <c r="M1630" i="12"/>
  <c r="N1630" i="12" s="1"/>
  <c r="M1631" i="12"/>
  <c r="N1631" i="12" s="1"/>
  <c r="M1632" i="12"/>
  <c r="N1632" i="12" s="1"/>
  <c r="M1633" i="12"/>
  <c r="N1633" i="12" s="1"/>
  <c r="M1634" i="12"/>
  <c r="N1634" i="12" s="1"/>
  <c r="M1635" i="12"/>
  <c r="N1635" i="12" s="1"/>
  <c r="M1636" i="12"/>
  <c r="N1636" i="12" s="1"/>
  <c r="M1637" i="12"/>
  <c r="N1637" i="12" s="1"/>
  <c r="M1638" i="12"/>
  <c r="N1638" i="12" s="1"/>
  <c r="M1639" i="12"/>
  <c r="N1639" i="12" s="1"/>
  <c r="M1640" i="12"/>
  <c r="N1640" i="12" s="1"/>
  <c r="M1641" i="12"/>
  <c r="N1641" i="12" s="1"/>
  <c r="M1642" i="12"/>
  <c r="N1642" i="12" s="1"/>
  <c r="M1643" i="12"/>
  <c r="N1643" i="12" s="1"/>
  <c r="M1644" i="12"/>
  <c r="N1644" i="12" s="1"/>
  <c r="M1645" i="12"/>
  <c r="N1645" i="12" s="1"/>
  <c r="M1646" i="12"/>
  <c r="N1646" i="12" s="1"/>
  <c r="M1647" i="12"/>
  <c r="N1647" i="12" s="1"/>
  <c r="M1648" i="12"/>
  <c r="N1648" i="12" s="1"/>
  <c r="M1649" i="12"/>
  <c r="N1649" i="12" s="1"/>
  <c r="M1650" i="12"/>
  <c r="N1650" i="12" s="1"/>
  <c r="M1651" i="12"/>
  <c r="N1651" i="12" s="1"/>
  <c r="M1652" i="12"/>
  <c r="N1652" i="12" s="1"/>
  <c r="M1653" i="12"/>
  <c r="N1653" i="12" s="1"/>
  <c r="M1654" i="12"/>
  <c r="N1654" i="12" s="1"/>
  <c r="M1655" i="12"/>
  <c r="N1655" i="12" s="1"/>
  <c r="M1656" i="12"/>
  <c r="N1656" i="12" s="1"/>
  <c r="M1657" i="12"/>
  <c r="N1657" i="12" s="1"/>
  <c r="M1658" i="12"/>
  <c r="N1658" i="12" s="1"/>
  <c r="M1659" i="12"/>
  <c r="N1659" i="12" s="1"/>
  <c r="M1660" i="12"/>
  <c r="N1660" i="12" s="1"/>
  <c r="M1661" i="12"/>
  <c r="N1661" i="12" s="1"/>
  <c r="M1662" i="12"/>
  <c r="N1662" i="12" s="1"/>
  <c r="M1663" i="12"/>
  <c r="N1663" i="12" s="1"/>
  <c r="M1664" i="12"/>
  <c r="N1664" i="12" s="1"/>
  <c r="M1665" i="12"/>
  <c r="N1665" i="12" s="1"/>
  <c r="M1666" i="12"/>
  <c r="N1666" i="12" s="1"/>
  <c r="M1667" i="12"/>
  <c r="N1667" i="12" s="1"/>
  <c r="M1668" i="12"/>
  <c r="N1668" i="12" s="1"/>
  <c r="M1669" i="12"/>
  <c r="N1669" i="12" s="1"/>
  <c r="M1670" i="12"/>
  <c r="N1670" i="12" s="1"/>
  <c r="M1671" i="12"/>
  <c r="N1671" i="12" s="1"/>
  <c r="M1672" i="12"/>
  <c r="N1672" i="12" s="1"/>
  <c r="M1673" i="12"/>
  <c r="N1673" i="12" s="1"/>
  <c r="M1674" i="12"/>
  <c r="N1674" i="12" s="1"/>
  <c r="M1675" i="12"/>
  <c r="N1675" i="12" s="1"/>
  <c r="M1676" i="12"/>
  <c r="N1676" i="12" s="1"/>
  <c r="M1677" i="12"/>
  <c r="N1677" i="12" s="1"/>
  <c r="M1678" i="12"/>
  <c r="N1678" i="12" s="1"/>
  <c r="M1679" i="12"/>
  <c r="N1679" i="12" s="1"/>
  <c r="M1680" i="12"/>
  <c r="N1680" i="12" s="1"/>
  <c r="M1681" i="12"/>
  <c r="N1681" i="12" s="1"/>
  <c r="M1682" i="12"/>
  <c r="N1682" i="12" s="1"/>
  <c r="M1683" i="12"/>
  <c r="N1683" i="12" s="1"/>
  <c r="M1684" i="12"/>
  <c r="N1684" i="12" s="1"/>
  <c r="M1685" i="12"/>
  <c r="N1685" i="12" s="1"/>
  <c r="M1686" i="12"/>
  <c r="N1686" i="12" s="1"/>
  <c r="M1687" i="12"/>
  <c r="N1687" i="12" s="1"/>
  <c r="M1688" i="12"/>
  <c r="N1688" i="12" s="1"/>
  <c r="M1689" i="12"/>
  <c r="N1689" i="12" s="1"/>
  <c r="M1690" i="12"/>
  <c r="N1690" i="12" s="1"/>
  <c r="M1691" i="12"/>
  <c r="N1691" i="12" s="1"/>
  <c r="M1692" i="12"/>
  <c r="N1692" i="12" s="1"/>
  <c r="M1693" i="12"/>
  <c r="N1693" i="12" s="1"/>
  <c r="M1694" i="12"/>
  <c r="N1694" i="12" s="1"/>
  <c r="M1695" i="12"/>
  <c r="N1695" i="12" s="1"/>
  <c r="M1696" i="12"/>
  <c r="N1696" i="12" s="1"/>
  <c r="M1697" i="12"/>
  <c r="N1697" i="12" s="1"/>
  <c r="M1698" i="12"/>
  <c r="N1698" i="12" s="1"/>
  <c r="M1699" i="12"/>
  <c r="N1699" i="12" s="1"/>
  <c r="M1700" i="12"/>
  <c r="N1700" i="12" s="1"/>
  <c r="M1701" i="12"/>
  <c r="N1701" i="12" s="1"/>
  <c r="M1702" i="12"/>
  <c r="N1702" i="12" s="1"/>
  <c r="M1703" i="12"/>
  <c r="N1703" i="12" s="1"/>
  <c r="M1704" i="12"/>
  <c r="N1704" i="12" s="1"/>
  <c r="M1705" i="12"/>
  <c r="N1705" i="12" s="1"/>
  <c r="M1706" i="12"/>
  <c r="N1706" i="12" s="1"/>
  <c r="M1707" i="12"/>
  <c r="N1707" i="12" s="1"/>
  <c r="M1708" i="12"/>
  <c r="N1708" i="12" s="1"/>
  <c r="M1709" i="12"/>
  <c r="N1709" i="12" s="1"/>
  <c r="M1710" i="12"/>
  <c r="N1710" i="12" s="1"/>
  <c r="M1711" i="12"/>
  <c r="N1711" i="12" s="1"/>
  <c r="M1712" i="12"/>
  <c r="N1712" i="12" s="1"/>
  <c r="M1713" i="12"/>
  <c r="N1713" i="12" s="1"/>
  <c r="M1714" i="12"/>
  <c r="N1714" i="12" s="1"/>
  <c r="M1715" i="12"/>
  <c r="N1715" i="12" s="1"/>
  <c r="M1716" i="12"/>
  <c r="N1716" i="12" s="1"/>
  <c r="M1717" i="12"/>
  <c r="N1717" i="12" s="1"/>
  <c r="M1718" i="12"/>
  <c r="N1718" i="12" s="1"/>
  <c r="M1719" i="12"/>
  <c r="N1719" i="12" s="1"/>
  <c r="M1720" i="12"/>
  <c r="N1720" i="12" s="1"/>
  <c r="M1721" i="12"/>
  <c r="N1721" i="12" s="1"/>
  <c r="M1722" i="12"/>
  <c r="N1722" i="12" s="1"/>
  <c r="M1723" i="12"/>
  <c r="N1723" i="12" s="1"/>
  <c r="M1724" i="12"/>
  <c r="N1724" i="12" s="1"/>
  <c r="M1725" i="12"/>
  <c r="N1725" i="12" s="1"/>
  <c r="M1726" i="12"/>
  <c r="N1726" i="12" s="1"/>
  <c r="M1727" i="12"/>
  <c r="N1727" i="12" s="1"/>
  <c r="M1728" i="12"/>
  <c r="N1728" i="12" s="1"/>
  <c r="M1729" i="12"/>
  <c r="N1729" i="12" s="1"/>
  <c r="M1730" i="12"/>
  <c r="N1730" i="12" s="1"/>
  <c r="M1731" i="12"/>
  <c r="N1731" i="12" s="1"/>
  <c r="M1732" i="12"/>
  <c r="N1732" i="12" s="1"/>
  <c r="M1733" i="12"/>
  <c r="N1733" i="12" s="1"/>
  <c r="M1734" i="12"/>
  <c r="N1734" i="12" s="1"/>
  <c r="M1735" i="12"/>
  <c r="N1735" i="12" s="1"/>
  <c r="M1736" i="12"/>
  <c r="N1736" i="12" s="1"/>
  <c r="M1737" i="12"/>
  <c r="N1737" i="12" s="1"/>
  <c r="M1738" i="12"/>
  <c r="N1738" i="12" s="1"/>
  <c r="M1739" i="12"/>
  <c r="N1739" i="12" s="1"/>
  <c r="M1740" i="12"/>
  <c r="N1740" i="12" s="1"/>
  <c r="M1741" i="12"/>
  <c r="N1741" i="12" s="1"/>
  <c r="M1742" i="12"/>
  <c r="N1742" i="12" s="1"/>
  <c r="M1743" i="12"/>
  <c r="N1743" i="12" s="1"/>
  <c r="M1744" i="12"/>
  <c r="N1744" i="12" s="1"/>
  <c r="M1745" i="12"/>
  <c r="N1745" i="12" s="1"/>
  <c r="M1746" i="12"/>
  <c r="N1746" i="12" s="1"/>
  <c r="M1747" i="12"/>
  <c r="N1747" i="12" s="1"/>
  <c r="M1748" i="12"/>
  <c r="N1748" i="12" s="1"/>
  <c r="M1749" i="12"/>
  <c r="N1749" i="12" s="1"/>
  <c r="M1750" i="12"/>
  <c r="N1750" i="12" s="1"/>
  <c r="M1751" i="12"/>
  <c r="N1751" i="12" s="1"/>
  <c r="M1752" i="12"/>
  <c r="N1752" i="12" s="1"/>
  <c r="M1753" i="12"/>
  <c r="N1753" i="12" s="1"/>
  <c r="M1754" i="12"/>
  <c r="N1754" i="12" s="1"/>
  <c r="M1755" i="12"/>
  <c r="N1755" i="12" s="1"/>
  <c r="M1756" i="12"/>
  <c r="N1756" i="12" s="1"/>
  <c r="M1757" i="12"/>
  <c r="N1757" i="12" s="1"/>
  <c r="M1758" i="12"/>
  <c r="N1758" i="12" s="1"/>
  <c r="M1759" i="12"/>
  <c r="N1759" i="12" s="1"/>
  <c r="M1760" i="12"/>
  <c r="N1760" i="12" s="1"/>
  <c r="M1761" i="12"/>
  <c r="N1761" i="12" s="1"/>
  <c r="M1762" i="12"/>
  <c r="N1762" i="12" s="1"/>
  <c r="M1763" i="12"/>
  <c r="N1763" i="12" s="1"/>
  <c r="M1764" i="12"/>
  <c r="N1764" i="12" s="1"/>
  <c r="M1765" i="12"/>
  <c r="N1765" i="12" s="1"/>
  <c r="M1766" i="12"/>
  <c r="N1766" i="12" s="1"/>
  <c r="M1767" i="12"/>
  <c r="N1767" i="12" s="1"/>
  <c r="M1768" i="12"/>
  <c r="N1768" i="12" s="1"/>
  <c r="M1769" i="12"/>
  <c r="N1769" i="12" s="1"/>
  <c r="M1770" i="12"/>
  <c r="N1770" i="12" s="1"/>
  <c r="M1771" i="12"/>
  <c r="N1771" i="12" s="1"/>
  <c r="M1772" i="12"/>
  <c r="N1772" i="12" s="1"/>
  <c r="M1773" i="12"/>
  <c r="N1773" i="12" s="1"/>
  <c r="M1774" i="12"/>
  <c r="N1774" i="12" s="1"/>
  <c r="M1775" i="12"/>
  <c r="N1775" i="12" s="1"/>
  <c r="M1776" i="12"/>
  <c r="N1776" i="12" s="1"/>
  <c r="M1777" i="12"/>
  <c r="N1777" i="12" s="1"/>
  <c r="M1778" i="12"/>
  <c r="N1778" i="12" s="1"/>
  <c r="M1779" i="12"/>
  <c r="N1779" i="12" s="1"/>
  <c r="M1780" i="12"/>
  <c r="N1780" i="12" s="1"/>
  <c r="M1781" i="12"/>
  <c r="N1781" i="12" s="1"/>
  <c r="M1782" i="12"/>
  <c r="N1782" i="12" s="1"/>
  <c r="M1783" i="12"/>
  <c r="N1783" i="12" s="1"/>
  <c r="M1784" i="12"/>
  <c r="N1784" i="12" s="1"/>
  <c r="M1785" i="12"/>
  <c r="N1785" i="12" s="1"/>
  <c r="M1786" i="12"/>
  <c r="N1786" i="12" s="1"/>
  <c r="M1787" i="12"/>
  <c r="N1787" i="12" s="1"/>
  <c r="M1788" i="12"/>
  <c r="N1788" i="12" s="1"/>
  <c r="M1789" i="12"/>
  <c r="N1789" i="12" s="1"/>
  <c r="M1790" i="12"/>
  <c r="N1790" i="12" s="1"/>
  <c r="M1791" i="12"/>
  <c r="N1791" i="12" s="1"/>
  <c r="M1792" i="12"/>
  <c r="N1792" i="12" s="1"/>
  <c r="M1793" i="12"/>
  <c r="N1793" i="12" s="1"/>
  <c r="M1794" i="12"/>
  <c r="N1794" i="12" s="1"/>
  <c r="M1795" i="12"/>
  <c r="N1795" i="12" s="1"/>
  <c r="M1796" i="12"/>
  <c r="N1796" i="12" s="1"/>
  <c r="M1797" i="12"/>
  <c r="N1797" i="12" s="1"/>
  <c r="M1798" i="12"/>
  <c r="N1798" i="12" s="1"/>
  <c r="M1799" i="12"/>
  <c r="N1799" i="12" s="1"/>
  <c r="M1800" i="12"/>
  <c r="N1800" i="12" s="1"/>
  <c r="M1801" i="12"/>
  <c r="N1801" i="12" s="1"/>
  <c r="M1802" i="12"/>
  <c r="N1802" i="12" s="1"/>
  <c r="M1803" i="12"/>
  <c r="N1803" i="12" s="1"/>
  <c r="M1804" i="12"/>
  <c r="N1804" i="12" s="1"/>
  <c r="M1805" i="12"/>
  <c r="N1805" i="12" s="1"/>
  <c r="M1806" i="12"/>
  <c r="N1806" i="12" s="1"/>
  <c r="M1807" i="12"/>
  <c r="N1807" i="12" s="1"/>
  <c r="M1808" i="12"/>
  <c r="N1808" i="12" s="1"/>
  <c r="M1809" i="12"/>
  <c r="N1809" i="12" s="1"/>
  <c r="M1810" i="12"/>
  <c r="N1810" i="12" s="1"/>
  <c r="M1811" i="12"/>
  <c r="N1811" i="12" s="1"/>
  <c r="M1812" i="12"/>
  <c r="N1812" i="12" s="1"/>
  <c r="M1813" i="12"/>
  <c r="N1813" i="12" s="1"/>
  <c r="M1814" i="12"/>
  <c r="N1814" i="12" s="1"/>
  <c r="M1815" i="12"/>
  <c r="N1815" i="12" s="1"/>
  <c r="M1816" i="12"/>
  <c r="N1816" i="12" s="1"/>
  <c r="M1817" i="12"/>
  <c r="N1817" i="12" s="1"/>
  <c r="M1818" i="12"/>
  <c r="N1818" i="12" s="1"/>
  <c r="M1819" i="12"/>
  <c r="N1819" i="12" s="1"/>
  <c r="M1820" i="12"/>
  <c r="N1820" i="12" s="1"/>
  <c r="M1821" i="12"/>
  <c r="N1821" i="12" s="1"/>
  <c r="M1822" i="12"/>
  <c r="N1822" i="12" s="1"/>
  <c r="M1823" i="12"/>
  <c r="N1823" i="12" s="1"/>
  <c r="M1824" i="12"/>
  <c r="N1824" i="12" s="1"/>
  <c r="M1825" i="12"/>
  <c r="N1825" i="12" s="1"/>
  <c r="M1826" i="12"/>
  <c r="N1826" i="12" s="1"/>
  <c r="M1827" i="12"/>
  <c r="N1827" i="12" s="1"/>
  <c r="M1828" i="12"/>
  <c r="N1828" i="12" s="1"/>
  <c r="M1829" i="12"/>
  <c r="N1829" i="12" s="1"/>
  <c r="M1830" i="12"/>
  <c r="N1830" i="12" s="1"/>
  <c r="M1831" i="12"/>
  <c r="N1831" i="12" s="1"/>
  <c r="M1832" i="12"/>
  <c r="N1832" i="12" s="1"/>
  <c r="M1833" i="12"/>
  <c r="N1833" i="12" s="1"/>
  <c r="M1834" i="12"/>
  <c r="N1834" i="12" s="1"/>
  <c r="M1835" i="12"/>
  <c r="N1835" i="12" s="1"/>
  <c r="M1836" i="12"/>
  <c r="N1836" i="12" s="1"/>
  <c r="M1837" i="12"/>
  <c r="N1837" i="12" s="1"/>
  <c r="M1838" i="12"/>
  <c r="N1838" i="12" s="1"/>
  <c r="M1839" i="12"/>
  <c r="N1839" i="12" s="1"/>
  <c r="M1840" i="12"/>
  <c r="N1840" i="12" s="1"/>
  <c r="M1841" i="12"/>
  <c r="N1841" i="12" s="1"/>
  <c r="M1842" i="12"/>
  <c r="N1842" i="12" s="1"/>
  <c r="M1843" i="12"/>
  <c r="N1843" i="12" s="1"/>
  <c r="M1844" i="12"/>
  <c r="N1844" i="12" s="1"/>
  <c r="M1845" i="12"/>
  <c r="N1845" i="12" s="1"/>
  <c r="M1846" i="12"/>
  <c r="N1846" i="12" s="1"/>
  <c r="M1847" i="12"/>
  <c r="N1847" i="12" s="1"/>
  <c r="M1848" i="12"/>
  <c r="N1848" i="12" s="1"/>
  <c r="M1849" i="12"/>
  <c r="N1849" i="12" s="1"/>
  <c r="M1850" i="12"/>
  <c r="N1850" i="12" s="1"/>
  <c r="M1851" i="12"/>
  <c r="N1851" i="12" s="1"/>
  <c r="M1852" i="12"/>
  <c r="N1852" i="12" s="1"/>
  <c r="M1853" i="12"/>
  <c r="N1853" i="12" s="1"/>
  <c r="M1854" i="12"/>
  <c r="N1854" i="12" s="1"/>
  <c r="M1855" i="12"/>
  <c r="N1855" i="12" s="1"/>
  <c r="M1856" i="12"/>
  <c r="N1856" i="12" s="1"/>
  <c r="M1857" i="12"/>
  <c r="N1857" i="12" s="1"/>
  <c r="M1858" i="12"/>
  <c r="N1858" i="12" s="1"/>
  <c r="M1859" i="12"/>
  <c r="N1859" i="12" s="1"/>
  <c r="M1860" i="12"/>
  <c r="N1860" i="12" s="1"/>
  <c r="M1861" i="12"/>
  <c r="N1861" i="12" s="1"/>
  <c r="M1862" i="12"/>
  <c r="N1862" i="12" s="1"/>
  <c r="M1863" i="12"/>
  <c r="N1863" i="12" s="1"/>
  <c r="M1864" i="12"/>
  <c r="N1864" i="12" s="1"/>
  <c r="M1865" i="12"/>
  <c r="N1865" i="12" s="1"/>
  <c r="M1866" i="12"/>
  <c r="N1866" i="12" s="1"/>
  <c r="M1867" i="12"/>
  <c r="N1867" i="12" s="1"/>
  <c r="M1868" i="12"/>
  <c r="N1868" i="12" s="1"/>
  <c r="M1869" i="12"/>
  <c r="N1869" i="12" s="1"/>
  <c r="M1870" i="12"/>
  <c r="N1870" i="12" s="1"/>
  <c r="M1871" i="12"/>
  <c r="N1871" i="12" s="1"/>
  <c r="M1872" i="12"/>
  <c r="N1872" i="12" s="1"/>
  <c r="M1873" i="12"/>
  <c r="N1873" i="12" s="1"/>
  <c r="M1874" i="12"/>
  <c r="N1874" i="12" s="1"/>
  <c r="M1875" i="12"/>
  <c r="N1875" i="12" s="1"/>
  <c r="M1876" i="12"/>
  <c r="N1876" i="12" s="1"/>
  <c r="M1877" i="12"/>
  <c r="N1877" i="12" s="1"/>
  <c r="M1878" i="12"/>
  <c r="N1878" i="12" s="1"/>
  <c r="M1879" i="12"/>
  <c r="N1879" i="12" s="1"/>
  <c r="M1880" i="12"/>
  <c r="N1880" i="12" s="1"/>
  <c r="M1881" i="12"/>
  <c r="N1881" i="12" s="1"/>
  <c r="M1882" i="12"/>
  <c r="N1882" i="12" s="1"/>
  <c r="M1883" i="12"/>
  <c r="N1883" i="12" s="1"/>
  <c r="M1884" i="12"/>
  <c r="N1884" i="12" s="1"/>
  <c r="M1885" i="12"/>
  <c r="N1885" i="12" s="1"/>
  <c r="M1886" i="12"/>
  <c r="N1886" i="12" s="1"/>
  <c r="M1887" i="12"/>
  <c r="N1887" i="12" s="1"/>
  <c r="M1888" i="12"/>
  <c r="N1888" i="12" s="1"/>
  <c r="M1889" i="12"/>
  <c r="N1889" i="12" s="1"/>
  <c r="M1890" i="12"/>
  <c r="N1890" i="12" s="1"/>
  <c r="M1891" i="12"/>
  <c r="N1891" i="12" s="1"/>
  <c r="M1892" i="12"/>
  <c r="N1892" i="12" s="1"/>
  <c r="M1893" i="12"/>
  <c r="N1893" i="12" s="1"/>
  <c r="M1894" i="12"/>
  <c r="N1894" i="12" s="1"/>
  <c r="M1895" i="12"/>
  <c r="N1895" i="12" s="1"/>
  <c r="M1896" i="12"/>
  <c r="N1896" i="12" s="1"/>
  <c r="M1897" i="12"/>
  <c r="N1897" i="12" s="1"/>
  <c r="M1898" i="12"/>
  <c r="N1898" i="12" s="1"/>
  <c r="M1899" i="12"/>
  <c r="N1899" i="12" s="1"/>
  <c r="M1900" i="12"/>
  <c r="N1900" i="12" s="1"/>
  <c r="M1901" i="12"/>
  <c r="N1901" i="12" s="1"/>
  <c r="M1902" i="12"/>
  <c r="N1902" i="12" s="1"/>
  <c r="M1903" i="12"/>
  <c r="N1903" i="12" s="1"/>
  <c r="M1904" i="12"/>
  <c r="N1904" i="12" s="1"/>
  <c r="M1905" i="12"/>
  <c r="N1905" i="12" s="1"/>
  <c r="M1906" i="12"/>
  <c r="N1906" i="12" s="1"/>
  <c r="M1907" i="12"/>
  <c r="N1907" i="12" s="1"/>
  <c r="M1908" i="12"/>
  <c r="N1908" i="12" s="1"/>
  <c r="M1909" i="12"/>
  <c r="N1909" i="12" s="1"/>
  <c r="M1910" i="12"/>
  <c r="N1910" i="12" s="1"/>
  <c r="M1911" i="12"/>
  <c r="N1911" i="12" s="1"/>
  <c r="M1912" i="12"/>
  <c r="N1912" i="12" s="1"/>
  <c r="M1913" i="12"/>
  <c r="N1913" i="12" s="1"/>
  <c r="M1914" i="12"/>
  <c r="N1914" i="12" s="1"/>
  <c r="M1915" i="12"/>
  <c r="N1915" i="12" s="1"/>
  <c r="M1916" i="12"/>
  <c r="N1916" i="12" s="1"/>
  <c r="M1917" i="12"/>
  <c r="N1917" i="12" s="1"/>
  <c r="M1918" i="12"/>
  <c r="N1918" i="12" s="1"/>
  <c r="M1919" i="12"/>
  <c r="N1919" i="12" s="1"/>
  <c r="M1920" i="12"/>
  <c r="N1920" i="12" s="1"/>
  <c r="M1921" i="12"/>
  <c r="N1921" i="12" s="1"/>
  <c r="M1922" i="12"/>
  <c r="N1922" i="12" s="1"/>
  <c r="M1923" i="12"/>
  <c r="N1923" i="12" s="1"/>
  <c r="M1924" i="12"/>
  <c r="N1924" i="12" s="1"/>
  <c r="M1925" i="12"/>
  <c r="N1925" i="12" s="1"/>
  <c r="M1926" i="12"/>
  <c r="N1926" i="12" s="1"/>
  <c r="M1927" i="12"/>
  <c r="N1927" i="12" s="1"/>
  <c r="M1928" i="12"/>
  <c r="N1928" i="12" s="1"/>
  <c r="M1929" i="12"/>
  <c r="N1929" i="12" s="1"/>
  <c r="M1930" i="12"/>
  <c r="N1930" i="12" s="1"/>
  <c r="M1931" i="12"/>
  <c r="N1931" i="12" s="1"/>
  <c r="M1932" i="12"/>
  <c r="N1932" i="12" s="1"/>
  <c r="M1933" i="12"/>
  <c r="N1933" i="12" s="1"/>
  <c r="M1934" i="12"/>
  <c r="N1934" i="12" s="1"/>
  <c r="M1935" i="12"/>
  <c r="N1935" i="12" s="1"/>
  <c r="M1936" i="12"/>
  <c r="N1936" i="12" s="1"/>
  <c r="M1937" i="12"/>
  <c r="N1937" i="12" s="1"/>
  <c r="M1938" i="12"/>
  <c r="N1938" i="12" s="1"/>
  <c r="M1939" i="12"/>
  <c r="N1939" i="12" s="1"/>
  <c r="M1940" i="12"/>
  <c r="N1940" i="12" s="1"/>
  <c r="M1941" i="12"/>
  <c r="N1941" i="12" s="1"/>
  <c r="M1942" i="12"/>
  <c r="N1942" i="12" s="1"/>
  <c r="M1943" i="12"/>
  <c r="N1943" i="12" s="1"/>
  <c r="M1944" i="12"/>
  <c r="N1944" i="12" s="1"/>
  <c r="M1945" i="12"/>
  <c r="N1945" i="12" s="1"/>
  <c r="M1946" i="12"/>
  <c r="N1946" i="12" s="1"/>
  <c r="M1947" i="12"/>
  <c r="N1947" i="12" s="1"/>
  <c r="M1948" i="12"/>
  <c r="N1948" i="12" s="1"/>
  <c r="M1949" i="12"/>
  <c r="N1949" i="12" s="1"/>
  <c r="M1950" i="12"/>
  <c r="N1950" i="12" s="1"/>
  <c r="M1951" i="12"/>
  <c r="N1951" i="12" s="1"/>
  <c r="M1952" i="12"/>
  <c r="N1952" i="12" s="1"/>
  <c r="M1953" i="12"/>
  <c r="N1953" i="12" s="1"/>
  <c r="M1954" i="12"/>
  <c r="N1954" i="12" s="1"/>
  <c r="M1955" i="12"/>
  <c r="N1955" i="12" s="1"/>
  <c r="M1956" i="12"/>
  <c r="N1956" i="12" s="1"/>
  <c r="M1957" i="12"/>
  <c r="N1957" i="12" s="1"/>
  <c r="M1958" i="12"/>
  <c r="N1958" i="12" s="1"/>
  <c r="M1959" i="12"/>
  <c r="N1959" i="12" s="1"/>
  <c r="M1960" i="12"/>
  <c r="N1960" i="12" s="1"/>
  <c r="M1961" i="12"/>
  <c r="N1961" i="12" s="1"/>
  <c r="M1962" i="12"/>
  <c r="N1962" i="12" s="1"/>
  <c r="M1963" i="12"/>
  <c r="N1963" i="12" s="1"/>
  <c r="M1964" i="12"/>
  <c r="N1964" i="12" s="1"/>
  <c r="M1965" i="12"/>
  <c r="N1965" i="12" s="1"/>
  <c r="M1966" i="12"/>
  <c r="N1966" i="12" s="1"/>
  <c r="M1967" i="12"/>
  <c r="N1967" i="12" s="1"/>
  <c r="M1968" i="12"/>
  <c r="N1968" i="12" s="1"/>
  <c r="M1969" i="12"/>
  <c r="N1969" i="12" s="1"/>
  <c r="M1970" i="12"/>
  <c r="N1970" i="12" s="1"/>
  <c r="M1971" i="12"/>
  <c r="N1971" i="12" s="1"/>
  <c r="M1972" i="12"/>
  <c r="N1972" i="12" s="1"/>
  <c r="M1973" i="12"/>
  <c r="N1973" i="12" s="1"/>
  <c r="M1974" i="12"/>
  <c r="N1974" i="12" s="1"/>
  <c r="M1975" i="12"/>
  <c r="N1975" i="12" s="1"/>
  <c r="M1976" i="12"/>
  <c r="N1976" i="12" s="1"/>
  <c r="M1977" i="12"/>
  <c r="N1977" i="12" s="1"/>
  <c r="M1978" i="12"/>
  <c r="N1978" i="12" s="1"/>
  <c r="M1979" i="12"/>
  <c r="N1979" i="12" s="1"/>
  <c r="M1980" i="12"/>
  <c r="N1980" i="12" s="1"/>
  <c r="M1981" i="12"/>
  <c r="N1981" i="12" s="1"/>
  <c r="M1982" i="12"/>
  <c r="N1982" i="12" s="1"/>
  <c r="M1983" i="12"/>
  <c r="N1983" i="12" s="1"/>
  <c r="M1984" i="12"/>
  <c r="N1984" i="12" s="1"/>
  <c r="M1985" i="12"/>
  <c r="N1985" i="12" s="1"/>
  <c r="M1986" i="12"/>
  <c r="N1986" i="12" s="1"/>
  <c r="M1987" i="12"/>
  <c r="N1987" i="12" s="1"/>
  <c r="M1988" i="12"/>
  <c r="N1988" i="12" s="1"/>
  <c r="M1989" i="12"/>
  <c r="N1989" i="12" s="1"/>
  <c r="M1990" i="12"/>
  <c r="N1990" i="12" s="1"/>
  <c r="M1991" i="12"/>
  <c r="N1991" i="12" s="1"/>
  <c r="M1992" i="12"/>
  <c r="N1992" i="12" s="1"/>
  <c r="M1993" i="12"/>
  <c r="N1993" i="12" s="1"/>
  <c r="M1994" i="12"/>
  <c r="N1994" i="12" s="1"/>
  <c r="M1995" i="12"/>
  <c r="N1995" i="12" s="1"/>
  <c r="M1996" i="12"/>
  <c r="N1996" i="12" s="1"/>
  <c r="M1997" i="12"/>
  <c r="N1997" i="12" s="1"/>
  <c r="M1998" i="12"/>
  <c r="N1998" i="12" s="1"/>
  <c r="M1999" i="12"/>
  <c r="N1999" i="12" s="1"/>
  <c r="M2000" i="12"/>
  <c r="N2000" i="12" s="1"/>
  <c r="M2001" i="12"/>
  <c r="N2001" i="12" s="1"/>
  <c r="M2002" i="12"/>
  <c r="N2002" i="12" s="1"/>
  <c r="M2003" i="12"/>
  <c r="N2003" i="12" s="1"/>
  <c r="M2004" i="12"/>
  <c r="N2004" i="12" s="1"/>
  <c r="M2005" i="12"/>
  <c r="N2005" i="12" s="1"/>
  <c r="M2006" i="12"/>
  <c r="N2006" i="12" s="1"/>
  <c r="M2007" i="12"/>
  <c r="N2007" i="12" s="1"/>
  <c r="M2008" i="12"/>
  <c r="N2008" i="12" s="1"/>
  <c r="M2009" i="12"/>
  <c r="N2009" i="12" s="1"/>
  <c r="M2010" i="12"/>
  <c r="N2010" i="12" s="1"/>
  <c r="M2011" i="12"/>
  <c r="N2011" i="12" s="1"/>
  <c r="M2012" i="12"/>
  <c r="N2012" i="12" s="1"/>
  <c r="M2013" i="12"/>
  <c r="N2013" i="12" s="1"/>
  <c r="M2014" i="12"/>
  <c r="N2014" i="12" s="1"/>
  <c r="M2015" i="12"/>
  <c r="N2015" i="12" s="1"/>
  <c r="M2016" i="12"/>
  <c r="N2016" i="12" s="1"/>
  <c r="M2017" i="12"/>
  <c r="N2017" i="12" s="1"/>
  <c r="M2018" i="12"/>
  <c r="N2018" i="12" s="1"/>
  <c r="M2019" i="12"/>
  <c r="N2019" i="12" s="1"/>
  <c r="M2020" i="12"/>
  <c r="N2020" i="12" s="1"/>
  <c r="M2021" i="12"/>
  <c r="N2021" i="12" s="1"/>
  <c r="M2022" i="12"/>
  <c r="N2022" i="12" s="1"/>
  <c r="M2023" i="12"/>
  <c r="N2023" i="12" s="1"/>
  <c r="M2024" i="12"/>
  <c r="N2024" i="12" s="1"/>
  <c r="M2025" i="12"/>
  <c r="N2025" i="12" s="1"/>
  <c r="M2026" i="12"/>
  <c r="N2026" i="12" s="1"/>
  <c r="M2027" i="12"/>
  <c r="N2027" i="12" s="1"/>
  <c r="M2028" i="12"/>
  <c r="N2028" i="12" s="1"/>
  <c r="M2029" i="12"/>
  <c r="N2029" i="12" s="1"/>
  <c r="M2030" i="12"/>
  <c r="N2030" i="12" s="1"/>
  <c r="M2031" i="12"/>
  <c r="N2031" i="12" s="1"/>
  <c r="M2032" i="12"/>
  <c r="N2032" i="12" s="1"/>
  <c r="M2033" i="12"/>
  <c r="N2033" i="12" s="1"/>
  <c r="M2034" i="12"/>
  <c r="N2034" i="12" s="1"/>
  <c r="M2035" i="12"/>
  <c r="N2035" i="12" s="1"/>
  <c r="M2036" i="12"/>
  <c r="N2036" i="12" s="1"/>
  <c r="M2037" i="12"/>
  <c r="N2037" i="12" s="1"/>
  <c r="M2038" i="12"/>
  <c r="N2038" i="12" s="1"/>
  <c r="M2039" i="12"/>
  <c r="N2039" i="12" s="1"/>
  <c r="M2040" i="12"/>
  <c r="N2040" i="12" s="1"/>
  <c r="M2041" i="12"/>
  <c r="N2041" i="12" s="1"/>
  <c r="M2042" i="12"/>
  <c r="N2042" i="12" s="1"/>
  <c r="M2043" i="12"/>
  <c r="N2043" i="12" s="1"/>
  <c r="M2044" i="12"/>
  <c r="N2044" i="12" s="1"/>
  <c r="M2045" i="12"/>
  <c r="N2045" i="12" s="1"/>
  <c r="M2046" i="12"/>
  <c r="N2046" i="12" s="1"/>
  <c r="M2047" i="12"/>
  <c r="N2047" i="12" s="1"/>
  <c r="M2048" i="12"/>
  <c r="N2048" i="12" s="1"/>
  <c r="M2049" i="12"/>
  <c r="N2049" i="12" s="1"/>
  <c r="M2050" i="12"/>
  <c r="N2050" i="12" s="1"/>
  <c r="M2051" i="12"/>
  <c r="N2051" i="12" s="1"/>
  <c r="M2052" i="12"/>
  <c r="N2052" i="12" s="1"/>
  <c r="M2053" i="12"/>
  <c r="N2053" i="12" s="1"/>
  <c r="M2054" i="12"/>
  <c r="N2054" i="12" s="1"/>
  <c r="M2055" i="12"/>
  <c r="N2055" i="12" s="1"/>
  <c r="M2056" i="12"/>
  <c r="N2056" i="12" s="1"/>
  <c r="M2057" i="12"/>
  <c r="N2057" i="12" s="1"/>
  <c r="M2058" i="12"/>
  <c r="N2058" i="12" s="1"/>
  <c r="M2059" i="12"/>
  <c r="N2059" i="12" s="1"/>
  <c r="M2060" i="12"/>
  <c r="N2060" i="12" s="1"/>
  <c r="M2061" i="12"/>
  <c r="N2061" i="12" s="1"/>
  <c r="M2062" i="12"/>
  <c r="N2062" i="12" s="1"/>
  <c r="M2063" i="12"/>
  <c r="N2063" i="12" s="1"/>
  <c r="M2064" i="12"/>
  <c r="N2064" i="12" s="1"/>
  <c r="M2065" i="12"/>
  <c r="N2065" i="12" s="1"/>
  <c r="M2066" i="12"/>
  <c r="N2066" i="12" s="1"/>
  <c r="M2067" i="12"/>
  <c r="N2067" i="12" s="1"/>
  <c r="M2068" i="12"/>
  <c r="N2068" i="12" s="1"/>
  <c r="M2069" i="12"/>
  <c r="N2069" i="12" s="1"/>
  <c r="M2070" i="12"/>
  <c r="N2070" i="12" s="1"/>
  <c r="M2071" i="12"/>
  <c r="N2071" i="12" s="1"/>
  <c r="M2072" i="12"/>
  <c r="N2072" i="12" s="1"/>
  <c r="M2073" i="12"/>
  <c r="N2073" i="12" s="1"/>
  <c r="M2074" i="12"/>
  <c r="N2074" i="12" s="1"/>
  <c r="M2075" i="12"/>
  <c r="N2075" i="12" s="1"/>
  <c r="M2076" i="12"/>
  <c r="N2076" i="12" s="1"/>
  <c r="M2077" i="12"/>
  <c r="N2077" i="12" s="1"/>
  <c r="M2078" i="12"/>
  <c r="N2078" i="12" s="1"/>
  <c r="M2079" i="12"/>
  <c r="N2079" i="12" s="1"/>
  <c r="M2080" i="12"/>
  <c r="N2080" i="12" s="1"/>
  <c r="M2081" i="12"/>
  <c r="N2081" i="12" s="1"/>
  <c r="M2082" i="12"/>
  <c r="N2082" i="12" s="1"/>
  <c r="M2083" i="12"/>
  <c r="N2083" i="12" s="1"/>
  <c r="M2084" i="12"/>
  <c r="N2084" i="12" s="1"/>
  <c r="M2085" i="12"/>
  <c r="N2085" i="12" s="1"/>
  <c r="M2086" i="12"/>
  <c r="N2086" i="12" s="1"/>
  <c r="M2087" i="12"/>
  <c r="N2087" i="12" s="1"/>
  <c r="M2088" i="12"/>
  <c r="N2088" i="12" s="1"/>
  <c r="M2089" i="12"/>
  <c r="N2089" i="12" s="1"/>
  <c r="M2090" i="12"/>
  <c r="N2090" i="12" s="1"/>
  <c r="M2091" i="12"/>
  <c r="N2091" i="12" s="1"/>
  <c r="M2092" i="12"/>
  <c r="N2092" i="12" s="1"/>
  <c r="M2093" i="12"/>
  <c r="N2093" i="12" s="1"/>
  <c r="M2094" i="12"/>
  <c r="N2094" i="12" s="1"/>
  <c r="M2095" i="12"/>
  <c r="N2095" i="12" s="1"/>
  <c r="M2096" i="12"/>
  <c r="N2096" i="12" s="1"/>
  <c r="M2097" i="12"/>
  <c r="N2097" i="12" s="1"/>
  <c r="M2098" i="12"/>
  <c r="N2098" i="12" s="1"/>
  <c r="M2099" i="12"/>
  <c r="N2099" i="12" s="1"/>
  <c r="M2100" i="12"/>
  <c r="N2100" i="12" s="1"/>
  <c r="M2101" i="12"/>
  <c r="N2101" i="12" s="1"/>
  <c r="M2102" i="12"/>
  <c r="N2102" i="12" s="1"/>
  <c r="M2103" i="12"/>
  <c r="N2103" i="12" s="1"/>
  <c r="M2104" i="12"/>
  <c r="N2104" i="12" s="1"/>
  <c r="M2105" i="12"/>
  <c r="N2105" i="12" s="1"/>
  <c r="M2106" i="12"/>
  <c r="N2106" i="12" s="1"/>
  <c r="M2107" i="12"/>
  <c r="N2107" i="12" s="1"/>
  <c r="M2108" i="12"/>
  <c r="N2108" i="12" s="1"/>
  <c r="M2109" i="12"/>
  <c r="N2109" i="12" s="1"/>
  <c r="M2110" i="12"/>
  <c r="N2110" i="12" s="1"/>
  <c r="M2111" i="12"/>
  <c r="N2111" i="12" s="1"/>
  <c r="M2112" i="12"/>
  <c r="N2112" i="12" s="1"/>
  <c r="M2113" i="12"/>
  <c r="N2113" i="12" s="1"/>
  <c r="M2114" i="12"/>
  <c r="N2114" i="12" s="1"/>
  <c r="M2115" i="12"/>
  <c r="N2115" i="12" s="1"/>
  <c r="M2116" i="12"/>
  <c r="N2116" i="12" s="1"/>
  <c r="M2117" i="12"/>
  <c r="N2117" i="12" s="1"/>
  <c r="M2118" i="12"/>
  <c r="N2118" i="12" s="1"/>
  <c r="M2119" i="12"/>
  <c r="N2119" i="12" s="1"/>
  <c r="M2120" i="12"/>
  <c r="N2120" i="12" s="1"/>
  <c r="M2121" i="12"/>
  <c r="N2121" i="12" s="1"/>
  <c r="M2122" i="12"/>
  <c r="N2122" i="12" s="1"/>
  <c r="M2123" i="12"/>
  <c r="N2123" i="12" s="1"/>
  <c r="M2124" i="12"/>
  <c r="N2124" i="12" s="1"/>
  <c r="M2125" i="12"/>
  <c r="N2125" i="12" s="1"/>
  <c r="M2126" i="12"/>
  <c r="N2126" i="12" s="1"/>
  <c r="M2127" i="12"/>
  <c r="N2127" i="12" s="1"/>
  <c r="M2128" i="12"/>
  <c r="N2128" i="12" s="1"/>
  <c r="M2129" i="12"/>
  <c r="N2129" i="12" s="1"/>
  <c r="M2130" i="12"/>
  <c r="N2130" i="12" s="1"/>
  <c r="M2131" i="12"/>
  <c r="N2131" i="12" s="1"/>
  <c r="M2132" i="12"/>
  <c r="N2132" i="12" s="1"/>
  <c r="M2133" i="12"/>
  <c r="N2133" i="12" s="1"/>
  <c r="M2134" i="12"/>
  <c r="N2134" i="12" s="1"/>
  <c r="M2135" i="12"/>
  <c r="N2135" i="12" s="1"/>
  <c r="M2136" i="12"/>
  <c r="N2136" i="12" s="1"/>
  <c r="M2137" i="12"/>
  <c r="N2137" i="12" s="1"/>
  <c r="M2138" i="12"/>
  <c r="N2138" i="12" s="1"/>
  <c r="M2139" i="12"/>
  <c r="N2139" i="12" s="1"/>
  <c r="M2140" i="12"/>
  <c r="N2140" i="12" s="1"/>
  <c r="M2141" i="12"/>
  <c r="N2141" i="12" s="1"/>
  <c r="M2142" i="12"/>
  <c r="N2142" i="12" s="1"/>
  <c r="M2143" i="12"/>
  <c r="N2143" i="12" s="1"/>
  <c r="M2144" i="12"/>
  <c r="N2144" i="12" s="1"/>
  <c r="M2145" i="12"/>
  <c r="N2145" i="12" s="1"/>
  <c r="M2146" i="12"/>
  <c r="N2146" i="12" s="1"/>
  <c r="M2147" i="12"/>
  <c r="N2147" i="12" s="1"/>
  <c r="M2148" i="12"/>
  <c r="N2148" i="12" s="1"/>
  <c r="M2149" i="12"/>
  <c r="N2149" i="12" s="1"/>
  <c r="M2150" i="12"/>
  <c r="N2150" i="12" s="1"/>
  <c r="M2151" i="12"/>
  <c r="N2151" i="12" s="1"/>
  <c r="M2152" i="12"/>
  <c r="N2152" i="12" s="1"/>
  <c r="M2153" i="12"/>
  <c r="N2153" i="12" s="1"/>
  <c r="M2154" i="12"/>
  <c r="N2154" i="12" s="1"/>
  <c r="M2155" i="12"/>
  <c r="N2155" i="12" s="1"/>
  <c r="M2156" i="12"/>
  <c r="N2156" i="12" s="1"/>
  <c r="M2157" i="12"/>
  <c r="N2157" i="12" s="1"/>
  <c r="M2158" i="12"/>
  <c r="N2158" i="12" s="1"/>
  <c r="M2159" i="12"/>
  <c r="N2159" i="12" s="1"/>
  <c r="M2160" i="12"/>
  <c r="N2160" i="12" s="1"/>
  <c r="M2161" i="12"/>
  <c r="N2161" i="12" s="1"/>
  <c r="M2162" i="12"/>
  <c r="N2162" i="12" s="1"/>
  <c r="M2163" i="12"/>
  <c r="N2163" i="12" s="1"/>
  <c r="M2164" i="12"/>
  <c r="N2164" i="12" s="1"/>
  <c r="M2165" i="12"/>
  <c r="N2165" i="12" s="1"/>
  <c r="M2166" i="12"/>
  <c r="N2166" i="12" s="1"/>
  <c r="M2167" i="12"/>
  <c r="N2167" i="12" s="1"/>
  <c r="M2168" i="12"/>
  <c r="N2168" i="12" s="1"/>
  <c r="M2169" i="12"/>
  <c r="N2169" i="12" s="1"/>
  <c r="M2170" i="12"/>
  <c r="N2170" i="12" s="1"/>
  <c r="M2171" i="12"/>
  <c r="N2171" i="12" s="1"/>
  <c r="M2172" i="12"/>
  <c r="N2172" i="12" s="1"/>
  <c r="M2173" i="12"/>
  <c r="N2173" i="12" s="1"/>
  <c r="M2174" i="12"/>
  <c r="N2174" i="12" s="1"/>
  <c r="M2175" i="12"/>
  <c r="N2175" i="12" s="1"/>
  <c r="M2176" i="12"/>
  <c r="N2176" i="12" s="1"/>
  <c r="M2177" i="12"/>
  <c r="N2177" i="12" s="1"/>
  <c r="M2178" i="12"/>
  <c r="N2178" i="12" s="1"/>
  <c r="M2179" i="12"/>
  <c r="N2179" i="12" s="1"/>
  <c r="M2180" i="12"/>
  <c r="N2180" i="12" s="1"/>
  <c r="M2181" i="12"/>
  <c r="N2181" i="12" s="1"/>
  <c r="M2182" i="12"/>
  <c r="N2182" i="12" s="1"/>
  <c r="M2183" i="12"/>
  <c r="N2183" i="12" s="1"/>
  <c r="M2184" i="12"/>
  <c r="N2184" i="12" s="1"/>
  <c r="M2185" i="12"/>
  <c r="N2185" i="12" s="1"/>
  <c r="M2186" i="12"/>
  <c r="N2186" i="12" s="1"/>
  <c r="M2187" i="12"/>
  <c r="N2187" i="12" s="1"/>
  <c r="M2188" i="12"/>
  <c r="N2188" i="12" s="1"/>
  <c r="M2189" i="12"/>
  <c r="N2189" i="12" s="1"/>
  <c r="M2190" i="12"/>
  <c r="N2190" i="12" s="1"/>
  <c r="M2191" i="12"/>
  <c r="N2191" i="12" s="1"/>
  <c r="M2192" i="12"/>
  <c r="N2192" i="12" s="1"/>
  <c r="M2193" i="12"/>
  <c r="N2193" i="12" s="1"/>
  <c r="M2194" i="12"/>
  <c r="N2194" i="12" s="1"/>
  <c r="M2195" i="12"/>
  <c r="N2195" i="12" s="1"/>
  <c r="M2196" i="12"/>
  <c r="N2196" i="12" s="1"/>
  <c r="M2197" i="12"/>
  <c r="N2197" i="12" s="1"/>
  <c r="M2198" i="12"/>
  <c r="N2198" i="12" s="1"/>
  <c r="M2199" i="12"/>
  <c r="N2199" i="12" s="1"/>
  <c r="M2200" i="12"/>
  <c r="N2200" i="12" s="1"/>
  <c r="M2201" i="12"/>
  <c r="N2201" i="12" s="1"/>
  <c r="M2202" i="12"/>
  <c r="N2202" i="12" s="1"/>
  <c r="M2203" i="12"/>
  <c r="N2203" i="12" s="1"/>
  <c r="M2204" i="12"/>
  <c r="N2204" i="12" s="1"/>
  <c r="M2205" i="12"/>
  <c r="N2205" i="12" s="1"/>
  <c r="M2206" i="12"/>
  <c r="N2206" i="12" s="1"/>
  <c r="M2207" i="12"/>
  <c r="N2207" i="12" s="1"/>
  <c r="M2208" i="12"/>
  <c r="N2208" i="12" s="1"/>
  <c r="M2209" i="12"/>
  <c r="N2209" i="12" s="1"/>
  <c r="M2210" i="12"/>
  <c r="N2210" i="12" s="1"/>
  <c r="M2211" i="12"/>
  <c r="N2211" i="12" s="1"/>
  <c r="M2212" i="12"/>
  <c r="N2212" i="12" s="1"/>
  <c r="M2213" i="12"/>
  <c r="N2213" i="12" s="1"/>
  <c r="M2214" i="12"/>
  <c r="N2214" i="12" s="1"/>
  <c r="M2215" i="12"/>
  <c r="N2215" i="12" s="1"/>
  <c r="M2216" i="12"/>
  <c r="N2216" i="12" s="1"/>
  <c r="M2217" i="12"/>
  <c r="N2217" i="12" s="1"/>
  <c r="M2218" i="12"/>
  <c r="N2218" i="12" s="1"/>
  <c r="M2219" i="12"/>
  <c r="N2219" i="12" s="1"/>
  <c r="M2220" i="12"/>
  <c r="N2220" i="12" s="1"/>
  <c r="M2221" i="12"/>
  <c r="N2221" i="12" s="1"/>
  <c r="M2222" i="12"/>
  <c r="N2222" i="12" s="1"/>
  <c r="M2223" i="12"/>
  <c r="N2223" i="12" s="1"/>
  <c r="M2224" i="12"/>
  <c r="N2224" i="12" s="1"/>
  <c r="M2225" i="12"/>
  <c r="N2225" i="12" s="1"/>
  <c r="M2226" i="12"/>
  <c r="N2226" i="12" s="1"/>
  <c r="M2227" i="12"/>
  <c r="N2227" i="12" s="1"/>
  <c r="M2228" i="12"/>
  <c r="N2228" i="12" s="1"/>
  <c r="M2229" i="12"/>
  <c r="N2229" i="12" s="1"/>
  <c r="M2230" i="12"/>
  <c r="N2230" i="12" s="1"/>
  <c r="M2231" i="12"/>
  <c r="N2231" i="12" s="1"/>
  <c r="M2232" i="12"/>
  <c r="N2232" i="12" s="1"/>
  <c r="M2233" i="12"/>
  <c r="N2233" i="12" s="1"/>
  <c r="M2234" i="12"/>
  <c r="N2234" i="12" s="1"/>
  <c r="M2235" i="12"/>
  <c r="N2235" i="12" s="1"/>
  <c r="M2236" i="12"/>
  <c r="N2236" i="12" s="1"/>
  <c r="M2237" i="12"/>
  <c r="N2237" i="12" s="1"/>
  <c r="M2238" i="12"/>
  <c r="N2238" i="12" s="1"/>
  <c r="M2239" i="12"/>
  <c r="N2239" i="12" s="1"/>
  <c r="M2240" i="12"/>
  <c r="N2240" i="12" s="1"/>
  <c r="M2241" i="12"/>
  <c r="N2241" i="12" s="1"/>
  <c r="M2242" i="12"/>
  <c r="N2242" i="12" s="1"/>
  <c r="M2243" i="12"/>
  <c r="N2243" i="12" s="1"/>
  <c r="M2244" i="12"/>
  <c r="N2244" i="12" s="1"/>
  <c r="M2245" i="12"/>
  <c r="N2245" i="12" s="1"/>
  <c r="M2246" i="12"/>
  <c r="N2246" i="12" s="1"/>
  <c r="M2247" i="12"/>
  <c r="N2247" i="12" s="1"/>
  <c r="M2248" i="12"/>
  <c r="N2248" i="12" s="1"/>
  <c r="M2249" i="12"/>
  <c r="N2249" i="12" s="1"/>
  <c r="M2250" i="12"/>
  <c r="N2250" i="12" s="1"/>
  <c r="M2251" i="12"/>
  <c r="N2251" i="12" s="1"/>
  <c r="M2252" i="12"/>
  <c r="N2252" i="12" s="1"/>
  <c r="M2253" i="12"/>
  <c r="N2253" i="12" s="1"/>
  <c r="M2254" i="12"/>
  <c r="N2254" i="12" s="1"/>
  <c r="M2255" i="12"/>
  <c r="N2255" i="12" s="1"/>
  <c r="M2256" i="12"/>
  <c r="N2256" i="12" s="1"/>
  <c r="M2257" i="12"/>
  <c r="N2257" i="12" s="1"/>
  <c r="M2258" i="12"/>
  <c r="N2258" i="12" s="1"/>
  <c r="M2259" i="12"/>
  <c r="N2259" i="12" s="1"/>
  <c r="M2260" i="12"/>
  <c r="N2260" i="12" s="1"/>
  <c r="M2261" i="12"/>
  <c r="N2261" i="12" s="1"/>
  <c r="M2262" i="12"/>
  <c r="N2262" i="12" s="1"/>
  <c r="M2263" i="12"/>
  <c r="N2263" i="12" s="1"/>
  <c r="M2264" i="12"/>
  <c r="N2264" i="12" s="1"/>
  <c r="M2265" i="12"/>
  <c r="N2265" i="12" s="1"/>
  <c r="M2266" i="12"/>
  <c r="N2266" i="12" s="1"/>
  <c r="M2267" i="12"/>
  <c r="N2267" i="12" s="1"/>
  <c r="M2268" i="12"/>
  <c r="N2268" i="12" s="1"/>
  <c r="M2269" i="12"/>
  <c r="N2269" i="12" s="1"/>
  <c r="M2270" i="12"/>
  <c r="N2270" i="12" s="1"/>
  <c r="M2271" i="12"/>
  <c r="N2271" i="12" s="1"/>
  <c r="M2272" i="12"/>
  <c r="N2272" i="12" s="1"/>
  <c r="M2273" i="12"/>
  <c r="N2273" i="12" s="1"/>
  <c r="M2274" i="12"/>
  <c r="N2274" i="12" s="1"/>
  <c r="M2275" i="12"/>
  <c r="N2275" i="12" s="1"/>
  <c r="M2276" i="12"/>
  <c r="N2276" i="12" s="1"/>
  <c r="M2277" i="12"/>
  <c r="N2277" i="12" s="1"/>
  <c r="M2278" i="12"/>
  <c r="N2278" i="12" s="1"/>
  <c r="M2279" i="12"/>
  <c r="N2279" i="12" s="1"/>
  <c r="M2280" i="12"/>
  <c r="N2280" i="12" s="1"/>
  <c r="M2281" i="12"/>
  <c r="N2281" i="12" s="1"/>
  <c r="M2282" i="12"/>
  <c r="N2282" i="12" s="1"/>
  <c r="M2283" i="12"/>
  <c r="N2283" i="12" s="1"/>
  <c r="M2284" i="12"/>
  <c r="N2284" i="12" s="1"/>
  <c r="M2285" i="12"/>
  <c r="N2285" i="12" s="1"/>
  <c r="M2286" i="12"/>
  <c r="N2286" i="12" s="1"/>
  <c r="M2287" i="12"/>
  <c r="N2287" i="12" s="1"/>
  <c r="M2288" i="12"/>
  <c r="N2288" i="12" s="1"/>
  <c r="M2289" i="12"/>
  <c r="N2289" i="12" s="1"/>
  <c r="M2290" i="12"/>
  <c r="N2290" i="12" s="1"/>
  <c r="M2291" i="12"/>
  <c r="N2291" i="12" s="1"/>
  <c r="M2292" i="12"/>
  <c r="N2292" i="12" s="1"/>
  <c r="M2293" i="12"/>
  <c r="N2293" i="12" s="1"/>
  <c r="M2294" i="12"/>
  <c r="N2294" i="12" s="1"/>
  <c r="M2295" i="12"/>
  <c r="N2295" i="12" s="1"/>
  <c r="M2296" i="12"/>
  <c r="N2296" i="12" s="1"/>
  <c r="M2297" i="12"/>
  <c r="N2297" i="12" s="1"/>
  <c r="M2298" i="12"/>
  <c r="N2298" i="12" s="1"/>
  <c r="M2299" i="12"/>
  <c r="N2299" i="12" s="1"/>
  <c r="M2300" i="12"/>
  <c r="N2300" i="12" s="1"/>
  <c r="M2301" i="12"/>
  <c r="N2301" i="12" s="1"/>
  <c r="M2302" i="12"/>
  <c r="N2302" i="12" s="1"/>
  <c r="M2303" i="12"/>
  <c r="N2303" i="12" s="1"/>
  <c r="M2304" i="12"/>
  <c r="N2304" i="12" s="1"/>
  <c r="M2305" i="12"/>
  <c r="N2305" i="12" s="1"/>
  <c r="M2306" i="12"/>
  <c r="N2306" i="12" s="1"/>
  <c r="M2307" i="12"/>
  <c r="N2307" i="12" s="1"/>
  <c r="M2308" i="12"/>
  <c r="N2308" i="12" s="1"/>
  <c r="M2309" i="12"/>
  <c r="N2309" i="12" s="1"/>
  <c r="M2310" i="12"/>
  <c r="N2310" i="12" s="1"/>
  <c r="M2311" i="12"/>
  <c r="N2311" i="12" s="1"/>
  <c r="M2312" i="12"/>
  <c r="N2312" i="12" s="1"/>
  <c r="M2313" i="12"/>
  <c r="N2313" i="12" s="1"/>
  <c r="M2314" i="12"/>
  <c r="N2314" i="12" s="1"/>
  <c r="M2315" i="12"/>
  <c r="N2315" i="12" s="1"/>
  <c r="M2316" i="12"/>
  <c r="N2316" i="12" s="1"/>
  <c r="M2317" i="12"/>
  <c r="N2317" i="12" s="1"/>
  <c r="M2318" i="12"/>
  <c r="N2318" i="12" s="1"/>
  <c r="M2319" i="12"/>
  <c r="N2319" i="12" s="1"/>
  <c r="M2320" i="12"/>
  <c r="N2320" i="12" s="1"/>
  <c r="M2321" i="12"/>
  <c r="N2321" i="12" s="1"/>
  <c r="M2322" i="12"/>
  <c r="N2322" i="12" s="1"/>
  <c r="M2323" i="12"/>
  <c r="N2323" i="12" s="1"/>
  <c r="M2324" i="12"/>
  <c r="N2324" i="12" s="1"/>
  <c r="M2325" i="12"/>
  <c r="N2325" i="12" s="1"/>
  <c r="M2326" i="12"/>
  <c r="N2326" i="12" s="1"/>
  <c r="M2327" i="12"/>
  <c r="N2327" i="12" s="1"/>
  <c r="M2328" i="12"/>
  <c r="N2328" i="12" s="1"/>
  <c r="M2329" i="12"/>
  <c r="N2329" i="12" s="1"/>
  <c r="M2330" i="12"/>
  <c r="N2330" i="12" s="1"/>
  <c r="M2331" i="12"/>
  <c r="N2331" i="12" s="1"/>
  <c r="M2332" i="12"/>
  <c r="N2332" i="12" s="1"/>
  <c r="M2333" i="12"/>
  <c r="N2333" i="12" s="1"/>
  <c r="M2334" i="12"/>
  <c r="N2334" i="12" s="1"/>
  <c r="M2335" i="12"/>
  <c r="N2335" i="12" s="1"/>
  <c r="M2336" i="12"/>
  <c r="N2336" i="12" s="1"/>
  <c r="M2337" i="12"/>
  <c r="N2337" i="12" s="1"/>
  <c r="M2338" i="12"/>
  <c r="N2338" i="12" s="1"/>
  <c r="M2339" i="12"/>
  <c r="N2339" i="12" s="1"/>
  <c r="M2340" i="12"/>
  <c r="N2340" i="12" s="1"/>
  <c r="M2341" i="12"/>
  <c r="N2341" i="12" s="1"/>
  <c r="M2342" i="12"/>
  <c r="N2342" i="12" s="1"/>
  <c r="M2343" i="12"/>
  <c r="N2343" i="12" s="1"/>
  <c r="M2344" i="12"/>
  <c r="N2344" i="12" s="1"/>
  <c r="M2345" i="12"/>
  <c r="N2345" i="12" s="1"/>
  <c r="M2346" i="12"/>
  <c r="N2346" i="12" s="1"/>
  <c r="M2347" i="12"/>
  <c r="N2347" i="12" s="1"/>
  <c r="M2348" i="12"/>
  <c r="N2348" i="12" s="1"/>
  <c r="M2349" i="12"/>
  <c r="N2349" i="12" s="1"/>
  <c r="M2350" i="12"/>
  <c r="N2350" i="12" s="1"/>
  <c r="M2351" i="12"/>
  <c r="N2351" i="12" s="1"/>
  <c r="M2352" i="12"/>
  <c r="N2352" i="12" s="1"/>
  <c r="M2353" i="12"/>
  <c r="N2353" i="12" s="1"/>
  <c r="M2354" i="12"/>
  <c r="N2354" i="12" s="1"/>
  <c r="M2355" i="12"/>
  <c r="N2355" i="12" s="1"/>
  <c r="M2356" i="12"/>
  <c r="N2356" i="12" s="1"/>
  <c r="M2357" i="12"/>
  <c r="N2357" i="12" s="1"/>
  <c r="M2358" i="12"/>
  <c r="N2358" i="12" s="1"/>
  <c r="M2359" i="12"/>
  <c r="N2359" i="12" s="1"/>
  <c r="M2360" i="12"/>
  <c r="N2360" i="12" s="1"/>
  <c r="M2361" i="12"/>
  <c r="N2361" i="12" s="1"/>
  <c r="M2362" i="12"/>
  <c r="N2362" i="12" s="1"/>
  <c r="M2363" i="12"/>
  <c r="N2363" i="12" s="1"/>
  <c r="M2364" i="12"/>
  <c r="N2364" i="12" s="1"/>
  <c r="M2365" i="12"/>
  <c r="N2365" i="12" s="1"/>
  <c r="M2366" i="12"/>
  <c r="N2366" i="12" s="1"/>
  <c r="M2367" i="12"/>
  <c r="N2367" i="12" s="1"/>
  <c r="M2368" i="12"/>
  <c r="N2368" i="12" s="1"/>
  <c r="M2369" i="12"/>
  <c r="N2369" i="12" s="1"/>
  <c r="M2370" i="12"/>
  <c r="N2370" i="12" s="1"/>
  <c r="M2371" i="12"/>
  <c r="N2371" i="12" s="1"/>
  <c r="M2372" i="12"/>
  <c r="N2372" i="12" s="1"/>
  <c r="M2373" i="12"/>
  <c r="N2373" i="12" s="1"/>
  <c r="M2374" i="12"/>
  <c r="N2374" i="12" s="1"/>
  <c r="M2375" i="12"/>
  <c r="N2375" i="12" s="1"/>
  <c r="M2376" i="12"/>
  <c r="N2376" i="12" s="1"/>
  <c r="M2377" i="12"/>
  <c r="N2377" i="12" s="1"/>
  <c r="M2378" i="12"/>
  <c r="N2378" i="12" s="1"/>
  <c r="M2379" i="12"/>
  <c r="N2379" i="12" s="1"/>
  <c r="M2380" i="12"/>
  <c r="N2380" i="12" s="1"/>
  <c r="M2381" i="12"/>
  <c r="N2381" i="12" s="1"/>
  <c r="M2382" i="12"/>
  <c r="N2382" i="12" s="1"/>
  <c r="M2383" i="12"/>
  <c r="N2383" i="12" s="1"/>
  <c r="M2384" i="12"/>
  <c r="N2384" i="12" s="1"/>
  <c r="M2385" i="12"/>
  <c r="N2385" i="12" s="1"/>
  <c r="M2386" i="12"/>
  <c r="N2386" i="12" s="1"/>
  <c r="M2387" i="12"/>
  <c r="N2387" i="12" s="1"/>
  <c r="M2388" i="12"/>
  <c r="N2388" i="12" s="1"/>
  <c r="M2389" i="12"/>
  <c r="N2389" i="12" s="1"/>
  <c r="M2390" i="12"/>
  <c r="N2390" i="12" s="1"/>
  <c r="M2391" i="12"/>
  <c r="N2391" i="12" s="1"/>
  <c r="M2392" i="12"/>
  <c r="N2392" i="12" s="1"/>
  <c r="M2393" i="12"/>
  <c r="N2393" i="12" s="1"/>
  <c r="M2394" i="12"/>
  <c r="N2394" i="12" s="1"/>
  <c r="M2395" i="12"/>
  <c r="N2395" i="12" s="1"/>
  <c r="M2396" i="12"/>
  <c r="N2396" i="12" s="1"/>
  <c r="M2397" i="12"/>
  <c r="N2397" i="12" s="1"/>
  <c r="M2398" i="12"/>
  <c r="N2398" i="12" s="1"/>
  <c r="M2399" i="12"/>
  <c r="N2399" i="12" s="1"/>
  <c r="M2400" i="12"/>
  <c r="N2400" i="12" s="1"/>
  <c r="M2401" i="12"/>
  <c r="N2401" i="12" s="1"/>
  <c r="M2402" i="12"/>
  <c r="N2402" i="12" s="1"/>
  <c r="M2403" i="12"/>
  <c r="N2403" i="12" s="1"/>
  <c r="M2404" i="12"/>
  <c r="N2404" i="12" s="1"/>
  <c r="M2405" i="12"/>
  <c r="N2405" i="12" s="1"/>
  <c r="M2406" i="12"/>
  <c r="N2406" i="12" s="1"/>
  <c r="M2407" i="12"/>
  <c r="N2407" i="12" s="1"/>
  <c r="M2408" i="12"/>
  <c r="N2408" i="12" s="1"/>
  <c r="M2409" i="12"/>
  <c r="N2409" i="12" s="1"/>
  <c r="M2410" i="12"/>
  <c r="N2410" i="12" s="1"/>
  <c r="M2411" i="12"/>
  <c r="N2411" i="12" s="1"/>
  <c r="M2412" i="12"/>
  <c r="N2412" i="12" s="1"/>
  <c r="M2413" i="12"/>
  <c r="N2413" i="12" s="1"/>
  <c r="M2414" i="12"/>
  <c r="N2414" i="12" s="1"/>
  <c r="M2415" i="12"/>
  <c r="N2415" i="12" s="1"/>
  <c r="M2416" i="12"/>
  <c r="N2416" i="12" s="1"/>
  <c r="M2417" i="12"/>
  <c r="N2417" i="12" s="1"/>
  <c r="M2418" i="12"/>
  <c r="N2418" i="12" s="1"/>
  <c r="M2419" i="12"/>
  <c r="N2419" i="12" s="1"/>
  <c r="M2420" i="12"/>
  <c r="N2420" i="12" s="1"/>
  <c r="M2421" i="12"/>
  <c r="N2421" i="12" s="1"/>
  <c r="M2422" i="12"/>
  <c r="N2422" i="12" s="1"/>
  <c r="M2423" i="12"/>
  <c r="N2423" i="12" s="1"/>
  <c r="M2424" i="12"/>
  <c r="N2424" i="12" s="1"/>
  <c r="M2425" i="12"/>
  <c r="N2425" i="12" s="1"/>
  <c r="M2426" i="12"/>
  <c r="N2426" i="12" s="1"/>
  <c r="M2427" i="12"/>
  <c r="N2427" i="12" s="1"/>
  <c r="M2428" i="12"/>
  <c r="N2428" i="12" s="1"/>
  <c r="M2429" i="12"/>
  <c r="N2429" i="12" s="1"/>
  <c r="M2430" i="12"/>
  <c r="N2430" i="12" s="1"/>
  <c r="M2431" i="12"/>
  <c r="N2431" i="12" s="1"/>
  <c r="M2432" i="12"/>
  <c r="N2432" i="12" s="1"/>
  <c r="M2433" i="12"/>
  <c r="N2433" i="12" s="1"/>
  <c r="M2434" i="12"/>
  <c r="N2434" i="12" s="1"/>
  <c r="M2435" i="12"/>
  <c r="N2435" i="12" s="1"/>
  <c r="M2436" i="12"/>
  <c r="N2436" i="12" s="1"/>
  <c r="M2437" i="12"/>
  <c r="N2437" i="12" s="1"/>
  <c r="M2438" i="12"/>
  <c r="N2438" i="12" s="1"/>
  <c r="M2439" i="12"/>
  <c r="N2439" i="12" s="1"/>
  <c r="M2440" i="12"/>
  <c r="N2440" i="12" s="1"/>
  <c r="M2441" i="12"/>
  <c r="N2441" i="12" s="1"/>
  <c r="M2442" i="12"/>
  <c r="N2442" i="12" s="1"/>
  <c r="M2443" i="12"/>
  <c r="N2443" i="12" s="1"/>
  <c r="M2444" i="12"/>
  <c r="N2444" i="12" s="1"/>
  <c r="M2445" i="12"/>
  <c r="N2445" i="12" s="1"/>
  <c r="M2446" i="12"/>
  <c r="N2446" i="12" s="1"/>
  <c r="M2447" i="12"/>
  <c r="N2447" i="12" s="1"/>
  <c r="M2448" i="12"/>
  <c r="N2448" i="12" s="1"/>
  <c r="M2449" i="12"/>
  <c r="N2449" i="12" s="1"/>
  <c r="M2450" i="12"/>
  <c r="N2450" i="12" s="1"/>
  <c r="M2451" i="12"/>
  <c r="N2451" i="12" s="1"/>
  <c r="M2452" i="12"/>
  <c r="N2452" i="12" s="1"/>
  <c r="M2453" i="12"/>
  <c r="N2453" i="12" s="1"/>
  <c r="M2454" i="12"/>
  <c r="N2454" i="12" s="1"/>
  <c r="M2455" i="12"/>
  <c r="N2455" i="12" s="1"/>
  <c r="M2456" i="12"/>
  <c r="N2456" i="12" s="1"/>
  <c r="M2457" i="12"/>
  <c r="N2457" i="12" s="1"/>
  <c r="M2458" i="12"/>
  <c r="N2458" i="12" s="1"/>
  <c r="M2459" i="12"/>
  <c r="N2459" i="12" s="1"/>
  <c r="M2460" i="12"/>
  <c r="N2460" i="12" s="1"/>
  <c r="M2461" i="12"/>
  <c r="N2461" i="12" s="1"/>
  <c r="M2462" i="12"/>
  <c r="N2462" i="12" s="1"/>
  <c r="M2463" i="12"/>
  <c r="N2463" i="12" s="1"/>
  <c r="M2464" i="12"/>
  <c r="N2464" i="12" s="1"/>
  <c r="M2465" i="12"/>
  <c r="N2465" i="12" s="1"/>
  <c r="M2466" i="12"/>
  <c r="N2466" i="12" s="1"/>
  <c r="M2467" i="12"/>
  <c r="N2467" i="12" s="1"/>
  <c r="M2468" i="12"/>
  <c r="N2468" i="12" s="1"/>
  <c r="M2469" i="12"/>
  <c r="N2469" i="12" s="1"/>
  <c r="M2470" i="12"/>
  <c r="N2470" i="12" s="1"/>
  <c r="M2471" i="12"/>
  <c r="N2471" i="12" s="1"/>
  <c r="M2472" i="12"/>
  <c r="N2472" i="12" s="1"/>
  <c r="M2473" i="12"/>
  <c r="N2473" i="12" s="1"/>
  <c r="M2474" i="12"/>
  <c r="N2474" i="12" s="1"/>
  <c r="M2475" i="12"/>
  <c r="N2475" i="12" s="1"/>
  <c r="M2476" i="12"/>
  <c r="N2476" i="12" s="1"/>
  <c r="M2477" i="12"/>
  <c r="N2477" i="12" s="1"/>
  <c r="M2478" i="12"/>
  <c r="N2478" i="12" s="1"/>
  <c r="M2479" i="12"/>
  <c r="N2479" i="12" s="1"/>
  <c r="M2480" i="12"/>
  <c r="N2480" i="12" s="1"/>
  <c r="M2481" i="12"/>
  <c r="N2481" i="12" s="1"/>
  <c r="M2482" i="12"/>
  <c r="N2482" i="12" s="1"/>
  <c r="M2483" i="12"/>
  <c r="N2483" i="12" s="1"/>
  <c r="M2484" i="12"/>
  <c r="N2484" i="12" s="1"/>
  <c r="M2485" i="12"/>
  <c r="N2485" i="12" s="1"/>
  <c r="M2486" i="12"/>
  <c r="N2486" i="12" s="1"/>
  <c r="M2487" i="12"/>
  <c r="N2487" i="12" s="1"/>
  <c r="M2488" i="12"/>
  <c r="N2488" i="12" s="1"/>
  <c r="M2489" i="12"/>
  <c r="N2489" i="12" s="1"/>
  <c r="M2490" i="12"/>
  <c r="N2490" i="12" s="1"/>
  <c r="M2491" i="12"/>
  <c r="N2491" i="12" s="1"/>
  <c r="M2492" i="12"/>
  <c r="N2492" i="12" s="1"/>
  <c r="M2493" i="12"/>
  <c r="N2493" i="12" s="1"/>
  <c r="M2494" i="12"/>
  <c r="N2494" i="12" s="1"/>
  <c r="M2495" i="12"/>
  <c r="N2495" i="12" s="1"/>
  <c r="M2496" i="12"/>
  <c r="N2496" i="12" s="1"/>
  <c r="M2497" i="12"/>
  <c r="N2497" i="12" s="1"/>
  <c r="M2498" i="12"/>
  <c r="N2498" i="12" s="1"/>
  <c r="M2499" i="12"/>
  <c r="N2499" i="12" s="1"/>
  <c r="M2500" i="12"/>
  <c r="N2500" i="12" s="1"/>
  <c r="M2501" i="12"/>
  <c r="N2501" i="12" s="1"/>
  <c r="M2502" i="12"/>
  <c r="N2502" i="12" s="1"/>
  <c r="M2503" i="12"/>
  <c r="N2503" i="12" s="1"/>
  <c r="M2504" i="12"/>
  <c r="N2504" i="12" s="1"/>
  <c r="M2505" i="12"/>
  <c r="N2505" i="12" s="1"/>
  <c r="M2506" i="12"/>
  <c r="N2506" i="12" s="1"/>
  <c r="M2507" i="12"/>
  <c r="N2507" i="12" s="1"/>
  <c r="M2508" i="12"/>
  <c r="N2508" i="12" s="1"/>
  <c r="M2509" i="12"/>
  <c r="N2509" i="12" s="1"/>
  <c r="M2510" i="12"/>
  <c r="N2510" i="12" s="1"/>
  <c r="M2511" i="12"/>
  <c r="N2511" i="12" s="1"/>
  <c r="M2512" i="12"/>
  <c r="N2512" i="12" s="1"/>
  <c r="M2513" i="12"/>
  <c r="N2513" i="12" s="1"/>
  <c r="M2514" i="12"/>
  <c r="N2514" i="12" s="1"/>
  <c r="M2515" i="12"/>
  <c r="N2515" i="12" s="1"/>
  <c r="M2516" i="12"/>
  <c r="N2516" i="12" s="1"/>
  <c r="M2517" i="12"/>
  <c r="N2517" i="12" s="1"/>
  <c r="M2518" i="12"/>
  <c r="N2518" i="12" s="1"/>
  <c r="M2519" i="12"/>
  <c r="N2519" i="12" s="1"/>
  <c r="M2520" i="12"/>
  <c r="N2520" i="12" s="1"/>
  <c r="M2521" i="12"/>
  <c r="N2521" i="12" s="1"/>
  <c r="M2522" i="12"/>
  <c r="N2522" i="12" s="1"/>
  <c r="M2523" i="12"/>
  <c r="N2523" i="12" s="1"/>
  <c r="M2524" i="12"/>
  <c r="N2524" i="12" s="1"/>
  <c r="M2525" i="12"/>
  <c r="N2525" i="12" s="1"/>
  <c r="M2526" i="12"/>
  <c r="N2526" i="12" s="1"/>
  <c r="M2527" i="12"/>
  <c r="N2527" i="12" s="1"/>
  <c r="M2528" i="12"/>
  <c r="N2528" i="12" s="1"/>
  <c r="M2529" i="12"/>
  <c r="N2529" i="12" s="1"/>
  <c r="M2530" i="12"/>
  <c r="N2530" i="12" s="1"/>
  <c r="M2531" i="12"/>
  <c r="N2531" i="12" s="1"/>
  <c r="M2532" i="12"/>
  <c r="N2532" i="12" s="1"/>
  <c r="M2533" i="12"/>
  <c r="N2533" i="12" s="1"/>
  <c r="M2534" i="12"/>
  <c r="N2534" i="12" s="1"/>
  <c r="M2535" i="12"/>
  <c r="N2535" i="12" s="1"/>
  <c r="M2536" i="12"/>
  <c r="N2536" i="12" s="1"/>
  <c r="M2537" i="12"/>
  <c r="N2537" i="12" s="1"/>
  <c r="M2538" i="12"/>
  <c r="N2538" i="12" s="1"/>
  <c r="M2539" i="12"/>
  <c r="N2539" i="12" s="1"/>
  <c r="M2540" i="12"/>
  <c r="N2540" i="12" s="1"/>
  <c r="M2541" i="12"/>
  <c r="N2541" i="12" s="1"/>
  <c r="M2542" i="12"/>
  <c r="N2542" i="12" s="1"/>
  <c r="M2543" i="12"/>
  <c r="N2543" i="12" s="1"/>
  <c r="M2544" i="12"/>
  <c r="N2544" i="12" s="1"/>
  <c r="M2545" i="12"/>
  <c r="N2545" i="12" s="1"/>
  <c r="M2546" i="12"/>
  <c r="N2546" i="12" s="1"/>
  <c r="M2547" i="12"/>
  <c r="N2547" i="12" s="1"/>
  <c r="M2548" i="12"/>
  <c r="N2548" i="12" s="1"/>
  <c r="M2549" i="12"/>
  <c r="N2549" i="12" s="1"/>
  <c r="M2550" i="12"/>
  <c r="N2550" i="12" s="1"/>
  <c r="M2551" i="12"/>
  <c r="N2551" i="12" s="1"/>
  <c r="M2552" i="12"/>
  <c r="N2552" i="12" s="1"/>
  <c r="M2553" i="12"/>
  <c r="N2553" i="12" s="1"/>
  <c r="M2554" i="12"/>
  <c r="N2554" i="12" s="1"/>
  <c r="M2555" i="12"/>
  <c r="N2555" i="12" s="1"/>
  <c r="M2556" i="12"/>
  <c r="N2556" i="12" s="1"/>
  <c r="M2557" i="12"/>
  <c r="N2557" i="12" s="1"/>
  <c r="M2558" i="12"/>
  <c r="N2558" i="12" s="1"/>
  <c r="M2559" i="12"/>
  <c r="N2559" i="12" s="1"/>
  <c r="M2560" i="12"/>
  <c r="N2560" i="12" s="1"/>
  <c r="M2561" i="12"/>
  <c r="N2561" i="12" s="1"/>
  <c r="M2562" i="12"/>
  <c r="N2562" i="12" s="1"/>
  <c r="M2563" i="12"/>
  <c r="N2563" i="12" s="1"/>
  <c r="M2564" i="12"/>
  <c r="N2564" i="12" s="1"/>
  <c r="M2565" i="12"/>
  <c r="N2565" i="12" s="1"/>
  <c r="M2566" i="12"/>
  <c r="N2566" i="12" s="1"/>
  <c r="M2567" i="12"/>
  <c r="N2567" i="12" s="1"/>
  <c r="M2568" i="12"/>
  <c r="N2568" i="12" s="1"/>
  <c r="M2569" i="12"/>
  <c r="N2569" i="12" s="1"/>
  <c r="M2570" i="12"/>
  <c r="N2570" i="12" s="1"/>
  <c r="M2571" i="12"/>
  <c r="N2571" i="12" s="1"/>
  <c r="M2572" i="12"/>
  <c r="N2572" i="12" s="1"/>
  <c r="M2573" i="12"/>
  <c r="N2573" i="12" s="1"/>
  <c r="M2574" i="12"/>
  <c r="N2574" i="12" s="1"/>
  <c r="M2575" i="12"/>
  <c r="N2575" i="12" s="1"/>
  <c r="M2576" i="12"/>
  <c r="N2576" i="12" s="1"/>
  <c r="M2577" i="12"/>
  <c r="N2577" i="12" s="1"/>
  <c r="M2578" i="12"/>
  <c r="N2578" i="12" s="1"/>
  <c r="M2579" i="12"/>
  <c r="N2579" i="12" s="1"/>
  <c r="M2580" i="12"/>
  <c r="N2580" i="12" s="1"/>
  <c r="M2581" i="12"/>
  <c r="N2581" i="12" s="1"/>
  <c r="M2582" i="12"/>
  <c r="N2582" i="12" s="1"/>
  <c r="M2583" i="12"/>
  <c r="N2583" i="12" s="1"/>
  <c r="M2584" i="12"/>
  <c r="N2584" i="12" s="1"/>
  <c r="M2585" i="12"/>
  <c r="N2585" i="12" s="1"/>
  <c r="M2586" i="12"/>
  <c r="N2586" i="12" s="1"/>
  <c r="M2587" i="12"/>
  <c r="N2587" i="12" s="1"/>
  <c r="M2588" i="12"/>
  <c r="N2588" i="12" s="1"/>
  <c r="M2589" i="12"/>
  <c r="N2589" i="12" s="1"/>
  <c r="M2590" i="12"/>
  <c r="N2590" i="12" s="1"/>
  <c r="M2591" i="12"/>
  <c r="N2591" i="12" s="1"/>
  <c r="M2592" i="12"/>
  <c r="N2592" i="12" s="1"/>
  <c r="M2593" i="12"/>
  <c r="N2593" i="12" s="1"/>
  <c r="M2594" i="12"/>
  <c r="N2594" i="12" s="1"/>
  <c r="M2595" i="12"/>
  <c r="N2595" i="12" s="1"/>
  <c r="M2596" i="12"/>
  <c r="N2596" i="12" s="1"/>
  <c r="M2597" i="12"/>
  <c r="N2597" i="12" s="1"/>
  <c r="M2598" i="12"/>
  <c r="N2598" i="12" s="1"/>
  <c r="M2599" i="12"/>
  <c r="N2599" i="12" s="1"/>
  <c r="M2600" i="12"/>
  <c r="N2600" i="12" s="1"/>
  <c r="M2601" i="12"/>
  <c r="N2601" i="12" s="1"/>
  <c r="M2602" i="12"/>
  <c r="N2602" i="12" s="1"/>
  <c r="M2603" i="12"/>
  <c r="N2603" i="12" s="1"/>
  <c r="M2604" i="12"/>
  <c r="N2604" i="12" s="1"/>
  <c r="M2605" i="12"/>
  <c r="N2605" i="12" s="1"/>
  <c r="M2606" i="12"/>
  <c r="N2606" i="12" s="1"/>
  <c r="M2607" i="12"/>
  <c r="N2607" i="12" s="1"/>
  <c r="M2608" i="12"/>
  <c r="N2608" i="12" s="1"/>
  <c r="M2609" i="12"/>
  <c r="N2609" i="12" s="1"/>
  <c r="M2610" i="12"/>
  <c r="N2610" i="12" s="1"/>
  <c r="M2611" i="12"/>
  <c r="N2611" i="12" s="1"/>
  <c r="M2612" i="12"/>
  <c r="N2612" i="12" s="1"/>
  <c r="M2613" i="12"/>
  <c r="N2613" i="12" s="1"/>
  <c r="M2614" i="12"/>
  <c r="N2614" i="12" s="1"/>
  <c r="M2615" i="12"/>
  <c r="N2615" i="12" s="1"/>
  <c r="M2616" i="12"/>
  <c r="N2616" i="12" s="1"/>
  <c r="M2617" i="12"/>
  <c r="N2617" i="12" s="1"/>
  <c r="M2618" i="12"/>
  <c r="N2618" i="12" s="1"/>
  <c r="M2619" i="12"/>
  <c r="N2619" i="12" s="1"/>
  <c r="M2620" i="12"/>
  <c r="N2620" i="12" s="1"/>
  <c r="M2621" i="12"/>
  <c r="N2621" i="12" s="1"/>
  <c r="M2622" i="12"/>
  <c r="N2622" i="12" s="1"/>
  <c r="M2623" i="12"/>
  <c r="N2623" i="12" s="1"/>
  <c r="M2624" i="12"/>
  <c r="N2624" i="12" s="1"/>
  <c r="M2625" i="12"/>
  <c r="N2625" i="12" s="1"/>
  <c r="M2626" i="12"/>
  <c r="N2626" i="12" s="1"/>
  <c r="M2627" i="12"/>
  <c r="N2627" i="12" s="1"/>
  <c r="M2628" i="12"/>
  <c r="N2628" i="12" s="1"/>
  <c r="M2629" i="12"/>
  <c r="N2629" i="12" s="1"/>
  <c r="M2630" i="12"/>
  <c r="N2630" i="12" s="1"/>
  <c r="M2631" i="12"/>
  <c r="N2631" i="12" s="1"/>
  <c r="M2632" i="12"/>
  <c r="N2632" i="12" s="1"/>
  <c r="M2633" i="12"/>
  <c r="N2633" i="12" s="1"/>
  <c r="M2634" i="12"/>
  <c r="N2634" i="12" s="1"/>
  <c r="M2635" i="12"/>
  <c r="N2635" i="12" s="1"/>
  <c r="M2636" i="12"/>
  <c r="N2636" i="12" s="1"/>
  <c r="M2637" i="12"/>
  <c r="N2637" i="12" s="1"/>
  <c r="M2638" i="12"/>
  <c r="N2638" i="12" s="1"/>
  <c r="M2639" i="12"/>
  <c r="N2639" i="12" s="1"/>
  <c r="M2640" i="12"/>
  <c r="N2640" i="12" s="1"/>
  <c r="M2641" i="12"/>
  <c r="N2641" i="12" s="1"/>
  <c r="M2642" i="12"/>
  <c r="N2642" i="12" s="1"/>
  <c r="M2643" i="12"/>
  <c r="N2643" i="12" s="1"/>
  <c r="M2644" i="12"/>
  <c r="N2644" i="12" s="1"/>
  <c r="M2645" i="12"/>
  <c r="N2645" i="12" s="1"/>
  <c r="M2646" i="12"/>
  <c r="N2646" i="12" s="1"/>
  <c r="M2647" i="12"/>
  <c r="N2647" i="12" s="1"/>
  <c r="M2648" i="12"/>
  <c r="N2648" i="12" s="1"/>
  <c r="M2649" i="12"/>
  <c r="N2649" i="12" s="1"/>
  <c r="M2650" i="12"/>
  <c r="N2650" i="12" s="1"/>
  <c r="M2651" i="12"/>
  <c r="N2651" i="12" s="1"/>
  <c r="M2652" i="12"/>
  <c r="N2652" i="12" s="1"/>
  <c r="M2653" i="12"/>
  <c r="N2653" i="12" s="1"/>
  <c r="M2654" i="12"/>
  <c r="N2654" i="12" s="1"/>
  <c r="M2655" i="12"/>
  <c r="N2655" i="12" s="1"/>
  <c r="M2656" i="12"/>
  <c r="N2656" i="12" s="1"/>
  <c r="M2657" i="12"/>
  <c r="N2657" i="12" s="1"/>
  <c r="M2658" i="12"/>
  <c r="N2658" i="12" s="1"/>
  <c r="M2659" i="12"/>
  <c r="N2659" i="12" s="1"/>
  <c r="M2660" i="12"/>
  <c r="N2660" i="12" s="1"/>
  <c r="M2661" i="12"/>
  <c r="N2661" i="12" s="1"/>
  <c r="M2662" i="12"/>
  <c r="N2662" i="12" s="1"/>
  <c r="M2663" i="12"/>
  <c r="N2663" i="12" s="1"/>
  <c r="M2664" i="12"/>
  <c r="N2664" i="12" s="1"/>
  <c r="M2665" i="12"/>
  <c r="N2665" i="12" s="1"/>
  <c r="M2666" i="12"/>
  <c r="N2666" i="12" s="1"/>
  <c r="M2667" i="12"/>
  <c r="N2667" i="12" s="1"/>
  <c r="M2668" i="12"/>
  <c r="N2668" i="12" s="1"/>
  <c r="M2669" i="12"/>
  <c r="N2669" i="12" s="1"/>
  <c r="M2670" i="12"/>
  <c r="N2670" i="12" s="1"/>
  <c r="M2671" i="12"/>
  <c r="N2671" i="12" s="1"/>
  <c r="M2672" i="12"/>
  <c r="N2672" i="12" s="1"/>
  <c r="M2673" i="12"/>
  <c r="N2673" i="12" s="1"/>
  <c r="M2674" i="12"/>
  <c r="N2674" i="12" s="1"/>
  <c r="M2675" i="12"/>
  <c r="N2675" i="12" s="1"/>
  <c r="M2676" i="12"/>
  <c r="N2676" i="12" s="1"/>
  <c r="M2677" i="12"/>
  <c r="N2677" i="12" s="1"/>
  <c r="M2678" i="12"/>
  <c r="N2678" i="12" s="1"/>
  <c r="M2679" i="12"/>
  <c r="N2679" i="12" s="1"/>
  <c r="M2680" i="12"/>
  <c r="N2680" i="12" s="1"/>
  <c r="M2681" i="12"/>
  <c r="N2681" i="12" s="1"/>
  <c r="M2682" i="12"/>
  <c r="N2682" i="12" s="1"/>
  <c r="M2683" i="12"/>
  <c r="N2683" i="12" s="1"/>
  <c r="M2684" i="12"/>
  <c r="N2684" i="12" s="1"/>
  <c r="M2685" i="12"/>
  <c r="N2685" i="12" s="1"/>
  <c r="M2686" i="12"/>
  <c r="N2686" i="12" s="1"/>
  <c r="M2687" i="12"/>
  <c r="N2687" i="12" s="1"/>
  <c r="M2688" i="12"/>
  <c r="N2688" i="12" s="1"/>
  <c r="M2689" i="12"/>
  <c r="N2689" i="12" s="1"/>
  <c r="M2690" i="12"/>
  <c r="N2690" i="12" s="1"/>
  <c r="M2691" i="12"/>
  <c r="N2691" i="12" s="1"/>
  <c r="M2692" i="12"/>
  <c r="N2692" i="12" s="1"/>
  <c r="M2693" i="12"/>
  <c r="N2693" i="12" s="1"/>
  <c r="M2694" i="12"/>
  <c r="N2694" i="12" s="1"/>
  <c r="M2695" i="12"/>
  <c r="N2695" i="12" s="1"/>
  <c r="M2696" i="12"/>
  <c r="N2696" i="12" s="1"/>
  <c r="M2697" i="12"/>
  <c r="N2697" i="12" s="1"/>
  <c r="M2698" i="12"/>
  <c r="N2698" i="12" s="1"/>
  <c r="M2699" i="12"/>
  <c r="N2699" i="12" s="1"/>
  <c r="M2700" i="12"/>
  <c r="N2700" i="12" s="1"/>
  <c r="M2701" i="12"/>
  <c r="N2701" i="12" s="1"/>
  <c r="M2702" i="12"/>
  <c r="N2702" i="12" s="1"/>
  <c r="M2703" i="12"/>
  <c r="N2703" i="12" s="1"/>
  <c r="M2704" i="12"/>
  <c r="N2704" i="12" s="1"/>
  <c r="M2705" i="12"/>
  <c r="N2705" i="12" s="1"/>
  <c r="M2706" i="12"/>
  <c r="N2706" i="12" s="1"/>
  <c r="M2707" i="12"/>
  <c r="N2707" i="12" s="1"/>
  <c r="M2708" i="12"/>
  <c r="N2708" i="12" s="1"/>
  <c r="M2709" i="12"/>
  <c r="N2709" i="12" s="1"/>
  <c r="M2710" i="12"/>
  <c r="N2710" i="12" s="1"/>
  <c r="M2711" i="12"/>
  <c r="N2711" i="12" s="1"/>
  <c r="M2712" i="12"/>
  <c r="N2712" i="12" s="1"/>
  <c r="M2713" i="12"/>
  <c r="N2713" i="12" s="1"/>
  <c r="M2714" i="12"/>
  <c r="N2714" i="12" s="1"/>
  <c r="M2715" i="12"/>
  <c r="N2715" i="12" s="1"/>
  <c r="M2716" i="12"/>
  <c r="N2716" i="12" s="1"/>
  <c r="M2717" i="12"/>
  <c r="N2717" i="12" s="1"/>
  <c r="M2718" i="12"/>
  <c r="N2718" i="12" s="1"/>
  <c r="M2719" i="12"/>
  <c r="N2719" i="12" s="1"/>
  <c r="M2720" i="12"/>
  <c r="N2720" i="12" s="1"/>
  <c r="M2721" i="12"/>
  <c r="N2721" i="12" s="1"/>
  <c r="M2722" i="12"/>
  <c r="N2722" i="12" s="1"/>
  <c r="M2723" i="12"/>
  <c r="N2723" i="12" s="1"/>
  <c r="M2724" i="12"/>
  <c r="N2724" i="12" s="1"/>
  <c r="M2725" i="12"/>
  <c r="N2725" i="12" s="1"/>
  <c r="M2726" i="12"/>
  <c r="N2726" i="12" s="1"/>
  <c r="M2727" i="12"/>
  <c r="N2727" i="12" s="1"/>
  <c r="M2728" i="12"/>
  <c r="N2728" i="12" s="1"/>
  <c r="M2729" i="12"/>
  <c r="N2729" i="12" s="1"/>
  <c r="M2730" i="12"/>
  <c r="N2730" i="12" s="1"/>
  <c r="M2731" i="12"/>
  <c r="N2731" i="12" s="1"/>
  <c r="M2732" i="12"/>
  <c r="N2732" i="12" s="1"/>
  <c r="M2733" i="12"/>
  <c r="N2733" i="12" s="1"/>
  <c r="M2734" i="12"/>
  <c r="N2734" i="12" s="1"/>
  <c r="M2735" i="12"/>
  <c r="N2735" i="12" s="1"/>
  <c r="M2736" i="12"/>
  <c r="N2736" i="12" s="1"/>
  <c r="M2737" i="12"/>
  <c r="N2737" i="12" s="1"/>
  <c r="M2738" i="12"/>
  <c r="N2738" i="12" s="1"/>
  <c r="M2739" i="12"/>
  <c r="N2739" i="12" s="1"/>
  <c r="M2740" i="12"/>
  <c r="N2740" i="12" s="1"/>
  <c r="M2741" i="12"/>
  <c r="N2741" i="12" s="1"/>
  <c r="M2742" i="12"/>
  <c r="N2742" i="12" s="1"/>
  <c r="M2743" i="12"/>
  <c r="N2743" i="12" s="1"/>
  <c r="M2744" i="12"/>
  <c r="N2744" i="12" s="1"/>
  <c r="M2745" i="12"/>
  <c r="N2745" i="12" s="1"/>
  <c r="M2746" i="12"/>
  <c r="N2746" i="12" s="1"/>
  <c r="M2747" i="12"/>
  <c r="N2747" i="12" s="1"/>
  <c r="M2748" i="12"/>
  <c r="N2748" i="12" s="1"/>
  <c r="M2749" i="12"/>
  <c r="N2749" i="12" s="1"/>
  <c r="M2750" i="12"/>
  <c r="N2750" i="12" s="1"/>
  <c r="M2751" i="12"/>
  <c r="N2751" i="12" s="1"/>
  <c r="M2752" i="12"/>
  <c r="N2752" i="12" s="1"/>
  <c r="M2753" i="12"/>
  <c r="N2753" i="12" s="1"/>
  <c r="M2754" i="12"/>
  <c r="N2754" i="12" s="1"/>
  <c r="M2755" i="12"/>
  <c r="N2755" i="12" s="1"/>
  <c r="M2756" i="12"/>
  <c r="N2756" i="12" s="1"/>
  <c r="M2757" i="12"/>
  <c r="N2757" i="12" s="1"/>
  <c r="M2758" i="12"/>
  <c r="N2758" i="12" s="1"/>
  <c r="M2759" i="12"/>
  <c r="N2759" i="12" s="1"/>
  <c r="M2760" i="12"/>
  <c r="N2760" i="12" s="1"/>
  <c r="M2761" i="12"/>
  <c r="N2761" i="12" s="1"/>
  <c r="M2762" i="12"/>
  <c r="N2762" i="12" s="1"/>
  <c r="M2763" i="12"/>
  <c r="N2763" i="12" s="1"/>
  <c r="M2764" i="12"/>
  <c r="N2764" i="12" s="1"/>
  <c r="M2765" i="12"/>
  <c r="N2765" i="12" s="1"/>
  <c r="M2766" i="12"/>
  <c r="N2766" i="12" s="1"/>
  <c r="M2767" i="12"/>
  <c r="N2767" i="12" s="1"/>
  <c r="M2768" i="12"/>
  <c r="N2768" i="12" s="1"/>
  <c r="M2769" i="12"/>
  <c r="N2769" i="12" s="1"/>
  <c r="M2770" i="12"/>
  <c r="N2770" i="12" s="1"/>
  <c r="M2771" i="12"/>
  <c r="N2771" i="12" s="1"/>
  <c r="M2772" i="12"/>
  <c r="N2772" i="12" s="1"/>
  <c r="M2773" i="12"/>
  <c r="N2773" i="12" s="1"/>
  <c r="M2774" i="12"/>
  <c r="N2774" i="12" s="1"/>
  <c r="M2775" i="12"/>
  <c r="N2775" i="12" s="1"/>
  <c r="M2776" i="12"/>
  <c r="N2776" i="12" s="1"/>
  <c r="M2777" i="12"/>
  <c r="N2777" i="12" s="1"/>
  <c r="M2778" i="12"/>
  <c r="N2778" i="12" s="1"/>
  <c r="M2779" i="12"/>
  <c r="N2779" i="12" s="1"/>
  <c r="M2780" i="12"/>
  <c r="N2780" i="12" s="1"/>
  <c r="M2781" i="12"/>
  <c r="N2781" i="12" s="1"/>
  <c r="M2782" i="12"/>
  <c r="N2782" i="12" s="1"/>
  <c r="M2783" i="12"/>
  <c r="N2783" i="12" s="1"/>
  <c r="M2784" i="12"/>
  <c r="N2784" i="12" s="1"/>
  <c r="M2785" i="12"/>
  <c r="N2785" i="12" s="1"/>
  <c r="M2786" i="12"/>
  <c r="N2786" i="12" s="1"/>
  <c r="M2787" i="12"/>
  <c r="N2787" i="12" s="1"/>
  <c r="M2788" i="12"/>
  <c r="N2788" i="12" s="1"/>
  <c r="M2789" i="12"/>
  <c r="N2789" i="12" s="1"/>
  <c r="M2790" i="12"/>
  <c r="N2790" i="12" s="1"/>
  <c r="M2791" i="12"/>
  <c r="N2791" i="12" s="1"/>
  <c r="M2792" i="12"/>
  <c r="N2792" i="12" s="1"/>
  <c r="M2793" i="12"/>
  <c r="N2793" i="12" s="1"/>
  <c r="M2794" i="12"/>
  <c r="N2794" i="12" s="1"/>
  <c r="M2795" i="12"/>
  <c r="N2795" i="12" s="1"/>
  <c r="M2796" i="12"/>
  <c r="N2796" i="12" s="1"/>
  <c r="M2797" i="12"/>
  <c r="N2797" i="12" s="1"/>
  <c r="M2798" i="12"/>
  <c r="N2798" i="12" s="1"/>
  <c r="M2799" i="12"/>
  <c r="N2799" i="12" s="1"/>
  <c r="M2800" i="12"/>
  <c r="N2800" i="12" s="1"/>
  <c r="M2801" i="12"/>
  <c r="N2801" i="12" s="1"/>
  <c r="M2802" i="12"/>
  <c r="N2802" i="12" s="1"/>
  <c r="M2803" i="12"/>
  <c r="N2803" i="12" s="1"/>
  <c r="M2804" i="12"/>
  <c r="N2804" i="12" s="1"/>
  <c r="M2805" i="12"/>
  <c r="N2805" i="12" s="1"/>
  <c r="M2806" i="12"/>
  <c r="N2806" i="12" s="1"/>
  <c r="M2807" i="12"/>
  <c r="N2807" i="12" s="1"/>
  <c r="M2808" i="12"/>
  <c r="N2808" i="12" s="1"/>
  <c r="M2809" i="12"/>
  <c r="N2809" i="12" s="1"/>
  <c r="M2810" i="12"/>
  <c r="N2810" i="12" s="1"/>
  <c r="M2811" i="12"/>
  <c r="N2811" i="12" s="1"/>
  <c r="M2812" i="12"/>
  <c r="N2812" i="12" s="1"/>
  <c r="M2813" i="12"/>
  <c r="N2813" i="12" s="1"/>
  <c r="M2814" i="12"/>
  <c r="N2814" i="12" s="1"/>
  <c r="M2815" i="12"/>
  <c r="N2815" i="12" s="1"/>
  <c r="M2816" i="12"/>
  <c r="N2816" i="12" s="1"/>
  <c r="M2817" i="12"/>
  <c r="N2817" i="12" s="1"/>
  <c r="M2818" i="12"/>
  <c r="N2818" i="12" s="1"/>
  <c r="M2819" i="12"/>
  <c r="N2819" i="12" s="1"/>
  <c r="M2820" i="12"/>
  <c r="N2820" i="12" s="1"/>
  <c r="M2821" i="12"/>
  <c r="N2821" i="12" s="1"/>
  <c r="M2822" i="12"/>
  <c r="N2822" i="12" s="1"/>
  <c r="M2823" i="12"/>
  <c r="N2823" i="12" s="1"/>
  <c r="M2824" i="12"/>
  <c r="N2824" i="12" s="1"/>
  <c r="M2825" i="12"/>
  <c r="N2825" i="12" s="1"/>
  <c r="M2826" i="12"/>
  <c r="N2826" i="12" s="1"/>
  <c r="M2827" i="12"/>
  <c r="N2827" i="12" s="1"/>
  <c r="M2828" i="12"/>
  <c r="N2828" i="12" s="1"/>
  <c r="M2829" i="12"/>
  <c r="N2829" i="12" s="1"/>
  <c r="M2830" i="12"/>
  <c r="N2830" i="12" s="1"/>
  <c r="M2831" i="12"/>
  <c r="N2831" i="12" s="1"/>
  <c r="M2832" i="12"/>
  <c r="N2832" i="12" s="1"/>
  <c r="M2833" i="12"/>
  <c r="N2833" i="12" s="1"/>
  <c r="M2834" i="12"/>
  <c r="N2834" i="12" s="1"/>
  <c r="M2835" i="12"/>
  <c r="N2835" i="12" s="1"/>
  <c r="M2836" i="12"/>
  <c r="N2836" i="12" s="1"/>
  <c r="M2837" i="12"/>
  <c r="N2837" i="12" s="1"/>
  <c r="M2838" i="12"/>
  <c r="N2838" i="12" s="1"/>
  <c r="M2839" i="12"/>
  <c r="N2839" i="12" s="1"/>
  <c r="M2840" i="12"/>
  <c r="N2840" i="12" s="1"/>
  <c r="M2841" i="12"/>
  <c r="N2841" i="12" s="1"/>
  <c r="M2842" i="12"/>
  <c r="N2842" i="12" s="1"/>
  <c r="M2843" i="12"/>
  <c r="N2843" i="12" s="1"/>
  <c r="M2844" i="12"/>
  <c r="N2844" i="12" s="1"/>
  <c r="M2845" i="12"/>
  <c r="N2845" i="12" s="1"/>
  <c r="M2846" i="12"/>
  <c r="N2846" i="12" s="1"/>
  <c r="M2847" i="12"/>
  <c r="N2847" i="12" s="1"/>
  <c r="M2848" i="12"/>
  <c r="N2848" i="12" s="1"/>
  <c r="M2849" i="12"/>
  <c r="N2849" i="12" s="1"/>
  <c r="M2850" i="12"/>
  <c r="N2850" i="12" s="1"/>
  <c r="M2851" i="12"/>
  <c r="N2851" i="12" s="1"/>
  <c r="M2852" i="12"/>
  <c r="N2852" i="12" s="1"/>
  <c r="M2853" i="12"/>
  <c r="N2853" i="12" s="1"/>
  <c r="M2854" i="12"/>
  <c r="N2854" i="12" s="1"/>
  <c r="M2855" i="12"/>
  <c r="N2855" i="12" s="1"/>
  <c r="M2856" i="12"/>
  <c r="N2856" i="12" s="1"/>
  <c r="M2857" i="12"/>
  <c r="N2857" i="12" s="1"/>
  <c r="M2858" i="12"/>
  <c r="N2858" i="12" s="1"/>
  <c r="M2859" i="12"/>
  <c r="N2859" i="12" s="1"/>
  <c r="M2860" i="12"/>
  <c r="N2860" i="12" s="1"/>
  <c r="M2861" i="12"/>
  <c r="N2861" i="12" s="1"/>
  <c r="M2862" i="12"/>
  <c r="N2862" i="12" s="1"/>
  <c r="M2863" i="12"/>
  <c r="N2863" i="12" s="1"/>
  <c r="M2864" i="12"/>
  <c r="N2864" i="12" s="1"/>
  <c r="M2865" i="12"/>
  <c r="N2865" i="12" s="1"/>
  <c r="M2866" i="12"/>
  <c r="N2866" i="12" s="1"/>
  <c r="M2867" i="12"/>
  <c r="N2867" i="12" s="1"/>
  <c r="M2868" i="12"/>
  <c r="N2868" i="12" s="1"/>
  <c r="M2869" i="12"/>
  <c r="N2869" i="12" s="1"/>
  <c r="M2870" i="12"/>
  <c r="N2870" i="12" s="1"/>
  <c r="M2871" i="12"/>
  <c r="N2871" i="12" s="1"/>
  <c r="M2872" i="12"/>
  <c r="N2872" i="12" s="1"/>
  <c r="M2873" i="12"/>
  <c r="N2873" i="12" s="1"/>
  <c r="M2874" i="12"/>
  <c r="N2874" i="12" s="1"/>
  <c r="M2875" i="12"/>
  <c r="N2875" i="12" s="1"/>
  <c r="M2876" i="12"/>
  <c r="N2876" i="12" s="1"/>
  <c r="M2877" i="12"/>
  <c r="N2877" i="12" s="1"/>
  <c r="M2878" i="12"/>
  <c r="N2878" i="12" s="1"/>
  <c r="M2879" i="12"/>
  <c r="N2879" i="12" s="1"/>
  <c r="M2880" i="12"/>
  <c r="N2880" i="12" s="1"/>
  <c r="M2881" i="12"/>
  <c r="N2881" i="12" s="1"/>
  <c r="M2882" i="12"/>
  <c r="N2882" i="12" s="1"/>
  <c r="M2883" i="12"/>
  <c r="N2883" i="12" s="1"/>
  <c r="M2884" i="12"/>
  <c r="N2884" i="12" s="1"/>
  <c r="M2885" i="12"/>
  <c r="N2885" i="12" s="1"/>
  <c r="M2886" i="12"/>
  <c r="N2886" i="12" s="1"/>
  <c r="M2887" i="12"/>
  <c r="N2887" i="12" s="1"/>
  <c r="M2888" i="12"/>
  <c r="N2888" i="12" s="1"/>
  <c r="M2889" i="12"/>
  <c r="N2889" i="12" s="1"/>
  <c r="M2890" i="12"/>
  <c r="N2890" i="12" s="1"/>
  <c r="M2891" i="12"/>
  <c r="N2891" i="12" s="1"/>
  <c r="M2892" i="12"/>
  <c r="N2892" i="12" s="1"/>
  <c r="M2893" i="12"/>
  <c r="N2893" i="12" s="1"/>
  <c r="M2894" i="12"/>
  <c r="N2894" i="12" s="1"/>
  <c r="M2895" i="12"/>
  <c r="N2895" i="12" s="1"/>
  <c r="M2896" i="12"/>
  <c r="N2896" i="12" s="1"/>
  <c r="M2897" i="12"/>
  <c r="N2897" i="12" s="1"/>
  <c r="M2898" i="12"/>
  <c r="N2898" i="12" s="1"/>
  <c r="M2899" i="12"/>
  <c r="N2899" i="12" s="1"/>
  <c r="M2900" i="12"/>
  <c r="N2900" i="12" s="1"/>
  <c r="M2901" i="12"/>
  <c r="N2901" i="12" s="1"/>
  <c r="M2902" i="12"/>
  <c r="N2902" i="12" s="1"/>
  <c r="M2903" i="12"/>
  <c r="N2903" i="12" s="1"/>
  <c r="M2904" i="12"/>
  <c r="N2904" i="12" s="1"/>
  <c r="M2905" i="12"/>
  <c r="N2905" i="12" s="1"/>
  <c r="M2906" i="12"/>
  <c r="N2906" i="12" s="1"/>
  <c r="M2907" i="12"/>
  <c r="N2907" i="12" s="1"/>
  <c r="M2908" i="12"/>
  <c r="N2908" i="12" s="1"/>
  <c r="M2909" i="12"/>
  <c r="N2909" i="12" s="1"/>
  <c r="M2910" i="12"/>
  <c r="N2910" i="12" s="1"/>
  <c r="M2911" i="12"/>
  <c r="N2911" i="12" s="1"/>
  <c r="M2912" i="12"/>
  <c r="N2912" i="12" s="1"/>
  <c r="M2913" i="12"/>
  <c r="N2913" i="12" s="1"/>
  <c r="M2914" i="12"/>
  <c r="N2914" i="12" s="1"/>
  <c r="M2915" i="12"/>
  <c r="N2915" i="12" s="1"/>
  <c r="M2916" i="12"/>
  <c r="N2916" i="12" s="1"/>
  <c r="M2917" i="12"/>
  <c r="N2917" i="12" s="1"/>
  <c r="M2918" i="12"/>
  <c r="N2918" i="12" s="1"/>
  <c r="M2919" i="12"/>
  <c r="N2919" i="12" s="1"/>
  <c r="M2920" i="12"/>
  <c r="N2920" i="12" s="1"/>
  <c r="M2921" i="12"/>
  <c r="N2921" i="12" s="1"/>
  <c r="M2922" i="12"/>
  <c r="N2922" i="12" s="1"/>
  <c r="M2923" i="12"/>
  <c r="N2923" i="12" s="1"/>
  <c r="M2924" i="12"/>
  <c r="N2924" i="12" s="1"/>
  <c r="M2925" i="12"/>
  <c r="N2925" i="12" s="1"/>
  <c r="M2926" i="12"/>
  <c r="N2926" i="12" s="1"/>
  <c r="M2927" i="12"/>
  <c r="N2927" i="12" s="1"/>
  <c r="M2928" i="12"/>
  <c r="N2928" i="12" s="1"/>
  <c r="M2929" i="12"/>
  <c r="N2929" i="12" s="1"/>
  <c r="M2930" i="12"/>
  <c r="N2930" i="12" s="1"/>
  <c r="M2931" i="12"/>
  <c r="N2931" i="12" s="1"/>
  <c r="M2932" i="12"/>
  <c r="N2932" i="12" s="1"/>
  <c r="M2933" i="12"/>
  <c r="N2933" i="12" s="1"/>
  <c r="M2934" i="12"/>
  <c r="N2934" i="12" s="1"/>
  <c r="M2935" i="12"/>
  <c r="N2935" i="12" s="1"/>
  <c r="M2936" i="12"/>
  <c r="N2936" i="12" s="1"/>
  <c r="M2937" i="12"/>
  <c r="N2937" i="12" s="1"/>
  <c r="M2938" i="12"/>
  <c r="N2938" i="12" s="1"/>
  <c r="M2939" i="12"/>
  <c r="N2939" i="12" s="1"/>
  <c r="M2940" i="12"/>
  <c r="N2940" i="12" s="1"/>
  <c r="M2941" i="12"/>
  <c r="N2941" i="12" s="1"/>
  <c r="M2942" i="12"/>
  <c r="N2942" i="12" s="1"/>
  <c r="M2943" i="12"/>
  <c r="N2943" i="12" s="1"/>
  <c r="M2944" i="12"/>
  <c r="N2944" i="12" s="1"/>
  <c r="M2945" i="12"/>
  <c r="N2945" i="12" s="1"/>
  <c r="M2946" i="12"/>
  <c r="N2946" i="12" s="1"/>
  <c r="M2947" i="12"/>
  <c r="N2947" i="12" s="1"/>
  <c r="M2948" i="12"/>
  <c r="N2948" i="12" s="1"/>
  <c r="M2949" i="12"/>
  <c r="N2949" i="12" s="1"/>
  <c r="M2950" i="12"/>
  <c r="N2950" i="12" s="1"/>
  <c r="M2951" i="12"/>
  <c r="N2951" i="12" s="1"/>
  <c r="M2952" i="12"/>
  <c r="N2952" i="12" s="1"/>
  <c r="M2953" i="12"/>
  <c r="N2953" i="12" s="1"/>
  <c r="M2954" i="12"/>
  <c r="N2954" i="12" s="1"/>
  <c r="M2955" i="12"/>
  <c r="N2955" i="12" s="1"/>
  <c r="M2956" i="12"/>
  <c r="N2956" i="12" s="1"/>
  <c r="M2957" i="12"/>
  <c r="N2957" i="12" s="1"/>
  <c r="M2958" i="12"/>
  <c r="N2958" i="12" s="1"/>
  <c r="M2959" i="12"/>
  <c r="N2959" i="12" s="1"/>
  <c r="M2960" i="12"/>
  <c r="N2960" i="12" s="1"/>
  <c r="M2961" i="12"/>
  <c r="N2961" i="12" s="1"/>
  <c r="M2962" i="12"/>
  <c r="N2962" i="12" s="1"/>
  <c r="M2963" i="12"/>
  <c r="N2963" i="12" s="1"/>
  <c r="M2964" i="12"/>
  <c r="N2964" i="12" s="1"/>
  <c r="M2965" i="12"/>
  <c r="N2965" i="12" s="1"/>
  <c r="M2966" i="12"/>
  <c r="N2966" i="12" s="1"/>
  <c r="M2967" i="12"/>
  <c r="N2967" i="12" s="1"/>
  <c r="M2968" i="12"/>
  <c r="N2968" i="12" s="1"/>
  <c r="M2969" i="12"/>
  <c r="N2969" i="12" s="1"/>
  <c r="M2970" i="12"/>
  <c r="N2970" i="12" s="1"/>
  <c r="M2971" i="12"/>
  <c r="N2971" i="12" s="1"/>
  <c r="M2972" i="12"/>
  <c r="N2972" i="12" s="1"/>
  <c r="M2973" i="12"/>
  <c r="N2973" i="12" s="1"/>
  <c r="M2974" i="12"/>
  <c r="N2974" i="12" s="1"/>
  <c r="M2975" i="12"/>
  <c r="N2975" i="12" s="1"/>
  <c r="M2976" i="12"/>
  <c r="N2976" i="12" s="1"/>
  <c r="M2977" i="12"/>
  <c r="N2977" i="12" s="1"/>
  <c r="M2978" i="12"/>
  <c r="N2978" i="12" s="1"/>
  <c r="M2979" i="12"/>
  <c r="N2979" i="12" s="1"/>
  <c r="M2980" i="12"/>
  <c r="N2980" i="12" s="1"/>
  <c r="M2981" i="12"/>
  <c r="N2981" i="12" s="1"/>
  <c r="M2982" i="12"/>
  <c r="N2982" i="12" s="1"/>
  <c r="M2983" i="12"/>
  <c r="N2983" i="12" s="1"/>
  <c r="M2984" i="12"/>
  <c r="N2984" i="12" s="1"/>
  <c r="M2985" i="12"/>
  <c r="N2985" i="12" s="1"/>
  <c r="M2986" i="12"/>
  <c r="N2986" i="12" s="1"/>
  <c r="M2987" i="12"/>
  <c r="N2987" i="12" s="1"/>
  <c r="M2988" i="12"/>
  <c r="N2988" i="12" s="1"/>
  <c r="M2989" i="12"/>
  <c r="N2989" i="12" s="1"/>
  <c r="M2990" i="12"/>
  <c r="N2990" i="12" s="1"/>
  <c r="M2991" i="12"/>
  <c r="N2991" i="12" s="1"/>
  <c r="M2992" i="12"/>
  <c r="N2992" i="12" s="1"/>
  <c r="M2993" i="12"/>
  <c r="N2993" i="12" s="1"/>
  <c r="M2994" i="12"/>
  <c r="N2994" i="12" s="1"/>
  <c r="M2995" i="12"/>
  <c r="N2995" i="12" s="1"/>
  <c r="M2996" i="12"/>
  <c r="N2996" i="12" s="1"/>
  <c r="M2997" i="12"/>
  <c r="N2997" i="12" s="1"/>
  <c r="M2998" i="12"/>
  <c r="N2998" i="12" s="1"/>
  <c r="M2999" i="12"/>
  <c r="N2999" i="12" s="1"/>
  <c r="M3000" i="12"/>
  <c r="N3000" i="12" s="1"/>
  <c r="M3001" i="12"/>
  <c r="N3001" i="12" s="1"/>
  <c r="M3002" i="12"/>
  <c r="N3002" i="12" s="1"/>
  <c r="M3003" i="12"/>
  <c r="N3003" i="12" s="1"/>
  <c r="M3004" i="12"/>
  <c r="N3004" i="12" s="1"/>
  <c r="M3005" i="12"/>
  <c r="N3005" i="12" s="1"/>
  <c r="M3006" i="12"/>
  <c r="N3006" i="12" s="1"/>
  <c r="M3007" i="12"/>
  <c r="N3007" i="12" s="1"/>
  <c r="M3008" i="12"/>
  <c r="N3008" i="12" s="1"/>
  <c r="M3009" i="12"/>
  <c r="N3009" i="12" s="1"/>
  <c r="M3010" i="12"/>
  <c r="N3010" i="12" s="1"/>
  <c r="M3011" i="12"/>
  <c r="N3011" i="12" s="1"/>
  <c r="M3012" i="12"/>
  <c r="N3012" i="12" s="1"/>
  <c r="M3013" i="12"/>
  <c r="N3013" i="12" s="1"/>
  <c r="M3014" i="12"/>
  <c r="N3014" i="12" s="1"/>
  <c r="M3015" i="12"/>
  <c r="N3015" i="12" s="1"/>
  <c r="M3016" i="12"/>
  <c r="N3016" i="12" s="1"/>
  <c r="M3017" i="12"/>
  <c r="N3017" i="12" s="1"/>
  <c r="M3018" i="12"/>
  <c r="N3018" i="12" s="1"/>
  <c r="M3019" i="12"/>
  <c r="N3019" i="12" s="1"/>
  <c r="M3020" i="12"/>
  <c r="N3020" i="12" s="1"/>
  <c r="M3021" i="12"/>
  <c r="N3021" i="12" s="1"/>
  <c r="M3022" i="12"/>
  <c r="N3022" i="12" s="1"/>
  <c r="M3023" i="12"/>
  <c r="N3023" i="12" s="1"/>
  <c r="M3024" i="12"/>
  <c r="N3024" i="12" s="1"/>
  <c r="M3025" i="12"/>
  <c r="N3025" i="12" s="1"/>
  <c r="M3026" i="12"/>
  <c r="N3026" i="12" s="1"/>
  <c r="M3027" i="12"/>
  <c r="N3027" i="12" s="1"/>
  <c r="M3028" i="12"/>
  <c r="N3028" i="12" s="1"/>
  <c r="M3029" i="12"/>
  <c r="N3029" i="12" s="1"/>
  <c r="M3030" i="12"/>
  <c r="N3030" i="12" s="1"/>
  <c r="M3031" i="12"/>
  <c r="N3031" i="12" s="1"/>
  <c r="M3032" i="12"/>
  <c r="N3032" i="12" s="1"/>
  <c r="M3033" i="12"/>
  <c r="N3033" i="12" s="1"/>
  <c r="M3034" i="12"/>
  <c r="N3034" i="12" s="1"/>
  <c r="M3035" i="12"/>
  <c r="N3035" i="12" s="1"/>
  <c r="M3036" i="12"/>
  <c r="N3036" i="12" s="1"/>
  <c r="M3037" i="12"/>
  <c r="N3037" i="12" s="1"/>
  <c r="M3038" i="12"/>
  <c r="N3038" i="12" s="1"/>
  <c r="M3039" i="12"/>
  <c r="N3039" i="12" s="1"/>
  <c r="M3040" i="12"/>
  <c r="N3040" i="12" s="1"/>
  <c r="M3041" i="12"/>
  <c r="N3041" i="12" s="1"/>
  <c r="M3042" i="12"/>
  <c r="N3042" i="12" s="1"/>
  <c r="M3043" i="12"/>
  <c r="N3043" i="12" s="1"/>
  <c r="M3044" i="12"/>
  <c r="N3044" i="12" s="1"/>
  <c r="M3045" i="12"/>
  <c r="N3045" i="12" s="1"/>
  <c r="M3046" i="12"/>
  <c r="N3046" i="12" s="1"/>
  <c r="M3047" i="12"/>
  <c r="N3047" i="12" s="1"/>
  <c r="M3048" i="12"/>
  <c r="N3048" i="12" s="1"/>
  <c r="M3049" i="12"/>
  <c r="N3049" i="12" s="1"/>
  <c r="M3050" i="12"/>
  <c r="N3050" i="12" s="1"/>
  <c r="M3051" i="12"/>
  <c r="N3051" i="12" s="1"/>
  <c r="M3052" i="12"/>
  <c r="N3052" i="12" s="1"/>
  <c r="M3053" i="12"/>
  <c r="N3053" i="12" s="1"/>
  <c r="M3054" i="12"/>
  <c r="N3054" i="12" s="1"/>
  <c r="M3055" i="12"/>
  <c r="N3055" i="12" s="1"/>
  <c r="M3056" i="12"/>
  <c r="N3056" i="12" s="1"/>
  <c r="M3057" i="12"/>
  <c r="N3057" i="12" s="1"/>
  <c r="M3058" i="12"/>
  <c r="N3058" i="12" s="1"/>
  <c r="M3059" i="12"/>
  <c r="N3059" i="12" s="1"/>
  <c r="M3060" i="12"/>
  <c r="N3060" i="12" s="1"/>
  <c r="M3061" i="12"/>
  <c r="N3061" i="12" s="1"/>
  <c r="M3062" i="12"/>
  <c r="N3062" i="12" s="1"/>
  <c r="M3063" i="12"/>
  <c r="N3063" i="12" s="1"/>
  <c r="M3064" i="12"/>
  <c r="N3064" i="12" s="1"/>
  <c r="M3065" i="12"/>
  <c r="N3065" i="12" s="1"/>
  <c r="M3066" i="12"/>
  <c r="N3066" i="12" s="1"/>
  <c r="M3067" i="12"/>
  <c r="N3067" i="12" s="1"/>
  <c r="M3068" i="12"/>
  <c r="N3068" i="12" s="1"/>
  <c r="M3069" i="12"/>
  <c r="N3069" i="12" s="1"/>
  <c r="M3070" i="12"/>
  <c r="N3070" i="12" s="1"/>
  <c r="M3071" i="12"/>
  <c r="N3071" i="12" s="1"/>
  <c r="M3072" i="12"/>
  <c r="N3072" i="12" s="1"/>
  <c r="M3073" i="12"/>
  <c r="N3073" i="12" s="1"/>
  <c r="M3074" i="12"/>
  <c r="N3074" i="12" s="1"/>
  <c r="M3075" i="12"/>
  <c r="N3075" i="12" s="1"/>
  <c r="M3076" i="12"/>
  <c r="N3076" i="12" s="1"/>
  <c r="M3077" i="12"/>
  <c r="N3077" i="12" s="1"/>
  <c r="M3078" i="12"/>
  <c r="N3078" i="12" s="1"/>
  <c r="M3079" i="12"/>
  <c r="N3079" i="12" s="1"/>
  <c r="M3080" i="12"/>
  <c r="N3080" i="12" s="1"/>
  <c r="M3081" i="12"/>
  <c r="N3081" i="12" s="1"/>
  <c r="M3082" i="12"/>
  <c r="N3082" i="12" s="1"/>
  <c r="M3083" i="12"/>
  <c r="N3083" i="12" s="1"/>
  <c r="M3084" i="12"/>
  <c r="N3084" i="12" s="1"/>
  <c r="M3085" i="12"/>
  <c r="N3085" i="12" s="1"/>
  <c r="M3086" i="12"/>
  <c r="N3086" i="12" s="1"/>
  <c r="M3087" i="12"/>
  <c r="N3087" i="12" s="1"/>
  <c r="M3088" i="12"/>
  <c r="N3088" i="12" s="1"/>
  <c r="M3089" i="12"/>
  <c r="N3089" i="12" s="1"/>
  <c r="M3090" i="12"/>
  <c r="N3090" i="12" s="1"/>
  <c r="M3091" i="12"/>
  <c r="N3091" i="12" s="1"/>
  <c r="M3092" i="12"/>
  <c r="N3092" i="12" s="1"/>
  <c r="M3093" i="12"/>
  <c r="N3093" i="12" s="1"/>
  <c r="M3094" i="12"/>
  <c r="N3094" i="12" s="1"/>
  <c r="M3095" i="12"/>
  <c r="N3095" i="12" s="1"/>
  <c r="M3096" i="12"/>
  <c r="N3096" i="12" s="1"/>
  <c r="M3097" i="12"/>
  <c r="N3097" i="12" s="1"/>
  <c r="M3098" i="12"/>
  <c r="N3098" i="12" s="1"/>
  <c r="M3099" i="12"/>
  <c r="N3099" i="12" s="1"/>
  <c r="M3100" i="12"/>
  <c r="N3100" i="12" s="1"/>
  <c r="M3101" i="12"/>
  <c r="N3101" i="12" s="1"/>
  <c r="M3102" i="12"/>
  <c r="N3102" i="12" s="1"/>
  <c r="M3103" i="12"/>
  <c r="N3103" i="12" s="1"/>
  <c r="M3104" i="12"/>
  <c r="N3104" i="12" s="1"/>
  <c r="M3105" i="12"/>
  <c r="N3105" i="12" s="1"/>
  <c r="M3106" i="12"/>
  <c r="N3106" i="12" s="1"/>
  <c r="M3107" i="12"/>
  <c r="N3107" i="12" s="1"/>
  <c r="M3108" i="12"/>
  <c r="N3108" i="12" s="1"/>
  <c r="M3109" i="12"/>
  <c r="N3109" i="12" s="1"/>
  <c r="M3110" i="12"/>
  <c r="N3110" i="12" s="1"/>
  <c r="M3111" i="12"/>
  <c r="N3111" i="12" s="1"/>
  <c r="M3112" i="12"/>
  <c r="N3112" i="12" s="1"/>
  <c r="M3113" i="12"/>
  <c r="N3113" i="12" s="1"/>
  <c r="M3114" i="12"/>
  <c r="N3114" i="12" s="1"/>
  <c r="M3115" i="12"/>
  <c r="N3115" i="12" s="1"/>
  <c r="M3116" i="12"/>
  <c r="N3116" i="12" s="1"/>
  <c r="M3117" i="12"/>
  <c r="N3117" i="12" s="1"/>
  <c r="M3118" i="12"/>
  <c r="N3118" i="12" s="1"/>
  <c r="M3119" i="12"/>
  <c r="N3119" i="12" s="1"/>
  <c r="M3120" i="12"/>
  <c r="N3120" i="12" s="1"/>
  <c r="M3121" i="12"/>
  <c r="N3121" i="12" s="1"/>
  <c r="M3122" i="12"/>
  <c r="N3122" i="12" s="1"/>
  <c r="M3123" i="12"/>
  <c r="N3123" i="12" s="1"/>
  <c r="M3124" i="12"/>
  <c r="N3124" i="12" s="1"/>
  <c r="M3125" i="12"/>
  <c r="N3125" i="12" s="1"/>
  <c r="M3126" i="12"/>
  <c r="N3126" i="12" s="1"/>
  <c r="M3127" i="12"/>
  <c r="N3127" i="12" s="1"/>
  <c r="M3128" i="12"/>
  <c r="N3128" i="12" s="1"/>
  <c r="M3129" i="12"/>
  <c r="N3129" i="12" s="1"/>
  <c r="M3130" i="12"/>
  <c r="N3130" i="12" s="1"/>
  <c r="M3131" i="12"/>
  <c r="N3131" i="12" s="1"/>
  <c r="M3132" i="12"/>
  <c r="N3132" i="12" s="1"/>
  <c r="M3133" i="12"/>
  <c r="N3133" i="12" s="1"/>
  <c r="M3134" i="12"/>
  <c r="N3134" i="12" s="1"/>
  <c r="M3135" i="12"/>
  <c r="N3135" i="12" s="1"/>
  <c r="M3136" i="12"/>
  <c r="N3136" i="12" s="1"/>
  <c r="M3137" i="12"/>
  <c r="N3137" i="12" s="1"/>
  <c r="M3138" i="12"/>
  <c r="N3138" i="12" s="1"/>
  <c r="M3139" i="12"/>
  <c r="N3139" i="12" s="1"/>
  <c r="M3140" i="12"/>
  <c r="N3140" i="12" s="1"/>
  <c r="M3141" i="12"/>
  <c r="N3141" i="12" s="1"/>
  <c r="M3142" i="12"/>
  <c r="N3142" i="12" s="1"/>
  <c r="M3143" i="12"/>
  <c r="N3143" i="12" s="1"/>
  <c r="M3144" i="12"/>
  <c r="N3144" i="12" s="1"/>
  <c r="M3145" i="12"/>
  <c r="N3145" i="12" s="1"/>
  <c r="M3146" i="12"/>
  <c r="N3146" i="12" s="1"/>
  <c r="M3147" i="12"/>
  <c r="N3147" i="12" s="1"/>
  <c r="M3148" i="12"/>
  <c r="N3148" i="12" s="1"/>
  <c r="M3149" i="12"/>
  <c r="N3149" i="12" s="1"/>
  <c r="M3150" i="12"/>
  <c r="N3150" i="12" s="1"/>
  <c r="M3151" i="12"/>
  <c r="N3151" i="12" s="1"/>
  <c r="M3152" i="12"/>
  <c r="N3152" i="12" s="1"/>
  <c r="M3153" i="12"/>
  <c r="N3153" i="12" s="1"/>
  <c r="M3154" i="12"/>
  <c r="N3154" i="12" s="1"/>
  <c r="M3155" i="12"/>
  <c r="N3155" i="12" s="1"/>
  <c r="M3156" i="12"/>
  <c r="N3156" i="12" s="1"/>
  <c r="M3157" i="12"/>
  <c r="N3157" i="12" s="1"/>
  <c r="M3158" i="12"/>
  <c r="N3158" i="12" s="1"/>
  <c r="M3159" i="12"/>
  <c r="N3159" i="12" s="1"/>
  <c r="M3160" i="12"/>
  <c r="N3160" i="12" s="1"/>
  <c r="M3161" i="12"/>
  <c r="N3161" i="12" s="1"/>
  <c r="M3162" i="12"/>
  <c r="N3162" i="12" s="1"/>
  <c r="M3163" i="12"/>
  <c r="N3163" i="12" s="1"/>
  <c r="M3164" i="12"/>
  <c r="N3164" i="12" s="1"/>
  <c r="M3165" i="12"/>
  <c r="N3165" i="12" s="1"/>
  <c r="M3166" i="12"/>
  <c r="N3166" i="12" s="1"/>
  <c r="M3167" i="12"/>
  <c r="N3167" i="12" s="1"/>
  <c r="M3168" i="12"/>
  <c r="N3168" i="12" s="1"/>
  <c r="M3169" i="12"/>
  <c r="N3169" i="12" s="1"/>
  <c r="M3170" i="12"/>
  <c r="N3170" i="12" s="1"/>
  <c r="M3171" i="12"/>
  <c r="N3171" i="12" s="1"/>
  <c r="M3172" i="12"/>
  <c r="N3172" i="12" s="1"/>
  <c r="M3173" i="12"/>
  <c r="N3173" i="12" s="1"/>
  <c r="M3174" i="12"/>
  <c r="N3174" i="12" s="1"/>
  <c r="M3175" i="12"/>
  <c r="N3175" i="12" s="1"/>
  <c r="M3176" i="12"/>
  <c r="N3176" i="12" s="1"/>
  <c r="M3177" i="12"/>
  <c r="N3177" i="12" s="1"/>
  <c r="M3178" i="12"/>
  <c r="N3178" i="12" s="1"/>
  <c r="M3179" i="12"/>
  <c r="N3179" i="12" s="1"/>
  <c r="M3180" i="12"/>
  <c r="N3180" i="12" s="1"/>
  <c r="M3181" i="12"/>
  <c r="N3181" i="12" s="1"/>
  <c r="M3182" i="12"/>
  <c r="N3182" i="12" s="1"/>
  <c r="M3183" i="12"/>
  <c r="N3183" i="12" s="1"/>
  <c r="M3184" i="12"/>
  <c r="N3184" i="12" s="1"/>
  <c r="M3185" i="12"/>
  <c r="N3185" i="12" s="1"/>
  <c r="M3186" i="12"/>
  <c r="N3186" i="12" s="1"/>
  <c r="M3187" i="12"/>
  <c r="N3187" i="12" s="1"/>
  <c r="M3188" i="12"/>
  <c r="N3188" i="12" s="1"/>
  <c r="M3189" i="12"/>
  <c r="N3189" i="12" s="1"/>
  <c r="M3190" i="12"/>
  <c r="N3190" i="12" s="1"/>
  <c r="M3191" i="12"/>
  <c r="N3191" i="12" s="1"/>
  <c r="M3192" i="12"/>
  <c r="N3192" i="12" s="1"/>
  <c r="M3193" i="12"/>
  <c r="N3193" i="12" s="1"/>
  <c r="M3194" i="12"/>
  <c r="N3194" i="12" s="1"/>
  <c r="M3195" i="12"/>
  <c r="N3195" i="12" s="1"/>
  <c r="M3196" i="12"/>
  <c r="N3196" i="12" s="1"/>
  <c r="M3197" i="12"/>
  <c r="N3197" i="12" s="1"/>
  <c r="M3198" i="12"/>
  <c r="N3198" i="12" s="1"/>
  <c r="M3199" i="12"/>
  <c r="N3199" i="12" s="1"/>
  <c r="M3200" i="12"/>
  <c r="N3200" i="12" s="1"/>
  <c r="M3201" i="12"/>
  <c r="N3201" i="12" s="1"/>
  <c r="M3202" i="12"/>
  <c r="N3202" i="12" s="1"/>
  <c r="M3203" i="12"/>
  <c r="N3203" i="12" s="1"/>
  <c r="M3204" i="12"/>
  <c r="N3204" i="12" s="1"/>
  <c r="M3205" i="12"/>
  <c r="N3205" i="12" s="1"/>
  <c r="M3206" i="12"/>
  <c r="N3206" i="12" s="1"/>
  <c r="M3207" i="12"/>
  <c r="N3207" i="12" s="1"/>
  <c r="M3208" i="12"/>
  <c r="N3208" i="12" s="1"/>
  <c r="M3209" i="12"/>
  <c r="N3209" i="12" s="1"/>
  <c r="M3210" i="12"/>
  <c r="N3210" i="12" s="1"/>
  <c r="M3211" i="12"/>
  <c r="N3211" i="12" s="1"/>
  <c r="M3212" i="12"/>
  <c r="N3212" i="12" s="1"/>
  <c r="M3213" i="12"/>
  <c r="N3213" i="12" s="1"/>
  <c r="M3214" i="12"/>
  <c r="N3214" i="12" s="1"/>
  <c r="M3215" i="12"/>
  <c r="N3215" i="12" s="1"/>
  <c r="M3216" i="12"/>
  <c r="N3216" i="12" s="1"/>
  <c r="M3217" i="12"/>
  <c r="N3217" i="12" s="1"/>
  <c r="M3218" i="12"/>
  <c r="N3218" i="12" s="1"/>
  <c r="M3219" i="12"/>
  <c r="N3219" i="12" s="1"/>
  <c r="M3220" i="12"/>
  <c r="N3220" i="12" s="1"/>
  <c r="M3221" i="12"/>
  <c r="N3221" i="12" s="1"/>
  <c r="M3222" i="12"/>
  <c r="N3222" i="12" s="1"/>
  <c r="M3223" i="12"/>
  <c r="N3223" i="12" s="1"/>
  <c r="M3224" i="12"/>
  <c r="N3224" i="12" s="1"/>
  <c r="M3225" i="12"/>
  <c r="N3225" i="12" s="1"/>
  <c r="M3226" i="12"/>
  <c r="N3226" i="12" s="1"/>
  <c r="M3227" i="12"/>
  <c r="N3227" i="12" s="1"/>
  <c r="M3228" i="12"/>
  <c r="N3228" i="12" s="1"/>
  <c r="M3229" i="12"/>
  <c r="N3229" i="12" s="1"/>
  <c r="M3230" i="12"/>
  <c r="N3230" i="12" s="1"/>
  <c r="M3231" i="12"/>
  <c r="N3231" i="12" s="1"/>
  <c r="M3232" i="12"/>
  <c r="N3232" i="12" s="1"/>
  <c r="M3233" i="12"/>
  <c r="N3233" i="12" s="1"/>
  <c r="M3234" i="12"/>
  <c r="N3234" i="12" s="1"/>
  <c r="M3235" i="12"/>
  <c r="N3235" i="12" s="1"/>
  <c r="M3236" i="12"/>
  <c r="N3236" i="12" s="1"/>
  <c r="M3237" i="12"/>
  <c r="N3237" i="12" s="1"/>
  <c r="M3238" i="12"/>
  <c r="N3238" i="12" s="1"/>
  <c r="M3239" i="12"/>
  <c r="N3239" i="12" s="1"/>
  <c r="M3240" i="12"/>
  <c r="N3240" i="12" s="1"/>
  <c r="M3241" i="12"/>
  <c r="N3241" i="12" s="1"/>
  <c r="M3242" i="12"/>
  <c r="N3242" i="12" s="1"/>
  <c r="M3243" i="12"/>
  <c r="N3243" i="12" s="1"/>
  <c r="M3244" i="12"/>
  <c r="N3244" i="12" s="1"/>
  <c r="M3245" i="12"/>
  <c r="N3245" i="12" s="1"/>
  <c r="M3246" i="12"/>
  <c r="N3246" i="12" s="1"/>
  <c r="M3247" i="12"/>
  <c r="N3247" i="12" s="1"/>
  <c r="M3248" i="12"/>
  <c r="N3248" i="12" s="1"/>
  <c r="M3249" i="12"/>
  <c r="N3249" i="12" s="1"/>
  <c r="M3250" i="12"/>
  <c r="N3250" i="12" s="1"/>
  <c r="M3251" i="12"/>
  <c r="N3251" i="12" s="1"/>
  <c r="M3252" i="12"/>
  <c r="N3252" i="12" s="1"/>
  <c r="M3253" i="12"/>
  <c r="N3253" i="12" s="1"/>
  <c r="M3254" i="12"/>
  <c r="N3254" i="12" s="1"/>
  <c r="M3255" i="12"/>
  <c r="N3255" i="12" s="1"/>
  <c r="M3256" i="12"/>
  <c r="N3256" i="12" s="1"/>
  <c r="M3257" i="12"/>
  <c r="N3257" i="12" s="1"/>
  <c r="M3258" i="12"/>
  <c r="N3258" i="12" s="1"/>
  <c r="M3259" i="12"/>
  <c r="N3259" i="12" s="1"/>
  <c r="M3260" i="12"/>
  <c r="N3260" i="12" s="1"/>
  <c r="M3261" i="12"/>
  <c r="N3261" i="12" s="1"/>
  <c r="M3262" i="12"/>
  <c r="N3262" i="12" s="1"/>
  <c r="M3263" i="12"/>
  <c r="N3263" i="12" s="1"/>
  <c r="M3264" i="12"/>
  <c r="N3264" i="12" s="1"/>
  <c r="M3265" i="12"/>
  <c r="N3265" i="12" s="1"/>
  <c r="M3266" i="12"/>
  <c r="N3266" i="12" s="1"/>
  <c r="M3267" i="12"/>
  <c r="N3267" i="12" s="1"/>
  <c r="M3268" i="12"/>
  <c r="N3268" i="12" s="1"/>
  <c r="M3269" i="12"/>
  <c r="N3269" i="12" s="1"/>
  <c r="M3270" i="12"/>
  <c r="N3270" i="12" s="1"/>
  <c r="M3271" i="12"/>
  <c r="N3271" i="12" s="1"/>
  <c r="M3272" i="12"/>
  <c r="N3272" i="12" s="1"/>
  <c r="M3273" i="12"/>
  <c r="N3273" i="12" s="1"/>
  <c r="M3274" i="12"/>
  <c r="N3274" i="12" s="1"/>
  <c r="M3275" i="12"/>
  <c r="N3275" i="12" s="1"/>
  <c r="M3276" i="12"/>
  <c r="N3276" i="12" s="1"/>
  <c r="M3277" i="12"/>
  <c r="N3277" i="12" s="1"/>
  <c r="M3278" i="12"/>
  <c r="N3278" i="12" s="1"/>
  <c r="M3279" i="12"/>
  <c r="N3279" i="12" s="1"/>
  <c r="M3280" i="12"/>
  <c r="N3280" i="12" s="1"/>
  <c r="M3281" i="12"/>
  <c r="N3281" i="12" s="1"/>
  <c r="M3282" i="12"/>
  <c r="N3282" i="12" s="1"/>
  <c r="M3283" i="12"/>
  <c r="N3283" i="12" s="1"/>
  <c r="M3284" i="12"/>
  <c r="N3284" i="12" s="1"/>
  <c r="M3285" i="12"/>
  <c r="N3285" i="12" s="1"/>
  <c r="M3286" i="12"/>
  <c r="N3286" i="12" s="1"/>
  <c r="M3287" i="12"/>
  <c r="N3287" i="12" s="1"/>
  <c r="M3288" i="12"/>
  <c r="N3288" i="12" s="1"/>
  <c r="M3289" i="12"/>
  <c r="N3289" i="12" s="1"/>
  <c r="M3290" i="12"/>
  <c r="N3290" i="12" s="1"/>
  <c r="M3291" i="12"/>
  <c r="N3291" i="12" s="1"/>
  <c r="M3292" i="12"/>
  <c r="N3292" i="12" s="1"/>
  <c r="M3293" i="12"/>
  <c r="N3293" i="12" s="1"/>
  <c r="M3294" i="12"/>
  <c r="N3294" i="12" s="1"/>
  <c r="M3295" i="12"/>
  <c r="N3295" i="12" s="1"/>
  <c r="M3296" i="12"/>
  <c r="N3296" i="12" s="1"/>
  <c r="M3297" i="12"/>
  <c r="N3297" i="12" s="1"/>
  <c r="M3298" i="12"/>
  <c r="N3298" i="12" s="1"/>
  <c r="M3299" i="12"/>
  <c r="N3299" i="12" s="1"/>
  <c r="M3300" i="12"/>
  <c r="N3300" i="12" s="1"/>
  <c r="M3301" i="12"/>
  <c r="N3301" i="12" s="1"/>
  <c r="M3302" i="12"/>
  <c r="N3302" i="12" s="1"/>
  <c r="M3303" i="12"/>
  <c r="N3303" i="12" s="1"/>
  <c r="M3304" i="12"/>
  <c r="N3304" i="12" s="1"/>
  <c r="M3305" i="12"/>
  <c r="N3305" i="12" s="1"/>
  <c r="M3306" i="12"/>
  <c r="N3306" i="12" s="1"/>
  <c r="M3307" i="12"/>
  <c r="N3307" i="12" s="1"/>
  <c r="M3308" i="12"/>
  <c r="N3308" i="12" s="1"/>
  <c r="M3309" i="12"/>
  <c r="N3309" i="12" s="1"/>
  <c r="M3310" i="12"/>
  <c r="N3310" i="12" s="1"/>
  <c r="M3311" i="12"/>
  <c r="N3311" i="12" s="1"/>
  <c r="M3312" i="12"/>
  <c r="N3312" i="12" s="1"/>
  <c r="M3313" i="12"/>
  <c r="N3313" i="12" s="1"/>
  <c r="M3314" i="12"/>
  <c r="N3314" i="12" s="1"/>
  <c r="M3315" i="12"/>
  <c r="N3315" i="12" s="1"/>
  <c r="M3316" i="12"/>
  <c r="N3316" i="12" s="1"/>
  <c r="M3317" i="12"/>
  <c r="N3317" i="12" s="1"/>
  <c r="M3318" i="12"/>
  <c r="N3318" i="12" s="1"/>
  <c r="M3319" i="12"/>
  <c r="N3319" i="12" s="1"/>
  <c r="M3320" i="12"/>
  <c r="N3320" i="12" s="1"/>
  <c r="M3321" i="12"/>
  <c r="N3321" i="12" s="1"/>
  <c r="M3322" i="12"/>
  <c r="N3322" i="12" s="1"/>
  <c r="M3323" i="12"/>
  <c r="N3323" i="12" s="1"/>
  <c r="M3324" i="12"/>
  <c r="N3324" i="12" s="1"/>
  <c r="M3325" i="12"/>
  <c r="N3325" i="12" s="1"/>
  <c r="M3326" i="12"/>
  <c r="N3326" i="12" s="1"/>
  <c r="M3327" i="12"/>
  <c r="N3327" i="12" s="1"/>
  <c r="M3328" i="12"/>
  <c r="N3328" i="12" s="1"/>
  <c r="M3329" i="12"/>
  <c r="N3329" i="12" s="1"/>
  <c r="M3330" i="12"/>
  <c r="N3330" i="12" s="1"/>
  <c r="M3331" i="12"/>
  <c r="N3331" i="12" s="1"/>
  <c r="M3332" i="12"/>
  <c r="N3332" i="12" s="1"/>
  <c r="M3333" i="12"/>
  <c r="N3333" i="12" s="1"/>
  <c r="M3334" i="12"/>
  <c r="N3334" i="12" s="1"/>
  <c r="M3335" i="12"/>
  <c r="N3335" i="12" s="1"/>
  <c r="M3336" i="12"/>
  <c r="N3336" i="12" s="1"/>
  <c r="M3337" i="12"/>
  <c r="N3337" i="12" s="1"/>
  <c r="M3338" i="12"/>
  <c r="N3338" i="12" s="1"/>
  <c r="M3339" i="12"/>
  <c r="N3339" i="12" s="1"/>
  <c r="M3340" i="12"/>
  <c r="N3340" i="12" s="1"/>
  <c r="M3341" i="12"/>
  <c r="N3341" i="12" s="1"/>
  <c r="M3342" i="12"/>
  <c r="N3342" i="12" s="1"/>
  <c r="M3343" i="12"/>
  <c r="N3343" i="12" s="1"/>
  <c r="M3344" i="12"/>
  <c r="N3344" i="12" s="1"/>
  <c r="M3345" i="12"/>
  <c r="N3345" i="12" s="1"/>
  <c r="M3346" i="12"/>
  <c r="N3346" i="12" s="1"/>
  <c r="M3347" i="12"/>
  <c r="N3347" i="12" s="1"/>
  <c r="M3348" i="12"/>
  <c r="N3348" i="12" s="1"/>
  <c r="M3349" i="12"/>
  <c r="N3349" i="12" s="1"/>
  <c r="M3350" i="12"/>
  <c r="N3350" i="12" s="1"/>
  <c r="M3351" i="12"/>
  <c r="N3351" i="12" s="1"/>
  <c r="M3352" i="12"/>
  <c r="N3352" i="12" s="1"/>
  <c r="M3353" i="12"/>
  <c r="N3353" i="12" s="1"/>
  <c r="M3354" i="12"/>
  <c r="N3354" i="12" s="1"/>
  <c r="M3355" i="12"/>
  <c r="N3355" i="12" s="1"/>
  <c r="M3356" i="12"/>
  <c r="N3356" i="12" s="1"/>
  <c r="M3357" i="12"/>
  <c r="N3357" i="12" s="1"/>
  <c r="M3358" i="12"/>
  <c r="N3358" i="12" s="1"/>
  <c r="M3359" i="12"/>
  <c r="N3359" i="12" s="1"/>
  <c r="M3360" i="12"/>
  <c r="N3360" i="12" s="1"/>
  <c r="M3361" i="12"/>
  <c r="N3361" i="12" s="1"/>
  <c r="M3362" i="12"/>
  <c r="N3362" i="12" s="1"/>
  <c r="M3363" i="12"/>
  <c r="N3363" i="12" s="1"/>
  <c r="M3364" i="12"/>
  <c r="N3364" i="12" s="1"/>
  <c r="M3365" i="12"/>
  <c r="N3365" i="12" s="1"/>
  <c r="M3366" i="12"/>
  <c r="N3366" i="12" s="1"/>
  <c r="M3367" i="12"/>
  <c r="N3367" i="12" s="1"/>
  <c r="M3368" i="12"/>
  <c r="N3368" i="12" s="1"/>
  <c r="M3369" i="12"/>
  <c r="N3369" i="12" s="1"/>
  <c r="M3370" i="12"/>
  <c r="N3370" i="12" s="1"/>
  <c r="M3371" i="12"/>
  <c r="N3371" i="12" s="1"/>
  <c r="M3372" i="12"/>
  <c r="N3372" i="12" s="1"/>
  <c r="M3373" i="12"/>
  <c r="N3373" i="12" s="1"/>
  <c r="M3374" i="12"/>
  <c r="N3374" i="12" s="1"/>
  <c r="M3375" i="12"/>
  <c r="N3375" i="12" s="1"/>
  <c r="M3376" i="12"/>
  <c r="N3376" i="12" s="1"/>
  <c r="M3377" i="12"/>
  <c r="N3377" i="12" s="1"/>
  <c r="M3378" i="12"/>
  <c r="N3378" i="12" s="1"/>
  <c r="M3379" i="12"/>
  <c r="N3379" i="12" s="1"/>
  <c r="M3380" i="12"/>
  <c r="N3380" i="12" s="1"/>
  <c r="M3381" i="12"/>
  <c r="N3381" i="12" s="1"/>
  <c r="M3382" i="12"/>
  <c r="N3382" i="12" s="1"/>
  <c r="M3383" i="12"/>
  <c r="N3383" i="12" s="1"/>
  <c r="M3384" i="12"/>
  <c r="N3384" i="12" s="1"/>
  <c r="M3385" i="12"/>
  <c r="N3385" i="12" s="1"/>
  <c r="M3386" i="12"/>
  <c r="N3386" i="12" s="1"/>
  <c r="M3387" i="12"/>
  <c r="N3387" i="12" s="1"/>
  <c r="M3388" i="12"/>
  <c r="N3388" i="12" s="1"/>
  <c r="M3389" i="12"/>
  <c r="N3389" i="12" s="1"/>
  <c r="M3390" i="12"/>
  <c r="N3390" i="12" s="1"/>
  <c r="M3391" i="12"/>
  <c r="N3391" i="12" s="1"/>
  <c r="M3392" i="12"/>
  <c r="N3392" i="12" s="1"/>
  <c r="M3393" i="12"/>
  <c r="N3393" i="12" s="1"/>
  <c r="M3394" i="12"/>
  <c r="N3394" i="12" s="1"/>
  <c r="M3395" i="12"/>
  <c r="N3395" i="12" s="1"/>
  <c r="M3396" i="12"/>
  <c r="N3396" i="12" s="1"/>
  <c r="M3397" i="12"/>
  <c r="N3397" i="12" s="1"/>
  <c r="M3398" i="12"/>
  <c r="N3398" i="12" s="1"/>
  <c r="M3399" i="12"/>
  <c r="N3399" i="12" s="1"/>
  <c r="M3400" i="12"/>
  <c r="N3400" i="12" s="1"/>
  <c r="M3401" i="12"/>
  <c r="N3401" i="12" s="1"/>
  <c r="M3402" i="12"/>
  <c r="N3402" i="12" s="1"/>
  <c r="M3403" i="12"/>
  <c r="N3403" i="12" s="1"/>
  <c r="M3404" i="12"/>
  <c r="N3404" i="12" s="1"/>
  <c r="M3405" i="12"/>
  <c r="N3405" i="12" s="1"/>
  <c r="M3406" i="12"/>
  <c r="N3406" i="12" s="1"/>
  <c r="M3407" i="12"/>
  <c r="N3407" i="12" s="1"/>
  <c r="M3408" i="12"/>
  <c r="N3408" i="12" s="1"/>
  <c r="M3409" i="12"/>
  <c r="N3409" i="12" s="1"/>
  <c r="M3410" i="12"/>
  <c r="N3410" i="12" s="1"/>
  <c r="M3411" i="12"/>
  <c r="N3411" i="12" s="1"/>
  <c r="M3412" i="12"/>
  <c r="N3412" i="12" s="1"/>
  <c r="M3413" i="12"/>
  <c r="N3413" i="12" s="1"/>
  <c r="M3414" i="12"/>
  <c r="N3414" i="12" s="1"/>
  <c r="M3415" i="12"/>
  <c r="N3415" i="12" s="1"/>
  <c r="M3416" i="12"/>
  <c r="N3416" i="12" s="1"/>
  <c r="M3417" i="12"/>
  <c r="N3417" i="12" s="1"/>
  <c r="M3418" i="12"/>
  <c r="N3418" i="12" s="1"/>
  <c r="M3419" i="12"/>
  <c r="N3419" i="12" s="1"/>
  <c r="M3420" i="12"/>
  <c r="N3420" i="12" s="1"/>
  <c r="M3421" i="12"/>
  <c r="N3421" i="12" s="1"/>
  <c r="M3422" i="12"/>
  <c r="N3422" i="12" s="1"/>
  <c r="M3423" i="12"/>
  <c r="N3423" i="12" s="1"/>
  <c r="M3424" i="12"/>
  <c r="N3424" i="12" s="1"/>
  <c r="M3425" i="12"/>
  <c r="N3425" i="12" s="1"/>
  <c r="M3426" i="12"/>
  <c r="N3426" i="12" s="1"/>
  <c r="M3427" i="12"/>
  <c r="N3427" i="12" s="1"/>
  <c r="M3428" i="12"/>
  <c r="N3428" i="12" s="1"/>
  <c r="M3429" i="12"/>
  <c r="N3429" i="12" s="1"/>
  <c r="M3430" i="12"/>
  <c r="N3430" i="12" s="1"/>
  <c r="M3431" i="12"/>
  <c r="N3431" i="12" s="1"/>
  <c r="M3432" i="12"/>
  <c r="N3432" i="12" s="1"/>
  <c r="M3433" i="12"/>
  <c r="N3433" i="12" s="1"/>
  <c r="M3434" i="12"/>
  <c r="N3434" i="12" s="1"/>
  <c r="M3435" i="12"/>
  <c r="N3435" i="12" s="1"/>
  <c r="M3436" i="12"/>
  <c r="N3436" i="12" s="1"/>
  <c r="M3437" i="12"/>
  <c r="N3437" i="12" s="1"/>
  <c r="M3438" i="12"/>
  <c r="N3438" i="12" s="1"/>
  <c r="M3439" i="12"/>
  <c r="N3439" i="12" s="1"/>
  <c r="M3440" i="12"/>
  <c r="N3440" i="12" s="1"/>
  <c r="M3441" i="12"/>
  <c r="N3441" i="12" s="1"/>
  <c r="M3442" i="12"/>
  <c r="N3442" i="12" s="1"/>
  <c r="M3443" i="12"/>
  <c r="N3443" i="12" s="1"/>
  <c r="M3444" i="12"/>
  <c r="N3444" i="12" s="1"/>
  <c r="M3445" i="12"/>
  <c r="N3445" i="12" s="1"/>
  <c r="M3446" i="12"/>
  <c r="N3446" i="12" s="1"/>
  <c r="M3447" i="12"/>
  <c r="N3447" i="12" s="1"/>
  <c r="M3448" i="12"/>
  <c r="N3448" i="12" s="1"/>
  <c r="M3449" i="12"/>
  <c r="N3449" i="12" s="1"/>
  <c r="M3450" i="12"/>
  <c r="N3450" i="12" s="1"/>
  <c r="M3451" i="12"/>
  <c r="N3451" i="12" s="1"/>
  <c r="M3452" i="12"/>
  <c r="N3452" i="12" s="1"/>
  <c r="M3453" i="12"/>
  <c r="N3453" i="12" s="1"/>
  <c r="M3454" i="12"/>
  <c r="N3454" i="12" s="1"/>
  <c r="M3455" i="12"/>
  <c r="N3455" i="12" s="1"/>
  <c r="M3456" i="12"/>
  <c r="N3456" i="12" s="1"/>
  <c r="M3457" i="12"/>
  <c r="N3457" i="12" s="1"/>
  <c r="M3458" i="12"/>
  <c r="N3458" i="12" s="1"/>
  <c r="M3459" i="12"/>
  <c r="N3459" i="12" s="1"/>
  <c r="M3460" i="12"/>
  <c r="N3460" i="12" s="1"/>
  <c r="M3461" i="12"/>
  <c r="N3461" i="12" s="1"/>
  <c r="M3462" i="12"/>
  <c r="N3462" i="12" s="1"/>
  <c r="M3463" i="12"/>
  <c r="N3463" i="12" s="1"/>
  <c r="M3464" i="12"/>
  <c r="N3464" i="12" s="1"/>
  <c r="M3465" i="12"/>
  <c r="N3465" i="12" s="1"/>
  <c r="M3466" i="12"/>
  <c r="N3466" i="12" s="1"/>
  <c r="M3467" i="12"/>
  <c r="N3467" i="12" s="1"/>
  <c r="M3468" i="12"/>
  <c r="N3468" i="12" s="1"/>
  <c r="M3469" i="12"/>
  <c r="N3469" i="12" s="1"/>
  <c r="M3470" i="12"/>
  <c r="N3470" i="12" s="1"/>
  <c r="M3471" i="12"/>
  <c r="N3471" i="12" s="1"/>
  <c r="M3472" i="12"/>
  <c r="N3472" i="12" s="1"/>
  <c r="M3473" i="12"/>
  <c r="N3473" i="12" s="1"/>
  <c r="M3474" i="12"/>
  <c r="N3474" i="12" s="1"/>
  <c r="M3475" i="12"/>
  <c r="N3475" i="12" s="1"/>
  <c r="M3476" i="12"/>
  <c r="N3476" i="12" s="1"/>
  <c r="M3477" i="12"/>
  <c r="N3477" i="12" s="1"/>
  <c r="M3478" i="12"/>
  <c r="N3478" i="12" s="1"/>
  <c r="M3479" i="12"/>
  <c r="N3479" i="12" s="1"/>
  <c r="M3480" i="12"/>
  <c r="N3480" i="12" s="1"/>
  <c r="M3481" i="12"/>
  <c r="N3481" i="12" s="1"/>
  <c r="M3482" i="12"/>
  <c r="N3482" i="12" s="1"/>
  <c r="M3483" i="12"/>
  <c r="N3483" i="12" s="1"/>
  <c r="M3484" i="12"/>
  <c r="N3484" i="12" s="1"/>
  <c r="M3485" i="12"/>
  <c r="N3485" i="12" s="1"/>
  <c r="M3486" i="12"/>
  <c r="N3486" i="12" s="1"/>
  <c r="M3487" i="12"/>
  <c r="N3487" i="12" s="1"/>
  <c r="M3488" i="12"/>
  <c r="N3488" i="12" s="1"/>
  <c r="M3489" i="12"/>
  <c r="N3489" i="12" s="1"/>
  <c r="M3490" i="12"/>
  <c r="N3490" i="12" s="1"/>
  <c r="M3491" i="12"/>
  <c r="N3491" i="12" s="1"/>
  <c r="M3492" i="12"/>
  <c r="N3492" i="12" s="1"/>
  <c r="M3493" i="12"/>
  <c r="N3493" i="12" s="1"/>
  <c r="M3494" i="12"/>
  <c r="N3494" i="12" s="1"/>
  <c r="M3495" i="12"/>
  <c r="N3495" i="12" s="1"/>
  <c r="M3496" i="12"/>
  <c r="N3496" i="12" s="1"/>
  <c r="M3497" i="12"/>
  <c r="N3497" i="12" s="1"/>
  <c r="M3498" i="12"/>
  <c r="N3498" i="12" s="1"/>
  <c r="M3499" i="12"/>
  <c r="N3499" i="12" s="1"/>
  <c r="M3500" i="12"/>
  <c r="N3500" i="12" s="1"/>
  <c r="M3501" i="12"/>
  <c r="N3501" i="12" s="1"/>
  <c r="M3502" i="12"/>
  <c r="N3502" i="12" s="1"/>
  <c r="M3503" i="12"/>
  <c r="N3503" i="12" s="1"/>
  <c r="M3504" i="12"/>
  <c r="N3504" i="12" s="1"/>
  <c r="M3505" i="12"/>
  <c r="N3505" i="12" s="1"/>
  <c r="M3506" i="12"/>
  <c r="N3506" i="12" s="1"/>
  <c r="M3507" i="12"/>
  <c r="N3507" i="12" s="1"/>
  <c r="M3508" i="12"/>
  <c r="N3508" i="12" s="1"/>
  <c r="M3509" i="12"/>
  <c r="N3509" i="12" s="1"/>
  <c r="M3510" i="12"/>
  <c r="N3510" i="12" s="1"/>
  <c r="M3511" i="12"/>
  <c r="N3511" i="12" s="1"/>
  <c r="M3512" i="12"/>
  <c r="N3512" i="12" s="1"/>
  <c r="M3513" i="12"/>
  <c r="N3513" i="12" s="1"/>
  <c r="M3514" i="12"/>
  <c r="N3514" i="12" s="1"/>
  <c r="M3515" i="12"/>
  <c r="N3515" i="12" s="1"/>
  <c r="M3516" i="12"/>
  <c r="N3516" i="12" s="1"/>
  <c r="M3517" i="12"/>
  <c r="N3517" i="12" s="1"/>
  <c r="M3518" i="12"/>
  <c r="N3518" i="12" s="1"/>
  <c r="M3519" i="12"/>
  <c r="N3519" i="12" s="1"/>
  <c r="M3520" i="12"/>
  <c r="N3520" i="12" s="1"/>
  <c r="M3521" i="12"/>
  <c r="N3521" i="12" s="1"/>
  <c r="M3522" i="12"/>
  <c r="N3522" i="12" s="1"/>
  <c r="M3523" i="12"/>
  <c r="N3523" i="12" s="1"/>
  <c r="M3524" i="12"/>
  <c r="N3524" i="12" s="1"/>
  <c r="M3525" i="12"/>
  <c r="N3525" i="12" s="1"/>
  <c r="M3526" i="12"/>
  <c r="N3526" i="12" s="1"/>
  <c r="M3527" i="12"/>
  <c r="N3527" i="12" s="1"/>
  <c r="M3528" i="12"/>
  <c r="N3528" i="12" s="1"/>
  <c r="M3529" i="12"/>
  <c r="N3529" i="12" s="1"/>
  <c r="M3530" i="12"/>
  <c r="N3530" i="12" s="1"/>
  <c r="M3531" i="12"/>
  <c r="N3531" i="12" s="1"/>
  <c r="M3532" i="12"/>
  <c r="N3532" i="12" s="1"/>
  <c r="M3533" i="12"/>
  <c r="N3533" i="12" s="1"/>
  <c r="M3534" i="12"/>
  <c r="N3534" i="12" s="1"/>
  <c r="M3535" i="12"/>
  <c r="N3535" i="12" s="1"/>
  <c r="M3536" i="12"/>
  <c r="N3536" i="12" s="1"/>
  <c r="M3537" i="12"/>
  <c r="N3537" i="12" s="1"/>
  <c r="M3538" i="12"/>
  <c r="N3538" i="12" s="1"/>
  <c r="M3539" i="12"/>
  <c r="N3539" i="12" s="1"/>
  <c r="M3540" i="12"/>
  <c r="N3540" i="12" s="1"/>
  <c r="M3541" i="12"/>
  <c r="N3541" i="12" s="1"/>
  <c r="M3542" i="12"/>
  <c r="N3542" i="12" s="1"/>
  <c r="M3543" i="12"/>
  <c r="N3543" i="12" s="1"/>
  <c r="M3544" i="12"/>
  <c r="N3544" i="12" s="1"/>
  <c r="M3545" i="12"/>
  <c r="N3545" i="12" s="1"/>
  <c r="M3546" i="12"/>
  <c r="N3546" i="12" s="1"/>
  <c r="M3547" i="12"/>
  <c r="N3547" i="12" s="1"/>
  <c r="M3548" i="12"/>
  <c r="N3548" i="12" s="1"/>
  <c r="M3549" i="12"/>
  <c r="N3549" i="12" s="1"/>
  <c r="M3550" i="12"/>
  <c r="N3550" i="12" s="1"/>
  <c r="M3551" i="12"/>
  <c r="N3551" i="12" s="1"/>
  <c r="M3552" i="12"/>
  <c r="N3552" i="12" s="1"/>
  <c r="M3553" i="12"/>
  <c r="N3553" i="12" s="1"/>
  <c r="M3554" i="12"/>
  <c r="N3554" i="12" s="1"/>
  <c r="M3555" i="12"/>
  <c r="N3555" i="12" s="1"/>
  <c r="M3556" i="12"/>
  <c r="N3556" i="12" s="1"/>
  <c r="M3557" i="12"/>
  <c r="N3557" i="12" s="1"/>
  <c r="M3558" i="12"/>
  <c r="N3558" i="12" s="1"/>
  <c r="M3559" i="12"/>
  <c r="N3559" i="12" s="1"/>
  <c r="M3560" i="12"/>
  <c r="N3560" i="12" s="1"/>
  <c r="M3561" i="12"/>
  <c r="N3561" i="12" s="1"/>
  <c r="M3562" i="12"/>
  <c r="N3562" i="12" s="1"/>
  <c r="M3563" i="12"/>
  <c r="N3563" i="12" s="1"/>
  <c r="M3564" i="12"/>
  <c r="N3564" i="12" s="1"/>
  <c r="M3565" i="12"/>
  <c r="N3565" i="12" s="1"/>
  <c r="M3566" i="12"/>
  <c r="N3566" i="12" s="1"/>
  <c r="M3567" i="12"/>
  <c r="N3567" i="12" s="1"/>
  <c r="M3568" i="12"/>
  <c r="N3568" i="12" s="1"/>
  <c r="M3569" i="12"/>
  <c r="N3569" i="12" s="1"/>
  <c r="M3570" i="12"/>
  <c r="N3570" i="12" s="1"/>
  <c r="M3571" i="12"/>
  <c r="N3571" i="12" s="1"/>
  <c r="M3572" i="12"/>
  <c r="N3572" i="12" s="1"/>
  <c r="M3573" i="12"/>
  <c r="N3573" i="12" s="1"/>
  <c r="M3574" i="12"/>
  <c r="N3574" i="12" s="1"/>
  <c r="M3575" i="12"/>
  <c r="N3575" i="12" s="1"/>
  <c r="M3576" i="12"/>
  <c r="N3576" i="12" s="1"/>
  <c r="M3577" i="12"/>
  <c r="N3577" i="12" s="1"/>
  <c r="M3578" i="12"/>
  <c r="N3578" i="12" s="1"/>
  <c r="M3579" i="12"/>
  <c r="N3579" i="12" s="1"/>
  <c r="M3580" i="12"/>
  <c r="N3580" i="12" s="1"/>
  <c r="M3581" i="12"/>
  <c r="N3581" i="12" s="1"/>
  <c r="M3582" i="12"/>
  <c r="N3582" i="12" s="1"/>
  <c r="M3583" i="12"/>
  <c r="N3583" i="12" s="1"/>
  <c r="M3584" i="12"/>
  <c r="N3584" i="12" s="1"/>
  <c r="M3585" i="12"/>
  <c r="N3585" i="12" s="1"/>
  <c r="M3586" i="12"/>
  <c r="N3586" i="12" s="1"/>
  <c r="M3587" i="12"/>
  <c r="N3587" i="12" s="1"/>
  <c r="M3588" i="12"/>
  <c r="N3588" i="12" s="1"/>
  <c r="M3589" i="12"/>
  <c r="N3589" i="12" s="1"/>
  <c r="M3590" i="12"/>
  <c r="N3590" i="12" s="1"/>
  <c r="M3591" i="12"/>
  <c r="N3591" i="12" s="1"/>
  <c r="M3592" i="12"/>
  <c r="N3592" i="12" s="1"/>
  <c r="M3593" i="12"/>
  <c r="N3593" i="12" s="1"/>
  <c r="M3594" i="12"/>
  <c r="N3594" i="12" s="1"/>
  <c r="M3595" i="12"/>
  <c r="N3595" i="12" s="1"/>
  <c r="M3596" i="12"/>
  <c r="N3596" i="12" s="1"/>
  <c r="M3597" i="12"/>
  <c r="N3597" i="12" s="1"/>
  <c r="M3598" i="12"/>
  <c r="N3598" i="12" s="1"/>
  <c r="M3599" i="12"/>
  <c r="N3599" i="12" s="1"/>
  <c r="M3600" i="12"/>
  <c r="N3600" i="12" s="1"/>
  <c r="M3601" i="12"/>
  <c r="N3601" i="12" s="1"/>
  <c r="M3602" i="12"/>
  <c r="N3602" i="12" s="1"/>
  <c r="M3603" i="12"/>
  <c r="N3603" i="12" s="1"/>
  <c r="M3604" i="12"/>
  <c r="N3604" i="12" s="1"/>
  <c r="M3605" i="12"/>
  <c r="N3605" i="12" s="1"/>
  <c r="M3606" i="12"/>
  <c r="N3606" i="12" s="1"/>
  <c r="M3607" i="12"/>
  <c r="N3607" i="12" s="1"/>
  <c r="M3608" i="12"/>
  <c r="N3608" i="12" s="1"/>
  <c r="M3609" i="12"/>
  <c r="N3609" i="12" s="1"/>
  <c r="M3610" i="12"/>
  <c r="N3610" i="12" s="1"/>
  <c r="M3611" i="12"/>
  <c r="N3611" i="12" s="1"/>
  <c r="M3612" i="12"/>
  <c r="N3612" i="12" s="1"/>
  <c r="M3613" i="12"/>
  <c r="N3613" i="12" s="1"/>
  <c r="M3614" i="12"/>
  <c r="N3614" i="12" s="1"/>
  <c r="M3615" i="12"/>
  <c r="N3615" i="12" s="1"/>
  <c r="M3616" i="12"/>
  <c r="N3616" i="12" s="1"/>
  <c r="M3617" i="12"/>
  <c r="N3617" i="12" s="1"/>
  <c r="M3618" i="12"/>
  <c r="N3618" i="12" s="1"/>
  <c r="M3619" i="12"/>
  <c r="N3619" i="12" s="1"/>
  <c r="M3620" i="12"/>
  <c r="N3620" i="12" s="1"/>
  <c r="M3621" i="12"/>
  <c r="N3621" i="12" s="1"/>
  <c r="M3622" i="12"/>
  <c r="N3622" i="12" s="1"/>
  <c r="M3623" i="12"/>
  <c r="N3623" i="12" s="1"/>
  <c r="M3624" i="12"/>
  <c r="N3624" i="12" s="1"/>
  <c r="M3625" i="12"/>
  <c r="N3625" i="12" s="1"/>
  <c r="M3626" i="12"/>
  <c r="N3626" i="12" s="1"/>
  <c r="M3627" i="12"/>
  <c r="N3627" i="12" s="1"/>
  <c r="M3628" i="12"/>
  <c r="N3628" i="12" s="1"/>
  <c r="M3629" i="12"/>
  <c r="N3629" i="12" s="1"/>
  <c r="M3630" i="12"/>
  <c r="N3630" i="12" s="1"/>
  <c r="M3631" i="12"/>
  <c r="N3631" i="12" s="1"/>
  <c r="M3632" i="12"/>
  <c r="N3632" i="12" s="1"/>
  <c r="M3633" i="12"/>
  <c r="N3633" i="12" s="1"/>
  <c r="M3634" i="12"/>
  <c r="N3634" i="12" s="1"/>
  <c r="M3635" i="12"/>
  <c r="N3635" i="12" s="1"/>
  <c r="M3636" i="12"/>
  <c r="N3636" i="12" s="1"/>
  <c r="M3637" i="12"/>
  <c r="N3637" i="12" s="1"/>
  <c r="M3638" i="12"/>
  <c r="N3638" i="12" s="1"/>
  <c r="M3639" i="12"/>
  <c r="N3639" i="12" s="1"/>
  <c r="M3640" i="12"/>
  <c r="N3640" i="12" s="1"/>
  <c r="M3641" i="12"/>
  <c r="N3641" i="12" s="1"/>
  <c r="M3642" i="12"/>
  <c r="N3642" i="12" s="1"/>
  <c r="M3643" i="12"/>
  <c r="N3643" i="12" s="1"/>
  <c r="M3644" i="12"/>
  <c r="N3644" i="12" s="1"/>
  <c r="M3645" i="12"/>
  <c r="N3645" i="12" s="1"/>
  <c r="M3646" i="12"/>
  <c r="N3646" i="12" s="1"/>
  <c r="M3647" i="12"/>
  <c r="N3647" i="12" s="1"/>
  <c r="M3648" i="12"/>
  <c r="N3648" i="12" s="1"/>
  <c r="M3649" i="12"/>
  <c r="N3649" i="12" s="1"/>
  <c r="M3650" i="12"/>
  <c r="N3650" i="12" s="1"/>
  <c r="M3651" i="12"/>
  <c r="N3651" i="12" s="1"/>
  <c r="M3652" i="12"/>
  <c r="N3652" i="12" s="1"/>
  <c r="M3653" i="12"/>
  <c r="N3653" i="12" s="1"/>
  <c r="M3654" i="12"/>
  <c r="N3654" i="12" s="1"/>
  <c r="M3655" i="12"/>
  <c r="N3655" i="12" s="1"/>
  <c r="M3656" i="12"/>
  <c r="N3656" i="12" s="1"/>
  <c r="M3657" i="12"/>
  <c r="N3657" i="12" s="1"/>
  <c r="M3658" i="12"/>
  <c r="N3658" i="12" s="1"/>
  <c r="M3659" i="12"/>
  <c r="N3659" i="12" s="1"/>
  <c r="M3660" i="12"/>
  <c r="N3660" i="12" s="1"/>
  <c r="M3661" i="12"/>
  <c r="N3661" i="12" s="1"/>
  <c r="M3662" i="12"/>
  <c r="N3662" i="12" s="1"/>
  <c r="M3663" i="12"/>
  <c r="N3663" i="12" s="1"/>
  <c r="M3664" i="12"/>
  <c r="N3664" i="12" s="1"/>
  <c r="M3665" i="12"/>
  <c r="N3665" i="12" s="1"/>
  <c r="M3666" i="12"/>
  <c r="N3666" i="12" s="1"/>
  <c r="M3667" i="12"/>
  <c r="N3667" i="12" s="1"/>
  <c r="M3668" i="12"/>
  <c r="N3668" i="12" s="1"/>
  <c r="M3669" i="12"/>
  <c r="N3669" i="12" s="1"/>
  <c r="M3670" i="12"/>
  <c r="N3670" i="12" s="1"/>
  <c r="M3671" i="12"/>
  <c r="N3671" i="12" s="1"/>
  <c r="M3672" i="12"/>
  <c r="N3672" i="12" s="1"/>
  <c r="M3673" i="12"/>
  <c r="N3673" i="12" s="1"/>
  <c r="M3674" i="12"/>
  <c r="N3674" i="12" s="1"/>
  <c r="M3675" i="12"/>
  <c r="N3675" i="12" s="1"/>
  <c r="M3676" i="12"/>
  <c r="N3676" i="12" s="1"/>
  <c r="M3677" i="12"/>
  <c r="N3677" i="12" s="1"/>
  <c r="M3678" i="12"/>
  <c r="N3678" i="12" s="1"/>
  <c r="M3679" i="12"/>
  <c r="N3679" i="12" s="1"/>
  <c r="M3680" i="12"/>
  <c r="N3680" i="12" s="1"/>
  <c r="M3681" i="12"/>
  <c r="N3681" i="12" s="1"/>
  <c r="M3682" i="12"/>
  <c r="N3682" i="12" s="1"/>
  <c r="M3683" i="12"/>
  <c r="N3683" i="12" s="1"/>
  <c r="M3684" i="12"/>
  <c r="N3684" i="12" s="1"/>
  <c r="M3685" i="12"/>
  <c r="N3685" i="12" s="1"/>
  <c r="M3686" i="12"/>
  <c r="N3686" i="12" s="1"/>
  <c r="M3687" i="12"/>
  <c r="N3687" i="12" s="1"/>
  <c r="M3688" i="12"/>
  <c r="N3688" i="12" s="1"/>
  <c r="M3689" i="12"/>
  <c r="N3689" i="12" s="1"/>
  <c r="M3690" i="12"/>
  <c r="N3690" i="12" s="1"/>
  <c r="M3691" i="12"/>
  <c r="N3691" i="12" s="1"/>
  <c r="M3692" i="12"/>
  <c r="N3692" i="12" s="1"/>
  <c r="M3693" i="12"/>
  <c r="N3693" i="12" s="1"/>
  <c r="M3694" i="12"/>
  <c r="N3694" i="12" s="1"/>
  <c r="M3695" i="12"/>
  <c r="N3695" i="12" s="1"/>
  <c r="M3696" i="12"/>
  <c r="N3696" i="12" s="1"/>
  <c r="M3697" i="12"/>
  <c r="N3697" i="12" s="1"/>
  <c r="M3698" i="12"/>
  <c r="N3698" i="12" s="1"/>
  <c r="M3699" i="12"/>
  <c r="N3699" i="12" s="1"/>
  <c r="M3700" i="12"/>
  <c r="N3700" i="12" s="1"/>
  <c r="M3701" i="12"/>
  <c r="N3701" i="12" s="1"/>
  <c r="M3702" i="12"/>
  <c r="N3702" i="12" s="1"/>
  <c r="M3703" i="12"/>
  <c r="N3703" i="12" s="1"/>
  <c r="M3704" i="12"/>
  <c r="N3704" i="12" s="1"/>
  <c r="M3705" i="12"/>
  <c r="N3705" i="12" s="1"/>
  <c r="M3706" i="12"/>
  <c r="N3706" i="12" s="1"/>
  <c r="M3707" i="12"/>
  <c r="N3707" i="12" s="1"/>
  <c r="M3708" i="12"/>
  <c r="N3708" i="12" s="1"/>
  <c r="M3709" i="12"/>
  <c r="N3709" i="12" s="1"/>
  <c r="M3710" i="12"/>
  <c r="N3710" i="12" s="1"/>
  <c r="M3711" i="12"/>
  <c r="N3711" i="12" s="1"/>
  <c r="M3712" i="12"/>
  <c r="N3712" i="12" s="1"/>
  <c r="M3713" i="12"/>
  <c r="N3713" i="12" s="1"/>
  <c r="M3714" i="12"/>
  <c r="N3714" i="12" s="1"/>
  <c r="M3715" i="12"/>
  <c r="N3715" i="12" s="1"/>
  <c r="M3716" i="12"/>
  <c r="N3716" i="12" s="1"/>
  <c r="M3717" i="12"/>
  <c r="N3717" i="12" s="1"/>
  <c r="M3718" i="12"/>
  <c r="N3718" i="12" s="1"/>
  <c r="M3719" i="12"/>
  <c r="N3719" i="12" s="1"/>
  <c r="M3720" i="12"/>
  <c r="N3720" i="12" s="1"/>
  <c r="M3721" i="12"/>
  <c r="N3721" i="12" s="1"/>
  <c r="M3722" i="12"/>
  <c r="N3722" i="12" s="1"/>
  <c r="M3723" i="12"/>
  <c r="N3723" i="12" s="1"/>
  <c r="M3724" i="12"/>
  <c r="N3724" i="12" s="1"/>
  <c r="M3725" i="12"/>
  <c r="N3725" i="12" s="1"/>
  <c r="M3726" i="12"/>
  <c r="N3726" i="12" s="1"/>
  <c r="M3727" i="12"/>
  <c r="N3727" i="12" s="1"/>
  <c r="M3728" i="12"/>
  <c r="N3728" i="12" s="1"/>
  <c r="M3729" i="12"/>
  <c r="N3729" i="12" s="1"/>
  <c r="M3730" i="12"/>
  <c r="N3730" i="12" s="1"/>
  <c r="M3731" i="12"/>
  <c r="N3731" i="12" s="1"/>
  <c r="M3732" i="12"/>
  <c r="N3732" i="12" s="1"/>
  <c r="M3733" i="12"/>
  <c r="N3733" i="12" s="1"/>
  <c r="M3734" i="12"/>
  <c r="N3734" i="12" s="1"/>
  <c r="M3735" i="12"/>
  <c r="N3735" i="12" s="1"/>
  <c r="M3736" i="12"/>
  <c r="N3736" i="12" s="1"/>
  <c r="M3737" i="12"/>
  <c r="N3737" i="12" s="1"/>
  <c r="M3738" i="12"/>
  <c r="N3738" i="12" s="1"/>
  <c r="M3739" i="12"/>
  <c r="N3739" i="12" s="1"/>
  <c r="M3740" i="12"/>
  <c r="N3740" i="12" s="1"/>
  <c r="M3741" i="12"/>
  <c r="N3741" i="12" s="1"/>
  <c r="M3742" i="12"/>
  <c r="N3742" i="12" s="1"/>
  <c r="M3743" i="12"/>
  <c r="N3743" i="12" s="1"/>
  <c r="M3744" i="12"/>
  <c r="N3744" i="12" s="1"/>
  <c r="M3745" i="12"/>
  <c r="N3745" i="12" s="1"/>
  <c r="M3746" i="12"/>
  <c r="N3746" i="12" s="1"/>
  <c r="M3747" i="12"/>
  <c r="N3747" i="12" s="1"/>
  <c r="M3748" i="12"/>
  <c r="N3748" i="12" s="1"/>
  <c r="M3749" i="12"/>
  <c r="N3749" i="12" s="1"/>
  <c r="M3750" i="12"/>
  <c r="N3750" i="12" s="1"/>
  <c r="M3751" i="12"/>
  <c r="N3751" i="12" s="1"/>
  <c r="M3752" i="12"/>
  <c r="N3752" i="12" s="1"/>
  <c r="M3753" i="12"/>
  <c r="N3753" i="12" s="1"/>
  <c r="M3754" i="12"/>
  <c r="N3754" i="12" s="1"/>
  <c r="M3755" i="12"/>
  <c r="N3755" i="12" s="1"/>
  <c r="M3756" i="12"/>
  <c r="N3756" i="12" s="1"/>
  <c r="M3757" i="12"/>
  <c r="N3757" i="12" s="1"/>
  <c r="M3758" i="12"/>
  <c r="N3758" i="12" s="1"/>
  <c r="M3759" i="12"/>
  <c r="N3759" i="12" s="1"/>
  <c r="M3760" i="12"/>
  <c r="N3760" i="12" s="1"/>
  <c r="M3761" i="12"/>
  <c r="N3761" i="12" s="1"/>
  <c r="M3762" i="12"/>
  <c r="N3762" i="12" s="1"/>
  <c r="M3763" i="12"/>
  <c r="N3763" i="12" s="1"/>
  <c r="M3764" i="12"/>
  <c r="N3764" i="12" s="1"/>
  <c r="M3765" i="12"/>
  <c r="N3765" i="12" s="1"/>
  <c r="M3766" i="12"/>
  <c r="N3766" i="12" s="1"/>
  <c r="M3767" i="12"/>
  <c r="N3767" i="12" s="1"/>
  <c r="M3768" i="12"/>
  <c r="N3768" i="12" s="1"/>
  <c r="M3769" i="12"/>
  <c r="N3769" i="12" s="1"/>
  <c r="M3770" i="12"/>
  <c r="N3770" i="12" s="1"/>
  <c r="M3771" i="12"/>
  <c r="N3771" i="12" s="1"/>
  <c r="M3772" i="12"/>
  <c r="N3772" i="12" s="1"/>
  <c r="M3773" i="12"/>
  <c r="N3773" i="12" s="1"/>
  <c r="M3774" i="12"/>
  <c r="N3774" i="12" s="1"/>
  <c r="M3775" i="12"/>
  <c r="N3775" i="12" s="1"/>
  <c r="M3776" i="12"/>
  <c r="N3776" i="12" s="1"/>
  <c r="M3777" i="12"/>
  <c r="N3777" i="12" s="1"/>
  <c r="M3778" i="12"/>
  <c r="N3778" i="12" s="1"/>
  <c r="M3779" i="12"/>
  <c r="N3779" i="12" s="1"/>
  <c r="M3780" i="12"/>
  <c r="N3780" i="12" s="1"/>
  <c r="M3781" i="12"/>
  <c r="N3781" i="12" s="1"/>
  <c r="M3782" i="12"/>
  <c r="N3782" i="12" s="1"/>
  <c r="M3783" i="12"/>
  <c r="N3783" i="12" s="1"/>
  <c r="M3784" i="12"/>
  <c r="N3784" i="12" s="1"/>
  <c r="M3785" i="12"/>
  <c r="N3785" i="12" s="1"/>
  <c r="M3786" i="12"/>
  <c r="N3786" i="12" s="1"/>
  <c r="M3787" i="12"/>
  <c r="N3787" i="12" s="1"/>
  <c r="M3788" i="12"/>
  <c r="N3788" i="12" s="1"/>
  <c r="M3789" i="12"/>
  <c r="N3789" i="12" s="1"/>
  <c r="M3790" i="12"/>
  <c r="N3790" i="12" s="1"/>
  <c r="M3791" i="12"/>
  <c r="N3791" i="12" s="1"/>
  <c r="M3792" i="12"/>
  <c r="N3792" i="12" s="1"/>
  <c r="M3793" i="12"/>
  <c r="N3793" i="12" s="1"/>
  <c r="M3794" i="12"/>
  <c r="N3794" i="12" s="1"/>
  <c r="M3795" i="12"/>
  <c r="N3795" i="12" s="1"/>
  <c r="M3796" i="12"/>
  <c r="N3796" i="12" s="1"/>
  <c r="M3797" i="12"/>
  <c r="N3797" i="12" s="1"/>
  <c r="M3798" i="12"/>
  <c r="N3798" i="12" s="1"/>
  <c r="M3799" i="12"/>
  <c r="N3799" i="12" s="1"/>
  <c r="M3800" i="12"/>
  <c r="N3800" i="12" s="1"/>
  <c r="M3801" i="12"/>
  <c r="N3801" i="12" s="1"/>
  <c r="M3802" i="12"/>
  <c r="N3802" i="12" s="1"/>
  <c r="M3803" i="12"/>
  <c r="N3803" i="12" s="1"/>
  <c r="M3804" i="12"/>
  <c r="N3804" i="12" s="1"/>
  <c r="M3805" i="12"/>
  <c r="N3805" i="12" s="1"/>
  <c r="M3806" i="12"/>
  <c r="N3806" i="12" s="1"/>
  <c r="M3807" i="12"/>
  <c r="N3807" i="12" s="1"/>
  <c r="M3808" i="12"/>
  <c r="N3808" i="12" s="1"/>
  <c r="M3809" i="12"/>
  <c r="N3809" i="12" s="1"/>
  <c r="M3810" i="12"/>
  <c r="N3810" i="12" s="1"/>
  <c r="M3811" i="12"/>
  <c r="N3811" i="12" s="1"/>
  <c r="M3812" i="12"/>
  <c r="N3812" i="12" s="1"/>
  <c r="M3813" i="12"/>
  <c r="N3813" i="12" s="1"/>
  <c r="M3814" i="12"/>
  <c r="N3814" i="12" s="1"/>
  <c r="M3815" i="12"/>
  <c r="N3815" i="12" s="1"/>
  <c r="M3816" i="12"/>
  <c r="N3816" i="12" s="1"/>
  <c r="M3817" i="12"/>
  <c r="N3817" i="12" s="1"/>
  <c r="M3818" i="12"/>
  <c r="N3818" i="12" s="1"/>
  <c r="M3819" i="12"/>
  <c r="N3819" i="12" s="1"/>
  <c r="M3820" i="12"/>
  <c r="N3820" i="12" s="1"/>
  <c r="M3821" i="12"/>
  <c r="N3821" i="12" s="1"/>
  <c r="M3822" i="12"/>
  <c r="N3822" i="12" s="1"/>
  <c r="M3823" i="12"/>
  <c r="N3823" i="12" s="1"/>
  <c r="M3824" i="12"/>
  <c r="N3824" i="12" s="1"/>
  <c r="M3825" i="12"/>
  <c r="N3825" i="12" s="1"/>
  <c r="M3826" i="12"/>
  <c r="N3826" i="12" s="1"/>
  <c r="M3827" i="12"/>
  <c r="N3827" i="12" s="1"/>
  <c r="M3828" i="12"/>
  <c r="N3828" i="12" s="1"/>
  <c r="M3829" i="12"/>
  <c r="N3829" i="12" s="1"/>
  <c r="M3830" i="12"/>
  <c r="N3830" i="12" s="1"/>
  <c r="M3831" i="12"/>
  <c r="N3831" i="12" s="1"/>
  <c r="M3832" i="12"/>
  <c r="N3832" i="12" s="1"/>
  <c r="M3833" i="12"/>
  <c r="N3833" i="12" s="1"/>
  <c r="M3834" i="12"/>
  <c r="N3834" i="12" s="1"/>
  <c r="M3835" i="12"/>
  <c r="N3835" i="12" s="1"/>
  <c r="M3836" i="12"/>
  <c r="N3836" i="12" s="1"/>
  <c r="M3837" i="12"/>
  <c r="N3837" i="12" s="1"/>
  <c r="M3838" i="12"/>
  <c r="N3838" i="12" s="1"/>
  <c r="M3839" i="12"/>
  <c r="N3839" i="12" s="1"/>
  <c r="M3840" i="12"/>
  <c r="N3840" i="12" s="1"/>
  <c r="M3841" i="12"/>
  <c r="N3841" i="12" s="1"/>
  <c r="M3842" i="12"/>
  <c r="N3842" i="12" s="1"/>
  <c r="M3843" i="12"/>
  <c r="N3843" i="12" s="1"/>
  <c r="M3844" i="12"/>
  <c r="N3844" i="12" s="1"/>
  <c r="M3845" i="12"/>
  <c r="N3845" i="12" s="1"/>
  <c r="M3846" i="12"/>
  <c r="N3846" i="12" s="1"/>
  <c r="M3847" i="12"/>
  <c r="N3847" i="12" s="1"/>
  <c r="M3848" i="12"/>
  <c r="N3848" i="12" s="1"/>
  <c r="M3849" i="12"/>
  <c r="N3849" i="12" s="1"/>
  <c r="M3850" i="12"/>
  <c r="N3850" i="12" s="1"/>
  <c r="M3851" i="12"/>
  <c r="N3851" i="12" s="1"/>
  <c r="M3852" i="12"/>
  <c r="N3852" i="12" s="1"/>
  <c r="M3853" i="12"/>
  <c r="N3853" i="12" s="1"/>
  <c r="M3854" i="12"/>
  <c r="N3854" i="12" s="1"/>
  <c r="M3855" i="12"/>
  <c r="N3855" i="12" s="1"/>
  <c r="M3856" i="12"/>
  <c r="N3856" i="12" s="1"/>
  <c r="M3857" i="12"/>
  <c r="N3857" i="12" s="1"/>
  <c r="M3858" i="12"/>
  <c r="N3858" i="12" s="1"/>
  <c r="M3859" i="12"/>
  <c r="N3859" i="12" s="1"/>
  <c r="M3860" i="12"/>
  <c r="N3860" i="12" s="1"/>
  <c r="M3861" i="12"/>
  <c r="N3861" i="12" s="1"/>
  <c r="M3862" i="12"/>
  <c r="N3862" i="12" s="1"/>
  <c r="M3863" i="12"/>
  <c r="N3863" i="12" s="1"/>
  <c r="M3864" i="12"/>
  <c r="N3864" i="12" s="1"/>
  <c r="M3865" i="12"/>
  <c r="N3865" i="12" s="1"/>
  <c r="M3866" i="12"/>
  <c r="N3866" i="12" s="1"/>
  <c r="M3867" i="12"/>
  <c r="N3867" i="12" s="1"/>
  <c r="M3868" i="12"/>
  <c r="N3868" i="12" s="1"/>
  <c r="M3869" i="12"/>
  <c r="N3869" i="12" s="1"/>
  <c r="M3870" i="12"/>
  <c r="N3870" i="12" s="1"/>
  <c r="M3871" i="12"/>
  <c r="N3871" i="12" s="1"/>
  <c r="M3872" i="12"/>
  <c r="N3872" i="12" s="1"/>
  <c r="M3873" i="12"/>
  <c r="N3873" i="12" s="1"/>
  <c r="M3874" i="12"/>
  <c r="N3874" i="12" s="1"/>
  <c r="M3875" i="12"/>
  <c r="N3875" i="12" s="1"/>
  <c r="M3876" i="12"/>
  <c r="N3876" i="12" s="1"/>
  <c r="M3877" i="12"/>
  <c r="N3877" i="12" s="1"/>
  <c r="M3878" i="12"/>
  <c r="N3878" i="12" s="1"/>
  <c r="M3879" i="12"/>
  <c r="N3879" i="12" s="1"/>
  <c r="M3880" i="12"/>
  <c r="N3880" i="12" s="1"/>
  <c r="M3881" i="12"/>
  <c r="N3881" i="12" s="1"/>
  <c r="M3882" i="12"/>
  <c r="N3882" i="12" s="1"/>
  <c r="M3883" i="12"/>
  <c r="N3883" i="12" s="1"/>
  <c r="M3884" i="12"/>
  <c r="N3884" i="12" s="1"/>
  <c r="M3885" i="12"/>
  <c r="N3885" i="12" s="1"/>
  <c r="M3886" i="12"/>
  <c r="N3886" i="12" s="1"/>
  <c r="M3887" i="12"/>
  <c r="N3887" i="12" s="1"/>
  <c r="M3888" i="12"/>
  <c r="N3888" i="12" s="1"/>
  <c r="M3889" i="12"/>
  <c r="N3889" i="12" s="1"/>
  <c r="M3890" i="12"/>
  <c r="N3890" i="12" s="1"/>
  <c r="M3891" i="12"/>
  <c r="N3891" i="12" s="1"/>
  <c r="M3892" i="12"/>
  <c r="N3892" i="12" s="1"/>
  <c r="M3893" i="12"/>
  <c r="N3893" i="12" s="1"/>
  <c r="M3894" i="12"/>
  <c r="N3894" i="12" s="1"/>
  <c r="M3895" i="12"/>
  <c r="N3895" i="12" s="1"/>
  <c r="M3896" i="12"/>
  <c r="N3896" i="12" s="1"/>
  <c r="M3897" i="12"/>
  <c r="N3897" i="12" s="1"/>
  <c r="M3898" i="12"/>
  <c r="N3898" i="12" s="1"/>
  <c r="M3899" i="12"/>
  <c r="N3899" i="12" s="1"/>
  <c r="M3900" i="12"/>
  <c r="N3900" i="12" s="1"/>
  <c r="M3901" i="12"/>
  <c r="N3901" i="12" s="1"/>
  <c r="M3902" i="12"/>
  <c r="N3902" i="12" s="1"/>
  <c r="M3903" i="12"/>
  <c r="N3903" i="12" s="1"/>
  <c r="M3904" i="12"/>
  <c r="N3904" i="12" s="1"/>
  <c r="M3905" i="12"/>
  <c r="N3905" i="12" s="1"/>
  <c r="M3906" i="12"/>
  <c r="N3906" i="12" s="1"/>
  <c r="M3907" i="12"/>
  <c r="N3907" i="12" s="1"/>
  <c r="M3908" i="12"/>
  <c r="N3908" i="12" s="1"/>
  <c r="M3909" i="12"/>
  <c r="N3909" i="12" s="1"/>
  <c r="M3910" i="12"/>
  <c r="N3910" i="12" s="1"/>
  <c r="M3911" i="12"/>
  <c r="N3911" i="12" s="1"/>
  <c r="M3912" i="12"/>
  <c r="N3912" i="12" s="1"/>
  <c r="M3913" i="12"/>
  <c r="N3913" i="12" s="1"/>
  <c r="M3914" i="12"/>
  <c r="N3914" i="12" s="1"/>
  <c r="M3915" i="12"/>
  <c r="N3915" i="12" s="1"/>
  <c r="M3916" i="12"/>
  <c r="N3916" i="12" s="1"/>
  <c r="M3917" i="12"/>
  <c r="N3917" i="12" s="1"/>
  <c r="M3918" i="12"/>
  <c r="N3918" i="12" s="1"/>
  <c r="M3919" i="12"/>
  <c r="N3919" i="12" s="1"/>
  <c r="M3920" i="12"/>
  <c r="N3920" i="12" s="1"/>
  <c r="M3921" i="12"/>
  <c r="N3921" i="12" s="1"/>
  <c r="M3922" i="12"/>
  <c r="N3922" i="12" s="1"/>
  <c r="M3923" i="12"/>
  <c r="N3923" i="12" s="1"/>
  <c r="M3924" i="12"/>
  <c r="N3924" i="12" s="1"/>
  <c r="M3925" i="12"/>
  <c r="N3925" i="12" s="1"/>
  <c r="M3926" i="12"/>
  <c r="N3926" i="12" s="1"/>
  <c r="M3927" i="12"/>
  <c r="N3927" i="12" s="1"/>
  <c r="M3928" i="12"/>
  <c r="N3928" i="12" s="1"/>
  <c r="M3929" i="12"/>
  <c r="N3929" i="12" s="1"/>
  <c r="M3930" i="12"/>
  <c r="N3930" i="12" s="1"/>
  <c r="M3931" i="12"/>
  <c r="N3931" i="12" s="1"/>
  <c r="M3932" i="12"/>
  <c r="N3932" i="12" s="1"/>
  <c r="M3933" i="12"/>
  <c r="N3933" i="12" s="1"/>
  <c r="M3934" i="12"/>
  <c r="N3934" i="12" s="1"/>
  <c r="M3935" i="12"/>
  <c r="N3935" i="12" s="1"/>
  <c r="M3936" i="12"/>
  <c r="N3936" i="12" s="1"/>
  <c r="M3937" i="12"/>
  <c r="N3937" i="12" s="1"/>
  <c r="M3938" i="12"/>
  <c r="N3938" i="12" s="1"/>
  <c r="M3939" i="12"/>
  <c r="N3939" i="12" s="1"/>
  <c r="M3940" i="12"/>
  <c r="N3940" i="12" s="1"/>
  <c r="M3941" i="12"/>
  <c r="N3941" i="12" s="1"/>
  <c r="M3942" i="12"/>
  <c r="N3942" i="12" s="1"/>
  <c r="M3943" i="12"/>
  <c r="N3943" i="12" s="1"/>
  <c r="M3944" i="12"/>
  <c r="N3944" i="12" s="1"/>
  <c r="M3945" i="12"/>
  <c r="N3945" i="12" s="1"/>
  <c r="M3946" i="12"/>
  <c r="N3946" i="12" s="1"/>
  <c r="M3947" i="12"/>
  <c r="N3947" i="12" s="1"/>
  <c r="M3948" i="12"/>
  <c r="N3948" i="12" s="1"/>
  <c r="M3949" i="12"/>
  <c r="N3949" i="12" s="1"/>
  <c r="M3950" i="12"/>
  <c r="N3950" i="12" s="1"/>
  <c r="M3951" i="12"/>
  <c r="N3951" i="12" s="1"/>
  <c r="M3952" i="12"/>
  <c r="N3952" i="12" s="1"/>
  <c r="M3953" i="12"/>
  <c r="N3953" i="12" s="1"/>
  <c r="M3954" i="12"/>
  <c r="N3954" i="12" s="1"/>
  <c r="M3955" i="12"/>
  <c r="N3955" i="12" s="1"/>
  <c r="M3956" i="12"/>
  <c r="N3956" i="12" s="1"/>
  <c r="M3957" i="12"/>
  <c r="N3957" i="12" s="1"/>
  <c r="M3958" i="12"/>
  <c r="N3958" i="12" s="1"/>
  <c r="M3959" i="12"/>
  <c r="N3959" i="12" s="1"/>
  <c r="M3960" i="12"/>
  <c r="N3960" i="12" s="1"/>
  <c r="M3961" i="12"/>
  <c r="N3961" i="12" s="1"/>
  <c r="M3962" i="12"/>
  <c r="N3962" i="12" s="1"/>
  <c r="M3963" i="12"/>
  <c r="N3963" i="12" s="1"/>
  <c r="M3964" i="12"/>
  <c r="N3964" i="12" s="1"/>
  <c r="M3965" i="12"/>
  <c r="N3965" i="12" s="1"/>
  <c r="M3966" i="12"/>
  <c r="N3966" i="12" s="1"/>
  <c r="M3967" i="12"/>
  <c r="N3967" i="12" s="1"/>
  <c r="M3968" i="12"/>
  <c r="N3968" i="12" s="1"/>
  <c r="M3969" i="12"/>
  <c r="N3969" i="12" s="1"/>
  <c r="M3970" i="12"/>
  <c r="N3970" i="12" s="1"/>
  <c r="M3971" i="12"/>
  <c r="N3971" i="12" s="1"/>
  <c r="M3972" i="12"/>
  <c r="N3972" i="12" s="1"/>
  <c r="M3973" i="12"/>
  <c r="N3973" i="12" s="1"/>
  <c r="M3974" i="12"/>
  <c r="N3974" i="12" s="1"/>
  <c r="M3975" i="12"/>
  <c r="N3975" i="12" s="1"/>
  <c r="M3976" i="12"/>
  <c r="N3976" i="12" s="1"/>
  <c r="M3977" i="12"/>
  <c r="N3977" i="12" s="1"/>
  <c r="M3978" i="12"/>
  <c r="N3978" i="12" s="1"/>
  <c r="M3979" i="12"/>
  <c r="N3979" i="12" s="1"/>
  <c r="M3980" i="12"/>
  <c r="N3980" i="12" s="1"/>
  <c r="M3981" i="12"/>
  <c r="N3981" i="12" s="1"/>
  <c r="M3982" i="12"/>
  <c r="N3982" i="12" s="1"/>
  <c r="M3983" i="12"/>
  <c r="N3983" i="12" s="1"/>
  <c r="M3984" i="12"/>
  <c r="N3984" i="12" s="1"/>
  <c r="M3985" i="12"/>
  <c r="N3985" i="12" s="1"/>
  <c r="M3986" i="12"/>
  <c r="N3986" i="12" s="1"/>
  <c r="M3987" i="12"/>
  <c r="N3987" i="12" s="1"/>
  <c r="M3988" i="12"/>
  <c r="N3988" i="12" s="1"/>
  <c r="M3989" i="12"/>
  <c r="N3989" i="12" s="1"/>
  <c r="M3990" i="12"/>
  <c r="N3990" i="12" s="1"/>
  <c r="M3991" i="12"/>
  <c r="N3991" i="12" s="1"/>
  <c r="M3992" i="12"/>
  <c r="N3992" i="12" s="1"/>
  <c r="M3993" i="12"/>
  <c r="N3993" i="12" s="1"/>
  <c r="M3994" i="12"/>
  <c r="N3994" i="12" s="1"/>
  <c r="M3995" i="12"/>
  <c r="N3995" i="12" s="1"/>
  <c r="M3996" i="12"/>
  <c r="N3996" i="12" s="1"/>
  <c r="M3997" i="12"/>
  <c r="N3997" i="12" s="1"/>
  <c r="M3998" i="12"/>
  <c r="N3998" i="12" s="1"/>
  <c r="M3999" i="12"/>
  <c r="N3999" i="12" s="1"/>
  <c r="M4000" i="12"/>
  <c r="N4000" i="12" s="1"/>
  <c r="M4001" i="12"/>
  <c r="N4001" i="12" s="1"/>
  <c r="M4002" i="12"/>
  <c r="N4002" i="12" s="1"/>
  <c r="M4003" i="12"/>
  <c r="N4003" i="12" s="1"/>
  <c r="M4004" i="12"/>
  <c r="N4004" i="12" s="1"/>
  <c r="M4005" i="12"/>
  <c r="N4005" i="12" s="1"/>
  <c r="M4006" i="12"/>
  <c r="N4006" i="12" s="1"/>
  <c r="M4007" i="12"/>
  <c r="N4007" i="12" s="1"/>
  <c r="M4008" i="12"/>
  <c r="N4008" i="12" s="1"/>
  <c r="M4009" i="12"/>
  <c r="N4009" i="12" s="1"/>
  <c r="M4010" i="12"/>
  <c r="N4010" i="12" s="1"/>
  <c r="M4011" i="12"/>
  <c r="N4011" i="12" s="1"/>
  <c r="M4012" i="12"/>
  <c r="N4012" i="12" s="1"/>
  <c r="M4013" i="12"/>
  <c r="N4013" i="12" s="1"/>
  <c r="M4014" i="12"/>
  <c r="N4014" i="12" s="1"/>
  <c r="M4015" i="12"/>
  <c r="N4015" i="12" s="1"/>
  <c r="M4016" i="12"/>
  <c r="N4016" i="12" s="1"/>
  <c r="M4017" i="12"/>
  <c r="N4017" i="12" s="1"/>
  <c r="M4018" i="12"/>
  <c r="N4018" i="12" s="1"/>
  <c r="M4019" i="12"/>
  <c r="N4019" i="12" s="1"/>
  <c r="M4020" i="12"/>
  <c r="N4020" i="12" s="1"/>
  <c r="M4021" i="12"/>
  <c r="N4021" i="12" s="1"/>
  <c r="M4022" i="12"/>
  <c r="N4022" i="12" s="1"/>
  <c r="M4023" i="12"/>
  <c r="N4023" i="12" s="1"/>
  <c r="M4024" i="12"/>
  <c r="N4024" i="12" s="1"/>
  <c r="M4025" i="12"/>
  <c r="N4025" i="12" s="1"/>
  <c r="M4026" i="12"/>
  <c r="N4026" i="12" s="1"/>
  <c r="M4027" i="12"/>
  <c r="N4027" i="12" s="1"/>
  <c r="M4028" i="12"/>
  <c r="N4028" i="12" s="1"/>
  <c r="M4029" i="12"/>
  <c r="N4029" i="12" s="1"/>
  <c r="M4030" i="12"/>
  <c r="N4030" i="12" s="1"/>
  <c r="M4031" i="12"/>
  <c r="N4031" i="12" s="1"/>
  <c r="M4032" i="12"/>
  <c r="N4032" i="12" s="1"/>
  <c r="M4033" i="12"/>
  <c r="N4033" i="12" s="1"/>
  <c r="M4034" i="12"/>
  <c r="N4034" i="12" s="1"/>
  <c r="M4035" i="12"/>
  <c r="N4035" i="12" s="1"/>
  <c r="M4036" i="12"/>
  <c r="N4036" i="12" s="1"/>
  <c r="M4037" i="12"/>
  <c r="N4037" i="12" s="1"/>
  <c r="M4038" i="12"/>
  <c r="N4038" i="12" s="1"/>
  <c r="M4039" i="12"/>
  <c r="N4039" i="12" s="1"/>
  <c r="M4040" i="12"/>
  <c r="N4040" i="12" s="1"/>
  <c r="M4041" i="12"/>
  <c r="N4041" i="12" s="1"/>
  <c r="M4042" i="12"/>
  <c r="N4042" i="12" s="1"/>
  <c r="M4043" i="12"/>
  <c r="N4043" i="12" s="1"/>
  <c r="M4044" i="12"/>
  <c r="N4044" i="12" s="1"/>
  <c r="M4045" i="12"/>
  <c r="N4045" i="12" s="1"/>
  <c r="M4046" i="12"/>
  <c r="N4046" i="12" s="1"/>
  <c r="M4047" i="12"/>
  <c r="N4047" i="12" s="1"/>
  <c r="M4048" i="12"/>
  <c r="N4048" i="12" s="1"/>
  <c r="M4049" i="12"/>
  <c r="N4049" i="12" s="1"/>
  <c r="M4050" i="12"/>
  <c r="N4050" i="12" s="1"/>
  <c r="M4051" i="12"/>
  <c r="N4051" i="12" s="1"/>
  <c r="M4052" i="12"/>
  <c r="N4052" i="12" s="1"/>
  <c r="M4053" i="12"/>
  <c r="N4053" i="12" s="1"/>
  <c r="M4054" i="12"/>
  <c r="N4054" i="12" s="1"/>
  <c r="M4055" i="12"/>
  <c r="N4055" i="12" s="1"/>
  <c r="M4056" i="12"/>
  <c r="N4056" i="12" s="1"/>
  <c r="M4057" i="12"/>
  <c r="N4057" i="12" s="1"/>
  <c r="M4058" i="12"/>
  <c r="N4058" i="12" s="1"/>
  <c r="M4059" i="12"/>
  <c r="N4059" i="12" s="1"/>
  <c r="M4060" i="12"/>
  <c r="N4060" i="12" s="1"/>
  <c r="M4061" i="12"/>
  <c r="N4061" i="12" s="1"/>
  <c r="M4062" i="12"/>
  <c r="N4062" i="12" s="1"/>
  <c r="M4063" i="12"/>
  <c r="N4063" i="12" s="1"/>
  <c r="M4064" i="12"/>
  <c r="N4064" i="12" s="1"/>
  <c r="M4065" i="12"/>
  <c r="N4065" i="12" s="1"/>
  <c r="M4066" i="12"/>
  <c r="N4066" i="12" s="1"/>
  <c r="M4067" i="12"/>
  <c r="N4067" i="12" s="1"/>
  <c r="M4068" i="12"/>
  <c r="N4068" i="12" s="1"/>
  <c r="M4069" i="12"/>
  <c r="N4069" i="12" s="1"/>
  <c r="M4070" i="12"/>
  <c r="N4070" i="12" s="1"/>
  <c r="M4071" i="12"/>
  <c r="N4071" i="12" s="1"/>
  <c r="M4072" i="12"/>
  <c r="N4072" i="12" s="1"/>
  <c r="M4073" i="12"/>
  <c r="N4073" i="12" s="1"/>
  <c r="M4074" i="12"/>
  <c r="N4074" i="12" s="1"/>
  <c r="M4075" i="12"/>
  <c r="N4075" i="12" s="1"/>
  <c r="M4076" i="12"/>
  <c r="N4076" i="12" s="1"/>
  <c r="M4077" i="12"/>
  <c r="N4077" i="12" s="1"/>
  <c r="M4078" i="12"/>
  <c r="N4078" i="12" s="1"/>
  <c r="M4079" i="12"/>
  <c r="N4079" i="12" s="1"/>
  <c r="M4080" i="12"/>
  <c r="N4080" i="12" s="1"/>
  <c r="M4081" i="12"/>
  <c r="N4081" i="12" s="1"/>
  <c r="M4082" i="12"/>
  <c r="N4082" i="12" s="1"/>
  <c r="M4083" i="12"/>
  <c r="N4083" i="12" s="1"/>
  <c r="M4084" i="12"/>
  <c r="N4084" i="12" s="1"/>
  <c r="M4085" i="12"/>
  <c r="N4085" i="12" s="1"/>
  <c r="M4086" i="12"/>
  <c r="N4086" i="12" s="1"/>
  <c r="M4087" i="12"/>
  <c r="N4087" i="12" s="1"/>
  <c r="M4088" i="12"/>
  <c r="N4088" i="12" s="1"/>
  <c r="M4089" i="12"/>
  <c r="N4089" i="12" s="1"/>
  <c r="M4090" i="12"/>
  <c r="N4090" i="12" s="1"/>
  <c r="M4091" i="12"/>
  <c r="N4091" i="12" s="1"/>
  <c r="M4092" i="12"/>
  <c r="N4092" i="12" s="1"/>
  <c r="M4093" i="12"/>
  <c r="N4093" i="12" s="1"/>
  <c r="M4094" i="12"/>
  <c r="N4094" i="12" s="1"/>
  <c r="M4095" i="12"/>
  <c r="N4095" i="12" s="1"/>
  <c r="M4096" i="12"/>
  <c r="N4096" i="12" s="1"/>
  <c r="M4097" i="12"/>
  <c r="N4097" i="12" s="1"/>
  <c r="M4098" i="12"/>
  <c r="N4098" i="12" s="1"/>
  <c r="M4099" i="12"/>
  <c r="N4099" i="12" s="1"/>
  <c r="M4100" i="12"/>
  <c r="N4100" i="12" s="1"/>
  <c r="M4101" i="12"/>
  <c r="N4101" i="12" s="1"/>
  <c r="M4102" i="12"/>
  <c r="N4102" i="12" s="1"/>
  <c r="M4103" i="12"/>
  <c r="N4103" i="12" s="1"/>
  <c r="M4104" i="12"/>
  <c r="N4104" i="12" s="1"/>
  <c r="M4105" i="12"/>
  <c r="N4105" i="12" s="1"/>
  <c r="M4106" i="12"/>
  <c r="N4106" i="12" s="1"/>
  <c r="M4107" i="12"/>
  <c r="N4107" i="12" s="1"/>
  <c r="M4108" i="12"/>
  <c r="N4108" i="12" s="1"/>
  <c r="M4109" i="12"/>
  <c r="N4109" i="12" s="1"/>
  <c r="M4110" i="12"/>
  <c r="N4110" i="12" s="1"/>
  <c r="M4111" i="12"/>
  <c r="N4111" i="12" s="1"/>
  <c r="M4112" i="12"/>
  <c r="N4112" i="12" s="1"/>
  <c r="M4113" i="12"/>
  <c r="N4113" i="12" s="1"/>
  <c r="M4114" i="12"/>
  <c r="N4114" i="12" s="1"/>
  <c r="M4115" i="12"/>
  <c r="N4115" i="12" s="1"/>
  <c r="M4116" i="12"/>
  <c r="N4116" i="12" s="1"/>
  <c r="M4117" i="12"/>
  <c r="N4117" i="12" s="1"/>
  <c r="M4118" i="12"/>
  <c r="N4118" i="12" s="1"/>
  <c r="M4119" i="12"/>
  <c r="N4119" i="12" s="1"/>
  <c r="M4120" i="12"/>
  <c r="N4120" i="12" s="1"/>
  <c r="M4121" i="12"/>
  <c r="N4121" i="12" s="1"/>
  <c r="M4122" i="12"/>
  <c r="N4122" i="12" s="1"/>
  <c r="M4123" i="12"/>
  <c r="N4123" i="12" s="1"/>
  <c r="M4124" i="12"/>
  <c r="N4124" i="12" s="1"/>
  <c r="M4125" i="12"/>
  <c r="N4125" i="12" s="1"/>
  <c r="M4126" i="12"/>
  <c r="N4126" i="12" s="1"/>
  <c r="M4127" i="12"/>
  <c r="N4127" i="12" s="1"/>
  <c r="M4128" i="12"/>
  <c r="N4128" i="12" s="1"/>
  <c r="M4129" i="12"/>
  <c r="N4129" i="12" s="1"/>
  <c r="M4130" i="12"/>
  <c r="N4130" i="12" s="1"/>
  <c r="M4131" i="12"/>
  <c r="N4131" i="12" s="1"/>
  <c r="M4132" i="12"/>
  <c r="N4132" i="12" s="1"/>
  <c r="M4133" i="12"/>
  <c r="N4133" i="12" s="1"/>
  <c r="M4134" i="12"/>
  <c r="N4134" i="12" s="1"/>
  <c r="M4135" i="12"/>
  <c r="N4135" i="12" s="1"/>
  <c r="M4136" i="12"/>
  <c r="N4136" i="12" s="1"/>
  <c r="M4137" i="12"/>
  <c r="N4137" i="12" s="1"/>
  <c r="M4138" i="12"/>
  <c r="N4138" i="12" s="1"/>
  <c r="M4139" i="12"/>
  <c r="N4139" i="12" s="1"/>
  <c r="M4140" i="12"/>
  <c r="N4140" i="12" s="1"/>
  <c r="M4141" i="12"/>
  <c r="N4141" i="12" s="1"/>
  <c r="M4142" i="12"/>
  <c r="N4142" i="12" s="1"/>
  <c r="M4143" i="12"/>
  <c r="N4143" i="12" s="1"/>
  <c r="M4144" i="12"/>
  <c r="N4144" i="12" s="1"/>
  <c r="M4145" i="12"/>
  <c r="N4145" i="12" s="1"/>
  <c r="M4146" i="12"/>
  <c r="N4146" i="12" s="1"/>
  <c r="M4147" i="12"/>
  <c r="N4147" i="12" s="1"/>
  <c r="M4148" i="12"/>
  <c r="N4148" i="12" s="1"/>
  <c r="M4149" i="12"/>
  <c r="N4149" i="12" s="1"/>
  <c r="M4150" i="12"/>
  <c r="N4150" i="12" s="1"/>
  <c r="M4151" i="12"/>
  <c r="N4151" i="12" s="1"/>
  <c r="M4152" i="12"/>
  <c r="N4152" i="12" s="1"/>
  <c r="M4153" i="12"/>
  <c r="N4153" i="12" s="1"/>
  <c r="M4154" i="12"/>
  <c r="N4154" i="12" s="1"/>
  <c r="M4155" i="12"/>
  <c r="N4155" i="12" s="1"/>
  <c r="M4156" i="12"/>
  <c r="N4156" i="12" s="1"/>
  <c r="M4157" i="12"/>
  <c r="N4157" i="12" s="1"/>
  <c r="M4158" i="12"/>
  <c r="N4158" i="12" s="1"/>
  <c r="M4159" i="12"/>
  <c r="N4159" i="12" s="1"/>
  <c r="M4160" i="12"/>
  <c r="N4160" i="12" s="1"/>
  <c r="M4161" i="12"/>
  <c r="N4161" i="12" s="1"/>
  <c r="M4162" i="12"/>
  <c r="N4162" i="12" s="1"/>
  <c r="M4163" i="12"/>
  <c r="N4163" i="12" s="1"/>
  <c r="M4164" i="12"/>
  <c r="N4164" i="12" s="1"/>
  <c r="M4165" i="12"/>
  <c r="N4165" i="12" s="1"/>
  <c r="M4166" i="12"/>
  <c r="N4166" i="12" s="1"/>
  <c r="M4167" i="12"/>
  <c r="N4167" i="12" s="1"/>
  <c r="M4168" i="12"/>
  <c r="N4168" i="12" s="1"/>
  <c r="M4169" i="12"/>
  <c r="N4169" i="12" s="1"/>
  <c r="M4170" i="12"/>
  <c r="N4170" i="12" s="1"/>
  <c r="M4171" i="12"/>
  <c r="N4171" i="12" s="1"/>
  <c r="M4172" i="12"/>
  <c r="N4172" i="12" s="1"/>
  <c r="M4173" i="12"/>
  <c r="N4173" i="12" s="1"/>
  <c r="M4174" i="12"/>
  <c r="N4174" i="12" s="1"/>
  <c r="M4175" i="12"/>
  <c r="N4175" i="12" s="1"/>
  <c r="M4176" i="12"/>
  <c r="N4176" i="12" s="1"/>
  <c r="M4177" i="12"/>
  <c r="N4177" i="12" s="1"/>
  <c r="M4178" i="12"/>
  <c r="N4178" i="12" s="1"/>
  <c r="M4179" i="12"/>
  <c r="N4179" i="12" s="1"/>
  <c r="M4180" i="12"/>
  <c r="N4180" i="12" s="1"/>
  <c r="M4181" i="12"/>
  <c r="N4181" i="12" s="1"/>
  <c r="M4182" i="12"/>
  <c r="N4182" i="12" s="1"/>
  <c r="M4183" i="12"/>
  <c r="N4183" i="12" s="1"/>
  <c r="M4184" i="12"/>
  <c r="N4184" i="12" s="1"/>
  <c r="M4185" i="12"/>
  <c r="N4185" i="12" s="1"/>
  <c r="M4186" i="12"/>
  <c r="N4186" i="12" s="1"/>
  <c r="M4187" i="12"/>
  <c r="N4187" i="12" s="1"/>
  <c r="M4188" i="12"/>
  <c r="N4188" i="12" s="1"/>
  <c r="M4189" i="12"/>
  <c r="N4189" i="12" s="1"/>
  <c r="M4190" i="12"/>
  <c r="N4190" i="12" s="1"/>
  <c r="M4191" i="12"/>
  <c r="N4191" i="12" s="1"/>
  <c r="M4192" i="12"/>
  <c r="N4192" i="12" s="1"/>
  <c r="M4193" i="12"/>
  <c r="N4193" i="12" s="1"/>
  <c r="M4194" i="12"/>
  <c r="N4194" i="12" s="1"/>
  <c r="M4195" i="12"/>
  <c r="N4195" i="12" s="1"/>
  <c r="M4196" i="12"/>
  <c r="N4196" i="12" s="1"/>
  <c r="M4197" i="12"/>
  <c r="N4197" i="12" s="1"/>
  <c r="M4198" i="12"/>
  <c r="N4198" i="12" s="1"/>
  <c r="M4199" i="12"/>
  <c r="N4199" i="12" s="1"/>
  <c r="M4200" i="12"/>
  <c r="N4200" i="12" s="1"/>
  <c r="M4201" i="12"/>
  <c r="N4201" i="12" s="1"/>
  <c r="M4202" i="12"/>
  <c r="N4202" i="12" s="1"/>
  <c r="M4203" i="12"/>
  <c r="N4203" i="12" s="1"/>
  <c r="M4204" i="12"/>
  <c r="N4204" i="12" s="1"/>
  <c r="M4205" i="12"/>
  <c r="N4205" i="12" s="1"/>
  <c r="M4206" i="12"/>
  <c r="N4206" i="12" s="1"/>
  <c r="M4207" i="12"/>
  <c r="N4207" i="12" s="1"/>
  <c r="M4208" i="12"/>
  <c r="N4208" i="12" s="1"/>
  <c r="M4209" i="12"/>
  <c r="N4209" i="12" s="1"/>
  <c r="M4210" i="12"/>
  <c r="N4210" i="12" s="1"/>
  <c r="M4211" i="12"/>
  <c r="N4211" i="12" s="1"/>
  <c r="M4212" i="12"/>
  <c r="N4212" i="12" s="1"/>
  <c r="M4213" i="12"/>
  <c r="N4213" i="12" s="1"/>
  <c r="M4214" i="12"/>
  <c r="N4214" i="12" s="1"/>
  <c r="M4215" i="12"/>
  <c r="N4215" i="12" s="1"/>
  <c r="M4216" i="12"/>
  <c r="N4216" i="12" s="1"/>
  <c r="M4217" i="12"/>
  <c r="N4217" i="12" s="1"/>
  <c r="M4218" i="12"/>
  <c r="N4218" i="12" s="1"/>
  <c r="M4219" i="12"/>
  <c r="N4219" i="12" s="1"/>
  <c r="M4220" i="12"/>
  <c r="N4220" i="12" s="1"/>
  <c r="M4221" i="12"/>
  <c r="N4221" i="12" s="1"/>
  <c r="M4222" i="12"/>
  <c r="N4222" i="12" s="1"/>
  <c r="M4223" i="12"/>
  <c r="N4223" i="12" s="1"/>
  <c r="M4224" i="12"/>
  <c r="N4224" i="12" s="1"/>
  <c r="M4225" i="12"/>
  <c r="N4225" i="12" s="1"/>
  <c r="M4226" i="12"/>
  <c r="N4226" i="12" s="1"/>
  <c r="M4227" i="12"/>
  <c r="N4227" i="12" s="1"/>
  <c r="M4228" i="12"/>
  <c r="N4228" i="12" s="1"/>
  <c r="M4229" i="12"/>
  <c r="N4229" i="12" s="1"/>
  <c r="M4230" i="12"/>
  <c r="N4230" i="12" s="1"/>
  <c r="M4231" i="12"/>
  <c r="N4231" i="12" s="1"/>
  <c r="M4232" i="12"/>
  <c r="N4232" i="12" s="1"/>
  <c r="M4233" i="12"/>
  <c r="N4233" i="12" s="1"/>
  <c r="M4234" i="12"/>
  <c r="N4234" i="12" s="1"/>
  <c r="M4235" i="12"/>
  <c r="N4235" i="12" s="1"/>
  <c r="M4236" i="12"/>
  <c r="N4236" i="12" s="1"/>
  <c r="M4237" i="12"/>
  <c r="N4237" i="12" s="1"/>
  <c r="M4238" i="12"/>
  <c r="N4238" i="12" s="1"/>
  <c r="M4239" i="12"/>
  <c r="N4239" i="12" s="1"/>
  <c r="M4240" i="12"/>
  <c r="N4240" i="12" s="1"/>
  <c r="M4241" i="12"/>
  <c r="N4241" i="12" s="1"/>
  <c r="M4242" i="12"/>
  <c r="N4242" i="12" s="1"/>
  <c r="M4243" i="12"/>
  <c r="N4243" i="12" s="1"/>
  <c r="M4244" i="12"/>
  <c r="N4244" i="12" s="1"/>
  <c r="M4245" i="12"/>
  <c r="N4245" i="12" s="1"/>
  <c r="M4246" i="12"/>
  <c r="N4246" i="12" s="1"/>
  <c r="M4247" i="12"/>
  <c r="N4247" i="12" s="1"/>
  <c r="M4248" i="12"/>
  <c r="N4248" i="12" s="1"/>
  <c r="M4249" i="12"/>
  <c r="N4249" i="12" s="1"/>
  <c r="M4250" i="12"/>
  <c r="N4250" i="12" s="1"/>
  <c r="M4251" i="12"/>
  <c r="N4251" i="12" s="1"/>
  <c r="M4252" i="12"/>
  <c r="N4252" i="12" s="1"/>
  <c r="M4253" i="12"/>
  <c r="N4253" i="12" s="1"/>
  <c r="M4254" i="12"/>
  <c r="N4254" i="12" s="1"/>
  <c r="M4255" i="12"/>
  <c r="N4255" i="12" s="1"/>
  <c r="M4256" i="12"/>
  <c r="N4256" i="12" s="1"/>
  <c r="M4257" i="12"/>
  <c r="N4257" i="12" s="1"/>
  <c r="M4258" i="12"/>
  <c r="N4258" i="12" s="1"/>
  <c r="M4259" i="12"/>
  <c r="N4259" i="12" s="1"/>
  <c r="M4260" i="12"/>
  <c r="N4260" i="12" s="1"/>
  <c r="M4261" i="12"/>
  <c r="N4261" i="12" s="1"/>
  <c r="M4262" i="12"/>
  <c r="N4262" i="12" s="1"/>
  <c r="M4263" i="12"/>
  <c r="N4263" i="12" s="1"/>
  <c r="M4264" i="12"/>
  <c r="N4264" i="12" s="1"/>
  <c r="M4265" i="12"/>
  <c r="N4265" i="12" s="1"/>
  <c r="M4266" i="12"/>
  <c r="N4266" i="12" s="1"/>
  <c r="M4267" i="12"/>
  <c r="N4267" i="12" s="1"/>
  <c r="M4268" i="12"/>
  <c r="N4268" i="12" s="1"/>
  <c r="M4269" i="12"/>
  <c r="N4269" i="12" s="1"/>
  <c r="M4270" i="12"/>
  <c r="N4270" i="12" s="1"/>
  <c r="M4271" i="12"/>
  <c r="N4271" i="12" s="1"/>
  <c r="M4272" i="12"/>
  <c r="N4272" i="12" s="1"/>
  <c r="M4273" i="12"/>
  <c r="N4273" i="12" s="1"/>
  <c r="M4274" i="12"/>
  <c r="N4274" i="12" s="1"/>
  <c r="M4275" i="12"/>
  <c r="N4275" i="12" s="1"/>
  <c r="M4276" i="12"/>
  <c r="N4276" i="12" s="1"/>
  <c r="M4277" i="12"/>
  <c r="N4277" i="12" s="1"/>
  <c r="M4278" i="12"/>
  <c r="N4278" i="12" s="1"/>
  <c r="M4279" i="12"/>
  <c r="N4279" i="12" s="1"/>
  <c r="M4280" i="12"/>
  <c r="N4280" i="12" s="1"/>
  <c r="M4281" i="12"/>
  <c r="N4281" i="12" s="1"/>
  <c r="M4282" i="12"/>
  <c r="N4282" i="12" s="1"/>
  <c r="M4283" i="12"/>
  <c r="N4283" i="12" s="1"/>
  <c r="M4284" i="12"/>
  <c r="N4284" i="12" s="1"/>
  <c r="M4285" i="12"/>
  <c r="N4285" i="12" s="1"/>
  <c r="M4286" i="12"/>
  <c r="N4286" i="12" s="1"/>
  <c r="M4287" i="12"/>
  <c r="N4287" i="12" s="1"/>
  <c r="M4288" i="12"/>
  <c r="N4288" i="12" s="1"/>
  <c r="M4289" i="12"/>
  <c r="N4289" i="12" s="1"/>
  <c r="M4290" i="12"/>
  <c r="N4290" i="12" s="1"/>
  <c r="M4291" i="12"/>
  <c r="N4291" i="12" s="1"/>
  <c r="M4292" i="12"/>
  <c r="N4292" i="12" s="1"/>
  <c r="M4293" i="12"/>
  <c r="N4293" i="12" s="1"/>
  <c r="M4294" i="12"/>
  <c r="N4294" i="12" s="1"/>
  <c r="M4295" i="12"/>
  <c r="N4295" i="12" s="1"/>
  <c r="M4296" i="12"/>
  <c r="N4296" i="12" s="1"/>
  <c r="M4297" i="12"/>
  <c r="N4297" i="12" s="1"/>
  <c r="M4298" i="12"/>
  <c r="N4298" i="12" s="1"/>
  <c r="M4299" i="12"/>
  <c r="N4299" i="12" s="1"/>
  <c r="M4300" i="12"/>
  <c r="N4300" i="12" s="1"/>
  <c r="M4301" i="12"/>
  <c r="N4301" i="12" s="1"/>
  <c r="M4302" i="12"/>
  <c r="N4302" i="12" s="1"/>
  <c r="M4303" i="12"/>
  <c r="N4303" i="12" s="1"/>
  <c r="M4304" i="12"/>
  <c r="N4304" i="12" s="1"/>
  <c r="M4305" i="12"/>
  <c r="N4305" i="12" s="1"/>
  <c r="M4306" i="12"/>
  <c r="N4306" i="12" s="1"/>
  <c r="M4307" i="12"/>
  <c r="N4307" i="12" s="1"/>
  <c r="M4308" i="12"/>
  <c r="N4308" i="12" s="1"/>
  <c r="M4309" i="12"/>
  <c r="N4309" i="12" s="1"/>
  <c r="M4310" i="12"/>
  <c r="N4310" i="12" s="1"/>
  <c r="M4311" i="12"/>
  <c r="N4311" i="12" s="1"/>
  <c r="M4312" i="12"/>
  <c r="N4312" i="12" s="1"/>
  <c r="M4313" i="12"/>
  <c r="N4313" i="12" s="1"/>
  <c r="M4314" i="12"/>
  <c r="N4314" i="12" s="1"/>
  <c r="M4315" i="12"/>
  <c r="N4315" i="12" s="1"/>
  <c r="M4316" i="12"/>
  <c r="N4316" i="12" s="1"/>
  <c r="M4317" i="12"/>
  <c r="N4317" i="12" s="1"/>
  <c r="M4318" i="12"/>
  <c r="N4318" i="12" s="1"/>
  <c r="M4319" i="12"/>
  <c r="N4319" i="12" s="1"/>
  <c r="M4320" i="12"/>
  <c r="N4320" i="12" s="1"/>
  <c r="M4321" i="12"/>
  <c r="N4321" i="12" s="1"/>
  <c r="M4322" i="12"/>
  <c r="N4322" i="12" s="1"/>
  <c r="M4323" i="12"/>
  <c r="N4323" i="12" s="1"/>
  <c r="M4324" i="12"/>
  <c r="N4324" i="12" s="1"/>
  <c r="M4325" i="12"/>
  <c r="N4325" i="12" s="1"/>
  <c r="M4326" i="12"/>
  <c r="N4326" i="12" s="1"/>
  <c r="M4327" i="12"/>
  <c r="N4327" i="12" s="1"/>
  <c r="M4328" i="12"/>
  <c r="N4328" i="12" s="1"/>
  <c r="M4329" i="12"/>
  <c r="N4329" i="12" s="1"/>
  <c r="M4330" i="12"/>
  <c r="N4330" i="12" s="1"/>
  <c r="M4331" i="12"/>
  <c r="N4331" i="12" s="1"/>
  <c r="M4332" i="12"/>
  <c r="N4332" i="12" s="1"/>
  <c r="M4333" i="12"/>
  <c r="N4333" i="12" s="1"/>
  <c r="M4334" i="12"/>
  <c r="N4334" i="12" s="1"/>
  <c r="M4335" i="12"/>
  <c r="N4335" i="12" s="1"/>
  <c r="M4336" i="12"/>
  <c r="N4336" i="12" s="1"/>
  <c r="M4337" i="12"/>
  <c r="N4337" i="12" s="1"/>
  <c r="M4338" i="12"/>
  <c r="N4338" i="12" s="1"/>
  <c r="M4339" i="12"/>
  <c r="N4339" i="12" s="1"/>
  <c r="M4340" i="12"/>
  <c r="N4340" i="12" s="1"/>
  <c r="M4341" i="12"/>
  <c r="N4341" i="12" s="1"/>
  <c r="M4342" i="12"/>
  <c r="N4342" i="12" s="1"/>
  <c r="M4343" i="12"/>
  <c r="N4343" i="12" s="1"/>
  <c r="M4344" i="12"/>
  <c r="N4344" i="12" s="1"/>
  <c r="M4345" i="12"/>
  <c r="N4345" i="12" s="1"/>
  <c r="M4346" i="12"/>
  <c r="N4346" i="12" s="1"/>
  <c r="M4347" i="12"/>
  <c r="N4347" i="12" s="1"/>
  <c r="M4348" i="12"/>
  <c r="N4348" i="12" s="1"/>
  <c r="M4349" i="12"/>
  <c r="N4349" i="12" s="1"/>
  <c r="M4350" i="12"/>
  <c r="N4350" i="12" s="1"/>
  <c r="M4351" i="12"/>
  <c r="N4351" i="12" s="1"/>
  <c r="M4352" i="12"/>
  <c r="N4352" i="12" s="1"/>
  <c r="M4353" i="12"/>
  <c r="N4353" i="12" s="1"/>
  <c r="M4354" i="12"/>
  <c r="N4354" i="12" s="1"/>
  <c r="M4355" i="12"/>
  <c r="N4355" i="12" s="1"/>
  <c r="M4356" i="12"/>
  <c r="N4356" i="12" s="1"/>
  <c r="M4357" i="12"/>
  <c r="N4357" i="12" s="1"/>
  <c r="M4358" i="12"/>
  <c r="N4358" i="12" s="1"/>
  <c r="M4359" i="12"/>
  <c r="N4359" i="12" s="1"/>
  <c r="M4360" i="12"/>
  <c r="N4360" i="12" s="1"/>
  <c r="M4361" i="12"/>
  <c r="N4361" i="12" s="1"/>
  <c r="M4362" i="12"/>
  <c r="N4362" i="12" s="1"/>
  <c r="M4363" i="12"/>
  <c r="N4363" i="12" s="1"/>
  <c r="M4364" i="12"/>
  <c r="N4364" i="12" s="1"/>
  <c r="M4365" i="12"/>
  <c r="N4365" i="12" s="1"/>
  <c r="M4366" i="12"/>
  <c r="N4366" i="12" s="1"/>
  <c r="M4367" i="12"/>
  <c r="N4367" i="12" s="1"/>
  <c r="M4368" i="12"/>
  <c r="N4368" i="12" s="1"/>
  <c r="M4369" i="12"/>
  <c r="N4369" i="12" s="1"/>
  <c r="M4370" i="12"/>
  <c r="N4370" i="12" s="1"/>
  <c r="M4371" i="12"/>
  <c r="N4371" i="12" s="1"/>
  <c r="M4372" i="12"/>
  <c r="N4372" i="12" s="1"/>
  <c r="M4373" i="12"/>
  <c r="N4373" i="12" s="1"/>
  <c r="M4374" i="12"/>
  <c r="N4374" i="12" s="1"/>
  <c r="M4375" i="12"/>
  <c r="N4375" i="12" s="1"/>
  <c r="M4376" i="12"/>
  <c r="N4376" i="12" s="1"/>
  <c r="M4377" i="12"/>
  <c r="N4377" i="12" s="1"/>
  <c r="M4378" i="12"/>
  <c r="N4378" i="12" s="1"/>
  <c r="M4379" i="12"/>
  <c r="N4379" i="12" s="1"/>
  <c r="M4380" i="12"/>
  <c r="N4380" i="12" s="1"/>
  <c r="M4381" i="12"/>
  <c r="N4381" i="12" s="1"/>
  <c r="M4382" i="12"/>
  <c r="N4382" i="12" s="1"/>
  <c r="M4383" i="12"/>
  <c r="N4383" i="12" s="1"/>
  <c r="M4384" i="12"/>
  <c r="N4384" i="12" s="1"/>
  <c r="M4385" i="12"/>
  <c r="N4385" i="12" s="1"/>
  <c r="M4386" i="12"/>
  <c r="N4386" i="12" s="1"/>
  <c r="M4387" i="12"/>
  <c r="N4387" i="12" s="1"/>
  <c r="M4388" i="12"/>
  <c r="N4388" i="12" s="1"/>
  <c r="M4389" i="12"/>
  <c r="N4389" i="12" s="1"/>
  <c r="M4390" i="12"/>
  <c r="N4390" i="12" s="1"/>
  <c r="M4391" i="12"/>
  <c r="N4391" i="12" s="1"/>
  <c r="M4392" i="12"/>
  <c r="N4392" i="12" s="1"/>
  <c r="M4393" i="12"/>
  <c r="N4393" i="12" s="1"/>
  <c r="M4394" i="12"/>
  <c r="N4394" i="12" s="1"/>
  <c r="M4395" i="12"/>
  <c r="N4395" i="12" s="1"/>
  <c r="M4396" i="12"/>
  <c r="N4396" i="12" s="1"/>
  <c r="M4397" i="12"/>
  <c r="N4397" i="12" s="1"/>
  <c r="M4398" i="12"/>
  <c r="N4398" i="12" s="1"/>
  <c r="M4399" i="12"/>
  <c r="N4399" i="12" s="1"/>
  <c r="M4400" i="12"/>
  <c r="N4400" i="12" s="1"/>
  <c r="M4401" i="12"/>
  <c r="N4401" i="12" s="1"/>
  <c r="M4402" i="12"/>
  <c r="N4402" i="12" s="1"/>
  <c r="M4403" i="12"/>
  <c r="N4403" i="12" s="1"/>
  <c r="M4404" i="12"/>
  <c r="N4404" i="12" s="1"/>
  <c r="M4405" i="12"/>
  <c r="N4405" i="12" s="1"/>
  <c r="M4406" i="12"/>
  <c r="N4406" i="12" s="1"/>
  <c r="M4407" i="12"/>
  <c r="N4407" i="12" s="1"/>
  <c r="M4408" i="12"/>
  <c r="N4408" i="12" s="1"/>
  <c r="M4409" i="12"/>
  <c r="N4409" i="12" s="1"/>
  <c r="M4410" i="12"/>
  <c r="N4410" i="12" s="1"/>
  <c r="M4411" i="12"/>
  <c r="N4411" i="12" s="1"/>
  <c r="M4412" i="12"/>
  <c r="N4412" i="12" s="1"/>
  <c r="M4413" i="12"/>
  <c r="N4413" i="12" s="1"/>
  <c r="M4414" i="12"/>
  <c r="N4414" i="12" s="1"/>
  <c r="M4415" i="12"/>
  <c r="N4415" i="12" s="1"/>
  <c r="M4416" i="12"/>
  <c r="N4416" i="12" s="1"/>
  <c r="M4417" i="12"/>
  <c r="N4417" i="12" s="1"/>
  <c r="M4418" i="12"/>
  <c r="N4418" i="12" s="1"/>
  <c r="M4419" i="12"/>
  <c r="N4419" i="12" s="1"/>
  <c r="M4420" i="12"/>
  <c r="N4420" i="12" s="1"/>
  <c r="M4421" i="12"/>
  <c r="N4421" i="12" s="1"/>
  <c r="M4422" i="12"/>
  <c r="N4422" i="12" s="1"/>
  <c r="M4423" i="12"/>
  <c r="N4423" i="12" s="1"/>
  <c r="M4424" i="12"/>
  <c r="N4424" i="12" s="1"/>
  <c r="M4425" i="12"/>
  <c r="N4425" i="12" s="1"/>
  <c r="M4426" i="12"/>
  <c r="N4426" i="12" s="1"/>
  <c r="M4427" i="12"/>
  <c r="N4427" i="12" s="1"/>
  <c r="M4428" i="12"/>
  <c r="N4428" i="12" s="1"/>
  <c r="M4429" i="12"/>
  <c r="N4429" i="12" s="1"/>
  <c r="M4430" i="12"/>
  <c r="N4430" i="12" s="1"/>
  <c r="M4431" i="12"/>
  <c r="N4431" i="12" s="1"/>
  <c r="M4432" i="12"/>
  <c r="N4432" i="12" s="1"/>
  <c r="M4433" i="12"/>
  <c r="N4433" i="12" s="1"/>
  <c r="M4434" i="12"/>
  <c r="N4434" i="12" s="1"/>
  <c r="M4435" i="12"/>
  <c r="N4435" i="12" s="1"/>
  <c r="M4436" i="12"/>
  <c r="N4436" i="12" s="1"/>
  <c r="M4437" i="12"/>
  <c r="N4437" i="12" s="1"/>
  <c r="M4438" i="12"/>
  <c r="N4438" i="12" s="1"/>
  <c r="M4439" i="12"/>
  <c r="N4439" i="12" s="1"/>
  <c r="M4440" i="12"/>
  <c r="N4440" i="12" s="1"/>
  <c r="M4441" i="12"/>
  <c r="N4441" i="12" s="1"/>
  <c r="M4442" i="12"/>
  <c r="N4442" i="12" s="1"/>
  <c r="M4443" i="12"/>
  <c r="N4443" i="12" s="1"/>
  <c r="M4444" i="12"/>
  <c r="N4444" i="12" s="1"/>
  <c r="M4445" i="12"/>
  <c r="N4445" i="12" s="1"/>
  <c r="M4446" i="12"/>
  <c r="N4446" i="12" s="1"/>
  <c r="M4447" i="12"/>
  <c r="N4447" i="12" s="1"/>
  <c r="M4448" i="12"/>
  <c r="N4448" i="12" s="1"/>
  <c r="M4449" i="12"/>
  <c r="N4449" i="12" s="1"/>
  <c r="M4450" i="12"/>
  <c r="N4450" i="12" s="1"/>
  <c r="M4451" i="12"/>
  <c r="N4451" i="12" s="1"/>
  <c r="M4452" i="12"/>
  <c r="N4452" i="12" s="1"/>
  <c r="M4453" i="12"/>
  <c r="N4453" i="12" s="1"/>
  <c r="M4454" i="12"/>
  <c r="N4454" i="12" s="1"/>
  <c r="M4455" i="12"/>
  <c r="N4455" i="12" s="1"/>
  <c r="M4456" i="12"/>
  <c r="N4456" i="12" s="1"/>
  <c r="M4457" i="12"/>
  <c r="N4457" i="12" s="1"/>
  <c r="M4458" i="12"/>
  <c r="N4458" i="12" s="1"/>
  <c r="M4459" i="12"/>
  <c r="N4459" i="12" s="1"/>
  <c r="M4460" i="12"/>
  <c r="N4460" i="12" s="1"/>
  <c r="M4461" i="12"/>
  <c r="N4461" i="12" s="1"/>
  <c r="M4462" i="12"/>
  <c r="N4462" i="12" s="1"/>
  <c r="M4463" i="12"/>
  <c r="N4463" i="12" s="1"/>
  <c r="M4464" i="12"/>
  <c r="N4464" i="12" s="1"/>
  <c r="M4465" i="12"/>
  <c r="N4465" i="12" s="1"/>
  <c r="M4466" i="12"/>
  <c r="N4466" i="12" s="1"/>
  <c r="M4467" i="12"/>
  <c r="N4467" i="12" s="1"/>
  <c r="M4468" i="12"/>
  <c r="N4468" i="12" s="1"/>
  <c r="M4469" i="12"/>
  <c r="N4469" i="12" s="1"/>
  <c r="M4470" i="12"/>
  <c r="N4470" i="12" s="1"/>
  <c r="M4471" i="12"/>
  <c r="N4471" i="12" s="1"/>
  <c r="M4472" i="12"/>
  <c r="N4472" i="12" s="1"/>
  <c r="M4473" i="12"/>
  <c r="N4473" i="12" s="1"/>
  <c r="M4474" i="12"/>
  <c r="N4474" i="12" s="1"/>
  <c r="M4475" i="12"/>
  <c r="N4475" i="12" s="1"/>
  <c r="M4476" i="12"/>
  <c r="N4476" i="12" s="1"/>
  <c r="M4477" i="12"/>
  <c r="N4477" i="12" s="1"/>
  <c r="M4478" i="12"/>
  <c r="N4478" i="12" s="1"/>
  <c r="M4479" i="12"/>
  <c r="N4479" i="12" s="1"/>
  <c r="M4480" i="12"/>
  <c r="N4480" i="12" s="1"/>
  <c r="M4481" i="12"/>
  <c r="N4481" i="12" s="1"/>
  <c r="M4482" i="12"/>
  <c r="N4482" i="12" s="1"/>
  <c r="M4483" i="12"/>
  <c r="N4483" i="12" s="1"/>
  <c r="M4484" i="12"/>
  <c r="N4484" i="12" s="1"/>
  <c r="M4485" i="12"/>
  <c r="N4485" i="12" s="1"/>
  <c r="M4486" i="12"/>
  <c r="N4486" i="12" s="1"/>
  <c r="M4487" i="12"/>
  <c r="N4487" i="12" s="1"/>
  <c r="M4488" i="12"/>
  <c r="N4488" i="12" s="1"/>
  <c r="M4489" i="12"/>
  <c r="N4489" i="12" s="1"/>
  <c r="M4490" i="12"/>
  <c r="N4490" i="12" s="1"/>
  <c r="M4491" i="12"/>
  <c r="N4491" i="12" s="1"/>
  <c r="M4492" i="12"/>
  <c r="N4492" i="12" s="1"/>
  <c r="M4493" i="12"/>
  <c r="N4493" i="12" s="1"/>
  <c r="M4494" i="12"/>
  <c r="N4494" i="12" s="1"/>
  <c r="M4495" i="12"/>
  <c r="N4495" i="12" s="1"/>
  <c r="M4496" i="12"/>
  <c r="N4496" i="12" s="1"/>
  <c r="M4497" i="12"/>
  <c r="N4497" i="12" s="1"/>
  <c r="M4498" i="12"/>
  <c r="N4498" i="12" s="1"/>
  <c r="M4499" i="12"/>
  <c r="N4499" i="12" s="1"/>
  <c r="M4500" i="12"/>
  <c r="N4500" i="12" s="1"/>
  <c r="M4501" i="12"/>
  <c r="N4501" i="12" s="1"/>
  <c r="M4502" i="12"/>
  <c r="N4502" i="12" s="1"/>
  <c r="M4503" i="12"/>
  <c r="N4503" i="12" s="1"/>
  <c r="M4504" i="12"/>
  <c r="N4504" i="12" s="1"/>
  <c r="M4505" i="12"/>
  <c r="N4505" i="12" s="1"/>
  <c r="M4506" i="12"/>
  <c r="N4506" i="12" s="1"/>
  <c r="M4507" i="12"/>
  <c r="N4507" i="12" s="1"/>
  <c r="M4508" i="12"/>
  <c r="N4508" i="12" s="1"/>
  <c r="M4509" i="12"/>
  <c r="N4509" i="12" s="1"/>
  <c r="M4510" i="12"/>
  <c r="N4510" i="12" s="1"/>
  <c r="M4511" i="12"/>
  <c r="N4511" i="12" s="1"/>
  <c r="M4512" i="12"/>
  <c r="N4512" i="12" s="1"/>
  <c r="M4513" i="12"/>
  <c r="N4513" i="12" s="1"/>
  <c r="M4514" i="12"/>
  <c r="N4514" i="12" s="1"/>
  <c r="M4515" i="12"/>
  <c r="N4515" i="12" s="1"/>
  <c r="M4516" i="12"/>
  <c r="N4516" i="12" s="1"/>
  <c r="M4517" i="12"/>
  <c r="N4517" i="12" s="1"/>
  <c r="M4518" i="12"/>
  <c r="N4518" i="12" s="1"/>
  <c r="M4519" i="12"/>
  <c r="N4519" i="12" s="1"/>
  <c r="M4520" i="12"/>
  <c r="N4520" i="12" s="1"/>
  <c r="M4521" i="12"/>
  <c r="N4521" i="12" s="1"/>
  <c r="M4522" i="12"/>
  <c r="N4522" i="12" s="1"/>
  <c r="M4523" i="12"/>
  <c r="N4523" i="12" s="1"/>
  <c r="M4524" i="12"/>
  <c r="N4524" i="12" s="1"/>
  <c r="M4525" i="12"/>
  <c r="N4525" i="12" s="1"/>
  <c r="M4526" i="12"/>
  <c r="N4526" i="12" s="1"/>
  <c r="M4527" i="12"/>
  <c r="N4527" i="12" s="1"/>
  <c r="M4528" i="12"/>
  <c r="N4528" i="12" s="1"/>
  <c r="M4529" i="12"/>
  <c r="N4529" i="12" s="1"/>
  <c r="M4530" i="12"/>
  <c r="N4530" i="12" s="1"/>
  <c r="M4531" i="12"/>
  <c r="N4531" i="12" s="1"/>
  <c r="M4532" i="12"/>
  <c r="N4532" i="12" s="1"/>
  <c r="M4533" i="12"/>
  <c r="N4533" i="12" s="1"/>
  <c r="M4534" i="12"/>
  <c r="N4534" i="12" s="1"/>
  <c r="M4535" i="12"/>
  <c r="N4535" i="12" s="1"/>
  <c r="M4536" i="12"/>
  <c r="N4536" i="12" s="1"/>
  <c r="M4537" i="12"/>
  <c r="N4537" i="12" s="1"/>
  <c r="M4538" i="12"/>
  <c r="N4538" i="12" s="1"/>
  <c r="M4539" i="12"/>
  <c r="N4539" i="12" s="1"/>
  <c r="M4540" i="12"/>
  <c r="N4540" i="12" s="1"/>
  <c r="M4541" i="12"/>
  <c r="N4541" i="12" s="1"/>
  <c r="M4542" i="12"/>
  <c r="N4542" i="12" s="1"/>
  <c r="M4543" i="12"/>
  <c r="N4543" i="12" s="1"/>
  <c r="M4544" i="12"/>
  <c r="N4544" i="12" s="1"/>
  <c r="M4545" i="12"/>
  <c r="N4545" i="12" s="1"/>
  <c r="M4546" i="12"/>
  <c r="N4546" i="12" s="1"/>
  <c r="M4547" i="12"/>
  <c r="N4547" i="12" s="1"/>
  <c r="M4548" i="12"/>
  <c r="N4548" i="12" s="1"/>
  <c r="M4549" i="12"/>
  <c r="N4549" i="12" s="1"/>
  <c r="M4550" i="12"/>
  <c r="N4550" i="12" s="1"/>
  <c r="M4551" i="12"/>
  <c r="N4551" i="12" s="1"/>
  <c r="M4552" i="12"/>
  <c r="N4552" i="12" s="1"/>
  <c r="M4553" i="12"/>
  <c r="N4553" i="12" s="1"/>
  <c r="M4554" i="12"/>
  <c r="N4554" i="12" s="1"/>
  <c r="M4555" i="12"/>
  <c r="N4555" i="12" s="1"/>
  <c r="M4556" i="12"/>
  <c r="N4556" i="12" s="1"/>
  <c r="M4557" i="12"/>
  <c r="N4557" i="12" s="1"/>
  <c r="M4558" i="12"/>
  <c r="N4558" i="12" s="1"/>
  <c r="M4559" i="12"/>
  <c r="N4559" i="12" s="1"/>
  <c r="M4560" i="12"/>
  <c r="N4560" i="12" s="1"/>
  <c r="M4561" i="12"/>
  <c r="N4561" i="12" s="1"/>
  <c r="M4562" i="12"/>
  <c r="N4562" i="12" s="1"/>
  <c r="M4563" i="12"/>
  <c r="N4563" i="12" s="1"/>
  <c r="M4564" i="12"/>
  <c r="N4564" i="12" s="1"/>
  <c r="M4565" i="12"/>
  <c r="N4565" i="12" s="1"/>
  <c r="M4566" i="12"/>
  <c r="N4566" i="12" s="1"/>
  <c r="M4567" i="12"/>
  <c r="N4567" i="12" s="1"/>
  <c r="M4568" i="12"/>
  <c r="N4568" i="12" s="1"/>
  <c r="M4569" i="12"/>
  <c r="N4569" i="12" s="1"/>
  <c r="M4570" i="12"/>
  <c r="N4570" i="12" s="1"/>
  <c r="M4571" i="12"/>
  <c r="N4571" i="12" s="1"/>
  <c r="M4572" i="12"/>
  <c r="N4572" i="12" s="1"/>
  <c r="M4573" i="12"/>
  <c r="N4573" i="12" s="1"/>
  <c r="M4574" i="12"/>
  <c r="N4574" i="12" s="1"/>
  <c r="M4575" i="12"/>
  <c r="N4575" i="12" s="1"/>
  <c r="M4576" i="12"/>
  <c r="N4576" i="12" s="1"/>
  <c r="M4577" i="12"/>
  <c r="N4577" i="12" s="1"/>
  <c r="M4578" i="12"/>
  <c r="N4578" i="12" s="1"/>
  <c r="M4579" i="12"/>
  <c r="N4579" i="12" s="1"/>
  <c r="M4580" i="12"/>
  <c r="N4580" i="12" s="1"/>
  <c r="M4581" i="12"/>
  <c r="N4581" i="12" s="1"/>
  <c r="M4582" i="12"/>
  <c r="N4582" i="12" s="1"/>
  <c r="M4583" i="12"/>
  <c r="N4583" i="12" s="1"/>
  <c r="M4584" i="12"/>
  <c r="N4584" i="12" s="1"/>
  <c r="M4585" i="12"/>
  <c r="N4585" i="12" s="1"/>
  <c r="M4586" i="12"/>
  <c r="N4586" i="12" s="1"/>
  <c r="M4587" i="12"/>
  <c r="N4587" i="12" s="1"/>
  <c r="M4588" i="12"/>
  <c r="N4588" i="12" s="1"/>
  <c r="M4589" i="12"/>
  <c r="N4589" i="12" s="1"/>
  <c r="M4590" i="12"/>
  <c r="N4590" i="12" s="1"/>
  <c r="M4591" i="12"/>
  <c r="N4591" i="12" s="1"/>
  <c r="M4592" i="12"/>
  <c r="N4592" i="12" s="1"/>
  <c r="M4593" i="12"/>
  <c r="N4593" i="12" s="1"/>
  <c r="M4594" i="12"/>
  <c r="N4594" i="12" s="1"/>
  <c r="M4595" i="12"/>
  <c r="N4595" i="12" s="1"/>
  <c r="M4596" i="12"/>
  <c r="N4596" i="12" s="1"/>
  <c r="M4597" i="12"/>
  <c r="N4597" i="12" s="1"/>
  <c r="M4598" i="12"/>
  <c r="N4598" i="12" s="1"/>
  <c r="M4599" i="12"/>
  <c r="N4599" i="12" s="1"/>
  <c r="M4600" i="12"/>
  <c r="N4600" i="12" s="1"/>
  <c r="M4601" i="12"/>
  <c r="N4601" i="12" s="1"/>
  <c r="M4602" i="12"/>
  <c r="N4602" i="12" s="1"/>
  <c r="M4603" i="12"/>
  <c r="N4603" i="12" s="1"/>
  <c r="M4604" i="12"/>
  <c r="N4604" i="12" s="1"/>
  <c r="M4605" i="12"/>
  <c r="N4605" i="12" s="1"/>
  <c r="M4606" i="12"/>
  <c r="N4606" i="12" s="1"/>
  <c r="M4607" i="12"/>
  <c r="N4607" i="12" s="1"/>
  <c r="M4608" i="12"/>
  <c r="N4608" i="12" s="1"/>
  <c r="M4609" i="12"/>
  <c r="N4609" i="12" s="1"/>
  <c r="M4610" i="12"/>
  <c r="N4610" i="12" s="1"/>
  <c r="M4611" i="12"/>
  <c r="N4611" i="12" s="1"/>
  <c r="M4612" i="12"/>
  <c r="N4612" i="12" s="1"/>
  <c r="M4613" i="12"/>
  <c r="N4613" i="12" s="1"/>
  <c r="M4614" i="12"/>
  <c r="N4614" i="12" s="1"/>
  <c r="M4615" i="12"/>
  <c r="N4615" i="12" s="1"/>
  <c r="M4616" i="12"/>
  <c r="N4616" i="12" s="1"/>
  <c r="M4617" i="12"/>
  <c r="N4617" i="12" s="1"/>
  <c r="M4618" i="12"/>
  <c r="N4618" i="12" s="1"/>
  <c r="M4619" i="12"/>
  <c r="N4619" i="12" s="1"/>
  <c r="M4620" i="12"/>
  <c r="N4620" i="12" s="1"/>
  <c r="M4621" i="12"/>
  <c r="N4621" i="12" s="1"/>
  <c r="M4622" i="12"/>
  <c r="N4622" i="12" s="1"/>
  <c r="M4623" i="12"/>
  <c r="N4623" i="12" s="1"/>
  <c r="M4624" i="12"/>
  <c r="N4624" i="12" s="1"/>
  <c r="M4625" i="12"/>
  <c r="N4625" i="12" s="1"/>
  <c r="M4626" i="12"/>
  <c r="N4626" i="12" s="1"/>
  <c r="M4627" i="12"/>
  <c r="N4627" i="12" s="1"/>
  <c r="M4628" i="12"/>
  <c r="N4628" i="12" s="1"/>
  <c r="M4629" i="12"/>
  <c r="N4629" i="12" s="1"/>
  <c r="M4630" i="12"/>
  <c r="N4630" i="12" s="1"/>
  <c r="M4631" i="12"/>
  <c r="N4631" i="12" s="1"/>
  <c r="M4632" i="12"/>
  <c r="N4632" i="12" s="1"/>
  <c r="M4633" i="12"/>
  <c r="N4633" i="12" s="1"/>
  <c r="M4634" i="12"/>
  <c r="N4634" i="12" s="1"/>
  <c r="M4635" i="12"/>
  <c r="N4635" i="12" s="1"/>
  <c r="M4636" i="12"/>
  <c r="N4636" i="12" s="1"/>
  <c r="M4637" i="12"/>
  <c r="N4637" i="12" s="1"/>
  <c r="M4638" i="12"/>
  <c r="N4638" i="12" s="1"/>
  <c r="M4639" i="12"/>
  <c r="N4639" i="12" s="1"/>
  <c r="M4640" i="12"/>
  <c r="N4640" i="12" s="1"/>
  <c r="M4641" i="12"/>
  <c r="N4641" i="12" s="1"/>
  <c r="M4642" i="12"/>
  <c r="N4642" i="12" s="1"/>
  <c r="M4643" i="12"/>
  <c r="N4643" i="12" s="1"/>
  <c r="M4644" i="12"/>
  <c r="N4644" i="12" s="1"/>
  <c r="M4645" i="12"/>
  <c r="N4645" i="12" s="1"/>
  <c r="M4646" i="12"/>
  <c r="N4646" i="12" s="1"/>
  <c r="M4647" i="12"/>
  <c r="N4647" i="12" s="1"/>
  <c r="M4648" i="12"/>
  <c r="N4648" i="12" s="1"/>
  <c r="M4649" i="12"/>
  <c r="N4649" i="12" s="1"/>
  <c r="M4650" i="12"/>
  <c r="N4650" i="12" s="1"/>
  <c r="M4651" i="12"/>
  <c r="N4651" i="12" s="1"/>
  <c r="M4652" i="12"/>
  <c r="N4652" i="12" s="1"/>
  <c r="M4653" i="12"/>
  <c r="N4653" i="12" s="1"/>
  <c r="M4654" i="12"/>
  <c r="N4654" i="12" s="1"/>
  <c r="M4655" i="12"/>
  <c r="N4655" i="12" s="1"/>
  <c r="M4656" i="12"/>
  <c r="N4656" i="12" s="1"/>
  <c r="M4657" i="12"/>
  <c r="N4657" i="12" s="1"/>
  <c r="M4658" i="12"/>
  <c r="N4658" i="12" s="1"/>
  <c r="M4659" i="12"/>
  <c r="N4659" i="12" s="1"/>
  <c r="M4660" i="12"/>
  <c r="N4660" i="12" s="1"/>
  <c r="M4661" i="12"/>
  <c r="N4661" i="12" s="1"/>
  <c r="M4662" i="12"/>
  <c r="N4662" i="12" s="1"/>
  <c r="M4663" i="12"/>
  <c r="N4663" i="12" s="1"/>
  <c r="M4664" i="12"/>
  <c r="N4664" i="12" s="1"/>
  <c r="M4665" i="12"/>
  <c r="N4665" i="12" s="1"/>
  <c r="M4666" i="12"/>
  <c r="N4666" i="12" s="1"/>
  <c r="M4667" i="12"/>
  <c r="N4667" i="12" s="1"/>
  <c r="M4668" i="12"/>
  <c r="N4668" i="12" s="1"/>
  <c r="M4669" i="12"/>
  <c r="N4669" i="12" s="1"/>
  <c r="M4670" i="12"/>
  <c r="N4670" i="12" s="1"/>
  <c r="M4671" i="12"/>
  <c r="N4671" i="12" s="1"/>
  <c r="M4672" i="12"/>
  <c r="N4672" i="12" s="1"/>
  <c r="M4673" i="12"/>
  <c r="N4673" i="12" s="1"/>
  <c r="M4674" i="12"/>
  <c r="N4674" i="12" s="1"/>
  <c r="M4675" i="12"/>
  <c r="N4675" i="12" s="1"/>
  <c r="M4676" i="12"/>
  <c r="N4676" i="12" s="1"/>
  <c r="M4677" i="12"/>
  <c r="N4677" i="12" s="1"/>
  <c r="M4678" i="12"/>
  <c r="N4678" i="12" s="1"/>
  <c r="M4679" i="12"/>
  <c r="N4679" i="12" s="1"/>
  <c r="M4680" i="12"/>
  <c r="N4680" i="12" s="1"/>
  <c r="M4681" i="12"/>
  <c r="N4681" i="12" s="1"/>
  <c r="M4682" i="12"/>
  <c r="N4682" i="12" s="1"/>
  <c r="M4683" i="12"/>
  <c r="N4683" i="12" s="1"/>
  <c r="M4684" i="12"/>
  <c r="N4684" i="12" s="1"/>
  <c r="M4685" i="12"/>
  <c r="N4685" i="12" s="1"/>
  <c r="M4686" i="12"/>
  <c r="N4686" i="12" s="1"/>
  <c r="M4687" i="12"/>
  <c r="N4687" i="12" s="1"/>
  <c r="M4688" i="12"/>
  <c r="N4688" i="12" s="1"/>
  <c r="M4689" i="12"/>
  <c r="N4689" i="12" s="1"/>
  <c r="M4690" i="12"/>
  <c r="N4690" i="12" s="1"/>
  <c r="M4691" i="12"/>
  <c r="N4691" i="12" s="1"/>
  <c r="M4692" i="12"/>
  <c r="N4692" i="12" s="1"/>
  <c r="M4693" i="12"/>
  <c r="N4693" i="12" s="1"/>
  <c r="M4694" i="12"/>
  <c r="N4694" i="12" s="1"/>
  <c r="M4695" i="12"/>
  <c r="N4695" i="12" s="1"/>
  <c r="M4696" i="12"/>
  <c r="N4696" i="12" s="1"/>
  <c r="M4697" i="12"/>
  <c r="N4697" i="12" s="1"/>
  <c r="M4698" i="12"/>
  <c r="N4698" i="12" s="1"/>
  <c r="M4699" i="12"/>
  <c r="N4699" i="12" s="1"/>
  <c r="M4700" i="12"/>
  <c r="N4700" i="12" s="1"/>
  <c r="M4701" i="12"/>
  <c r="N4701" i="12" s="1"/>
  <c r="M4702" i="12"/>
  <c r="N4702" i="12" s="1"/>
  <c r="M4703" i="12"/>
  <c r="N4703" i="12" s="1"/>
  <c r="M4704" i="12"/>
  <c r="N4704" i="12" s="1"/>
  <c r="M4705" i="12"/>
  <c r="N4705" i="12" s="1"/>
  <c r="M4706" i="12"/>
  <c r="N4706" i="12" s="1"/>
  <c r="M4707" i="12"/>
  <c r="N4707" i="12" s="1"/>
  <c r="M4708" i="12"/>
  <c r="N4708" i="12" s="1"/>
  <c r="M4709" i="12"/>
  <c r="N4709" i="12" s="1"/>
  <c r="M4710" i="12"/>
  <c r="N4710" i="12" s="1"/>
  <c r="M4711" i="12"/>
  <c r="N4711" i="12" s="1"/>
  <c r="M4712" i="12"/>
  <c r="N4712" i="12" s="1"/>
  <c r="M4713" i="12"/>
  <c r="N4713" i="12" s="1"/>
  <c r="M4714" i="12"/>
  <c r="N4714" i="12" s="1"/>
  <c r="M4715" i="12"/>
  <c r="N4715" i="12" s="1"/>
  <c r="M4716" i="12"/>
  <c r="N4716" i="12" s="1"/>
  <c r="M4717" i="12"/>
  <c r="N4717" i="12" s="1"/>
  <c r="M4718" i="12"/>
  <c r="N4718" i="12" s="1"/>
  <c r="M4719" i="12"/>
  <c r="N4719" i="12" s="1"/>
  <c r="M4720" i="12"/>
  <c r="N4720" i="12" s="1"/>
  <c r="M4721" i="12"/>
  <c r="N4721" i="12" s="1"/>
  <c r="M4722" i="12"/>
  <c r="N4722" i="12" s="1"/>
  <c r="M4723" i="12"/>
  <c r="N4723" i="12" s="1"/>
  <c r="M4724" i="12"/>
  <c r="N4724" i="12" s="1"/>
  <c r="M4725" i="12"/>
  <c r="N4725" i="12" s="1"/>
  <c r="M4726" i="12"/>
  <c r="N4726" i="12" s="1"/>
  <c r="M4727" i="12"/>
  <c r="N4727" i="12" s="1"/>
  <c r="M4728" i="12"/>
  <c r="N4728" i="12" s="1"/>
  <c r="M4729" i="12"/>
  <c r="N4729" i="12" s="1"/>
  <c r="M4730" i="12"/>
  <c r="N4730" i="12" s="1"/>
  <c r="M4731" i="12"/>
  <c r="N4731" i="12" s="1"/>
  <c r="M4732" i="12"/>
  <c r="N4732" i="12" s="1"/>
  <c r="M4733" i="12"/>
  <c r="N4733" i="12" s="1"/>
  <c r="M4734" i="12"/>
  <c r="N4734" i="12" s="1"/>
  <c r="M4735" i="12"/>
  <c r="N4735" i="12" s="1"/>
  <c r="M4736" i="12"/>
  <c r="N4736" i="12" s="1"/>
  <c r="M4737" i="12"/>
  <c r="N4737" i="12" s="1"/>
  <c r="M4738" i="12"/>
  <c r="N4738" i="12" s="1"/>
  <c r="M4739" i="12"/>
  <c r="N4739" i="12" s="1"/>
  <c r="M4740" i="12"/>
  <c r="N4740" i="12" s="1"/>
  <c r="M4741" i="12"/>
  <c r="N4741" i="12" s="1"/>
  <c r="M4742" i="12"/>
  <c r="N4742" i="12" s="1"/>
  <c r="M4743" i="12"/>
  <c r="N4743" i="12" s="1"/>
  <c r="M4744" i="12"/>
  <c r="N4744" i="12" s="1"/>
  <c r="M4745" i="12"/>
  <c r="N4745" i="12" s="1"/>
  <c r="M4746" i="12"/>
  <c r="N4746" i="12" s="1"/>
  <c r="M4747" i="12"/>
  <c r="N4747" i="12" s="1"/>
  <c r="M4748" i="12"/>
  <c r="N4748" i="12" s="1"/>
  <c r="M4749" i="12"/>
  <c r="N4749" i="12" s="1"/>
  <c r="M4750" i="12"/>
  <c r="N4750" i="12" s="1"/>
  <c r="M4751" i="12"/>
  <c r="N4751" i="12" s="1"/>
  <c r="M4752" i="12"/>
  <c r="N4752" i="12" s="1"/>
  <c r="M4753" i="12"/>
  <c r="N4753" i="12" s="1"/>
  <c r="M4754" i="12"/>
  <c r="N4754" i="12" s="1"/>
  <c r="M4755" i="12"/>
  <c r="N4755" i="12" s="1"/>
  <c r="M4756" i="12"/>
  <c r="N4756" i="12" s="1"/>
  <c r="M4757" i="12"/>
  <c r="N4757" i="12" s="1"/>
  <c r="M4758" i="12"/>
  <c r="N4758" i="12" s="1"/>
  <c r="M4759" i="12"/>
  <c r="N4759" i="12" s="1"/>
  <c r="M4760" i="12"/>
  <c r="N4760" i="12" s="1"/>
  <c r="M4761" i="12"/>
  <c r="N4761" i="12" s="1"/>
  <c r="M4762" i="12"/>
  <c r="N4762" i="12" s="1"/>
  <c r="M4763" i="12"/>
  <c r="N4763" i="12" s="1"/>
  <c r="M4764" i="12"/>
  <c r="N4764" i="12" s="1"/>
  <c r="M4765" i="12"/>
  <c r="N4765" i="12" s="1"/>
  <c r="M4766" i="12"/>
  <c r="N4766" i="12" s="1"/>
  <c r="M4767" i="12"/>
  <c r="N4767" i="12" s="1"/>
  <c r="M4768" i="12"/>
  <c r="N4768" i="12" s="1"/>
  <c r="M4769" i="12"/>
  <c r="N4769" i="12" s="1"/>
  <c r="M4770" i="12"/>
  <c r="N4770" i="12" s="1"/>
  <c r="M4771" i="12"/>
  <c r="N4771" i="12" s="1"/>
  <c r="M4772" i="12"/>
  <c r="N4772" i="12" s="1"/>
  <c r="M4773" i="12"/>
  <c r="N4773" i="12" s="1"/>
  <c r="M4774" i="12"/>
  <c r="N4774" i="12" s="1"/>
  <c r="M4775" i="12"/>
  <c r="N4775" i="12" s="1"/>
  <c r="M4776" i="12"/>
  <c r="N4776" i="12" s="1"/>
  <c r="M4777" i="12"/>
  <c r="N4777" i="12" s="1"/>
  <c r="M4778" i="12"/>
  <c r="N4778" i="12" s="1"/>
  <c r="M4779" i="12"/>
  <c r="N4779" i="12" s="1"/>
  <c r="M4780" i="12"/>
  <c r="N4780" i="12" s="1"/>
  <c r="M4781" i="12"/>
  <c r="N4781" i="12" s="1"/>
  <c r="M4782" i="12"/>
  <c r="N4782" i="12" s="1"/>
  <c r="M4783" i="12"/>
  <c r="N4783" i="12" s="1"/>
  <c r="M4784" i="12"/>
  <c r="N4784" i="12" s="1"/>
  <c r="M4785" i="12"/>
  <c r="N4785" i="12" s="1"/>
  <c r="M4786" i="12"/>
  <c r="N4786" i="12" s="1"/>
  <c r="M4787" i="12"/>
  <c r="N4787" i="12" s="1"/>
  <c r="M4788" i="12"/>
  <c r="N4788" i="12" s="1"/>
  <c r="M4789" i="12"/>
  <c r="N4789" i="12" s="1"/>
  <c r="M4790" i="12"/>
  <c r="N4790" i="12" s="1"/>
  <c r="M4791" i="12"/>
  <c r="N4791" i="12" s="1"/>
  <c r="M4792" i="12"/>
  <c r="N4792" i="12" s="1"/>
  <c r="M4793" i="12"/>
  <c r="N4793" i="12" s="1"/>
  <c r="M4794" i="12"/>
  <c r="N4794" i="12" s="1"/>
  <c r="M4795" i="12"/>
  <c r="N4795" i="12" s="1"/>
  <c r="M4796" i="12"/>
  <c r="N4796" i="12" s="1"/>
  <c r="M4797" i="12"/>
  <c r="N4797" i="12" s="1"/>
  <c r="M4798" i="12"/>
  <c r="N4798" i="12" s="1"/>
  <c r="M4799" i="12"/>
  <c r="N4799" i="12" s="1"/>
  <c r="M4800" i="12"/>
  <c r="N4800" i="12" s="1"/>
  <c r="M4801" i="12"/>
  <c r="N4801" i="12" s="1"/>
  <c r="M4802" i="12"/>
  <c r="N4802" i="12" s="1"/>
  <c r="M4803" i="12"/>
  <c r="N4803" i="12" s="1"/>
  <c r="M4804" i="12"/>
  <c r="N4804" i="12" s="1"/>
  <c r="M4805" i="12"/>
  <c r="N4805" i="12" s="1"/>
  <c r="M4806" i="12"/>
  <c r="N4806" i="12" s="1"/>
  <c r="M4807" i="12"/>
  <c r="N4807" i="12" s="1"/>
  <c r="M4808" i="12"/>
  <c r="N4808" i="12" s="1"/>
  <c r="M4809" i="12"/>
  <c r="N4809" i="12" s="1"/>
  <c r="M4810" i="12"/>
  <c r="N4810" i="12" s="1"/>
  <c r="M4811" i="12"/>
  <c r="N4811" i="12" s="1"/>
  <c r="M4812" i="12"/>
  <c r="N4812" i="12" s="1"/>
  <c r="M4813" i="12"/>
  <c r="N4813" i="12" s="1"/>
  <c r="M4814" i="12"/>
  <c r="N4814" i="12" s="1"/>
  <c r="M4815" i="12"/>
  <c r="N4815" i="12" s="1"/>
  <c r="M4816" i="12"/>
  <c r="N4816" i="12" s="1"/>
  <c r="M4817" i="12"/>
  <c r="N4817" i="12" s="1"/>
  <c r="M4818" i="12"/>
  <c r="N4818" i="12" s="1"/>
  <c r="M4819" i="12"/>
  <c r="N4819" i="12" s="1"/>
  <c r="M4820" i="12"/>
  <c r="N4820" i="12" s="1"/>
  <c r="M4821" i="12"/>
  <c r="N4821" i="12" s="1"/>
  <c r="M4822" i="12"/>
  <c r="N4822" i="12" s="1"/>
  <c r="M4823" i="12"/>
  <c r="N4823" i="12" s="1"/>
  <c r="M4824" i="12"/>
  <c r="N4824" i="12" s="1"/>
  <c r="M4825" i="12"/>
  <c r="N4825" i="12" s="1"/>
  <c r="M4826" i="12"/>
  <c r="N4826" i="12" s="1"/>
  <c r="M4827" i="12"/>
  <c r="N4827" i="12" s="1"/>
  <c r="M4828" i="12"/>
  <c r="N4828" i="12" s="1"/>
  <c r="M4829" i="12"/>
  <c r="N4829" i="12" s="1"/>
  <c r="M4830" i="12"/>
  <c r="N4830" i="12" s="1"/>
  <c r="M4831" i="12"/>
  <c r="N4831" i="12" s="1"/>
  <c r="M4832" i="12"/>
  <c r="N4832" i="12" s="1"/>
  <c r="M4833" i="12"/>
  <c r="N4833" i="12" s="1"/>
  <c r="M4834" i="12"/>
  <c r="N4834" i="12" s="1"/>
  <c r="M4835" i="12"/>
  <c r="N4835" i="12" s="1"/>
  <c r="M4836" i="12"/>
  <c r="N4836" i="12" s="1"/>
  <c r="M4837" i="12"/>
  <c r="N4837" i="12" s="1"/>
  <c r="M4838" i="12"/>
  <c r="N4838" i="12" s="1"/>
  <c r="M4839" i="12"/>
  <c r="N4839" i="12" s="1"/>
  <c r="M4840" i="12"/>
  <c r="N4840" i="12" s="1"/>
  <c r="M4841" i="12"/>
  <c r="N4841" i="12" s="1"/>
  <c r="M4842" i="12"/>
  <c r="N4842" i="12" s="1"/>
  <c r="M4843" i="12"/>
  <c r="N4843" i="12" s="1"/>
  <c r="M4844" i="12"/>
  <c r="N4844" i="12" s="1"/>
  <c r="M4845" i="12"/>
  <c r="N4845" i="12" s="1"/>
  <c r="M4846" i="12"/>
  <c r="N4846" i="12" s="1"/>
  <c r="M4847" i="12"/>
  <c r="N4847" i="12" s="1"/>
  <c r="M4848" i="12"/>
  <c r="N4848" i="12" s="1"/>
  <c r="M4849" i="12"/>
  <c r="N4849" i="12" s="1"/>
  <c r="M4850" i="12"/>
  <c r="N4850" i="12" s="1"/>
  <c r="M4851" i="12"/>
  <c r="N4851" i="12" s="1"/>
  <c r="M4852" i="12"/>
  <c r="N4852" i="12" s="1"/>
  <c r="M4853" i="12"/>
  <c r="N4853" i="12" s="1"/>
  <c r="M4854" i="12"/>
  <c r="N4854" i="12" s="1"/>
  <c r="M4855" i="12"/>
  <c r="N4855" i="12" s="1"/>
  <c r="M4856" i="12"/>
  <c r="N4856" i="12" s="1"/>
  <c r="M4857" i="12"/>
  <c r="N4857" i="12" s="1"/>
  <c r="M4858" i="12"/>
  <c r="N4858" i="12" s="1"/>
  <c r="M4859" i="12"/>
  <c r="N4859" i="12" s="1"/>
  <c r="M4860" i="12"/>
  <c r="N4860" i="12" s="1"/>
  <c r="M4861" i="12"/>
  <c r="N4861" i="12" s="1"/>
  <c r="M4862" i="12"/>
  <c r="N4862" i="12" s="1"/>
  <c r="M4863" i="12"/>
  <c r="N4863" i="12" s="1"/>
  <c r="M4864" i="12"/>
  <c r="N4864" i="12" s="1"/>
  <c r="M4865" i="12"/>
  <c r="N4865" i="12" s="1"/>
  <c r="M4866" i="12"/>
  <c r="N4866" i="12" s="1"/>
  <c r="M4867" i="12"/>
  <c r="N4867" i="12" s="1"/>
  <c r="M4868" i="12"/>
  <c r="N4868" i="12" s="1"/>
  <c r="M4869" i="12"/>
  <c r="N4869" i="12" s="1"/>
  <c r="M4870" i="12"/>
  <c r="N4870" i="12" s="1"/>
  <c r="M4871" i="12"/>
  <c r="N4871" i="12" s="1"/>
  <c r="M4872" i="12"/>
  <c r="N4872" i="12" s="1"/>
  <c r="M4873" i="12"/>
  <c r="N4873" i="12" s="1"/>
  <c r="M4874" i="12"/>
  <c r="N4874" i="12" s="1"/>
  <c r="M4875" i="12"/>
  <c r="N4875" i="12" s="1"/>
  <c r="M4876" i="12"/>
  <c r="N4876" i="12" s="1"/>
  <c r="M4877" i="12"/>
  <c r="N4877" i="12" s="1"/>
  <c r="M4878" i="12"/>
  <c r="N4878" i="12" s="1"/>
  <c r="M4879" i="12"/>
  <c r="N4879" i="12" s="1"/>
  <c r="M4880" i="12"/>
  <c r="N4880" i="12" s="1"/>
  <c r="M4881" i="12"/>
  <c r="N4881" i="12" s="1"/>
  <c r="M4882" i="12"/>
  <c r="N4882" i="12" s="1"/>
  <c r="M4883" i="12"/>
  <c r="N4883" i="12" s="1"/>
  <c r="M4884" i="12"/>
  <c r="N4884" i="12" s="1"/>
  <c r="M4885" i="12"/>
  <c r="N4885" i="12" s="1"/>
  <c r="M4886" i="12"/>
  <c r="N4886" i="12" s="1"/>
  <c r="M4887" i="12"/>
  <c r="N4887" i="12" s="1"/>
  <c r="M4888" i="12"/>
  <c r="N4888" i="12" s="1"/>
  <c r="M4889" i="12"/>
  <c r="N4889" i="12" s="1"/>
  <c r="M4890" i="12"/>
  <c r="N4890" i="12" s="1"/>
  <c r="M4891" i="12"/>
  <c r="N4891" i="12" s="1"/>
  <c r="M4892" i="12"/>
  <c r="N4892" i="12" s="1"/>
  <c r="M4893" i="12"/>
  <c r="N4893" i="12" s="1"/>
  <c r="M4894" i="12"/>
  <c r="N4894" i="12" s="1"/>
  <c r="M4895" i="12"/>
  <c r="N4895" i="12" s="1"/>
  <c r="M4896" i="12"/>
  <c r="N4896" i="12" s="1"/>
  <c r="M4897" i="12"/>
  <c r="N4897" i="12" s="1"/>
  <c r="M4898" i="12"/>
  <c r="N4898" i="12" s="1"/>
  <c r="M4899" i="12"/>
  <c r="N4899" i="12" s="1"/>
  <c r="M4900" i="12"/>
  <c r="N4900" i="12" s="1"/>
  <c r="M4901" i="12"/>
  <c r="N4901" i="12" s="1"/>
  <c r="M4902" i="12"/>
  <c r="N4902" i="12" s="1"/>
  <c r="M4903" i="12"/>
  <c r="N4903" i="12" s="1"/>
  <c r="M4904" i="12"/>
  <c r="N4904" i="12" s="1"/>
  <c r="M4905" i="12"/>
  <c r="N4905" i="12" s="1"/>
  <c r="M4906" i="12"/>
  <c r="N4906" i="12" s="1"/>
  <c r="M4907" i="12"/>
  <c r="N4907" i="12" s="1"/>
  <c r="M4908" i="12"/>
  <c r="N4908" i="12" s="1"/>
  <c r="M4909" i="12"/>
  <c r="N4909" i="12" s="1"/>
  <c r="M4910" i="12"/>
  <c r="N4910" i="12" s="1"/>
  <c r="M4911" i="12"/>
  <c r="N4911" i="12" s="1"/>
  <c r="M4912" i="12"/>
  <c r="N4912" i="12" s="1"/>
  <c r="M4913" i="12"/>
  <c r="N4913" i="12" s="1"/>
  <c r="M4914" i="12"/>
  <c r="N4914" i="12" s="1"/>
  <c r="M4915" i="12"/>
  <c r="N4915" i="12" s="1"/>
  <c r="M4916" i="12"/>
  <c r="N4916" i="12" s="1"/>
  <c r="M4917" i="12"/>
  <c r="N4917" i="12" s="1"/>
  <c r="M4918" i="12"/>
  <c r="N4918" i="12" s="1"/>
  <c r="M4919" i="12"/>
  <c r="N4919" i="12" s="1"/>
  <c r="M4920" i="12"/>
  <c r="N4920" i="12" s="1"/>
  <c r="M4921" i="12"/>
  <c r="N4921" i="12" s="1"/>
  <c r="M4922" i="12"/>
  <c r="N4922" i="12" s="1"/>
  <c r="M4923" i="12"/>
  <c r="N4923" i="12" s="1"/>
  <c r="M4924" i="12"/>
  <c r="N4924" i="12" s="1"/>
  <c r="M4925" i="12"/>
  <c r="N4925" i="12" s="1"/>
  <c r="M4926" i="12"/>
  <c r="N4926" i="12" s="1"/>
  <c r="M4927" i="12"/>
  <c r="N4927" i="12" s="1"/>
  <c r="M4928" i="12"/>
  <c r="N4928" i="12" s="1"/>
  <c r="M4929" i="12"/>
  <c r="N4929" i="12" s="1"/>
  <c r="M4930" i="12"/>
  <c r="N4930" i="12" s="1"/>
  <c r="M4931" i="12"/>
  <c r="N4931" i="12" s="1"/>
  <c r="M4932" i="12"/>
  <c r="N4932" i="12" s="1"/>
  <c r="M4933" i="12"/>
  <c r="N4933" i="12" s="1"/>
  <c r="M4934" i="12"/>
  <c r="N4934" i="12" s="1"/>
  <c r="M4935" i="12"/>
  <c r="N4935" i="12" s="1"/>
  <c r="M4936" i="12"/>
  <c r="N4936" i="12" s="1"/>
  <c r="M4937" i="12"/>
  <c r="N4937" i="12" s="1"/>
  <c r="M4938" i="12"/>
  <c r="N4938" i="12" s="1"/>
  <c r="M4939" i="12"/>
  <c r="N4939" i="12" s="1"/>
  <c r="M4940" i="12"/>
  <c r="N4940" i="12" s="1"/>
  <c r="M4941" i="12"/>
  <c r="N4941" i="12" s="1"/>
  <c r="M4942" i="12"/>
  <c r="N4942" i="12" s="1"/>
  <c r="M4943" i="12"/>
  <c r="N4943" i="12" s="1"/>
  <c r="M4944" i="12"/>
  <c r="N4944" i="12" s="1"/>
  <c r="M4945" i="12"/>
  <c r="N4945" i="12" s="1"/>
  <c r="M4946" i="12"/>
  <c r="N4946" i="12" s="1"/>
  <c r="M4947" i="12"/>
  <c r="N4947" i="12" s="1"/>
  <c r="M4948" i="12"/>
  <c r="N4948" i="12" s="1"/>
  <c r="M4949" i="12"/>
  <c r="N4949" i="12" s="1"/>
  <c r="M4950" i="12"/>
  <c r="N4950" i="12" s="1"/>
  <c r="M4951" i="12"/>
  <c r="N4951" i="12" s="1"/>
  <c r="M4952" i="12"/>
  <c r="N4952" i="12" s="1"/>
  <c r="M4953" i="12"/>
  <c r="N4953" i="12" s="1"/>
  <c r="M4954" i="12"/>
  <c r="N4954" i="12" s="1"/>
  <c r="M4955" i="12"/>
  <c r="N4955" i="12" s="1"/>
  <c r="M4956" i="12"/>
  <c r="N4956" i="12" s="1"/>
  <c r="M4957" i="12"/>
  <c r="N4957" i="12" s="1"/>
  <c r="M4958" i="12"/>
  <c r="N4958" i="12" s="1"/>
  <c r="M4959" i="12"/>
  <c r="N4959" i="12" s="1"/>
  <c r="M4960" i="12"/>
  <c r="N4960" i="12" s="1"/>
  <c r="M4961" i="12"/>
  <c r="N4961" i="12" s="1"/>
  <c r="M4962" i="12"/>
  <c r="N4962" i="12" s="1"/>
  <c r="M4963" i="12"/>
  <c r="N4963" i="12" s="1"/>
  <c r="M4964" i="12"/>
  <c r="N4964" i="12" s="1"/>
  <c r="M4965" i="12"/>
  <c r="N4965" i="12" s="1"/>
  <c r="M4966" i="12"/>
  <c r="N4966" i="12" s="1"/>
  <c r="M4967" i="12"/>
  <c r="N4967" i="12" s="1"/>
  <c r="M4968" i="12"/>
  <c r="N4968" i="12" s="1"/>
  <c r="M4969" i="12"/>
  <c r="N4969" i="12" s="1"/>
  <c r="M4970" i="12"/>
  <c r="N4970" i="12" s="1"/>
  <c r="M4971" i="12"/>
  <c r="N4971" i="12" s="1"/>
  <c r="M4972" i="12"/>
  <c r="N4972" i="12" s="1"/>
  <c r="M4973" i="12"/>
  <c r="N4973" i="12" s="1"/>
  <c r="M4974" i="12"/>
  <c r="N4974" i="12" s="1"/>
  <c r="M4975" i="12"/>
  <c r="N4975" i="12" s="1"/>
  <c r="M4976" i="12"/>
  <c r="N4976" i="12" s="1"/>
  <c r="M4977" i="12"/>
  <c r="N4977" i="12" s="1"/>
  <c r="M4978" i="12"/>
  <c r="N4978" i="12" s="1"/>
  <c r="M4979" i="12"/>
  <c r="N4979" i="12" s="1"/>
  <c r="M4980" i="12"/>
  <c r="N4980" i="12" s="1"/>
  <c r="M4981" i="12"/>
  <c r="N4981" i="12" s="1"/>
  <c r="M4982" i="12"/>
  <c r="N4982" i="12" s="1"/>
  <c r="M4983" i="12"/>
  <c r="N4983" i="12" s="1"/>
  <c r="M4984" i="12"/>
  <c r="N4984" i="12" s="1"/>
  <c r="M4985" i="12"/>
  <c r="N4985" i="12" s="1"/>
  <c r="M4986" i="12"/>
  <c r="N4986" i="12" s="1"/>
  <c r="M4987" i="12"/>
  <c r="N4987" i="12" s="1"/>
  <c r="M4988" i="12"/>
  <c r="N4988" i="12" s="1"/>
  <c r="M4989" i="12"/>
  <c r="N4989" i="12" s="1"/>
  <c r="M4990" i="12"/>
  <c r="N4990" i="12" s="1"/>
  <c r="M4991" i="12"/>
  <c r="N4991" i="12" s="1"/>
  <c r="M4992" i="12"/>
  <c r="N4992" i="12" s="1"/>
  <c r="M4993" i="12"/>
  <c r="N4993" i="12" s="1"/>
  <c r="M4994" i="12"/>
  <c r="N4994" i="12" s="1"/>
  <c r="M4995" i="12"/>
  <c r="N4995" i="12" s="1"/>
  <c r="M4996" i="12"/>
  <c r="N4996" i="12" s="1"/>
  <c r="M4997" i="12"/>
  <c r="N4997" i="12" s="1"/>
  <c r="M4998" i="12"/>
  <c r="N4998" i="12" s="1"/>
  <c r="M4999" i="12"/>
  <c r="N4999" i="12" s="1"/>
  <c r="M5000" i="12"/>
  <c r="N5000" i="12" s="1"/>
  <c r="M5001" i="12"/>
  <c r="N5001" i="12" s="1"/>
  <c r="M5002" i="12"/>
  <c r="N5002" i="12" s="1"/>
  <c r="M5003" i="12"/>
  <c r="N5003" i="12" s="1"/>
  <c r="M5004" i="12"/>
  <c r="N5004" i="12" s="1"/>
  <c r="M5005" i="12"/>
  <c r="N5005" i="12" s="1"/>
  <c r="M5006" i="12"/>
  <c r="N5006" i="12" s="1"/>
  <c r="M5007" i="12"/>
  <c r="N5007" i="12" s="1"/>
  <c r="M5008" i="12"/>
  <c r="N5008" i="12" s="1"/>
  <c r="M5009" i="12"/>
  <c r="N5009" i="12" s="1"/>
  <c r="M5010" i="12"/>
  <c r="N5010" i="12" s="1"/>
  <c r="M5011" i="12"/>
  <c r="N5011" i="12" s="1"/>
  <c r="M5012" i="12"/>
  <c r="N5012" i="12" s="1"/>
  <c r="M5013" i="12"/>
  <c r="N5013" i="12" s="1"/>
  <c r="M5014" i="12"/>
  <c r="N5014" i="12" s="1"/>
  <c r="M5015" i="12"/>
  <c r="N5015" i="12" s="1"/>
  <c r="M5016" i="12"/>
  <c r="N5016" i="12" s="1"/>
  <c r="M5017" i="12"/>
  <c r="N5017" i="12" s="1"/>
  <c r="M5018" i="12"/>
  <c r="N5018" i="12" s="1"/>
  <c r="M5019" i="12"/>
  <c r="N5019" i="12" s="1"/>
  <c r="M5020" i="12"/>
  <c r="N5020" i="12" s="1"/>
  <c r="M5021" i="12"/>
  <c r="N5021" i="12" s="1"/>
  <c r="M5022" i="12"/>
  <c r="N5022" i="12" s="1"/>
  <c r="M5023" i="12"/>
  <c r="N5023" i="12" s="1"/>
  <c r="M5024" i="12"/>
  <c r="N5024" i="12" s="1"/>
  <c r="M5025" i="12"/>
  <c r="N5025" i="12" s="1"/>
  <c r="M5026" i="12"/>
  <c r="N5026" i="12" s="1"/>
  <c r="M5027" i="12"/>
  <c r="N5027" i="12" s="1"/>
  <c r="M5028" i="12"/>
  <c r="N5028" i="12" s="1"/>
  <c r="M5029" i="12"/>
  <c r="N5029" i="12" s="1"/>
  <c r="M5030" i="12"/>
  <c r="N5030" i="12" s="1"/>
  <c r="M5031" i="12"/>
  <c r="N5031" i="12" s="1"/>
  <c r="M5032" i="12"/>
  <c r="N5032" i="12" s="1"/>
  <c r="M5033" i="12"/>
  <c r="N5033" i="12" s="1"/>
  <c r="M5034" i="12"/>
  <c r="N5034" i="12" s="1"/>
  <c r="M5035" i="12"/>
  <c r="N5035" i="12" s="1"/>
  <c r="M5036" i="12"/>
  <c r="N5036" i="12" s="1"/>
  <c r="M5037" i="12"/>
  <c r="N5037" i="12" s="1"/>
  <c r="M5038" i="12"/>
  <c r="N5038" i="12" s="1"/>
  <c r="M5039" i="12"/>
  <c r="N5039" i="12" s="1"/>
  <c r="M5040" i="12"/>
  <c r="N5040" i="12" s="1"/>
  <c r="M5041" i="12"/>
  <c r="N5041" i="12" s="1"/>
  <c r="M5042" i="12"/>
  <c r="N5042" i="12" s="1"/>
  <c r="M5043" i="12"/>
  <c r="N5043" i="12" s="1"/>
  <c r="M5044" i="12"/>
  <c r="N5044" i="12" s="1"/>
  <c r="M5045" i="12"/>
  <c r="N5045" i="12" s="1"/>
  <c r="M5046" i="12"/>
  <c r="N5046" i="12" s="1"/>
  <c r="M5047" i="12"/>
  <c r="N5047" i="12" s="1"/>
  <c r="M5048" i="12"/>
  <c r="N5048" i="12" s="1"/>
  <c r="M5049" i="12"/>
  <c r="N5049" i="12" s="1"/>
  <c r="M5050" i="12"/>
  <c r="N5050" i="12" s="1"/>
  <c r="M5051" i="12"/>
  <c r="N5051" i="12" s="1"/>
  <c r="M5052" i="12"/>
  <c r="N5052" i="12" s="1"/>
  <c r="M5053" i="12"/>
  <c r="N5053" i="12" s="1"/>
  <c r="M5054" i="12"/>
  <c r="N5054" i="12" s="1"/>
  <c r="M5055" i="12"/>
  <c r="N5055" i="12" s="1"/>
  <c r="M5056" i="12"/>
  <c r="N5056" i="12" s="1"/>
  <c r="M5057" i="12"/>
  <c r="N5057" i="12" s="1"/>
  <c r="M5058" i="12"/>
  <c r="N5058" i="12" s="1"/>
  <c r="M5059" i="12"/>
  <c r="N5059" i="12" s="1"/>
  <c r="M5060" i="12"/>
  <c r="N5060" i="12" s="1"/>
  <c r="M5061" i="12"/>
  <c r="N5061" i="12" s="1"/>
  <c r="M5062" i="12"/>
  <c r="N5062" i="12" s="1"/>
  <c r="M5063" i="12"/>
  <c r="N5063" i="12" s="1"/>
  <c r="M5064" i="12"/>
  <c r="N5064" i="12" s="1"/>
  <c r="M5065" i="12"/>
  <c r="N5065" i="12" s="1"/>
  <c r="M5066" i="12"/>
  <c r="N5066" i="12" s="1"/>
  <c r="M5067" i="12"/>
  <c r="N5067" i="12" s="1"/>
  <c r="M5068" i="12"/>
  <c r="N5068" i="12" s="1"/>
  <c r="M5069" i="12"/>
  <c r="N5069" i="12" s="1"/>
  <c r="M5070" i="12"/>
  <c r="N5070" i="12" s="1"/>
  <c r="M5071" i="12"/>
  <c r="N5071" i="12" s="1"/>
  <c r="M5072" i="12"/>
  <c r="N5072" i="12" s="1"/>
  <c r="M5073" i="12"/>
  <c r="N5073" i="12" s="1"/>
  <c r="M5074" i="12"/>
  <c r="N5074" i="12" s="1"/>
  <c r="M5075" i="12"/>
  <c r="N5075" i="12" s="1"/>
  <c r="M5076" i="12"/>
  <c r="N5076" i="12" s="1"/>
  <c r="M5077" i="12"/>
  <c r="N5077" i="12" s="1"/>
  <c r="M5078" i="12"/>
  <c r="N5078" i="12" s="1"/>
  <c r="M5079" i="12"/>
  <c r="N5079" i="12" s="1"/>
  <c r="M5080" i="12"/>
  <c r="N5080" i="12" s="1"/>
  <c r="M5081" i="12"/>
  <c r="N5081" i="12" s="1"/>
  <c r="M5082" i="12"/>
  <c r="N5082" i="12" s="1"/>
  <c r="M5083" i="12"/>
  <c r="N5083" i="12" s="1"/>
  <c r="M5084" i="12"/>
  <c r="N5084" i="12" s="1"/>
  <c r="M5085" i="12"/>
  <c r="N5085" i="12" s="1"/>
  <c r="M5086" i="12"/>
  <c r="N5086" i="12" s="1"/>
  <c r="M5087" i="12"/>
  <c r="N5087" i="12" s="1"/>
  <c r="M5088" i="12"/>
  <c r="N5088" i="12" s="1"/>
  <c r="M5089" i="12"/>
  <c r="N5089" i="12" s="1"/>
  <c r="M5090" i="12"/>
  <c r="N5090" i="12" s="1"/>
  <c r="M5091" i="12"/>
  <c r="N5091" i="12" s="1"/>
  <c r="M5092" i="12"/>
  <c r="N5092" i="12" s="1"/>
  <c r="M5093" i="12"/>
  <c r="N5093" i="12" s="1"/>
  <c r="M5094" i="12"/>
  <c r="N5094" i="12" s="1"/>
  <c r="M5095" i="12"/>
  <c r="N5095" i="12" s="1"/>
  <c r="M5096" i="12"/>
  <c r="N5096" i="12" s="1"/>
  <c r="M5097" i="12"/>
  <c r="N5097" i="12" s="1"/>
  <c r="M5098" i="12"/>
  <c r="N5098" i="12" s="1"/>
  <c r="M5099" i="12"/>
  <c r="N5099" i="12" s="1"/>
  <c r="M5100" i="12"/>
  <c r="N5100" i="12" s="1"/>
  <c r="M5101" i="12"/>
  <c r="N5101" i="12" s="1"/>
  <c r="M5102" i="12"/>
  <c r="N5102" i="12" s="1"/>
  <c r="M5103" i="12"/>
  <c r="N5103" i="12" s="1"/>
  <c r="M5104" i="12"/>
  <c r="N5104" i="12" s="1"/>
  <c r="M5105" i="12"/>
  <c r="N5105" i="12" s="1"/>
  <c r="M5106" i="12"/>
  <c r="N5106" i="12" s="1"/>
  <c r="M5107" i="12"/>
  <c r="N5107" i="12" s="1"/>
  <c r="M5108" i="12"/>
  <c r="N5108" i="12" s="1"/>
  <c r="M5109" i="12"/>
  <c r="N5109" i="12" s="1"/>
  <c r="M5110" i="12"/>
  <c r="N5110" i="12" s="1"/>
  <c r="M5111" i="12"/>
  <c r="N5111" i="12" s="1"/>
  <c r="M5112" i="12"/>
  <c r="N5112" i="12" s="1"/>
  <c r="M5113" i="12"/>
  <c r="N5113" i="12" s="1"/>
  <c r="M5114" i="12"/>
  <c r="N5114" i="12" s="1"/>
  <c r="M5115" i="12"/>
  <c r="N5115" i="12" s="1"/>
  <c r="M5116" i="12"/>
  <c r="N5116" i="12" s="1"/>
  <c r="M5117" i="12"/>
  <c r="N5117" i="12" s="1"/>
  <c r="M5118" i="12"/>
  <c r="N5118" i="12" s="1"/>
  <c r="M5119" i="12"/>
  <c r="N5119" i="12" s="1"/>
  <c r="M5120" i="12"/>
  <c r="N5120" i="12" s="1"/>
  <c r="M5121" i="12"/>
  <c r="N5121" i="12" s="1"/>
  <c r="M5122" i="12"/>
  <c r="N5122" i="12" s="1"/>
  <c r="M5123" i="12"/>
  <c r="N5123" i="12" s="1"/>
  <c r="M5124" i="12"/>
  <c r="N5124" i="12" s="1"/>
  <c r="M5125" i="12"/>
  <c r="N5125" i="12" s="1"/>
  <c r="M5126" i="12"/>
  <c r="N5126" i="12" s="1"/>
  <c r="M5127" i="12"/>
  <c r="N5127" i="12" s="1"/>
  <c r="M5128" i="12"/>
  <c r="N5128" i="12" s="1"/>
  <c r="M5129" i="12"/>
  <c r="N5129" i="12" s="1"/>
  <c r="M5130" i="12"/>
  <c r="N5130" i="12" s="1"/>
  <c r="M5131" i="12"/>
  <c r="N5131" i="12" s="1"/>
  <c r="M5132" i="12"/>
  <c r="N5132" i="12" s="1"/>
  <c r="M5133" i="12"/>
  <c r="N5133" i="12" s="1"/>
  <c r="M5134" i="12"/>
  <c r="N5134" i="12" s="1"/>
  <c r="M5135" i="12"/>
  <c r="N5135" i="12" s="1"/>
  <c r="M5136" i="12"/>
  <c r="N5136" i="12" s="1"/>
  <c r="M5137" i="12"/>
  <c r="N5137" i="12" s="1"/>
  <c r="M5138" i="12"/>
  <c r="N5138" i="12" s="1"/>
  <c r="M5139" i="12"/>
  <c r="N5139" i="12" s="1"/>
  <c r="M5140" i="12"/>
  <c r="N5140" i="12" s="1"/>
  <c r="M5141" i="12"/>
  <c r="N5141" i="12" s="1"/>
  <c r="M5142" i="12"/>
  <c r="N5142" i="12" s="1"/>
  <c r="M5143" i="12"/>
  <c r="N5143" i="12" s="1"/>
  <c r="M5144" i="12"/>
  <c r="N5144" i="12" s="1"/>
  <c r="M5145" i="12"/>
  <c r="N5145" i="12" s="1"/>
  <c r="M5146" i="12"/>
  <c r="N5146" i="12" s="1"/>
  <c r="M5147" i="12"/>
  <c r="N5147" i="12" s="1"/>
  <c r="M5148" i="12"/>
  <c r="N5148" i="12" s="1"/>
  <c r="M5149" i="12"/>
  <c r="N5149" i="12" s="1"/>
  <c r="M5150" i="12"/>
  <c r="N5150" i="12" s="1"/>
  <c r="M5151" i="12"/>
  <c r="N5151" i="12" s="1"/>
  <c r="M5152" i="12"/>
  <c r="N5152" i="12" s="1"/>
  <c r="M5153" i="12"/>
  <c r="N5153" i="12" s="1"/>
  <c r="M5154" i="12"/>
  <c r="N5154" i="12" s="1"/>
  <c r="M5155" i="12"/>
  <c r="N5155" i="12" s="1"/>
  <c r="M5156" i="12"/>
  <c r="N5156" i="12" s="1"/>
  <c r="M5157" i="12"/>
  <c r="N5157" i="12" s="1"/>
  <c r="M5158" i="12"/>
  <c r="N5158" i="12" s="1"/>
  <c r="M5159" i="12"/>
  <c r="N5159" i="12" s="1"/>
  <c r="M5160" i="12"/>
  <c r="N5160" i="12" s="1"/>
  <c r="M5161" i="12"/>
  <c r="N5161" i="12" s="1"/>
  <c r="M5162" i="12"/>
  <c r="N5162" i="12" s="1"/>
  <c r="M5163" i="12"/>
  <c r="N5163" i="12" s="1"/>
  <c r="M5164" i="12"/>
  <c r="N5164" i="12" s="1"/>
  <c r="M5165" i="12"/>
  <c r="N5165" i="12" s="1"/>
  <c r="M5166" i="12"/>
  <c r="N5166" i="12" s="1"/>
  <c r="M5167" i="12"/>
  <c r="N5167" i="12" s="1"/>
  <c r="M5168" i="12"/>
  <c r="N5168" i="12" s="1"/>
  <c r="M5169" i="12"/>
  <c r="N5169" i="12" s="1"/>
  <c r="M5170" i="12"/>
  <c r="N5170" i="12" s="1"/>
  <c r="M5171" i="12"/>
  <c r="N5171" i="12" s="1"/>
  <c r="M5172" i="12"/>
  <c r="N5172" i="12" s="1"/>
  <c r="M5173" i="12"/>
  <c r="N5173" i="12" s="1"/>
  <c r="M5174" i="12"/>
  <c r="N5174" i="12" s="1"/>
  <c r="M5175" i="12"/>
  <c r="N5175" i="12" s="1"/>
  <c r="M5176" i="12"/>
  <c r="N5176" i="12" s="1"/>
  <c r="M5177" i="12"/>
  <c r="N5177" i="12" s="1"/>
  <c r="M5178" i="12"/>
  <c r="N5178" i="12" s="1"/>
  <c r="M5179" i="12"/>
  <c r="N5179" i="12" s="1"/>
  <c r="M5180" i="12"/>
  <c r="N5180" i="12" s="1"/>
  <c r="M5181" i="12"/>
  <c r="N5181" i="12" s="1"/>
  <c r="M5182" i="12"/>
  <c r="N5182" i="12" s="1"/>
  <c r="M5183" i="12"/>
  <c r="N5183" i="12" s="1"/>
  <c r="M5184" i="12"/>
  <c r="N5184" i="12" s="1"/>
  <c r="M5185" i="12"/>
  <c r="N5185" i="12" s="1"/>
  <c r="M5186" i="12"/>
  <c r="N5186" i="12" s="1"/>
  <c r="M5187" i="12"/>
  <c r="N5187" i="12" s="1"/>
  <c r="M5188" i="12"/>
  <c r="N5188" i="12" s="1"/>
  <c r="M5189" i="12"/>
  <c r="N5189" i="12" s="1"/>
  <c r="M5190" i="12"/>
  <c r="N5190" i="12" s="1"/>
  <c r="M5191" i="12"/>
  <c r="N5191" i="12" s="1"/>
  <c r="M5192" i="12"/>
  <c r="N5192" i="12" s="1"/>
  <c r="M5193" i="12"/>
  <c r="N5193" i="12" s="1"/>
  <c r="M5194" i="12"/>
  <c r="N5194" i="12" s="1"/>
  <c r="M5195" i="12"/>
  <c r="N5195" i="12" s="1"/>
  <c r="M5196" i="12"/>
  <c r="N5196" i="12" s="1"/>
  <c r="M5197" i="12"/>
  <c r="N5197" i="12" s="1"/>
  <c r="M5198" i="12"/>
  <c r="N5198" i="12" s="1"/>
  <c r="M5199" i="12"/>
  <c r="N5199" i="12" s="1"/>
  <c r="M5200" i="12"/>
  <c r="N5200" i="12" s="1"/>
  <c r="M5201" i="12"/>
  <c r="N5201" i="12" s="1"/>
  <c r="M5202" i="12"/>
  <c r="N5202" i="12" s="1"/>
  <c r="M5203" i="12"/>
  <c r="N5203" i="12" s="1"/>
  <c r="M5204" i="12"/>
  <c r="N5204" i="12" s="1"/>
  <c r="M5205" i="12"/>
  <c r="N5205" i="12" s="1"/>
  <c r="M5206" i="12"/>
  <c r="N5206" i="12" s="1"/>
  <c r="M5207" i="12"/>
  <c r="N5207" i="12" s="1"/>
  <c r="M5208" i="12"/>
  <c r="N5208" i="12" s="1"/>
  <c r="M5209" i="12"/>
  <c r="N5209" i="12" s="1"/>
  <c r="M5210" i="12"/>
  <c r="N5210" i="12" s="1"/>
  <c r="M5211" i="12"/>
  <c r="N5211" i="12" s="1"/>
  <c r="M5212" i="12"/>
  <c r="N5212" i="12" s="1"/>
  <c r="M5213" i="12"/>
  <c r="N5213" i="12" s="1"/>
  <c r="M5214" i="12"/>
  <c r="N5214" i="12" s="1"/>
  <c r="M5215" i="12"/>
  <c r="N5215" i="12" s="1"/>
  <c r="M5216" i="12"/>
  <c r="N5216" i="12" s="1"/>
  <c r="M5217" i="12"/>
  <c r="N5217" i="12" s="1"/>
  <c r="M5218" i="12"/>
  <c r="N5218" i="12" s="1"/>
  <c r="M5219" i="12"/>
  <c r="N5219" i="12" s="1"/>
  <c r="M5220" i="12"/>
  <c r="N5220" i="12" s="1"/>
  <c r="M5221" i="12"/>
  <c r="N5221" i="12" s="1"/>
  <c r="M5222" i="12"/>
  <c r="N5222" i="12" s="1"/>
  <c r="M5223" i="12"/>
  <c r="N5223" i="12" s="1"/>
  <c r="M5224" i="12"/>
  <c r="N5224" i="12" s="1"/>
  <c r="M5225" i="12"/>
  <c r="N5225" i="12" s="1"/>
  <c r="M5226" i="12"/>
  <c r="N5226" i="12" s="1"/>
  <c r="M5227" i="12"/>
  <c r="N5227" i="12" s="1"/>
  <c r="M5228" i="12"/>
  <c r="N5228" i="12" s="1"/>
  <c r="M5229" i="12"/>
  <c r="N5229" i="12" s="1"/>
  <c r="M5230" i="12"/>
  <c r="N5230" i="12" s="1"/>
  <c r="M5231" i="12"/>
  <c r="N5231" i="12" s="1"/>
  <c r="M5232" i="12"/>
  <c r="N5232" i="12" s="1"/>
  <c r="M5233" i="12"/>
  <c r="N5233" i="12" s="1"/>
  <c r="M5234" i="12"/>
  <c r="N5234" i="12" s="1"/>
  <c r="M5235" i="12"/>
  <c r="N5235" i="12" s="1"/>
  <c r="M5236" i="12"/>
  <c r="N5236" i="12" s="1"/>
  <c r="M5237" i="12"/>
  <c r="N5237" i="12" s="1"/>
  <c r="M5238" i="12"/>
  <c r="N5238" i="12" s="1"/>
  <c r="M5239" i="12"/>
  <c r="N5239" i="12" s="1"/>
  <c r="M5240" i="12"/>
  <c r="N5240" i="12" s="1"/>
  <c r="M5241" i="12"/>
  <c r="N5241" i="12" s="1"/>
  <c r="M5242" i="12"/>
  <c r="N5242" i="12" s="1"/>
  <c r="M5243" i="12"/>
  <c r="N5243" i="12" s="1"/>
  <c r="M5244" i="12"/>
  <c r="N5244" i="12" s="1"/>
  <c r="M5245" i="12"/>
  <c r="N5245" i="12" s="1"/>
  <c r="M5246" i="12"/>
  <c r="N5246" i="12" s="1"/>
  <c r="M5247" i="12"/>
  <c r="N5247" i="12" s="1"/>
  <c r="M5248" i="12"/>
  <c r="N5248" i="12" s="1"/>
  <c r="M5249" i="12"/>
  <c r="N5249" i="12" s="1"/>
  <c r="M5250" i="12"/>
  <c r="N5250" i="12" s="1"/>
  <c r="M5251" i="12"/>
  <c r="N5251" i="12" s="1"/>
  <c r="M5252" i="12"/>
  <c r="N5252" i="12" s="1"/>
  <c r="M5253" i="12"/>
  <c r="N5253" i="12" s="1"/>
  <c r="M5254" i="12"/>
  <c r="N5254" i="12" s="1"/>
  <c r="M5255" i="12"/>
  <c r="N5255" i="12" s="1"/>
  <c r="M5256" i="12"/>
  <c r="N5256" i="12" s="1"/>
  <c r="M5257" i="12"/>
  <c r="N5257" i="12" s="1"/>
  <c r="M5258" i="12"/>
  <c r="N5258" i="12" s="1"/>
  <c r="M5259" i="12"/>
  <c r="N5259" i="12" s="1"/>
  <c r="M5260" i="12"/>
  <c r="N5260" i="12" s="1"/>
  <c r="M5261" i="12"/>
  <c r="N5261" i="12" s="1"/>
  <c r="M5262" i="12"/>
  <c r="N5262" i="12" s="1"/>
  <c r="M5263" i="12"/>
  <c r="N5263" i="12" s="1"/>
  <c r="M5264" i="12"/>
  <c r="N5264" i="12" s="1"/>
  <c r="M5265" i="12"/>
  <c r="N5265" i="12" s="1"/>
  <c r="M5266" i="12"/>
  <c r="N5266" i="12" s="1"/>
  <c r="M5267" i="12"/>
  <c r="N5267" i="12" s="1"/>
  <c r="M5268" i="12"/>
  <c r="N5268" i="12" s="1"/>
  <c r="M5269" i="12"/>
  <c r="N5269" i="12" s="1"/>
  <c r="M5270" i="12"/>
  <c r="N5270" i="12" s="1"/>
  <c r="M5271" i="12"/>
  <c r="N5271" i="12" s="1"/>
  <c r="M5272" i="12"/>
  <c r="N5272" i="12" s="1"/>
  <c r="M5273" i="12"/>
  <c r="N5273" i="12" s="1"/>
  <c r="M5274" i="12"/>
  <c r="N5274" i="12" s="1"/>
  <c r="M5275" i="12"/>
  <c r="N5275" i="12" s="1"/>
  <c r="M5276" i="12"/>
  <c r="N5276" i="12" s="1"/>
  <c r="M5277" i="12"/>
  <c r="N5277" i="12" s="1"/>
  <c r="M5278" i="12"/>
  <c r="N5278" i="12" s="1"/>
  <c r="M5279" i="12"/>
  <c r="N5279" i="12" s="1"/>
  <c r="M5280" i="12"/>
  <c r="N5280" i="12" s="1"/>
  <c r="M5281" i="12"/>
  <c r="N5281" i="12" s="1"/>
  <c r="M5282" i="12"/>
  <c r="N5282" i="12" s="1"/>
  <c r="M5283" i="12"/>
  <c r="N5283" i="12" s="1"/>
  <c r="M5284" i="12"/>
  <c r="N5284" i="12" s="1"/>
  <c r="M5285" i="12"/>
  <c r="N5285" i="12" s="1"/>
  <c r="M5286" i="12"/>
  <c r="N5286" i="12" s="1"/>
  <c r="M5287" i="12"/>
  <c r="N5287" i="12" s="1"/>
  <c r="M5288" i="12"/>
  <c r="N5288" i="12" s="1"/>
  <c r="M5289" i="12"/>
  <c r="N5289" i="12" s="1"/>
  <c r="M5290" i="12"/>
  <c r="N5290" i="12" s="1"/>
  <c r="M5291" i="12"/>
  <c r="N5291" i="12" s="1"/>
  <c r="M5292" i="12"/>
  <c r="N5292" i="12" s="1"/>
  <c r="M5293" i="12"/>
  <c r="N5293" i="12" s="1"/>
  <c r="M5294" i="12"/>
  <c r="N5294" i="12" s="1"/>
  <c r="M5295" i="12"/>
  <c r="N5295" i="12" s="1"/>
  <c r="M5296" i="12"/>
  <c r="N5296" i="12" s="1"/>
  <c r="M5297" i="12"/>
  <c r="N5297" i="12" s="1"/>
  <c r="M5298" i="12"/>
  <c r="N5298" i="12" s="1"/>
  <c r="M5299" i="12"/>
  <c r="N5299" i="12" s="1"/>
  <c r="M5300" i="12"/>
  <c r="N5300" i="12" s="1"/>
  <c r="M5301" i="12"/>
  <c r="N5301" i="12" s="1"/>
  <c r="M5302" i="12"/>
  <c r="N5302" i="12" s="1"/>
  <c r="M5303" i="12"/>
  <c r="N5303" i="12" s="1"/>
  <c r="M5304" i="12"/>
  <c r="N5304" i="12" s="1"/>
  <c r="M5305" i="12"/>
  <c r="N5305" i="12" s="1"/>
  <c r="M5306" i="12"/>
  <c r="N5306" i="12" s="1"/>
  <c r="M5307" i="12"/>
  <c r="N5307" i="12" s="1"/>
  <c r="M5308" i="12"/>
  <c r="N5308" i="12" s="1"/>
  <c r="M5309" i="12"/>
  <c r="N5309" i="12" s="1"/>
  <c r="M5310" i="12"/>
  <c r="N5310" i="12" s="1"/>
  <c r="M5311" i="12"/>
  <c r="N5311" i="12" s="1"/>
  <c r="M5312" i="12"/>
  <c r="N5312" i="12" s="1"/>
  <c r="M5313" i="12"/>
  <c r="N5313" i="12" s="1"/>
  <c r="M5314" i="12"/>
  <c r="N5314" i="12" s="1"/>
  <c r="M5315" i="12"/>
  <c r="N5315" i="12" s="1"/>
  <c r="M5316" i="12"/>
  <c r="N5316" i="12" s="1"/>
  <c r="M5317" i="12"/>
  <c r="N5317" i="12" s="1"/>
  <c r="M5318" i="12"/>
  <c r="N5318" i="12" s="1"/>
  <c r="M5319" i="12"/>
  <c r="N5319" i="12" s="1"/>
  <c r="M5320" i="12"/>
  <c r="N5320" i="12" s="1"/>
  <c r="M5321" i="12"/>
  <c r="N5321" i="12" s="1"/>
  <c r="M5322" i="12"/>
  <c r="N5322" i="12" s="1"/>
  <c r="M5323" i="12"/>
  <c r="N5323" i="12" s="1"/>
  <c r="M5324" i="12"/>
  <c r="N5324" i="12" s="1"/>
  <c r="M5325" i="12"/>
  <c r="N5325" i="12" s="1"/>
  <c r="M5326" i="12"/>
  <c r="N5326" i="12" s="1"/>
  <c r="M5327" i="12"/>
  <c r="N5327" i="12" s="1"/>
  <c r="M5328" i="12"/>
  <c r="N5328" i="12" s="1"/>
  <c r="M5329" i="12"/>
  <c r="N5329" i="12" s="1"/>
  <c r="M5330" i="12"/>
  <c r="N5330" i="12" s="1"/>
  <c r="M5331" i="12"/>
  <c r="N5331" i="12" s="1"/>
  <c r="M5332" i="12"/>
  <c r="N5332" i="12" s="1"/>
  <c r="M5333" i="12"/>
  <c r="N5333" i="12" s="1"/>
  <c r="M5334" i="12"/>
  <c r="N5334" i="12" s="1"/>
  <c r="M5335" i="12"/>
  <c r="N5335" i="12" s="1"/>
  <c r="M5336" i="12"/>
  <c r="N5336" i="12" s="1"/>
  <c r="M5337" i="12"/>
  <c r="N5337" i="12" s="1"/>
  <c r="M5338" i="12"/>
  <c r="N5338" i="12" s="1"/>
  <c r="M5339" i="12"/>
  <c r="N5339" i="12" s="1"/>
  <c r="M5340" i="12"/>
  <c r="N5340" i="12" s="1"/>
  <c r="M5341" i="12"/>
  <c r="N5341" i="12" s="1"/>
  <c r="M5342" i="12"/>
  <c r="N5342" i="12" s="1"/>
  <c r="M5343" i="12"/>
  <c r="N5343" i="12" s="1"/>
  <c r="M5344" i="12"/>
  <c r="N5344" i="12" s="1"/>
  <c r="M5345" i="12"/>
  <c r="N5345" i="12" s="1"/>
  <c r="M5346" i="12"/>
  <c r="N5346" i="12" s="1"/>
  <c r="M5347" i="12"/>
  <c r="N5347" i="12" s="1"/>
  <c r="M5348" i="12"/>
  <c r="N5348" i="12" s="1"/>
  <c r="M5349" i="12"/>
  <c r="N5349" i="12" s="1"/>
  <c r="M5350" i="12"/>
  <c r="N5350" i="12" s="1"/>
  <c r="M5351" i="12"/>
  <c r="N5351" i="12" s="1"/>
  <c r="M5352" i="12"/>
  <c r="N5352" i="12" s="1"/>
  <c r="M5353" i="12"/>
  <c r="N5353" i="12" s="1"/>
  <c r="M5354" i="12"/>
  <c r="N5354" i="12" s="1"/>
  <c r="M5355" i="12"/>
  <c r="N5355" i="12" s="1"/>
  <c r="M5356" i="12"/>
  <c r="N5356" i="12" s="1"/>
  <c r="M5357" i="12"/>
  <c r="N5357" i="12" s="1"/>
  <c r="M5358" i="12"/>
  <c r="N5358" i="12" s="1"/>
  <c r="M5359" i="12"/>
  <c r="N5359" i="12" s="1"/>
  <c r="M5360" i="12"/>
  <c r="N5360" i="12" s="1"/>
  <c r="M5361" i="12"/>
  <c r="N5361" i="12" s="1"/>
  <c r="M5362" i="12"/>
  <c r="N5362" i="12" s="1"/>
  <c r="M5363" i="12"/>
  <c r="N5363" i="12" s="1"/>
  <c r="M5364" i="12"/>
  <c r="N5364" i="12" s="1"/>
  <c r="M5365" i="12"/>
  <c r="N5365" i="12" s="1"/>
  <c r="M5366" i="12"/>
  <c r="N5366" i="12" s="1"/>
  <c r="M5367" i="12"/>
  <c r="N5367" i="12" s="1"/>
  <c r="M5368" i="12"/>
  <c r="N5368" i="12" s="1"/>
  <c r="M5369" i="12"/>
  <c r="N5369" i="12" s="1"/>
  <c r="M5370" i="12"/>
  <c r="N5370" i="12" s="1"/>
  <c r="M5371" i="12"/>
  <c r="N5371" i="12" s="1"/>
  <c r="M5372" i="12"/>
  <c r="N5372" i="12" s="1"/>
  <c r="M5373" i="12"/>
  <c r="N5373" i="12" s="1"/>
  <c r="M5374" i="12"/>
  <c r="N5374" i="12" s="1"/>
  <c r="M5375" i="12"/>
  <c r="N5375" i="12" s="1"/>
  <c r="M5376" i="12"/>
  <c r="N5376" i="12" s="1"/>
  <c r="M5377" i="12"/>
  <c r="N5377" i="12" s="1"/>
  <c r="M5378" i="12"/>
  <c r="N5378" i="12" s="1"/>
  <c r="M5379" i="12"/>
  <c r="N5379" i="12" s="1"/>
  <c r="M5380" i="12"/>
  <c r="N5380" i="12" s="1"/>
  <c r="M5381" i="12"/>
  <c r="N5381" i="12" s="1"/>
  <c r="M5382" i="12"/>
  <c r="N5382" i="12" s="1"/>
  <c r="M5383" i="12"/>
  <c r="N5383" i="12" s="1"/>
  <c r="M5384" i="12"/>
  <c r="N5384" i="12" s="1"/>
  <c r="M5385" i="12"/>
  <c r="N5385" i="12" s="1"/>
  <c r="M5386" i="12"/>
  <c r="N5386" i="12" s="1"/>
  <c r="M5387" i="12"/>
  <c r="N5387" i="12" s="1"/>
  <c r="M5388" i="12"/>
  <c r="N5388" i="12" s="1"/>
  <c r="M5389" i="12"/>
  <c r="N5389" i="12" s="1"/>
  <c r="M5390" i="12"/>
  <c r="N5390" i="12" s="1"/>
  <c r="M5391" i="12"/>
  <c r="N5391" i="12" s="1"/>
  <c r="M5392" i="12"/>
  <c r="N5392" i="12" s="1"/>
  <c r="M5393" i="12"/>
  <c r="N5393" i="12" s="1"/>
  <c r="M5394" i="12"/>
  <c r="N5394" i="12" s="1"/>
  <c r="M5395" i="12"/>
  <c r="N5395" i="12" s="1"/>
  <c r="M5396" i="12"/>
  <c r="N5396" i="12" s="1"/>
  <c r="M5397" i="12"/>
  <c r="N5397" i="12" s="1"/>
  <c r="M5398" i="12"/>
  <c r="N5398" i="12" s="1"/>
  <c r="M5399" i="12"/>
  <c r="N5399" i="12" s="1"/>
  <c r="M5400" i="12"/>
  <c r="N5400" i="12" s="1"/>
  <c r="M5401" i="12"/>
  <c r="N5401" i="12" s="1"/>
  <c r="M5402" i="12"/>
  <c r="N5402" i="12" s="1"/>
  <c r="M5403" i="12"/>
  <c r="N5403" i="12" s="1"/>
  <c r="M5404" i="12"/>
  <c r="N5404" i="12" s="1"/>
  <c r="M5405" i="12"/>
  <c r="N5405" i="12" s="1"/>
  <c r="M5406" i="12"/>
  <c r="N5406" i="12" s="1"/>
  <c r="M5407" i="12"/>
  <c r="N5407" i="12" s="1"/>
  <c r="M5408" i="12"/>
  <c r="N5408" i="12" s="1"/>
  <c r="M5409" i="12"/>
  <c r="N5409" i="12" s="1"/>
  <c r="M5410" i="12"/>
  <c r="N5410" i="12" s="1"/>
  <c r="M5411" i="12"/>
  <c r="N5411" i="12" s="1"/>
  <c r="M5412" i="12"/>
  <c r="N5412" i="12" s="1"/>
  <c r="M5413" i="12"/>
  <c r="N5413" i="12" s="1"/>
  <c r="M5414" i="12"/>
  <c r="N5414" i="12" s="1"/>
  <c r="M5415" i="12"/>
  <c r="N5415" i="12" s="1"/>
  <c r="M5416" i="12"/>
  <c r="N5416" i="12" s="1"/>
  <c r="M5417" i="12"/>
  <c r="N5417" i="12" s="1"/>
  <c r="M5418" i="12"/>
  <c r="N5418" i="12" s="1"/>
  <c r="M5419" i="12"/>
  <c r="N5419" i="12" s="1"/>
  <c r="M5420" i="12"/>
  <c r="N5420" i="12" s="1"/>
  <c r="M5421" i="12"/>
  <c r="N5421" i="12" s="1"/>
  <c r="M5422" i="12"/>
  <c r="N5422" i="12" s="1"/>
  <c r="M5423" i="12"/>
  <c r="N5423" i="12" s="1"/>
  <c r="M5424" i="12"/>
  <c r="N5424" i="12" s="1"/>
  <c r="M5425" i="12"/>
  <c r="N5425" i="12" s="1"/>
  <c r="M5426" i="12"/>
  <c r="N5426" i="12" s="1"/>
  <c r="M5427" i="12"/>
  <c r="N5427" i="12" s="1"/>
  <c r="M5428" i="12"/>
  <c r="N5428" i="12" s="1"/>
  <c r="M5429" i="12"/>
  <c r="N5429" i="12" s="1"/>
  <c r="M5430" i="12"/>
  <c r="N5430" i="12" s="1"/>
  <c r="M5431" i="12"/>
  <c r="N5431" i="12" s="1"/>
  <c r="M5432" i="12"/>
  <c r="N5432" i="12" s="1"/>
  <c r="M5433" i="12"/>
  <c r="N5433" i="12" s="1"/>
  <c r="M5434" i="12"/>
  <c r="N5434" i="12" s="1"/>
  <c r="M5435" i="12"/>
  <c r="N5435" i="12" s="1"/>
  <c r="M5436" i="12"/>
  <c r="N5436" i="12" s="1"/>
  <c r="M5437" i="12"/>
  <c r="N5437" i="12" s="1"/>
  <c r="M5438" i="12"/>
  <c r="N5438" i="12" s="1"/>
  <c r="M5439" i="12"/>
  <c r="N5439" i="12" s="1"/>
  <c r="M5440" i="12"/>
  <c r="N5440" i="12" s="1"/>
  <c r="M5441" i="12"/>
  <c r="N5441" i="12" s="1"/>
  <c r="M5442" i="12"/>
  <c r="N5442" i="12" s="1"/>
  <c r="M5443" i="12"/>
  <c r="N5443" i="12" s="1"/>
  <c r="M5444" i="12"/>
  <c r="N5444" i="12" s="1"/>
  <c r="M5445" i="12"/>
  <c r="N5445" i="12" s="1"/>
  <c r="M5446" i="12"/>
  <c r="N5446" i="12" s="1"/>
  <c r="M5447" i="12"/>
  <c r="N5447" i="12" s="1"/>
  <c r="M5448" i="12"/>
  <c r="N5448" i="12" s="1"/>
  <c r="M5449" i="12"/>
  <c r="N5449" i="12" s="1"/>
  <c r="M5450" i="12"/>
  <c r="N5450" i="12" s="1"/>
  <c r="M5451" i="12"/>
  <c r="N5451" i="12" s="1"/>
  <c r="M5452" i="12"/>
  <c r="N5452" i="12" s="1"/>
  <c r="M5453" i="12"/>
  <c r="N5453" i="12" s="1"/>
  <c r="M5454" i="12"/>
  <c r="N5454" i="12" s="1"/>
  <c r="M5455" i="12"/>
  <c r="N5455" i="12" s="1"/>
  <c r="M5456" i="12"/>
  <c r="N5456" i="12" s="1"/>
  <c r="M5457" i="12"/>
  <c r="N5457" i="12" s="1"/>
  <c r="M5458" i="12"/>
  <c r="N5458" i="12" s="1"/>
  <c r="M5459" i="12"/>
  <c r="N5459" i="12" s="1"/>
  <c r="M5460" i="12"/>
  <c r="N5460" i="12" s="1"/>
  <c r="M5461" i="12"/>
  <c r="N5461" i="12" s="1"/>
  <c r="M5462" i="12"/>
  <c r="N5462" i="12" s="1"/>
  <c r="M5463" i="12"/>
  <c r="N5463" i="12" s="1"/>
  <c r="M5464" i="12"/>
  <c r="N5464" i="12" s="1"/>
  <c r="M5465" i="12"/>
  <c r="N5465" i="12" s="1"/>
  <c r="M5466" i="12"/>
  <c r="N5466" i="12" s="1"/>
  <c r="M5467" i="12"/>
  <c r="N5467" i="12" s="1"/>
  <c r="M5468" i="12"/>
  <c r="N5468" i="12" s="1"/>
  <c r="M5469" i="12"/>
  <c r="N5469" i="12" s="1"/>
  <c r="M5470" i="12"/>
  <c r="N5470" i="12" s="1"/>
  <c r="M5471" i="12"/>
  <c r="N5471" i="12" s="1"/>
  <c r="M5472" i="12"/>
  <c r="N5472" i="12" s="1"/>
  <c r="M5473" i="12"/>
  <c r="N5473" i="12" s="1"/>
  <c r="M5474" i="12"/>
  <c r="N5474" i="12" s="1"/>
  <c r="M5475" i="12"/>
  <c r="N5475" i="12" s="1"/>
  <c r="M5476" i="12"/>
  <c r="N5476" i="12" s="1"/>
  <c r="M5477" i="12"/>
  <c r="N5477" i="12" s="1"/>
  <c r="M5478" i="12"/>
  <c r="N5478" i="12" s="1"/>
  <c r="M5479" i="12"/>
  <c r="N5479" i="12" s="1"/>
  <c r="M5480" i="12"/>
  <c r="N5480" i="12" s="1"/>
  <c r="M5481" i="12"/>
  <c r="N5481" i="12" s="1"/>
  <c r="M5482" i="12"/>
  <c r="N5482" i="12" s="1"/>
  <c r="M5483" i="12"/>
  <c r="N5483" i="12" s="1"/>
  <c r="M5484" i="12"/>
  <c r="N5484" i="12" s="1"/>
  <c r="M5485" i="12"/>
  <c r="N5485" i="12" s="1"/>
  <c r="M5486" i="12"/>
  <c r="N5486" i="12" s="1"/>
  <c r="M5487" i="12"/>
  <c r="N5487" i="12" s="1"/>
  <c r="M5488" i="12"/>
  <c r="N5488" i="12" s="1"/>
  <c r="M5489" i="12"/>
  <c r="N5489" i="12" s="1"/>
  <c r="M5490" i="12"/>
  <c r="N5490" i="12" s="1"/>
  <c r="M5491" i="12"/>
  <c r="N5491" i="12" s="1"/>
  <c r="M5492" i="12"/>
  <c r="N5492" i="12" s="1"/>
  <c r="M5493" i="12"/>
  <c r="N5493" i="12" s="1"/>
  <c r="M5494" i="12"/>
  <c r="N5494" i="12" s="1"/>
  <c r="M5495" i="12"/>
  <c r="N5495" i="12" s="1"/>
  <c r="M5496" i="12"/>
  <c r="N5496" i="12" s="1"/>
  <c r="M5497" i="12"/>
  <c r="N5497" i="12" s="1"/>
  <c r="M5498" i="12"/>
  <c r="N5498" i="12" s="1"/>
  <c r="M5499" i="12"/>
  <c r="N5499" i="12" s="1"/>
  <c r="M5500" i="12"/>
  <c r="N5500" i="12" s="1"/>
  <c r="M5501" i="12"/>
  <c r="N5501" i="12" s="1"/>
  <c r="M5502" i="12"/>
  <c r="N5502" i="12" s="1"/>
  <c r="M5503" i="12"/>
  <c r="N5503" i="12" s="1"/>
  <c r="M5504" i="12"/>
  <c r="N5504" i="12" s="1"/>
  <c r="M5505" i="12"/>
  <c r="N5505" i="12" s="1"/>
  <c r="M5506" i="12"/>
  <c r="N5506" i="12" s="1"/>
  <c r="M5507" i="12"/>
  <c r="N5507" i="12" s="1"/>
  <c r="M5508" i="12"/>
  <c r="N5508" i="12" s="1"/>
  <c r="M5509" i="12"/>
  <c r="N5509" i="12" s="1"/>
  <c r="M5510" i="12"/>
  <c r="N5510" i="12" s="1"/>
  <c r="M5511" i="12"/>
  <c r="N5511" i="12" s="1"/>
  <c r="M5512" i="12"/>
  <c r="N5512" i="12" s="1"/>
  <c r="M5513" i="12"/>
  <c r="N5513" i="12" s="1"/>
  <c r="M5514" i="12"/>
  <c r="N5514" i="12" s="1"/>
  <c r="M5515" i="12"/>
  <c r="N5515" i="12" s="1"/>
  <c r="M5516" i="12"/>
  <c r="N5516" i="12" s="1"/>
  <c r="M5517" i="12"/>
  <c r="N5517" i="12" s="1"/>
  <c r="M5518" i="12"/>
  <c r="N5518" i="12" s="1"/>
  <c r="M5519" i="12"/>
  <c r="N5519" i="12" s="1"/>
  <c r="M5520" i="12"/>
  <c r="N5520" i="12" s="1"/>
  <c r="M5521" i="12"/>
  <c r="N5521" i="12" s="1"/>
  <c r="M5522" i="12"/>
  <c r="N5522" i="12" s="1"/>
  <c r="M5523" i="12"/>
  <c r="N5523" i="12" s="1"/>
  <c r="M5524" i="12"/>
  <c r="N5524" i="12" s="1"/>
  <c r="M5525" i="12"/>
  <c r="N5525" i="12" s="1"/>
  <c r="M5526" i="12"/>
  <c r="N5526" i="12" s="1"/>
  <c r="M5527" i="12"/>
  <c r="N5527" i="12" s="1"/>
  <c r="M5528" i="12"/>
  <c r="N5528" i="12" s="1"/>
  <c r="M5529" i="12"/>
  <c r="N5529" i="12" s="1"/>
  <c r="M5530" i="12"/>
  <c r="N5530" i="12" s="1"/>
  <c r="M5531" i="12"/>
  <c r="N5531" i="12" s="1"/>
  <c r="M5532" i="12"/>
  <c r="N5532" i="12" s="1"/>
  <c r="M5533" i="12"/>
  <c r="N5533" i="12" s="1"/>
  <c r="M5534" i="12"/>
  <c r="N5534" i="12" s="1"/>
  <c r="M5535" i="12"/>
  <c r="N5535" i="12" s="1"/>
  <c r="M5536" i="12"/>
  <c r="N5536" i="12" s="1"/>
  <c r="M5537" i="12"/>
  <c r="N5537" i="12" s="1"/>
  <c r="M5538" i="12"/>
  <c r="N5538" i="12" s="1"/>
  <c r="M5539" i="12"/>
  <c r="N5539" i="12" s="1"/>
  <c r="M5540" i="12"/>
  <c r="N5540" i="12" s="1"/>
  <c r="M5541" i="12"/>
  <c r="N5541" i="12" s="1"/>
  <c r="M5542" i="12"/>
  <c r="N5542" i="12" s="1"/>
  <c r="M5543" i="12"/>
  <c r="N5543" i="12" s="1"/>
  <c r="M5544" i="12"/>
  <c r="N5544" i="12" s="1"/>
  <c r="M5545" i="12"/>
  <c r="N5545" i="12" s="1"/>
  <c r="M5546" i="12"/>
  <c r="N5546" i="12" s="1"/>
  <c r="M5547" i="12"/>
  <c r="N5547" i="12" s="1"/>
  <c r="M5548" i="12"/>
  <c r="N5548" i="12" s="1"/>
  <c r="M5549" i="12"/>
  <c r="N5549" i="12" s="1"/>
  <c r="M5550" i="12"/>
  <c r="N5550" i="12" s="1"/>
  <c r="M5551" i="12"/>
  <c r="N5551" i="12" s="1"/>
  <c r="M5552" i="12"/>
  <c r="N5552" i="12" s="1"/>
  <c r="M5553" i="12"/>
  <c r="N5553" i="12" s="1"/>
  <c r="M5554" i="12"/>
  <c r="N5554" i="12" s="1"/>
  <c r="M5555" i="12"/>
  <c r="N5555" i="12" s="1"/>
  <c r="M5556" i="12"/>
  <c r="N5556" i="12" s="1"/>
  <c r="M5557" i="12"/>
  <c r="N5557" i="12" s="1"/>
  <c r="M5558" i="12"/>
  <c r="N5558" i="12" s="1"/>
  <c r="M5559" i="12"/>
  <c r="N5559" i="12" s="1"/>
  <c r="M5560" i="12"/>
  <c r="N5560" i="12" s="1"/>
  <c r="M5561" i="12"/>
  <c r="N5561" i="12" s="1"/>
  <c r="M5562" i="12"/>
  <c r="N5562" i="12" s="1"/>
  <c r="M5563" i="12"/>
  <c r="N5563" i="12" s="1"/>
  <c r="M5564" i="12"/>
  <c r="N5564" i="12" s="1"/>
  <c r="M5565" i="12"/>
  <c r="N5565" i="12" s="1"/>
  <c r="M5566" i="12"/>
  <c r="N5566" i="12" s="1"/>
  <c r="M5567" i="12"/>
  <c r="N5567" i="12" s="1"/>
  <c r="M5568" i="12"/>
  <c r="N5568" i="12" s="1"/>
  <c r="M5569" i="12"/>
  <c r="N5569" i="12" s="1"/>
  <c r="M5570" i="12"/>
  <c r="N5570" i="12" s="1"/>
  <c r="M5571" i="12"/>
  <c r="N5571" i="12" s="1"/>
  <c r="M5572" i="12"/>
  <c r="N5572" i="12" s="1"/>
  <c r="M5573" i="12"/>
  <c r="N5573" i="12" s="1"/>
  <c r="M5574" i="12"/>
  <c r="N5574" i="12" s="1"/>
  <c r="M5575" i="12"/>
  <c r="N5575" i="12" s="1"/>
  <c r="M5576" i="12"/>
  <c r="N5576" i="12" s="1"/>
  <c r="M5577" i="12"/>
  <c r="N5577" i="12" s="1"/>
  <c r="M5578" i="12"/>
  <c r="N5578" i="12" s="1"/>
  <c r="M5579" i="12"/>
  <c r="N5579" i="12" s="1"/>
  <c r="M5580" i="12"/>
  <c r="N5580" i="12" s="1"/>
  <c r="M5581" i="12"/>
  <c r="N5581" i="12" s="1"/>
  <c r="M5582" i="12"/>
  <c r="N5582" i="12" s="1"/>
  <c r="M5583" i="12"/>
  <c r="N5583" i="12" s="1"/>
  <c r="M5584" i="12"/>
  <c r="N5584" i="12" s="1"/>
  <c r="M5585" i="12"/>
  <c r="N5585" i="12" s="1"/>
  <c r="M5586" i="12"/>
  <c r="N5586" i="12" s="1"/>
  <c r="M5587" i="12"/>
  <c r="N5587" i="12" s="1"/>
  <c r="M5588" i="12"/>
  <c r="N5588" i="12" s="1"/>
  <c r="M5589" i="12"/>
  <c r="N5589" i="12" s="1"/>
  <c r="M5590" i="12"/>
  <c r="N5590" i="12" s="1"/>
  <c r="M5591" i="12"/>
  <c r="N5591" i="12" s="1"/>
  <c r="M5592" i="12"/>
  <c r="N5592" i="12" s="1"/>
  <c r="M5593" i="12"/>
  <c r="N5593" i="12" s="1"/>
  <c r="M5594" i="12"/>
  <c r="N5594" i="12" s="1"/>
  <c r="M5595" i="12"/>
  <c r="N5595" i="12" s="1"/>
  <c r="M5596" i="12"/>
  <c r="N5596" i="12" s="1"/>
  <c r="M5597" i="12"/>
  <c r="N5597" i="12" s="1"/>
  <c r="M5598" i="12"/>
  <c r="N5598" i="12" s="1"/>
  <c r="M5599" i="12"/>
  <c r="N5599" i="12" s="1"/>
  <c r="M5600" i="12"/>
  <c r="N5600" i="12" s="1"/>
  <c r="M5601" i="12"/>
  <c r="N5601" i="12" s="1"/>
  <c r="M5602" i="12"/>
  <c r="N5602" i="12" s="1"/>
  <c r="M5603" i="12"/>
  <c r="N5603" i="12" s="1"/>
  <c r="M5604" i="12"/>
  <c r="N5604" i="12" s="1"/>
  <c r="M5605" i="12"/>
  <c r="N5605" i="12" s="1"/>
  <c r="M5606" i="12"/>
  <c r="N5606" i="12" s="1"/>
  <c r="M5607" i="12"/>
  <c r="N5607" i="12" s="1"/>
  <c r="M5608" i="12"/>
  <c r="N5608" i="12" s="1"/>
  <c r="M5609" i="12"/>
  <c r="N5609" i="12" s="1"/>
  <c r="M5610" i="12"/>
  <c r="N5610" i="12" s="1"/>
  <c r="M5611" i="12"/>
  <c r="N5611" i="12" s="1"/>
  <c r="M5612" i="12"/>
  <c r="N5612" i="12" s="1"/>
  <c r="M5613" i="12"/>
  <c r="N5613" i="12" s="1"/>
  <c r="M5614" i="12"/>
  <c r="N5614" i="12" s="1"/>
  <c r="M5615" i="12"/>
  <c r="N5615" i="12" s="1"/>
  <c r="M5616" i="12"/>
  <c r="N5616" i="12" s="1"/>
  <c r="M5617" i="12"/>
  <c r="N5617" i="12" s="1"/>
  <c r="M5618" i="12"/>
  <c r="N5618" i="12" s="1"/>
  <c r="M5619" i="12"/>
  <c r="N5619" i="12" s="1"/>
  <c r="M5620" i="12"/>
  <c r="N5620" i="12" s="1"/>
  <c r="M5621" i="12"/>
  <c r="N5621" i="12" s="1"/>
  <c r="M5622" i="12"/>
  <c r="N5622" i="12" s="1"/>
  <c r="M5623" i="12"/>
  <c r="N5623" i="12" s="1"/>
  <c r="M5624" i="12"/>
  <c r="N5624" i="12" s="1"/>
  <c r="M5625" i="12"/>
  <c r="N5625" i="12" s="1"/>
  <c r="M5626" i="12"/>
  <c r="N5626" i="12" s="1"/>
  <c r="M5627" i="12"/>
  <c r="N5627" i="12" s="1"/>
  <c r="M5628" i="12"/>
  <c r="N5628" i="12" s="1"/>
  <c r="M5629" i="12"/>
  <c r="N5629" i="12" s="1"/>
  <c r="M5630" i="12"/>
  <c r="N5630" i="12" s="1"/>
  <c r="M5631" i="12"/>
  <c r="N5631" i="12" s="1"/>
  <c r="M5632" i="12"/>
  <c r="N5632" i="12" s="1"/>
  <c r="M5633" i="12"/>
  <c r="N5633" i="12" s="1"/>
  <c r="M5634" i="12"/>
  <c r="N5634" i="12" s="1"/>
  <c r="M5635" i="12"/>
  <c r="N5635" i="12" s="1"/>
  <c r="M5636" i="12"/>
  <c r="N5636" i="12" s="1"/>
  <c r="M5637" i="12"/>
  <c r="N5637" i="12" s="1"/>
  <c r="M5638" i="12"/>
  <c r="N5638" i="12" s="1"/>
  <c r="M5639" i="12"/>
  <c r="N5639" i="12" s="1"/>
  <c r="M5640" i="12"/>
  <c r="N5640" i="12" s="1"/>
  <c r="M5641" i="12"/>
  <c r="N5641" i="12" s="1"/>
  <c r="M5642" i="12"/>
  <c r="N5642" i="12" s="1"/>
  <c r="M5643" i="12"/>
  <c r="N5643" i="12" s="1"/>
  <c r="M5644" i="12"/>
  <c r="N5644" i="12" s="1"/>
  <c r="M5645" i="12"/>
  <c r="N5645" i="12" s="1"/>
  <c r="M5646" i="12"/>
  <c r="N5646" i="12" s="1"/>
  <c r="M5647" i="12"/>
  <c r="N5647" i="12" s="1"/>
  <c r="M5648" i="12"/>
  <c r="N5648" i="12" s="1"/>
  <c r="M5649" i="12"/>
  <c r="N5649" i="12" s="1"/>
  <c r="M5650" i="12"/>
  <c r="N5650" i="12" s="1"/>
  <c r="M5651" i="12"/>
  <c r="N5651" i="12" s="1"/>
  <c r="M5652" i="12"/>
  <c r="N5652" i="12" s="1"/>
  <c r="M5653" i="12"/>
  <c r="N5653" i="12" s="1"/>
  <c r="M5654" i="12"/>
  <c r="N5654" i="12" s="1"/>
  <c r="M5655" i="12"/>
  <c r="N5655" i="12" s="1"/>
  <c r="M5656" i="12"/>
  <c r="N5656" i="12" s="1"/>
  <c r="M5657" i="12"/>
  <c r="N5657" i="12" s="1"/>
  <c r="M5658" i="12"/>
  <c r="N5658" i="12" s="1"/>
  <c r="M5659" i="12"/>
  <c r="N5659" i="12" s="1"/>
  <c r="M5660" i="12"/>
  <c r="N5660" i="12" s="1"/>
  <c r="M5661" i="12"/>
  <c r="N5661" i="12" s="1"/>
  <c r="M5662" i="12"/>
  <c r="N5662" i="12" s="1"/>
  <c r="M5663" i="12"/>
  <c r="N5663" i="12" s="1"/>
  <c r="M5664" i="12"/>
  <c r="N5664" i="12" s="1"/>
  <c r="M5665" i="12"/>
  <c r="N5665" i="12" s="1"/>
  <c r="M5666" i="12"/>
  <c r="N5666" i="12" s="1"/>
  <c r="M5667" i="12"/>
  <c r="N5667" i="12" s="1"/>
  <c r="M5668" i="12"/>
  <c r="N5668" i="12" s="1"/>
  <c r="M5669" i="12"/>
  <c r="N5669" i="12" s="1"/>
  <c r="M5670" i="12"/>
  <c r="N5670" i="12" s="1"/>
  <c r="M5671" i="12"/>
  <c r="N5671" i="12" s="1"/>
  <c r="M5672" i="12"/>
  <c r="N5672" i="12" s="1"/>
  <c r="M5673" i="12"/>
  <c r="N5673" i="12" s="1"/>
  <c r="M5674" i="12"/>
  <c r="N5674" i="12" s="1"/>
  <c r="M5675" i="12"/>
  <c r="N5675" i="12" s="1"/>
  <c r="M5676" i="12"/>
  <c r="N5676" i="12" s="1"/>
  <c r="M5677" i="12"/>
  <c r="N5677" i="12" s="1"/>
  <c r="M5678" i="12"/>
  <c r="N5678" i="12" s="1"/>
  <c r="M5679" i="12"/>
  <c r="N5679" i="12" s="1"/>
  <c r="M5680" i="12"/>
  <c r="N5680" i="12" s="1"/>
  <c r="M5681" i="12"/>
  <c r="N5681" i="12" s="1"/>
  <c r="M5682" i="12"/>
  <c r="N5682" i="12" s="1"/>
  <c r="M5683" i="12"/>
  <c r="N5683" i="12" s="1"/>
  <c r="M5684" i="12"/>
  <c r="N5684" i="12" s="1"/>
  <c r="M5685" i="12"/>
  <c r="N5685" i="12" s="1"/>
  <c r="M5686" i="12"/>
  <c r="N5686" i="12" s="1"/>
  <c r="M5687" i="12"/>
  <c r="N5687" i="12" s="1"/>
  <c r="M5688" i="12"/>
  <c r="N5688" i="12" s="1"/>
  <c r="M5689" i="12"/>
  <c r="N5689" i="12" s="1"/>
  <c r="M5690" i="12"/>
  <c r="N5690" i="12" s="1"/>
  <c r="M5691" i="12"/>
  <c r="N5691" i="12" s="1"/>
  <c r="M5692" i="12"/>
  <c r="N5692" i="12" s="1"/>
  <c r="M5693" i="12"/>
  <c r="N5693" i="12" s="1"/>
  <c r="M5694" i="12"/>
  <c r="N5694" i="12" s="1"/>
  <c r="M5695" i="12"/>
  <c r="N5695" i="12" s="1"/>
  <c r="M5696" i="12"/>
  <c r="N5696" i="12" s="1"/>
  <c r="M5697" i="12"/>
  <c r="N5697" i="12" s="1"/>
  <c r="M5698" i="12"/>
  <c r="N5698" i="12" s="1"/>
  <c r="M5699" i="12"/>
  <c r="N5699" i="12" s="1"/>
  <c r="M5700" i="12"/>
  <c r="N5700" i="12" s="1"/>
  <c r="M5701" i="12"/>
  <c r="N5701" i="12" s="1"/>
  <c r="M5702" i="12"/>
  <c r="N5702" i="12" s="1"/>
  <c r="M5703" i="12"/>
  <c r="N5703" i="12" s="1"/>
  <c r="M5704" i="12"/>
  <c r="N5704" i="12" s="1"/>
  <c r="M5705" i="12"/>
  <c r="N5705" i="12" s="1"/>
  <c r="M5706" i="12"/>
  <c r="N5706" i="12" s="1"/>
  <c r="M5707" i="12"/>
  <c r="N5707" i="12" s="1"/>
  <c r="M5708" i="12"/>
  <c r="N5708" i="12" s="1"/>
  <c r="M5709" i="12"/>
  <c r="N5709" i="12" s="1"/>
  <c r="M5710" i="12"/>
  <c r="N5710" i="12" s="1"/>
  <c r="M5711" i="12"/>
  <c r="N5711" i="12" s="1"/>
  <c r="M5712" i="12"/>
  <c r="N5712" i="12" s="1"/>
  <c r="M5713" i="12"/>
  <c r="N5713" i="12" s="1"/>
  <c r="M5714" i="12"/>
  <c r="N5714" i="12" s="1"/>
  <c r="M5715" i="12"/>
  <c r="N5715" i="12" s="1"/>
  <c r="M5716" i="12"/>
  <c r="N5716" i="12" s="1"/>
  <c r="M5717" i="12"/>
  <c r="N5717" i="12" s="1"/>
  <c r="M5718" i="12"/>
  <c r="N5718" i="12" s="1"/>
  <c r="M5719" i="12"/>
  <c r="N5719" i="12" s="1"/>
  <c r="M5720" i="12"/>
  <c r="N5720" i="12" s="1"/>
  <c r="M5721" i="12"/>
  <c r="N5721" i="12" s="1"/>
  <c r="M5722" i="12"/>
  <c r="N5722" i="12" s="1"/>
  <c r="M5723" i="12"/>
  <c r="N5723" i="12" s="1"/>
  <c r="M5724" i="12"/>
  <c r="N5724" i="12" s="1"/>
  <c r="M5725" i="12"/>
  <c r="N5725" i="12" s="1"/>
  <c r="M5726" i="12"/>
  <c r="N5726" i="12" s="1"/>
  <c r="M5727" i="12"/>
  <c r="N5727" i="12" s="1"/>
  <c r="M5728" i="12"/>
  <c r="N5728" i="12" s="1"/>
  <c r="M5729" i="12"/>
  <c r="N5729" i="12" s="1"/>
  <c r="M5730" i="12"/>
  <c r="N5730" i="12" s="1"/>
  <c r="M5731" i="12"/>
  <c r="N5731" i="12" s="1"/>
  <c r="M5732" i="12"/>
  <c r="N5732" i="12" s="1"/>
  <c r="M5733" i="12"/>
  <c r="N5733" i="12" s="1"/>
  <c r="M5734" i="12"/>
  <c r="N5734" i="12" s="1"/>
  <c r="M5735" i="12"/>
  <c r="N5735" i="12" s="1"/>
  <c r="M5736" i="12"/>
  <c r="N5736" i="12" s="1"/>
  <c r="M5737" i="12"/>
  <c r="N5737" i="12" s="1"/>
  <c r="M5738" i="12"/>
  <c r="N5738" i="12" s="1"/>
  <c r="M5739" i="12"/>
  <c r="N5739" i="12" s="1"/>
  <c r="M5740" i="12"/>
  <c r="N5740" i="12" s="1"/>
  <c r="M5741" i="12"/>
  <c r="N5741" i="12" s="1"/>
  <c r="M5742" i="12"/>
  <c r="N5742" i="12" s="1"/>
  <c r="M5743" i="12"/>
  <c r="N5743" i="12" s="1"/>
  <c r="M5744" i="12"/>
  <c r="N5744" i="12" s="1"/>
  <c r="M5745" i="12"/>
  <c r="N5745" i="12" s="1"/>
  <c r="M5746" i="12"/>
  <c r="N5746" i="12" s="1"/>
  <c r="M5747" i="12"/>
  <c r="N5747" i="12" s="1"/>
  <c r="M5748" i="12"/>
  <c r="N5748" i="12" s="1"/>
  <c r="M5749" i="12"/>
  <c r="N5749" i="12" s="1"/>
  <c r="M5750" i="12"/>
  <c r="N5750" i="12" s="1"/>
  <c r="M5751" i="12"/>
  <c r="N5751" i="12" s="1"/>
  <c r="M5752" i="12"/>
  <c r="N5752" i="12" s="1"/>
  <c r="M5753" i="12"/>
  <c r="N5753" i="12" s="1"/>
  <c r="M5754" i="12"/>
  <c r="N5754" i="12" s="1"/>
  <c r="M5755" i="12"/>
  <c r="N5755" i="12" s="1"/>
  <c r="M5756" i="12"/>
  <c r="N5756" i="12" s="1"/>
  <c r="M5757" i="12"/>
  <c r="N5757" i="12" s="1"/>
  <c r="M5758" i="12"/>
  <c r="N5758" i="12" s="1"/>
  <c r="M5759" i="12"/>
  <c r="N5759" i="12" s="1"/>
  <c r="M5760" i="12"/>
  <c r="N5760" i="12" s="1"/>
  <c r="M5761" i="12"/>
  <c r="N5761" i="12" s="1"/>
  <c r="M5762" i="12"/>
  <c r="N5762" i="12" s="1"/>
  <c r="M5763" i="12"/>
  <c r="N5763" i="12" s="1"/>
  <c r="M5764" i="12"/>
  <c r="N5764" i="12" s="1"/>
  <c r="M5765" i="12"/>
  <c r="N5765" i="12" s="1"/>
  <c r="M5766" i="12"/>
  <c r="N5766" i="12" s="1"/>
  <c r="M5767" i="12"/>
  <c r="N5767" i="12" s="1"/>
  <c r="M5768" i="12"/>
  <c r="N5768" i="12" s="1"/>
  <c r="M5769" i="12"/>
  <c r="N5769" i="12" s="1"/>
  <c r="M5770" i="12"/>
  <c r="N5770" i="12" s="1"/>
  <c r="M5771" i="12"/>
  <c r="N5771" i="12" s="1"/>
  <c r="M5772" i="12"/>
  <c r="N5772" i="12" s="1"/>
  <c r="M5773" i="12"/>
  <c r="N5773" i="12" s="1"/>
  <c r="M5774" i="12"/>
  <c r="N5774" i="12" s="1"/>
  <c r="M5775" i="12"/>
  <c r="N5775" i="12" s="1"/>
  <c r="M5776" i="12"/>
  <c r="N5776" i="12" s="1"/>
  <c r="M5777" i="12"/>
  <c r="N5777" i="12" s="1"/>
  <c r="M5778" i="12"/>
  <c r="N5778" i="12" s="1"/>
  <c r="M5779" i="12"/>
  <c r="N5779" i="12" s="1"/>
  <c r="M5780" i="12"/>
  <c r="N5780" i="12" s="1"/>
  <c r="M5781" i="12"/>
  <c r="N5781" i="12" s="1"/>
  <c r="M5782" i="12"/>
  <c r="N5782" i="12" s="1"/>
  <c r="M5783" i="12"/>
  <c r="N5783" i="12" s="1"/>
  <c r="M5784" i="12"/>
  <c r="N5784" i="12" s="1"/>
  <c r="M5785" i="12"/>
  <c r="N5785" i="12" s="1"/>
  <c r="M5786" i="12"/>
  <c r="N5786" i="12" s="1"/>
  <c r="M5787" i="12"/>
  <c r="N5787" i="12" s="1"/>
  <c r="M5788" i="12"/>
  <c r="N5788" i="12" s="1"/>
  <c r="M5789" i="12"/>
  <c r="N5789" i="12" s="1"/>
  <c r="M5790" i="12"/>
  <c r="N5790" i="12" s="1"/>
  <c r="M5791" i="12"/>
  <c r="N5791" i="12" s="1"/>
  <c r="M5792" i="12"/>
  <c r="N5792" i="12" s="1"/>
  <c r="M5793" i="12"/>
  <c r="N5793" i="12" s="1"/>
  <c r="M5794" i="12"/>
  <c r="N5794" i="12" s="1"/>
  <c r="M5795" i="12"/>
  <c r="N5795" i="12" s="1"/>
  <c r="M5796" i="12"/>
  <c r="N5796" i="12" s="1"/>
  <c r="M5797" i="12"/>
  <c r="N5797" i="12" s="1"/>
  <c r="M5798" i="12"/>
  <c r="N5798" i="12" s="1"/>
  <c r="M5799" i="12"/>
  <c r="N5799" i="12" s="1"/>
  <c r="M5800" i="12"/>
  <c r="N5800" i="12" s="1"/>
  <c r="M5801" i="12"/>
  <c r="N5801" i="12" s="1"/>
  <c r="M5802" i="12"/>
  <c r="N5802" i="12" s="1"/>
  <c r="M5803" i="12"/>
  <c r="N5803" i="12" s="1"/>
  <c r="M5804" i="12"/>
  <c r="N5804" i="12" s="1"/>
  <c r="M5805" i="12"/>
  <c r="N5805" i="12" s="1"/>
  <c r="M5806" i="12"/>
  <c r="N5806" i="12" s="1"/>
  <c r="M5807" i="12"/>
  <c r="N5807" i="12" s="1"/>
  <c r="M5808" i="12"/>
  <c r="N5808" i="12" s="1"/>
  <c r="M5809" i="12"/>
  <c r="N5809" i="12" s="1"/>
  <c r="M5810" i="12"/>
  <c r="N5810" i="12" s="1"/>
  <c r="M5811" i="12"/>
  <c r="N5811" i="12" s="1"/>
  <c r="M5812" i="12"/>
  <c r="N5812" i="12" s="1"/>
  <c r="M5813" i="12"/>
  <c r="N5813" i="12" s="1"/>
  <c r="M5814" i="12"/>
  <c r="N5814" i="12" s="1"/>
  <c r="M5815" i="12"/>
  <c r="N5815" i="12" s="1"/>
  <c r="M5816" i="12"/>
  <c r="N5816" i="12" s="1"/>
  <c r="M5817" i="12"/>
  <c r="N5817" i="12" s="1"/>
  <c r="M5818" i="12"/>
  <c r="N5818" i="12" s="1"/>
  <c r="M5819" i="12"/>
  <c r="N5819" i="12" s="1"/>
  <c r="M5820" i="12"/>
  <c r="N5820" i="12" s="1"/>
  <c r="M5821" i="12"/>
  <c r="N5821" i="12" s="1"/>
  <c r="M5822" i="12"/>
  <c r="N5822" i="12" s="1"/>
  <c r="M5823" i="12"/>
  <c r="N5823" i="12" s="1"/>
  <c r="M5824" i="12"/>
  <c r="N5824" i="12" s="1"/>
  <c r="M5825" i="12"/>
  <c r="N5825" i="12" s="1"/>
  <c r="M5826" i="12"/>
  <c r="N5826" i="12" s="1"/>
  <c r="M5827" i="12"/>
  <c r="N5827" i="12" s="1"/>
  <c r="M5828" i="12"/>
  <c r="N5828" i="12" s="1"/>
  <c r="M5829" i="12"/>
  <c r="N5829" i="12" s="1"/>
  <c r="M5830" i="12"/>
  <c r="N5830" i="12" s="1"/>
  <c r="M5831" i="12"/>
  <c r="N5831" i="12" s="1"/>
  <c r="M5832" i="12"/>
  <c r="N5832" i="12" s="1"/>
  <c r="M5833" i="12"/>
  <c r="N5833" i="12" s="1"/>
  <c r="M5834" i="12"/>
  <c r="N5834" i="12" s="1"/>
  <c r="M5835" i="12"/>
  <c r="N5835" i="12" s="1"/>
  <c r="M5836" i="12"/>
  <c r="N5836" i="12" s="1"/>
  <c r="M5837" i="12"/>
  <c r="N5837" i="12" s="1"/>
  <c r="M5838" i="12"/>
  <c r="N5838" i="12" s="1"/>
  <c r="M5839" i="12"/>
  <c r="N5839" i="12" s="1"/>
  <c r="M5840" i="12"/>
  <c r="N5840" i="12" s="1"/>
  <c r="M5841" i="12"/>
  <c r="N5841" i="12" s="1"/>
  <c r="M5842" i="12"/>
  <c r="N5842" i="12" s="1"/>
  <c r="M5843" i="12"/>
  <c r="N5843" i="12" s="1"/>
  <c r="M5844" i="12"/>
  <c r="N5844" i="12" s="1"/>
  <c r="M5845" i="12"/>
  <c r="N5845" i="12" s="1"/>
  <c r="M5846" i="12"/>
  <c r="N5846" i="12" s="1"/>
  <c r="M5847" i="12"/>
  <c r="N5847" i="12" s="1"/>
  <c r="M5848" i="12"/>
  <c r="N5848" i="12" s="1"/>
  <c r="M5849" i="12"/>
  <c r="N5849" i="12" s="1"/>
  <c r="M5850" i="12"/>
  <c r="N5850" i="12" s="1"/>
  <c r="M5851" i="12"/>
  <c r="N5851" i="12" s="1"/>
  <c r="M5852" i="12"/>
  <c r="N5852" i="12" s="1"/>
  <c r="M5853" i="12"/>
  <c r="N5853" i="12" s="1"/>
  <c r="M5854" i="12"/>
  <c r="N5854" i="12" s="1"/>
  <c r="M5855" i="12"/>
  <c r="N5855" i="12" s="1"/>
  <c r="M5856" i="12"/>
  <c r="N5856" i="12" s="1"/>
  <c r="M5857" i="12"/>
  <c r="N5857" i="12" s="1"/>
  <c r="M5858" i="12"/>
  <c r="N5858" i="12" s="1"/>
  <c r="M5859" i="12"/>
  <c r="N5859" i="12" s="1"/>
  <c r="M5860" i="12"/>
  <c r="N5860" i="12" s="1"/>
  <c r="M5861" i="12"/>
  <c r="N5861" i="12" s="1"/>
  <c r="M5862" i="12"/>
  <c r="N5862" i="12" s="1"/>
  <c r="M5863" i="12"/>
  <c r="N5863" i="12" s="1"/>
  <c r="M5864" i="12"/>
  <c r="N5864" i="12" s="1"/>
  <c r="M5865" i="12"/>
  <c r="N5865" i="12" s="1"/>
  <c r="M5866" i="12"/>
  <c r="N5866" i="12" s="1"/>
  <c r="M5867" i="12"/>
  <c r="N5867" i="12" s="1"/>
  <c r="M5868" i="12"/>
  <c r="N5868" i="12" s="1"/>
  <c r="M5869" i="12"/>
  <c r="N5869" i="12" s="1"/>
  <c r="M5870" i="12"/>
  <c r="N5870" i="12" s="1"/>
  <c r="M5871" i="12"/>
  <c r="N5871" i="12" s="1"/>
  <c r="M5872" i="12"/>
  <c r="N5872" i="12" s="1"/>
  <c r="M5873" i="12"/>
  <c r="N5873" i="12" s="1"/>
  <c r="M5874" i="12"/>
  <c r="N5874" i="12" s="1"/>
  <c r="M5875" i="12"/>
  <c r="N5875" i="12" s="1"/>
  <c r="M5876" i="12"/>
  <c r="N5876" i="12" s="1"/>
  <c r="M5877" i="12"/>
  <c r="N5877" i="12" s="1"/>
  <c r="M5878" i="12"/>
  <c r="N5878" i="12" s="1"/>
  <c r="M5879" i="12"/>
  <c r="N5879" i="12" s="1"/>
  <c r="M5880" i="12"/>
  <c r="N5880" i="12" s="1"/>
  <c r="M5881" i="12"/>
  <c r="N5881" i="12" s="1"/>
  <c r="M5882" i="12"/>
  <c r="N5882" i="12" s="1"/>
  <c r="M5883" i="12"/>
  <c r="N5883" i="12" s="1"/>
  <c r="M5884" i="12"/>
  <c r="N5884" i="12" s="1"/>
  <c r="M5885" i="12"/>
  <c r="N5885" i="12" s="1"/>
  <c r="M5886" i="12"/>
  <c r="N5886" i="12" s="1"/>
  <c r="M5887" i="12"/>
  <c r="N5887" i="12" s="1"/>
  <c r="M5888" i="12"/>
  <c r="N5888" i="12" s="1"/>
  <c r="M5889" i="12"/>
  <c r="N5889" i="12" s="1"/>
  <c r="M5890" i="12"/>
  <c r="N5890" i="12" s="1"/>
  <c r="M5891" i="12"/>
  <c r="N5891" i="12" s="1"/>
  <c r="M5892" i="12"/>
  <c r="N5892" i="12" s="1"/>
  <c r="M5893" i="12"/>
  <c r="N5893" i="12" s="1"/>
  <c r="M5894" i="12"/>
  <c r="N5894" i="12" s="1"/>
  <c r="M5895" i="12"/>
  <c r="N5895" i="12" s="1"/>
  <c r="M5896" i="12"/>
  <c r="N5896" i="12" s="1"/>
  <c r="M5897" i="12"/>
  <c r="N5897" i="12" s="1"/>
  <c r="M5898" i="12"/>
  <c r="N5898" i="12" s="1"/>
  <c r="M5899" i="12"/>
  <c r="N5899" i="12" s="1"/>
  <c r="M5900" i="12"/>
  <c r="N5900" i="12" s="1"/>
  <c r="M5901" i="12"/>
  <c r="N5901" i="12" s="1"/>
  <c r="M5902" i="12"/>
  <c r="N5902" i="12" s="1"/>
  <c r="M5903" i="12"/>
  <c r="N5903" i="12" s="1"/>
  <c r="M5904" i="12"/>
  <c r="N5904" i="12" s="1"/>
  <c r="M5905" i="12"/>
  <c r="N5905" i="12" s="1"/>
  <c r="M5906" i="12"/>
  <c r="N5906" i="12" s="1"/>
  <c r="M5907" i="12"/>
  <c r="N5907" i="12" s="1"/>
  <c r="M5908" i="12"/>
  <c r="N5908" i="12" s="1"/>
  <c r="M5909" i="12"/>
  <c r="N5909" i="12" s="1"/>
  <c r="M5910" i="12"/>
  <c r="N5910" i="12" s="1"/>
  <c r="M5911" i="12"/>
  <c r="N5911" i="12" s="1"/>
  <c r="M5912" i="12"/>
  <c r="N5912" i="12" s="1"/>
  <c r="M5913" i="12"/>
  <c r="N5913" i="12" s="1"/>
  <c r="M5914" i="12"/>
  <c r="N5914" i="12" s="1"/>
  <c r="M5915" i="12"/>
  <c r="N5915" i="12" s="1"/>
  <c r="M5916" i="12"/>
  <c r="N5916" i="12" s="1"/>
  <c r="M5917" i="12"/>
  <c r="N5917" i="12" s="1"/>
  <c r="M5918" i="12"/>
  <c r="N5918" i="12" s="1"/>
  <c r="M5919" i="12"/>
  <c r="N5919" i="12" s="1"/>
  <c r="M5920" i="12"/>
  <c r="N5920" i="12" s="1"/>
  <c r="M5921" i="12"/>
  <c r="N5921" i="12" s="1"/>
  <c r="M5922" i="12"/>
  <c r="N5922" i="12" s="1"/>
  <c r="M5923" i="12"/>
  <c r="N5923" i="12" s="1"/>
  <c r="M5924" i="12"/>
  <c r="N5924" i="12" s="1"/>
  <c r="M5925" i="12"/>
  <c r="N5925" i="12" s="1"/>
  <c r="M5926" i="12"/>
  <c r="N5926" i="12" s="1"/>
  <c r="M5927" i="12"/>
  <c r="N5927" i="12" s="1"/>
  <c r="M5928" i="12"/>
  <c r="N5928" i="12" s="1"/>
  <c r="M5929" i="12"/>
  <c r="N5929" i="12" s="1"/>
  <c r="M5930" i="12"/>
  <c r="N5930" i="12" s="1"/>
  <c r="M5931" i="12"/>
  <c r="N5931" i="12" s="1"/>
  <c r="M5932" i="12"/>
  <c r="N5932" i="12" s="1"/>
  <c r="M5933" i="12"/>
  <c r="N5933" i="12" s="1"/>
  <c r="M5934" i="12"/>
  <c r="N5934" i="12" s="1"/>
  <c r="M5935" i="12"/>
  <c r="N5935" i="12" s="1"/>
  <c r="M5936" i="12"/>
  <c r="N5936" i="12" s="1"/>
  <c r="M5937" i="12"/>
  <c r="N5937" i="12" s="1"/>
  <c r="M5938" i="12"/>
  <c r="N5938" i="12" s="1"/>
  <c r="M5939" i="12"/>
  <c r="N5939" i="12" s="1"/>
  <c r="M5940" i="12"/>
  <c r="N5940" i="12" s="1"/>
  <c r="M5941" i="12"/>
  <c r="N5941" i="12" s="1"/>
  <c r="M5942" i="12"/>
  <c r="N5942" i="12" s="1"/>
  <c r="M5943" i="12"/>
  <c r="N5943" i="12" s="1"/>
  <c r="M5944" i="12"/>
  <c r="N5944" i="12" s="1"/>
  <c r="M5945" i="12"/>
  <c r="N5945" i="12" s="1"/>
  <c r="M5946" i="12"/>
  <c r="N5946" i="12" s="1"/>
  <c r="M5947" i="12"/>
  <c r="N5947" i="12" s="1"/>
  <c r="M5948" i="12"/>
  <c r="N5948" i="12" s="1"/>
  <c r="M5949" i="12"/>
  <c r="N5949" i="12" s="1"/>
  <c r="M5950" i="12"/>
  <c r="N5950" i="12" s="1"/>
  <c r="M5951" i="12"/>
  <c r="N5951" i="12" s="1"/>
  <c r="M5952" i="12"/>
  <c r="N5952" i="12" s="1"/>
  <c r="M5953" i="12"/>
  <c r="N5953" i="12" s="1"/>
  <c r="M5954" i="12"/>
  <c r="N5954" i="12" s="1"/>
  <c r="M5955" i="12"/>
  <c r="N5955" i="12" s="1"/>
  <c r="M5956" i="12"/>
  <c r="N5956" i="12" s="1"/>
  <c r="M5957" i="12"/>
  <c r="N5957" i="12" s="1"/>
  <c r="M5958" i="12"/>
  <c r="N5958" i="12" s="1"/>
  <c r="M5959" i="12"/>
  <c r="N5959" i="12" s="1"/>
  <c r="M5960" i="12"/>
  <c r="N5960" i="12" s="1"/>
  <c r="M5961" i="12"/>
  <c r="N5961" i="12" s="1"/>
  <c r="M5962" i="12"/>
  <c r="N5962" i="12" s="1"/>
  <c r="M5963" i="12"/>
  <c r="N5963" i="12" s="1"/>
  <c r="M5964" i="12"/>
  <c r="N5964" i="12" s="1"/>
  <c r="M5965" i="12"/>
  <c r="N5965" i="12" s="1"/>
  <c r="M5966" i="12"/>
  <c r="N5966" i="12" s="1"/>
  <c r="M5967" i="12"/>
  <c r="N5967" i="12" s="1"/>
  <c r="M5968" i="12"/>
  <c r="N5968" i="12" s="1"/>
  <c r="M5969" i="12"/>
  <c r="N5969" i="12" s="1"/>
  <c r="M5970" i="12"/>
  <c r="N5970" i="12" s="1"/>
  <c r="M5971" i="12"/>
  <c r="N5971" i="12" s="1"/>
  <c r="M5972" i="12"/>
  <c r="N5972" i="12" s="1"/>
  <c r="M5973" i="12"/>
  <c r="N5973" i="12" s="1"/>
  <c r="M5974" i="12"/>
  <c r="N5974" i="12" s="1"/>
  <c r="M5975" i="12"/>
  <c r="N5975" i="12" s="1"/>
  <c r="M5976" i="12"/>
  <c r="N5976" i="12" s="1"/>
  <c r="M5977" i="12"/>
  <c r="N5977" i="12" s="1"/>
  <c r="M5978" i="12"/>
  <c r="N5978" i="12" s="1"/>
  <c r="M5979" i="12"/>
  <c r="N5979" i="12" s="1"/>
  <c r="M5980" i="12"/>
  <c r="N5980" i="12" s="1"/>
  <c r="M5981" i="12"/>
  <c r="N5981" i="12" s="1"/>
  <c r="M5982" i="12"/>
  <c r="N5982" i="12" s="1"/>
  <c r="M5983" i="12"/>
  <c r="N5983" i="12" s="1"/>
  <c r="M5984" i="12"/>
  <c r="N5984" i="12" s="1"/>
  <c r="M5985" i="12"/>
  <c r="N5985" i="12" s="1"/>
  <c r="M5986" i="12"/>
  <c r="N5986" i="12" s="1"/>
  <c r="M5987" i="12"/>
  <c r="N5987" i="12" s="1"/>
  <c r="M5988" i="12"/>
  <c r="N5988" i="12" s="1"/>
  <c r="M5989" i="12"/>
  <c r="N5989" i="12" s="1"/>
  <c r="M5990" i="12"/>
  <c r="N5990" i="12" s="1"/>
  <c r="M5991" i="12"/>
  <c r="N5991" i="12" s="1"/>
  <c r="M5992" i="12"/>
  <c r="N5992" i="12" s="1"/>
  <c r="M5993" i="12"/>
  <c r="N5993" i="12" s="1"/>
  <c r="M5994" i="12"/>
  <c r="N5994" i="12" s="1"/>
  <c r="M5995" i="12"/>
  <c r="N5995" i="12" s="1"/>
  <c r="M5996" i="12"/>
  <c r="N5996" i="12" s="1"/>
  <c r="M5997" i="12"/>
  <c r="N5997" i="12" s="1"/>
  <c r="M5998" i="12"/>
  <c r="N5998" i="12" s="1"/>
  <c r="M5999" i="12"/>
  <c r="N5999" i="12" s="1"/>
  <c r="M6000" i="12"/>
  <c r="N6000" i="12" s="1"/>
  <c r="M6001" i="12"/>
  <c r="N6001" i="12" s="1"/>
  <c r="M6002" i="12"/>
  <c r="N6002" i="12" s="1"/>
  <c r="M6003" i="12"/>
  <c r="N6003" i="12" s="1"/>
  <c r="M6004" i="12"/>
  <c r="N6004" i="12" s="1"/>
  <c r="M6005" i="12"/>
  <c r="N6005" i="12" s="1"/>
  <c r="M6006" i="12"/>
  <c r="N6006" i="12" s="1"/>
  <c r="M6007" i="12"/>
  <c r="N6007" i="12" s="1"/>
  <c r="M6008" i="12"/>
  <c r="N6008" i="12" s="1"/>
  <c r="M6009" i="12"/>
  <c r="N6009" i="12" s="1"/>
  <c r="M6010" i="12"/>
  <c r="N6010" i="12" s="1"/>
  <c r="M6011" i="12"/>
  <c r="N6011" i="12" s="1"/>
  <c r="M6012" i="12"/>
  <c r="N6012" i="12" s="1"/>
  <c r="M6013" i="12"/>
  <c r="N6013" i="12" s="1"/>
  <c r="M6014" i="12"/>
  <c r="N6014" i="12" s="1"/>
  <c r="M6015" i="12"/>
  <c r="N6015" i="12" s="1"/>
  <c r="M6016" i="12"/>
  <c r="N6016" i="12" s="1"/>
  <c r="M6017" i="12"/>
  <c r="N6017" i="12" s="1"/>
  <c r="M6018" i="12"/>
  <c r="N6018" i="12" s="1"/>
  <c r="M6019" i="12"/>
  <c r="N6019" i="12" s="1"/>
  <c r="M6020" i="12"/>
  <c r="N6020" i="12" s="1"/>
  <c r="M6021" i="12"/>
  <c r="N6021" i="12" s="1"/>
  <c r="M6022" i="12"/>
  <c r="N6022" i="12" s="1"/>
  <c r="M6023" i="12"/>
  <c r="N6023" i="12" s="1"/>
  <c r="M6024" i="12"/>
  <c r="N6024" i="12" s="1"/>
  <c r="M6025" i="12"/>
  <c r="N6025" i="12" s="1"/>
  <c r="M6026" i="12"/>
  <c r="N6026" i="12" s="1"/>
  <c r="M6027" i="12"/>
  <c r="N6027" i="12" s="1"/>
  <c r="M6028" i="12"/>
  <c r="N6028" i="12" s="1"/>
  <c r="M6029" i="12"/>
  <c r="N6029" i="12" s="1"/>
  <c r="M6030" i="12"/>
  <c r="N6030" i="12" s="1"/>
  <c r="M6031" i="12"/>
  <c r="N6031" i="12" s="1"/>
  <c r="M6032" i="12"/>
  <c r="N6032" i="12" s="1"/>
  <c r="M6033" i="12"/>
  <c r="N6033" i="12" s="1"/>
  <c r="M6034" i="12"/>
  <c r="N6034" i="12" s="1"/>
  <c r="M6035" i="12"/>
  <c r="N6035" i="12" s="1"/>
  <c r="M6036" i="12"/>
  <c r="N6036" i="12" s="1"/>
  <c r="M6037" i="12"/>
  <c r="N6037" i="12" s="1"/>
  <c r="M6038" i="12"/>
  <c r="N6038" i="12" s="1"/>
  <c r="M6039" i="12"/>
  <c r="N6039" i="12" s="1"/>
  <c r="M6040" i="12"/>
  <c r="N6040" i="12" s="1"/>
  <c r="M6041" i="12"/>
  <c r="N6041" i="12" s="1"/>
  <c r="M6042" i="12"/>
  <c r="N6042" i="12" s="1"/>
  <c r="M6043" i="12"/>
  <c r="N6043" i="12" s="1"/>
  <c r="M6044" i="12"/>
  <c r="N6044" i="12" s="1"/>
  <c r="M6045" i="12"/>
  <c r="N6045" i="12" s="1"/>
  <c r="M6046" i="12"/>
  <c r="N6046" i="12" s="1"/>
  <c r="M6047" i="12"/>
  <c r="N6047" i="12" s="1"/>
  <c r="M6048" i="12"/>
  <c r="N6048" i="12" s="1"/>
  <c r="M6049" i="12"/>
  <c r="N6049" i="12" s="1"/>
  <c r="M6050" i="12"/>
  <c r="N6050" i="12" s="1"/>
  <c r="M6051" i="12"/>
  <c r="N6051" i="12" s="1"/>
  <c r="M6052" i="12"/>
  <c r="N6052" i="12" s="1"/>
  <c r="M6053" i="12"/>
  <c r="N6053" i="12" s="1"/>
  <c r="M6054" i="12"/>
  <c r="N6054" i="12" s="1"/>
  <c r="M6055" i="12"/>
  <c r="N6055" i="12" s="1"/>
  <c r="M6056" i="12"/>
  <c r="N6056" i="12" s="1"/>
  <c r="M6057" i="12"/>
  <c r="N6057" i="12" s="1"/>
  <c r="M6058" i="12"/>
  <c r="N6058" i="12" s="1"/>
  <c r="M6059" i="12"/>
  <c r="N6059" i="12" s="1"/>
  <c r="M6060" i="12"/>
  <c r="N6060" i="12" s="1"/>
  <c r="M6061" i="12"/>
  <c r="N6061" i="12" s="1"/>
  <c r="M6062" i="12"/>
  <c r="N6062" i="12" s="1"/>
  <c r="M6063" i="12"/>
  <c r="N6063" i="12" s="1"/>
  <c r="M6064" i="12"/>
  <c r="N6064" i="12" s="1"/>
  <c r="M6065" i="12"/>
  <c r="N6065" i="12" s="1"/>
  <c r="M6066" i="12"/>
  <c r="N6066" i="12" s="1"/>
  <c r="M6067" i="12"/>
  <c r="N6067" i="12" s="1"/>
  <c r="M6068" i="12"/>
  <c r="N6068" i="12" s="1"/>
  <c r="M6069" i="12"/>
  <c r="N6069" i="12" s="1"/>
  <c r="M6070" i="12"/>
  <c r="N6070" i="12" s="1"/>
  <c r="M6071" i="12"/>
  <c r="N6071" i="12" s="1"/>
  <c r="M6072" i="12"/>
  <c r="N6072" i="12" s="1"/>
  <c r="M6073" i="12"/>
  <c r="N6073" i="12" s="1"/>
  <c r="M6074" i="12"/>
  <c r="N6074" i="12" s="1"/>
  <c r="M6075" i="12"/>
  <c r="N6075" i="12" s="1"/>
  <c r="M6076" i="12"/>
  <c r="N6076" i="12" s="1"/>
  <c r="M6077" i="12"/>
  <c r="N6077" i="12" s="1"/>
  <c r="M6078" i="12"/>
  <c r="N6078" i="12" s="1"/>
  <c r="M6079" i="12"/>
  <c r="N6079" i="12" s="1"/>
  <c r="M6080" i="12"/>
  <c r="N6080" i="12" s="1"/>
  <c r="M6081" i="12"/>
  <c r="N6081" i="12" s="1"/>
  <c r="M6082" i="12"/>
  <c r="N6082" i="12" s="1"/>
  <c r="M6083" i="12"/>
  <c r="N6083" i="12" s="1"/>
  <c r="M6084" i="12"/>
  <c r="N6084" i="12" s="1"/>
  <c r="M6085" i="12"/>
  <c r="N6085" i="12" s="1"/>
  <c r="M6086" i="12"/>
  <c r="N6086" i="12" s="1"/>
  <c r="M6087" i="12"/>
  <c r="N6087" i="12" s="1"/>
  <c r="M6088" i="12"/>
  <c r="N6088" i="12" s="1"/>
  <c r="M6089" i="12"/>
  <c r="N6089" i="12" s="1"/>
  <c r="M6090" i="12"/>
  <c r="N6090" i="12" s="1"/>
  <c r="M6091" i="12"/>
  <c r="N6091" i="12" s="1"/>
  <c r="M6092" i="12"/>
  <c r="N6092" i="12" s="1"/>
  <c r="M6093" i="12"/>
  <c r="N6093" i="12" s="1"/>
  <c r="M6094" i="12"/>
  <c r="N6094" i="12" s="1"/>
  <c r="M6095" i="12"/>
  <c r="N6095" i="12" s="1"/>
  <c r="M6096" i="12"/>
  <c r="N6096" i="12" s="1"/>
  <c r="M6097" i="12"/>
  <c r="N6097" i="12" s="1"/>
  <c r="M6098" i="12"/>
  <c r="N6098" i="12" s="1"/>
  <c r="M6099" i="12"/>
  <c r="N6099" i="12" s="1"/>
  <c r="M6100" i="12"/>
  <c r="N6100" i="12" s="1"/>
  <c r="M6101" i="12"/>
  <c r="N6101" i="12" s="1"/>
  <c r="M6102" i="12"/>
  <c r="N6102" i="12" s="1"/>
  <c r="M6103" i="12"/>
  <c r="N6103" i="12" s="1"/>
  <c r="M6104" i="12"/>
  <c r="N6104" i="12" s="1"/>
  <c r="M6105" i="12"/>
  <c r="N6105" i="12" s="1"/>
  <c r="M6106" i="12"/>
  <c r="N6106" i="12" s="1"/>
  <c r="M6107" i="12"/>
  <c r="N6107" i="12" s="1"/>
  <c r="M6108" i="12"/>
  <c r="N6108" i="12" s="1"/>
  <c r="M6109" i="12"/>
  <c r="N6109" i="12" s="1"/>
  <c r="M6110" i="12"/>
  <c r="N6110" i="12" s="1"/>
  <c r="M6111" i="12"/>
  <c r="N6111" i="12" s="1"/>
  <c r="M6112" i="12"/>
  <c r="N6112" i="12" s="1"/>
  <c r="M6113" i="12"/>
  <c r="N6113" i="12" s="1"/>
  <c r="M6114" i="12"/>
  <c r="N6114" i="12" s="1"/>
  <c r="M6115" i="12"/>
  <c r="N6115" i="12" s="1"/>
  <c r="M6116" i="12"/>
  <c r="N6116" i="12" s="1"/>
  <c r="M6117" i="12"/>
  <c r="N6117" i="12" s="1"/>
  <c r="M6118" i="12"/>
  <c r="N6118" i="12" s="1"/>
  <c r="M6119" i="12"/>
  <c r="N6119" i="12" s="1"/>
  <c r="M6120" i="12"/>
  <c r="N6120" i="12" s="1"/>
  <c r="M6121" i="12"/>
  <c r="N6121" i="12" s="1"/>
  <c r="M6122" i="12"/>
  <c r="N6122" i="12" s="1"/>
  <c r="M6123" i="12"/>
  <c r="N6123" i="12" s="1"/>
  <c r="M6124" i="12"/>
  <c r="N6124" i="12" s="1"/>
  <c r="M6125" i="12"/>
  <c r="N6125" i="12" s="1"/>
  <c r="M6126" i="12"/>
  <c r="N6126" i="12" s="1"/>
  <c r="M6127" i="12"/>
  <c r="N6127" i="12" s="1"/>
  <c r="M6128" i="12"/>
  <c r="N6128" i="12" s="1"/>
  <c r="M6129" i="12"/>
  <c r="N6129" i="12" s="1"/>
  <c r="M6130" i="12"/>
  <c r="N6130" i="12" s="1"/>
  <c r="M6131" i="12"/>
  <c r="N6131" i="12" s="1"/>
  <c r="M6132" i="12"/>
  <c r="N6132" i="12" s="1"/>
  <c r="M6133" i="12"/>
  <c r="N6133" i="12" s="1"/>
  <c r="M6134" i="12"/>
  <c r="N6134" i="12" s="1"/>
  <c r="M6135" i="12"/>
  <c r="N6135" i="12" s="1"/>
  <c r="M6136" i="12"/>
  <c r="N6136" i="12" s="1"/>
  <c r="M6137" i="12"/>
  <c r="N6137" i="12" s="1"/>
  <c r="M6138" i="12"/>
  <c r="N6138" i="12" s="1"/>
  <c r="M6139" i="12"/>
  <c r="N6139" i="12" s="1"/>
  <c r="M6140" i="12"/>
  <c r="N6140" i="12" s="1"/>
  <c r="M6141" i="12"/>
  <c r="N6141" i="12" s="1"/>
  <c r="M6142" i="12"/>
  <c r="N6142" i="12" s="1"/>
  <c r="M6143" i="12"/>
  <c r="N6143" i="12" s="1"/>
  <c r="M6144" i="12"/>
  <c r="N6144" i="12" s="1"/>
  <c r="M6145" i="12"/>
  <c r="N6145" i="12" s="1"/>
  <c r="M6146" i="12"/>
  <c r="N6146" i="12" s="1"/>
  <c r="M6147" i="12"/>
  <c r="N6147" i="12" s="1"/>
  <c r="M6148" i="12"/>
  <c r="N6148" i="12" s="1"/>
  <c r="M6149" i="12"/>
  <c r="N6149" i="12" s="1"/>
  <c r="M6150" i="12"/>
  <c r="N6150" i="12" s="1"/>
  <c r="M6151" i="12"/>
  <c r="N6151" i="12" s="1"/>
  <c r="M6152" i="12"/>
  <c r="N6152" i="12" s="1"/>
  <c r="M6153" i="12"/>
  <c r="N6153" i="12" s="1"/>
  <c r="M6154" i="12"/>
  <c r="N6154" i="12" s="1"/>
  <c r="M6155" i="12"/>
  <c r="N6155" i="12" s="1"/>
  <c r="M6156" i="12"/>
  <c r="N6156" i="12" s="1"/>
  <c r="M6157" i="12"/>
  <c r="N6157" i="12" s="1"/>
  <c r="M6158" i="12"/>
  <c r="N6158" i="12" s="1"/>
  <c r="M6159" i="12"/>
  <c r="N6159" i="12" s="1"/>
  <c r="M6160" i="12"/>
  <c r="N6160" i="12" s="1"/>
  <c r="M6161" i="12"/>
  <c r="N6161" i="12" s="1"/>
  <c r="M6162" i="12"/>
  <c r="N6162" i="12" s="1"/>
  <c r="M6163" i="12"/>
  <c r="N6163" i="12" s="1"/>
  <c r="M6164" i="12"/>
  <c r="N6164" i="12" s="1"/>
  <c r="M6165" i="12"/>
  <c r="N6165" i="12" s="1"/>
  <c r="M6166" i="12"/>
  <c r="N6166" i="12" s="1"/>
  <c r="M6167" i="12"/>
  <c r="N6167" i="12" s="1"/>
  <c r="M6168" i="12"/>
  <c r="N6168" i="12" s="1"/>
  <c r="M6169" i="12"/>
  <c r="N6169" i="12" s="1"/>
  <c r="M6170" i="12"/>
  <c r="N6170" i="12" s="1"/>
  <c r="M6171" i="12"/>
  <c r="N6171" i="12" s="1"/>
  <c r="M6172" i="12"/>
  <c r="N6172" i="12" s="1"/>
  <c r="M6173" i="12"/>
  <c r="N6173" i="12" s="1"/>
  <c r="M6174" i="12"/>
  <c r="N6174" i="12" s="1"/>
  <c r="M6175" i="12"/>
  <c r="N6175" i="12" s="1"/>
  <c r="M6176" i="12"/>
  <c r="N6176" i="12" s="1"/>
  <c r="M6177" i="12"/>
  <c r="N6177" i="12" s="1"/>
  <c r="M6178" i="12"/>
  <c r="N6178" i="12" s="1"/>
  <c r="M6179" i="12"/>
  <c r="N6179" i="12" s="1"/>
  <c r="M6180" i="12"/>
  <c r="N6180" i="12" s="1"/>
  <c r="M6181" i="12"/>
  <c r="N6181" i="12" s="1"/>
  <c r="M6182" i="12"/>
  <c r="N6182" i="12" s="1"/>
  <c r="M6183" i="12"/>
  <c r="N6183" i="12" s="1"/>
  <c r="M6184" i="12"/>
  <c r="N6184" i="12" s="1"/>
  <c r="M6185" i="12"/>
  <c r="N6185" i="12" s="1"/>
  <c r="M6186" i="12"/>
  <c r="N6186" i="12" s="1"/>
  <c r="M6187" i="12"/>
  <c r="N6187" i="12" s="1"/>
  <c r="M6188" i="12"/>
  <c r="N6188" i="12" s="1"/>
  <c r="M6189" i="12"/>
  <c r="N6189" i="12" s="1"/>
  <c r="M6190" i="12"/>
  <c r="N6190" i="12" s="1"/>
  <c r="M6191" i="12"/>
  <c r="N6191" i="12" s="1"/>
  <c r="M6192" i="12"/>
  <c r="N6192" i="12" s="1"/>
  <c r="M6193" i="12"/>
  <c r="N6193" i="12" s="1"/>
  <c r="M6194" i="12"/>
  <c r="N6194" i="12" s="1"/>
  <c r="M6195" i="12"/>
  <c r="N6195" i="12" s="1"/>
  <c r="M6196" i="12"/>
  <c r="N6196" i="12" s="1"/>
  <c r="M6197" i="12"/>
  <c r="N6197" i="12" s="1"/>
  <c r="M6198" i="12"/>
  <c r="N6198" i="12" s="1"/>
  <c r="M6199" i="12"/>
  <c r="N6199" i="12" s="1"/>
  <c r="M6200" i="12"/>
  <c r="N6200" i="12" s="1"/>
  <c r="M6201" i="12"/>
  <c r="N6201" i="12" s="1"/>
  <c r="M6202" i="12"/>
  <c r="N6202" i="12" s="1"/>
  <c r="M6203" i="12"/>
  <c r="N6203" i="12" s="1"/>
  <c r="M6204" i="12"/>
  <c r="N6204" i="12" s="1"/>
  <c r="M6205" i="12"/>
  <c r="N6205" i="12" s="1"/>
  <c r="M6206" i="12"/>
  <c r="N6206" i="12" s="1"/>
  <c r="M6207" i="12"/>
  <c r="N6207" i="12" s="1"/>
  <c r="M6208" i="12"/>
  <c r="N6208" i="12" s="1"/>
  <c r="M6209" i="12"/>
  <c r="N6209" i="12" s="1"/>
  <c r="M6210" i="12"/>
  <c r="N6210" i="12" s="1"/>
  <c r="M6211" i="12"/>
  <c r="N6211" i="12" s="1"/>
  <c r="M6212" i="12"/>
  <c r="N6212" i="12" s="1"/>
  <c r="M6213" i="12"/>
  <c r="N6213" i="12" s="1"/>
  <c r="M6214" i="12"/>
  <c r="N6214" i="12" s="1"/>
  <c r="M6215" i="12"/>
  <c r="N6215" i="12" s="1"/>
  <c r="M6216" i="12"/>
  <c r="N6216" i="12" s="1"/>
  <c r="M6217" i="12"/>
  <c r="N6217" i="12" s="1"/>
  <c r="M6218" i="12"/>
  <c r="N6218" i="12" s="1"/>
  <c r="M6219" i="12"/>
  <c r="N6219" i="12" s="1"/>
  <c r="M6220" i="12"/>
  <c r="N6220" i="12" s="1"/>
  <c r="M6221" i="12"/>
  <c r="N6221" i="12" s="1"/>
  <c r="M6222" i="12"/>
  <c r="N6222" i="12" s="1"/>
  <c r="M6223" i="12"/>
  <c r="N6223" i="12" s="1"/>
  <c r="M6224" i="12"/>
  <c r="N6224" i="12" s="1"/>
  <c r="M6225" i="12"/>
  <c r="N6225" i="12" s="1"/>
  <c r="M6226" i="12"/>
  <c r="N6226" i="12" s="1"/>
  <c r="M6227" i="12"/>
  <c r="N6227" i="12" s="1"/>
  <c r="M6228" i="12"/>
  <c r="N6228" i="12" s="1"/>
  <c r="M6229" i="12"/>
  <c r="N6229" i="12" s="1"/>
  <c r="M6230" i="12"/>
  <c r="N6230" i="12" s="1"/>
  <c r="M6231" i="12"/>
  <c r="N6231" i="12" s="1"/>
  <c r="M6232" i="12"/>
  <c r="N6232" i="12" s="1"/>
  <c r="M6233" i="12"/>
  <c r="N6233" i="12" s="1"/>
  <c r="M6234" i="12"/>
  <c r="N6234" i="12" s="1"/>
  <c r="M6235" i="12"/>
  <c r="N6235" i="12" s="1"/>
  <c r="M6236" i="12"/>
  <c r="N6236" i="12" s="1"/>
  <c r="M6237" i="12"/>
  <c r="N6237" i="12" s="1"/>
  <c r="M6238" i="12"/>
  <c r="N6238" i="12" s="1"/>
  <c r="M6239" i="12"/>
  <c r="N6239" i="12" s="1"/>
  <c r="M6240" i="12"/>
  <c r="N6240" i="12" s="1"/>
  <c r="M6241" i="12"/>
  <c r="N6241" i="12" s="1"/>
  <c r="M6242" i="12"/>
  <c r="N6242" i="12" s="1"/>
  <c r="M6243" i="12"/>
  <c r="N6243" i="12" s="1"/>
  <c r="M6244" i="12"/>
  <c r="N6244" i="12" s="1"/>
  <c r="M6245" i="12"/>
  <c r="N6245" i="12" s="1"/>
  <c r="M6246" i="12"/>
  <c r="N6246" i="12" s="1"/>
  <c r="M6247" i="12"/>
  <c r="N6247" i="12" s="1"/>
  <c r="M6248" i="12"/>
  <c r="N6248" i="12" s="1"/>
  <c r="M6249" i="12"/>
  <c r="N6249" i="12" s="1"/>
  <c r="M6250" i="12"/>
  <c r="N6250" i="12" s="1"/>
  <c r="M6251" i="12"/>
  <c r="N6251" i="12" s="1"/>
  <c r="M6252" i="12"/>
  <c r="N6252" i="12" s="1"/>
  <c r="M6253" i="12"/>
  <c r="N6253" i="12" s="1"/>
  <c r="M6254" i="12"/>
  <c r="N6254" i="12" s="1"/>
  <c r="M6255" i="12"/>
  <c r="N6255" i="12" s="1"/>
  <c r="M6256" i="12"/>
  <c r="N6256" i="12" s="1"/>
  <c r="M6257" i="12"/>
  <c r="N6257" i="12" s="1"/>
  <c r="M6258" i="12"/>
  <c r="N6258" i="12" s="1"/>
  <c r="M6259" i="12"/>
  <c r="N6259" i="12" s="1"/>
  <c r="M6260" i="12"/>
  <c r="N6260" i="12" s="1"/>
  <c r="M6261" i="12"/>
  <c r="N6261" i="12" s="1"/>
  <c r="M6262" i="12"/>
  <c r="N6262" i="12" s="1"/>
  <c r="M6263" i="12"/>
  <c r="N6263" i="12" s="1"/>
  <c r="M6264" i="12"/>
  <c r="N6264" i="12" s="1"/>
  <c r="M6265" i="12"/>
  <c r="N6265" i="12" s="1"/>
  <c r="M6266" i="12"/>
  <c r="N6266" i="12" s="1"/>
  <c r="M6267" i="12"/>
  <c r="N6267" i="12" s="1"/>
  <c r="M6268" i="12"/>
  <c r="N6268" i="12" s="1"/>
  <c r="M6269" i="12"/>
  <c r="N6269" i="12" s="1"/>
  <c r="M6270" i="12"/>
  <c r="N6270" i="12" s="1"/>
  <c r="M6271" i="12"/>
  <c r="N6271" i="12" s="1"/>
  <c r="M6272" i="12"/>
  <c r="N6272" i="12" s="1"/>
  <c r="M6273" i="12"/>
  <c r="N6273" i="12" s="1"/>
  <c r="M6274" i="12"/>
  <c r="N6274" i="12" s="1"/>
  <c r="M6275" i="12"/>
  <c r="N6275" i="12" s="1"/>
  <c r="M6276" i="12"/>
  <c r="N6276" i="12" s="1"/>
  <c r="M6277" i="12"/>
  <c r="N6277" i="12" s="1"/>
  <c r="M6278" i="12"/>
  <c r="N6278" i="12" s="1"/>
  <c r="M6279" i="12"/>
  <c r="N6279" i="12" s="1"/>
  <c r="M6280" i="12"/>
  <c r="N6280" i="12" s="1"/>
  <c r="M6281" i="12"/>
  <c r="N6281" i="12" s="1"/>
  <c r="M6282" i="12"/>
  <c r="N6282" i="12" s="1"/>
  <c r="M6283" i="12"/>
  <c r="N6283" i="12" s="1"/>
  <c r="M6284" i="12"/>
  <c r="N6284" i="12" s="1"/>
  <c r="M6285" i="12"/>
  <c r="N6285" i="12" s="1"/>
  <c r="M6286" i="12"/>
  <c r="N6286" i="12" s="1"/>
  <c r="M6287" i="12"/>
  <c r="N6287" i="12" s="1"/>
  <c r="M6288" i="12"/>
  <c r="N6288" i="12" s="1"/>
  <c r="M6289" i="12"/>
  <c r="N6289" i="12" s="1"/>
  <c r="M6290" i="12"/>
  <c r="N6290" i="12" s="1"/>
  <c r="M6291" i="12"/>
  <c r="N6291" i="12" s="1"/>
  <c r="M6292" i="12"/>
  <c r="N6292" i="12" s="1"/>
  <c r="M6293" i="12"/>
  <c r="N6293" i="12" s="1"/>
  <c r="M6294" i="12"/>
  <c r="N6294" i="12" s="1"/>
  <c r="M6295" i="12"/>
  <c r="N6295" i="12" s="1"/>
  <c r="M6296" i="12"/>
  <c r="N6296" i="12" s="1"/>
  <c r="M6297" i="12"/>
  <c r="N6297" i="12" s="1"/>
  <c r="M6298" i="12"/>
  <c r="N6298" i="12" s="1"/>
  <c r="M6299" i="12"/>
  <c r="N6299" i="12" s="1"/>
  <c r="M6300" i="12"/>
  <c r="N6300" i="12" s="1"/>
  <c r="M6301" i="12"/>
  <c r="N6301" i="12" s="1"/>
  <c r="M6302" i="12"/>
  <c r="N6302" i="12" s="1"/>
  <c r="M6303" i="12"/>
  <c r="N6303" i="12" s="1"/>
  <c r="M6304" i="12"/>
  <c r="N6304" i="12" s="1"/>
  <c r="M6305" i="12"/>
  <c r="N6305" i="12" s="1"/>
  <c r="M6306" i="12"/>
  <c r="N6306" i="12" s="1"/>
  <c r="M6307" i="12"/>
  <c r="N6307" i="12" s="1"/>
  <c r="M6308" i="12"/>
  <c r="N6308" i="12" s="1"/>
  <c r="M6309" i="12"/>
  <c r="N6309" i="12" s="1"/>
  <c r="M6310" i="12"/>
  <c r="N6310" i="12" s="1"/>
  <c r="M6311" i="12"/>
  <c r="N6311" i="12" s="1"/>
  <c r="M6312" i="12"/>
  <c r="N6312" i="12" s="1"/>
  <c r="M6313" i="12"/>
  <c r="N6313" i="12" s="1"/>
  <c r="M6314" i="12"/>
  <c r="N6314" i="12" s="1"/>
  <c r="M6315" i="12"/>
  <c r="N6315" i="12" s="1"/>
  <c r="M6316" i="12"/>
  <c r="N6316" i="12" s="1"/>
  <c r="M6317" i="12"/>
  <c r="N6317" i="12" s="1"/>
  <c r="M6318" i="12"/>
  <c r="N6318" i="12" s="1"/>
  <c r="M6319" i="12"/>
  <c r="N6319" i="12" s="1"/>
  <c r="M6320" i="12"/>
  <c r="N6320" i="12" s="1"/>
  <c r="M6321" i="12"/>
  <c r="N6321" i="12" s="1"/>
  <c r="M6322" i="12"/>
  <c r="N6322" i="12" s="1"/>
  <c r="M6323" i="12"/>
  <c r="N6323" i="12" s="1"/>
  <c r="M6324" i="12"/>
  <c r="N6324" i="12" s="1"/>
  <c r="M6325" i="12"/>
  <c r="N6325" i="12" s="1"/>
  <c r="M6326" i="12"/>
  <c r="N6326" i="12" s="1"/>
  <c r="M6327" i="12"/>
  <c r="N6327" i="12" s="1"/>
  <c r="M6328" i="12"/>
  <c r="N6328" i="12" s="1"/>
  <c r="M6329" i="12"/>
  <c r="N6329" i="12" s="1"/>
  <c r="M6330" i="12"/>
  <c r="N6330" i="12" s="1"/>
  <c r="M6331" i="12"/>
  <c r="N6331" i="12" s="1"/>
  <c r="M6332" i="12"/>
  <c r="N6332" i="12" s="1"/>
  <c r="M6333" i="12"/>
  <c r="N6333" i="12" s="1"/>
  <c r="M6334" i="12"/>
  <c r="N6334" i="12" s="1"/>
  <c r="M6335" i="12"/>
  <c r="N6335" i="12" s="1"/>
  <c r="M6336" i="12"/>
  <c r="N6336" i="12" s="1"/>
  <c r="M6337" i="12"/>
  <c r="N6337" i="12" s="1"/>
  <c r="M6338" i="12"/>
  <c r="N6338" i="12" s="1"/>
  <c r="M6339" i="12"/>
  <c r="N6339" i="12" s="1"/>
  <c r="M6340" i="12"/>
  <c r="N6340" i="12" s="1"/>
  <c r="M6341" i="12"/>
  <c r="N6341" i="12" s="1"/>
  <c r="M6342" i="12"/>
  <c r="N6342" i="12" s="1"/>
  <c r="M6343" i="12"/>
  <c r="N6343" i="12" s="1"/>
  <c r="M6344" i="12"/>
  <c r="N6344" i="12" s="1"/>
  <c r="M6345" i="12"/>
  <c r="N6345" i="12" s="1"/>
  <c r="M6346" i="12"/>
  <c r="N6346" i="12" s="1"/>
  <c r="M6347" i="12"/>
  <c r="N6347" i="12" s="1"/>
  <c r="M6348" i="12"/>
  <c r="N6348" i="12" s="1"/>
  <c r="M6349" i="12"/>
  <c r="N6349" i="12" s="1"/>
  <c r="M6350" i="12"/>
  <c r="N6350" i="12" s="1"/>
  <c r="M6351" i="12"/>
  <c r="N6351" i="12" s="1"/>
  <c r="M6352" i="12"/>
  <c r="N6352" i="12" s="1"/>
  <c r="M6353" i="12"/>
  <c r="N6353" i="12" s="1"/>
  <c r="M6354" i="12"/>
  <c r="N6354" i="12" s="1"/>
  <c r="M6355" i="12"/>
  <c r="N6355" i="12" s="1"/>
  <c r="M6356" i="12"/>
  <c r="N6356" i="12" s="1"/>
  <c r="M6357" i="12"/>
  <c r="N6357" i="12" s="1"/>
  <c r="M6358" i="12"/>
  <c r="N6358" i="12" s="1"/>
  <c r="M6359" i="12"/>
  <c r="N6359" i="12" s="1"/>
  <c r="M6360" i="12"/>
  <c r="N6360" i="12" s="1"/>
  <c r="M6361" i="12"/>
  <c r="N6361" i="12" s="1"/>
  <c r="M6362" i="12"/>
  <c r="N6362" i="12" s="1"/>
  <c r="M6363" i="12"/>
  <c r="N6363" i="12" s="1"/>
  <c r="M6364" i="12"/>
  <c r="N6364" i="12" s="1"/>
  <c r="M6365" i="12"/>
  <c r="N6365" i="12" s="1"/>
  <c r="M6366" i="12"/>
  <c r="N6366" i="12" s="1"/>
  <c r="M6367" i="12"/>
  <c r="N6367" i="12" s="1"/>
  <c r="M6368" i="12"/>
  <c r="N6368" i="12" s="1"/>
  <c r="M6369" i="12"/>
  <c r="N6369" i="12" s="1"/>
  <c r="M6370" i="12"/>
  <c r="N6370" i="12" s="1"/>
  <c r="M6371" i="12"/>
  <c r="N6371" i="12" s="1"/>
  <c r="M6372" i="12"/>
  <c r="N6372" i="12" s="1"/>
  <c r="M6373" i="12"/>
  <c r="N6373" i="12" s="1"/>
  <c r="M6374" i="12"/>
  <c r="N6374" i="12" s="1"/>
  <c r="M6375" i="12"/>
  <c r="N6375" i="12" s="1"/>
  <c r="M6376" i="12"/>
  <c r="N6376" i="12" s="1"/>
  <c r="M6377" i="12"/>
  <c r="N6377" i="12" s="1"/>
  <c r="M6378" i="12"/>
  <c r="N6378" i="12" s="1"/>
  <c r="M6379" i="12"/>
  <c r="N6379" i="12" s="1"/>
  <c r="M6380" i="12"/>
  <c r="N6380" i="12" s="1"/>
  <c r="M6381" i="12"/>
  <c r="N6381" i="12" s="1"/>
  <c r="M6382" i="12"/>
  <c r="N6382" i="12" s="1"/>
  <c r="M6383" i="12"/>
  <c r="N6383" i="12" s="1"/>
  <c r="M6384" i="12"/>
  <c r="N6384" i="12" s="1"/>
  <c r="M6385" i="12"/>
  <c r="N6385" i="12" s="1"/>
  <c r="M6386" i="12"/>
  <c r="N6386" i="12" s="1"/>
  <c r="M6387" i="12"/>
  <c r="N6387" i="12" s="1"/>
  <c r="M6388" i="12"/>
  <c r="N6388" i="12" s="1"/>
  <c r="M6389" i="12"/>
  <c r="N6389" i="12" s="1"/>
  <c r="M6390" i="12"/>
  <c r="N6390" i="12" s="1"/>
  <c r="M6391" i="12"/>
  <c r="N6391" i="12" s="1"/>
  <c r="M6392" i="12"/>
  <c r="N6392" i="12" s="1"/>
  <c r="M6393" i="12"/>
  <c r="N6393" i="12" s="1"/>
  <c r="M6394" i="12"/>
  <c r="N6394" i="12" s="1"/>
  <c r="M6395" i="12"/>
  <c r="N6395" i="12" s="1"/>
  <c r="M6396" i="12"/>
  <c r="N6396" i="12" s="1"/>
  <c r="M6397" i="12"/>
  <c r="N6397" i="12" s="1"/>
  <c r="M6398" i="12"/>
  <c r="N6398" i="12" s="1"/>
  <c r="M6399" i="12"/>
  <c r="N6399" i="12" s="1"/>
  <c r="M6400" i="12"/>
  <c r="N6400" i="12" s="1"/>
  <c r="M6401" i="12"/>
  <c r="N6401" i="12" s="1"/>
  <c r="M6402" i="12"/>
  <c r="N6402" i="12" s="1"/>
  <c r="M6403" i="12"/>
  <c r="N6403" i="12" s="1"/>
  <c r="M6404" i="12"/>
  <c r="N6404" i="12" s="1"/>
  <c r="M6405" i="12"/>
  <c r="N6405" i="12" s="1"/>
  <c r="M6406" i="12"/>
  <c r="N6406" i="12" s="1"/>
  <c r="M6407" i="12"/>
  <c r="N6407" i="12" s="1"/>
  <c r="M6408" i="12"/>
  <c r="N6408" i="12" s="1"/>
  <c r="M6409" i="12"/>
  <c r="N6409" i="12" s="1"/>
  <c r="M6410" i="12"/>
  <c r="N6410" i="12" s="1"/>
  <c r="M6411" i="12"/>
  <c r="N6411" i="12" s="1"/>
  <c r="M6412" i="12"/>
  <c r="N6412" i="12" s="1"/>
  <c r="M6413" i="12"/>
  <c r="N6413" i="12" s="1"/>
  <c r="M6414" i="12"/>
  <c r="N6414" i="12" s="1"/>
  <c r="M6415" i="12"/>
  <c r="N6415" i="12" s="1"/>
  <c r="M6416" i="12"/>
  <c r="N6416" i="12" s="1"/>
  <c r="M6417" i="12"/>
  <c r="N6417" i="12" s="1"/>
  <c r="M6418" i="12"/>
  <c r="N6418" i="12" s="1"/>
  <c r="M6419" i="12"/>
  <c r="N6419" i="12" s="1"/>
  <c r="M6420" i="12"/>
  <c r="N6420" i="12" s="1"/>
  <c r="M6421" i="12"/>
  <c r="N6421" i="12" s="1"/>
  <c r="M6422" i="12"/>
  <c r="N6422" i="12" s="1"/>
  <c r="M6423" i="12"/>
  <c r="N6423" i="12" s="1"/>
  <c r="M6424" i="12"/>
  <c r="N6424" i="12" s="1"/>
  <c r="M6425" i="12"/>
  <c r="N6425" i="12" s="1"/>
  <c r="M6426" i="12"/>
  <c r="N6426" i="12" s="1"/>
  <c r="M6427" i="12"/>
  <c r="N6427" i="12" s="1"/>
  <c r="M6428" i="12"/>
  <c r="N6428" i="12" s="1"/>
  <c r="M6429" i="12"/>
  <c r="N6429" i="12" s="1"/>
  <c r="M6430" i="12"/>
  <c r="N6430" i="12" s="1"/>
  <c r="M6431" i="12"/>
  <c r="N6431" i="12" s="1"/>
  <c r="M6432" i="12"/>
  <c r="N6432" i="12" s="1"/>
  <c r="M6433" i="12"/>
  <c r="N6433" i="12" s="1"/>
  <c r="M6434" i="12"/>
  <c r="N6434" i="12" s="1"/>
  <c r="M6435" i="12"/>
  <c r="N6435" i="12" s="1"/>
  <c r="M6436" i="12"/>
  <c r="N6436" i="12" s="1"/>
  <c r="M6437" i="12"/>
  <c r="N6437" i="12" s="1"/>
  <c r="M6438" i="12"/>
  <c r="N6438" i="12" s="1"/>
  <c r="M6439" i="12"/>
  <c r="N6439" i="12" s="1"/>
  <c r="M6440" i="12"/>
  <c r="N6440" i="12" s="1"/>
  <c r="M6441" i="12"/>
  <c r="N6441" i="12" s="1"/>
  <c r="M6442" i="12"/>
  <c r="N6442" i="12" s="1"/>
  <c r="M6443" i="12"/>
  <c r="N6443" i="12" s="1"/>
  <c r="M6444" i="12"/>
  <c r="N6444" i="12" s="1"/>
  <c r="M6445" i="12"/>
  <c r="N6445" i="12" s="1"/>
  <c r="M6446" i="12"/>
  <c r="N6446" i="12" s="1"/>
  <c r="M6447" i="12"/>
  <c r="N6447" i="12" s="1"/>
  <c r="M6448" i="12"/>
  <c r="N6448" i="12" s="1"/>
  <c r="M6449" i="12"/>
  <c r="N6449" i="12" s="1"/>
  <c r="M6450" i="12"/>
  <c r="N6450" i="12" s="1"/>
  <c r="M6451" i="12"/>
  <c r="N6451" i="12" s="1"/>
  <c r="M6452" i="12"/>
  <c r="N6452" i="12" s="1"/>
  <c r="M6453" i="12"/>
  <c r="N6453" i="12" s="1"/>
  <c r="M6454" i="12"/>
  <c r="N6454" i="12" s="1"/>
  <c r="M6455" i="12"/>
  <c r="N6455" i="12" s="1"/>
  <c r="M6456" i="12"/>
  <c r="N6456" i="12" s="1"/>
  <c r="M6457" i="12"/>
  <c r="N6457" i="12" s="1"/>
  <c r="M6458" i="12"/>
  <c r="N6458" i="12" s="1"/>
  <c r="M6459" i="12"/>
  <c r="N6459" i="12" s="1"/>
  <c r="M6460" i="12"/>
  <c r="N6460" i="12" s="1"/>
  <c r="M6461" i="12"/>
  <c r="N6461" i="12" s="1"/>
  <c r="M6462" i="12"/>
  <c r="N6462" i="12" s="1"/>
  <c r="M6463" i="12"/>
  <c r="N6463" i="12" s="1"/>
  <c r="M6464" i="12"/>
  <c r="N6464" i="12" s="1"/>
  <c r="M6465" i="12"/>
  <c r="N6465" i="12" s="1"/>
  <c r="M6466" i="12"/>
  <c r="N6466" i="12" s="1"/>
  <c r="M6467" i="12"/>
  <c r="N6467" i="12" s="1"/>
  <c r="M6468" i="12"/>
  <c r="N6468" i="12" s="1"/>
  <c r="M6469" i="12"/>
  <c r="N6469" i="12" s="1"/>
  <c r="M6470" i="12"/>
  <c r="N6470" i="12" s="1"/>
  <c r="M6471" i="12"/>
  <c r="N6471" i="12" s="1"/>
  <c r="M6472" i="12"/>
  <c r="N6472" i="12" s="1"/>
  <c r="M6473" i="12"/>
  <c r="N6473" i="12" s="1"/>
  <c r="M6474" i="12"/>
  <c r="N6474" i="12" s="1"/>
  <c r="M6475" i="12"/>
  <c r="N6475" i="12" s="1"/>
  <c r="M6476" i="12"/>
  <c r="N6476" i="12" s="1"/>
  <c r="M6477" i="12"/>
  <c r="N6477" i="12" s="1"/>
  <c r="M6478" i="12"/>
  <c r="N6478" i="12" s="1"/>
  <c r="M6479" i="12"/>
  <c r="N6479" i="12" s="1"/>
  <c r="M6480" i="12"/>
  <c r="N6480" i="12" s="1"/>
  <c r="M6481" i="12"/>
  <c r="N6481" i="12" s="1"/>
  <c r="M6482" i="12"/>
  <c r="N6482" i="12" s="1"/>
  <c r="M6483" i="12"/>
  <c r="N6483" i="12" s="1"/>
  <c r="M6484" i="12"/>
  <c r="N6484" i="12" s="1"/>
  <c r="M6485" i="12"/>
  <c r="N6485" i="12" s="1"/>
  <c r="M6486" i="12"/>
  <c r="N6486" i="12" s="1"/>
  <c r="M6487" i="12"/>
  <c r="N6487" i="12" s="1"/>
  <c r="M6488" i="12"/>
  <c r="N6488" i="12" s="1"/>
  <c r="M6489" i="12"/>
  <c r="N6489" i="12" s="1"/>
  <c r="M6490" i="12"/>
  <c r="N6490" i="12" s="1"/>
  <c r="M6491" i="12"/>
  <c r="N6491" i="12" s="1"/>
  <c r="M6492" i="12"/>
  <c r="N6492" i="12" s="1"/>
  <c r="M6493" i="12"/>
  <c r="N6493" i="12" s="1"/>
  <c r="M6494" i="12"/>
  <c r="N6494" i="12" s="1"/>
  <c r="M6495" i="12"/>
  <c r="N6495" i="12" s="1"/>
  <c r="M6496" i="12"/>
  <c r="N6496" i="12" s="1"/>
  <c r="M6497" i="12"/>
  <c r="N6497" i="12" s="1"/>
  <c r="M6498" i="12"/>
  <c r="N6498" i="12" s="1"/>
  <c r="M6499" i="12"/>
  <c r="N6499" i="12" s="1"/>
  <c r="M6500" i="12"/>
  <c r="N6500" i="12" s="1"/>
  <c r="M6501" i="12"/>
  <c r="N6501" i="12" s="1"/>
  <c r="M6502" i="12"/>
  <c r="N6502" i="12" s="1"/>
  <c r="M6503" i="12"/>
  <c r="N6503" i="12" s="1"/>
  <c r="M6504" i="12"/>
  <c r="N6504" i="12" s="1"/>
  <c r="M6505" i="12"/>
  <c r="N6505" i="12" s="1"/>
  <c r="M6506" i="12"/>
  <c r="N6506" i="12" s="1"/>
  <c r="M6507" i="12"/>
  <c r="N6507" i="12" s="1"/>
  <c r="M6508" i="12"/>
  <c r="N6508" i="12" s="1"/>
  <c r="M6509" i="12"/>
  <c r="N6509" i="12" s="1"/>
  <c r="M6510" i="12"/>
  <c r="N6510" i="12" s="1"/>
  <c r="M6511" i="12"/>
  <c r="N6511" i="12" s="1"/>
  <c r="M6512" i="12"/>
  <c r="N6512" i="12" s="1"/>
  <c r="M6513" i="12"/>
  <c r="N6513" i="12" s="1"/>
  <c r="M6514" i="12"/>
  <c r="N6514" i="12" s="1"/>
  <c r="M6515" i="12"/>
  <c r="N6515" i="12" s="1"/>
  <c r="M6516" i="12"/>
  <c r="N6516" i="12" s="1"/>
  <c r="M6517" i="12"/>
  <c r="N6517" i="12" s="1"/>
  <c r="M6518" i="12"/>
  <c r="N6518" i="12" s="1"/>
  <c r="M6519" i="12"/>
  <c r="N6519" i="12" s="1"/>
  <c r="M6520" i="12"/>
  <c r="N6520" i="12" s="1"/>
  <c r="M6521" i="12"/>
  <c r="N6521" i="12" s="1"/>
  <c r="M6522" i="12"/>
  <c r="N6522" i="12" s="1"/>
  <c r="M6523" i="12"/>
  <c r="N6523" i="12" s="1"/>
  <c r="M6524" i="12"/>
  <c r="N6524" i="12" s="1"/>
  <c r="M6525" i="12"/>
  <c r="N6525" i="12" s="1"/>
  <c r="M6526" i="12"/>
  <c r="N6526" i="12" s="1"/>
  <c r="M6527" i="12"/>
  <c r="N6527" i="12" s="1"/>
  <c r="M6528" i="12"/>
  <c r="N6528" i="12" s="1"/>
  <c r="M6529" i="12"/>
  <c r="N6529" i="12" s="1"/>
  <c r="M6530" i="12"/>
  <c r="N6530" i="12" s="1"/>
  <c r="M6531" i="12"/>
  <c r="N6531" i="12" s="1"/>
  <c r="M6532" i="12"/>
  <c r="N6532" i="12" s="1"/>
  <c r="M6533" i="12"/>
  <c r="N6533" i="12" s="1"/>
  <c r="M6534" i="12"/>
  <c r="N6534" i="12" s="1"/>
  <c r="M6535" i="12"/>
  <c r="N6535" i="12" s="1"/>
  <c r="M6536" i="12"/>
  <c r="N6536" i="12" s="1"/>
  <c r="M6537" i="12"/>
  <c r="N6537" i="12" s="1"/>
  <c r="M6538" i="12"/>
  <c r="N6538" i="12" s="1"/>
  <c r="M6539" i="12"/>
  <c r="N6539" i="12" s="1"/>
  <c r="M6540" i="12"/>
  <c r="N6540" i="12" s="1"/>
  <c r="M6541" i="12"/>
  <c r="N6541" i="12" s="1"/>
  <c r="M6542" i="12"/>
  <c r="N6542" i="12" s="1"/>
  <c r="M6543" i="12"/>
  <c r="N6543" i="12" s="1"/>
  <c r="M6544" i="12"/>
  <c r="N6544" i="12" s="1"/>
  <c r="M6545" i="12"/>
  <c r="N6545" i="12" s="1"/>
  <c r="M6546" i="12"/>
  <c r="N6546" i="12" s="1"/>
  <c r="M6547" i="12"/>
  <c r="N6547" i="12" s="1"/>
  <c r="M6548" i="12"/>
  <c r="N6548" i="12" s="1"/>
  <c r="M6549" i="12"/>
  <c r="N6549" i="12" s="1"/>
  <c r="M6550" i="12"/>
  <c r="N6550" i="12" s="1"/>
  <c r="M6551" i="12"/>
  <c r="N6551" i="12" s="1"/>
  <c r="M6552" i="12"/>
  <c r="N6552" i="12" s="1"/>
  <c r="M6553" i="12"/>
  <c r="N6553" i="12" s="1"/>
  <c r="M6554" i="12"/>
  <c r="N6554" i="12" s="1"/>
  <c r="M6555" i="12"/>
  <c r="N6555" i="12" s="1"/>
  <c r="M6556" i="12"/>
  <c r="N6556" i="12" s="1"/>
  <c r="M6557" i="12"/>
  <c r="N6557" i="12" s="1"/>
  <c r="M6558" i="12"/>
  <c r="N6558" i="12" s="1"/>
  <c r="M6559" i="12"/>
  <c r="N6559" i="12" s="1"/>
  <c r="M6560" i="12"/>
  <c r="N6560" i="12" s="1"/>
  <c r="M6561" i="12"/>
  <c r="N6561" i="12" s="1"/>
  <c r="M6562" i="12"/>
  <c r="N6562" i="12" s="1"/>
  <c r="M6563" i="12"/>
  <c r="N6563" i="12" s="1"/>
  <c r="M6564" i="12"/>
  <c r="N6564" i="12" s="1"/>
  <c r="M6565" i="12"/>
  <c r="N6565" i="12" s="1"/>
  <c r="M6566" i="12"/>
  <c r="N6566" i="12" s="1"/>
  <c r="M6567" i="12"/>
  <c r="N6567" i="12" s="1"/>
  <c r="M6568" i="12"/>
  <c r="N6568" i="12" s="1"/>
  <c r="M6569" i="12"/>
  <c r="N6569" i="12" s="1"/>
  <c r="M6570" i="12"/>
  <c r="N6570" i="12" s="1"/>
  <c r="M6571" i="12"/>
  <c r="N6571" i="12" s="1"/>
  <c r="M6572" i="12"/>
  <c r="N6572" i="12" s="1"/>
  <c r="M6573" i="12"/>
  <c r="N6573" i="12" s="1"/>
  <c r="M6574" i="12"/>
  <c r="N6574" i="12" s="1"/>
  <c r="M6575" i="12"/>
  <c r="N6575" i="12" s="1"/>
  <c r="M6576" i="12"/>
  <c r="N6576" i="12" s="1"/>
  <c r="M6577" i="12"/>
  <c r="N6577" i="12" s="1"/>
  <c r="M6578" i="12"/>
  <c r="N6578" i="12" s="1"/>
  <c r="M6579" i="12"/>
  <c r="N6579" i="12" s="1"/>
  <c r="M6580" i="12"/>
  <c r="N6580" i="12" s="1"/>
  <c r="M6581" i="12"/>
  <c r="N6581" i="12" s="1"/>
  <c r="M6582" i="12"/>
  <c r="N6582" i="12" s="1"/>
  <c r="M6583" i="12"/>
  <c r="N6583" i="12" s="1"/>
  <c r="M6584" i="12"/>
  <c r="N6584" i="12" s="1"/>
  <c r="M6585" i="12"/>
  <c r="N6585" i="12" s="1"/>
  <c r="M6586" i="12"/>
  <c r="N6586" i="12" s="1"/>
  <c r="M6587" i="12"/>
  <c r="N6587" i="12" s="1"/>
  <c r="M6588" i="12"/>
  <c r="N6588" i="12" s="1"/>
  <c r="M6589" i="12"/>
  <c r="N6589" i="12" s="1"/>
  <c r="M6590" i="12"/>
  <c r="N6590" i="12" s="1"/>
  <c r="M6591" i="12"/>
  <c r="N6591" i="12" s="1"/>
  <c r="M6592" i="12"/>
  <c r="N6592" i="12" s="1"/>
  <c r="M6593" i="12"/>
  <c r="N6593" i="12" s="1"/>
  <c r="M6594" i="12"/>
  <c r="N6594" i="12" s="1"/>
  <c r="M6595" i="12"/>
  <c r="N6595" i="12" s="1"/>
  <c r="M6596" i="12"/>
  <c r="N6596" i="12" s="1"/>
  <c r="M6597" i="12"/>
  <c r="N6597" i="12" s="1"/>
  <c r="M6598" i="12"/>
  <c r="N6598" i="12" s="1"/>
  <c r="M6599" i="12"/>
  <c r="N6599" i="12" s="1"/>
  <c r="M6600" i="12"/>
  <c r="N6600" i="12" s="1"/>
  <c r="M6601" i="12"/>
  <c r="N6601" i="12" s="1"/>
  <c r="M6602" i="12"/>
  <c r="N6602" i="12" s="1"/>
  <c r="M6603" i="12"/>
  <c r="N6603" i="12" s="1"/>
  <c r="M6604" i="12"/>
  <c r="N6604" i="12" s="1"/>
  <c r="M6605" i="12"/>
  <c r="N6605" i="12" s="1"/>
  <c r="M6606" i="12"/>
  <c r="N6606" i="12" s="1"/>
  <c r="M6607" i="12"/>
  <c r="N6607" i="12" s="1"/>
  <c r="M6608" i="12"/>
  <c r="N6608" i="12" s="1"/>
  <c r="M6609" i="12"/>
  <c r="N6609" i="12" s="1"/>
  <c r="M6610" i="12"/>
  <c r="N6610" i="12" s="1"/>
  <c r="M6611" i="12"/>
  <c r="N6611" i="12" s="1"/>
  <c r="M6612" i="12"/>
  <c r="N6612" i="12" s="1"/>
  <c r="M6613" i="12"/>
  <c r="N6613" i="12" s="1"/>
  <c r="M6614" i="12"/>
  <c r="N6614" i="12" s="1"/>
  <c r="M6615" i="12"/>
  <c r="N6615" i="12" s="1"/>
  <c r="M6616" i="12"/>
  <c r="N6616" i="12" s="1"/>
  <c r="M6617" i="12"/>
  <c r="N6617" i="12" s="1"/>
  <c r="M6618" i="12"/>
  <c r="N6618" i="12" s="1"/>
  <c r="M6619" i="12"/>
  <c r="N6619" i="12" s="1"/>
  <c r="M6620" i="12"/>
  <c r="N6620" i="12" s="1"/>
  <c r="M6621" i="12"/>
  <c r="N6621" i="12" s="1"/>
  <c r="M6622" i="12"/>
  <c r="N6622" i="12" s="1"/>
  <c r="M6623" i="12"/>
  <c r="N6623" i="12" s="1"/>
  <c r="M6624" i="12"/>
  <c r="N6624" i="12" s="1"/>
  <c r="M6625" i="12"/>
  <c r="N6625" i="12" s="1"/>
  <c r="M6626" i="12"/>
  <c r="N6626" i="12" s="1"/>
  <c r="M6627" i="12"/>
  <c r="N6627" i="12" s="1"/>
  <c r="M6628" i="12"/>
  <c r="N6628" i="12" s="1"/>
  <c r="M6629" i="12"/>
  <c r="N6629" i="12" s="1"/>
  <c r="M6630" i="12"/>
  <c r="N6630" i="12" s="1"/>
  <c r="M6631" i="12"/>
  <c r="N6631" i="12" s="1"/>
  <c r="M6632" i="12"/>
  <c r="N6632" i="12" s="1"/>
  <c r="M6633" i="12"/>
  <c r="N6633" i="12" s="1"/>
  <c r="M6634" i="12"/>
  <c r="N6634" i="12" s="1"/>
  <c r="M6635" i="12"/>
  <c r="N6635" i="12" s="1"/>
  <c r="M6636" i="12"/>
  <c r="N6636" i="12" s="1"/>
  <c r="M6637" i="12"/>
  <c r="N6637" i="12" s="1"/>
  <c r="M6638" i="12"/>
  <c r="N6638" i="12" s="1"/>
  <c r="M6639" i="12"/>
  <c r="N6639" i="12" s="1"/>
  <c r="M6640" i="12"/>
  <c r="N6640" i="12" s="1"/>
  <c r="M6641" i="12"/>
  <c r="N6641" i="12" s="1"/>
  <c r="M6642" i="12"/>
  <c r="N6642" i="12" s="1"/>
  <c r="M6643" i="12"/>
  <c r="N6643" i="12" s="1"/>
  <c r="M6644" i="12"/>
  <c r="N6644" i="12" s="1"/>
  <c r="M6645" i="12"/>
  <c r="N6645" i="12" s="1"/>
  <c r="M6646" i="12"/>
  <c r="N6646" i="12" s="1"/>
  <c r="M6647" i="12"/>
  <c r="N6647" i="12" s="1"/>
  <c r="M6648" i="12"/>
  <c r="N6648" i="12" s="1"/>
  <c r="M6649" i="12"/>
  <c r="N6649" i="12" s="1"/>
  <c r="M6650" i="12"/>
  <c r="N6650" i="12" s="1"/>
  <c r="M6651" i="12"/>
  <c r="N6651" i="12" s="1"/>
  <c r="M6652" i="12"/>
  <c r="N6652" i="12" s="1"/>
  <c r="M6653" i="12"/>
  <c r="N6653" i="12" s="1"/>
  <c r="M6654" i="12"/>
  <c r="N6654" i="12" s="1"/>
  <c r="M6655" i="12"/>
  <c r="N6655" i="12" s="1"/>
  <c r="M6656" i="12"/>
  <c r="N6656" i="12" s="1"/>
  <c r="M6657" i="12"/>
  <c r="N6657" i="12" s="1"/>
  <c r="M6658" i="12"/>
  <c r="N6658" i="12" s="1"/>
  <c r="M6659" i="12"/>
  <c r="N6659" i="12" s="1"/>
  <c r="M6660" i="12"/>
  <c r="N6660" i="12" s="1"/>
  <c r="M6661" i="12"/>
  <c r="N6661" i="12" s="1"/>
  <c r="M6662" i="12"/>
  <c r="N6662" i="12" s="1"/>
  <c r="M6663" i="12"/>
  <c r="N6663" i="12" s="1"/>
  <c r="M6664" i="12"/>
  <c r="N6664" i="12" s="1"/>
  <c r="M6665" i="12"/>
  <c r="N6665" i="12" s="1"/>
  <c r="M6666" i="12"/>
  <c r="N6666" i="12" s="1"/>
  <c r="M6667" i="12"/>
  <c r="N6667" i="12" s="1"/>
  <c r="M6668" i="12"/>
  <c r="N6668" i="12" s="1"/>
  <c r="M6669" i="12"/>
  <c r="N6669" i="12" s="1"/>
  <c r="M6670" i="12"/>
  <c r="N6670" i="12" s="1"/>
  <c r="M6671" i="12"/>
  <c r="N6671" i="12" s="1"/>
  <c r="M6672" i="12"/>
  <c r="N6672" i="12" s="1"/>
  <c r="M6673" i="12"/>
  <c r="N6673" i="12" s="1"/>
  <c r="M6674" i="12"/>
  <c r="N6674" i="12" s="1"/>
  <c r="M6675" i="12"/>
  <c r="N6675" i="12" s="1"/>
  <c r="M6676" i="12"/>
  <c r="N6676" i="12" s="1"/>
  <c r="M6677" i="12"/>
  <c r="N6677" i="12" s="1"/>
  <c r="M6678" i="12"/>
  <c r="N6678" i="12" s="1"/>
  <c r="M6679" i="12"/>
  <c r="N6679" i="12" s="1"/>
  <c r="M6680" i="12"/>
  <c r="N6680" i="12" s="1"/>
  <c r="M6681" i="12"/>
  <c r="N6681" i="12" s="1"/>
  <c r="M6682" i="12"/>
  <c r="N6682" i="12" s="1"/>
  <c r="M6683" i="12"/>
  <c r="N6683" i="12" s="1"/>
  <c r="M6684" i="12"/>
  <c r="N6684" i="12" s="1"/>
  <c r="M6685" i="12"/>
  <c r="N6685" i="12" s="1"/>
  <c r="M6686" i="12"/>
  <c r="N6686" i="12" s="1"/>
  <c r="M6687" i="12"/>
  <c r="N6687" i="12" s="1"/>
  <c r="M6688" i="12"/>
  <c r="N6688" i="12" s="1"/>
  <c r="M6689" i="12"/>
  <c r="N6689" i="12" s="1"/>
  <c r="M6690" i="12"/>
  <c r="N6690" i="12" s="1"/>
  <c r="M6691" i="12"/>
  <c r="N6691" i="12" s="1"/>
  <c r="M6692" i="12"/>
  <c r="N6692" i="12" s="1"/>
  <c r="M6693" i="12"/>
  <c r="N6693" i="12" s="1"/>
  <c r="M6694" i="12"/>
  <c r="N6694" i="12" s="1"/>
  <c r="M6695" i="12"/>
  <c r="N6695" i="12" s="1"/>
  <c r="M6696" i="12"/>
  <c r="N6696" i="12" s="1"/>
  <c r="M6697" i="12"/>
  <c r="N6697" i="12" s="1"/>
  <c r="M6698" i="12"/>
  <c r="N6698" i="12" s="1"/>
  <c r="M6699" i="12"/>
  <c r="N6699" i="12" s="1"/>
  <c r="M6700" i="12"/>
  <c r="N6700" i="12" s="1"/>
  <c r="M6701" i="12"/>
  <c r="N6701" i="12" s="1"/>
  <c r="M6702" i="12"/>
  <c r="N6702" i="12" s="1"/>
  <c r="M6703" i="12"/>
  <c r="N6703" i="12" s="1"/>
  <c r="M6704" i="12"/>
  <c r="N6704" i="12" s="1"/>
  <c r="M6705" i="12"/>
  <c r="N6705" i="12" s="1"/>
  <c r="M6706" i="12"/>
  <c r="N6706" i="12" s="1"/>
  <c r="M6707" i="12"/>
  <c r="N6707" i="12" s="1"/>
  <c r="M6708" i="12"/>
  <c r="N6708" i="12" s="1"/>
  <c r="M6709" i="12"/>
  <c r="N6709" i="12" s="1"/>
  <c r="M6710" i="12"/>
  <c r="N6710" i="12" s="1"/>
  <c r="M6711" i="12"/>
  <c r="N6711" i="12" s="1"/>
  <c r="M6712" i="12"/>
  <c r="N6712" i="12" s="1"/>
  <c r="M6713" i="12"/>
  <c r="N6713" i="12" s="1"/>
  <c r="M6714" i="12"/>
  <c r="N6714" i="12" s="1"/>
  <c r="M6715" i="12"/>
  <c r="N6715" i="12" s="1"/>
  <c r="M6716" i="12"/>
  <c r="N6716" i="12" s="1"/>
  <c r="M6717" i="12"/>
  <c r="N6717" i="12" s="1"/>
  <c r="M6718" i="12"/>
  <c r="N6718" i="12" s="1"/>
  <c r="M6719" i="12"/>
  <c r="N6719" i="12" s="1"/>
  <c r="M6720" i="12"/>
  <c r="N6720" i="12" s="1"/>
  <c r="M6721" i="12"/>
  <c r="N6721" i="12" s="1"/>
  <c r="M6722" i="12"/>
  <c r="N6722" i="12" s="1"/>
  <c r="M6723" i="12"/>
  <c r="N6723" i="12" s="1"/>
  <c r="M6724" i="12"/>
  <c r="N6724" i="12" s="1"/>
  <c r="M6725" i="12"/>
  <c r="N6725" i="12" s="1"/>
  <c r="M6726" i="12"/>
  <c r="N6726" i="12" s="1"/>
  <c r="M6727" i="12"/>
  <c r="N6727" i="12" s="1"/>
  <c r="M6728" i="12"/>
  <c r="N6728" i="12" s="1"/>
  <c r="M6729" i="12"/>
  <c r="N6729" i="12" s="1"/>
  <c r="M6730" i="12"/>
  <c r="N6730" i="12" s="1"/>
  <c r="M6731" i="12"/>
  <c r="N6731" i="12" s="1"/>
  <c r="M6732" i="12"/>
  <c r="N6732" i="12" s="1"/>
  <c r="M6733" i="12"/>
  <c r="N6733" i="12" s="1"/>
  <c r="M6734" i="12"/>
  <c r="N6734" i="12" s="1"/>
  <c r="M6735" i="12"/>
  <c r="N6735" i="12" s="1"/>
  <c r="M6736" i="12"/>
  <c r="N6736" i="12" s="1"/>
  <c r="M6737" i="12"/>
  <c r="N6737" i="12" s="1"/>
  <c r="M6738" i="12"/>
  <c r="N6738" i="12" s="1"/>
  <c r="M6739" i="12"/>
  <c r="N6739" i="12" s="1"/>
  <c r="M6740" i="12"/>
  <c r="N6740" i="12" s="1"/>
  <c r="M6741" i="12"/>
  <c r="N6741" i="12" s="1"/>
  <c r="M6742" i="12"/>
  <c r="N6742" i="12" s="1"/>
  <c r="M6743" i="12"/>
  <c r="N6743" i="12" s="1"/>
  <c r="M6744" i="12"/>
  <c r="N6744" i="12" s="1"/>
  <c r="M6745" i="12"/>
  <c r="N6745" i="12" s="1"/>
  <c r="M6746" i="12"/>
  <c r="N6746" i="12" s="1"/>
  <c r="M6747" i="12"/>
  <c r="N6747" i="12" s="1"/>
  <c r="M6748" i="12"/>
  <c r="N6748" i="12" s="1"/>
  <c r="M6749" i="12"/>
  <c r="N6749" i="12" s="1"/>
  <c r="M6750" i="12"/>
  <c r="N6750" i="12" s="1"/>
  <c r="M6751" i="12"/>
  <c r="N6751" i="12" s="1"/>
  <c r="M6752" i="12"/>
  <c r="N6752" i="12" s="1"/>
  <c r="M6753" i="12"/>
  <c r="N6753" i="12" s="1"/>
  <c r="M6754" i="12"/>
  <c r="N6754" i="12" s="1"/>
  <c r="M6755" i="12"/>
  <c r="N6755" i="12" s="1"/>
  <c r="M6756" i="12"/>
  <c r="N6756" i="12" s="1"/>
  <c r="M6757" i="12"/>
  <c r="N6757" i="12" s="1"/>
  <c r="M6758" i="12"/>
  <c r="N6758" i="12" s="1"/>
  <c r="M6759" i="12"/>
  <c r="N6759" i="12" s="1"/>
  <c r="M6760" i="12"/>
  <c r="N6760" i="12" s="1"/>
  <c r="M6761" i="12"/>
  <c r="N6761" i="12" s="1"/>
  <c r="M6762" i="12"/>
  <c r="N6762" i="12" s="1"/>
  <c r="M6763" i="12"/>
  <c r="N6763" i="12" s="1"/>
  <c r="M6764" i="12"/>
  <c r="N6764" i="12" s="1"/>
  <c r="M6765" i="12"/>
  <c r="N6765" i="12" s="1"/>
  <c r="M6766" i="12"/>
  <c r="N6766" i="12" s="1"/>
  <c r="M6767" i="12"/>
  <c r="N6767" i="12" s="1"/>
  <c r="M6768" i="12"/>
  <c r="N6768" i="12" s="1"/>
  <c r="M6769" i="12"/>
  <c r="N6769" i="12" s="1"/>
  <c r="M6770" i="12"/>
  <c r="N6770" i="12" s="1"/>
  <c r="M6771" i="12"/>
  <c r="N6771" i="12" s="1"/>
  <c r="M6772" i="12"/>
  <c r="N6772" i="12" s="1"/>
  <c r="M6773" i="12"/>
  <c r="N6773" i="12" s="1"/>
  <c r="M6774" i="12"/>
  <c r="N6774" i="12" s="1"/>
  <c r="M6775" i="12"/>
  <c r="N6775" i="12" s="1"/>
  <c r="M6776" i="12"/>
  <c r="N6776" i="12" s="1"/>
  <c r="M6777" i="12"/>
  <c r="N6777" i="12" s="1"/>
  <c r="M6778" i="12"/>
  <c r="N6778" i="12" s="1"/>
  <c r="M6779" i="12"/>
  <c r="N6779" i="12" s="1"/>
  <c r="M6780" i="12"/>
  <c r="N6780" i="12" s="1"/>
  <c r="M6781" i="12"/>
  <c r="N6781" i="12" s="1"/>
  <c r="M6782" i="12"/>
  <c r="N6782" i="12" s="1"/>
  <c r="M6783" i="12"/>
  <c r="N6783" i="12" s="1"/>
  <c r="M6784" i="12"/>
  <c r="N6784" i="12" s="1"/>
  <c r="M6785" i="12"/>
  <c r="N6785" i="12" s="1"/>
  <c r="M6786" i="12"/>
  <c r="N6786" i="12" s="1"/>
  <c r="M6787" i="12"/>
  <c r="N6787" i="12" s="1"/>
  <c r="M6788" i="12"/>
  <c r="N6788" i="12" s="1"/>
  <c r="M6789" i="12"/>
  <c r="N6789" i="12" s="1"/>
  <c r="M6790" i="12"/>
  <c r="N6790" i="12" s="1"/>
  <c r="M6791" i="12"/>
  <c r="N6791" i="12" s="1"/>
  <c r="M6792" i="12"/>
  <c r="N6792" i="12" s="1"/>
  <c r="M6793" i="12"/>
  <c r="N6793" i="12" s="1"/>
  <c r="M6794" i="12"/>
  <c r="N6794" i="12" s="1"/>
  <c r="M6795" i="12"/>
  <c r="N6795" i="12" s="1"/>
  <c r="M6796" i="12"/>
  <c r="N6796" i="12" s="1"/>
  <c r="M6797" i="12"/>
  <c r="N6797" i="12" s="1"/>
  <c r="M6798" i="12"/>
  <c r="N6798" i="12" s="1"/>
  <c r="M6799" i="12"/>
  <c r="N6799" i="12" s="1"/>
  <c r="M6800" i="12"/>
  <c r="N6800" i="12" s="1"/>
  <c r="M6801" i="12"/>
  <c r="N6801" i="12" s="1"/>
  <c r="M6802" i="12"/>
  <c r="N6802" i="12" s="1"/>
  <c r="M6803" i="12"/>
  <c r="N6803" i="12" s="1"/>
  <c r="M6804" i="12"/>
  <c r="N6804" i="12" s="1"/>
  <c r="M6805" i="12"/>
  <c r="N6805" i="12" s="1"/>
  <c r="M6806" i="12"/>
  <c r="N6806" i="12" s="1"/>
  <c r="M6807" i="12"/>
  <c r="N6807" i="12" s="1"/>
  <c r="M6808" i="12"/>
  <c r="N6808" i="12" s="1"/>
  <c r="M6809" i="12"/>
  <c r="N6809" i="12" s="1"/>
  <c r="M6810" i="12"/>
  <c r="N6810" i="12" s="1"/>
  <c r="M6811" i="12"/>
  <c r="N6811" i="12" s="1"/>
  <c r="M6812" i="12"/>
  <c r="N6812" i="12" s="1"/>
  <c r="M6813" i="12"/>
  <c r="N6813" i="12" s="1"/>
  <c r="M6814" i="12"/>
  <c r="N6814" i="12" s="1"/>
  <c r="M6815" i="12"/>
  <c r="N6815" i="12" s="1"/>
  <c r="M6816" i="12"/>
  <c r="N6816" i="12" s="1"/>
  <c r="M6817" i="12"/>
  <c r="N6817" i="12" s="1"/>
  <c r="M6818" i="12"/>
  <c r="N6818" i="12" s="1"/>
  <c r="M6819" i="12"/>
  <c r="N6819" i="12" s="1"/>
  <c r="M6820" i="12"/>
  <c r="N6820" i="12" s="1"/>
  <c r="M6821" i="12"/>
  <c r="N6821" i="12" s="1"/>
  <c r="M6822" i="12"/>
  <c r="N6822" i="12" s="1"/>
  <c r="M6823" i="12"/>
  <c r="N6823" i="12" s="1"/>
  <c r="M6824" i="12"/>
  <c r="N6824" i="12" s="1"/>
  <c r="M6825" i="12"/>
  <c r="N6825" i="12" s="1"/>
  <c r="M6826" i="12"/>
  <c r="N6826" i="12" s="1"/>
  <c r="M6827" i="12"/>
  <c r="N6827" i="12" s="1"/>
  <c r="M6828" i="12"/>
  <c r="N6828" i="12" s="1"/>
  <c r="M6829" i="12"/>
  <c r="N6829" i="12" s="1"/>
  <c r="M6830" i="12"/>
  <c r="N6830" i="12" s="1"/>
  <c r="M6831" i="12"/>
  <c r="N6831" i="12" s="1"/>
  <c r="M6832" i="12"/>
  <c r="N6832" i="12" s="1"/>
  <c r="M6833" i="12"/>
  <c r="N6833" i="12" s="1"/>
  <c r="M6834" i="12"/>
  <c r="N6834" i="12" s="1"/>
  <c r="M6835" i="12"/>
  <c r="N6835" i="12" s="1"/>
  <c r="M6836" i="12"/>
  <c r="N6836" i="12" s="1"/>
  <c r="M6837" i="12"/>
  <c r="N6837" i="12" s="1"/>
  <c r="M6838" i="12"/>
  <c r="N6838" i="12" s="1"/>
  <c r="M6839" i="12"/>
  <c r="N6839" i="12" s="1"/>
  <c r="M6840" i="12"/>
  <c r="N6840" i="12" s="1"/>
  <c r="M6841" i="12"/>
  <c r="N6841" i="12" s="1"/>
  <c r="M6842" i="12"/>
  <c r="N6842" i="12" s="1"/>
  <c r="M6843" i="12"/>
  <c r="N6843" i="12" s="1"/>
  <c r="M6844" i="12"/>
  <c r="N6844" i="12" s="1"/>
  <c r="M6845" i="12"/>
  <c r="N6845" i="12" s="1"/>
  <c r="M6846" i="12"/>
  <c r="N6846" i="12" s="1"/>
  <c r="M6847" i="12"/>
  <c r="N6847" i="12" s="1"/>
  <c r="M6848" i="12"/>
  <c r="N6848" i="12" s="1"/>
  <c r="M6849" i="12"/>
  <c r="N6849" i="12" s="1"/>
  <c r="M6850" i="12"/>
  <c r="N6850" i="12" s="1"/>
  <c r="M6851" i="12"/>
  <c r="N6851" i="12" s="1"/>
  <c r="M6852" i="12"/>
  <c r="N6852" i="12" s="1"/>
  <c r="M6853" i="12"/>
  <c r="N6853" i="12" s="1"/>
  <c r="M6854" i="12"/>
  <c r="N6854" i="12" s="1"/>
  <c r="M6855" i="12"/>
  <c r="N6855" i="12" s="1"/>
  <c r="M6856" i="12"/>
  <c r="N6856" i="12" s="1"/>
  <c r="M6857" i="12"/>
  <c r="N6857" i="12" s="1"/>
  <c r="M6858" i="12"/>
  <c r="N6858" i="12" s="1"/>
  <c r="M6859" i="12"/>
  <c r="N6859" i="12" s="1"/>
  <c r="M6860" i="12"/>
  <c r="N6860" i="12" s="1"/>
  <c r="M6861" i="12"/>
  <c r="N6861" i="12" s="1"/>
  <c r="M6862" i="12"/>
  <c r="N6862" i="12" s="1"/>
  <c r="M6863" i="12"/>
  <c r="N6863" i="12" s="1"/>
  <c r="M6864" i="12"/>
  <c r="N6864" i="12" s="1"/>
  <c r="M6865" i="12"/>
  <c r="N6865" i="12" s="1"/>
  <c r="M6866" i="12"/>
  <c r="N6866" i="12" s="1"/>
  <c r="M6867" i="12"/>
  <c r="N6867" i="12" s="1"/>
  <c r="M6868" i="12"/>
  <c r="N6868" i="12" s="1"/>
  <c r="M6869" i="12"/>
  <c r="N6869" i="12" s="1"/>
  <c r="M6870" i="12"/>
  <c r="N6870" i="12" s="1"/>
  <c r="M6871" i="12"/>
  <c r="N6871" i="12" s="1"/>
  <c r="M6872" i="12"/>
  <c r="N6872" i="12" s="1"/>
  <c r="M6873" i="12"/>
  <c r="N6873" i="12" s="1"/>
  <c r="M6874" i="12"/>
  <c r="N6874" i="12" s="1"/>
  <c r="M6875" i="12"/>
  <c r="N6875" i="12" s="1"/>
  <c r="M6876" i="12"/>
  <c r="N6876" i="12" s="1"/>
  <c r="M6877" i="12"/>
  <c r="N6877" i="12" s="1"/>
  <c r="M6878" i="12"/>
  <c r="N6878" i="12" s="1"/>
  <c r="M6879" i="12"/>
  <c r="N6879" i="12" s="1"/>
  <c r="M6880" i="12"/>
  <c r="N6880" i="12" s="1"/>
  <c r="M6881" i="12"/>
  <c r="N6881" i="12" s="1"/>
  <c r="M6882" i="12"/>
  <c r="N6882" i="12" s="1"/>
  <c r="M6883" i="12"/>
  <c r="N6883" i="12" s="1"/>
  <c r="M6884" i="12"/>
  <c r="N6884" i="12" s="1"/>
  <c r="M6885" i="12"/>
  <c r="N6885" i="12" s="1"/>
  <c r="M6886" i="12"/>
  <c r="N6886" i="12" s="1"/>
  <c r="M6887" i="12"/>
  <c r="N6887" i="12" s="1"/>
  <c r="M6888" i="12"/>
  <c r="N6888" i="12" s="1"/>
  <c r="M6889" i="12"/>
  <c r="N6889" i="12" s="1"/>
  <c r="M6890" i="12"/>
  <c r="N6890" i="12" s="1"/>
  <c r="M6891" i="12"/>
  <c r="N6891" i="12" s="1"/>
  <c r="M6892" i="12"/>
  <c r="N6892" i="12" s="1"/>
  <c r="M6893" i="12"/>
  <c r="N6893" i="12" s="1"/>
  <c r="M6894" i="12"/>
  <c r="N6894" i="12" s="1"/>
  <c r="M6895" i="12"/>
  <c r="N6895" i="12" s="1"/>
  <c r="M6896" i="12"/>
  <c r="N6896" i="12" s="1"/>
  <c r="M6897" i="12"/>
  <c r="N6897" i="12" s="1"/>
  <c r="M6898" i="12"/>
  <c r="N6898" i="12" s="1"/>
  <c r="M6899" i="12"/>
  <c r="N6899" i="12" s="1"/>
  <c r="M6900" i="12"/>
  <c r="N6900" i="12" s="1"/>
  <c r="M6901" i="12"/>
  <c r="N6901" i="12" s="1"/>
  <c r="M6902" i="12"/>
  <c r="N6902" i="12" s="1"/>
  <c r="M6903" i="12"/>
  <c r="N6903" i="12" s="1"/>
  <c r="M6904" i="12"/>
  <c r="N6904" i="12" s="1"/>
  <c r="M6905" i="12"/>
  <c r="N6905" i="12" s="1"/>
  <c r="M6906" i="12"/>
  <c r="N6906" i="12" s="1"/>
  <c r="M6907" i="12"/>
  <c r="N6907" i="12" s="1"/>
  <c r="M6908" i="12"/>
  <c r="N6908" i="12" s="1"/>
  <c r="M6909" i="12"/>
  <c r="N6909" i="12" s="1"/>
  <c r="M6910" i="12"/>
  <c r="N6910" i="12" s="1"/>
  <c r="M6911" i="12"/>
  <c r="N6911" i="12" s="1"/>
  <c r="M6912" i="12"/>
  <c r="N6912" i="12" s="1"/>
  <c r="M6913" i="12"/>
  <c r="N6913" i="12" s="1"/>
  <c r="M6914" i="12"/>
  <c r="N6914" i="12" s="1"/>
  <c r="M6915" i="12"/>
  <c r="N6915" i="12" s="1"/>
  <c r="M6916" i="12"/>
  <c r="N6916" i="12" s="1"/>
  <c r="M6917" i="12"/>
  <c r="N6917" i="12" s="1"/>
  <c r="M6918" i="12"/>
  <c r="N6918" i="12" s="1"/>
  <c r="M6919" i="12"/>
  <c r="N6919" i="12" s="1"/>
  <c r="M6920" i="12"/>
  <c r="N6920" i="12" s="1"/>
  <c r="M6921" i="12"/>
  <c r="N6921" i="12" s="1"/>
  <c r="M6922" i="12"/>
  <c r="N6922" i="12" s="1"/>
  <c r="M6923" i="12"/>
  <c r="N6923" i="12" s="1"/>
  <c r="M6924" i="12"/>
  <c r="N6924" i="12" s="1"/>
  <c r="M6925" i="12"/>
  <c r="N6925" i="12" s="1"/>
  <c r="M6926" i="12"/>
  <c r="N6926" i="12" s="1"/>
  <c r="M6927" i="12"/>
  <c r="N6927" i="12" s="1"/>
  <c r="M6928" i="12"/>
  <c r="N6928" i="12" s="1"/>
  <c r="M6929" i="12"/>
  <c r="N6929" i="12" s="1"/>
  <c r="M6930" i="12"/>
  <c r="N6930" i="12" s="1"/>
  <c r="M6931" i="12"/>
  <c r="N6931" i="12" s="1"/>
  <c r="M6932" i="12"/>
  <c r="N6932" i="12" s="1"/>
  <c r="M6933" i="12"/>
  <c r="N6933" i="12" s="1"/>
  <c r="M6934" i="12"/>
  <c r="N6934" i="12" s="1"/>
  <c r="M6935" i="12"/>
  <c r="N6935" i="12" s="1"/>
  <c r="M6936" i="12"/>
  <c r="N6936" i="12" s="1"/>
  <c r="M6937" i="12"/>
  <c r="N6937" i="12" s="1"/>
  <c r="M6938" i="12"/>
  <c r="N6938" i="12" s="1"/>
  <c r="M6939" i="12"/>
  <c r="N6939" i="12" s="1"/>
  <c r="M6940" i="12"/>
  <c r="N6940" i="12" s="1"/>
  <c r="M6941" i="12"/>
  <c r="N6941" i="12" s="1"/>
  <c r="M6942" i="12"/>
  <c r="N6942" i="12" s="1"/>
  <c r="M6943" i="12"/>
  <c r="N6943" i="12" s="1"/>
  <c r="M6944" i="12"/>
  <c r="N6944" i="12" s="1"/>
  <c r="M6945" i="12"/>
  <c r="N6945" i="12" s="1"/>
  <c r="M6946" i="12"/>
  <c r="N6946" i="12" s="1"/>
  <c r="M6947" i="12"/>
  <c r="N6947" i="12" s="1"/>
  <c r="M6948" i="12"/>
  <c r="N6948" i="12" s="1"/>
  <c r="M6949" i="12"/>
  <c r="N6949" i="12" s="1"/>
  <c r="M6950" i="12"/>
  <c r="N6950" i="12" s="1"/>
  <c r="M6951" i="12"/>
  <c r="N6951" i="12" s="1"/>
  <c r="M6952" i="12"/>
  <c r="N6952" i="12" s="1"/>
  <c r="M6953" i="12"/>
  <c r="N6953" i="12" s="1"/>
  <c r="M6954" i="12"/>
  <c r="N6954" i="12" s="1"/>
  <c r="M6955" i="12"/>
  <c r="N6955" i="12" s="1"/>
  <c r="M6956" i="12"/>
  <c r="N6956" i="12" s="1"/>
  <c r="M6957" i="12"/>
  <c r="N6957" i="12" s="1"/>
  <c r="M6958" i="12"/>
  <c r="N6958" i="12" s="1"/>
  <c r="M6959" i="12"/>
  <c r="N6959" i="12" s="1"/>
  <c r="M6960" i="12"/>
  <c r="N6960" i="12" s="1"/>
  <c r="M6961" i="12"/>
  <c r="N6961" i="12" s="1"/>
  <c r="M6962" i="12"/>
  <c r="N6962" i="12" s="1"/>
  <c r="M6963" i="12"/>
  <c r="N6963" i="12" s="1"/>
  <c r="M6964" i="12"/>
  <c r="N6964" i="12" s="1"/>
  <c r="M6965" i="12"/>
  <c r="N6965" i="12" s="1"/>
  <c r="M6966" i="12"/>
  <c r="N6966" i="12" s="1"/>
  <c r="M6967" i="12"/>
  <c r="N6967" i="12" s="1"/>
  <c r="M6968" i="12"/>
  <c r="N6968" i="12" s="1"/>
  <c r="M6969" i="12"/>
  <c r="N6969" i="12" s="1"/>
  <c r="M6970" i="12"/>
  <c r="N6970" i="12" s="1"/>
  <c r="M6971" i="12"/>
  <c r="N6971" i="12" s="1"/>
  <c r="M6972" i="12"/>
  <c r="N6972" i="12" s="1"/>
  <c r="M6973" i="12"/>
  <c r="N6973" i="12" s="1"/>
  <c r="M6974" i="12"/>
  <c r="N6974" i="12" s="1"/>
  <c r="M6975" i="12"/>
  <c r="N6975" i="12" s="1"/>
  <c r="M6976" i="12"/>
  <c r="N6976" i="12" s="1"/>
  <c r="M6977" i="12"/>
  <c r="N6977" i="12" s="1"/>
  <c r="M6978" i="12"/>
  <c r="N6978" i="12" s="1"/>
  <c r="M6979" i="12"/>
  <c r="N6979" i="12" s="1"/>
  <c r="M6980" i="12"/>
  <c r="N6980" i="12" s="1"/>
  <c r="M6981" i="12"/>
  <c r="N6981" i="12" s="1"/>
  <c r="M6982" i="12"/>
  <c r="N6982" i="12" s="1"/>
  <c r="M6983" i="12"/>
  <c r="N6983" i="12" s="1"/>
  <c r="M6984" i="12"/>
  <c r="N6984" i="12" s="1"/>
  <c r="M6985" i="12"/>
  <c r="N6985" i="12" s="1"/>
  <c r="M6986" i="12"/>
  <c r="N6986" i="12" s="1"/>
  <c r="M6987" i="12"/>
  <c r="N6987" i="12" s="1"/>
  <c r="M6988" i="12"/>
  <c r="N6988" i="12" s="1"/>
  <c r="M6989" i="12"/>
  <c r="N6989" i="12" s="1"/>
  <c r="M6990" i="12"/>
  <c r="N6990" i="12" s="1"/>
  <c r="M6991" i="12"/>
  <c r="N6991" i="12" s="1"/>
  <c r="M6992" i="12"/>
  <c r="N6992" i="12" s="1"/>
  <c r="M6993" i="12"/>
  <c r="N6993" i="12" s="1"/>
  <c r="M6994" i="12"/>
  <c r="N6994" i="12" s="1"/>
  <c r="M6995" i="12"/>
  <c r="N6995" i="12" s="1"/>
  <c r="M6996" i="12"/>
  <c r="N6996" i="12" s="1"/>
  <c r="M6997" i="12"/>
  <c r="N6997" i="12" s="1"/>
  <c r="M6998" i="12"/>
  <c r="N6998" i="12" s="1"/>
  <c r="M6999" i="12"/>
  <c r="N6999" i="12" s="1"/>
  <c r="M7000" i="12"/>
  <c r="N7000" i="12" s="1"/>
  <c r="M7001" i="12"/>
  <c r="N7001" i="12" s="1"/>
  <c r="M7002" i="12"/>
  <c r="N7002" i="12" s="1"/>
  <c r="M7003" i="12"/>
  <c r="N7003" i="12" s="1"/>
  <c r="M7004" i="12"/>
  <c r="N7004" i="12" s="1"/>
  <c r="M7005" i="12"/>
  <c r="N7005" i="12" s="1"/>
  <c r="M7006" i="12"/>
  <c r="N7006" i="12" s="1"/>
  <c r="M7007" i="12"/>
  <c r="N7007" i="12" s="1"/>
  <c r="M7008" i="12"/>
  <c r="N7008" i="12" s="1"/>
  <c r="M7009" i="12"/>
  <c r="N7009" i="12" s="1"/>
  <c r="M7010" i="12"/>
  <c r="N7010" i="12" s="1"/>
  <c r="M7011" i="12"/>
  <c r="N7011" i="12" s="1"/>
  <c r="M7012" i="12"/>
  <c r="N7012" i="12" s="1"/>
  <c r="M7013" i="12"/>
  <c r="N7013" i="12" s="1"/>
  <c r="M7014" i="12"/>
  <c r="N7014" i="12" s="1"/>
  <c r="M7015" i="12"/>
  <c r="N7015" i="12" s="1"/>
  <c r="M7016" i="12"/>
  <c r="N7016" i="12" s="1"/>
  <c r="M7017" i="12"/>
  <c r="N7017" i="12" s="1"/>
  <c r="M7018" i="12"/>
  <c r="N7018" i="12" s="1"/>
  <c r="M7019" i="12"/>
  <c r="N7019" i="12" s="1"/>
  <c r="M7020" i="12"/>
  <c r="N7020" i="12" s="1"/>
  <c r="M7021" i="12"/>
  <c r="N7021" i="12" s="1"/>
  <c r="M7022" i="12"/>
  <c r="N7022" i="12" s="1"/>
  <c r="M7023" i="12"/>
  <c r="N7023" i="12" s="1"/>
  <c r="M7024" i="12"/>
  <c r="N7024" i="12" s="1"/>
  <c r="M7025" i="12"/>
  <c r="N7025" i="12" s="1"/>
  <c r="M7026" i="12"/>
  <c r="N7026" i="12" s="1"/>
  <c r="M7027" i="12"/>
  <c r="N7027" i="12" s="1"/>
  <c r="M7028" i="12"/>
  <c r="N7028" i="12" s="1"/>
  <c r="M7029" i="12"/>
  <c r="N7029" i="12" s="1"/>
  <c r="M7030" i="12"/>
  <c r="N7030" i="12" s="1"/>
  <c r="M7031" i="12"/>
  <c r="N7031" i="12" s="1"/>
  <c r="M7032" i="12"/>
  <c r="N7032" i="12" s="1"/>
  <c r="M7033" i="12"/>
  <c r="N7033" i="12" s="1"/>
  <c r="M7034" i="12"/>
  <c r="N7034" i="12" s="1"/>
  <c r="M7035" i="12"/>
  <c r="N7035" i="12" s="1"/>
  <c r="M7036" i="12"/>
  <c r="N7036" i="12" s="1"/>
  <c r="M7037" i="12"/>
  <c r="N7037" i="12" s="1"/>
  <c r="M7038" i="12"/>
  <c r="N7038" i="12" s="1"/>
  <c r="M7039" i="12"/>
  <c r="N7039" i="12" s="1"/>
  <c r="M7040" i="12"/>
  <c r="N7040" i="12" s="1"/>
  <c r="M7041" i="12"/>
  <c r="N7041" i="12" s="1"/>
  <c r="M7042" i="12"/>
  <c r="N7042" i="12" s="1"/>
  <c r="M7043" i="12"/>
  <c r="N7043" i="12" s="1"/>
  <c r="M7044" i="12"/>
  <c r="N7044" i="12" s="1"/>
  <c r="M7045" i="12"/>
  <c r="N7045" i="12" s="1"/>
  <c r="M7046" i="12"/>
  <c r="N7046" i="12" s="1"/>
  <c r="M7047" i="12"/>
  <c r="N7047" i="12" s="1"/>
  <c r="M7048" i="12"/>
  <c r="N7048" i="12" s="1"/>
  <c r="M7049" i="12"/>
  <c r="N7049" i="12" s="1"/>
  <c r="M7050" i="12"/>
  <c r="N7050" i="12" s="1"/>
  <c r="M7051" i="12"/>
  <c r="N7051" i="12" s="1"/>
  <c r="M7052" i="12"/>
  <c r="N7052" i="12" s="1"/>
  <c r="M7053" i="12"/>
  <c r="N7053" i="12" s="1"/>
  <c r="M7054" i="12"/>
  <c r="N7054" i="12" s="1"/>
  <c r="M7055" i="12"/>
  <c r="N7055" i="12" s="1"/>
  <c r="M7056" i="12"/>
  <c r="N7056" i="12" s="1"/>
  <c r="M7057" i="12"/>
  <c r="N7057" i="12" s="1"/>
  <c r="M7058" i="12"/>
  <c r="N7058" i="12" s="1"/>
  <c r="M7059" i="12"/>
  <c r="N7059" i="12" s="1"/>
  <c r="M7060" i="12"/>
  <c r="N7060" i="12" s="1"/>
  <c r="M7061" i="12"/>
  <c r="N7061" i="12" s="1"/>
  <c r="M7062" i="12"/>
  <c r="N7062" i="12" s="1"/>
  <c r="M7063" i="12"/>
  <c r="N7063" i="12" s="1"/>
  <c r="M7064" i="12"/>
  <c r="N7064" i="12" s="1"/>
  <c r="M7065" i="12"/>
  <c r="N7065" i="12" s="1"/>
  <c r="M7066" i="12"/>
  <c r="N7066" i="12" s="1"/>
  <c r="M7067" i="12"/>
  <c r="N7067" i="12" s="1"/>
  <c r="M7068" i="12"/>
  <c r="N7068" i="12" s="1"/>
  <c r="M7069" i="12"/>
  <c r="N7069" i="12" s="1"/>
  <c r="M7070" i="12"/>
  <c r="N7070" i="12" s="1"/>
  <c r="M7071" i="12"/>
  <c r="N7071" i="12" s="1"/>
  <c r="M7072" i="12"/>
  <c r="N7072" i="12" s="1"/>
  <c r="M7073" i="12"/>
  <c r="N7073" i="12" s="1"/>
  <c r="M7074" i="12"/>
  <c r="N7074" i="12" s="1"/>
  <c r="M7075" i="12"/>
  <c r="N7075" i="12" s="1"/>
  <c r="M7076" i="12"/>
  <c r="N7076" i="12" s="1"/>
  <c r="M7077" i="12"/>
  <c r="N7077" i="12" s="1"/>
  <c r="M7078" i="12"/>
  <c r="N7078" i="12" s="1"/>
  <c r="M7079" i="12"/>
  <c r="N7079" i="12" s="1"/>
  <c r="M7080" i="12"/>
  <c r="N7080" i="12" s="1"/>
  <c r="M7081" i="12"/>
  <c r="N7081" i="12" s="1"/>
  <c r="M7082" i="12"/>
  <c r="N7082" i="12" s="1"/>
  <c r="M7083" i="12"/>
  <c r="N7083" i="12" s="1"/>
  <c r="M7084" i="12"/>
  <c r="N7084" i="12" s="1"/>
  <c r="M7085" i="12"/>
  <c r="N7085" i="12" s="1"/>
  <c r="M7086" i="12"/>
  <c r="N7086" i="12" s="1"/>
  <c r="M7087" i="12"/>
  <c r="N7087" i="12" s="1"/>
  <c r="M7088" i="12"/>
  <c r="N7088" i="12" s="1"/>
  <c r="M7089" i="12"/>
  <c r="N7089" i="12" s="1"/>
  <c r="M7090" i="12"/>
  <c r="N7090" i="12" s="1"/>
  <c r="M7091" i="12"/>
  <c r="N7091" i="12" s="1"/>
  <c r="M7092" i="12"/>
  <c r="N7092" i="12" s="1"/>
  <c r="M7093" i="12"/>
  <c r="N7093" i="12" s="1"/>
  <c r="M7094" i="12"/>
  <c r="N7094" i="12" s="1"/>
  <c r="M7095" i="12"/>
  <c r="N7095" i="12" s="1"/>
  <c r="M7096" i="12"/>
  <c r="N7096" i="12" s="1"/>
  <c r="M7097" i="12"/>
  <c r="N7097" i="12" s="1"/>
  <c r="M7098" i="12"/>
  <c r="N7098" i="12" s="1"/>
  <c r="M7099" i="12"/>
  <c r="N7099" i="12" s="1"/>
  <c r="M7100" i="12"/>
  <c r="N7100" i="12" s="1"/>
  <c r="M7101" i="12"/>
  <c r="N7101" i="12" s="1"/>
  <c r="M7102" i="12"/>
  <c r="N7102" i="12" s="1"/>
  <c r="M7103" i="12"/>
  <c r="N7103" i="12" s="1"/>
  <c r="M7104" i="12"/>
  <c r="N7104" i="12" s="1"/>
  <c r="M7105" i="12"/>
  <c r="N7105" i="12" s="1"/>
  <c r="M7106" i="12"/>
  <c r="N7106" i="12" s="1"/>
  <c r="M7107" i="12"/>
  <c r="N7107" i="12" s="1"/>
  <c r="M7108" i="12"/>
  <c r="N7108" i="12" s="1"/>
  <c r="M7109" i="12"/>
  <c r="N7109" i="12" s="1"/>
  <c r="M7110" i="12"/>
  <c r="N7110" i="12" s="1"/>
  <c r="M7111" i="12"/>
  <c r="N7111" i="12" s="1"/>
  <c r="M7112" i="12"/>
  <c r="N7112" i="12" s="1"/>
  <c r="M7113" i="12"/>
  <c r="N7113" i="12" s="1"/>
  <c r="M7114" i="12"/>
  <c r="N7114" i="12" s="1"/>
  <c r="M7115" i="12"/>
  <c r="N7115" i="12" s="1"/>
  <c r="M7116" i="12"/>
  <c r="N7116" i="12" s="1"/>
  <c r="M7117" i="12"/>
  <c r="N7117" i="12" s="1"/>
  <c r="M7118" i="12"/>
  <c r="N7118" i="12" s="1"/>
  <c r="M7119" i="12"/>
  <c r="N7119" i="12" s="1"/>
  <c r="M7120" i="12"/>
  <c r="N7120" i="12" s="1"/>
  <c r="M7121" i="12"/>
  <c r="N7121" i="12" s="1"/>
  <c r="M7122" i="12"/>
  <c r="N7122" i="12" s="1"/>
  <c r="M7123" i="12"/>
  <c r="N7123" i="12" s="1"/>
  <c r="M7124" i="12"/>
  <c r="N7124" i="12" s="1"/>
  <c r="M7125" i="12"/>
  <c r="N7125" i="12" s="1"/>
  <c r="M7126" i="12"/>
  <c r="N7126" i="12" s="1"/>
  <c r="M7127" i="12"/>
  <c r="N7127" i="12" s="1"/>
  <c r="M7128" i="12"/>
  <c r="N7128" i="12" s="1"/>
  <c r="M7129" i="12"/>
  <c r="N7129" i="12" s="1"/>
  <c r="M7130" i="12"/>
  <c r="N7130" i="12" s="1"/>
  <c r="M7131" i="12"/>
  <c r="N7131" i="12" s="1"/>
  <c r="M7132" i="12"/>
  <c r="N7132" i="12" s="1"/>
  <c r="M7133" i="12"/>
  <c r="N7133" i="12" s="1"/>
  <c r="M7134" i="12"/>
  <c r="N7134" i="12" s="1"/>
  <c r="M7135" i="12"/>
  <c r="N7135" i="12" s="1"/>
  <c r="M7136" i="12"/>
  <c r="N7136" i="12" s="1"/>
  <c r="M7137" i="12"/>
  <c r="N7137" i="12" s="1"/>
  <c r="M7138" i="12"/>
  <c r="N7138" i="12" s="1"/>
  <c r="M7139" i="12"/>
  <c r="N7139" i="12" s="1"/>
  <c r="M7140" i="12"/>
  <c r="N7140" i="12" s="1"/>
  <c r="M7141" i="12"/>
  <c r="N7141" i="12" s="1"/>
  <c r="M7142" i="12"/>
  <c r="N7142" i="12" s="1"/>
  <c r="M7143" i="12"/>
  <c r="N7143" i="12" s="1"/>
  <c r="M7144" i="12"/>
  <c r="N7144" i="12" s="1"/>
  <c r="M7145" i="12"/>
  <c r="N7145" i="12" s="1"/>
  <c r="M7146" i="12"/>
  <c r="N7146" i="12" s="1"/>
  <c r="M7147" i="12"/>
  <c r="N7147" i="12" s="1"/>
  <c r="M7148" i="12"/>
  <c r="N7148" i="12" s="1"/>
  <c r="M7149" i="12"/>
  <c r="N7149" i="12" s="1"/>
  <c r="M7150" i="12"/>
  <c r="N7150" i="12" s="1"/>
  <c r="M7151" i="12"/>
  <c r="N7151" i="12" s="1"/>
  <c r="M7152" i="12"/>
  <c r="N7152" i="12" s="1"/>
  <c r="M7153" i="12"/>
  <c r="N7153" i="12" s="1"/>
  <c r="M7154" i="12"/>
  <c r="N7154" i="12" s="1"/>
  <c r="M7155" i="12"/>
  <c r="N7155" i="12" s="1"/>
  <c r="M7156" i="12"/>
  <c r="N7156" i="12" s="1"/>
  <c r="M7157" i="12"/>
  <c r="N7157" i="12" s="1"/>
  <c r="M7158" i="12"/>
  <c r="N7158" i="12" s="1"/>
  <c r="M7159" i="12"/>
  <c r="N7159" i="12" s="1"/>
  <c r="M7160" i="12"/>
  <c r="N7160" i="12" s="1"/>
  <c r="M7161" i="12"/>
  <c r="N7161" i="12" s="1"/>
  <c r="M7162" i="12"/>
  <c r="N7162" i="12" s="1"/>
  <c r="M7163" i="12"/>
  <c r="N7163" i="12" s="1"/>
  <c r="M7164" i="12"/>
  <c r="N7164" i="12" s="1"/>
  <c r="M7165" i="12"/>
  <c r="N7165" i="12" s="1"/>
  <c r="M7166" i="12"/>
  <c r="N7166" i="12" s="1"/>
  <c r="M7167" i="12"/>
  <c r="N7167" i="12" s="1"/>
  <c r="M7168" i="12"/>
  <c r="N7168" i="12" s="1"/>
  <c r="M7169" i="12"/>
  <c r="N7169" i="12" s="1"/>
  <c r="M7170" i="12"/>
  <c r="N7170" i="12" s="1"/>
  <c r="M7171" i="12"/>
  <c r="N7171" i="12" s="1"/>
  <c r="M7172" i="12"/>
  <c r="N7172" i="12" s="1"/>
  <c r="M7173" i="12"/>
  <c r="N7173" i="12" s="1"/>
  <c r="M7174" i="12"/>
  <c r="N7174" i="12" s="1"/>
  <c r="M7175" i="12"/>
  <c r="N7175" i="12" s="1"/>
  <c r="M7176" i="12"/>
  <c r="N7176" i="12" s="1"/>
  <c r="M7177" i="12"/>
  <c r="N7177" i="12" s="1"/>
  <c r="M7178" i="12"/>
  <c r="N7178" i="12" s="1"/>
  <c r="M7179" i="12"/>
  <c r="N7179" i="12" s="1"/>
  <c r="M7180" i="12"/>
  <c r="N7180" i="12" s="1"/>
  <c r="M7181" i="12"/>
  <c r="N7181" i="12" s="1"/>
  <c r="M7182" i="12"/>
  <c r="N7182" i="12" s="1"/>
  <c r="M7183" i="12"/>
  <c r="N7183" i="12" s="1"/>
  <c r="M7184" i="12"/>
  <c r="N7184" i="12" s="1"/>
  <c r="M7185" i="12"/>
  <c r="N7185" i="12" s="1"/>
  <c r="M7186" i="12"/>
  <c r="N7186" i="12" s="1"/>
  <c r="M7187" i="12"/>
  <c r="N7187" i="12" s="1"/>
  <c r="M7188" i="12"/>
  <c r="N7188" i="12" s="1"/>
  <c r="M7189" i="12"/>
  <c r="N7189" i="12" s="1"/>
  <c r="M7190" i="12"/>
  <c r="N7190" i="12" s="1"/>
  <c r="M7191" i="12"/>
  <c r="N7191" i="12" s="1"/>
  <c r="M7192" i="12"/>
  <c r="N7192" i="12" s="1"/>
  <c r="M7193" i="12"/>
  <c r="N7193" i="12" s="1"/>
  <c r="M7194" i="12"/>
  <c r="N7194" i="12" s="1"/>
  <c r="M7195" i="12"/>
  <c r="N7195" i="12" s="1"/>
  <c r="M7196" i="12"/>
  <c r="N7196" i="12" s="1"/>
  <c r="M7197" i="12"/>
  <c r="N7197" i="12" s="1"/>
  <c r="M7198" i="12"/>
  <c r="N7198" i="12" s="1"/>
  <c r="M7199" i="12"/>
  <c r="N7199" i="12" s="1"/>
  <c r="M7200" i="12"/>
  <c r="N7200" i="12" s="1"/>
  <c r="M7201" i="12"/>
  <c r="N7201" i="12" s="1"/>
  <c r="M7202" i="12"/>
  <c r="N7202" i="12" s="1"/>
  <c r="M7203" i="12"/>
  <c r="N7203" i="12" s="1"/>
  <c r="M7204" i="12"/>
  <c r="N7204" i="12" s="1"/>
  <c r="M7205" i="12"/>
  <c r="N7205" i="12" s="1"/>
  <c r="M7206" i="12"/>
  <c r="N7206" i="12" s="1"/>
  <c r="M7207" i="12"/>
  <c r="N7207" i="12" s="1"/>
  <c r="M7208" i="12"/>
  <c r="N7208" i="12" s="1"/>
  <c r="M7209" i="12"/>
  <c r="N7209" i="12" s="1"/>
  <c r="M7210" i="12"/>
  <c r="N7210" i="12" s="1"/>
  <c r="M7211" i="12"/>
  <c r="N7211" i="12" s="1"/>
  <c r="M7212" i="12"/>
  <c r="N7212" i="12" s="1"/>
  <c r="M7213" i="12"/>
  <c r="N7213" i="12" s="1"/>
  <c r="M7214" i="12"/>
  <c r="N7214" i="12" s="1"/>
  <c r="M7215" i="12"/>
  <c r="N7215" i="12" s="1"/>
  <c r="M7216" i="12"/>
  <c r="N7216" i="12" s="1"/>
  <c r="M7217" i="12"/>
  <c r="N7217" i="12" s="1"/>
  <c r="M7218" i="12"/>
  <c r="N7218" i="12" s="1"/>
  <c r="M7219" i="12"/>
  <c r="N7219" i="12" s="1"/>
  <c r="M7220" i="12"/>
  <c r="N7220" i="12" s="1"/>
  <c r="M7221" i="12"/>
  <c r="N7221" i="12" s="1"/>
  <c r="M7222" i="12"/>
  <c r="N7222" i="12" s="1"/>
  <c r="M7223" i="12"/>
  <c r="N7223" i="12" s="1"/>
  <c r="M7224" i="12"/>
  <c r="N7224" i="12" s="1"/>
  <c r="M7225" i="12"/>
  <c r="N7225" i="12" s="1"/>
  <c r="M7226" i="12"/>
  <c r="N7226" i="12" s="1"/>
  <c r="M7227" i="12"/>
  <c r="N7227" i="12" s="1"/>
  <c r="M7228" i="12"/>
  <c r="N7228" i="12" s="1"/>
  <c r="M7229" i="12"/>
  <c r="N7229" i="12" s="1"/>
  <c r="M7230" i="12"/>
  <c r="N7230" i="12" s="1"/>
  <c r="M7231" i="12"/>
  <c r="N7231" i="12" s="1"/>
  <c r="M7232" i="12"/>
  <c r="N7232" i="12" s="1"/>
  <c r="M7233" i="12"/>
  <c r="N7233" i="12" s="1"/>
  <c r="M7234" i="12"/>
  <c r="N7234" i="12" s="1"/>
  <c r="M7235" i="12"/>
  <c r="N7235" i="12" s="1"/>
  <c r="M7236" i="12"/>
  <c r="N7236" i="12" s="1"/>
  <c r="M7237" i="12"/>
  <c r="N7237" i="12" s="1"/>
  <c r="M7238" i="12"/>
  <c r="N7238" i="12" s="1"/>
  <c r="M7239" i="12"/>
  <c r="N7239" i="12" s="1"/>
  <c r="M7240" i="12"/>
  <c r="N7240" i="12" s="1"/>
  <c r="M7241" i="12"/>
  <c r="N7241" i="12" s="1"/>
  <c r="M7242" i="12"/>
  <c r="N7242" i="12" s="1"/>
  <c r="M7243" i="12"/>
  <c r="N7243" i="12" s="1"/>
  <c r="M7244" i="12"/>
  <c r="N7244" i="12" s="1"/>
  <c r="M7245" i="12"/>
  <c r="N7245" i="12" s="1"/>
  <c r="M7246" i="12"/>
  <c r="N7246" i="12" s="1"/>
  <c r="M7247" i="12"/>
  <c r="N7247" i="12" s="1"/>
  <c r="M7248" i="12"/>
  <c r="N7248" i="12" s="1"/>
  <c r="M7249" i="12"/>
  <c r="N7249" i="12" s="1"/>
  <c r="M7250" i="12"/>
  <c r="N7250" i="12" s="1"/>
  <c r="M7251" i="12"/>
  <c r="N7251" i="12" s="1"/>
  <c r="M7252" i="12"/>
  <c r="N7252" i="12" s="1"/>
  <c r="M7253" i="12"/>
  <c r="N7253" i="12" s="1"/>
  <c r="M7254" i="12"/>
  <c r="N7254" i="12" s="1"/>
  <c r="M7255" i="12"/>
  <c r="N7255" i="12" s="1"/>
  <c r="M7256" i="12"/>
  <c r="N7256" i="12" s="1"/>
  <c r="M7257" i="12"/>
  <c r="N7257" i="12" s="1"/>
  <c r="M7258" i="12"/>
  <c r="N7258" i="12" s="1"/>
  <c r="M7259" i="12"/>
  <c r="N7259" i="12" s="1"/>
  <c r="M7260" i="12"/>
  <c r="N7260" i="12" s="1"/>
  <c r="M7261" i="12"/>
  <c r="N7261" i="12" s="1"/>
  <c r="M7262" i="12"/>
  <c r="N7262" i="12" s="1"/>
  <c r="M7263" i="12"/>
  <c r="N7263" i="12" s="1"/>
  <c r="M7264" i="12"/>
  <c r="N7264" i="12" s="1"/>
  <c r="M7265" i="12"/>
  <c r="N7265" i="12" s="1"/>
  <c r="M7266" i="12"/>
  <c r="N7266" i="12" s="1"/>
  <c r="M7267" i="12"/>
  <c r="N7267" i="12" s="1"/>
  <c r="M7268" i="12"/>
  <c r="N7268" i="12" s="1"/>
  <c r="M7269" i="12"/>
  <c r="N7269" i="12" s="1"/>
  <c r="M7270" i="12"/>
  <c r="N7270" i="12" s="1"/>
  <c r="M7271" i="12"/>
  <c r="N7271" i="12" s="1"/>
  <c r="M7272" i="12"/>
  <c r="N7272" i="12" s="1"/>
  <c r="M7273" i="12"/>
  <c r="N7273" i="12" s="1"/>
  <c r="M7274" i="12"/>
  <c r="N7274" i="12" s="1"/>
  <c r="M7275" i="12"/>
  <c r="N7275" i="12" s="1"/>
  <c r="M7276" i="12"/>
  <c r="N7276" i="12" s="1"/>
  <c r="M7277" i="12"/>
  <c r="N7277" i="12" s="1"/>
  <c r="M7278" i="12"/>
  <c r="N7278" i="12" s="1"/>
  <c r="M7279" i="12"/>
  <c r="N7279" i="12" s="1"/>
  <c r="M7280" i="12"/>
  <c r="N7280" i="12" s="1"/>
  <c r="M7281" i="12"/>
  <c r="N7281" i="12" s="1"/>
  <c r="M7282" i="12"/>
  <c r="N7282" i="12" s="1"/>
  <c r="M7283" i="12"/>
  <c r="N7283" i="12" s="1"/>
  <c r="M7284" i="12"/>
  <c r="N7284" i="12" s="1"/>
  <c r="M7285" i="12"/>
  <c r="N7285" i="12" s="1"/>
  <c r="M7286" i="12"/>
  <c r="N7286" i="12" s="1"/>
  <c r="M7287" i="12"/>
  <c r="N7287" i="12" s="1"/>
  <c r="M7288" i="12"/>
  <c r="N7288" i="12" s="1"/>
  <c r="M7289" i="12"/>
  <c r="N7289" i="12" s="1"/>
  <c r="M7290" i="12"/>
  <c r="N7290" i="12" s="1"/>
  <c r="M7291" i="12"/>
  <c r="N7291" i="12" s="1"/>
  <c r="M7292" i="12"/>
  <c r="N7292" i="12" s="1"/>
  <c r="M7293" i="12"/>
  <c r="N7293" i="12" s="1"/>
  <c r="M7294" i="12"/>
  <c r="N7294" i="12" s="1"/>
  <c r="M7295" i="12"/>
  <c r="N7295" i="12" s="1"/>
  <c r="M7296" i="12"/>
  <c r="N7296" i="12" s="1"/>
  <c r="M7297" i="12"/>
  <c r="N7297" i="12" s="1"/>
  <c r="M7298" i="12"/>
  <c r="N7298" i="12" s="1"/>
  <c r="M7299" i="12"/>
  <c r="N7299" i="12" s="1"/>
  <c r="M7300" i="12"/>
  <c r="N7300" i="12" s="1"/>
  <c r="M7301" i="12"/>
  <c r="N7301" i="12" s="1"/>
  <c r="M7302" i="12"/>
  <c r="N7302" i="12" s="1"/>
  <c r="M7303" i="12"/>
  <c r="N7303" i="12" s="1"/>
  <c r="M7304" i="12"/>
  <c r="N7304" i="12" s="1"/>
  <c r="M7305" i="12"/>
  <c r="N7305" i="12" s="1"/>
  <c r="M7306" i="12"/>
  <c r="N7306" i="12" s="1"/>
  <c r="M7307" i="12"/>
  <c r="N7307" i="12" s="1"/>
  <c r="M7308" i="12"/>
  <c r="N7308" i="12" s="1"/>
  <c r="M7309" i="12"/>
  <c r="N7309" i="12" s="1"/>
  <c r="M7310" i="12"/>
  <c r="N7310" i="12" s="1"/>
  <c r="M7311" i="12"/>
  <c r="N7311" i="12" s="1"/>
  <c r="M7312" i="12"/>
  <c r="N7312" i="12" s="1"/>
  <c r="M7313" i="12"/>
  <c r="N7313" i="12" s="1"/>
  <c r="M7314" i="12"/>
  <c r="N7314" i="12" s="1"/>
  <c r="M7315" i="12"/>
  <c r="N7315" i="12" s="1"/>
  <c r="M7316" i="12"/>
  <c r="N7316" i="12" s="1"/>
  <c r="M7317" i="12"/>
  <c r="N7317" i="12" s="1"/>
  <c r="M7318" i="12"/>
  <c r="N7318" i="12" s="1"/>
  <c r="M7319" i="12"/>
  <c r="N7319" i="12" s="1"/>
  <c r="M7320" i="12"/>
  <c r="N7320" i="12" s="1"/>
  <c r="M7321" i="12"/>
  <c r="N7321" i="12" s="1"/>
  <c r="M7322" i="12"/>
  <c r="N7322" i="12" s="1"/>
  <c r="M7323" i="12"/>
  <c r="N7323" i="12" s="1"/>
  <c r="M7324" i="12"/>
  <c r="N7324" i="12" s="1"/>
  <c r="M7325" i="12"/>
  <c r="N7325" i="12" s="1"/>
  <c r="M7326" i="12"/>
  <c r="N7326" i="12" s="1"/>
  <c r="M7327" i="12"/>
  <c r="N7327" i="12" s="1"/>
  <c r="M7328" i="12"/>
  <c r="N7328" i="12" s="1"/>
  <c r="M7329" i="12"/>
  <c r="N7329" i="12" s="1"/>
  <c r="M7330" i="12"/>
  <c r="N7330" i="12" s="1"/>
  <c r="M7331" i="12"/>
  <c r="N7331" i="12" s="1"/>
  <c r="M7332" i="12"/>
  <c r="N7332" i="12" s="1"/>
  <c r="M7333" i="12"/>
  <c r="N7333" i="12" s="1"/>
  <c r="M7334" i="12"/>
  <c r="N7334" i="12" s="1"/>
  <c r="M7335" i="12"/>
  <c r="N7335" i="12" s="1"/>
  <c r="M7336" i="12"/>
  <c r="N7336" i="12" s="1"/>
  <c r="M7337" i="12"/>
  <c r="N7337" i="12" s="1"/>
  <c r="M7338" i="12"/>
  <c r="N7338" i="12" s="1"/>
  <c r="M7339" i="12"/>
  <c r="N7339" i="12" s="1"/>
  <c r="M7340" i="12"/>
  <c r="N7340" i="12" s="1"/>
  <c r="M7341" i="12"/>
  <c r="N7341" i="12" s="1"/>
  <c r="M7342" i="12"/>
  <c r="N7342" i="12" s="1"/>
  <c r="M7343" i="12"/>
  <c r="N7343" i="12" s="1"/>
  <c r="M7344" i="12"/>
  <c r="N7344" i="12" s="1"/>
  <c r="M7345" i="12"/>
  <c r="N7345" i="12" s="1"/>
  <c r="M7346" i="12"/>
  <c r="N7346" i="12" s="1"/>
  <c r="M7347" i="12"/>
  <c r="N7347" i="12" s="1"/>
  <c r="M7348" i="12"/>
  <c r="N7348" i="12" s="1"/>
  <c r="M7349" i="12"/>
  <c r="N7349" i="12" s="1"/>
  <c r="M7350" i="12"/>
  <c r="N7350" i="12" s="1"/>
  <c r="M7351" i="12"/>
  <c r="N7351" i="12" s="1"/>
  <c r="M7352" i="12"/>
  <c r="N7352" i="12" s="1"/>
  <c r="M7353" i="12"/>
  <c r="N7353" i="12" s="1"/>
  <c r="M7354" i="12"/>
  <c r="N7354" i="12" s="1"/>
  <c r="M7355" i="12"/>
  <c r="N7355" i="12" s="1"/>
  <c r="M7356" i="12"/>
  <c r="N7356" i="12" s="1"/>
  <c r="M7357" i="12"/>
  <c r="N7357" i="12" s="1"/>
  <c r="M7358" i="12"/>
  <c r="N7358" i="12" s="1"/>
  <c r="M7359" i="12"/>
  <c r="N7359" i="12" s="1"/>
  <c r="M7360" i="12"/>
  <c r="N7360" i="12" s="1"/>
  <c r="M7361" i="12"/>
  <c r="N7361" i="12" s="1"/>
  <c r="M7362" i="12"/>
  <c r="N7362" i="12" s="1"/>
  <c r="M7363" i="12"/>
  <c r="N7363" i="12" s="1"/>
  <c r="M7364" i="12"/>
  <c r="N7364" i="12" s="1"/>
  <c r="M7365" i="12"/>
  <c r="N7365" i="12" s="1"/>
  <c r="M7366" i="12"/>
  <c r="N7366" i="12" s="1"/>
  <c r="M7367" i="12"/>
  <c r="N7367" i="12" s="1"/>
  <c r="M7368" i="12"/>
  <c r="N7368" i="12" s="1"/>
  <c r="M7369" i="12"/>
  <c r="N7369" i="12" s="1"/>
  <c r="M7370" i="12"/>
  <c r="N7370" i="12" s="1"/>
  <c r="M7371" i="12"/>
  <c r="N7371" i="12" s="1"/>
  <c r="M7372" i="12"/>
  <c r="N7372" i="12" s="1"/>
  <c r="M7373" i="12"/>
  <c r="N7373" i="12" s="1"/>
  <c r="M7374" i="12"/>
  <c r="N7374" i="12" s="1"/>
  <c r="M7375" i="12"/>
  <c r="N7375" i="12" s="1"/>
  <c r="M7376" i="12"/>
  <c r="N7376" i="12" s="1"/>
  <c r="M7377" i="12"/>
  <c r="N7377" i="12" s="1"/>
  <c r="M7378" i="12"/>
  <c r="N7378" i="12" s="1"/>
  <c r="M7379" i="12"/>
  <c r="N7379" i="12" s="1"/>
  <c r="M7380" i="12"/>
  <c r="N7380" i="12" s="1"/>
  <c r="M7381" i="12"/>
  <c r="N7381" i="12" s="1"/>
  <c r="M7382" i="12"/>
  <c r="N7382" i="12" s="1"/>
  <c r="M7383" i="12"/>
  <c r="N7383" i="12" s="1"/>
  <c r="M7384" i="12"/>
  <c r="N7384" i="12" s="1"/>
  <c r="M7385" i="12"/>
  <c r="N7385" i="12" s="1"/>
  <c r="M7386" i="12"/>
  <c r="N7386" i="12" s="1"/>
  <c r="M7387" i="12"/>
  <c r="N7387" i="12" s="1"/>
  <c r="M7388" i="12"/>
  <c r="N7388" i="12" s="1"/>
  <c r="M7389" i="12"/>
  <c r="N7389" i="12" s="1"/>
  <c r="M7390" i="12"/>
  <c r="N7390" i="12" s="1"/>
  <c r="M7391" i="12"/>
  <c r="N7391" i="12" s="1"/>
  <c r="M7392" i="12"/>
  <c r="N7392" i="12" s="1"/>
  <c r="M7393" i="12"/>
  <c r="N7393" i="12" s="1"/>
  <c r="M7394" i="12"/>
  <c r="N7394" i="12" s="1"/>
  <c r="M7395" i="12"/>
  <c r="N7395" i="12" s="1"/>
  <c r="M7396" i="12"/>
  <c r="N7396" i="12" s="1"/>
  <c r="M7397" i="12"/>
  <c r="N7397" i="12" s="1"/>
  <c r="M7398" i="12"/>
  <c r="N7398" i="12" s="1"/>
  <c r="M7399" i="12"/>
  <c r="N7399" i="12" s="1"/>
  <c r="M7400" i="12"/>
  <c r="N7400" i="12" s="1"/>
  <c r="M7401" i="12"/>
  <c r="N7401" i="12" s="1"/>
  <c r="M7402" i="12"/>
  <c r="N7402" i="12" s="1"/>
  <c r="M7403" i="12"/>
  <c r="N7403" i="12" s="1"/>
  <c r="M7404" i="12"/>
  <c r="N7404" i="12" s="1"/>
  <c r="M7405" i="12"/>
  <c r="N7405" i="12" s="1"/>
  <c r="M7406" i="12"/>
  <c r="N7406" i="12" s="1"/>
  <c r="M7407" i="12"/>
  <c r="N7407" i="12" s="1"/>
  <c r="M7408" i="12"/>
  <c r="N7408" i="12" s="1"/>
  <c r="M7409" i="12"/>
  <c r="N7409" i="12" s="1"/>
  <c r="M7410" i="12"/>
  <c r="N7410" i="12" s="1"/>
  <c r="M7411" i="12"/>
  <c r="N7411" i="12" s="1"/>
  <c r="M7412" i="12"/>
  <c r="N7412" i="12" s="1"/>
  <c r="M7413" i="12"/>
  <c r="N7413" i="12" s="1"/>
  <c r="M7414" i="12"/>
  <c r="N7414" i="12" s="1"/>
  <c r="M7415" i="12"/>
  <c r="N7415" i="12" s="1"/>
  <c r="M7416" i="12"/>
  <c r="N7416" i="12" s="1"/>
  <c r="M7417" i="12"/>
  <c r="N7417" i="12" s="1"/>
  <c r="M7418" i="12"/>
  <c r="N7418" i="12" s="1"/>
  <c r="M7419" i="12"/>
  <c r="N7419" i="12" s="1"/>
  <c r="M7420" i="12"/>
  <c r="N7420" i="12" s="1"/>
  <c r="M7421" i="12"/>
  <c r="N7421" i="12" s="1"/>
  <c r="M7422" i="12"/>
  <c r="N7422" i="12" s="1"/>
  <c r="M7423" i="12"/>
  <c r="N7423" i="12" s="1"/>
  <c r="M7424" i="12"/>
  <c r="N7424" i="12" s="1"/>
  <c r="M7425" i="12"/>
  <c r="N7425" i="12" s="1"/>
  <c r="M7426" i="12"/>
  <c r="N7426" i="12" s="1"/>
  <c r="M7427" i="12"/>
  <c r="N7427" i="12" s="1"/>
  <c r="M7428" i="12"/>
  <c r="N7428" i="12" s="1"/>
  <c r="M7429" i="12"/>
  <c r="N7429" i="12" s="1"/>
  <c r="M7430" i="12"/>
  <c r="N7430" i="12" s="1"/>
  <c r="M7431" i="12"/>
  <c r="N7431" i="12" s="1"/>
  <c r="M7432" i="12"/>
  <c r="N7432" i="12" s="1"/>
  <c r="M7433" i="12"/>
  <c r="N7433" i="12" s="1"/>
  <c r="M7434" i="12"/>
  <c r="N7434" i="12" s="1"/>
  <c r="M7435" i="12"/>
  <c r="N7435" i="12" s="1"/>
  <c r="M7436" i="12"/>
  <c r="N7436" i="12" s="1"/>
  <c r="M7437" i="12"/>
  <c r="N7437" i="12" s="1"/>
  <c r="M7438" i="12"/>
  <c r="N7438" i="12" s="1"/>
  <c r="M7439" i="12"/>
  <c r="N7439" i="12" s="1"/>
  <c r="M7440" i="12"/>
  <c r="N7440" i="12" s="1"/>
  <c r="M7441" i="12"/>
  <c r="N7441" i="12" s="1"/>
  <c r="M7442" i="12"/>
  <c r="N7442" i="12" s="1"/>
  <c r="M7443" i="12"/>
  <c r="N7443" i="12" s="1"/>
  <c r="M7444" i="12"/>
  <c r="N7444" i="12" s="1"/>
  <c r="M7445" i="12"/>
  <c r="N7445" i="12" s="1"/>
  <c r="M7446" i="12"/>
  <c r="N7446" i="12" s="1"/>
  <c r="M7447" i="12"/>
  <c r="N7447" i="12" s="1"/>
  <c r="M7448" i="12"/>
  <c r="N7448" i="12" s="1"/>
  <c r="M7449" i="12"/>
  <c r="N7449" i="12" s="1"/>
  <c r="M7450" i="12"/>
  <c r="N7450" i="12" s="1"/>
  <c r="M7451" i="12"/>
  <c r="N7451" i="12" s="1"/>
  <c r="M7452" i="12"/>
  <c r="N7452" i="12" s="1"/>
  <c r="M7453" i="12"/>
  <c r="N7453" i="12" s="1"/>
  <c r="M7454" i="12"/>
  <c r="N7454" i="12" s="1"/>
  <c r="M7455" i="12"/>
  <c r="N7455" i="12" s="1"/>
  <c r="M7456" i="12"/>
  <c r="N7456" i="12" s="1"/>
  <c r="M7457" i="12"/>
  <c r="N7457" i="12" s="1"/>
  <c r="M7458" i="12"/>
  <c r="N7458" i="12" s="1"/>
  <c r="M7459" i="12"/>
  <c r="N7459" i="12" s="1"/>
  <c r="M7460" i="12"/>
  <c r="N7460" i="12" s="1"/>
  <c r="M7461" i="12"/>
  <c r="N7461" i="12" s="1"/>
  <c r="M7462" i="12"/>
  <c r="N7462" i="12" s="1"/>
  <c r="M7463" i="12"/>
  <c r="N7463" i="12" s="1"/>
  <c r="M7464" i="12"/>
  <c r="N7464" i="12" s="1"/>
  <c r="M7465" i="12"/>
  <c r="N7465" i="12" s="1"/>
  <c r="M7466" i="12"/>
  <c r="N7466" i="12" s="1"/>
  <c r="M7467" i="12"/>
  <c r="N7467" i="12" s="1"/>
  <c r="M7468" i="12"/>
  <c r="N7468" i="12" s="1"/>
  <c r="M7469" i="12"/>
  <c r="N7469" i="12" s="1"/>
  <c r="M7470" i="12"/>
  <c r="N7470" i="12" s="1"/>
  <c r="M7471" i="12"/>
  <c r="N7471" i="12" s="1"/>
  <c r="M7472" i="12"/>
  <c r="N7472" i="12" s="1"/>
  <c r="M7473" i="12"/>
  <c r="N7473" i="12" s="1"/>
  <c r="M7474" i="12"/>
  <c r="N7474" i="12" s="1"/>
  <c r="M7475" i="12"/>
  <c r="N7475" i="12" s="1"/>
  <c r="M7476" i="12"/>
  <c r="N7476" i="12" s="1"/>
  <c r="M7477" i="12"/>
  <c r="N7477" i="12" s="1"/>
  <c r="M7478" i="12"/>
  <c r="N7478" i="12" s="1"/>
  <c r="M7479" i="12"/>
  <c r="N7479" i="12" s="1"/>
  <c r="M7480" i="12"/>
  <c r="N7480" i="12" s="1"/>
  <c r="M7481" i="12"/>
  <c r="N7481" i="12" s="1"/>
  <c r="M7482" i="12"/>
  <c r="N7482" i="12" s="1"/>
  <c r="M7483" i="12"/>
  <c r="N7483" i="12" s="1"/>
  <c r="M7484" i="12"/>
  <c r="N7484" i="12" s="1"/>
  <c r="M7485" i="12"/>
  <c r="N7485" i="12" s="1"/>
  <c r="M7486" i="12"/>
  <c r="N7486" i="12" s="1"/>
  <c r="M7487" i="12"/>
  <c r="N7487" i="12" s="1"/>
  <c r="M7488" i="12"/>
  <c r="N7488" i="12" s="1"/>
  <c r="M7489" i="12"/>
  <c r="N7489" i="12" s="1"/>
  <c r="M7490" i="12"/>
  <c r="N7490" i="12" s="1"/>
  <c r="M7491" i="12"/>
  <c r="N7491" i="12" s="1"/>
  <c r="M7492" i="12"/>
  <c r="N7492" i="12" s="1"/>
  <c r="M7493" i="12"/>
  <c r="N7493" i="12" s="1"/>
  <c r="M7494" i="12"/>
  <c r="N7494" i="12" s="1"/>
  <c r="M7495" i="12"/>
  <c r="N7495" i="12" s="1"/>
  <c r="M7496" i="12"/>
  <c r="N7496" i="12" s="1"/>
  <c r="M7497" i="12"/>
  <c r="N7497" i="12" s="1"/>
  <c r="M7498" i="12"/>
  <c r="N7498" i="12" s="1"/>
  <c r="M7499" i="12"/>
  <c r="N7499" i="12" s="1"/>
  <c r="M7500" i="12"/>
  <c r="N7500" i="12" s="1"/>
  <c r="M7501" i="12"/>
  <c r="N7501" i="12" s="1"/>
  <c r="M7502" i="12"/>
  <c r="N7502" i="12" s="1"/>
  <c r="M7503" i="12"/>
  <c r="N7503" i="12" s="1"/>
  <c r="M7504" i="12"/>
  <c r="N7504" i="12" s="1"/>
  <c r="M7505" i="12"/>
  <c r="N7505" i="12" s="1"/>
  <c r="M7506" i="12"/>
  <c r="N7506" i="12" s="1"/>
  <c r="M7507" i="12"/>
  <c r="N7507" i="12" s="1"/>
  <c r="M7508" i="12"/>
  <c r="N7508" i="12" s="1"/>
  <c r="M7509" i="12"/>
  <c r="N7509" i="12" s="1"/>
  <c r="M7510" i="12"/>
  <c r="N7510" i="12" s="1"/>
  <c r="M7511" i="12"/>
  <c r="N7511" i="12" s="1"/>
  <c r="M7512" i="12"/>
  <c r="N7512" i="12" s="1"/>
  <c r="M7513" i="12"/>
  <c r="N7513" i="12" s="1"/>
  <c r="M7514" i="12"/>
  <c r="N7514" i="12" s="1"/>
  <c r="M7515" i="12"/>
  <c r="N7515" i="12" s="1"/>
  <c r="M7516" i="12"/>
  <c r="N7516" i="12" s="1"/>
  <c r="M7517" i="12"/>
  <c r="N7517" i="12" s="1"/>
  <c r="M7518" i="12"/>
  <c r="N7518" i="12" s="1"/>
  <c r="M7519" i="12"/>
  <c r="N7519" i="12" s="1"/>
  <c r="M7520" i="12"/>
  <c r="N7520" i="12" s="1"/>
  <c r="M7521" i="12"/>
  <c r="N7521" i="12" s="1"/>
  <c r="M7522" i="12"/>
  <c r="N7522" i="12" s="1"/>
  <c r="M7523" i="12"/>
  <c r="N7523" i="12" s="1"/>
  <c r="M7524" i="12"/>
  <c r="N7524" i="12" s="1"/>
  <c r="M7525" i="12"/>
  <c r="N7525" i="12" s="1"/>
  <c r="M7526" i="12"/>
  <c r="N7526" i="12" s="1"/>
  <c r="M7527" i="12"/>
  <c r="N7527" i="12" s="1"/>
  <c r="M7528" i="12"/>
  <c r="N7528" i="12" s="1"/>
  <c r="M7529" i="12"/>
  <c r="N7529" i="12" s="1"/>
  <c r="M7530" i="12"/>
  <c r="N7530" i="12" s="1"/>
  <c r="M7531" i="12"/>
  <c r="N7531" i="12" s="1"/>
  <c r="M7532" i="12"/>
  <c r="N7532" i="12" s="1"/>
  <c r="M7533" i="12"/>
  <c r="N7533" i="12" s="1"/>
  <c r="M7534" i="12"/>
  <c r="N7534" i="12" s="1"/>
  <c r="M7535" i="12"/>
  <c r="N7535" i="12" s="1"/>
  <c r="M7536" i="12"/>
  <c r="N7536" i="12" s="1"/>
  <c r="M7537" i="12"/>
  <c r="N7537" i="12" s="1"/>
  <c r="M7538" i="12"/>
  <c r="N7538" i="12" s="1"/>
  <c r="M7539" i="12"/>
  <c r="N7539" i="12" s="1"/>
  <c r="M7540" i="12"/>
  <c r="N7540" i="12" s="1"/>
  <c r="M7541" i="12"/>
  <c r="N7541" i="12" s="1"/>
  <c r="M7542" i="12"/>
  <c r="N7542" i="12" s="1"/>
  <c r="M7543" i="12"/>
  <c r="N7543" i="12" s="1"/>
  <c r="M7544" i="12"/>
  <c r="N7544" i="12" s="1"/>
  <c r="M7545" i="12"/>
  <c r="N7545" i="12" s="1"/>
  <c r="M7546" i="12"/>
  <c r="N7546" i="12" s="1"/>
  <c r="M7547" i="12"/>
  <c r="N7547" i="12" s="1"/>
  <c r="M7548" i="12"/>
  <c r="N7548" i="12" s="1"/>
  <c r="M7549" i="12"/>
  <c r="N7549" i="12" s="1"/>
  <c r="M7550" i="12"/>
  <c r="N7550" i="12" s="1"/>
  <c r="M7551" i="12"/>
  <c r="N7551" i="12" s="1"/>
  <c r="M7552" i="12"/>
  <c r="N7552" i="12" s="1"/>
  <c r="M7553" i="12"/>
  <c r="N7553" i="12" s="1"/>
  <c r="M7554" i="12"/>
  <c r="N7554" i="12" s="1"/>
  <c r="M7555" i="12"/>
  <c r="N7555" i="12" s="1"/>
  <c r="M7556" i="12"/>
  <c r="N7556" i="12" s="1"/>
  <c r="M7557" i="12"/>
  <c r="N7557" i="12" s="1"/>
  <c r="M7558" i="12"/>
  <c r="N7558" i="12" s="1"/>
  <c r="M7559" i="12"/>
  <c r="N7559" i="12" s="1"/>
  <c r="M7560" i="12"/>
  <c r="N7560" i="12" s="1"/>
  <c r="M7561" i="12"/>
  <c r="N7561" i="12" s="1"/>
  <c r="M7562" i="12"/>
  <c r="N7562" i="12" s="1"/>
  <c r="M7563" i="12"/>
  <c r="N7563" i="12" s="1"/>
  <c r="M7564" i="12"/>
  <c r="N7564" i="12" s="1"/>
  <c r="M7565" i="12"/>
  <c r="N7565" i="12" s="1"/>
  <c r="M7566" i="12"/>
  <c r="N7566" i="12" s="1"/>
  <c r="M7567" i="12"/>
  <c r="N7567" i="12" s="1"/>
  <c r="M7568" i="12"/>
  <c r="N7568" i="12" s="1"/>
  <c r="M7569" i="12"/>
  <c r="N7569" i="12" s="1"/>
  <c r="M7570" i="12"/>
  <c r="N7570" i="12" s="1"/>
  <c r="M7571" i="12"/>
  <c r="N7571" i="12" s="1"/>
  <c r="M7572" i="12"/>
  <c r="N7572" i="12" s="1"/>
  <c r="M7573" i="12"/>
  <c r="N7573" i="12" s="1"/>
  <c r="M7574" i="12"/>
  <c r="N7574" i="12" s="1"/>
  <c r="M7575" i="12"/>
  <c r="N7575" i="12" s="1"/>
  <c r="M7576" i="12"/>
  <c r="N7576" i="12" s="1"/>
  <c r="M7577" i="12"/>
  <c r="N7577" i="12" s="1"/>
  <c r="M7578" i="12"/>
  <c r="N7578" i="12" s="1"/>
  <c r="M7579" i="12"/>
  <c r="N7579" i="12" s="1"/>
  <c r="M7580" i="12"/>
  <c r="N7580" i="12" s="1"/>
  <c r="M7581" i="12"/>
  <c r="N7581" i="12" s="1"/>
  <c r="M7582" i="12"/>
  <c r="N7582" i="12" s="1"/>
  <c r="M7583" i="12"/>
  <c r="N7583" i="12" s="1"/>
  <c r="M7584" i="12"/>
  <c r="N7584" i="12" s="1"/>
  <c r="M7585" i="12"/>
  <c r="N7585" i="12" s="1"/>
  <c r="M7586" i="12"/>
  <c r="N7586" i="12" s="1"/>
  <c r="M7587" i="12"/>
  <c r="N7587" i="12" s="1"/>
  <c r="M7588" i="12"/>
  <c r="N7588" i="12" s="1"/>
  <c r="M7589" i="12"/>
  <c r="N7589" i="12" s="1"/>
  <c r="M7590" i="12"/>
  <c r="N7590" i="12" s="1"/>
  <c r="M7591" i="12"/>
  <c r="N7591" i="12" s="1"/>
  <c r="M7592" i="12"/>
  <c r="N7592" i="12" s="1"/>
  <c r="M7593" i="12"/>
  <c r="N7593" i="12" s="1"/>
  <c r="M7594" i="12"/>
  <c r="N7594" i="12" s="1"/>
  <c r="M7595" i="12"/>
  <c r="N7595" i="12" s="1"/>
  <c r="M7596" i="12"/>
  <c r="N7596" i="12" s="1"/>
  <c r="M7597" i="12"/>
  <c r="N7597" i="12" s="1"/>
  <c r="M7598" i="12"/>
  <c r="N7598" i="12" s="1"/>
  <c r="M7599" i="12"/>
  <c r="N7599" i="12" s="1"/>
  <c r="M7600" i="12"/>
  <c r="N7600" i="12" s="1"/>
  <c r="M7601" i="12"/>
  <c r="N7601" i="12" s="1"/>
  <c r="M7602" i="12"/>
  <c r="N7602" i="12" s="1"/>
  <c r="M7603" i="12"/>
  <c r="N7603" i="12" s="1"/>
  <c r="M7604" i="12"/>
  <c r="N7604" i="12" s="1"/>
  <c r="M7605" i="12"/>
  <c r="N7605" i="12" s="1"/>
  <c r="M7606" i="12"/>
  <c r="N7606" i="12" s="1"/>
  <c r="M7607" i="12"/>
  <c r="N7607" i="12" s="1"/>
  <c r="M7608" i="12"/>
  <c r="N7608" i="12" s="1"/>
  <c r="M7609" i="12"/>
  <c r="N7609" i="12" s="1"/>
  <c r="M7610" i="12"/>
  <c r="N7610" i="12" s="1"/>
  <c r="M7611" i="12"/>
  <c r="N7611" i="12" s="1"/>
  <c r="M7612" i="12"/>
  <c r="N7612" i="12" s="1"/>
  <c r="M7613" i="12"/>
  <c r="N7613" i="12" s="1"/>
  <c r="M7614" i="12"/>
  <c r="N7614" i="12" s="1"/>
  <c r="M7615" i="12"/>
  <c r="N7615" i="12" s="1"/>
  <c r="M7616" i="12"/>
  <c r="N7616" i="12" s="1"/>
  <c r="M7617" i="12"/>
  <c r="N7617" i="12" s="1"/>
  <c r="M7618" i="12"/>
  <c r="N7618" i="12" s="1"/>
  <c r="M7619" i="12"/>
  <c r="N7619" i="12" s="1"/>
  <c r="M7620" i="12"/>
  <c r="N7620" i="12" s="1"/>
  <c r="M7621" i="12"/>
  <c r="N7621" i="12" s="1"/>
  <c r="M7622" i="12"/>
  <c r="N7622" i="12" s="1"/>
  <c r="M7623" i="12"/>
  <c r="N7623" i="12" s="1"/>
  <c r="M7624" i="12"/>
  <c r="N7624" i="12" s="1"/>
  <c r="M7625" i="12"/>
  <c r="N7625" i="12" s="1"/>
  <c r="M7626" i="12"/>
  <c r="N7626" i="12" s="1"/>
  <c r="M7627" i="12"/>
  <c r="N7627" i="12" s="1"/>
  <c r="M7628" i="12"/>
  <c r="N7628" i="12" s="1"/>
  <c r="M7629" i="12"/>
  <c r="N7629" i="12" s="1"/>
  <c r="M7630" i="12"/>
  <c r="N7630" i="12" s="1"/>
  <c r="M7631" i="12"/>
  <c r="N7631" i="12" s="1"/>
  <c r="M7632" i="12"/>
  <c r="N7632" i="12" s="1"/>
  <c r="M7633" i="12"/>
  <c r="N7633" i="12" s="1"/>
  <c r="M7634" i="12"/>
  <c r="N7634" i="12" s="1"/>
  <c r="M7635" i="12"/>
  <c r="N7635" i="12" s="1"/>
  <c r="M7636" i="12"/>
  <c r="N7636" i="12" s="1"/>
  <c r="M7637" i="12"/>
  <c r="N7637" i="12" s="1"/>
  <c r="M7638" i="12"/>
  <c r="N7638" i="12" s="1"/>
  <c r="M7639" i="12"/>
  <c r="N7639" i="12" s="1"/>
  <c r="M7640" i="12"/>
  <c r="N7640" i="12" s="1"/>
  <c r="M7641" i="12"/>
  <c r="N7641" i="12" s="1"/>
  <c r="M7642" i="12"/>
  <c r="N7642" i="12" s="1"/>
  <c r="M7643" i="12"/>
  <c r="N7643" i="12" s="1"/>
  <c r="M7644" i="12"/>
  <c r="N7644" i="12" s="1"/>
  <c r="M7645" i="12"/>
  <c r="N7645" i="12" s="1"/>
  <c r="M7646" i="12"/>
  <c r="N7646" i="12" s="1"/>
  <c r="M7647" i="12"/>
  <c r="N7647" i="12" s="1"/>
  <c r="M7648" i="12"/>
  <c r="N7648" i="12" s="1"/>
  <c r="M7649" i="12"/>
  <c r="N7649" i="12" s="1"/>
  <c r="M7650" i="12"/>
  <c r="N7650" i="12" s="1"/>
  <c r="M7651" i="12"/>
  <c r="N7651" i="12" s="1"/>
  <c r="M7652" i="12"/>
  <c r="N7652" i="12" s="1"/>
  <c r="M7653" i="12"/>
  <c r="N7653" i="12" s="1"/>
  <c r="M7654" i="12"/>
  <c r="N7654" i="12" s="1"/>
  <c r="M7655" i="12"/>
  <c r="N7655" i="12" s="1"/>
  <c r="M7656" i="12"/>
  <c r="N7656" i="12" s="1"/>
  <c r="M7657" i="12"/>
  <c r="N7657" i="12" s="1"/>
  <c r="M7658" i="12"/>
  <c r="N7658" i="12" s="1"/>
  <c r="M7659" i="12"/>
  <c r="N7659" i="12" s="1"/>
  <c r="M7660" i="12"/>
  <c r="N7660" i="12" s="1"/>
  <c r="M7661" i="12"/>
  <c r="N7661" i="12" s="1"/>
  <c r="M7662" i="12"/>
  <c r="N7662" i="12" s="1"/>
  <c r="M7663" i="12"/>
  <c r="N7663" i="12" s="1"/>
  <c r="M7664" i="12"/>
  <c r="N7664" i="12" s="1"/>
  <c r="M7665" i="12"/>
  <c r="N7665" i="12" s="1"/>
  <c r="M7666" i="12"/>
  <c r="N7666" i="12" s="1"/>
  <c r="M7667" i="12"/>
  <c r="N7667" i="12" s="1"/>
  <c r="M7668" i="12"/>
  <c r="N7668" i="12" s="1"/>
  <c r="M7669" i="12"/>
  <c r="N7669" i="12" s="1"/>
  <c r="M7670" i="12"/>
  <c r="N7670" i="12" s="1"/>
  <c r="M7671" i="12"/>
  <c r="N7671" i="12" s="1"/>
  <c r="M7672" i="12"/>
  <c r="N7672" i="12" s="1"/>
  <c r="M7673" i="12"/>
  <c r="N7673" i="12" s="1"/>
  <c r="M7674" i="12"/>
  <c r="N7674" i="12" s="1"/>
  <c r="M7675" i="12"/>
  <c r="N7675" i="12" s="1"/>
  <c r="M7676" i="12"/>
  <c r="N7676" i="12" s="1"/>
  <c r="M7677" i="12"/>
  <c r="N7677" i="12" s="1"/>
  <c r="M7678" i="12"/>
  <c r="N7678" i="12" s="1"/>
  <c r="M7679" i="12"/>
  <c r="N7679" i="12" s="1"/>
  <c r="M7680" i="12"/>
  <c r="N7680" i="12" s="1"/>
  <c r="M7681" i="12"/>
  <c r="N7681" i="12" s="1"/>
  <c r="M7682" i="12"/>
  <c r="N7682" i="12" s="1"/>
  <c r="M7683" i="12"/>
  <c r="N7683" i="12" s="1"/>
  <c r="M7684" i="12"/>
  <c r="N7684" i="12" s="1"/>
  <c r="M7685" i="12"/>
  <c r="N7685" i="12" s="1"/>
  <c r="M7686" i="12"/>
  <c r="N7686" i="12" s="1"/>
  <c r="M7687" i="12"/>
  <c r="N7687" i="12" s="1"/>
  <c r="M7688" i="12"/>
  <c r="N7688" i="12" s="1"/>
  <c r="M7689" i="12"/>
  <c r="N7689" i="12" s="1"/>
  <c r="M7690" i="12"/>
  <c r="N7690" i="12" s="1"/>
  <c r="M7691" i="12"/>
  <c r="N7691" i="12" s="1"/>
  <c r="M7692" i="12"/>
  <c r="N7692" i="12" s="1"/>
  <c r="M7693" i="12"/>
  <c r="N7693" i="12" s="1"/>
  <c r="M7694" i="12"/>
  <c r="N7694" i="12" s="1"/>
  <c r="M7695" i="12"/>
  <c r="N7695" i="12" s="1"/>
  <c r="M7696" i="12"/>
  <c r="N7696" i="12" s="1"/>
  <c r="M7697" i="12"/>
  <c r="N7697" i="12" s="1"/>
  <c r="M7698" i="12"/>
  <c r="N7698" i="12" s="1"/>
  <c r="M7699" i="12"/>
  <c r="N7699" i="12" s="1"/>
  <c r="M7700" i="12"/>
  <c r="N7700" i="12" s="1"/>
  <c r="M7701" i="12"/>
  <c r="N7701" i="12" s="1"/>
  <c r="M7702" i="12"/>
  <c r="N7702" i="12" s="1"/>
  <c r="M7703" i="12"/>
  <c r="N7703" i="12" s="1"/>
  <c r="M7704" i="12"/>
  <c r="N7704" i="12" s="1"/>
  <c r="M7705" i="12"/>
  <c r="N7705" i="12" s="1"/>
  <c r="M7706" i="12"/>
  <c r="N7706" i="12" s="1"/>
  <c r="M7707" i="12"/>
  <c r="N7707" i="12" s="1"/>
  <c r="M7708" i="12"/>
  <c r="N7708" i="12" s="1"/>
  <c r="M7709" i="12"/>
  <c r="N7709" i="12" s="1"/>
  <c r="M7710" i="12"/>
  <c r="N7710" i="12" s="1"/>
  <c r="M7711" i="12"/>
  <c r="N7711" i="12" s="1"/>
  <c r="M7712" i="12"/>
  <c r="N7712" i="12" s="1"/>
  <c r="M7713" i="12"/>
  <c r="N7713" i="12" s="1"/>
  <c r="M7714" i="12"/>
  <c r="N7714" i="12" s="1"/>
  <c r="M7715" i="12"/>
  <c r="N7715" i="12" s="1"/>
  <c r="M7716" i="12"/>
  <c r="N7716" i="12" s="1"/>
  <c r="M7717" i="12"/>
  <c r="N7717" i="12" s="1"/>
  <c r="M7718" i="12"/>
  <c r="N7718" i="12" s="1"/>
  <c r="M7719" i="12"/>
  <c r="N7719" i="12" s="1"/>
  <c r="M7720" i="12"/>
  <c r="N7720" i="12" s="1"/>
  <c r="M7721" i="12"/>
  <c r="N7721" i="12" s="1"/>
  <c r="M7722" i="12"/>
  <c r="N7722" i="12" s="1"/>
  <c r="M7723" i="12"/>
  <c r="N7723" i="12" s="1"/>
  <c r="M7724" i="12"/>
  <c r="N7724" i="12" s="1"/>
  <c r="M7725" i="12"/>
  <c r="N7725" i="12" s="1"/>
  <c r="M7726" i="12"/>
  <c r="N7726" i="12" s="1"/>
  <c r="M7727" i="12"/>
  <c r="N7727" i="12" s="1"/>
  <c r="M7728" i="12"/>
  <c r="N7728" i="12" s="1"/>
  <c r="M7729" i="12"/>
  <c r="N7729" i="12" s="1"/>
  <c r="M7730" i="12"/>
  <c r="N7730" i="12" s="1"/>
  <c r="M7731" i="12"/>
  <c r="N7731" i="12" s="1"/>
  <c r="M7732" i="12"/>
  <c r="N7732" i="12" s="1"/>
  <c r="M7733" i="12"/>
  <c r="N7733" i="12" s="1"/>
  <c r="M7734" i="12"/>
  <c r="N7734" i="12" s="1"/>
  <c r="M7735" i="12"/>
  <c r="N7735" i="12" s="1"/>
  <c r="M7736" i="12"/>
  <c r="N7736" i="12" s="1"/>
  <c r="M7737" i="12"/>
  <c r="N7737" i="12" s="1"/>
  <c r="M7738" i="12"/>
  <c r="N7738" i="12" s="1"/>
  <c r="M7739" i="12"/>
  <c r="N7739" i="12" s="1"/>
  <c r="M7740" i="12"/>
  <c r="N7740" i="12" s="1"/>
  <c r="M7741" i="12"/>
  <c r="N7741" i="12" s="1"/>
  <c r="M7742" i="12"/>
  <c r="N7742" i="12" s="1"/>
  <c r="M7743" i="12"/>
  <c r="N7743" i="12" s="1"/>
  <c r="M7744" i="12"/>
  <c r="N7744" i="12" s="1"/>
  <c r="M7745" i="12"/>
  <c r="N7745" i="12" s="1"/>
  <c r="M7746" i="12"/>
  <c r="N7746" i="12" s="1"/>
  <c r="M7747" i="12"/>
  <c r="N7747" i="12" s="1"/>
  <c r="M7748" i="12"/>
  <c r="N7748" i="12" s="1"/>
  <c r="M7749" i="12"/>
  <c r="N7749" i="12" s="1"/>
  <c r="M7750" i="12"/>
  <c r="N7750" i="12" s="1"/>
  <c r="M7751" i="12"/>
  <c r="N7751" i="12" s="1"/>
  <c r="M7752" i="12"/>
  <c r="N7752" i="12" s="1"/>
  <c r="M7753" i="12"/>
  <c r="N7753" i="12" s="1"/>
  <c r="M7754" i="12"/>
  <c r="N7754" i="12" s="1"/>
  <c r="M7755" i="12"/>
  <c r="N7755" i="12" s="1"/>
  <c r="M7756" i="12"/>
  <c r="N7756" i="12" s="1"/>
  <c r="M7757" i="12"/>
  <c r="N7757" i="12" s="1"/>
  <c r="M7758" i="12"/>
  <c r="N7758" i="12" s="1"/>
  <c r="M7759" i="12"/>
  <c r="N7759" i="12" s="1"/>
  <c r="M7760" i="12"/>
  <c r="N7760" i="12" s="1"/>
  <c r="M7761" i="12"/>
  <c r="N7761" i="12" s="1"/>
  <c r="M7762" i="12"/>
  <c r="N7762" i="12" s="1"/>
  <c r="M7763" i="12"/>
  <c r="N7763" i="12" s="1"/>
  <c r="M7764" i="12"/>
  <c r="N7764" i="12" s="1"/>
  <c r="M7765" i="12"/>
  <c r="N7765" i="12" s="1"/>
  <c r="M7766" i="12"/>
  <c r="N7766" i="12" s="1"/>
  <c r="M7767" i="12"/>
  <c r="N7767" i="12" s="1"/>
  <c r="M7768" i="12"/>
  <c r="N7768" i="12" s="1"/>
  <c r="M7769" i="12"/>
  <c r="N7769" i="12" s="1"/>
  <c r="M7770" i="12"/>
  <c r="N7770" i="12" s="1"/>
  <c r="M7771" i="12"/>
  <c r="N7771" i="12" s="1"/>
  <c r="M7772" i="12"/>
  <c r="N7772" i="12" s="1"/>
  <c r="M7773" i="12"/>
  <c r="N7773" i="12" s="1"/>
  <c r="M7774" i="12"/>
  <c r="N7774" i="12" s="1"/>
  <c r="M7775" i="12"/>
  <c r="N7775" i="12" s="1"/>
  <c r="M7776" i="12"/>
  <c r="N7776" i="12" s="1"/>
  <c r="M7777" i="12"/>
  <c r="N7777" i="12" s="1"/>
  <c r="M7778" i="12"/>
  <c r="N7778" i="12" s="1"/>
  <c r="M7779" i="12"/>
  <c r="N7779" i="12" s="1"/>
  <c r="M7780" i="12"/>
  <c r="N7780" i="12" s="1"/>
  <c r="M7781" i="12"/>
  <c r="N7781" i="12" s="1"/>
  <c r="M7782" i="12"/>
  <c r="N7782" i="12" s="1"/>
  <c r="M7783" i="12"/>
  <c r="N7783" i="12" s="1"/>
  <c r="M7784" i="12"/>
  <c r="N7784" i="12" s="1"/>
  <c r="M7785" i="12"/>
  <c r="N7785" i="12" s="1"/>
  <c r="M7786" i="12"/>
  <c r="N7786" i="12" s="1"/>
  <c r="M7787" i="12"/>
  <c r="N7787" i="12" s="1"/>
  <c r="M7788" i="12"/>
  <c r="N7788" i="12" s="1"/>
  <c r="M7789" i="12"/>
  <c r="N7789" i="12" s="1"/>
  <c r="M7790" i="12"/>
  <c r="N7790" i="12" s="1"/>
  <c r="M7791" i="12"/>
  <c r="N7791" i="12" s="1"/>
  <c r="M7792" i="12"/>
  <c r="N7792" i="12" s="1"/>
  <c r="M7793" i="12"/>
  <c r="N7793" i="12" s="1"/>
  <c r="M7794" i="12"/>
  <c r="N7794" i="12" s="1"/>
  <c r="M7795" i="12"/>
  <c r="N7795" i="12" s="1"/>
  <c r="M7796" i="12"/>
  <c r="N7796" i="12" s="1"/>
  <c r="M7797" i="12"/>
  <c r="N7797" i="12" s="1"/>
  <c r="M7798" i="12"/>
  <c r="N7798" i="12" s="1"/>
  <c r="M7799" i="12"/>
  <c r="N7799" i="12" s="1"/>
  <c r="M7800" i="12"/>
  <c r="N7800" i="12" s="1"/>
  <c r="M7801" i="12"/>
  <c r="N7801" i="12" s="1"/>
  <c r="M7802" i="12"/>
  <c r="N7802" i="12" s="1"/>
  <c r="M7803" i="12"/>
  <c r="N7803" i="12" s="1"/>
  <c r="M7804" i="12"/>
  <c r="N7804" i="12" s="1"/>
  <c r="M7805" i="12"/>
  <c r="N7805" i="12" s="1"/>
  <c r="M7806" i="12"/>
  <c r="N7806" i="12" s="1"/>
  <c r="M7807" i="12"/>
  <c r="N7807" i="12" s="1"/>
  <c r="M7808" i="12"/>
  <c r="N7808" i="12" s="1"/>
  <c r="M7809" i="12"/>
  <c r="N7809" i="12" s="1"/>
  <c r="M7810" i="12"/>
  <c r="N7810" i="12" s="1"/>
  <c r="M7811" i="12"/>
  <c r="N7811" i="12" s="1"/>
  <c r="M7812" i="12"/>
  <c r="N7812" i="12" s="1"/>
  <c r="M7813" i="12"/>
  <c r="N7813" i="12" s="1"/>
  <c r="M7814" i="12"/>
  <c r="N7814" i="12" s="1"/>
  <c r="M7815" i="12"/>
  <c r="N7815" i="12" s="1"/>
  <c r="M7816" i="12"/>
  <c r="N7816" i="12" s="1"/>
  <c r="M7817" i="12"/>
  <c r="N7817" i="12" s="1"/>
  <c r="M7818" i="12"/>
  <c r="N7818" i="12" s="1"/>
  <c r="M7819" i="12"/>
  <c r="N7819" i="12" s="1"/>
  <c r="M7820" i="12"/>
  <c r="N7820" i="12" s="1"/>
  <c r="M7821" i="12"/>
  <c r="N7821" i="12" s="1"/>
  <c r="M7822" i="12"/>
  <c r="N7822" i="12" s="1"/>
  <c r="M7823" i="12"/>
  <c r="N7823" i="12" s="1"/>
  <c r="M7824" i="12"/>
  <c r="N7824" i="12" s="1"/>
  <c r="M7825" i="12"/>
  <c r="N7825" i="12" s="1"/>
  <c r="M7826" i="12"/>
  <c r="N7826" i="12" s="1"/>
  <c r="M7827" i="12"/>
  <c r="N7827" i="12" s="1"/>
  <c r="M7828" i="12"/>
  <c r="N7828" i="12" s="1"/>
  <c r="M7829" i="12"/>
  <c r="N7829" i="12" s="1"/>
  <c r="M7830" i="12"/>
  <c r="N7830" i="12" s="1"/>
  <c r="M7831" i="12"/>
  <c r="N7831" i="12" s="1"/>
  <c r="M7832" i="12"/>
  <c r="N7832" i="12" s="1"/>
  <c r="M7833" i="12"/>
  <c r="N7833" i="12" s="1"/>
  <c r="M7834" i="12"/>
  <c r="N7834" i="12" s="1"/>
  <c r="M7835" i="12"/>
  <c r="N7835" i="12" s="1"/>
  <c r="M7836" i="12"/>
  <c r="N7836" i="12" s="1"/>
  <c r="M7837" i="12"/>
  <c r="N7837" i="12" s="1"/>
  <c r="M7838" i="12"/>
  <c r="N7838" i="12" s="1"/>
  <c r="M7839" i="12"/>
  <c r="N7839" i="12" s="1"/>
  <c r="M7840" i="12"/>
  <c r="N7840" i="12" s="1"/>
  <c r="M7841" i="12"/>
  <c r="N7841" i="12" s="1"/>
  <c r="M7842" i="12"/>
  <c r="N7842" i="12" s="1"/>
  <c r="M7843" i="12"/>
  <c r="N7843" i="12" s="1"/>
  <c r="M7844" i="12"/>
  <c r="N7844" i="12" s="1"/>
  <c r="M7845" i="12"/>
  <c r="N7845" i="12" s="1"/>
  <c r="M7846" i="12"/>
  <c r="N7846" i="12" s="1"/>
  <c r="M7847" i="12"/>
  <c r="N7847" i="12" s="1"/>
  <c r="M7848" i="12"/>
  <c r="N7848" i="12" s="1"/>
  <c r="M7849" i="12"/>
  <c r="N7849" i="12" s="1"/>
  <c r="M7850" i="12"/>
  <c r="N7850" i="12" s="1"/>
  <c r="M7851" i="12"/>
  <c r="N7851" i="12" s="1"/>
  <c r="M7852" i="12"/>
  <c r="N7852" i="12" s="1"/>
  <c r="M7853" i="12"/>
  <c r="N7853" i="12" s="1"/>
  <c r="M7854" i="12"/>
  <c r="N7854" i="12" s="1"/>
  <c r="M7855" i="12"/>
  <c r="N7855" i="12" s="1"/>
  <c r="M7856" i="12"/>
  <c r="N7856" i="12" s="1"/>
  <c r="M7857" i="12"/>
  <c r="N7857" i="12" s="1"/>
  <c r="M7858" i="12"/>
  <c r="N7858" i="12" s="1"/>
  <c r="M7859" i="12"/>
  <c r="N7859" i="12" s="1"/>
  <c r="M7860" i="12"/>
  <c r="N7860" i="12" s="1"/>
  <c r="M7861" i="12"/>
  <c r="N7861" i="12" s="1"/>
  <c r="M7862" i="12"/>
  <c r="N7862" i="12" s="1"/>
  <c r="M7863" i="12"/>
  <c r="N7863" i="12" s="1"/>
  <c r="M7864" i="12"/>
  <c r="N7864" i="12" s="1"/>
  <c r="M7865" i="12"/>
  <c r="N7865" i="12" s="1"/>
  <c r="M7866" i="12"/>
  <c r="N7866" i="12" s="1"/>
  <c r="M7867" i="12"/>
  <c r="N7867" i="12" s="1"/>
  <c r="M7868" i="12"/>
  <c r="N7868" i="12" s="1"/>
  <c r="M7869" i="12"/>
  <c r="N7869" i="12" s="1"/>
  <c r="M7870" i="12"/>
  <c r="N7870" i="12" s="1"/>
  <c r="M7871" i="12"/>
  <c r="N7871" i="12" s="1"/>
  <c r="M7872" i="12"/>
  <c r="N7872" i="12" s="1"/>
  <c r="M7873" i="12"/>
  <c r="N7873" i="12" s="1"/>
  <c r="M7874" i="12"/>
  <c r="N7874" i="12" s="1"/>
  <c r="M7875" i="12"/>
  <c r="N7875" i="12" s="1"/>
  <c r="M7876" i="12"/>
  <c r="N7876" i="12" s="1"/>
  <c r="M7877" i="12"/>
  <c r="N7877" i="12" s="1"/>
  <c r="M7878" i="12"/>
  <c r="N7878" i="12" s="1"/>
  <c r="M7879" i="12"/>
  <c r="N7879" i="12" s="1"/>
  <c r="M7880" i="12"/>
  <c r="N7880" i="12" s="1"/>
  <c r="M7881" i="12"/>
  <c r="N7881" i="12" s="1"/>
  <c r="M7882" i="12"/>
  <c r="N7882" i="12" s="1"/>
  <c r="M7883" i="12"/>
  <c r="N7883" i="12" s="1"/>
  <c r="M7884" i="12"/>
  <c r="N7884" i="12" s="1"/>
  <c r="M7885" i="12"/>
  <c r="N7885" i="12" s="1"/>
  <c r="M7886" i="12"/>
  <c r="N7886" i="12" s="1"/>
  <c r="M7887" i="12"/>
  <c r="N7887" i="12" s="1"/>
  <c r="M7888" i="12"/>
  <c r="N7888" i="12" s="1"/>
  <c r="M7889" i="12"/>
  <c r="N7889" i="12" s="1"/>
  <c r="M7890" i="12"/>
  <c r="N7890" i="12" s="1"/>
  <c r="M7891" i="12"/>
  <c r="N7891" i="12" s="1"/>
  <c r="M7892" i="12"/>
  <c r="N7892" i="12" s="1"/>
  <c r="M7893" i="12"/>
  <c r="N7893" i="12" s="1"/>
  <c r="M7894" i="12"/>
  <c r="N7894" i="12" s="1"/>
  <c r="M7895" i="12"/>
  <c r="N7895" i="12" s="1"/>
  <c r="M7896" i="12"/>
  <c r="N7896" i="12" s="1"/>
  <c r="M7897" i="12"/>
  <c r="N7897" i="12" s="1"/>
  <c r="M7898" i="12"/>
  <c r="N7898" i="12" s="1"/>
  <c r="M7899" i="12"/>
  <c r="N7899" i="12" s="1"/>
  <c r="M7900" i="12"/>
  <c r="N7900" i="12" s="1"/>
  <c r="M7901" i="12"/>
  <c r="N7901" i="12" s="1"/>
  <c r="M7902" i="12"/>
  <c r="N7902" i="12" s="1"/>
  <c r="M7903" i="12"/>
  <c r="N7903" i="12" s="1"/>
  <c r="M7904" i="12"/>
  <c r="N7904" i="12" s="1"/>
  <c r="M7905" i="12"/>
  <c r="N7905" i="12" s="1"/>
  <c r="M7906" i="12"/>
  <c r="N7906" i="12" s="1"/>
  <c r="M7907" i="12"/>
  <c r="N7907" i="12" s="1"/>
  <c r="M7908" i="12"/>
  <c r="N7908" i="12" s="1"/>
  <c r="M7909" i="12"/>
  <c r="N7909" i="12" s="1"/>
  <c r="M7910" i="12"/>
  <c r="N7910" i="12" s="1"/>
  <c r="M7911" i="12"/>
  <c r="N7911" i="12" s="1"/>
  <c r="M7912" i="12"/>
  <c r="N7912" i="12" s="1"/>
  <c r="M7913" i="12"/>
  <c r="N7913" i="12" s="1"/>
  <c r="M7914" i="12"/>
  <c r="N7914" i="12" s="1"/>
  <c r="M7915" i="12"/>
  <c r="N7915" i="12" s="1"/>
  <c r="M7916" i="12"/>
  <c r="N7916" i="12" s="1"/>
  <c r="M7917" i="12"/>
  <c r="N7917" i="12" s="1"/>
  <c r="M7918" i="12"/>
  <c r="N7918" i="12" s="1"/>
  <c r="M7919" i="12"/>
  <c r="N7919" i="12" s="1"/>
  <c r="M7920" i="12"/>
  <c r="N7920" i="12" s="1"/>
  <c r="M7921" i="12"/>
  <c r="N7921" i="12" s="1"/>
  <c r="M7922" i="12"/>
  <c r="N7922" i="12" s="1"/>
  <c r="M7923" i="12"/>
  <c r="N7923" i="12" s="1"/>
  <c r="M7924" i="12"/>
  <c r="N7924" i="12" s="1"/>
  <c r="M7925" i="12"/>
  <c r="N7925" i="12" s="1"/>
  <c r="M7926" i="12"/>
  <c r="N7926" i="12" s="1"/>
  <c r="M7927" i="12"/>
  <c r="N7927" i="12" s="1"/>
  <c r="M7928" i="12"/>
  <c r="N7928" i="12" s="1"/>
  <c r="M7929" i="12"/>
  <c r="N7929" i="12" s="1"/>
  <c r="M7930" i="12"/>
  <c r="N7930" i="12" s="1"/>
  <c r="M7931" i="12"/>
  <c r="N7931" i="12" s="1"/>
  <c r="M7932" i="12"/>
  <c r="N7932" i="12" s="1"/>
  <c r="M7933" i="12"/>
  <c r="N7933" i="12" s="1"/>
  <c r="M7934" i="12"/>
  <c r="N7934" i="12" s="1"/>
  <c r="M7935" i="12"/>
  <c r="N7935" i="12" s="1"/>
  <c r="M7936" i="12"/>
  <c r="N7936" i="12" s="1"/>
  <c r="M7937" i="12"/>
  <c r="N7937" i="12" s="1"/>
  <c r="M7938" i="12"/>
  <c r="N7938" i="12" s="1"/>
  <c r="M7939" i="12"/>
  <c r="N7939" i="12" s="1"/>
  <c r="M7940" i="12"/>
  <c r="N7940" i="12" s="1"/>
  <c r="M7941" i="12"/>
  <c r="N7941" i="12" s="1"/>
  <c r="M7942" i="12"/>
  <c r="N7942" i="12" s="1"/>
  <c r="M7943" i="12"/>
  <c r="N7943" i="12" s="1"/>
  <c r="M7944" i="12"/>
  <c r="N7944" i="12" s="1"/>
  <c r="M7945" i="12"/>
  <c r="N7945" i="12" s="1"/>
  <c r="M7946" i="12"/>
  <c r="N7946" i="12" s="1"/>
  <c r="M7947" i="12"/>
  <c r="N7947" i="12" s="1"/>
  <c r="M7948" i="12"/>
  <c r="N7948" i="12" s="1"/>
  <c r="M7949" i="12"/>
  <c r="N7949" i="12" s="1"/>
  <c r="M7950" i="12"/>
  <c r="N7950" i="12" s="1"/>
  <c r="M7951" i="12"/>
  <c r="N7951" i="12" s="1"/>
  <c r="M7952" i="12"/>
  <c r="N7952" i="12" s="1"/>
  <c r="M7953" i="12"/>
  <c r="N7953" i="12" s="1"/>
  <c r="M7954" i="12"/>
  <c r="N7954" i="12" s="1"/>
  <c r="M7955" i="12"/>
  <c r="N7955" i="12" s="1"/>
  <c r="M7956" i="12"/>
  <c r="N7956" i="12" s="1"/>
  <c r="M7957" i="12"/>
  <c r="N7957" i="12" s="1"/>
  <c r="M7958" i="12"/>
  <c r="N7958" i="12" s="1"/>
  <c r="M7959" i="12"/>
  <c r="N7959" i="12" s="1"/>
  <c r="M7960" i="12"/>
  <c r="N7960" i="12" s="1"/>
  <c r="M7961" i="12"/>
  <c r="N7961" i="12" s="1"/>
  <c r="M7962" i="12"/>
  <c r="N7962" i="12" s="1"/>
  <c r="M7963" i="12"/>
  <c r="N7963" i="12" s="1"/>
  <c r="M7964" i="12"/>
  <c r="N7964" i="12" s="1"/>
  <c r="M7965" i="12"/>
  <c r="N7965" i="12" s="1"/>
  <c r="M7966" i="12"/>
  <c r="N7966" i="12" s="1"/>
  <c r="M7967" i="12"/>
  <c r="N7967" i="12" s="1"/>
  <c r="M7968" i="12"/>
  <c r="N7968" i="12" s="1"/>
  <c r="M7969" i="12"/>
  <c r="N7969" i="12" s="1"/>
  <c r="M7970" i="12"/>
  <c r="N7970" i="12" s="1"/>
  <c r="M7971" i="12"/>
  <c r="N7971" i="12" s="1"/>
  <c r="M7972" i="12"/>
  <c r="N7972" i="12" s="1"/>
  <c r="M7973" i="12"/>
  <c r="N7973" i="12" s="1"/>
  <c r="M7974" i="12"/>
  <c r="N7974" i="12" s="1"/>
  <c r="M7975" i="12"/>
  <c r="N7975" i="12" s="1"/>
  <c r="M7976" i="12"/>
  <c r="N7976" i="12" s="1"/>
  <c r="M7977" i="12"/>
  <c r="N7977" i="12" s="1"/>
  <c r="M7978" i="12"/>
  <c r="N7978" i="12" s="1"/>
  <c r="M7979" i="12"/>
  <c r="N7979" i="12" s="1"/>
  <c r="M7980" i="12"/>
  <c r="N7980" i="12" s="1"/>
  <c r="M7981" i="12"/>
  <c r="N7981" i="12" s="1"/>
  <c r="M7982" i="12"/>
  <c r="N7982" i="12" s="1"/>
  <c r="M7983" i="12"/>
  <c r="N7983" i="12" s="1"/>
  <c r="M7984" i="12"/>
  <c r="N7984" i="12" s="1"/>
  <c r="M7985" i="12"/>
  <c r="N7985" i="12" s="1"/>
  <c r="M7986" i="12"/>
  <c r="N7986" i="12" s="1"/>
  <c r="M7987" i="12"/>
  <c r="N7987" i="12" s="1"/>
  <c r="M7988" i="12"/>
  <c r="N7988" i="12" s="1"/>
  <c r="M7989" i="12"/>
  <c r="N7989" i="12" s="1"/>
  <c r="M7990" i="12"/>
  <c r="N7990" i="12" s="1"/>
  <c r="M7991" i="12"/>
  <c r="N7991" i="12" s="1"/>
  <c r="M7992" i="12"/>
  <c r="N7992" i="12" s="1"/>
  <c r="M7993" i="12"/>
  <c r="N7993" i="12" s="1"/>
  <c r="M7994" i="12"/>
  <c r="N7994" i="12" s="1"/>
  <c r="M7995" i="12"/>
  <c r="N7995" i="12" s="1"/>
  <c r="M7996" i="12"/>
  <c r="N7996" i="12" s="1"/>
  <c r="M7997" i="12"/>
  <c r="N7997" i="12" s="1"/>
  <c r="M7998" i="12"/>
  <c r="N7998" i="12" s="1"/>
  <c r="M7999" i="12"/>
  <c r="N7999" i="12" s="1"/>
  <c r="M8000" i="12"/>
  <c r="N8000" i="12" s="1"/>
  <c r="M8001" i="12"/>
  <c r="N8001" i="12" s="1"/>
  <c r="M8002" i="12"/>
  <c r="N8002" i="12" s="1"/>
  <c r="M8003" i="12"/>
  <c r="N8003" i="12" s="1"/>
  <c r="M8004" i="12"/>
  <c r="N8004" i="12" s="1"/>
  <c r="M8005" i="12"/>
  <c r="N8005" i="12" s="1"/>
  <c r="M8006" i="12"/>
  <c r="N8006" i="12" s="1"/>
  <c r="M8007" i="12"/>
  <c r="N8007" i="12" s="1"/>
  <c r="M8008" i="12"/>
  <c r="N8008" i="12" s="1"/>
  <c r="M8009" i="12"/>
  <c r="N8009" i="12" s="1"/>
  <c r="M8010" i="12"/>
  <c r="N8010" i="12" s="1"/>
  <c r="M8011" i="12"/>
  <c r="N8011" i="12" s="1"/>
  <c r="M8012" i="12"/>
  <c r="N8012" i="12" s="1"/>
  <c r="M8013" i="12"/>
  <c r="N8013" i="12" s="1"/>
  <c r="M8014" i="12"/>
  <c r="N8014" i="12" s="1"/>
  <c r="M8015" i="12"/>
  <c r="N8015" i="12" s="1"/>
  <c r="M8016" i="12"/>
  <c r="N8016" i="12" s="1"/>
  <c r="M8017" i="12"/>
  <c r="N8017" i="12" s="1"/>
  <c r="M8018" i="12"/>
  <c r="N8018" i="12" s="1"/>
  <c r="M8019" i="12"/>
  <c r="N8019" i="12" s="1"/>
  <c r="M8020" i="12"/>
  <c r="N8020" i="12" s="1"/>
  <c r="M8021" i="12"/>
  <c r="N8021" i="12" s="1"/>
  <c r="M8022" i="12"/>
  <c r="N8022" i="12" s="1"/>
  <c r="M8023" i="12"/>
  <c r="N8023" i="12" s="1"/>
  <c r="M8024" i="12"/>
  <c r="N8024" i="12" s="1"/>
  <c r="M8025" i="12"/>
  <c r="N8025" i="12" s="1"/>
  <c r="M8026" i="12"/>
  <c r="N8026" i="12" s="1"/>
  <c r="M8027" i="12"/>
  <c r="N8027" i="12" s="1"/>
  <c r="M8028" i="12"/>
  <c r="N8028" i="12" s="1"/>
  <c r="M8029" i="12"/>
  <c r="N8029" i="12" s="1"/>
  <c r="M8030" i="12"/>
  <c r="N8030" i="12" s="1"/>
  <c r="M8031" i="12"/>
  <c r="N8031" i="12" s="1"/>
  <c r="M8032" i="12"/>
  <c r="N8032" i="12" s="1"/>
  <c r="M8033" i="12"/>
  <c r="N8033" i="12" s="1"/>
  <c r="M8034" i="12"/>
  <c r="N8034" i="12" s="1"/>
  <c r="M8035" i="12"/>
  <c r="N8035" i="12" s="1"/>
  <c r="M8036" i="12"/>
  <c r="N8036" i="12" s="1"/>
  <c r="M8037" i="12"/>
  <c r="N8037" i="12" s="1"/>
  <c r="M8038" i="12"/>
  <c r="N8038" i="12" s="1"/>
  <c r="M8039" i="12"/>
  <c r="N8039" i="12" s="1"/>
  <c r="M8040" i="12"/>
  <c r="N8040" i="12" s="1"/>
  <c r="M8041" i="12"/>
  <c r="N8041" i="12" s="1"/>
  <c r="M8042" i="12"/>
  <c r="N8042" i="12" s="1"/>
  <c r="M8043" i="12"/>
  <c r="N8043" i="12" s="1"/>
  <c r="M8044" i="12"/>
  <c r="N8044" i="12" s="1"/>
  <c r="M8045" i="12"/>
  <c r="N8045" i="12" s="1"/>
  <c r="M8046" i="12"/>
  <c r="N8046" i="12" s="1"/>
  <c r="M8047" i="12"/>
  <c r="N8047" i="12" s="1"/>
  <c r="M8048" i="12"/>
  <c r="N8048" i="12" s="1"/>
  <c r="M8049" i="12"/>
  <c r="N8049" i="12" s="1"/>
  <c r="M8050" i="12"/>
  <c r="N8050" i="12" s="1"/>
  <c r="M8051" i="12"/>
  <c r="N8051" i="12" s="1"/>
  <c r="M8052" i="12"/>
  <c r="N8052" i="12" s="1"/>
  <c r="M8053" i="12"/>
  <c r="N8053" i="12" s="1"/>
  <c r="M8054" i="12"/>
  <c r="N8054" i="12" s="1"/>
  <c r="M8055" i="12"/>
  <c r="N8055" i="12" s="1"/>
  <c r="M8056" i="12"/>
  <c r="N8056" i="12" s="1"/>
  <c r="M8057" i="12"/>
  <c r="N8057" i="12" s="1"/>
  <c r="M8058" i="12"/>
  <c r="N8058" i="12" s="1"/>
  <c r="M8059" i="12"/>
  <c r="N8059" i="12" s="1"/>
  <c r="M8060" i="12"/>
  <c r="N8060" i="12" s="1"/>
  <c r="M8061" i="12"/>
  <c r="N8061" i="12" s="1"/>
  <c r="M8062" i="12"/>
  <c r="N8062" i="12" s="1"/>
  <c r="M8063" i="12"/>
  <c r="N8063" i="12" s="1"/>
  <c r="M8064" i="12"/>
  <c r="N8064" i="12" s="1"/>
  <c r="M8065" i="12"/>
  <c r="N8065" i="12" s="1"/>
  <c r="M8066" i="12"/>
  <c r="N8066" i="12" s="1"/>
  <c r="M8067" i="12"/>
  <c r="N8067" i="12" s="1"/>
  <c r="M8068" i="12"/>
  <c r="N8068" i="12" s="1"/>
  <c r="M8069" i="12"/>
  <c r="N8069" i="12" s="1"/>
  <c r="M8070" i="12"/>
  <c r="N8070" i="12" s="1"/>
  <c r="M8071" i="12"/>
  <c r="N8071" i="12" s="1"/>
  <c r="M8072" i="12"/>
  <c r="N8072" i="12" s="1"/>
  <c r="M8073" i="12"/>
  <c r="N8073" i="12" s="1"/>
  <c r="M8074" i="12"/>
  <c r="N8074" i="12" s="1"/>
  <c r="M8075" i="12"/>
  <c r="N8075" i="12" s="1"/>
  <c r="M8076" i="12"/>
  <c r="N8076" i="12" s="1"/>
  <c r="M8077" i="12"/>
  <c r="N8077" i="12" s="1"/>
  <c r="M8078" i="12"/>
  <c r="N8078" i="12" s="1"/>
  <c r="M8079" i="12"/>
  <c r="N8079" i="12" s="1"/>
  <c r="M8080" i="12"/>
  <c r="N8080" i="12" s="1"/>
  <c r="M8081" i="12"/>
  <c r="N8081" i="12" s="1"/>
  <c r="M8082" i="12"/>
  <c r="N8082" i="12" s="1"/>
  <c r="M8083" i="12"/>
  <c r="N8083" i="12" s="1"/>
  <c r="M8084" i="12"/>
  <c r="N8084" i="12" s="1"/>
  <c r="M8085" i="12"/>
  <c r="N8085" i="12" s="1"/>
  <c r="M8086" i="12"/>
  <c r="N8086" i="12" s="1"/>
  <c r="M8087" i="12"/>
  <c r="N8087" i="12" s="1"/>
  <c r="M8088" i="12"/>
  <c r="N8088" i="12" s="1"/>
  <c r="M8089" i="12"/>
  <c r="N8089" i="12" s="1"/>
  <c r="M8090" i="12"/>
  <c r="N8090" i="12" s="1"/>
  <c r="M8091" i="12"/>
  <c r="N8091" i="12" s="1"/>
  <c r="M8092" i="12"/>
  <c r="N8092" i="12" s="1"/>
  <c r="M8093" i="12"/>
  <c r="N8093" i="12" s="1"/>
  <c r="M8094" i="12"/>
  <c r="N8094" i="12" s="1"/>
  <c r="M8095" i="12"/>
  <c r="N8095" i="12" s="1"/>
  <c r="M8096" i="12"/>
  <c r="N8096" i="12" s="1"/>
  <c r="M8097" i="12"/>
  <c r="N8097" i="12" s="1"/>
  <c r="M8098" i="12"/>
  <c r="N8098" i="12" s="1"/>
  <c r="M8099" i="12"/>
  <c r="N8099" i="12" s="1"/>
  <c r="M8100" i="12"/>
  <c r="N8100" i="12" s="1"/>
  <c r="M8101" i="12"/>
  <c r="N8101" i="12" s="1"/>
  <c r="M8102" i="12"/>
  <c r="N8102" i="12" s="1"/>
  <c r="M8103" i="12"/>
  <c r="N8103" i="12" s="1"/>
  <c r="M8104" i="12"/>
  <c r="N8104" i="12" s="1"/>
  <c r="M8105" i="12"/>
  <c r="N8105" i="12" s="1"/>
  <c r="M8106" i="12"/>
  <c r="N8106" i="12" s="1"/>
  <c r="M8107" i="12"/>
  <c r="N8107" i="12" s="1"/>
  <c r="M8108" i="12"/>
  <c r="N8108" i="12" s="1"/>
  <c r="M8109" i="12"/>
  <c r="N8109" i="12" s="1"/>
  <c r="M8110" i="12"/>
  <c r="N8110" i="12" s="1"/>
  <c r="M8111" i="12"/>
  <c r="N8111" i="12" s="1"/>
  <c r="M8112" i="12"/>
  <c r="N8112" i="12" s="1"/>
  <c r="M8113" i="12"/>
  <c r="N8113" i="12" s="1"/>
  <c r="M8114" i="12"/>
  <c r="N8114" i="12" s="1"/>
  <c r="M8115" i="12"/>
  <c r="N8115" i="12" s="1"/>
  <c r="M8116" i="12"/>
  <c r="N8116" i="12" s="1"/>
  <c r="M8117" i="12"/>
  <c r="N8117" i="12" s="1"/>
  <c r="M8118" i="12"/>
  <c r="N8118" i="12" s="1"/>
  <c r="M8119" i="12"/>
  <c r="N8119" i="12" s="1"/>
  <c r="M8120" i="12"/>
  <c r="N8120" i="12" s="1"/>
  <c r="M8121" i="12"/>
  <c r="N8121" i="12" s="1"/>
  <c r="M8122" i="12"/>
  <c r="N8122" i="12" s="1"/>
  <c r="M8123" i="12"/>
  <c r="N8123" i="12" s="1"/>
  <c r="M8124" i="12"/>
  <c r="N8124" i="12" s="1"/>
  <c r="M8125" i="12"/>
  <c r="N8125" i="12" s="1"/>
  <c r="M8126" i="12"/>
  <c r="N8126" i="12" s="1"/>
  <c r="M8127" i="12"/>
  <c r="N8127" i="12" s="1"/>
  <c r="M8128" i="12"/>
  <c r="N8128" i="12" s="1"/>
  <c r="M8129" i="12"/>
  <c r="N8129" i="12" s="1"/>
  <c r="M8130" i="12"/>
  <c r="N8130" i="12" s="1"/>
  <c r="M8131" i="12"/>
  <c r="N8131" i="12" s="1"/>
  <c r="M8132" i="12"/>
  <c r="N8132" i="12" s="1"/>
  <c r="M8133" i="12"/>
  <c r="N8133" i="12" s="1"/>
  <c r="M8134" i="12"/>
  <c r="N8134" i="12" s="1"/>
  <c r="M8135" i="12"/>
  <c r="N8135" i="12" s="1"/>
  <c r="M8136" i="12"/>
  <c r="N8136" i="12" s="1"/>
  <c r="M8137" i="12"/>
  <c r="N8137" i="12" s="1"/>
  <c r="M8138" i="12"/>
  <c r="N8138" i="12" s="1"/>
  <c r="M8139" i="12"/>
  <c r="N8139" i="12" s="1"/>
  <c r="M8140" i="12"/>
  <c r="N8140" i="12" s="1"/>
  <c r="M8141" i="12"/>
  <c r="N8141" i="12" s="1"/>
  <c r="M8142" i="12"/>
  <c r="N8142" i="12" s="1"/>
  <c r="M8143" i="12"/>
  <c r="N8143" i="12" s="1"/>
  <c r="M8144" i="12"/>
  <c r="N8144" i="12" s="1"/>
  <c r="M8145" i="12"/>
  <c r="N8145" i="12" s="1"/>
  <c r="M8146" i="12"/>
  <c r="N8146" i="12" s="1"/>
  <c r="M8147" i="12"/>
  <c r="N8147" i="12" s="1"/>
  <c r="M8148" i="12"/>
  <c r="N8148" i="12" s="1"/>
  <c r="M8149" i="12"/>
  <c r="N8149" i="12" s="1"/>
  <c r="M8150" i="12"/>
  <c r="N8150" i="12" s="1"/>
  <c r="M8151" i="12"/>
  <c r="N8151" i="12" s="1"/>
  <c r="M8152" i="12"/>
  <c r="N8152" i="12" s="1"/>
  <c r="M8153" i="12"/>
  <c r="N8153" i="12" s="1"/>
  <c r="M8154" i="12"/>
  <c r="N8154" i="12" s="1"/>
  <c r="M8155" i="12"/>
  <c r="N8155" i="12" s="1"/>
  <c r="M8156" i="12"/>
  <c r="N8156" i="12" s="1"/>
  <c r="M8157" i="12"/>
  <c r="N8157" i="12" s="1"/>
  <c r="M8158" i="12"/>
  <c r="N8158" i="12" s="1"/>
  <c r="M8159" i="12"/>
  <c r="N8159" i="12" s="1"/>
  <c r="M8160" i="12"/>
  <c r="N8160" i="12" s="1"/>
  <c r="M8161" i="12"/>
  <c r="N8161" i="12" s="1"/>
  <c r="M8162" i="12"/>
  <c r="N8162" i="12" s="1"/>
  <c r="M8163" i="12"/>
  <c r="N8163" i="12" s="1"/>
  <c r="M8164" i="12"/>
  <c r="N8164" i="12" s="1"/>
  <c r="M8165" i="12"/>
  <c r="N8165" i="12" s="1"/>
  <c r="M8166" i="12"/>
  <c r="N8166" i="12" s="1"/>
  <c r="M8167" i="12"/>
  <c r="N8167" i="12" s="1"/>
  <c r="M8168" i="12"/>
  <c r="N8168" i="12" s="1"/>
  <c r="M8169" i="12"/>
  <c r="N8169" i="12" s="1"/>
  <c r="M8170" i="12"/>
  <c r="N8170" i="12" s="1"/>
  <c r="M8171" i="12"/>
  <c r="N8171" i="12" s="1"/>
  <c r="M8172" i="12"/>
  <c r="N8172" i="12" s="1"/>
  <c r="M8173" i="12"/>
  <c r="N8173" i="12" s="1"/>
  <c r="M8174" i="12"/>
  <c r="N8174" i="12" s="1"/>
  <c r="M8175" i="12"/>
  <c r="N8175" i="12" s="1"/>
  <c r="M8176" i="12"/>
  <c r="N8176" i="12" s="1"/>
  <c r="M8177" i="12"/>
  <c r="N8177" i="12" s="1"/>
  <c r="M8178" i="12"/>
  <c r="N8178" i="12" s="1"/>
  <c r="M8179" i="12"/>
  <c r="N8179" i="12" s="1"/>
  <c r="M8180" i="12"/>
  <c r="N8180" i="12" s="1"/>
  <c r="M8181" i="12"/>
  <c r="N8181" i="12" s="1"/>
  <c r="M8182" i="12"/>
  <c r="N8182" i="12" s="1"/>
  <c r="M8183" i="12"/>
  <c r="N8183" i="12" s="1"/>
  <c r="M8184" i="12"/>
  <c r="N8184" i="12" s="1"/>
  <c r="M8185" i="12"/>
  <c r="N8185" i="12" s="1"/>
  <c r="M8186" i="12"/>
  <c r="N8186" i="12" s="1"/>
  <c r="M8187" i="12"/>
  <c r="N8187" i="12" s="1"/>
  <c r="M8188" i="12"/>
  <c r="N8188" i="12" s="1"/>
  <c r="M8189" i="12"/>
  <c r="N8189" i="12" s="1"/>
  <c r="M8190" i="12"/>
  <c r="N8190" i="12" s="1"/>
  <c r="M8191" i="12"/>
  <c r="N8191" i="12" s="1"/>
  <c r="M8192" i="12"/>
  <c r="N8192" i="12" s="1"/>
  <c r="M8193" i="12"/>
  <c r="N8193" i="12" s="1"/>
  <c r="M8194" i="12"/>
  <c r="N8194" i="12" s="1"/>
  <c r="M8195" i="12"/>
  <c r="N8195" i="12" s="1"/>
  <c r="M8196" i="12"/>
  <c r="N8196" i="12" s="1"/>
  <c r="M8197" i="12"/>
  <c r="N8197" i="12" s="1"/>
  <c r="M8198" i="12"/>
  <c r="N8198" i="12" s="1"/>
  <c r="M8199" i="12"/>
  <c r="N8199" i="12" s="1"/>
  <c r="M8200" i="12"/>
  <c r="N8200" i="12" s="1"/>
  <c r="M8201" i="12"/>
  <c r="N8201" i="12" s="1"/>
  <c r="M8202" i="12"/>
  <c r="N8202" i="12" s="1"/>
  <c r="M8203" i="12"/>
  <c r="N8203" i="12" s="1"/>
  <c r="M8204" i="12"/>
  <c r="N8204" i="12" s="1"/>
  <c r="M8205" i="12"/>
  <c r="N8205" i="12" s="1"/>
  <c r="M8206" i="12"/>
  <c r="N8206" i="12" s="1"/>
  <c r="M8207" i="12"/>
  <c r="N8207" i="12" s="1"/>
  <c r="M8208" i="12"/>
  <c r="N8208" i="12" s="1"/>
  <c r="M8209" i="12"/>
  <c r="N8209" i="12" s="1"/>
  <c r="M8210" i="12"/>
  <c r="N8210" i="12" s="1"/>
  <c r="M8211" i="12"/>
  <c r="N8211" i="12" s="1"/>
  <c r="M8212" i="12"/>
  <c r="N8212" i="12" s="1"/>
  <c r="M8213" i="12"/>
  <c r="N8213" i="12" s="1"/>
  <c r="M8214" i="12"/>
  <c r="N8214" i="12" s="1"/>
  <c r="M8215" i="12"/>
  <c r="N8215" i="12" s="1"/>
  <c r="M8216" i="12"/>
  <c r="N8216" i="12" s="1"/>
  <c r="M8217" i="12"/>
  <c r="N8217" i="12" s="1"/>
  <c r="M8218" i="12"/>
  <c r="N8218" i="12" s="1"/>
  <c r="M8219" i="12"/>
  <c r="N8219" i="12" s="1"/>
  <c r="M8220" i="12"/>
  <c r="N8220" i="12" s="1"/>
  <c r="M8221" i="12"/>
  <c r="N8221" i="12" s="1"/>
  <c r="M8222" i="12"/>
  <c r="N8222" i="12" s="1"/>
  <c r="M8223" i="12"/>
  <c r="N8223" i="12" s="1"/>
  <c r="M8224" i="12"/>
  <c r="N8224" i="12" s="1"/>
  <c r="M8225" i="12"/>
  <c r="N8225" i="12" s="1"/>
  <c r="M8226" i="12"/>
  <c r="N8226" i="12" s="1"/>
  <c r="M8227" i="12"/>
  <c r="N8227" i="12" s="1"/>
  <c r="M8228" i="12"/>
  <c r="N8228" i="12" s="1"/>
  <c r="M8229" i="12"/>
  <c r="N8229" i="12" s="1"/>
  <c r="M8230" i="12"/>
  <c r="N8230" i="12" s="1"/>
  <c r="M8231" i="12"/>
  <c r="N8231" i="12" s="1"/>
  <c r="M8232" i="12"/>
  <c r="N8232" i="12" s="1"/>
  <c r="M8233" i="12"/>
  <c r="N8233" i="12" s="1"/>
  <c r="M8234" i="12"/>
  <c r="N8234" i="12" s="1"/>
  <c r="M8235" i="12"/>
  <c r="N8235" i="12" s="1"/>
  <c r="M8236" i="12"/>
  <c r="N8236" i="12" s="1"/>
  <c r="M8237" i="12"/>
  <c r="N8237" i="12" s="1"/>
  <c r="M8238" i="12"/>
  <c r="N8238" i="12" s="1"/>
  <c r="M8239" i="12"/>
  <c r="N8239" i="12" s="1"/>
  <c r="M8240" i="12"/>
  <c r="N8240" i="12" s="1"/>
  <c r="M8241" i="12"/>
  <c r="N8241" i="12" s="1"/>
  <c r="M8242" i="12"/>
  <c r="N8242" i="12" s="1"/>
  <c r="M8243" i="12"/>
  <c r="N8243" i="12" s="1"/>
  <c r="M8244" i="12"/>
  <c r="N8244" i="12" s="1"/>
  <c r="M8245" i="12"/>
  <c r="N8245" i="12" s="1"/>
  <c r="M8246" i="12"/>
  <c r="N8246" i="12" s="1"/>
  <c r="M8247" i="12"/>
  <c r="N8247" i="12" s="1"/>
  <c r="M8248" i="12"/>
  <c r="N8248" i="12" s="1"/>
  <c r="M8249" i="12"/>
  <c r="N8249" i="12" s="1"/>
  <c r="M8250" i="12"/>
  <c r="N8250" i="12" s="1"/>
  <c r="M8251" i="12"/>
  <c r="N8251" i="12" s="1"/>
  <c r="M8252" i="12"/>
  <c r="N8252" i="12" s="1"/>
  <c r="M8253" i="12"/>
  <c r="N8253" i="12" s="1"/>
  <c r="M8254" i="12"/>
  <c r="N8254" i="12" s="1"/>
  <c r="M8255" i="12"/>
  <c r="N8255" i="12" s="1"/>
  <c r="M8256" i="12"/>
  <c r="N8256" i="12" s="1"/>
  <c r="M8257" i="12"/>
  <c r="N8257" i="12" s="1"/>
  <c r="M8258" i="12"/>
  <c r="N8258" i="12" s="1"/>
  <c r="M8259" i="12"/>
  <c r="N8259" i="12" s="1"/>
  <c r="M8260" i="12"/>
  <c r="N8260" i="12" s="1"/>
  <c r="M8261" i="12"/>
  <c r="N8261" i="12" s="1"/>
  <c r="M8262" i="12"/>
  <c r="N8262" i="12" s="1"/>
  <c r="M8263" i="12"/>
  <c r="N8263" i="12" s="1"/>
  <c r="M8264" i="12"/>
  <c r="N8264" i="12" s="1"/>
  <c r="M8265" i="12"/>
  <c r="N8265" i="12" s="1"/>
  <c r="M8266" i="12"/>
  <c r="N8266" i="12" s="1"/>
  <c r="M8267" i="12"/>
  <c r="N8267" i="12" s="1"/>
  <c r="M8268" i="12"/>
  <c r="N8268" i="12" s="1"/>
  <c r="M8269" i="12"/>
  <c r="N8269" i="12" s="1"/>
  <c r="M8270" i="12"/>
  <c r="N8270" i="12" s="1"/>
  <c r="M8271" i="12"/>
  <c r="N8271" i="12" s="1"/>
  <c r="M8272" i="12"/>
  <c r="N8272" i="12" s="1"/>
  <c r="M8273" i="12"/>
  <c r="N8273" i="12" s="1"/>
  <c r="M8274" i="12"/>
  <c r="N8274" i="12" s="1"/>
  <c r="M8275" i="12"/>
  <c r="N8275" i="12" s="1"/>
  <c r="M8276" i="12"/>
  <c r="N8276" i="12" s="1"/>
  <c r="M8277" i="12"/>
  <c r="N8277" i="12" s="1"/>
  <c r="M8278" i="12"/>
  <c r="N8278" i="12" s="1"/>
  <c r="M8279" i="12"/>
  <c r="N8279" i="12" s="1"/>
  <c r="M8280" i="12"/>
  <c r="N8280" i="12" s="1"/>
  <c r="M8281" i="12"/>
  <c r="N8281" i="12" s="1"/>
  <c r="M8282" i="12"/>
  <c r="N8282" i="12" s="1"/>
  <c r="M8283" i="12"/>
  <c r="N8283" i="12" s="1"/>
  <c r="M8284" i="12"/>
  <c r="N8284" i="12" s="1"/>
  <c r="M8285" i="12"/>
  <c r="N8285" i="12" s="1"/>
  <c r="M8286" i="12"/>
  <c r="N8286" i="12" s="1"/>
  <c r="M8287" i="12"/>
  <c r="N8287" i="12" s="1"/>
  <c r="M8288" i="12"/>
  <c r="N8288" i="12" s="1"/>
  <c r="M8289" i="12"/>
  <c r="N8289" i="12" s="1"/>
  <c r="M8290" i="12"/>
  <c r="N8290" i="12" s="1"/>
  <c r="M8291" i="12"/>
  <c r="N8291" i="12" s="1"/>
  <c r="M8292" i="12"/>
  <c r="N8292" i="12" s="1"/>
  <c r="M8293" i="12"/>
  <c r="N8293" i="12" s="1"/>
  <c r="M8294" i="12"/>
  <c r="N8294" i="12" s="1"/>
  <c r="M8295" i="12"/>
  <c r="N8295" i="12" s="1"/>
  <c r="M8296" i="12"/>
  <c r="N8296" i="12" s="1"/>
  <c r="M8297" i="12"/>
  <c r="N8297" i="12" s="1"/>
  <c r="M8298" i="12"/>
  <c r="N8298" i="12" s="1"/>
  <c r="M8299" i="12"/>
  <c r="N8299" i="12" s="1"/>
  <c r="M8300" i="12"/>
  <c r="N8300" i="12" s="1"/>
  <c r="M8301" i="12"/>
  <c r="N8301" i="12" s="1"/>
  <c r="M8302" i="12"/>
  <c r="N8302" i="12" s="1"/>
  <c r="M8303" i="12"/>
  <c r="N8303" i="12" s="1"/>
  <c r="M8304" i="12"/>
  <c r="N8304" i="12" s="1"/>
  <c r="M8305" i="12"/>
  <c r="N8305" i="12" s="1"/>
  <c r="M8306" i="12"/>
  <c r="N8306" i="12" s="1"/>
  <c r="M8307" i="12"/>
  <c r="N8307" i="12" s="1"/>
  <c r="M8308" i="12"/>
  <c r="N8308" i="12" s="1"/>
  <c r="M8309" i="12"/>
  <c r="N8309" i="12" s="1"/>
  <c r="M8310" i="12"/>
  <c r="N8310" i="12" s="1"/>
  <c r="M8311" i="12"/>
  <c r="N8311" i="12" s="1"/>
  <c r="M8312" i="12"/>
  <c r="N8312" i="12" s="1"/>
  <c r="M8313" i="12"/>
  <c r="N8313" i="12" s="1"/>
  <c r="M8314" i="12"/>
  <c r="N8314" i="12" s="1"/>
  <c r="M8315" i="12"/>
  <c r="N8315" i="12" s="1"/>
  <c r="M8316" i="12"/>
  <c r="N8316" i="12" s="1"/>
  <c r="M8317" i="12"/>
  <c r="N8317" i="12" s="1"/>
  <c r="M8318" i="12"/>
  <c r="N8318" i="12" s="1"/>
  <c r="M8319" i="12"/>
  <c r="N8319" i="12" s="1"/>
  <c r="M8320" i="12"/>
  <c r="N8320" i="12" s="1"/>
  <c r="M8321" i="12"/>
  <c r="N8321" i="12" s="1"/>
  <c r="M8322" i="12"/>
  <c r="N8322" i="12" s="1"/>
  <c r="M8323" i="12"/>
  <c r="N8323" i="12" s="1"/>
  <c r="M8324" i="12"/>
  <c r="N8324" i="12" s="1"/>
  <c r="M8325" i="12"/>
  <c r="N8325" i="12" s="1"/>
  <c r="M8326" i="12"/>
  <c r="N8326" i="12" s="1"/>
  <c r="M8327" i="12"/>
  <c r="N8327" i="12" s="1"/>
  <c r="M8328" i="12"/>
  <c r="N8328" i="12" s="1"/>
  <c r="M8329" i="12"/>
  <c r="N8329" i="12" s="1"/>
  <c r="M8330" i="12"/>
  <c r="N8330" i="12" s="1"/>
  <c r="M8331" i="12"/>
  <c r="N8331" i="12" s="1"/>
  <c r="M8332" i="12"/>
  <c r="N8332" i="12" s="1"/>
  <c r="M8333" i="12"/>
  <c r="N8333" i="12" s="1"/>
  <c r="M8334" i="12"/>
  <c r="N8334" i="12" s="1"/>
  <c r="M8335" i="12"/>
  <c r="N8335" i="12" s="1"/>
  <c r="M8336" i="12"/>
  <c r="N8336" i="12" s="1"/>
  <c r="M8337" i="12"/>
  <c r="N8337" i="12" s="1"/>
  <c r="M8338" i="12"/>
  <c r="N8338" i="12" s="1"/>
  <c r="M8339" i="12"/>
  <c r="N8339" i="12" s="1"/>
  <c r="M8340" i="12"/>
  <c r="N8340" i="12" s="1"/>
  <c r="M8341" i="12"/>
  <c r="N8341" i="12" s="1"/>
  <c r="M8342" i="12"/>
  <c r="N8342" i="12" s="1"/>
  <c r="M8343" i="12"/>
  <c r="N8343" i="12" s="1"/>
  <c r="M8344" i="12"/>
  <c r="N8344" i="12" s="1"/>
  <c r="M8345" i="12"/>
  <c r="N8345" i="12" s="1"/>
  <c r="M8346" i="12"/>
  <c r="N8346" i="12" s="1"/>
  <c r="M8347" i="12"/>
  <c r="N8347" i="12" s="1"/>
  <c r="M8348" i="12"/>
  <c r="N8348" i="12" s="1"/>
  <c r="M8349" i="12"/>
  <c r="N8349" i="12" s="1"/>
  <c r="M8350" i="12"/>
  <c r="N8350" i="12" s="1"/>
  <c r="M8351" i="12"/>
  <c r="N8351" i="12" s="1"/>
  <c r="M8352" i="12"/>
  <c r="N8352" i="12" s="1"/>
  <c r="M8353" i="12"/>
  <c r="N8353" i="12" s="1"/>
  <c r="M8354" i="12"/>
  <c r="N8354" i="12" s="1"/>
  <c r="M8355" i="12"/>
  <c r="N8355" i="12" s="1"/>
  <c r="M8356" i="12"/>
  <c r="N8356" i="12" s="1"/>
  <c r="M8357" i="12"/>
  <c r="N8357" i="12" s="1"/>
  <c r="M8358" i="12"/>
  <c r="N8358" i="12" s="1"/>
  <c r="M8359" i="12"/>
  <c r="N8359" i="12" s="1"/>
  <c r="M8360" i="12"/>
  <c r="N8360" i="12" s="1"/>
  <c r="M8361" i="12"/>
  <c r="N8361" i="12" s="1"/>
  <c r="M8362" i="12"/>
  <c r="N8362" i="12" s="1"/>
  <c r="M8363" i="12"/>
  <c r="N8363" i="12" s="1"/>
  <c r="M8364" i="12"/>
  <c r="N8364" i="12" s="1"/>
  <c r="M8365" i="12"/>
  <c r="N8365" i="12" s="1"/>
  <c r="M8366" i="12"/>
  <c r="N8366" i="12" s="1"/>
  <c r="M8367" i="12"/>
  <c r="N8367" i="12" s="1"/>
  <c r="M8368" i="12"/>
  <c r="N8368" i="12" s="1"/>
  <c r="M8369" i="12"/>
  <c r="N8369" i="12" s="1"/>
  <c r="M8370" i="12"/>
  <c r="N8370" i="12" s="1"/>
  <c r="M8371" i="12"/>
  <c r="N8371" i="12" s="1"/>
  <c r="M8372" i="12"/>
  <c r="N8372" i="12" s="1"/>
  <c r="M8373" i="12"/>
  <c r="N8373" i="12" s="1"/>
  <c r="M8374" i="12"/>
  <c r="N8374" i="12" s="1"/>
  <c r="M8375" i="12"/>
  <c r="N8375" i="12" s="1"/>
  <c r="M8376" i="12"/>
  <c r="N8376" i="12" s="1"/>
  <c r="M8377" i="12"/>
  <c r="N8377" i="12" s="1"/>
  <c r="M8378" i="12"/>
  <c r="N8378" i="12" s="1"/>
  <c r="M8379" i="12"/>
  <c r="N8379" i="12" s="1"/>
  <c r="M8380" i="12"/>
  <c r="N8380" i="12" s="1"/>
  <c r="M8381" i="12"/>
  <c r="N8381" i="12" s="1"/>
  <c r="M8382" i="12"/>
  <c r="N8382" i="12" s="1"/>
  <c r="M8383" i="12"/>
  <c r="N8383" i="12" s="1"/>
  <c r="M8384" i="12"/>
  <c r="N8384" i="12" s="1"/>
  <c r="M8385" i="12"/>
  <c r="N8385" i="12" s="1"/>
  <c r="M8386" i="12"/>
  <c r="N8386" i="12" s="1"/>
  <c r="M8387" i="12"/>
  <c r="N8387" i="12" s="1"/>
  <c r="M8388" i="12"/>
  <c r="N8388" i="12" s="1"/>
  <c r="M8389" i="12"/>
  <c r="N8389" i="12" s="1"/>
  <c r="M8390" i="12"/>
  <c r="N8390" i="12" s="1"/>
  <c r="M8391" i="12"/>
  <c r="N8391" i="12" s="1"/>
  <c r="M8392" i="12"/>
  <c r="N8392" i="12" s="1"/>
  <c r="M8393" i="12"/>
  <c r="N8393" i="12" s="1"/>
  <c r="M8394" i="12"/>
  <c r="N8394" i="12" s="1"/>
  <c r="M8395" i="12"/>
  <c r="N8395" i="12" s="1"/>
  <c r="M8396" i="12"/>
  <c r="N8396" i="12" s="1"/>
  <c r="M8397" i="12"/>
  <c r="N8397" i="12" s="1"/>
  <c r="M8398" i="12"/>
  <c r="N8398" i="12" s="1"/>
  <c r="M8399" i="12"/>
  <c r="N8399" i="12" s="1"/>
  <c r="M8400" i="12"/>
  <c r="N8400" i="12" s="1"/>
  <c r="M8401" i="12"/>
  <c r="N8401" i="12" s="1"/>
  <c r="M8402" i="12"/>
  <c r="N8402" i="12" s="1"/>
  <c r="M8403" i="12"/>
  <c r="N8403" i="12" s="1"/>
  <c r="M8404" i="12"/>
  <c r="N8404" i="12" s="1"/>
  <c r="M8405" i="12"/>
  <c r="N8405" i="12" s="1"/>
  <c r="M8406" i="12"/>
  <c r="N8406" i="12" s="1"/>
  <c r="M8407" i="12"/>
  <c r="N8407" i="12" s="1"/>
  <c r="M8408" i="12"/>
  <c r="N8408" i="12" s="1"/>
  <c r="M8409" i="12"/>
  <c r="N8409" i="12" s="1"/>
  <c r="M8410" i="12"/>
  <c r="N8410" i="12" s="1"/>
  <c r="M8411" i="12"/>
  <c r="N8411" i="12" s="1"/>
  <c r="M8412" i="12"/>
  <c r="N8412" i="12" s="1"/>
  <c r="M8413" i="12"/>
  <c r="N8413" i="12" s="1"/>
  <c r="M8414" i="12"/>
  <c r="N8414" i="12" s="1"/>
  <c r="M8415" i="12"/>
  <c r="N8415" i="12" s="1"/>
  <c r="M8416" i="12"/>
  <c r="N8416" i="12" s="1"/>
  <c r="M8417" i="12"/>
  <c r="N8417" i="12" s="1"/>
  <c r="M8418" i="12"/>
  <c r="N8418" i="12" s="1"/>
  <c r="M8419" i="12"/>
  <c r="N8419" i="12" s="1"/>
  <c r="M8420" i="12"/>
  <c r="N8420" i="12" s="1"/>
  <c r="M8421" i="12"/>
  <c r="N8421" i="12" s="1"/>
  <c r="M8422" i="12"/>
  <c r="N8422" i="12" s="1"/>
  <c r="M8423" i="12"/>
  <c r="N8423" i="12" s="1"/>
  <c r="M8424" i="12"/>
  <c r="N8424" i="12" s="1"/>
  <c r="M8425" i="12"/>
  <c r="N8425" i="12" s="1"/>
  <c r="M8426" i="12"/>
  <c r="N8426" i="12" s="1"/>
  <c r="M8427" i="12"/>
  <c r="N8427" i="12" s="1"/>
  <c r="M8428" i="12"/>
  <c r="N8428" i="12" s="1"/>
  <c r="M8429" i="12"/>
  <c r="N8429" i="12" s="1"/>
  <c r="M8430" i="12"/>
  <c r="N8430" i="12" s="1"/>
  <c r="M8431" i="12"/>
  <c r="N8431" i="12" s="1"/>
  <c r="M8432" i="12"/>
  <c r="N8432" i="12" s="1"/>
  <c r="M8433" i="12"/>
  <c r="N8433" i="12" s="1"/>
  <c r="M8434" i="12"/>
  <c r="N8434" i="12" s="1"/>
  <c r="M8435" i="12"/>
  <c r="N8435" i="12" s="1"/>
  <c r="M8436" i="12"/>
  <c r="N8436" i="12" s="1"/>
  <c r="M8437" i="12"/>
  <c r="N8437" i="12" s="1"/>
  <c r="M8438" i="12"/>
  <c r="N8438" i="12" s="1"/>
  <c r="M8439" i="12"/>
  <c r="N8439" i="12" s="1"/>
  <c r="M8440" i="12"/>
  <c r="N8440" i="12" s="1"/>
  <c r="M8441" i="12"/>
  <c r="N8441" i="12" s="1"/>
  <c r="M8442" i="12"/>
  <c r="N8442" i="12" s="1"/>
  <c r="M8443" i="12"/>
  <c r="N8443" i="12" s="1"/>
  <c r="M8444" i="12"/>
  <c r="N8444" i="12" s="1"/>
  <c r="M8445" i="12"/>
  <c r="N8445" i="12" s="1"/>
  <c r="M8446" i="12"/>
  <c r="N8446" i="12" s="1"/>
  <c r="M8447" i="12"/>
  <c r="N8447" i="12" s="1"/>
  <c r="M8448" i="12"/>
  <c r="N8448" i="12" s="1"/>
  <c r="M8449" i="12"/>
  <c r="N8449" i="12" s="1"/>
  <c r="M8450" i="12"/>
  <c r="N8450" i="12" s="1"/>
  <c r="M8451" i="12"/>
  <c r="N8451" i="12" s="1"/>
  <c r="M8452" i="12"/>
  <c r="N8452" i="12" s="1"/>
  <c r="M8453" i="12"/>
  <c r="N8453" i="12" s="1"/>
  <c r="M8454" i="12"/>
  <c r="N8454" i="12" s="1"/>
  <c r="M8455" i="12"/>
  <c r="N8455" i="12" s="1"/>
  <c r="M8456" i="12"/>
  <c r="N8456" i="12" s="1"/>
  <c r="M8457" i="12"/>
  <c r="N8457" i="12" s="1"/>
  <c r="M8458" i="12"/>
  <c r="N8458" i="12" s="1"/>
  <c r="M8459" i="12"/>
  <c r="N8459" i="12" s="1"/>
  <c r="M8460" i="12"/>
  <c r="N8460" i="12" s="1"/>
  <c r="M8461" i="12"/>
  <c r="N8461" i="12" s="1"/>
  <c r="M8462" i="12"/>
  <c r="N8462" i="12" s="1"/>
  <c r="M8463" i="12"/>
  <c r="N8463" i="12" s="1"/>
  <c r="M8464" i="12"/>
  <c r="N8464" i="12" s="1"/>
  <c r="M8465" i="12"/>
  <c r="N8465" i="12" s="1"/>
  <c r="M8466" i="12"/>
  <c r="N8466" i="12" s="1"/>
  <c r="M8467" i="12"/>
  <c r="N8467" i="12" s="1"/>
  <c r="M8468" i="12"/>
  <c r="N8468" i="12" s="1"/>
  <c r="M8469" i="12"/>
  <c r="N8469" i="12" s="1"/>
  <c r="M8470" i="12"/>
  <c r="N8470" i="12" s="1"/>
  <c r="M8471" i="12"/>
  <c r="N8471" i="12" s="1"/>
  <c r="M8472" i="12"/>
  <c r="N8472" i="12" s="1"/>
  <c r="M8473" i="12"/>
  <c r="N8473" i="12" s="1"/>
  <c r="M8474" i="12"/>
  <c r="N8474" i="12" s="1"/>
  <c r="M8475" i="12"/>
  <c r="N8475" i="12" s="1"/>
  <c r="M8476" i="12"/>
  <c r="N8476" i="12" s="1"/>
  <c r="M8477" i="12"/>
  <c r="N8477" i="12" s="1"/>
  <c r="M8478" i="12"/>
  <c r="N8478" i="12" s="1"/>
  <c r="M8479" i="12"/>
  <c r="N8479" i="12" s="1"/>
  <c r="M8480" i="12"/>
  <c r="N8480" i="12" s="1"/>
  <c r="M8481" i="12"/>
  <c r="N8481" i="12" s="1"/>
  <c r="M8482" i="12"/>
  <c r="N8482" i="12" s="1"/>
  <c r="M8483" i="12"/>
  <c r="N8483" i="12" s="1"/>
  <c r="M8484" i="12"/>
  <c r="N8484" i="12" s="1"/>
  <c r="M8485" i="12"/>
  <c r="N8485" i="12" s="1"/>
  <c r="M8486" i="12"/>
  <c r="N8486" i="12" s="1"/>
  <c r="M8487" i="12"/>
  <c r="N8487" i="12" s="1"/>
  <c r="M8488" i="12"/>
  <c r="N8488" i="12" s="1"/>
  <c r="M8489" i="12"/>
  <c r="N8489" i="12" s="1"/>
  <c r="M8490" i="12"/>
  <c r="N8490" i="12" s="1"/>
  <c r="M8491" i="12"/>
  <c r="N8491" i="12" s="1"/>
  <c r="M8492" i="12"/>
  <c r="N8492" i="12" s="1"/>
  <c r="M8493" i="12"/>
  <c r="N8493" i="12" s="1"/>
  <c r="M8494" i="12"/>
  <c r="N8494" i="12" s="1"/>
  <c r="M8495" i="12"/>
  <c r="N8495" i="12" s="1"/>
  <c r="M8496" i="12"/>
  <c r="N8496" i="12" s="1"/>
  <c r="M8497" i="12"/>
  <c r="N8497" i="12" s="1"/>
  <c r="M8498" i="12"/>
  <c r="N8498" i="12" s="1"/>
  <c r="M8499" i="12"/>
  <c r="N8499" i="12" s="1"/>
  <c r="M8500" i="12"/>
  <c r="N8500" i="12" s="1"/>
  <c r="M8501" i="12"/>
  <c r="N8501" i="12" s="1"/>
  <c r="M8502" i="12"/>
  <c r="N8502" i="12" s="1"/>
  <c r="M8503" i="12"/>
  <c r="N8503" i="12" s="1"/>
  <c r="M8504" i="12"/>
  <c r="N8504" i="12" s="1"/>
  <c r="M8505" i="12"/>
  <c r="N8505" i="12" s="1"/>
  <c r="M8506" i="12"/>
  <c r="N8506" i="12" s="1"/>
  <c r="M8507" i="12"/>
  <c r="N8507" i="12" s="1"/>
  <c r="M8508" i="12"/>
  <c r="N8508" i="12" s="1"/>
  <c r="M8509" i="12"/>
  <c r="N8509" i="12" s="1"/>
  <c r="M8510" i="12"/>
  <c r="N8510" i="12" s="1"/>
  <c r="M8511" i="12"/>
  <c r="N8511" i="12" s="1"/>
  <c r="M8512" i="12"/>
  <c r="N8512" i="12" s="1"/>
  <c r="M8513" i="12"/>
  <c r="N8513" i="12" s="1"/>
  <c r="M8514" i="12"/>
  <c r="N8514" i="12" s="1"/>
  <c r="M8515" i="12"/>
  <c r="N8515" i="12" s="1"/>
  <c r="M8516" i="12"/>
  <c r="N8516" i="12" s="1"/>
  <c r="M8517" i="12"/>
  <c r="N8517" i="12" s="1"/>
  <c r="M8518" i="12"/>
  <c r="N8518" i="12" s="1"/>
  <c r="M8519" i="12"/>
  <c r="N8519" i="12" s="1"/>
  <c r="M8520" i="12"/>
  <c r="N8520" i="12" s="1"/>
  <c r="M8521" i="12"/>
  <c r="N8521" i="12" s="1"/>
  <c r="M8522" i="12"/>
  <c r="N8522" i="12" s="1"/>
  <c r="M8523" i="12"/>
  <c r="N8523" i="12" s="1"/>
  <c r="M8524" i="12"/>
  <c r="N8524" i="12" s="1"/>
  <c r="M8525" i="12"/>
  <c r="N8525" i="12" s="1"/>
  <c r="M8526" i="12"/>
  <c r="N8526" i="12" s="1"/>
  <c r="M8527" i="12"/>
  <c r="N8527" i="12" s="1"/>
  <c r="M8528" i="12"/>
  <c r="N8528" i="12" s="1"/>
  <c r="M8529" i="12"/>
  <c r="N8529" i="12" s="1"/>
  <c r="M8530" i="12"/>
  <c r="N8530" i="12" s="1"/>
  <c r="M8531" i="12"/>
  <c r="N8531" i="12" s="1"/>
  <c r="M8532" i="12"/>
  <c r="N8532" i="12" s="1"/>
  <c r="M8533" i="12"/>
  <c r="N8533" i="12" s="1"/>
  <c r="M8534" i="12"/>
  <c r="N8534" i="12" s="1"/>
  <c r="M8535" i="12"/>
  <c r="N8535" i="12" s="1"/>
  <c r="M8536" i="12"/>
  <c r="N8536" i="12" s="1"/>
  <c r="M8537" i="12"/>
  <c r="N8537" i="12" s="1"/>
  <c r="M8538" i="12"/>
  <c r="N8538" i="12" s="1"/>
  <c r="M8539" i="12"/>
  <c r="N8539" i="12" s="1"/>
  <c r="M8540" i="12"/>
  <c r="N8540" i="12" s="1"/>
  <c r="M8541" i="12"/>
  <c r="N8541" i="12" s="1"/>
  <c r="M8542" i="12"/>
  <c r="N8542" i="12" s="1"/>
  <c r="M8543" i="12"/>
  <c r="N8543" i="12" s="1"/>
  <c r="M8544" i="12"/>
  <c r="N8544" i="12" s="1"/>
  <c r="M8545" i="12"/>
  <c r="N8545" i="12" s="1"/>
  <c r="M8546" i="12"/>
  <c r="N8546" i="12" s="1"/>
  <c r="M8547" i="12"/>
  <c r="N8547" i="12" s="1"/>
  <c r="M8548" i="12"/>
  <c r="N8548" i="12" s="1"/>
  <c r="M8549" i="12"/>
  <c r="N8549" i="12" s="1"/>
  <c r="M8550" i="12"/>
  <c r="N8550" i="12" s="1"/>
  <c r="M8551" i="12"/>
  <c r="N8551" i="12" s="1"/>
  <c r="M8552" i="12"/>
  <c r="N8552" i="12" s="1"/>
  <c r="M8553" i="12"/>
  <c r="N8553" i="12" s="1"/>
  <c r="M8554" i="12"/>
  <c r="N8554" i="12" s="1"/>
  <c r="M8555" i="12"/>
  <c r="N8555" i="12" s="1"/>
  <c r="M8556" i="12"/>
  <c r="N8556" i="12" s="1"/>
  <c r="M8557" i="12"/>
  <c r="N8557" i="12" s="1"/>
  <c r="M8558" i="12"/>
  <c r="N8558" i="12" s="1"/>
  <c r="M8559" i="12"/>
  <c r="N8559" i="12" s="1"/>
  <c r="M8560" i="12"/>
  <c r="N8560" i="12" s="1"/>
  <c r="M8561" i="12"/>
  <c r="N8561" i="12" s="1"/>
  <c r="M8562" i="12"/>
  <c r="N8562" i="12" s="1"/>
  <c r="M8563" i="12"/>
  <c r="N8563" i="12" s="1"/>
  <c r="M8564" i="12"/>
  <c r="N8564" i="12" s="1"/>
  <c r="M8565" i="12"/>
  <c r="N8565" i="12" s="1"/>
  <c r="M8566" i="12"/>
  <c r="N8566" i="12" s="1"/>
  <c r="M8567" i="12"/>
  <c r="N8567" i="12" s="1"/>
  <c r="M8568" i="12"/>
  <c r="N8568" i="12" s="1"/>
  <c r="M8569" i="12"/>
  <c r="N8569" i="12" s="1"/>
  <c r="M8570" i="12"/>
  <c r="N8570" i="12" s="1"/>
  <c r="M8571" i="12"/>
  <c r="N8571" i="12" s="1"/>
  <c r="M8572" i="12"/>
  <c r="N8572" i="12" s="1"/>
  <c r="M8573" i="12"/>
  <c r="N8573" i="12" s="1"/>
  <c r="M8574" i="12"/>
  <c r="N8574" i="12" s="1"/>
  <c r="M8575" i="12"/>
  <c r="N8575" i="12" s="1"/>
  <c r="M8576" i="12"/>
  <c r="N8576" i="12" s="1"/>
  <c r="M8577" i="12"/>
  <c r="N8577" i="12" s="1"/>
  <c r="M8578" i="12"/>
  <c r="N8578" i="12" s="1"/>
  <c r="M8579" i="12"/>
  <c r="N8579" i="12" s="1"/>
  <c r="M8580" i="12"/>
  <c r="N8580" i="12" s="1"/>
  <c r="M8581" i="12"/>
  <c r="N8581" i="12" s="1"/>
  <c r="M8582" i="12"/>
  <c r="N8582" i="12" s="1"/>
  <c r="M8583" i="12"/>
  <c r="N8583" i="12" s="1"/>
  <c r="M8584" i="12"/>
  <c r="N8584" i="12" s="1"/>
  <c r="M8585" i="12"/>
  <c r="N8585" i="12" s="1"/>
  <c r="M8586" i="12"/>
  <c r="N8586" i="12" s="1"/>
  <c r="M8587" i="12"/>
  <c r="N8587" i="12" s="1"/>
  <c r="M8588" i="12"/>
  <c r="N8588" i="12" s="1"/>
  <c r="M8589" i="12"/>
  <c r="N8589" i="12" s="1"/>
  <c r="M8590" i="12"/>
  <c r="N8590" i="12" s="1"/>
  <c r="M8591" i="12"/>
  <c r="N8591" i="12" s="1"/>
  <c r="M8592" i="12"/>
  <c r="N8592" i="12" s="1"/>
  <c r="M8593" i="12"/>
  <c r="N8593" i="12" s="1"/>
  <c r="M8594" i="12"/>
  <c r="N8594" i="12" s="1"/>
  <c r="M8595" i="12"/>
  <c r="N8595" i="12" s="1"/>
  <c r="M8596" i="12"/>
  <c r="N8596" i="12" s="1"/>
  <c r="M8597" i="12"/>
  <c r="N8597" i="12" s="1"/>
  <c r="M8598" i="12"/>
  <c r="N8598" i="12" s="1"/>
  <c r="M8599" i="12"/>
  <c r="N8599" i="12" s="1"/>
  <c r="M8600" i="12"/>
  <c r="N8600" i="12" s="1"/>
  <c r="M8601" i="12"/>
  <c r="N8601" i="12" s="1"/>
  <c r="M8602" i="12"/>
  <c r="N8602" i="12" s="1"/>
  <c r="M8603" i="12"/>
  <c r="N8603" i="12" s="1"/>
  <c r="M8604" i="12"/>
  <c r="N8604" i="12" s="1"/>
  <c r="M8605" i="12"/>
  <c r="N8605" i="12" s="1"/>
  <c r="M8606" i="12"/>
  <c r="N8606" i="12" s="1"/>
  <c r="M8607" i="12"/>
  <c r="N8607" i="12" s="1"/>
  <c r="M8608" i="12"/>
  <c r="N8608" i="12" s="1"/>
  <c r="M8609" i="12"/>
  <c r="N8609" i="12" s="1"/>
  <c r="M8610" i="12"/>
  <c r="N8610" i="12" s="1"/>
  <c r="M8611" i="12"/>
  <c r="N8611" i="12" s="1"/>
  <c r="M8612" i="12"/>
  <c r="N8612" i="12" s="1"/>
  <c r="M8613" i="12"/>
  <c r="N8613" i="12" s="1"/>
  <c r="M8614" i="12"/>
  <c r="N8614" i="12" s="1"/>
  <c r="M8615" i="12"/>
  <c r="N8615" i="12" s="1"/>
  <c r="M8616" i="12"/>
  <c r="N8616" i="12" s="1"/>
  <c r="M8617" i="12"/>
  <c r="N8617" i="12" s="1"/>
  <c r="M8618" i="12"/>
  <c r="N8618" i="12" s="1"/>
  <c r="M8619" i="12"/>
  <c r="N8619" i="12" s="1"/>
  <c r="M8620" i="12"/>
  <c r="N8620" i="12" s="1"/>
  <c r="M8621" i="12"/>
  <c r="N8621" i="12" s="1"/>
  <c r="M8622" i="12"/>
  <c r="N8622" i="12" s="1"/>
  <c r="M8623" i="12"/>
  <c r="N8623" i="12" s="1"/>
  <c r="M8624" i="12"/>
  <c r="N8624" i="12" s="1"/>
  <c r="M8625" i="12"/>
  <c r="N8625" i="12" s="1"/>
  <c r="M8626" i="12"/>
  <c r="N8626" i="12" s="1"/>
  <c r="M8627" i="12"/>
  <c r="N8627" i="12" s="1"/>
  <c r="M8628" i="12"/>
  <c r="N8628" i="12" s="1"/>
  <c r="M8629" i="12"/>
  <c r="N8629" i="12" s="1"/>
  <c r="M8630" i="12"/>
  <c r="N8630" i="12" s="1"/>
  <c r="M8631" i="12"/>
  <c r="N8631" i="12" s="1"/>
  <c r="M8632" i="12"/>
  <c r="N8632" i="12" s="1"/>
  <c r="M8633" i="12"/>
  <c r="N8633" i="12" s="1"/>
  <c r="M8634" i="12"/>
  <c r="N8634" i="12" s="1"/>
  <c r="M8635" i="12"/>
  <c r="N8635" i="12" s="1"/>
  <c r="M8636" i="12"/>
  <c r="N8636" i="12" s="1"/>
  <c r="M8637" i="12"/>
  <c r="N8637" i="12" s="1"/>
  <c r="M8638" i="12"/>
  <c r="N8638" i="12" s="1"/>
  <c r="M8639" i="12"/>
  <c r="N8639" i="12" s="1"/>
  <c r="M8640" i="12"/>
  <c r="N8640" i="12" s="1"/>
  <c r="M8641" i="12"/>
  <c r="N8641" i="12" s="1"/>
  <c r="M8642" i="12"/>
  <c r="N8642" i="12" s="1"/>
  <c r="M8643" i="12"/>
  <c r="N8643" i="12" s="1"/>
  <c r="M8644" i="12"/>
  <c r="N8644" i="12" s="1"/>
  <c r="M8645" i="12"/>
  <c r="N8645" i="12" s="1"/>
  <c r="M8646" i="12"/>
  <c r="N8646" i="12" s="1"/>
  <c r="M8647" i="12"/>
  <c r="N8647" i="12" s="1"/>
  <c r="M8648" i="12"/>
  <c r="N8648" i="12" s="1"/>
  <c r="M8649" i="12"/>
  <c r="N8649" i="12" s="1"/>
  <c r="M8650" i="12"/>
  <c r="N8650" i="12" s="1"/>
  <c r="M8651" i="12"/>
  <c r="N8651" i="12" s="1"/>
  <c r="M8652" i="12"/>
  <c r="N8652" i="12" s="1"/>
  <c r="M8653" i="12"/>
  <c r="N8653" i="12" s="1"/>
  <c r="M8654" i="12"/>
  <c r="N8654" i="12" s="1"/>
  <c r="M8655" i="12"/>
  <c r="N8655" i="12" s="1"/>
  <c r="M8656" i="12"/>
  <c r="N8656" i="12" s="1"/>
  <c r="M8657" i="12"/>
  <c r="N8657" i="12" s="1"/>
  <c r="M8658" i="12"/>
  <c r="N8658" i="12" s="1"/>
  <c r="M8659" i="12"/>
  <c r="N8659" i="12" s="1"/>
  <c r="M8660" i="12"/>
  <c r="N8660" i="12" s="1"/>
  <c r="M8661" i="12"/>
  <c r="N8661" i="12" s="1"/>
  <c r="M8662" i="12"/>
  <c r="N8662" i="12" s="1"/>
  <c r="M8663" i="12"/>
  <c r="N8663" i="12" s="1"/>
  <c r="M8664" i="12"/>
  <c r="N8664" i="12" s="1"/>
  <c r="M8665" i="12"/>
  <c r="N8665" i="12" s="1"/>
  <c r="M8666" i="12"/>
  <c r="N8666" i="12" s="1"/>
  <c r="M8667" i="12"/>
  <c r="N8667" i="12" s="1"/>
  <c r="M8668" i="12"/>
  <c r="N8668" i="12" s="1"/>
  <c r="M8669" i="12"/>
  <c r="N8669" i="12" s="1"/>
  <c r="M8670" i="12"/>
  <c r="N8670" i="12" s="1"/>
  <c r="M8671" i="12"/>
  <c r="N8671" i="12" s="1"/>
  <c r="M8672" i="12"/>
  <c r="N8672" i="12" s="1"/>
  <c r="M8673" i="12"/>
  <c r="N8673" i="12" s="1"/>
  <c r="M8674" i="12"/>
  <c r="N8674" i="12" s="1"/>
  <c r="M8675" i="12"/>
  <c r="N8675" i="12" s="1"/>
  <c r="M8676" i="12"/>
  <c r="N8676" i="12" s="1"/>
  <c r="M8677" i="12"/>
  <c r="N8677" i="12" s="1"/>
  <c r="M8678" i="12"/>
  <c r="N8678" i="12" s="1"/>
  <c r="M8679" i="12"/>
  <c r="N8679" i="12" s="1"/>
  <c r="M8680" i="12"/>
  <c r="N8680" i="12" s="1"/>
  <c r="M8681" i="12"/>
  <c r="N8681" i="12" s="1"/>
  <c r="M8682" i="12"/>
  <c r="N8682" i="12" s="1"/>
  <c r="M8683" i="12"/>
  <c r="N8683" i="12" s="1"/>
  <c r="M8684" i="12"/>
  <c r="N8684" i="12" s="1"/>
  <c r="M8685" i="12"/>
  <c r="N8685" i="12" s="1"/>
  <c r="M8686" i="12"/>
  <c r="N8686" i="12" s="1"/>
  <c r="M8687" i="12"/>
  <c r="N8687" i="12" s="1"/>
  <c r="M8688" i="12"/>
  <c r="N8688" i="12" s="1"/>
  <c r="M8689" i="12"/>
  <c r="N8689" i="12" s="1"/>
  <c r="M8690" i="12"/>
  <c r="N8690" i="12" s="1"/>
  <c r="M8691" i="12"/>
  <c r="N8691" i="12" s="1"/>
  <c r="M8692" i="12"/>
  <c r="N8692" i="12" s="1"/>
  <c r="M8693" i="12"/>
  <c r="N8693" i="12" s="1"/>
  <c r="M8694" i="12"/>
  <c r="N8694" i="12" s="1"/>
  <c r="M8695" i="12"/>
  <c r="N8695" i="12" s="1"/>
  <c r="M8696" i="12"/>
  <c r="N8696" i="12" s="1"/>
  <c r="M8697" i="12"/>
  <c r="N8697" i="12" s="1"/>
  <c r="M8698" i="12"/>
  <c r="N8698" i="12" s="1"/>
  <c r="M8699" i="12"/>
  <c r="N8699" i="12" s="1"/>
  <c r="M8700" i="12"/>
  <c r="N8700" i="12" s="1"/>
  <c r="M8701" i="12"/>
  <c r="N8701" i="12" s="1"/>
  <c r="M8702" i="12"/>
  <c r="N8702" i="12" s="1"/>
  <c r="M8703" i="12"/>
  <c r="N8703" i="12" s="1"/>
  <c r="M8704" i="12"/>
  <c r="N8704" i="12" s="1"/>
  <c r="M8705" i="12"/>
  <c r="N8705" i="12" s="1"/>
  <c r="M8706" i="12"/>
  <c r="N8706" i="12" s="1"/>
  <c r="M8707" i="12"/>
  <c r="N8707" i="12" s="1"/>
  <c r="M8708" i="12"/>
  <c r="N8708" i="12" s="1"/>
  <c r="M8709" i="12"/>
  <c r="N8709" i="12" s="1"/>
  <c r="M8710" i="12"/>
  <c r="N8710" i="12" s="1"/>
  <c r="M8711" i="12"/>
  <c r="N8711" i="12" s="1"/>
  <c r="M8712" i="12"/>
  <c r="N8712" i="12" s="1"/>
  <c r="M8713" i="12"/>
  <c r="N8713" i="12" s="1"/>
  <c r="M8714" i="12"/>
  <c r="N8714" i="12" s="1"/>
  <c r="M8715" i="12"/>
  <c r="N8715" i="12" s="1"/>
  <c r="M8716" i="12"/>
  <c r="N8716" i="12" s="1"/>
  <c r="M8717" i="12"/>
  <c r="N8717" i="12" s="1"/>
  <c r="M8718" i="12"/>
  <c r="N8718" i="12" s="1"/>
  <c r="M8719" i="12"/>
  <c r="N8719" i="12" s="1"/>
  <c r="M8720" i="12"/>
  <c r="N8720" i="12" s="1"/>
  <c r="M8721" i="12"/>
  <c r="N8721" i="12" s="1"/>
  <c r="M8722" i="12"/>
  <c r="N8722" i="12" s="1"/>
  <c r="M8723" i="12"/>
  <c r="N8723" i="12" s="1"/>
  <c r="M8724" i="12"/>
  <c r="N8724" i="12" s="1"/>
  <c r="M8725" i="12"/>
  <c r="N8725" i="12" s="1"/>
  <c r="M8726" i="12"/>
  <c r="N8726" i="12" s="1"/>
  <c r="M8727" i="12"/>
  <c r="N8727" i="12" s="1"/>
  <c r="M8728" i="12"/>
  <c r="N8728" i="12" s="1"/>
  <c r="M8729" i="12"/>
  <c r="N8729" i="12" s="1"/>
  <c r="M8730" i="12"/>
  <c r="N8730" i="12" s="1"/>
  <c r="M8731" i="12"/>
  <c r="N8731" i="12" s="1"/>
  <c r="M8732" i="12"/>
  <c r="N8732" i="12" s="1"/>
  <c r="M8733" i="12"/>
  <c r="N8733" i="12" s="1"/>
  <c r="M8734" i="12"/>
  <c r="N8734" i="12" s="1"/>
  <c r="M8735" i="12"/>
  <c r="N8735" i="12" s="1"/>
  <c r="M8736" i="12"/>
  <c r="N8736" i="12" s="1"/>
  <c r="M8737" i="12"/>
  <c r="N8737" i="12" s="1"/>
  <c r="M8738" i="12"/>
  <c r="N8738" i="12" s="1"/>
  <c r="M8739" i="12"/>
  <c r="N8739" i="12" s="1"/>
  <c r="M8740" i="12"/>
  <c r="N8740" i="12" s="1"/>
  <c r="M8741" i="12"/>
  <c r="N8741" i="12" s="1"/>
  <c r="M8742" i="12"/>
  <c r="N8742" i="12" s="1"/>
  <c r="M8743" i="12"/>
  <c r="N8743" i="12" s="1"/>
  <c r="M8744" i="12"/>
  <c r="N8744" i="12" s="1"/>
  <c r="M8745" i="12"/>
  <c r="N8745" i="12" s="1"/>
  <c r="M8746" i="12"/>
  <c r="N8746" i="12" s="1"/>
  <c r="M8747" i="12"/>
  <c r="N8747" i="12" s="1"/>
  <c r="M8748" i="12"/>
  <c r="N8748" i="12" s="1"/>
  <c r="M8749" i="12"/>
  <c r="N8749" i="12" s="1"/>
  <c r="M8750" i="12"/>
  <c r="N8750" i="12" s="1"/>
  <c r="M8751" i="12"/>
  <c r="N8751" i="12" s="1"/>
  <c r="M8752" i="12"/>
  <c r="N8752" i="12" s="1"/>
  <c r="M8753" i="12"/>
  <c r="N8753" i="12" s="1"/>
  <c r="M8754" i="12"/>
  <c r="N8754" i="12" s="1"/>
  <c r="M8755" i="12"/>
  <c r="N8755" i="12" s="1"/>
  <c r="M8756" i="12"/>
  <c r="N8756" i="12" s="1"/>
  <c r="M8757" i="12"/>
  <c r="N8757" i="12" s="1"/>
  <c r="M8758" i="12"/>
  <c r="N8758" i="12" s="1"/>
  <c r="M8759" i="12"/>
  <c r="N8759" i="12" s="1"/>
  <c r="M8760" i="12"/>
  <c r="N8760" i="12" s="1"/>
  <c r="M8761" i="12"/>
  <c r="N8761" i="12" s="1"/>
  <c r="M8762" i="12"/>
  <c r="N8762" i="12" s="1"/>
  <c r="M8763" i="12"/>
  <c r="N8763" i="12" s="1"/>
  <c r="M8764" i="12"/>
  <c r="N8764" i="12" s="1"/>
  <c r="M8765" i="12"/>
  <c r="N8765" i="12" s="1"/>
  <c r="M8766" i="12"/>
  <c r="N8766" i="12" s="1"/>
  <c r="M8767" i="12"/>
  <c r="N8767" i="12" s="1"/>
  <c r="M8768" i="12"/>
  <c r="N8768" i="12" s="1"/>
  <c r="M8769" i="12"/>
  <c r="N8769" i="12" s="1"/>
  <c r="M8770" i="12"/>
  <c r="N8770" i="12" s="1"/>
  <c r="M8771" i="12"/>
  <c r="N8771" i="12" s="1"/>
  <c r="M8772" i="12"/>
  <c r="N8772" i="12" s="1"/>
  <c r="M8773" i="12"/>
  <c r="N8773" i="12" s="1"/>
  <c r="M8774" i="12"/>
  <c r="N8774" i="12" s="1"/>
  <c r="M8775" i="12"/>
  <c r="N8775" i="12" s="1"/>
  <c r="M8776" i="12"/>
  <c r="N8776" i="12" s="1"/>
  <c r="M8777" i="12"/>
  <c r="N8777" i="12" s="1"/>
  <c r="M8778" i="12"/>
  <c r="N8778" i="12" s="1"/>
  <c r="M8779" i="12"/>
  <c r="N8779" i="12" s="1"/>
  <c r="M8780" i="12"/>
  <c r="N8780" i="12" s="1"/>
  <c r="M8781" i="12"/>
  <c r="N8781" i="12" s="1"/>
  <c r="M8782" i="12"/>
  <c r="N8782" i="12" s="1"/>
  <c r="M8783" i="12"/>
  <c r="N8783" i="12" s="1"/>
  <c r="M8784" i="12"/>
  <c r="N8784" i="12" s="1"/>
  <c r="M8785" i="12"/>
  <c r="N8785" i="12" s="1"/>
  <c r="M8786" i="12"/>
  <c r="N8786" i="12" s="1"/>
  <c r="M8787" i="12"/>
  <c r="N8787" i="12" s="1"/>
  <c r="M8788" i="12"/>
  <c r="N8788" i="12" s="1"/>
  <c r="M8789" i="12"/>
  <c r="N8789" i="12" s="1"/>
  <c r="M8790" i="12"/>
  <c r="N8790" i="12" s="1"/>
  <c r="M8791" i="12"/>
  <c r="N8791" i="12" s="1"/>
  <c r="M8792" i="12"/>
  <c r="N8792" i="12" s="1"/>
  <c r="M8793" i="12"/>
  <c r="N8793" i="12" s="1"/>
  <c r="M8794" i="12"/>
  <c r="N8794" i="12" s="1"/>
  <c r="M8795" i="12"/>
  <c r="N8795" i="12" s="1"/>
  <c r="M8796" i="12"/>
  <c r="N8796" i="12" s="1"/>
  <c r="M8797" i="12"/>
  <c r="N8797" i="12" s="1"/>
  <c r="M8798" i="12"/>
  <c r="N8798" i="12" s="1"/>
  <c r="M8799" i="12"/>
  <c r="N8799" i="12" s="1"/>
  <c r="M8800" i="12"/>
  <c r="N8800" i="12" s="1"/>
  <c r="M8801" i="12"/>
  <c r="N8801" i="12" s="1"/>
  <c r="M8802" i="12"/>
  <c r="N8802" i="12" s="1"/>
  <c r="M8803" i="12"/>
  <c r="N8803" i="12" s="1"/>
  <c r="M8804" i="12"/>
  <c r="N8804" i="12" s="1"/>
  <c r="M8805" i="12"/>
  <c r="N8805" i="12" s="1"/>
  <c r="M8806" i="12"/>
  <c r="N8806" i="12" s="1"/>
  <c r="M8807" i="12"/>
  <c r="N8807" i="12" s="1"/>
  <c r="M8808" i="12"/>
  <c r="N8808" i="12" s="1"/>
  <c r="M8809" i="12"/>
  <c r="N8809" i="12" s="1"/>
  <c r="M8810" i="12"/>
  <c r="N8810" i="12" s="1"/>
  <c r="M8811" i="12"/>
  <c r="N8811" i="12" s="1"/>
  <c r="M8812" i="12"/>
  <c r="N8812" i="12" s="1"/>
  <c r="M8813" i="12"/>
  <c r="N8813" i="12" s="1"/>
  <c r="M8814" i="12"/>
  <c r="N8814" i="12" s="1"/>
  <c r="M8815" i="12"/>
  <c r="N8815" i="12" s="1"/>
  <c r="M8816" i="12"/>
  <c r="N8816" i="12" s="1"/>
  <c r="M8817" i="12"/>
  <c r="N8817" i="12" s="1"/>
  <c r="M8818" i="12"/>
  <c r="N8818" i="12" s="1"/>
  <c r="M8819" i="12"/>
  <c r="N8819" i="12" s="1"/>
  <c r="M8820" i="12"/>
  <c r="N8820" i="12" s="1"/>
  <c r="M8821" i="12"/>
  <c r="N8821" i="12" s="1"/>
  <c r="M8822" i="12"/>
  <c r="N8822" i="12" s="1"/>
  <c r="M8823" i="12"/>
  <c r="N8823" i="12" s="1"/>
  <c r="M8824" i="12"/>
  <c r="N8824" i="12" s="1"/>
  <c r="M8825" i="12"/>
  <c r="N8825" i="12" s="1"/>
  <c r="M8826" i="12"/>
  <c r="N8826" i="12" s="1"/>
  <c r="M8827" i="12"/>
  <c r="N8827" i="12" s="1"/>
  <c r="M8828" i="12"/>
  <c r="N8828" i="12" s="1"/>
  <c r="M8829" i="12"/>
  <c r="N8829" i="12" s="1"/>
  <c r="M8830" i="12"/>
  <c r="N8830" i="12" s="1"/>
  <c r="M8831" i="12"/>
  <c r="N8831" i="12" s="1"/>
  <c r="M8832" i="12"/>
  <c r="N8832" i="12" s="1"/>
  <c r="M8833" i="12"/>
  <c r="N8833" i="12" s="1"/>
  <c r="M8834" i="12"/>
  <c r="N8834" i="12" s="1"/>
  <c r="M8835" i="12"/>
  <c r="N8835" i="12" s="1"/>
  <c r="M8836" i="12"/>
  <c r="N8836" i="12" s="1"/>
  <c r="M8837" i="12"/>
  <c r="N8837" i="12" s="1"/>
  <c r="M8838" i="12"/>
  <c r="N8838" i="12" s="1"/>
  <c r="M8839" i="12"/>
  <c r="N8839" i="12" s="1"/>
  <c r="M8840" i="12"/>
  <c r="N8840" i="12" s="1"/>
  <c r="M8841" i="12"/>
  <c r="N8841" i="12" s="1"/>
  <c r="M8842" i="12"/>
  <c r="N8842" i="12" s="1"/>
  <c r="M8843" i="12"/>
  <c r="N8843" i="12" s="1"/>
  <c r="M8844" i="12"/>
  <c r="N8844" i="12" s="1"/>
  <c r="M8845" i="12"/>
  <c r="N8845" i="12" s="1"/>
  <c r="M8846" i="12"/>
  <c r="N8846" i="12" s="1"/>
  <c r="M8847" i="12"/>
  <c r="N8847" i="12" s="1"/>
  <c r="M8848" i="12"/>
  <c r="N8848" i="12" s="1"/>
  <c r="M8849" i="12"/>
  <c r="N8849" i="12" s="1"/>
  <c r="M8850" i="12"/>
  <c r="N8850" i="12" s="1"/>
  <c r="M8851" i="12"/>
  <c r="N8851" i="12" s="1"/>
  <c r="M8852" i="12"/>
  <c r="N8852" i="12" s="1"/>
  <c r="M8853" i="12"/>
  <c r="N8853" i="12" s="1"/>
  <c r="M8854" i="12"/>
  <c r="N8854" i="12" s="1"/>
  <c r="M8855" i="12"/>
  <c r="N8855" i="12" s="1"/>
  <c r="M8856" i="12"/>
  <c r="N8856" i="12" s="1"/>
  <c r="M8857" i="12"/>
  <c r="N8857" i="12" s="1"/>
  <c r="M8858" i="12"/>
  <c r="N8858" i="12" s="1"/>
  <c r="M8859" i="12"/>
  <c r="N8859" i="12" s="1"/>
  <c r="M8860" i="12"/>
  <c r="N8860" i="12" s="1"/>
  <c r="M8861" i="12"/>
  <c r="N8861" i="12" s="1"/>
  <c r="M8862" i="12"/>
  <c r="N8862" i="12" s="1"/>
  <c r="M8863" i="12"/>
  <c r="N8863" i="12" s="1"/>
  <c r="M8864" i="12"/>
  <c r="N8864" i="12" s="1"/>
  <c r="M8865" i="12"/>
  <c r="N8865" i="12" s="1"/>
  <c r="M8866" i="12"/>
  <c r="N8866" i="12" s="1"/>
  <c r="M8867" i="12"/>
  <c r="N8867" i="12" s="1"/>
  <c r="M8868" i="12"/>
  <c r="N8868" i="12" s="1"/>
  <c r="M8869" i="12"/>
  <c r="N8869" i="12" s="1"/>
  <c r="M8870" i="12"/>
  <c r="N8870" i="12" s="1"/>
  <c r="M8871" i="12"/>
  <c r="N8871" i="12" s="1"/>
  <c r="M8872" i="12"/>
  <c r="N8872" i="12" s="1"/>
  <c r="M8873" i="12"/>
  <c r="N8873" i="12" s="1"/>
  <c r="M8874" i="12"/>
  <c r="N8874" i="12" s="1"/>
  <c r="M8875" i="12"/>
  <c r="N8875" i="12" s="1"/>
  <c r="M8876" i="12"/>
  <c r="N8876" i="12" s="1"/>
  <c r="M8877" i="12"/>
  <c r="N8877" i="12" s="1"/>
  <c r="M8878" i="12"/>
  <c r="N8878" i="12" s="1"/>
  <c r="M8879" i="12"/>
  <c r="N8879" i="12" s="1"/>
  <c r="M8880" i="12"/>
  <c r="N8880" i="12" s="1"/>
  <c r="M8881" i="12"/>
  <c r="N8881" i="12" s="1"/>
  <c r="M8882" i="12"/>
  <c r="N8882" i="12" s="1"/>
  <c r="M8883" i="12"/>
  <c r="N8883" i="12" s="1"/>
  <c r="M8884" i="12"/>
  <c r="N8884" i="12" s="1"/>
  <c r="M8885" i="12"/>
  <c r="N8885" i="12" s="1"/>
  <c r="M8886" i="12"/>
  <c r="N8886" i="12" s="1"/>
  <c r="M8887" i="12"/>
  <c r="N8887" i="12" s="1"/>
  <c r="M8888" i="12"/>
  <c r="N8888" i="12" s="1"/>
  <c r="M8889" i="12"/>
  <c r="N8889" i="12" s="1"/>
  <c r="M8890" i="12"/>
  <c r="N8890" i="12" s="1"/>
  <c r="M8891" i="12"/>
  <c r="N8891" i="12" s="1"/>
  <c r="M8892" i="12"/>
  <c r="N8892" i="12" s="1"/>
  <c r="M8893" i="12"/>
  <c r="N8893" i="12" s="1"/>
  <c r="M8894" i="12"/>
  <c r="N8894" i="12" s="1"/>
  <c r="M8895" i="12"/>
  <c r="N8895" i="12" s="1"/>
  <c r="M8896" i="12"/>
  <c r="N8896" i="12" s="1"/>
  <c r="M8897" i="12"/>
  <c r="N8897" i="12" s="1"/>
  <c r="M8898" i="12"/>
  <c r="N8898" i="12" s="1"/>
  <c r="M8899" i="12"/>
  <c r="N8899" i="12" s="1"/>
  <c r="M8900" i="12"/>
  <c r="N8900" i="12" s="1"/>
  <c r="M8901" i="12"/>
  <c r="N8901" i="12" s="1"/>
  <c r="M8902" i="12"/>
  <c r="N8902" i="12" s="1"/>
  <c r="M8903" i="12"/>
  <c r="N8903" i="12" s="1"/>
  <c r="M8904" i="12"/>
  <c r="N8904" i="12" s="1"/>
  <c r="M8905" i="12"/>
  <c r="N8905" i="12" s="1"/>
  <c r="M8906" i="12"/>
  <c r="N8906" i="12" s="1"/>
  <c r="M8907" i="12"/>
  <c r="N8907" i="12" s="1"/>
  <c r="M8908" i="12"/>
  <c r="N8908" i="12" s="1"/>
  <c r="M8909" i="12"/>
  <c r="N8909" i="12" s="1"/>
  <c r="M8910" i="12"/>
  <c r="N8910" i="12" s="1"/>
  <c r="M8911" i="12"/>
  <c r="N8911" i="12" s="1"/>
  <c r="M8912" i="12"/>
  <c r="N8912" i="12" s="1"/>
  <c r="M8913" i="12"/>
  <c r="N8913" i="12" s="1"/>
  <c r="M8914" i="12"/>
  <c r="N8914" i="12" s="1"/>
  <c r="M8915" i="12"/>
  <c r="N8915" i="12" s="1"/>
  <c r="M8916" i="12"/>
  <c r="N8916" i="12" s="1"/>
  <c r="M8917" i="12"/>
  <c r="N8917" i="12" s="1"/>
  <c r="M8918" i="12"/>
  <c r="N8918" i="12" s="1"/>
  <c r="M8919" i="12"/>
  <c r="N8919" i="12" s="1"/>
  <c r="M8920" i="12"/>
  <c r="N8920" i="12" s="1"/>
  <c r="M8921" i="12"/>
  <c r="N8921" i="12" s="1"/>
  <c r="M8922" i="12"/>
  <c r="N8922" i="12" s="1"/>
  <c r="M8923" i="12"/>
  <c r="N8923" i="12" s="1"/>
  <c r="M8924" i="12"/>
  <c r="N8924" i="12" s="1"/>
  <c r="M8925" i="12"/>
  <c r="N8925" i="12" s="1"/>
  <c r="M8926" i="12"/>
  <c r="N8926" i="12" s="1"/>
  <c r="M8927" i="12"/>
  <c r="N8927" i="12" s="1"/>
  <c r="M8928" i="12"/>
  <c r="N8928" i="12" s="1"/>
  <c r="M8929" i="12"/>
  <c r="N8929" i="12" s="1"/>
  <c r="M8930" i="12"/>
  <c r="N8930" i="12" s="1"/>
  <c r="M8931" i="12"/>
  <c r="N8931" i="12" s="1"/>
  <c r="M8932" i="12"/>
  <c r="N8932" i="12" s="1"/>
  <c r="M8933" i="12"/>
  <c r="N8933" i="12" s="1"/>
  <c r="M8934" i="12"/>
  <c r="N8934" i="12" s="1"/>
  <c r="M8935" i="12"/>
  <c r="N8935" i="12" s="1"/>
  <c r="M8936" i="12"/>
  <c r="N8936" i="12" s="1"/>
  <c r="M8937" i="12"/>
  <c r="N8937" i="12" s="1"/>
  <c r="M8938" i="12"/>
  <c r="N8938" i="12" s="1"/>
  <c r="M8939" i="12"/>
  <c r="N8939" i="12" s="1"/>
  <c r="M8940" i="12"/>
  <c r="N8940" i="12" s="1"/>
  <c r="M8941" i="12"/>
  <c r="N8941" i="12" s="1"/>
  <c r="M8942" i="12"/>
  <c r="N8942" i="12" s="1"/>
  <c r="M8943" i="12"/>
  <c r="N8943" i="12" s="1"/>
  <c r="M8944" i="12"/>
  <c r="N8944" i="12" s="1"/>
  <c r="M8945" i="12"/>
  <c r="N8945" i="12" s="1"/>
  <c r="M8946" i="12"/>
  <c r="N8946" i="12" s="1"/>
  <c r="M8947" i="12"/>
  <c r="N8947" i="12" s="1"/>
  <c r="M8948" i="12"/>
  <c r="N8948" i="12" s="1"/>
  <c r="M8949" i="12"/>
  <c r="N8949" i="12" s="1"/>
  <c r="M8950" i="12"/>
  <c r="N8950" i="12" s="1"/>
  <c r="M8951" i="12"/>
  <c r="N8951" i="12" s="1"/>
  <c r="M8952" i="12"/>
  <c r="N8952" i="12" s="1"/>
  <c r="M8953" i="12"/>
  <c r="N8953" i="12" s="1"/>
  <c r="M8954" i="12"/>
  <c r="N8954" i="12" s="1"/>
  <c r="M8955" i="12"/>
  <c r="N8955" i="12" s="1"/>
  <c r="M8956" i="12"/>
  <c r="N8956" i="12" s="1"/>
  <c r="M8957" i="12"/>
  <c r="N8957" i="12" s="1"/>
  <c r="M8958" i="12"/>
  <c r="N8958" i="12" s="1"/>
  <c r="M8959" i="12"/>
  <c r="N8959" i="12" s="1"/>
  <c r="M8960" i="12"/>
  <c r="N8960" i="12" s="1"/>
  <c r="M8961" i="12"/>
  <c r="N8961" i="12" s="1"/>
  <c r="M8962" i="12"/>
  <c r="N8962" i="12" s="1"/>
  <c r="M8963" i="12"/>
  <c r="N8963" i="12" s="1"/>
  <c r="M8964" i="12"/>
  <c r="N8964" i="12" s="1"/>
  <c r="M8965" i="12"/>
  <c r="N8965" i="12" s="1"/>
  <c r="M8966" i="12"/>
  <c r="N8966" i="12" s="1"/>
  <c r="M8967" i="12"/>
  <c r="N8967" i="12" s="1"/>
  <c r="M8968" i="12"/>
  <c r="N8968" i="12" s="1"/>
  <c r="M8969" i="12"/>
  <c r="N8969" i="12" s="1"/>
  <c r="M8970" i="12"/>
  <c r="N8970" i="12" s="1"/>
  <c r="M8971" i="12"/>
  <c r="N8971" i="12" s="1"/>
  <c r="M8972" i="12"/>
  <c r="N8972" i="12" s="1"/>
  <c r="M8973" i="12"/>
  <c r="N8973" i="12" s="1"/>
  <c r="M8974" i="12"/>
  <c r="N8974" i="12" s="1"/>
  <c r="M8975" i="12"/>
  <c r="N8975" i="12" s="1"/>
  <c r="M8976" i="12"/>
  <c r="N8976" i="12" s="1"/>
  <c r="M8977" i="12"/>
  <c r="N8977" i="12" s="1"/>
  <c r="M8978" i="12"/>
  <c r="N8978" i="12" s="1"/>
  <c r="M8979" i="12"/>
  <c r="N8979" i="12" s="1"/>
  <c r="M8980" i="12"/>
  <c r="N8980" i="12" s="1"/>
  <c r="M8981" i="12"/>
  <c r="N8981" i="12" s="1"/>
  <c r="M8982" i="12"/>
  <c r="N8982" i="12" s="1"/>
  <c r="M8983" i="12"/>
  <c r="N8983" i="12" s="1"/>
  <c r="M8984" i="12"/>
  <c r="N8984" i="12" s="1"/>
  <c r="M8985" i="12"/>
  <c r="N8985" i="12" s="1"/>
  <c r="M8986" i="12"/>
  <c r="N8986" i="12" s="1"/>
  <c r="M8987" i="12"/>
  <c r="N8987" i="12" s="1"/>
  <c r="M8988" i="12"/>
  <c r="N8988" i="12" s="1"/>
  <c r="M8989" i="12"/>
  <c r="N8989" i="12" s="1"/>
  <c r="M8990" i="12"/>
  <c r="N8990" i="12" s="1"/>
  <c r="M8991" i="12"/>
  <c r="N8991" i="12" s="1"/>
  <c r="M8992" i="12"/>
  <c r="N8992" i="12" s="1"/>
  <c r="M8993" i="12"/>
  <c r="N8993" i="12" s="1"/>
  <c r="M8994" i="12"/>
  <c r="N8994" i="12" s="1"/>
  <c r="M8995" i="12"/>
  <c r="N8995" i="12" s="1"/>
  <c r="M8996" i="12"/>
  <c r="N8996" i="12" s="1"/>
  <c r="M8997" i="12"/>
  <c r="N8997" i="12" s="1"/>
  <c r="M8998" i="12"/>
  <c r="N8998" i="12" s="1"/>
  <c r="M8999" i="12"/>
  <c r="N8999" i="12" s="1"/>
  <c r="M9000" i="12"/>
  <c r="N9000" i="12" s="1"/>
  <c r="M9001" i="12"/>
  <c r="N9001" i="12" s="1"/>
  <c r="M9002" i="12"/>
  <c r="N9002" i="12" s="1"/>
  <c r="M9003" i="12"/>
  <c r="N9003" i="12" s="1"/>
  <c r="M9004" i="12"/>
  <c r="N9004" i="12" s="1"/>
  <c r="M9005" i="12"/>
  <c r="N9005" i="12" s="1"/>
  <c r="M9006" i="12"/>
  <c r="N9006" i="12" s="1"/>
  <c r="M9007" i="12"/>
  <c r="N9007" i="12" s="1"/>
  <c r="M9008" i="12"/>
  <c r="N9008" i="12" s="1"/>
  <c r="M9009" i="12"/>
  <c r="N9009" i="12" s="1"/>
  <c r="M9010" i="12"/>
  <c r="N9010" i="12" s="1"/>
  <c r="M9011" i="12"/>
  <c r="N9011" i="12" s="1"/>
  <c r="M9012" i="12"/>
  <c r="N9012" i="12" s="1"/>
  <c r="M9013" i="12"/>
  <c r="N9013" i="12" s="1"/>
  <c r="M9014" i="12"/>
  <c r="N9014" i="12" s="1"/>
  <c r="M9015" i="12"/>
  <c r="N9015" i="12" s="1"/>
  <c r="M9016" i="12"/>
  <c r="N9016" i="12" s="1"/>
  <c r="M9017" i="12"/>
  <c r="N9017" i="12" s="1"/>
  <c r="M9018" i="12"/>
  <c r="N9018" i="12" s="1"/>
  <c r="M9019" i="12"/>
  <c r="N9019" i="12" s="1"/>
  <c r="M9020" i="12"/>
  <c r="N9020" i="12" s="1"/>
  <c r="M9021" i="12"/>
  <c r="N9021" i="12" s="1"/>
  <c r="M9022" i="12"/>
  <c r="N9022" i="12" s="1"/>
  <c r="M9023" i="12"/>
  <c r="N9023" i="12" s="1"/>
  <c r="M9024" i="12"/>
  <c r="N9024" i="12" s="1"/>
  <c r="M9025" i="12"/>
  <c r="N9025" i="12" s="1"/>
  <c r="M9026" i="12"/>
  <c r="N9026" i="12" s="1"/>
  <c r="M9027" i="12"/>
  <c r="N9027" i="12" s="1"/>
  <c r="M9028" i="12"/>
  <c r="N9028" i="12" s="1"/>
  <c r="M9029" i="12"/>
  <c r="N9029" i="12" s="1"/>
  <c r="M9030" i="12"/>
  <c r="N9030" i="12" s="1"/>
  <c r="M9031" i="12"/>
  <c r="N9031" i="12" s="1"/>
  <c r="M9032" i="12"/>
  <c r="N9032" i="12" s="1"/>
  <c r="M9033" i="12"/>
  <c r="N9033" i="12" s="1"/>
  <c r="M9034" i="12"/>
  <c r="N9034" i="12" s="1"/>
  <c r="M9035" i="12"/>
  <c r="N9035" i="12" s="1"/>
  <c r="M9036" i="12"/>
  <c r="N9036" i="12" s="1"/>
  <c r="M9037" i="12"/>
  <c r="N9037" i="12" s="1"/>
  <c r="M9038" i="12"/>
  <c r="N9038" i="12" s="1"/>
  <c r="M9039" i="12"/>
  <c r="N9039" i="12" s="1"/>
  <c r="M9040" i="12"/>
  <c r="N9040" i="12" s="1"/>
  <c r="M9041" i="12"/>
  <c r="N9041" i="12" s="1"/>
  <c r="M9042" i="12"/>
  <c r="N9042" i="12" s="1"/>
  <c r="M9043" i="12"/>
  <c r="N9043" i="12" s="1"/>
  <c r="M9044" i="12"/>
  <c r="N9044" i="12" s="1"/>
  <c r="M9045" i="12"/>
  <c r="N9045" i="12" s="1"/>
  <c r="M9046" i="12"/>
  <c r="N9046" i="12" s="1"/>
  <c r="M9047" i="12"/>
  <c r="N9047" i="12" s="1"/>
  <c r="M9048" i="12"/>
  <c r="N9048" i="12" s="1"/>
  <c r="M9049" i="12"/>
  <c r="N9049" i="12" s="1"/>
  <c r="M9050" i="12"/>
  <c r="N9050" i="12" s="1"/>
  <c r="M9051" i="12"/>
  <c r="N9051" i="12" s="1"/>
  <c r="M9052" i="12"/>
  <c r="N9052" i="12" s="1"/>
  <c r="M9053" i="12"/>
  <c r="N9053" i="12" s="1"/>
  <c r="M9054" i="12"/>
  <c r="N9054" i="12" s="1"/>
  <c r="M9055" i="12"/>
  <c r="N9055" i="12" s="1"/>
  <c r="M9056" i="12"/>
  <c r="N9056" i="12" s="1"/>
  <c r="M9057" i="12"/>
  <c r="N9057" i="12" s="1"/>
  <c r="M9058" i="12"/>
  <c r="N9058" i="12" s="1"/>
  <c r="M9059" i="12"/>
  <c r="N9059" i="12" s="1"/>
  <c r="M9060" i="12"/>
  <c r="N9060" i="12" s="1"/>
  <c r="M9061" i="12"/>
  <c r="N9061" i="12" s="1"/>
  <c r="M9062" i="12"/>
  <c r="N9062" i="12" s="1"/>
  <c r="M9063" i="12"/>
  <c r="N9063" i="12" s="1"/>
  <c r="M9064" i="12"/>
  <c r="N9064" i="12" s="1"/>
  <c r="M9065" i="12"/>
  <c r="N9065" i="12" s="1"/>
  <c r="M9066" i="12"/>
  <c r="N9066" i="12" s="1"/>
  <c r="M9067" i="12"/>
  <c r="N9067" i="12" s="1"/>
  <c r="M9068" i="12"/>
  <c r="N9068" i="12" s="1"/>
  <c r="M9069" i="12"/>
  <c r="N9069" i="12" s="1"/>
  <c r="M9070" i="12"/>
  <c r="N9070" i="12" s="1"/>
  <c r="M9071" i="12"/>
  <c r="N9071" i="12" s="1"/>
  <c r="M9072" i="12"/>
  <c r="N9072" i="12" s="1"/>
  <c r="M9073" i="12"/>
  <c r="N9073" i="12" s="1"/>
  <c r="M9074" i="12"/>
  <c r="N9074" i="12" s="1"/>
  <c r="M9075" i="12"/>
  <c r="N9075" i="12" s="1"/>
  <c r="M9076" i="12"/>
  <c r="N9076" i="12" s="1"/>
  <c r="M9077" i="12"/>
  <c r="N9077" i="12" s="1"/>
  <c r="M9078" i="12"/>
  <c r="N9078" i="12" s="1"/>
  <c r="M9079" i="12"/>
  <c r="N9079" i="12" s="1"/>
  <c r="M9080" i="12"/>
  <c r="N9080" i="12" s="1"/>
  <c r="M9081" i="12"/>
  <c r="N9081" i="12" s="1"/>
  <c r="M9082" i="12"/>
  <c r="N9082" i="12" s="1"/>
  <c r="M9083" i="12"/>
  <c r="N9083" i="12" s="1"/>
  <c r="M9084" i="12"/>
  <c r="N9084" i="12" s="1"/>
  <c r="M9085" i="12"/>
  <c r="N9085" i="12" s="1"/>
  <c r="M9086" i="12"/>
  <c r="N9086" i="12" s="1"/>
  <c r="M9087" i="12"/>
  <c r="N9087" i="12" s="1"/>
  <c r="M9088" i="12"/>
  <c r="N9088" i="12" s="1"/>
  <c r="M9089" i="12"/>
  <c r="N9089" i="12" s="1"/>
  <c r="M9090" i="12"/>
  <c r="N9090" i="12" s="1"/>
  <c r="M9091" i="12"/>
  <c r="N9091" i="12" s="1"/>
  <c r="M9092" i="12"/>
  <c r="N9092" i="12" s="1"/>
  <c r="M9093" i="12"/>
  <c r="N9093" i="12" s="1"/>
  <c r="M9094" i="12"/>
  <c r="N9094" i="12" s="1"/>
  <c r="M9095" i="12"/>
  <c r="N9095" i="12" s="1"/>
  <c r="M9096" i="12"/>
  <c r="N9096" i="12" s="1"/>
  <c r="M9097" i="12"/>
  <c r="N9097" i="12" s="1"/>
  <c r="M9098" i="12"/>
  <c r="N9098" i="12" s="1"/>
  <c r="M9099" i="12"/>
  <c r="N9099" i="12" s="1"/>
  <c r="M9100" i="12"/>
  <c r="N9100" i="12" s="1"/>
  <c r="M9101" i="12"/>
  <c r="N9101" i="12" s="1"/>
  <c r="M9102" i="12"/>
  <c r="N9102" i="12" s="1"/>
  <c r="M9103" i="12"/>
  <c r="N9103" i="12" s="1"/>
  <c r="M9104" i="12"/>
  <c r="N9104" i="12" s="1"/>
  <c r="M9105" i="12"/>
  <c r="N9105" i="12" s="1"/>
  <c r="M9106" i="12"/>
  <c r="N9106" i="12" s="1"/>
  <c r="M9107" i="12"/>
  <c r="N9107" i="12" s="1"/>
  <c r="M9108" i="12"/>
  <c r="N9108" i="12" s="1"/>
  <c r="M9109" i="12"/>
  <c r="N9109" i="12" s="1"/>
  <c r="M9110" i="12"/>
  <c r="N9110" i="12" s="1"/>
  <c r="M9111" i="12"/>
  <c r="N9111" i="12" s="1"/>
  <c r="M9112" i="12"/>
  <c r="N9112" i="12" s="1"/>
  <c r="M9113" i="12"/>
  <c r="N9113" i="12" s="1"/>
  <c r="M9114" i="12"/>
  <c r="N9114" i="12" s="1"/>
  <c r="M9115" i="12"/>
  <c r="N9115" i="12" s="1"/>
  <c r="M9116" i="12"/>
  <c r="N9116" i="12" s="1"/>
  <c r="M9117" i="12"/>
  <c r="N9117" i="12" s="1"/>
  <c r="M9118" i="12"/>
  <c r="N9118" i="12" s="1"/>
  <c r="M9119" i="12"/>
  <c r="N9119" i="12" s="1"/>
  <c r="M9120" i="12"/>
  <c r="N9120" i="12" s="1"/>
  <c r="M9121" i="12"/>
  <c r="N9121" i="12" s="1"/>
  <c r="M9122" i="12"/>
  <c r="N9122" i="12" s="1"/>
  <c r="M9123" i="12"/>
  <c r="N9123" i="12" s="1"/>
  <c r="M9124" i="12"/>
  <c r="N9124" i="12" s="1"/>
  <c r="M9125" i="12"/>
  <c r="N9125" i="12" s="1"/>
  <c r="M9126" i="12"/>
  <c r="N9126" i="12" s="1"/>
  <c r="M9127" i="12"/>
  <c r="N9127" i="12" s="1"/>
  <c r="M9128" i="12"/>
  <c r="N9128" i="12" s="1"/>
  <c r="M9129" i="12"/>
  <c r="N9129" i="12" s="1"/>
  <c r="M9130" i="12"/>
  <c r="N9130" i="12" s="1"/>
  <c r="M9131" i="12"/>
  <c r="N9131" i="12" s="1"/>
  <c r="M9132" i="12"/>
  <c r="N9132" i="12" s="1"/>
  <c r="M9133" i="12"/>
  <c r="N9133" i="12" s="1"/>
  <c r="M9134" i="12"/>
  <c r="N9134" i="12" s="1"/>
  <c r="M9135" i="12"/>
  <c r="N9135" i="12" s="1"/>
  <c r="M9136" i="12"/>
  <c r="N9136" i="12" s="1"/>
  <c r="M9137" i="12"/>
  <c r="N9137" i="12" s="1"/>
  <c r="M9138" i="12"/>
  <c r="N9138" i="12" s="1"/>
  <c r="M9139" i="12"/>
  <c r="N9139" i="12" s="1"/>
  <c r="M9140" i="12"/>
  <c r="N9140" i="12" s="1"/>
  <c r="M9141" i="12"/>
  <c r="N9141" i="12" s="1"/>
  <c r="M9142" i="12"/>
  <c r="N9142" i="12" s="1"/>
  <c r="M9143" i="12"/>
  <c r="N9143" i="12" s="1"/>
  <c r="M9144" i="12"/>
  <c r="N9144" i="12" s="1"/>
  <c r="M9145" i="12"/>
  <c r="N9145" i="12" s="1"/>
  <c r="M9146" i="12"/>
  <c r="N9146" i="12" s="1"/>
  <c r="M9147" i="12"/>
  <c r="N9147" i="12" s="1"/>
  <c r="M9148" i="12"/>
  <c r="N9148" i="12" s="1"/>
  <c r="M9149" i="12"/>
  <c r="N9149" i="12" s="1"/>
  <c r="M9150" i="12"/>
  <c r="N9150" i="12" s="1"/>
  <c r="M9151" i="12"/>
  <c r="N9151" i="12" s="1"/>
  <c r="M9152" i="12"/>
  <c r="N9152" i="12" s="1"/>
  <c r="M9153" i="12"/>
  <c r="N9153" i="12" s="1"/>
  <c r="M9154" i="12"/>
  <c r="N9154" i="12" s="1"/>
  <c r="M9155" i="12"/>
  <c r="N9155" i="12" s="1"/>
  <c r="M9156" i="12"/>
  <c r="N9156" i="12" s="1"/>
  <c r="M9157" i="12"/>
  <c r="N9157" i="12" s="1"/>
  <c r="M9158" i="12"/>
  <c r="N9158" i="12" s="1"/>
  <c r="M9159" i="12"/>
  <c r="N9159" i="12" s="1"/>
  <c r="M9160" i="12"/>
  <c r="N9160" i="12" s="1"/>
  <c r="M9161" i="12"/>
  <c r="N9161" i="12" s="1"/>
  <c r="M9162" i="12"/>
  <c r="N9162" i="12" s="1"/>
  <c r="M9163" i="12"/>
  <c r="N9163" i="12" s="1"/>
  <c r="M9164" i="12"/>
  <c r="N9164" i="12" s="1"/>
  <c r="M9165" i="12"/>
  <c r="N9165" i="12" s="1"/>
  <c r="M9166" i="12"/>
  <c r="N9166" i="12" s="1"/>
  <c r="M9167" i="12"/>
  <c r="N9167" i="12" s="1"/>
  <c r="M9168" i="12"/>
  <c r="N9168" i="12" s="1"/>
  <c r="M9169" i="12"/>
  <c r="N9169" i="12" s="1"/>
  <c r="M9170" i="12"/>
  <c r="N9170" i="12" s="1"/>
  <c r="M9171" i="12"/>
  <c r="N9171" i="12" s="1"/>
  <c r="M9172" i="12"/>
  <c r="N9172" i="12" s="1"/>
  <c r="M9173" i="12"/>
  <c r="N9173" i="12" s="1"/>
  <c r="M9174" i="12"/>
  <c r="N9174" i="12" s="1"/>
  <c r="M9175" i="12"/>
  <c r="N9175" i="12" s="1"/>
  <c r="M9176" i="12"/>
  <c r="N9176" i="12" s="1"/>
  <c r="M9177" i="12"/>
  <c r="N9177" i="12" s="1"/>
  <c r="M9178" i="12"/>
  <c r="N9178" i="12" s="1"/>
  <c r="M9179" i="12"/>
  <c r="N9179" i="12" s="1"/>
  <c r="M9180" i="12"/>
  <c r="N9180" i="12" s="1"/>
  <c r="M9181" i="12"/>
  <c r="N9181" i="12" s="1"/>
  <c r="M9182" i="12"/>
  <c r="N9182" i="12" s="1"/>
  <c r="M9183" i="12"/>
  <c r="N9183" i="12" s="1"/>
  <c r="M9184" i="12"/>
  <c r="N9184" i="12" s="1"/>
  <c r="M9185" i="12"/>
  <c r="N9185" i="12" s="1"/>
  <c r="M9186" i="12"/>
  <c r="N9186" i="12" s="1"/>
  <c r="M9187" i="12"/>
  <c r="N9187" i="12" s="1"/>
  <c r="M9188" i="12"/>
  <c r="N9188" i="12" s="1"/>
  <c r="M9189" i="12"/>
  <c r="N9189" i="12" s="1"/>
  <c r="M9190" i="12"/>
  <c r="N9190" i="12" s="1"/>
  <c r="M9191" i="12"/>
  <c r="N9191" i="12" s="1"/>
  <c r="M9192" i="12"/>
  <c r="N9192" i="12" s="1"/>
  <c r="M9193" i="12"/>
  <c r="N9193" i="12" s="1"/>
  <c r="M9194" i="12"/>
  <c r="N9194" i="12" s="1"/>
  <c r="M9195" i="12"/>
  <c r="N9195" i="12" s="1"/>
  <c r="M9196" i="12"/>
  <c r="N9196" i="12" s="1"/>
  <c r="M9197" i="12"/>
  <c r="N9197" i="12" s="1"/>
  <c r="M9198" i="12"/>
  <c r="N9198" i="12" s="1"/>
  <c r="M9199" i="12"/>
  <c r="N9199" i="12" s="1"/>
  <c r="M9200" i="12"/>
  <c r="N9200" i="12" s="1"/>
  <c r="M9201" i="12"/>
  <c r="N9201" i="12" s="1"/>
  <c r="M9202" i="12"/>
  <c r="N9202" i="12" s="1"/>
  <c r="M9203" i="12"/>
  <c r="N9203" i="12" s="1"/>
  <c r="M9204" i="12"/>
  <c r="N9204" i="12" s="1"/>
  <c r="M9205" i="12"/>
  <c r="N9205" i="12" s="1"/>
  <c r="M9206" i="12"/>
  <c r="N9206" i="12" s="1"/>
  <c r="M9207" i="12"/>
  <c r="N9207" i="12" s="1"/>
  <c r="M9208" i="12"/>
  <c r="N9208" i="12" s="1"/>
  <c r="M9209" i="12"/>
  <c r="N9209" i="12" s="1"/>
  <c r="M9210" i="12"/>
  <c r="N9210" i="12" s="1"/>
  <c r="M9211" i="12"/>
  <c r="N9211" i="12" s="1"/>
  <c r="M9212" i="12"/>
  <c r="N9212" i="12" s="1"/>
  <c r="M9213" i="12"/>
  <c r="N9213" i="12" s="1"/>
  <c r="M9214" i="12"/>
  <c r="N9214" i="12" s="1"/>
  <c r="M9215" i="12"/>
  <c r="N9215" i="12" s="1"/>
  <c r="M9216" i="12"/>
  <c r="N9216" i="12" s="1"/>
  <c r="M9217" i="12"/>
  <c r="N9217" i="12" s="1"/>
  <c r="M9218" i="12"/>
  <c r="N9218" i="12" s="1"/>
  <c r="M9219" i="12"/>
  <c r="N9219" i="12" s="1"/>
  <c r="M9220" i="12"/>
  <c r="N9220" i="12" s="1"/>
  <c r="M9221" i="12"/>
  <c r="N9221" i="12" s="1"/>
  <c r="M9222" i="12"/>
  <c r="N9222" i="12" s="1"/>
  <c r="M9223" i="12"/>
  <c r="N9223" i="12" s="1"/>
  <c r="M9224" i="12"/>
  <c r="N9224" i="12" s="1"/>
  <c r="M9225" i="12"/>
  <c r="N9225" i="12" s="1"/>
  <c r="M9226" i="12"/>
  <c r="N9226" i="12" s="1"/>
  <c r="M9227" i="12"/>
  <c r="N9227" i="12" s="1"/>
  <c r="M9228" i="12"/>
  <c r="N9228" i="12" s="1"/>
  <c r="M9229" i="12"/>
  <c r="N9229" i="12" s="1"/>
  <c r="M9230" i="12"/>
  <c r="N9230" i="12" s="1"/>
  <c r="M9231" i="12"/>
  <c r="N9231" i="12" s="1"/>
  <c r="M9232" i="12"/>
  <c r="N9232" i="12" s="1"/>
  <c r="M9233" i="12"/>
  <c r="N9233" i="12" s="1"/>
  <c r="M9234" i="12"/>
  <c r="N9234" i="12" s="1"/>
  <c r="M9235" i="12"/>
  <c r="N9235" i="12" s="1"/>
  <c r="M9236" i="12"/>
  <c r="N9236" i="12" s="1"/>
  <c r="M9237" i="12"/>
  <c r="N9237" i="12" s="1"/>
  <c r="M9238" i="12"/>
  <c r="N9238" i="12" s="1"/>
  <c r="M9239" i="12"/>
  <c r="N9239" i="12" s="1"/>
  <c r="M9240" i="12"/>
  <c r="N9240" i="12" s="1"/>
  <c r="M9241" i="12"/>
  <c r="N9241" i="12" s="1"/>
  <c r="M9242" i="12"/>
  <c r="N9242" i="12" s="1"/>
  <c r="M9243" i="12"/>
  <c r="N9243" i="12" s="1"/>
  <c r="M9244" i="12"/>
  <c r="N9244" i="12" s="1"/>
  <c r="M9245" i="12"/>
  <c r="N9245" i="12" s="1"/>
  <c r="M9246" i="12"/>
  <c r="N9246" i="12" s="1"/>
  <c r="M9247" i="12"/>
  <c r="N9247" i="12" s="1"/>
  <c r="M9248" i="12"/>
  <c r="N9248" i="12" s="1"/>
  <c r="M9249" i="12"/>
  <c r="N9249" i="12" s="1"/>
  <c r="M9250" i="12"/>
  <c r="N9250" i="12" s="1"/>
  <c r="M9251" i="12"/>
  <c r="N9251" i="12" s="1"/>
  <c r="M9252" i="12"/>
  <c r="N9252" i="12" s="1"/>
  <c r="M9253" i="12"/>
  <c r="N9253" i="12" s="1"/>
  <c r="M9254" i="12"/>
  <c r="N9254" i="12" s="1"/>
  <c r="M9255" i="12"/>
  <c r="N9255" i="12" s="1"/>
  <c r="M9256" i="12"/>
  <c r="N9256" i="12" s="1"/>
  <c r="M9257" i="12"/>
  <c r="N9257" i="12" s="1"/>
  <c r="M9258" i="12"/>
  <c r="N9258" i="12" s="1"/>
  <c r="M9259" i="12"/>
  <c r="N9259" i="12" s="1"/>
  <c r="M9260" i="12"/>
  <c r="N9260" i="12" s="1"/>
  <c r="M9261" i="12"/>
  <c r="N9261" i="12" s="1"/>
  <c r="M9262" i="12"/>
  <c r="N9262" i="12" s="1"/>
  <c r="M9263" i="12"/>
  <c r="N9263" i="12" s="1"/>
  <c r="M9264" i="12"/>
  <c r="N9264" i="12" s="1"/>
  <c r="M9265" i="12"/>
  <c r="N9265" i="12" s="1"/>
  <c r="M9266" i="12"/>
  <c r="N9266" i="12" s="1"/>
  <c r="M9267" i="12"/>
  <c r="N9267" i="12" s="1"/>
  <c r="M9268" i="12"/>
  <c r="N9268" i="12" s="1"/>
  <c r="M9269" i="12"/>
  <c r="N9269" i="12" s="1"/>
  <c r="M9270" i="12"/>
  <c r="N9270" i="12" s="1"/>
  <c r="M9271" i="12"/>
  <c r="N9271" i="12" s="1"/>
  <c r="M9272" i="12"/>
  <c r="N9272" i="12" s="1"/>
  <c r="M9273" i="12"/>
  <c r="N9273" i="12" s="1"/>
  <c r="M9274" i="12"/>
  <c r="N9274" i="12" s="1"/>
  <c r="M9275" i="12"/>
  <c r="N9275" i="12" s="1"/>
  <c r="M9276" i="12"/>
  <c r="N9276" i="12" s="1"/>
  <c r="M9277" i="12"/>
  <c r="N9277" i="12" s="1"/>
  <c r="M9278" i="12"/>
  <c r="N9278" i="12" s="1"/>
  <c r="M9279" i="12"/>
  <c r="N9279" i="12" s="1"/>
  <c r="M9280" i="12"/>
  <c r="N9280" i="12" s="1"/>
  <c r="M9281" i="12"/>
  <c r="N9281" i="12" s="1"/>
  <c r="M9282" i="12"/>
  <c r="N9282" i="12" s="1"/>
  <c r="M9283" i="12"/>
  <c r="N9283" i="12" s="1"/>
  <c r="M9284" i="12"/>
  <c r="N9284" i="12" s="1"/>
  <c r="M9285" i="12"/>
  <c r="N9285" i="12" s="1"/>
  <c r="M9286" i="12"/>
  <c r="N9286" i="12" s="1"/>
  <c r="M9287" i="12"/>
  <c r="N9287" i="12" s="1"/>
  <c r="M9288" i="12"/>
  <c r="N9288" i="12" s="1"/>
  <c r="M9289" i="12"/>
  <c r="N9289" i="12" s="1"/>
  <c r="M9290" i="12"/>
  <c r="N9290" i="12" s="1"/>
  <c r="M9291" i="12"/>
  <c r="N9291" i="12" s="1"/>
  <c r="M9292" i="12"/>
  <c r="N9292" i="12" s="1"/>
  <c r="M9293" i="12"/>
  <c r="N9293" i="12" s="1"/>
  <c r="M9294" i="12"/>
  <c r="N9294" i="12" s="1"/>
  <c r="M9295" i="12"/>
  <c r="N9295" i="12" s="1"/>
  <c r="M9296" i="12"/>
  <c r="N9296" i="12" s="1"/>
  <c r="M9297" i="12"/>
  <c r="N9297" i="12" s="1"/>
  <c r="M9298" i="12"/>
  <c r="N9298" i="12" s="1"/>
  <c r="M9299" i="12"/>
  <c r="N9299" i="12" s="1"/>
  <c r="M9300" i="12"/>
  <c r="N9300" i="12" s="1"/>
  <c r="M9301" i="12"/>
  <c r="N9301" i="12" s="1"/>
  <c r="M9302" i="12"/>
  <c r="N9302" i="12" s="1"/>
  <c r="M9303" i="12"/>
  <c r="N9303" i="12" s="1"/>
  <c r="M9304" i="12"/>
  <c r="N9304" i="12" s="1"/>
  <c r="M9305" i="12"/>
  <c r="N9305" i="12" s="1"/>
  <c r="M9306" i="12"/>
  <c r="N9306" i="12" s="1"/>
  <c r="M9307" i="12"/>
  <c r="N9307" i="12" s="1"/>
  <c r="M9308" i="12"/>
  <c r="N9308" i="12" s="1"/>
  <c r="M9309" i="12"/>
  <c r="N9309" i="12" s="1"/>
  <c r="M9310" i="12"/>
  <c r="N9310" i="12" s="1"/>
  <c r="M9311" i="12"/>
  <c r="N9311" i="12" s="1"/>
  <c r="M9312" i="12"/>
  <c r="N9312" i="12" s="1"/>
  <c r="M9313" i="12"/>
  <c r="N9313" i="12" s="1"/>
  <c r="M9314" i="12"/>
  <c r="N9314" i="12" s="1"/>
  <c r="M9315" i="12"/>
  <c r="N9315" i="12" s="1"/>
  <c r="M9316" i="12"/>
  <c r="N9316" i="12" s="1"/>
  <c r="M9317" i="12"/>
  <c r="N9317" i="12" s="1"/>
  <c r="M9318" i="12"/>
  <c r="N9318" i="12" s="1"/>
  <c r="M9319" i="12"/>
  <c r="N9319" i="12" s="1"/>
  <c r="M9320" i="12"/>
  <c r="N9320" i="12" s="1"/>
  <c r="M9321" i="12"/>
  <c r="N9321" i="12" s="1"/>
  <c r="M9322" i="12"/>
  <c r="N9322" i="12" s="1"/>
  <c r="M9323" i="12"/>
  <c r="N9323" i="12" s="1"/>
  <c r="M9324" i="12"/>
  <c r="N9324" i="12" s="1"/>
  <c r="M9325" i="12"/>
  <c r="N9325" i="12" s="1"/>
  <c r="M9326" i="12"/>
  <c r="N9326" i="12" s="1"/>
  <c r="M9327" i="12"/>
  <c r="N9327" i="12" s="1"/>
  <c r="M9328" i="12"/>
  <c r="N9328" i="12" s="1"/>
  <c r="M9329" i="12"/>
  <c r="N9329" i="12" s="1"/>
  <c r="M9330" i="12"/>
  <c r="N9330" i="12" s="1"/>
  <c r="M9331" i="12"/>
  <c r="N9331" i="12" s="1"/>
  <c r="M9332" i="12"/>
  <c r="N9332" i="12" s="1"/>
  <c r="M9333" i="12"/>
  <c r="N9333" i="12" s="1"/>
  <c r="M9334" i="12"/>
  <c r="N9334" i="12" s="1"/>
  <c r="M9335" i="12"/>
  <c r="N9335" i="12" s="1"/>
  <c r="M9336" i="12"/>
  <c r="N9336" i="12" s="1"/>
  <c r="M9337" i="12"/>
  <c r="N9337" i="12" s="1"/>
  <c r="M9338" i="12"/>
  <c r="N9338" i="12" s="1"/>
  <c r="M9339" i="12"/>
  <c r="N9339" i="12" s="1"/>
  <c r="M9340" i="12"/>
  <c r="N9340" i="12" s="1"/>
  <c r="M9341" i="12"/>
  <c r="N9341" i="12" s="1"/>
  <c r="M9342" i="12"/>
  <c r="N9342" i="12" s="1"/>
  <c r="M9343" i="12"/>
  <c r="N9343" i="12" s="1"/>
  <c r="M9344" i="12"/>
  <c r="N9344" i="12" s="1"/>
  <c r="M9345" i="12"/>
  <c r="N9345" i="12" s="1"/>
  <c r="M9346" i="12"/>
  <c r="N9346" i="12" s="1"/>
  <c r="M9347" i="12"/>
  <c r="N9347" i="12" s="1"/>
  <c r="M9348" i="12"/>
  <c r="N9348" i="12" s="1"/>
  <c r="M9349" i="12"/>
  <c r="N9349" i="12" s="1"/>
  <c r="M9350" i="12"/>
  <c r="N9350" i="12" s="1"/>
  <c r="M9351" i="12"/>
  <c r="N9351" i="12" s="1"/>
  <c r="M9352" i="12"/>
  <c r="N9352" i="12" s="1"/>
  <c r="M9353" i="12"/>
  <c r="N9353" i="12" s="1"/>
  <c r="M9354" i="12"/>
  <c r="N9354" i="12" s="1"/>
  <c r="M9355" i="12"/>
  <c r="N9355" i="12" s="1"/>
  <c r="M9356" i="12"/>
  <c r="N9356" i="12" s="1"/>
  <c r="M9357" i="12"/>
  <c r="N9357" i="12" s="1"/>
  <c r="M9358" i="12"/>
  <c r="N9358" i="12" s="1"/>
  <c r="M9359" i="12"/>
  <c r="N9359" i="12" s="1"/>
  <c r="M9360" i="12"/>
  <c r="N9360" i="12" s="1"/>
  <c r="M9361" i="12"/>
  <c r="N9361" i="12" s="1"/>
  <c r="M9362" i="12"/>
  <c r="N9362" i="12" s="1"/>
  <c r="M9363" i="12"/>
  <c r="N9363" i="12" s="1"/>
  <c r="M9364" i="12"/>
  <c r="N9364" i="12" s="1"/>
  <c r="M9365" i="12"/>
  <c r="N9365" i="12" s="1"/>
  <c r="M9366" i="12"/>
  <c r="N9366" i="12" s="1"/>
  <c r="M9367" i="12"/>
  <c r="N9367" i="12" s="1"/>
  <c r="M9368" i="12"/>
  <c r="N9368" i="12" s="1"/>
  <c r="M9369" i="12"/>
  <c r="N9369" i="12" s="1"/>
  <c r="M9370" i="12"/>
  <c r="N9370" i="12" s="1"/>
  <c r="M9371" i="12"/>
  <c r="N9371" i="12" s="1"/>
  <c r="M9372" i="12"/>
  <c r="N9372" i="12" s="1"/>
  <c r="M9373" i="12"/>
  <c r="N9373" i="12" s="1"/>
  <c r="M9374" i="12"/>
  <c r="N9374" i="12" s="1"/>
  <c r="M9375" i="12"/>
  <c r="N9375" i="12" s="1"/>
  <c r="M9376" i="12"/>
  <c r="N9376" i="12" s="1"/>
  <c r="M9377" i="12"/>
  <c r="N9377" i="12" s="1"/>
  <c r="M9378" i="12"/>
  <c r="N9378" i="12" s="1"/>
  <c r="M9379" i="12"/>
  <c r="N9379" i="12" s="1"/>
  <c r="M9380" i="12"/>
  <c r="N9380" i="12" s="1"/>
  <c r="M9381" i="12"/>
  <c r="N9381" i="12" s="1"/>
  <c r="M9382" i="12"/>
  <c r="N9382" i="12" s="1"/>
  <c r="M9383" i="12"/>
  <c r="N9383" i="12" s="1"/>
  <c r="M9384" i="12"/>
  <c r="N9384" i="12" s="1"/>
  <c r="M9385" i="12"/>
  <c r="N9385" i="12" s="1"/>
  <c r="M9386" i="12"/>
  <c r="N9386" i="12" s="1"/>
  <c r="M9387" i="12"/>
  <c r="N9387" i="12" s="1"/>
  <c r="M9388" i="12"/>
  <c r="N9388" i="12" s="1"/>
  <c r="M9389" i="12"/>
  <c r="N9389" i="12" s="1"/>
  <c r="M9390" i="12"/>
  <c r="N9390" i="12" s="1"/>
  <c r="M9391" i="12"/>
  <c r="N9391" i="12" s="1"/>
  <c r="M9392" i="12"/>
  <c r="N9392" i="12" s="1"/>
  <c r="M9393" i="12"/>
  <c r="N9393" i="12" s="1"/>
  <c r="M9394" i="12"/>
  <c r="N9394" i="12" s="1"/>
  <c r="M9395" i="12"/>
  <c r="N9395" i="12" s="1"/>
  <c r="M9396" i="12"/>
  <c r="N9396" i="12" s="1"/>
  <c r="M9397" i="12"/>
  <c r="N9397" i="12" s="1"/>
  <c r="M9398" i="12"/>
  <c r="N9398" i="12" s="1"/>
  <c r="M9399" i="12"/>
  <c r="N9399" i="12" s="1"/>
  <c r="M9400" i="12"/>
  <c r="N9400" i="12" s="1"/>
  <c r="M9401" i="12"/>
  <c r="N9401" i="12" s="1"/>
  <c r="M9402" i="12"/>
  <c r="N9402" i="12" s="1"/>
  <c r="M9403" i="12"/>
  <c r="N9403" i="12" s="1"/>
  <c r="M9404" i="12"/>
  <c r="N9404" i="12" s="1"/>
  <c r="M9405" i="12"/>
  <c r="N9405" i="12" s="1"/>
  <c r="M9406" i="12"/>
  <c r="N9406" i="12" s="1"/>
  <c r="M9407" i="12"/>
  <c r="N9407" i="12" s="1"/>
  <c r="M9408" i="12"/>
  <c r="N9408" i="12" s="1"/>
  <c r="M9409" i="12"/>
  <c r="N9409" i="12" s="1"/>
  <c r="M9410" i="12"/>
  <c r="N9410" i="12" s="1"/>
  <c r="M9411" i="12"/>
  <c r="N9411" i="12" s="1"/>
  <c r="M9412" i="12"/>
  <c r="N9412" i="12" s="1"/>
  <c r="M9413" i="12"/>
  <c r="N9413" i="12" s="1"/>
  <c r="M9414" i="12"/>
  <c r="N9414" i="12" s="1"/>
  <c r="M9415" i="12"/>
  <c r="N9415" i="12" s="1"/>
  <c r="M9416" i="12"/>
  <c r="N9416" i="12" s="1"/>
  <c r="M9417" i="12"/>
  <c r="N9417" i="12" s="1"/>
  <c r="M9418" i="12"/>
  <c r="N9418" i="12" s="1"/>
  <c r="M9419" i="12"/>
  <c r="N9419" i="12" s="1"/>
  <c r="M9420" i="12"/>
  <c r="N9420" i="12" s="1"/>
  <c r="M9421" i="12"/>
  <c r="N9421" i="12" s="1"/>
  <c r="M9422" i="12"/>
  <c r="N9422" i="12" s="1"/>
  <c r="M9423" i="12"/>
  <c r="N9423" i="12" s="1"/>
  <c r="M9424" i="12"/>
  <c r="N9424" i="12" s="1"/>
  <c r="M9425" i="12"/>
  <c r="N9425" i="12" s="1"/>
  <c r="M9426" i="12"/>
  <c r="N9426" i="12" s="1"/>
  <c r="M9427" i="12"/>
  <c r="N9427" i="12" s="1"/>
  <c r="M9428" i="12"/>
  <c r="N9428" i="12" s="1"/>
  <c r="M9429" i="12"/>
  <c r="N9429" i="12" s="1"/>
  <c r="M9430" i="12"/>
  <c r="N9430" i="12" s="1"/>
  <c r="M9431" i="12"/>
  <c r="N9431" i="12" s="1"/>
  <c r="M9432" i="12"/>
  <c r="N9432" i="12" s="1"/>
  <c r="M9433" i="12"/>
  <c r="N9433" i="12" s="1"/>
  <c r="M9434" i="12"/>
  <c r="N9434" i="12" s="1"/>
  <c r="M9435" i="12"/>
  <c r="N9435" i="12" s="1"/>
  <c r="M9436" i="12"/>
  <c r="N9436" i="12" s="1"/>
  <c r="M9437" i="12"/>
  <c r="N9437" i="12" s="1"/>
  <c r="M9438" i="12"/>
  <c r="N9438" i="12" s="1"/>
  <c r="M9439" i="12"/>
  <c r="N9439" i="12" s="1"/>
  <c r="M9440" i="12"/>
  <c r="N9440" i="12" s="1"/>
  <c r="M9441" i="12"/>
  <c r="N9441" i="12" s="1"/>
  <c r="M9442" i="12"/>
  <c r="N9442" i="12" s="1"/>
  <c r="M9443" i="12"/>
  <c r="N9443" i="12" s="1"/>
  <c r="M9444" i="12"/>
  <c r="N9444" i="12" s="1"/>
  <c r="M9445" i="12"/>
  <c r="N9445" i="12" s="1"/>
  <c r="M9446" i="12"/>
  <c r="N9446" i="12" s="1"/>
  <c r="M9447" i="12"/>
  <c r="N9447" i="12" s="1"/>
  <c r="M9448" i="12"/>
  <c r="N9448" i="12" s="1"/>
  <c r="M9449" i="12"/>
  <c r="N9449" i="12" s="1"/>
  <c r="M9450" i="12"/>
  <c r="N9450" i="12" s="1"/>
  <c r="M9451" i="12"/>
  <c r="N9451" i="12" s="1"/>
  <c r="M9452" i="12"/>
  <c r="N9452" i="12" s="1"/>
  <c r="M9453" i="12"/>
  <c r="N9453" i="12" s="1"/>
  <c r="M9454" i="12"/>
  <c r="N9454" i="12" s="1"/>
  <c r="M9455" i="12"/>
  <c r="N9455" i="12" s="1"/>
  <c r="M9456" i="12"/>
  <c r="N9456" i="12" s="1"/>
  <c r="M9457" i="12"/>
  <c r="N9457" i="12" s="1"/>
  <c r="M9458" i="12"/>
  <c r="N9458" i="12" s="1"/>
  <c r="M9459" i="12"/>
  <c r="N9459" i="12" s="1"/>
  <c r="M9460" i="12"/>
  <c r="N9460" i="12" s="1"/>
  <c r="M9461" i="12"/>
  <c r="N9461" i="12" s="1"/>
  <c r="M9462" i="12"/>
  <c r="N9462" i="12" s="1"/>
  <c r="M9463" i="12"/>
  <c r="N9463" i="12" s="1"/>
  <c r="M9464" i="12"/>
  <c r="N9464" i="12" s="1"/>
  <c r="M9465" i="12"/>
  <c r="N9465" i="12" s="1"/>
  <c r="M9466" i="12"/>
  <c r="N9466" i="12" s="1"/>
  <c r="M9467" i="12"/>
  <c r="N9467" i="12" s="1"/>
  <c r="M9468" i="12"/>
  <c r="N9468" i="12" s="1"/>
  <c r="M9469" i="12"/>
  <c r="N9469" i="12" s="1"/>
  <c r="M9470" i="12"/>
  <c r="N9470" i="12" s="1"/>
  <c r="M9471" i="12"/>
  <c r="N9471" i="12" s="1"/>
  <c r="M9472" i="12"/>
  <c r="N9472" i="12" s="1"/>
  <c r="M9473" i="12"/>
  <c r="N9473" i="12" s="1"/>
  <c r="M9474" i="12"/>
  <c r="N9474" i="12" s="1"/>
  <c r="M9475" i="12"/>
  <c r="N9475" i="12" s="1"/>
  <c r="M9476" i="12"/>
  <c r="N9476" i="12" s="1"/>
  <c r="M9477" i="12"/>
  <c r="N9477" i="12" s="1"/>
  <c r="M9478" i="12"/>
  <c r="N9478" i="12" s="1"/>
  <c r="M9479" i="12"/>
  <c r="N9479" i="12" s="1"/>
  <c r="M9480" i="12"/>
  <c r="N9480" i="12" s="1"/>
  <c r="M9481" i="12"/>
  <c r="N9481" i="12" s="1"/>
  <c r="M9482" i="12"/>
  <c r="N9482" i="12" s="1"/>
  <c r="M9483" i="12"/>
  <c r="N9483" i="12" s="1"/>
  <c r="M9484" i="12"/>
  <c r="N9484" i="12" s="1"/>
  <c r="M9485" i="12"/>
  <c r="N9485" i="12" s="1"/>
  <c r="M9486" i="12"/>
  <c r="N9486" i="12" s="1"/>
  <c r="M9487" i="12"/>
  <c r="N9487" i="12" s="1"/>
  <c r="M9488" i="12"/>
  <c r="N9488" i="12" s="1"/>
  <c r="M9489" i="12"/>
  <c r="N9489" i="12" s="1"/>
  <c r="M9490" i="12"/>
  <c r="N9490" i="12" s="1"/>
  <c r="M9491" i="12"/>
  <c r="N9491" i="12" s="1"/>
  <c r="M9492" i="12"/>
  <c r="N9492" i="12" s="1"/>
  <c r="M9493" i="12"/>
  <c r="N9493" i="12" s="1"/>
  <c r="M9494" i="12"/>
  <c r="N9494" i="12" s="1"/>
  <c r="M9495" i="12"/>
  <c r="N9495" i="12" s="1"/>
  <c r="M9496" i="12"/>
  <c r="N9496" i="12" s="1"/>
  <c r="M9497" i="12"/>
  <c r="N9497" i="12" s="1"/>
  <c r="M9498" i="12"/>
  <c r="N9498" i="12" s="1"/>
  <c r="M9499" i="12"/>
  <c r="N9499" i="12" s="1"/>
  <c r="M9500" i="12"/>
  <c r="N9500" i="12" s="1"/>
  <c r="M9501" i="12"/>
  <c r="N9501" i="12" s="1"/>
  <c r="M9502" i="12"/>
  <c r="N9502" i="12" s="1"/>
  <c r="M9503" i="12"/>
  <c r="N9503" i="12" s="1"/>
  <c r="M9504" i="12"/>
  <c r="N9504" i="12" s="1"/>
  <c r="M9505" i="12"/>
  <c r="N9505" i="12" s="1"/>
  <c r="M9506" i="12"/>
  <c r="N9506" i="12" s="1"/>
  <c r="M9507" i="12"/>
  <c r="N9507" i="12" s="1"/>
  <c r="M9508" i="12"/>
  <c r="N9508" i="12" s="1"/>
  <c r="M9509" i="12"/>
  <c r="N9509" i="12" s="1"/>
  <c r="M9510" i="12"/>
  <c r="N9510" i="12" s="1"/>
  <c r="M9511" i="12"/>
  <c r="N9511" i="12" s="1"/>
  <c r="M9512" i="12"/>
  <c r="N9512" i="12" s="1"/>
  <c r="M9513" i="12"/>
  <c r="N9513" i="12" s="1"/>
  <c r="M9514" i="12"/>
  <c r="N9514" i="12" s="1"/>
  <c r="M9515" i="12"/>
  <c r="N9515" i="12" s="1"/>
  <c r="M9516" i="12"/>
  <c r="N9516" i="12" s="1"/>
  <c r="M9517" i="12"/>
  <c r="N9517" i="12" s="1"/>
  <c r="M9518" i="12"/>
  <c r="N9518" i="12" s="1"/>
  <c r="M9519" i="12"/>
  <c r="N9519" i="12" s="1"/>
  <c r="M9520" i="12"/>
  <c r="N9520" i="12" s="1"/>
  <c r="M9521" i="12"/>
  <c r="N9521" i="12" s="1"/>
  <c r="M9522" i="12"/>
  <c r="N9522" i="12" s="1"/>
  <c r="M9523" i="12"/>
  <c r="N9523" i="12" s="1"/>
  <c r="M9524" i="12"/>
  <c r="N9524" i="12" s="1"/>
  <c r="M9525" i="12"/>
  <c r="N9525" i="12" s="1"/>
  <c r="M9526" i="12"/>
  <c r="N9526" i="12" s="1"/>
  <c r="M9527" i="12"/>
  <c r="N9527" i="12" s="1"/>
  <c r="M9528" i="12"/>
  <c r="N9528" i="12" s="1"/>
  <c r="M9529" i="12"/>
  <c r="N9529" i="12" s="1"/>
  <c r="M9530" i="12"/>
  <c r="N9530" i="12" s="1"/>
  <c r="M9531" i="12"/>
  <c r="N9531" i="12" s="1"/>
  <c r="M9532" i="12"/>
  <c r="N9532" i="12" s="1"/>
  <c r="M9533" i="12"/>
  <c r="N9533" i="12" s="1"/>
  <c r="M9534" i="12"/>
  <c r="N9534" i="12" s="1"/>
  <c r="M9535" i="12"/>
  <c r="N9535" i="12" s="1"/>
  <c r="M9536" i="12"/>
  <c r="N9536" i="12" s="1"/>
  <c r="M9537" i="12"/>
  <c r="N9537" i="12" s="1"/>
  <c r="M9538" i="12"/>
  <c r="N9538" i="12" s="1"/>
  <c r="M9539" i="12"/>
  <c r="N9539" i="12" s="1"/>
  <c r="M9540" i="12"/>
  <c r="N9540" i="12" s="1"/>
  <c r="M9541" i="12"/>
  <c r="N9541" i="12" s="1"/>
  <c r="M9542" i="12"/>
  <c r="N9542" i="12" s="1"/>
  <c r="M9543" i="12"/>
  <c r="N9543" i="12" s="1"/>
  <c r="M9544" i="12"/>
  <c r="N9544" i="12" s="1"/>
  <c r="M9545" i="12"/>
  <c r="N9545" i="12" s="1"/>
  <c r="M9546" i="12"/>
  <c r="N9546" i="12" s="1"/>
  <c r="M9547" i="12"/>
  <c r="N9547" i="12" s="1"/>
  <c r="M9548" i="12"/>
  <c r="N9548" i="12" s="1"/>
  <c r="M9549" i="12"/>
  <c r="N9549" i="12" s="1"/>
  <c r="M9550" i="12"/>
  <c r="N9550" i="12" s="1"/>
  <c r="M9551" i="12"/>
  <c r="N9551" i="12" s="1"/>
  <c r="M9552" i="12"/>
  <c r="N9552" i="12" s="1"/>
  <c r="M9553" i="12"/>
  <c r="N9553" i="12" s="1"/>
  <c r="M9554" i="12"/>
  <c r="N9554" i="12" s="1"/>
  <c r="M9555" i="12"/>
  <c r="N9555" i="12" s="1"/>
  <c r="M9556" i="12"/>
  <c r="N9556" i="12" s="1"/>
  <c r="M9557" i="12"/>
  <c r="N9557" i="12" s="1"/>
  <c r="M9558" i="12"/>
  <c r="N9558" i="12" s="1"/>
  <c r="M9559" i="12"/>
  <c r="N9559" i="12" s="1"/>
  <c r="M9560" i="12"/>
  <c r="N9560" i="12" s="1"/>
  <c r="M9561" i="12"/>
  <c r="N9561" i="12" s="1"/>
  <c r="M9562" i="12"/>
  <c r="N9562" i="12" s="1"/>
  <c r="M9563" i="12"/>
  <c r="N9563" i="12" s="1"/>
  <c r="M9564" i="12"/>
  <c r="N9564" i="12" s="1"/>
  <c r="M9565" i="12"/>
  <c r="N9565" i="12" s="1"/>
  <c r="M9566" i="12"/>
  <c r="N9566" i="12" s="1"/>
  <c r="M9567" i="12"/>
  <c r="N9567" i="12" s="1"/>
  <c r="M9568" i="12"/>
  <c r="N9568" i="12" s="1"/>
  <c r="M9569" i="12"/>
  <c r="N9569" i="12" s="1"/>
  <c r="M9570" i="12"/>
  <c r="N9570" i="12" s="1"/>
  <c r="M9571" i="12"/>
  <c r="N9571" i="12" s="1"/>
  <c r="M9572" i="12"/>
  <c r="N9572" i="12" s="1"/>
  <c r="M9573" i="12"/>
  <c r="N9573" i="12" s="1"/>
  <c r="M9574" i="12"/>
  <c r="N9574" i="12" s="1"/>
  <c r="M9575" i="12"/>
  <c r="N9575" i="12" s="1"/>
  <c r="M9576" i="12"/>
  <c r="N9576" i="12" s="1"/>
  <c r="M9577" i="12"/>
  <c r="N9577" i="12" s="1"/>
  <c r="M9578" i="12"/>
  <c r="N9578" i="12" s="1"/>
  <c r="M9579" i="12"/>
  <c r="N9579" i="12" s="1"/>
  <c r="M9580" i="12"/>
  <c r="N9580" i="12" s="1"/>
  <c r="M9581" i="12"/>
  <c r="N9581" i="12" s="1"/>
  <c r="M9582" i="12"/>
  <c r="N9582" i="12" s="1"/>
  <c r="M9583" i="12"/>
  <c r="N9583" i="12" s="1"/>
  <c r="M9584" i="12"/>
  <c r="N9584" i="12" s="1"/>
  <c r="M9585" i="12"/>
  <c r="N9585" i="12" s="1"/>
  <c r="M9586" i="12"/>
  <c r="N9586" i="12" s="1"/>
  <c r="M9587" i="12"/>
  <c r="N9587" i="12" s="1"/>
  <c r="M9588" i="12"/>
  <c r="N9588" i="12" s="1"/>
  <c r="M9589" i="12"/>
  <c r="N9589" i="12" s="1"/>
  <c r="M9590" i="12"/>
  <c r="N9590" i="12" s="1"/>
  <c r="M9591" i="12"/>
  <c r="N9591" i="12" s="1"/>
  <c r="M9592" i="12"/>
  <c r="N9592" i="12" s="1"/>
  <c r="M9593" i="12"/>
  <c r="N9593" i="12" s="1"/>
  <c r="M9594" i="12"/>
  <c r="N9594" i="12" s="1"/>
  <c r="M9595" i="12"/>
  <c r="N9595" i="12" s="1"/>
  <c r="M9596" i="12"/>
  <c r="N9596" i="12" s="1"/>
  <c r="M9597" i="12"/>
  <c r="N9597" i="12" s="1"/>
  <c r="M9598" i="12"/>
  <c r="N9598" i="12" s="1"/>
  <c r="M9599" i="12"/>
  <c r="N9599" i="12" s="1"/>
  <c r="M9600" i="12"/>
  <c r="N9600" i="12" s="1"/>
  <c r="M9601" i="12"/>
  <c r="N9601" i="12" s="1"/>
  <c r="M9602" i="12"/>
  <c r="N9602" i="12" s="1"/>
  <c r="M9603" i="12"/>
  <c r="N9603" i="12" s="1"/>
  <c r="M9604" i="12"/>
  <c r="N9604" i="12" s="1"/>
  <c r="M9605" i="12"/>
  <c r="N9605" i="12" s="1"/>
  <c r="M9606" i="12"/>
  <c r="N9606" i="12" s="1"/>
  <c r="M9607" i="12"/>
  <c r="N9607" i="12" s="1"/>
  <c r="M9608" i="12"/>
  <c r="N9608" i="12" s="1"/>
  <c r="M9609" i="12"/>
  <c r="N9609" i="12" s="1"/>
  <c r="M9610" i="12"/>
  <c r="N9610" i="12" s="1"/>
  <c r="M9611" i="12"/>
  <c r="N9611" i="12" s="1"/>
  <c r="M9612" i="12"/>
  <c r="N9612" i="12" s="1"/>
  <c r="M9613" i="12"/>
  <c r="N9613" i="12" s="1"/>
  <c r="M9614" i="12"/>
  <c r="N9614" i="12" s="1"/>
  <c r="M9615" i="12"/>
  <c r="N9615" i="12" s="1"/>
  <c r="M9616" i="12"/>
  <c r="N9616" i="12" s="1"/>
  <c r="M9617" i="12"/>
  <c r="N9617" i="12" s="1"/>
  <c r="M9618" i="12"/>
  <c r="N9618" i="12" s="1"/>
  <c r="M9619" i="12"/>
  <c r="N9619" i="12" s="1"/>
  <c r="M9620" i="12"/>
  <c r="N9620" i="12" s="1"/>
  <c r="M9621" i="12"/>
  <c r="N9621" i="12" s="1"/>
  <c r="M9622" i="12"/>
  <c r="N9622" i="12" s="1"/>
  <c r="M9623" i="12"/>
  <c r="N9623" i="12" s="1"/>
  <c r="M9624" i="12"/>
  <c r="N9624" i="12" s="1"/>
  <c r="M9625" i="12"/>
  <c r="N9625" i="12" s="1"/>
  <c r="M9626" i="12"/>
  <c r="N9626" i="12" s="1"/>
  <c r="M9627" i="12"/>
  <c r="N9627" i="12" s="1"/>
  <c r="M9628" i="12"/>
  <c r="N9628" i="12" s="1"/>
  <c r="M9629" i="12"/>
  <c r="N9629" i="12" s="1"/>
  <c r="M9630" i="12"/>
  <c r="N9630" i="12" s="1"/>
  <c r="M9631" i="12"/>
  <c r="N9631" i="12" s="1"/>
  <c r="M9632" i="12"/>
  <c r="N9632" i="12" s="1"/>
  <c r="M9633" i="12"/>
  <c r="N9633" i="12" s="1"/>
  <c r="M9634" i="12"/>
  <c r="N9634" i="12" s="1"/>
  <c r="M9635" i="12"/>
  <c r="N9635" i="12" s="1"/>
  <c r="M9636" i="12"/>
  <c r="N9636" i="12" s="1"/>
  <c r="M9637" i="12"/>
  <c r="N9637" i="12" s="1"/>
  <c r="M9638" i="12"/>
  <c r="N9638" i="12" s="1"/>
  <c r="M9639" i="12"/>
  <c r="N9639" i="12" s="1"/>
  <c r="M9640" i="12"/>
  <c r="N9640" i="12" s="1"/>
  <c r="M9641" i="12"/>
  <c r="N9641" i="12" s="1"/>
  <c r="M9642" i="12"/>
  <c r="N9642" i="12" s="1"/>
  <c r="M9643" i="12"/>
  <c r="N9643" i="12" s="1"/>
  <c r="M9644" i="12"/>
  <c r="N9644" i="12" s="1"/>
  <c r="M9645" i="12"/>
  <c r="N9645" i="12" s="1"/>
  <c r="M9646" i="12"/>
  <c r="N9646" i="12" s="1"/>
  <c r="M9647" i="12"/>
  <c r="N9647" i="12" s="1"/>
  <c r="M9648" i="12"/>
  <c r="N9648" i="12" s="1"/>
  <c r="M9649" i="12"/>
  <c r="N9649" i="12" s="1"/>
  <c r="M9650" i="12"/>
  <c r="N9650" i="12" s="1"/>
  <c r="M9651" i="12"/>
  <c r="N9651" i="12" s="1"/>
  <c r="M9652" i="12"/>
  <c r="N9652" i="12" s="1"/>
  <c r="M9653" i="12"/>
  <c r="N9653" i="12" s="1"/>
  <c r="M9654" i="12"/>
  <c r="N9654" i="12" s="1"/>
  <c r="M9655" i="12"/>
  <c r="N9655" i="12" s="1"/>
  <c r="M9656" i="12"/>
  <c r="N9656" i="12" s="1"/>
  <c r="M9657" i="12"/>
  <c r="N9657" i="12" s="1"/>
  <c r="M9658" i="12"/>
  <c r="N9658" i="12" s="1"/>
  <c r="M9659" i="12"/>
  <c r="N9659" i="12" s="1"/>
  <c r="M9660" i="12"/>
  <c r="N9660" i="12" s="1"/>
  <c r="M9661" i="12"/>
  <c r="N9661" i="12" s="1"/>
  <c r="M9662" i="12"/>
  <c r="N9662" i="12" s="1"/>
  <c r="M9663" i="12"/>
  <c r="N9663" i="12" s="1"/>
  <c r="M9664" i="12"/>
  <c r="N9664" i="12" s="1"/>
  <c r="M9665" i="12"/>
  <c r="N9665" i="12" s="1"/>
  <c r="M9666" i="12"/>
  <c r="N9666" i="12" s="1"/>
  <c r="M9667" i="12"/>
  <c r="N9667" i="12" s="1"/>
  <c r="M9668" i="12"/>
  <c r="N9668" i="12" s="1"/>
  <c r="M9669" i="12"/>
  <c r="N9669" i="12" s="1"/>
  <c r="M9670" i="12"/>
  <c r="N9670" i="12" s="1"/>
  <c r="M9671" i="12"/>
  <c r="N9671" i="12" s="1"/>
  <c r="M9672" i="12"/>
  <c r="N9672" i="12" s="1"/>
  <c r="M9673" i="12"/>
  <c r="N9673" i="12" s="1"/>
  <c r="M9674" i="12"/>
  <c r="N9674" i="12" s="1"/>
  <c r="M9675" i="12"/>
  <c r="N9675" i="12" s="1"/>
  <c r="M9676" i="12"/>
  <c r="N9676" i="12" s="1"/>
  <c r="M9677" i="12"/>
  <c r="N9677" i="12" s="1"/>
  <c r="M9678" i="12"/>
  <c r="N9678" i="12" s="1"/>
  <c r="M9679" i="12"/>
  <c r="N9679" i="12" s="1"/>
  <c r="M9680" i="12"/>
  <c r="N9680" i="12" s="1"/>
  <c r="M9681" i="12"/>
  <c r="N9681" i="12" s="1"/>
  <c r="M9682" i="12"/>
  <c r="N9682" i="12" s="1"/>
  <c r="M9683" i="12"/>
  <c r="N9683" i="12" s="1"/>
  <c r="M9684" i="12"/>
  <c r="N9684" i="12" s="1"/>
  <c r="M9685" i="12"/>
  <c r="N9685" i="12" s="1"/>
  <c r="M9686" i="12"/>
  <c r="N9686" i="12" s="1"/>
  <c r="M9687" i="12"/>
  <c r="N9687" i="12" s="1"/>
  <c r="M9688" i="12"/>
  <c r="N9688" i="12" s="1"/>
  <c r="M9689" i="12"/>
  <c r="N9689" i="12" s="1"/>
  <c r="M9690" i="12"/>
  <c r="N9690" i="12" s="1"/>
  <c r="M9691" i="12"/>
  <c r="N9691" i="12" s="1"/>
  <c r="M9692" i="12"/>
  <c r="N9692" i="12" s="1"/>
  <c r="M9693" i="12"/>
  <c r="N9693" i="12" s="1"/>
  <c r="M9694" i="12"/>
  <c r="N9694" i="12" s="1"/>
  <c r="M9695" i="12"/>
  <c r="N9695" i="12" s="1"/>
  <c r="M9696" i="12"/>
  <c r="N9696" i="12" s="1"/>
  <c r="M9697" i="12"/>
  <c r="N9697" i="12" s="1"/>
  <c r="M9698" i="12"/>
  <c r="N9698" i="12" s="1"/>
  <c r="M9699" i="12"/>
  <c r="N9699" i="12" s="1"/>
  <c r="M9700" i="12"/>
  <c r="N9700" i="12" s="1"/>
  <c r="M9701" i="12"/>
  <c r="N9701" i="12" s="1"/>
  <c r="M9702" i="12"/>
  <c r="N9702" i="12" s="1"/>
  <c r="M9703" i="12"/>
  <c r="N9703" i="12" s="1"/>
  <c r="M9704" i="12"/>
  <c r="N9704" i="12" s="1"/>
  <c r="M9705" i="12"/>
  <c r="N9705" i="12" s="1"/>
  <c r="M9706" i="12"/>
  <c r="N9706" i="12" s="1"/>
  <c r="M9707" i="12"/>
  <c r="N9707" i="12" s="1"/>
  <c r="M9708" i="12"/>
  <c r="N9708" i="12" s="1"/>
  <c r="M9709" i="12"/>
  <c r="N9709" i="12" s="1"/>
  <c r="M9710" i="12"/>
  <c r="N9710" i="12" s="1"/>
  <c r="M9711" i="12"/>
  <c r="N9711" i="12" s="1"/>
  <c r="M9712" i="12"/>
  <c r="N9712" i="12" s="1"/>
  <c r="M9713" i="12"/>
  <c r="N9713" i="12" s="1"/>
  <c r="M9714" i="12"/>
  <c r="N9714" i="12" s="1"/>
  <c r="M9715" i="12"/>
  <c r="N9715" i="12" s="1"/>
  <c r="M9716" i="12"/>
  <c r="N9716" i="12" s="1"/>
  <c r="M9717" i="12"/>
  <c r="N9717" i="12" s="1"/>
  <c r="M9718" i="12"/>
  <c r="N9718" i="12" s="1"/>
  <c r="M9719" i="12"/>
  <c r="N9719" i="12" s="1"/>
  <c r="M9720" i="12"/>
  <c r="N9720" i="12" s="1"/>
  <c r="M9721" i="12"/>
  <c r="N9721" i="12" s="1"/>
  <c r="M9722" i="12"/>
  <c r="N9722" i="12" s="1"/>
  <c r="M9723" i="12"/>
  <c r="N9723" i="12" s="1"/>
  <c r="M9724" i="12"/>
  <c r="N9724" i="12" s="1"/>
  <c r="M9725" i="12"/>
  <c r="N9725" i="12" s="1"/>
  <c r="M9726" i="12"/>
  <c r="N9726" i="12" s="1"/>
  <c r="M9727" i="12"/>
  <c r="N9727" i="12" s="1"/>
  <c r="M9728" i="12"/>
  <c r="N9728" i="12" s="1"/>
  <c r="M9729" i="12"/>
  <c r="N9729" i="12" s="1"/>
  <c r="M9730" i="12"/>
  <c r="N9730" i="12" s="1"/>
  <c r="M9731" i="12"/>
  <c r="N9731" i="12" s="1"/>
  <c r="M9732" i="12"/>
  <c r="N9732" i="12" s="1"/>
  <c r="M9733" i="12"/>
  <c r="N9733" i="12" s="1"/>
  <c r="M9734" i="12"/>
  <c r="N9734" i="12" s="1"/>
  <c r="M9735" i="12"/>
  <c r="N9735" i="12" s="1"/>
  <c r="M9736" i="12"/>
  <c r="N9736" i="12" s="1"/>
  <c r="M9737" i="12"/>
  <c r="N9737" i="12" s="1"/>
  <c r="M9738" i="12"/>
  <c r="N9738" i="12" s="1"/>
  <c r="M9739" i="12"/>
  <c r="N9739" i="12" s="1"/>
  <c r="M9740" i="12"/>
  <c r="N9740" i="12" s="1"/>
  <c r="M9741" i="12"/>
  <c r="N9741" i="12" s="1"/>
  <c r="M9742" i="12"/>
  <c r="N9742" i="12" s="1"/>
  <c r="M9743" i="12"/>
  <c r="N9743" i="12" s="1"/>
  <c r="M9744" i="12"/>
  <c r="N9744" i="12" s="1"/>
  <c r="M9745" i="12"/>
  <c r="N9745" i="12" s="1"/>
  <c r="M9746" i="12"/>
  <c r="N9746" i="12" s="1"/>
  <c r="M9747" i="12"/>
  <c r="N9747" i="12" s="1"/>
  <c r="M9748" i="12"/>
  <c r="N9748" i="12" s="1"/>
  <c r="M9749" i="12"/>
  <c r="N9749" i="12" s="1"/>
  <c r="M9750" i="12"/>
  <c r="N9750" i="12" s="1"/>
  <c r="M9751" i="12"/>
  <c r="N9751" i="12" s="1"/>
  <c r="M9752" i="12"/>
  <c r="N9752" i="12" s="1"/>
  <c r="M9753" i="12"/>
  <c r="N9753" i="12" s="1"/>
  <c r="M9754" i="12"/>
  <c r="N9754" i="12" s="1"/>
  <c r="M9755" i="12"/>
  <c r="N9755" i="12" s="1"/>
  <c r="M9756" i="12"/>
  <c r="N9756" i="12" s="1"/>
  <c r="M9757" i="12"/>
  <c r="N9757" i="12" s="1"/>
  <c r="M9758" i="12"/>
  <c r="N9758" i="12" s="1"/>
  <c r="M9759" i="12"/>
  <c r="N9759" i="12" s="1"/>
  <c r="M9760" i="12"/>
  <c r="N9760" i="12" s="1"/>
  <c r="M9761" i="12"/>
  <c r="N9761" i="12" s="1"/>
  <c r="M9762" i="12"/>
  <c r="N9762" i="12" s="1"/>
  <c r="M9763" i="12"/>
  <c r="N9763" i="12" s="1"/>
  <c r="M9764" i="12"/>
  <c r="N9764" i="12" s="1"/>
  <c r="M9765" i="12"/>
  <c r="N9765" i="12" s="1"/>
  <c r="M9766" i="12"/>
  <c r="N9766" i="12" s="1"/>
  <c r="M9767" i="12"/>
  <c r="N9767" i="12" s="1"/>
  <c r="M9768" i="12"/>
  <c r="N9768" i="12" s="1"/>
  <c r="M9769" i="12"/>
  <c r="N9769" i="12" s="1"/>
  <c r="M9770" i="12"/>
  <c r="N9770" i="12" s="1"/>
  <c r="M9771" i="12"/>
  <c r="N9771" i="12" s="1"/>
  <c r="M9772" i="12"/>
  <c r="N9772" i="12" s="1"/>
  <c r="M9773" i="12"/>
  <c r="N9773" i="12" s="1"/>
  <c r="M9774" i="12"/>
  <c r="N9774" i="12" s="1"/>
  <c r="M9775" i="12"/>
  <c r="N9775" i="12" s="1"/>
  <c r="M9776" i="12"/>
  <c r="N9776" i="12" s="1"/>
  <c r="M9777" i="12"/>
  <c r="N9777" i="12" s="1"/>
  <c r="M9778" i="12"/>
  <c r="N9778" i="12" s="1"/>
  <c r="M9779" i="12"/>
  <c r="N9779" i="12" s="1"/>
  <c r="M9780" i="12"/>
  <c r="N9780" i="12" s="1"/>
  <c r="M9781" i="12"/>
  <c r="N9781" i="12" s="1"/>
  <c r="M9782" i="12"/>
  <c r="N9782" i="12" s="1"/>
  <c r="M9783" i="12"/>
  <c r="N9783" i="12" s="1"/>
  <c r="M9784" i="12"/>
  <c r="N9784" i="12" s="1"/>
  <c r="M9785" i="12"/>
  <c r="N9785" i="12" s="1"/>
  <c r="M9786" i="12"/>
  <c r="N9786" i="12" s="1"/>
  <c r="M9787" i="12"/>
  <c r="N9787" i="12" s="1"/>
  <c r="M9788" i="12"/>
  <c r="N9788" i="12" s="1"/>
  <c r="M9789" i="12"/>
  <c r="N9789" i="12" s="1"/>
  <c r="M9790" i="12"/>
  <c r="N9790" i="12" s="1"/>
  <c r="M9791" i="12"/>
  <c r="N9791" i="12" s="1"/>
  <c r="M9792" i="12"/>
  <c r="N9792" i="12" s="1"/>
  <c r="M9793" i="12"/>
  <c r="N9793" i="12" s="1"/>
  <c r="M9794" i="12"/>
  <c r="N9794" i="12" s="1"/>
  <c r="M9795" i="12"/>
  <c r="N9795" i="12" s="1"/>
  <c r="M9796" i="12"/>
  <c r="N9796" i="12" s="1"/>
  <c r="M9797" i="12"/>
  <c r="N9797" i="12" s="1"/>
  <c r="M9798" i="12"/>
  <c r="N9798" i="12" s="1"/>
  <c r="M9799" i="12"/>
  <c r="N9799" i="12" s="1"/>
  <c r="M9800" i="12"/>
  <c r="N9800" i="12" s="1"/>
  <c r="M9801" i="12"/>
  <c r="N9801" i="12" s="1"/>
  <c r="M9802" i="12"/>
  <c r="N9802" i="12" s="1"/>
  <c r="M9803" i="12"/>
  <c r="N9803" i="12" s="1"/>
  <c r="M9804" i="12"/>
  <c r="N9804" i="12" s="1"/>
  <c r="M9805" i="12"/>
  <c r="N9805" i="12" s="1"/>
  <c r="M9806" i="12"/>
  <c r="N9806" i="12" s="1"/>
  <c r="M9807" i="12"/>
  <c r="N9807" i="12" s="1"/>
  <c r="M9808" i="12"/>
  <c r="N9808" i="12" s="1"/>
  <c r="M9809" i="12"/>
  <c r="N9809" i="12" s="1"/>
  <c r="M9810" i="12"/>
  <c r="N9810" i="12" s="1"/>
  <c r="M9811" i="12"/>
  <c r="N9811" i="12" s="1"/>
  <c r="M9812" i="12"/>
  <c r="N9812" i="12" s="1"/>
  <c r="M9813" i="12"/>
  <c r="N9813" i="12" s="1"/>
  <c r="M9814" i="12"/>
  <c r="N9814" i="12" s="1"/>
  <c r="M9815" i="12"/>
  <c r="N9815" i="12" s="1"/>
  <c r="M9816" i="12"/>
  <c r="N9816" i="12" s="1"/>
  <c r="M9817" i="12"/>
  <c r="N9817" i="12" s="1"/>
  <c r="M9818" i="12"/>
  <c r="N9818" i="12" s="1"/>
  <c r="M9819" i="12"/>
  <c r="N9819" i="12" s="1"/>
  <c r="M9820" i="12"/>
  <c r="N9820" i="12" s="1"/>
  <c r="M9821" i="12"/>
  <c r="N9821" i="12" s="1"/>
  <c r="M9822" i="12"/>
  <c r="N9822" i="12" s="1"/>
  <c r="M9823" i="12"/>
  <c r="N9823" i="12" s="1"/>
  <c r="M9824" i="12"/>
  <c r="N9824" i="12" s="1"/>
  <c r="M9825" i="12"/>
  <c r="N9825" i="12" s="1"/>
  <c r="M9826" i="12"/>
  <c r="N9826" i="12" s="1"/>
  <c r="M9827" i="12"/>
  <c r="N9827" i="12" s="1"/>
  <c r="M9828" i="12"/>
  <c r="N9828" i="12" s="1"/>
  <c r="M9829" i="12"/>
  <c r="N9829" i="12" s="1"/>
  <c r="M9830" i="12"/>
  <c r="N9830" i="12" s="1"/>
  <c r="M9831" i="12"/>
  <c r="N9831" i="12" s="1"/>
  <c r="M9832" i="12"/>
  <c r="N9832" i="12" s="1"/>
  <c r="M9833" i="12"/>
  <c r="N9833" i="12" s="1"/>
  <c r="M9834" i="12"/>
  <c r="N9834" i="12" s="1"/>
  <c r="M9835" i="12"/>
  <c r="N9835" i="12" s="1"/>
  <c r="M9836" i="12"/>
  <c r="N9836" i="12" s="1"/>
  <c r="M9837" i="12"/>
  <c r="N9837" i="12" s="1"/>
  <c r="M9838" i="12"/>
  <c r="N9838" i="12" s="1"/>
  <c r="M9839" i="12"/>
  <c r="N9839" i="12" s="1"/>
  <c r="M9840" i="12"/>
  <c r="N9840" i="12" s="1"/>
  <c r="M9841" i="12"/>
  <c r="N9841" i="12" s="1"/>
  <c r="M9842" i="12"/>
  <c r="N9842" i="12" s="1"/>
  <c r="M9843" i="12"/>
  <c r="N9843" i="12" s="1"/>
  <c r="M9844" i="12"/>
  <c r="N9844" i="12" s="1"/>
  <c r="M9845" i="12"/>
  <c r="N9845" i="12" s="1"/>
  <c r="M9846" i="12"/>
  <c r="N9846" i="12" s="1"/>
  <c r="M9847" i="12"/>
  <c r="N9847" i="12" s="1"/>
  <c r="M9848" i="12"/>
  <c r="N9848" i="12" s="1"/>
  <c r="M9849" i="12"/>
  <c r="N9849" i="12" s="1"/>
  <c r="M9850" i="12"/>
  <c r="N9850" i="12" s="1"/>
  <c r="M9851" i="12"/>
  <c r="N9851" i="12" s="1"/>
  <c r="M9852" i="12"/>
  <c r="N9852" i="12" s="1"/>
  <c r="M9853" i="12"/>
  <c r="N9853" i="12" s="1"/>
  <c r="M9854" i="12"/>
  <c r="N9854" i="12" s="1"/>
  <c r="M9855" i="12"/>
  <c r="N9855" i="12" s="1"/>
  <c r="M9856" i="12"/>
  <c r="N9856" i="12" s="1"/>
  <c r="M9857" i="12"/>
  <c r="N9857" i="12" s="1"/>
  <c r="M9858" i="12"/>
  <c r="N9858" i="12" s="1"/>
  <c r="M9859" i="12"/>
  <c r="N9859" i="12" s="1"/>
  <c r="M9860" i="12"/>
  <c r="N9860" i="12" s="1"/>
  <c r="M9861" i="12"/>
  <c r="N9861" i="12" s="1"/>
  <c r="M9862" i="12"/>
  <c r="N9862" i="12" s="1"/>
  <c r="M9863" i="12"/>
  <c r="N9863" i="12" s="1"/>
  <c r="M9864" i="12"/>
  <c r="N9864" i="12" s="1"/>
  <c r="M9865" i="12"/>
  <c r="N9865" i="12" s="1"/>
  <c r="M9866" i="12"/>
  <c r="N9866" i="12" s="1"/>
  <c r="M9867" i="12"/>
  <c r="N9867" i="12" s="1"/>
  <c r="M9868" i="12"/>
  <c r="N9868" i="12" s="1"/>
  <c r="M9869" i="12"/>
  <c r="N9869" i="12" s="1"/>
  <c r="M9870" i="12"/>
  <c r="N9870" i="12" s="1"/>
  <c r="M9871" i="12"/>
  <c r="N9871" i="12" s="1"/>
  <c r="M9872" i="12"/>
  <c r="N9872" i="12" s="1"/>
  <c r="M9873" i="12"/>
  <c r="N9873" i="12" s="1"/>
  <c r="M9874" i="12"/>
  <c r="N9874" i="12" s="1"/>
  <c r="M9875" i="12"/>
  <c r="N9875" i="12" s="1"/>
  <c r="M9876" i="12"/>
  <c r="N9876" i="12" s="1"/>
  <c r="M9877" i="12"/>
  <c r="N9877" i="12" s="1"/>
  <c r="M9878" i="12"/>
  <c r="N9878" i="12" s="1"/>
  <c r="M9879" i="12"/>
  <c r="N9879" i="12" s="1"/>
  <c r="M9880" i="12"/>
  <c r="N9880" i="12" s="1"/>
  <c r="M9881" i="12"/>
  <c r="N9881" i="12" s="1"/>
  <c r="M9882" i="12"/>
  <c r="N9882" i="12" s="1"/>
  <c r="M9883" i="12"/>
  <c r="N9883" i="12" s="1"/>
  <c r="M9884" i="12"/>
  <c r="N9884" i="12" s="1"/>
  <c r="M9885" i="12"/>
  <c r="N9885" i="12" s="1"/>
  <c r="M9886" i="12"/>
  <c r="N9886" i="12" s="1"/>
  <c r="M9887" i="12"/>
  <c r="N9887" i="12" s="1"/>
  <c r="M9888" i="12"/>
  <c r="N9888" i="12" s="1"/>
  <c r="M9889" i="12"/>
  <c r="N9889" i="12" s="1"/>
  <c r="M9890" i="12"/>
  <c r="N9890" i="12" s="1"/>
  <c r="M9891" i="12"/>
  <c r="N9891" i="12" s="1"/>
  <c r="M9892" i="12"/>
  <c r="N9892" i="12" s="1"/>
  <c r="M9893" i="12"/>
  <c r="N9893" i="12" s="1"/>
  <c r="M9894" i="12"/>
  <c r="N9894" i="12" s="1"/>
  <c r="M9895" i="12"/>
  <c r="N9895" i="12" s="1"/>
  <c r="M9896" i="12"/>
  <c r="N9896" i="12" s="1"/>
  <c r="M9897" i="12"/>
  <c r="N9897" i="12" s="1"/>
  <c r="M9898" i="12"/>
  <c r="N9898" i="12" s="1"/>
  <c r="M9899" i="12"/>
  <c r="N9899" i="12" s="1"/>
  <c r="M9900" i="12"/>
  <c r="N9900" i="12" s="1"/>
  <c r="M9901" i="12"/>
  <c r="N9901" i="12" s="1"/>
  <c r="M9902" i="12"/>
  <c r="N9902" i="12" s="1"/>
  <c r="M9903" i="12"/>
  <c r="N9903" i="12" s="1"/>
  <c r="M9904" i="12"/>
  <c r="N9904" i="12" s="1"/>
  <c r="M9905" i="12"/>
  <c r="N9905" i="12" s="1"/>
  <c r="M9906" i="12"/>
  <c r="N9906" i="12" s="1"/>
  <c r="M9907" i="12"/>
  <c r="N9907" i="12" s="1"/>
  <c r="M9908" i="12"/>
  <c r="N9908" i="12" s="1"/>
  <c r="M9909" i="12"/>
  <c r="N9909" i="12" s="1"/>
  <c r="M9910" i="12"/>
  <c r="N9910" i="12" s="1"/>
  <c r="M9911" i="12"/>
  <c r="N9911" i="12" s="1"/>
  <c r="M9912" i="12"/>
  <c r="N9912" i="12" s="1"/>
  <c r="M9913" i="12"/>
  <c r="N9913" i="12" s="1"/>
  <c r="M9914" i="12"/>
  <c r="N9914" i="12" s="1"/>
  <c r="M9915" i="12"/>
  <c r="N9915" i="12" s="1"/>
  <c r="M9916" i="12"/>
  <c r="N9916" i="12" s="1"/>
  <c r="M9917" i="12"/>
  <c r="N9917" i="12" s="1"/>
  <c r="M9918" i="12"/>
  <c r="N9918" i="12" s="1"/>
  <c r="M9919" i="12"/>
  <c r="N9919" i="12" s="1"/>
  <c r="M9920" i="12"/>
  <c r="N9920" i="12" s="1"/>
  <c r="M9921" i="12"/>
  <c r="N9921" i="12" s="1"/>
  <c r="M9922" i="12"/>
  <c r="N9922" i="12" s="1"/>
  <c r="M9923" i="12"/>
  <c r="N9923" i="12" s="1"/>
  <c r="M9924" i="12"/>
  <c r="N9924" i="12" s="1"/>
  <c r="M9925" i="12"/>
  <c r="N9925" i="12" s="1"/>
  <c r="M9926" i="12"/>
  <c r="N9926" i="12" s="1"/>
  <c r="M9927" i="12"/>
  <c r="N9927" i="12" s="1"/>
  <c r="M9928" i="12"/>
  <c r="N9928" i="12" s="1"/>
  <c r="M9929" i="12"/>
  <c r="N9929" i="12" s="1"/>
  <c r="M9930" i="12"/>
  <c r="N9930" i="12" s="1"/>
  <c r="M9931" i="12"/>
  <c r="N9931" i="12" s="1"/>
  <c r="M9932" i="12"/>
  <c r="N9932" i="12" s="1"/>
  <c r="M9933" i="12"/>
  <c r="N9933" i="12" s="1"/>
  <c r="M9934" i="12"/>
  <c r="N9934" i="12" s="1"/>
  <c r="M9935" i="12"/>
  <c r="N9935" i="12" s="1"/>
  <c r="M9936" i="12"/>
  <c r="N9936" i="12" s="1"/>
  <c r="M9937" i="12"/>
  <c r="N9937" i="12" s="1"/>
  <c r="M9938" i="12"/>
  <c r="N9938" i="12" s="1"/>
  <c r="M9939" i="12"/>
  <c r="N9939" i="12" s="1"/>
  <c r="M9940" i="12"/>
  <c r="N9940" i="12" s="1"/>
  <c r="M9941" i="12"/>
  <c r="N9941" i="12" s="1"/>
  <c r="M9942" i="12"/>
  <c r="N9942" i="12" s="1"/>
  <c r="M9943" i="12"/>
  <c r="N9943" i="12" s="1"/>
  <c r="M9944" i="12"/>
  <c r="N9944" i="12" s="1"/>
  <c r="M9945" i="12"/>
  <c r="N9945" i="12" s="1"/>
  <c r="M9946" i="12"/>
  <c r="N9946" i="12" s="1"/>
  <c r="M9947" i="12"/>
  <c r="N9947" i="12" s="1"/>
  <c r="M9948" i="12"/>
  <c r="N9948" i="12" s="1"/>
  <c r="M9949" i="12"/>
  <c r="N9949" i="12" s="1"/>
  <c r="M9950" i="12"/>
  <c r="N9950" i="12" s="1"/>
  <c r="M9951" i="12"/>
  <c r="N9951" i="12" s="1"/>
  <c r="M9952" i="12"/>
  <c r="N9952" i="12" s="1"/>
  <c r="M9953" i="12"/>
  <c r="N9953" i="12" s="1"/>
  <c r="M9954" i="12"/>
  <c r="N9954" i="12" s="1"/>
  <c r="M9955" i="12"/>
  <c r="N9955" i="12" s="1"/>
  <c r="M9956" i="12"/>
  <c r="N9956" i="12" s="1"/>
  <c r="M9957" i="12"/>
  <c r="N9957" i="12" s="1"/>
  <c r="M9958" i="12"/>
  <c r="N9958" i="12" s="1"/>
  <c r="M9959" i="12"/>
  <c r="N9959" i="12" s="1"/>
  <c r="M9960" i="12"/>
  <c r="N9960" i="12" s="1"/>
  <c r="M9961" i="12"/>
  <c r="N9961" i="12" s="1"/>
  <c r="M9962" i="12"/>
  <c r="N9962" i="12" s="1"/>
  <c r="M9963" i="12"/>
  <c r="N9963" i="12" s="1"/>
  <c r="M9964" i="12"/>
  <c r="N9964" i="12" s="1"/>
  <c r="M9965" i="12"/>
  <c r="N9965" i="12" s="1"/>
  <c r="M9966" i="12"/>
  <c r="N9966" i="12" s="1"/>
  <c r="M9967" i="12"/>
  <c r="N9967" i="12" s="1"/>
  <c r="M9968" i="12"/>
  <c r="N9968" i="12" s="1"/>
  <c r="M9969" i="12"/>
  <c r="N9969" i="12" s="1"/>
  <c r="M9970" i="12"/>
  <c r="N9970" i="12" s="1"/>
  <c r="M9971" i="12"/>
  <c r="N9971" i="12" s="1"/>
  <c r="M9972" i="12"/>
  <c r="N9972" i="12" s="1"/>
  <c r="M9973" i="12"/>
  <c r="N9973" i="12" s="1"/>
  <c r="M9974" i="12"/>
  <c r="N9974" i="12" s="1"/>
  <c r="M9975" i="12"/>
  <c r="N9975" i="12" s="1"/>
  <c r="M9976" i="12"/>
  <c r="N9976" i="12" s="1"/>
  <c r="M9977" i="12"/>
  <c r="N9977" i="12" s="1"/>
  <c r="M9978" i="12"/>
  <c r="N9978" i="12" s="1"/>
  <c r="M9979" i="12"/>
  <c r="N9979" i="12" s="1"/>
  <c r="M9980" i="12"/>
  <c r="N9980" i="12" s="1"/>
  <c r="M9981" i="12"/>
  <c r="N9981" i="12" s="1"/>
  <c r="M9982" i="12"/>
  <c r="N9982" i="12" s="1"/>
  <c r="M9983" i="12"/>
  <c r="N9983" i="12" s="1"/>
  <c r="M9984" i="12"/>
  <c r="N9984" i="12" s="1"/>
  <c r="M9985" i="12"/>
  <c r="N9985" i="12" s="1"/>
  <c r="M9986" i="12"/>
  <c r="N9986" i="12" s="1"/>
  <c r="M9987" i="12"/>
  <c r="N9987" i="12" s="1"/>
  <c r="M9988" i="12"/>
  <c r="N9988" i="12" s="1"/>
  <c r="M9989" i="12"/>
  <c r="N9989" i="12" s="1"/>
  <c r="M9990" i="12"/>
  <c r="N9990" i="12" s="1"/>
  <c r="M9991" i="12"/>
  <c r="N9991" i="12" s="1"/>
  <c r="M9992" i="12"/>
  <c r="N9992" i="12" s="1"/>
  <c r="M9993" i="12"/>
  <c r="N9993" i="12" s="1"/>
  <c r="M9994" i="12"/>
  <c r="N9994" i="12" s="1"/>
  <c r="M9995" i="12"/>
  <c r="N9995" i="12" s="1"/>
  <c r="M9996" i="12"/>
  <c r="N9996" i="12" s="1"/>
  <c r="M9997" i="12"/>
  <c r="N9997" i="12" s="1"/>
  <c r="M9998" i="12"/>
  <c r="N9998" i="12" s="1"/>
  <c r="M9999" i="12"/>
  <c r="N9999" i="12" s="1"/>
  <c r="M10000" i="12"/>
  <c r="N10000" i="12" s="1"/>
  <c r="M10001" i="12"/>
  <c r="N10001" i="12" s="1"/>
  <c r="M10002" i="12"/>
  <c r="N10002" i="12" s="1"/>
  <c r="M10003" i="12"/>
  <c r="N10003" i="12" s="1"/>
  <c r="M10004" i="12"/>
  <c r="N10004" i="12" s="1"/>
  <c r="M10005" i="12"/>
  <c r="N10005" i="12" s="1"/>
  <c r="M10006" i="12"/>
  <c r="N10006" i="12" s="1"/>
  <c r="M10007" i="12"/>
  <c r="N10007" i="12" s="1"/>
  <c r="M10008" i="12"/>
  <c r="N10008" i="12" s="1"/>
  <c r="M10009" i="12"/>
  <c r="N10009" i="12" s="1"/>
  <c r="M10010" i="12"/>
  <c r="N10010" i="12" s="1"/>
  <c r="M10011" i="12"/>
  <c r="N10011" i="12" s="1"/>
  <c r="M10012" i="12"/>
  <c r="N10012" i="12" s="1"/>
  <c r="M10013" i="12"/>
  <c r="N10013" i="12" s="1"/>
  <c r="M10014" i="12"/>
  <c r="N10014" i="12" s="1"/>
  <c r="M10015" i="12"/>
  <c r="N10015" i="12" s="1"/>
  <c r="M10016" i="12"/>
  <c r="N10016" i="12" s="1"/>
  <c r="M10017" i="12"/>
  <c r="N10017" i="12" s="1"/>
  <c r="M10018" i="12"/>
  <c r="N10018" i="12" s="1"/>
  <c r="M10019" i="12"/>
  <c r="N10019" i="12" s="1"/>
  <c r="M10020" i="12"/>
  <c r="N10020" i="12" s="1"/>
  <c r="M10021" i="12"/>
  <c r="N10021" i="12" s="1"/>
  <c r="M10022" i="12"/>
  <c r="N10022" i="12" s="1"/>
  <c r="M10023" i="12"/>
  <c r="N10023" i="12" s="1"/>
  <c r="M10024" i="12"/>
  <c r="N10024" i="12" s="1"/>
  <c r="M10025" i="12"/>
  <c r="N10025" i="12" s="1"/>
  <c r="M10026" i="12"/>
  <c r="N10026" i="12" s="1"/>
  <c r="M10027" i="12"/>
  <c r="N10027" i="12" s="1"/>
  <c r="M10028" i="12"/>
  <c r="N10028" i="12" s="1"/>
  <c r="M10029" i="12"/>
  <c r="N10029" i="12" s="1"/>
  <c r="M10030" i="12"/>
  <c r="N10030" i="12" s="1"/>
  <c r="M10031" i="12"/>
  <c r="N10031" i="12" s="1"/>
  <c r="M10032" i="12"/>
  <c r="N10032" i="12" s="1"/>
  <c r="M10033" i="12"/>
  <c r="N10033" i="12" s="1"/>
  <c r="M10034" i="12"/>
  <c r="N10034" i="12" s="1"/>
  <c r="M10035" i="12"/>
  <c r="N10035" i="12" s="1"/>
  <c r="M10036" i="12"/>
  <c r="N10036" i="12" s="1"/>
  <c r="M10037" i="12"/>
  <c r="N10037" i="12" s="1"/>
  <c r="M10038" i="12"/>
  <c r="N10038" i="12" s="1"/>
  <c r="M10039" i="12"/>
  <c r="N10039" i="12" s="1"/>
  <c r="M10040" i="12"/>
  <c r="N10040" i="12" s="1"/>
  <c r="M10041" i="12"/>
  <c r="N10041" i="12" s="1"/>
  <c r="M10042" i="12"/>
  <c r="N10042" i="12" s="1"/>
  <c r="M10043" i="12"/>
  <c r="N10043" i="12" s="1"/>
  <c r="M10044" i="12"/>
  <c r="N10044" i="12" s="1"/>
  <c r="M10045" i="12"/>
  <c r="N10045" i="12" s="1"/>
  <c r="M10046" i="12"/>
  <c r="N10046" i="12" s="1"/>
  <c r="M10047" i="12"/>
  <c r="N10047" i="12" s="1"/>
  <c r="M10048" i="12"/>
  <c r="N10048" i="12" s="1"/>
  <c r="M10049" i="12"/>
  <c r="N10049" i="12" s="1"/>
  <c r="M10050" i="12"/>
  <c r="N10050" i="12" s="1"/>
  <c r="M10051" i="12"/>
  <c r="N10051" i="12" s="1"/>
  <c r="M10052" i="12"/>
  <c r="N10052" i="12" s="1"/>
  <c r="M10053" i="12"/>
  <c r="N10053" i="12" s="1"/>
  <c r="M10054" i="12"/>
  <c r="N10054" i="12" s="1"/>
  <c r="M10055" i="12"/>
  <c r="N10055" i="12" s="1"/>
  <c r="M10056" i="12"/>
  <c r="N10056" i="12" s="1"/>
  <c r="M10057" i="12"/>
  <c r="N10057" i="12" s="1"/>
  <c r="M10058" i="12"/>
  <c r="N10058" i="12" s="1"/>
  <c r="M10059" i="12"/>
  <c r="N10059" i="12" s="1"/>
  <c r="M10060" i="12"/>
  <c r="N10060" i="12" s="1"/>
  <c r="M10061" i="12"/>
  <c r="N10061" i="12" s="1"/>
  <c r="M10062" i="12"/>
  <c r="N10062" i="12" s="1"/>
  <c r="M10063" i="12"/>
  <c r="N10063" i="12" s="1"/>
  <c r="M10064" i="12"/>
  <c r="N10064" i="12" s="1"/>
  <c r="M10065" i="12"/>
  <c r="N10065" i="12" s="1"/>
  <c r="M10066" i="12"/>
  <c r="N10066" i="12" s="1"/>
  <c r="M10067" i="12"/>
  <c r="N10067" i="12" s="1"/>
  <c r="M10068" i="12"/>
  <c r="N10068" i="12" s="1"/>
  <c r="M10069" i="12"/>
  <c r="N10069" i="12" s="1"/>
  <c r="M10070" i="12"/>
  <c r="N10070" i="12" s="1"/>
  <c r="M10071" i="12"/>
  <c r="N10071" i="12" s="1"/>
  <c r="M10072" i="12"/>
  <c r="N10072" i="12" s="1"/>
  <c r="M10073" i="12"/>
  <c r="N10073" i="12" s="1"/>
  <c r="M10074" i="12"/>
  <c r="N10074" i="12" s="1"/>
  <c r="M10075" i="12"/>
  <c r="N10075" i="12" s="1"/>
  <c r="M10076" i="12"/>
  <c r="N10076" i="12" s="1"/>
  <c r="M10077" i="12"/>
  <c r="N10077" i="12" s="1"/>
  <c r="M10078" i="12"/>
  <c r="N10078" i="12" s="1"/>
  <c r="M10079" i="12"/>
  <c r="N10079" i="12" s="1"/>
  <c r="M10080" i="12"/>
  <c r="N10080" i="12" s="1"/>
  <c r="M10081" i="12"/>
  <c r="N10081" i="12" s="1"/>
  <c r="M10082" i="12"/>
  <c r="N10082" i="12" s="1"/>
  <c r="M10083" i="12"/>
  <c r="N10083" i="12" s="1"/>
  <c r="M10084" i="12"/>
  <c r="N10084" i="12" s="1"/>
  <c r="M10085" i="12"/>
  <c r="N10085" i="12" s="1"/>
  <c r="M10086" i="12"/>
  <c r="N10086" i="12" s="1"/>
  <c r="M10087" i="12"/>
  <c r="N10087" i="12" s="1"/>
  <c r="M10088" i="12"/>
  <c r="N10088" i="12" s="1"/>
  <c r="M10089" i="12"/>
  <c r="N10089" i="12" s="1"/>
  <c r="M10090" i="12"/>
  <c r="N10090" i="12" s="1"/>
  <c r="M10091" i="12"/>
  <c r="N10091" i="12" s="1"/>
  <c r="M10092" i="12"/>
  <c r="N10092" i="12" s="1"/>
  <c r="M10093" i="12"/>
  <c r="N10093" i="12" s="1"/>
  <c r="M10094" i="12"/>
  <c r="N10094" i="12" s="1"/>
  <c r="M10095" i="12"/>
  <c r="N10095" i="12" s="1"/>
  <c r="M10096" i="12"/>
  <c r="N10096" i="12" s="1"/>
  <c r="M10097" i="12"/>
  <c r="N10097" i="12" s="1"/>
  <c r="M10098" i="12"/>
  <c r="N10098" i="12" s="1"/>
  <c r="M10099" i="12"/>
  <c r="N10099" i="12" s="1"/>
  <c r="M10100" i="12"/>
  <c r="N10100" i="12" s="1"/>
  <c r="M10101" i="12"/>
  <c r="N10101" i="12" s="1"/>
  <c r="M10102" i="12"/>
  <c r="N10102" i="12" s="1"/>
  <c r="M10103" i="12"/>
  <c r="N10103" i="12" s="1"/>
  <c r="M10104" i="12"/>
  <c r="N10104" i="12" s="1"/>
  <c r="M10105" i="12"/>
  <c r="N10105" i="12" s="1"/>
  <c r="M10106" i="12"/>
  <c r="N10106" i="12" s="1"/>
  <c r="M10107" i="12"/>
  <c r="N10107" i="12" s="1"/>
  <c r="M10108" i="12"/>
  <c r="N10108" i="12" s="1"/>
  <c r="M10109" i="12"/>
  <c r="N10109" i="12" s="1"/>
  <c r="M10110" i="12"/>
  <c r="N10110" i="12" s="1"/>
  <c r="M10111" i="12"/>
  <c r="N10111" i="12" s="1"/>
  <c r="M10112" i="12"/>
  <c r="N10112" i="12" s="1"/>
  <c r="M10113" i="12"/>
  <c r="N10113" i="12" s="1"/>
  <c r="M10114" i="12"/>
  <c r="N10114" i="12" s="1"/>
  <c r="M10115" i="12"/>
  <c r="N10115" i="12" s="1"/>
  <c r="M10116" i="12"/>
  <c r="N10116" i="12" s="1"/>
  <c r="M10117" i="12"/>
  <c r="N10117" i="12" s="1"/>
  <c r="M10118" i="12"/>
  <c r="N10118" i="12" s="1"/>
  <c r="M10119" i="12"/>
  <c r="N10119" i="12" s="1"/>
  <c r="M10120" i="12"/>
  <c r="N10120" i="12" s="1"/>
  <c r="M10121" i="12"/>
  <c r="N10121" i="12" s="1"/>
  <c r="M10122" i="12"/>
  <c r="N10122" i="12" s="1"/>
  <c r="M10123" i="12"/>
  <c r="N10123" i="12" s="1"/>
  <c r="M10124" i="12"/>
  <c r="N10124" i="12" s="1"/>
  <c r="M10125" i="12"/>
  <c r="N10125" i="12" s="1"/>
  <c r="M10126" i="12"/>
  <c r="N10126" i="12" s="1"/>
  <c r="M10127" i="12"/>
  <c r="N10127" i="12" s="1"/>
  <c r="M10128" i="12"/>
  <c r="N10128" i="12" s="1"/>
  <c r="M10129" i="12"/>
  <c r="N10129" i="12" s="1"/>
  <c r="M10130" i="12"/>
  <c r="N10130" i="12" s="1"/>
  <c r="M10131" i="12"/>
  <c r="N10131" i="12" s="1"/>
  <c r="M10132" i="12"/>
  <c r="N10132" i="12" s="1"/>
  <c r="M10133" i="12"/>
  <c r="N10133" i="12" s="1"/>
  <c r="M10134" i="12"/>
  <c r="N10134" i="12" s="1"/>
  <c r="M10135" i="12"/>
  <c r="N10135" i="12" s="1"/>
  <c r="M10136" i="12"/>
  <c r="N10136" i="12" s="1"/>
  <c r="M10137" i="12"/>
  <c r="N10137" i="12" s="1"/>
  <c r="M10138" i="12"/>
  <c r="N10138" i="12" s="1"/>
  <c r="M10139" i="12"/>
  <c r="N10139" i="12" s="1"/>
  <c r="M10140" i="12"/>
  <c r="N10140" i="12" s="1"/>
  <c r="M10141" i="12"/>
  <c r="N10141" i="12" s="1"/>
  <c r="M10142" i="12"/>
  <c r="N10142" i="12" s="1"/>
  <c r="M10143" i="12"/>
  <c r="N10143" i="12" s="1"/>
  <c r="M10144" i="12"/>
  <c r="N10144" i="12" s="1"/>
  <c r="M10145" i="12"/>
  <c r="N10145" i="12" s="1"/>
  <c r="M10146" i="12"/>
  <c r="N10146" i="12" s="1"/>
  <c r="M10147" i="12"/>
  <c r="N10147" i="12" s="1"/>
  <c r="M10148" i="12"/>
  <c r="N10148" i="12" s="1"/>
  <c r="M10149" i="12"/>
  <c r="N10149" i="12" s="1"/>
  <c r="M10150" i="12"/>
  <c r="N10150" i="12" s="1"/>
  <c r="M10151" i="12"/>
  <c r="N10151" i="12" s="1"/>
  <c r="M10152" i="12"/>
  <c r="N10152" i="12" s="1"/>
  <c r="M10153" i="12"/>
  <c r="N10153" i="12" s="1"/>
  <c r="M10154" i="12"/>
  <c r="N10154" i="12" s="1"/>
  <c r="M10155" i="12"/>
  <c r="N10155" i="12" s="1"/>
  <c r="M10156" i="12"/>
  <c r="N10156" i="12" s="1"/>
  <c r="M10157" i="12"/>
  <c r="N10157" i="12" s="1"/>
  <c r="M10158" i="12"/>
  <c r="N10158" i="12" s="1"/>
  <c r="M10159" i="12"/>
  <c r="N10159" i="12" s="1"/>
  <c r="M10160" i="12"/>
  <c r="N10160" i="12" s="1"/>
  <c r="M10161" i="12"/>
  <c r="N10161" i="12" s="1"/>
  <c r="M10162" i="12"/>
  <c r="N10162" i="12" s="1"/>
  <c r="M10163" i="12"/>
  <c r="N10163" i="12" s="1"/>
  <c r="M10164" i="12"/>
  <c r="N10164" i="12" s="1"/>
  <c r="M10165" i="12"/>
  <c r="N10165" i="12" s="1"/>
  <c r="M10166" i="12"/>
  <c r="N10166" i="12" s="1"/>
  <c r="M10167" i="12"/>
  <c r="N10167" i="12" s="1"/>
  <c r="M10168" i="12"/>
  <c r="N10168" i="12" s="1"/>
  <c r="M10169" i="12"/>
  <c r="N10169" i="12" s="1"/>
  <c r="M10170" i="12"/>
  <c r="N10170" i="12" s="1"/>
  <c r="M10171" i="12"/>
  <c r="N10171" i="12" s="1"/>
  <c r="M10172" i="12"/>
  <c r="N10172" i="12" s="1"/>
  <c r="M10173" i="12"/>
  <c r="N10173" i="12" s="1"/>
  <c r="M10174" i="12"/>
  <c r="N10174" i="12" s="1"/>
  <c r="M10175" i="12"/>
  <c r="N10175" i="12" s="1"/>
  <c r="M10176" i="12"/>
  <c r="N10176" i="12" s="1"/>
  <c r="M10177" i="12"/>
  <c r="N10177" i="12" s="1"/>
  <c r="M10178" i="12"/>
  <c r="N10178" i="12" s="1"/>
  <c r="M10179" i="12"/>
  <c r="N10179" i="12" s="1"/>
  <c r="M10180" i="12"/>
  <c r="N10180" i="12" s="1"/>
  <c r="M10181" i="12"/>
  <c r="N10181" i="12" s="1"/>
  <c r="M10182" i="12"/>
  <c r="N10182" i="12" s="1"/>
  <c r="M10183" i="12"/>
  <c r="N10183" i="12" s="1"/>
  <c r="M10184" i="12"/>
  <c r="N10184" i="12" s="1"/>
  <c r="M10185" i="12"/>
  <c r="N10185" i="12" s="1"/>
  <c r="M10186" i="12"/>
  <c r="N10186" i="12" s="1"/>
  <c r="M10187" i="12"/>
  <c r="N10187" i="12" s="1"/>
  <c r="M10188" i="12"/>
  <c r="N10188" i="12" s="1"/>
  <c r="M10189" i="12"/>
  <c r="N10189" i="12" s="1"/>
  <c r="M10190" i="12"/>
  <c r="N10190" i="12" s="1"/>
  <c r="M10191" i="12"/>
  <c r="N10191" i="12" s="1"/>
  <c r="M10192" i="12"/>
  <c r="N10192" i="12" s="1"/>
  <c r="M10193" i="12"/>
  <c r="N10193" i="12" s="1"/>
  <c r="M10194" i="12"/>
  <c r="N10194" i="12" s="1"/>
  <c r="M10195" i="12"/>
  <c r="N10195" i="12" s="1"/>
  <c r="M10196" i="12"/>
  <c r="N10196" i="12" s="1"/>
  <c r="M10197" i="12"/>
  <c r="N10197" i="12" s="1"/>
  <c r="M10198" i="12"/>
  <c r="N10198" i="12" s="1"/>
  <c r="M10199" i="12"/>
  <c r="N10199" i="12" s="1"/>
  <c r="M10200" i="12"/>
  <c r="N10200" i="12" s="1"/>
  <c r="M10201" i="12"/>
  <c r="N10201" i="12" s="1"/>
  <c r="M10202" i="12"/>
  <c r="N10202" i="12" s="1"/>
  <c r="M10203" i="12"/>
  <c r="N10203" i="12" s="1"/>
  <c r="M10204" i="12"/>
  <c r="N10204" i="12" s="1"/>
  <c r="M10205" i="12"/>
  <c r="N10205" i="12" s="1"/>
  <c r="M10206" i="12"/>
  <c r="N10206" i="12" s="1"/>
  <c r="M10207" i="12"/>
  <c r="N10207" i="12" s="1"/>
  <c r="M10208" i="12"/>
  <c r="N10208" i="12" s="1"/>
  <c r="M10209" i="12"/>
  <c r="N10209" i="12" s="1"/>
  <c r="M10210" i="12"/>
  <c r="N10210" i="12" s="1"/>
  <c r="M10211" i="12"/>
  <c r="N10211" i="12" s="1"/>
  <c r="M10212" i="12"/>
  <c r="N10212" i="12" s="1"/>
  <c r="M10213" i="12"/>
  <c r="N10213" i="12" s="1"/>
  <c r="M10214" i="12"/>
  <c r="N10214" i="12" s="1"/>
  <c r="M10215" i="12"/>
  <c r="N10215" i="12" s="1"/>
  <c r="M10216" i="12"/>
  <c r="N10216" i="12" s="1"/>
  <c r="M10217" i="12"/>
  <c r="N10217" i="12" s="1"/>
  <c r="M10218" i="12"/>
  <c r="N10218" i="12" s="1"/>
  <c r="M10219" i="12"/>
  <c r="N10219" i="12" s="1"/>
  <c r="M10220" i="12"/>
  <c r="N10220" i="12" s="1"/>
  <c r="M10221" i="12"/>
  <c r="N10221" i="12" s="1"/>
  <c r="M10222" i="12"/>
  <c r="N10222" i="12" s="1"/>
  <c r="M10223" i="12"/>
  <c r="N10223" i="12" s="1"/>
  <c r="M10224" i="12"/>
  <c r="N10224" i="12" s="1"/>
  <c r="M10225" i="12"/>
  <c r="N10225" i="12" s="1"/>
  <c r="M10226" i="12"/>
  <c r="N10226" i="12" s="1"/>
  <c r="M10227" i="12"/>
  <c r="N10227" i="12" s="1"/>
  <c r="M10228" i="12"/>
  <c r="N10228" i="12" s="1"/>
  <c r="M10229" i="12"/>
  <c r="N10229" i="12" s="1"/>
  <c r="M10230" i="12"/>
  <c r="N10230" i="12" s="1"/>
  <c r="M10231" i="12"/>
  <c r="N10231" i="12" s="1"/>
  <c r="M10232" i="12"/>
  <c r="N10232" i="12" s="1"/>
  <c r="M10233" i="12"/>
  <c r="N10233" i="12" s="1"/>
  <c r="M10234" i="12"/>
  <c r="N10234" i="12" s="1"/>
  <c r="M10235" i="12"/>
  <c r="N10235" i="12" s="1"/>
  <c r="M10236" i="12"/>
  <c r="N10236" i="12" s="1"/>
  <c r="M10237" i="12"/>
  <c r="N10237" i="12" s="1"/>
  <c r="M10238" i="12"/>
  <c r="N10238" i="12" s="1"/>
  <c r="M10239" i="12"/>
  <c r="N10239" i="12" s="1"/>
  <c r="M10240" i="12"/>
  <c r="N10240" i="12" s="1"/>
  <c r="M10241" i="12"/>
  <c r="N10241" i="12" s="1"/>
  <c r="M10242" i="12"/>
  <c r="N10242" i="12" s="1"/>
  <c r="M10243" i="12"/>
  <c r="N10243" i="12" s="1"/>
  <c r="M10244" i="12"/>
  <c r="N10244" i="12" s="1"/>
  <c r="M10245" i="12"/>
  <c r="N10245" i="12" s="1"/>
  <c r="M10246" i="12"/>
  <c r="N10246" i="12" s="1"/>
  <c r="M10247" i="12"/>
  <c r="N10247" i="12" s="1"/>
  <c r="M10248" i="12"/>
  <c r="N10248" i="12" s="1"/>
  <c r="M10249" i="12"/>
  <c r="N10249" i="12" s="1"/>
  <c r="M10250" i="12"/>
  <c r="N10250" i="12" s="1"/>
  <c r="M10251" i="12"/>
  <c r="N10251" i="12" s="1"/>
  <c r="M10252" i="12"/>
  <c r="N10252" i="12" s="1"/>
  <c r="M10253" i="12"/>
  <c r="N10253" i="12" s="1"/>
  <c r="M10254" i="12"/>
  <c r="N10254" i="12" s="1"/>
  <c r="M10255" i="12"/>
  <c r="N10255" i="12" s="1"/>
  <c r="M10256" i="12"/>
  <c r="N10256" i="12" s="1"/>
  <c r="M10257" i="12"/>
  <c r="N10257" i="12" s="1"/>
  <c r="M10258" i="12"/>
  <c r="N10258" i="12" s="1"/>
  <c r="M10259" i="12"/>
  <c r="N10259" i="12" s="1"/>
  <c r="M10260" i="12"/>
  <c r="N10260" i="12" s="1"/>
  <c r="M10261" i="12"/>
  <c r="N10261" i="12" s="1"/>
  <c r="M10262" i="12"/>
  <c r="N10262" i="12" s="1"/>
  <c r="M10263" i="12"/>
  <c r="N10263" i="12" s="1"/>
  <c r="M10264" i="12"/>
  <c r="N10264" i="12" s="1"/>
  <c r="M10265" i="12"/>
  <c r="N10265" i="12" s="1"/>
  <c r="M10266" i="12"/>
  <c r="N10266" i="12" s="1"/>
  <c r="M10267" i="12"/>
  <c r="N10267" i="12" s="1"/>
  <c r="M10268" i="12"/>
  <c r="N10268" i="12" s="1"/>
  <c r="M10269" i="12"/>
  <c r="N10269" i="12" s="1"/>
  <c r="M10270" i="12"/>
  <c r="N10270" i="12" s="1"/>
  <c r="M10271" i="12"/>
  <c r="N10271" i="12" s="1"/>
  <c r="M10272" i="12"/>
  <c r="N10272" i="12" s="1"/>
  <c r="M10273" i="12"/>
  <c r="N10273" i="12" s="1"/>
  <c r="M10274" i="12"/>
  <c r="N10274" i="12" s="1"/>
  <c r="M10275" i="12"/>
  <c r="N10275" i="12" s="1"/>
  <c r="M10276" i="12"/>
  <c r="N10276" i="12" s="1"/>
  <c r="M10277" i="12"/>
  <c r="N10277" i="12" s="1"/>
  <c r="M10278" i="12"/>
  <c r="N10278" i="12" s="1"/>
  <c r="M10279" i="12"/>
  <c r="N10279" i="12" s="1"/>
  <c r="M10280" i="12"/>
  <c r="N10280" i="12" s="1"/>
  <c r="M10281" i="12"/>
  <c r="N10281" i="12" s="1"/>
  <c r="M10282" i="12"/>
  <c r="N10282" i="12" s="1"/>
  <c r="M10283" i="12"/>
  <c r="N10283" i="12" s="1"/>
  <c r="M10284" i="12"/>
  <c r="N10284" i="12" s="1"/>
  <c r="M10285" i="12"/>
  <c r="N10285" i="12" s="1"/>
  <c r="M10286" i="12"/>
  <c r="N10286" i="12" s="1"/>
  <c r="M10287" i="12"/>
  <c r="N10287" i="12" s="1"/>
  <c r="M10288" i="12"/>
  <c r="N10288" i="12" s="1"/>
  <c r="M10289" i="12"/>
  <c r="N10289" i="12" s="1"/>
  <c r="M10290" i="12"/>
  <c r="N10290" i="12" s="1"/>
  <c r="M10291" i="12"/>
  <c r="N10291" i="12" s="1"/>
  <c r="M10292" i="12"/>
  <c r="N10292" i="12" s="1"/>
  <c r="M10293" i="12"/>
  <c r="N10293" i="12" s="1"/>
  <c r="M10294" i="12"/>
  <c r="N10294" i="12" s="1"/>
  <c r="M10295" i="12"/>
  <c r="N10295" i="12" s="1"/>
  <c r="M10296" i="12"/>
  <c r="N10296" i="12" s="1"/>
  <c r="M10297" i="12"/>
  <c r="N10297" i="12" s="1"/>
  <c r="M10298" i="12"/>
  <c r="N10298" i="12" s="1"/>
  <c r="M10299" i="12"/>
  <c r="N10299" i="12" s="1"/>
  <c r="M10300" i="12"/>
  <c r="N10300" i="12" s="1"/>
  <c r="M10301" i="12"/>
  <c r="N10301" i="12" s="1"/>
  <c r="M10302" i="12"/>
  <c r="N10302" i="12" s="1"/>
  <c r="M10303" i="12"/>
  <c r="N10303" i="12" s="1"/>
  <c r="M10304" i="12"/>
  <c r="N10304" i="12" s="1"/>
  <c r="M10305" i="12"/>
  <c r="N10305" i="12" s="1"/>
  <c r="M10306" i="12"/>
  <c r="N10306" i="12" s="1"/>
  <c r="M10307" i="12"/>
  <c r="N10307" i="12" s="1"/>
  <c r="M10308" i="12"/>
  <c r="N10308" i="12" s="1"/>
  <c r="M10309" i="12"/>
  <c r="N10309" i="12" s="1"/>
  <c r="M10310" i="12"/>
  <c r="N10310" i="12" s="1"/>
  <c r="M10311" i="12"/>
  <c r="N10311" i="12" s="1"/>
  <c r="M10312" i="12"/>
  <c r="N10312" i="12" s="1"/>
  <c r="M10313" i="12"/>
  <c r="N10313" i="12" s="1"/>
  <c r="M10314" i="12"/>
  <c r="N10314" i="12" s="1"/>
  <c r="M10315" i="12"/>
  <c r="N10315" i="12" s="1"/>
  <c r="M10316" i="12"/>
  <c r="N10316" i="12" s="1"/>
  <c r="M10317" i="12"/>
  <c r="N10317" i="12" s="1"/>
  <c r="M10318" i="12"/>
  <c r="N10318" i="12" s="1"/>
  <c r="M10319" i="12"/>
  <c r="N10319" i="12" s="1"/>
  <c r="M10320" i="12"/>
  <c r="N10320" i="12" s="1"/>
  <c r="M10321" i="12"/>
  <c r="N10321" i="12" s="1"/>
  <c r="M10322" i="12"/>
  <c r="N10322" i="12" s="1"/>
  <c r="M10323" i="12"/>
  <c r="N10323" i="12" s="1"/>
  <c r="M10324" i="12"/>
  <c r="N10324" i="12" s="1"/>
  <c r="M10325" i="12"/>
  <c r="N10325" i="12" s="1"/>
  <c r="M10326" i="12"/>
  <c r="N10326" i="12" s="1"/>
  <c r="M10327" i="12"/>
  <c r="N10327" i="12" s="1"/>
  <c r="M10328" i="12"/>
  <c r="N10328" i="12" s="1"/>
  <c r="M10329" i="12"/>
  <c r="N10329" i="12" s="1"/>
  <c r="M10330" i="12"/>
  <c r="N10330" i="12" s="1"/>
  <c r="M10331" i="12"/>
  <c r="N10331" i="12" s="1"/>
  <c r="M10332" i="12"/>
  <c r="N10332" i="12" s="1"/>
  <c r="M10333" i="12"/>
  <c r="N10333" i="12" s="1"/>
  <c r="M10334" i="12"/>
  <c r="N10334" i="12" s="1"/>
  <c r="M10335" i="12"/>
  <c r="N10335" i="12" s="1"/>
  <c r="M10336" i="12"/>
  <c r="N10336" i="12" s="1"/>
  <c r="M10337" i="12"/>
  <c r="N10337" i="12" s="1"/>
  <c r="M10338" i="12"/>
  <c r="N10338" i="12" s="1"/>
  <c r="M10339" i="12"/>
  <c r="N10339" i="12" s="1"/>
  <c r="M10340" i="12"/>
  <c r="N10340" i="12" s="1"/>
  <c r="M10341" i="12"/>
  <c r="N10341" i="12" s="1"/>
  <c r="M10342" i="12"/>
  <c r="N10342" i="12" s="1"/>
  <c r="M10343" i="12"/>
  <c r="N10343" i="12" s="1"/>
  <c r="M10344" i="12"/>
  <c r="N10344" i="12" s="1"/>
  <c r="M10345" i="12"/>
  <c r="N10345" i="12" s="1"/>
  <c r="M10346" i="12"/>
  <c r="N10346" i="12" s="1"/>
  <c r="M10347" i="12"/>
  <c r="N10347" i="12" s="1"/>
  <c r="M10348" i="12"/>
  <c r="N10348" i="12" s="1"/>
  <c r="M10349" i="12"/>
  <c r="N10349" i="12" s="1"/>
  <c r="M10350" i="12"/>
  <c r="N10350" i="12" s="1"/>
  <c r="M10351" i="12"/>
  <c r="N10351" i="12" s="1"/>
  <c r="M10352" i="12"/>
  <c r="N10352" i="12" s="1"/>
  <c r="M10353" i="12"/>
  <c r="N10353" i="12" s="1"/>
  <c r="M10354" i="12"/>
  <c r="N10354" i="12" s="1"/>
  <c r="M10355" i="12"/>
  <c r="N10355" i="12" s="1"/>
  <c r="M10356" i="12"/>
  <c r="N10356" i="12" s="1"/>
  <c r="M10357" i="12"/>
  <c r="N10357" i="12" s="1"/>
  <c r="M10358" i="12"/>
  <c r="N10358" i="12" s="1"/>
  <c r="M10359" i="12"/>
  <c r="N10359" i="12" s="1"/>
  <c r="M10360" i="12"/>
  <c r="N10360" i="12" s="1"/>
  <c r="M10361" i="12"/>
  <c r="N10361" i="12" s="1"/>
  <c r="M10362" i="12"/>
  <c r="N10362" i="12" s="1"/>
  <c r="M10363" i="12"/>
  <c r="N10363" i="12" s="1"/>
  <c r="M10364" i="12"/>
  <c r="N10364" i="12" s="1"/>
  <c r="M10365" i="12"/>
  <c r="N10365" i="12" s="1"/>
  <c r="M10366" i="12"/>
  <c r="N10366" i="12" s="1"/>
  <c r="M10367" i="12"/>
  <c r="N10367" i="12" s="1"/>
  <c r="M10368" i="12"/>
  <c r="N10368" i="12" s="1"/>
  <c r="M10369" i="12"/>
  <c r="N10369" i="12" s="1"/>
  <c r="M10370" i="12"/>
  <c r="N10370" i="12" s="1"/>
  <c r="M10371" i="12"/>
  <c r="N10371" i="12" s="1"/>
  <c r="M10372" i="12"/>
  <c r="N10372" i="12" s="1"/>
  <c r="M10373" i="12"/>
  <c r="N10373" i="12" s="1"/>
  <c r="M10374" i="12"/>
  <c r="N10374" i="12" s="1"/>
  <c r="M10375" i="12"/>
  <c r="N10375" i="12" s="1"/>
  <c r="M10376" i="12"/>
  <c r="N10376" i="12" s="1"/>
  <c r="M10377" i="12"/>
  <c r="N10377" i="12" s="1"/>
  <c r="M10378" i="12"/>
  <c r="N10378" i="12" s="1"/>
  <c r="M10379" i="12"/>
  <c r="N10379" i="12" s="1"/>
  <c r="M10380" i="12"/>
  <c r="N10380" i="12" s="1"/>
  <c r="M10381" i="12"/>
  <c r="N10381" i="12" s="1"/>
  <c r="M10382" i="12"/>
  <c r="N10382" i="12" s="1"/>
  <c r="M10383" i="12"/>
  <c r="N10383" i="12" s="1"/>
  <c r="M10384" i="12"/>
  <c r="N10384" i="12" s="1"/>
  <c r="M10385" i="12"/>
  <c r="N10385" i="12" s="1"/>
  <c r="M10386" i="12"/>
  <c r="N10386" i="12" s="1"/>
  <c r="M10387" i="12"/>
  <c r="N10387" i="12" s="1"/>
  <c r="M10388" i="12"/>
  <c r="N10388" i="12" s="1"/>
  <c r="M10389" i="12"/>
  <c r="N10389" i="12" s="1"/>
  <c r="M10390" i="12"/>
  <c r="N10390" i="12" s="1"/>
  <c r="M10391" i="12"/>
  <c r="N10391" i="12" s="1"/>
  <c r="M10392" i="12"/>
  <c r="N10392" i="12" s="1"/>
  <c r="M10393" i="12"/>
  <c r="N10393" i="12" s="1"/>
  <c r="M10394" i="12"/>
  <c r="N10394" i="12" s="1"/>
  <c r="M10395" i="12"/>
  <c r="N10395" i="12" s="1"/>
  <c r="M10396" i="12"/>
  <c r="N10396" i="12" s="1"/>
  <c r="M10397" i="12"/>
  <c r="N10397" i="12" s="1"/>
  <c r="M10398" i="12"/>
  <c r="N10398" i="12" s="1"/>
  <c r="M10399" i="12"/>
  <c r="N10399" i="12" s="1"/>
  <c r="M10400" i="12"/>
  <c r="N10400" i="12" s="1"/>
  <c r="M10401" i="12"/>
  <c r="N10401" i="12" s="1"/>
  <c r="M10402" i="12"/>
  <c r="N10402" i="12" s="1"/>
  <c r="M10403" i="12"/>
  <c r="N10403" i="12" s="1"/>
  <c r="M10404" i="12"/>
  <c r="N10404" i="12" s="1"/>
  <c r="M10405" i="12"/>
  <c r="N10405" i="12" s="1"/>
  <c r="M10406" i="12"/>
  <c r="N10406" i="12" s="1"/>
  <c r="M10407" i="12"/>
  <c r="N10407" i="12" s="1"/>
  <c r="M10408" i="12"/>
  <c r="N10408" i="12" s="1"/>
  <c r="M10409" i="12"/>
  <c r="N10409" i="12" s="1"/>
  <c r="M10410" i="12"/>
  <c r="N10410" i="12" s="1"/>
  <c r="M10411" i="12"/>
  <c r="N10411" i="12" s="1"/>
  <c r="M10412" i="12"/>
  <c r="N10412" i="12" s="1"/>
  <c r="M10413" i="12"/>
  <c r="N10413" i="12" s="1"/>
  <c r="M10414" i="12"/>
  <c r="N10414" i="12" s="1"/>
  <c r="M10415" i="12"/>
  <c r="N10415" i="12" s="1"/>
  <c r="M10416" i="12"/>
  <c r="N10416" i="12" s="1"/>
  <c r="M10417" i="12"/>
  <c r="N10417" i="12" s="1"/>
  <c r="M10418" i="12"/>
  <c r="N10418" i="12" s="1"/>
  <c r="M10419" i="12"/>
  <c r="N10419" i="12" s="1"/>
  <c r="M10420" i="12"/>
  <c r="N10420" i="12" s="1"/>
  <c r="M10421" i="12"/>
  <c r="N10421" i="12" s="1"/>
  <c r="M10422" i="12"/>
  <c r="N10422" i="12" s="1"/>
  <c r="M10423" i="12"/>
  <c r="N10423" i="12" s="1"/>
  <c r="M10424" i="12"/>
  <c r="N10424" i="12" s="1"/>
  <c r="M10425" i="12"/>
  <c r="N10425" i="12" s="1"/>
  <c r="M10426" i="12"/>
  <c r="N10426" i="12" s="1"/>
  <c r="M10427" i="12"/>
  <c r="N10427" i="12" s="1"/>
  <c r="M10428" i="12"/>
  <c r="N10428" i="12" s="1"/>
  <c r="M10429" i="12"/>
  <c r="N10429" i="12" s="1"/>
  <c r="M10430" i="12"/>
  <c r="N10430" i="12" s="1"/>
  <c r="M10431" i="12"/>
  <c r="N10431" i="12" s="1"/>
  <c r="M10432" i="12"/>
  <c r="N10432" i="12" s="1"/>
  <c r="M10433" i="12"/>
  <c r="N10433" i="12" s="1"/>
  <c r="M10434" i="12"/>
  <c r="N10434" i="12" s="1"/>
  <c r="M10435" i="12"/>
  <c r="N10435" i="12" s="1"/>
  <c r="M10436" i="12"/>
  <c r="N10436" i="12" s="1"/>
  <c r="M10437" i="12"/>
  <c r="N10437" i="12" s="1"/>
  <c r="M10438" i="12"/>
  <c r="N10438" i="12" s="1"/>
  <c r="M10439" i="12"/>
  <c r="N10439" i="12" s="1"/>
  <c r="M10440" i="12"/>
  <c r="N10440" i="12" s="1"/>
  <c r="M10441" i="12"/>
  <c r="N10441" i="12" s="1"/>
  <c r="M10442" i="12"/>
  <c r="N10442" i="12" s="1"/>
  <c r="M10443" i="12"/>
  <c r="N10443" i="12" s="1"/>
  <c r="M10444" i="12"/>
  <c r="N10444" i="12" s="1"/>
  <c r="M10445" i="12"/>
  <c r="N10445" i="12" s="1"/>
  <c r="M10446" i="12"/>
  <c r="N10446" i="12" s="1"/>
  <c r="M10447" i="12"/>
  <c r="N10447" i="12" s="1"/>
  <c r="M10448" i="12"/>
  <c r="N10448" i="12" s="1"/>
  <c r="M10449" i="12"/>
  <c r="N10449" i="12" s="1"/>
  <c r="M10450" i="12"/>
  <c r="N10450" i="12" s="1"/>
  <c r="M10451" i="12"/>
  <c r="N10451" i="12" s="1"/>
  <c r="M10452" i="12"/>
  <c r="N10452" i="12" s="1"/>
  <c r="M10453" i="12"/>
  <c r="N10453" i="12" s="1"/>
  <c r="M10454" i="12"/>
  <c r="N10454" i="12" s="1"/>
  <c r="M10455" i="12"/>
  <c r="N10455" i="12" s="1"/>
  <c r="M10456" i="12"/>
  <c r="N10456" i="12" s="1"/>
  <c r="M10457" i="12"/>
  <c r="N10457" i="12" s="1"/>
  <c r="M10458" i="12"/>
  <c r="N10458" i="12" s="1"/>
  <c r="M10459" i="12"/>
  <c r="N10459" i="12" s="1"/>
  <c r="M10460" i="12"/>
  <c r="N10460" i="12" s="1"/>
  <c r="M10461" i="12"/>
  <c r="N10461" i="12" s="1"/>
  <c r="M10462" i="12"/>
  <c r="N10462" i="12" s="1"/>
  <c r="M10463" i="12"/>
  <c r="N10463" i="12" s="1"/>
  <c r="M10464" i="12"/>
  <c r="N10464" i="12" s="1"/>
  <c r="M10465" i="12"/>
  <c r="N10465" i="12" s="1"/>
  <c r="M10466" i="12"/>
  <c r="N10466" i="12" s="1"/>
  <c r="M10467" i="12"/>
  <c r="N10467" i="12" s="1"/>
  <c r="M10468" i="12"/>
  <c r="N10468" i="12" s="1"/>
  <c r="M10469" i="12"/>
  <c r="N10469" i="12" s="1"/>
  <c r="M10470" i="12"/>
  <c r="N10470" i="12" s="1"/>
  <c r="M10471" i="12"/>
  <c r="N10471" i="12" s="1"/>
  <c r="M10472" i="12"/>
  <c r="N10472" i="12" s="1"/>
  <c r="M10473" i="12"/>
  <c r="N10473" i="12" s="1"/>
  <c r="M10474" i="12"/>
  <c r="N10474" i="12" s="1"/>
  <c r="M10475" i="12"/>
  <c r="N10475" i="12" s="1"/>
  <c r="M10476" i="12"/>
  <c r="N10476" i="12" s="1"/>
  <c r="M10477" i="12"/>
  <c r="N10477" i="12" s="1"/>
  <c r="M10478" i="12"/>
  <c r="N10478" i="12" s="1"/>
  <c r="M10479" i="12"/>
  <c r="N10479" i="12" s="1"/>
  <c r="M10480" i="12"/>
  <c r="N10480" i="12" s="1"/>
  <c r="M10481" i="12"/>
  <c r="N10481" i="12" s="1"/>
  <c r="M10482" i="12"/>
  <c r="N10482" i="12" s="1"/>
  <c r="M10483" i="12"/>
  <c r="N10483" i="12" s="1"/>
  <c r="M10484" i="12"/>
  <c r="N10484" i="12" s="1"/>
  <c r="M10485" i="12"/>
  <c r="N10485" i="12" s="1"/>
  <c r="M10486" i="12"/>
  <c r="N10486" i="12" s="1"/>
  <c r="M10487" i="12"/>
  <c r="N10487" i="12" s="1"/>
  <c r="M10488" i="12"/>
  <c r="N10488" i="12" s="1"/>
  <c r="M10489" i="12"/>
  <c r="N10489" i="12" s="1"/>
  <c r="M10490" i="12"/>
  <c r="N10490" i="12" s="1"/>
  <c r="M10491" i="12"/>
  <c r="N10491" i="12" s="1"/>
  <c r="M10492" i="12"/>
  <c r="N10492" i="12" s="1"/>
  <c r="M10493" i="12"/>
  <c r="N10493" i="12" s="1"/>
  <c r="M10494" i="12"/>
  <c r="N10494" i="12" s="1"/>
  <c r="M10495" i="12"/>
  <c r="N10495" i="12" s="1"/>
  <c r="M10496" i="12"/>
  <c r="N10496" i="12" s="1"/>
  <c r="M10497" i="12"/>
  <c r="N10497" i="12" s="1"/>
  <c r="M10498" i="12"/>
  <c r="N10498" i="12" s="1"/>
  <c r="M10499" i="12"/>
  <c r="N10499" i="12" s="1"/>
  <c r="M10500" i="12"/>
  <c r="N10500" i="12" s="1"/>
  <c r="M10501" i="12"/>
  <c r="N10501" i="12" s="1"/>
  <c r="M10502" i="12"/>
  <c r="N10502" i="12" s="1"/>
  <c r="M10503" i="12"/>
  <c r="N10503" i="12" s="1"/>
  <c r="M10504" i="12"/>
  <c r="N10504" i="12" s="1"/>
  <c r="M10505" i="12"/>
  <c r="N10505" i="12" s="1"/>
  <c r="M10506" i="12"/>
  <c r="N10506" i="12" s="1"/>
  <c r="M10507" i="12"/>
  <c r="N10507" i="12" s="1"/>
  <c r="M10508" i="12"/>
  <c r="N10508" i="12" s="1"/>
  <c r="M10509" i="12"/>
  <c r="N10509" i="12" s="1"/>
  <c r="M10510" i="12"/>
  <c r="N10510" i="12" s="1"/>
  <c r="M10511" i="12"/>
  <c r="N10511" i="12" s="1"/>
  <c r="M10512" i="12"/>
  <c r="N10512" i="12" s="1"/>
  <c r="M10513" i="12"/>
  <c r="N10513" i="12" s="1"/>
  <c r="M10514" i="12"/>
  <c r="N10514" i="12" s="1"/>
  <c r="M10515" i="12"/>
  <c r="N10515" i="12" s="1"/>
  <c r="M10516" i="12"/>
  <c r="N10516" i="12" s="1"/>
  <c r="M10517" i="12"/>
  <c r="N10517" i="12" s="1"/>
  <c r="M10518" i="12"/>
  <c r="N10518" i="12" s="1"/>
  <c r="M10519" i="12"/>
  <c r="N10519" i="12" s="1"/>
  <c r="M10520" i="12"/>
  <c r="N10520" i="12" s="1"/>
  <c r="M10521" i="12"/>
  <c r="N10521" i="12" s="1"/>
  <c r="M10522" i="12"/>
  <c r="N10522" i="12" s="1"/>
  <c r="M10523" i="12"/>
  <c r="N10523" i="12" s="1"/>
  <c r="M10524" i="12"/>
  <c r="N10524" i="12" s="1"/>
  <c r="M10525" i="12"/>
  <c r="N10525" i="12" s="1"/>
  <c r="M10526" i="12"/>
  <c r="N10526" i="12" s="1"/>
  <c r="M10527" i="12"/>
  <c r="N10527" i="12" s="1"/>
  <c r="M10528" i="12"/>
  <c r="N10528" i="12" s="1"/>
  <c r="M10529" i="12"/>
  <c r="N10529" i="12" s="1"/>
  <c r="M10530" i="12"/>
  <c r="N10530" i="12" s="1"/>
  <c r="M10531" i="12"/>
  <c r="N10531" i="12" s="1"/>
  <c r="M10532" i="12"/>
  <c r="N10532" i="12" s="1"/>
  <c r="M10533" i="12"/>
  <c r="N10533" i="12" s="1"/>
  <c r="M10534" i="12"/>
  <c r="N10534" i="12" s="1"/>
  <c r="M10535" i="12"/>
  <c r="N10535" i="12" s="1"/>
  <c r="M10536" i="12"/>
  <c r="N10536" i="12" s="1"/>
  <c r="M10537" i="12"/>
  <c r="N10537" i="12" s="1"/>
  <c r="M10538" i="12"/>
  <c r="N10538" i="12" s="1"/>
  <c r="M10539" i="12"/>
  <c r="N10539" i="12" s="1"/>
  <c r="M10540" i="12"/>
  <c r="N10540" i="12" s="1"/>
  <c r="M10541" i="12"/>
  <c r="N10541" i="12" s="1"/>
  <c r="M10542" i="12"/>
  <c r="N10542" i="12" s="1"/>
  <c r="M10543" i="12"/>
  <c r="N10543" i="12" s="1"/>
  <c r="M10544" i="12"/>
  <c r="N10544" i="12" s="1"/>
  <c r="M10545" i="12"/>
  <c r="N10545" i="12" s="1"/>
  <c r="M10546" i="12"/>
  <c r="N10546" i="12" s="1"/>
  <c r="M10547" i="12"/>
  <c r="N10547" i="12" s="1"/>
  <c r="M10548" i="12"/>
  <c r="N10548" i="12" s="1"/>
  <c r="M10549" i="12"/>
  <c r="N10549" i="12" s="1"/>
  <c r="M10550" i="12"/>
  <c r="N10550" i="12" s="1"/>
  <c r="M10551" i="12"/>
  <c r="N10551" i="12" s="1"/>
  <c r="M10552" i="12"/>
  <c r="N10552" i="12" s="1"/>
  <c r="M10553" i="12"/>
  <c r="N10553" i="12" s="1"/>
  <c r="M10554" i="12"/>
  <c r="N10554" i="12" s="1"/>
  <c r="M10555" i="12"/>
  <c r="N10555" i="12" s="1"/>
  <c r="M10556" i="12"/>
  <c r="N10556" i="12" s="1"/>
  <c r="M10557" i="12"/>
  <c r="N10557" i="12" s="1"/>
  <c r="M10558" i="12"/>
  <c r="N10558" i="12" s="1"/>
  <c r="M10559" i="12"/>
  <c r="N10559" i="12" s="1"/>
  <c r="M10560" i="12"/>
  <c r="N10560" i="12" s="1"/>
  <c r="M10561" i="12"/>
  <c r="N10561" i="12" s="1"/>
  <c r="M10562" i="12"/>
  <c r="N10562" i="12" s="1"/>
  <c r="M10563" i="12"/>
  <c r="N10563" i="12" s="1"/>
  <c r="M10564" i="12"/>
  <c r="N10564" i="12" s="1"/>
  <c r="M10565" i="12"/>
  <c r="N10565" i="12" s="1"/>
  <c r="M10566" i="12"/>
  <c r="N10566" i="12" s="1"/>
  <c r="M10567" i="12"/>
  <c r="N10567" i="12" s="1"/>
  <c r="M10568" i="12"/>
  <c r="N10568" i="12" s="1"/>
  <c r="M10569" i="12"/>
  <c r="N10569" i="12" s="1"/>
  <c r="M10570" i="12"/>
  <c r="N10570" i="12" s="1"/>
  <c r="M10571" i="12"/>
  <c r="N10571" i="12" s="1"/>
  <c r="M10572" i="12"/>
  <c r="N10572" i="12" s="1"/>
  <c r="M10573" i="12"/>
  <c r="N10573" i="12" s="1"/>
  <c r="M10574" i="12"/>
  <c r="N10574" i="12" s="1"/>
  <c r="M10575" i="12"/>
  <c r="N10575" i="12" s="1"/>
  <c r="M10576" i="12"/>
  <c r="N10576" i="12" s="1"/>
  <c r="M10577" i="12"/>
  <c r="N10577" i="12" s="1"/>
  <c r="M10578" i="12"/>
  <c r="N10578" i="12" s="1"/>
  <c r="M10579" i="12"/>
  <c r="N10579" i="12" s="1"/>
  <c r="M10580" i="12"/>
  <c r="N10580" i="12" s="1"/>
  <c r="M10581" i="12"/>
  <c r="N10581" i="12" s="1"/>
  <c r="M10582" i="12"/>
  <c r="N10582" i="12" s="1"/>
  <c r="M10583" i="12"/>
  <c r="N10583" i="12" s="1"/>
  <c r="M10584" i="12"/>
  <c r="N10584" i="12" s="1"/>
  <c r="M10585" i="12"/>
  <c r="N10585" i="12" s="1"/>
  <c r="M10586" i="12"/>
  <c r="N10586" i="12" s="1"/>
  <c r="M10587" i="12"/>
  <c r="N10587" i="12" s="1"/>
  <c r="M10588" i="12"/>
  <c r="N10588" i="12" s="1"/>
  <c r="M10589" i="12"/>
  <c r="N10589" i="12" s="1"/>
  <c r="M10590" i="12"/>
  <c r="N10590" i="12" s="1"/>
  <c r="M10591" i="12"/>
  <c r="N10591" i="12" s="1"/>
  <c r="M10592" i="12"/>
  <c r="N10592" i="12" s="1"/>
  <c r="M10593" i="12"/>
  <c r="N10593" i="12" s="1"/>
  <c r="M10594" i="12"/>
  <c r="N10594" i="12" s="1"/>
  <c r="M10595" i="12"/>
  <c r="N10595" i="12" s="1"/>
  <c r="M10596" i="12"/>
  <c r="N10596" i="12" s="1"/>
  <c r="M10597" i="12"/>
  <c r="N10597" i="12" s="1"/>
  <c r="M10598" i="12"/>
  <c r="N10598" i="12" s="1"/>
  <c r="M10599" i="12"/>
  <c r="N10599" i="12" s="1"/>
  <c r="M10600" i="12"/>
  <c r="N10600" i="12" s="1"/>
  <c r="M10601" i="12"/>
  <c r="N10601" i="12" s="1"/>
  <c r="M10602" i="12"/>
  <c r="N10602" i="12" s="1"/>
  <c r="M10603" i="12"/>
  <c r="N10603" i="12" s="1"/>
  <c r="M10604" i="12"/>
  <c r="N10604" i="12" s="1"/>
  <c r="M10605" i="12"/>
  <c r="N10605" i="12" s="1"/>
  <c r="M10606" i="12"/>
  <c r="N10606" i="12" s="1"/>
  <c r="M10607" i="12"/>
  <c r="N10607" i="12" s="1"/>
  <c r="M10608" i="12"/>
  <c r="N10608" i="12" s="1"/>
  <c r="M10609" i="12"/>
  <c r="N10609" i="12" s="1"/>
  <c r="M10610" i="12"/>
  <c r="N10610" i="12" s="1"/>
  <c r="M10611" i="12"/>
  <c r="N10611" i="12" s="1"/>
  <c r="M10612" i="12"/>
  <c r="N10612" i="12" s="1"/>
  <c r="M10613" i="12"/>
  <c r="N10613" i="12" s="1"/>
  <c r="M10614" i="12"/>
  <c r="N10614" i="12" s="1"/>
  <c r="M10615" i="12"/>
  <c r="N10615" i="12" s="1"/>
  <c r="M10616" i="12"/>
  <c r="N10616" i="12" s="1"/>
  <c r="M10617" i="12"/>
  <c r="N10617" i="12" s="1"/>
  <c r="M10618" i="12"/>
  <c r="N10618" i="12" s="1"/>
  <c r="M10619" i="12"/>
  <c r="N10619" i="12" s="1"/>
  <c r="M10620" i="12"/>
  <c r="N10620" i="12" s="1"/>
  <c r="M10621" i="12"/>
  <c r="N10621" i="12" s="1"/>
  <c r="M10622" i="12"/>
  <c r="N10622" i="12" s="1"/>
  <c r="M10623" i="12"/>
  <c r="N10623" i="12" s="1"/>
  <c r="M10624" i="12"/>
  <c r="N10624" i="12" s="1"/>
  <c r="M10625" i="12"/>
  <c r="N10625" i="12" s="1"/>
  <c r="M10626" i="12"/>
  <c r="N10626" i="12" s="1"/>
  <c r="M10627" i="12"/>
  <c r="N10627" i="12" s="1"/>
  <c r="M10628" i="12"/>
  <c r="N10628" i="12" s="1"/>
  <c r="M10629" i="12"/>
  <c r="N10629" i="12" s="1"/>
  <c r="M10630" i="12"/>
  <c r="N10630" i="12" s="1"/>
  <c r="M10631" i="12"/>
  <c r="N10631" i="12" s="1"/>
  <c r="M10632" i="12"/>
  <c r="N10632" i="12" s="1"/>
  <c r="M10633" i="12"/>
  <c r="N10633" i="12" s="1"/>
  <c r="M10634" i="12"/>
  <c r="N10634" i="12" s="1"/>
  <c r="M10635" i="12"/>
  <c r="N10635" i="12" s="1"/>
  <c r="M10636" i="12"/>
  <c r="N10636" i="12" s="1"/>
  <c r="M10637" i="12"/>
  <c r="N10637" i="12" s="1"/>
  <c r="M10638" i="12"/>
  <c r="N10638" i="12" s="1"/>
  <c r="M10639" i="12"/>
  <c r="N10639" i="12" s="1"/>
  <c r="M10640" i="12"/>
  <c r="N10640" i="12" s="1"/>
  <c r="M10641" i="12"/>
  <c r="N10641" i="12" s="1"/>
  <c r="M10642" i="12"/>
  <c r="N10642" i="12" s="1"/>
  <c r="M10643" i="12"/>
  <c r="N10643" i="12" s="1"/>
  <c r="M10644" i="12"/>
  <c r="N10644" i="12" s="1"/>
  <c r="M10645" i="12"/>
  <c r="N10645" i="12" s="1"/>
  <c r="M10646" i="12"/>
  <c r="N10646" i="12" s="1"/>
  <c r="M10647" i="12"/>
  <c r="N10647" i="12" s="1"/>
  <c r="M10648" i="12"/>
  <c r="N10648" i="12" s="1"/>
  <c r="M10649" i="12"/>
  <c r="N10649" i="12" s="1"/>
  <c r="M10650" i="12"/>
  <c r="N10650" i="12" s="1"/>
  <c r="M10651" i="12"/>
  <c r="N10651" i="12" s="1"/>
  <c r="M10652" i="12"/>
  <c r="N10652" i="12" s="1"/>
  <c r="M10653" i="12"/>
  <c r="N10653" i="12" s="1"/>
  <c r="M10654" i="12"/>
  <c r="N10654" i="12" s="1"/>
  <c r="M10655" i="12"/>
  <c r="N10655" i="12" s="1"/>
  <c r="M10656" i="12"/>
  <c r="N10656" i="12" s="1"/>
  <c r="M10657" i="12"/>
  <c r="N10657" i="12" s="1"/>
  <c r="M10658" i="12"/>
  <c r="N10658" i="12" s="1"/>
  <c r="M10659" i="12"/>
  <c r="N10659" i="12" s="1"/>
  <c r="M10660" i="12"/>
  <c r="N10660" i="12" s="1"/>
  <c r="M10661" i="12"/>
  <c r="N10661" i="12" s="1"/>
  <c r="M10662" i="12"/>
  <c r="N10662" i="12" s="1"/>
  <c r="M10663" i="12"/>
  <c r="N10663" i="12" s="1"/>
  <c r="M10664" i="12"/>
  <c r="N10664" i="12" s="1"/>
  <c r="M10665" i="12"/>
  <c r="N10665" i="12" s="1"/>
  <c r="M10666" i="12"/>
  <c r="N10666" i="12" s="1"/>
  <c r="M10667" i="12"/>
  <c r="N10667" i="12" s="1"/>
  <c r="M10668" i="12"/>
  <c r="N10668" i="12" s="1"/>
  <c r="M10669" i="12"/>
  <c r="N10669" i="12" s="1"/>
  <c r="M10670" i="12"/>
  <c r="N10670" i="12" s="1"/>
  <c r="M10671" i="12"/>
  <c r="N10671" i="12" s="1"/>
  <c r="M10672" i="12"/>
  <c r="N10672" i="12" s="1"/>
  <c r="M10673" i="12"/>
  <c r="N10673" i="12" s="1"/>
  <c r="M10674" i="12"/>
  <c r="N10674" i="12" s="1"/>
  <c r="M10675" i="12"/>
  <c r="N10675" i="12" s="1"/>
  <c r="M10676" i="12"/>
  <c r="N10676" i="12" s="1"/>
  <c r="M10677" i="12"/>
  <c r="N10677" i="12" s="1"/>
  <c r="M10678" i="12"/>
  <c r="N10678" i="12" s="1"/>
  <c r="M10679" i="12"/>
  <c r="N10679" i="12" s="1"/>
  <c r="M10680" i="12"/>
  <c r="N10680" i="12" s="1"/>
  <c r="M10681" i="12"/>
  <c r="N10681" i="12" s="1"/>
  <c r="M10682" i="12"/>
  <c r="N10682" i="12" s="1"/>
  <c r="M10683" i="12"/>
  <c r="N10683" i="12" s="1"/>
  <c r="M10684" i="12"/>
  <c r="N10684" i="12" s="1"/>
  <c r="M10685" i="12"/>
  <c r="N10685" i="12" s="1"/>
  <c r="M10686" i="12"/>
  <c r="N10686" i="12" s="1"/>
  <c r="M10687" i="12"/>
  <c r="N10687" i="12" s="1"/>
  <c r="M10688" i="12"/>
  <c r="N10688" i="12" s="1"/>
  <c r="M10689" i="12"/>
  <c r="N10689" i="12" s="1"/>
  <c r="M10690" i="12"/>
  <c r="N10690" i="12" s="1"/>
  <c r="M10691" i="12"/>
  <c r="N10691" i="12" s="1"/>
  <c r="M10692" i="12"/>
  <c r="N10692" i="12" s="1"/>
  <c r="M10693" i="12"/>
  <c r="N10693" i="12" s="1"/>
  <c r="M10694" i="12"/>
  <c r="N10694" i="12" s="1"/>
  <c r="M10695" i="12"/>
  <c r="N10695" i="12" s="1"/>
  <c r="M10696" i="12"/>
  <c r="N10696" i="12" s="1"/>
  <c r="M10697" i="12"/>
  <c r="N10697" i="12" s="1"/>
  <c r="M10698" i="12"/>
  <c r="N10698" i="12" s="1"/>
  <c r="M10699" i="12"/>
  <c r="N10699" i="12" s="1"/>
  <c r="M10700" i="12"/>
  <c r="N10700" i="12" s="1"/>
  <c r="M10701" i="12"/>
  <c r="N10701" i="12" s="1"/>
  <c r="M10702" i="12"/>
  <c r="N10702" i="12" s="1"/>
  <c r="M10703" i="12"/>
  <c r="N10703" i="12" s="1"/>
  <c r="M10704" i="12"/>
  <c r="N10704" i="12" s="1"/>
  <c r="M10705" i="12"/>
  <c r="N10705" i="12" s="1"/>
  <c r="M10706" i="12"/>
  <c r="N10706" i="12" s="1"/>
  <c r="M10707" i="12"/>
  <c r="N10707" i="12" s="1"/>
  <c r="M10708" i="12"/>
  <c r="N10708" i="12" s="1"/>
  <c r="M10709" i="12"/>
  <c r="N10709" i="12" s="1"/>
  <c r="M10710" i="12"/>
  <c r="N10710" i="12" s="1"/>
  <c r="M10711" i="12"/>
  <c r="N10711" i="12" s="1"/>
  <c r="M10712" i="12"/>
  <c r="N10712" i="12" s="1"/>
  <c r="M10713" i="12"/>
  <c r="N10713" i="12" s="1"/>
  <c r="M10714" i="12"/>
  <c r="N10714" i="12" s="1"/>
  <c r="M10715" i="12"/>
  <c r="N10715" i="12" s="1"/>
  <c r="M10716" i="12"/>
  <c r="N10716" i="12" s="1"/>
  <c r="M10717" i="12"/>
  <c r="N10717" i="12" s="1"/>
  <c r="M10718" i="12"/>
  <c r="N10718" i="12" s="1"/>
  <c r="M10719" i="12"/>
  <c r="N10719" i="12" s="1"/>
  <c r="M10720" i="12"/>
  <c r="N10720" i="12" s="1"/>
  <c r="M10721" i="12"/>
  <c r="N10721" i="12" s="1"/>
  <c r="M10722" i="12"/>
  <c r="N10722" i="12" s="1"/>
  <c r="M10723" i="12"/>
  <c r="N10723" i="12" s="1"/>
  <c r="M10724" i="12"/>
  <c r="N10724" i="12" s="1"/>
  <c r="M10725" i="12"/>
  <c r="N10725" i="12" s="1"/>
  <c r="M10726" i="12"/>
  <c r="N10726" i="12" s="1"/>
  <c r="M10727" i="12"/>
  <c r="N10727" i="12" s="1"/>
  <c r="M10728" i="12"/>
  <c r="N10728" i="12" s="1"/>
  <c r="M10729" i="12"/>
  <c r="N10729" i="12" s="1"/>
  <c r="M10730" i="12"/>
  <c r="N10730" i="12" s="1"/>
  <c r="M10731" i="12"/>
  <c r="N10731" i="12" s="1"/>
  <c r="M10732" i="12"/>
  <c r="N10732" i="12" s="1"/>
  <c r="M10733" i="12"/>
  <c r="N10733" i="12" s="1"/>
  <c r="M10734" i="12"/>
  <c r="N10734" i="12" s="1"/>
  <c r="M10735" i="12"/>
  <c r="N10735" i="12" s="1"/>
  <c r="M10736" i="12"/>
  <c r="N10736" i="12" s="1"/>
  <c r="M10737" i="12"/>
  <c r="N10737" i="12" s="1"/>
  <c r="M10738" i="12"/>
  <c r="N10738" i="12" s="1"/>
  <c r="M10739" i="12"/>
  <c r="N10739" i="12" s="1"/>
  <c r="M10740" i="12"/>
  <c r="N10740" i="12" s="1"/>
  <c r="M10741" i="12"/>
  <c r="N10741" i="12" s="1"/>
  <c r="M10742" i="12"/>
  <c r="N10742" i="12" s="1"/>
  <c r="M10743" i="12"/>
  <c r="N10743" i="12" s="1"/>
  <c r="M10744" i="12"/>
  <c r="N10744" i="12" s="1"/>
  <c r="M10745" i="12"/>
  <c r="N10745" i="12" s="1"/>
  <c r="M10746" i="12"/>
  <c r="N10746" i="12" s="1"/>
  <c r="M10747" i="12"/>
  <c r="N10747" i="12" s="1"/>
  <c r="M10748" i="12"/>
  <c r="N10748" i="12" s="1"/>
  <c r="M10749" i="12"/>
  <c r="N10749" i="12" s="1"/>
  <c r="M10750" i="12"/>
  <c r="N10750" i="12" s="1"/>
  <c r="M10751" i="12"/>
  <c r="N10751" i="12" s="1"/>
  <c r="M10752" i="12"/>
  <c r="N10752" i="12" s="1"/>
  <c r="M10753" i="12"/>
  <c r="N10753" i="12" s="1"/>
  <c r="M10754" i="12"/>
  <c r="N10754" i="12" s="1"/>
  <c r="M10755" i="12"/>
  <c r="N10755" i="12" s="1"/>
  <c r="M10756" i="12"/>
  <c r="N10756" i="12" s="1"/>
  <c r="M10757" i="12"/>
  <c r="N10757" i="12" s="1"/>
  <c r="M10758" i="12"/>
  <c r="N10758" i="12" s="1"/>
  <c r="M10759" i="12"/>
  <c r="N10759" i="12" s="1"/>
  <c r="M10760" i="12"/>
  <c r="N10760" i="12" s="1"/>
  <c r="M10761" i="12"/>
  <c r="N10761" i="12" s="1"/>
  <c r="M10762" i="12"/>
  <c r="N10762" i="12" s="1"/>
  <c r="M10763" i="12"/>
  <c r="N10763" i="12" s="1"/>
  <c r="M10764" i="12"/>
  <c r="N10764" i="12" s="1"/>
  <c r="M10765" i="12"/>
  <c r="N10765" i="12" s="1"/>
  <c r="M10766" i="12"/>
  <c r="N10766" i="12" s="1"/>
  <c r="M10767" i="12"/>
  <c r="N10767" i="12" s="1"/>
  <c r="M10768" i="12"/>
  <c r="N10768" i="12" s="1"/>
  <c r="M10769" i="12"/>
  <c r="N10769" i="12" s="1"/>
  <c r="M10770" i="12"/>
  <c r="N10770" i="12" s="1"/>
  <c r="M10771" i="12"/>
  <c r="N10771" i="12" s="1"/>
  <c r="M10772" i="12"/>
  <c r="N10772" i="12" s="1"/>
  <c r="M10773" i="12"/>
  <c r="N10773" i="12" s="1"/>
  <c r="M10774" i="12"/>
  <c r="N10774" i="12" s="1"/>
  <c r="M10775" i="12"/>
  <c r="N10775" i="12" s="1"/>
  <c r="M10776" i="12"/>
  <c r="N10776" i="12" s="1"/>
  <c r="M10777" i="12"/>
  <c r="N10777" i="12" s="1"/>
  <c r="M10778" i="12"/>
  <c r="N10778" i="12" s="1"/>
  <c r="M10779" i="12"/>
  <c r="N10779" i="12" s="1"/>
  <c r="M10780" i="12"/>
  <c r="N10780" i="12" s="1"/>
  <c r="M10781" i="12"/>
  <c r="N10781" i="12" s="1"/>
  <c r="M10782" i="12"/>
  <c r="N10782" i="12" s="1"/>
  <c r="M10783" i="12"/>
  <c r="N10783" i="12" s="1"/>
  <c r="M10784" i="12"/>
  <c r="N10784" i="12" s="1"/>
  <c r="M10785" i="12"/>
  <c r="N10785" i="12" s="1"/>
  <c r="M10786" i="12"/>
  <c r="N10786" i="12" s="1"/>
  <c r="M10787" i="12"/>
  <c r="N10787" i="12" s="1"/>
  <c r="M10788" i="12"/>
  <c r="N10788" i="12" s="1"/>
  <c r="M10789" i="12"/>
  <c r="N10789" i="12" s="1"/>
  <c r="M10790" i="12"/>
  <c r="N10790" i="12" s="1"/>
  <c r="M10791" i="12"/>
  <c r="N10791" i="12" s="1"/>
  <c r="M10792" i="12"/>
  <c r="N10792" i="12" s="1"/>
  <c r="M10793" i="12"/>
  <c r="N10793" i="12" s="1"/>
  <c r="M10794" i="12"/>
  <c r="N10794" i="12" s="1"/>
  <c r="M10795" i="12"/>
  <c r="N10795" i="12" s="1"/>
  <c r="M10796" i="12"/>
  <c r="N10796" i="12" s="1"/>
  <c r="M10797" i="12"/>
  <c r="N10797" i="12" s="1"/>
  <c r="M10798" i="12"/>
  <c r="N10798" i="12" s="1"/>
  <c r="M10799" i="12"/>
  <c r="N10799" i="12" s="1"/>
  <c r="M10800" i="12"/>
  <c r="N10800" i="12" s="1"/>
  <c r="M10801" i="12"/>
  <c r="N10801" i="12" s="1"/>
  <c r="M10802" i="12"/>
  <c r="N10802" i="12" s="1"/>
  <c r="M10803" i="12"/>
  <c r="N10803" i="12" s="1"/>
  <c r="M10804" i="12"/>
  <c r="N10804" i="12" s="1"/>
  <c r="M10805" i="12"/>
  <c r="N10805" i="12" s="1"/>
  <c r="M10806" i="12"/>
  <c r="N10806" i="12" s="1"/>
  <c r="M10807" i="12"/>
  <c r="N10807" i="12" s="1"/>
  <c r="M10808" i="12"/>
  <c r="N10808" i="12" s="1"/>
  <c r="M10809" i="12"/>
  <c r="N10809" i="12" s="1"/>
  <c r="M10810" i="12"/>
  <c r="N10810" i="12" s="1"/>
  <c r="M10811" i="12"/>
  <c r="N10811" i="12" s="1"/>
  <c r="M10812" i="12"/>
  <c r="N10812" i="12" s="1"/>
  <c r="M10813" i="12"/>
  <c r="N10813" i="12" s="1"/>
  <c r="M10814" i="12"/>
  <c r="N10814" i="12" s="1"/>
  <c r="M10815" i="12"/>
  <c r="N10815" i="12" s="1"/>
  <c r="M10816" i="12"/>
  <c r="N10816" i="12" s="1"/>
  <c r="M10817" i="12"/>
  <c r="N10817" i="12" s="1"/>
  <c r="M10818" i="12"/>
  <c r="N10818" i="12" s="1"/>
  <c r="M10819" i="12"/>
  <c r="N10819" i="12" s="1"/>
  <c r="M10820" i="12"/>
  <c r="N10820" i="12" s="1"/>
  <c r="M10821" i="12"/>
  <c r="N10821" i="12" s="1"/>
  <c r="M10822" i="12"/>
  <c r="N10822" i="12" s="1"/>
  <c r="M10823" i="12"/>
  <c r="N10823" i="12" s="1"/>
  <c r="M10824" i="12"/>
  <c r="N10824" i="12" s="1"/>
  <c r="M10825" i="12"/>
  <c r="N10825" i="12" s="1"/>
  <c r="M10826" i="12"/>
  <c r="N10826" i="12" s="1"/>
  <c r="M10827" i="12"/>
  <c r="N10827" i="12" s="1"/>
  <c r="M10828" i="12"/>
  <c r="N10828" i="12" s="1"/>
  <c r="M10829" i="12"/>
  <c r="N10829" i="12" s="1"/>
  <c r="M10830" i="12"/>
  <c r="N10830" i="12" s="1"/>
  <c r="M10831" i="12"/>
  <c r="N10831" i="12" s="1"/>
  <c r="M10832" i="12"/>
  <c r="N10832" i="12" s="1"/>
  <c r="M10833" i="12"/>
  <c r="N10833" i="12" s="1"/>
  <c r="M10834" i="12"/>
  <c r="N10834" i="12" s="1"/>
  <c r="M10835" i="12"/>
  <c r="N10835" i="12" s="1"/>
  <c r="M10836" i="12"/>
  <c r="N10836" i="12" s="1"/>
  <c r="M10837" i="12"/>
  <c r="N10837" i="12" s="1"/>
  <c r="M10838" i="12"/>
  <c r="N10838" i="12" s="1"/>
  <c r="M10839" i="12"/>
  <c r="N10839" i="12" s="1"/>
  <c r="M10840" i="12"/>
  <c r="N10840" i="12" s="1"/>
  <c r="M10841" i="12"/>
  <c r="N10841" i="12" s="1"/>
  <c r="M10842" i="12"/>
  <c r="N10842" i="12" s="1"/>
  <c r="M10843" i="12"/>
  <c r="N10843" i="12" s="1"/>
  <c r="M10844" i="12"/>
  <c r="N10844" i="12" s="1"/>
  <c r="M10845" i="12"/>
  <c r="N10845" i="12" s="1"/>
  <c r="M10846" i="12"/>
  <c r="N10846" i="12" s="1"/>
  <c r="M10847" i="12"/>
  <c r="N10847" i="12" s="1"/>
  <c r="M10848" i="12"/>
  <c r="N10848" i="12" s="1"/>
  <c r="M10849" i="12"/>
  <c r="N10849" i="12" s="1"/>
  <c r="M10850" i="12"/>
  <c r="N10850" i="12" s="1"/>
  <c r="M10851" i="12"/>
  <c r="N10851" i="12" s="1"/>
  <c r="M10852" i="12"/>
  <c r="N10852" i="12" s="1"/>
  <c r="M10853" i="12"/>
  <c r="N10853" i="12" s="1"/>
  <c r="M10854" i="12"/>
  <c r="N10854" i="12" s="1"/>
  <c r="M10855" i="12"/>
  <c r="N10855" i="12" s="1"/>
  <c r="M10856" i="12"/>
  <c r="N10856" i="12" s="1"/>
  <c r="M10857" i="12"/>
  <c r="N10857" i="12" s="1"/>
  <c r="M10858" i="12"/>
  <c r="N10858" i="12" s="1"/>
  <c r="M10859" i="12"/>
  <c r="N10859" i="12" s="1"/>
  <c r="M10860" i="12"/>
  <c r="N10860" i="12" s="1"/>
  <c r="M10861" i="12"/>
  <c r="N10861" i="12" s="1"/>
  <c r="M10862" i="12"/>
  <c r="N10862" i="12" s="1"/>
  <c r="M10863" i="12"/>
  <c r="N10863" i="12" s="1"/>
  <c r="M10864" i="12"/>
  <c r="N10864" i="12" s="1"/>
  <c r="M10865" i="12"/>
  <c r="N10865" i="12" s="1"/>
  <c r="M10866" i="12"/>
  <c r="N10866" i="12" s="1"/>
  <c r="M10867" i="12"/>
  <c r="N10867" i="12" s="1"/>
  <c r="M10868" i="12"/>
  <c r="N10868" i="12" s="1"/>
  <c r="M10869" i="12"/>
  <c r="N10869" i="12" s="1"/>
  <c r="M10870" i="12"/>
  <c r="N10870" i="12" s="1"/>
  <c r="M10871" i="12"/>
  <c r="N10871" i="12" s="1"/>
  <c r="M10872" i="12"/>
  <c r="N10872" i="12" s="1"/>
  <c r="M10873" i="12"/>
  <c r="N10873" i="12" s="1"/>
  <c r="M10874" i="12"/>
  <c r="N10874" i="12" s="1"/>
  <c r="M10875" i="12"/>
  <c r="N10875" i="12" s="1"/>
  <c r="M10876" i="12"/>
  <c r="N10876" i="12" s="1"/>
  <c r="M10877" i="12"/>
  <c r="N10877" i="12" s="1"/>
  <c r="M10878" i="12"/>
  <c r="N10878" i="12" s="1"/>
  <c r="M10879" i="12"/>
  <c r="N10879" i="12" s="1"/>
  <c r="M10880" i="12"/>
  <c r="N10880" i="12" s="1"/>
  <c r="M10881" i="12"/>
  <c r="N10881" i="12" s="1"/>
  <c r="M10882" i="12"/>
  <c r="N10882" i="12" s="1"/>
  <c r="M10883" i="12"/>
  <c r="N10883" i="12" s="1"/>
  <c r="M10884" i="12"/>
  <c r="N10884" i="12" s="1"/>
  <c r="M10885" i="12"/>
  <c r="N10885" i="12" s="1"/>
  <c r="M10886" i="12"/>
  <c r="N10886" i="12" s="1"/>
  <c r="M10887" i="12"/>
  <c r="N10887" i="12" s="1"/>
  <c r="M10888" i="12"/>
  <c r="N10888" i="12" s="1"/>
  <c r="M10889" i="12"/>
  <c r="N10889" i="12" s="1"/>
  <c r="M10890" i="12"/>
  <c r="N10890" i="12" s="1"/>
  <c r="M10891" i="12"/>
  <c r="N10891" i="12" s="1"/>
  <c r="M10892" i="12"/>
  <c r="N10892" i="12" s="1"/>
  <c r="M10893" i="12"/>
  <c r="N10893" i="12" s="1"/>
  <c r="M10894" i="12"/>
  <c r="N10894" i="12" s="1"/>
  <c r="M10895" i="12"/>
  <c r="N10895" i="12" s="1"/>
  <c r="M10896" i="12"/>
  <c r="N10896" i="12" s="1"/>
  <c r="M10897" i="12"/>
  <c r="N10897" i="12" s="1"/>
  <c r="M10898" i="12"/>
  <c r="N10898" i="12" s="1"/>
  <c r="M10899" i="12"/>
  <c r="N10899" i="12" s="1"/>
  <c r="M10900" i="12"/>
  <c r="N10900" i="12" s="1"/>
  <c r="M10901" i="12"/>
  <c r="N10901" i="12" s="1"/>
  <c r="M10902" i="12"/>
  <c r="N10902" i="12" s="1"/>
  <c r="M10903" i="12"/>
  <c r="N10903" i="12" s="1"/>
  <c r="M10904" i="12"/>
  <c r="N10904" i="12" s="1"/>
  <c r="M10905" i="12"/>
  <c r="N10905" i="12" s="1"/>
  <c r="M10906" i="12"/>
  <c r="N10906" i="12" s="1"/>
  <c r="M10907" i="12"/>
  <c r="N10907" i="12" s="1"/>
  <c r="M10908" i="12"/>
  <c r="N10908" i="12" s="1"/>
  <c r="M10909" i="12"/>
  <c r="N10909" i="12" s="1"/>
  <c r="M10910" i="12"/>
  <c r="N10910" i="12" s="1"/>
  <c r="M10911" i="12"/>
  <c r="N10911" i="12" s="1"/>
  <c r="M10912" i="12"/>
  <c r="N10912" i="12" s="1"/>
  <c r="M10913" i="12"/>
  <c r="N10913" i="12" s="1"/>
  <c r="M10914" i="12"/>
  <c r="N10914" i="12" s="1"/>
  <c r="M10915" i="12"/>
  <c r="N10915" i="12" s="1"/>
  <c r="M10916" i="12"/>
  <c r="N10916" i="12" s="1"/>
  <c r="M10917" i="12"/>
  <c r="N10917" i="12" s="1"/>
  <c r="M10918" i="12"/>
  <c r="N10918" i="12" s="1"/>
  <c r="M10919" i="12"/>
  <c r="N10919" i="12" s="1"/>
  <c r="M10920" i="12"/>
  <c r="N10920" i="12" s="1"/>
  <c r="M10921" i="12"/>
  <c r="N10921" i="12" s="1"/>
  <c r="M10922" i="12"/>
  <c r="N10922" i="12" s="1"/>
  <c r="M10923" i="12"/>
  <c r="N10923" i="12" s="1"/>
  <c r="M10924" i="12"/>
  <c r="N10924" i="12" s="1"/>
  <c r="M10925" i="12"/>
  <c r="N10925" i="12" s="1"/>
  <c r="M10926" i="12"/>
  <c r="N10926" i="12" s="1"/>
  <c r="M10927" i="12"/>
  <c r="N10927" i="12" s="1"/>
  <c r="M10928" i="12"/>
  <c r="N10928" i="12" s="1"/>
  <c r="M10929" i="12"/>
  <c r="N10929" i="12" s="1"/>
  <c r="M10930" i="12"/>
  <c r="N10930" i="12" s="1"/>
  <c r="M10931" i="12"/>
  <c r="N10931" i="12" s="1"/>
  <c r="M10932" i="12"/>
  <c r="N10932" i="12" s="1"/>
  <c r="M10933" i="12"/>
  <c r="N10933" i="12" s="1"/>
  <c r="M10934" i="12"/>
  <c r="N10934" i="12" s="1"/>
  <c r="M10935" i="12"/>
  <c r="N10935" i="12" s="1"/>
  <c r="M10936" i="12"/>
  <c r="N10936" i="12" s="1"/>
  <c r="M10937" i="12"/>
  <c r="N10937" i="12" s="1"/>
  <c r="M10938" i="12"/>
  <c r="N10938" i="12" s="1"/>
  <c r="M10939" i="12"/>
  <c r="N10939" i="12" s="1"/>
  <c r="M10940" i="12"/>
  <c r="N10940" i="12" s="1"/>
  <c r="M10941" i="12"/>
  <c r="N10941" i="12" s="1"/>
  <c r="M10942" i="12"/>
  <c r="N10942" i="12" s="1"/>
  <c r="M10943" i="12"/>
  <c r="N10943" i="12" s="1"/>
  <c r="M10944" i="12"/>
  <c r="N10944" i="12" s="1"/>
  <c r="M10945" i="12"/>
  <c r="N10945" i="12" s="1"/>
  <c r="M10946" i="12"/>
  <c r="N10946" i="12" s="1"/>
  <c r="M10947" i="12"/>
  <c r="N10947" i="12" s="1"/>
  <c r="M10948" i="12"/>
  <c r="N10948" i="12" s="1"/>
  <c r="M10949" i="12"/>
  <c r="N10949" i="12" s="1"/>
  <c r="M10950" i="12"/>
  <c r="N10950" i="12" s="1"/>
  <c r="M10951" i="12"/>
  <c r="N10951" i="12" s="1"/>
  <c r="M10952" i="12"/>
  <c r="N10952" i="12" s="1"/>
  <c r="M10953" i="12"/>
  <c r="N10953" i="12" s="1"/>
  <c r="M10954" i="12"/>
  <c r="N10954" i="12" s="1"/>
  <c r="M10955" i="12"/>
  <c r="N10955" i="12" s="1"/>
  <c r="M10956" i="12"/>
  <c r="N10956" i="12" s="1"/>
  <c r="M10957" i="12"/>
  <c r="N10957" i="12" s="1"/>
  <c r="M10958" i="12"/>
  <c r="N10958" i="12" s="1"/>
  <c r="M10959" i="12"/>
  <c r="N10959" i="12" s="1"/>
  <c r="M10960" i="12"/>
  <c r="N10960" i="12" s="1"/>
  <c r="M10961" i="12"/>
  <c r="N10961" i="12" s="1"/>
  <c r="M10962" i="12"/>
  <c r="N10962" i="12" s="1"/>
  <c r="M10963" i="12"/>
  <c r="N10963" i="12" s="1"/>
  <c r="M10964" i="12"/>
  <c r="N10964" i="12" s="1"/>
  <c r="M10965" i="12"/>
  <c r="N10965" i="12" s="1"/>
  <c r="M10966" i="12"/>
  <c r="N10966" i="12" s="1"/>
  <c r="M10967" i="12"/>
  <c r="N10967" i="12" s="1"/>
  <c r="M10968" i="12"/>
  <c r="N10968" i="12" s="1"/>
  <c r="M10969" i="12"/>
  <c r="N10969" i="12" s="1"/>
  <c r="M10970" i="12"/>
  <c r="N10970" i="12" s="1"/>
  <c r="M10971" i="12"/>
  <c r="N10971" i="12" s="1"/>
  <c r="M10972" i="12"/>
  <c r="N10972" i="12" s="1"/>
  <c r="M10973" i="12"/>
  <c r="N10973" i="12" s="1"/>
  <c r="M10974" i="12"/>
  <c r="N10974" i="12" s="1"/>
  <c r="M10975" i="12"/>
  <c r="N10975" i="12" s="1"/>
  <c r="M10976" i="12"/>
  <c r="N10976" i="12" s="1"/>
  <c r="M10977" i="12"/>
  <c r="N10977" i="12" s="1"/>
  <c r="M10978" i="12"/>
  <c r="N10978" i="12" s="1"/>
  <c r="M10979" i="12"/>
  <c r="N10979" i="12" s="1"/>
  <c r="M10980" i="12"/>
  <c r="N10980" i="12" s="1"/>
  <c r="M10981" i="12"/>
  <c r="N10981" i="12" s="1"/>
  <c r="M10982" i="12"/>
  <c r="N10982" i="12" s="1"/>
  <c r="M10983" i="12"/>
  <c r="N10983" i="12" s="1"/>
  <c r="M10984" i="12"/>
  <c r="N10984" i="12" s="1"/>
  <c r="M10985" i="12"/>
  <c r="N10985" i="12" s="1"/>
  <c r="M10986" i="12"/>
  <c r="N10986" i="12" s="1"/>
  <c r="M10987" i="12"/>
  <c r="N10987" i="12" s="1"/>
  <c r="M10988" i="12"/>
  <c r="N10988" i="12" s="1"/>
  <c r="M10989" i="12"/>
  <c r="N10989" i="12" s="1"/>
  <c r="M10990" i="12"/>
  <c r="N10990" i="12" s="1"/>
  <c r="M10991" i="12"/>
  <c r="N10991" i="12" s="1"/>
  <c r="M10992" i="12"/>
  <c r="N10992" i="12" s="1"/>
  <c r="M10993" i="12"/>
  <c r="N10993" i="12" s="1"/>
  <c r="M10994" i="12"/>
  <c r="N10994" i="12" s="1"/>
  <c r="M10995" i="12"/>
  <c r="N10995" i="12" s="1"/>
  <c r="M10996" i="12"/>
  <c r="N10996" i="12" s="1"/>
  <c r="M10997" i="12"/>
  <c r="N10997" i="12" s="1"/>
  <c r="M10998" i="12"/>
  <c r="N10998" i="12" s="1"/>
  <c r="M10999" i="12"/>
  <c r="N10999" i="12" s="1"/>
  <c r="M11000" i="12"/>
  <c r="N11000" i="12" s="1"/>
  <c r="M11001" i="12"/>
  <c r="N11001" i="12" s="1"/>
  <c r="M11002" i="12"/>
  <c r="N11002" i="12" s="1"/>
  <c r="M11003" i="12"/>
  <c r="N11003" i="12" s="1"/>
  <c r="M11004" i="12"/>
  <c r="N11004" i="12" s="1"/>
  <c r="M11005" i="12"/>
  <c r="N11005" i="12" s="1"/>
  <c r="M11006" i="12"/>
  <c r="N11006" i="12" s="1"/>
  <c r="M11007" i="12"/>
  <c r="N11007" i="12" s="1"/>
  <c r="M11008" i="12"/>
  <c r="N11008" i="12" s="1"/>
  <c r="M11009" i="12"/>
  <c r="N11009" i="12" s="1"/>
  <c r="M11010" i="12"/>
  <c r="N11010" i="12" s="1"/>
  <c r="M11011" i="12"/>
  <c r="N11011" i="12" s="1"/>
  <c r="M11012" i="12"/>
  <c r="N11012" i="12" s="1"/>
  <c r="M11013" i="12"/>
  <c r="N11013" i="12" s="1"/>
  <c r="M11014" i="12"/>
  <c r="N11014" i="12" s="1"/>
  <c r="M11015" i="12"/>
  <c r="N11015" i="12" s="1"/>
  <c r="M11016" i="12"/>
  <c r="N11016" i="12" s="1"/>
  <c r="M11017" i="12"/>
  <c r="N11017" i="12" s="1"/>
  <c r="M11018" i="12"/>
  <c r="N11018" i="12" s="1"/>
  <c r="M11019" i="12"/>
  <c r="N11019" i="12" s="1"/>
  <c r="M11020" i="12"/>
  <c r="N11020" i="12" s="1"/>
  <c r="M11021" i="12"/>
  <c r="N11021" i="12" s="1"/>
  <c r="M11022" i="12"/>
  <c r="N11022" i="12" s="1"/>
  <c r="M11023" i="12"/>
  <c r="N11023" i="12" s="1"/>
  <c r="M11024" i="12"/>
  <c r="N11024" i="12" s="1"/>
  <c r="M11025" i="12"/>
  <c r="N11025" i="12" s="1"/>
  <c r="M11026" i="12"/>
  <c r="N11026" i="12" s="1"/>
  <c r="M11027" i="12"/>
  <c r="N11027" i="12" s="1"/>
  <c r="M11028" i="12"/>
  <c r="N11028" i="12" s="1"/>
  <c r="M11029" i="12"/>
  <c r="N11029" i="12" s="1"/>
  <c r="M11030" i="12"/>
  <c r="N11030" i="12" s="1"/>
  <c r="M11031" i="12"/>
  <c r="N11031" i="12" s="1"/>
  <c r="M11032" i="12"/>
  <c r="N11032" i="12" s="1"/>
  <c r="M11033" i="12"/>
  <c r="N11033" i="12" s="1"/>
  <c r="M11034" i="12"/>
  <c r="N11034" i="12" s="1"/>
  <c r="M11035" i="12"/>
  <c r="N11035" i="12" s="1"/>
  <c r="M11036" i="12"/>
  <c r="N11036" i="12" s="1"/>
  <c r="M11037" i="12"/>
  <c r="N11037" i="12" s="1"/>
  <c r="M11038" i="12"/>
  <c r="N11038" i="12" s="1"/>
  <c r="M11039" i="12"/>
  <c r="N11039" i="12" s="1"/>
  <c r="M11040" i="12"/>
  <c r="N11040" i="12" s="1"/>
  <c r="M11041" i="12"/>
  <c r="N11041" i="12" s="1"/>
  <c r="M11042" i="12"/>
  <c r="N11042" i="12" s="1"/>
  <c r="M11043" i="12"/>
  <c r="N11043" i="12" s="1"/>
  <c r="M11044" i="12"/>
  <c r="N11044" i="12" s="1"/>
  <c r="M11045" i="12"/>
  <c r="N11045" i="12" s="1"/>
  <c r="M11046" i="12"/>
  <c r="N11046" i="12" s="1"/>
  <c r="M11047" i="12"/>
  <c r="N11047" i="12" s="1"/>
  <c r="M11048" i="12"/>
  <c r="N11048" i="12" s="1"/>
  <c r="M11049" i="12"/>
  <c r="N11049" i="12" s="1"/>
  <c r="M11050" i="12"/>
  <c r="N11050" i="12" s="1"/>
  <c r="M11051" i="12"/>
  <c r="N11051" i="12" s="1"/>
  <c r="M11052" i="12"/>
  <c r="N11052" i="12" s="1"/>
  <c r="M11053" i="12"/>
  <c r="N11053" i="12" s="1"/>
  <c r="M11054" i="12"/>
  <c r="N11054" i="12" s="1"/>
  <c r="M11055" i="12"/>
  <c r="N11055" i="12" s="1"/>
  <c r="M11056" i="12"/>
  <c r="N11056" i="12" s="1"/>
  <c r="M11057" i="12"/>
  <c r="N11057" i="12" s="1"/>
  <c r="M11058" i="12"/>
  <c r="N11058" i="12" s="1"/>
  <c r="M11059" i="12"/>
  <c r="N11059" i="12" s="1"/>
  <c r="M11060" i="12"/>
  <c r="N11060" i="12" s="1"/>
  <c r="M11061" i="12"/>
  <c r="N11061" i="12" s="1"/>
  <c r="M11062" i="12"/>
  <c r="N11062" i="12" s="1"/>
  <c r="M11063" i="12"/>
  <c r="N11063" i="12" s="1"/>
  <c r="M11064" i="12"/>
  <c r="N11064" i="12" s="1"/>
  <c r="M11065" i="12"/>
  <c r="N11065" i="12" s="1"/>
  <c r="M11066" i="12"/>
  <c r="N11066" i="12" s="1"/>
  <c r="M11067" i="12"/>
  <c r="N11067" i="12" s="1"/>
  <c r="M11068" i="12"/>
  <c r="N11068" i="12" s="1"/>
  <c r="M11069" i="12"/>
  <c r="N11069" i="12" s="1"/>
  <c r="M11070" i="12"/>
  <c r="N11070" i="12" s="1"/>
  <c r="M11071" i="12"/>
  <c r="N11071" i="12" s="1"/>
  <c r="M11072" i="12"/>
  <c r="N11072" i="12" s="1"/>
  <c r="M11073" i="12"/>
  <c r="N11073" i="12" s="1"/>
  <c r="M11074" i="12"/>
  <c r="N11074" i="12" s="1"/>
  <c r="M11075" i="12"/>
  <c r="N11075" i="12" s="1"/>
  <c r="M11076" i="12"/>
  <c r="N11076" i="12" s="1"/>
  <c r="M11077" i="12"/>
  <c r="N11077" i="12" s="1"/>
  <c r="M11078" i="12"/>
  <c r="N11078" i="12" s="1"/>
  <c r="M11079" i="12"/>
  <c r="N11079" i="12" s="1"/>
  <c r="M11080" i="12"/>
  <c r="N11080" i="12" s="1"/>
  <c r="M11081" i="12"/>
  <c r="N11081" i="12" s="1"/>
  <c r="M11082" i="12"/>
  <c r="N11082" i="12" s="1"/>
  <c r="M11083" i="12"/>
  <c r="N11083" i="12" s="1"/>
  <c r="M11084" i="12"/>
  <c r="N11084" i="12" s="1"/>
  <c r="M11085" i="12"/>
  <c r="N11085" i="12" s="1"/>
  <c r="M11086" i="12"/>
  <c r="N11086" i="12" s="1"/>
  <c r="M11087" i="12"/>
  <c r="N11087" i="12" s="1"/>
  <c r="M11088" i="12"/>
  <c r="N11088" i="12" s="1"/>
  <c r="M11089" i="12"/>
  <c r="N11089" i="12" s="1"/>
  <c r="M11090" i="12"/>
  <c r="N11090" i="12" s="1"/>
  <c r="M11091" i="12"/>
  <c r="N11091" i="12" s="1"/>
  <c r="M11092" i="12"/>
  <c r="N11092" i="12" s="1"/>
  <c r="M11093" i="12"/>
  <c r="N11093" i="12" s="1"/>
  <c r="M11094" i="12"/>
  <c r="N11094" i="12" s="1"/>
  <c r="M11095" i="12"/>
  <c r="N11095" i="12" s="1"/>
  <c r="M11096" i="12"/>
  <c r="N11096" i="12" s="1"/>
  <c r="M11097" i="12"/>
  <c r="N11097" i="12" s="1"/>
  <c r="M11098" i="12"/>
  <c r="N11098" i="12" s="1"/>
  <c r="M11099" i="12"/>
  <c r="N11099" i="12" s="1"/>
  <c r="M11100" i="12"/>
  <c r="N11100" i="12" s="1"/>
  <c r="M11101" i="12"/>
  <c r="N11101" i="12" s="1"/>
  <c r="M11102" i="12"/>
  <c r="N11102" i="12" s="1"/>
  <c r="M11103" i="12"/>
  <c r="N11103" i="12" s="1"/>
  <c r="M11104" i="12"/>
  <c r="N11104" i="12" s="1"/>
  <c r="M11105" i="12"/>
  <c r="N11105" i="12" s="1"/>
  <c r="M11106" i="12"/>
  <c r="N11106" i="12" s="1"/>
  <c r="M11107" i="12"/>
  <c r="N11107" i="12" s="1"/>
  <c r="M11108" i="12"/>
  <c r="N11108" i="12" s="1"/>
  <c r="M11109" i="12"/>
  <c r="N11109" i="12" s="1"/>
  <c r="M11110" i="12"/>
  <c r="N11110" i="12" s="1"/>
  <c r="M11111" i="12"/>
  <c r="N11111" i="12" s="1"/>
  <c r="M11112" i="12"/>
  <c r="N11112" i="12" s="1"/>
  <c r="M11113" i="12"/>
  <c r="N11113" i="12" s="1"/>
  <c r="M11114" i="12"/>
  <c r="N11114" i="12" s="1"/>
  <c r="M11115" i="12"/>
  <c r="N11115" i="12" s="1"/>
  <c r="M11116" i="12"/>
  <c r="N11116" i="12" s="1"/>
  <c r="M11117" i="12"/>
  <c r="N11117" i="12" s="1"/>
  <c r="M11118" i="12"/>
  <c r="N11118" i="12" s="1"/>
  <c r="M11119" i="12"/>
  <c r="N11119" i="12" s="1"/>
  <c r="M11120" i="12"/>
  <c r="N11120" i="12" s="1"/>
  <c r="M11121" i="12"/>
  <c r="N11121" i="12" s="1"/>
  <c r="M11122" i="12"/>
  <c r="N11122" i="12" s="1"/>
  <c r="M11123" i="12"/>
  <c r="N11123" i="12" s="1"/>
  <c r="M11124" i="12"/>
  <c r="N11124" i="12" s="1"/>
  <c r="M11125" i="12"/>
  <c r="N11125" i="12" s="1"/>
  <c r="M11126" i="12"/>
  <c r="N11126" i="12" s="1"/>
  <c r="M11127" i="12"/>
  <c r="N11127" i="12" s="1"/>
  <c r="M11128" i="12"/>
  <c r="N11128" i="12" s="1"/>
  <c r="M11129" i="12"/>
  <c r="N11129" i="12" s="1"/>
  <c r="M11130" i="12"/>
  <c r="N11130" i="12" s="1"/>
  <c r="M11131" i="12"/>
  <c r="N11131" i="12" s="1"/>
  <c r="M11132" i="12"/>
  <c r="N11132" i="12" s="1"/>
  <c r="M11133" i="12"/>
  <c r="N11133" i="12" s="1"/>
  <c r="M11134" i="12"/>
  <c r="N11134" i="12" s="1"/>
  <c r="M11135" i="12"/>
  <c r="N11135" i="12" s="1"/>
  <c r="M11136" i="12"/>
  <c r="N11136" i="12" s="1"/>
  <c r="M11137" i="12"/>
  <c r="N11137" i="12" s="1"/>
  <c r="M11138" i="12"/>
  <c r="N11138" i="12" s="1"/>
  <c r="M11139" i="12"/>
  <c r="N11139" i="12" s="1"/>
  <c r="M11140" i="12"/>
  <c r="N11140" i="12" s="1"/>
  <c r="M11141" i="12"/>
  <c r="N11141" i="12" s="1"/>
  <c r="M11142" i="12"/>
  <c r="N11142" i="12" s="1"/>
  <c r="M11143" i="12"/>
  <c r="N11143" i="12" s="1"/>
  <c r="M11144" i="12"/>
  <c r="N11144" i="12" s="1"/>
  <c r="M11145" i="12"/>
  <c r="N11145" i="12" s="1"/>
  <c r="M11146" i="12"/>
  <c r="N11146" i="12" s="1"/>
  <c r="M11147" i="12"/>
  <c r="N11147" i="12" s="1"/>
  <c r="M11148" i="12"/>
  <c r="N11148" i="12" s="1"/>
  <c r="M11149" i="12"/>
  <c r="N11149" i="12" s="1"/>
  <c r="M11150" i="12"/>
  <c r="N11150" i="12" s="1"/>
  <c r="M11151" i="12"/>
  <c r="N11151" i="12" s="1"/>
  <c r="M11152" i="12"/>
  <c r="N11152" i="12" s="1"/>
  <c r="M11153" i="12"/>
  <c r="N11153" i="12" s="1"/>
  <c r="M11154" i="12"/>
  <c r="N11154" i="12" s="1"/>
  <c r="M11155" i="12"/>
  <c r="N11155" i="12" s="1"/>
  <c r="M11156" i="12"/>
  <c r="N11156" i="12" s="1"/>
  <c r="M11157" i="12"/>
  <c r="N11157" i="12" s="1"/>
  <c r="M11158" i="12"/>
  <c r="N11158" i="12" s="1"/>
  <c r="M11159" i="12"/>
  <c r="N11159" i="12" s="1"/>
  <c r="M11160" i="12"/>
  <c r="N11160" i="12" s="1"/>
  <c r="M11161" i="12"/>
  <c r="N11161" i="12" s="1"/>
  <c r="M11162" i="12"/>
  <c r="N11162" i="12" s="1"/>
  <c r="M11163" i="12"/>
  <c r="N11163" i="12" s="1"/>
  <c r="M11164" i="12"/>
  <c r="N11164" i="12" s="1"/>
  <c r="M11165" i="12"/>
  <c r="N11165" i="12" s="1"/>
  <c r="M11166" i="12"/>
  <c r="N11166" i="12" s="1"/>
  <c r="M11167" i="12"/>
  <c r="N11167" i="12" s="1"/>
  <c r="M11168" i="12"/>
  <c r="N11168" i="12" s="1"/>
  <c r="M11169" i="12"/>
  <c r="N11169" i="12" s="1"/>
  <c r="M11170" i="12"/>
  <c r="N11170" i="12" s="1"/>
  <c r="M11171" i="12"/>
  <c r="N11171" i="12" s="1"/>
  <c r="M11172" i="12"/>
  <c r="N11172" i="12" s="1"/>
  <c r="M11173" i="12"/>
  <c r="N11173" i="12" s="1"/>
  <c r="M11174" i="12"/>
  <c r="N11174" i="12" s="1"/>
  <c r="M11175" i="12"/>
  <c r="N11175" i="12" s="1"/>
  <c r="M11176" i="12"/>
  <c r="N11176" i="12" s="1"/>
  <c r="M11177" i="12"/>
  <c r="N11177" i="12" s="1"/>
  <c r="M11178" i="12"/>
  <c r="N11178" i="12" s="1"/>
  <c r="M11179" i="12"/>
  <c r="N11179" i="12" s="1"/>
  <c r="M11180" i="12"/>
  <c r="N11180" i="12" s="1"/>
  <c r="M11181" i="12"/>
  <c r="N11181" i="12" s="1"/>
  <c r="M11182" i="12"/>
  <c r="N11182" i="12" s="1"/>
  <c r="M11183" i="12"/>
  <c r="N11183" i="12" s="1"/>
  <c r="M11184" i="12"/>
  <c r="N11184" i="12" s="1"/>
  <c r="M11185" i="12"/>
  <c r="N11185" i="12" s="1"/>
  <c r="M11186" i="12"/>
  <c r="N11186" i="12" s="1"/>
  <c r="M11187" i="12"/>
  <c r="N11187" i="12" s="1"/>
  <c r="M11188" i="12"/>
  <c r="N11188" i="12" s="1"/>
  <c r="M11189" i="12"/>
  <c r="N11189" i="12" s="1"/>
  <c r="M11190" i="12"/>
  <c r="N11190" i="12" s="1"/>
  <c r="M11191" i="12"/>
  <c r="N11191" i="12" s="1"/>
  <c r="M11192" i="12"/>
  <c r="N11192" i="12" s="1"/>
  <c r="M11193" i="12"/>
  <c r="N11193" i="12" s="1"/>
  <c r="M11194" i="12"/>
  <c r="N11194" i="12" s="1"/>
  <c r="M11195" i="12"/>
  <c r="N11195" i="12" s="1"/>
  <c r="M11196" i="12"/>
  <c r="N11196" i="12" s="1"/>
  <c r="M11197" i="12"/>
  <c r="N11197" i="12" s="1"/>
  <c r="M11198" i="12"/>
  <c r="N11198" i="12" s="1"/>
  <c r="M11199" i="12"/>
  <c r="N11199" i="12" s="1"/>
  <c r="M11200" i="12"/>
  <c r="N11200" i="12" s="1"/>
  <c r="M11201" i="12"/>
  <c r="N11201" i="12" s="1"/>
  <c r="M11202" i="12"/>
  <c r="N11202" i="12" s="1"/>
  <c r="M11203" i="12"/>
  <c r="N11203" i="12" s="1"/>
  <c r="M11204" i="12"/>
  <c r="N11204" i="12" s="1"/>
  <c r="M11205" i="12"/>
  <c r="N11205" i="12" s="1"/>
  <c r="M11206" i="12"/>
  <c r="N11206" i="12" s="1"/>
  <c r="M11207" i="12"/>
  <c r="N11207" i="12" s="1"/>
  <c r="M11208" i="12"/>
  <c r="N11208" i="12" s="1"/>
  <c r="M11209" i="12"/>
  <c r="N11209" i="12" s="1"/>
  <c r="M11210" i="12"/>
  <c r="N11210" i="12" s="1"/>
  <c r="M11211" i="12"/>
  <c r="N11211" i="12" s="1"/>
  <c r="M11212" i="12"/>
  <c r="N11212" i="12" s="1"/>
  <c r="M11213" i="12"/>
  <c r="N11213" i="12" s="1"/>
  <c r="M11214" i="12"/>
  <c r="N11214" i="12" s="1"/>
  <c r="M11215" i="12"/>
  <c r="N11215" i="12" s="1"/>
  <c r="M11216" i="12"/>
  <c r="N11216" i="12" s="1"/>
  <c r="M11217" i="12"/>
  <c r="N11217" i="12" s="1"/>
  <c r="M11218" i="12"/>
  <c r="N11218" i="12" s="1"/>
  <c r="M11219" i="12"/>
  <c r="N11219" i="12" s="1"/>
  <c r="M11220" i="12"/>
  <c r="N11220" i="12" s="1"/>
  <c r="M11221" i="12"/>
  <c r="N11221" i="12" s="1"/>
  <c r="M11222" i="12"/>
  <c r="N11222" i="12" s="1"/>
  <c r="M11223" i="12"/>
  <c r="N11223" i="12" s="1"/>
  <c r="M11224" i="12"/>
  <c r="N11224" i="12" s="1"/>
  <c r="M11225" i="12"/>
  <c r="N11225" i="12" s="1"/>
  <c r="M11226" i="12"/>
  <c r="N11226" i="12" s="1"/>
  <c r="M11227" i="12"/>
  <c r="N11227" i="12" s="1"/>
  <c r="M11228" i="12"/>
  <c r="N11228" i="12" s="1"/>
  <c r="M11229" i="12"/>
  <c r="N11229" i="12" s="1"/>
  <c r="M11230" i="12"/>
  <c r="N11230" i="12" s="1"/>
  <c r="M11231" i="12"/>
  <c r="N11231" i="12" s="1"/>
  <c r="M11232" i="12"/>
  <c r="N11232" i="12" s="1"/>
  <c r="M11233" i="12"/>
  <c r="N11233" i="12" s="1"/>
  <c r="M11234" i="12"/>
  <c r="N11234" i="12" s="1"/>
  <c r="M11235" i="12"/>
  <c r="N11235" i="12" s="1"/>
  <c r="M11236" i="12"/>
  <c r="N11236" i="12" s="1"/>
  <c r="M11237" i="12"/>
  <c r="N11237" i="12" s="1"/>
  <c r="M11238" i="12"/>
  <c r="N11238" i="12" s="1"/>
  <c r="M11239" i="12"/>
  <c r="N11239" i="12" s="1"/>
  <c r="M11240" i="12"/>
  <c r="N11240" i="12" s="1"/>
  <c r="M11241" i="12"/>
  <c r="N11241" i="12" s="1"/>
  <c r="M11242" i="12"/>
  <c r="N11242" i="12" s="1"/>
  <c r="M11243" i="12"/>
  <c r="N11243" i="12" s="1"/>
  <c r="M11244" i="12"/>
  <c r="N11244" i="12" s="1"/>
  <c r="M11245" i="12"/>
  <c r="N11245" i="12" s="1"/>
  <c r="M11246" i="12"/>
  <c r="N11246" i="12" s="1"/>
  <c r="M11247" i="12"/>
  <c r="N11247" i="12" s="1"/>
  <c r="M11248" i="12"/>
  <c r="N11248" i="12" s="1"/>
  <c r="M11249" i="12"/>
  <c r="N11249" i="12" s="1"/>
  <c r="M11250" i="12"/>
  <c r="N11250" i="12" s="1"/>
  <c r="M11251" i="12"/>
  <c r="N11251" i="12" s="1"/>
  <c r="M11252" i="12"/>
  <c r="N11252" i="12" s="1"/>
  <c r="M11253" i="12"/>
  <c r="N11253" i="12" s="1"/>
  <c r="M11254" i="12"/>
  <c r="N11254" i="12" s="1"/>
  <c r="M11255" i="12"/>
  <c r="N11255" i="12" s="1"/>
  <c r="M11256" i="12"/>
  <c r="N11256" i="12" s="1"/>
  <c r="M11257" i="12"/>
  <c r="N11257" i="12" s="1"/>
  <c r="M11258" i="12"/>
  <c r="N11258" i="12" s="1"/>
  <c r="M11259" i="12"/>
  <c r="N11259" i="12" s="1"/>
  <c r="M11260" i="12"/>
  <c r="N11260" i="12" s="1"/>
  <c r="M11261" i="12"/>
  <c r="N11261" i="12" s="1"/>
  <c r="M11262" i="12"/>
  <c r="N11262" i="12" s="1"/>
  <c r="M11263" i="12"/>
  <c r="N11263" i="12" s="1"/>
  <c r="M11264" i="12"/>
  <c r="N11264" i="12" s="1"/>
  <c r="M11265" i="12"/>
  <c r="N11265" i="12" s="1"/>
  <c r="M11266" i="12"/>
  <c r="N11266" i="12" s="1"/>
  <c r="M11267" i="12"/>
  <c r="N11267" i="12" s="1"/>
  <c r="M11268" i="12"/>
  <c r="N11268" i="12" s="1"/>
  <c r="M11269" i="12"/>
  <c r="N11269" i="12" s="1"/>
  <c r="M11270" i="12"/>
  <c r="N11270" i="12" s="1"/>
  <c r="M11271" i="12"/>
  <c r="N11271" i="12" s="1"/>
  <c r="M11272" i="12"/>
  <c r="N11272" i="12" s="1"/>
  <c r="M11273" i="12"/>
  <c r="N11273" i="12" s="1"/>
  <c r="M11274" i="12"/>
  <c r="N11274" i="12" s="1"/>
  <c r="M11275" i="12"/>
  <c r="N11275" i="12" s="1"/>
  <c r="M11276" i="12"/>
  <c r="N11276" i="12" s="1"/>
  <c r="M11277" i="12"/>
  <c r="N11277" i="12" s="1"/>
  <c r="M11278" i="12"/>
  <c r="N11278" i="12" s="1"/>
  <c r="M11279" i="12"/>
  <c r="N11279" i="12" s="1"/>
  <c r="M11280" i="12"/>
  <c r="N11280" i="12" s="1"/>
  <c r="M11281" i="12"/>
  <c r="N11281" i="12" s="1"/>
  <c r="M11282" i="12"/>
  <c r="N11282" i="12" s="1"/>
  <c r="M11283" i="12"/>
  <c r="N11283" i="12" s="1"/>
  <c r="M11284" i="12"/>
  <c r="N11284" i="12" s="1"/>
  <c r="M11285" i="12"/>
  <c r="N11285" i="12" s="1"/>
  <c r="M11286" i="12"/>
  <c r="N11286" i="12" s="1"/>
  <c r="M11287" i="12"/>
  <c r="N11287" i="12" s="1"/>
  <c r="M11288" i="12"/>
  <c r="N11288" i="12" s="1"/>
  <c r="M11289" i="12"/>
  <c r="N11289" i="12" s="1"/>
  <c r="M11290" i="12"/>
  <c r="N11290" i="12" s="1"/>
  <c r="M11291" i="12"/>
  <c r="N11291" i="12" s="1"/>
  <c r="M11292" i="12"/>
  <c r="N11292" i="12" s="1"/>
  <c r="M11293" i="12"/>
  <c r="N11293" i="12" s="1"/>
  <c r="M11294" i="12"/>
  <c r="N11294" i="12" s="1"/>
  <c r="M11295" i="12"/>
  <c r="N11295" i="12" s="1"/>
  <c r="M11296" i="12"/>
  <c r="N11296" i="12" s="1"/>
  <c r="M11297" i="12"/>
  <c r="N11297" i="12" s="1"/>
  <c r="M11298" i="12"/>
  <c r="N11298" i="12" s="1"/>
  <c r="M11299" i="12"/>
  <c r="N11299" i="12" s="1"/>
  <c r="M11300" i="12"/>
  <c r="N11300" i="12" s="1"/>
  <c r="M11301" i="12"/>
  <c r="N11301" i="12" s="1"/>
  <c r="M11302" i="12"/>
  <c r="N11302" i="12" s="1"/>
  <c r="M11303" i="12"/>
  <c r="N11303" i="12" s="1"/>
  <c r="M11304" i="12"/>
  <c r="N11304" i="12" s="1"/>
  <c r="M11305" i="12"/>
  <c r="N11305" i="12" s="1"/>
  <c r="M11306" i="12"/>
  <c r="N11306" i="12" s="1"/>
  <c r="M11307" i="12"/>
  <c r="N11307" i="12" s="1"/>
  <c r="M11308" i="12"/>
  <c r="N11308" i="12" s="1"/>
  <c r="M11309" i="12"/>
  <c r="N11309" i="12" s="1"/>
  <c r="M11310" i="12"/>
  <c r="N11310" i="12" s="1"/>
  <c r="M11311" i="12"/>
  <c r="N11311" i="12" s="1"/>
  <c r="M11312" i="12"/>
  <c r="N11312" i="12" s="1"/>
  <c r="M11313" i="12"/>
  <c r="N11313" i="12" s="1"/>
  <c r="M11314" i="12"/>
  <c r="N11314" i="12" s="1"/>
  <c r="M11315" i="12"/>
  <c r="N11315" i="12" s="1"/>
  <c r="M11316" i="12"/>
  <c r="N11316" i="12" s="1"/>
  <c r="M11317" i="12"/>
  <c r="N11317" i="12" s="1"/>
  <c r="M11318" i="12"/>
  <c r="N11318" i="12" s="1"/>
  <c r="M11319" i="12"/>
  <c r="N11319" i="12" s="1"/>
  <c r="M11320" i="12"/>
  <c r="N11320" i="12" s="1"/>
  <c r="M11321" i="12"/>
  <c r="N11321" i="12" s="1"/>
  <c r="M11322" i="12"/>
  <c r="N11322" i="12" s="1"/>
  <c r="M11323" i="12"/>
  <c r="N11323" i="12" s="1"/>
  <c r="M11324" i="12"/>
  <c r="N11324" i="12" s="1"/>
  <c r="M11325" i="12"/>
  <c r="N11325" i="12" s="1"/>
  <c r="M11326" i="12"/>
  <c r="N11326" i="12" s="1"/>
  <c r="M11327" i="12"/>
  <c r="N11327" i="12" s="1"/>
  <c r="M11328" i="12"/>
  <c r="N11328" i="12" s="1"/>
  <c r="M11329" i="12"/>
  <c r="N11329" i="12" s="1"/>
  <c r="M11330" i="12"/>
  <c r="N11330" i="12" s="1"/>
  <c r="M11331" i="12"/>
  <c r="N11331" i="12" s="1"/>
  <c r="M11332" i="12"/>
  <c r="N11332" i="12" s="1"/>
  <c r="M11333" i="12"/>
  <c r="N11333" i="12" s="1"/>
  <c r="M11334" i="12"/>
  <c r="N11334" i="12" s="1"/>
  <c r="M11335" i="12"/>
  <c r="N11335" i="12" s="1"/>
  <c r="M11336" i="12"/>
  <c r="N11336" i="12" s="1"/>
  <c r="M11337" i="12"/>
  <c r="N11337" i="12" s="1"/>
  <c r="M11338" i="12"/>
  <c r="N11338" i="12" s="1"/>
  <c r="M11339" i="12"/>
  <c r="N11339" i="12" s="1"/>
  <c r="M11340" i="12"/>
  <c r="N11340" i="12" s="1"/>
  <c r="M11341" i="12"/>
  <c r="N11341" i="12" s="1"/>
  <c r="M11342" i="12"/>
  <c r="N11342" i="12" s="1"/>
  <c r="M11343" i="12"/>
  <c r="N11343" i="12" s="1"/>
  <c r="M11344" i="12"/>
  <c r="N11344" i="12" s="1"/>
  <c r="M11345" i="12"/>
  <c r="N11345" i="12" s="1"/>
  <c r="M11346" i="12"/>
  <c r="N11346" i="12" s="1"/>
  <c r="M11347" i="12"/>
  <c r="N11347" i="12" s="1"/>
  <c r="M11348" i="12"/>
  <c r="N11348" i="12" s="1"/>
  <c r="M11349" i="12"/>
  <c r="N11349" i="12" s="1"/>
  <c r="M11350" i="12"/>
  <c r="N11350" i="12" s="1"/>
  <c r="M11351" i="12"/>
  <c r="N11351" i="12" s="1"/>
  <c r="M11352" i="12"/>
  <c r="N11352" i="12" s="1"/>
  <c r="M11353" i="12"/>
  <c r="N11353" i="12" s="1"/>
  <c r="M11354" i="12"/>
  <c r="N11354" i="12" s="1"/>
  <c r="M11355" i="12"/>
  <c r="N11355" i="12" s="1"/>
  <c r="M11356" i="12"/>
  <c r="N11356" i="12" s="1"/>
  <c r="M11357" i="12"/>
  <c r="N11357" i="12" s="1"/>
  <c r="M11358" i="12"/>
  <c r="N11358" i="12" s="1"/>
  <c r="M11359" i="12"/>
  <c r="N11359" i="12" s="1"/>
  <c r="M11360" i="12"/>
  <c r="N11360" i="12" s="1"/>
  <c r="M11361" i="12"/>
  <c r="N11361" i="12" s="1"/>
  <c r="M11362" i="12"/>
  <c r="N11362" i="12" s="1"/>
  <c r="M11363" i="12"/>
  <c r="N11363" i="12" s="1"/>
  <c r="M11364" i="12"/>
  <c r="N11364" i="12" s="1"/>
  <c r="M11365" i="12"/>
  <c r="N11365" i="12" s="1"/>
  <c r="M11366" i="12"/>
  <c r="N11366" i="12" s="1"/>
  <c r="M11367" i="12"/>
  <c r="N11367" i="12" s="1"/>
  <c r="M11368" i="12"/>
  <c r="N11368" i="12" s="1"/>
  <c r="M11369" i="12"/>
  <c r="N11369" i="12" s="1"/>
  <c r="M11370" i="12"/>
  <c r="N11370" i="12" s="1"/>
  <c r="M11371" i="12"/>
  <c r="N11371" i="12" s="1"/>
  <c r="M11372" i="12"/>
  <c r="N11372" i="12" s="1"/>
  <c r="M11373" i="12"/>
  <c r="N11373" i="12" s="1"/>
  <c r="M11374" i="12"/>
  <c r="N11374" i="12" s="1"/>
  <c r="M11375" i="12"/>
  <c r="N11375" i="12" s="1"/>
  <c r="M11376" i="12"/>
  <c r="N11376" i="12" s="1"/>
  <c r="M11377" i="12"/>
  <c r="N11377" i="12" s="1"/>
  <c r="M11378" i="12"/>
  <c r="N11378" i="12" s="1"/>
  <c r="M11379" i="12"/>
  <c r="N11379" i="12" s="1"/>
  <c r="M11380" i="12"/>
  <c r="N11380" i="12" s="1"/>
  <c r="M11381" i="12"/>
  <c r="N11381" i="12" s="1"/>
  <c r="M11382" i="12"/>
  <c r="N11382" i="12" s="1"/>
  <c r="M11383" i="12"/>
  <c r="N11383" i="12" s="1"/>
  <c r="M11384" i="12"/>
  <c r="N11384" i="12" s="1"/>
  <c r="M11385" i="12"/>
  <c r="N11385" i="12" s="1"/>
  <c r="M11386" i="12"/>
  <c r="N11386" i="12" s="1"/>
  <c r="M11387" i="12"/>
  <c r="N11387" i="12" s="1"/>
  <c r="M11388" i="12"/>
  <c r="N11388" i="12" s="1"/>
  <c r="M11389" i="12"/>
  <c r="N11389" i="12" s="1"/>
  <c r="M11390" i="12"/>
  <c r="N11390" i="12" s="1"/>
  <c r="M11391" i="12"/>
  <c r="N11391" i="12" s="1"/>
  <c r="M11392" i="12"/>
  <c r="N11392" i="12" s="1"/>
  <c r="M11393" i="12"/>
  <c r="N11393" i="12" s="1"/>
  <c r="M11394" i="12"/>
  <c r="N11394" i="12" s="1"/>
  <c r="M11395" i="12"/>
  <c r="N11395" i="12" s="1"/>
  <c r="M11396" i="12"/>
  <c r="N11396" i="12" s="1"/>
  <c r="M11397" i="12"/>
  <c r="N11397" i="12" s="1"/>
  <c r="M11398" i="12"/>
  <c r="N11398" i="12" s="1"/>
  <c r="M11399" i="12"/>
  <c r="N11399" i="12" s="1"/>
  <c r="M11400" i="12"/>
  <c r="N11400" i="12" s="1"/>
  <c r="M11401" i="12"/>
  <c r="N11401" i="12" s="1"/>
  <c r="M11402" i="12"/>
  <c r="N11402" i="12" s="1"/>
  <c r="M11403" i="12"/>
  <c r="N11403" i="12" s="1"/>
  <c r="M11404" i="12"/>
  <c r="N11404" i="12" s="1"/>
  <c r="M11405" i="12"/>
  <c r="N11405" i="12" s="1"/>
  <c r="M11406" i="12"/>
  <c r="N11406" i="12" s="1"/>
  <c r="M11407" i="12"/>
  <c r="N11407" i="12" s="1"/>
  <c r="M11408" i="12"/>
  <c r="N11408" i="12" s="1"/>
  <c r="M11409" i="12"/>
  <c r="N11409" i="12" s="1"/>
  <c r="M11410" i="12"/>
  <c r="N11410" i="12" s="1"/>
  <c r="M11411" i="12"/>
  <c r="N11411" i="12" s="1"/>
  <c r="M11412" i="12"/>
  <c r="N11412" i="12" s="1"/>
  <c r="M11413" i="12"/>
  <c r="N11413" i="12" s="1"/>
  <c r="M11414" i="12"/>
  <c r="N11414" i="12" s="1"/>
  <c r="M11415" i="12"/>
  <c r="N11415" i="12" s="1"/>
  <c r="M11416" i="12"/>
  <c r="N11416" i="12" s="1"/>
  <c r="M11417" i="12"/>
  <c r="N11417" i="12" s="1"/>
  <c r="M11418" i="12"/>
  <c r="N11418" i="12" s="1"/>
  <c r="M11419" i="12"/>
  <c r="N11419" i="12" s="1"/>
  <c r="M11420" i="12"/>
  <c r="N11420" i="12" s="1"/>
  <c r="M11421" i="12"/>
  <c r="N11421" i="12" s="1"/>
  <c r="M11422" i="12"/>
  <c r="N11422" i="12" s="1"/>
  <c r="M11423" i="12"/>
  <c r="N11423" i="12" s="1"/>
  <c r="M11424" i="12"/>
  <c r="N11424" i="12" s="1"/>
  <c r="M11425" i="12"/>
  <c r="N11425" i="12" s="1"/>
  <c r="M11426" i="12"/>
  <c r="N11426" i="12" s="1"/>
  <c r="M11427" i="12"/>
  <c r="N11427" i="12" s="1"/>
  <c r="M11428" i="12"/>
  <c r="N11428" i="12" s="1"/>
  <c r="M11429" i="12"/>
  <c r="N11429" i="12" s="1"/>
  <c r="M11430" i="12"/>
  <c r="N11430" i="12" s="1"/>
  <c r="M11431" i="12"/>
  <c r="N11431" i="12" s="1"/>
  <c r="M11432" i="12"/>
  <c r="N11432" i="12" s="1"/>
  <c r="M11433" i="12"/>
  <c r="N11433" i="12" s="1"/>
  <c r="M11434" i="12"/>
  <c r="N11434" i="12" s="1"/>
  <c r="M11435" i="12"/>
  <c r="N11435" i="12" s="1"/>
  <c r="M11436" i="12"/>
  <c r="N11436" i="12" s="1"/>
  <c r="M11437" i="12"/>
  <c r="N11437" i="12" s="1"/>
  <c r="M11438" i="12"/>
  <c r="N11438" i="12" s="1"/>
  <c r="M11439" i="12"/>
  <c r="N11439" i="12" s="1"/>
  <c r="M11440" i="12"/>
  <c r="N11440" i="12" s="1"/>
  <c r="M11441" i="12"/>
  <c r="N11441" i="12" s="1"/>
  <c r="M11442" i="12"/>
  <c r="N11442" i="12" s="1"/>
  <c r="M11443" i="12"/>
  <c r="N11443" i="12" s="1"/>
  <c r="M11444" i="12"/>
  <c r="N11444" i="12" s="1"/>
  <c r="M11445" i="12"/>
  <c r="N11445" i="12" s="1"/>
  <c r="M11446" i="12"/>
  <c r="N11446" i="12" s="1"/>
  <c r="M11447" i="12"/>
  <c r="N11447" i="12" s="1"/>
  <c r="M11448" i="12"/>
  <c r="N11448" i="12" s="1"/>
  <c r="M11449" i="12"/>
  <c r="N11449" i="12" s="1"/>
  <c r="M11450" i="12"/>
  <c r="N11450" i="12" s="1"/>
  <c r="M11451" i="12"/>
  <c r="N11451" i="12" s="1"/>
  <c r="M11452" i="12"/>
  <c r="N11452" i="12" s="1"/>
  <c r="M11453" i="12"/>
  <c r="N11453" i="12" s="1"/>
  <c r="M11454" i="12"/>
  <c r="N11454" i="12" s="1"/>
  <c r="M11455" i="12"/>
  <c r="N11455" i="12" s="1"/>
  <c r="M11456" i="12"/>
  <c r="N11456" i="12" s="1"/>
  <c r="M11457" i="12"/>
  <c r="N11457" i="12" s="1"/>
  <c r="M11458" i="12"/>
  <c r="N11458" i="12" s="1"/>
  <c r="M11459" i="12"/>
  <c r="N11459" i="12" s="1"/>
  <c r="M11460" i="12"/>
  <c r="N11460" i="12" s="1"/>
  <c r="M11461" i="12"/>
  <c r="N11461" i="12" s="1"/>
  <c r="M11462" i="12"/>
  <c r="N11462" i="12" s="1"/>
  <c r="M11463" i="12"/>
  <c r="N11463" i="12" s="1"/>
  <c r="M11464" i="12"/>
  <c r="N11464" i="12" s="1"/>
  <c r="M11465" i="12"/>
  <c r="N11465" i="12" s="1"/>
  <c r="M11466" i="12"/>
  <c r="N11466" i="12" s="1"/>
  <c r="M11467" i="12"/>
  <c r="N11467" i="12" s="1"/>
  <c r="M11468" i="12"/>
  <c r="N11468" i="12" s="1"/>
  <c r="M11469" i="12"/>
  <c r="N11469" i="12" s="1"/>
  <c r="M11470" i="12"/>
  <c r="N11470" i="12" s="1"/>
  <c r="M11471" i="12"/>
  <c r="N11471" i="12" s="1"/>
  <c r="M11472" i="12"/>
  <c r="N11472" i="12" s="1"/>
  <c r="M11473" i="12"/>
  <c r="N11473" i="12" s="1"/>
  <c r="M11474" i="12"/>
  <c r="N11474" i="12" s="1"/>
  <c r="M11475" i="12"/>
  <c r="N11475" i="12" s="1"/>
  <c r="M11476" i="12"/>
  <c r="N11476" i="12" s="1"/>
  <c r="M11477" i="12"/>
  <c r="N11477" i="12" s="1"/>
  <c r="M11478" i="12"/>
  <c r="N11478" i="12" s="1"/>
  <c r="M11479" i="12"/>
  <c r="N11479" i="12" s="1"/>
  <c r="M11480" i="12"/>
  <c r="N11480" i="12" s="1"/>
  <c r="M11481" i="12"/>
  <c r="N11481" i="12" s="1"/>
  <c r="M11482" i="12"/>
  <c r="N11482" i="12" s="1"/>
  <c r="M11483" i="12"/>
  <c r="N11483" i="12" s="1"/>
  <c r="M11484" i="12"/>
  <c r="N11484" i="12" s="1"/>
  <c r="M11485" i="12"/>
  <c r="N11485" i="12" s="1"/>
  <c r="M11486" i="12"/>
  <c r="N11486" i="12" s="1"/>
  <c r="M11487" i="12"/>
  <c r="N11487" i="12" s="1"/>
  <c r="M11488" i="12"/>
  <c r="N11488" i="12" s="1"/>
  <c r="M11489" i="12"/>
  <c r="N11489" i="12" s="1"/>
  <c r="M11490" i="12"/>
  <c r="N11490" i="12" s="1"/>
  <c r="M11491" i="12"/>
  <c r="N11491" i="12" s="1"/>
  <c r="M11492" i="12"/>
  <c r="N11492" i="12" s="1"/>
  <c r="M11493" i="12"/>
  <c r="N11493" i="12" s="1"/>
  <c r="M11494" i="12"/>
  <c r="N11494" i="12" s="1"/>
  <c r="M11495" i="12"/>
  <c r="N11495" i="12" s="1"/>
  <c r="M11496" i="12"/>
  <c r="N11496" i="12" s="1"/>
  <c r="M11497" i="12"/>
  <c r="N11497" i="12" s="1"/>
  <c r="M11498" i="12"/>
  <c r="N11498" i="12" s="1"/>
  <c r="M11499" i="12"/>
  <c r="N11499" i="12" s="1"/>
  <c r="M11500" i="12"/>
  <c r="N11500" i="12" s="1"/>
  <c r="M11501" i="12"/>
  <c r="N11501" i="12" s="1"/>
  <c r="M11502" i="12"/>
  <c r="N11502" i="12" s="1"/>
  <c r="M11503" i="12"/>
  <c r="N11503" i="12" s="1"/>
  <c r="M11504" i="12"/>
  <c r="N11504" i="12" s="1"/>
  <c r="M11505" i="12"/>
  <c r="N11505" i="12" s="1"/>
  <c r="M11506" i="12"/>
  <c r="N11506" i="12" s="1"/>
  <c r="M11507" i="12"/>
  <c r="N11507" i="12" s="1"/>
  <c r="M11508" i="12"/>
  <c r="N11508" i="12" s="1"/>
  <c r="M11509" i="12"/>
  <c r="N11509" i="12" s="1"/>
  <c r="M11510" i="12"/>
  <c r="N11510" i="12" s="1"/>
  <c r="M11511" i="12"/>
  <c r="N11511" i="12" s="1"/>
  <c r="M11512" i="12"/>
  <c r="N11512" i="12" s="1"/>
  <c r="M11513" i="12"/>
  <c r="N11513" i="12" s="1"/>
  <c r="M11514" i="12"/>
  <c r="N11514" i="12" s="1"/>
  <c r="M11515" i="12"/>
  <c r="N11515" i="12" s="1"/>
  <c r="M11516" i="12"/>
  <c r="N11516" i="12" s="1"/>
  <c r="M11517" i="12"/>
  <c r="N11517" i="12" s="1"/>
  <c r="M11518" i="12"/>
  <c r="N11518" i="12" s="1"/>
  <c r="M11519" i="12"/>
  <c r="N11519" i="12" s="1"/>
  <c r="M11520" i="12"/>
  <c r="N11520" i="12" s="1"/>
  <c r="M11521" i="12"/>
  <c r="N11521" i="12" s="1"/>
  <c r="M11522" i="12"/>
  <c r="N11522" i="12" s="1"/>
  <c r="M11523" i="12"/>
  <c r="N11523" i="12" s="1"/>
  <c r="M11524" i="12"/>
  <c r="N11524" i="12" s="1"/>
  <c r="M11525" i="12"/>
  <c r="N11525" i="12" s="1"/>
  <c r="M11526" i="12"/>
  <c r="N11526" i="12" s="1"/>
  <c r="M11527" i="12"/>
  <c r="N11527" i="12" s="1"/>
  <c r="M11528" i="12"/>
  <c r="N11528" i="12" s="1"/>
  <c r="M11529" i="12"/>
  <c r="N11529" i="12" s="1"/>
  <c r="M11530" i="12"/>
  <c r="N11530" i="12" s="1"/>
  <c r="M11531" i="12"/>
  <c r="N11531" i="12" s="1"/>
  <c r="M11532" i="12"/>
  <c r="N11532" i="12" s="1"/>
  <c r="M11533" i="12"/>
  <c r="N11533" i="12" s="1"/>
  <c r="M11534" i="12"/>
  <c r="N11534" i="12" s="1"/>
  <c r="M11535" i="12"/>
  <c r="N11535" i="12" s="1"/>
  <c r="M11536" i="12"/>
  <c r="N11536" i="12" s="1"/>
  <c r="M11537" i="12"/>
  <c r="N11537" i="12" s="1"/>
  <c r="M11538" i="12"/>
  <c r="N11538" i="12" s="1"/>
  <c r="M11539" i="12"/>
  <c r="N11539" i="12" s="1"/>
  <c r="M11540" i="12"/>
  <c r="N11540" i="12" s="1"/>
  <c r="M11541" i="12"/>
  <c r="N11541" i="12" s="1"/>
  <c r="M11542" i="12"/>
  <c r="N11542" i="12" s="1"/>
  <c r="M11543" i="12"/>
  <c r="N11543" i="12" s="1"/>
  <c r="M11544" i="12"/>
  <c r="N11544" i="12" s="1"/>
  <c r="M11545" i="12"/>
  <c r="N11545" i="12" s="1"/>
  <c r="M11546" i="12"/>
  <c r="N11546" i="12" s="1"/>
  <c r="M11547" i="12"/>
  <c r="N11547" i="12" s="1"/>
  <c r="M11548" i="12"/>
  <c r="N11548" i="12" s="1"/>
  <c r="M11549" i="12"/>
  <c r="N11549" i="12" s="1"/>
  <c r="M11550" i="12"/>
  <c r="N11550" i="12" s="1"/>
  <c r="M11551" i="12"/>
  <c r="N11551" i="12" s="1"/>
  <c r="M11552" i="12"/>
  <c r="N11552" i="12" s="1"/>
  <c r="M11553" i="12"/>
  <c r="N11553" i="12" s="1"/>
  <c r="M11554" i="12"/>
  <c r="N11554" i="12" s="1"/>
  <c r="M11555" i="12"/>
  <c r="N11555" i="12" s="1"/>
  <c r="M11556" i="12"/>
  <c r="N11556" i="12" s="1"/>
  <c r="M11557" i="12"/>
  <c r="N11557" i="12" s="1"/>
  <c r="M11558" i="12"/>
  <c r="N11558" i="12" s="1"/>
  <c r="M11559" i="12"/>
  <c r="N11559" i="12" s="1"/>
  <c r="M11560" i="12"/>
  <c r="N11560" i="12" s="1"/>
  <c r="M11561" i="12"/>
  <c r="N11561" i="12" s="1"/>
  <c r="M11562" i="12"/>
  <c r="N11562" i="12" s="1"/>
  <c r="M11563" i="12"/>
  <c r="N11563" i="12" s="1"/>
  <c r="M11564" i="12"/>
  <c r="N11564" i="12" s="1"/>
  <c r="M11565" i="12"/>
  <c r="N11565" i="12" s="1"/>
  <c r="M11566" i="12"/>
  <c r="N11566" i="12" s="1"/>
  <c r="M11567" i="12"/>
  <c r="N11567" i="12" s="1"/>
  <c r="M11568" i="12"/>
  <c r="N11568" i="12" s="1"/>
  <c r="M11569" i="12"/>
  <c r="N11569" i="12" s="1"/>
  <c r="M11570" i="12"/>
  <c r="N11570" i="12" s="1"/>
  <c r="M11571" i="12"/>
  <c r="N11571" i="12" s="1"/>
  <c r="M11572" i="12"/>
  <c r="N11572" i="12" s="1"/>
  <c r="M11573" i="12"/>
  <c r="N11573" i="12" s="1"/>
  <c r="M11574" i="12"/>
  <c r="N11574" i="12" s="1"/>
  <c r="M11575" i="12"/>
  <c r="N11575" i="12" s="1"/>
  <c r="M11576" i="12"/>
  <c r="N11576" i="12" s="1"/>
  <c r="M11577" i="12"/>
  <c r="N11577" i="12" s="1"/>
  <c r="M11578" i="12"/>
  <c r="N11578" i="12" s="1"/>
  <c r="M11579" i="12"/>
  <c r="N11579" i="12" s="1"/>
  <c r="M11580" i="12"/>
  <c r="N11580" i="12" s="1"/>
  <c r="M11581" i="12"/>
  <c r="N11581" i="12" s="1"/>
  <c r="M11582" i="12"/>
  <c r="N11582" i="12" s="1"/>
  <c r="M11583" i="12"/>
  <c r="N11583" i="12" s="1"/>
  <c r="M11584" i="12"/>
  <c r="N11584" i="12" s="1"/>
  <c r="M11585" i="12"/>
  <c r="N11585" i="12" s="1"/>
  <c r="M11586" i="12"/>
  <c r="N11586" i="12" s="1"/>
  <c r="M11587" i="12"/>
  <c r="N11587" i="12" s="1"/>
  <c r="M11588" i="12"/>
  <c r="N11588" i="12" s="1"/>
  <c r="M11589" i="12"/>
  <c r="N11589" i="12" s="1"/>
  <c r="M11590" i="12"/>
  <c r="N11590" i="12" s="1"/>
  <c r="M11591" i="12"/>
  <c r="N11591" i="12" s="1"/>
  <c r="M11592" i="12"/>
  <c r="N11592" i="12" s="1"/>
  <c r="M11593" i="12"/>
  <c r="N11593" i="12" s="1"/>
  <c r="M11594" i="12"/>
  <c r="N11594" i="12" s="1"/>
  <c r="M11595" i="12"/>
  <c r="N11595" i="12" s="1"/>
  <c r="M11596" i="12"/>
  <c r="N11596" i="12" s="1"/>
  <c r="M11597" i="12"/>
  <c r="N11597" i="12" s="1"/>
  <c r="M11598" i="12"/>
  <c r="N11598" i="12" s="1"/>
  <c r="M11599" i="12"/>
  <c r="N11599" i="12" s="1"/>
  <c r="M11600" i="12"/>
  <c r="N11600" i="12" s="1"/>
  <c r="M11601" i="12"/>
  <c r="N11601" i="12" s="1"/>
  <c r="M11602" i="12"/>
  <c r="N11602" i="12" s="1"/>
  <c r="M11603" i="12"/>
  <c r="N11603" i="12" s="1"/>
  <c r="M11604" i="12"/>
  <c r="N11604" i="12" s="1"/>
  <c r="M11605" i="12"/>
  <c r="N11605" i="12" s="1"/>
  <c r="M11606" i="12"/>
  <c r="N11606" i="12" s="1"/>
  <c r="M11607" i="12"/>
  <c r="N11607" i="12" s="1"/>
  <c r="M11608" i="12"/>
  <c r="N11608" i="12" s="1"/>
  <c r="M11609" i="12"/>
  <c r="N11609" i="12" s="1"/>
  <c r="M11610" i="12"/>
  <c r="N11610" i="12" s="1"/>
  <c r="M11611" i="12"/>
  <c r="N11611" i="12" s="1"/>
  <c r="M11612" i="12"/>
  <c r="N11612" i="12" s="1"/>
  <c r="M11613" i="12"/>
  <c r="N11613" i="12" s="1"/>
  <c r="M11614" i="12"/>
  <c r="N11614" i="12" s="1"/>
  <c r="M11615" i="12"/>
  <c r="N11615" i="12" s="1"/>
  <c r="M11616" i="12"/>
  <c r="N11616" i="12" s="1"/>
  <c r="M11617" i="12"/>
  <c r="N11617" i="12" s="1"/>
  <c r="M11618" i="12"/>
  <c r="N11618" i="12" s="1"/>
  <c r="M11619" i="12"/>
  <c r="N11619" i="12" s="1"/>
  <c r="M11620" i="12"/>
  <c r="N11620" i="12" s="1"/>
  <c r="M11621" i="12"/>
  <c r="N11621" i="12" s="1"/>
  <c r="M11622" i="12"/>
  <c r="N11622" i="12" s="1"/>
  <c r="M11623" i="12"/>
  <c r="N11623" i="12" s="1"/>
  <c r="M11624" i="12"/>
  <c r="N11624" i="12" s="1"/>
  <c r="M11625" i="12"/>
  <c r="N11625" i="12" s="1"/>
  <c r="M11626" i="12"/>
  <c r="N11626" i="12" s="1"/>
  <c r="M11627" i="12"/>
  <c r="N11627" i="12" s="1"/>
  <c r="M11628" i="12"/>
  <c r="N11628" i="12" s="1"/>
  <c r="M11629" i="12"/>
  <c r="N11629" i="12" s="1"/>
  <c r="M11630" i="12"/>
  <c r="N11630" i="12" s="1"/>
  <c r="M11631" i="12"/>
  <c r="N11631" i="12" s="1"/>
  <c r="M11632" i="12"/>
  <c r="N11632" i="12" s="1"/>
  <c r="M11633" i="12"/>
  <c r="N11633" i="12" s="1"/>
  <c r="M11634" i="12"/>
  <c r="N11634" i="12" s="1"/>
  <c r="M11635" i="12"/>
  <c r="N11635" i="12" s="1"/>
  <c r="M11636" i="12"/>
  <c r="N11636" i="12" s="1"/>
  <c r="M11637" i="12"/>
  <c r="N11637" i="12" s="1"/>
  <c r="M11638" i="12"/>
  <c r="N11638" i="12" s="1"/>
  <c r="M11639" i="12"/>
  <c r="N11639" i="12" s="1"/>
  <c r="M11640" i="12"/>
  <c r="N11640" i="12" s="1"/>
  <c r="M11641" i="12"/>
  <c r="N11641" i="12" s="1"/>
  <c r="M11642" i="12"/>
  <c r="N11642" i="12" s="1"/>
  <c r="M11643" i="12"/>
  <c r="N11643" i="12" s="1"/>
  <c r="M11644" i="12"/>
  <c r="N11644" i="12" s="1"/>
  <c r="M11645" i="12"/>
  <c r="N11645" i="12" s="1"/>
  <c r="M11646" i="12"/>
  <c r="N11646" i="12" s="1"/>
  <c r="M11647" i="12"/>
  <c r="N11647" i="12" s="1"/>
  <c r="M11648" i="12"/>
  <c r="N11648" i="12" s="1"/>
  <c r="M11649" i="12"/>
  <c r="N11649" i="12" s="1"/>
  <c r="M11650" i="12"/>
  <c r="N11650" i="12" s="1"/>
  <c r="M11651" i="12"/>
  <c r="N11651" i="12" s="1"/>
  <c r="M11652" i="12"/>
  <c r="N11652" i="12" s="1"/>
  <c r="M11653" i="12"/>
  <c r="N11653" i="12" s="1"/>
  <c r="M11654" i="12"/>
  <c r="N11654" i="12" s="1"/>
  <c r="M11655" i="12"/>
  <c r="N11655" i="12" s="1"/>
  <c r="M11656" i="12"/>
  <c r="N11656" i="12" s="1"/>
  <c r="M11657" i="12"/>
  <c r="N11657" i="12" s="1"/>
  <c r="M11658" i="12"/>
  <c r="N11658" i="12" s="1"/>
  <c r="M11659" i="12"/>
  <c r="N11659" i="12" s="1"/>
  <c r="M11660" i="12"/>
  <c r="N11660" i="12" s="1"/>
  <c r="M11661" i="12"/>
  <c r="N11661" i="12" s="1"/>
  <c r="M11662" i="12"/>
  <c r="N11662" i="12" s="1"/>
  <c r="M11663" i="12"/>
  <c r="N11663" i="12" s="1"/>
  <c r="M11664" i="12"/>
  <c r="N11664" i="12" s="1"/>
  <c r="M11665" i="12"/>
  <c r="N11665" i="12" s="1"/>
  <c r="M11666" i="12"/>
  <c r="N11666" i="12" s="1"/>
  <c r="M11667" i="12"/>
  <c r="N11667" i="12" s="1"/>
  <c r="M11668" i="12"/>
  <c r="N11668" i="12" s="1"/>
  <c r="M11669" i="12"/>
  <c r="N11669" i="12" s="1"/>
  <c r="M11670" i="12"/>
  <c r="N11670" i="12" s="1"/>
  <c r="M11671" i="12"/>
  <c r="N11671" i="12" s="1"/>
  <c r="M11672" i="12"/>
  <c r="N11672" i="12" s="1"/>
  <c r="M11673" i="12"/>
  <c r="N11673" i="12" s="1"/>
  <c r="M11674" i="12"/>
  <c r="N11674" i="12" s="1"/>
  <c r="M11675" i="12"/>
  <c r="N11675" i="12" s="1"/>
  <c r="M11676" i="12"/>
  <c r="N11676" i="12" s="1"/>
  <c r="M11677" i="12"/>
  <c r="N11677" i="12" s="1"/>
  <c r="M11678" i="12"/>
  <c r="N11678" i="12" s="1"/>
  <c r="M11679" i="12"/>
  <c r="N11679" i="12" s="1"/>
  <c r="M11680" i="12"/>
  <c r="N11680" i="12" s="1"/>
  <c r="M11681" i="12"/>
  <c r="N11681" i="12" s="1"/>
  <c r="M11682" i="12"/>
  <c r="N11682" i="12" s="1"/>
  <c r="M11683" i="12"/>
  <c r="N11683" i="12" s="1"/>
  <c r="M11684" i="12"/>
  <c r="N11684" i="12" s="1"/>
  <c r="M11685" i="12"/>
  <c r="N11685" i="12" s="1"/>
  <c r="M11686" i="12"/>
  <c r="N11686" i="12" s="1"/>
  <c r="M11687" i="12"/>
  <c r="N11687" i="12" s="1"/>
  <c r="M11688" i="12"/>
  <c r="N11688" i="12" s="1"/>
  <c r="M11689" i="12"/>
  <c r="N11689" i="12" s="1"/>
  <c r="M11690" i="12"/>
  <c r="N11690" i="12" s="1"/>
  <c r="M11691" i="12"/>
  <c r="N11691" i="12" s="1"/>
  <c r="M11692" i="12"/>
  <c r="N11692" i="12" s="1"/>
  <c r="M11693" i="12"/>
  <c r="N11693" i="12" s="1"/>
  <c r="M11694" i="12"/>
  <c r="N11694" i="12" s="1"/>
  <c r="M11695" i="12"/>
  <c r="N11695" i="12" s="1"/>
  <c r="M11696" i="12"/>
  <c r="N11696" i="12" s="1"/>
  <c r="M11697" i="12"/>
  <c r="N11697" i="12" s="1"/>
  <c r="M11698" i="12"/>
  <c r="N11698" i="12" s="1"/>
  <c r="M11699" i="12"/>
  <c r="N11699" i="12" s="1"/>
  <c r="M11700" i="12"/>
  <c r="N11700" i="12" s="1"/>
  <c r="M11701" i="12"/>
  <c r="N11701" i="12" s="1"/>
  <c r="M11702" i="12"/>
  <c r="N11702" i="12" s="1"/>
  <c r="M11703" i="12"/>
  <c r="N11703" i="12" s="1"/>
  <c r="M11704" i="12"/>
  <c r="N11704" i="12" s="1"/>
  <c r="M11705" i="12"/>
  <c r="N11705" i="12" s="1"/>
  <c r="M11706" i="12"/>
  <c r="N11706" i="12" s="1"/>
  <c r="M11707" i="12"/>
  <c r="N11707" i="12" s="1"/>
  <c r="M11708" i="12"/>
  <c r="N11708" i="12" s="1"/>
  <c r="M11709" i="12"/>
  <c r="N11709" i="12" s="1"/>
  <c r="M11710" i="12"/>
  <c r="N11710" i="12" s="1"/>
  <c r="M11711" i="12"/>
  <c r="N11711" i="12" s="1"/>
  <c r="M11712" i="12"/>
  <c r="N11712" i="12" s="1"/>
  <c r="M11713" i="12"/>
  <c r="N11713" i="12" s="1"/>
  <c r="M11714" i="12"/>
  <c r="N11714" i="12" s="1"/>
  <c r="M11715" i="12"/>
  <c r="N11715" i="12" s="1"/>
  <c r="M11716" i="12"/>
  <c r="N11716" i="12" s="1"/>
  <c r="M11717" i="12"/>
  <c r="N11717" i="12" s="1"/>
  <c r="M11718" i="12"/>
  <c r="N11718" i="12" s="1"/>
  <c r="M11719" i="12"/>
  <c r="N11719" i="12" s="1"/>
  <c r="M11720" i="12"/>
  <c r="N11720" i="12" s="1"/>
  <c r="M11721" i="12"/>
  <c r="N11721" i="12" s="1"/>
  <c r="M11722" i="12"/>
  <c r="N11722" i="12" s="1"/>
  <c r="M11723" i="12"/>
  <c r="N11723" i="12" s="1"/>
  <c r="M11724" i="12"/>
  <c r="N11724" i="12" s="1"/>
  <c r="M11725" i="12"/>
  <c r="N11725" i="12" s="1"/>
  <c r="M11726" i="12"/>
  <c r="N11726" i="12" s="1"/>
  <c r="M11727" i="12"/>
  <c r="N11727" i="12" s="1"/>
  <c r="M11728" i="12"/>
  <c r="N11728" i="12" s="1"/>
  <c r="M11729" i="12"/>
  <c r="N11729" i="12" s="1"/>
  <c r="M11730" i="12"/>
  <c r="N11730" i="12" s="1"/>
  <c r="M11731" i="12"/>
  <c r="N11731" i="12" s="1"/>
  <c r="M11732" i="12"/>
  <c r="N11732" i="12" s="1"/>
  <c r="M11733" i="12"/>
  <c r="N11733" i="12" s="1"/>
  <c r="M11734" i="12"/>
  <c r="N11734" i="12" s="1"/>
  <c r="M11735" i="12"/>
  <c r="N11735" i="12" s="1"/>
  <c r="M11736" i="12"/>
  <c r="N11736" i="12" s="1"/>
  <c r="M11737" i="12"/>
  <c r="N11737" i="12" s="1"/>
  <c r="M11738" i="12"/>
  <c r="N11738" i="12" s="1"/>
  <c r="M11739" i="12"/>
  <c r="N11739" i="12" s="1"/>
  <c r="M11740" i="12"/>
  <c r="N11740" i="12" s="1"/>
  <c r="M11741" i="12"/>
  <c r="N11741" i="12" s="1"/>
  <c r="M11742" i="12"/>
  <c r="N11742" i="12" s="1"/>
  <c r="M11743" i="12"/>
  <c r="N11743" i="12" s="1"/>
  <c r="M11744" i="12"/>
  <c r="N11744" i="12" s="1"/>
  <c r="M11745" i="12"/>
  <c r="N11745" i="12" s="1"/>
  <c r="M11746" i="12"/>
  <c r="N11746" i="12" s="1"/>
  <c r="M11747" i="12"/>
  <c r="N11747" i="12" s="1"/>
  <c r="M11748" i="12"/>
  <c r="N11748" i="12" s="1"/>
  <c r="M11749" i="12"/>
  <c r="N11749" i="12" s="1"/>
  <c r="M11750" i="12"/>
  <c r="N11750" i="12" s="1"/>
  <c r="M11751" i="12"/>
  <c r="N11751" i="12" s="1"/>
  <c r="M11752" i="12"/>
  <c r="N11752" i="12" s="1"/>
  <c r="M11753" i="12"/>
  <c r="N11753" i="12" s="1"/>
  <c r="M11754" i="12"/>
  <c r="N11754" i="12" s="1"/>
  <c r="M11755" i="12"/>
  <c r="N11755" i="12" s="1"/>
  <c r="M11756" i="12"/>
  <c r="N11756" i="12" s="1"/>
  <c r="M11757" i="12"/>
  <c r="N11757" i="12" s="1"/>
  <c r="M11758" i="12"/>
  <c r="N11758" i="12" s="1"/>
  <c r="M11759" i="12"/>
  <c r="N11759" i="12" s="1"/>
  <c r="M11760" i="12"/>
  <c r="N11760" i="12" s="1"/>
  <c r="M11761" i="12"/>
  <c r="N11761" i="12" s="1"/>
  <c r="M11762" i="12"/>
  <c r="N11762" i="12" s="1"/>
  <c r="M11763" i="12"/>
  <c r="N11763" i="12" s="1"/>
  <c r="M11764" i="12"/>
  <c r="N11764" i="12" s="1"/>
  <c r="M11765" i="12"/>
  <c r="N11765" i="12" s="1"/>
  <c r="M11766" i="12"/>
  <c r="N11766" i="12" s="1"/>
  <c r="M11767" i="12"/>
  <c r="N11767" i="12" s="1"/>
  <c r="M11768" i="12"/>
  <c r="N11768" i="12" s="1"/>
  <c r="M11769" i="12"/>
  <c r="N11769" i="12" s="1"/>
  <c r="M11770" i="12"/>
  <c r="N11770" i="12" s="1"/>
  <c r="M11771" i="12"/>
  <c r="N11771" i="12" s="1"/>
  <c r="M11772" i="12"/>
  <c r="N11772" i="12" s="1"/>
  <c r="M11773" i="12"/>
  <c r="N11773" i="12" s="1"/>
  <c r="M11774" i="12"/>
  <c r="N11774" i="12" s="1"/>
  <c r="M11775" i="12"/>
  <c r="N11775" i="12" s="1"/>
  <c r="M11776" i="12"/>
  <c r="N11776" i="12" s="1"/>
  <c r="M11777" i="12"/>
  <c r="N11777" i="12" s="1"/>
  <c r="M11778" i="12"/>
  <c r="N11778" i="12" s="1"/>
  <c r="M11779" i="12"/>
  <c r="N11779" i="12" s="1"/>
  <c r="M11780" i="12"/>
  <c r="N11780" i="12" s="1"/>
  <c r="M11781" i="12"/>
  <c r="N11781" i="12" s="1"/>
  <c r="M11782" i="12"/>
  <c r="N11782" i="12" s="1"/>
  <c r="M11783" i="12"/>
  <c r="N11783" i="12" s="1"/>
  <c r="M11784" i="12"/>
  <c r="N11784" i="12" s="1"/>
  <c r="M11785" i="12"/>
  <c r="N11785" i="12" s="1"/>
  <c r="M11786" i="12"/>
  <c r="N11786" i="12" s="1"/>
  <c r="M11787" i="12"/>
  <c r="N11787" i="12" s="1"/>
  <c r="M11788" i="12"/>
  <c r="N11788" i="12" s="1"/>
  <c r="M11789" i="12"/>
  <c r="N11789" i="12" s="1"/>
  <c r="M11790" i="12"/>
  <c r="N11790" i="12" s="1"/>
  <c r="M11791" i="12"/>
  <c r="N11791" i="12" s="1"/>
  <c r="M11792" i="12"/>
  <c r="N11792" i="12" s="1"/>
  <c r="M11793" i="12"/>
  <c r="N11793" i="12" s="1"/>
  <c r="M11794" i="12"/>
  <c r="N11794" i="12" s="1"/>
  <c r="M11795" i="12"/>
  <c r="N11795" i="12" s="1"/>
  <c r="M11796" i="12"/>
  <c r="N11796" i="12" s="1"/>
  <c r="M11797" i="12"/>
  <c r="N11797" i="12" s="1"/>
  <c r="M11798" i="12"/>
  <c r="N11798" i="12" s="1"/>
  <c r="M11799" i="12"/>
  <c r="N11799" i="12" s="1"/>
  <c r="M11800" i="12"/>
  <c r="N11800" i="12" s="1"/>
  <c r="M11801" i="12"/>
  <c r="N11801" i="12" s="1"/>
  <c r="M11802" i="12"/>
  <c r="N11802" i="12" s="1"/>
  <c r="M11803" i="12"/>
  <c r="N11803" i="12" s="1"/>
  <c r="M11804" i="12"/>
  <c r="N11804" i="12" s="1"/>
  <c r="M11805" i="12"/>
  <c r="N11805" i="12" s="1"/>
  <c r="M11806" i="12"/>
  <c r="N11806" i="12" s="1"/>
  <c r="M11807" i="12"/>
  <c r="N11807" i="12" s="1"/>
  <c r="M11808" i="12"/>
  <c r="N11808" i="12" s="1"/>
  <c r="M11809" i="12"/>
  <c r="N11809" i="12" s="1"/>
  <c r="M11810" i="12"/>
  <c r="N11810" i="12" s="1"/>
  <c r="M11811" i="12"/>
  <c r="N11811" i="12" s="1"/>
  <c r="M11812" i="12"/>
  <c r="N11812" i="12" s="1"/>
  <c r="M11813" i="12"/>
  <c r="N11813" i="12" s="1"/>
  <c r="M11814" i="12"/>
  <c r="N11814" i="12" s="1"/>
  <c r="M11815" i="12"/>
  <c r="N11815" i="12" s="1"/>
  <c r="M11816" i="12"/>
  <c r="N11816" i="12" s="1"/>
  <c r="M11817" i="12"/>
  <c r="N11817" i="12" s="1"/>
  <c r="M11818" i="12"/>
  <c r="N11818" i="12" s="1"/>
  <c r="M11819" i="12"/>
  <c r="N11819" i="12" s="1"/>
  <c r="M11820" i="12"/>
  <c r="N11820" i="12" s="1"/>
  <c r="M11821" i="12"/>
  <c r="N11821" i="12" s="1"/>
  <c r="M11822" i="12"/>
  <c r="N11822" i="12" s="1"/>
  <c r="M11823" i="12"/>
  <c r="N11823" i="12" s="1"/>
  <c r="M11824" i="12"/>
  <c r="N11824" i="12" s="1"/>
  <c r="M11825" i="12"/>
  <c r="N11825" i="12" s="1"/>
  <c r="M11826" i="12"/>
  <c r="N11826" i="12" s="1"/>
  <c r="M11827" i="12"/>
  <c r="N11827" i="12" s="1"/>
  <c r="M11828" i="12"/>
  <c r="N11828" i="12" s="1"/>
  <c r="M11829" i="12"/>
  <c r="N11829" i="12" s="1"/>
  <c r="M11830" i="12"/>
  <c r="N11830" i="12" s="1"/>
  <c r="M11831" i="12"/>
  <c r="N11831" i="12" s="1"/>
  <c r="M11832" i="12"/>
  <c r="N11832" i="12" s="1"/>
  <c r="M11833" i="12"/>
  <c r="N11833" i="12" s="1"/>
  <c r="M11834" i="12"/>
  <c r="N11834" i="12" s="1"/>
  <c r="M11835" i="12"/>
  <c r="N11835" i="12" s="1"/>
  <c r="M11836" i="12"/>
  <c r="N11836" i="12" s="1"/>
  <c r="M11837" i="12"/>
  <c r="N11837" i="12" s="1"/>
  <c r="M11838" i="12"/>
  <c r="N11838" i="12" s="1"/>
  <c r="M11839" i="12"/>
  <c r="N11839" i="12" s="1"/>
  <c r="M11840" i="12"/>
  <c r="N11840" i="12" s="1"/>
  <c r="M11841" i="12"/>
  <c r="N11841" i="12" s="1"/>
  <c r="M11842" i="12"/>
  <c r="N11842" i="12" s="1"/>
  <c r="M11843" i="12"/>
  <c r="N11843" i="12" s="1"/>
  <c r="M11844" i="12"/>
  <c r="N11844" i="12" s="1"/>
  <c r="M11845" i="12"/>
  <c r="N11845" i="12" s="1"/>
  <c r="M11846" i="12"/>
  <c r="N11846" i="12" s="1"/>
  <c r="M11847" i="12"/>
  <c r="N11847" i="12" s="1"/>
  <c r="M11848" i="12"/>
  <c r="N11848" i="12" s="1"/>
  <c r="M11849" i="12"/>
  <c r="N11849" i="12" s="1"/>
  <c r="M11850" i="12"/>
  <c r="N11850" i="12" s="1"/>
  <c r="M11851" i="12"/>
  <c r="N11851" i="12" s="1"/>
  <c r="M11852" i="12"/>
  <c r="N11852" i="12" s="1"/>
  <c r="M11853" i="12"/>
  <c r="N11853" i="12" s="1"/>
  <c r="M11854" i="12"/>
  <c r="N11854" i="12" s="1"/>
  <c r="M11855" i="12"/>
  <c r="N11855" i="12" s="1"/>
  <c r="M11856" i="12"/>
  <c r="N11856" i="12" s="1"/>
  <c r="M11857" i="12"/>
  <c r="N11857" i="12" s="1"/>
  <c r="M11858" i="12"/>
  <c r="N11858" i="12" s="1"/>
  <c r="M11859" i="12"/>
  <c r="N11859" i="12" s="1"/>
  <c r="M11860" i="12"/>
  <c r="N11860" i="12" s="1"/>
  <c r="M11861" i="12"/>
  <c r="N11861" i="12" s="1"/>
  <c r="M11862" i="12"/>
  <c r="N11862" i="12" s="1"/>
  <c r="M11863" i="12"/>
  <c r="N11863" i="12" s="1"/>
  <c r="M11864" i="12"/>
  <c r="N11864" i="12" s="1"/>
  <c r="M11865" i="12"/>
  <c r="N11865" i="12" s="1"/>
  <c r="M11866" i="12"/>
  <c r="N11866" i="12" s="1"/>
  <c r="M11867" i="12"/>
  <c r="N11867" i="12" s="1"/>
  <c r="M11868" i="12"/>
  <c r="N11868" i="12" s="1"/>
  <c r="M11869" i="12"/>
  <c r="N11869" i="12" s="1"/>
  <c r="M11870" i="12"/>
  <c r="N11870" i="12" s="1"/>
  <c r="M11871" i="12"/>
  <c r="N11871" i="12" s="1"/>
  <c r="M11872" i="12"/>
  <c r="N11872" i="12" s="1"/>
  <c r="M11873" i="12"/>
  <c r="N11873" i="12" s="1"/>
  <c r="M11874" i="12"/>
  <c r="N11874" i="12" s="1"/>
  <c r="M11875" i="12"/>
  <c r="N11875" i="12" s="1"/>
  <c r="M11876" i="12"/>
  <c r="N11876" i="12" s="1"/>
  <c r="M11877" i="12"/>
  <c r="N11877" i="12" s="1"/>
  <c r="M11878" i="12"/>
  <c r="N11878" i="12" s="1"/>
  <c r="M11879" i="12"/>
  <c r="N11879" i="12" s="1"/>
  <c r="M11880" i="12"/>
  <c r="N11880" i="12" s="1"/>
  <c r="M11881" i="12"/>
  <c r="N11881" i="12" s="1"/>
  <c r="M11882" i="12"/>
  <c r="N11882" i="12" s="1"/>
  <c r="M11883" i="12"/>
  <c r="N11883" i="12" s="1"/>
  <c r="M11884" i="12"/>
  <c r="N11884" i="12" s="1"/>
  <c r="M11885" i="12"/>
  <c r="N11885" i="12" s="1"/>
  <c r="M11886" i="12"/>
  <c r="N11886" i="12" s="1"/>
  <c r="M11887" i="12"/>
  <c r="N11887" i="12" s="1"/>
  <c r="M11888" i="12"/>
  <c r="N11888" i="12" s="1"/>
  <c r="M11889" i="12"/>
  <c r="N11889" i="12" s="1"/>
  <c r="M11890" i="12"/>
  <c r="N11890" i="12" s="1"/>
  <c r="M11891" i="12"/>
  <c r="N11891" i="12" s="1"/>
  <c r="M11892" i="12"/>
  <c r="N11892" i="12" s="1"/>
  <c r="M11893" i="12"/>
  <c r="N11893" i="12" s="1"/>
  <c r="M11894" i="12"/>
  <c r="N11894" i="12" s="1"/>
  <c r="M11895" i="12"/>
  <c r="N11895" i="12" s="1"/>
  <c r="M11896" i="12"/>
  <c r="N11896" i="12" s="1"/>
  <c r="M11897" i="12"/>
  <c r="N11897" i="12" s="1"/>
  <c r="M11898" i="12"/>
  <c r="N11898" i="12" s="1"/>
  <c r="M11899" i="12"/>
  <c r="N11899" i="12" s="1"/>
  <c r="M11900" i="12"/>
  <c r="N11900" i="12" s="1"/>
  <c r="M11901" i="12"/>
  <c r="N11901" i="12" s="1"/>
  <c r="M11902" i="12"/>
  <c r="N11902" i="12" s="1"/>
  <c r="M11903" i="12"/>
  <c r="N11903" i="12" s="1"/>
  <c r="M11904" i="12"/>
  <c r="N11904" i="12" s="1"/>
  <c r="M11905" i="12"/>
  <c r="N11905" i="12" s="1"/>
  <c r="M11906" i="12"/>
  <c r="N11906" i="12" s="1"/>
  <c r="M11907" i="12"/>
  <c r="N11907" i="12" s="1"/>
  <c r="M11908" i="12"/>
  <c r="N11908" i="12" s="1"/>
  <c r="M11909" i="12"/>
  <c r="N11909" i="12" s="1"/>
  <c r="M11910" i="12"/>
  <c r="N11910" i="12" s="1"/>
  <c r="M11911" i="12"/>
  <c r="N11911" i="12" s="1"/>
  <c r="M11912" i="12"/>
  <c r="N11912" i="12" s="1"/>
  <c r="M11913" i="12"/>
  <c r="N11913" i="12" s="1"/>
  <c r="M11914" i="12"/>
  <c r="N11914" i="12" s="1"/>
  <c r="M11915" i="12"/>
  <c r="N11915" i="12" s="1"/>
  <c r="M11916" i="12"/>
  <c r="N11916" i="12" s="1"/>
  <c r="M11917" i="12"/>
  <c r="N11917" i="12" s="1"/>
  <c r="M11918" i="12"/>
  <c r="N11918" i="12" s="1"/>
  <c r="M11919" i="12"/>
  <c r="N11919" i="12" s="1"/>
  <c r="M11920" i="12"/>
  <c r="N11920" i="12" s="1"/>
  <c r="M11921" i="12"/>
  <c r="N11921" i="12" s="1"/>
  <c r="M11922" i="12"/>
  <c r="N11922" i="12" s="1"/>
  <c r="M11923" i="12"/>
  <c r="N11923" i="12" s="1"/>
  <c r="M11924" i="12"/>
  <c r="N11924" i="12" s="1"/>
  <c r="M11925" i="12"/>
  <c r="N11925" i="12" s="1"/>
  <c r="M11926" i="12"/>
  <c r="N11926" i="12" s="1"/>
  <c r="M11927" i="12"/>
  <c r="N11927" i="12" s="1"/>
  <c r="M11928" i="12"/>
  <c r="N11928" i="12" s="1"/>
  <c r="M11929" i="12"/>
  <c r="N11929" i="12" s="1"/>
  <c r="M11930" i="12"/>
  <c r="N11930" i="12" s="1"/>
  <c r="M11931" i="12"/>
  <c r="N11931" i="12" s="1"/>
  <c r="M11932" i="12"/>
  <c r="N11932" i="12" s="1"/>
  <c r="M11933" i="12"/>
  <c r="N11933" i="12" s="1"/>
  <c r="M11934" i="12"/>
  <c r="N11934" i="12" s="1"/>
  <c r="M11935" i="12"/>
  <c r="N11935" i="12" s="1"/>
  <c r="M11936" i="12"/>
  <c r="N11936" i="12" s="1"/>
  <c r="M11937" i="12"/>
  <c r="N11937" i="12" s="1"/>
  <c r="M11938" i="12"/>
  <c r="N11938" i="12" s="1"/>
  <c r="M11939" i="12"/>
  <c r="N11939" i="12" s="1"/>
  <c r="M11940" i="12"/>
  <c r="N11940" i="12" s="1"/>
  <c r="M11941" i="12"/>
  <c r="N11941" i="12" s="1"/>
  <c r="M11942" i="12"/>
  <c r="N11942" i="12" s="1"/>
  <c r="M11943" i="12"/>
  <c r="N11943" i="12" s="1"/>
  <c r="M11944" i="12"/>
  <c r="N11944" i="12" s="1"/>
  <c r="M11945" i="12"/>
  <c r="N11945" i="12" s="1"/>
  <c r="M11946" i="12"/>
  <c r="N11946" i="12" s="1"/>
  <c r="M11947" i="12"/>
  <c r="N11947" i="12" s="1"/>
  <c r="M11948" i="12"/>
  <c r="N11948" i="12" s="1"/>
  <c r="M11949" i="12"/>
  <c r="N11949" i="12" s="1"/>
  <c r="M11950" i="12"/>
  <c r="N11950" i="12" s="1"/>
  <c r="M11951" i="12"/>
  <c r="N11951" i="12" s="1"/>
  <c r="M11952" i="12"/>
  <c r="N11952" i="12" s="1"/>
  <c r="M11953" i="12"/>
  <c r="N11953" i="12" s="1"/>
  <c r="M11954" i="12"/>
  <c r="N11954" i="12" s="1"/>
  <c r="M11955" i="12"/>
  <c r="N11955" i="12" s="1"/>
  <c r="M11956" i="12"/>
  <c r="N11956" i="12" s="1"/>
  <c r="M11957" i="12"/>
  <c r="N11957" i="12" s="1"/>
  <c r="M11958" i="12"/>
  <c r="N11958" i="12" s="1"/>
  <c r="M11959" i="12"/>
  <c r="N11959" i="12" s="1"/>
  <c r="M11960" i="12"/>
  <c r="N11960" i="12" s="1"/>
  <c r="M11961" i="12"/>
  <c r="N11961" i="12" s="1"/>
  <c r="M11962" i="12"/>
  <c r="N11962" i="12" s="1"/>
  <c r="M11963" i="12"/>
  <c r="N11963" i="12" s="1"/>
  <c r="M11964" i="12"/>
  <c r="N11964" i="12" s="1"/>
  <c r="M11965" i="12"/>
  <c r="N11965" i="12" s="1"/>
  <c r="M11966" i="12"/>
  <c r="N11966" i="12" s="1"/>
  <c r="M11967" i="12"/>
  <c r="N11967" i="12" s="1"/>
  <c r="M11968" i="12"/>
  <c r="N11968" i="12" s="1"/>
  <c r="M11969" i="12"/>
  <c r="N11969" i="12" s="1"/>
  <c r="M11970" i="12"/>
  <c r="N11970" i="12" s="1"/>
  <c r="M11971" i="12"/>
  <c r="N11971" i="12" s="1"/>
  <c r="M11972" i="12"/>
  <c r="N11972" i="12" s="1"/>
  <c r="M11973" i="12"/>
  <c r="N11973" i="12" s="1"/>
  <c r="M11974" i="12"/>
  <c r="N11974" i="12" s="1"/>
  <c r="M11975" i="12"/>
  <c r="N11975" i="12" s="1"/>
  <c r="M11976" i="12"/>
  <c r="N11976" i="12" s="1"/>
  <c r="M11977" i="12"/>
  <c r="N11977" i="12" s="1"/>
  <c r="M11978" i="12"/>
  <c r="N11978" i="12" s="1"/>
  <c r="M11979" i="12"/>
  <c r="N11979" i="12" s="1"/>
  <c r="M11980" i="12"/>
  <c r="N11980" i="12" s="1"/>
  <c r="M11981" i="12"/>
  <c r="N11981" i="12" s="1"/>
  <c r="M11982" i="12"/>
  <c r="N11982" i="12" s="1"/>
  <c r="M11983" i="12"/>
  <c r="N11983" i="12" s="1"/>
  <c r="M11984" i="12"/>
  <c r="N11984" i="12" s="1"/>
  <c r="M11985" i="12"/>
  <c r="N11985" i="12" s="1"/>
  <c r="M11986" i="12"/>
  <c r="N11986" i="12" s="1"/>
  <c r="M11987" i="12"/>
  <c r="N11987" i="12" s="1"/>
  <c r="M11988" i="12"/>
  <c r="N11988" i="12" s="1"/>
  <c r="M11989" i="12"/>
  <c r="N11989" i="12" s="1"/>
  <c r="M11990" i="12"/>
  <c r="N11990" i="12" s="1"/>
  <c r="M11991" i="12"/>
  <c r="N11991" i="12" s="1"/>
  <c r="M11992" i="12"/>
  <c r="N11992" i="12" s="1"/>
  <c r="M11993" i="12"/>
  <c r="N11993" i="12" s="1"/>
  <c r="M11994" i="12"/>
  <c r="N11994" i="12" s="1"/>
  <c r="M11995" i="12"/>
  <c r="N11995" i="12" s="1"/>
  <c r="M11996" i="12"/>
  <c r="N11996" i="12" s="1"/>
  <c r="M11997" i="12"/>
  <c r="N11997" i="12" s="1"/>
  <c r="M11998" i="12"/>
  <c r="N11998" i="12" s="1"/>
  <c r="M11999" i="12"/>
  <c r="N11999" i="12" s="1"/>
  <c r="M12000" i="12"/>
  <c r="N12000" i="12" s="1"/>
  <c r="M12001" i="12"/>
  <c r="N12001" i="12" s="1"/>
  <c r="M12002" i="12"/>
  <c r="N12002" i="12" s="1"/>
  <c r="M12003" i="12"/>
  <c r="N12003" i="12" s="1"/>
  <c r="M12004" i="12"/>
  <c r="N12004" i="12" s="1"/>
  <c r="M12005" i="12"/>
  <c r="N12005" i="12" s="1"/>
  <c r="M12006" i="12"/>
  <c r="N12006" i="12" s="1"/>
  <c r="M12007" i="12"/>
  <c r="N12007" i="12" s="1"/>
  <c r="M12008" i="12"/>
  <c r="N12008" i="12" s="1"/>
  <c r="M12009" i="12"/>
  <c r="N12009" i="12" s="1"/>
  <c r="M12010" i="12"/>
  <c r="N12010" i="12" s="1"/>
  <c r="M12011" i="12"/>
  <c r="N12011" i="12" s="1"/>
  <c r="M12012" i="12"/>
  <c r="N12012" i="12" s="1"/>
  <c r="M12013" i="12"/>
  <c r="N12013" i="12" s="1"/>
  <c r="M12014" i="12"/>
  <c r="N12014" i="12" s="1"/>
  <c r="M12015" i="12"/>
  <c r="N12015" i="12" s="1"/>
  <c r="M12016" i="12"/>
  <c r="N12016" i="12" s="1"/>
  <c r="M12017" i="12"/>
  <c r="N12017" i="12" s="1"/>
  <c r="M12018" i="12"/>
  <c r="N12018" i="12" s="1"/>
  <c r="M12019" i="12"/>
  <c r="N12019" i="12" s="1"/>
  <c r="M12020" i="12"/>
  <c r="N12020" i="12" s="1"/>
  <c r="M12021" i="12"/>
  <c r="N12021" i="12" s="1"/>
  <c r="M12022" i="12"/>
  <c r="N12022" i="12" s="1"/>
  <c r="M12023" i="12"/>
  <c r="N12023" i="12" s="1"/>
  <c r="M12024" i="12"/>
  <c r="N12024" i="12" s="1"/>
  <c r="M12025" i="12"/>
  <c r="N12025" i="12" s="1"/>
  <c r="M12026" i="12"/>
  <c r="N12026" i="12" s="1"/>
  <c r="M12027" i="12"/>
  <c r="N12027" i="12" s="1"/>
  <c r="M12028" i="12"/>
  <c r="N12028" i="12" s="1"/>
  <c r="M12029" i="12"/>
  <c r="N12029" i="12" s="1"/>
  <c r="M12030" i="12"/>
  <c r="N12030" i="12" s="1"/>
  <c r="M12031" i="12"/>
  <c r="N12031" i="12" s="1"/>
  <c r="M12032" i="12"/>
  <c r="N12032" i="12" s="1"/>
  <c r="M12033" i="12"/>
  <c r="N12033" i="12" s="1"/>
  <c r="M12034" i="12"/>
  <c r="N12034" i="12" s="1"/>
  <c r="M12035" i="12"/>
  <c r="N12035" i="12" s="1"/>
  <c r="M12036" i="12"/>
  <c r="N12036" i="12" s="1"/>
  <c r="M12037" i="12"/>
  <c r="N12037" i="12" s="1"/>
  <c r="M12038" i="12"/>
  <c r="N12038" i="12" s="1"/>
  <c r="M12039" i="12"/>
  <c r="N12039" i="12" s="1"/>
  <c r="M12040" i="12"/>
  <c r="N12040" i="12" s="1"/>
  <c r="M12041" i="12"/>
  <c r="N12041" i="12" s="1"/>
  <c r="M12042" i="12"/>
  <c r="N12042" i="12" s="1"/>
  <c r="M12043" i="12"/>
  <c r="N12043" i="12" s="1"/>
  <c r="M12044" i="12"/>
  <c r="N12044" i="12" s="1"/>
  <c r="M12045" i="12"/>
  <c r="N12045" i="12" s="1"/>
  <c r="M12046" i="12"/>
  <c r="N12046" i="12" s="1"/>
  <c r="M12047" i="12"/>
  <c r="N12047" i="12" s="1"/>
  <c r="M12048" i="12"/>
  <c r="N12048" i="12" s="1"/>
  <c r="M12049" i="12"/>
  <c r="N12049" i="12" s="1"/>
  <c r="M12050" i="12"/>
  <c r="N12050" i="12" s="1"/>
  <c r="M12051" i="12"/>
  <c r="N12051" i="12" s="1"/>
  <c r="M12052" i="12"/>
  <c r="N12052" i="12" s="1"/>
  <c r="M12053" i="12"/>
  <c r="N12053" i="12" s="1"/>
  <c r="M12054" i="12"/>
  <c r="N12054" i="12" s="1"/>
  <c r="M12055" i="12"/>
  <c r="N12055" i="12" s="1"/>
  <c r="M12056" i="12"/>
  <c r="N12056" i="12" s="1"/>
  <c r="M12057" i="12"/>
  <c r="N12057" i="12" s="1"/>
  <c r="M12058" i="12"/>
  <c r="N12058" i="12" s="1"/>
  <c r="M12059" i="12"/>
  <c r="N12059" i="12" s="1"/>
  <c r="M12060" i="12"/>
  <c r="N12060" i="12" s="1"/>
  <c r="M12061" i="12"/>
  <c r="N12061" i="12" s="1"/>
  <c r="M12062" i="12"/>
  <c r="N12062" i="12" s="1"/>
  <c r="M12063" i="12"/>
  <c r="N12063" i="12" s="1"/>
  <c r="M12064" i="12"/>
  <c r="N12064" i="12" s="1"/>
  <c r="M12065" i="12"/>
  <c r="N12065" i="12" s="1"/>
  <c r="M12066" i="12"/>
  <c r="N12066" i="12" s="1"/>
  <c r="M12067" i="12"/>
  <c r="N12067" i="12" s="1"/>
  <c r="M12068" i="12"/>
  <c r="N12068" i="12" s="1"/>
  <c r="M12069" i="12"/>
  <c r="N12069" i="12" s="1"/>
  <c r="M12070" i="12"/>
  <c r="N12070" i="12" s="1"/>
  <c r="M12071" i="12"/>
  <c r="N12071" i="12" s="1"/>
  <c r="M12072" i="12"/>
  <c r="N12072" i="12" s="1"/>
  <c r="M12073" i="12"/>
  <c r="N12073" i="12" s="1"/>
  <c r="M12074" i="12"/>
  <c r="N12074" i="12" s="1"/>
  <c r="M12075" i="12"/>
  <c r="N12075" i="12" s="1"/>
  <c r="M12076" i="12"/>
  <c r="N12076" i="12" s="1"/>
  <c r="M12077" i="12"/>
  <c r="N12077" i="12" s="1"/>
  <c r="M12078" i="12"/>
  <c r="N12078" i="12" s="1"/>
  <c r="M12079" i="12"/>
  <c r="N12079" i="12" s="1"/>
  <c r="M12080" i="12"/>
  <c r="N12080" i="12" s="1"/>
  <c r="M12081" i="12"/>
  <c r="N12081" i="12" s="1"/>
  <c r="M12082" i="12"/>
  <c r="N12082" i="12" s="1"/>
  <c r="M12083" i="12"/>
  <c r="N12083" i="12" s="1"/>
  <c r="M12084" i="12"/>
  <c r="N12084" i="12" s="1"/>
  <c r="M12085" i="12"/>
  <c r="N12085" i="12" s="1"/>
  <c r="M12086" i="12"/>
  <c r="N12086" i="12" s="1"/>
  <c r="M12087" i="12"/>
  <c r="N12087" i="12" s="1"/>
  <c r="M12088" i="12"/>
  <c r="N12088" i="12" s="1"/>
  <c r="M12089" i="12"/>
  <c r="N12089" i="12" s="1"/>
  <c r="M12090" i="12"/>
  <c r="N12090" i="12" s="1"/>
  <c r="M12091" i="12"/>
  <c r="N12091" i="12" s="1"/>
  <c r="M12092" i="12"/>
  <c r="N12092" i="12" s="1"/>
  <c r="M12093" i="12"/>
  <c r="N12093" i="12" s="1"/>
  <c r="M12094" i="12"/>
  <c r="N12094" i="12" s="1"/>
  <c r="M12095" i="12"/>
  <c r="N12095" i="12" s="1"/>
  <c r="M12096" i="12"/>
  <c r="N12096" i="12" s="1"/>
  <c r="M12097" i="12"/>
  <c r="N12097" i="12" s="1"/>
  <c r="M12098" i="12"/>
  <c r="N12098" i="12" s="1"/>
  <c r="M12099" i="12"/>
  <c r="N12099" i="12" s="1"/>
  <c r="M12100" i="12"/>
  <c r="N12100" i="12" s="1"/>
  <c r="M12101" i="12"/>
  <c r="N12101" i="12" s="1"/>
  <c r="M12102" i="12"/>
  <c r="N12102" i="12" s="1"/>
  <c r="M12103" i="12"/>
  <c r="N12103" i="12" s="1"/>
  <c r="M12104" i="12"/>
  <c r="N12104" i="12" s="1"/>
  <c r="M12105" i="12"/>
  <c r="N12105" i="12" s="1"/>
  <c r="M12106" i="12"/>
  <c r="N12106" i="12" s="1"/>
  <c r="M12107" i="12"/>
  <c r="N12107" i="12" s="1"/>
  <c r="M12108" i="12"/>
  <c r="N12108" i="12" s="1"/>
  <c r="M12109" i="12"/>
  <c r="N12109" i="12" s="1"/>
  <c r="M12110" i="12"/>
  <c r="N12110" i="12" s="1"/>
  <c r="M12111" i="12"/>
  <c r="N12111" i="12" s="1"/>
  <c r="M12112" i="12"/>
  <c r="N12112" i="12" s="1"/>
  <c r="M12113" i="12"/>
  <c r="N12113" i="12" s="1"/>
  <c r="M12114" i="12"/>
  <c r="N12114" i="12" s="1"/>
  <c r="M12115" i="12"/>
  <c r="N12115" i="12" s="1"/>
  <c r="M12116" i="12"/>
  <c r="N12116" i="12" s="1"/>
  <c r="M12117" i="12"/>
  <c r="N12117" i="12" s="1"/>
  <c r="M12118" i="12"/>
  <c r="N12118" i="12" s="1"/>
  <c r="M12119" i="12"/>
  <c r="N12119" i="12" s="1"/>
  <c r="M12120" i="12"/>
  <c r="N12120" i="12" s="1"/>
  <c r="M12121" i="12"/>
  <c r="N12121" i="12" s="1"/>
  <c r="M12122" i="12"/>
  <c r="N12122" i="12" s="1"/>
  <c r="M12123" i="12"/>
  <c r="N12123" i="12" s="1"/>
  <c r="M12124" i="12"/>
  <c r="N12124" i="12" s="1"/>
  <c r="M12125" i="12"/>
  <c r="N12125" i="12" s="1"/>
  <c r="M12126" i="12"/>
  <c r="N12126" i="12" s="1"/>
  <c r="M12127" i="12"/>
  <c r="N12127" i="12" s="1"/>
  <c r="M12128" i="12"/>
  <c r="N12128" i="12" s="1"/>
  <c r="M12129" i="12"/>
  <c r="N12129" i="12" s="1"/>
  <c r="M12130" i="12"/>
  <c r="N12130" i="12" s="1"/>
  <c r="M12131" i="12"/>
  <c r="N12131" i="12" s="1"/>
  <c r="M12132" i="12"/>
  <c r="N12132" i="12" s="1"/>
  <c r="M12133" i="12"/>
  <c r="N12133" i="12" s="1"/>
  <c r="M12134" i="12"/>
  <c r="N12134" i="12" s="1"/>
  <c r="M12135" i="12"/>
  <c r="N12135" i="12" s="1"/>
  <c r="M12136" i="12"/>
  <c r="N12136" i="12" s="1"/>
  <c r="M12137" i="12"/>
  <c r="N12137" i="12" s="1"/>
  <c r="M12138" i="12"/>
  <c r="N12138" i="12" s="1"/>
  <c r="M12139" i="12"/>
  <c r="N12139" i="12" s="1"/>
  <c r="M12140" i="12"/>
  <c r="N12140" i="12" s="1"/>
  <c r="M12141" i="12"/>
  <c r="N12141" i="12" s="1"/>
  <c r="M12142" i="12"/>
  <c r="N12142" i="12" s="1"/>
  <c r="M12143" i="12"/>
  <c r="N12143" i="12" s="1"/>
  <c r="M12144" i="12"/>
  <c r="N12144" i="12" s="1"/>
  <c r="M12145" i="12"/>
  <c r="N12145" i="12" s="1"/>
  <c r="M12146" i="12"/>
  <c r="N12146" i="12" s="1"/>
  <c r="M12147" i="12"/>
  <c r="N12147" i="12" s="1"/>
  <c r="M12148" i="12"/>
  <c r="N12148" i="12" s="1"/>
  <c r="M12149" i="12"/>
  <c r="N12149" i="12" s="1"/>
  <c r="M12150" i="12"/>
  <c r="N12150" i="12" s="1"/>
  <c r="M12151" i="12"/>
  <c r="N12151" i="12" s="1"/>
  <c r="M12152" i="12"/>
  <c r="N12152" i="12" s="1"/>
  <c r="M12153" i="12"/>
  <c r="N12153" i="12" s="1"/>
  <c r="M12154" i="12"/>
  <c r="N12154" i="12" s="1"/>
  <c r="M12155" i="12"/>
  <c r="N12155" i="12" s="1"/>
  <c r="M12156" i="12"/>
  <c r="N12156" i="12" s="1"/>
  <c r="M12157" i="12"/>
  <c r="N12157" i="12" s="1"/>
  <c r="M12158" i="12"/>
  <c r="N12158" i="12" s="1"/>
  <c r="M12159" i="12"/>
  <c r="N12159" i="12" s="1"/>
  <c r="M12160" i="12"/>
  <c r="N12160" i="12" s="1"/>
  <c r="M12161" i="12"/>
  <c r="N12161" i="12" s="1"/>
  <c r="M12162" i="12"/>
  <c r="N12162" i="12" s="1"/>
  <c r="M12163" i="12"/>
  <c r="N12163" i="12" s="1"/>
  <c r="M12164" i="12"/>
  <c r="N12164" i="12" s="1"/>
  <c r="M12165" i="12"/>
  <c r="N12165" i="12" s="1"/>
  <c r="M12166" i="12"/>
  <c r="N12166" i="12" s="1"/>
  <c r="M12167" i="12"/>
  <c r="N12167" i="12" s="1"/>
  <c r="M12168" i="12"/>
  <c r="N12168" i="12" s="1"/>
  <c r="M12169" i="12"/>
  <c r="N12169" i="12" s="1"/>
  <c r="M12170" i="12"/>
  <c r="N12170" i="12" s="1"/>
  <c r="M12171" i="12"/>
  <c r="N12171" i="12" s="1"/>
  <c r="M12172" i="12"/>
  <c r="N12172" i="12" s="1"/>
  <c r="M12173" i="12"/>
  <c r="N12173" i="12" s="1"/>
  <c r="M12174" i="12"/>
  <c r="N12174" i="12" s="1"/>
  <c r="M12175" i="12"/>
  <c r="N12175" i="12" s="1"/>
  <c r="M12176" i="12"/>
  <c r="N12176" i="12" s="1"/>
  <c r="M12177" i="12"/>
  <c r="N12177" i="12" s="1"/>
  <c r="M12178" i="12"/>
  <c r="N12178" i="12" s="1"/>
  <c r="M12179" i="12"/>
  <c r="N12179" i="12" s="1"/>
  <c r="M12180" i="12"/>
  <c r="N12180" i="12" s="1"/>
  <c r="M12181" i="12"/>
  <c r="N12181" i="12" s="1"/>
  <c r="M12182" i="12"/>
  <c r="N12182" i="12" s="1"/>
  <c r="M12183" i="12"/>
  <c r="N12183" i="12" s="1"/>
  <c r="M12184" i="12"/>
  <c r="N12184" i="12" s="1"/>
  <c r="M12185" i="12"/>
  <c r="N12185" i="12" s="1"/>
  <c r="M12186" i="12"/>
  <c r="N12186" i="12" s="1"/>
  <c r="M12187" i="12"/>
  <c r="N12187" i="12" s="1"/>
  <c r="M12188" i="12"/>
  <c r="N12188" i="12" s="1"/>
  <c r="M12189" i="12"/>
  <c r="N12189" i="12" s="1"/>
  <c r="M12190" i="12"/>
  <c r="N12190" i="12" s="1"/>
  <c r="M12191" i="12"/>
  <c r="N12191" i="12" s="1"/>
  <c r="M12192" i="12"/>
  <c r="N12192" i="12" s="1"/>
  <c r="M12193" i="12"/>
  <c r="N12193" i="12" s="1"/>
  <c r="M12194" i="12"/>
  <c r="N12194" i="12" s="1"/>
  <c r="M12195" i="12"/>
  <c r="N12195" i="12" s="1"/>
  <c r="M12196" i="12"/>
  <c r="N12196" i="12" s="1"/>
  <c r="M12197" i="12"/>
  <c r="N12197" i="12" s="1"/>
  <c r="M12198" i="12"/>
  <c r="N12198" i="12" s="1"/>
  <c r="M12199" i="12"/>
  <c r="N12199" i="12" s="1"/>
  <c r="M12200" i="12"/>
  <c r="N12200" i="12" s="1"/>
  <c r="M12201" i="12"/>
  <c r="N12201" i="12" s="1"/>
  <c r="M12202" i="12"/>
  <c r="N12202" i="12" s="1"/>
  <c r="M12203" i="12"/>
  <c r="N12203" i="12" s="1"/>
  <c r="M12204" i="12"/>
  <c r="N12204" i="12" s="1"/>
  <c r="M12205" i="12"/>
  <c r="N12205" i="12" s="1"/>
  <c r="M12206" i="12"/>
  <c r="N12206" i="12" s="1"/>
  <c r="M12207" i="12"/>
  <c r="N12207" i="12" s="1"/>
  <c r="M12208" i="12"/>
  <c r="N12208" i="12" s="1"/>
  <c r="M12209" i="12"/>
  <c r="N12209" i="12" s="1"/>
  <c r="M12210" i="12"/>
  <c r="N12210" i="12" s="1"/>
  <c r="M12211" i="12"/>
  <c r="N12211" i="12" s="1"/>
  <c r="M12212" i="12"/>
  <c r="N12212" i="12" s="1"/>
  <c r="M12213" i="12"/>
  <c r="N12213" i="12" s="1"/>
  <c r="M12214" i="12"/>
  <c r="N12214" i="12" s="1"/>
  <c r="M12215" i="12"/>
  <c r="N12215" i="12" s="1"/>
  <c r="M12216" i="12"/>
  <c r="N12216" i="12" s="1"/>
  <c r="M12217" i="12"/>
  <c r="N12217" i="12" s="1"/>
  <c r="M12218" i="12"/>
  <c r="N12218" i="12" s="1"/>
  <c r="M12219" i="12"/>
  <c r="N12219" i="12" s="1"/>
  <c r="M12220" i="12"/>
  <c r="N12220" i="12" s="1"/>
  <c r="M12221" i="12"/>
  <c r="N12221" i="12" s="1"/>
  <c r="M12222" i="12"/>
  <c r="N12222" i="12" s="1"/>
  <c r="M12223" i="12"/>
  <c r="N12223" i="12" s="1"/>
  <c r="M12224" i="12"/>
  <c r="N12224" i="12" s="1"/>
  <c r="M12225" i="12"/>
  <c r="N12225" i="12" s="1"/>
  <c r="M12226" i="12"/>
  <c r="N12226" i="12" s="1"/>
  <c r="M12227" i="12"/>
  <c r="N12227" i="12" s="1"/>
  <c r="M12228" i="12"/>
  <c r="N12228" i="12" s="1"/>
  <c r="M12229" i="12"/>
  <c r="N12229" i="12" s="1"/>
  <c r="M12230" i="12"/>
  <c r="N12230" i="12" s="1"/>
  <c r="M12231" i="12"/>
  <c r="N12231" i="12" s="1"/>
  <c r="M12232" i="12"/>
  <c r="N12232" i="12" s="1"/>
  <c r="M12233" i="12"/>
  <c r="N12233" i="12" s="1"/>
  <c r="M12234" i="12"/>
  <c r="N12234" i="12" s="1"/>
  <c r="M12235" i="12"/>
  <c r="N12235" i="12" s="1"/>
  <c r="M12236" i="12"/>
  <c r="N12236" i="12" s="1"/>
  <c r="M12237" i="12"/>
  <c r="N12237" i="12" s="1"/>
  <c r="M12238" i="12"/>
  <c r="N12238" i="12" s="1"/>
  <c r="M12239" i="12"/>
  <c r="N12239" i="12" s="1"/>
  <c r="M12240" i="12"/>
  <c r="N12240" i="12" s="1"/>
  <c r="M12241" i="12"/>
  <c r="N12241" i="12" s="1"/>
  <c r="M12242" i="12"/>
  <c r="N12242" i="12" s="1"/>
  <c r="M12243" i="12"/>
  <c r="N12243" i="12" s="1"/>
  <c r="M12244" i="12"/>
  <c r="N12244" i="12" s="1"/>
  <c r="M12245" i="12"/>
  <c r="N12245" i="12" s="1"/>
  <c r="M12246" i="12"/>
  <c r="N12246" i="12" s="1"/>
  <c r="M12247" i="12"/>
  <c r="N12247" i="12" s="1"/>
  <c r="M12248" i="12"/>
  <c r="N12248" i="12" s="1"/>
  <c r="M12249" i="12"/>
  <c r="N12249" i="12" s="1"/>
  <c r="M12250" i="12"/>
  <c r="N12250" i="12" s="1"/>
  <c r="M12251" i="12"/>
  <c r="N12251" i="12" s="1"/>
  <c r="M12252" i="12"/>
  <c r="N12252" i="12" s="1"/>
  <c r="M12253" i="12"/>
  <c r="N12253" i="12" s="1"/>
  <c r="M12254" i="12"/>
  <c r="N12254" i="12" s="1"/>
  <c r="M12255" i="12"/>
  <c r="N12255" i="12" s="1"/>
  <c r="M12256" i="12"/>
  <c r="N12256" i="12" s="1"/>
  <c r="M12257" i="12"/>
  <c r="N12257" i="12" s="1"/>
  <c r="M12258" i="12"/>
  <c r="N12258" i="12" s="1"/>
  <c r="M12259" i="12"/>
  <c r="N12259" i="12" s="1"/>
  <c r="M12260" i="12"/>
  <c r="N12260" i="12" s="1"/>
  <c r="M12261" i="12"/>
  <c r="N12261" i="12" s="1"/>
  <c r="M12262" i="12"/>
  <c r="N12262" i="12" s="1"/>
  <c r="M12263" i="12"/>
  <c r="N12263" i="12" s="1"/>
  <c r="M12264" i="12"/>
  <c r="N12264" i="12" s="1"/>
  <c r="M12265" i="12"/>
  <c r="N12265" i="12" s="1"/>
  <c r="M12266" i="12"/>
  <c r="N12266" i="12" s="1"/>
  <c r="M12267" i="12"/>
  <c r="N12267" i="12" s="1"/>
  <c r="M12268" i="12"/>
  <c r="N12268" i="12" s="1"/>
  <c r="M12269" i="12"/>
  <c r="N12269" i="12" s="1"/>
  <c r="M12270" i="12"/>
  <c r="N12270" i="12" s="1"/>
  <c r="M12271" i="12"/>
  <c r="N12271" i="12" s="1"/>
  <c r="M12272" i="12"/>
  <c r="N12272" i="12" s="1"/>
  <c r="M12273" i="12"/>
  <c r="N12273" i="12" s="1"/>
  <c r="M12274" i="12"/>
  <c r="N12274" i="12" s="1"/>
  <c r="M12275" i="12"/>
  <c r="N12275" i="12" s="1"/>
  <c r="M12276" i="12"/>
  <c r="N12276" i="12" s="1"/>
  <c r="M12277" i="12"/>
  <c r="N12277" i="12" s="1"/>
  <c r="M12278" i="12"/>
  <c r="N12278" i="12" s="1"/>
  <c r="M12279" i="12"/>
  <c r="N12279" i="12" s="1"/>
  <c r="M12280" i="12"/>
  <c r="N12280" i="12" s="1"/>
  <c r="M12281" i="12"/>
  <c r="N12281" i="12" s="1"/>
  <c r="M12282" i="12"/>
  <c r="N12282" i="12" s="1"/>
  <c r="M12283" i="12"/>
  <c r="N12283" i="12" s="1"/>
  <c r="M12284" i="12"/>
  <c r="N12284" i="12" s="1"/>
  <c r="M12285" i="12"/>
  <c r="N12285" i="12" s="1"/>
  <c r="M12286" i="12"/>
  <c r="N12286" i="12" s="1"/>
  <c r="M12287" i="12"/>
  <c r="N12287" i="12" s="1"/>
  <c r="M12288" i="12"/>
  <c r="N12288" i="12" s="1"/>
  <c r="M12289" i="12"/>
  <c r="N12289" i="12" s="1"/>
  <c r="M12290" i="12"/>
  <c r="N12290" i="12" s="1"/>
  <c r="M12291" i="12"/>
  <c r="N12291" i="12" s="1"/>
  <c r="M12292" i="12"/>
  <c r="N12292" i="12" s="1"/>
  <c r="M12293" i="12"/>
  <c r="N12293" i="12" s="1"/>
  <c r="M12294" i="12"/>
  <c r="N12294" i="12" s="1"/>
  <c r="M12295" i="12"/>
  <c r="N12295" i="12" s="1"/>
  <c r="M12296" i="12"/>
  <c r="N12296" i="12" s="1"/>
  <c r="M12297" i="12"/>
  <c r="N12297" i="12" s="1"/>
  <c r="M12298" i="12"/>
  <c r="N12298" i="12" s="1"/>
  <c r="M12299" i="12"/>
  <c r="N12299" i="12" s="1"/>
  <c r="M12300" i="12"/>
  <c r="N12300" i="12" s="1"/>
  <c r="M12301" i="12"/>
  <c r="N12301" i="12" s="1"/>
  <c r="M12302" i="12"/>
  <c r="N12302" i="12" s="1"/>
  <c r="M12303" i="12"/>
  <c r="N12303" i="12" s="1"/>
  <c r="M12304" i="12"/>
  <c r="N12304" i="12" s="1"/>
  <c r="M12305" i="12"/>
  <c r="N12305" i="12" s="1"/>
  <c r="M12306" i="12"/>
  <c r="N12306" i="12" s="1"/>
  <c r="M12307" i="12"/>
  <c r="N12307" i="12" s="1"/>
  <c r="M12308" i="12"/>
  <c r="N12308" i="12" s="1"/>
  <c r="M12309" i="12"/>
  <c r="N12309" i="12" s="1"/>
  <c r="M12310" i="12"/>
  <c r="N12310" i="12" s="1"/>
  <c r="M12311" i="12"/>
  <c r="N12311" i="12" s="1"/>
  <c r="M12312" i="12"/>
  <c r="N12312" i="12" s="1"/>
  <c r="M12313" i="12"/>
  <c r="N12313" i="12" s="1"/>
  <c r="M12314" i="12"/>
  <c r="N12314" i="12" s="1"/>
  <c r="M12315" i="12"/>
  <c r="N12315" i="12" s="1"/>
  <c r="M12316" i="12"/>
  <c r="N12316" i="12" s="1"/>
  <c r="M12317" i="12"/>
  <c r="N12317" i="12" s="1"/>
  <c r="M12318" i="12"/>
  <c r="N12318" i="12" s="1"/>
  <c r="M12319" i="12"/>
  <c r="N12319" i="12" s="1"/>
  <c r="M12320" i="12"/>
  <c r="N12320" i="12" s="1"/>
  <c r="M12321" i="12"/>
  <c r="N12321" i="12" s="1"/>
  <c r="M12322" i="12"/>
  <c r="N12322" i="12" s="1"/>
  <c r="M12323" i="12"/>
  <c r="N12323" i="12" s="1"/>
  <c r="M12324" i="12"/>
  <c r="N12324" i="12" s="1"/>
  <c r="M12325" i="12"/>
  <c r="N12325" i="12" s="1"/>
  <c r="M12326" i="12"/>
  <c r="N12326" i="12" s="1"/>
  <c r="M12327" i="12"/>
  <c r="N12327" i="12" s="1"/>
  <c r="M12328" i="12"/>
  <c r="N12328" i="12" s="1"/>
  <c r="M12329" i="12"/>
  <c r="N12329" i="12" s="1"/>
  <c r="M12330" i="12"/>
  <c r="N12330" i="12" s="1"/>
  <c r="M12331" i="12"/>
  <c r="N12331" i="12" s="1"/>
  <c r="M12332" i="12"/>
  <c r="N12332" i="12" s="1"/>
  <c r="M12333" i="12"/>
  <c r="N12333" i="12" s="1"/>
  <c r="M12334" i="12"/>
  <c r="N12334" i="12" s="1"/>
  <c r="M12335" i="12"/>
  <c r="N12335" i="12" s="1"/>
  <c r="M12336" i="12"/>
  <c r="N12336" i="12" s="1"/>
  <c r="M12337" i="12"/>
  <c r="N12337" i="12" s="1"/>
  <c r="M12338" i="12"/>
  <c r="N12338" i="12" s="1"/>
  <c r="M12339" i="12"/>
  <c r="N12339" i="12" s="1"/>
  <c r="M12340" i="12"/>
  <c r="N12340" i="12" s="1"/>
  <c r="M12341" i="12"/>
  <c r="N12341" i="12" s="1"/>
  <c r="M12342" i="12"/>
  <c r="N12342" i="12" s="1"/>
  <c r="M12343" i="12"/>
  <c r="N12343" i="12" s="1"/>
  <c r="M12344" i="12"/>
  <c r="N12344" i="12" s="1"/>
  <c r="M12345" i="12"/>
  <c r="N12345" i="12" s="1"/>
  <c r="M12346" i="12"/>
  <c r="N12346" i="12" s="1"/>
  <c r="M12347" i="12"/>
  <c r="N12347" i="12" s="1"/>
  <c r="M12348" i="12"/>
  <c r="N12348" i="12" s="1"/>
  <c r="M12349" i="12"/>
  <c r="N12349" i="12" s="1"/>
  <c r="M12350" i="12"/>
  <c r="N12350" i="12" s="1"/>
  <c r="M12351" i="12"/>
  <c r="N12351" i="12" s="1"/>
  <c r="M12352" i="12"/>
  <c r="N12352" i="12" s="1"/>
  <c r="M12353" i="12"/>
  <c r="N12353" i="12" s="1"/>
  <c r="M12354" i="12"/>
  <c r="N12354" i="12" s="1"/>
  <c r="M12355" i="12"/>
  <c r="N12355" i="12" s="1"/>
  <c r="M12356" i="12"/>
  <c r="N12356" i="12" s="1"/>
  <c r="M12357" i="12"/>
  <c r="N12357" i="12" s="1"/>
  <c r="M12358" i="12"/>
  <c r="N12358" i="12" s="1"/>
  <c r="M12359" i="12"/>
  <c r="N12359" i="12" s="1"/>
  <c r="M12360" i="12"/>
  <c r="N12360" i="12" s="1"/>
  <c r="M12361" i="12"/>
  <c r="N12361" i="12" s="1"/>
  <c r="M12362" i="12"/>
  <c r="N12362" i="12" s="1"/>
  <c r="M12363" i="12"/>
  <c r="N12363" i="12" s="1"/>
  <c r="M12364" i="12"/>
  <c r="N12364" i="12" s="1"/>
  <c r="M12365" i="12"/>
  <c r="N12365" i="12" s="1"/>
  <c r="M12366" i="12"/>
  <c r="N12366" i="12" s="1"/>
  <c r="M12367" i="12"/>
  <c r="N12367" i="12" s="1"/>
  <c r="M12368" i="12"/>
  <c r="N12368" i="12" s="1"/>
  <c r="M12369" i="12"/>
  <c r="N12369" i="12" s="1"/>
  <c r="M12370" i="12"/>
  <c r="N12370" i="12" s="1"/>
  <c r="M12371" i="12"/>
  <c r="N12371" i="12" s="1"/>
  <c r="M12372" i="12"/>
  <c r="N12372" i="12" s="1"/>
  <c r="M12373" i="12"/>
  <c r="N12373" i="12" s="1"/>
  <c r="M12374" i="12"/>
  <c r="N12374" i="12" s="1"/>
  <c r="M12375" i="12"/>
  <c r="N12375" i="12" s="1"/>
  <c r="M12376" i="12"/>
  <c r="N12376" i="12" s="1"/>
  <c r="M12377" i="12"/>
  <c r="N12377" i="12" s="1"/>
  <c r="M12378" i="12"/>
  <c r="N12378" i="12" s="1"/>
  <c r="M12379" i="12"/>
  <c r="N12379" i="12" s="1"/>
  <c r="M12380" i="12"/>
  <c r="N12380" i="12" s="1"/>
  <c r="M12381" i="12"/>
  <c r="N12381" i="12" s="1"/>
  <c r="M12382" i="12"/>
  <c r="N12382" i="12" s="1"/>
  <c r="M12383" i="12"/>
  <c r="N12383" i="12" s="1"/>
  <c r="M12384" i="12"/>
  <c r="N12384" i="12" s="1"/>
  <c r="M12385" i="12"/>
  <c r="N12385" i="12" s="1"/>
  <c r="M12386" i="12"/>
  <c r="N12386" i="12" s="1"/>
  <c r="M12387" i="12"/>
  <c r="N12387" i="12" s="1"/>
  <c r="M12388" i="12"/>
  <c r="N12388" i="12" s="1"/>
  <c r="M12389" i="12"/>
  <c r="N12389" i="12" s="1"/>
  <c r="M12390" i="12"/>
  <c r="N12390" i="12" s="1"/>
  <c r="M12391" i="12"/>
  <c r="N12391" i="12" s="1"/>
  <c r="M12392" i="12"/>
  <c r="N12392" i="12" s="1"/>
  <c r="M12393" i="12"/>
  <c r="N12393" i="12" s="1"/>
  <c r="M12394" i="12"/>
  <c r="N12394" i="12" s="1"/>
  <c r="M12395" i="12"/>
  <c r="N12395" i="12" s="1"/>
  <c r="M12396" i="12"/>
  <c r="N12396" i="12" s="1"/>
  <c r="M12397" i="12"/>
  <c r="N12397" i="12" s="1"/>
  <c r="M12398" i="12"/>
  <c r="N12398" i="12" s="1"/>
  <c r="M12399" i="12"/>
  <c r="N12399" i="12" s="1"/>
  <c r="M12400" i="12"/>
  <c r="N12400" i="12" s="1"/>
  <c r="M12401" i="12"/>
  <c r="N12401" i="12" s="1"/>
  <c r="M12402" i="12"/>
  <c r="N12402" i="12" s="1"/>
  <c r="M12403" i="12"/>
  <c r="N12403" i="12" s="1"/>
  <c r="M12404" i="12"/>
  <c r="N12404" i="12" s="1"/>
  <c r="M12405" i="12"/>
  <c r="N12405" i="12" s="1"/>
  <c r="M12406" i="12"/>
  <c r="N12406" i="12" s="1"/>
  <c r="M12407" i="12"/>
  <c r="N12407" i="12" s="1"/>
  <c r="M12408" i="12"/>
  <c r="N12408" i="12" s="1"/>
  <c r="M12409" i="12"/>
  <c r="N12409" i="12" s="1"/>
  <c r="M12410" i="12"/>
  <c r="N12410" i="12" s="1"/>
  <c r="M12411" i="12"/>
  <c r="N12411" i="12" s="1"/>
  <c r="M12412" i="12"/>
  <c r="N12412" i="12" s="1"/>
  <c r="M12413" i="12"/>
  <c r="N12413" i="12" s="1"/>
  <c r="M12414" i="12"/>
  <c r="N12414" i="12" s="1"/>
  <c r="M12415" i="12"/>
  <c r="N12415" i="12" s="1"/>
  <c r="M12416" i="12"/>
  <c r="N12416" i="12" s="1"/>
  <c r="M12417" i="12"/>
  <c r="N12417" i="12" s="1"/>
  <c r="M12418" i="12"/>
  <c r="N12418" i="12" s="1"/>
  <c r="M12419" i="12"/>
  <c r="N12419" i="12" s="1"/>
  <c r="M12420" i="12"/>
  <c r="N12420" i="12" s="1"/>
  <c r="M12421" i="12"/>
  <c r="N12421" i="12" s="1"/>
  <c r="M12422" i="12"/>
  <c r="N12422" i="12" s="1"/>
  <c r="M12423" i="12"/>
  <c r="N12423" i="12" s="1"/>
  <c r="M12424" i="12"/>
  <c r="N12424" i="12" s="1"/>
  <c r="M12425" i="12"/>
  <c r="N12425" i="12" s="1"/>
  <c r="M12426" i="12"/>
  <c r="N12426" i="12" s="1"/>
  <c r="M12427" i="12"/>
  <c r="N12427" i="12" s="1"/>
  <c r="M12428" i="12"/>
  <c r="N12428" i="12" s="1"/>
  <c r="M12429" i="12"/>
  <c r="N12429" i="12" s="1"/>
  <c r="M12430" i="12"/>
  <c r="N12430" i="12" s="1"/>
  <c r="M12431" i="12"/>
  <c r="N12431" i="12" s="1"/>
  <c r="M12432" i="12"/>
  <c r="N12432" i="12" s="1"/>
  <c r="M12433" i="12"/>
  <c r="N12433" i="12" s="1"/>
  <c r="M12434" i="12"/>
  <c r="N12434" i="12" s="1"/>
  <c r="M12435" i="12"/>
  <c r="N12435" i="12" s="1"/>
  <c r="M12436" i="12"/>
  <c r="N12436" i="12" s="1"/>
  <c r="M12437" i="12"/>
  <c r="N12437" i="12" s="1"/>
  <c r="M12438" i="12"/>
  <c r="N12438" i="12" s="1"/>
  <c r="M12439" i="12"/>
  <c r="N12439" i="12" s="1"/>
  <c r="M12440" i="12"/>
  <c r="N12440" i="12" s="1"/>
  <c r="M12441" i="12"/>
  <c r="N12441" i="12" s="1"/>
  <c r="M12442" i="12"/>
  <c r="N12442" i="12" s="1"/>
  <c r="M12443" i="12"/>
  <c r="N12443" i="12" s="1"/>
  <c r="M12444" i="12"/>
  <c r="N12444" i="12" s="1"/>
  <c r="M12445" i="12"/>
  <c r="N12445" i="12" s="1"/>
  <c r="M12446" i="12"/>
  <c r="N12446" i="12" s="1"/>
  <c r="M12447" i="12"/>
  <c r="N12447" i="12" s="1"/>
  <c r="M12448" i="12"/>
  <c r="N12448" i="12" s="1"/>
  <c r="M12449" i="12"/>
  <c r="N12449" i="12" s="1"/>
  <c r="M12450" i="12"/>
  <c r="N12450" i="12" s="1"/>
  <c r="M12451" i="12"/>
  <c r="N12451" i="12" s="1"/>
  <c r="M12452" i="12"/>
  <c r="N12452" i="12" s="1"/>
  <c r="M12453" i="12"/>
  <c r="N12453" i="12" s="1"/>
  <c r="M12454" i="12"/>
  <c r="N12454" i="12" s="1"/>
  <c r="M12455" i="12"/>
  <c r="N12455" i="12" s="1"/>
  <c r="M12456" i="12"/>
  <c r="N12456" i="12" s="1"/>
  <c r="M12457" i="12"/>
  <c r="N12457" i="12" s="1"/>
  <c r="M12458" i="12"/>
  <c r="N12458" i="12" s="1"/>
  <c r="M12459" i="12"/>
  <c r="N12459" i="12" s="1"/>
  <c r="M12460" i="12"/>
  <c r="N12460" i="12" s="1"/>
  <c r="M12461" i="12"/>
  <c r="N12461" i="12" s="1"/>
  <c r="M12462" i="12"/>
  <c r="N12462" i="12" s="1"/>
  <c r="M12463" i="12"/>
  <c r="N12463" i="12" s="1"/>
  <c r="M12464" i="12"/>
  <c r="N12464" i="12" s="1"/>
  <c r="M12465" i="12"/>
  <c r="N12465" i="12" s="1"/>
  <c r="M12466" i="12"/>
  <c r="N12466" i="12" s="1"/>
  <c r="M12467" i="12"/>
  <c r="N12467" i="12" s="1"/>
  <c r="M12468" i="12"/>
  <c r="N12468" i="12" s="1"/>
  <c r="M12469" i="12"/>
  <c r="N12469" i="12" s="1"/>
  <c r="M12470" i="12"/>
  <c r="N12470" i="12" s="1"/>
  <c r="M12471" i="12"/>
  <c r="N12471" i="12" s="1"/>
  <c r="M12472" i="12"/>
  <c r="N12472" i="12" s="1"/>
  <c r="M12473" i="12"/>
  <c r="N12473" i="12" s="1"/>
  <c r="M12474" i="12"/>
  <c r="N12474" i="12" s="1"/>
  <c r="M12475" i="12"/>
  <c r="N12475" i="12" s="1"/>
  <c r="M12476" i="12"/>
  <c r="N12476" i="12" s="1"/>
  <c r="M12477" i="12"/>
  <c r="N12477" i="12" s="1"/>
  <c r="M12478" i="12"/>
  <c r="N12478" i="12" s="1"/>
  <c r="M12479" i="12"/>
  <c r="N12479" i="12" s="1"/>
  <c r="M12480" i="12"/>
  <c r="N12480" i="12" s="1"/>
  <c r="M12481" i="12"/>
  <c r="N12481" i="12" s="1"/>
  <c r="M12482" i="12"/>
  <c r="N12482" i="12" s="1"/>
  <c r="M12483" i="12"/>
  <c r="N12483" i="12" s="1"/>
  <c r="M12484" i="12"/>
  <c r="N12484" i="12" s="1"/>
  <c r="M12485" i="12"/>
  <c r="N12485" i="12" s="1"/>
  <c r="M12486" i="12"/>
  <c r="N12486" i="12" s="1"/>
  <c r="M12487" i="12"/>
  <c r="N12487" i="12" s="1"/>
  <c r="M12488" i="12"/>
  <c r="N12488" i="12" s="1"/>
  <c r="M12489" i="12"/>
  <c r="N12489" i="12" s="1"/>
  <c r="M12490" i="12"/>
  <c r="N12490" i="12" s="1"/>
  <c r="M12491" i="12"/>
  <c r="N12491" i="12" s="1"/>
  <c r="M12492" i="12"/>
  <c r="N12492" i="12" s="1"/>
  <c r="M12493" i="12"/>
  <c r="N12493" i="12" s="1"/>
  <c r="M12494" i="12"/>
  <c r="N12494" i="12" s="1"/>
  <c r="M12495" i="12"/>
  <c r="N12495" i="12" s="1"/>
  <c r="M12496" i="12"/>
  <c r="N12496" i="12" s="1"/>
  <c r="M12497" i="12"/>
  <c r="N12497" i="12" s="1"/>
  <c r="M12498" i="12"/>
  <c r="N12498" i="12" s="1"/>
  <c r="M12499" i="12"/>
  <c r="N12499" i="12" s="1"/>
  <c r="M12500" i="12"/>
  <c r="N12500" i="12" s="1"/>
  <c r="M12501" i="12"/>
  <c r="N12501" i="12" s="1"/>
  <c r="M12502" i="12"/>
  <c r="N12502" i="12" s="1"/>
  <c r="M12503" i="12"/>
  <c r="N12503" i="12" s="1"/>
  <c r="M12504" i="12"/>
  <c r="N12504" i="12" s="1"/>
  <c r="M12505" i="12"/>
  <c r="N12505" i="12" s="1"/>
  <c r="M12506" i="12"/>
  <c r="N12506" i="12" s="1"/>
  <c r="M12507" i="12"/>
  <c r="N12507" i="12" s="1"/>
  <c r="M12508" i="12"/>
  <c r="N12508" i="12" s="1"/>
  <c r="M12509" i="12"/>
  <c r="N12509" i="12" s="1"/>
  <c r="M12510" i="12"/>
  <c r="N12510" i="12" s="1"/>
  <c r="M12511" i="12"/>
  <c r="N12511" i="12" s="1"/>
  <c r="M12512" i="12"/>
  <c r="N12512" i="12" s="1"/>
  <c r="M12513" i="12"/>
  <c r="N12513" i="12" s="1"/>
  <c r="M12514" i="12"/>
  <c r="N12514" i="12" s="1"/>
  <c r="M12515" i="12"/>
  <c r="N12515" i="12" s="1"/>
  <c r="M12516" i="12"/>
  <c r="N12516" i="12" s="1"/>
  <c r="M12517" i="12"/>
  <c r="N12517" i="12" s="1"/>
  <c r="M12518" i="12"/>
  <c r="N12518" i="12" s="1"/>
  <c r="M12519" i="12"/>
  <c r="N12519" i="12" s="1"/>
  <c r="M12520" i="12"/>
  <c r="N12520" i="12" s="1"/>
  <c r="M12521" i="12"/>
  <c r="N12521" i="12" s="1"/>
  <c r="M12522" i="12"/>
  <c r="N12522" i="12" s="1"/>
  <c r="M12523" i="12"/>
  <c r="N12523" i="12" s="1"/>
  <c r="M12524" i="12"/>
  <c r="N12524" i="12" s="1"/>
  <c r="M12525" i="12"/>
  <c r="N12525" i="12" s="1"/>
  <c r="M12526" i="12"/>
  <c r="N12526" i="12" s="1"/>
  <c r="M12527" i="12"/>
  <c r="N12527" i="12" s="1"/>
  <c r="M12528" i="12"/>
  <c r="N12528" i="12" s="1"/>
  <c r="M12529" i="12"/>
  <c r="N12529" i="12" s="1"/>
  <c r="M12530" i="12"/>
  <c r="N12530" i="12" s="1"/>
  <c r="M12531" i="12"/>
  <c r="N12531" i="12" s="1"/>
  <c r="M12532" i="12"/>
  <c r="N12532" i="12" s="1"/>
  <c r="M12533" i="12"/>
  <c r="N12533" i="12" s="1"/>
  <c r="M12534" i="12"/>
  <c r="N12534" i="12" s="1"/>
  <c r="M12535" i="12"/>
  <c r="N12535" i="12" s="1"/>
  <c r="M12536" i="12"/>
  <c r="N12536" i="12" s="1"/>
  <c r="M12537" i="12"/>
  <c r="N12537" i="12" s="1"/>
  <c r="M12538" i="12"/>
  <c r="N12538" i="12" s="1"/>
  <c r="M12539" i="12"/>
  <c r="N12539" i="12" s="1"/>
  <c r="M12540" i="12"/>
  <c r="N12540" i="12" s="1"/>
  <c r="M12541" i="12"/>
  <c r="N12541" i="12" s="1"/>
  <c r="M12542" i="12"/>
  <c r="N12542" i="12" s="1"/>
  <c r="M12543" i="12"/>
  <c r="N12543" i="12" s="1"/>
  <c r="M12544" i="12"/>
  <c r="N12544" i="12" s="1"/>
  <c r="M12545" i="12"/>
  <c r="N12545" i="12" s="1"/>
  <c r="M12546" i="12"/>
  <c r="N12546" i="12" s="1"/>
  <c r="M12547" i="12"/>
  <c r="N12547" i="12" s="1"/>
  <c r="M12548" i="12"/>
  <c r="N12548" i="12" s="1"/>
  <c r="M12549" i="12"/>
  <c r="N12549" i="12" s="1"/>
  <c r="M12550" i="12"/>
  <c r="N12550" i="12" s="1"/>
  <c r="M12551" i="12"/>
  <c r="N12551" i="12" s="1"/>
  <c r="M12552" i="12"/>
  <c r="N12552" i="12" s="1"/>
  <c r="M12553" i="12"/>
  <c r="N12553" i="12" s="1"/>
  <c r="M12554" i="12"/>
  <c r="N12554" i="12" s="1"/>
  <c r="M12555" i="12"/>
  <c r="N12555" i="12" s="1"/>
  <c r="M12556" i="12"/>
  <c r="N12556" i="12" s="1"/>
  <c r="M12557" i="12"/>
  <c r="N12557" i="12" s="1"/>
  <c r="M12558" i="12"/>
  <c r="N12558" i="12" s="1"/>
  <c r="M12559" i="12"/>
  <c r="N12559" i="12" s="1"/>
  <c r="M12560" i="12"/>
  <c r="N12560" i="12" s="1"/>
  <c r="M12561" i="12"/>
  <c r="N12561" i="12" s="1"/>
  <c r="M12562" i="12"/>
  <c r="N12562" i="12" s="1"/>
  <c r="M12563" i="12"/>
  <c r="N12563" i="12" s="1"/>
  <c r="M12564" i="12"/>
  <c r="N12564" i="12" s="1"/>
  <c r="M12565" i="12"/>
  <c r="N12565" i="12" s="1"/>
  <c r="M12566" i="12"/>
  <c r="N12566" i="12" s="1"/>
  <c r="M12567" i="12"/>
  <c r="N12567" i="12" s="1"/>
  <c r="M12568" i="12"/>
  <c r="N12568" i="12" s="1"/>
  <c r="M12569" i="12"/>
  <c r="N12569" i="12" s="1"/>
  <c r="M12570" i="12"/>
  <c r="N12570" i="12" s="1"/>
  <c r="M12571" i="12"/>
  <c r="N12571" i="12" s="1"/>
  <c r="M12572" i="12"/>
  <c r="N12572" i="12" s="1"/>
  <c r="M12573" i="12"/>
  <c r="N12573" i="12" s="1"/>
  <c r="M12574" i="12"/>
  <c r="N12574" i="12" s="1"/>
  <c r="M12575" i="12"/>
  <c r="N12575" i="12" s="1"/>
  <c r="M12576" i="12"/>
  <c r="N12576" i="12" s="1"/>
  <c r="M12577" i="12"/>
  <c r="N12577" i="12" s="1"/>
  <c r="M12578" i="12"/>
  <c r="N12578" i="12" s="1"/>
  <c r="M12579" i="12"/>
  <c r="N12579" i="12" s="1"/>
  <c r="M12580" i="12"/>
  <c r="N12580" i="12" s="1"/>
  <c r="M12581" i="12"/>
  <c r="N12581" i="12" s="1"/>
  <c r="M12582" i="12"/>
  <c r="N12582" i="12" s="1"/>
  <c r="M12583" i="12"/>
  <c r="N12583" i="12" s="1"/>
  <c r="M12584" i="12"/>
  <c r="N12584" i="12" s="1"/>
  <c r="M12585" i="12"/>
  <c r="N12585" i="12" s="1"/>
  <c r="M12586" i="12"/>
  <c r="N12586" i="12" s="1"/>
  <c r="M12587" i="12"/>
  <c r="N12587" i="12" s="1"/>
  <c r="M12588" i="12"/>
  <c r="N12588" i="12" s="1"/>
  <c r="M12589" i="12"/>
  <c r="N12589" i="12" s="1"/>
  <c r="M12590" i="12"/>
  <c r="N12590" i="12" s="1"/>
  <c r="M12591" i="12"/>
  <c r="N12591" i="12" s="1"/>
  <c r="M12592" i="12"/>
  <c r="N12592" i="12" s="1"/>
  <c r="M12593" i="12"/>
  <c r="N12593" i="12" s="1"/>
  <c r="M12594" i="12"/>
  <c r="N12594" i="12" s="1"/>
  <c r="M12595" i="12"/>
  <c r="N12595" i="12" s="1"/>
  <c r="M12596" i="12"/>
  <c r="N12596" i="12" s="1"/>
  <c r="M12597" i="12"/>
  <c r="N12597" i="12" s="1"/>
  <c r="M12598" i="12"/>
  <c r="N12598" i="12" s="1"/>
  <c r="M12599" i="12"/>
  <c r="N12599" i="12" s="1"/>
  <c r="M12600" i="12"/>
  <c r="N12600" i="12" s="1"/>
  <c r="M12601" i="12"/>
  <c r="N12601" i="12" s="1"/>
  <c r="M12602" i="12"/>
  <c r="N12602" i="12" s="1"/>
  <c r="M12603" i="12"/>
  <c r="N12603" i="12" s="1"/>
  <c r="M12604" i="12"/>
  <c r="N12604" i="12" s="1"/>
  <c r="M12605" i="12"/>
  <c r="N12605" i="12" s="1"/>
  <c r="M12606" i="12"/>
  <c r="N12606" i="12" s="1"/>
  <c r="M12607" i="12"/>
  <c r="N12607" i="12" s="1"/>
  <c r="M12608" i="12"/>
  <c r="N12608" i="12" s="1"/>
  <c r="M12609" i="12"/>
  <c r="N12609" i="12" s="1"/>
  <c r="M12610" i="12"/>
  <c r="N12610" i="12" s="1"/>
  <c r="M12611" i="12"/>
  <c r="N12611" i="12" s="1"/>
  <c r="M12612" i="12"/>
  <c r="N12612" i="12" s="1"/>
  <c r="M12613" i="12"/>
  <c r="N12613" i="12" s="1"/>
  <c r="M12614" i="12"/>
  <c r="N12614" i="12" s="1"/>
  <c r="M12615" i="12"/>
  <c r="N12615" i="12" s="1"/>
  <c r="M12616" i="12"/>
  <c r="N12616" i="12" s="1"/>
  <c r="M12617" i="12"/>
  <c r="N12617" i="12" s="1"/>
  <c r="M12618" i="12"/>
  <c r="N12618" i="12" s="1"/>
  <c r="M12619" i="12"/>
  <c r="N12619" i="12" s="1"/>
  <c r="M12620" i="12"/>
  <c r="N12620" i="12" s="1"/>
  <c r="M12621" i="12"/>
  <c r="N12621" i="12" s="1"/>
  <c r="M12622" i="12"/>
  <c r="N12622" i="12" s="1"/>
  <c r="M12623" i="12"/>
  <c r="N12623" i="12" s="1"/>
  <c r="M12624" i="12"/>
  <c r="N12624" i="12" s="1"/>
  <c r="M12625" i="12"/>
  <c r="N12625" i="12" s="1"/>
  <c r="M12626" i="12"/>
  <c r="N12626" i="12" s="1"/>
  <c r="M12627" i="12"/>
  <c r="N12627" i="12" s="1"/>
  <c r="M12628" i="12"/>
  <c r="N12628" i="12" s="1"/>
  <c r="M12629" i="12"/>
  <c r="N12629" i="12" s="1"/>
  <c r="M12630" i="12"/>
  <c r="N12630" i="12" s="1"/>
  <c r="M12631" i="12"/>
  <c r="N12631" i="12" s="1"/>
  <c r="M12632" i="12"/>
  <c r="N12632" i="12" s="1"/>
  <c r="M12633" i="12"/>
  <c r="N12633" i="12" s="1"/>
  <c r="M12634" i="12"/>
  <c r="N12634" i="12" s="1"/>
  <c r="M12635" i="12"/>
  <c r="N12635" i="12" s="1"/>
  <c r="M12636" i="12"/>
  <c r="N12636" i="12" s="1"/>
  <c r="M12637" i="12"/>
  <c r="N12637" i="12" s="1"/>
  <c r="M12638" i="12"/>
  <c r="N12638" i="12" s="1"/>
  <c r="M12639" i="12"/>
  <c r="N12639" i="12" s="1"/>
  <c r="M12640" i="12"/>
  <c r="N12640" i="12" s="1"/>
  <c r="M12641" i="12"/>
  <c r="N12641" i="12" s="1"/>
  <c r="M12642" i="12"/>
  <c r="N12642" i="12" s="1"/>
  <c r="M12643" i="12"/>
  <c r="N12643" i="12" s="1"/>
  <c r="M12644" i="12"/>
  <c r="N12644" i="12" s="1"/>
  <c r="M12645" i="12"/>
  <c r="N12645" i="12" s="1"/>
  <c r="M12646" i="12"/>
  <c r="N12646" i="12" s="1"/>
  <c r="M12647" i="12"/>
  <c r="N12647" i="12" s="1"/>
  <c r="M12648" i="12"/>
  <c r="N12648" i="12" s="1"/>
  <c r="M12649" i="12"/>
  <c r="N12649" i="12" s="1"/>
  <c r="M12650" i="12"/>
  <c r="N12650" i="12" s="1"/>
  <c r="M12651" i="12"/>
  <c r="N12651" i="12" s="1"/>
  <c r="M12652" i="12"/>
  <c r="N12652" i="12" s="1"/>
  <c r="M12653" i="12"/>
  <c r="N12653" i="12" s="1"/>
  <c r="M12654" i="12"/>
  <c r="N12654" i="12" s="1"/>
  <c r="M12655" i="12"/>
  <c r="N12655" i="12" s="1"/>
  <c r="M12656" i="12"/>
  <c r="N12656" i="12" s="1"/>
  <c r="M12657" i="12"/>
  <c r="N12657" i="12" s="1"/>
  <c r="M12658" i="12"/>
  <c r="N12658" i="12" s="1"/>
  <c r="M12659" i="12"/>
  <c r="N12659" i="12" s="1"/>
  <c r="M12660" i="12"/>
  <c r="N12660" i="12" s="1"/>
  <c r="M12661" i="12"/>
  <c r="N12661" i="12" s="1"/>
  <c r="M12662" i="12"/>
  <c r="N12662" i="12" s="1"/>
  <c r="M12663" i="12"/>
  <c r="N12663" i="12" s="1"/>
  <c r="M12664" i="12"/>
  <c r="N12664" i="12" s="1"/>
  <c r="M12665" i="12"/>
  <c r="N12665" i="12" s="1"/>
  <c r="M12666" i="12"/>
  <c r="N12666" i="12" s="1"/>
  <c r="M12667" i="12"/>
  <c r="N12667" i="12" s="1"/>
  <c r="M12668" i="12"/>
  <c r="N12668" i="12" s="1"/>
  <c r="M12669" i="12"/>
  <c r="N12669" i="12" s="1"/>
  <c r="M12670" i="12"/>
  <c r="N12670" i="12" s="1"/>
  <c r="M12671" i="12"/>
  <c r="N12671" i="12" s="1"/>
  <c r="M12672" i="12"/>
  <c r="N12672" i="12" s="1"/>
  <c r="M12673" i="12"/>
  <c r="N12673" i="12" s="1"/>
  <c r="M12674" i="12"/>
  <c r="N12674" i="12" s="1"/>
  <c r="M12675" i="12"/>
  <c r="N12675" i="12" s="1"/>
  <c r="M12676" i="12"/>
  <c r="N12676" i="12" s="1"/>
  <c r="M12677" i="12"/>
  <c r="N12677" i="12" s="1"/>
  <c r="M12678" i="12"/>
  <c r="N12678" i="12" s="1"/>
  <c r="M12679" i="12"/>
  <c r="N12679" i="12" s="1"/>
  <c r="M12680" i="12"/>
  <c r="N12680" i="12" s="1"/>
  <c r="M12681" i="12"/>
  <c r="N12681" i="12" s="1"/>
  <c r="M12682" i="12"/>
  <c r="N12682" i="12" s="1"/>
  <c r="M12683" i="12"/>
  <c r="N12683" i="12" s="1"/>
  <c r="M12684" i="12"/>
  <c r="N12684" i="12" s="1"/>
  <c r="M12685" i="12"/>
  <c r="N12685" i="12" s="1"/>
  <c r="M12686" i="12"/>
  <c r="N12686" i="12" s="1"/>
  <c r="M12687" i="12"/>
  <c r="N12687" i="12" s="1"/>
  <c r="M12688" i="12"/>
  <c r="N12688" i="12" s="1"/>
  <c r="M12689" i="12"/>
  <c r="N12689" i="12" s="1"/>
  <c r="M12690" i="12"/>
  <c r="N12690" i="12" s="1"/>
  <c r="M12691" i="12"/>
  <c r="N12691" i="12" s="1"/>
  <c r="M12692" i="12"/>
  <c r="N12692" i="12" s="1"/>
  <c r="M12693" i="12"/>
  <c r="N12693" i="12" s="1"/>
  <c r="M12694" i="12"/>
  <c r="N12694" i="12" s="1"/>
  <c r="M12695" i="12"/>
  <c r="N12695" i="12" s="1"/>
  <c r="M12696" i="12"/>
  <c r="N12696" i="12" s="1"/>
  <c r="M12697" i="12"/>
  <c r="N12697" i="12" s="1"/>
  <c r="M12698" i="12"/>
  <c r="N12698" i="12" s="1"/>
  <c r="M12699" i="12"/>
  <c r="N12699" i="12" s="1"/>
  <c r="M12700" i="12"/>
  <c r="N12700" i="12" s="1"/>
  <c r="M12701" i="12"/>
  <c r="N12701" i="12" s="1"/>
  <c r="M12702" i="12"/>
  <c r="N12702" i="12" s="1"/>
  <c r="M12703" i="12"/>
  <c r="N12703" i="12" s="1"/>
  <c r="M12704" i="12"/>
  <c r="N12704" i="12" s="1"/>
  <c r="M12705" i="12"/>
  <c r="N12705" i="12" s="1"/>
  <c r="M12706" i="12"/>
  <c r="N12706" i="12" s="1"/>
  <c r="M12707" i="12"/>
  <c r="N12707" i="12" s="1"/>
  <c r="M12708" i="12"/>
  <c r="N12708" i="12" s="1"/>
  <c r="M12709" i="12"/>
  <c r="N12709" i="12" s="1"/>
  <c r="M12710" i="12"/>
  <c r="N12710" i="12" s="1"/>
  <c r="M12711" i="12"/>
  <c r="N12711" i="12" s="1"/>
  <c r="M12712" i="12"/>
  <c r="N12712" i="12" s="1"/>
  <c r="M12713" i="12"/>
  <c r="N12713" i="12" s="1"/>
  <c r="M12714" i="12"/>
  <c r="N12714" i="12" s="1"/>
  <c r="M12715" i="12"/>
  <c r="N12715" i="12" s="1"/>
  <c r="M12716" i="12"/>
  <c r="N12716" i="12" s="1"/>
  <c r="M12717" i="12"/>
  <c r="N12717" i="12" s="1"/>
  <c r="M12718" i="12"/>
  <c r="N12718" i="12" s="1"/>
  <c r="M12719" i="12"/>
  <c r="N12719" i="12" s="1"/>
  <c r="M12720" i="12"/>
  <c r="N12720" i="12" s="1"/>
  <c r="M12721" i="12"/>
  <c r="N12721" i="12" s="1"/>
  <c r="M12722" i="12"/>
  <c r="N12722" i="12" s="1"/>
  <c r="M12723" i="12"/>
  <c r="N12723" i="12" s="1"/>
  <c r="M12724" i="12"/>
  <c r="N12724" i="12" s="1"/>
  <c r="M12725" i="12"/>
  <c r="N12725" i="12" s="1"/>
  <c r="M12726" i="12"/>
  <c r="N12726" i="12" s="1"/>
  <c r="M12727" i="12"/>
  <c r="N12727" i="12" s="1"/>
  <c r="M12728" i="12"/>
  <c r="N12728" i="12" s="1"/>
  <c r="M12729" i="12"/>
  <c r="N12729" i="12" s="1"/>
  <c r="M12730" i="12"/>
  <c r="N12730" i="12" s="1"/>
  <c r="M12731" i="12"/>
  <c r="N12731" i="12" s="1"/>
  <c r="M12732" i="12"/>
  <c r="N12732" i="12" s="1"/>
  <c r="M12733" i="12"/>
  <c r="N12733" i="12" s="1"/>
  <c r="M12734" i="12"/>
  <c r="N12734" i="12" s="1"/>
  <c r="M12735" i="12"/>
  <c r="N12735" i="12" s="1"/>
  <c r="M12736" i="12"/>
  <c r="N12736" i="12" s="1"/>
  <c r="M12737" i="12"/>
  <c r="N12737" i="12" s="1"/>
  <c r="M12738" i="12"/>
  <c r="N12738" i="12" s="1"/>
  <c r="M12739" i="12"/>
  <c r="N12739" i="12" s="1"/>
  <c r="M12740" i="12"/>
  <c r="N12740" i="12" s="1"/>
  <c r="M12741" i="12"/>
  <c r="N12741" i="12" s="1"/>
  <c r="M12742" i="12"/>
  <c r="N12742" i="12" s="1"/>
  <c r="M12743" i="12"/>
  <c r="N12743" i="12" s="1"/>
  <c r="M12744" i="12"/>
  <c r="N12744" i="12" s="1"/>
  <c r="M12745" i="12"/>
  <c r="N12745" i="12" s="1"/>
  <c r="M12746" i="12"/>
  <c r="N12746" i="12" s="1"/>
  <c r="M12747" i="12"/>
  <c r="N12747" i="12" s="1"/>
  <c r="M12748" i="12"/>
  <c r="N12748" i="12" s="1"/>
  <c r="M12749" i="12"/>
  <c r="N12749" i="12" s="1"/>
  <c r="M12750" i="12"/>
  <c r="N12750" i="12" s="1"/>
  <c r="M12751" i="12"/>
  <c r="N12751" i="12" s="1"/>
  <c r="M12752" i="12"/>
  <c r="N12752" i="12" s="1"/>
  <c r="M12753" i="12"/>
  <c r="N12753" i="12" s="1"/>
  <c r="M12754" i="12"/>
  <c r="N12754" i="12" s="1"/>
  <c r="M12755" i="12"/>
  <c r="N12755" i="12" s="1"/>
  <c r="M12756" i="12"/>
  <c r="N12756" i="12" s="1"/>
  <c r="M12757" i="12"/>
  <c r="N12757" i="12" s="1"/>
  <c r="M12758" i="12"/>
  <c r="N12758" i="12" s="1"/>
  <c r="M12759" i="12"/>
  <c r="N12759" i="12" s="1"/>
  <c r="M12760" i="12"/>
  <c r="N12760" i="12" s="1"/>
  <c r="M12761" i="12"/>
  <c r="N12761" i="12" s="1"/>
  <c r="M12762" i="12"/>
  <c r="N12762" i="12" s="1"/>
  <c r="M12763" i="12"/>
  <c r="N12763" i="12" s="1"/>
  <c r="M12764" i="12"/>
  <c r="N12764" i="12" s="1"/>
  <c r="M12765" i="12"/>
  <c r="N12765" i="12" s="1"/>
  <c r="M12766" i="12"/>
  <c r="N12766" i="12" s="1"/>
  <c r="M12767" i="12"/>
  <c r="N12767" i="12" s="1"/>
  <c r="M12768" i="12"/>
  <c r="N12768" i="12" s="1"/>
  <c r="M12769" i="12"/>
  <c r="N12769" i="12" s="1"/>
  <c r="M12770" i="12"/>
  <c r="N12770" i="12" s="1"/>
  <c r="M12771" i="12"/>
  <c r="N12771" i="12" s="1"/>
  <c r="M12772" i="12"/>
  <c r="N12772" i="12" s="1"/>
  <c r="M12773" i="12"/>
  <c r="N12773" i="12" s="1"/>
  <c r="M12774" i="12"/>
  <c r="N12774" i="12" s="1"/>
  <c r="M12775" i="12"/>
  <c r="N12775" i="12" s="1"/>
  <c r="M12776" i="12"/>
  <c r="N12776" i="12" s="1"/>
  <c r="M12777" i="12"/>
  <c r="N12777" i="12" s="1"/>
  <c r="M12778" i="12"/>
  <c r="N12778" i="12" s="1"/>
  <c r="M12779" i="12"/>
  <c r="N12779" i="12" s="1"/>
  <c r="M12780" i="12"/>
  <c r="N12780" i="12" s="1"/>
  <c r="M12781" i="12"/>
  <c r="N12781" i="12" s="1"/>
  <c r="M12782" i="12"/>
  <c r="N12782" i="12" s="1"/>
  <c r="M12783" i="12"/>
  <c r="N12783" i="12" s="1"/>
  <c r="M12784" i="12"/>
  <c r="N12784" i="12" s="1"/>
  <c r="M12785" i="12"/>
  <c r="N12785" i="12" s="1"/>
  <c r="M12786" i="12"/>
  <c r="N12786" i="12" s="1"/>
  <c r="M12787" i="12"/>
  <c r="N12787" i="12" s="1"/>
  <c r="M12788" i="12"/>
  <c r="N12788" i="12" s="1"/>
  <c r="M12789" i="12"/>
  <c r="N12789" i="12" s="1"/>
  <c r="M12790" i="12"/>
  <c r="N12790" i="12" s="1"/>
  <c r="M12791" i="12"/>
  <c r="N12791" i="12" s="1"/>
  <c r="M12792" i="12"/>
  <c r="N12792" i="12" s="1"/>
  <c r="M12793" i="12"/>
  <c r="N12793" i="12" s="1"/>
  <c r="M12794" i="12"/>
  <c r="N12794" i="12" s="1"/>
  <c r="M12795" i="12"/>
  <c r="N12795" i="12" s="1"/>
  <c r="M12796" i="12"/>
  <c r="N12796" i="12" s="1"/>
  <c r="M12797" i="12"/>
  <c r="N12797" i="12" s="1"/>
  <c r="M12798" i="12"/>
  <c r="N12798" i="12" s="1"/>
  <c r="M12799" i="12"/>
  <c r="N12799" i="12" s="1"/>
  <c r="M12800" i="12"/>
  <c r="N12800" i="12" s="1"/>
  <c r="M12801" i="12"/>
  <c r="N12801" i="12" s="1"/>
  <c r="M12802" i="12"/>
  <c r="N12802" i="12" s="1"/>
  <c r="M12803" i="12"/>
  <c r="N12803" i="12" s="1"/>
  <c r="M12804" i="12"/>
  <c r="N12804" i="12" s="1"/>
  <c r="M12805" i="12"/>
  <c r="N12805" i="12" s="1"/>
  <c r="M12806" i="12"/>
  <c r="N12806" i="12" s="1"/>
  <c r="M12807" i="12"/>
  <c r="N12807" i="12" s="1"/>
  <c r="M12808" i="12"/>
  <c r="N12808" i="12" s="1"/>
  <c r="M12809" i="12"/>
  <c r="N12809" i="12" s="1"/>
  <c r="M12810" i="12"/>
  <c r="N12810" i="12" s="1"/>
  <c r="M12811" i="12"/>
  <c r="N12811" i="12" s="1"/>
  <c r="M12812" i="12"/>
  <c r="N12812" i="12" s="1"/>
  <c r="M12813" i="12"/>
  <c r="N12813" i="12" s="1"/>
  <c r="M12814" i="12"/>
  <c r="N12814" i="12" s="1"/>
  <c r="M12815" i="12"/>
  <c r="N12815" i="12" s="1"/>
  <c r="M12816" i="12"/>
  <c r="N12816" i="12" s="1"/>
  <c r="M12817" i="12"/>
  <c r="N12817" i="12" s="1"/>
  <c r="M12818" i="12"/>
  <c r="N12818" i="12" s="1"/>
  <c r="M12819" i="12"/>
  <c r="N12819" i="12" s="1"/>
  <c r="M12820" i="12"/>
  <c r="N12820" i="12" s="1"/>
  <c r="M12821" i="12"/>
  <c r="N12821" i="12" s="1"/>
  <c r="M12822" i="12"/>
  <c r="N12822" i="12" s="1"/>
  <c r="M12823" i="12"/>
  <c r="N12823" i="12" s="1"/>
  <c r="M12824" i="12"/>
  <c r="N12824" i="12" s="1"/>
  <c r="M12825" i="12"/>
  <c r="N12825" i="12" s="1"/>
  <c r="M12826" i="12"/>
  <c r="N12826" i="12" s="1"/>
  <c r="M12827" i="12"/>
  <c r="N12827" i="12" s="1"/>
  <c r="M12828" i="12"/>
  <c r="N12828" i="12" s="1"/>
  <c r="M12829" i="12"/>
  <c r="N12829" i="12" s="1"/>
  <c r="M12830" i="12"/>
  <c r="N12830" i="12" s="1"/>
  <c r="M12831" i="12"/>
  <c r="N12831" i="12" s="1"/>
  <c r="M12832" i="12"/>
  <c r="N12832" i="12" s="1"/>
  <c r="M12833" i="12"/>
  <c r="N12833" i="12" s="1"/>
  <c r="M12834" i="12"/>
  <c r="N12834" i="12" s="1"/>
  <c r="M12835" i="12"/>
  <c r="N12835" i="12" s="1"/>
  <c r="M12836" i="12"/>
  <c r="N12836" i="12" s="1"/>
  <c r="M12837" i="12"/>
  <c r="N12837" i="12" s="1"/>
  <c r="M12838" i="12"/>
  <c r="N12838" i="12" s="1"/>
  <c r="M12839" i="12"/>
  <c r="N12839" i="12" s="1"/>
  <c r="M12840" i="12"/>
  <c r="N12840" i="12" s="1"/>
  <c r="M12841" i="12"/>
  <c r="N12841" i="12" s="1"/>
  <c r="M12842" i="12"/>
  <c r="N12842" i="12" s="1"/>
  <c r="M12843" i="12"/>
  <c r="N12843" i="12" s="1"/>
  <c r="M12844" i="12"/>
  <c r="N12844" i="12" s="1"/>
  <c r="M12845" i="12"/>
  <c r="N12845" i="12" s="1"/>
  <c r="M12846" i="12"/>
  <c r="N12846" i="12" s="1"/>
  <c r="M12847" i="12"/>
  <c r="N12847" i="12" s="1"/>
  <c r="M12848" i="12"/>
  <c r="N12848" i="12" s="1"/>
  <c r="M12849" i="12"/>
  <c r="N12849" i="12" s="1"/>
  <c r="M12850" i="12"/>
  <c r="N12850" i="12" s="1"/>
  <c r="M12851" i="12"/>
  <c r="N12851" i="12" s="1"/>
  <c r="M12852" i="12"/>
  <c r="N12852" i="12" s="1"/>
  <c r="M12853" i="12"/>
  <c r="N12853" i="12" s="1"/>
  <c r="M12854" i="12"/>
  <c r="N12854" i="12" s="1"/>
  <c r="M12855" i="12"/>
  <c r="N12855" i="12" s="1"/>
  <c r="M12856" i="12"/>
  <c r="N12856" i="12" s="1"/>
  <c r="M12857" i="12"/>
  <c r="N12857" i="12" s="1"/>
  <c r="M12858" i="12"/>
  <c r="N12858" i="12" s="1"/>
  <c r="M12859" i="12"/>
  <c r="N12859" i="12" s="1"/>
  <c r="M12860" i="12"/>
  <c r="N12860" i="12" s="1"/>
  <c r="M12861" i="12"/>
  <c r="N12861" i="12" s="1"/>
  <c r="M12862" i="12"/>
  <c r="N12862" i="12" s="1"/>
  <c r="M12863" i="12"/>
  <c r="N12863" i="12" s="1"/>
  <c r="M12864" i="12"/>
  <c r="N12864" i="12" s="1"/>
  <c r="M12865" i="12"/>
  <c r="N12865" i="12" s="1"/>
  <c r="M12866" i="12"/>
  <c r="N12866" i="12" s="1"/>
  <c r="M12867" i="12"/>
  <c r="N12867" i="12" s="1"/>
  <c r="M12868" i="12"/>
  <c r="N12868" i="12" s="1"/>
  <c r="M12869" i="12"/>
  <c r="N12869" i="12" s="1"/>
  <c r="M12870" i="12"/>
  <c r="N12870" i="12" s="1"/>
  <c r="M12871" i="12"/>
  <c r="N12871" i="12" s="1"/>
  <c r="M12872" i="12"/>
  <c r="N12872" i="12" s="1"/>
  <c r="M12873" i="12"/>
  <c r="N12873" i="12" s="1"/>
  <c r="M12874" i="12"/>
  <c r="N12874" i="12" s="1"/>
  <c r="M12875" i="12"/>
  <c r="N12875" i="12" s="1"/>
  <c r="M12876" i="12"/>
  <c r="N12876" i="12" s="1"/>
  <c r="M12877" i="12"/>
  <c r="N12877" i="12" s="1"/>
  <c r="M12878" i="12"/>
  <c r="N12878" i="12" s="1"/>
  <c r="M12879" i="12"/>
  <c r="N12879" i="12" s="1"/>
  <c r="M12880" i="12"/>
  <c r="N12880" i="12" s="1"/>
  <c r="M12881" i="12"/>
  <c r="N12881" i="12" s="1"/>
  <c r="M12882" i="12"/>
  <c r="N12882" i="12" s="1"/>
  <c r="M12883" i="12"/>
  <c r="N12883" i="12" s="1"/>
  <c r="M12884" i="12"/>
  <c r="N12884" i="12" s="1"/>
  <c r="M12885" i="12"/>
  <c r="N12885" i="12" s="1"/>
  <c r="M12886" i="12"/>
  <c r="N12886" i="12" s="1"/>
  <c r="M12887" i="12"/>
  <c r="N12887" i="12" s="1"/>
  <c r="M12888" i="12"/>
  <c r="N12888" i="12" s="1"/>
  <c r="M12889" i="12"/>
  <c r="N12889" i="12" s="1"/>
  <c r="M12890" i="12"/>
  <c r="N12890" i="12" s="1"/>
  <c r="M12891" i="12"/>
  <c r="N12891" i="12" s="1"/>
  <c r="M12892" i="12"/>
  <c r="N12892" i="12" s="1"/>
  <c r="M12893" i="12"/>
  <c r="N12893" i="12" s="1"/>
  <c r="M12894" i="12"/>
  <c r="N12894" i="12" s="1"/>
  <c r="M12895" i="12"/>
  <c r="N12895" i="12" s="1"/>
  <c r="M12896" i="12"/>
  <c r="N12896" i="12" s="1"/>
  <c r="M12897" i="12"/>
  <c r="N12897" i="12" s="1"/>
  <c r="M12898" i="12"/>
  <c r="N12898" i="12" s="1"/>
  <c r="M12899" i="12"/>
  <c r="N12899" i="12" s="1"/>
  <c r="M12900" i="12"/>
  <c r="N12900" i="12" s="1"/>
  <c r="M12901" i="12"/>
  <c r="N12901" i="12" s="1"/>
  <c r="M12902" i="12"/>
  <c r="N12902" i="12" s="1"/>
  <c r="M12903" i="12"/>
  <c r="N12903" i="12" s="1"/>
  <c r="M12904" i="12"/>
  <c r="N12904" i="12" s="1"/>
  <c r="M12905" i="12"/>
  <c r="N12905" i="12" s="1"/>
  <c r="M12906" i="12"/>
  <c r="N12906" i="12" s="1"/>
  <c r="M12907" i="12"/>
  <c r="N12907" i="12" s="1"/>
  <c r="M12908" i="12"/>
  <c r="N12908" i="12" s="1"/>
  <c r="M12909" i="12"/>
  <c r="N12909" i="12" s="1"/>
  <c r="M12910" i="12"/>
  <c r="N12910" i="12" s="1"/>
  <c r="M12911" i="12"/>
  <c r="N12911" i="12" s="1"/>
  <c r="M12912" i="12"/>
  <c r="N12912" i="12" s="1"/>
  <c r="M12913" i="12"/>
  <c r="N12913" i="12" s="1"/>
  <c r="M12914" i="12"/>
  <c r="N12914" i="12" s="1"/>
  <c r="M12915" i="12"/>
  <c r="N12915" i="12" s="1"/>
  <c r="M12916" i="12"/>
  <c r="N12916" i="12" s="1"/>
  <c r="M12917" i="12"/>
  <c r="N12917" i="12" s="1"/>
  <c r="M12918" i="12"/>
  <c r="N12918" i="12" s="1"/>
  <c r="M12919" i="12"/>
  <c r="N12919" i="12" s="1"/>
  <c r="M12920" i="12"/>
  <c r="N12920" i="12" s="1"/>
  <c r="M12921" i="12"/>
  <c r="N12921" i="12" s="1"/>
  <c r="M12922" i="12"/>
  <c r="N12922" i="12" s="1"/>
  <c r="M12923" i="12"/>
  <c r="N12923" i="12" s="1"/>
  <c r="M12924" i="12"/>
  <c r="N12924" i="12" s="1"/>
  <c r="M12925" i="12"/>
  <c r="N12925" i="12" s="1"/>
  <c r="M12926" i="12"/>
  <c r="N12926" i="12" s="1"/>
  <c r="M12927" i="12"/>
  <c r="N12927" i="12" s="1"/>
  <c r="M12928" i="12"/>
  <c r="N12928" i="12" s="1"/>
  <c r="M12929" i="12"/>
  <c r="N12929" i="12" s="1"/>
  <c r="M12930" i="12"/>
  <c r="N12930" i="12" s="1"/>
  <c r="M12931" i="12"/>
  <c r="N12931" i="12" s="1"/>
  <c r="M12932" i="12"/>
  <c r="N12932" i="12" s="1"/>
  <c r="M12933" i="12"/>
  <c r="N12933" i="12" s="1"/>
  <c r="M12934" i="12"/>
  <c r="N12934" i="12" s="1"/>
  <c r="M12935" i="12"/>
  <c r="N12935" i="12" s="1"/>
  <c r="M12936" i="12"/>
  <c r="N12936" i="12" s="1"/>
  <c r="M12937" i="12"/>
  <c r="N12937" i="12" s="1"/>
  <c r="M12938" i="12"/>
  <c r="N12938" i="12" s="1"/>
  <c r="M12939" i="12"/>
  <c r="N12939" i="12" s="1"/>
  <c r="M12940" i="12"/>
  <c r="N12940" i="12" s="1"/>
  <c r="M12941" i="12"/>
  <c r="N12941" i="12" s="1"/>
  <c r="M12942" i="12"/>
  <c r="N12942" i="12" s="1"/>
  <c r="M12943" i="12"/>
  <c r="N12943" i="12" s="1"/>
  <c r="M12944" i="12"/>
  <c r="N12944" i="12" s="1"/>
  <c r="M12945" i="12"/>
  <c r="N12945" i="12" s="1"/>
  <c r="M12946" i="12"/>
  <c r="N12946" i="12" s="1"/>
  <c r="M12947" i="12"/>
  <c r="N12947" i="12" s="1"/>
  <c r="M12948" i="12"/>
  <c r="N12948" i="12" s="1"/>
  <c r="M12949" i="12"/>
  <c r="N12949" i="12" s="1"/>
  <c r="M12950" i="12"/>
  <c r="N12950" i="12" s="1"/>
  <c r="M12951" i="12"/>
  <c r="N12951" i="12" s="1"/>
  <c r="M12952" i="12"/>
  <c r="N12952" i="12" s="1"/>
  <c r="M12953" i="12"/>
  <c r="N12953" i="12" s="1"/>
  <c r="M12954" i="12"/>
  <c r="N12954" i="12" s="1"/>
  <c r="M12955" i="12"/>
  <c r="N12955" i="12" s="1"/>
  <c r="M12956" i="12"/>
  <c r="N12956" i="12" s="1"/>
  <c r="M12957" i="12"/>
  <c r="N12957" i="12" s="1"/>
  <c r="M12958" i="12"/>
  <c r="N12958" i="12" s="1"/>
  <c r="M12959" i="12"/>
  <c r="N12959" i="12" s="1"/>
  <c r="M12960" i="12"/>
  <c r="N12960" i="12" s="1"/>
  <c r="M12961" i="12"/>
  <c r="N12961" i="12" s="1"/>
  <c r="M12962" i="12"/>
  <c r="N12962" i="12" s="1"/>
  <c r="M12963" i="12"/>
  <c r="N12963" i="12" s="1"/>
  <c r="M12964" i="12"/>
  <c r="N12964" i="12" s="1"/>
  <c r="M12965" i="12"/>
  <c r="N12965" i="12" s="1"/>
  <c r="M12966" i="12"/>
  <c r="N12966" i="12" s="1"/>
  <c r="M12967" i="12"/>
  <c r="N12967" i="12" s="1"/>
  <c r="M12968" i="12"/>
  <c r="N12968" i="12" s="1"/>
  <c r="M12969" i="12"/>
  <c r="N12969" i="12" s="1"/>
  <c r="M12970" i="12"/>
  <c r="N12970" i="12" s="1"/>
  <c r="M12971" i="12"/>
  <c r="N12971" i="12" s="1"/>
  <c r="M12972" i="12"/>
  <c r="N12972" i="12" s="1"/>
  <c r="M12973" i="12"/>
  <c r="N12973" i="12" s="1"/>
  <c r="M12974" i="12"/>
  <c r="N12974" i="12" s="1"/>
  <c r="M12975" i="12"/>
  <c r="N12975" i="12" s="1"/>
  <c r="M12976" i="12"/>
  <c r="N12976" i="12" s="1"/>
  <c r="M12977" i="12"/>
  <c r="N12977" i="12" s="1"/>
  <c r="M12978" i="12"/>
  <c r="N12978" i="12" s="1"/>
  <c r="M12979" i="12"/>
  <c r="N12979" i="12" s="1"/>
  <c r="M12980" i="12"/>
  <c r="N12980" i="12" s="1"/>
  <c r="M12981" i="12"/>
  <c r="N12981" i="12" s="1"/>
  <c r="M12982" i="12"/>
  <c r="N12982" i="12" s="1"/>
  <c r="M12983" i="12"/>
  <c r="N12983" i="12" s="1"/>
  <c r="M12984" i="12"/>
  <c r="N12984" i="12" s="1"/>
  <c r="M12985" i="12"/>
  <c r="N12985" i="12" s="1"/>
  <c r="M12986" i="12"/>
  <c r="N12986" i="12" s="1"/>
  <c r="M12987" i="12"/>
  <c r="N12987" i="12" s="1"/>
  <c r="M12988" i="12"/>
  <c r="N12988" i="12" s="1"/>
  <c r="M12989" i="12"/>
  <c r="N12989" i="12" s="1"/>
  <c r="M12990" i="12"/>
  <c r="N12990" i="12" s="1"/>
  <c r="M12991" i="12"/>
  <c r="N12991" i="12" s="1"/>
  <c r="M12992" i="12"/>
  <c r="N12992" i="12" s="1"/>
  <c r="M12993" i="12"/>
  <c r="N12993" i="12" s="1"/>
  <c r="M12994" i="12"/>
  <c r="N12994" i="12" s="1"/>
  <c r="M12995" i="12"/>
  <c r="N12995" i="12" s="1"/>
  <c r="M12996" i="12"/>
  <c r="N12996" i="12" s="1"/>
  <c r="M12997" i="12"/>
  <c r="N12997" i="12" s="1"/>
  <c r="M12998" i="12"/>
  <c r="N12998" i="12" s="1"/>
  <c r="M12999" i="12"/>
  <c r="N12999" i="12" s="1"/>
  <c r="M13000" i="12"/>
  <c r="N13000" i="12" s="1"/>
  <c r="M13001" i="12"/>
  <c r="N13001" i="12" s="1"/>
  <c r="M13002" i="12"/>
  <c r="N13002" i="12" s="1"/>
  <c r="M13003" i="12"/>
  <c r="N13003" i="12" s="1"/>
  <c r="M13004" i="12"/>
  <c r="N13004" i="12" s="1"/>
  <c r="M13005" i="12"/>
  <c r="N13005" i="12" s="1"/>
  <c r="M13006" i="12"/>
  <c r="N13006" i="12" s="1"/>
  <c r="M13007" i="12"/>
  <c r="N13007" i="12" s="1"/>
  <c r="M13008" i="12"/>
  <c r="N13008" i="12" s="1"/>
  <c r="M13009" i="12"/>
  <c r="N13009" i="12" s="1"/>
  <c r="M13010" i="12"/>
  <c r="N13010" i="12" s="1"/>
  <c r="M13011" i="12"/>
  <c r="N13011" i="12" s="1"/>
  <c r="M13012" i="12"/>
  <c r="N13012" i="12" s="1"/>
  <c r="M13013" i="12"/>
  <c r="N13013" i="12" s="1"/>
  <c r="M13014" i="12"/>
  <c r="N13014" i="12" s="1"/>
  <c r="M13015" i="12"/>
  <c r="N13015" i="12" s="1"/>
  <c r="M13016" i="12"/>
  <c r="N13016" i="12" s="1"/>
  <c r="M13017" i="12"/>
  <c r="N13017" i="12" s="1"/>
  <c r="M13018" i="12"/>
  <c r="N13018" i="12" s="1"/>
  <c r="M13019" i="12"/>
  <c r="N13019" i="12" s="1"/>
  <c r="M13020" i="12"/>
  <c r="N13020" i="12" s="1"/>
  <c r="M13021" i="12"/>
  <c r="N13021" i="12" s="1"/>
  <c r="M13022" i="12"/>
  <c r="N13022" i="12" s="1"/>
  <c r="M13023" i="12"/>
  <c r="N13023" i="12" s="1"/>
  <c r="M13024" i="12"/>
  <c r="N13024" i="12" s="1"/>
  <c r="M13025" i="12"/>
  <c r="N13025" i="12" s="1"/>
  <c r="M13026" i="12"/>
  <c r="N13026" i="12" s="1"/>
  <c r="M13027" i="12"/>
  <c r="N13027" i="12" s="1"/>
  <c r="M13028" i="12"/>
  <c r="N13028" i="12" s="1"/>
  <c r="M13029" i="12"/>
  <c r="N13029" i="12" s="1"/>
  <c r="M13030" i="12"/>
  <c r="N13030" i="12" s="1"/>
  <c r="M13031" i="12"/>
  <c r="N13031" i="12" s="1"/>
  <c r="M13032" i="12"/>
  <c r="N13032" i="12" s="1"/>
  <c r="M13033" i="12"/>
  <c r="N13033" i="12" s="1"/>
  <c r="M13034" i="12"/>
  <c r="N13034" i="12" s="1"/>
  <c r="M13035" i="12"/>
  <c r="N13035" i="12" s="1"/>
  <c r="M13036" i="12"/>
  <c r="N13036" i="12" s="1"/>
  <c r="M13037" i="12"/>
  <c r="N13037" i="12" s="1"/>
  <c r="M13038" i="12"/>
  <c r="N13038" i="12" s="1"/>
  <c r="M13039" i="12"/>
  <c r="N13039" i="12" s="1"/>
  <c r="M13040" i="12"/>
  <c r="N13040" i="12" s="1"/>
  <c r="M13041" i="12"/>
  <c r="N13041" i="12" s="1"/>
  <c r="M13042" i="12"/>
  <c r="N13042" i="12" s="1"/>
  <c r="M13043" i="12"/>
  <c r="N13043" i="12" s="1"/>
  <c r="M13044" i="12"/>
  <c r="N13044" i="12" s="1"/>
  <c r="M13045" i="12"/>
  <c r="N13045" i="12" s="1"/>
  <c r="M13046" i="12"/>
  <c r="N13046" i="12" s="1"/>
  <c r="M13047" i="12"/>
  <c r="N13047" i="12" s="1"/>
  <c r="M13048" i="12"/>
  <c r="N13048" i="12" s="1"/>
  <c r="M13049" i="12"/>
  <c r="N13049" i="12" s="1"/>
  <c r="M13050" i="12"/>
  <c r="N13050" i="12" s="1"/>
  <c r="M13051" i="12"/>
  <c r="N13051" i="12" s="1"/>
  <c r="M13052" i="12"/>
  <c r="N13052" i="12" s="1"/>
  <c r="M13053" i="12"/>
  <c r="N13053" i="12" s="1"/>
  <c r="M13054" i="12"/>
  <c r="N13054" i="12" s="1"/>
  <c r="M13055" i="12"/>
  <c r="N13055" i="12" s="1"/>
  <c r="M13056" i="12"/>
  <c r="N13056" i="12" s="1"/>
  <c r="M13057" i="12"/>
  <c r="N13057" i="12" s="1"/>
  <c r="M13058" i="12"/>
  <c r="N13058" i="12" s="1"/>
  <c r="M13059" i="12"/>
  <c r="N13059" i="12" s="1"/>
  <c r="M13060" i="12"/>
  <c r="N13060" i="12" s="1"/>
  <c r="M13061" i="12"/>
  <c r="N13061" i="12" s="1"/>
  <c r="M13062" i="12"/>
  <c r="N13062" i="12" s="1"/>
  <c r="M13063" i="12"/>
  <c r="N13063" i="12" s="1"/>
  <c r="M13064" i="12"/>
  <c r="N13064" i="12" s="1"/>
  <c r="M13065" i="12"/>
  <c r="N13065" i="12" s="1"/>
  <c r="M13066" i="12"/>
  <c r="N13066" i="12" s="1"/>
  <c r="M13067" i="12"/>
  <c r="N13067" i="12" s="1"/>
  <c r="M13068" i="12"/>
  <c r="N13068" i="12" s="1"/>
  <c r="M13069" i="12"/>
  <c r="N13069" i="12" s="1"/>
  <c r="M13070" i="12"/>
  <c r="N13070" i="12" s="1"/>
  <c r="M13071" i="12"/>
  <c r="N13071" i="12" s="1"/>
  <c r="M13072" i="12"/>
  <c r="N13072" i="12" s="1"/>
  <c r="M13073" i="12"/>
  <c r="N13073" i="12" s="1"/>
  <c r="M13074" i="12"/>
  <c r="N13074" i="12" s="1"/>
  <c r="M13075" i="12"/>
  <c r="N13075" i="12" s="1"/>
  <c r="M13076" i="12"/>
  <c r="N13076" i="12" s="1"/>
  <c r="M13077" i="12"/>
  <c r="N13077" i="12" s="1"/>
  <c r="M13078" i="12"/>
  <c r="N13078" i="12" s="1"/>
  <c r="M13079" i="12"/>
  <c r="N13079" i="12" s="1"/>
  <c r="M13080" i="12"/>
  <c r="N13080" i="12" s="1"/>
  <c r="M13081" i="12"/>
  <c r="N13081" i="12" s="1"/>
  <c r="M13082" i="12"/>
  <c r="N13082" i="12" s="1"/>
  <c r="M13083" i="12"/>
  <c r="N13083" i="12" s="1"/>
  <c r="M13084" i="12"/>
  <c r="N13084" i="12" s="1"/>
  <c r="M13085" i="12"/>
  <c r="N13085" i="12" s="1"/>
  <c r="M13086" i="12"/>
  <c r="N13086" i="12" s="1"/>
  <c r="M13087" i="12"/>
  <c r="N13087" i="12" s="1"/>
  <c r="M13088" i="12"/>
  <c r="N13088" i="12" s="1"/>
  <c r="M13089" i="12"/>
  <c r="N13089" i="12" s="1"/>
  <c r="M13090" i="12"/>
  <c r="N13090" i="12" s="1"/>
  <c r="M13091" i="12"/>
  <c r="N13091" i="12" s="1"/>
  <c r="M13092" i="12"/>
  <c r="N13092" i="12" s="1"/>
  <c r="M13093" i="12"/>
  <c r="N13093" i="12" s="1"/>
  <c r="M13094" i="12"/>
  <c r="N13094" i="12" s="1"/>
  <c r="M13095" i="12"/>
  <c r="N13095" i="12" s="1"/>
  <c r="M13096" i="12"/>
  <c r="N13096" i="12" s="1"/>
  <c r="M13097" i="12"/>
  <c r="N13097" i="12" s="1"/>
  <c r="M13098" i="12"/>
  <c r="N13098" i="12" s="1"/>
  <c r="M13099" i="12"/>
  <c r="N13099" i="12" s="1"/>
  <c r="M13100" i="12"/>
  <c r="N13100" i="12" s="1"/>
  <c r="M13101" i="12"/>
  <c r="N13101" i="12" s="1"/>
  <c r="M13102" i="12"/>
  <c r="N13102" i="12" s="1"/>
  <c r="M13103" i="12"/>
  <c r="N13103" i="12" s="1"/>
  <c r="M13104" i="12"/>
  <c r="N13104" i="12" s="1"/>
  <c r="M13105" i="12"/>
  <c r="N13105" i="12" s="1"/>
  <c r="M13106" i="12"/>
  <c r="N13106" i="12" s="1"/>
  <c r="M13107" i="12"/>
  <c r="N13107" i="12" s="1"/>
  <c r="M13108" i="12"/>
  <c r="N13108" i="12" s="1"/>
  <c r="M13109" i="12"/>
  <c r="N13109" i="12" s="1"/>
  <c r="M13110" i="12"/>
  <c r="N13110" i="12" s="1"/>
  <c r="M13111" i="12"/>
  <c r="N13111" i="12" s="1"/>
  <c r="M13112" i="12"/>
  <c r="N13112" i="12" s="1"/>
  <c r="M13113" i="12"/>
  <c r="N13113" i="12" s="1"/>
  <c r="M13114" i="12"/>
  <c r="N13114" i="12" s="1"/>
  <c r="M13115" i="12"/>
  <c r="N13115" i="12" s="1"/>
  <c r="M13116" i="12"/>
  <c r="N13116" i="12" s="1"/>
  <c r="M13117" i="12"/>
  <c r="N13117" i="12" s="1"/>
  <c r="M13118" i="12"/>
  <c r="N13118" i="12" s="1"/>
  <c r="M13119" i="12"/>
  <c r="N13119" i="12" s="1"/>
  <c r="M13120" i="12"/>
  <c r="N13120" i="12" s="1"/>
  <c r="M13121" i="12"/>
  <c r="N13121" i="12" s="1"/>
  <c r="M13122" i="12"/>
  <c r="N13122" i="12" s="1"/>
  <c r="M13123" i="12"/>
  <c r="N13123" i="12" s="1"/>
  <c r="M13124" i="12"/>
  <c r="N13124" i="12" s="1"/>
  <c r="M13125" i="12"/>
  <c r="N13125" i="12" s="1"/>
  <c r="M13126" i="12"/>
  <c r="N13126" i="12" s="1"/>
  <c r="M13127" i="12"/>
  <c r="N13127" i="12" s="1"/>
  <c r="M13128" i="12"/>
  <c r="N13128" i="12" s="1"/>
  <c r="M13129" i="12"/>
  <c r="N13129" i="12" s="1"/>
  <c r="M13130" i="12"/>
  <c r="N13130" i="12" s="1"/>
  <c r="M13131" i="12"/>
  <c r="N13131" i="12" s="1"/>
  <c r="M13132" i="12"/>
  <c r="N13132" i="12" s="1"/>
  <c r="M13133" i="12"/>
  <c r="N13133" i="12" s="1"/>
  <c r="M13134" i="12"/>
  <c r="N13134" i="12" s="1"/>
  <c r="M13135" i="12"/>
  <c r="N13135" i="12" s="1"/>
  <c r="M13136" i="12"/>
  <c r="N13136" i="12" s="1"/>
  <c r="M13137" i="12"/>
  <c r="N13137" i="12" s="1"/>
  <c r="M13138" i="12"/>
  <c r="N13138" i="12" s="1"/>
  <c r="M13139" i="12"/>
  <c r="N13139" i="12" s="1"/>
  <c r="M13140" i="12"/>
  <c r="N13140" i="12" s="1"/>
  <c r="M13141" i="12"/>
  <c r="N13141" i="12" s="1"/>
  <c r="M13142" i="12"/>
  <c r="N13142" i="12" s="1"/>
  <c r="M13143" i="12"/>
  <c r="N13143" i="12" s="1"/>
  <c r="M13144" i="12"/>
  <c r="N13144" i="12" s="1"/>
  <c r="M13145" i="12"/>
  <c r="N13145" i="12" s="1"/>
  <c r="M13146" i="12"/>
  <c r="N13146" i="12" s="1"/>
  <c r="M13147" i="12"/>
  <c r="N13147" i="12" s="1"/>
  <c r="M13148" i="12"/>
  <c r="N13148" i="12" s="1"/>
  <c r="M13149" i="12"/>
  <c r="N13149" i="12" s="1"/>
  <c r="M13150" i="12"/>
  <c r="N13150" i="12" s="1"/>
  <c r="M13151" i="12"/>
  <c r="N13151" i="12" s="1"/>
  <c r="M13152" i="12"/>
  <c r="N13152" i="12" s="1"/>
  <c r="M13153" i="12"/>
  <c r="N13153" i="12" s="1"/>
  <c r="M13154" i="12"/>
  <c r="N13154" i="12" s="1"/>
  <c r="M13155" i="12"/>
  <c r="N13155" i="12" s="1"/>
  <c r="M13156" i="12"/>
  <c r="N13156" i="12" s="1"/>
  <c r="M13157" i="12"/>
  <c r="N13157" i="12" s="1"/>
  <c r="M13158" i="12"/>
  <c r="N13158" i="12" s="1"/>
  <c r="M13159" i="12"/>
  <c r="N13159" i="12" s="1"/>
  <c r="M13160" i="12"/>
  <c r="N13160" i="12" s="1"/>
  <c r="M13161" i="12"/>
  <c r="N13161" i="12" s="1"/>
  <c r="M13162" i="12"/>
  <c r="N13162" i="12" s="1"/>
  <c r="M13163" i="12"/>
  <c r="N13163" i="12" s="1"/>
  <c r="M13164" i="12"/>
  <c r="N13164" i="12" s="1"/>
  <c r="M13165" i="12"/>
  <c r="N13165" i="12" s="1"/>
  <c r="M13166" i="12"/>
  <c r="N13166" i="12" s="1"/>
  <c r="M13167" i="12"/>
  <c r="N13167" i="12" s="1"/>
  <c r="M13168" i="12"/>
  <c r="N13168" i="12" s="1"/>
  <c r="M13169" i="12"/>
  <c r="N13169" i="12" s="1"/>
  <c r="M13170" i="12"/>
  <c r="N13170" i="12" s="1"/>
  <c r="M13171" i="12"/>
  <c r="N13171" i="12" s="1"/>
  <c r="M13172" i="12"/>
  <c r="N13172" i="12" s="1"/>
  <c r="M13173" i="12"/>
  <c r="N13173" i="12" s="1"/>
  <c r="M13174" i="12"/>
  <c r="N13174" i="12" s="1"/>
  <c r="M13175" i="12"/>
  <c r="N13175" i="12" s="1"/>
  <c r="M13176" i="12"/>
  <c r="N13176" i="12" s="1"/>
  <c r="M13177" i="12"/>
  <c r="N13177" i="12" s="1"/>
  <c r="M13178" i="12"/>
  <c r="N13178" i="12" s="1"/>
  <c r="M13179" i="12"/>
  <c r="N13179" i="12" s="1"/>
  <c r="M13180" i="12"/>
  <c r="N13180" i="12" s="1"/>
  <c r="M13181" i="12"/>
  <c r="N13181" i="12" s="1"/>
  <c r="M13182" i="12"/>
  <c r="N13182" i="12" s="1"/>
  <c r="M13183" i="12"/>
  <c r="N13183" i="12" s="1"/>
  <c r="M13184" i="12"/>
  <c r="N13184" i="12" s="1"/>
  <c r="M13185" i="12"/>
  <c r="N13185" i="12" s="1"/>
  <c r="M13186" i="12"/>
  <c r="N13186" i="12" s="1"/>
  <c r="M13187" i="12"/>
  <c r="N13187" i="12" s="1"/>
  <c r="M13188" i="12"/>
  <c r="N13188" i="12" s="1"/>
  <c r="M13189" i="12"/>
  <c r="N13189" i="12" s="1"/>
  <c r="M13190" i="12"/>
  <c r="N13190" i="12" s="1"/>
  <c r="M13191" i="12"/>
  <c r="N13191" i="12" s="1"/>
  <c r="M13192" i="12"/>
  <c r="N13192" i="12" s="1"/>
  <c r="M13193" i="12"/>
  <c r="N13193" i="12" s="1"/>
  <c r="M13194" i="12"/>
  <c r="N13194" i="12" s="1"/>
  <c r="M13195" i="12"/>
  <c r="N13195" i="12" s="1"/>
  <c r="M13196" i="12"/>
  <c r="N13196" i="12" s="1"/>
  <c r="M13197" i="12"/>
  <c r="N13197" i="12" s="1"/>
  <c r="M13198" i="12"/>
  <c r="N13198" i="12" s="1"/>
  <c r="M13199" i="12"/>
  <c r="N13199" i="12" s="1"/>
  <c r="M13200" i="12"/>
  <c r="N13200" i="12" s="1"/>
  <c r="M13201" i="12"/>
  <c r="N13201" i="12" s="1"/>
  <c r="M13202" i="12"/>
  <c r="N13202" i="12" s="1"/>
  <c r="M13203" i="12"/>
  <c r="N13203" i="12" s="1"/>
  <c r="M13204" i="12"/>
  <c r="N13204" i="12" s="1"/>
  <c r="M13205" i="12"/>
  <c r="N13205" i="12" s="1"/>
  <c r="M13206" i="12"/>
  <c r="N13206" i="12" s="1"/>
  <c r="M13207" i="12"/>
  <c r="N13207" i="12" s="1"/>
  <c r="M13208" i="12"/>
  <c r="N13208" i="12" s="1"/>
  <c r="M13209" i="12"/>
  <c r="N13209" i="12" s="1"/>
  <c r="M13210" i="12"/>
  <c r="N13210" i="12" s="1"/>
  <c r="M13211" i="12"/>
  <c r="N13211" i="12" s="1"/>
  <c r="M13212" i="12"/>
  <c r="N13212" i="12" s="1"/>
  <c r="M13213" i="12"/>
  <c r="N13213" i="12" s="1"/>
  <c r="M13214" i="12"/>
  <c r="N13214" i="12" s="1"/>
  <c r="M13215" i="12"/>
  <c r="N13215" i="12" s="1"/>
  <c r="M13216" i="12"/>
  <c r="N13216" i="12" s="1"/>
  <c r="M13217" i="12"/>
  <c r="N13217" i="12" s="1"/>
  <c r="M13218" i="12"/>
  <c r="N13218" i="12" s="1"/>
  <c r="M13219" i="12"/>
  <c r="N13219" i="12" s="1"/>
  <c r="M13220" i="12"/>
  <c r="N13220" i="12" s="1"/>
  <c r="M13221" i="12"/>
  <c r="N13221" i="12" s="1"/>
  <c r="M13222" i="12"/>
  <c r="N13222" i="12" s="1"/>
  <c r="M13223" i="12"/>
  <c r="N13223" i="12" s="1"/>
  <c r="M13224" i="12"/>
  <c r="N13224" i="12" s="1"/>
  <c r="M13225" i="12"/>
  <c r="N13225" i="12" s="1"/>
  <c r="M13226" i="12"/>
  <c r="N13226" i="12" s="1"/>
  <c r="M13227" i="12"/>
  <c r="N13227" i="12" s="1"/>
  <c r="M13228" i="12"/>
  <c r="N13228" i="12" s="1"/>
  <c r="M13229" i="12"/>
  <c r="N13229" i="12" s="1"/>
  <c r="M13230" i="12"/>
  <c r="N13230" i="12" s="1"/>
  <c r="M13231" i="12"/>
  <c r="N13231" i="12" s="1"/>
  <c r="M13232" i="12"/>
  <c r="N13232" i="12" s="1"/>
  <c r="M13233" i="12"/>
  <c r="N13233" i="12" s="1"/>
  <c r="M13234" i="12"/>
  <c r="N13234" i="12" s="1"/>
  <c r="M13235" i="12"/>
  <c r="N13235" i="12" s="1"/>
  <c r="M13236" i="12"/>
  <c r="N13236" i="12" s="1"/>
  <c r="M13237" i="12"/>
  <c r="N13237" i="12" s="1"/>
  <c r="M13238" i="12"/>
  <c r="N13238" i="12" s="1"/>
  <c r="M13239" i="12"/>
  <c r="N13239" i="12" s="1"/>
  <c r="M13240" i="12"/>
  <c r="N13240" i="12" s="1"/>
  <c r="M13241" i="12"/>
  <c r="N13241" i="12" s="1"/>
  <c r="M13242" i="12"/>
  <c r="N13242" i="12" s="1"/>
  <c r="M13243" i="12"/>
  <c r="N13243" i="12" s="1"/>
  <c r="M13244" i="12"/>
  <c r="N13244" i="12" s="1"/>
  <c r="M13245" i="12"/>
  <c r="N13245" i="12" s="1"/>
  <c r="M13246" i="12"/>
  <c r="N13246" i="12" s="1"/>
  <c r="M13247" i="12"/>
  <c r="N13247" i="12" s="1"/>
  <c r="M13248" i="12"/>
  <c r="N13248" i="12" s="1"/>
  <c r="M13249" i="12"/>
  <c r="N13249" i="12" s="1"/>
  <c r="M13250" i="12"/>
  <c r="N13250" i="12" s="1"/>
  <c r="M13251" i="12"/>
  <c r="N13251" i="12" s="1"/>
  <c r="M13252" i="12"/>
  <c r="N13252" i="12" s="1"/>
  <c r="M13253" i="12"/>
  <c r="N13253" i="12" s="1"/>
  <c r="M13254" i="12"/>
  <c r="N13254" i="12" s="1"/>
  <c r="M13255" i="12"/>
  <c r="N13255" i="12" s="1"/>
  <c r="M13256" i="12"/>
  <c r="N13256" i="12" s="1"/>
  <c r="M13257" i="12"/>
  <c r="N13257" i="12" s="1"/>
  <c r="M13258" i="12"/>
  <c r="N13258" i="12" s="1"/>
  <c r="M13259" i="12"/>
  <c r="N13259" i="12" s="1"/>
  <c r="M13260" i="12"/>
  <c r="N13260" i="12" s="1"/>
  <c r="M13261" i="12"/>
  <c r="N13261" i="12" s="1"/>
  <c r="M13262" i="12"/>
  <c r="N13262" i="12" s="1"/>
  <c r="M13263" i="12"/>
  <c r="N13263" i="12" s="1"/>
  <c r="M13264" i="12"/>
  <c r="N13264" i="12" s="1"/>
  <c r="M13265" i="12"/>
  <c r="N13265" i="12" s="1"/>
  <c r="M13266" i="12"/>
  <c r="N13266" i="12" s="1"/>
  <c r="M13267" i="12"/>
  <c r="N13267" i="12" s="1"/>
  <c r="M13268" i="12"/>
  <c r="N13268" i="12" s="1"/>
  <c r="M13269" i="12"/>
  <c r="N13269" i="12" s="1"/>
  <c r="M13270" i="12"/>
  <c r="N13270" i="12" s="1"/>
  <c r="M13271" i="12"/>
  <c r="N13271" i="12" s="1"/>
  <c r="M13272" i="12"/>
  <c r="N13272" i="12" s="1"/>
  <c r="M13273" i="12"/>
  <c r="N13273" i="12" s="1"/>
  <c r="M13274" i="12"/>
  <c r="N13274" i="12" s="1"/>
  <c r="M13275" i="12"/>
  <c r="N13275" i="12" s="1"/>
  <c r="M13276" i="12"/>
  <c r="N13276" i="12" s="1"/>
  <c r="M13277" i="12"/>
  <c r="N13277" i="12" s="1"/>
  <c r="M13278" i="12"/>
  <c r="N13278" i="12" s="1"/>
  <c r="M13279" i="12"/>
  <c r="N13279" i="12" s="1"/>
  <c r="M13280" i="12"/>
  <c r="N13280" i="12" s="1"/>
  <c r="M13281" i="12"/>
  <c r="N13281" i="12" s="1"/>
  <c r="M13282" i="12"/>
  <c r="N13282" i="12" s="1"/>
  <c r="M13283" i="12"/>
  <c r="N13283" i="12" s="1"/>
  <c r="M13284" i="12"/>
  <c r="N13284" i="12" s="1"/>
  <c r="M13285" i="12"/>
  <c r="N13285" i="12" s="1"/>
  <c r="M13286" i="12"/>
  <c r="N13286" i="12" s="1"/>
  <c r="M13287" i="12"/>
  <c r="N13287" i="12" s="1"/>
  <c r="M13288" i="12"/>
  <c r="N13288" i="12" s="1"/>
  <c r="M13289" i="12"/>
  <c r="N13289" i="12" s="1"/>
  <c r="M13290" i="12"/>
  <c r="N13290" i="12" s="1"/>
  <c r="M13291" i="12"/>
  <c r="N13291" i="12" s="1"/>
  <c r="M13292" i="12"/>
  <c r="N13292" i="12" s="1"/>
  <c r="M13293" i="12"/>
  <c r="N13293" i="12" s="1"/>
  <c r="M13294" i="12"/>
  <c r="N13294" i="12" s="1"/>
  <c r="M13295" i="12"/>
  <c r="N13295" i="12" s="1"/>
  <c r="M13296" i="12"/>
  <c r="N13296" i="12" s="1"/>
  <c r="M13297" i="12"/>
  <c r="N13297" i="12" s="1"/>
  <c r="M13298" i="12"/>
  <c r="N13298" i="12" s="1"/>
  <c r="M13299" i="12"/>
  <c r="N13299" i="12" s="1"/>
  <c r="M13300" i="12"/>
  <c r="N13300" i="12" s="1"/>
  <c r="M13301" i="12"/>
  <c r="N13301" i="12" s="1"/>
  <c r="M13302" i="12"/>
  <c r="N13302" i="12" s="1"/>
  <c r="M13303" i="12"/>
  <c r="N13303" i="12" s="1"/>
  <c r="M13304" i="12"/>
  <c r="N13304" i="12" s="1"/>
  <c r="M13305" i="12"/>
  <c r="N13305" i="12" s="1"/>
  <c r="M13306" i="12"/>
  <c r="N13306" i="12" s="1"/>
  <c r="M13307" i="12"/>
  <c r="N13307" i="12" s="1"/>
  <c r="M13308" i="12"/>
  <c r="N13308" i="12" s="1"/>
  <c r="M13309" i="12"/>
  <c r="N13309" i="12" s="1"/>
  <c r="M13310" i="12"/>
  <c r="N13310" i="12" s="1"/>
  <c r="M13311" i="12"/>
  <c r="N13311" i="12" s="1"/>
  <c r="M13312" i="12"/>
  <c r="N13312" i="12" s="1"/>
  <c r="M13313" i="12"/>
  <c r="N13313" i="12" s="1"/>
  <c r="M13314" i="12"/>
  <c r="N13314" i="12" s="1"/>
  <c r="M13315" i="12"/>
  <c r="N13315" i="12" s="1"/>
  <c r="M13316" i="12"/>
  <c r="N13316" i="12" s="1"/>
  <c r="M13317" i="12"/>
  <c r="N13317" i="12" s="1"/>
  <c r="M13318" i="12"/>
  <c r="N13318" i="12" s="1"/>
  <c r="M13319" i="12"/>
  <c r="N13319" i="12" s="1"/>
  <c r="M13320" i="12"/>
  <c r="N13320" i="12" s="1"/>
  <c r="M13321" i="12"/>
  <c r="N13321" i="12" s="1"/>
  <c r="M13322" i="12"/>
  <c r="N13322" i="12" s="1"/>
  <c r="M13323" i="12"/>
  <c r="N13323" i="12" s="1"/>
  <c r="M13324" i="12"/>
  <c r="N13324" i="12" s="1"/>
  <c r="M13325" i="12"/>
  <c r="N13325" i="12" s="1"/>
  <c r="M13326" i="12"/>
  <c r="N13326" i="12" s="1"/>
  <c r="M13327" i="12"/>
  <c r="N13327" i="12" s="1"/>
  <c r="M13328" i="12"/>
  <c r="N13328" i="12" s="1"/>
  <c r="M13329" i="12"/>
  <c r="N13329" i="12" s="1"/>
  <c r="M13330" i="12"/>
  <c r="N13330" i="12" s="1"/>
  <c r="M13331" i="12"/>
  <c r="N13331" i="12" s="1"/>
  <c r="M13332" i="12"/>
  <c r="N13332" i="12" s="1"/>
  <c r="M13333" i="12"/>
  <c r="N13333" i="12" s="1"/>
  <c r="M13334" i="12"/>
  <c r="N13334" i="12" s="1"/>
  <c r="M13335" i="12"/>
  <c r="N13335" i="12" s="1"/>
  <c r="M13336" i="12"/>
  <c r="N13336" i="12" s="1"/>
  <c r="M13337" i="12"/>
  <c r="N13337" i="12" s="1"/>
  <c r="M13338" i="12"/>
  <c r="N13338" i="12" s="1"/>
  <c r="M13339" i="12"/>
  <c r="N13339" i="12" s="1"/>
  <c r="M13340" i="12"/>
  <c r="N13340" i="12" s="1"/>
  <c r="M13341" i="12"/>
  <c r="N13341" i="12" s="1"/>
  <c r="M13342" i="12"/>
  <c r="N13342" i="12" s="1"/>
  <c r="M13343" i="12"/>
  <c r="N13343" i="12" s="1"/>
  <c r="M13344" i="12"/>
  <c r="N13344" i="12" s="1"/>
  <c r="M13345" i="12"/>
  <c r="N13345" i="12" s="1"/>
  <c r="M13346" i="12"/>
  <c r="N13346" i="12" s="1"/>
  <c r="M13347" i="12"/>
  <c r="N13347" i="12" s="1"/>
  <c r="M13348" i="12"/>
  <c r="N13348" i="12" s="1"/>
  <c r="M13349" i="12"/>
  <c r="N13349" i="12" s="1"/>
  <c r="M13350" i="12"/>
  <c r="N13350" i="12" s="1"/>
  <c r="M13351" i="12"/>
  <c r="N13351" i="12" s="1"/>
  <c r="M13352" i="12"/>
  <c r="N13352" i="12" s="1"/>
  <c r="M13353" i="12"/>
  <c r="N13353" i="12" s="1"/>
  <c r="M13354" i="12"/>
  <c r="N13354" i="12" s="1"/>
  <c r="M13355" i="12"/>
  <c r="N13355" i="12" s="1"/>
  <c r="M13356" i="12"/>
  <c r="N13356" i="12" s="1"/>
  <c r="M13357" i="12"/>
  <c r="N13357" i="12" s="1"/>
  <c r="M13358" i="12"/>
  <c r="N13358" i="12" s="1"/>
  <c r="M13359" i="12"/>
  <c r="N13359" i="12" s="1"/>
  <c r="M13360" i="12"/>
  <c r="N13360" i="12" s="1"/>
  <c r="M13361" i="12"/>
  <c r="N13361" i="12" s="1"/>
  <c r="M13362" i="12"/>
  <c r="N13362" i="12" s="1"/>
  <c r="M13363" i="12"/>
  <c r="N13363" i="12" s="1"/>
  <c r="M13364" i="12"/>
  <c r="N13364" i="12" s="1"/>
  <c r="M13365" i="12"/>
  <c r="N13365" i="12" s="1"/>
  <c r="M13366" i="12"/>
  <c r="N13366" i="12" s="1"/>
  <c r="M13367" i="12"/>
  <c r="N13367" i="12" s="1"/>
  <c r="M13368" i="12"/>
  <c r="N13368" i="12" s="1"/>
  <c r="M13369" i="12"/>
  <c r="N13369" i="12" s="1"/>
  <c r="M13370" i="12"/>
  <c r="N13370" i="12" s="1"/>
  <c r="M13371" i="12"/>
  <c r="N13371" i="12" s="1"/>
  <c r="M13372" i="12"/>
  <c r="N13372" i="12" s="1"/>
  <c r="M13373" i="12"/>
  <c r="N13373" i="12" s="1"/>
  <c r="M13374" i="12"/>
  <c r="N13374" i="12" s="1"/>
  <c r="M13375" i="12"/>
  <c r="N13375" i="12" s="1"/>
  <c r="M13376" i="12"/>
  <c r="N13376" i="12" s="1"/>
  <c r="M13377" i="12"/>
  <c r="N13377" i="12" s="1"/>
  <c r="M13378" i="12"/>
  <c r="N13378" i="12" s="1"/>
  <c r="M13379" i="12"/>
  <c r="N13379" i="12" s="1"/>
  <c r="M13380" i="12"/>
  <c r="N13380" i="12" s="1"/>
  <c r="M13381" i="12"/>
  <c r="N13381" i="12" s="1"/>
  <c r="M13382" i="12"/>
  <c r="N13382" i="12" s="1"/>
  <c r="M13383" i="12"/>
  <c r="N13383" i="12" s="1"/>
  <c r="M13384" i="12"/>
  <c r="N13384" i="12" s="1"/>
  <c r="M13385" i="12"/>
  <c r="N13385" i="12" s="1"/>
  <c r="M13386" i="12"/>
  <c r="N13386" i="12" s="1"/>
  <c r="M13387" i="12"/>
  <c r="N13387" i="12" s="1"/>
  <c r="M13388" i="12"/>
  <c r="N13388" i="12" s="1"/>
  <c r="M13389" i="12"/>
  <c r="N13389" i="12" s="1"/>
  <c r="M13390" i="12"/>
  <c r="N13390" i="12" s="1"/>
  <c r="M13391" i="12"/>
  <c r="N13391" i="12" s="1"/>
  <c r="M13392" i="12"/>
  <c r="N13392" i="12" s="1"/>
  <c r="M13393" i="12"/>
  <c r="N13393" i="12" s="1"/>
  <c r="M13394" i="12"/>
  <c r="N13394" i="12" s="1"/>
  <c r="M13395" i="12"/>
  <c r="N13395" i="12" s="1"/>
  <c r="M13396" i="12"/>
  <c r="N13396" i="12" s="1"/>
  <c r="M13397" i="12"/>
  <c r="N13397" i="12" s="1"/>
  <c r="M13398" i="12"/>
  <c r="N13398" i="12" s="1"/>
  <c r="M13399" i="12"/>
  <c r="N13399" i="12" s="1"/>
  <c r="M13400" i="12"/>
  <c r="N13400" i="12" s="1"/>
  <c r="M13401" i="12"/>
  <c r="N13401" i="12" s="1"/>
  <c r="M13402" i="12"/>
  <c r="N13402" i="12" s="1"/>
  <c r="M13403" i="12"/>
  <c r="N13403" i="12" s="1"/>
  <c r="M13404" i="12"/>
  <c r="N13404" i="12" s="1"/>
  <c r="M13405" i="12"/>
  <c r="N13405" i="12" s="1"/>
  <c r="M13406" i="12"/>
  <c r="N13406" i="12" s="1"/>
  <c r="M13407" i="12"/>
  <c r="N13407" i="12" s="1"/>
  <c r="M13408" i="12"/>
  <c r="N13408" i="12" s="1"/>
  <c r="M13409" i="12"/>
  <c r="N13409" i="12" s="1"/>
  <c r="M13410" i="12"/>
  <c r="N13410" i="12" s="1"/>
  <c r="M13411" i="12"/>
  <c r="N13411" i="12" s="1"/>
  <c r="M13412" i="12"/>
  <c r="N13412" i="12" s="1"/>
  <c r="M13413" i="12"/>
  <c r="N13413" i="12" s="1"/>
  <c r="M13414" i="12"/>
  <c r="N13414" i="12" s="1"/>
  <c r="M13415" i="12"/>
  <c r="N13415" i="12" s="1"/>
  <c r="M13416" i="12"/>
  <c r="N13416" i="12" s="1"/>
  <c r="M13417" i="12"/>
  <c r="N13417" i="12" s="1"/>
  <c r="M13418" i="12"/>
  <c r="N13418" i="12" s="1"/>
  <c r="M13419" i="12"/>
  <c r="N13419" i="12" s="1"/>
  <c r="M13420" i="12"/>
  <c r="N13420" i="12" s="1"/>
  <c r="M13421" i="12"/>
  <c r="N13421" i="12" s="1"/>
  <c r="M13422" i="12"/>
  <c r="N13422" i="12" s="1"/>
  <c r="M13423" i="12"/>
  <c r="N13423" i="12" s="1"/>
  <c r="M13424" i="12"/>
  <c r="N13424" i="12" s="1"/>
  <c r="M13425" i="12"/>
  <c r="N13425" i="12" s="1"/>
  <c r="M13426" i="12"/>
  <c r="N13426" i="12" s="1"/>
  <c r="M13427" i="12"/>
  <c r="N13427" i="12" s="1"/>
  <c r="M13428" i="12"/>
  <c r="N13428" i="12" s="1"/>
  <c r="M13429" i="12"/>
  <c r="N13429" i="12" s="1"/>
  <c r="M13430" i="12"/>
  <c r="N13430" i="12" s="1"/>
  <c r="M13431" i="12"/>
  <c r="N13431" i="12" s="1"/>
  <c r="M13432" i="12"/>
  <c r="N13432" i="12" s="1"/>
  <c r="M13433" i="12"/>
  <c r="N13433" i="12" s="1"/>
  <c r="M13434" i="12"/>
  <c r="N13434" i="12" s="1"/>
  <c r="M13435" i="12"/>
  <c r="N13435" i="12" s="1"/>
  <c r="M13436" i="12"/>
  <c r="N13436" i="12" s="1"/>
  <c r="M13437" i="12"/>
  <c r="N13437" i="12" s="1"/>
  <c r="M13438" i="12"/>
  <c r="N13438" i="12" s="1"/>
  <c r="M13439" i="12"/>
  <c r="N13439" i="12" s="1"/>
  <c r="M13440" i="12"/>
  <c r="N13440" i="12" s="1"/>
  <c r="M13441" i="12"/>
  <c r="N13441" i="12" s="1"/>
  <c r="M13442" i="12"/>
  <c r="N13442" i="12" s="1"/>
  <c r="M13443" i="12"/>
  <c r="N13443" i="12" s="1"/>
  <c r="M13444" i="12"/>
  <c r="N13444" i="12" s="1"/>
  <c r="M13445" i="12"/>
  <c r="N13445" i="12" s="1"/>
  <c r="M13446" i="12"/>
  <c r="N13446" i="12" s="1"/>
  <c r="M13447" i="12"/>
  <c r="N13447" i="12" s="1"/>
  <c r="M13448" i="12"/>
  <c r="N13448" i="12" s="1"/>
  <c r="M13449" i="12"/>
  <c r="N13449" i="12" s="1"/>
  <c r="M13450" i="12"/>
  <c r="N13450" i="12" s="1"/>
  <c r="M13451" i="12"/>
  <c r="N13451" i="12" s="1"/>
  <c r="M13452" i="12"/>
  <c r="N13452" i="12" s="1"/>
  <c r="M13453" i="12"/>
  <c r="N13453" i="12" s="1"/>
  <c r="M13454" i="12"/>
  <c r="N13454" i="12" s="1"/>
  <c r="M13455" i="12"/>
  <c r="N13455" i="12" s="1"/>
  <c r="M13456" i="12"/>
  <c r="N13456" i="12" s="1"/>
  <c r="M13457" i="12"/>
  <c r="N13457" i="12" s="1"/>
  <c r="M13458" i="12"/>
  <c r="N13458" i="12" s="1"/>
  <c r="M13459" i="12"/>
  <c r="N13459" i="12" s="1"/>
  <c r="M13460" i="12"/>
  <c r="N13460" i="12" s="1"/>
  <c r="M13461" i="12"/>
  <c r="N13461" i="12" s="1"/>
  <c r="M13462" i="12"/>
  <c r="N13462" i="12" s="1"/>
  <c r="M13463" i="12"/>
  <c r="N13463" i="12" s="1"/>
  <c r="M13464" i="12"/>
  <c r="N13464" i="12" s="1"/>
  <c r="M13465" i="12"/>
  <c r="N13465" i="12" s="1"/>
  <c r="M13466" i="12"/>
  <c r="N13466" i="12" s="1"/>
  <c r="M13467" i="12"/>
  <c r="N13467" i="12" s="1"/>
  <c r="M13468" i="12"/>
  <c r="N13468" i="12" s="1"/>
  <c r="M13469" i="12"/>
  <c r="N13469" i="12" s="1"/>
  <c r="M13470" i="12"/>
  <c r="N13470" i="12" s="1"/>
  <c r="M13471" i="12"/>
  <c r="N13471" i="12" s="1"/>
  <c r="M13472" i="12"/>
  <c r="N13472" i="12" s="1"/>
  <c r="M13473" i="12"/>
  <c r="N13473" i="12" s="1"/>
  <c r="M13474" i="12"/>
  <c r="N13474" i="12" s="1"/>
  <c r="M13475" i="12"/>
  <c r="N13475" i="12" s="1"/>
  <c r="M13476" i="12"/>
  <c r="N13476" i="12" s="1"/>
  <c r="M13477" i="12"/>
  <c r="N13477" i="12" s="1"/>
  <c r="M13478" i="12"/>
  <c r="N13478" i="12" s="1"/>
  <c r="M13479" i="12"/>
  <c r="N13479" i="12" s="1"/>
  <c r="M13480" i="12"/>
  <c r="N13480" i="12" s="1"/>
  <c r="M13481" i="12"/>
  <c r="N13481" i="12" s="1"/>
  <c r="M13482" i="12"/>
  <c r="N13482" i="12" s="1"/>
  <c r="M13483" i="12"/>
  <c r="N13483" i="12" s="1"/>
  <c r="M13484" i="12"/>
  <c r="N13484" i="12" s="1"/>
  <c r="M13485" i="12"/>
  <c r="N13485" i="12" s="1"/>
  <c r="M13486" i="12"/>
  <c r="N13486" i="12" s="1"/>
  <c r="M13487" i="12"/>
  <c r="N13487" i="12" s="1"/>
  <c r="M13488" i="12"/>
  <c r="N13488" i="12" s="1"/>
  <c r="M13489" i="12"/>
  <c r="N13489" i="12" s="1"/>
  <c r="M13490" i="12"/>
  <c r="N13490" i="12" s="1"/>
  <c r="M13491" i="12"/>
  <c r="N13491" i="12" s="1"/>
  <c r="M13492" i="12"/>
  <c r="N13492" i="12" s="1"/>
  <c r="M13493" i="12"/>
  <c r="N13493" i="12" s="1"/>
  <c r="M13494" i="12"/>
  <c r="N13494" i="12" s="1"/>
  <c r="M13495" i="12"/>
  <c r="N13495" i="12" s="1"/>
  <c r="M13496" i="12"/>
  <c r="N13496" i="12" s="1"/>
  <c r="M13497" i="12"/>
  <c r="N13497" i="12" s="1"/>
  <c r="M13498" i="12"/>
  <c r="N13498" i="12" s="1"/>
  <c r="M13499" i="12"/>
  <c r="N13499" i="12" s="1"/>
  <c r="M13500" i="12"/>
  <c r="N13500" i="12" s="1"/>
  <c r="M13501" i="12"/>
  <c r="N13501" i="12" s="1"/>
  <c r="M13502" i="12"/>
  <c r="N13502" i="12" s="1"/>
  <c r="M13503" i="12"/>
  <c r="N13503" i="12" s="1"/>
  <c r="M13504" i="12"/>
  <c r="N13504" i="12" s="1"/>
  <c r="M13505" i="12"/>
  <c r="N13505" i="12" s="1"/>
  <c r="M13506" i="12"/>
  <c r="N13506" i="12" s="1"/>
  <c r="M13507" i="12"/>
  <c r="N13507" i="12" s="1"/>
  <c r="M13508" i="12"/>
  <c r="N13508" i="12" s="1"/>
  <c r="M13509" i="12"/>
  <c r="N13509" i="12" s="1"/>
  <c r="M13510" i="12"/>
  <c r="N13510" i="12" s="1"/>
  <c r="M13511" i="12"/>
  <c r="N13511" i="12" s="1"/>
  <c r="M13512" i="12"/>
  <c r="N13512" i="12" s="1"/>
  <c r="M13513" i="12"/>
  <c r="N13513" i="12" s="1"/>
  <c r="M13514" i="12"/>
  <c r="N13514" i="12" s="1"/>
  <c r="M13515" i="12"/>
  <c r="N13515" i="12" s="1"/>
  <c r="M13516" i="12"/>
  <c r="N13516" i="12" s="1"/>
  <c r="M13517" i="12"/>
  <c r="N13517" i="12" s="1"/>
  <c r="M13518" i="12"/>
  <c r="N13518" i="12" s="1"/>
  <c r="M13519" i="12"/>
  <c r="N13519" i="12" s="1"/>
  <c r="M13520" i="12"/>
  <c r="N13520" i="12" s="1"/>
  <c r="M13521" i="12"/>
  <c r="N13521" i="12" s="1"/>
  <c r="M13522" i="12"/>
  <c r="N13522" i="12" s="1"/>
  <c r="M13523" i="12"/>
  <c r="N13523" i="12" s="1"/>
  <c r="M13524" i="12"/>
  <c r="N13524" i="12" s="1"/>
  <c r="M13525" i="12"/>
  <c r="N13525" i="12" s="1"/>
  <c r="M13526" i="12"/>
  <c r="N13526" i="12" s="1"/>
  <c r="M13527" i="12"/>
  <c r="N13527" i="12" s="1"/>
  <c r="M13528" i="12"/>
  <c r="N13528" i="12" s="1"/>
  <c r="M13529" i="12"/>
  <c r="N13529" i="12" s="1"/>
  <c r="M13530" i="12"/>
  <c r="N13530" i="12" s="1"/>
  <c r="M13531" i="12"/>
  <c r="N13531" i="12" s="1"/>
  <c r="M13532" i="12"/>
  <c r="N13532" i="12" s="1"/>
  <c r="M13533" i="12"/>
  <c r="N13533" i="12" s="1"/>
  <c r="M13534" i="12"/>
  <c r="N13534" i="12" s="1"/>
  <c r="M13535" i="12"/>
  <c r="N13535" i="12" s="1"/>
  <c r="M13536" i="12"/>
  <c r="N13536" i="12" s="1"/>
  <c r="M13537" i="12"/>
  <c r="N13537" i="12" s="1"/>
  <c r="M13538" i="12"/>
  <c r="N13538" i="12" s="1"/>
  <c r="M13539" i="12"/>
  <c r="N13539" i="12" s="1"/>
  <c r="M13540" i="12"/>
  <c r="N13540" i="12" s="1"/>
  <c r="M13541" i="12"/>
  <c r="N13541" i="12" s="1"/>
  <c r="M13542" i="12"/>
  <c r="N13542" i="12" s="1"/>
  <c r="M13543" i="12"/>
  <c r="N13543" i="12" s="1"/>
  <c r="M13544" i="12"/>
  <c r="N13544" i="12" s="1"/>
  <c r="M13545" i="12"/>
  <c r="N13545" i="12" s="1"/>
  <c r="M13546" i="12"/>
  <c r="N13546" i="12" s="1"/>
  <c r="M13547" i="12"/>
  <c r="N13547" i="12" s="1"/>
  <c r="M13548" i="12"/>
  <c r="N13548" i="12" s="1"/>
  <c r="M13549" i="12"/>
  <c r="N13549" i="12" s="1"/>
  <c r="M13550" i="12"/>
  <c r="N13550" i="12" s="1"/>
  <c r="M13551" i="12"/>
  <c r="N13551" i="12" s="1"/>
  <c r="M13552" i="12"/>
  <c r="N13552" i="12" s="1"/>
  <c r="M13553" i="12"/>
  <c r="N13553" i="12" s="1"/>
  <c r="M13554" i="12"/>
  <c r="N13554" i="12" s="1"/>
  <c r="M13555" i="12"/>
  <c r="N13555" i="12" s="1"/>
  <c r="M13556" i="12"/>
  <c r="N13556" i="12" s="1"/>
  <c r="M13557" i="12"/>
  <c r="N13557" i="12" s="1"/>
  <c r="M13558" i="12"/>
  <c r="N13558" i="12" s="1"/>
  <c r="M13559" i="12"/>
  <c r="N13559" i="12" s="1"/>
  <c r="M13560" i="12"/>
  <c r="N13560" i="12" s="1"/>
  <c r="M13561" i="12"/>
  <c r="N13561" i="12" s="1"/>
  <c r="M13562" i="12"/>
  <c r="N13562" i="12" s="1"/>
  <c r="M13563" i="12"/>
  <c r="N13563" i="12" s="1"/>
  <c r="M13564" i="12"/>
  <c r="N13564" i="12" s="1"/>
  <c r="M13565" i="12"/>
  <c r="N13565" i="12" s="1"/>
  <c r="M13566" i="12"/>
  <c r="N13566" i="12" s="1"/>
  <c r="M13567" i="12"/>
  <c r="N13567" i="12" s="1"/>
  <c r="M13568" i="12"/>
  <c r="N13568" i="12" s="1"/>
  <c r="M13569" i="12"/>
  <c r="N13569" i="12" s="1"/>
  <c r="M13570" i="12"/>
  <c r="N13570" i="12" s="1"/>
  <c r="M13571" i="12"/>
  <c r="N13571" i="12" s="1"/>
  <c r="M13572" i="12"/>
  <c r="N13572" i="12" s="1"/>
  <c r="M13573" i="12"/>
  <c r="N13573" i="12" s="1"/>
  <c r="M13574" i="12"/>
  <c r="N13574" i="12" s="1"/>
  <c r="M13575" i="12"/>
  <c r="N13575" i="12" s="1"/>
  <c r="M13576" i="12"/>
  <c r="N13576" i="12" s="1"/>
  <c r="M13577" i="12"/>
  <c r="N13577" i="12" s="1"/>
  <c r="M13578" i="12"/>
  <c r="N13578" i="12" s="1"/>
  <c r="M13579" i="12"/>
  <c r="N13579" i="12" s="1"/>
  <c r="M13580" i="12"/>
  <c r="N13580" i="12" s="1"/>
  <c r="M13581" i="12"/>
  <c r="N13581" i="12" s="1"/>
  <c r="M13582" i="12"/>
  <c r="N13582" i="12" s="1"/>
  <c r="M13583" i="12"/>
  <c r="N13583" i="12" s="1"/>
  <c r="M13584" i="12"/>
  <c r="N13584" i="12" s="1"/>
  <c r="M13585" i="12"/>
  <c r="N13585" i="12" s="1"/>
  <c r="M13586" i="12"/>
  <c r="N13586" i="12" s="1"/>
  <c r="M13587" i="12"/>
  <c r="N13587" i="12" s="1"/>
  <c r="M13588" i="12"/>
  <c r="N13588" i="12" s="1"/>
  <c r="M13589" i="12"/>
  <c r="N13589" i="12" s="1"/>
  <c r="M13590" i="12"/>
  <c r="N13590" i="12" s="1"/>
  <c r="M13591" i="12"/>
  <c r="N13591" i="12" s="1"/>
  <c r="M13592" i="12"/>
  <c r="N13592" i="12" s="1"/>
  <c r="M13593" i="12"/>
  <c r="N13593" i="12" s="1"/>
  <c r="M13594" i="12"/>
  <c r="N13594" i="12" s="1"/>
  <c r="M13595" i="12"/>
  <c r="N13595" i="12" s="1"/>
  <c r="M13596" i="12"/>
  <c r="N13596" i="12" s="1"/>
  <c r="M13597" i="12"/>
  <c r="N13597" i="12" s="1"/>
  <c r="M13598" i="12"/>
  <c r="N13598" i="12" s="1"/>
  <c r="M13599" i="12"/>
  <c r="N13599" i="12" s="1"/>
  <c r="M13600" i="12"/>
  <c r="N13600" i="12" s="1"/>
  <c r="M13601" i="12"/>
  <c r="N13601" i="12" s="1"/>
  <c r="M13602" i="12"/>
  <c r="N13602" i="12" s="1"/>
  <c r="M13603" i="12"/>
  <c r="N13603" i="12" s="1"/>
  <c r="M13604" i="12"/>
  <c r="N13604" i="12" s="1"/>
  <c r="M13605" i="12"/>
  <c r="N13605" i="12" s="1"/>
  <c r="M13606" i="12"/>
  <c r="N13606" i="12" s="1"/>
  <c r="M13607" i="12"/>
  <c r="N13607" i="12" s="1"/>
  <c r="M13608" i="12"/>
  <c r="N13608" i="12" s="1"/>
  <c r="M13609" i="12"/>
  <c r="N13609" i="12" s="1"/>
  <c r="M13610" i="12"/>
  <c r="N13610" i="12" s="1"/>
  <c r="M13611" i="12"/>
  <c r="N13611" i="12" s="1"/>
  <c r="M13612" i="12"/>
  <c r="N13612" i="12" s="1"/>
  <c r="M13613" i="12"/>
  <c r="N13613" i="12" s="1"/>
  <c r="M13614" i="12"/>
  <c r="N13614" i="12" s="1"/>
  <c r="M13615" i="12"/>
  <c r="N13615" i="12" s="1"/>
  <c r="M13616" i="12"/>
  <c r="N13616" i="12" s="1"/>
  <c r="M13617" i="12"/>
  <c r="N13617" i="12" s="1"/>
  <c r="M13618" i="12"/>
  <c r="N13618" i="12" s="1"/>
  <c r="M13619" i="12"/>
  <c r="N13619" i="12" s="1"/>
  <c r="M13620" i="12"/>
  <c r="N13620" i="12" s="1"/>
  <c r="M13621" i="12"/>
  <c r="N13621" i="12" s="1"/>
  <c r="M13622" i="12"/>
  <c r="N13622" i="12" s="1"/>
  <c r="M13623" i="12"/>
  <c r="N13623" i="12" s="1"/>
  <c r="M13624" i="12"/>
  <c r="N13624" i="12" s="1"/>
  <c r="M13625" i="12"/>
  <c r="N13625" i="12" s="1"/>
  <c r="M13626" i="12"/>
  <c r="N13626" i="12" s="1"/>
  <c r="M13627" i="12"/>
  <c r="N13627" i="12" s="1"/>
  <c r="M13628" i="12"/>
  <c r="N13628" i="12" s="1"/>
  <c r="M13629" i="12"/>
  <c r="N13629" i="12" s="1"/>
  <c r="M13630" i="12"/>
  <c r="N13630" i="12" s="1"/>
  <c r="M13631" i="12"/>
  <c r="N13631" i="12" s="1"/>
  <c r="M13632" i="12"/>
  <c r="N13632" i="12" s="1"/>
  <c r="M13633" i="12"/>
  <c r="N13633" i="12" s="1"/>
  <c r="M13634" i="12"/>
  <c r="N13634" i="12" s="1"/>
  <c r="M13635" i="12"/>
  <c r="N13635" i="12" s="1"/>
  <c r="M13636" i="12"/>
  <c r="N13636" i="12" s="1"/>
  <c r="M13637" i="12"/>
  <c r="N13637" i="12" s="1"/>
  <c r="M13638" i="12"/>
  <c r="N13638" i="12" s="1"/>
  <c r="M13639" i="12"/>
  <c r="N13639" i="12" s="1"/>
  <c r="M13640" i="12"/>
  <c r="N13640" i="12" s="1"/>
  <c r="M13641" i="12"/>
  <c r="N13641" i="12" s="1"/>
  <c r="M13642" i="12"/>
  <c r="N13642" i="12" s="1"/>
  <c r="M13643" i="12"/>
  <c r="N13643" i="12" s="1"/>
  <c r="M13644" i="12"/>
  <c r="N13644" i="12" s="1"/>
  <c r="M13645" i="12"/>
  <c r="N13645" i="12" s="1"/>
  <c r="M13646" i="12"/>
  <c r="N13646" i="12" s="1"/>
  <c r="M13647" i="12"/>
  <c r="N13647" i="12" s="1"/>
  <c r="M13648" i="12"/>
  <c r="N13648" i="12" s="1"/>
  <c r="M13649" i="12"/>
  <c r="N13649" i="12" s="1"/>
  <c r="M13650" i="12"/>
  <c r="N13650" i="12" s="1"/>
  <c r="M13651" i="12"/>
  <c r="N13651" i="12" s="1"/>
  <c r="M13652" i="12"/>
  <c r="N13652" i="12" s="1"/>
  <c r="M13653" i="12"/>
  <c r="N13653" i="12" s="1"/>
  <c r="M13654" i="12"/>
  <c r="N13654" i="12" s="1"/>
  <c r="M13655" i="12"/>
  <c r="N13655" i="12" s="1"/>
  <c r="M13656" i="12"/>
  <c r="N13656" i="12" s="1"/>
  <c r="M13657" i="12"/>
  <c r="N13657" i="12" s="1"/>
  <c r="M13658" i="12"/>
  <c r="N13658" i="12" s="1"/>
  <c r="M13659" i="12"/>
  <c r="N13659" i="12" s="1"/>
  <c r="M13660" i="12"/>
  <c r="N13660" i="12" s="1"/>
  <c r="M13661" i="12"/>
  <c r="N13661" i="12" s="1"/>
  <c r="M13662" i="12"/>
  <c r="N13662" i="12" s="1"/>
  <c r="M13663" i="12"/>
  <c r="N13663" i="12" s="1"/>
  <c r="M13664" i="12"/>
  <c r="N13664" i="12" s="1"/>
  <c r="M13665" i="12"/>
  <c r="N13665" i="12" s="1"/>
  <c r="M13666" i="12"/>
  <c r="N13666" i="12" s="1"/>
  <c r="M13667" i="12"/>
  <c r="N13667" i="12" s="1"/>
  <c r="M13668" i="12"/>
  <c r="N13668" i="12" s="1"/>
  <c r="M13669" i="12"/>
  <c r="N13669" i="12" s="1"/>
  <c r="M13670" i="12"/>
  <c r="N13670" i="12" s="1"/>
  <c r="M13671" i="12"/>
  <c r="N13671" i="12" s="1"/>
  <c r="M13672" i="12"/>
  <c r="N13672" i="12" s="1"/>
  <c r="M13673" i="12"/>
  <c r="N13673" i="12" s="1"/>
  <c r="M13674" i="12"/>
  <c r="N13674" i="12" s="1"/>
  <c r="M13675" i="12"/>
  <c r="N13675" i="12" s="1"/>
  <c r="M13676" i="12"/>
  <c r="N13676" i="12" s="1"/>
  <c r="M13677" i="12"/>
  <c r="N13677" i="12" s="1"/>
  <c r="M13678" i="12"/>
  <c r="N13678" i="12" s="1"/>
  <c r="M13679" i="12"/>
  <c r="N13679" i="12" s="1"/>
  <c r="M13680" i="12"/>
  <c r="N13680" i="12" s="1"/>
  <c r="M13681" i="12"/>
  <c r="N13681" i="12" s="1"/>
  <c r="M13682" i="12"/>
  <c r="N13682" i="12" s="1"/>
  <c r="M13683" i="12"/>
  <c r="N13683" i="12" s="1"/>
  <c r="M13684" i="12"/>
  <c r="N13684" i="12" s="1"/>
  <c r="M13685" i="12"/>
  <c r="N13685" i="12" s="1"/>
  <c r="M13686" i="12"/>
  <c r="N13686" i="12" s="1"/>
  <c r="M13687" i="12"/>
  <c r="N13687" i="12" s="1"/>
  <c r="M13688" i="12"/>
  <c r="N13688" i="12" s="1"/>
  <c r="M13689" i="12"/>
  <c r="N13689" i="12" s="1"/>
  <c r="M13690" i="12"/>
  <c r="N13690" i="12" s="1"/>
  <c r="M13691" i="12"/>
  <c r="N13691" i="12" s="1"/>
  <c r="M13692" i="12"/>
  <c r="N13692" i="12" s="1"/>
  <c r="M13693" i="12"/>
  <c r="N13693" i="12" s="1"/>
  <c r="M13694" i="12"/>
  <c r="N13694" i="12" s="1"/>
  <c r="M13695" i="12"/>
  <c r="N13695" i="12" s="1"/>
  <c r="M13696" i="12"/>
  <c r="N13696" i="12" s="1"/>
  <c r="M13697" i="12"/>
  <c r="N13697" i="12" s="1"/>
  <c r="M13698" i="12"/>
  <c r="N13698" i="12" s="1"/>
  <c r="M13699" i="12"/>
  <c r="N13699" i="12" s="1"/>
  <c r="M13700" i="12"/>
  <c r="N13700" i="12" s="1"/>
  <c r="M13701" i="12"/>
  <c r="N13701" i="12" s="1"/>
  <c r="M13702" i="12"/>
  <c r="N13702" i="12" s="1"/>
  <c r="M13703" i="12"/>
  <c r="N13703" i="12" s="1"/>
  <c r="M13704" i="12"/>
  <c r="N13704" i="12" s="1"/>
  <c r="M13705" i="12"/>
  <c r="N13705" i="12" s="1"/>
  <c r="M13706" i="12"/>
  <c r="N13706" i="12" s="1"/>
  <c r="M13707" i="12"/>
  <c r="N13707" i="12" s="1"/>
  <c r="M13708" i="12"/>
  <c r="N13708" i="12" s="1"/>
  <c r="M13709" i="12"/>
  <c r="N13709" i="12" s="1"/>
  <c r="M13710" i="12"/>
  <c r="N13710" i="12" s="1"/>
  <c r="M13711" i="12"/>
  <c r="N13711" i="12" s="1"/>
  <c r="M13712" i="12"/>
  <c r="N13712" i="12" s="1"/>
  <c r="M13713" i="12"/>
  <c r="N13713" i="12" s="1"/>
  <c r="M13714" i="12"/>
  <c r="N13714" i="12" s="1"/>
  <c r="M13715" i="12"/>
  <c r="N13715" i="12" s="1"/>
  <c r="M13716" i="12"/>
  <c r="N13716" i="12" s="1"/>
  <c r="M13717" i="12"/>
  <c r="N13717" i="12" s="1"/>
  <c r="M13718" i="12"/>
  <c r="N13718" i="12" s="1"/>
  <c r="M13719" i="12"/>
  <c r="N13719" i="12" s="1"/>
  <c r="M13720" i="12"/>
  <c r="N13720" i="12" s="1"/>
  <c r="M13721" i="12"/>
  <c r="N13721" i="12" s="1"/>
  <c r="M13722" i="12"/>
  <c r="N13722" i="12" s="1"/>
  <c r="M13723" i="12"/>
  <c r="N13723" i="12" s="1"/>
  <c r="M13724" i="12"/>
  <c r="N13724" i="12" s="1"/>
  <c r="M13725" i="12"/>
  <c r="N13725" i="12" s="1"/>
  <c r="M13726" i="12"/>
  <c r="N13726" i="12" s="1"/>
  <c r="M13727" i="12"/>
  <c r="N13727" i="12" s="1"/>
  <c r="M13728" i="12"/>
  <c r="N13728" i="12" s="1"/>
  <c r="M13729" i="12"/>
  <c r="N13729" i="12" s="1"/>
  <c r="M13730" i="12"/>
  <c r="N13730" i="12" s="1"/>
  <c r="M13731" i="12"/>
  <c r="N13731" i="12" s="1"/>
  <c r="M13732" i="12"/>
  <c r="N13732" i="12" s="1"/>
  <c r="M13733" i="12"/>
  <c r="N13733" i="12" s="1"/>
  <c r="M13734" i="12"/>
  <c r="N13734" i="12" s="1"/>
  <c r="M13735" i="12"/>
  <c r="N13735" i="12" s="1"/>
  <c r="M13736" i="12"/>
  <c r="N13736" i="12" s="1"/>
  <c r="M13737" i="12"/>
  <c r="N13737" i="12" s="1"/>
  <c r="M13738" i="12"/>
  <c r="N13738" i="12" s="1"/>
  <c r="M13739" i="12"/>
  <c r="N13739" i="12" s="1"/>
  <c r="M13740" i="12"/>
  <c r="N13740" i="12" s="1"/>
  <c r="M13741" i="12"/>
  <c r="N13741" i="12" s="1"/>
  <c r="M13742" i="12"/>
  <c r="N13742" i="12" s="1"/>
  <c r="M13743" i="12"/>
  <c r="N13743" i="12" s="1"/>
  <c r="M13744" i="12"/>
  <c r="N13744" i="12" s="1"/>
  <c r="M13745" i="12"/>
  <c r="N13745" i="12" s="1"/>
  <c r="M13746" i="12"/>
  <c r="N13746" i="12" s="1"/>
  <c r="M13747" i="12"/>
  <c r="N13747" i="12" s="1"/>
  <c r="M13748" i="12"/>
  <c r="N13748" i="12" s="1"/>
  <c r="M13749" i="12"/>
  <c r="N13749" i="12" s="1"/>
  <c r="M13750" i="12"/>
  <c r="N13750" i="12" s="1"/>
  <c r="M13751" i="12"/>
  <c r="N13751" i="12" s="1"/>
  <c r="M13752" i="12"/>
  <c r="N13752" i="12" s="1"/>
  <c r="M13753" i="12"/>
  <c r="N13753" i="12" s="1"/>
  <c r="M13754" i="12"/>
  <c r="N13754" i="12" s="1"/>
  <c r="M13755" i="12"/>
  <c r="N13755" i="12" s="1"/>
  <c r="M13756" i="12"/>
  <c r="N13756" i="12" s="1"/>
  <c r="M13757" i="12"/>
  <c r="N13757" i="12" s="1"/>
  <c r="M13758" i="12"/>
  <c r="N13758" i="12" s="1"/>
  <c r="M13759" i="12"/>
  <c r="N13759" i="12" s="1"/>
  <c r="M13760" i="12"/>
  <c r="N13760" i="12" s="1"/>
  <c r="M13761" i="12"/>
  <c r="N13761" i="12" s="1"/>
  <c r="M13762" i="12"/>
  <c r="N13762" i="12" s="1"/>
  <c r="M13763" i="12"/>
  <c r="N13763" i="12" s="1"/>
  <c r="M13764" i="12"/>
  <c r="N13764" i="12" s="1"/>
  <c r="M13765" i="12"/>
  <c r="N13765" i="12" s="1"/>
  <c r="M13766" i="12"/>
  <c r="N13766" i="12" s="1"/>
  <c r="M13767" i="12"/>
  <c r="N13767" i="12" s="1"/>
  <c r="M13768" i="12"/>
  <c r="N13768" i="12" s="1"/>
  <c r="M13769" i="12"/>
  <c r="N13769" i="12" s="1"/>
  <c r="M13770" i="12"/>
  <c r="N13770" i="12" s="1"/>
  <c r="M13771" i="12"/>
  <c r="N13771" i="12" s="1"/>
  <c r="M13772" i="12"/>
  <c r="N13772" i="12" s="1"/>
  <c r="M13773" i="12"/>
  <c r="N13773" i="12" s="1"/>
  <c r="M13774" i="12"/>
  <c r="N13774" i="12" s="1"/>
  <c r="M13775" i="12"/>
  <c r="N13775" i="12" s="1"/>
  <c r="M13776" i="12"/>
  <c r="N13776" i="12" s="1"/>
  <c r="M13777" i="12"/>
  <c r="N13777" i="12" s="1"/>
  <c r="M13778" i="12"/>
  <c r="N13778" i="12" s="1"/>
  <c r="M13779" i="12"/>
  <c r="N13779" i="12" s="1"/>
  <c r="M13780" i="12"/>
  <c r="N13780" i="12" s="1"/>
  <c r="M13781" i="12"/>
  <c r="N13781" i="12" s="1"/>
  <c r="M13782" i="12"/>
  <c r="N13782" i="12" s="1"/>
  <c r="M13783" i="12"/>
  <c r="N13783" i="12" s="1"/>
  <c r="M13784" i="12"/>
  <c r="N13784" i="12" s="1"/>
  <c r="M13785" i="12"/>
  <c r="N13785" i="12" s="1"/>
  <c r="M13786" i="12"/>
  <c r="N13786" i="12" s="1"/>
  <c r="M13787" i="12"/>
  <c r="N13787" i="12" s="1"/>
  <c r="M13788" i="12"/>
  <c r="N13788" i="12" s="1"/>
  <c r="M13789" i="12"/>
  <c r="N13789" i="12" s="1"/>
  <c r="M13790" i="12"/>
  <c r="N13790" i="12" s="1"/>
  <c r="M13791" i="12"/>
  <c r="N13791" i="12" s="1"/>
  <c r="M13792" i="12"/>
  <c r="N13792" i="12" s="1"/>
  <c r="M13793" i="12"/>
  <c r="N13793" i="12" s="1"/>
  <c r="M13794" i="12"/>
  <c r="N13794" i="12" s="1"/>
  <c r="M13795" i="12"/>
  <c r="N13795" i="12" s="1"/>
  <c r="M13796" i="12"/>
  <c r="N13796" i="12" s="1"/>
  <c r="M13797" i="12"/>
  <c r="N13797" i="12" s="1"/>
  <c r="M13798" i="12"/>
  <c r="N13798" i="12" s="1"/>
  <c r="M13799" i="12"/>
  <c r="N13799" i="12" s="1"/>
  <c r="M13800" i="12"/>
  <c r="N13800" i="12" s="1"/>
  <c r="M13801" i="12"/>
  <c r="N13801" i="12" s="1"/>
  <c r="M13802" i="12"/>
  <c r="N13802" i="12" s="1"/>
  <c r="M13803" i="12"/>
  <c r="N13803" i="12" s="1"/>
  <c r="M13804" i="12"/>
  <c r="N13804" i="12" s="1"/>
  <c r="M13805" i="12"/>
  <c r="N13805" i="12" s="1"/>
  <c r="M13806" i="12"/>
  <c r="N13806" i="12" s="1"/>
  <c r="M13807" i="12"/>
  <c r="N13807" i="12" s="1"/>
  <c r="M13808" i="12"/>
  <c r="N13808" i="12" s="1"/>
  <c r="M13809" i="12"/>
  <c r="N13809" i="12" s="1"/>
  <c r="M13810" i="12"/>
  <c r="N13810" i="12" s="1"/>
  <c r="M13811" i="12"/>
  <c r="N13811" i="12" s="1"/>
  <c r="M13812" i="12"/>
  <c r="N13812" i="12" s="1"/>
  <c r="M13813" i="12"/>
  <c r="N13813" i="12" s="1"/>
  <c r="M13814" i="12"/>
  <c r="N13814" i="12" s="1"/>
  <c r="M13815" i="12"/>
  <c r="N13815" i="12" s="1"/>
  <c r="M13816" i="12"/>
  <c r="N13816" i="12" s="1"/>
  <c r="M13817" i="12"/>
  <c r="N13817" i="12" s="1"/>
  <c r="M13818" i="12"/>
  <c r="N13818" i="12" s="1"/>
  <c r="M13819" i="12"/>
  <c r="N13819" i="12" s="1"/>
  <c r="M13820" i="12"/>
  <c r="N13820" i="12" s="1"/>
  <c r="M13821" i="12"/>
  <c r="N13821" i="12" s="1"/>
  <c r="M13822" i="12"/>
  <c r="N13822" i="12" s="1"/>
  <c r="M13823" i="12"/>
  <c r="N13823" i="12" s="1"/>
  <c r="M13824" i="12"/>
  <c r="N13824" i="12" s="1"/>
  <c r="M13825" i="12"/>
  <c r="N13825" i="12" s="1"/>
  <c r="M13826" i="12"/>
  <c r="N13826" i="12" s="1"/>
  <c r="M13827" i="12"/>
  <c r="N13827" i="12" s="1"/>
  <c r="M13828" i="12"/>
  <c r="N13828" i="12" s="1"/>
  <c r="M13829" i="12"/>
  <c r="N13829" i="12" s="1"/>
  <c r="M13830" i="12"/>
  <c r="N13830" i="12" s="1"/>
  <c r="M13831" i="12"/>
  <c r="N13831" i="12" s="1"/>
  <c r="M13832" i="12"/>
  <c r="N13832" i="12" s="1"/>
  <c r="M13833" i="12"/>
  <c r="N13833" i="12" s="1"/>
  <c r="M13834" i="12"/>
  <c r="N13834" i="12" s="1"/>
  <c r="M13835" i="12"/>
  <c r="N13835" i="12" s="1"/>
  <c r="M13836" i="12"/>
  <c r="N13836" i="12" s="1"/>
  <c r="M13837" i="12"/>
  <c r="N13837" i="12" s="1"/>
  <c r="M13838" i="12"/>
  <c r="N13838" i="12" s="1"/>
  <c r="M13839" i="12"/>
  <c r="N13839" i="12" s="1"/>
  <c r="M13840" i="12"/>
  <c r="N13840" i="12" s="1"/>
  <c r="M13841" i="12"/>
  <c r="N13841" i="12" s="1"/>
  <c r="M13842" i="12"/>
  <c r="N13842" i="12" s="1"/>
  <c r="M13843" i="12"/>
  <c r="N13843" i="12" s="1"/>
  <c r="M13844" i="12"/>
  <c r="N13844" i="12" s="1"/>
  <c r="M13845" i="12"/>
  <c r="N13845" i="12" s="1"/>
  <c r="M13846" i="12"/>
  <c r="N13846" i="12" s="1"/>
  <c r="M13847" i="12"/>
  <c r="N13847" i="12" s="1"/>
  <c r="M13848" i="12"/>
  <c r="N13848" i="12" s="1"/>
  <c r="M13849" i="12"/>
  <c r="N13849" i="12" s="1"/>
  <c r="M13850" i="12"/>
  <c r="N13850" i="12" s="1"/>
  <c r="M13851" i="12"/>
  <c r="N13851" i="12" s="1"/>
  <c r="M13852" i="12"/>
  <c r="N13852" i="12" s="1"/>
  <c r="M13853" i="12"/>
  <c r="N13853" i="12" s="1"/>
  <c r="M13854" i="12"/>
  <c r="N13854" i="12" s="1"/>
  <c r="M13855" i="12"/>
  <c r="N13855" i="12" s="1"/>
  <c r="M13856" i="12"/>
  <c r="N13856" i="12" s="1"/>
  <c r="M13857" i="12"/>
  <c r="N13857" i="12" s="1"/>
  <c r="M13858" i="12"/>
  <c r="N13858" i="12" s="1"/>
  <c r="M13859" i="12"/>
  <c r="N13859" i="12" s="1"/>
  <c r="M13860" i="12"/>
  <c r="N13860" i="12" s="1"/>
  <c r="M13861" i="12"/>
  <c r="N13861" i="12" s="1"/>
  <c r="M13862" i="12"/>
  <c r="N13862" i="12" s="1"/>
  <c r="M13863" i="12"/>
  <c r="N13863" i="12" s="1"/>
  <c r="M13864" i="12"/>
  <c r="N13864" i="12" s="1"/>
  <c r="M13865" i="12"/>
  <c r="N13865" i="12" s="1"/>
  <c r="M13866" i="12"/>
  <c r="N13866" i="12" s="1"/>
  <c r="M13867" i="12"/>
  <c r="N13867" i="12" s="1"/>
  <c r="M13868" i="12"/>
  <c r="N13868" i="12" s="1"/>
  <c r="M13869" i="12"/>
  <c r="N13869" i="12" s="1"/>
  <c r="M13870" i="12"/>
  <c r="N13870" i="12" s="1"/>
  <c r="M13871" i="12"/>
  <c r="N13871" i="12" s="1"/>
  <c r="M13872" i="12"/>
  <c r="N13872" i="12" s="1"/>
  <c r="M13873" i="12"/>
  <c r="N13873" i="12" s="1"/>
  <c r="M13874" i="12"/>
  <c r="N13874" i="12" s="1"/>
  <c r="M13875" i="12"/>
  <c r="N13875" i="12" s="1"/>
  <c r="M13876" i="12"/>
  <c r="N13876" i="12" s="1"/>
  <c r="M13877" i="12"/>
  <c r="N13877" i="12" s="1"/>
  <c r="M13878" i="12"/>
  <c r="N13878" i="12" s="1"/>
  <c r="M13879" i="12"/>
  <c r="N13879" i="12" s="1"/>
  <c r="M13880" i="12"/>
  <c r="N13880" i="12" s="1"/>
  <c r="M13881" i="12"/>
  <c r="N13881" i="12" s="1"/>
  <c r="M13882" i="12"/>
  <c r="N13882" i="12" s="1"/>
  <c r="M13883" i="12"/>
  <c r="N13883" i="12" s="1"/>
  <c r="M13884" i="12"/>
  <c r="N13884" i="12" s="1"/>
  <c r="M13885" i="12"/>
  <c r="N13885" i="12" s="1"/>
  <c r="M13886" i="12"/>
  <c r="N13886" i="12" s="1"/>
  <c r="M13887" i="12"/>
  <c r="N13887" i="12" s="1"/>
  <c r="M13888" i="12"/>
  <c r="N13888" i="12" s="1"/>
  <c r="M13889" i="12"/>
  <c r="N13889" i="12" s="1"/>
  <c r="M13890" i="12"/>
  <c r="N13890" i="12" s="1"/>
  <c r="M13891" i="12"/>
  <c r="N13891" i="12" s="1"/>
  <c r="M13892" i="12"/>
  <c r="N13892" i="12" s="1"/>
  <c r="M13893" i="12"/>
  <c r="N13893" i="12" s="1"/>
  <c r="M13894" i="12"/>
  <c r="N13894" i="12" s="1"/>
  <c r="M13895" i="12"/>
  <c r="N13895" i="12" s="1"/>
  <c r="M13896" i="12"/>
  <c r="N13896" i="12" s="1"/>
  <c r="M13897" i="12"/>
  <c r="N13897" i="12" s="1"/>
  <c r="M13898" i="12"/>
  <c r="N13898" i="12" s="1"/>
  <c r="M13899" i="12"/>
  <c r="N13899" i="12" s="1"/>
  <c r="M13900" i="12"/>
  <c r="N13900" i="12" s="1"/>
  <c r="M13901" i="12"/>
  <c r="N13901" i="12" s="1"/>
  <c r="M13902" i="12"/>
  <c r="N13902" i="12" s="1"/>
  <c r="M13903" i="12"/>
  <c r="N13903" i="12" s="1"/>
  <c r="M13904" i="12"/>
  <c r="N13904" i="12" s="1"/>
  <c r="M13905" i="12"/>
  <c r="N13905" i="12" s="1"/>
  <c r="M13906" i="12"/>
  <c r="N13906" i="12" s="1"/>
  <c r="M13907" i="12"/>
  <c r="N13907" i="12" s="1"/>
  <c r="M13908" i="12"/>
  <c r="N13908" i="12" s="1"/>
  <c r="M13909" i="12"/>
  <c r="N13909" i="12" s="1"/>
  <c r="M13910" i="12"/>
  <c r="N13910" i="12" s="1"/>
  <c r="M13911" i="12"/>
  <c r="N13911" i="12" s="1"/>
  <c r="M13912" i="12"/>
  <c r="N13912" i="12" s="1"/>
  <c r="M13913" i="12"/>
  <c r="N13913" i="12" s="1"/>
  <c r="M13914" i="12"/>
  <c r="N13914" i="12" s="1"/>
  <c r="M13915" i="12"/>
  <c r="N13915" i="12" s="1"/>
  <c r="M13916" i="12"/>
  <c r="N13916" i="12" s="1"/>
  <c r="M13917" i="12"/>
  <c r="N13917" i="12" s="1"/>
  <c r="M13918" i="12"/>
  <c r="N13918" i="12" s="1"/>
  <c r="M13919" i="12"/>
  <c r="N13919" i="12" s="1"/>
  <c r="M13920" i="12"/>
  <c r="N13920" i="12" s="1"/>
  <c r="M13921" i="12"/>
  <c r="N13921" i="12" s="1"/>
  <c r="M13922" i="12"/>
  <c r="N13922" i="12" s="1"/>
  <c r="M13923" i="12"/>
  <c r="N13923" i="12" s="1"/>
  <c r="M13924" i="12"/>
  <c r="N13924" i="12" s="1"/>
  <c r="M13925" i="12"/>
  <c r="N13925" i="12" s="1"/>
  <c r="M13926" i="12"/>
  <c r="N13926" i="12" s="1"/>
  <c r="M13927" i="12"/>
  <c r="N13927" i="12" s="1"/>
  <c r="M13928" i="12"/>
  <c r="N13928" i="12" s="1"/>
  <c r="M13929" i="12"/>
  <c r="N13929" i="12" s="1"/>
  <c r="M13930" i="12"/>
  <c r="N13930" i="12" s="1"/>
  <c r="M13931" i="12"/>
  <c r="N13931" i="12" s="1"/>
  <c r="M13932" i="12"/>
  <c r="N13932" i="12" s="1"/>
  <c r="M13933" i="12"/>
  <c r="N13933" i="12" s="1"/>
  <c r="M13934" i="12"/>
  <c r="N13934" i="12" s="1"/>
  <c r="M13935" i="12"/>
  <c r="N13935" i="12" s="1"/>
  <c r="M13936" i="12"/>
  <c r="N13936" i="12" s="1"/>
  <c r="M13937" i="12"/>
  <c r="N13937" i="12" s="1"/>
  <c r="M13938" i="12"/>
  <c r="N13938" i="12" s="1"/>
  <c r="M13939" i="12"/>
  <c r="N13939" i="12" s="1"/>
  <c r="M13940" i="12"/>
  <c r="N13940" i="12" s="1"/>
  <c r="M13941" i="12"/>
  <c r="N13941" i="12" s="1"/>
  <c r="M13942" i="12"/>
  <c r="N13942" i="12" s="1"/>
  <c r="M13943" i="12"/>
  <c r="N13943" i="12" s="1"/>
  <c r="M13944" i="12"/>
  <c r="N13944" i="12" s="1"/>
  <c r="M13945" i="12"/>
  <c r="N13945" i="12" s="1"/>
  <c r="M13946" i="12"/>
  <c r="N13946" i="12" s="1"/>
  <c r="M13947" i="12"/>
  <c r="N13947" i="12" s="1"/>
  <c r="M13948" i="12"/>
  <c r="N13948" i="12" s="1"/>
  <c r="M13949" i="12"/>
  <c r="N13949" i="12" s="1"/>
  <c r="M13950" i="12"/>
  <c r="N13950" i="12" s="1"/>
  <c r="M13951" i="12"/>
  <c r="N13951" i="12" s="1"/>
  <c r="M13952" i="12"/>
  <c r="N13952" i="12" s="1"/>
  <c r="M13953" i="12"/>
  <c r="N13953" i="12" s="1"/>
  <c r="M13954" i="12"/>
  <c r="N13954" i="12" s="1"/>
  <c r="M13955" i="12"/>
  <c r="N13955" i="12" s="1"/>
  <c r="M13956" i="12"/>
  <c r="N13956" i="12" s="1"/>
  <c r="M13957" i="12"/>
  <c r="N13957" i="12" s="1"/>
  <c r="M13958" i="12"/>
  <c r="N13958" i="12" s="1"/>
  <c r="M13959" i="12"/>
  <c r="N13959" i="12" s="1"/>
  <c r="M13960" i="12"/>
  <c r="N13960" i="12" s="1"/>
  <c r="M13961" i="12"/>
  <c r="N13961" i="12" s="1"/>
  <c r="M13962" i="12"/>
  <c r="N13962" i="12" s="1"/>
  <c r="M13963" i="12"/>
  <c r="N13963" i="12" s="1"/>
  <c r="M13964" i="12"/>
  <c r="N13964" i="12" s="1"/>
  <c r="M13965" i="12"/>
  <c r="N13965" i="12" s="1"/>
  <c r="M13966" i="12"/>
  <c r="N13966" i="12" s="1"/>
  <c r="M13967" i="12"/>
  <c r="N13967" i="12" s="1"/>
  <c r="M13968" i="12"/>
  <c r="N13968" i="12" s="1"/>
  <c r="M13969" i="12"/>
  <c r="N13969" i="12" s="1"/>
  <c r="M13970" i="12"/>
  <c r="N13970" i="12" s="1"/>
  <c r="M13971" i="12"/>
  <c r="N13971" i="12" s="1"/>
  <c r="M13972" i="12"/>
  <c r="N13972" i="12" s="1"/>
  <c r="M13973" i="12"/>
  <c r="N13973" i="12" s="1"/>
  <c r="M13974" i="12"/>
  <c r="N13974" i="12" s="1"/>
  <c r="M13975" i="12"/>
  <c r="N13975" i="12" s="1"/>
  <c r="M13976" i="12"/>
  <c r="N13976" i="12" s="1"/>
  <c r="M13977" i="12"/>
  <c r="N13977" i="12" s="1"/>
  <c r="M13978" i="12"/>
  <c r="N13978" i="12" s="1"/>
  <c r="M13979" i="12"/>
  <c r="N13979" i="12" s="1"/>
  <c r="M13980" i="12"/>
  <c r="N13980" i="12" s="1"/>
  <c r="M13981" i="12"/>
  <c r="N13981" i="12" s="1"/>
  <c r="M13982" i="12"/>
  <c r="N13982" i="12" s="1"/>
  <c r="M13983" i="12"/>
  <c r="N13983" i="12" s="1"/>
  <c r="M13984" i="12"/>
  <c r="N13984" i="12" s="1"/>
  <c r="M13985" i="12"/>
  <c r="N13985" i="12" s="1"/>
  <c r="M13986" i="12"/>
  <c r="N13986" i="12" s="1"/>
  <c r="M13987" i="12"/>
  <c r="N13987" i="12" s="1"/>
  <c r="M13988" i="12"/>
  <c r="N13988" i="12" s="1"/>
  <c r="M13989" i="12"/>
  <c r="N13989" i="12" s="1"/>
  <c r="M13990" i="12"/>
  <c r="N13990" i="12" s="1"/>
  <c r="M13991" i="12"/>
  <c r="N13991" i="12" s="1"/>
  <c r="M13992" i="12"/>
  <c r="N13992" i="12" s="1"/>
  <c r="M13993" i="12"/>
  <c r="N13993" i="12" s="1"/>
  <c r="M13994" i="12"/>
  <c r="N13994" i="12" s="1"/>
  <c r="M13995" i="12"/>
  <c r="N13995" i="12" s="1"/>
  <c r="M13996" i="12"/>
  <c r="N13996" i="12" s="1"/>
  <c r="M13997" i="12"/>
  <c r="N13997" i="12" s="1"/>
  <c r="M13998" i="12"/>
  <c r="N13998" i="12" s="1"/>
  <c r="M13999" i="12"/>
  <c r="N13999" i="12" s="1"/>
  <c r="M14000" i="12"/>
  <c r="N14000" i="12" s="1"/>
  <c r="M14001" i="12"/>
  <c r="N14001" i="12" s="1"/>
  <c r="M14002" i="12"/>
  <c r="N14002" i="12" s="1"/>
  <c r="M14003" i="12"/>
  <c r="N14003" i="12" s="1"/>
  <c r="M14004" i="12"/>
  <c r="N14004" i="12" s="1"/>
  <c r="M14005" i="12"/>
  <c r="N14005" i="12" s="1"/>
  <c r="M14006" i="12"/>
  <c r="N14006" i="12" s="1"/>
  <c r="M14007" i="12"/>
  <c r="N14007" i="12" s="1"/>
  <c r="M14008" i="12"/>
  <c r="N14008" i="12" s="1"/>
  <c r="M14009" i="12"/>
  <c r="N14009" i="12" s="1"/>
  <c r="M14010" i="12"/>
  <c r="N14010" i="12" s="1"/>
  <c r="M14011" i="12"/>
  <c r="N14011" i="12" s="1"/>
  <c r="M14012" i="12"/>
  <c r="N14012" i="12" s="1"/>
  <c r="M14013" i="12"/>
  <c r="N14013" i="12" s="1"/>
  <c r="M14014" i="12"/>
  <c r="N14014" i="12" s="1"/>
  <c r="M14015" i="12"/>
  <c r="N14015" i="12" s="1"/>
  <c r="M14016" i="12"/>
  <c r="N14016" i="12" s="1"/>
  <c r="M14017" i="12"/>
  <c r="N14017" i="12" s="1"/>
  <c r="M14018" i="12"/>
  <c r="N14018" i="12" s="1"/>
  <c r="M14019" i="12"/>
  <c r="N14019" i="12" s="1"/>
  <c r="M14020" i="12"/>
  <c r="N14020" i="12" s="1"/>
  <c r="M14021" i="12"/>
  <c r="N14021" i="12" s="1"/>
  <c r="M14022" i="12"/>
  <c r="N14022" i="12" s="1"/>
  <c r="M14023" i="12"/>
  <c r="N14023" i="12" s="1"/>
  <c r="M14024" i="12"/>
  <c r="N14024" i="12" s="1"/>
  <c r="M14025" i="12"/>
  <c r="N14025" i="12" s="1"/>
  <c r="M14026" i="12"/>
  <c r="N14026" i="12" s="1"/>
  <c r="M14027" i="12"/>
  <c r="N14027" i="12" s="1"/>
  <c r="M14028" i="12"/>
  <c r="N14028" i="12" s="1"/>
  <c r="M14029" i="12"/>
  <c r="N14029" i="12" s="1"/>
  <c r="M14030" i="12"/>
  <c r="N14030" i="12" s="1"/>
  <c r="M14031" i="12"/>
  <c r="N14031" i="12" s="1"/>
  <c r="M14032" i="12"/>
  <c r="N14032" i="12" s="1"/>
  <c r="M14033" i="12"/>
  <c r="N14033" i="12" s="1"/>
  <c r="M14034" i="12"/>
  <c r="N14034" i="12" s="1"/>
  <c r="M14035" i="12"/>
  <c r="N14035" i="12" s="1"/>
  <c r="M14036" i="12"/>
  <c r="N14036" i="12" s="1"/>
  <c r="M14037" i="12"/>
  <c r="N14037" i="12" s="1"/>
  <c r="M14038" i="12"/>
  <c r="N14038" i="12" s="1"/>
  <c r="M14039" i="12"/>
  <c r="N14039" i="12" s="1"/>
  <c r="M14040" i="12"/>
  <c r="N14040" i="12" s="1"/>
  <c r="M14041" i="12"/>
  <c r="N14041" i="12" s="1"/>
  <c r="M14042" i="12"/>
  <c r="N14042" i="12" s="1"/>
  <c r="M14043" i="12"/>
  <c r="N14043" i="12" s="1"/>
  <c r="M14044" i="12"/>
  <c r="N14044" i="12" s="1"/>
  <c r="M14045" i="12"/>
  <c r="N14045" i="12" s="1"/>
  <c r="M14046" i="12"/>
  <c r="N14046" i="12" s="1"/>
  <c r="M14047" i="12"/>
  <c r="N14047" i="12" s="1"/>
  <c r="M14048" i="12"/>
  <c r="N14048" i="12" s="1"/>
  <c r="M14049" i="12"/>
  <c r="N14049" i="12" s="1"/>
  <c r="M14050" i="12"/>
  <c r="N14050" i="12" s="1"/>
  <c r="M14051" i="12"/>
  <c r="N14051" i="12" s="1"/>
  <c r="M14052" i="12"/>
  <c r="N14052" i="12" s="1"/>
  <c r="M14053" i="12"/>
  <c r="N14053" i="12" s="1"/>
  <c r="M14054" i="12"/>
  <c r="N14054" i="12" s="1"/>
  <c r="M14055" i="12"/>
  <c r="N14055" i="12" s="1"/>
  <c r="M14056" i="12"/>
  <c r="N14056" i="12" s="1"/>
  <c r="M14057" i="12"/>
  <c r="N14057" i="12" s="1"/>
  <c r="M14058" i="12"/>
  <c r="N14058" i="12" s="1"/>
  <c r="M14059" i="12"/>
  <c r="N14059" i="12" s="1"/>
  <c r="M14060" i="12"/>
  <c r="N14060" i="12" s="1"/>
  <c r="M14061" i="12"/>
  <c r="N14061" i="12" s="1"/>
  <c r="M14062" i="12"/>
  <c r="N14062" i="12" s="1"/>
  <c r="M14063" i="12"/>
  <c r="N14063" i="12" s="1"/>
  <c r="M14064" i="12"/>
  <c r="N14064" i="12" s="1"/>
  <c r="M14065" i="12"/>
  <c r="N14065" i="12" s="1"/>
  <c r="M14066" i="12"/>
  <c r="N14066" i="12" s="1"/>
  <c r="M14067" i="12"/>
  <c r="N14067" i="12" s="1"/>
  <c r="M14068" i="12"/>
  <c r="N14068" i="12" s="1"/>
  <c r="M14069" i="12"/>
  <c r="N14069" i="12" s="1"/>
  <c r="M14070" i="12"/>
  <c r="N14070" i="12" s="1"/>
  <c r="M14071" i="12"/>
  <c r="N14071" i="12" s="1"/>
  <c r="M14072" i="12"/>
  <c r="N14072" i="12" s="1"/>
  <c r="M14073" i="12"/>
  <c r="N14073" i="12" s="1"/>
  <c r="M14074" i="12"/>
  <c r="N14074" i="12" s="1"/>
  <c r="M14075" i="12"/>
  <c r="N14075" i="12" s="1"/>
  <c r="M14076" i="12"/>
  <c r="N14076" i="12" s="1"/>
  <c r="M14077" i="12"/>
  <c r="N14077" i="12" s="1"/>
  <c r="M14078" i="12"/>
  <c r="N14078" i="12" s="1"/>
  <c r="M14079" i="12"/>
  <c r="N14079" i="12" s="1"/>
  <c r="M14080" i="12"/>
  <c r="N14080" i="12" s="1"/>
  <c r="M14081" i="12"/>
  <c r="N14081" i="12" s="1"/>
  <c r="M14082" i="12"/>
  <c r="N14082" i="12" s="1"/>
  <c r="M14083" i="12"/>
  <c r="N14083" i="12" s="1"/>
  <c r="M14084" i="12"/>
  <c r="N14084" i="12" s="1"/>
  <c r="M14085" i="12"/>
  <c r="N14085" i="12" s="1"/>
  <c r="M14086" i="12"/>
  <c r="N14086" i="12" s="1"/>
  <c r="M14087" i="12"/>
  <c r="N14087" i="12" s="1"/>
  <c r="M14088" i="12"/>
  <c r="N14088" i="12" s="1"/>
  <c r="M14089" i="12"/>
  <c r="N14089" i="12" s="1"/>
  <c r="M14090" i="12"/>
  <c r="N14090" i="12" s="1"/>
  <c r="M14091" i="12"/>
  <c r="N14091" i="12" s="1"/>
  <c r="M14092" i="12"/>
  <c r="N14092" i="12" s="1"/>
  <c r="M14093" i="12"/>
  <c r="N14093" i="12" s="1"/>
  <c r="M14094" i="12"/>
  <c r="N14094" i="12" s="1"/>
  <c r="M14095" i="12"/>
  <c r="N14095" i="12" s="1"/>
  <c r="M14096" i="12"/>
  <c r="N14096" i="12" s="1"/>
  <c r="M14097" i="12"/>
  <c r="N14097" i="12" s="1"/>
  <c r="M14098" i="12"/>
  <c r="N14098" i="12" s="1"/>
  <c r="M14099" i="12"/>
  <c r="N14099" i="12" s="1"/>
  <c r="M14100" i="12"/>
  <c r="N14100" i="12" s="1"/>
  <c r="M14101" i="12"/>
  <c r="N14101" i="12" s="1"/>
  <c r="M14102" i="12"/>
  <c r="N14102" i="12" s="1"/>
  <c r="M14103" i="12"/>
  <c r="N14103" i="12" s="1"/>
  <c r="M14104" i="12"/>
  <c r="N14104" i="12" s="1"/>
  <c r="M14105" i="12"/>
  <c r="N14105" i="12" s="1"/>
  <c r="M14106" i="12"/>
  <c r="N14106" i="12" s="1"/>
  <c r="M14107" i="12"/>
  <c r="N14107" i="12" s="1"/>
  <c r="M14108" i="12"/>
  <c r="N14108" i="12" s="1"/>
  <c r="M14109" i="12"/>
  <c r="N14109" i="12" s="1"/>
  <c r="M14110" i="12"/>
  <c r="N14110" i="12" s="1"/>
  <c r="M14111" i="12"/>
  <c r="N14111" i="12" s="1"/>
  <c r="M14112" i="12"/>
  <c r="N14112" i="12" s="1"/>
  <c r="M14113" i="12"/>
  <c r="N14113" i="12" s="1"/>
  <c r="M14114" i="12"/>
  <c r="N14114" i="12" s="1"/>
  <c r="M14115" i="12"/>
  <c r="N14115" i="12" s="1"/>
  <c r="M14116" i="12"/>
  <c r="N14116" i="12" s="1"/>
  <c r="M14117" i="12"/>
  <c r="N14117" i="12" s="1"/>
  <c r="M14118" i="12"/>
  <c r="N14118" i="12" s="1"/>
  <c r="M14119" i="12"/>
  <c r="N14119" i="12" s="1"/>
  <c r="M14120" i="12"/>
  <c r="N14120" i="12" s="1"/>
  <c r="M14121" i="12"/>
  <c r="N14121" i="12" s="1"/>
  <c r="M14122" i="12"/>
  <c r="N14122" i="12" s="1"/>
  <c r="M14123" i="12"/>
  <c r="N14123" i="12" s="1"/>
  <c r="M14124" i="12"/>
  <c r="N14124" i="12" s="1"/>
  <c r="M14125" i="12"/>
  <c r="N14125" i="12" s="1"/>
  <c r="M14126" i="12"/>
  <c r="N14126" i="12" s="1"/>
  <c r="M14127" i="12"/>
  <c r="N14127" i="12" s="1"/>
  <c r="M14128" i="12"/>
  <c r="N14128" i="12" s="1"/>
  <c r="M14129" i="12"/>
  <c r="N14129" i="12" s="1"/>
  <c r="M14130" i="12"/>
  <c r="N14130" i="12" s="1"/>
  <c r="M14131" i="12"/>
  <c r="N14131" i="12" s="1"/>
  <c r="M14132" i="12"/>
  <c r="N14132" i="12" s="1"/>
  <c r="M14133" i="12"/>
  <c r="N14133" i="12" s="1"/>
  <c r="M14134" i="12"/>
  <c r="N14134" i="12" s="1"/>
  <c r="M14135" i="12"/>
  <c r="N14135" i="12" s="1"/>
  <c r="M14136" i="12"/>
  <c r="N14136" i="12" s="1"/>
  <c r="M14137" i="12"/>
  <c r="N14137" i="12" s="1"/>
  <c r="M14138" i="12"/>
  <c r="N14138" i="12" s="1"/>
  <c r="M14139" i="12"/>
  <c r="N14139" i="12" s="1"/>
  <c r="M14140" i="12"/>
  <c r="N14140" i="12" s="1"/>
  <c r="M14141" i="12"/>
  <c r="N14141" i="12" s="1"/>
  <c r="M14142" i="12"/>
  <c r="N14142" i="12" s="1"/>
  <c r="M14143" i="12"/>
  <c r="N14143" i="12" s="1"/>
  <c r="M14144" i="12"/>
  <c r="N14144" i="12" s="1"/>
  <c r="M14145" i="12"/>
  <c r="N14145" i="12" s="1"/>
  <c r="M14146" i="12"/>
  <c r="N14146" i="12" s="1"/>
  <c r="M14147" i="12"/>
  <c r="N14147" i="12" s="1"/>
  <c r="M14148" i="12"/>
  <c r="N14148" i="12" s="1"/>
  <c r="M14149" i="12"/>
  <c r="N14149" i="12" s="1"/>
  <c r="M14150" i="12"/>
  <c r="N14150" i="12" s="1"/>
  <c r="M14151" i="12"/>
  <c r="N14151" i="12" s="1"/>
  <c r="M14152" i="12"/>
  <c r="N14152" i="12" s="1"/>
  <c r="M14153" i="12"/>
  <c r="N14153" i="12" s="1"/>
  <c r="M14154" i="12"/>
  <c r="N14154" i="12" s="1"/>
  <c r="M14155" i="12"/>
  <c r="N14155" i="12" s="1"/>
  <c r="M14156" i="12"/>
  <c r="N14156" i="12" s="1"/>
  <c r="M14157" i="12"/>
  <c r="N14157" i="12" s="1"/>
  <c r="M14158" i="12"/>
  <c r="N14158" i="12" s="1"/>
  <c r="M14159" i="12"/>
  <c r="N14159" i="12" s="1"/>
  <c r="M14160" i="12"/>
  <c r="N14160" i="12" s="1"/>
  <c r="M14161" i="12"/>
  <c r="N14161" i="12" s="1"/>
  <c r="M14162" i="12"/>
  <c r="N14162" i="12" s="1"/>
  <c r="M14163" i="12"/>
  <c r="N14163" i="12" s="1"/>
  <c r="M14164" i="12"/>
  <c r="N14164" i="12" s="1"/>
  <c r="M14165" i="12"/>
  <c r="N14165" i="12" s="1"/>
  <c r="M14166" i="12"/>
  <c r="N14166" i="12" s="1"/>
  <c r="M14167" i="12"/>
  <c r="N14167" i="12" s="1"/>
  <c r="M14168" i="12"/>
  <c r="N14168" i="12" s="1"/>
  <c r="M14169" i="12"/>
  <c r="N14169" i="12" s="1"/>
  <c r="M14170" i="12"/>
  <c r="N14170" i="12" s="1"/>
  <c r="M14171" i="12"/>
  <c r="N14171" i="12" s="1"/>
  <c r="M14172" i="12"/>
  <c r="N14172" i="12" s="1"/>
  <c r="M14173" i="12"/>
  <c r="N14173" i="12" s="1"/>
  <c r="M14174" i="12"/>
  <c r="N14174" i="12" s="1"/>
  <c r="M14175" i="12"/>
  <c r="N14175" i="12" s="1"/>
  <c r="M14176" i="12"/>
  <c r="N14176" i="12" s="1"/>
  <c r="M14177" i="12"/>
  <c r="N14177" i="12" s="1"/>
  <c r="M14178" i="12"/>
  <c r="N14178" i="12" s="1"/>
  <c r="M14179" i="12"/>
  <c r="N14179" i="12" s="1"/>
  <c r="M14180" i="12"/>
  <c r="N14180" i="12" s="1"/>
  <c r="M14181" i="12"/>
  <c r="N14181" i="12" s="1"/>
  <c r="M14182" i="12"/>
  <c r="N14182" i="12" s="1"/>
  <c r="M14183" i="12"/>
  <c r="N14183" i="12" s="1"/>
  <c r="M14184" i="12"/>
  <c r="N14184" i="12" s="1"/>
  <c r="M14185" i="12"/>
  <c r="N14185" i="12" s="1"/>
  <c r="M14186" i="12"/>
  <c r="N14186" i="12" s="1"/>
  <c r="M14187" i="12"/>
  <c r="N14187" i="12" s="1"/>
  <c r="M14188" i="12"/>
  <c r="N14188" i="12" s="1"/>
  <c r="M14189" i="12"/>
  <c r="N14189" i="12" s="1"/>
  <c r="M14190" i="12"/>
  <c r="N14190" i="12" s="1"/>
  <c r="M14191" i="12"/>
  <c r="N14191" i="12" s="1"/>
  <c r="M14192" i="12"/>
  <c r="N14192" i="12" s="1"/>
  <c r="M14193" i="12"/>
  <c r="N14193" i="12" s="1"/>
  <c r="M14194" i="12"/>
  <c r="N14194" i="12" s="1"/>
  <c r="M14195" i="12"/>
  <c r="N14195" i="12" s="1"/>
  <c r="M14196" i="12"/>
  <c r="N14196" i="12" s="1"/>
  <c r="M14197" i="12"/>
  <c r="N14197" i="12" s="1"/>
  <c r="M14198" i="12"/>
  <c r="N14198" i="12" s="1"/>
  <c r="M14199" i="12"/>
  <c r="N14199" i="12" s="1"/>
  <c r="M14200" i="12"/>
  <c r="N14200" i="12" s="1"/>
  <c r="M14201" i="12"/>
  <c r="N14201" i="12" s="1"/>
  <c r="M14202" i="12"/>
  <c r="N14202" i="12" s="1"/>
  <c r="M14203" i="12"/>
  <c r="N14203" i="12" s="1"/>
  <c r="M14204" i="12"/>
  <c r="N14204" i="12" s="1"/>
  <c r="M14205" i="12"/>
  <c r="N14205" i="12" s="1"/>
  <c r="M14206" i="12"/>
  <c r="N14206" i="12" s="1"/>
  <c r="M14207" i="12"/>
  <c r="N14207" i="12" s="1"/>
  <c r="M14208" i="12"/>
  <c r="N14208" i="12" s="1"/>
  <c r="M14209" i="12"/>
  <c r="N14209" i="12" s="1"/>
  <c r="M14210" i="12"/>
  <c r="N14210" i="12" s="1"/>
  <c r="M14211" i="12"/>
  <c r="N14211" i="12" s="1"/>
  <c r="M14212" i="12"/>
  <c r="N14212" i="12" s="1"/>
  <c r="M14213" i="12"/>
  <c r="N14213" i="12" s="1"/>
  <c r="M14214" i="12"/>
  <c r="N14214" i="12" s="1"/>
  <c r="M14215" i="12"/>
  <c r="N14215" i="12" s="1"/>
  <c r="M14216" i="12"/>
  <c r="N14216" i="12" s="1"/>
  <c r="M14217" i="12"/>
  <c r="N14217" i="12" s="1"/>
  <c r="M14218" i="12"/>
  <c r="N14218" i="12" s="1"/>
  <c r="M14219" i="12"/>
  <c r="N14219" i="12" s="1"/>
  <c r="M14220" i="12"/>
  <c r="N14220" i="12" s="1"/>
  <c r="M14221" i="12"/>
  <c r="N14221" i="12" s="1"/>
  <c r="M14222" i="12"/>
  <c r="N14222" i="12" s="1"/>
  <c r="M14223" i="12"/>
  <c r="N14223" i="12" s="1"/>
  <c r="M14224" i="12"/>
  <c r="N14224" i="12" s="1"/>
  <c r="M14225" i="12"/>
  <c r="N14225" i="12" s="1"/>
  <c r="M14226" i="12"/>
  <c r="N14226" i="12" s="1"/>
  <c r="M14227" i="12"/>
  <c r="N14227" i="12" s="1"/>
  <c r="M14228" i="12"/>
  <c r="N14228" i="12" s="1"/>
  <c r="M5" i="12"/>
  <c r="N5" i="12" s="1"/>
  <c r="M6" i="11"/>
  <c r="N6" i="11" s="1"/>
  <c r="M7" i="11"/>
  <c r="N7" i="11" s="1"/>
  <c r="M8" i="11"/>
  <c r="N8" i="11" s="1"/>
  <c r="M9" i="11"/>
  <c r="N9" i="11" s="1"/>
  <c r="M10" i="11"/>
  <c r="N10" i="11" s="1"/>
  <c r="M11" i="11"/>
  <c r="N11" i="11" s="1"/>
  <c r="M12" i="11"/>
  <c r="N12" i="11" s="1"/>
  <c r="M13" i="11"/>
  <c r="N13" i="11" s="1"/>
  <c r="M14" i="11"/>
  <c r="N14" i="11" s="1"/>
  <c r="M15" i="11"/>
  <c r="N15" i="11" s="1"/>
  <c r="M16" i="11"/>
  <c r="N16" i="11" s="1"/>
  <c r="M17" i="11"/>
  <c r="N17" i="11" s="1"/>
  <c r="M18" i="11"/>
  <c r="N18" i="11" s="1"/>
  <c r="M19" i="11"/>
  <c r="N19" i="11" s="1"/>
  <c r="M20" i="11"/>
  <c r="N20" i="11" s="1"/>
  <c r="M21" i="11"/>
  <c r="N21" i="11" s="1"/>
  <c r="M22" i="11"/>
  <c r="N22" i="11" s="1"/>
  <c r="M23" i="11"/>
  <c r="N23" i="11" s="1"/>
  <c r="M24" i="11"/>
  <c r="N24" i="11" s="1"/>
  <c r="M25" i="11"/>
  <c r="N25" i="11" s="1"/>
  <c r="M26" i="11"/>
  <c r="N26" i="11" s="1"/>
  <c r="M27" i="11"/>
  <c r="N27" i="11" s="1"/>
  <c r="M28" i="11"/>
  <c r="N28" i="11" s="1"/>
  <c r="M29" i="11"/>
  <c r="N29" i="11" s="1"/>
  <c r="M30" i="11"/>
  <c r="N30" i="11" s="1"/>
  <c r="M31" i="11"/>
  <c r="N31" i="11" s="1"/>
  <c r="M32" i="11"/>
  <c r="N32" i="11" s="1"/>
  <c r="M33" i="11"/>
  <c r="N33" i="11" s="1"/>
  <c r="M34" i="11"/>
  <c r="N34" i="11" s="1"/>
  <c r="M35" i="11"/>
  <c r="N35" i="11" s="1"/>
  <c r="M36" i="11"/>
  <c r="N36" i="11" s="1"/>
  <c r="M37" i="11"/>
  <c r="N37" i="11" s="1"/>
  <c r="M38" i="11"/>
  <c r="N38" i="11" s="1"/>
  <c r="M39" i="11"/>
  <c r="N39" i="11" s="1"/>
  <c r="M40" i="11"/>
  <c r="N40" i="11" s="1"/>
  <c r="M41" i="11"/>
  <c r="N41" i="11" s="1"/>
  <c r="M42" i="11"/>
  <c r="N42" i="11" s="1"/>
  <c r="M43" i="11"/>
  <c r="N43" i="11" s="1"/>
  <c r="M44" i="11"/>
  <c r="N44" i="11" s="1"/>
  <c r="M45" i="11"/>
  <c r="N45" i="11" s="1"/>
  <c r="M46" i="11"/>
  <c r="N46" i="11" s="1"/>
  <c r="M47" i="11"/>
  <c r="N47" i="11" s="1"/>
  <c r="M48" i="11"/>
  <c r="N48" i="11" s="1"/>
  <c r="M49" i="11"/>
  <c r="N49" i="11" s="1"/>
  <c r="M50" i="11"/>
  <c r="N50" i="11" s="1"/>
  <c r="M51" i="11"/>
  <c r="N51" i="11" s="1"/>
  <c r="M52" i="11"/>
  <c r="N52" i="11" s="1"/>
  <c r="M53" i="11"/>
  <c r="N53" i="11" s="1"/>
  <c r="M54" i="11"/>
  <c r="N54" i="11" s="1"/>
  <c r="M55" i="11"/>
  <c r="N55" i="11" s="1"/>
  <c r="M56" i="11"/>
  <c r="N56" i="11" s="1"/>
  <c r="M57" i="11"/>
  <c r="N57" i="11" s="1"/>
  <c r="M58" i="11"/>
  <c r="N58" i="11" s="1"/>
  <c r="M59" i="11"/>
  <c r="N59" i="11" s="1"/>
  <c r="M60" i="11"/>
  <c r="N60" i="11" s="1"/>
  <c r="M61" i="11"/>
  <c r="N61" i="11" s="1"/>
  <c r="M62" i="11"/>
  <c r="N62" i="11" s="1"/>
  <c r="M63" i="11"/>
  <c r="N63" i="11" s="1"/>
  <c r="M64" i="11"/>
  <c r="N64" i="11" s="1"/>
  <c r="M65" i="11"/>
  <c r="N65" i="11" s="1"/>
  <c r="M66" i="11"/>
  <c r="N66" i="11" s="1"/>
  <c r="M67" i="11"/>
  <c r="N67" i="11" s="1"/>
  <c r="M68" i="11"/>
  <c r="N68" i="11" s="1"/>
  <c r="M69" i="11"/>
  <c r="N69" i="11" s="1"/>
  <c r="M70" i="11"/>
  <c r="N70" i="11" s="1"/>
  <c r="M71" i="11"/>
  <c r="N71" i="11" s="1"/>
  <c r="M72" i="11"/>
  <c r="N72" i="11" s="1"/>
  <c r="M73" i="11"/>
  <c r="N73" i="11" s="1"/>
  <c r="M74" i="11"/>
  <c r="N74" i="11" s="1"/>
  <c r="M75" i="11"/>
  <c r="N75" i="11" s="1"/>
  <c r="M76" i="11"/>
  <c r="N76" i="11" s="1"/>
  <c r="M77" i="11"/>
  <c r="N77" i="11" s="1"/>
  <c r="M78" i="11"/>
  <c r="N78" i="11" s="1"/>
  <c r="M79" i="11"/>
  <c r="N79" i="11" s="1"/>
  <c r="M80" i="11"/>
  <c r="N80" i="11" s="1"/>
  <c r="M81" i="11"/>
  <c r="N81" i="11" s="1"/>
  <c r="M82" i="11"/>
  <c r="N82" i="11" s="1"/>
  <c r="M83" i="11"/>
  <c r="N83" i="11" s="1"/>
  <c r="M84" i="11"/>
  <c r="N84" i="11" s="1"/>
  <c r="M85" i="11"/>
  <c r="N85" i="11" s="1"/>
  <c r="M86" i="11"/>
  <c r="N86" i="11" s="1"/>
  <c r="M87" i="11"/>
  <c r="N87" i="11" s="1"/>
  <c r="M88" i="11"/>
  <c r="N88" i="11" s="1"/>
  <c r="M89" i="11"/>
  <c r="N89" i="11" s="1"/>
  <c r="M90" i="11"/>
  <c r="N90" i="11" s="1"/>
  <c r="M91" i="11"/>
  <c r="N91" i="11" s="1"/>
  <c r="M92" i="11"/>
  <c r="N92" i="11" s="1"/>
  <c r="M93" i="11"/>
  <c r="N93" i="11" s="1"/>
  <c r="M94" i="11"/>
  <c r="N94" i="11" s="1"/>
  <c r="M95" i="11"/>
  <c r="N95" i="11" s="1"/>
  <c r="M96" i="11"/>
  <c r="N96" i="11" s="1"/>
  <c r="M97" i="11"/>
  <c r="N97" i="11" s="1"/>
  <c r="M98" i="11"/>
  <c r="N98" i="11" s="1"/>
  <c r="M99" i="11"/>
  <c r="N99" i="11" s="1"/>
  <c r="M100" i="11"/>
  <c r="N100" i="11" s="1"/>
  <c r="M101" i="11"/>
  <c r="N101" i="11" s="1"/>
  <c r="M102" i="11"/>
  <c r="N102" i="11" s="1"/>
  <c r="M103" i="11"/>
  <c r="N103" i="11" s="1"/>
  <c r="M104" i="11"/>
  <c r="N104" i="11" s="1"/>
  <c r="M105" i="11"/>
  <c r="N105" i="11" s="1"/>
  <c r="M106" i="11"/>
  <c r="N106" i="11" s="1"/>
  <c r="M107" i="11"/>
  <c r="N107" i="11" s="1"/>
  <c r="M108" i="11"/>
  <c r="N108" i="11" s="1"/>
  <c r="M109" i="11"/>
  <c r="N109" i="11" s="1"/>
  <c r="M110" i="11"/>
  <c r="N110" i="11" s="1"/>
  <c r="M111" i="11"/>
  <c r="N111" i="11" s="1"/>
  <c r="M112" i="11"/>
  <c r="N112" i="11" s="1"/>
  <c r="M113" i="11"/>
  <c r="N113" i="11" s="1"/>
  <c r="M114" i="11"/>
  <c r="N114" i="11" s="1"/>
  <c r="M115" i="11"/>
  <c r="N115" i="11" s="1"/>
  <c r="M116" i="11"/>
  <c r="N116" i="11" s="1"/>
  <c r="M117" i="11"/>
  <c r="N117" i="11" s="1"/>
  <c r="M118" i="11"/>
  <c r="N118" i="11" s="1"/>
  <c r="M119" i="11"/>
  <c r="N119" i="11" s="1"/>
  <c r="M120" i="11"/>
  <c r="N120" i="11" s="1"/>
  <c r="M121" i="11"/>
  <c r="N121" i="11" s="1"/>
  <c r="M122" i="11"/>
  <c r="N122" i="11" s="1"/>
  <c r="M123" i="11"/>
  <c r="N123" i="11" s="1"/>
  <c r="M124" i="11"/>
  <c r="N124" i="11" s="1"/>
  <c r="M125" i="11"/>
  <c r="N125" i="11" s="1"/>
  <c r="M126" i="11"/>
  <c r="N126" i="11" s="1"/>
  <c r="M127" i="11"/>
  <c r="N127" i="11" s="1"/>
  <c r="M128" i="11"/>
  <c r="N128" i="11" s="1"/>
  <c r="M129" i="11"/>
  <c r="N129" i="11" s="1"/>
  <c r="M130" i="11"/>
  <c r="N130" i="11" s="1"/>
  <c r="M131" i="11"/>
  <c r="N131" i="11" s="1"/>
  <c r="M132" i="11"/>
  <c r="N132" i="11" s="1"/>
  <c r="M133" i="11"/>
  <c r="N133" i="11" s="1"/>
  <c r="M134" i="11"/>
  <c r="N134" i="11" s="1"/>
  <c r="M135" i="11"/>
  <c r="N135" i="11" s="1"/>
  <c r="M136" i="11"/>
  <c r="N136" i="11" s="1"/>
  <c r="M137" i="11"/>
  <c r="N137" i="11" s="1"/>
  <c r="M138" i="11"/>
  <c r="N138" i="11" s="1"/>
  <c r="M139" i="11"/>
  <c r="N139" i="11" s="1"/>
  <c r="M140" i="11"/>
  <c r="N140" i="11" s="1"/>
  <c r="M141" i="11"/>
  <c r="N141" i="11" s="1"/>
  <c r="M142" i="11"/>
  <c r="N142" i="11" s="1"/>
  <c r="M143" i="11"/>
  <c r="N143" i="11" s="1"/>
  <c r="M144" i="11"/>
  <c r="N144" i="11" s="1"/>
  <c r="M145" i="11"/>
  <c r="N145" i="11" s="1"/>
  <c r="M146" i="11"/>
  <c r="N146" i="11" s="1"/>
  <c r="M147" i="11"/>
  <c r="N147" i="11" s="1"/>
  <c r="M148" i="11"/>
  <c r="N148" i="11" s="1"/>
  <c r="M149" i="11"/>
  <c r="N149" i="11" s="1"/>
  <c r="M150" i="11"/>
  <c r="N150" i="11" s="1"/>
  <c r="M151" i="11"/>
  <c r="N151" i="11" s="1"/>
  <c r="M152" i="11"/>
  <c r="N152" i="11" s="1"/>
  <c r="M153" i="11"/>
  <c r="N153" i="11" s="1"/>
  <c r="M154" i="11"/>
  <c r="N154" i="11" s="1"/>
  <c r="M155" i="11"/>
  <c r="N155" i="11" s="1"/>
  <c r="M156" i="11"/>
  <c r="N156" i="11" s="1"/>
  <c r="M157" i="11"/>
  <c r="N157" i="11" s="1"/>
  <c r="M158" i="11"/>
  <c r="N158" i="11" s="1"/>
  <c r="M159" i="11"/>
  <c r="N159" i="11" s="1"/>
  <c r="M160" i="11"/>
  <c r="N160" i="11" s="1"/>
  <c r="M161" i="11"/>
  <c r="N161" i="11" s="1"/>
  <c r="M162" i="11"/>
  <c r="N162" i="11" s="1"/>
  <c r="M163" i="11"/>
  <c r="N163" i="11" s="1"/>
  <c r="M164" i="11"/>
  <c r="N164" i="11" s="1"/>
  <c r="M165" i="11"/>
  <c r="N165" i="11" s="1"/>
  <c r="M166" i="11"/>
  <c r="N166" i="11" s="1"/>
  <c r="M167" i="11"/>
  <c r="N167" i="11" s="1"/>
  <c r="M168" i="11"/>
  <c r="N168" i="11" s="1"/>
  <c r="M169" i="11"/>
  <c r="N169" i="11" s="1"/>
  <c r="M170" i="11"/>
  <c r="N170" i="11" s="1"/>
  <c r="M171" i="11"/>
  <c r="N171" i="11" s="1"/>
  <c r="M172" i="11"/>
  <c r="N172" i="11" s="1"/>
  <c r="M173" i="11"/>
  <c r="N173" i="11" s="1"/>
  <c r="M174" i="11"/>
  <c r="N174" i="11" s="1"/>
  <c r="M175" i="11"/>
  <c r="N175" i="11" s="1"/>
  <c r="M176" i="11"/>
  <c r="N176" i="11" s="1"/>
  <c r="M177" i="11"/>
  <c r="N177" i="11" s="1"/>
  <c r="M178" i="11"/>
  <c r="N178" i="11" s="1"/>
  <c r="M179" i="11"/>
  <c r="N179" i="11" s="1"/>
  <c r="M180" i="11"/>
  <c r="N180" i="11" s="1"/>
  <c r="M181" i="11"/>
  <c r="N181" i="11" s="1"/>
  <c r="M182" i="11"/>
  <c r="N182" i="11" s="1"/>
  <c r="M183" i="11"/>
  <c r="N183" i="11" s="1"/>
  <c r="M184" i="11"/>
  <c r="N184" i="11" s="1"/>
  <c r="M185" i="11"/>
  <c r="N185" i="11" s="1"/>
  <c r="M186" i="11"/>
  <c r="N186" i="11" s="1"/>
  <c r="M187" i="11"/>
  <c r="N187" i="11" s="1"/>
  <c r="M188" i="11"/>
  <c r="N188" i="11" s="1"/>
  <c r="M189" i="11"/>
  <c r="N189" i="11" s="1"/>
  <c r="M190" i="11"/>
  <c r="N190" i="11" s="1"/>
  <c r="M191" i="11"/>
  <c r="N191" i="11" s="1"/>
  <c r="M192" i="11"/>
  <c r="N192" i="11" s="1"/>
  <c r="M193" i="11"/>
  <c r="N193" i="11" s="1"/>
  <c r="M194" i="11"/>
  <c r="N194" i="11" s="1"/>
  <c r="M195" i="11"/>
  <c r="N195" i="11" s="1"/>
  <c r="M196" i="11"/>
  <c r="N196" i="11" s="1"/>
  <c r="M197" i="11"/>
  <c r="N197" i="11" s="1"/>
  <c r="M198" i="11"/>
  <c r="N198" i="11" s="1"/>
  <c r="M199" i="11"/>
  <c r="N199" i="11" s="1"/>
  <c r="M200" i="11"/>
  <c r="N200" i="11" s="1"/>
  <c r="M201" i="11"/>
  <c r="N201" i="11" s="1"/>
  <c r="M202" i="11"/>
  <c r="N202" i="11" s="1"/>
  <c r="M203" i="11"/>
  <c r="N203" i="11" s="1"/>
  <c r="M204" i="11"/>
  <c r="N204" i="11" s="1"/>
  <c r="M205" i="11"/>
  <c r="N205" i="11" s="1"/>
  <c r="M206" i="11"/>
  <c r="N206" i="11" s="1"/>
  <c r="M207" i="11"/>
  <c r="N207" i="11" s="1"/>
  <c r="M208" i="11"/>
  <c r="N208" i="11" s="1"/>
  <c r="M209" i="11"/>
  <c r="N209" i="11" s="1"/>
  <c r="M210" i="11"/>
  <c r="N210" i="11" s="1"/>
  <c r="M211" i="11"/>
  <c r="N211" i="11" s="1"/>
  <c r="M212" i="11"/>
  <c r="N212" i="11" s="1"/>
  <c r="M213" i="11"/>
  <c r="N213" i="11" s="1"/>
  <c r="M214" i="11"/>
  <c r="N214" i="11" s="1"/>
  <c r="M215" i="11"/>
  <c r="N215" i="11" s="1"/>
  <c r="M216" i="11"/>
  <c r="N216" i="11" s="1"/>
  <c r="M217" i="11"/>
  <c r="N217" i="11" s="1"/>
  <c r="M218" i="11"/>
  <c r="N218" i="11" s="1"/>
  <c r="M219" i="11"/>
  <c r="N219" i="11" s="1"/>
  <c r="M220" i="11"/>
  <c r="N220" i="11" s="1"/>
  <c r="M221" i="11"/>
  <c r="N221" i="11" s="1"/>
  <c r="M222" i="11"/>
  <c r="N222" i="11" s="1"/>
  <c r="M223" i="11"/>
  <c r="N223" i="11" s="1"/>
  <c r="M224" i="11"/>
  <c r="N224" i="11" s="1"/>
  <c r="M225" i="11"/>
  <c r="N225" i="11" s="1"/>
  <c r="M226" i="11"/>
  <c r="N226" i="11" s="1"/>
  <c r="M227" i="11"/>
  <c r="N227" i="11" s="1"/>
  <c r="M228" i="11"/>
  <c r="N228" i="11" s="1"/>
  <c r="M229" i="11"/>
  <c r="N229" i="11" s="1"/>
  <c r="M230" i="11"/>
  <c r="N230" i="11" s="1"/>
  <c r="M231" i="11"/>
  <c r="N231" i="11" s="1"/>
  <c r="M232" i="11"/>
  <c r="N232" i="11" s="1"/>
  <c r="M233" i="11"/>
  <c r="N233" i="11" s="1"/>
  <c r="M234" i="11"/>
  <c r="N234" i="11" s="1"/>
  <c r="M235" i="11"/>
  <c r="N235" i="11" s="1"/>
  <c r="M236" i="11"/>
  <c r="N236" i="11" s="1"/>
  <c r="M237" i="11"/>
  <c r="N237" i="11" s="1"/>
  <c r="M238" i="11"/>
  <c r="N238" i="11" s="1"/>
  <c r="M239" i="11"/>
  <c r="N239" i="11" s="1"/>
  <c r="M240" i="11"/>
  <c r="N240" i="11" s="1"/>
  <c r="M241" i="11"/>
  <c r="N241" i="11" s="1"/>
  <c r="M242" i="11"/>
  <c r="N242" i="11" s="1"/>
  <c r="M243" i="11"/>
  <c r="N243" i="11" s="1"/>
  <c r="M244" i="11"/>
  <c r="N244" i="11" s="1"/>
  <c r="M245" i="11"/>
  <c r="N245" i="11" s="1"/>
  <c r="M246" i="11"/>
  <c r="N246" i="11" s="1"/>
  <c r="M247" i="11"/>
  <c r="N247" i="11" s="1"/>
  <c r="M248" i="11"/>
  <c r="N248" i="11" s="1"/>
  <c r="M249" i="11"/>
  <c r="N249" i="11" s="1"/>
  <c r="M250" i="11"/>
  <c r="N250" i="11" s="1"/>
  <c r="M251" i="11"/>
  <c r="N251" i="11" s="1"/>
  <c r="M252" i="11"/>
  <c r="N252" i="11" s="1"/>
  <c r="M253" i="11"/>
  <c r="N253" i="11" s="1"/>
  <c r="M254" i="11"/>
  <c r="N254" i="11" s="1"/>
  <c r="M255" i="11"/>
  <c r="N255" i="11" s="1"/>
  <c r="M256" i="11"/>
  <c r="N256" i="11" s="1"/>
  <c r="M257" i="11"/>
  <c r="N257" i="11" s="1"/>
  <c r="M258" i="11"/>
  <c r="N258" i="11" s="1"/>
  <c r="M259" i="11"/>
  <c r="N259" i="11" s="1"/>
  <c r="M260" i="11"/>
  <c r="N260" i="11" s="1"/>
  <c r="M261" i="11"/>
  <c r="N261" i="11" s="1"/>
  <c r="M262" i="11"/>
  <c r="N262" i="11" s="1"/>
  <c r="M263" i="11"/>
  <c r="N263" i="11" s="1"/>
  <c r="M264" i="11"/>
  <c r="N264" i="11" s="1"/>
  <c r="M265" i="11"/>
  <c r="N265" i="11" s="1"/>
  <c r="M266" i="11"/>
  <c r="N266" i="11" s="1"/>
  <c r="M267" i="11"/>
  <c r="N267" i="11" s="1"/>
  <c r="M268" i="11"/>
  <c r="N268" i="11" s="1"/>
  <c r="M269" i="11"/>
  <c r="N269" i="11" s="1"/>
  <c r="M270" i="11"/>
  <c r="N270" i="11" s="1"/>
  <c r="M271" i="11"/>
  <c r="N271" i="11" s="1"/>
  <c r="M272" i="11"/>
  <c r="N272" i="11" s="1"/>
  <c r="M273" i="11"/>
  <c r="N273" i="11" s="1"/>
  <c r="M274" i="11"/>
  <c r="N274" i="11" s="1"/>
  <c r="M275" i="11"/>
  <c r="N275" i="11" s="1"/>
  <c r="M276" i="11"/>
  <c r="N276" i="11" s="1"/>
  <c r="M277" i="11"/>
  <c r="N277" i="11" s="1"/>
  <c r="M278" i="11"/>
  <c r="N278" i="11" s="1"/>
  <c r="M279" i="11"/>
  <c r="N279" i="11" s="1"/>
  <c r="M280" i="11"/>
  <c r="N280" i="11" s="1"/>
  <c r="M281" i="11"/>
  <c r="N281" i="11" s="1"/>
  <c r="M282" i="11"/>
  <c r="N282" i="11" s="1"/>
  <c r="M283" i="11"/>
  <c r="N283" i="11" s="1"/>
  <c r="M284" i="11"/>
  <c r="N284" i="11" s="1"/>
  <c r="M285" i="11"/>
  <c r="N285" i="11" s="1"/>
  <c r="M286" i="11"/>
  <c r="N286" i="11" s="1"/>
  <c r="M287" i="11"/>
  <c r="N287" i="11" s="1"/>
  <c r="M288" i="11"/>
  <c r="N288" i="11" s="1"/>
  <c r="M289" i="11"/>
  <c r="N289" i="11" s="1"/>
  <c r="M290" i="11"/>
  <c r="N290" i="11" s="1"/>
  <c r="M291" i="11"/>
  <c r="N291" i="11" s="1"/>
  <c r="M292" i="11"/>
  <c r="N292" i="11" s="1"/>
  <c r="M293" i="11"/>
  <c r="N293" i="11" s="1"/>
  <c r="M294" i="11"/>
  <c r="N294" i="11" s="1"/>
  <c r="M295" i="11"/>
  <c r="N295" i="11" s="1"/>
  <c r="M296" i="11"/>
  <c r="N296" i="11" s="1"/>
  <c r="M297" i="11"/>
  <c r="N297" i="11" s="1"/>
  <c r="M298" i="11"/>
  <c r="N298" i="11" s="1"/>
  <c r="M299" i="11"/>
  <c r="N299" i="11" s="1"/>
  <c r="M300" i="11"/>
  <c r="N300" i="11" s="1"/>
  <c r="M301" i="11"/>
  <c r="N301" i="11" s="1"/>
  <c r="M302" i="11"/>
  <c r="N302" i="11" s="1"/>
  <c r="M303" i="11"/>
  <c r="N303" i="11" s="1"/>
  <c r="M304" i="11"/>
  <c r="N304" i="11" s="1"/>
  <c r="M305" i="11"/>
  <c r="N305" i="11" s="1"/>
  <c r="M306" i="11"/>
  <c r="N306" i="11" s="1"/>
  <c r="M307" i="11"/>
  <c r="N307" i="11" s="1"/>
  <c r="M308" i="11"/>
  <c r="N308" i="11" s="1"/>
  <c r="M309" i="11"/>
  <c r="N309" i="11" s="1"/>
  <c r="M310" i="11"/>
  <c r="N310" i="11" s="1"/>
  <c r="M311" i="11"/>
  <c r="N311" i="11" s="1"/>
  <c r="M312" i="11"/>
  <c r="N312" i="11" s="1"/>
  <c r="M313" i="11"/>
  <c r="N313" i="11" s="1"/>
  <c r="M314" i="11"/>
  <c r="N314" i="11" s="1"/>
  <c r="M315" i="11"/>
  <c r="N315" i="11" s="1"/>
  <c r="M316" i="11"/>
  <c r="N316" i="11" s="1"/>
  <c r="M317" i="11"/>
  <c r="N317" i="11" s="1"/>
  <c r="M318" i="11"/>
  <c r="N318" i="11" s="1"/>
  <c r="M319" i="11"/>
  <c r="N319" i="11" s="1"/>
  <c r="M320" i="11"/>
  <c r="N320" i="11" s="1"/>
  <c r="M321" i="11"/>
  <c r="N321" i="11" s="1"/>
  <c r="M322" i="11"/>
  <c r="N322" i="11" s="1"/>
  <c r="M323" i="11"/>
  <c r="N323" i="11" s="1"/>
  <c r="M324" i="11"/>
  <c r="N324" i="11" s="1"/>
  <c r="M325" i="11"/>
  <c r="N325" i="11" s="1"/>
  <c r="M326" i="11"/>
  <c r="N326" i="11" s="1"/>
  <c r="M327" i="11"/>
  <c r="N327" i="11" s="1"/>
  <c r="M328" i="11"/>
  <c r="N328" i="11" s="1"/>
  <c r="M329" i="11"/>
  <c r="N329" i="11" s="1"/>
  <c r="M330" i="11"/>
  <c r="N330" i="11" s="1"/>
  <c r="M331" i="11"/>
  <c r="N331" i="11" s="1"/>
  <c r="M332" i="11"/>
  <c r="N332" i="11" s="1"/>
  <c r="M333" i="11"/>
  <c r="N333" i="11" s="1"/>
  <c r="M334" i="11"/>
  <c r="N334" i="11" s="1"/>
  <c r="M335" i="11"/>
  <c r="N335" i="11" s="1"/>
  <c r="M336" i="11"/>
  <c r="N336" i="11" s="1"/>
  <c r="M337" i="11"/>
  <c r="N337" i="11" s="1"/>
  <c r="M338" i="11"/>
  <c r="N338" i="11" s="1"/>
  <c r="M339" i="11"/>
  <c r="N339" i="11" s="1"/>
  <c r="M340" i="11"/>
  <c r="N340" i="11" s="1"/>
  <c r="M341" i="11"/>
  <c r="N341" i="11" s="1"/>
  <c r="M342" i="11"/>
  <c r="N342" i="11" s="1"/>
  <c r="M343" i="11"/>
  <c r="N343" i="11" s="1"/>
  <c r="M344" i="11"/>
  <c r="N344" i="11" s="1"/>
  <c r="M345" i="11"/>
  <c r="N345" i="11" s="1"/>
  <c r="M346" i="11"/>
  <c r="N346" i="11" s="1"/>
  <c r="M347" i="11"/>
  <c r="N347" i="11" s="1"/>
  <c r="M348" i="11"/>
  <c r="N348" i="11" s="1"/>
  <c r="M349" i="11"/>
  <c r="N349" i="11" s="1"/>
  <c r="M350" i="11"/>
  <c r="N350" i="11" s="1"/>
  <c r="M351" i="11"/>
  <c r="N351" i="11" s="1"/>
  <c r="M352" i="11"/>
  <c r="N352" i="11" s="1"/>
  <c r="M353" i="11"/>
  <c r="N353" i="11" s="1"/>
  <c r="M354" i="11"/>
  <c r="N354" i="11" s="1"/>
  <c r="M355" i="11"/>
  <c r="N355" i="11" s="1"/>
  <c r="M356" i="11"/>
  <c r="N356" i="11" s="1"/>
  <c r="M357" i="11"/>
  <c r="N357" i="11" s="1"/>
  <c r="M358" i="11"/>
  <c r="N358" i="11" s="1"/>
  <c r="M359" i="11"/>
  <c r="N359" i="11" s="1"/>
  <c r="M360" i="11"/>
  <c r="N360" i="11" s="1"/>
  <c r="M361" i="11"/>
  <c r="N361" i="11" s="1"/>
  <c r="M362" i="11"/>
  <c r="N362" i="11" s="1"/>
  <c r="M363" i="11"/>
  <c r="N363" i="11" s="1"/>
  <c r="M364" i="11"/>
  <c r="N364" i="11" s="1"/>
  <c r="M365" i="11"/>
  <c r="N365" i="11" s="1"/>
  <c r="M366" i="11"/>
  <c r="N366" i="11" s="1"/>
  <c r="M367" i="11"/>
  <c r="N367" i="11" s="1"/>
  <c r="M368" i="11"/>
  <c r="N368" i="11" s="1"/>
  <c r="M369" i="11"/>
  <c r="N369" i="11" s="1"/>
  <c r="M370" i="11"/>
  <c r="N370" i="11" s="1"/>
  <c r="M371" i="11"/>
  <c r="N371" i="11" s="1"/>
  <c r="M372" i="11"/>
  <c r="N372" i="11" s="1"/>
  <c r="M373" i="11"/>
  <c r="N373" i="11" s="1"/>
  <c r="M374" i="11"/>
  <c r="N374" i="11" s="1"/>
  <c r="M375" i="11"/>
  <c r="N375" i="11" s="1"/>
  <c r="M376" i="11"/>
  <c r="N376" i="11" s="1"/>
  <c r="M377" i="11"/>
  <c r="N377" i="11" s="1"/>
  <c r="M378" i="11"/>
  <c r="N378" i="11" s="1"/>
  <c r="M379" i="11"/>
  <c r="N379" i="11" s="1"/>
  <c r="M380" i="11"/>
  <c r="N380" i="11" s="1"/>
  <c r="M381" i="11"/>
  <c r="N381" i="11" s="1"/>
  <c r="M382" i="11"/>
  <c r="N382" i="11" s="1"/>
  <c r="M383" i="11"/>
  <c r="N383" i="11" s="1"/>
  <c r="M384" i="11"/>
  <c r="N384" i="11" s="1"/>
  <c r="M385" i="11"/>
  <c r="N385" i="11" s="1"/>
  <c r="M386" i="11"/>
  <c r="N386" i="11" s="1"/>
  <c r="M387" i="11"/>
  <c r="N387" i="11" s="1"/>
  <c r="M388" i="11"/>
  <c r="N388" i="11" s="1"/>
  <c r="M389" i="11"/>
  <c r="N389" i="11" s="1"/>
  <c r="M390" i="11"/>
  <c r="N390" i="11" s="1"/>
  <c r="M391" i="11"/>
  <c r="N391" i="11" s="1"/>
  <c r="M392" i="11"/>
  <c r="N392" i="11" s="1"/>
  <c r="M393" i="11"/>
  <c r="N393" i="11" s="1"/>
  <c r="M394" i="11"/>
  <c r="N394" i="11" s="1"/>
  <c r="M395" i="11"/>
  <c r="N395" i="11" s="1"/>
  <c r="M396" i="11"/>
  <c r="N396" i="11" s="1"/>
  <c r="M397" i="11"/>
  <c r="N397" i="11" s="1"/>
  <c r="M398" i="11"/>
  <c r="N398" i="11" s="1"/>
  <c r="M399" i="11"/>
  <c r="N399" i="11" s="1"/>
  <c r="M400" i="11"/>
  <c r="N400" i="11" s="1"/>
  <c r="M401" i="11"/>
  <c r="N401" i="11" s="1"/>
  <c r="M402" i="11"/>
  <c r="N402" i="11" s="1"/>
  <c r="M403" i="11"/>
  <c r="N403" i="11" s="1"/>
  <c r="M404" i="11"/>
  <c r="N404" i="11" s="1"/>
  <c r="M405" i="11"/>
  <c r="N405" i="11" s="1"/>
  <c r="M406" i="11"/>
  <c r="N406" i="11" s="1"/>
  <c r="M407" i="11"/>
  <c r="N407" i="11" s="1"/>
  <c r="M408" i="11"/>
  <c r="N408" i="11" s="1"/>
  <c r="M409" i="11"/>
  <c r="N409" i="11" s="1"/>
  <c r="M410" i="11"/>
  <c r="N410" i="11" s="1"/>
  <c r="M411" i="11"/>
  <c r="N411" i="11" s="1"/>
  <c r="M412" i="11"/>
  <c r="N412" i="11" s="1"/>
  <c r="M413" i="11"/>
  <c r="N413" i="11" s="1"/>
  <c r="M414" i="11"/>
  <c r="N414" i="11" s="1"/>
  <c r="M415" i="11"/>
  <c r="N415" i="11" s="1"/>
  <c r="M416" i="11"/>
  <c r="N416" i="11" s="1"/>
  <c r="M417" i="11"/>
  <c r="N417" i="11" s="1"/>
  <c r="M418" i="11"/>
  <c r="N418" i="11" s="1"/>
  <c r="M419" i="11"/>
  <c r="N419" i="11" s="1"/>
  <c r="M420" i="11"/>
  <c r="N420" i="11" s="1"/>
  <c r="M421" i="11"/>
  <c r="N421" i="11" s="1"/>
  <c r="M422" i="11"/>
  <c r="N422" i="11" s="1"/>
  <c r="M423" i="11"/>
  <c r="N423" i="11" s="1"/>
  <c r="M424" i="11"/>
  <c r="N424" i="11" s="1"/>
  <c r="M425" i="11"/>
  <c r="N425" i="11" s="1"/>
  <c r="M426" i="11"/>
  <c r="N426" i="11" s="1"/>
  <c r="M427" i="11"/>
  <c r="N427" i="11" s="1"/>
  <c r="M428" i="11"/>
  <c r="N428" i="11" s="1"/>
  <c r="M429" i="11"/>
  <c r="N429" i="11" s="1"/>
  <c r="M430" i="11"/>
  <c r="N430" i="11" s="1"/>
  <c r="M431" i="11"/>
  <c r="N431" i="11" s="1"/>
  <c r="M432" i="11"/>
  <c r="N432" i="11" s="1"/>
  <c r="M433" i="11"/>
  <c r="N433" i="11" s="1"/>
  <c r="M434" i="11"/>
  <c r="N434" i="11" s="1"/>
  <c r="M435" i="11"/>
  <c r="N435" i="11" s="1"/>
  <c r="M436" i="11"/>
  <c r="N436" i="11" s="1"/>
  <c r="M437" i="11"/>
  <c r="N437" i="11" s="1"/>
  <c r="M438" i="11"/>
  <c r="N438" i="11" s="1"/>
  <c r="M439" i="11"/>
  <c r="N439" i="11" s="1"/>
  <c r="M440" i="11"/>
  <c r="N440" i="11" s="1"/>
  <c r="M441" i="11"/>
  <c r="N441" i="11" s="1"/>
  <c r="M442" i="11"/>
  <c r="N442" i="11" s="1"/>
  <c r="M443" i="11"/>
  <c r="N443" i="11" s="1"/>
  <c r="M444" i="11"/>
  <c r="N444" i="11" s="1"/>
  <c r="M445" i="11"/>
  <c r="N445" i="11" s="1"/>
  <c r="M446" i="11"/>
  <c r="N446" i="11" s="1"/>
  <c r="M447" i="11"/>
  <c r="N447" i="11" s="1"/>
  <c r="M448" i="11"/>
  <c r="N448" i="11" s="1"/>
  <c r="M449" i="11"/>
  <c r="N449" i="11" s="1"/>
  <c r="M450" i="11"/>
  <c r="N450" i="11" s="1"/>
  <c r="M451" i="11"/>
  <c r="N451" i="11" s="1"/>
  <c r="M452" i="11"/>
  <c r="N452" i="11" s="1"/>
  <c r="M453" i="11"/>
  <c r="N453" i="11" s="1"/>
  <c r="M454" i="11"/>
  <c r="N454" i="11" s="1"/>
  <c r="M455" i="11"/>
  <c r="N455" i="11" s="1"/>
  <c r="M456" i="11"/>
  <c r="N456" i="11" s="1"/>
  <c r="M457" i="11"/>
  <c r="N457" i="11" s="1"/>
  <c r="M458" i="11"/>
  <c r="N458" i="11" s="1"/>
  <c r="M459" i="11"/>
  <c r="N459" i="11" s="1"/>
  <c r="M460" i="11"/>
  <c r="N460" i="11" s="1"/>
  <c r="M461" i="11"/>
  <c r="N461" i="11" s="1"/>
  <c r="M462" i="11"/>
  <c r="N462" i="11" s="1"/>
  <c r="M463" i="11"/>
  <c r="N463" i="11" s="1"/>
  <c r="M464" i="11"/>
  <c r="N464" i="11" s="1"/>
  <c r="M465" i="11"/>
  <c r="N465" i="11" s="1"/>
  <c r="M466" i="11"/>
  <c r="N466" i="11" s="1"/>
  <c r="M467" i="11"/>
  <c r="N467" i="11" s="1"/>
  <c r="M468" i="11"/>
  <c r="N468" i="11" s="1"/>
  <c r="M469" i="11"/>
  <c r="N469" i="11" s="1"/>
  <c r="M470" i="11"/>
  <c r="N470" i="11" s="1"/>
  <c r="M471" i="11"/>
  <c r="N471" i="11" s="1"/>
  <c r="M472" i="11"/>
  <c r="N472" i="11" s="1"/>
  <c r="M473" i="11"/>
  <c r="N473" i="11" s="1"/>
  <c r="M474" i="11"/>
  <c r="N474" i="11" s="1"/>
  <c r="M475" i="11"/>
  <c r="N475" i="11" s="1"/>
  <c r="M476" i="11"/>
  <c r="N476" i="11" s="1"/>
  <c r="M477" i="11"/>
  <c r="N477" i="11" s="1"/>
  <c r="M478" i="11"/>
  <c r="N478" i="11" s="1"/>
  <c r="M479" i="11"/>
  <c r="N479" i="11" s="1"/>
  <c r="M480" i="11"/>
  <c r="N480" i="11" s="1"/>
  <c r="M481" i="11"/>
  <c r="N481" i="11" s="1"/>
  <c r="M482" i="11"/>
  <c r="N482" i="11" s="1"/>
  <c r="M483" i="11"/>
  <c r="N483" i="11" s="1"/>
  <c r="M484" i="11"/>
  <c r="N484" i="11" s="1"/>
  <c r="M485" i="11"/>
  <c r="N485" i="11" s="1"/>
  <c r="M486" i="11"/>
  <c r="N486" i="11" s="1"/>
  <c r="M487" i="11"/>
  <c r="N487" i="11" s="1"/>
  <c r="M488" i="11"/>
  <c r="N488" i="11" s="1"/>
  <c r="M489" i="11"/>
  <c r="N489" i="11" s="1"/>
  <c r="M490" i="11"/>
  <c r="N490" i="11" s="1"/>
  <c r="M491" i="11"/>
  <c r="N491" i="11" s="1"/>
  <c r="M492" i="11"/>
  <c r="N492" i="11" s="1"/>
  <c r="M493" i="11"/>
  <c r="N493" i="11" s="1"/>
  <c r="M494" i="11"/>
  <c r="N494" i="11" s="1"/>
  <c r="M495" i="11"/>
  <c r="N495" i="11" s="1"/>
  <c r="M496" i="11"/>
  <c r="N496" i="11" s="1"/>
  <c r="M497" i="11"/>
  <c r="N497" i="11" s="1"/>
  <c r="M498" i="11"/>
  <c r="N498" i="11" s="1"/>
  <c r="M499" i="11"/>
  <c r="N499" i="11" s="1"/>
  <c r="M500" i="11"/>
  <c r="N500" i="11" s="1"/>
  <c r="M501" i="11"/>
  <c r="N501" i="11" s="1"/>
  <c r="M502" i="11"/>
  <c r="N502" i="11" s="1"/>
  <c r="M503" i="11"/>
  <c r="N503" i="11" s="1"/>
  <c r="M504" i="11"/>
  <c r="N504" i="11" s="1"/>
  <c r="M505" i="11"/>
  <c r="N505" i="11" s="1"/>
  <c r="M506" i="11"/>
  <c r="N506" i="11" s="1"/>
  <c r="M507" i="11"/>
  <c r="N507" i="11" s="1"/>
  <c r="M508" i="11"/>
  <c r="N508" i="11" s="1"/>
  <c r="M509" i="11"/>
  <c r="N509" i="11" s="1"/>
  <c r="M510" i="11"/>
  <c r="N510" i="11" s="1"/>
  <c r="M511" i="11"/>
  <c r="N511" i="11" s="1"/>
  <c r="M512" i="11"/>
  <c r="N512" i="11" s="1"/>
  <c r="M513" i="11"/>
  <c r="N513" i="11" s="1"/>
  <c r="M514" i="11"/>
  <c r="N514" i="11" s="1"/>
  <c r="M515" i="11"/>
  <c r="N515" i="11" s="1"/>
  <c r="M516" i="11"/>
  <c r="N516" i="11" s="1"/>
  <c r="M517" i="11"/>
  <c r="N517" i="11" s="1"/>
  <c r="M518" i="11"/>
  <c r="N518" i="11" s="1"/>
  <c r="M519" i="11"/>
  <c r="N519" i="11" s="1"/>
  <c r="M520" i="11"/>
  <c r="N520" i="11" s="1"/>
  <c r="M521" i="11"/>
  <c r="N521" i="11" s="1"/>
  <c r="M522" i="11"/>
  <c r="N522" i="11" s="1"/>
  <c r="M523" i="11"/>
  <c r="N523" i="11" s="1"/>
  <c r="M524" i="11"/>
  <c r="N524" i="11" s="1"/>
  <c r="M525" i="11"/>
  <c r="N525" i="11" s="1"/>
  <c r="M526" i="11"/>
  <c r="N526" i="11" s="1"/>
  <c r="M527" i="11"/>
  <c r="N527" i="11" s="1"/>
  <c r="M528" i="11"/>
  <c r="N528" i="11" s="1"/>
  <c r="M529" i="11"/>
  <c r="N529" i="11" s="1"/>
  <c r="M530" i="11"/>
  <c r="N530" i="11" s="1"/>
  <c r="M531" i="11"/>
  <c r="N531" i="11" s="1"/>
  <c r="M532" i="11"/>
  <c r="N532" i="11" s="1"/>
  <c r="M533" i="11"/>
  <c r="N533" i="11" s="1"/>
  <c r="M534" i="11"/>
  <c r="N534" i="11" s="1"/>
  <c r="M535" i="11"/>
  <c r="N535" i="11" s="1"/>
  <c r="M536" i="11"/>
  <c r="N536" i="11" s="1"/>
  <c r="M537" i="11"/>
  <c r="N537" i="11" s="1"/>
  <c r="M538" i="11"/>
  <c r="N538" i="11" s="1"/>
  <c r="M539" i="11"/>
  <c r="N539" i="11" s="1"/>
  <c r="M540" i="11"/>
  <c r="N540" i="11" s="1"/>
  <c r="M541" i="11"/>
  <c r="N541" i="11" s="1"/>
  <c r="M542" i="11"/>
  <c r="N542" i="11" s="1"/>
  <c r="M543" i="11"/>
  <c r="N543" i="11" s="1"/>
  <c r="M544" i="11"/>
  <c r="N544" i="11" s="1"/>
  <c r="M545" i="11"/>
  <c r="N545" i="11" s="1"/>
  <c r="M546" i="11"/>
  <c r="N546" i="11" s="1"/>
  <c r="M547" i="11"/>
  <c r="N547" i="11" s="1"/>
  <c r="M548" i="11"/>
  <c r="N548" i="11" s="1"/>
  <c r="M549" i="11"/>
  <c r="N549" i="11" s="1"/>
  <c r="M550" i="11"/>
  <c r="N550" i="11" s="1"/>
  <c r="M551" i="11"/>
  <c r="N551" i="11" s="1"/>
  <c r="M552" i="11"/>
  <c r="N552" i="11" s="1"/>
  <c r="M553" i="11"/>
  <c r="N553" i="11" s="1"/>
  <c r="M554" i="11"/>
  <c r="N554" i="11" s="1"/>
  <c r="M555" i="11"/>
  <c r="N555" i="11" s="1"/>
  <c r="M556" i="11"/>
  <c r="N556" i="11" s="1"/>
  <c r="M557" i="11"/>
  <c r="N557" i="11" s="1"/>
  <c r="M558" i="11"/>
  <c r="N558" i="11" s="1"/>
  <c r="M559" i="11"/>
  <c r="N559" i="11" s="1"/>
  <c r="M560" i="11"/>
  <c r="N560" i="11" s="1"/>
  <c r="M561" i="11"/>
  <c r="N561" i="11" s="1"/>
  <c r="M562" i="11"/>
  <c r="N562" i="11" s="1"/>
  <c r="M563" i="11"/>
  <c r="N563" i="11" s="1"/>
  <c r="M564" i="11"/>
  <c r="N564" i="11" s="1"/>
  <c r="M565" i="11"/>
  <c r="N565" i="11" s="1"/>
  <c r="M566" i="11"/>
  <c r="N566" i="11" s="1"/>
  <c r="M567" i="11"/>
  <c r="N567" i="11" s="1"/>
  <c r="M568" i="11"/>
  <c r="N568" i="11" s="1"/>
  <c r="M569" i="11"/>
  <c r="N569" i="11" s="1"/>
  <c r="M570" i="11"/>
  <c r="N570" i="11" s="1"/>
  <c r="M571" i="11"/>
  <c r="N571" i="11" s="1"/>
  <c r="M572" i="11"/>
  <c r="N572" i="11" s="1"/>
  <c r="M573" i="11"/>
  <c r="N573" i="11" s="1"/>
  <c r="M574" i="11"/>
  <c r="N574" i="11" s="1"/>
  <c r="M575" i="11"/>
  <c r="N575" i="11" s="1"/>
  <c r="M576" i="11"/>
  <c r="N576" i="11" s="1"/>
  <c r="M577" i="11"/>
  <c r="N577" i="11" s="1"/>
  <c r="M578" i="11"/>
  <c r="N578" i="11" s="1"/>
  <c r="M579" i="11"/>
  <c r="N579" i="11" s="1"/>
  <c r="M580" i="11"/>
  <c r="N580" i="11" s="1"/>
  <c r="M581" i="11"/>
  <c r="N581" i="11" s="1"/>
  <c r="M582" i="11"/>
  <c r="N582" i="11" s="1"/>
  <c r="M583" i="11"/>
  <c r="N583" i="11" s="1"/>
  <c r="M584" i="11"/>
  <c r="N584" i="11" s="1"/>
  <c r="M585" i="11"/>
  <c r="N585" i="11" s="1"/>
  <c r="M586" i="11"/>
  <c r="N586" i="11" s="1"/>
  <c r="M587" i="11"/>
  <c r="N587" i="11" s="1"/>
  <c r="M588" i="11"/>
  <c r="N588" i="11" s="1"/>
  <c r="M589" i="11"/>
  <c r="N589" i="11" s="1"/>
  <c r="M590" i="11"/>
  <c r="N590" i="11" s="1"/>
  <c r="M591" i="11"/>
  <c r="N591" i="11" s="1"/>
  <c r="M592" i="11"/>
  <c r="N592" i="11" s="1"/>
  <c r="M593" i="11"/>
  <c r="N593" i="11" s="1"/>
  <c r="M594" i="11"/>
  <c r="N594" i="11" s="1"/>
  <c r="M595" i="11"/>
  <c r="N595" i="11" s="1"/>
  <c r="M596" i="11"/>
  <c r="N596" i="11" s="1"/>
  <c r="M597" i="11"/>
  <c r="N597" i="11" s="1"/>
  <c r="M598" i="11"/>
  <c r="N598" i="11" s="1"/>
  <c r="M599" i="11"/>
  <c r="N599" i="11" s="1"/>
  <c r="M600" i="11"/>
  <c r="N600" i="11" s="1"/>
  <c r="M601" i="11"/>
  <c r="N601" i="11" s="1"/>
  <c r="M602" i="11"/>
  <c r="N602" i="11" s="1"/>
  <c r="M603" i="11"/>
  <c r="N603" i="11" s="1"/>
  <c r="M604" i="11"/>
  <c r="N604" i="11" s="1"/>
  <c r="M605" i="11"/>
  <c r="N605" i="11" s="1"/>
  <c r="M606" i="11"/>
  <c r="N606" i="11" s="1"/>
  <c r="M607" i="11"/>
  <c r="N607" i="11" s="1"/>
  <c r="M608" i="11"/>
  <c r="N608" i="11" s="1"/>
  <c r="M609" i="11"/>
  <c r="N609" i="11" s="1"/>
  <c r="M610" i="11"/>
  <c r="N610" i="11" s="1"/>
  <c r="M611" i="11"/>
  <c r="N611" i="11" s="1"/>
  <c r="M612" i="11"/>
  <c r="N612" i="11" s="1"/>
  <c r="M613" i="11"/>
  <c r="N613" i="11" s="1"/>
  <c r="M614" i="11"/>
  <c r="N614" i="11" s="1"/>
  <c r="M615" i="11"/>
  <c r="N615" i="11" s="1"/>
  <c r="M616" i="11"/>
  <c r="N616" i="11" s="1"/>
  <c r="M617" i="11"/>
  <c r="N617" i="11" s="1"/>
  <c r="M618" i="11"/>
  <c r="N618" i="11" s="1"/>
  <c r="M619" i="11"/>
  <c r="N619" i="11" s="1"/>
  <c r="M620" i="11"/>
  <c r="N620" i="11" s="1"/>
  <c r="M621" i="11"/>
  <c r="N621" i="11" s="1"/>
  <c r="M622" i="11"/>
  <c r="N622" i="11" s="1"/>
  <c r="M623" i="11"/>
  <c r="N623" i="11" s="1"/>
  <c r="M624" i="11"/>
  <c r="N624" i="11" s="1"/>
  <c r="M625" i="11"/>
  <c r="N625" i="11" s="1"/>
  <c r="M626" i="11"/>
  <c r="N626" i="11" s="1"/>
  <c r="M627" i="11"/>
  <c r="N627" i="11" s="1"/>
  <c r="M628" i="11"/>
  <c r="N628" i="11" s="1"/>
  <c r="M629" i="11"/>
  <c r="N629" i="11" s="1"/>
  <c r="M630" i="11"/>
  <c r="N630" i="11" s="1"/>
  <c r="M631" i="11"/>
  <c r="N631" i="11" s="1"/>
  <c r="M632" i="11"/>
  <c r="N632" i="11" s="1"/>
  <c r="M633" i="11"/>
  <c r="N633" i="11" s="1"/>
  <c r="M634" i="11"/>
  <c r="N634" i="11" s="1"/>
  <c r="M635" i="11"/>
  <c r="N635" i="11" s="1"/>
  <c r="M636" i="11"/>
  <c r="N636" i="11" s="1"/>
  <c r="M637" i="11"/>
  <c r="N637" i="11" s="1"/>
  <c r="M638" i="11"/>
  <c r="N638" i="11" s="1"/>
  <c r="M639" i="11"/>
  <c r="N639" i="11" s="1"/>
  <c r="M640" i="11"/>
  <c r="N640" i="11" s="1"/>
  <c r="M641" i="11"/>
  <c r="N641" i="11" s="1"/>
  <c r="M642" i="11"/>
  <c r="N642" i="11" s="1"/>
  <c r="M643" i="11"/>
  <c r="N643" i="11" s="1"/>
  <c r="M644" i="11"/>
  <c r="N644" i="11" s="1"/>
  <c r="M645" i="11"/>
  <c r="N645" i="11" s="1"/>
  <c r="M646" i="11"/>
  <c r="N646" i="11" s="1"/>
  <c r="M647" i="11"/>
  <c r="N647" i="11" s="1"/>
  <c r="M648" i="11"/>
  <c r="N648" i="11" s="1"/>
  <c r="M649" i="11"/>
  <c r="N649" i="11" s="1"/>
  <c r="M650" i="11"/>
  <c r="N650" i="11" s="1"/>
  <c r="M651" i="11"/>
  <c r="N651" i="11" s="1"/>
  <c r="M652" i="11"/>
  <c r="N652" i="11" s="1"/>
  <c r="M653" i="11"/>
  <c r="N653" i="11" s="1"/>
  <c r="M654" i="11"/>
  <c r="N654" i="11" s="1"/>
  <c r="M655" i="11"/>
  <c r="N655" i="11" s="1"/>
  <c r="M656" i="11"/>
  <c r="N656" i="11" s="1"/>
  <c r="M657" i="11"/>
  <c r="N657" i="11" s="1"/>
  <c r="M658" i="11"/>
  <c r="N658" i="11" s="1"/>
  <c r="M659" i="11"/>
  <c r="N659" i="11" s="1"/>
  <c r="M660" i="11"/>
  <c r="N660" i="11" s="1"/>
  <c r="M661" i="11"/>
  <c r="N661" i="11" s="1"/>
  <c r="M662" i="11"/>
  <c r="N662" i="11" s="1"/>
  <c r="M663" i="11"/>
  <c r="N663" i="11" s="1"/>
  <c r="M664" i="11"/>
  <c r="N664" i="11" s="1"/>
  <c r="M665" i="11"/>
  <c r="N665" i="11" s="1"/>
  <c r="M666" i="11"/>
  <c r="N666" i="11" s="1"/>
  <c r="M667" i="11"/>
  <c r="N667" i="11" s="1"/>
  <c r="M668" i="11"/>
  <c r="N668" i="11" s="1"/>
  <c r="M669" i="11"/>
  <c r="N669" i="11" s="1"/>
  <c r="M670" i="11"/>
  <c r="N670" i="11" s="1"/>
  <c r="M671" i="11"/>
  <c r="N671" i="11" s="1"/>
  <c r="M672" i="11"/>
  <c r="N672" i="11" s="1"/>
  <c r="M673" i="11"/>
  <c r="N673" i="11" s="1"/>
  <c r="M674" i="11"/>
  <c r="N674" i="11" s="1"/>
  <c r="M675" i="11"/>
  <c r="N675" i="11" s="1"/>
  <c r="M676" i="11"/>
  <c r="N676" i="11" s="1"/>
  <c r="M677" i="11"/>
  <c r="N677" i="11" s="1"/>
  <c r="M678" i="11"/>
  <c r="N678" i="11" s="1"/>
  <c r="M679" i="11"/>
  <c r="N679" i="11" s="1"/>
  <c r="M680" i="11"/>
  <c r="N680" i="11" s="1"/>
  <c r="M681" i="11"/>
  <c r="N681" i="11" s="1"/>
  <c r="M682" i="11"/>
  <c r="N682" i="11" s="1"/>
  <c r="M683" i="11"/>
  <c r="N683" i="11" s="1"/>
  <c r="M684" i="11"/>
  <c r="N684" i="11" s="1"/>
  <c r="M685" i="11"/>
  <c r="N685" i="11" s="1"/>
  <c r="M686" i="11"/>
  <c r="N686" i="11" s="1"/>
  <c r="M687" i="11"/>
  <c r="N687" i="11" s="1"/>
  <c r="M688" i="11"/>
  <c r="N688" i="11" s="1"/>
  <c r="M689" i="11"/>
  <c r="N689" i="11" s="1"/>
  <c r="M690" i="11"/>
  <c r="N690" i="11" s="1"/>
  <c r="M691" i="11"/>
  <c r="N691" i="11" s="1"/>
  <c r="M692" i="11"/>
  <c r="N692" i="11" s="1"/>
  <c r="M693" i="11"/>
  <c r="N693" i="11" s="1"/>
  <c r="M694" i="11"/>
  <c r="N694" i="11" s="1"/>
  <c r="M695" i="11"/>
  <c r="N695" i="11" s="1"/>
  <c r="M696" i="11"/>
  <c r="N696" i="11" s="1"/>
  <c r="M697" i="11"/>
  <c r="N697" i="11" s="1"/>
  <c r="M698" i="11"/>
  <c r="N698" i="11" s="1"/>
  <c r="M699" i="11"/>
  <c r="N699" i="11" s="1"/>
  <c r="M700" i="11"/>
  <c r="N700" i="11" s="1"/>
  <c r="M701" i="11"/>
  <c r="N701" i="11" s="1"/>
  <c r="M702" i="11"/>
  <c r="N702" i="11" s="1"/>
  <c r="M703" i="11"/>
  <c r="N703" i="11" s="1"/>
  <c r="M704" i="11"/>
  <c r="N704" i="11" s="1"/>
  <c r="M705" i="11"/>
  <c r="N705" i="11" s="1"/>
  <c r="M706" i="11"/>
  <c r="N706" i="11" s="1"/>
  <c r="M707" i="11"/>
  <c r="N707" i="11" s="1"/>
  <c r="M708" i="11"/>
  <c r="N708" i="11" s="1"/>
  <c r="M709" i="11"/>
  <c r="N709" i="11" s="1"/>
  <c r="M710" i="11"/>
  <c r="N710" i="11" s="1"/>
  <c r="M711" i="11"/>
  <c r="N711" i="11" s="1"/>
  <c r="M712" i="11"/>
  <c r="N712" i="11" s="1"/>
  <c r="M713" i="11"/>
  <c r="N713" i="11" s="1"/>
  <c r="M714" i="11"/>
  <c r="N714" i="11" s="1"/>
  <c r="M715" i="11"/>
  <c r="N715" i="11" s="1"/>
  <c r="M716" i="11"/>
  <c r="N716" i="11" s="1"/>
  <c r="M717" i="11"/>
  <c r="N717" i="11" s="1"/>
  <c r="M718" i="11"/>
  <c r="N718" i="11" s="1"/>
  <c r="M719" i="11"/>
  <c r="N719" i="11" s="1"/>
  <c r="M720" i="11"/>
  <c r="N720" i="11" s="1"/>
  <c r="M721" i="11"/>
  <c r="N721" i="11" s="1"/>
  <c r="M722" i="11"/>
  <c r="N722" i="11" s="1"/>
  <c r="M723" i="11"/>
  <c r="N723" i="11" s="1"/>
  <c r="M724" i="11"/>
  <c r="N724" i="11" s="1"/>
  <c r="M725" i="11"/>
  <c r="N725" i="11" s="1"/>
  <c r="M726" i="11"/>
  <c r="N726" i="11" s="1"/>
  <c r="M727" i="11"/>
  <c r="N727" i="11" s="1"/>
  <c r="M728" i="11"/>
  <c r="N728" i="11" s="1"/>
  <c r="M729" i="11"/>
  <c r="N729" i="11" s="1"/>
  <c r="M730" i="11"/>
  <c r="N730" i="11" s="1"/>
  <c r="M731" i="11"/>
  <c r="N731" i="11" s="1"/>
  <c r="M732" i="11"/>
  <c r="N732" i="11" s="1"/>
  <c r="M733" i="11"/>
  <c r="N733" i="11" s="1"/>
  <c r="M734" i="11"/>
  <c r="N734" i="11" s="1"/>
  <c r="M735" i="11"/>
  <c r="N735" i="11" s="1"/>
  <c r="M736" i="11"/>
  <c r="N736" i="11" s="1"/>
  <c r="M737" i="11"/>
  <c r="N737" i="11" s="1"/>
  <c r="M738" i="11"/>
  <c r="N738" i="11" s="1"/>
  <c r="M739" i="11"/>
  <c r="N739" i="11" s="1"/>
  <c r="M740" i="11"/>
  <c r="N740" i="11" s="1"/>
  <c r="M741" i="11"/>
  <c r="N741" i="11" s="1"/>
  <c r="M742" i="11"/>
  <c r="N742" i="11" s="1"/>
  <c r="M743" i="11"/>
  <c r="N743" i="11" s="1"/>
  <c r="M744" i="11"/>
  <c r="N744" i="11" s="1"/>
  <c r="M745" i="11"/>
  <c r="N745" i="11" s="1"/>
  <c r="M746" i="11"/>
  <c r="N746" i="11" s="1"/>
  <c r="M747" i="11"/>
  <c r="N747" i="11" s="1"/>
  <c r="M748" i="11"/>
  <c r="N748" i="11" s="1"/>
  <c r="M749" i="11"/>
  <c r="N749" i="11" s="1"/>
  <c r="M750" i="11"/>
  <c r="N750" i="11" s="1"/>
  <c r="M751" i="11"/>
  <c r="N751" i="11" s="1"/>
  <c r="M752" i="11"/>
  <c r="N752" i="11" s="1"/>
  <c r="M753" i="11"/>
  <c r="N753" i="11" s="1"/>
  <c r="M754" i="11"/>
  <c r="N754" i="11" s="1"/>
  <c r="M755" i="11"/>
  <c r="N755" i="11" s="1"/>
  <c r="M756" i="11"/>
  <c r="N756" i="11" s="1"/>
  <c r="M757" i="11"/>
  <c r="N757" i="11" s="1"/>
  <c r="M758" i="11"/>
  <c r="N758" i="11" s="1"/>
  <c r="M759" i="11"/>
  <c r="N759" i="11" s="1"/>
  <c r="M760" i="11"/>
  <c r="N760" i="11" s="1"/>
  <c r="M761" i="11"/>
  <c r="N761" i="11" s="1"/>
  <c r="M762" i="11"/>
  <c r="N762" i="11" s="1"/>
  <c r="M763" i="11"/>
  <c r="N763" i="11" s="1"/>
  <c r="M764" i="11"/>
  <c r="N764" i="11" s="1"/>
  <c r="M765" i="11"/>
  <c r="N765" i="11" s="1"/>
  <c r="M766" i="11"/>
  <c r="N766" i="11" s="1"/>
  <c r="M767" i="11"/>
  <c r="N767" i="11" s="1"/>
  <c r="M768" i="11"/>
  <c r="N768" i="11" s="1"/>
  <c r="M769" i="11"/>
  <c r="N769" i="11" s="1"/>
  <c r="M770" i="11"/>
  <c r="N770" i="11" s="1"/>
  <c r="M771" i="11"/>
  <c r="N771" i="11" s="1"/>
  <c r="M772" i="11"/>
  <c r="N772" i="11" s="1"/>
  <c r="M773" i="11"/>
  <c r="N773" i="11" s="1"/>
  <c r="M774" i="11"/>
  <c r="N774" i="11" s="1"/>
  <c r="M775" i="11"/>
  <c r="N775" i="11" s="1"/>
  <c r="M776" i="11"/>
  <c r="N776" i="11" s="1"/>
  <c r="M777" i="11"/>
  <c r="N777" i="11" s="1"/>
  <c r="M778" i="11"/>
  <c r="N778" i="11" s="1"/>
  <c r="M779" i="11"/>
  <c r="N779" i="11" s="1"/>
  <c r="M780" i="11"/>
  <c r="N780" i="11" s="1"/>
  <c r="M781" i="11"/>
  <c r="N781" i="11" s="1"/>
  <c r="M782" i="11"/>
  <c r="N782" i="11" s="1"/>
  <c r="M783" i="11"/>
  <c r="N783" i="11" s="1"/>
  <c r="M784" i="11"/>
  <c r="N784" i="11" s="1"/>
  <c r="M785" i="11"/>
  <c r="N785" i="11" s="1"/>
  <c r="M786" i="11"/>
  <c r="N786" i="11" s="1"/>
  <c r="M787" i="11"/>
  <c r="N787" i="11" s="1"/>
  <c r="M788" i="11"/>
  <c r="N788" i="11" s="1"/>
  <c r="M789" i="11"/>
  <c r="N789" i="11" s="1"/>
  <c r="M790" i="11"/>
  <c r="N790" i="11" s="1"/>
  <c r="M791" i="11"/>
  <c r="N791" i="11" s="1"/>
  <c r="M792" i="11"/>
  <c r="N792" i="11" s="1"/>
  <c r="M793" i="11"/>
  <c r="N793" i="11" s="1"/>
  <c r="M794" i="11"/>
  <c r="N794" i="11" s="1"/>
  <c r="M795" i="11"/>
  <c r="N795" i="11" s="1"/>
  <c r="M796" i="11"/>
  <c r="N796" i="11" s="1"/>
  <c r="M797" i="11"/>
  <c r="N797" i="11" s="1"/>
  <c r="M798" i="11"/>
  <c r="N798" i="11" s="1"/>
  <c r="M799" i="11"/>
  <c r="N799" i="11" s="1"/>
  <c r="M800" i="11"/>
  <c r="N800" i="11" s="1"/>
  <c r="M801" i="11"/>
  <c r="N801" i="11" s="1"/>
  <c r="M802" i="11"/>
  <c r="N802" i="11" s="1"/>
  <c r="M803" i="11"/>
  <c r="N803" i="11" s="1"/>
  <c r="M804" i="11"/>
  <c r="N804" i="11" s="1"/>
  <c r="M805" i="11"/>
  <c r="N805" i="11" s="1"/>
  <c r="M806" i="11"/>
  <c r="N806" i="11" s="1"/>
  <c r="M807" i="11"/>
  <c r="N807" i="11" s="1"/>
  <c r="M808" i="11"/>
  <c r="N808" i="11" s="1"/>
  <c r="M809" i="11"/>
  <c r="N809" i="11" s="1"/>
  <c r="M810" i="11"/>
  <c r="N810" i="11" s="1"/>
  <c r="M811" i="11"/>
  <c r="N811" i="11" s="1"/>
  <c r="M812" i="11"/>
  <c r="N812" i="11" s="1"/>
  <c r="M813" i="11"/>
  <c r="N813" i="11" s="1"/>
  <c r="M814" i="11"/>
  <c r="N814" i="11" s="1"/>
  <c r="M815" i="11"/>
  <c r="N815" i="11" s="1"/>
  <c r="M816" i="11"/>
  <c r="N816" i="11" s="1"/>
  <c r="M817" i="11"/>
  <c r="N817" i="11" s="1"/>
  <c r="M818" i="11"/>
  <c r="N818" i="11" s="1"/>
  <c r="M819" i="11"/>
  <c r="N819" i="11" s="1"/>
  <c r="M820" i="11"/>
  <c r="N820" i="11" s="1"/>
  <c r="M821" i="11"/>
  <c r="N821" i="11" s="1"/>
  <c r="M822" i="11"/>
  <c r="N822" i="11" s="1"/>
  <c r="M823" i="11"/>
  <c r="N823" i="11" s="1"/>
  <c r="M824" i="11"/>
  <c r="N824" i="11" s="1"/>
  <c r="M825" i="11"/>
  <c r="N825" i="11" s="1"/>
  <c r="M826" i="11"/>
  <c r="N826" i="11" s="1"/>
  <c r="M827" i="11"/>
  <c r="N827" i="11" s="1"/>
  <c r="M828" i="11"/>
  <c r="N828" i="11" s="1"/>
  <c r="M829" i="11"/>
  <c r="N829" i="11" s="1"/>
  <c r="M830" i="11"/>
  <c r="N830" i="11" s="1"/>
  <c r="M831" i="11"/>
  <c r="N831" i="11" s="1"/>
  <c r="M832" i="11"/>
  <c r="N832" i="11" s="1"/>
  <c r="M833" i="11"/>
  <c r="N833" i="11" s="1"/>
  <c r="M834" i="11"/>
  <c r="N834" i="11" s="1"/>
  <c r="M835" i="11"/>
  <c r="N835" i="11" s="1"/>
  <c r="M836" i="11"/>
  <c r="N836" i="11" s="1"/>
  <c r="M837" i="11"/>
  <c r="N837" i="11" s="1"/>
  <c r="M838" i="11"/>
  <c r="N838" i="11" s="1"/>
  <c r="M839" i="11"/>
  <c r="N839" i="11" s="1"/>
  <c r="M840" i="11"/>
  <c r="N840" i="11" s="1"/>
  <c r="M841" i="11"/>
  <c r="N841" i="11" s="1"/>
  <c r="M842" i="11"/>
  <c r="N842" i="11" s="1"/>
  <c r="M843" i="11"/>
  <c r="N843" i="11" s="1"/>
  <c r="M844" i="11"/>
  <c r="N844" i="11" s="1"/>
  <c r="M845" i="11"/>
  <c r="N845" i="11" s="1"/>
  <c r="M846" i="11"/>
  <c r="N846" i="11" s="1"/>
  <c r="M847" i="11"/>
  <c r="N847" i="11" s="1"/>
  <c r="M848" i="11"/>
  <c r="N848" i="11" s="1"/>
  <c r="M849" i="11"/>
  <c r="N849" i="11" s="1"/>
  <c r="M850" i="11"/>
  <c r="N850" i="11" s="1"/>
  <c r="M851" i="11"/>
  <c r="N851" i="11" s="1"/>
  <c r="M852" i="11"/>
  <c r="N852" i="11" s="1"/>
  <c r="M853" i="11"/>
  <c r="N853" i="11" s="1"/>
  <c r="M854" i="11"/>
  <c r="N854" i="11" s="1"/>
  <c r="M855" i="11"/>
  <c r="N855" i="11" s="1"/>
  <c r="M856" i="11"/>
  <c r="N856" i="11" s="1"/>
  <c r="M857" i="11"/>
  <c r="N857" i="11" s="1"/>
  <c r="M858" i="11"/>
  <c r="N858" i="11" s="1"/>
  <c r="M859" i="11"/>
  <c r="N859" i="11" s="1"/>
  <c r="M860" i="11"/>
  <c r="N860" i="11" s="1"/>
  <c r="M861" i="11"/>
  <c r="N861" i="11" s="1"/>
  <c r="M862" i="11"/>
  <c r="N862" i="11" s="1"/>
  <c r="M863" i="11"/>
  <c r="N863" i="11" s="1"/>
  <c r="M864" i="11"/>
  <c r="N864" i="11" s="1"/>
  <c r="M865" i="11"/>
  <c r="N865" i="11" s="1"/>
  <c r="M866" i="11"/>
  <c r="N866" i="11" s="1"/>
  <c r="M867" i="11"/>
  <c r="N867" i="11" s="1"/>
  <c r="M868" i="11"/>
  <c r="N868" i="11" s="1"/>
  <c r="M869" i="11"/>
  <c r="N869" i="11" s="1"/>
  <c r="M870" i="11"/>
  <c r="N870" i="11" s="1"/>
  <c r="M871" i="11"/>
  <c r="N871" i="11" s="1"/>
  <c r="M872" i="11"/>
  <c r="N872" i="11" s="1"/>
  <c r="M873" i="11"/>
  <c r="N873" i="11" s="1"/>
  <c r="M874" i="11"/>
  <c r="N874" i="11" s="1"/>
  <c r="M875" i="11"/>
  <c r="N875" i="11" s="1"/>
  <c r="M876" i="11"/>
  <c r="N876" i="11" s="1"/>
  <c r="M877" i="11"/>
  <c r="N877" i="11" s="1"/>
  <c r="M878" i="11"/>
  <c r="N878" i="11" s="1"/>
  <c r="M879" i="11"/>
  <c r="N879" i="11" s="1"/>
  <c r="M880" i="11"/>
  <c r="N880" i="11" s="1"/>
  <c r="M881" i="11"/>
  <c r="N881" i="11" s="1"/>
  <c r="M882" i="11"/>
  <c r="N882" i="11" s="1"/>
  <c r="M883" i="11"/>
  <c r="N883" i="11" s="1"/>
  <c r="M884" i="11"/>
  <c r="N884" i="11" s="1"/>
  <c r="M885" i="11"/>
  <c r="N885" i="11" s="1"/>
  <c r="M886" i="11"/>
  <c r="N886" i="11" s="1"/>
  <c r="M887" i="11"/>
  <c r="N887" i="11" s="1"/>
  <c r="M888" i="11"/>
  <c r="N888" i="11" s="1"/>
  <c r="M889" i="11"/>
  <c r="N889" i="11" s="1"/>
  <c r="M890" i="11"/>
  <c r="N890" i="11" s="1"/>
  <c r="M891" i="11"/>
  <c r="N891" i="11" s="1"/>
  <c r="M892" i="11"/>
  <c r="N892" i="11" s="1"/>
  <c r="M893" i="11"/>
  <c r="N893" i="11" s="1"/>
  <c r="M894" i="11"/>
  <c r="N894" i="11" s="1"/>
  <c r="M895" i="11"/>
  <c r="N895" i="11" s="1"/>
  <c r="M896" i="11"/>
  <c r="N896" i="11" s="1"/>
  <c r="M897" i="11"/>
  <c r="N897" i="11" s="1"/>
  <c r="M898" i="11"/>
  <c r="N898" i="11" s="1"/>
  <c r="M899" i="11"/>
  <c r="N899" i="11" s="1"/>
  <c r="M900" i="11"/>
  <c r="N900" i="11" s="1"/>
  <c r="M901" i="11"/>
  <c r="N901" i="11" s="1"/>
  <c r="M902" i="11"/>
  <c r="N902" i="11" s="1"/>
  <c r="M903" i="11"/>
  <c r="N903" i="11" s="1"/>
  <c r="M904" i="11"/>
  <c r="N904" i="11" s="1"/>
  <c r="M905" i="11"/>
  <c r="N905" i="11" s="1"/>
  <c r="M906" i="11"/>
  <c r="N906" i="11" s="1"/>
  <c r="M907" i="11"/>
  <c r="N907" i="11" s="1"/>
  <c r="M908" i="11"/>
  <c r="N908" i="11" s="1"/>
  <c r="M909" i="11"/>
  <c r="N909" i="11" s="1"/>
  <c r="M910" i="11"/>
  <c r="N910" i="11" s="1"/>
  <c r="M911" i="11"/>
  <c r="N911" i="11" s="1"/>
  <c r="M912" i="11"/>
  <c r="N912" i="11" s="1"/>
  <c r="M913" i="11"/>
  <c r="N913" i="11" s="1"/>
  <c r="M914" i="11"/>
  <c r="N914" i="11" s="1"/>
  <c r="M915" i="11"/>
  <c r="N915" i="11" s="1"/>
  <c r="M916" i="11"/>
  <c r="N916" i="11" s="1"/>
  <c r="M917" i="11"/>
  <c r="N917" i="11" s="1"/>
  <c r="M918" i="11"/>
  <c r="N918" i="11" s="1"/>
  <c r="M919" i="11"/>
  <c r="N919" i="11" s="1"/>
  <c r="M920" i="11"/>
  <c r="N920" i="11" s="1"/>
  <c r="M921" i="11"/>
  <c r="N921" i="11" s="1"/>
  <c r="M922" i="11"/>
  <c r="N922" i="11" s="1"/>
  <c r="M923" i="11"/>
  <c r="N923" i="11" s="1"/>
  <c r="M924" i="11"/>
  <c r="N924" i="11" s="1"/>
  <c r="M925" i="11"/>
  <c r="N925" i="11" s="1"/>
  <c r="M926" i="11"/>
  <c r="N926" i="11" s="1"/>
  <c r="M927" i="11"/>
  <c r="N927" i="11" s="1"/>
  <c r="M928" i="11"/>
  <c r="N928" i="11" s="1"/>
  <c r="M929" i="11"/>
  <c r="N929" i="11" s="1"/>
  <c r="M930" i="11"/>
  <c r="N930" i="11" s="1"/>
  <c r="M931" i="11"/>
  <c r="N931" i="11" s="1"/>
  <c r="M932" i="11"/>
  <c r="N932" i="11" s="1"/>
  <c r="M933" i="11"/>
  <c r="N933" i="11" s="1"/>
  <c r="M934" i="11"/>
  <c r="N934" i="11" s="1"/>
  <c r="M935" i="11"/>
  <c r="N935" i="11" s="1"/>
  <c r="M936" i="11"/>
  <c r="N936" i="11" s="1"/>
  <c r="M937" i="11"/>
  <c r="N937" i="11" s="1"/>
  <c r="M938" i="11"/>
  <c r="N938" i="11" s="1"/>
  <c r="M939" i="11"/>
  <c r="N939" i="11" s="1"/>
  <c r="M940" i="11"/>
  <c r="N940" i="11" s="1"/>
  <c r="M941" i="11"/>
  <c r="N941" i="11" s="1"/>
  <c r="M942" i="11"/>
  <c r="N942" i="11" s="1"/>
  <c r="M943" i="11"/>
  <c r="N943" i="11" s="1"/>
  <c r="M944" i="11"/>
  <c r="N944" i="11" s="1"/>
  <c r="M945" i="11"/>
  <c r="N945" i="11" s="1"/>
  <c r="M946" i="11"/>
  <c r="N946" i="11" s="1"/>
  <c r="M947" i="11"/>
  <c r="N947" i="11" s="1"/>
  <c r="M948" i="11"/>
  <c r="N948" i="11" s="1"/>
  <c r="M949" i="11"/>
  <c r="N949" i="11" s="1"/>
  <c r="M950" i="11"/>
  <c r="N950" i="11" s="1"/>
  <c r="M951" i="11"/>
  <c r="N951" i="11" s="1"/>
  <c r="M952" i="11"/>
  <c r="N952" i="11" s="1"/>
  <c r="M953" i="11"/>
  <c r="N953" i="11" s="1"/>
  <c r="M954" i="11"/>
  <c r="N954" i="11" s="1"/>
  <c r="M955" i="11"/>
  <c r="N955" i="11" s="1"/>
  <c r="M956" i="11"/>
  <c r="N956" i="11" s="1"/>
  <c r="M957" i="11"/>
  <c r="N957" i="11" s="1"/>
  <c r="M958" i="11"/>
  <c r="N958" i="11" s="1"/>
  <c r="M959" i="11"/>
  <c r="N959" i="11" s="1"/>
  <c r="M960" i="11"/>
  <c r="N960" i="11" s="1"/>
  <c r="M961" i="11"/>
  <c r="N961" i="11" s="1"/>
  <c r="M962" i="11"/>
  <c r="N962" i="11" s="1"/>
  <c r="M963" i="11"/>
  <c r="N963" i="11" s="1"/>
  <c r="M964" i="11"/>
  <c r="N964" i="11" s="1"/>
  <c r="M965" i="11"/>
  <c r="N965" i="11" s="1"/>
  <c r="M966" i="11"/>
  <c r="N966" i="11" s="1"/>
  <c r="M967" i="11"/>
  <c r="N967" i="11" s="1"/>
  <c r="M968" i="11"/>
  <c r="N968" i="11" s="1"/>
  <c r="M969" i="11"/>
  <c r="N969" i="11" s="1"/>
  <c r="M970" i="11"/>
  <c r="N970" i="11" s="1"/>
  <c r="M971" i="11"/>
  <c r="N971" i="11" s="1"/>
  <c r="M972" i="11"/>
  <c r="N972" i="11" s="1"/>
  <c r="M973" i="11"/>
  <c r="N973" i="11" s="1"/>
  <c r="M974" i="11"/>
  <c r="N974" i="11" s="1"/>
  <c r="M975" i="11"/>
  <c r="N975" i="11" s="1"/>
  <c r="M976" i="11"/>
  <c r="N976" i="11" s="1"/>
  <c r="M977" i="11"/>
  <c r="N977" i="11" s="1"/>
  <c r="M978" i="11"/>
  <c r="N978" i="11" s="1"/>
  <c r="M979" i="11"/>
  <c r="N979" i="11" s="1"/>
  <c r="M980" i="11"/>
  <c r="N980" i="11" s="1"/>
  <c r="M981" i="11"/>
  <c r="N981" i="11" s="1"/>
  <c r="M982" i="11"/>
  <c r="N982" i="11" s="1"/>
  <c r="M983" i="11"/>
  <c r="N983" i="11" s="1"/>
  <c r="M984" i="11"/>
  <c r="N984" i="11" s="1"/>
  <c r="M985" i="11"/>
  <c r="N985" i="11" s="1"/>
  <c r="M986" i="11"/>
  <c r="N986" i="11" s="1"/>
  <c r="M987" i="11"/>
  <c r="N987" i="11" s="1"/>
  <c r="M988" i="11"/>
  <c r="N988" i="11" s="1"/>
  <c r="M989" i="11"/>
  <c r="N989" i="11" s="1"/>
  <c r="M990" i="11"/>
  <c r="N990" i="11" s="1"/>
  <c r="M991" i="11"/>
  <c r="N991" i="11" s="1"/>
  <c r="M992" i="11"/>
  <c r="N992" i="11" s="1"/>
  <c r="M993" i="11"/>
  <c r="N993" i="11" s="1"/>
  <c r="M994" i="11"/>
  <c r="N994" i="11" s="1"/>
  <c r="M995" i="11"/>
  <c r="N995" i="11" s="1"/>
  <c r="M996" i="11"/>
  <c r="N996" i="11" s="1"/>
  <c r="M997" i="11"/>
  <c r="N997" i="11" s="1"/>
  <c r="M998" i="11"/>
  <c r="N998" i="11" s="1"/>
  <c r="M999" i="11"/>
  <c r="N999" i="11" s="1"/>
  <c r="M1000" i="11"/>
  <c r="N1000" i="11" s="1"/>
  <c r="M1001" i="11"/>
  <c r="N1001" i="11" s="1"/>
  <c r="M1002" i="11"/>
  <c r="N1002" i="11" s="1"/>
  <c r="M1003" i="11"/>
  <c r="N1003" i="11" s="1"/>
  <c r="M1004" i="11"/>
  <c r="N1004" i="11" s="1"/>
  <c r="M1005" i="11"/>
  <c r="N1005" i="11" s="1"/>
  <c r="M1006" i="11"/>
  <c r="N1006" i="11" s="1"/>
  <c r="M1007" i="11"/>
  <c r="N1007" i="11" s="1"/>
  <c r="M1008" i="11"/>
  <c r="N1008" i="11" s="1"/>
  <c r="M1009" i="11"/>
  <c r="N1009" i="11" s="1"/>
  <c r="M1010" i="11"/>
  <c r="N1010" i="11" s="1"/>
  <c r="M1011" i="11"/>
  <c r="N1011" i="11" s="1"/>
  <c r="M1012" i="11"/>
  <c r="N1012" i="11" s="1"/>
  <c r="M1013" i="11"/>
  <c r="N1013" i="11" s="1"/>
  <c r="M1014" i="11"/>
  <c r="N1014" i="11" s="1"/>
  <c r="M1015" i="11"/>
  <c r="N1015" i="11" s="1"/>
  <c r="M1016" i="11"/>
  <c r="N1016" i="11" s="1"/>
  <c r="M1017" i="11"/>
  <c r="N1017" i="11" s="1"/>
  <c r="M1018" i="11"/>
  <c r="N1018" i="11" s="1"/>
  <c r="M1019" i="11"/>
  <c r="N1019" i="11" s="1"/>
  <c r="M1020" i="11"/>
  <c r="N1020" i="11" s="1"/>
  <c r="M1021" i="11"/>
  <c r="N1021" i="11" s="1"/>
  <c r="M1022" i="11"/>
  <c r="N1022" i="11" s="1"/>
  <c r="M1023" i="11"/>
  <c r="N1023" i="11" s="1"/>
  <c r="M1024" i="11"/>
  <c r="N1024" i="11" s="1"/>
  <c r="M1025" i="11"/>
  <c r="N1025" i="11" s="1"/>
  <c r="M1026" i="11"/>
  <c r="N1026" i="11" s="1"/>
  <c r="M1027" i="11"/>
  <c r="N1027" i="11" s="1"/>
  <c r="M1028" i="11"/>
  <c r="N1028" i="11" s="1"/>
  <c r="M1029" i="11"/>
  <c r="N1029" i="11" s="1"/>
  <c r="M1030" i="11"/>
  <c r="N1030" i="11" s="1"/>
  <c r="M1031" i="11"/>
  <c r="N1031" i="11" s="1"/>
  <c r="M1032" i="11"/>
  <c r="N1032" i="11" s="1"/>
  <c r="M1033" i="11"/>
  <c r="N1033" i="11" s="1"/>
  <c r="M1034" i="11"/>
  <c r="N1034" i="11" s="1"/>
  <c r="M1035" i="11"/>
  <c r="N1035" i="11" s="1"/>
  <c r="M1036" i="11"/>
  <c r="N1036" i="11" s="1"/>
  <c r="M1037" i="11"/>
  <c r="N1037" i="11" s="1"/>
  <c r="M1038" i="11"/>
  <c r="N1038" i="11" s="1"/>
  <c r="M1039" i="11"/>
  <c r="N1039" i="11" s="1"/>
  <c r="M1040" i="11"/>
  <c r="N1040" i="11" s="1"/>
  <c r="M1041" i="11"/>
  <c r="N1041" i="11" s="1"/>
  <c r="M1042" i="11"/>
  <c r="N1042" i="11" s="1"/>
  <c r="M1043" i="11"/>
  <c r="N1043" i="11" s="1"/>
  <c r="M1044" i="11"/>
  <c r="N1044" i="11" s="1"/>
  <c r="M1045" i="11"/>
  <c r="N1045" i="11" s="1"/>
  <c r="M1046" i="11"/>
  <c r="N1046" i="11" s="1"/>
  <c r="M1047" i="11"/>
  <c r="N1047" i="11" s="1"/>
  <c r="M1048" i="11"/>
  <c r="N1048" i="11" s="1"/>
  <c r="M1049" i="11"/>
  <c r="N1049" i="11" s="1"/>
  <c r="M1050" i="11"/>
  <c r="N1050" i="11" s="1"/>
  <c r="M1051" i="11"/>
  <c r="N1051" i="11" s="1"/>
  <c r="M1052" i="11"/>
  <c r="N1052" i="11" s="1"/>
  <c r="M1053" i="11"/>
  <c r="N1053" i="11" s="1"/>
  <c r="M1054" i="11"/>
  <c r="N1054" i="11" s="1"/>
  <c r="M1055" i="11"/>
  <c r="N1055" i="11" s="1"/>
  <c r="M1056" i="11"/>
  <c r="N1056" i="11" s="1"/>
  <c r="M1057" i="11"/>
  <c r="N1057" i="11" s="1"/>
  <c r="M1058" i="11"/>
  <c r="N1058" i="11" s="1"/>
  <c r="M1059" i="11"/>
  <c r="N1059" i="11" s="1"/>
  <c r="M1060" i="11"/>
  <c r="N1060" i="11" s="1"/>
  <c r="M1061" i="11"/>
  <c r="N1061" i="11" s="1"/>
  <c r="M1062" i="11"/>
  <c r="N1062" i="11" s="1"/>
  <c r="M1063" i="11"/>
  <c r="N1063" i="11" s="1"/>
  <c r="M1064" i="11"/>
  <c r="N1064" i="11" s="1"/>
  <c r="M1065" i="11"/>
  <c r="N1065" i="11" s="1"/>
  <c r="M1066" i="11"/>
  <c r="N1066" i="11" s="1"/>
  <c r="M1067" i="11"/>
  <c r="N1067" i="11" s="1"/>
  <c r="M1068" i="11"/>
  <c r="N1068" i="11" s="1"/>
  <c r="M1069" i="11"/>
  <c r="N1069" i="11" s="1"/>
  <c r="M1070" i="11"/>
  <c r="N1070" i="11" s="1"/>
  <c r="M1071" i="11"/>
  <c r="N1071" i="11" s="1"/>
  <c r="M1072" i="11"/>
  <c r="N1072" i="11" s="1"/>
  <c r="M1073" i="11"/>
  <c r="N1073" i="11" s="1"/>
  <c r="M1074" i="11"/>
  <c r="N1074" i="11" s="1"/>
  <c r="M1075" i="11"/>
  <c r="N1075" i="11" s="1"/>
  <c r="M1076" i="11"/>
  <c r="N1076" i="11" s="1"/>
  <c r="M1077" i="11"/>
  <c r="N1077" i="11" s="1"/>
  <c r="M1078" i="11"/>
  <c r="N1078" i="11" s="1"/>
  <c r="M1079" i="11"/>
  <c r="N1079" i="11" s="1"/>
  <c r="M1080" i="11"/>
  <c r="N1080" i="11" s="1"/>
  <c r="M1081" i="11"/>
  <c r="N1081" i="11" s="1"/>
  <c r="M1082" i="11"/>
  <c r="N1082" i="11" s="1"/>
  <c r="M1083" i="11"/>
  <c r="N1083" i="11" s="1"/>
  <c r="M1084" i="11"/>
  <c r="N1084" i="11" s="1"/>
  <c r="M1085" i="11"/>
  <c r="N1085" i="11" s="1"/>
  <c r="M1086" i="11"/>
  <c r="N1086" i="11" s="1"/>
  <c r="M1087" i="11"/>
  <c r="N1087" i="11" s="1"/>
  <c r="M1088" i="11"/>
  <c r="N1088" i="11" s="1"/>
  <c r="M1089" i="11"/>
  <c r="N1089" i="11" s="1"/>
  <c r="M1090" i="11"/>
  <c r="N1090" i="11" s="1"/>
  <c r="M1091" i="11"/>
  <c r="N1091" i="11" s="1"/>
  <c r="M1092" i="11"/>
  <c r="N1092" i="11" s="1"/>
  <c r="M1093" i="11"/>
  <c r="N1093" i="11" s="1"/>
  <c r="M1094" i="11"/>
  <c r="N1094" i="11" s="1"/>
  <c r="M1095" i="11"/>
  <c r="N1095" i="11" s="1"/>
  <c r="M1096" i="11"/>
  <c r="N1096" i="11" s="1"/>
  <c r="M1097" i="11"/>
  <c r="N1097" i="11" s="1"/>
  <c r="M1098" i="11"/>
  <c r="N1098" i="11" s="1"/>
  <c r="M1099" i="11"/>
  <c r="N1099" i="11" s="1"/>
  <c r="M1100" i="11"/>
  <c r="N1100" i="11" s="1"/>
  <c r="M1101" i="11"/>
  <c r="N1101" i="11" s="1"/>
  <c r="M1102" i="11"/>
  <c r="N1102" i="11" s="1"/>
  <c r="M1103" i="11"/>
  <c r="N1103" i="11" s="1"/>
  <c r="M1104" i="11"/>
  <c r="N1104" i="11" s="1"/>
  <c r="M1105" i="11"/>
  <c r="N1105" i="11" s="1"/>
  <c r="M1106" i="11"/>
  <c r="N1106" i="11" s="1"/>
  <c r="M1107" i="11"/>
  <c r="N1107" i="11" s="1"/>
  <c r="M1108" i="11"/>
  <c r="N1108" i="11" s="1"/>
  <c r="M1109" i="11"/>
  <c r="N1109" i="11" s="1"/>
  <c r="M1110" i="11"/>
  <c r="N1110" i="11" s="1"/>
  <c r="M1111" i="11"/>
  <c r="N1111" i="11" s="1"/>
  <c r="M1112" i="11"/>
  <c r="N1112" i="11" s="1"/>
  <c r="M1113" i="11"/>
  <c r="N1113" i="11" s="1"/>
  <c r="M1114" i="11"/>
  <c r="N1114" i="11" s="1"/>
  <c r="M1115" i="11"/>
  <c r="N1115" i="11" s="1"/>
  <c r="M1116" i="11"/>
  <c r="N1116" i="11" s="1"/>
  <c r="M1117" i="11"/>
  <c r="N1117" i="11" s="1"/>
  <c r="M1118" i="11"/>
  <c r="N1118" i="11" s="1"/>
  <c r="M1119" i="11"/>
  <c r="N1119" i="11" s="1"/>
  <c r="M1120" i="11"/>
  <c r="N1120" i="11" s="1"/>
  <c r="M1121" i="11"/>
  <c r="N1121" i="11" s="1"/>
  <c r="M1122" i="11"/>
  <c r="N1122" i="11" s="1"/>
  <c r="M1123" i="11"/>
  <c r="N1123" i="11" s="1"/>
  <c r="M1124" i="11"/>
  <c r="N1124" i="11" s="1"/>
  <c r="M1125" i="11"/>
  <c r="N1125" i="11" s="1"/>
  <c r="M1126" i="11"/>
  <c r="N1126" i="11" s="1"/>
  <c r="M1127" i="11"/>
  <c r="N1127" i="11" s="1"/>
  <c r="M1128" i="11"/>
  <c r="N1128" i="11" s="1"/>
  <c r="M1129" i="11"/>
  <c r="N1129" i="11" s="1"/>
  <c r="M1130" i="11"/>
  <c r="N1130" i="11" s="1"/>
  <c r="M1131" i="11"/>
  <c r="N1131" i="11" s="1"/>
  <c r="M1132" i="11"/>
  <c r="N1132" i="11" s="1"/>
  <c r="M1133" i="11"/>
  <c r="N1133" i="11" s="1"/>
  <c r="M1134" i="11"/>
  <c r="N1134" i="11" s="1"/>
  <c r="M1135" i="11"/>
  <c r="N1135" i="11" s="1"/>
  <c r="M1136" i="11"/>
  <c r="N1136" i="11" s="1"/>
  <c r="M1137" i="11"/>
  <c r="N1137" i="11" s="1"/>
  <c r="M1138" i="11"/>
  <c r="N1138" i="11" s="1"/>
  <c r="M1139" i="11"/>
  <c r="N1139" i="11" s="1"/>
  <c r="M1140" i="11"/>
  <c r="N1140" i="11" s="1"/>
  <c r="M1141" i="11"/>
  <c r="N1141" i="11" s="1"/>
  <c r="M1142" i="11"/>
  <c r="N1142" i="11" s="1"/>
  <c r="M1143" i="11"/>
  <c r="N1143" i="11" s="1"/>
  <c r="M1144" i="11"/>
  <c r="N1144" i="11" s="1"/>
  <c r="M1145" i="11"/>
  <c r="N1145" i="11" s="1"/>
  <c r="M1146" i="11"/>
  <c r="N1146" i="11" s="1"/>
  <c r="M1147" i="11"/>
  <c r="N1147" i="11" s="1"/>
  <c r="M1148" i="11"/>
  <c r="N1148" i="11" s="1"/>
  <c r="M1149" i="11"/>
  <c r="N1149" i="11" s="1"/>
  <c r="M1150" i="11"/>
  <c r="N1150" i="11" s="1"/>
  <c r="M1151" i="11"/>
  <c r="N1151" i="11" s="1"/>
  <c r="M1152" i="11"/>
  <c r="N1152" i="11" s="1"/>
  <c r="M1153" i="11"/>
  <c r="N1153" i="11" s="1"/>
  <c r="M1154" i="11"/>
  <c r="N1154" i="11" s="1"/>
  <c r="M1155" i="11"/>
  <c r="N1155" i="11" s="1"/>
  <c r="M1156" i="11"/>
  <c r="N1156" i="11" s="1"/>
  <c r="M1157" i="11"/>
  <c r="N1157" i="11" s="1"/>
  <c r="M1158" i="11"/>
  <c r="N1158" i="11" s="1"/>
  <c r="M1159" i="11"/>
  <c r="N1159" i="11" s="1"/>
  <c r="M1160" i="11"/>
  <c r="N1160" i="11" s="1"/>
  <c r="M1161" i="11"/>
  <c r="N1161" i="11" s="1"/>
  <c r="M1162" i="11"/>
  <c r="N1162" i="11" s="1"/>
  <c r="M1163" i="11"/>
  <c r="N1163" i="11" s="1"/>
  <c r="M1164" i="11"/>
  <c r="N1164" i="11" s="1"/>
  <c r="M1165" i="11"/>
  <c r="N1165" i="11" s="1"/>
  <c r="M1166" i="11"/>
  <c r="N1166" i="11" s="1"/>
  <c r="M1167" i="11"/>
  <c r="N1167" i="11" s="1"/>
  <c r="M1168" i="11"/>
  <c r="N1168" i="11" s="1"/>
  <c r="M1169" i="11"/>
  <c r="N1169" i="11" s="1"/>
  <c r="M1170" i="11"/>
  <c r="N1170" i="11" s="1"/>
  <c r="M1171" i="11"/>
  <c r="N1171" i="11" s="1"/>
  <c r="M1172" i="11"/>
  <c r="N1172" i="11" s="1"/>
  <c r="M1173" i="11"/>
  <c r="N1173" i="11" s="1"/>
  <c r="M1174" i="11"/>
  <c r="N1174" i="11" s="1"/>
  <c r="M1175" i="11"/>
  <c r="N1175" i="11" s="1"/>
  <c r="M1176" i="11"/>
  <c r="N1176" i="11" s="1"/>
  <c r="M1177" i="11"/>
  <c r="N1177" i="11" s="1"/>
  <c r="M1178" i="11"/>
  <c r="N1178" i="11" s="1"/>
  <c r="M1179" i="11"/>
  <c r="N1179" i="11" s="1"/>
  <c r="M1180" i="11"/>
  <c r="N1180" i="11" s="1"/>
  <c r="M1181" i="11"/>
  <c r="N1181" i="11" s="1"/>
  <c r="M1182" i="11"/>
  <c r="N1182" i="11" s="1"/>
  <c r="M1183" i="11"/>
  <c r="N1183" i="11" s="1"/>
  <c r="M1184" i="11"/>
  <c r="N1184" i="11" s="1"/>
  <c r="M1185" i="11"/>
  <c r="N1185" i="11" s="1"/>
  <c r="M1186" i="11"/>
  <c r="N1186" i="11" s="1"/>
  <c r="M1187" i="11"/>
  <c r="N1187" i="11" s="1"/>
  <c r="M1188" i="11"/>
  <c r="N1188" i="11" s="1"/>
  <c r="M1189" i="11"/>
  <c r="N1189" i="11" s="1"/>
  <c r="M1190" i="11"/>
  <c r="N1190" i="11" s="1"/>
  <c r="M1191" i="11"/>
  <c r="N1191" i="11" s="1"/>
  <c r="M1192" i="11"/>
  <c r="N1192" i="11" s="1"/>
  <c r="M1193" i="11"/>
  <c r="N1193" i="11" s="1"/>
  <c r="M1194" i="11"/>
  <c r="N1194" i="11" s="1"/>
  <c r="M1195" i="11"/>
  <c r="N1195" i="11" s="1"/>
  <c r="M1196" i="11"/>
  <c r="N1196" i="11" s="1"/>
  <c r="M1197" i="11"/>
  <c r="N1197" i="11" s="1"/>
  <c r="M1198" i="11"/>
  <c r="N1198" i="11" s="1"/>
  <c r="M1199" i="11"/>
  <c r="N1199" i="11" s="1"/>
  <c r="M1200" i="11"/>
  <c r="N1200" i="11" s="1"/>
  <c r="M1201" i="11"/>
  <c r="N1201" i="11" s="1"/>
  <c r="M1202" i="11"/>
  <c r="N1202" i="11" s="1"/>
  <c r="M1203" i="11"/>
  <c r="N1203" i="11" s="1"/>
  <c r="M1204" i="11"/>
  <c r="N1204" i="11" s="1"/>
  <c r="M1205" i="11"/>
  <c r="N1205" i="11" s="1"/>
  <c r="M1206" i="11"/>
  <c r="N1206" i="11" s="1"/>
  <c r="M1207" i="11"/>
  <c r="N1207" i="11" s="1"/>
  <c r="M1208" i="11"/>
  <c r="N1208" i="11" s="1"/>
  <c r="M1209" i="11"/>
  <c r="N1209" i="11" s="1"/>
  <c r="M1210" i="11"/>
  <c r="N1210" i="11" s="1"/>
  <c r="M1211" i="11"/>
  <c r="N1211" i="11" s="1"/>
  <c r="M1212" i="11"/>
  <c r="N1212" i="11" s="1"/>
  <c r="M1213" i="11"/>
  <c r="N1213" i="11" s="1"/>
  <c r="M1214" i="11"/>
  <c r="N1214" i="11" s="1"/>
  <c r="M1215" i="11"/>
  <c r="N1215" i="11" s="1"/>
  <c r="M1216" i="11"/>
  <c r="N1216" i="11" s="1"/>
  <c r="M1217" i="11"/>
  <c r="N1217" i="11" s="1"/>
  <c r="M1218" i="11"/>
  <c r="N1218" i="11" s="1"/>
  <c r="M1219" i="11"/>
  <c r="N1219" i="11" s="1"/>
  <c r="M1220" i="11"/>
  <c r="N1220" i="11" s="1"/>
  <c r="M1221" i="11"/>
  <c r="N1221" i="11" s="1"/>
  <c r="M1222" i="11"/>
  <c r="N1222" i="11" s="1"/>
  <c r="M1223" i="11"/>
  <c r="N1223" i="11" s="1"/>
  <c r="M1224" i="11"/>
  <c r="N1224" i="11" s="1"/>
  <c r="M1225" i="11"/>
  <c r="N1225" i="11" s="1"/>
  <c r="M1226" i="11"/>
  <c r="N1226" i="11" s="1"/>
  <c r="M1227" i="11"/>
  <c r="N1227" i="11" s="1"/>
  <c r="M1228" i="11"/>
  <c r="N1228" i="11" s="1"/>
  <c r="M1229" i="11"/>
  <c r="N1229" i="11" s="1"/>
  <c r="M1230" i="11"/>
  <c r="N1230" i="11" s="1"/>
  <c r="M1231" i="11"/>
  <c r="N1231" i="11" s="1"/>
  <c r="M1232" i="11"/>
  <c r="N1232" i="11" s="1"/>
  <c r="M1233" i="11"/>
  <c r="N1233" i="11" s="1"/>
  <c r="M1234" i="11"/>
  <c r="N1234" i="11" s="1"/>
  <c r="M1235" i="11"/>
  <c r="N1235" i="11" s="1"/>
  <c r="M1236" i="11"/>
  <c r="N1236" i="11" s="1"/>
  <c r="M1237" i="11"/>
  <c r="N1237" i="11" s="1"/>
  <c r="M1238" i="11"/>
  <c r="N1238" i="11" s="1"/>
  <c r="M1239" i="11"/>
  <c r="N1239" i="11" s="1"/>
  <c r="M1240" i="11"/>
  <c r="N1240" i="11" s="1"/>
  <c r="M1241" i="11"/>
  <c r="N1241" i="11" s="1"/>
  <c r="M1242" i="11"/>
  <c r="N1242" i="11" s="1"/>
  <c r="M1243" i="11"/>
  <c r="N1243" i="11" s="1"/>
  <c r="M1244" i="11"/>
  <c r="N1244" i="11" s="1"/>
  <c r="M1245" i="11"/>
  <c r="N1245" i="11" s="1"/>
  <c r="M1246" i="11"/>
  <c r="N1246" i="11" s="1"/>
  <c r="M1247" i="11"/>
  <c r="N1247" i="11" s="1"/>
  <c r="M1248" i="11"/>
  <c r="N1248" i="11" s="1"/>
  <c r="M1249" i="11"/>
  <c r="N1249" i="11" s="1"/>
  <c r="M1250" i="11"/>
  <c r="N1250" i="11" s="1"/>
  <c r="M1251" i="11"/>
  <c r="N1251" i="11" s="1"/>
  <c r="M1252" i="11"/>
  <c r="N1252" i="11" s="1"/>
  <c r="M1253" i="11"/>
  <c r="N1253" i="11" s="1"/>
  <c r="M1254" i="11"/>
  <c r="N1254" i="11" s="1"/>
  <c r="M1255" i="11"/>
  <c r="N1255" i="11" s="1"/>
  <c r="M1256" i="11"/>
  <c r="N1256" i="11" s="1"/>
  <c r="M1257" i="11"/>
  <c r="N1257" i="11" s="1"/>
  <c r="M1258" i="11"/>
  <c r="N1258" i="11" s="1"/>
  <c r="M1259" i="11"/>
  <c r="N1259" i="11" s="1"/>
  <c r="M1260" i="11"/>
  <c r="N1260" i="11" s="1"/>
  <c r="M1261" i="11"/>
  <c r="N1261" i="11" s="1"/>
  <c r="M1262" i="11"/>
  <c r="N1262" i="11" s="1"/>
  <c r="M1263" i="11"/>
  <c r="N1263" i="11" s="1"/>
  <c r="M1264" i="11"/>
  <c r="N1264" i="11" s="1"/>
  <c r="M1265" i="11"/>
  <c r="N1265" i="11" s="1"/>
  <c r="M1266" i="11"/>
  <c r="N1266" i="11" s="1"/>
  <c r="M1267" i="11"/>
  <c r="N1267" i="11" s="1"/>
  <c r="M1268" i="11"/>
  <c r="N1268" i="11" s="1"/>
  <c r="M1269" i="11"/>
  <c r="N1269" i="11" s="1"/>
  <c r="M1270" i="11"/>
  <c r="N1270" i="11" s="1"/>
  <c r="M1271" i="11"/>
  <c r="N1271" i="11" s="1"/>
  <c r="M1272" i="11"/>
  <c r="N1272" i="11" s="1"/>
  <c r="M1273" i="11"/>
  <c r="N1273" i="11" s="1"/>
  <c r="M1274" i="11"/>
  <c r="N1274" i="11" s="1"/>
  <c r="M1275" i="11"/>
  <c r="N1275" i="11" s="1"/>
  <c r="M1276" i="11"/>
  <c r="N1276" i="11" s="1"/>
  <c r="M1277" i="11"/>
  <c r="N1277" i="11" s="1"/>
  <c r="M1278" i="11"/>
  <c r="N1278" i="11" s="1"/>
  <c r="M1279" i="11"/>
  <c r="N1279" i="11" s="1"/>
  <c r="M1280" i="11"/>
  <c r="N1280" i="11" s="1"/>
  <c r="M1281" i="11"/>
  <c r="N1281" i="11" s="1"/>
  <c r="M1282" i="11"/>
  <c r="N1282" i="11" s="1"/>
  <c r="M1283" i="11"/>
  <c r="N1283" i="11" s="1"/>
  <c r="M1284" i="11"/>
  <c r="N1284" i="11" s="1"/>
  <c r="M1285" i="11"/>
  <c r="N1285" i="11" s="1"/>
  <c r="M1286" i="11"/>
  <c r="N1286" i="11" s="1"/>
  <c r="M1287" i="11"/>
  <c r="N1287" i="11" s="1"/>
  <c r="M1288" i="11"/>
  <c r="N1288" i="11" s="1"/>
  <c r="M1289" i="11"/>
  <c r="N1289" i="11" s="1"/>
  <c r="M1290" i="11"/>
  <c r="N1290" i="11" s="1"/>
  <c r="M1291" i="11"/>
  <c r="N1291" i="11" s="1"/>
  <c r="M1292" i="11"/>
  <c r="N1292" i="11" s="1"/>
  <c r="M1293" i="11"/>
  <c r="N1293" i="11" s="1"/>
  <c r="M1294" i="11"/>
  <c r="N1294" i="11" s="1"/>
  <c r="M1295" i="11"/>
  <c r="N1295" i="11" s="1"/>
  <c r="M1296" i="11"/>
  <c r="N1296" i="11" s="1"/>
  <c r="M1297" i="11"/>
  <c r="N1297" i="11" s="1"/>
  <c r="M1298" i="11"/>
  <c r="N1298" i="11" s="1"/>
  <c r="M1299" i="11"/>
  <c r="N1299" i="11" s="1"/>
  <c r="M1300" i="11"/>
  <c r="N1300" i="11" s="1"/>
  <c r="M1301" i="11"/>
  <c r="N1301" i="11" s="1"/>
  <c r="M1302" i="11"/>
  <c r="N1302" i="11" s="1"/>
  <c r="M1303" i="11"/>
  <c r="N1303" i="11" s="1"/>
  <c r="M1304" i="11"/>
  <c r="N1304" i="11" s="1"/>
  <c r="M1305" i="11"/>
  <c r="N1305" i="11" s="1"/>
  <c r="M1306" i="11"/>
  <c r="N1306" i="11" s="1"/>
  <c r="M1307" i="11"/>
  <c r="N1307" i="11" s="1"/>
  <c r="M1308" i="11"/>
  <c r="N1308" i="11" s="1"/>
  <c r="M1309" i="11"/>
  <c r="N1309" i="11" s="1"/>
  <c r="M1310" i="11"/>
  <c r="N1310" i="11" s="1"/>
  <c r="M1311" i="11"/>
  <c r="N1311" i="11" s="1"/>
  <c r="M1312" i="11"/>
  <c r="N1312" i="11" s="1"/>
  <c r="M1313" i="11"/>
  <c r="N1313" i="11" s="1"/>
  <c r="M1314" i="11"/>
  <c r="N1314" i="11" s="1"/>
  <c r="M1315" i="11"/>
  <c r="N1315" i="11" s="1"/>
  <c r="M1316" i="11"/>
  <c r="N1316" i="11" s="1"/>
  <c r="M1317" i="11"/>
  <c r="N1317" i="11" s="1"/>
  <c r="M1318" i="11"/>
  <c r="N1318" i="11" s="1"/>
  <c r="M1319" i="11"/>
  <c r="N1319" i="11" s="1"/>
  <c r="M1320" i="11"/>
  <c r="N1320" i="11" s="1"/>
  <c r="M1321" i="11"/>
  <c r="N1321" i="11" s="1"/>
  <c r="M1322" i="11"/>
  <c r="N1322" i="11" s="1"/>
  <c r="M1323" i="11"/>
  <c r="N1323" i="11" s="1"/>
  <c r="M1324" i="11"/>
  <c r="N1324" i="11" s="1"/>
  <c r="M1325" i="11"/>
  <c r="N1325" i="11" s="1"/>
  <c r="M1326" i="11"/>
  <c r="N1326" i="11" s="1"/>
  <c r="M1327" i="11"/>
  <c r="N1327" i="11" s="1"/>
  <c r="M1328" i="11"/>
  <c r="N1328" i="11" s="1"/>
  <c r="M1329" i="11"/>
  <c r="N1329" i="11" s="1"/>
  <c r="M1330" i="11"/>
  <c r="N1330" i="11" s="1"/>
  <c r="M1331" i="11"/>
  <c r="N1331" i="11" s="1"/>
  <c r="M1332" i="11"/>
  <c r="N1332" i="11" s="1"/>
  <c r="M1333" i="11"/>
  <c r="N1333" i="11" s="1"/>
  <c r="M1334" i="11"/>
  <c r="N1334" i="11" s="1"/>
  <c r="M1335" i="11"/>
  <c r="N1335" i="11" s="1"/>
  <c r="M1336" i="11"/>
  <c r="N1336" i="11" s="1"/>
  <c r="M1337" i="11"/>
  <c r="N1337" i="11" s="1"/>
  <c r="M1338" i="11"/>
  <c r="N1338" i="11" s="1"/>
  <c r="M1339" i="11"/>
  <c r="N1339" i="11" s="1"/>
  <c r="M1340" i="11"/>
  <c r="N1340" i="11" s="1"/>
  <c r="M1341" i="11"/>
  <c r="N1341" i="11" s="1"/>
  <c r="M1342" i="11"/>
  <c r="N1342" i="11" s="1"/>
  <c r="M1343" i="11"/>
  <c r="N1343" i="11" s="1"/>
  <c r="M1344" i="11"/>
  <c r="N1344" i="11" s="1"/>
  <c r="M1345" i="11"/>
  <c r="N1345" i="11" s="1"/>
  <c r="M1346" i="11"/>
  <c r="N1346" i="11" s="1"/>
  <c r="M1347" i="11"/>
  <c r="N1347" i="11" s="1"/>
  <c r="M1348" i="11"/>
  <c r="N1348" i="11" s="1"/>
  <c r="M1349" i="11"/>
  <c r="N1349" i="11" s="1"/>
  <c r="M1350" i="11"/>
  <c r="N1350" i="11" s="1"/>
  <c r="M1351" i="11"/>
  <c r="N1351" i="11" s="1"/>
  <c r="M1352" i="11"/>
  <c r="N1352" i="11" s="1"/>
  <c r="M1353" i="11"/>
  <c r="N1353" i="11" s="1"/>
  <c r="M1354" i="11"/>
  <c r="N1354" i="11" s="1"/>
  <c r="M1355" i="11"/>
  <c r="N1355" i="11" s="1"/>
  <c r="M1356" i="11"/>
  <c r="N1356" i="11" s="1"/>
  <c r="M1357" i="11"/>
  <c r="N1357" i="11" s="1"/>
  <c r="M1358" i="11"/>
  <c r="N1358" i="11" s="1"/>
  <c r="M1359" i="11"/>
  <c r="N1359" i="11" s="1"/>
  <c r="M1360" i="11"/>
  <c r="N1360" i="11" s="1"/>
  <c r="M1361" i="11"/>
  <c r="N1361" i="11" s="1"/>
  <c r="M1362" i="11"/>
  <c r="N1362" i="11" s="1"/>
  <c r="M1363" i="11"/>
  <c r="N1363" i="11" s="1"/>
  <c r="M1364" i="11"/>
  <c r="N1364" i="11" s="1"/>
  <c r="M1365" i="11"/>
  <c r="N1365" i="11" s="1"/>
  <c r="M1366" i="11"/>
  <c r="N1366" i="11" s="1"/>
  <c r="M1367" i="11"/>
  <c r="N1367" i="11" s="1"/>
  <c r="M1368" i="11"/>
  <c r="N1368" i="11" s="1"/>
  <c r="M1369" i="11"/>
  <c r="N1369" i="11" s="1"/>
  <c r="M1370" i="11"/>
  <c r="N1370" i="11" s="1"/>
  <c r="M1371" i="11"/>
  <c r="N1371" i="11" s="1"/>
  <c r="M1372" i="11"/>
  <c r="N1372" i="11" s="1"/>
  <c r="M1373" i="11"/>
  <c r="N1373" i="11" s="1"/>
  <c r="M1374" i="11"/>
  <c r="N1374" i="11" s="1"/>
  <c r="M1375" i="11"/>
  <c r="N1375" i="11" s="1"/>
  <c r="M1376" i="11"/>
  <c r="N1376" i="11" s="1"/>
  <c r="M1377" i="11"/>
  <c r="N1377" i="11" s="1"/>
  <c r="M1378" i="11"/>
  <c r="N1378" i="11" s="1"/>
  <c r="M1379" i="11"/>
  <c r="N1379" i="11" s="1"/>
  <c r="M1380" i="11"/>
  <c r="N1380" i="11" s="1"/>
  <c r="M1381" i="11"/>
  <c r="N1381" i="11" s="1"/>
  <c r="M1382" i="11"/>
  <c r="N1382" i="11" s="1"/>
  <c r="M1383" i="11"/>
  <c r="N1383" i="11" s="1"/>
  <c r="M1384" i="11"/>
  <c r="N1384" i="11" s="1"/>
  <c r="M1385" i="11"/>
  <c r="N1385" i="11" s="1"/>
  <c r="M1386" i="11"/>
  <c r="N1386" i="11" s="1"/>
  <c r="M1387" i="11"/>
  <c r="N1387" i="11" s="1"/>
  <c r="M1388" i="11"/>
  <c r="N1388" i="11" s="1"/>
  <c r="M1389" i="11"/>
  <c r="N1389" i="11" s="1"/>
  <c r="M1390" i="11"/>
  <c r="N1390" i="11" s="1"/>
  <c r="M1391" i="11"/>
  <c r="N1391" i="11" s="1"/>
  <c r="M1392" i="11"/>
  <c r="N1392" i="11" s="1"/>
  <c r="M1393" i="11"/>
  <c r="N1393" i="11" s="1"/>
  <c r="M1394" i="11"/>
  <c r="N1394" i="11" s="1"/>
  <c r="M1395" i="11"/>
  <c r="N1395" i="11" s="1"/>
  <c r="M1396" i="11"/>
  <c r="N1396" i="11" s="1"/>
  <c r="M1397" i="11"/>
  <c r="N1397" i="11" s="1"/>
  <c r="M1398" i="11"/>
  <c r="N1398" i="11" s="1"/>
  <c r="M1399" i="11"/>
  <c r="N1399" i="11" s="1"/>
  <c r="M1400" i="11"/>
  <c r="N1400" i="11" s="1"/>
  <c r="M1401" i="11"/>
  <c r="N1401" i="11" s="1"/>
  <c r="M1402" i="11"/>
  <c r="N1402" i="11" s="1"/>
  <c r="M1403" i="11"/>
  <c r="N1403" i="11" s="1"/>
  <c r="M1404" i="11"/>
  <c r="N1404" i="11" s="1"/>
  <c r="M1405" i="11"/>
  <c r="N1405" i="11" s="1"/>
  <c r="M1406" i="11"/>
  <c r="N1406" i="11" s="1"/>
  <c r="M1407" i="11"/>
  <c r="N1407" i="11" s="1"/>
  <c r="M1408" i="11"/>
  <c r="N1408" i="11" s="1"/>
  <c r="M1409" i="11"/>
  <c r="N1409" i="11" s="1"/>
  <c r="M1410" i="11"/>
  <c r="N1410" i="11" s="1"/>
  <c r="M1411" i="11"/>
  <c r="N1411" i="11" s="1"/>
  <c r="M1412" i="11"/>
  <c r="N1412" i="11" s="1"/>
  <c r="M1413" i="11"/>
  <c r="N1413" i="11" s="1"/>
  <c r="M1414" i="11"/>
  <c r="N1414" i="11" s="1"/>
  <c r="M1415" i="11"/>
  <c r="N1415" i="11" s="1"/>
  <c r="M1416" i="11"/>
  <c r="N1416" i="11" s="1"/>
  <c r="M1417" i="11"/>
  <c r="N1417" i="11" s="1"/>
  <c r="M1418" i="11"/>
  <c r="N1418" i="11" s="1"/>
  <c r="M1419" i="11"/>
  <c r="N1419" i="11" s="1"/>
  <c r="M1420" i="11"/>
  <c r="N1420" i="11" s="1"/>
  <c r="M1421" i="11"/>
  <c r="N1421" i="11" s="1"/>
  <c r="M1422" i="11"/>
  <c r="N1422" i="11" s="1"/>
  <c r="M1423" i="11"/>
  <c r="N1423" i="11" s="1"/>
  <c r="M1424" i="11"/>
  <c r="N1424" i="11" s="1"/>
  <c r="M1425" i="11"/>
  <c r="N1425" i="11" s="1"/>
  <c r="M1426" i="11"/>
  <c r="N1426" i="11" s="1"/>
  <c r="M1427" i="11"/>
  <c r="N1427" i="11" s="1"/>
  <c r="M1428" i="11"/>
  <c r="N1428" i="11" s="1"/>
  <c r="M1429" i="11"/>
  <c r="N1429" i="11" s="1"/>
  <c r="M1430" i="11"/>
  <c r="N1430" i="11" s="1"/>
  <c r="M1431" i="11"/>
  <c r="N1431" i="11" s="1"/>
  <c r="M1432" i="11"/>
  <c r="N1432" i="11" s="1"/>
  <c r="M1433" i="11"/>
  <c r="N1433" i="11" s="1"/>
  <c r="M1434" i="11"/>
  <c r="N1434" i="11" s="1"/>
  <c r="M1435" i="11"/>
  <c r="N1435" i="11" s="1"/>
  <c r="M1436" i="11"/>
  <c r="N1436" i="11" s="1"/>
  <c r="M1437" i="11"/>
  <c r="N1437" i="11" s="1"/>
  <c r="M1438" i="11"/>
  <c r="N1438" i="11" s="1"/>
  <c r="M1439" i="11"/>
  <c r="N1439" i="11" s="1"/>
  <c r="M1440" i="11"/>
  <c r="N1440" i="11" s="1"/>
  <c r="M1441" i="11"/>
  <c r="N1441" i="11" s="1"/>
  <c r="M1442" i="11"/>
  <c r="N1442" i="11" s="1"/>
  <c r="M1443" i="11"/>
  <c r="N1443" i="11" s="1"/>
  <c r="M1444" i="11"/>
  <c r="N1444" i="11" s="1"/>
  <c r="M1445" i="11"/>
  <c r="N1445" i="11" s="1"/>
  <c r="M1446" i="11"/>
  <c r="N1446" i="11" s="1"/>
  <c r="M1447" i="11"/>
  <c r="N1447" i="11" s="1"/>
  <c r="M1448" i="11"/>
  <c r="N1448" i="11" s="1"/>
  <c r="M1449" i="11"/>
  <c r="N1449" i="11" s="1"/>
  <c r="M1450" i="11"/>
  <c r="N1450" i="11" s="1"/>
  <c r="M1451" i="11"/>
  <c r="N1451" i="11" s="1"/>
  <c r="M1452" i="11"/>
  <c r="N1452" i="11" s="1"/>
  <c r="M1453" i="11"/>
  <c r="N1453" i="11" s="1"/>
  <c r="M1454" i="11"/>
  <c r="N1454" i="11" s="1"/>
  <c r="M1455" i="11"/>
  <c r="N1455" i="11" s="1"/>
  <c r="M1456" i="11"/>
  <c r="N1456" i="11" s="1"/>
  <c r="M1457" i="11"/>
  <c r="N1457" i="11" s="1"/>
  <c r="M1458" i="11"/>
  <c r="N1458" i="11" s="1"/>
  <c r="M1459" i="11"/>
  <c r="N1459" i="11" s="1"/>
  <c r="M1460" i="11"/>
  <c r="N1460" i="11" s="1"/>
  <c r="M1461" i="11"/>
  <c r="N1461" i="11" s="1"/>
  <c r="M1462" i="11"/>
  <c r="N1462" i="11" s="1"/>
  <c r="M1463" i="11"/>
  <c r="N1463" i="11" s="1"/>
  <c r="M1464" i="11"/>
  <c r="N1464" i="11" s="1"/>
  <c r="M1465" i="11"/>
  <c r="N1465" i="11" s="1"/>
  <c r="M1466" i="11"/>
  <c r="N1466" i="11" s="1"/>
  <c r="M1467" i="11"/>
  <c r="N1467" i="11" s="1"/>
  <c r="M1468" i="11"/>
  <c r="N1468" i="11" s="1"/>
  <c r="M1469" i="11"/>
  <c r="N1469" i="11" s="1"/>
  <c r="M1470" i="11"/>
  <c r="N1470" i="11" s="1"/>
  <c r="M1471" i="11"/>
  <c r="N1471" i="11" s="1"/>
  <c r="M1472" i="11"/>
  <c r="N1472" i="11" s="1"/>
  <c r="M1473" i="11"/>
  <c r="N1473" i="11" s="1"/>
  <c r="M1474" i="11"/>
  <c r="N1474" i="11" s="1"/>
  <c r="M1475" i="11"/>
  <c r="N1475" i="11" s="1"/>
  <c r="M1476" i="11"/>
  <c r="N1476" i="11" s="1"/>
  <c r="M1477" i="11"/>
  <c r="N1477" i="11" s="1"/>
  <c r="M1478" i="11"/>
  <c r="N1478" i="11" s="1"/>
  <c r="M1479" i="11"/>
  <c r="N1479" i="11" s="1"/>
  <c r="M1480" i="11"/>
  <c r="N1480" i="11" s="1"/>
  <c r="M1481" i="11"/>
  <c r="N1481" i="11" s="1"/>
  <c r="M1482" i="11"/>
  <c r="N1482" i="11" s="1"/>
  <c r="M1483" i="11"/>
  <c r="N1483" i="11" s="1"/>
  <c r="M1484" i="11"/>
  <c r="N1484" i="11" s="1"/>
  <c r="M1485" i="11"/>
  <c r="N1485" i="11" s="1"/>
  <c r="M1486" i="11"/>
  <c r="N1486" i="11" s="1"/>
  <c r="M1487" i="11"/>
  <c r="N1487" i="11" s="1"/>
  <c r="M1488" i="11"/>
  <c r="N1488" i="11" s="1"/>
  <c r="M1489" i="11"/>
  <c r="N1489" i="11" s="1"/>
  <c r="M1490" i="11"/>
  <c r="N1490" i="11" s="1"/>
  <c r="M1491" i="11"/>
  <c r="N1491" i="11" s="1"/>
  <c r="M1492" i="11"/>
  <c r="N1492" i="11" s="1"/>
  <c r="M1493" i="11"/>
  <c r="N1493" i="11" s="1"/>
  <c r="M1494" i="11"/>
  <c r="N1494" i="11" s="1"/>
  <c r="M1495" i="11"/>
  <c r="N1495" i="11" s="1"/>
  <c r="M1496" i="11"/>
  <c r="N1496" i="11" s="1"/>
  <c r="M1497" i="11"/>
  <c r="N1497" i="11" s="1"/>
  <c r="M1498" i="11"/>
  <c r="N1498" i="11" s="1"/>
  <c r="M1499" i="11"/>
  <c r="N1499" i="11" s="1"/>
  <c r="M1500" i="11"/>
  <c r="N1500" i="11" s="1"/>
  <c r="M1501" i="11"/>
  <c r="N1501" i="11" s="1"/>
  <c r="M1502" i="11"/>
  <c r="N1502" i="11" s="1"/>
  <c r="M1503" i="11"/>
  <c r="N1503" i="11" s="1"/>
  <c r="M1504" i="11"/>
  <c r="N1504" i="11" s="1"/>
  <c r="M1505" i="11"/>
  <c r="N1505" i="11" s="1"/>
  <c r="M1506" i="11"/>
  <c r="N1506" i="11" s="1"/>
  <c r="M1507" i="11"/>
  <c r="N1507" i="11" s="1"/>
  <c r="M1508" i="11"/>
  <c r="N1508" i="11" s="1"/>
  <c r="M1509" i="11"/>
  <c r="N1509" i="11" s="1"/>
  <c r="M1510" i="11"/>
  <c r="N1510" i="11" s="1"/>
  <c r="M1511" i="11"/>
  <c r="N1511" i="11" s="1"/>
  <c r="M1512" i="11"/>
  <c r="N1512" i="11" s="1"/>
  <c r="M1513" i="11"/>
  <c r="N1513" i="11" s="1"/>
  <c r="M1514" i="11"/>
  <c r="N1514" i="11" s="1"/>
  <c r="M1515" i="11"/>
  <c r="N1515" i="11" s="1"/>
  <c r="M1516" i="11"/>
  <c r="N1516" i="11" s="1"/>
  <c r="M1517" i="11"/>
  <c r="N1517" i="11" s="1"/>
  <c r="M1518" i="11"/>
  <c r="N1518" i="11" s="1"/>
  <c r="M1519" i="11"/>
  <c r="N1519" i="11" s="1"/>
  <c r="M1520" i="11"/>
  <c r="N1520" i="11" s="1"/>
  <c r="M1521" i="11"/>
  <c r="N1521" i="11" s="1"/>
  <c r="M1522" i="11"/>
  <c r="N1522" i="11" s="1"/>
  <c r="M1523" i="11"/>
  <c r="N1523" i="11" s="1"/>
  <c r="M1524" i="11"/>
  <c r="N1524" i="11" s="1"/>
  <c r="M1525" i="11"/>
  <c r="N1525" i="11" s="1"/>
  <c r="M1526" i="11"/>
  <c r="N1526" i="11" s="1"/>
  <c r="M1527" i="11"/>
  <c r="N1527" i="11" s="1"/>
  <c r="M1528" i="11"/>
  <c r="N1528" i="11" s="1"/>
  <c r="M1529" i="11"/>
  <c r="N1529" i="11" s="1"/>
  <c r="M1530" i="11"/>
  <c r="N1530" i="11" s="1"/>
  <c r="M1531" i="11"/>
  <c r="N1531" i="11" s="1"/>
  <c r="M1532" i="11"/>
  <c r="N1532" i="11" s="1"/>
  <c r="M1533" i="11"/>
  <c r="N1533" i="11" s="1"/>
  <c r="M1534" i="11"/>
  <c r="N1534" i="11" s="1"/>
  <c r="M1535" i="11"/>
  <c r="N1535" i="11" s="1"/>
  <c r="M1536" i="11"/>
  <c r="N1536" i="11" s="1"/>
  <c r="M1537" i="11"/>
  <c r="N1537" i="11" s="1"/>
  <c r="M1538" i="11"/>
  <c r="N1538" i="11" s="1"/>
  <c r="M1539" i="11"/>
  <c r="N1539" i="11" s="1"/>
  <c r="M1540" i="11"/>
  <c r="N1540" i="11" s="1"/>
  <c r="M1541" i="11"/>
  <c r="N1541" i="11" s="1"/>
  <c r="M1542" i="11"/>
  <c r="N1542" i="11" s="1"/>
  <c r="M1543" i="11"/>
  <c r="N1543" i="11" s="1"/>
  <c r="M1544" i="11"/>
  <c r="N1544" i="11" s="1"/>
  <c r="M1545" i="11"/>
  <c r="N1545" i="11" s="1"/>
  <c r="M1546" i="11"/>
  <c r="N1546" i="11" s="1"/>
  <c r="M1547" i="11"/>
  <c r="N1547" i="11" s="1"/>
  <c r="M1548" i="11"/>
  <c r="N1548" i="11" s="1"/>
  <c r="M1549" i="11"/>
  <c r="N1549" i="11" s="1"/>
  <c r="M1550" i="11"/>
  <c r="N1550" i="11" s="1"/>
  <c r="M1551" i="11"/>
  <c r="N1551" i="11" s="1"/>
  <c r="M1552" i="11"/>
  <c r="N1552" i="11" s="1"/>
  <c r="M1553" i="11"/>
  <c r="N1553" i="11" s="1"/>
  <c r="M1554" i="11"/>
  <c r="N1554" i="11" s="1"/>
  <c r="M1555" i="11"/>
  <c r="N1555" i="11" s="1"/>
  <c r="M1556" i="11"/>
  <c r="N1556" i="11" s="1"/>
  <c r="M1557" i="11"/>
  <c r="N1557" i="11" s="1"/>
  <c r="M1558" i="11"/>
  <c r="N1558" i="11" s="1"/>
  <c r="M1559" i="11"/>
  <c r="N1559" i="11" s="1"/>
  <c r="M1560" i="11"/>
  <c r="N1560" i="11" s="1"/>
  <c r="M1561" i="11"/>
  <c r="N1561" i="11" s="1"/>
  <c r="M1562" i="11"/>
  <c r="N1562" i="11" s="1"/>
  <c r="M1563" i="11"/>
  <c r="N1563" i="11" s="1"/>
  <c r="M1564" i="11"/>
  <c r="N1564" i="11" s="1"/>
  <c r="M1565" i="11"/>
  <c r="N1565" i="11" s="1"/>
  <c r="M1566" i="11"/>
  <c r="N1566" i="11" s="1"/>
  <c r="M1567" i="11"/>
  <c r="N1567" i="11" s="1"/>
  <c r="M1568" i="11"/>
  <c r="N1568" i="11" s="1"/>
  <c r="M1569" i="11"/>
  <c r="N1569" i="11" s="1"/>
  <c r="M1570" i="11"/>
  <c r="N1570" i="11" s="1"/>
  <c r="M1571" i="11"/>
  <c r="N1571" i="11" s="1"/>
  <c r="M1572" i="11"/>
  <c r="N1572" i="11" s="1"/>
  <c r="M1573" i="11"/>
  <c r="N1573" i="11" s="1"/>
  <c r="M1574" i="11"/>
  <c r="N1574" i="11" s="1"/>
  <c r="M1575" i="11"/>
  <c r="N1575" i="11" s="1"/>
  <c r="M1576" i="11"/>
  <c r="N1576" i="11" s="1"/>
  <c r="M1577" i="11"/>
  <c r="N1577" i="11" s="1"/>
  <c r="M1578" i="11"/>
  <c r="N1578" i="11" s="1"/>
  <c r="M1579" i="11"/>
  <c r="N1579" i="11" s="1"/>
  <c r="M1580" i="11"/>
  <c r="N1580" i="11" s="1"/>
  <c r="M1581" i="11"/>
  <c r="N1581" i="11" s="1"/>
  <c r="M1582" i="11"/>
  <c r="N1582" i="11" s="1"/>
  <c r="M1583" i="11"/>
  <c r="N1583" i="11" s="1"/>
  <c r="M1584" i="11"/>
  <c r="N1584" i="11" s="1"/>
  <c r="M1585" i="11"/>
  <c r="N1585" i="11" s="1"/>
  <c r="M1586" i="11"/>
  <c r="N1586" i="11" s="1"/>
  <c r="M1587" i="11"/>
  <c r="N1587" i="11" s="1"/>
  <c r="M1588" i="11"/>
  <c r="N1588" i="11" s="1"/>
  <c r="M1589" i="11"/>
  <c r="N1589" i="11" s="1"/>
  <c r="M1590" i="11"/>
  <c r="N1590" i="11" s="1"/>
  <c r="M1591" i="11"/>
  <c r="N1591" i="11" s="1"/>
  <c r="M1592" i="11"/>
  <c r="N1592" i="11" s="1"/>
  <c r="M1593" i="11"/>
  <c r="N1593" i="11" s="1"/>
  <c r="M1594" i="11"/>
  <c r="N1594" i="11" s="1"/>
  <c r="M1595" i="11"/>
  <c r="N1595" i="11" s="1"/>
  <c r="M1596" i="11"/>
  <c r="N1596" i="11" s="1"/>
  <c r="M1597" i="11"/>
  <c r="N1597" i="11" s="1"/>
  <c r="M1598" i="11"/>
  <c r="N1598" i="11" s="1"/>
  <c r="M1599" i="11"/>
  <c r="N1599" i="11" s="1"/>
  <c r="M1600" i="11"/>
  <c r="N1600" i="11" s="1"/>
  <c r="M1601" i="11"/>
  <c r="N1601" i="11" s="1"/>
  <c r="M1602" i="11"/>
  <c r="N1602" i="11" s="1"/>
  <c r="M1603" i="11"/>
  <c r="N1603" i="11" s="1"/>
  <c r="M1604" i="11"/>
  <c r="N1604" i="11" s="1"/>
  <c r="M1605" i="11"/>
  <c r="N1605" i="11" s="1"/>
  <c r="M1606" i="11"/>
  <c r="N1606" i="11" s="1"/>
  <c r="M1607" i="11"/>
  <c r="N1607" i="11" s="1"/>
  <c r="M1608" i="11"/>
  <c r="N1608" i="11" s="1"/>
  <c r="M1609" i="11"/>
  <c r="N1609" i="11" s="1"/>
  <c r="M1610" i="11"/>
  <c r="N1610" i="11" s="1"/>
  <c r="M1611" i="11"/>
  <c r="N1611" i="11" s="1"/>
  <c r="M1612" i="11"/>
  <c r="N1612" i="11" s="1"/>
  <c r="M1613" i="11"/>
  <c r="N1613" i="11" s="1"/>
  <c r="M1614" i="11"/>
  <c r="N1614" i="11" s="1"/>
  <c r="M1615" i="11"/>
  <c r="N1615" i="11" s="1"/>
  <c r="M1616" i="11"/>
  <c r="N1616" i="11" s="1"/>
  <c r="M1617" i="11"/>
  <c r="N1617" i="11" s="1"/>
  <c r="M1618" i="11"/>
  <c r="N1618" i="11" s="1"/>
  <c r="M1619" i="11"/>
  <c r="N1619" i="11" s="1"/>
  <c r="M1620" i="11"/>
  <c r="N1620" i="11" s="1"/>
  <c r="M1621" i="11"/>
  <c r="N1621" i="11" s="1"/>
  <c r="M1622" i="11"/>
  <c r="N1622" i="11" s="1"/>
  <c r="M1623" i="11"/>
  <c r="N1623" i="11" s="1"/>
  <c r="M1624" i="11"/>
  <c r="N1624" i="11" s="1"/>
  <c r="M1625" i="11"/>
  <c r="N1625" i="11" s="1"/>
  <c r="M1626" i="11"/>
  <c r="N1626" i="11" s="1"/>
  <c r="M1627" i="11"/>
  <c r="N1627" i="11" s="1"/>
  <c r="M1628" i="11"/>
  <c r="N1628" i="11" s="1"/>
  <c r="M1629" i="11"/>
  <c r="N1629" i="11" s="1"/>
  <c r="M1630" i="11"/>
  <c r="N1630" i="11" s="1"/>
  <c r="M1631" i="11"/>
  <c r="N1631" i="11" s="1"/>
  <c r="M1632" i="11"/>
  <c r="N1632" i="11" s="1"/>
  <c r="M1633" i="11"/>
  <c r="N1633" i="11" s="1"/>
  <c r="M1634" i="11"/>
  <c r="N1634" i="11" s="1"/>
  <c r="M1635" i="11"/>
  <c r="N1635" i="11" s="1"/>
  <c r="M1636" i="11"/>
  <c r="N1636" i="11" s="1"/>
  <c r="M1637" i="11"/>
  <c r="N1637" i="11" s="1"/>
  <c r="M1638" i="11"/>
  <c r="N1638" i="11" s="1"/>
  <c r="M1639" i="11"/>
  <c r="N1639" i="11" s="1"/>
  <c r="M1640" i="11"/>
  <c r="N1640" i="11" s="1"/>
  <c r="M1641" i="11"/>
  <c r="N1641" i="11" s="1"/>
  <c r="M1642" i="11"/>
  <c r="N1642" i="11" s="1"/>
  <c r="M1643" i="11"/>
  <c r="N1643" i="11" s="1"/>
  <c r="M1644" i="11"/>
  <c r="N1644" i="11" s="1"/>
  <c r="M1645" i="11"/>
  <c r="N1645" i="11" s="1"/>
  <c r="M1646" i="11"/>
  <c r="N1646" i="11" s="1"/>
  <c r="M1647" i="11"/>
  <c r="N1647" i="11" s="1"/>
  <c r="M1648" i="11"/>
  <c r="N1648" i="11" s="1"/>
  <c r="M1649" i="11"/>
  <c r="N1649" i="11" s="1"/>
  <c r="M1650" i="11"/>
  <c r="N1650" i="11" s="1"/>
  <c r="M1651" i="11"/>
  <c r="N1651" i="11" s="1"/>
  <c r="M1652" i="11"/>
  <c r="N1652" i="11" s="1"/>
  <c r="M1653" i="11"/>
  <c r="N1653" i="11" s="1"/>
  <c r="M1654" i="11"/>
  <c r="N1654" i="11" s="1"/>
  <c r="M1655" i="11"/>
  <c r="N1655" i="11" s="1"/>
  <c r="M1656" i="11"/>
  <c r="N1656" i="11" s="1"/>
  <c r="M1657" i="11"/>
  <c r="N1657" i="11" s="1"/>
  <c r="M1658" i="11"/>
  <c r="N1658" i="11" s="1"/>
  <c r="M1659" i="11"/>
  <c r="N1659" i="11" s="1"/>
  <c r="M1660" i="11"/>
  <c r="N1660" i="11" s="1"/>
  <c r="M1661" i="11"/>
  <c r="N1661" i="11" s="1"/>
  <c r="M1662" i="11"/>
  <c r="N1662" i="11" s="1"/>
  <c r="M1663" i="11"/>
  <c r="N1663" i="11" s="1"/>
  <c r="M1664" i="11"/>
  <c r="N1664" i="11" s="1"/>
  <c r="M1665" i="11"/>
  <c r="N1665" i="11" s="1"/>
  <c r="M1666" i="11"/>
  <c r="N1666" i="11" s="1"/>
  <c r="M1667" i="11"/>
  <c r="N1667" i="11" s="1"/>
  <c r="M1668" i="11"/>
  <c r="N1668" i="11" s="1"/>
  <c r="M1669" i="11"/>
  <c r="N1669" i="11" s="1"/>
  <c r="M1670" i="11"/>
  <c r="N1670" i="11" s="1"/>
  <c r="M1671" i="11"/>
  <c r="N1671" i="11" s="1"/>
  <c r="M1672" i="11"/>
  <c r="N1672" i="11" s="1"/>
  <c r="M1673" i="11"/>
  <c r="N1673" i="11" s="1"/>
  <c r="M1674" i="11"/>
  <c r="N1674" i="11" s="1"/>
  <c r="M1675" i="11"/>
  <c r="N1675" i="11" s="1"/>
  <c r="M1676" i="11"/>
  <c r="N1676" i="11" s="1"/>
  <c r="M1677" i="11"/>
  <c r="N1677" i="11" s="1"/>
  <c r="M1678" i="11"/>
  <c r="N1678" i="11" s="1"/>
  <c r="M1679" i="11"/>
  <c r="N1679" i="11" s="1"/>
  <c r="M1680" i="11"/>
  <c r="N1680" i="11" s="1"/>
  <c r="M1681" i="11"/>
  <c r="N1681" i="11" s="1"/>
  <c r="M1682" i="11"/>
  <c r="N1682" i="11" s="1"/>
  <c r="M1683" i="11"/>
  <c r="N1683" i="11" s="1"/>
  <c r="M1684" i="11"/>
  <c r="N1684" i="11" s="1"/>
  <c r="M1685" i="11"/>
  <c r="N1685" i="11" s="1"/>
  <c r="M1686" i="11"/>
  <c r="N1686" i="11" s="1"/>
  <c r="M1687" i="11"/>
  <c r="N1687" i="11" s="1"/>
  <c r="M1688" i="11"/>
  <c r="N1688" i="11" s="1"/>
  <c r="M1689" i="11"/>
  <c r="N1689" i="11" s="1"/>
  <c r="M1690" i="11"/>
  <c r="N1690" i="11" s="1"/>
  <c r="M1691" i="11"/>
  <c r="N1691" i="11" s="1"/>
  <c r="M1692" i="11"/>
  <c r="N1692" i="11" s="1"/>
  <c r="M1693" i="11"/>
  <c r="N1693" i="11" s="1"/>
  <c r="M1694" i="11"/>
  <c r="N1694" i="11" s="1"/>
  <c r="M1695" i="11"/>
  <c r="N1695" i="11" s="1"/>
  <c r="M1696" i="11"/>
  <c r="N1696" i="11" s="1"/>
  <c r="M1697" i="11"/>
  <c r="N1697" i="11" s="1"/>
  <c r="M1698" i="11"/>
  <c r="N1698" i="11" s="1"/>
  <c r="M1699" i="11"/>
  <c r="N1699" i="11" s="1"/>
  <c r="M1700" i="11"/>
  <c r="N1700" i="11" s="1"/>
  <c r="M1701" i="11"/>
  <c r="N1701" i="11" s="1"/>
  <c r="M1702" i="11"/>
  <c r="N1702" i="11" s="1"/>
  <c r="M1703" i="11"/>
  <c r="N1703" i="11" s="1"/>
  <c r="M1704" i="11"/>
  <c r="N1704" i="11" s="1"/>
  <c r="M1705" i="11"/>
  <c r="N1705" i="11" s="1"/>
  <c r="M1706" i="11"/>
  <c r="N1706" i="11" s="1"/>
  <c r="M1707" i="11"/>
  <c r="N1707" i="11" s="1"/>
  <c r="M1708" i="11"/>
  <c r="N1708" i="11" s="1"/>
  <c r="M1709" i="11"/>
  <c r="N1709" i="11" s="1"/>
  <c r="M1710" i="11"/>
  <c r="N1710" i="11" s="1"/>
  <c r="M1711" i="11"/>
  <c r="N1711" i="11" s="1"/>
  <c r="M1712" i="11"/>
  <c r="N1712" i="11" s="1"/>
  <c r="M1713" i="11"/>
  <c r="N1713" i="11" s="1"/>
  <c r="M1714" i="11"/>
  <c r="N1714" i="11" s="1"/>
  <c r="M1715" i="11"/>
  <c r="N1715" i="11" s="1"/>
  <c r="M1716" i="11"/>
  <c r="N1716" i="11" s="1"/>
  <c r="M1717" i="11"/>
  <c r="N1717" i="11" s="1"/>
  <c r="M1718" i="11"/>
  <c r="N1718" i="11" s="1"/>
  <c r="M1719" i="11"/>
  <c r="N1719" i="11" s="1"/>
  <c r="M1720" i="11"/>
  <c r="N1720" i="11" s="1"/>
  <c r="M1721" i="11"/>
  <c r="N1721" i="11" s="1"/>
  <c r="M1722" i="11"/>
  <c r="N1722" i="11" s="1"/>
  <c r="M1723" i="11"/>
  <c r="N1723" i="11" s="1"/>
  <c r="M1724" i="11"/>
  <c r="N1724" i="11" s="1"/>
  <c r="M1725" i="11"/>
  <c r="N1725" i="11" s="1"/>
  <c r="M1726" i="11"/>
  <c r="N1726" i="11" s="1"/>
  <c r="M1727" i="11"/>
  <c r="N1727" i="11" s="1"/>
  <c r="M1728" i="11"/>
  <c r="N1728" i="11" s="1"/>
  <c r="M1729" i="11"/>
  <c r="N1729" i="11" s="1"/>
  <c r="M1730" i="11"/>
  <c r="N1730" i="11" s="1"/>
  <c r="M1731" i="11"/>
  <c r="N1731" i="11" s="1"/>
  <c r="M1732" i="11"/>
  <c r="N1732" i="11" s="1"/>
  <c r="M1733" i="11"/>
  <c r="N1733" i="11" s="1"/>
  <c r="M1734" i="11"/>
  <c r="N1734" i="11" s="1"/>
  <c r="M1735" i="11"/>
  <c r="N1735" i="11" s="1"/>
  <c r="M1736" i="11"/>
  <c r="N1736" i="11" s="1"/>
  <c r="M1737" i="11"/>
  <c r="N1737" i="11" s="1"/>
  <c r="M1738" i="11"/>
  <c r="N1738" i="11" s="1"/>
  <c r="M1739" i="11"/>
  <c r="N1739" i="11" s="1"/>
  <c r="M1740" i="11"/>
  <c r="N1740" i="11" s="1"/>
  <c r="M1741" i="11"/>
  <c r="N1741" i="11" s="1"/>
  <c r="M1742" i="11"/>
  <c r="N1742" i="11" s="1"/>
  <c r="M1743" i="11"/>
  <c r="N1743" i="11" s="1"/>
  <c r="M1744" i="11"/>
  <c r="N1744" i="11" s="1"/>
  <c r="M1745" i="11"/>
  <c r="N1745" i="11" s="1"/>
  <c r="M1746" i="11"/>
  <c r="N1746" i="11" s="1"/>
  <c r="M1747" i="11"/>
  <c r="N1747" i="11" s="1"/>
  <c r="M1748" i="11"/>
  <c r="N1748" i="11" s="1"/>
  <c r="M1749" i="11"/>
  <c r="N1749" i="11" s="1"/>
  <c r="M1750" i="11"/>
  <c r="N1750" i="11" s="1"/>
  <c r="M1751" i="11"/>
  <c r="N1751" i="11" s="1"/>
  <c r="M1752" i="11"/>
  <c r="N1752" i="11" s="1"/>
  <c r="M1753" i="11"/>
  <c r="N1753" i="11" s="1"/>
  <c r="M1754" i="11"/>
  <c r="N1754" i="11" s="1"/>
  <c r="M1755" i="11"/>
  <c r="N1755" i="11" s="1"/>
  <c r="M1756" i="11"/>
  <c r="N1756" i="11" s="1"/>
  <c r="M1757" i="11"/>
  <c r="N1757" i="11" s="1"/>
  <c r="M1758" i="11"/>
  <c r="N1758" i="11" s="1"/>
  <c r="M1759" i="11"/>
  <c r="N1759" i="11" s="1"/>
  <c r="M1760" i="11"/>
  <c r="N1760" i="11" s="1"/>
  <c r="M1761" i="11"/>
  <c r="N1761" i="11" s="1"/>
  <c r="M1762" i="11"/>
  <c r="N1762" i="11" s="1"/>
  <c r="M1763" i="11"/>
  <c r="N1763" i="11" s="1"/>
  <c r="M1764" i="11"/>
  <c r="N1764" i="11" s="1"/>
  <c r="M1765" i="11"/>
  <c r="N1765" i="11" s="1"/>
  <c r="M1766" i="11"/>
  <c r="N1766" i="11" s="1"/>
  <c r="M1767" i="11"/>
  <c r="N1767" i="11" s="1"/>
  <c r="M1768" i="11"/>
  <c r="N1768" i="11" s="1"/>
  <c r="M1769" i="11"/>
  <c r="N1769" i="11" s="1"/>
  <c r="M1770" i="11"/>
  <c r="N1770" i="11" s="1"/>
  <c r="M1771" i="11"/>
  <c r="N1771" i="11" s="1"/>
  <c r="M1772" i="11"/>
  <c r="N1772" i="11" s="1"/>
  <c r="M1773" i="11"/>
  <c r="N1773" i="11" s="1"/>
  <c r="M1774" i="11"/>
  <c r="N1774" i="11" s="1"/>
  <c r="M1775" i="11"/>
  <c r="N1775" i="11" s="1"/>
  <c r="M1776" i="11"/>
  <c r="N1776" i="11" s="1"/>
  <c r="M1777" i="11"/>
  <c r="N1777" i="11" s="1"/>
  <c r="M1778" i="11"/>
  <c r="N1778" i="11" s="1"/>
  <c r="M1779" i="11"/>
  <c r="N1779" i="11" s="1"/>
  <c r="M1780" i="11"/>
  <c r="N1780" i="11" s="1"/>
  <c r="M1781" i="11"/>
  <c r="N1781" i="11" s="1"/>
  <c r="M1782" i="11"/>
  <c r="N1782" i="11" s="1"/>
  <c r="M1783" i="11"/>
  <c r="N1783" i="11" s="1"/>
  <c r="M1784" i="11"/>
  <c r="N1784" i="11" s="1"/>
  <c r="M1785" i="11"/>
  <c r="N1785" i="11" s="1"/>
  <c r="M1786" i="11"/>
  <c r="N1786" i="11" s="1"/>
  <c r="M1787" i="11"/>
  <c r="N1787" i="11" s="1"/>
  <c r="M1788" i="11"/>
  <c r="N1788" i="11" s="1"/>
  <c r="M1789" i="11"/>
  <c r="N1789" i="11" s="1"/>
  <c r="M1790" i="11"/>
  <c r="N1790" i="11" s="1"/>
  <c r="M1791" i="11"/>
  <c r="N1791" i="11" s="1"/>
  <c r="M1792" i="11"/>
  <c r="N1792" i="11" s="1"/>
  <c r="M1793" i="11"/>
  <c r="N1793" i="11" s="1"/>
  <c r="M1794" i="11"/>
  <c r="N1794" i="11" s="1"/>
  <c r="M1795" i="11"/>
  <c r="N1795" i="11" s="1"/>
  <c r="M1796" i="11"/>
  <c r="N1796" i="11" s="1"/>
  <c r="M1797" i="11"/>
  <c r="N1797" i="11" s="1"/>
  <c r="M1798" i="11"/>
  <c r="N1798" i="11" s="1"/>
  <c r="M1799" i="11"/>
  <c r="N1799" i="11" s="1"/>
  <c r="M1800" i="11"/>
  <c r="N1800" i="11" s="1"/>
  <c r="M1801" i="11"/>
  <c r="N1801" i="11" s="1"/>
  <c r="M1802" i="11"/>
  <c r="N1802" i="11" s="1"/>
  <c r="M1803" i="11"/>
  <c r="N1803" i="11" s="1"/>
  <c r="M1804" i="11"/>
  <c r="N1804" i="11" s="1"/>
  <c r="M1805" i="11"/>
  <c r="N1805" i="11" s="1"/>
  <c r="M1806" i="11"/>
  <c r="N1806" i="11" s="1"/>
  <c r="M1807" i="11"/>
  <c r="N1807" i="11" s="1"/>
  <c r="M1808" i="11"/>
  <c r="N1808" i="11" s="1"/>
  <c r="M1809" i="11"/>
  <c r="N1809" i="11" s="1"/>
  <c r="M1810" i="11"/>
  <c r="N1810" i="11" s="1"/>
  <c r="M1811" i="11"/>
  <c r="N1811" i="11" s="1"/>
  <c r="M1812" i="11"/>
  <c r="N1812" i="11" s="1"/>
  <c r="M1813" i="11"/>
  <c r="N1813" i="11" s="1"/>
  <c r="M1814" i="11"/>
  <c r="N1814" i="11" s="1"/>
  <c r="M1815" i="11"/>
  <c r="N1815" i="11" s="1"/>
  <c r="M1816" i="11"/>
  <c r="N1816" i="11" s="1"/>
  <c r="M1817" i="11"/>
  <c r="N1817" i="11" s="1"/>
  <c r="M1818" i="11"/>
  <c r="N1818" i="11" s="1"/>
  <c r="M1819" i="11"/>
  <c r="N1819" i="11" s="1"/>
  <c r="M1820" i="11"/>
  <c r="N1820" i="11" s="1"/>
  <c r="M1821" i="11"/>
  <c r="N1821" i="11" s="1"/>
  <c r="M1822" i="11"/>
  <c r="N1822" i="11" s="1"/>
  <c r="M1823" i="11"/>
  <c r="N1823" i="11" s="1"/>
  <c r="M1824" i="11"/>
  <c r="N1824" i="11" s="1"/>
  <c r="M1825" i="11"/>
  <c r="N1825" i="11" s="1"/>
  <c r="M1826" i="11"/>
  <c r="N1826" i="11" s="1"/>
  <c r="M1827" i="11"/>
  <c r="N1827" i="11" s="1"/>
  <c r="M1828" i="11"/>
  <c r="N1828" i="11" s="1"/>
  <c r="M1829" i="11"/>
  <c r="N1829" i="11" s="1"/>
  <c r="M1830" i="11"/>
  <c r="N1830" i="11" s="1"/>
  <c r="M1831" i="11"/>
  <c r="N1831" i="11" s="1"/>
  <c r="M1832" i="11"/>
  <c r="N1832" i="11" s="1"/>
  <c r="M1833" i="11"/>
  <c r="N1833" i="11" s="1"/>
  <c r="M1834" i="11"/>
  <c r="N1834" i="11" s="1"/>
  <c r="M1835" i="11"/>
  <c r="N1835" i="11" s="1"/>
  <c r="M1836" i="11"/>
  <c r="N1836" i="11" s="1"/>
  <c r="M1837" i="11"/>
  <c r="N1837" i="11" s="1"/>
  <c r="M1838" i="11"/>
  <c r="N1838" i="11" s="1"/>
  <c r="M1839" i="11"/>
  <c r="N1839" i="11" s="1"/>
  <c r="M1840" i="11"/>
  <c r="N1840" i="11" s="1"/>
  <c r="M1841" i="11"/>
  <c r="N1841" i="11" s="1"/>
  <c r="M1842" i="11"/>
  <c r="N1842" i="11" s="1"/>
  <c r="M1843" i="11"/>
  <c r="N1843" i="11" s="1"/>
  <c r="M1844" i="11"/>
  <c r="N1844" i="11" s="1"/>
  <c r="M1845" i="11"/>
  <c r="N1845" i="11" s="1"/>
  <c r="M1846" i="11"/>
  <c r="N1846" i="11" s="1"/>
  <c r="M1847" i="11"/>
  <c r="N1847" i="11" s="1"/>
  <c r="M1848" i="11"/>
  <c r="N1848" i="11" s="1"/>
  <c r="M1849" i="11"/>
  <c r="N1849" i="11" s="1"/>
  <c r="M1850" i="11"/>
  <c r="N1850" i="11" s="1"/>
  <c r="M1851" i="11"/>
  <c r="N1851" i="11" s="1"/>
  <c r="M1852" i="11"/>
  <c r="N1852" i="11" s="1"/>
  <c r="M1853" i="11"/>
  <c r="N1853" i="11" s="1"/>
  <c r="M1854" i="11"/>
  <c r="N1854" i="11" s="1"/>
  <c r="M1855" i="11"/>
  <c r="N1855" i="11" s="1"/>
  <c r="M1856" i="11"/>
  <c r="N1856" i="11" s="1"/>
  <c r="M1857" i="11"/>
  <c r="N1857" i="11" s="1"/>
  <c r="M1858" i="11"/>
  <c r="N1858" i="11" s="1"/>
  <c r="M1859" i="11"/>
  <c r="N1859" i="11" s="1"/>
  <c r="M1860" i="11"/>
  <c r="N1860" i="11" s="1"/>
  <c r="M1861" i="11"/>
  <c r="N1861" i="11" s="1"/>
  <c r="M1862" i="11"/>
  <c r="N1862" i="11" s="1"/>
  <c r="M1863" i="11"/>
  <c r="N1863" i="11" s="1"/>
  <c r="M1864" i="11"/>
  <c r="N1864" i="11" s="1"/>
  <c r="M1865" i="11"/>
  <c r="N1865" i="11" s="1"/>
  <c r="M1866" i="11"/>
  <c r="N1866" i="11" s="1"/>
  <c r="M1867" i="11"/>
  <c r="N1867" i="11" s="1"/>
  <c r="M1868" i="11"/>
  <c r="N1868" i="11" s="1"/>
  <c r="M1869" i="11"/>
  <c r="N1869" i="11" s="1"/>
  <c r="M1870" i="11"/>
  <c r="N1870" i="11" s="1"/>
  <c r="M1871" i="11"/>
  <c r="N1871" i="11" s="1"/>
  <c r="M1872" i="11"/>
  <c r="N1872" i="11" s="1"/>
  <c r="M1873" i="11"/>
  <c r="N1873" i="11" s="1"/>
  <c r="M1874" i="11"/>
  <c r="N1874" i="11" s="1"/>
  <c r="M1875" i="11"/>
  <c r="N1875" i="11" s="1"/>
  <c r="M1876" i="11"/>
  <c r="N1876" i="11" s="1"/>
  <c r="M1877" i="11"/>
  <c r="N1877" i="11" s="1"/>
  <c r="M1878" i="11"/>
  <c r="N1878" i="11" s="1"/>
  <c r="M1879" i="11"/>
  <c r="N1879" i="11" s="1"/>
  <c r="M1880" i="11"/>
  <c r="N1880" i="11" s="1"/>
  <c r="M1881" i="11"/>
  <c r="N1881" i="11" s="1"/>
  <c r="M1882" i="11"/>
  <c r="N1882" i="11" s="1"/>
  <c r="M1883" i="11"/>
  <c r="N1883" i="11" s="1"/>
  <c r="M1884" i="11"/>
  <c r="N1884" i="11" s="1"/>
  <c r="M1885" i="11"/>
  <c r="N1885" i="11" s="1"/>
  <c r="M1886" i="11"/>
  <c r="N1886" i="11" s="1"/>
  <c r="M1887" i="11"/>
  <c r="N1887" i="11" s="1"/>
  <c r="M1888" i="11"/>
  <c r="N1888" i="11" s="1"/>
  <c r="M1889" i="11"/>
  <c r="N1889" i="11" s="1"/>
  <c r="M1890" i="11"/>
  <c r="N1890" i="11" s="1"/>
  <c r="M1891" i="11"/>
  <c r="N1891" i="11" s="1"/>
  <c r="M1892" i="11"/>
  <c r="N1892" i="11" s="1"/>
  <c r="M1893" i="11"/>
  <c r="N1893" i="11" s="1"/>
  <c r="M1894" i="11"/>
  <c r="N1894" i="11" s="1"/>
  <c r="M1895" i="11"/>
  <c r="N1895" i="11" s="1"/>
  <c r="M1896" i="11"/>
  <c r="N1896" i="11" s="1"/>
  <c r="M1897" i="11"/>
  <c r="N1897" i="11" s="1"/>
  <c r="M1898" i="11"/>
  <c r="N1898" i="11" s="1"/>
  <c r="M1899" i="11"/>
  <c r="N1899" i="11" s="1"/>
  <c r="M1900" i="11"/>
  <c r="N1900" i="11" s="1"/>
  <c r="M1901" i="11"/>
  <c r="N1901" i="11" s="1"/>
  <c r="M1902" i="11"/>
  <c r="N1902" i="11" s="1"/>
  <c r="M1903" i="11"/>
  <c r="N1903" i="11" s="1"/>
  <c r="M1904" i="11"/>
  <c r="N1904" i="11" s="1"/>
  <c r="M1905" i="11"/>
  <c r="N1905" i="11" s="1"/>
  <c r="M1906" i="11"/>
  <c r="N1906" i="11" s="1"/>
  <c r="M1907" i="11"/>
  <c r="N1907" i="11" s="1"/>
  <c r="M1908" i="11"/>
  <c r="N1908" i="11" s="1"/>
  <c r="M1909" i="11"/>
  <c r="N1909" i="11" s="1"/>
  <c r="M1910" i="11"/>
  <c r="N1910" i="11" s="1"/>
  <c r="M1911" i="11"/>
  <c r="N1911" i="11" s="1"/>
  <c r="M1912" i="11"/>
  <c r="N1912" i="11" s="1"/>
  <c r="M1913" i="11"/>
  <c r="N1913" i="11" s="1"/>
  <c r="M1914" i="11"/>
  <c r="N1914" i="11" s="1"/>
  <c r="M1915" i="11"/>
  <c r="N1915" i="11" s="1"/>
  <c r="M1916" i="11"/>
  <c r="N1916" i="11" s="1"/>
  <c r="M1917" i="11"/>
  <c r="N1917" i="11" s="1"/>
  <c r="M1918" i="11"/>
  <c r="N1918" i="11" s="1"/>
  <c r="M1919" i="11"/>
  <c r="N1919" i="11" s="1"/>
  <c r="M1920" i="11"/>
  <c r="N1920" i="11" s="1"/>
  <c r="M1921" i="11"/>
  <c r="N1921" i="11" s="1"/>
  <c r="M1922" i="11"/>
  <c r="N1922" i="11" s="1"/>
  <c r="M1923" i="11"/>
  <c r="N1923" i="11" s="1"/>
  <c r="M1924" i="11"/>
  <c r="N1924" i="11" s="1"/>
  <c r="M1925" i="11"/>
  <c r="N1925" i="11" s="1"/>
  <c r="M1926" i="11"/>
  <c r="N1926" i="11" s="1"/>
  <c r="M1927" i="11"/>
  <c r="N1927" i="11" s="1"/>
  <c r="M1928" i="11"/>
  <c r="N1928" i="11" s="1"/>
  <c r="M1929" i="11"/>
  <c r="N1929" i="11" s="1"/>
  <c r="M1930" i="11"/>
  <c r="N1930" i="11" s="1"/>
  <c r="M1931" i="11"/>
  <c r="N1931" i="11" s="1"/>
  <c r="M1932" i="11"/>
  <c r="N1932" i="11" s="1"/>
  <c r="M1933" i="11"/>
  <c r="N1933" i="11" s="1"/>
  <c r="M1934" i="11"/>
  <c r="N1934" i="11" s="1"/>
  <c r="M1935" i="11"/>
  <c r="N1935" i="11" s="1"/>
  <c r="M1936" i="11"/>
  <c r="N1936" i="11" s="1"/>
  <c r="M1937" i="11"/>
  <c r="N1937" i="11" s="1"/>
  <c r="M1938" i="11"/>
  <c r="N1938" i="11" s="1"/>
  <c r="M1939" i="11"/>
  <c r="N1939" i="11" s="1"/>
  <c r="M1940" i="11"/>
  <c r="N1940" i="11" s="1"/>
  <c r="M1941" i="11"/>
  <c r="N1941" i="11" s="1"/>
  <c r="M1942" i="11"/>
  <c r="N1942" i="11" s="1"/>
  <c r="M1943" i="11"/>
  <c r="N1943" i="11" s="1"/>
  <c r="M1944" i="11"/>
  <c r="N1944" i="11" s="1"/>
  <c r="M1945" i="11"/>
  <c r="N1945" i="11" s="1"/>
  <c r="M1946" i="11"/>
  <c r="N1946" i="11" s="1"/>
  <c r="M1947" i="11"/>
  <c r="N1947" i="11" s="1"/>
  <c r="M1948" i="11"/>
  <c r="N1948" i="11" s="1"/>
  <c r="M1949" i="11"/>
  <c r="N1949" i="11" s="1"/>
  <c r="M1950" i="11"/>
  <c r="N1950" i="11" s="1"/>
  <c r="M1951" i="11"/>
  <c r="N1951" i="11" s="1"/>
  <c r="M1952" i="11"/>
  <c r="N1952" i="11" s="1"/>
  <c r="M1953" i="11"/>
  <c r="N1953" i="11" s="1"/>
  <c r="M1954" i="11"/>
  <c r="N1954" i="11" s="1"/>
  <c r="M1955" i="11"/>
  <c r="N1955" i="11" s="1"/>
  <c r="M1956" i="11"/>
  <c r="N1956" i="11" s="1"/>
  <c r="M1957" i="11"/>
  <c r="N1957" i="11" s="1"/>
  <c r="M1958" i="11"/>
  <c r="N1958" i="11" s="1"/>
  <c r="M1959" i="11"/>
  <c r="N1959" i="11" s="1"/>
  <c r="M1960" i="11"/>
  <c r="N1960" i="11" s="1"/>
  <c r="M1961" i="11"/>
  <c r="N1961" i="11" s="1"/>
  <c r="M1962" i="11"/>
  <c r="N1962" i="11" s="1"/>
  <c r="M1963" i="11"/>
  <c r="N1963" i="11" s="1"/>
  <c r="M1964" i="11"/>
  <c r="N1964" i="11" s="1"/>
  <c r="M1965" i="11"/>
  <c r="N1965" i="11" s="1"/>
  <c r="M1966" i="11"/>
  <c r="N1966" i="11" s="1"/>
  <c r="M1967" i="11"/>
  <c r="N1967" i="11" s="1"/>
  <c r="M1968" i="11"/>
  <c r="N1968" i="11" s="1"/>
  <c r="M1969" i="11"/>
  <c r="N1969" i="11" s="1"/>
  <c r="M1970" i="11"/>
  <c r="N1970" i="11" s="1"/>
  <c r="M1971" i="11"/>
  <c r="N1971" i="11" s="1"/>
  <c r="M1972" i="11"/>
  <c r="N1972" i="11" s="1"/>
  <c r="M1973" i="11"/>
  <c r="N1973" i="11" s="1"/>
  <c r="M1974" i="11"/>
  <c r="N1974" i="11" s="1"/>
  <c r="M1975" i="11"/>
  <c r="N1975" i="11" s="1"/>
  <c r="M1976" i="11"/>
  <c r="N1976" i="11" s="1"/>
  <c r="M1977" i="11"/>
  <c r="N1977" i="11" s="1"/>
  <c r="M1978" i="11"/>
  <c r="N1978" i="11" s="1"/>
  <c r="M1979" i="11"/>
  <c r="N1979" i="11" s="1"/>
  <c r="M1980" i="11"/>
  <c r="N1980" i="11" s="1"/>
  <c r="M1981" i="11"/>
  <c r="N1981" i="11" s="1"/>
  <c r="M1982" i="11"/>
  <c r="N1982" i="11" s="1"/>
  <c r="M1983" i="11"/>
  <c r="N1983" i="11" s="1"/>
  <c r="M1984" i="11"/>
  <c r="N1984" i="11" s="1"/>
  <c r="M1985" i="11"/>
  <c r="N1985" i="11" s="1"/>
  <c r="M1986" i="11"/>
  <c r="N1986" i="11" s="1"/>
  <c r="M1987" i="11"/>
  <c r="N1987" i="11" s="1"/>
  <c r="M1988" i="11"/>
  <c r="N1988" i="11" s="1"/>
  <c r="M1989" i="11"/>
  <c r="N1989" i="11" s="1"/>
  <c r="M1990" i="11"/>
  <c r="N1990" i="11" s="1"/>
  <c r="M1991" i="11"/>
  <c r="N1991" i="11" s="1"/>
  <c r="M1992" i="11"/>
  <c r="N1992" i="11" s="1"/>
  <c r="M1993" i="11"/>
  <c r="N1993" i="11" s="1"/>
  <c r="M1994" i="11"/>
  <c r="N1994" i="11" s="1"/>
  <c r="M1995" i="11"/>
  <c r="N1995" i="11" s="1"/>
  <c r="M1996" i="11"/>
  <c r="N1996" i="11" s="1"/>
  <c r="M1997" i="11"/>
  <c r="N1997" i="11" s="1"/>
  <c r="M1998" i="11"/>
  <c r="N1998" i="11" s="1"/>
  <c r="M1999" i="11"/>
  <c r="N1999" i="11" s="1"/>
  <c r="M2000" i="11"/>
  <c r="N2000" i="11" s="1"/>
  <c r="M2001" i="11"/>
  <c r="N2001" i="11" s="1"/>
  <c r="M2002" i="11"/>
  <c r="N2002" i="11" s="1"/>
  <c r="M2003" i="11"/>
  <c r="N2003" i="11" s="1"/>
  <c r="M2004" i="11"/>
  <c r="N2004" i="11" s="1"/>
  <c r="M2005" i="11"/>
  <c r="N2005" i="11" s="1"/>
  <c r="M2006" i="11"/>
  <c r="N2006" i="11" s="1"/>
  <c r="M2007" i="11"/>
  <c r="N2007" i="11" s="1"/>
  <c r="M2008" i="11"/>
  <c r="N2008" i="11" s="1"/>
  <c r="M2009" i="11"/>
  <c r="N2009" i="11" s="1"/>
  <c r="M2010" i="11"/>
  <c r="N2010" i="11" s="1"/>
  <c r="M2011" i="11"/>
  <c r="N2011" i="11" s="1"/>
  <c r="M2012" i="11"/>
  <c r="N2012" i="11" s="1"/>
  <c r="M2013" i="11"/>
  <c r="N2013" i="11" s="1"/>
  <c r="M2014" i="11"/>
  <c r="N2014" i="11" s="1"/>
  <c r="M2015" i="11"/>
  <c r="N2015" i="11" s="1"/>
  <c r="M2016" i="11"/>
  <c r="N2016" i="11" s="1"/>
  <c r="M2017" i="11"/>
  <c r="N2017" i="11" s="1"/>
  <c r="M2018" i="11"/>
  <c r="N2018" i="11" s="1"/>
  <c r="M2019" i="11"/>
  <c r="N2019" i="11" s="1"/>
  <c r="M2020" i="11"/>
  <c r="N2020" i="11" s="1"/>
  <c r="M2021" i="11"/>
  <c r="N2021" i="11" s="1"/>
  <c r="M2022" i="11"/>
  <c r="N2022" i="11" s="1"/>
  <c r="M2023" i="11"/>
  <c r="N2023" i="11" s="1"/>
  <c r="M2024" i="11"/>
  <c r="N2024" i="11" s="1"/>
  <c r="M2025" i="11"/>
  <c r="N2025" i="11" s="1"/>
  <c r="M2026" i="11"/>
  <c r="N2026" i="11" s="1"/>
  <c r="M2027" i="11"/>
  <c r="N2027" i="11" s="1"/>
  <c r="M2028" i="11"/>
  <c r="N2028" i="11" s="1"/>
  <c r="M2029" i="11"/>
  <c r="N2029" i="11" s="1"/>
  <c r="M2030" i="11"/>
  <c r="N2030" i="11" s="1"/>
  <c r="M2031" i="11"/>
  <c r="N2031" i="11" s="1"/>
  <c r="M2032" i="11"/>
  <c r="N2032" i="11" s="1"/>
  <c r="M2033" i="11"/>
  <c r="N2033" i="11" s="1"/>
  <c r="M2034" i="11"/>
  <c r="N2034" i="11" s="1"/>
  <c r="M2035" i="11"/>
  <c r="N2035" i="11" s="1"/>
  <c r="M2036" i="11"/>
  <c r="N2036" i="11" s="1"/>
  <c r="M2037" i="11"/>
  <c r="N2037" i="11" s="1"/>
  <c r="M2038" i="11"/>
  <c r="N2038" i="11" s="1"/>
  <c r="M2039" i="11"/>
  <c r="N2039" i="11" s="1"/>
  <c r="M2040" i="11"/>
  <c r="N2040" i="11" s="1"/>
  <c r="M2041" i="11"/>
  <c r="N2041" i="11" s="1"/>
  <c r="M2042" i="11"/>
  <c r="N2042" i="11" s="1"/>
  <c r="M2043" i="11"/>
  <c r="N2043" i="11" s="1"/>
  <c r="M2044" i="11"/>
  <c r="N2044" i="11" s="1"/>
  <c r="M2045" i="11"/>
  <c r="N2045" i="11" s="1"/>
  <c r="M2046" i="11"/>
  <c r="N2046" i="11" s="1"/>
  <c r="M2047" i="11"/>
  <c r="N2047" i="11" s="1"/>
  <c r="M2048" i="11"/>
  <c r="N2048" i="11" s="1"/>
  <c r="M2049" i="11"/>
  <c r="N2049" i="11" s="1"/>
  <c r="M2050" i="11"/>
  <c r="N2050" i="11" s="1"/>
  <c r="M2051" i="11"/>
  <c r="N2051" i="11" s="1"/>
  <c r="M2052" i="11"/>
  <c r="N2052" i="11" s="1"/>
  <c r="M2053" i="11"/>
  <c r="N2053" i="11" s="1"/>
  <c r="M2054" i="11"/>
  <c r="N2054" i="11" s="1"/>
  <c r="M2055" i="11"/>
  <c r="N2055" i="11" s="1"/>
  <c r="M2056" i="11"/>
  <c r="N2056" i="11" s="1"/>
  <c r="M2057" i="11"/>
  <c r="N2057" i="11" s="1"/>
  <c r="M2058" i="11"/>
  <c r="N2058" i="11" s="1"/>
  <c r="M2059" i="11"/>
  <c r="N2059" i="11" s="1"/>
  <c r="M2060" i="11"/>
  <c r="N2060" i="11" s="1"/>
  <c r="M2061" i="11"/>
  <c r="N2061" i="11" s="1"/>
  <c r="M2062" i="11"/>
  <c r="N2062" i="11" s="1"/>
  <c r="M2063" i="11"/>
  <c r="N2063" i="11" s="1"/>
  <c r="M2064" i="11"/>
  <c r="N2064" i="11" s="1"/>
  <c r="M2065" i="11"/>
  <c r="N2065" i="11" s="1"/>
  <c r="M2066" i="11"/>
  <c r="N2066" i="11" s="1"/>
  <c r="M2067" i="11"/>
  <c r="N2067" i="11" s="1"/>
  <c r="M2068" i="11"/>
  <c r="N2068" i="11" s="1"/>
  <c r="M2069" i="11"/>
  <c r="N2069" i="11" s="1"/>
  <c r="M2070" i="11"/>
  <c r="N2070" i="11" s="1"/>
  <c r="M2071" i="11"/>
  <c r="N2071" i="11" s="1"/>
  <c r="M2072" i="11"/>
  <c r="N2072" i="11" s="1"/>
  <c r="M2073" i="11"/>
  <c r="N2073" i="11" s="1"/>
  <c r="M2074" i="11"/>
  <c r="N2074" i="11" s="1"/>
  <c r="M2075" i="11"/>
  <c r="N2075" i="11" s="1"/>
  <c r="M2076" i="11"/>
  <c r="N2076" i="11" s="1"/>
  <c r="M2077" i="11"/>
  <c r="N2077" i="11" s="1"/>
  <c r="M2078" i="11"/>
  <c r="N2078" i="11" s="1"/>
  <c r="M2079" i="11"/>
  <c r="N2079" i="11" s="1"/>
  <c r="M2080" i="11"/>
  <c r="N2080" i="11" s="1"/>
  <c r="M2081" i="11"/>
  <c r="N2081" i="11" s="1"/>
  <c r="M2082" i="11"/>
  <c r="N2082" i="11" s="1"/>
  <c r="M2083" i="11"/>
  <c r="N2083" i="11" s="1"/>
  <c r="M2084" i="11"/>
  <c r="N2084" i="11" s="1"/>
  <c r="M2085" i="11"/>
  <c r="N2085" i="11" s="1"/>
  <c r="M2086" i="11"/>
  <c r="N2086" i="11" s="1"/>
  <c r="M2087" i="11"/>
  <c r="N2087" i="11" s="1"/>
  <c r="M2088" i="11"/>
  <c r="N2088" i="11" s="1"/>
  <c r="M2089" i="11"/>
  <c r="N2089" i="11" s="1"/>
  <c r="M2090" i="11"/>
  <c r="N2090" i="11" s="1"/>
  <c r="M2091" i="11"/>
  <c r="N2091" i="11" s="1"/>
  <c r="M2092" i="11"/>
  <c r="N2092" i="11" s="1"/>
  <c r="M2093" i="11"/>
  <c r="N2093" i="11" s="1"/>
  <c r="M2094" i="11"/>
  <c r="N2094" i="11" s="1"/>
  <c r="M2095" i="11"/>
  <c r="N2095" i="11" s="1"/>
  <c r="M2096" i="11"/>
  <c r="N2096" i="11" s="1"/>
  <c r="M2097" i="11"/>
  <c r="N2097" i="11" s="1"/>
  <c r="M2098" i="11"/>
  <c r="N2098" i="11" s="1"/>
  <c r="M2099" i="11"/>
  <c r="N2099" i="11" s="1"/>
  <c r="M2100" i="11"/>
  <c r="N2100" i="11" s="1"/>
  <c r="M2101" i="11"/>
  <c r="N2101" i="11" s="1"/>
  <c r="M2102" i="11"/>
  <c r="N2102" i="11" s="1"/>
  <c r="M2103" i="11"/>
  <c r="N2103" i="11" s="1"/>
  <c r="M2104" i="11"/>
  <c r="N2104" i="11" s="1"/>
  <c r="M2105" i="11"/>
  <c r="N2105" i="11" s="1"/>
  <c r="M2106" i="11"/>
  <c r="N2106" i="11" s="1"/>
  <c r="M2107" i="11"/>
  <c r="N2107" i="11" s="1"/>
  <c r="M2108" i="11"/>
  <c r="N2108" i="11" s="1"/>
  <c r="M2109" i="11"/>
  <c r="N2109" i="11" s="1"/>
  <c r="M2110" i="11"/>
  <c r="N2110" i="11" s="1"/>
  <c r="M2111" i="11"/>
  <c r="N2111" i="11" s="1"/>
  <c r="M2112" i="11"/>
  <c r="N2112" i="11" s="1"/>
  <c r="M2113" i="11"/>
  <c r="N2113" i="11" s="1"/>
  <c r="M2114" i="11"/>
  <c r="N2114" i="11" s="1"/>
  <c r="M2115" i="11"/>
  <c r="N2115" i="11" s="1"/>
  <c r="M2116" i="11"/>
  <c r="N2116" i="11" s="1"/>
  <c r="M2117" i="11"/>
  <c r="N2117" i="11" s="1"/>
  <c r="M2118" i="11"/>
  <c r="N2118" i="11" s="1"/>
  <c r="M2119" i="11"/>
  <c r="N2119" i="11" s="1"/>
  <c r="M2120" i="11"/>
  <c r="N2120" i="11" s="1"/>
  <c r="M2121" i="11"/>
  <c r="N2121" i="11" s="1"/>
  <c r="M2122" i="11"/>
  <c r="N2122" i="11" s="1"/>
  <c r="M2123" i="11"/>
  <c r="N2123" i="11" s="1"/>
  <c r="M2124" i="11"/>
  <c r="N2124" i="11" s="1"/>
  <c r="M2125" i="11"/>
  <c r="N2125" i="11" s="1"/>
  <c r="M2126" i="11"/>
  <c r="N2126" i="11" s="1"/>
  <c r="M2127" i="11"/>
  <c r="N2127" i="11" s="1"/>
  <c r="M2128" i="11"/>
  <c r="N2128" i="11" s="1"/>
  <c r="M2129" i="11"/>
  <c r="N2129" i="11" s="1"/>
  <c r="M2130" i="11"/>
  <c r="N2130" i="11" s="1"/>
  <c r="M2131" i="11"/>
  <c r="N2131" i="11" s="1"/>
  <c r="M2132" i="11"/>
  <c r="N2132" i="11" s="1"/>
  <c r="M2133" i="11"/>
  <c r="N2133" i="11" s="1"/>
  <c r="M2134" i="11"/>
  <c r="N2134" i="11" s="1"/>
  <c r="M2135" i="11"/>
  <c r="N2135" i="11" s="1"/>
  <c r="M2136" i="11"/>
  <c r="N2136" i="11" s="1"/>
  <c r="M2137" i="11"/>
  <c r="N2137" i="11" s="1"/>
  <c r="M2138" i="11"/>
  <c r="N2138" i="11" s="1"/>
  <c r="M2139" i="11"/>
  <c r="N2139" i="11" s="1"/>
  <c r="M2140" i="11"/>
  <c r="N2140" i="11" s="1"/>
  <c r="M2141" i="11"/>
  <c r="N2141" i="11" s="1"/>
  <c r="M2142" i="11"/>
  <c r="N2142" i="11" s="1"/>
  <c r="M2143" i="11"/>
  <c r="N2143" i="11" s="1"/>
  <c r="M2144" i="11"/>
  <c r="N2144" i="11" s="1"/>
  <c r="M2145" i="11"/>
  <c r="N2145" i="11" s="1"/>
  <c r="M2146" i="11"/>
  <c r="N2146" i="11" s="1"/>
  <c r="M2147" i="11"/>
  <c r="N2147" i="11" s="1"/>
  <c r="M2148" i="11"/>
  <c r="N2148" i="11" s="1"/>
  <c r="M2149" i="11"/>
  <c r="N2149" i="11" s="1"/>
  <c r="M2150" i="11"/>
  <c r="N2150" i="11" s="1"/>
  <c r="M2151" i="11"/>
  <c r="N2151" i="11" s="1"/>
  <c r="M2152" i="11"/>
  <c r="N2152" i="11" s="1"/>
  <c r="M2153" i="11"/>
  <c r="N2153" i="11" s="1"/>
  <c r="M2154" i="11"/>
  <c r="N2154" i="11" s="1"/>
  <c r="M2155" i="11"/>
  <c r="N2155" i="11" s="1"/>
  <c r="M2156" i="11"/>
  <c r="N2156" i="11" s="1"/>
  <c r="M2157" i="11"/>
  <c r="N2157" i="11" s="1"/>
  <c r="M2158" i="11"/>
  <c r="N2158" i="11" s="1"/>
  <c r="M2159" i="11"/>
  <c r="N2159" i="11" s="1"/>
  <c r="M2160" i="11"/>
  <c r="N2160" i="11" s="1"/>
  <c r="M2161" i="11"/>
  <c r="N2161" i="11" s="1"/>
  <c r="M2162" i="11"/>
  <c r="N2162" i="11" s="1"/>
  <c r="M2163" i="11"/>
  <c r="N2163" i="11" s="1"/>
  <c r="M2164" i="11"/>
  <c r="N2164" i="11" s="1"/>
  <c r="M2165" i="11"/>
  <c r="N2165" i="11" s="1"/>
  <c r="M2166" i="11"/>
  <c r="N2166" i="11" s="1"/>
  <c r="M2167" i="11"/>
  <c r="N2167" i="11" s="1"/>
  <c r="M2168" i="11"/>
  <c r="N2168" i="11" s="1"/>
  <c r="M2169" i="11"/>
  <c r="N2169" i="11" s="1"/>
  <c r="M2170" i="11"/>
  <c r="N2170" i="11" s="1"/>
  <c r="M2171" i="11"/>
  <c r="N2171" i="11" s="1"/>
  <c r="M2172" i="11"/>
  <c r="N2172" i="11" s="1"/>
  <c r="M2173" i="11"/>
  <c r="N2173" i="11" s="1"/>
  <c r="M2174" i="11"/>
  <c r="N2174" i="11" s="1"/>
  <c r="M2175" i="11"/>
  <c r="N2175" i="11" s="1"/>
  <c r="M2176" i="11"/>
  <c r="N2176" i="11" s="1"/>
  <c r="M2177" i="11"/>
  <c r="N2177" i="11" s="1"/>
  <c r="M2178" i="11"/>
  <c r="N2178" i="11" s="1"/>
  <c r="M2179" i="11"/>
  <c r="N2179" i="11" s="1"/>
  <c r="M2180" i="11"/>
  <c r="N2180" i="11" s="1"/>
  <c r="M2181" i="11"/>
  <c r="N2181" i="11" s="1"/>
  <c r="M2182" i="11"/>
  <c r="N2182" i="11" s="1"/>
  <c r="M2183" i="11"/>
  <c r="N2183" i="11" s="1"/>
  <c r="M2184" i="11"/>
  <c r="N2184" i="11" s="1"/>
  <c r="M2185" i="11"/>
  <c r="N2185" i="11" s="1"/>
  <c r="M2186" i="11"/>
  <c r="N2186" i="11" s="1"/>
  <c r="M2187" i="11"/>
  <c r="N2187" i="11" s="1"/>
  <c r="M2188" i="11"/>
  <c r="N2188" i="11" s="1"/>
  <c r="M2189" i="11"/>
  <c r="N2189" i="11" s="1"/>
  <c r="M2190" i="11"/>
  <c r="N2190" i="11" s="1"/>
  <c r="M2191" i="11"/>
  <c r="N2191" i="11" s="1"/>
  <c r="M2192" i="11"/>
  <c r="N2192" i="11" s="1"/>
  <c r="M2193" i="11"/>
  <c r="N2193" i="11" s="1"/>
  <c r="M2194" i="11"/>
  <c r="N2194" i="11" s="1"/>
  <c r="M2195" i="11"/>
  <c r="N2195" i="11" s="1"/>
  <c r="M2196" i="11"/>
  <c r="N2196" i="11" s="1"/>
  <c r="M2197" i="11"/>
  <c r="N2197" i="11" s="1"/>
  <c r="M2198" i="11"/>
  <c r="N2198" i="11" s="1"/>
  <c r="M2199" i="11"/>
  <c r="N2199" i="11" s="1"/>
  <c r="M2200" i="11"/>
  <c r="N2200" i="11" s="1"/>
  <c r="M2201" i="11"/>
  <c r="N2201" i="11" s="1"/>
  <c r="M2202" i="11"/>
  <c r="N2202" i="11" s="1"/>
  <c r="M2203" i="11"/>
  <c r="N2203" i="11" s="1"/>
  <c r="M2204" i="11"/>
  <c r="N2204" i="11" s="1"/>
  <c r="M2205" i="11"/>
  <c r="N2205" i="11" s="1"/>
  <c r="M2206" i="11"/>
  <c r="N2206" i="11" s="1"/>
  <c r="M2207" i="11"/>
  <c r="N2207" i="11" s="1"/>
  <c r="M2208" i="11"/>
  <c r="N2208" i="11" s="1"/>
  <c r="M2209" i="11"/>
  <c r="N2209" i="11" s="1"/>
  <c r="M2210" i="11"/>
  <c r="N2210" i="11" s="1"/>
  <c r="M2211" i="11"/>
  <c r="N2211" i="11" s="1"/>
  <c r="M2212" i="11"/>
  <c r="N2212" i="11" s="1"/>
  <c r="M2213" i="11"/>
  <c r="N2213" i="11" s="1"/>
  <c r="M2214" i="11"/>
  <c r="N2214" i="11" s="1"/>
  <c r="M2215" i="11"/>
  <c r="N2215" i="11" s="1"/>
  <c r="M2216" i="11"/>
  <c r="N2216" i="11" s="1"/>
  <c r="M2217" i="11"/>
  <c r="N2217" i="11" s="1"/>
  <c r="M2218" i="11"/>
  <c r="N2218" i="11" s="1"/>
  <c r="M2219" i="11"/>
  <c r="N2219" i="11" s="1"/>
  <c r="M2220" i="11"/>
  <c r="N2220" i="11" s="1"/>
  <c r="M2221" i="11"/>
  <c r="N2221" i="11" s="1"/>
  <c r="M2222" i="11"/>
  <c r="N2222" i="11" s="1"/>
  <c r="M2223" i="11"/>
  <c r="N2223" i="11" s="1"/>
  <c r="M2224" i="11"/>
  <c r="N2224" i="11" s="1"/>
  <c r="M2225" i="11"/>
  <c r="N2225" i="11" s="1"/>
  <c r="M2226" i="11"/>
  <c r="N2226" i="11" s="1"/>
  <c r="M2227" i="11"/>
  <c r="N2227" i="11" s="1"/>
  <c r="M2228" i="11"/>
  <c r="N2228" i="11" s="1"/>
  <c r="M2229" i="11"/>
  <c r="N2229" i="11" s="1"/>
  <c r="M2230" i="11"/>
  <c r="N2230" i="11" s="1"/>
  <c r="M2231" i="11"/>
  <c r="N2231" i="11" s="1"/>
  <c r="M2232" i="11"/>
  <c r="N2232" i="11" s="1"/>
  <c r="M2233" i="11"/>
  <c r="N2233" i="11" s="1"/>
  <c r="M2234" i="11"/>
  <c r="N2234" i="11" s="1"/>
  <c r="M2235" i="11"/>
  <c r="N2235" i="11" s="1"/>
  <c r="M2236" i="11"/>
  <c r="N2236" i="11" s="1"/>
  <c r="M2237" i="11"/>
  <c r="N2237" i="11" s="1"/>
  <c r="M2238" i="11"/>
  <c r="N2238" i="11" s="1"/>
  <c r="M2239" i="11"/>
  <c r="N2239" i="11" s="1"/>
  <c r="M2240" i="11"/>
  <c r="N2240" i="11" s="1"/>
  <c r="M2241" i="11"/>
  <c r="N2241" i="11" s="1"/>
  <c r="M2242" i="11"/>
  <c r="N2242" i="11" s="1"/>
  <c r="M2243" i="11"/>
  <c r="N2243" i="11" s="1"/>
  <c r="M2244" i="11"/>
  <c r="N2244" i="11" s="1"/>
  <c r="M2245" i="11"/>
  <c r="N2245" i="11" s="1"/>
  <c r="M2246" i="11"/>
  <c r="N2246" i="11" s="1"/>
  <c r="M2247" i="11"/>
  <c r="N2247" i="11" s="1"/>
  <c r="M2248" i="11"/>
  <c r="N2248" i="11" s="1"/>
  <c r="M2249" i="11"/>
  <c r="N2249" i="11" s="1"/>
  <c r="M2250" i="11"/>
  <c r="N2250" i="11" s="1"/>
  <c r="M2251" i="11"/>
  <c r="N2251" i="11" s="1"/>
  <c r="M2252" i="11"/>
  <c r="N2252" i="11" s="1"/>
  <c r="M2253" i="11"/>
  <c r="N2253" i="11" s="1"/>
  <c r="M2254" i="11"/>
  <c r="N2254" i="11" s="1"/>
  <c r="M2255" i="11"/>
  <c r="N2255" i="11" s="1"/>
  <c r="M2256" i="11"/>
  <c r="N2256" i="11" s="1"/>
  <c r="M2257" i="11"/>
  <c r="N2257" i="11" s="1"/>
  <c r="M2258" i="11"/>
  <c r="N2258" i="11" s="1"/>
  <c r="M2259" i="11"/>
  <c r="N2259" i="11" s="1"/>
  <c r="M2260" i="11"/>
  <c r="N2260" i="11" s="1"/>
  <c r="M2261" i="11"/>
  <c r="N2261" i="11" s="1"/>
  <c r="M2262" i="11"/>
  <c r="N2262" i="11" s="1"/>
  <c r="M2263" i="11"/>
  <c r="N2263" i="11" s="1"/>
  <c r="M2264" i="11"/>
  <c r="N2264" i="11" s="1"/>
  <c r="M2265" i="11"/>
  <c r="N2265" i="11" s="1"/>
  <c r="M2266" i="11"/>
  <c r="N2266" i="11" s="1"/>
  <c r="M2267" i="11"/>
  <c r="N2267" i="11" s="1"/>
  <c r="M2268" i="11"/>
  <c r="N2268" i="11" s="1"/>
  <c r="M2269" i="11"/>
  <c r="N2269" i="11" s="1"/>
  <c r="M2270" i="11"/>
  <c r="N2270" i="11" s="1"/>
  <c r="M2271" i="11"/>
  <c r="N2271" i="11" s="1"/>
  <c r="M2272" i="11"/>
  <c r="N2272" i="11" s="1"/>
  <c r="M2273" i="11"/>
  <c r="N2273" i="11" s="1"/>
  <c r="M2274" i="11"/>
  <c r="N2274" i="11" s="1"/>
  <c r="M2275" i="11"/>
  <c r="N2275" i="11" s="1"/>
  <c r="M2276" i="11"/>
  <c r="N2276" i="11" s="1"/>
  <c r="M2277" i="11"/>
  <c r="N2277" i="11" s="1"/>
  <c r="M2278" i="11"/>
  <c r="N2278" i="11" s="1"/>
  <c r="M2279" i="11"/>
  <c r="N2279" i="11" s="1"/>
  <c r="M2280" i="11"/>
  <c r="N2280" i="11" s="1"/>
  <c r="M2281" i="11"/>
  <c r="N2281" i="11" s="1"/>
  <c r="M2282" i="11"/>
  <c r="N2282" i="11" s="1"/>
  <c r="M2283" i="11"/>
  <c r="N2283" i="11" s="1"/>
  <c r="M2284" i="11"/>
  <c r="N2284" i="11" s="1"/>
  <c r="M2285" i="11"/>
  <c r="N2285" i="11" s="1"/>
  <c r="M2286" i="11"/>
  <c r="N2286" i="11" s="1"/>
  <c r="M2287" i="11"/>
  <c r="N2287" i="11" s="1"/>
  <c r="M2288" i="11"/>
  <c r="N2288" i="11" s="1"/>
  <c r="M2289" i="11"/>
  <c r="N2289" i="11" s="1"/>
  <c r="M2290" i="11"/>
  <c r="N2290" i="11" s="1"/>
  <c r="M2291" i="11"/>
  <c r="N2291" i="11" s="1"/>
  <c r="M2292" i="11"/>
  <c r="N2292" i="11" s="1"/>
  <c r="M2293" i="11"/>
  <c r="N2293" i="11" s="1"/>
  <c r="M2294" i="11"/>
  <c r="N2294" i="11" s="1"/>
  <c r="M2295" i="11"/>
  <c r="N2295" i="11" s="1"/>
  <c r="M2296" i="11"/>
  <c r="N2296" i="11" s="1"/>
  <c r="M2297" i="11"/>
  <c r="N2297" i="11" s="1"/>
  <c r="M2298" i="11"/>
  <c r="N2298" i="11" s="1"/>
  <c r="M2299" i="11"/>
  <c r="N2299" i="11" s="1"/>
  <c r="M2300" i="11"/>
  <c r="N2300" i="11" s="1"/>
  <c r="M2301" i="11"/>
  <c r="N2301" i="11" s="1"/>
  <c r="M2302" i="11"/>
  <c r="N2302" i="11" s="1"/>
  <c r="M2303" i="11"/>
  <c r="N2303" i="11" s="1"/>
  <c r="M2304" i="11"/>
  <c r="N2304" i="11" s="1"/>
  <c r="M2305" i="11"/>
  <c r="N2305" i="11" s="1"/>
  <c r="M2306" i="11"/>
  <c r="N2306" i="11" s="1"/>
  <c r="M2307" i="11"/>
  <c r="N2307" i="11" s="1"/>
  <c r="M2308" i="11"/>
  <c r="N2308" i="11" s="1"/>
  <c r="M2309" i="11"/>
  <c r="N2309" i="11" s="1"/>
  <c r="M2310" i="11"/>
  <c r="N2310" i="11" s="1"/>
  <c r="M2311" i="11"/>
  <c r="N2311" i="11" s="1"/>
  <c r="M2312" i="11"/>
  <c r="N2312" i="11" s="1"/>
  <c r="M2313" i="11"/>
  <c r="N2313" i="11" s="1"/>
  <c r="M2314" i="11"/>
  <c r="N2314" i="11" s="1"/>
  <c r="M2315" i="11"/>
  <c r="N2315" i="11" s="1"/>
  <c r="M2316" i="11"/>
  <c r="N2316" i="11" s="1"/>
  <c r="M2317" i="11"/>
  <c r="N2317" i="11" s="1"/>
  <c r="M2318" i="11"/>
  <c r="N2318" i="11" s="1"/>
  <c r="M2319" i="11"/>
  <c r="N2319" i="11" s="1"/>
  <c r="M2320" i="11"/>
  <c r="N2320" i="11" s="1"/>
  <c r="M2321" i="11"/>
  <c r="N2321" i="11" s="1"/>
  <c r="M2322" i="11"/>
  <c r="N2322" i="11" s="1"/>
  <c r="M2323" i="11"/>
  <c r="N2323" i="11" s="1"/>
  <c r="M2324" i="11"/>
  <c r="N2324" i="11" s="1"/>
  <c r="M2325" i="11"/>
  <c r="N2325" i="11" s="1"/>
  <c r="M2326" i="11"/>
  <c r="N2326" i="11" s="1"/>
  <c r="M2327" i="11"/>
  <c r="N2327" i="11" s="1"/>
  <c r="M2328" i="11"/>
  <c r="N2328" i="11" s="1"/>
  <c r="M2329" i="11"/>
  <c r="N2329" i="11" s="1"/>
  <c r="M2330" i="11"/>
  <c r="N2330" i="11" s="1"/>
  <c r="M2331" i="11"/>
  <c r="N2331" i="11" s="1"/>
  <c r="M2332" i="11"/>
  <c r="N2332" i="11" s="1"/>
  <c r="M2333" i="11"/>
  <c r="N2333" i="11" s="1"/>
  <c r="M2334" i="11"/>
  <c r="N2334" i="11" s="1"/>
  <c r="M2335" i="11"/>
  <c r="N2335" i="11" s="1"/>
  <c r="M2336" i="11"/>
  <c r="N2336" i="11" s="1"/>
  <c r="M2337" i="11"/>
  <c r="N2337" i="11" s="1"/>
  <c r="M2338" i="11"/>
  <c r="N2338" i="11" s="1"/>
  <c r="M2339" i="11"/>
  <c r="N2339" i="11" s="1"/>
  <c r="M2340" i="11"/>
  <c r="N2340" i="11" s="1"/>
  <c r="M2341" i="11"/>
  <c r="N2341" i="11" s="1"/>
  <c r="M2342" i="11"/>
  <c r="N2342" i="11" s="1"/>
  <c r="M2343" i="11"/>
  <c r="N2343" i="11" s="1"/>
  <c r="M2344" i="11"/>
  <c r="N2344" i="11" s="1"/>
  <c r="M2345" i="11"/>
  <c r="N2345" i="11" s="1"/>
  <c r="M2346" i="11"/>
  <c r="N2346" i="11" s="1"/>
  <c r="M2347" i="11"/>
  <c r="N2347" i="11" s="1"/>
  <c r="M2348" i="11"/>
  <c r="N2348" i="11" s="1"/>
  <c r="M2349" i="11"/>
  <c r="N2349" i="11" s="1"/>
  <c r="M2350" i="11"/>
  <c r="N2350" i="11" s="1"/>
  <c r="M2351" i="11"/>
  <c r="N2351" i="11" s="1"/>
  <c r="M2352" i="11"/>
  <c r="N2352" i="11" s="1"/>
  <c r="M2353" i="11"/>
  <c r="N2353" i="11" s="1"/>
  <c r="M2354" i="11"/>
  <c r="N2354" i="11" s="1"/>
  <c r="M2355" i="11"/>
  <c r="N2355" i="11" s="1"/>
  <c r="M2356" i="11"/>
  <c r="N2356" i="11" s="1"/>
  <c r="M2357" i="11"/>
  <c r="N2357" i="11" s="1"/>
  <c r="M2358" i="11"/>
  <c r="N2358" i="11" s="1"/>
  <c r="M2359" i="11"/>
  <c r="N2359" i="11" s="1"/>
  <c r="M2360" i="11"/>
  <c r="N2360" i="11" s="1"/>
  <c r="M2361" i="11"/>
  <c r="N2361" i="11" s="1"/>
  <c r="M2362" i="11"/>
  <c r="N2362" i="11" s="1"/>
  <c r="M2363" i="11"/>
  <c r="N2363" i="11" s="1"/>
  <c r="M2364" i="11"/>
  <c r="N2364" i="11" s="1"/>
  <c r="M2365" i="11"/>
  <c r="N2365" i="11" s="1"/>
  <c r="M2366" i="11"/>
  <c r="N2366" i="11" s="1"/>
  <c r="M2367" i="11"/>
  <c r="N2367" i="11" s="1"/>
  <c r="M2368" i="11"/>
  <c r="N2368" i="11" s="1"/>
  <c r="M2369" i="11"/>
  <c r="N2369" i="11" s="1"/>
  <c r="M2370" i="11"/>
  <c r="N2370" i="11" s="1"/>
  <c r="M2371" i="11"/>
  <c r="N2371" i="11" s="1"/>
  <c r="M2372" i="11"/>
  <c r="N2372" i="11" s="1"/>
  <c r="M2373" i="11"/>
  <c r="N2373" i="11" s="1"/>
  <c r="M2374" i="11"/>
  <c r="N2374" i="11" s="1"/>
  <c r="M2375" i="11"/>
  <c r="N2375" i="11" s="1"/>
  <c r="M2376" i="11"/>
  <c r="N2376" i="11" s="1"/>
  <c r="M2377" i="11"/>
  <c r="N2377" i="11" s="1"/>
  <c r="M2378" i="11"/>
  <c r="N2378" i="11" s="1"/>
  <c r="M2379" i="11"/>
  <c r="N2379" i="11" s="1"/>
  <c r="M2380" i="11"/>
  <c r="N2380" i="11" s="1"/>
  <c r="M2381" i="11"/>
  <c r="N2381" i="11" s="1"/>
  <c r="M2382" i="11"/>
  <c r="N2382" i="11" s="1"/>
  <c r="M2383" i="11"/>
  <c r="N2383" i="11" s="1"/>
  <c r="M2384" i="11"/>
  <c r="N2384" i="11" s="1"/>
  <c r="M2385" i="11"/>
  <c r="N2385" i="11" s="1"/>
  <c r="M2386" i="11"/>
  <c r="N2386" i="11" s="1"/>
  <c r="M2387" i="11"/>
  <c r="N2387" i="11" s="1"/>
  <c r="M2388" i="11"/>
  <c r="N2388" i="11" s="1"/>
  <c r="M2389" i="11"/>
  <c r="N2389" i="11" s="1"/>
  <c r="M2390" i="11"/>
  <c r="N2390" i="11" s="1"/>
  <c r="M2391" i="11"/>
  <c r="N2391" i="11" s="1"/>
  <c r="M2392" i="11"/>
  <c r="N2392" i="11" s="1"/>
  <c r="M2393" i="11"/>
  <c r="N2393" i="11" s="1"/>
  <c r="M2394" i="11"/>
  <c r="N2394" i="11" s="1"/>
  <c r="M2395" i="11"/>
  <c r="N2395" i="11" s="1"/>
  <c r="M2396" i="11"/>
  <c r="N2396" i="11" s="1"/>
  <c r="M2397" i="11"/>
  <c r="N2397" i="11" s="1"/>
  <c r="M2398" i="11"/>
  <c r="N2398" i="11" s="1"/>
  <c r="M2399" i="11"/>
  <c r="N2399" i="11" s="1"/>
  <c r="M2400" i="11"/>
  <c r="N2400" i="11" s="1"/>
  <c r="M2401" i="11"/>
  <c r="N2401" i="11" s="1"/>
  <c r="M2402" i="11"/>
  <c r="N2402" i="11" s="1"/>
  <c r="M2403" i="11"/>
  <c r="N2403" i="11" s="1"/>
  <c r="M2404" i="11"/>
  <c r="N2404" i="11" s="1"/>
  <c r="M2405" i="11"/>
  <c r="N2405" i="11" s="1"/>
  <c r="M2406" i="11"/>
  <c r="N2406" i="11" s="1"/>
  <c r="M2407" i="11"/>
  <c r="N2407" i="11" s="1"/>
  <c r="M2408" i="11"/>
  <c r="N2408" i="11" s="1"/>
  <c r="M2409" i="11"/>
  <c r="N2409" i="11" s="1"/>
  <c r="M2410" i="11"/>
  <c r="N2410" i="11" s="1"/>
  <c r="M2411" i="11"/>
  <c r="N2411" i="11" s="1"/>
  <c r="M2412" i="11"/>
  <c r="N2412" i="11" s="1"/>
  <c r="M2413" i="11"/>
  <c r="N2413" i="11" s="1"/>
  <c r="M2414" i="11"/>
  <c r="N2414" i="11" s="1"/>
  <c r="M2415" i="11"/>
  <c r="N2415" i="11" s="1"/>
  <c r="M2416" i="11"/>
  <c r="N2416" i="11" s="1"/>
  <c r="M2417" i="11"/>
  <c r="N2417" i="11" s="1"/>
  <c r="M2418" i="11"/>
  <c r="N2418" i="11" s="1"/>
  <c r="M2419" i="11"/>
  <c r="N2419" i="11" s="1"/>
  <c r="M2420" i="11"/>
  <c r="N2420" i="11" s="1"/>
  <c r="M2421" i="11"/>
  <c r="N2421" i="11" s="1"/>
  <c r="M2422" i="11"/>
  <c r="N2422" i="11" s="1"/>
  <c r="M2423" i="11"/>
  <c r="N2423" i="11" s="1"/>
  <c r="M2424" i="11"/>
  <c r="N2424" i="11" s="1"/>
  <c r="M2425" i="11"/>
  <c r="N2425" i="11" s="1"/>
  <c r="M2426" i="11"/>
  <c r="N2426" i="11" s="1"/>
  <c r="M2427" i="11"/>
  <c r="N2427" i="11" s="1"/>
  <c r="M2428" i="11"/>
  <c r="N2428" i="11" s="1"/>
  <c r="M2429" i="11"/>
  <c r="N2429" i="11" s="1"/>
  <c r="M2430" i="11"/>
  <c r="N2430" i="11" s="1"/>
  <c r="M2431" i="11"/>
  <c r="N2431" i="11" s="1"/>
  <c r="M2432" i="11"/>
  <c r="N2432" i="11" s="1"/>
  <c r="M2433" i="11"/>
  <c r="N2433" i="11" s="1"/>
  <c r="M2434" i="11"/>
  <c r="N2434" i="11" s="1"/>
  <c r="M2435" i="11"/>
  <c r="N2435" i="11" s="1"/>
  <c r="M2436" i="11"/>
  <c r="N2436" i="11" s="1"/>
  <c r="M2437" i="11"/>
  <c r="N2437" i="11" s="1"/>
  <c r="M2438" i="11"/>
  <c r="N2438" i="11" s="1"/>
  <c r="M2439" i="11"/>
  <c r="N2439" i="11" s="1"/>
  <c r="M2440" i="11"/>
  <c r="N2440" i="11" s="1"/>
  <c r="M2441" i="11"/>
  <c r="N2441" i="11" s="1"/>
  <c r="M2442" i="11"/>
  <c r="N2442" i="11" s="1"/>
  <c r="M2443" i="11"/>
  <c r="N2443" i="11" s="1"/>
  <c r="M2444" i="11"/>
  <c r="N2444" i="11" s="1"/>
  <c r="M2445" i="11"/>
  <c r="N2445" i="11" s="1"/>
  <c r="M2446" i="11"/>
  <c r="N2446" i="11" s="1"/>
  <c r="M2447" i="11"/>
  <c r="N2447" i="11" s="1"/>
  <c r="M2448" i="11"/>
  <c r="N2448" i="11" s="1"/>
  <c r="M2449" i="11"/>
  <c r="N2449" i="11" s="1"/>
  <c r="M2450" i="11"/>
  <c r="N2450" i="11" s="1"/>
  <c r="M2451" i="11"/>
  <c r="N2451" i="11" s="1"/>
  <c r="M2452" i="11"/>
  <c r="N2452" i="11" s="1"/>
  <c r="M2453" i="11"/>
  <c r="N2453" i="11" s="1"/>
  <c r="M2454" i="11"/>
  <c r="N2454" i="11" s="1"/>
  <c r="M2455" i="11"/>
  <c r="N2455" i="11" s="1"/>
  <c r="M2456" i="11"/>
  <c r="N2456" i="11" s="1"/>
  <c r="M2457" i="11"/>
  <c r="N2457" i="11" s="1"/>
  <c r="M2458" i="11"/>
  <c r="N2458" i="11" s="1"/>
  <c r="M2459" i="11"/>
  <c r="N2459" i="11" s="1"/>
  <c r="M2460" i="11"/>
  <c r="N2460" i="11" s="1"/>
  <c r="M2461" i="11"/>
  <c r="N2461" i="11" s="1"/>
  <c r="M2462" i="11"/>
  <c r="N2462" i="11" s="1"/>
  <c r="M2463" i="11"/>
  <c r="N2463" i="11" s="1"/>
  <c r="M2464" i="11"/>
  <c r="N2464" i="11" s="1"/>
  <c r="M2465" i="11"/>
  <c r="N2465" i="11" s="1"/>
  <c r="M2466" i="11"/>
  <c r="N2466" i="11" s="1"/>
  <c r="M2467" i="11"/>
  <c r="N2467" i="11" s="1"/>
  <c r="M2468" i="11"/>
  <c r="N2468" i="11" s="1"/>
  <c r="M2469" i="11"/>
  <c r="N2469" i="11" s="1"/>
  <c r="M2470" i="11"/>
  <c r="N2470" i="11" s="1"/>
  <c r="M2471" i="11"/>
  <c r="N2471" i="11" s="1"/>
  <c r="M2472" i="11"/>
  <c r="N2472" i="11" s="1"/>
  <c r="M2473" i="11"/>
  <c r="N2473" i="11" s="1"/>
  <c r="M2474" i="11"/>
  <c r="N2474" i="11" s="1"/>
  <c r="M2475" i="11"/>
  <c r="N2475" i="11" s="1"/>
  <c r="M2476" i="11"/>
  <c r="N2476" i="11" s="1"/>
  <c r="M2477" i="11"/>
  <c r="N2477" i="11" s="1"/>
  <c r="M2478" i="11"/>
  <c r="N2478" i="11" s="1"/>
  <c r="M2479" i="11"/>
  <c r="N2479" i="11" s="1"/>
  <c r="M2480" i="11"/>
  <c r="N2480" i="11" s="1"/>
  <c r="M2481" i="11"/>
  <c r="N2481" i="11" s="1"/>
  <c r="M2482" i="11"/>
  <c r="N2482" i="11" s="1"/>
  <c r="M2483" i="11"/>
  <c r="N2483" i="11" s="1"/>
  <c r="M2484" i="11"/>
  <c r="N2484" i="11" s="1"/>
  <c r="M2485" i="11"/>
  <c r="N2485" i="11" s="1"/>
  <c r="M2486" i="11"/>
  <c r="N2486" i="11" s="1"/>
  <c r="M2487" i="11"/>
  <c r="N2487" i="11" s="1"/>
  <c r="M2488" i="11"/>
  <c r="N2488" i="11" s="1"/>
  <c r="M2489" i="11"/>
  <c r="N2489" i="11" s="1"/>
  <c r="M2490" i="11"/>
  <c r="N2490" i="11" s="1"/>
  <c r="M2491" i="11"/>
  <c r="N2491" i="11" s="1"/>
  <c r="M2492" i="11"/>
  <c r="N2492" i="11" s="1"/>
  <c r="M2493" i="11"/>
  <c r="N2493" i="11" s="1"/>
  <c r="M2494" i="11"/>
  <c r="N2494" i="11" s="1"/>
  <c r="M2495" i="11"/>
  <c r="N2495" i="11" s="1"/>
  <c r="M2496" i="11"/>
  <c r="N2496" i="11" s="1"/>
  <c r="M2497" i="11"/>
  <c r="N2497" i="11" s="1"/>
  <c r="M2498" i="11"/>
  <c r="N2498" i="11" s="1"/>
  <c r="M2499" i="11"/>
  <c r="N2499" i="11" s="1"/>
  <c r="M2500" i="11"/>
  <c r="N2500" i="11" s="1"/>
  <c r="M2501" i="11"/>
  <c r="N2501" i="11" s="1"/>
  <c r="M2502" i="11"/>
  <c r="N2502" i="11" s="1"/>
  <c r="M2503" i="11"/>
  <c r="N2503" i="11" s="1"/>
  <c r="M2504" i="11"/>
  <c r="N2504" i="11" s="1"/>
  <c r="M2505" i="11"/>
  <c r="N2505" i="11" s="1"/>
  <c r="M2506" i="11"/>
  <c r="N2506" i="11" s="1"/>
  <c r="M2507" i="11"/>
  <c r="N2507" i="11" s="1"/>
  <c r="M2508" i="11"/>
  <c r="N2508" i="11" s="1"/>
  <c r="M2509" i="11"/>
  <c r="N2509" i="11" s="1"/>
  <c r="M2510" i="11"/>
  <c r="N2510" i="11" s="1"/>
  <c r="M2511" i="11"/>
  <c r="N2511" i="11" s="1"/>
  <c r="M2512" i="11"/>
  <c r="N2512" i="11" s="1"/>
  <c r="M2513" i="11"/>
  <c r="N2513" i="11" s="1"/>
  <c r="M2514" i="11"/>
  <c r="N2514" i="11" s="1"/>
  <c r="M2515" i="11"/>
  <c r="N2515" i="11" s="1"/>
  <c r="M2516" i="11"/>
  <c r="N2516" i="11" s="1"/>
  <c r="M2517" i="11"/>
  <c r="N2517" i="11" s="1"/>
  <c r="M2518" i="11"/>
  <c r="N2518" i="11" s="1"/>
  <c r="M2519" i="11"/>
  <c r="N2519" i="11" s="1"/>
  <c r="M2520" i="11"/>
  <c r="N2520" i="11" s="1"/>
  <c r="M2521" i="11"/>
  <c r="N2521" i="11" s="1"/>
  <c r="M2522" i="11"/>
  <c r="N2522" i="11" s="1"/>
  <c r="M2523" i="11"/>
  <c r="N2523" i="11" s="1"/>
  <c r="M2524" i="11"/>
  <c r="N2524" i="11" s="1"/>
  <c r="M2525" i="11"/>
  <c r="N2525" i="11" s="1"/>
  <c r="M2526" i="11"/>
  <c r="N2526" i="11" s="1"/>
  <c r="M2527" i="11"/>
  <c r="N2527" i="11" s="1"/>
  <c r="M2528" i="11"/>
  <c r="N2528" i="11" s="1"/>
  <c r="M2529" i="11"/>
  <c r="N2529" i="11" s="1"/>
  <c r="M2530" i="11"/>
  <c r="N2530" i="11" s="1"/>
  <c r="M2531" i="11"/>
  <c r="N2531" i="11" s="1"/>
  <c r="M2532" i="11"/>
  <c r="N2532" i="11" s="1"/>
  <c r="M2533" i="11"/>
  <c r="N2533" i="11" s="1"/>
  <c r="M2534" i="11"/>
  <c r="N2534" i="11" s="1"/>
  <c r="M2535" i="11"/>
  <c r="N2535" i="11" s="1"/>
  <c r="M2536" i="11"/>
  <c r="N2536" i="11" s="1"/>
  <c r="M2537" i="11"/>
  <c r="N2537" i="11" s="1"/>
  <c r="M2538" i="11"/>
  <c r="N2538" i="11" s="1"/>
  <c r="M2539" i="11"/>
  <c r="N2539" i="11" s="1"/>
  <c r="M2540" i="11"/>
  <c r="N2540" i="11" s="1"/>
  <c r="M2541" i="11"/>
  <c r="N2541" i="11" s="1"/>
  <c r="M2542" i="11"/>
  <c r="N2542" i="11" s="1"/>
  <c r="M2543" i="11"/>
  <c r="N2543" i="11" s="1"/>
  <c r="M2544" i="11"/>
  <c r="N2544" i="11" s="1"/>
  <c r="M2545" i="11"/>
  <c r="N2545" i="11" s="1"/>
  <c r="M2546" i="11"/>
  <c r="N2546" i="11" s="1"/>
  <c r="M2547" i="11"/>
  <c r="N2547" i="11" s="1"/>
  <c r="M2548" i="11"/>
  <c r="N2548" i="11" s="1"/>
  <c r="M2549" i="11"/>
  <c r="N2549" i="11" s="1"/>
  <c r="M2550" i="11"/>
  <c r="N2550" i="11" s="1"/>
  <c r="M2551" i="11"/>
  <c r="N2551" i="11" s="1"/>
  <c r="M2552" i="11"/>
  <c r="N2552" i="11" s="1"/>
  <c r="M2553" i="11"/>
  <c r="N2553" i="11" s="1"/>
  <c r="M2554" i="11"/>
  <c r="N2554" i="11" s="1"/>
  <c r="M2555" i="11"/>
  <c r="N2555" i="11" s="1"/>
  <c r="M2556" i="11"/>
  <c r="N2556" i="11" s="1"/>
  <c r="M2557" i="11"/>
  <c r="N2557" i="11" s="1"/>
  <c r="M2558" i="11"/>
  <c r="N2558" i="11" s="1"/>
  <c r="M2559" i="11"/>
  <c r="N2559" i="11" s="1"/>
  <c r="M2560" i="11"/>
  <c r="N2560" i="11" s="1"/>
  <c r="M2561" i="11"/>
  <c r="N2561" i="11" s="1"/>
  <c r="M2562" i="11"/>
  <c r="N2562" i="11" s="1"/>
  <c r="M2563" i="11"/>
  <c r="N2563" i="11" s="1"/>
  <c r="M2564" i="11"/>
  <c r="N2564" i="11" s="1"/>
  <c r="M2565" i="11"/>
  <c r="N2565" i="11" s="1"/>
  <c r="M2566" i="11"/>
  <c r="N2566" i="11" s="1"/>
  <c r="M2567" i="11"/>
  <c r="N2567" i="11" s="1"/>
  <c r="M2568" i="11"/>
  <c r="N2568" i="11" s="1"/>
  <c r="M2569" i="11"/>
  <c r="N2569" i="11" s="1"/>
  <c r="M2570" i="11"/>
  <c r="N2570" i="11" s="1"/>
  <c r="M2571" i="11"/>
  <c r="N2571" i="11" s="1"/>
  <c r="M2572" i="11"/>
  <c r="N2572" i="11" s="1"/>
  <c r="M2573" i="11"/>
  <c r="N2573" i="11" s="1"/>
  <c r="M2574" i="11"/>
  <c r="N2574" i="11" s="1"/>
  <c r="M2575" i="11"/>
  <c r="N2575" i="11" s="1"/>
  <c r="M2576" i="11"/>
  <c r="N2576" i="11" s="1"/>
  <c r="M2577" i="11"/>
  <c r="N2577" i="11" s="1"/>
  <c r="M2578" i="11"/>
  <c r="N2578" i="11" s="1"/>
  <c r="M2579" i="11"/>
  <c r="N2579" i="11" s="1"/>
  <c r="M2580" i="11"/>
  <c r="N2580" i="11" s="1"/>
  <c r="M2581" i="11"/>
  <c r="N2581" i="11" s="1"/>
  <c r="M2582" i="11"/>
  <c r="N2582" i="11" s="1"/>
  <c r="M2583" i="11"/>
  <c r="N2583" i="11" s="1"/>
  <c r="M2584" i="11"/>
  <c r="N2584" i="11" s="1"/>
  <c r="M2585" i="11"/>
  <c r="N2585" i="11" s="1"/>
  <c r="M2586" i="11"/>
  <c r="N2586" i="11" s="1"/>
  <c r="M2587" i="11"/>
  <c r="N2587" i="11" s="1"/>
  <c r="M2588" i="11"/>
  <c r="N2588" i="11" s="1"/>
  <c r="M2589" i="11"/>
  <c r="N2589" i="11" s="1"/>
  <c r="M2590" i="11"/>
  <c r="N2590" i="11" s="1"/>
  <c r="M2591" i="11"/>
  <c r="N2591" i="11" s="1"/>
  <c r="M2592" i="11"/>
  <c r="N2592" i="11" s="1"/>
  <c r="M2593" i="11"/>
  <c r="N2593" i="11" s="1"/>
  <c r="M2594" i="11"/>
  <c r="N2594" i="11" s="1"/>
  <c r="M2595" i="11"/>
  <c r="N2595" i="11" s="1"/>
  <c r="M2596" i="11"/>
  <c r="N2596" i="11" s="1"/>
  <c r="M2597" i="11"/>
  <c r="N2597" i="11" s="1"/>
  <c r="M2598" i="11"/>
  <c r="N2598" i="11" s="1"/>
  <c r="M2599" i="11"/>
  <c r="N2599" i="11" s="1"/>
  <c r="M2600" i="11"/>
  <c r="N2600" i="11" s="1"/>
  <c r="M2601" i="11"/>
  <c r="N2601" i="11" s="1"/>
  <c r="M2602" i="11"/>
  <c r="N2602" i="11" s="1"/>
  <c r="M2603" i="11"/>
  <c r="N2603" i="11" s="1"/>
  <c r="M2604" i="11"/>
  <c r="N2604" i="11" s="1"/>
  <c r="M2605" i="11"/>
  <c r="N2605" i="11" s="1"/>
  <c r="M2606" i="11"/>
  <c r="N2606" i="11" s="1"/>
  <c r="M2607" i="11"/>
  <c r="N2607" i="11" s="1"/>
  <c r="M2608" i="11"/>
  <c r="N2608" i="11" s="1"/>
  <c r="M2609" i="11"/>
  <c r="N2609" i="11" s="1"/>
  <c r="M2610" i="11"/>
  <c r="N2610" i="11" s="1"/>
  <c r="M2611" i="11"/>
  <c r="N2611" i="11" s="1"/>
  <c r="M2612" i="11"/>
  <c r="N2612" i="11" s="1"/>
  <c r="M2613" i="11"/>
  <c r="N2613" i="11" s="1"/>
  <c r="M2614" i="11"/>
  <c r="N2614" i="11" s="1"/>
  <c r="M2615" i="11"/>
  <c r="N2615" i="11" s="1"/>
  <c r="M2616" i="11"/>
  <c r="N2616" i="11" s="1"/>
  <c r="M2617" i="11"/>
  <c r="N2617" i="11" s="1"/>
  <c r="M2618" i="11"/>
  <c r="N2618" i="11" s="1"/>
  <c r="M2619" i="11"/>
  <c r="N2619" i="11" s="1"/>
  <c r="M2620" i="11"/>
  <c r="N2620" i="11" s="1"/>
  <c r="M2621" i="11"/>
  <c r="N2621" i="11" s="1"/>
  <c r="M2622" i="11"/>
  <c r="N2622" i="11" s="1"/>
  <c r="M2623" i="11"/>
  <c r="N2623" i="11" s="1"/>
  <c r="M2624" i="11"/>
  <c r="N2624" i="11" s="1"/>
  <c r="M2625" i="11"/>
  <c r="N2625" i="11" s="1"/>
  <c r="M2626" i="11"/>
  <c r="N2626" i="11" s="1"/>
  <c r="M2627" i="11"/>
  <c r="N2627" i="11" s="1"/>
  <c r="M2628" i="11"/>
  <c r="N2628" i="11" s="1"/>
  <c r="M2629" i="11"/>
  <c r="N2629" i="11" s="1"/>
  <c r="M2630" i="11"/>
  <c r="N2630" i="11" s="1"/>
  <c r="M2631" i="11"/>
  <c r="N2631" i="11" s="1"/>
  <c r="M2632" i="11"/>
  <c r="N2632" i="11" s="1"/>
  <c r="M2633" i="11"/>
  <c r="N2633" i="11" s="1"/>
  <c r="M2634" i="11"/>
  <c r="N2634" i="11" s="1"/>
  <c r="M2635" i="11"/>
  <c r="N2635" i="11" s="1"/>
  <c r="M2636" i="11"/>
  <c r="N2636" i="11" s="1"/>
  <c r="M2637" i="11"/>
  <c r="N2637" i="11" s="1"/>
  <c r="M2638" i="11"/>
  <c r="N2638" i="11" s="1"/>
  <c r="M2639" i="11"/>
  <c r="N2639" i="11" s="1"/>
  <c r="M2640" i="11"/>
  <c r="N2640" i="11" s="1"/>
  <c r="M2641" i="11"/>
  <c r="N2641" i="11" s="1"/>
  <c r="M2642" i="11"/>
  <c r="N2642" i="11" s="1"/>
  <c r="M2643" i="11"/>
  <c r="N2643" i="11" s="1"/>
  <c r="M2644" i="11"/>
  <c r="N2644" i="11" s="1"/>
  <c r="M2645" i="11"/>
  <c r="N2645" i="11" s="1"/>
  <c r="M2646" i="11"/>
  <c r="N2646" i="11" s="1"/>
  <c r="M2647" i="11"/>
  <c r="N2647" i="11" s="1"/>
  <c r="M2648" i="11"/>
  <c r="N2648" i="11" s="1"/>
  <c r="M2649" i="11"/>
  <c r="N2649" i="11" s="1"/>
  <c r="M2650" i="11"/>
  <c r="N2650" i="11" s="1"/>
  <c r="M2651" i="11"/>
  <c r="N2651" i="11" s="1"/>
  <c r="M2652" i="11"/>
  <c r="N2652" i="11" s="1"/>
  <c r="M2653" i="11"/>
  <c r="N2653" i="11" s="1"/>
  <c r="M2654" i="11"/>
  <c r="N2654" i="11" s="1"/>
  <c r="M2655" i="11"/>
  <c r="N2655" i="11" s="1"/>
  <c r="M2656" i="11"/>
  <c r="N2656" i="11" s="1"/>
  <c r="M2657" i="11"/>
  <c r="N2657" i="11" s="1"/>
  <c r="M2658" i="11"/>
  <c r="N2658" i="11" s="1"/>
  <c r="M2659" i="11"/>
  <c r="N2659" i="11" s="1"/>
  <c r="M2660" i="11"/>
  <c r="N2660" i="11" s="1"/>
  <c r="M2661" i="11"/>
  <c r="N2661" i="11" s="1"/>
  <c r="M2662" i="11"/>
  <c r="N2662" i="11" s="1"/>
  <c r="M2663" i="11"/>
  <c r="N2663" i="11" s="1"/>
  <c r="M2664" i="11"/>
  <c r="N2664" i="11" s="1"/>
  <c r="M2665" i="11"/>
  <c r="N2665" i="11" s="1"/>
  <c r="M2666" i="11"/>
  <c r="N2666" i="11" s="1"/>
  <c r="M2667" i="11"/>
  <c r="N2667" i="11" s="1"/>
  <c r="M2668" i="11"/>
  <c r="N2668" i="11" s="1"/>
  <c r="M2669" i="11"/>
  <c r="N2669" i="11" s="1"/>
  <c r="M2670" i="11"/>
  <c r="N2670" i="11" s="1"/>
  <c r="M2671" i="11"/>
  <c r="N2671" i="11" s="1"/>
  <c r="M2672" i="11"/>
  <c r="N2672" i="11" s="1"/>
  <c r="M2673" i="11"/>
  <c r="N2673" i="11" s="1"/>
  <c r="M2674" i="11"/>
  <c r="N2674" i="11" s="1"/>
  <c r="M2675" i="11"/>
  <c r="N2675" i="11" s="1"/>
  <c r="M2676" i="11"/>
  <c r="N2676" i="11" s="1"/>
  <c r="M2677" i="11"/>
  <c r="N2677" i="11" s="1"/>
  <c r="M2678" i="11"/>
  <c r="N2678" i="11" s="1"/>
  <c r="M2679" i="11"/>
  <c r="N2679" i="11" s="1"/>
  <c r="M2680" i="11"/>
  <c r="N2680" i="11" s="1"/>
  <c r="M2681" i="11"/>
  <c r="N2681" i="11" s="1"/>
  <c r="M2682" i="11"/>
  <c r="N2682" i="11" s="1"/>
  <c r="M2683" i="11"/>
  <c r="N2683" i="11" s="1"/>
  <c r="M2684" i="11"/>
  <c r="N2684" i="11" s="1"/>
  <c r="M2685" i="11"/>
  <c r="N2685" i="11" s="1"/>
  <c r="M2686" i="11"/>
  <c r="N2686" i="11" s="1"/>
  <c r="M2687" i="11"/>
  <c r="N2687" i="11" s="1"/>
  <c r="M2688" i="11"/>
  <c r="N2688" i="11" s="1"/>
  <c r="M2689" i="11"/>
  <c r="N2689" i="11" s="1"/>
  <c r="M2690" i="11"/>
  <c r="N2690" i="11" s="1"/>
  <c r="M2691" i="11"/>
  <c r="N2691" i="11" s="1"/>
  <c r="M2692" i="11"/>
  <c r="N2692" i="11" s="1"/>
  <c r="M2693" i="11"/>
  <c r="N2693" i="11" s="1"/>
  <c r="M2694" i="11"/>
  <c r="N2694" i="11" s="1"/>
  <c r="M2695" i="11"/>
  <c r="N2695" i="11" s="1"/>
  <c r="M2696" i="11"/>
  <c r="N2696" i="11" s="1"/>
  <c r="M2697" i="11"/>
  <c r="N2697" i="11" s="1"/>
  <c r="M2698" i="11"/>
  <c r="N2698" i="11" s="1"/>
  <c r="M2699" i="11"/>
  <c r="N2699" i="11" s="1"/>
  <c r="M2700" i="11"/>
  <c r="N2700" i="11" s="1"/>
  <c r="M2701" i="11"/>
  <c r="N2701" i="11" s="1"/>
  <c r="M2702" i="11"/>
  <c r="N2702" i="11" s="1"/>
  <c r="M2703" i="11"/>
  <c r="N2703" i="11" s="1"/>
  <c r="M2704" i="11"/>
  <c r="N2704" i="11" s="1"/>
  <c r="M2705" i="11"/>
  <c r="N2705" i="11" s="1"/>
  <c r="M2706" i="11"/>
  <c r="N2706" i="11" s="1"/>
  <c r="M2707" i="11"/>
  <c r="N2707" i="11" s="1"/>
  <c r="M2708" i="11"/>
  <c r="N2708" i="11" s="1"/>
  <c r="M2709" i="11"/>
  <c r="N2709" i="11" s="1"/>
  <c r="M2710" i="11"/>
  <c r="N2710" i="11" s="1"/>
  <c r="M2711" i="11"/>
  <c r="N2711" i="11" s="1"/>
  <c r="M2712" i="11"/>
  <c r="N2712" i="11" s="1"/>
  <c r="M2713" i="11"/>
  <c r="N2713" i="11" s="1"/>
  <c r="M2714" i="11"/>
  <c r="N2714" i="11" s="1"/>
  <c r="M2715" i="11"/>
  <c r="N2715" i="11" s="1"/>
  <c r="M2716" i="11"/>
  <c r="N2716" i="11" s="1"/>
  <c r="M2717" i="11"/>
  <c r="N2717" i="11" s="1"/>
  <c r="M2718" i="11"/>
  <c r="N2718" i="11" s="1"/>
  <c r="M2719" i="11"/>
  <c r="N2719" i="11" s="1"/>
  <c r="M2720" i="11"/>
  <c r="N2720" i="11" s="1"/>
  <c r="M2721" i="11"/>
  <c r="N2721" i="11" s="1"/>
  <c r="M2722" i="11"/>
  <c r="N2722" i="11" s="1"/>
  <c r="M2723" i="11"/>
  <c r="N2723" i="11" s="1"/>
  <c r="M2724" i="11"/>
  <c r="N2724" i="11" s="1"/>
  <c r="M2725" i="11"/>
  <c r="N2725" i="11" s="1"/>
  <c r="M2726" i="11"/>
  <c r="N2726" i="11" s="1"/>
  <c r="M2727" i="11"/>
  <c r="N2727" i="11" s="1"/>
  <c r="M2728" i="11"/>
  <c r="N2728" i="11" s="1"/>
  <c r="M2729" i="11"/>
  <c r="N2729" i="11" s="1"/>
  <c r="M2730" i="11"/>
  <c r="N2730" i="11" s="1"/>
  <c r="M2731" i="11"/>
  <c r="N2731" i="11" s="1"/>
  <c r="M2732" i="11"/>
  <c r="N2732" i="11" s="1"/>
  <c r="M2733" i="11"/>
  <c r="N2733" i="11" s="1"/>
  <c r="M2734" i="11"/>
  <c r="N2734" i="11" s="1"/>
  <c r="M2735" i="11"/>
  <c r="N2735" i="11" s="1"/>
  <c r="M2736" i="11"/>
  <c r="N2736" i="11" s="1"/>
  <c r="M2737" i="11"/>
  <c r="N2737" i="11" s="1"/>
  <c r="M2738" i="11"/>
  <c r="N2738" i="11" s="1"/>
  <c r="M2739" i="11"/>
  <c r="N2739" i="11" s="1"/>
  <c r="M2740" i="11"/>
  <c r="N2740" i="11" s="1"/>
  <c r="M2741" i="11"/>
  <c r="N2741" i="11" s="1"/>
  <c r="M2742" i="11"/>
  <c r="N2742" i="11" s="1"/>
  <c r="M2743" i="11"/>
  <c r="N2743" i="11" s="1"/>
  <c r="M2744" i="11"/>
  <c r="N2744" i="11" s="1"/>
  <c r="M2745" i="11"/>
  <c r="N2745" i="11" s="1"/>
  <c r="M2746" i="11"/>
  <c r="N2746" i="11" s="1"/>
  <c r="M2747" i="11"/>
  <c r="N2747" i="11" s="1"/>
  <c r="M2748" i="11"/>
  <c r="N2748" i="11" s="1"/>
  <c r="M2749" i="11"/>
  <c r="N2749" i="11" s="1"/>
  <c r="M2750" i="11"/>
  <c r="N2750" i="11" s="1"/>
  <c r="M2751" i="11"/>
  <c r="N2751" i="11" s="1"/>
  <c r="M2752" i="11"/>
  <c r="N2752" i="11" s="1"/>
  <c r="M2753" i="11"/>
  <c r="N2753" i="11" s="1"/>
  <c r="M2754" i="11"/>
  <c r="N2754" i="11" s="1"/>
  <c r="M2755" i="11"/>
  <c r="N2755" i="11" s="1"/>
  <c r="M2756" i="11"/>
  <c r="N2756" i="11" s="1"/>
  <c r="M2757" i="11"/>
  <c r="N2757" i="11" s="1"/>
  <c r="M2758" i="11"/>
  <c r="N2758" i="11" s="1"/>
  <c r="M2759" i="11"/>
  <c r="N2759" i="11" s="1"/>
  <c r="M2760" i="11"/>
  <c r="N2760" i="11" s="1"/>
  <c r="M2761" i="11"/>
  <c r="N2761" i="11" s="1"/>
  <c r="M2762" i="11"/>
  <c r="N2762" i="11" s="1"/>
  <c r="M2763" i="11"/>
  <c r="N2763" i="11" s="1"/>
  <c r="M2764" i="11"/>
  <c r="N2764" i="11" s="1"/>
  <c r="M2765" i="11"/>
  <c r="N2765" i="11" s="1"/>
  <c r="M2766" i="11"/>
  <c r="N2766" i="11" s="1"/>
  <c r="M2767" i="11"/>
  <c r="N2767" i="11" s="1"/>
  <c r="M2768" i="11"/>
  <c r="N2768" i="11" s="1"/>
  <c r="M2769" i="11"/>
  <c r="N2769" i="11" s="1"/>
  <c r="M2770" i="11"/>
  <c r="N2770" i="11" s="1"/>
  <c r="M2771" i="11"/>
  <c r="N2771" i="11" s="1"/>
  <c r="M2772" i="11"/>
  <c r="N2772" i="11" s="1"/>
  <c r="M2773" i="11"/>
  <c r="N2773" i="11" s="1"/>
  <c r="M2774" i="11"/>
  <c r="N2774" i="11" s="1"/>
  <c r="M2775" i="11"/>
  <c r="N2775" i="11" s="1"/>
  <c r="M2776" i="11"/>
  <c r="N2776" i="11" s="1"/>
  <c r="M2777" i="11"/>
  <c r="N2777" i="11" s="1"/>
  <c r="M2778" i="11"/>
  <c r="N2778" i="11" s="1"/>
  <c r="M2779" i="11"/>
  <c r="N2779" i="11" s="1"/>
  <c r="M2780" i="11"/>
  <c r="N2780" i="11" s="1"/>
  <c r="M2781" i="11"/>
  <c r="N2781" i="11" s="1"/>
  <c r="M2782" i="11"/>
  <c r="N2782" i="11" s="1"/>
  <c r="M2783" i="11"/>
  <c r="N2783" i="11" s="1"/>
  <c r="M2784" i="11"/>
  <c r="N2784" i="11" s="1"/>
  <c r="M2785" i="11"/>
  <c r="N2785" i="11" s="1"/>
  <c r="M2786" i="11"/>
  <c r="N2786" i="11" s="1"/>
  <c r="M2787" i="11"/>
  <c r="N2787" i="11" s="1"/>
  <c r="M2788" i="11"/>
  <c r="N2788" i="11" s="1"/>
  <c r="M2789" i="11"/>
  <c r="N2789" i="11" s="1"/>
  <c r="M2790" i="11"/>
  <c r="N2790" i="11" s="1"/>
  <c r="M2791" i="11"/>
  <c r="N2791" i="11" s="1"/>
  <c r="M2792" i="11"/>
  <c r="N2792" i="11" s="1"/>
  <c r="M2793" i="11"/>
  <c r="N2793" i="11" s="1"/>
  <c r="M2794" i="11"/>
  <c r="N2794" i="11" s="1"/>
  <c r="M2795" i="11"/>
  <c r="N2795" i="11" s="1"/>
  <c r="M2796" i="11"/>
  <c r="N2796" i="11" s="1"/>
  <c r="M2797" i="11"/>
  <c r="N2797" i="11" s="1"/>
  <c r="M2798" i="11"/>
  <c r="N2798" i="11" s="1"/>
  <c r="M2799" i="11"/>
  <c r="N2799" i="11" s="1"/>
  <c r="M2800" i="11"/>
  <c r="N2800" i="11" s="1"/>
  <c r="M2801" i="11"/>
  <c r="N2801" i="11" s="1"/>
  <c r="M2802" i="11"/>
  <c r="N2802" i="11" s="1"/>
  <c r="M2803" i="11"/>
  <c r="N2803" i="11" s="1"/>
  <c r="M2804" i="11"/>
  <c r="N2804" i="11" s="1"/>
  <c r="M2805" i="11"/>
  <c r="N2805" i="11" s="1"/>
  <c r="M2806" i="11"/>
  <c r="N2806" i="11" s="1"/>
  <c r="M2807" i="11"/>
  <c r="N2807" i="11" s="1"/>
  <c r="M2808" i="11"/>
  <c r="N2808" i="11" s="1"/>
  <c r="M2809" i="11"/>
  <c r="N2809" i="11" s="1"/>
  <c r="M2810" i="11"/>
  <c r="N2810" i="11" s="1"/>
  <c r="M2811" i="11"/>
  <c r="N2811" i="11" s="1"/>
  <c r="M2812" i="11"/>
  <c r="N2812" i="11" s="1"/>
  <c r="M2813" i="11"/>
  <c r="N2813" i="11" s="1"/>
  <c r="M2814" i="11"/>
  <c r="N2814" i="11" s="1"/>
  <c r="M2815" i="11"/>
  <c r="N2815" i="11" s="1"/>
  <c r="M2816" i="11"/>
  <c r="N2816" i="11" s="1"/>
  <c r="M2817" i="11"/>
  <c r="N2817" i="11" s="1"/>
  <c r="M2818" i="11"/>
  <c r="N2818" i="11" s="1"/>
  <c r="M2819" i="11"/>
  <c r="N2819" i="11" s="1"/>
  <c r="M2820" i="11"/>
  <c r="N2820" i="11" s="1"/>
  <c r="M2821" i="11"/>
  <c r="N2821" i="11" s="1"/>
  <c r="M2822" i="11"/>
  <c r="N2822" i="11" s="1"/>
  <c r="M2823" i="11"/>
  <c r="N2823" i="11" s="1"/>
  <c r="M2824" i="11"/>
  <c r="N2824" i="11" s="1"/>
  <c r="M2825" i="11"/>
  <c r="N2825" i="11" s="1"/>
  <c r="M2826" i="11"/>
  <c r="N2826" i="11" s="1"/>
  <c r="M2827" i="11"/>
  <c r="N2827" i="11" s="1"/>
  <c r="M2828" i="11"/>
  <c r="N2828" i="11" s="1"/>
  <c r="M2829" i="11"/>
  <c r="N2829" i="11" s="1"/>
  <c r="M2830" i="11"/>
  <c r="N2830" i="11" s="1"/>
  <c r="M2831" i="11"/>
  <c r="N2831" i="11" s="1"/>
  <c r="M2832" i="11"/>
  <c r="N2832" i="11" s="1"/>
  <c r="M2833" i="11"/>
  <c r="N2833" i="11" s="1"/>
  <c r="M2834" i="11"/>
  <c r="N2834" i="11" s="1"/>
  <c r="M2835" i="11"/>
  <c r="N2835" i="11" s="1"/>
  <c r="M2836" i="11"/>
  <c r="N2836" i="11" s="1"/>
  <c r="M2837" i="11"/>
  <c r="N2837" i="11" s="1"/>
  <c r="M2838" i="11"/>
  <c r="N2838" i="11" s="1"/>
  <c r="M2839" i="11"/>
  <c r="N2839" i="11" s="1"/>
  <c r="M2840" i="11"/>
  <c r="N2840" i="11" s="1"/>
  <c r="M2841" i="11"/>
  <c r="N2841" i="11" s="1"/>
  <c r="M2842" i="11"/>
  <c r="N2842" i="11" s="1"/>
  <c r="M2843" i="11"/>
  <c r="N2843" i="11" s="1"/>
  <c r="M2844" i="11"/>
  <c r="N2844" i="11" s="1"/>
  <c r="M2845" i="11"/>
  <c r="N2845" i="11" s="1"/>
  <c r="M2846" i="11"/>
  <c r="N2846" i="11" s="1"/>
  <c r="M2847" i="11"/>
  <c r="N2847" i="11" s="1"/>
  <c r="M2848" i="11"/>
  <c r="N2848" i="11" s="1"/>
  <c r="M2849" i="11"/>
  <c r="N2849" i="11" s="1"/>
  <c r="M2850" i="11"/>
  <c r="N2850" i="11" s="1"/>
  <c r="M2851" i="11"/>
  <c r="N2851" i="11" s="1"/>
  <c r="M2852" i="11"/>
  <c r="N2852" i="11" s="1"/>
  <c r="M2853" i="11"/>
  <c r="N2853" i="11" s="1"/>
  <c r="M2854" i="11"/>
  <c r="N2854" i="11" s="1"/>
  <c r="M2855" i="11"/>
  <c r="N2855" i="11" s="1"/>
  <c r="M2856" i="11"/>
  <c r="N2856" i="11" s="1"/>
  <c r="M2857" i="11"/>
  <c r="N2857" i="11" s="1"/>
  <c r="M2858" i="11"/>
  <c r="N2858" i="11" s="1"/>
  <c r="M2859" i="11"/>
  <c r="N2859" i="11" s="1"/>
  <c r="M2860" i="11"/>
  <c r="N2860" i="11" s="1"/>
  <c r="M2861" i="11"/>
  <c r="N2861" i="11" s="1"/>
  <c r="M2862" i="11"/>
  <c r="N2862" i="11" s="1"/>
  <c r="M2863" i="11"/>
  <c r="N2863" i="11" s="1"/>
  <c r="M2864" i="11"/>
  <c r="N2864" i="11" s="1"/>
  <c r="M2865" i="11"/>
  <c r="N2865" i="11" s="1"/>
  <c r="M2866" i="11"/>
  <c r="N2866" i="11" s="1"/>
  <c r="M2867" i="11"/>
  <c r="N2867" i="11" s="1"/>
  <c r="M2868" i="11"/>
  <c r="N2868" i="11" s="1"/>
  <c r="M2869" i="11"/>
  <c r="N2869" i="11" s="1"/>
  <c r="M2870" i="11"/>
  <c r="N2870" i="11" s="1"/>
  <c r="M2871" i="11"/>
  <c r="N2871" i="11" s="1"/>
  <c r="M2872" i="11"/>
  <c r="N2872" i="11" s="1"/>
  <c r="M2873" i="11"/>
  <c r="N2873" i="11" s="1"/>
  <c r="M2874" i="11"/>
  <c r="N2874" i="11" s="1"/>
  <c r="M2875" i="11"/>
  <c r="N2875" i="11" s="1"/>
  <c r="M2876" i="11"/>
  <c r="N2876" i="11" s="1"/>
  <c r="M2877" i="11"/>
  <c r="N2877" i="11" s="1"/>
  <c r="M2878" i="11"/>
  <c r="N2878" i="11" s="1"/>
  <c r="M2879" i="11"/>
  <c r="N2879" i="11" s="1"/>
  <c r="M2880" i="11"/>
  <c r="N2880" i="11" s="1"/>
  <c r="M2881" i="11"/>
  <c r="N2881" i="11" s="1"/>
  <c r="M2882" i="11"/>
  <c r="N2882" i="11" s="1"/>
  <c r="M2883" i="11"/>
  <c r="N2883" i="11" s="1"/>
  <c r="M2884" i="11"/>
  <c r="N2884" i="11" s="1"/>
  <c r="M2885" i="11"/>
  <c r="N2885" i="11" s="1"/>
  <c r="M2886" i="11"/>
  <c r="N2886" i="11" s="1"/>
  <c r="M2887" i="11"/>
  <c r="N2887" i="11" s="1"/>
  <c r="M2888" i="11"/>
  <c r="N2888" i="11" s="1"/>
  <c r="M2889" i="11"/>
  <c r="N2889" i="11" s="1"/>
  <c r="M2890" i="11"/>
  <c r="N2890" i="11" s="1"/>
  <c r="M2891" i="11"/>
  <c r="N2891" i="11" s="1"/>
  <c r="M2892" i="11"/>
  <c r="N2892" i="11" s="1"/>
  <c r="M2893" i="11"/>
  <c r="N2893" i="11" s="1"/>
  <c r="M2894" i="11"/>
  <c r="N2894" i="11" s="1"/>
  <c r="M2895" i="11"/>
  <c r="N2895" i="11" s="1"/>
  <c r="M2896" i="11"/>
  <c r="N2896" i="11" s="1"/>
  <c r="M2897" i="11"/>
  <c r="N2897" i="11" s="1"/>
  <c r="M2898" i="11"/>
  <c r="N2898" i="11" s="1"/>
  <c r="M2899" i="11"/>
  <c r="N2899" i="11" s="1"/>
  <c r="M2900" i="11"/>
  <c r="N2900" i="11" s="1"/>
  <c r="M2901" i="11"/>
  <c r="N2901" i="11" s="1"/>
  <c r="M2902" i="11"/>
  <c r="N2902" i="11" s="1"/>
  <c r="M2903" i="11"/>
  <c r="N2903" i="11" s="1"/>
  <c r="M2904" i="11"/>
  <c r="N2904" i="11" s="1"/>
  <c r="M2905" i="11"/>
  <c r="N2905" i="11" s="1"/>
  <c r="M2906" i="11"/>
  <c r="N2906" i="11" s="1"/>
  <c r="M2907" i="11"/>
  <c r="N2907" i="11" s="1"/>
  <c r="M2908" i="11"/>
  <c r="N2908" i="11" s="1"/>
  <c r="M2909" i="11"/>
  <c r="N2909" i="11" s="1"/>
  <c r="M2910" i="11"/>
  <c r="N2910" i="11" s="1"/>
  <c r="M2911" i="11"/>
  <c r="N2911" i="11" s="1"/>
  <c r="M2912" i="11"/>
  <c r="N2912" i="11" s="1"/>
  <c r="M2913" i="11"/>
  <c r="N2913" i="11" s="1"/>
  <c r="M2914" i="11"/>
  <c r="N2914" i="11" s="1"/>
  <c r="M2915" i="11"/>
  <c r="N2915" i="11" s="1"/>
  <c r="M2916" i="11"/>
  <c r="N2916" i="11" s="1"/>
  <c r="M2917" i="11"/>
  <c r="N2917" i="11" s="1"/>
  <c r="M2918" i="11"/>
  <c r="N2918" i="11" s="1"/>
  <c r="M2919" i="11"/>
  <c r="N2919" i="11" s="1"/>
  <c r="M2920" i="11"/>
  <c r="N2920" i="11" s="1"/>
  <c r="M2921" i="11"/>
  <c r="N2921" i="11" s="1"/>
  <c r="M2922" i="11"/>
  <c r="N2922" i="11" s="1"/>
  <c r="M2923" i="11"/>
  <c r="N2923" i="11" s="1"/>
  <c r="M2924" i="11"/>
  <c r="N2924" i="11" s="1"/>
  <c r="M2925" i="11"/>
  <c r="N2925" i="11" s="1"/>
  <c r="M2926" i="11"/>
  <c r="N2926" i="11" s="1"/>
  <c r="M2927" i="11"/>
  <c r="N2927" i="11" s="1"/>
  <c r="M2928" i="11"/>
  <c r="N2928" i="11" s="1"/>
  <c r="M2929" i="11"/>
  <c r="N2929" i="11" s="1"/>
  <c r="M2930" i="11"/>
  <c r="N2930" i="11" s="1"/>
  <c r="M2931" i="11"/>
  <c r="N2931" i="11" s="1"/>
  <c r="M2932" i="11"/>
  <c r="N2932" i="11" s="1"/>
  <c r="M2933" i="11"/>
  <c r="N2933" i="11" s="1"/>
  <c r="M2934" i="11"/>
  <c r="N2934" i="11" s="1"/>
  <c r="M2935" i="11"/>
  <c r="N2935" i="11" s="1"/>
  <c r="M2936" i="11"/>
  <c r="N2936" i="11" s="1"/>
  <c r="M2937" i="11"/>
  <c r="N2937" i="11" s="1"/>
  <c r="M2938" i="11"/>
  <c r="N2938" i="11" s="1"/>
  <c r="M2939" i="11"/>
  <c r="N2939" i="11" s="1"/>
  <c r="M2940" i="11"/>
  <c r="N2940" i="11" s="1"/>
  <c r="M2941" i="11"/>
  <c r="N2941" i="11" s="1"/>
  <c r="M2942" i="11"/>
  <c r="N2942" i="11" s="1"/>
  <c r="M2943" i="11"/>
  <c r="N2943" i="11" s="1"/>
  <c r="M2944" i="11"/>
  <c r="N2944" i="11" s="1"/>
  <c r="M2945" i="11"/>
  <c r="N2945" i="11" s="1"/>
  <c r="M2946" i="11"/>
  <c r="N2946" i="11" s="1"/>
  <c r="M2947" i="11"/>
  <c r="N2947" i="11" s="1"/>
  <c r="M2948" i="11"/>
  <c r="N2948" i="11" s="1"/>
  <c r="M2949" i="11"/>
  <c r="N2949" i="11" s="1"/>
  <c r="M2950" i="11"/>
  <c r="N2950" i="11" s="1"/>
  <c r="M2951" i="11"/>
  <c r="N2951" i="11" s="1"/>
  <c r="M2952" i="11"/>
  <c r="N2952" i="11" s="1"/>
  <c r="M2953" i="11"/>
  <c r="N2953" i="11" s="1"/>
  <c r="M2954" i="11"/>
  <c r="N2954" i="11" s="1"/>
  <c r="M2955" i="11"/>
  <c r="N2955" i="11" s="1"/>
  <c r="M2956" i="11"/>
  <c r="N2956" i="11" s="1"/>
  <c r="M2957" i="11"/>
  <c r="N2957" i="11" s="1"/>
  <c r="M2958" i="11"/>
  <c r="N2958" i="11" s="1"/>
  <c r="M2959" i="11"/>
  <c r="N2959" i="11" s="1"/>
  <c r="M2960" i="11"/>
  <c r="N2960" i="11" s="1"/>
  <c r="M2961" i="11"/>
  <c r="N2961" i="11" s="1"/>
  <c r="M2962" i="11"/>
  <c r="N2962" i="11" s="1"/>
  <c r="M2963" i="11"/>
  <c r="N2963" i="11" s="1"/>
  <c r="M2964" i="11"/>
  <c r="N2964" i="11" s="1"/>
  <c r="M2965" i="11"/>
  <c r="N2965" i="11" s="1"/>
  <c r="M2966" i="11"/>
  <c r="N2966" i="11" s="1"/>
  <c r="M2967" i="11"/>
  <c r="N2967" i="11" s="1"/>
  <c r="M2968" i="11"/>
  <c r="N2968" i="11" s="1"/>
  <c r="M2969" i="11"/>
  <c r="N2969" i="11" s="1"/>
  <c r="M2970" i="11"/>
  <c r="N2970" i="11" s="1"/>
  <c r="M2971" i="11"/>
  <c r="N2971" i="11" s="1"/>
  <c r="M2972" i="11"/>
  <c r="N2972" i="11" s="1"/>
  <c r="M2973" i="11"/>
  <c r="N2973" i="11" s="1"/>
  <c r="M2974" i="11"/>
  <c r="N2974" i="11" s="1"/>
  <c r="M2975" i="11"/>
  <c r="N2975" i="11" s="1"/>
  <c r="M2976" i="11"/>
  <c r="N2976" i="11" s="1"/>
  <c r="M2977" i="11"/>
  <c r="N2977" i="11" s="1"/>
  <c r="M2978" i="11"/>
  <c r="N2978" i="11" s="1"/>
  <c r="M2979" i="11"/>
  <c r="N2979" i="11" s="1"/>
  <c r="M2980" i="11"/>
  <c r="N2980" i="11" s="1"/>
  <c r="M2981" i="11"/>
  <c r="N2981" i="11" s="1"/>
  <c r="M2982" i="11"/>
  <c r="N2982" i="11" s="1"/>
  <c r="M2983" i="11"/>
  <c r="N2983" i="11" s="1"/>
  <c r="M2984" i="11"/>
  <c r="N2984" i="11" s="1"/>
  <c r="M2985" i="11"/>
  <c r="N2985" i="11" s="1"/>
  <c r="M2986" i="11"/>
  <c r="N2986" i="11" s="1"/>
  <c r="M2987" i="11"/>
  <c r="N2987" i="11" s="1"/>
  <c r="M2988" i="11"/>
  <c r="N2988" i="11" s="1"/>
  <c r="M2989" i="11"/>
  <c r="N2989" i="11" s="1"/>
  <c r="M2990" i="11"/>
  <c r="N2990" i="11" s="1"/>
  <c r="M2991" i="11"/>
  <c r="N2991" i="11" s="1"/>
  <c r="M2992" i="11"/>
  <c r="N2992" i="11" s="1"/>
  <c r="M2993" i="11"/>
  <c r="N2993" i="11" s="1"/>
  <c r="M2994" i="11"/>
  <c r="N2994" i="11" s="1"/>
  <c r="M2995" i="11"/>
  <c r="N2995" i="11" s="1"/>
  <c r="M2996" i="11"/>
  <c r="N2996" i="11" s="1"/>
  <c r="M2997" i="11"/>
  <c r="N2997" i="11" s="1"/>
  <c r="M2998" i="11"/>
  <c r="N2998" i="11" s="1"/>
  <c r="M2999" i="11"/>
  <c r="N2999" i="11" s="1"/>
  <c r="M3000" i="11"/>
  <c r="N3000" i="11" s="1"/>
  <c r="M5" i="11"/>
  <c r="N5" i="11" s="1"/>
  <c r="K9" i="14"/>
  <c r="A372" i="6"/>
  <c r="B372" i="6" s="1"/>
  <c r="A373" i="6"/>
  <c r="B373" i="6" s="1"/>
  <c r="A374" i="6"/>
  <c r="B374" i="6" s="1"/>
  <c r="A375" i="6"/>
  <c r="B375" i="6" s="1"/>
  <c r="A376" i="6"/>
  <c r="B376" i="6" s="1"/>
  <c r="A377" i="6"/>
  <c r="B377" i="6" s="1"/>
  <c r="A378" i="6"/>
  <c r="B378" i="6" s="1"/>
  <c r="A379" i="6"/>
  <c r="B379" i="6" s="1"/>
  <c r="A380" i="6"/>
  <c r="B380" i="6" s="1"/>
  <c r="A381" i="6"/>
  <c r="B381" i="6" s="1"/>
  <c r="A382" i="6"/>
  <c r="B382" i="6" s="1"/>
  <c r="A383" i="6"/>
  <c r="B383" i="6" s="1"/>
  <c r="A384" i="6"/>
  <c r="B384" i="6" s="1"/>
  <c r="A385" i="6"/>
  <c r="B385" i="6" s="1"/>
  <c r="A386" i="6"/>
  <c r="B386" i="6" s="1"/>
  <c r="A387" i="6"/>
  <c r="B387" i="6" s="1"/>
  <c r="A388" i="6"/>
  <c r="B388" i="6" s="1"/>
  <c r="A389" i="6"/>
  <c r="B389" i="6" s="1"/>
  <c r="A390" i="6"/>
  <c r="B390" i="6" s="1"/>
  <c r="A391" i="6"/>
  <c r="B391" i="6" s="1"/>
  <c r="A392" i="6"/>
  <c r="B392" i="6" s="1"/>
  <c r="A393" i="6"/>
  <c r="B393" i="6" s="1"/>
  <c r="A394" i="6"/>
  <c r="B394" i="6" s="1"/>
  <c r="A395" i="6"/>
  <c r="B395" i="6" s="1"/>
  <c r="A396" i="6"/>
  <c r="B396" i="6" s="1"/>
  <c r="A397" i="6"/>
  <c r="B397" i="6" s="1"/>
  <c r="A398" i="6"/>
  <c r="B398" i="6" s="1"/>
  <c r="A399" i="6"/>
  <c r="B399" i="6" s="1"/>
  <c r="A400" i="6"/>
  <c r="B400" i="6" s="1"/>
  <c r="A401" i="6"/>
  <c r="B401" i="6" s="1"/>
  <c r="A402" i="6"/>
  <c r="B402" i="6" s="1"/>
  <c r="A403" i="6"/>
  <c r="B403" i="6" s="1"/>
  <c r="A404" i="6"/>
  <c r="B404" i="6" s="1"/>
  <c r="A405" i="6"/>
  <c r="B405" i="6" s="1"/>
  <c r="A406" i="6"/>
  <c r="B406" i="6" s="1"/>
  <c r="A407" i="6"/>
  <c r="B407" i="6" s="1"/>
  <c r="A408" i="6"/>
  <c r="B408" i="6" s="1"/>
  <c r="A409" i="6"/>
  <c r="B409" i="6" s="1"/>
  <c r="A410" i="6"/>
  <c r="B410" i="6" s="1"/>
  <c r="A411" i="6"/>
  <c r="B411" i="6" s="1"/>
  <c r="A412" i="6"/>
  <c r="B412" i="6" s="1"/>
  <c r="A413" i="6"/>
  <c r="B413" i="6" s="1"/>
  <c r="A414" i="6"/>
  <c r="B414" i="6" s="1"/>
  <c r="A415" i="6"/>
  <c r="B415" i="6" s="1"/>
  <c r="A416" i="6"/>
  <c r="B416" i="6" s="1"/>
  <c r="A417" i="6"/>
  <c r="B417" i="6" s="1"/>
  <c r="A418" i="6"/>
  <c r="B418" i="6" s="1"/>
  <c r="A419" i="6"/>
  <c r="B419" i="6" s="1"/>
  <c r="A420" i="6"/>
  <c r="B420" i="6" s="1"/>
  <c r="A421" i="6"/>
  <c r="B421" i="6" s="1"/>
  <c r="A422" i="6"/>
  <c r="B422" i="6" s="1"/>
  <c r="A423" i="6"/>
  <c r="B423" i="6" s="1"/>
  <c r="A424" i="6"/>
  <c r="B424" i="6" s="1"/>
  <c r="A425" i="6"/>
  <c r="B425" i="6" s="1"/>
  <c r="A426" i="6"/>
  <c r="B426" i="6" s="1"/>
  <c r="A427" i="6"/>
  <c r="B427" i="6" s="1"/>
  <c r="A428" i="6"/>
  <c r="B428" i="6" s="1"/>
  <c r="A429" i="6"/>
  <c r="B429" i="6" s="1"/>
  <c r="A430" i="6"/>
  <c r="B430" i="6" s="1"/>
  <c r="A431" i="6"/>
  <c r="B431" i="6" s="1"/>
  <c r="A432" i="6"/>
  <c r="B432" i="6" s="1"/>
  <c r="A433" i="6"/>
  <c r="B433" i="6" s="1"/>
  <c r="A434" i="6"/>
  <c r="B434" i="6" s="1"/>
  <c r="A435" i="6"/>
  <c r="B435" i="6" s="1"/>
  <c r="A436" i="6"/>
  <c r="B436" i="6" s="1"/>
  <c r="A437" i="6"/>
  <c r="B437" i="6" s="1"/>
  <c r="A438" i="6"/>
  <c r="B438" i="6" s="1"/>
  <c r="A439" i="6"/>
  <c r="B439" i="6" s="1"/>
  <c r="A440" i="6"/>
  <c r="B440" i="6" s="1"/>
  <c r="A441" i="6"/>
  <c r="B441" i="6" s="1"/>
  <c r="A442" i="6"/>
  <c r="B442" i="6" s="1"/>
  <c r="A443" i="6"/>
  <c r="B443" i="6" s="1"/>
  <c r="A444" i="6"/>
  <c r="B444" i="6" s="1"/>
  <c r="A445" i="6"/>
  <c r="B445" i="6" s="1"/>
  <c r="A446" i="6"/>
  <c r="B446" i="6" s="1"/>
  <c r="A447" i="6"/>
  <c r="B447" i="6" s="1"/>
  <c r="A448" i="6"/>
  <c r="B448" i="6" s="1"/>
  <c r="A449" i="6"/>
  <c r="B449" i="6" s="1"/>
  <c r="A450" i="6"/>
  <c r="B450" i="6" s="1"/>
  <c r="A451" i="6"/>
  <c r="B451" i="6" s="1"/>
  <c r="A452" i="6"/>
  <c r="B452" i="6" s="1"/>
  <c r="A453" i="6"/>
  <c r="B453" i="6" s="1"/>
  <c r="A454" i="6"/>
  <c r="B454" i="6" s="1"/>
  <c r="A455" i="6"/>
  <c r="B455" i="6" s="1"/>
  <c r="A456" i="6"/>
  <c r="B456" i="6" s="1"/>
  <c r="A457" i="6"/>
  <c r="B457" i="6" s="1"/>
  <c r="A458" i="6"/>
  <c r="B458" i="6" s="1"/>
  <c r="A459" i="6"/>
  <c r="B459" i="6" s="1"/>
  <c r="A460" i="6"/>
  <c r="B460" i="6" s="1"/>
  <c r="A461" i="6"/>
  <c r="B461" i="6" s="1"/>
  <c r="A462" i="6"/>
  <c r="B462" i="6" s="1"/>
  <c r="A463" i="6"/>
  <c r="B463" i="6" s="1"/>
  <c r="A464" i="6"/>
  <c r="B464" i="6" s="1"/>
  <c r="A465" i="6"/>
  <c r="B465" i="6" s="1"/>
  <c r="A466" i="6"/>
  <c r="B466" i="6" s="1"/>
  <c r="A467" i="6"/>
  <c r="B467" i="6" s="1"/>
  <c r="A468" i="6"/>
  <c r="B468" i="6" s="1"/>
  <c r="A469" i="6"/>
  <c r="B469" i="6" s="1"/>
  <c r="A470" i="6"/>
  <c r="B470" i="6" s="1"/>
  <c r="A471" i="6"/>
  <c r="B471" i="6" s="1"/>
  <c r="A472" i="6"/>
  <c r="B472" i="6" s="1"/>
  <c r="A473" i="6"/>
  <c r="B473" i="6" s="1"/>
  <c r="A474" i="6"/>
  <c r="B474" i="6" s="1"/>
  <c r="A475" i="6"/>
  <c r="B475" i="6" s="1"/>
  <c r="A476" i="6"/>
  <c r="B476" i="6" s="1"/>
  <c r="A477" i="6"/>
  <c r="B477" i="6" s="1"/>
  <c r="A478" i="6"/>
  <c r="B478" i="6" s="1"/>
  <c r="A479" i="6"/>
  <c r="B479" i="6" s="1"/>
  <c r="A480" i="6"/>
  <c r="B480" i="6" s="1"/>
  <c r="A481" i="6"/>
  <c r="B481" i="6" s="1"/>
  <c r="A482" i="6"/>
  <c r="B482" i="6" s="1"/>
  <c r="A483" i="6"/>
  <c r="B483" i="6" s="1"/>
  <c r="A484" i="6"/>
  <c r="B484" i="6" s="1"/>
  <c r="A485" i="6"/>
  <c r="B485" i="6" s="1"/>
  <c r="A486" i="6"/>
  <c r="B486" i="6" s="1"/>
  <c r="A487" i="6"/>
  <c r="B487" i="6" s="1"/>
  <c r="A488" i="6"/>
  <c r="B488" i="6" s="1"/>
  <c r="A489" i="6"/>
  <c r="B489" i="6" s="1"/>
  <c r="A490" i="6"/>
  <c r="B490" i="6" s="1"/>
  <c r="A491" i="6"/>
  <c r="B491" i="6" s="1"/>
  <c r="A492" i="6"/>
  <c r="B492" i="6" s="1"/>
  <c r="A493" i="6"/>
  <c r="B493" i="6" s="1"/>
  <c r="A494" i="6"/>
  <c r="B494" i="6" s="1"/>
  <c r="A495" i="6"/>
  <c r="B495" i="6" s="1"/>
  <c r="A496" i="6"/>
  <c r="B496" i="6" s="1"/>
  <c r="A497" i="6"/>
  <c r="B497" i="6" s="1"/>
  <c r="A498" i="6"/>
  <c r="B498" i="6" s="1"/>
  <c r="A499" i="6"/>
  <c r="B499" i="6" s="1"/>
  <c r="A500" i="6"/>
  <c r="B500" i="6" s="1"/>
  <c r="A501" i="6"/>
  <c r="B501" i="6" s="1"/>
  <c r="A502" i="6"/>
  <c r="B502" i="6" s="1"/>
  <c r="A503" i="6"/>
  <c r="B503" i="6" s="1"/>
  <c r="A504" i="6"/>
  <c r="B504" i="6" s="1"/>
  <c r="A505" i="6"/>
  <c r="B505" i="6" s="1"/>
  <c r="A506" i="6"/>
  <c r="B506" i="6" s="1"/>
  <c r="A507" i="6"/>
  <c r="B507" i="6" s="1"/>
  <c r="A508" i="6"/>
  <c r="B508" i="6" s="1"/>
  <c r="A509" i="6"/>
  <c r="B509" i="6" s="1"/>
  <c r="A510" i="6"/>
  <c r="B510" i="6" s="1"/>
  <c r="A511" i="6"/>
  <c r="B511" i="6" s="1"/>
  <c r="A512" i="6"/>
  <c r="B512" i="6" s="1"/>
  <c r="A513" i="6"/>
  <c r="B513" i="6" s="1"/>
  <c r="A514" i="6"/>
  <c r="B514" i="6" s="1"/>
  <c r="A515" i="6"/>
  <c r="B515" i="6" s="1"/>
  <c r="A516" i="6"/>
  <c r="B516" i="6" s="1"/>
  <c r="A517" i="6"/>
  <c r="B517" i="6" s="1"/>
  <c r="A518" i="6"/>
  <c r="B518" i="6" s="1"/>
  <c r="A519" i="6"/>
  <c r="B519" i="6" s="1"/>
  <c r="A520" i="6"/>
  <c r="B520" i="6" s="1"/>
  <c r="A521" i="6"/>
  <c r="B521" i="6" s="1"/>
  <c r="A522" i="6"/>
  <c r="B522" i="6" s="1"/>
  <c r="A523" i="6"/>
  <c r="B523" i="6" s="1"/>
  <c r="A524" i="6"/>
  <c r="B524" i="6" s="1"/>
  <c r="A525" i="6"/>
  <c r="B525" i="6" s="1"/>
  <c r="A526" i="6"/>
  <c r="B526" i="6" s="1"/>
  <c r="A527" i="6"/>
  <c r="B527" i="6" s="1"/>
  <c r="A528" i="6"/>
  <c r="B528" i="6" s="1"/>
  <c r="A529" i="6"/>
  <c r="B529" i="6" s="1"/>
  <c r="A530" i="6"/>
  <c r="B530" i="6" s="1"/>
  <c r="A531" i="6"/>
  <c r="B531" i="6" s="1"/>
  <c r="A532" i="6"/>
  <c r="B532" i="6" s="1"/>
  <c r="A533" i="6"/>
  <c r="B533" i="6" s="1"/>
  <c r="A534" i="6"/>
  <c r="B534" i="6" s="1"/>
  <c r="A535" i="6"/>
  <c r="B535" i="6" s="1"/>
  <c r="A536" i="6"/>
  <c r="B536" i="6" s="1"/>
  <c r="A537" i="6"/>
  <c r="B537" i="6" s="1"/>
  <c r="A538" i="6"/>
  <c r="B538" i="6" s="1"/>
  <c r="A539" i="6"/>
  <c r="B539" i="6" s="1"/>
  <c r="A540" i="6"/>
  <c r="B540" i="6" s="1"/>
  <c r="A541" i="6"/>
  <c r="B541" i="6" s="1"/>
  <c r="A542" i="6"/>
  <c r="B542" i="6" s="1"/>
  <c r="A543" i="6"/>
  <c r="B543" i="6" s="1"/>
  <c r="A544" i="6"/>
  <c r="B544" i="6" s="1"/>
  <c r="A545" i="6"/>
  <c r="B545" i="6" s="1"/>
  <c r="A546" i="6"/>
  <c r="B546" i="6" s="1"/>
  <c r="A547" i="6"/>
  <c r="B547" i="6" s="1"/>
  <c r="A548" i="6"/>
  <c r="B548" i="6" s="1"/>
  <c r="A549" i="6"/>
  <c r="B549" i="6" s="1"/>
  <c r="A550" i="6"/>
  <c r="B550" i="6" s="1"/>
  <c r="A551" i="6"/>
  <c r="B551" i="6" s="1"/>
  <c r="A552" i="6"/>
  <c r="B552" i="6" s="1"/>
  <c r="A553" i="6"/>
  <c r="B553" i="6" s="1"/>
  <c r="A554" i="6"/>
  <c r="B554" i="6" s="1"/>
  <c r="A555" i="6"/>
  <c r="B555" i="6" s="1"/>
  <c r="A556" i="6"/>
  <c r="B556" i="6" s="1"/>
  <c r="A557" i="6"/>
  <c r="B557" i="6" s="1"/>
  <c r="A558" i="6"/>
  <c r="B558" i="6" s="1"/>
  <c r="A559" i="6"/>
  <c r="B559" i="6" s="1"/>
  <c r="A560" i="6"/>
  <c r="B560" i="6" s="1"/>
  <c r="A561" i="6"/>
  <c r="B561" i="6" s="1"/>
  <c r="A562" i="6"/>
  <c r="B562" i="6" s="1"/>
  <c r="A563" i="6"/>
  <c r="B563" i="6" s="1"/>
  <c r="A564" i="6"/>
  <c r="B564" i="6" s="1"/>
  <c r="A565" i="6"/>
  <c r="B565" i="6" s="1"/>
  <c r="A566" i="6"/>
  <c r="B566" i="6" s="1"/>
  <c r="A567" i="6"/>
  <c r="B567" i="6" s="1"/>
  <c r="A568" i="6"/>
  <c r="B568" i="6" s="1"/>
  <c r="A569" i="6"/>
  <c r="B569" i="6" s="1"/>
  <c r="A570" i="6"/>
  <c r="B570" i="6" s="1"/>
  <c r="A571" i="6"/>
  <c r="B571" i="6" s="1"/>
  <c r="A572" i="6"/>
  <c r="B572" i="6" s="1"/>
  <c r="A573" i="6"/>
  <c r="B573" i="6" s="1"/>
  <c r="A574" i="6"/>
  <c r="B574" i="6" s="1"/>
  <c r="A575" i="6"/>
  <c r="B575" i="6" s="1"/>
  <c r="A576" i="6"/>
  <c r="B576" i="6" s="1"/>
  <c r="A577" i="6"/>
  <c r="B577" i="6" s="1"/>
  <c r="A578" i="6"/>
  <c r="B578" i="6" s="1"/>
  <c r="A579" i="6"/>
  <c r="B579" i="6" s="1"/>
  <c r="A580" i="6"/>
  <c r="B580" i="6" s="1"/>
  <c r="A581" i="6"/>
  <c r="B581" i="6" s="1"/>
  <c r="A582" i="6"/>
  <c r="B582" i="6" s="1"/>
  <c r="A583" i="6"/>
  <c r="B583" i="6" s="1"/>
  <c r="A584" i="6"/>
  <c r="B584" i="6" s="1"/>
  <c r="A585" i="6"/>
  <c r="B585" i="6" s="1"/>
  <c r="A586" i="6"/>
  <c r="B586" i="6" s="1"/>
  <c r="A587" i="6"/>
  <c r="B587" i="6" s="1"/>
  <c r="A588" i="6"/>
  <c r="B588" i="6" s="1"/>
  <c r="A589" i="6"/>
  <c r="B589" i="6" s="1"/>
  <c r="A590" i="6"/>
  <c r="B590" i="6" s="1"/>
  <c r="A591" i="6"/>
  <c r="B591" i="6" s="1"/>
  <c r="A592" i="6"/>
  <c r="B592" i="6" s="1"/>
  <c r="A593" i="6"/>
  <c r="B593" i="6" s="1"/>
  <c r="A594" i="6"/>
  <c r="B594" i="6" s="1"/>
  <c r="A595" i="6"/>
  <c r="B595" i="6" s="1"/>
  <c r="A596" i="6"/>
  <c r="B596" i="6" s="1"/>
  <c r="A597" i="6"/>
  <c r="B597" i="6" s="1"/>
  <c r="A598" i="6"/>
  <c r="B598" i="6" s="1"/>
  <c r="A599" i="6"/>
  <c r="B599" i="6" s="1"/>
  <c r="A600" i="6"/>
  <c r="B600" i="6" s="1"/>
  <c r="A601" i="6"/>
  <c r="B601" i="6" s="1"/>
  <c r="A602" i="6"/>
  <c r="B602" i="6" s="1"/>
  <c r="A603" i="6"/>
  <c r="B603" i="6" s="1"/>
  <c r="A604" i="6"/>
  <c r="B604" i="6" s="1"/>
  <c r="A605" i="6"/>
  <c r="B605" i="6" s="1"/>
  <c r="A606" i="6"/>
  <c r="B606" i="6" s="1"/>
  <c r="A607" i="6"/>
  <c r="B607" i="6" s="1"/>
  <c r="A608" i="6"/>
  <c r="B608" i="6" s="1"/>
  <c r="A609" i="6"/>
  <c r="B609" i="6" s="1"/>
  <c r="A610" i="6"/>
  <c r="B610" i="6" s="1"/>
  <c r="A611" i="6"/>
  <c r="B611" i="6" s="1"/>
  <c r="A612" i="6"/>
  <c r="B612" i="6" s="1"/>
  <c r="A613" i="6"/>
  <c r="B613" i="6" s="1"/>
  <c r="A614" i="6"/>
  <c r="B614" i="6" s="1"/>
  <c r="A615" i="6"/>
  <c r="B615" i="6" s="1"/>
  <c r="A616" i="6"/>
  <c r="B616" i="6" s="1"/>
  <c r="A617" i="6"/>
  <c r="B617" i="6" s="1"/>
  <c r="A618" i="6"/>
  <c r="B618" i="6" s="1"/>
  <c r="A619" i="6"/>
  <c r="B619" i="6" s="1"/>
  <c r="A620" i="6"/>
  <c r="B620" i="6" s="1"/>
  <c r="A621" i="6"/>
  <c r="B621" i="6" s="1"/>
  <c r="A622" i="6"/>
  <c r="B622" i="6" s="1"/>
  <c r="A623" i="6"/>
  <c r="B623" i="6" s="1"/>
  <c r="A624" i="6"/>
  <c r="B624" i="6" s="1"/>
  <c r="A625" i="6"/>
  <c r="B625" i="6" s="1"/>
  <c r="A626" i="6"/>
  <c r="B626" i="6" s="1"/>
  <c r="A627" i="6"/>
  <c r="B627" i="6" s="1"/>
  <c r="A628" i="6"/>
  <c r="B628" i="6" s="1"/>
  <c r="A629" i="6"/>
  <c r="B629" i="6" s="1"/>
  <c r="A630" i="6"/>
  <c r="B630" i="6" s="1"/>
  <c r="A631" i="6"/>
  <c r="B631" i="6" s="1"/>
  <c r="A632" i="6"/>
  <c r="B632" i="6" s="1"/>
  <c r="A633" i="6"/>
  <c r="B633" i="6" s="1"/>
  <c r="A634" i="6"/>
  <c r="B634" i="6" s="1"/>
  <c r="A635" i="6"/>
  <c r="B635" i="6" s="1"/>
  <c r="A636" i="6"/>
  <c r="B636" i="6" s="1"/>
  <c r="A637" i="6"/>
  <c r="B637" i="6" s="1"/>
  <c r="A638" i="6"/>
  <c r="B638" i="6" s="1"/>
  <c r="A639" i="6"/>
  <c r="B639" i="6" s="1"/>
  <c r="A640" i="6"/>
  <c r="B640" i="6" s="1"/>
  <c r="A641" i="6"/>
  <c r="B641" i="6" s="1"/>
  <c r="A642" i="6"/>
  <c r="B642" i="6" s="1"/>
  <c r="A643" i="6"/>
  <c r="B643" i="6" s="1"/>
  <c r="A644" i="6"/>
  <c r="B644" i="6" s="1"/>
  <c r="A645" i="6"/>
  <c r="B645" i="6" s="1"/>
  <c r="A646" i="6"/>
  <c r="B646" i="6" s="1"/>
  <c r="A647" i="6"/>
  <c r="B647" i="6" s="1"/>
  <c r="A648" i="6"/>
  <c r="B648" i="6" s="1"/>
  <c r="A649" i="6"/>
  <c r="B649" i="6" s="1"/>
  <c r="A650" i="6"/>
  <c r="B650" i="6" s="1"/>
  <c r="A651" i="6"/>
  <c r="B651" i="6" s="1"/>
  <c r="A652" i="6"/>
  <c r="B652" i="6" s="1"/>
  <c r="A653" i="6"/>
  <c r="B653" i="6" s="1"/>
  <c r="A654" i="6"/>
  <c r="B654" i="6" s="1"/>
  <c r="A655" i="6"/>
  <c r="B655" i="6" s="1"/>
  <c r="A656" i="6"/>
  <c r="B656" i="6" s="1"/>
  <c r="A657" i="6"/>
  <c r="B657" i="6" s="1"/>
  <c r="A658" i="6"/>
  <c r="B658" i="6" s="1"/>
  <c r="A659" i="6"/>
  <c r="B659" i="6" s="1"/>
  <c r="A660" i="6"/>
  <c r="B660" i="6" s="1"/>
  <c r="A661" i="6"/>
  <c r="B661" i="6" s="1"/>
  <c r="A662" i="6"/>
  <c r="B662" i="6" s="1"/>
  <c r="A663" i="6"/>
  <c r="B663" i="6" s="1"/>
  <c r="A664" i="6"/>
  <c r="B664" i="6" s="1"/>
  <c r="A665" i="6"/>
  <c r="B665" i="6" s="1"/>
  <c r="A666" i="6"/>
  <c r="B666" i="6" s="1"/>
  <c r="A667" i="6"/>
  <c r="B667" i="6" s="1"/>
  <c r="A668" i="6"/>
  <c r="B668" i="6" s="1"/>
  <c r="A669" i="6"/>
  <c r="B669" i="6" s="1"/>
  <c r="A670" i="6"/>
  <c r="B670" i="6" s="1"/>
  <c r="A671" i="6"/>
  <c r="B671" i="6" s="1"/>
  <c r="A672" i="6"/>
  <c r="B672" i="6" s="1"/>
  <c r="A673" i="6"/>
  <c r="B673" i="6" s="1"/>
  <c r="A674" i="6"/>
  <c r="B674" i="6" s="1"/>
  <c r="A675" i="6"/>
  <c r="B675" i="6" s="1"/>
  <c r="A676" i="6"/>
  <c r="B676" i="6" s="1"/>
  <c r="A677" i="6"/>
  <c r="B677" i="6" s="1"/>
  <c r="A678" i="6"/>
  <c r="B678" i="6" s="1"/>
  <c r="A679" i="6"/>
  <c r="B679" i="6" s="1"/>
  <c r="A680" i="6"/>
  <c r="B680" i="6" s="1"/>
  <c r="A681" i="6"/>
  <c r="B681" i="6" s="1"/>
  <c r="A682" i="6"/>
  <c r="B682" i="6" s="1"/>
  <c r="A683" i="6"/>
  <c r="B683" i="6" s="1"/>
  <c r="A684" i="6"/>
  <c r="B684" i="6" s="1"/>
  <c r="A685" i="6"/>
  <c r="B685" i="6" s="1"/>
  <c r="A686" i="6"/>
  <c r="B686" i="6" s="1"/>
  <c r="A687" i="6"/>
  <c r="B687" i="6" s="1"/>
  <c r="A688" i="6"/>
  <c r="B688" i="6" s="1"/>
  <c r="A689" i="6"/>
  <c r="B689" i="6" s="1"/>
  <c r="A690" i="6"/>
  <c r="B690" i="6" s="1"/>
  <c r="A691" i="6"/>
  <c r="B691" i="6" s="1"/>
  <c r="A692" i="6"/>
  <c r="B692" i="6" s="1"/>
  <c r="A693" i="6"/>
  <c r="B693" i="6" s="1"/>
  <c r="A694" i="6"/>
  <c r="B694" i="6" s="1"/>
  <c r="A695" i="6"/>
  <c r="B695" i="6" s="1"/>
  <c r="A696" i="6"/>
  <c r="B696" i="6" s="1"/>
  <c r="A697" i="6"/>
  <c r="B697" i="6" s="1"/>
  <c r="A698" i="6"/>
  <c r="B698" i="6" s="1"/>
  <c r="A699" i="6"/>
  <c r="B699" i="6" s="1"/>
  <c r="A700" i="6"/>
  <c r="B700" i="6" s="1"/>
  <c r="A701" i="6"/>
  <c r="B701" i="6" s="1"/>
  <c r="A702" i="6"/>
  <c r="B702" i="6" s="1"/>
  <c r="A703" i="6"/>
  <c r="B703" i="6" s="1"/>
  <c r="A704" i="6"/>
  <c r="B704" i="6" s="1"/>
  <c r="A705" i="6"/>
  <c r="B705" i="6" s="1"/>
  <c r="A706" i="6"/>
  <c r="B706" i="6" s="1"/>
  <c r="A707" i="6"/>
  <c r="B707" i="6" s="1"/>
  <c r="A708" i="6"/>
  <c r="B708" i="6" s="1"/>
  <c r="A709" i="6"/>
  <c r="B709" i="6" s="1"/>
  <c r="A710" i="6"/>
  <c r="B710" i="6" s="1"/>
  <c r="A711" i="6"/>
  <c r="B711" i="6" s="1"/>
  <c r="A712" i="6"/>
  <c r="B712" i="6" s="1"/>
  <c r="A713" i="6"/>
  <c r="B713" i="6" s="1"/>
  <c r="A714" i="6"/>
  <c r="B714" i="6" s="1"/>
  <c r="A715" i="6"/>
  <c r="B715" i="6" s="1"/>
  <c r="A716" i="6"/>
  <c r="B716" i="6" s="1"/>
  <c r="A717" i="6"/>
  <c r="B717" i="6" s="1"/>
  <c r="A718" i="6"/>
  <c r="B718" i="6" s="1"/>
  <c r="A719" i="6"/>
  <c r="B719" i="6" s="1"/>
  <c r="A720" i="6"/>
  <c r="B720" i="6" s="1"/>
  <c r="A721" i="6"/>
  <c r="B721" i="6" s="1"/>
  <c r="A722" i="6"/>
  <c r="B722" i="6" s="1"/>
  <c r="A723" i="6"/>
  <c r="B723" i="6" s="1"/>
  <c r="A724" i="6"/>
  <c r="B724" i="6" s="1"/>
  <c r="A725" i="6"/>
  <c r="B725" i="6" s="1"/>
  <c r="A726" i="6"/>
  <c r="B726" i="6" s="1"/>
  <c r="A727" i="6"/>
  <c r="B727" i="6" s="1"/>
  <c r="A728" i="6"/>
  <c r="B728" i="6" s="1"/>
  <c r="A729" i="6"/>
  <c r="B729" i="6" s="1"/>
  <c r="A730" i="6"/>
  <c r="B730" i="6" s="1"/>
  <c r="A731" i="6"/>
  <c r="B731" i="6" s="1"/>
  <c r="A732" i="6"/>
  <c r="B732" i="6" s="1"/>
  <c r="A733" i="6"/>
  <c r="B733" i="6" s="1"/>
  <c r="A734" i="6"/>
  <c r="B734" i="6" s="1"/>
  <c r="A735" i="6"/>
  <c r="B735" i="6" s="1"/>
  <c r="A736" i="6"/>
  <c r="B736" i="6" s="1"/>
  <c r="A737" i="6"/>
  <c r="B737" i="6" s="1"/>
  <c r="A738" i="6"/>
  <c r="B738" i="6" s="1"/>
  <c r="A739" i="6"/>
  <c r="B739" i="6" s="1"/>
  <c r="A740" i="6"/>
  <c r="B740" i="6" s="1"/>
  <c r="A741" i="6"/>
  <c r="B741" i="6" s="1"/>
  <c r="A742" i="6"/>
  <c r="B742" i="6" s="1"/>
  <c r="A743" i="6"/>
  <c r="B743" i="6" s="1"/>
  <c r="A744" i="6"/>
  <c r="B744" i="6" s="1"/>
  <c r="A745" i="6"/>
  <c r="B745" i="6" s="1"/>
  <c r="A746" i="6"/>
  <c r="B746" i="6" s="1"/>
  <c r="A747" i="6"/>
  <c r="B747" i="6" s="1"/>
  <c r="A748" i="6"/>
  <c r="B748" i="6" s="1"/>
  <c r="A749" i="6"/>
  <c r="B749" i="6" s="1"/>
  <c r="A750" i="6"/>
  <c r="B750" i="6" s="1"/>
  <c r="A751" i="6"/>
  <c r="B751" i="6" s="1"/>
  <c r="A752" i="6"/>
  <c r="B752" i="6" s="1"/>
  <c r="A753" i="6"/>
  <c r="B753" i="6" s="1"/>
  <c r="A754" i="6"/>
  <c r="B754" i="6" s="1"/>
  <c r="A755" i="6"/>
  <c r="B755" i="6" s="1"/>
  <c r="A756" i="6"/>
  <c r="B756" i="6" s="1"/>
  <c r="A757" i="6"/>
  <c r="B757" i="6" s="1"/>
  <c r="A758" i="6"/>
  <c r="B758" i="6" s="1"/>
  <c r="A759" i="6"/>
  <c r="B759" i="6" s="1"/>
  <c r="A760" i="6"/>
  <c r="B760" i="6" s="1"/>
  <c r="A761" i="6"/>
  <c r="B761" i="6" s="1"/>
  <c r="A762" i="6"/>
  <c r="B762" i="6" s="1"/>
  <c r="A763" i="6"/>
  <c r="B763" i="6" s="1"/>
  <c r="A764" i="6"/>
  <c r="B764" i="6" s="1"/>
  <c r="A765" i="6"/>
  <c r="B765" i="6" s="1"/>
  <c r="A766" i="6"/>
  <c r="B766" i="6" s="1"/>
  <c r="A767" i="6"/>
  <c r="B767" i="6" s="1"/>
  <c r="A768" i="6"/>
  <c r="B768" i="6" s="1"/>
  <c r="A769" i="6"/>
  <c r="B769" i="6" s="1"/>
  <c r="A770" i="6"/>
  <c r="B770" i="6" s="1"/>
  <c r="A771" i="6"/>
  <c r="B771" i="6" s="1"/>
  <c r="A772" i="6"/>
  <c r="B772" i="6" s="1"/>
  <c r="A773" i="6"/>
  <c r="B773" i="6" s="1"/>
  <c r="A774" i="6"/>
  <c r="B774" i="6" s="1"/>
  <c r="A775" i="6"/>
  <c r="B775" i="6" s="1"/>
  <c r="A776" i="6"/>
  <c r="B776" i="6" s="1"/>
  <c r="A777" i="6"/>
  <c r="B777" i="6" s="1"/>
  <c r="A778" i="6"/>
  <c r="B778" i="6" s="1"/>
  <c r="A779" i="6"/>
  <c r="B779" i="6" s="1"/>
  <c r="A780" i="6"/>
  <c r="B780" i="6" s="1"/>
  <c r="A781" i="6"/>
  <c r="B781" i="6" s="1"/>
  <c r="A782" i="6"/>
  <c r="B782" i="6" s="1"/>
  <c r="A783" i="6"/>
  <c r="B783" i="6" s="1"/>
  <c r="A784" i="6"/>
  <c r="B784" i="6" s="1"/>
  <c r="A785" i="6"/>
  <c r="B785" i="6" s="1"/>
  <c r="A786" i="6"/>
  <c r="B786" i="6" s="1"/>
  <c r="A787" i="6"/>
  <c r="B787" i="6" s="1"/>
  <c r="A788" i="6"/>
  <c r="B788" i="6" s="1"/>
  <c r="A789" i="6"/>
  <c r="B789" i="6" s="1"/>
  <c r="A790" i="6"/>
  <c r="B790" i="6" s="1"/>
  <c r="A791" i="6"/>
  <c r="B791" i="6" s="1"/>
  <c r="A792" i="6"/>
  <c r="B792" i="6" s="1"/>
  <c r="A793" i="6"/>
  <c r="B793" i="6" s="1"/>
  <c r="A794" i="6"/>
  <c r="B794" i="6" s="1"/>
  <c r="A795" i="6"/>
  <c r="B795" i="6" s="1"/>
  <c r="A796" i="6"/>
  <c r="B796" i="6" s="1"/>
  <c r="A797" i="6"/>
  <c r="B797" i="6" s="1"/>
  <c r="A798" i="6"/>
  <c r="B798" i="6" s="1"/>
  <c r="A799" i="6"/>
  <c r="B799" i="6" s="1"/>
  <c r="A800" i="6"/>
  <c r="B800" i="6" s="1"/>
  <c r="A801" i="6"/>
  <c r="B801" i="6" s="1"/>
  <c r="A802" i="6"/>
  <c r="B802" i="6" s="1"/>
  <c r="A803" i="6"/>
  <c r="B803" i="6" s="1"/>
  <c r="A804" i="6"/>
  <c r="B804" i="6" s="1"/>
  <c r="A805" i="6"/>
  <c r="B805" i="6" s="1"/>
  <c r="A806" i="6"/>
  <c r="B806" i="6" s="1"/>
  <c r="A807" i="6"/>
  <c r="B807" i="6" s="1"/>
  <c r="A808" i="6"/>
  <c r="B808" i="6" s="1"/>
  <c r="A809" i="6"/>
  <c r="B809" i="6" s="1"/>
  <c r="A810" i="6"/>
  <c r="B810" i="6" s="1"/>
  <c r="A811" i="6"/>
  <c r="B811" i="6" s="1"/>
  <c r="A812" i="6"/>
  <c r="B812" i="6" s="1"/>
  <c r="A813" i="6"/>
  <c r="B813" i="6" s="1"/>
  <c r="A814" i="6"/>
  <c r="B814" i="6" s="1"/>
  <c r="A815" i="6"/>
  <c r="B815" i="6" s="1"/>
  <c r="A816" i="6"/>
  <c r="B816" i="6" s="1"/>
  <c r="A817" i="6"/>
  <c r="B817" i="6" s="1"/>
  <c r="A818" i="6"/>
  <c r="B818" i="6" s="1"/>
  <c r="A819" i="6"/>
  <c r="B819" i="6" s="1"/>
  <c r="A820" i="6"/>
  <c r="B820" i="6" s="1"/>
  <c r="A821" i="6"/>
  <c r="B821" i="6" s="1"/>
  <c r="A822" i="6"/>
  <c r="B822" i="6" s="1"/>
  <c r="A823" i="6"/>
  <c r="B823" i="6" s="1"/>
  <c r="A824" i="6"/>
  <c r="B824" i="6" s="1"/>
  <c r="A825" i="6"/>
  <c r="B825" i="6" s="1"/>
  <c r="A826" i="6"/>
  <c r="B826" i="6" s="1"/>
  <c r="A827" i="6"/>
  <c r="B827" i="6" s="1"/>
  <c r="A828" i="6"/>
  <c r="B828" i="6" s="1"/>
  <c r="A829" i="6"/>
  <c r="B829" i="6" s="1"/>
  <c r="A830" i="6"/>
  <c r="B830" i="6" s="1"/>
  <c r="A831" i="6"/>
  <c r="B831" i="6" s="1"/>
  <c r="A832" i="6"/>
  <c r="B832" i="6" s="1"/>
  <c r="A833" i="6"/>
  <c r="B833" i="6" s="1"/>
  <c r="A834" i="6"/>
  <c r="B834" i="6" s="1"/>
  <c r="A835" i="6"/>
  <c r="B835" i="6" s="1"/>
  <c r="A836" i="6"/>
  <c r="B836" i="6" s="1"/>
  <c r="A837" i="6"/>
  <c r="B837" i="6" s="1"/>
  <c r="A838" i="6"/>
  <c r="B838" i="6" s="1"/>
  <c r="A839" i="6"/>
  <c r="B839" i="6" s="1"/>
  <c r="A840" i="6"/>
  <c r="B840" i="6" s="1"/>
  <c r="A841" i="6"/>
  <c r="B841" i="6" s="1"/>
  <c r="A842" i="6"/>
  <c r="B842" i="6" s="1"/>
  <c r="A843" i="6"/>
  <c r="B843" i="6" s="1"/>
  <c r="A844" i="6"/>
  <c r="B844" i="6" s="1"/>
  <c r="A845" i="6"/>
  <c r="B845" i="6" s="1"/>
  <c r="A846" i="6"/>
  <c r="B846" i="6" s="1"/>
  <c r="A847" i="6"/>
  <c r="B847" i="6" s="1"/>
  <c r="A848" i="6"/>
  <c r="B848" i="6" s="1"/>
  <c r="A849" i="6"/>
  <c r="B849" i="6" s="1"/>
  <c r="A850" i="6"/>
  <c r="B850" i="6" s="1"/>
  <c r="A851" i="6"/>
  <c r="B851" i="6" s="1"/>
  <c r="A852" i="6"/>
  <c r="B852" i="6" s="1"/>
  <c r="A853" i="6"/>
  <c r="B853" i="6" s="1"/>
  <c r="A854" i="6"/>
  <c r="B854" i="6" s="1"/>
  <c r="A855" i="6"/>
  <c r="B855" i="6" s="1"/>
  <c r="A856" i="6"/>
  <c r="B856" i="6" s="1"/>
  <c r="A857" i="6"/>
  <c r="B857" i="6" s="1"/>
  <c r="A858" i="6"/>
  <c r="B858" i="6" s="1"/>
  <c r="A859" i="6"/>
  <c r="B859" i="6" s="1"/>
  <c r="A860" i="6"/>
  <c r="B860" i="6" s="1"/>
  <c r="A861" i="6"/>
  <c r="B861" i="6" s="1"/>
  <c r="A862" i="6"/>
  <c r="B862" i="6" s="1"/>
  <c r="A863" i="6"/>
  <c r="B863" i="6" s="1"/>
  <c r="A864" i="6"/>
  <c r="B864" i="6" s="1"/>
  <c r="A865" i="6"/>
  <c r="B865" i="6" s="1"/>
  <c r="A866" i="6"/>
  <c r="B866" i="6" s="1"/>
  <c r="A867" i="6"/>
  <c r="B867" i="6" s="1"/>
  <c r="A868" i="6"/>
  <c r="B868" i="6" s="1"/>
  <c r="A869" i="6"/>
  <c r="B869" i="6" s="1"/>
  <c r="A870" i="6"/>
  <c r="B870" i="6" s="1"/>
  <c r="A871" i="6"/>
  <c r="B871" i="6" s="1"/>
  <c r="A872" i="6"/>
  <c r="B872" i="6" s="1"/>
  <c r="A873" i="6"/>
  <c r="B873" i="6" s="1"/>
  <c r="A874" i="6"/>
  <c r="B874" i="6" s="1"/>
  <c r="A875" i="6"/>
  <c r="B875" i="6" s="1"/>
  <c r="A876" i="6"/>
  <c r="B876" i="6" s="1"/>
  <c r="A877" i="6"/>
  <c r="B877" i="6" s="1"/>
  <c r="A878" i="6"/>
  <c r="B878" i="6" s="1"/>
  <c r="A879" i="6"/>
  <c r="B879" i="6" s="1"/>
  <c r="A880" i="6"/>
  <c r="B880" i="6" s="1"/>
  <c r="A881" i="6"/>
  <c r="B881" i="6" s="1"/>
  <c r="A882" i="6"/>
  <c r="B882" i="6" s="1"/>
  <c r="A883" i="6"/>
  <c r="B883" i="6" s="1"/>
  <c r="A884" i="6"/>
  <c r="B884" i="6" s="1"/>
  <c r="A885" i="6"/>
  <c r="B885" i="6" s="1"/>
  <c r="A886" i="6"/>
  <c r="B886" i="6" s="1"/>
  <c r="A887" i="6"/>
  <c r="B887" i="6" s="1"/>
  <c r="A888" i="6"/>
  <c r="B888" i="6" s="1"/>
  <c r="A889" i="6"/>
  <c r="B889" i="6" s="1"/>
  <c r="A890" i="6"/>
  <c r="B890" i="6" s="1"/>
  <c r="A891" i="6"/>
  <c r="B891" i="6" s="1"/>
  <c r="A892" i="6"/>
  <c r="B892" i="6" s="1"/>
  <c r="A893" i="6"/>
  <c r="B893" i="6" s="1"/>
  <c r="A894" i="6"/>
  <c r="B894" i="6" s="1"/>
  <c r="A895" i="6"/>
  <c r="B895" i="6" s="1"/>
  <c r="A896" i="6"/>
  <c r="B896" i="6" s="1"/>
  <c r="A897" i="6"/>
  <c r="B897" i="6" s="1"/>
  <c r="A898" i="6"/>
  <c r="B898" i="6" s="1"/>
  <c r="A899" i="6"/>
  <c r="B899" i="6" s="1"/>
  <c r="A900" i="6"/>
  <c r="B900" i="6" s="1"/>
  <c r="A901" i="6"/>
  <c r="B901" i="6" s="1"/>
  <c r="A902" i="6"/>
  <c r="B902" i="6" s="1"/>
  <c r="A903" i="6"/>
  <c r="B903" i="6" s="1"/>
  <c r="A904" i="6"/>
  <c r="B904" i="6" s="1"/>
  <c r="A905" i="6"/>
  <c r="B905" i="6" s="1"/>
  <c r="A906" i="6"/>
  <c r="B906" i="6" s="1"/>
  <c r="A907" i="6"/>
  <c r="B907" i="6" s="1"/>
  <c r="A908" i="6"/>
  <c r="B908" i="6" s="1"/>
  <c r="A909" i="6"/>
  <c r="B909" i="6" s="1"/>
  <c r="A910" i="6"/>
  <c r="B910" i="6" s="1"/>
  <c r="A911" i="6"/>
  <c r="B911" i="6" s="1"/>
  <c r="A912" i="6"/>
  <c r="B912" i="6" s="1"/>
  <c r="A913" i="6"/>
  <c r="B913" i="6" s="1"/>
  <c r="A914" i="6"/>
  <c r="B914" i="6" s="1"/>
  <c r="A915" i="6"/>
  <c r="B915" i="6" s="1"/>
  <c r="A916" i="6"/>
  <c r="B916" i="6" s="1"/>
  <c r="A917" i="6"/>
  <c r="B917" i="6" s="1"/>
  <c r="A918" i="6"/>
  <c r="B918" i="6" s="1"/>
  <c r="A919" i="6"/>
  <c r="B919" i="6" s="1"/>
  <c r="A920" i="6"/>
  <c r="B920" i="6" s="1"/>
  <c r="A921" i="6"/>
  <c r="B921" i="6" s="1"/>
  <c r="A922" i="6"/>
  <c r="B922" i="6" s="1"/>
  <c r="A923" i="6"/>
  <c r="B923" i="6" s="1"/>
  <c r="A924" i="6"/>
  <c r="B924" i="6" s="1"/>
  <c r="A925" i="6"/>
  <c r="B925" i="6" s="1"/>
  <c r="A926" i="6"/>
  <c r="B926" i="6" s="1"/>
  <c r="A927" i="6"/>
  <c r="B927" i="6" s="1"/>
  <c r="A928" i="6"/>
  <c r="B928" i="6" s="1"/>
  <c r="A929" i="6"/>
  <c r="B929" i="6" s="1"/>
  <c r="A930" i="6"/>
  <c r="B930" i="6" s="1"/>
  <c r="A931" i="6"/>
  <c r="B931" i="6" s="1"/>
  <c r="A932" i="6"/>
  <c r="B932" i="6" s="1"/>
  <c r="A933" i="6"/>
  <c r="B933" i="6" s="1"/>
  <c r="A934" i="6"/>
  <c r="B934" i="6" s="1"/>
  <c r="A935" i="6"/>
  <c r="B935" i="6" s="1"/>
  <c r="A936" i="6"/>
  <c r="B936" i="6" s="1"/>
  <c r="A937" i="6"/>
  <c r="B937" i="6" s="1"/>
  <c r="A938" i="6"/>
  <c r="B938" i="6" s="1"/>
  <c r="A939" i="6"/>
  <c r="B939" i="6" s="1"/>
  <c r="A940" i="6"/>
  <c r="B940" i="6" s="1"/>
  <c r="A941" i="6"/>
  <c r="B941" i="6" s="1"/>
  <c r="A942" i="6"/>
  <c r="B942" i="6" s="1"/>
  <c r="A943" i="6"/>
  <c r="B943" i="6" s="1"/>
  <c r="A944" i="6"/>
  <c r="B944" i="6" s="1"/>
  <c r="A945" i="6"/>
  <c r="B945" i="6" s="1"/>
  <c r="A946" i="6"/>
  <c r="B946" i="6" s="1"/>
  <c r="A947" i="6"/>
  <c r="B947" i="6" s="1"/>
  <c r="A948" i="6"/>
  <c r="B948" i="6" s="1"/>
  <c r="A949" i="6"/>
  <c r="B949" i="6" s="1"/>
  <c r="A950" i="6"/>
  <c r="B950" i="6" s="1"/>
  <c r="A951" i="6"/>
  <c r="B951" i="6" s="1"/>
  <c r="A952" i="6"/>
  <c r="B952" i="6" s="1"/>
  <c r="A953" i="6"/>
  <c r="B953" i="6" s="1"/>
  <c r="A954" i="6"/>
  <c r="B954" i="6" s="1"/>
  <c r="A955" i="6"/>
  <c r="B955" i="6" s="1"/>
  <c r="A956" i="6"/>
  <c r="B956" i="6" s="1"/>
  <c r="A957" i="6"/>
  <c r="B957" i="6" s="1"/>
  <c r="A958" i="6"/>
  <c r="B958" i="6" s="1"/>
  <c r="A959" i="6"/>
  <c r="B959" i="6" s="1"/>
  <c r="A960" i="6"/>
  <c r="B960" i="6" s="1"/>
  <c r="A961" i="6"/>
  <c r="B961" i="6" s="1"/>
  <c r="A962" i="6"/>
  <c r="B962" i="6" s="1"/>
  <c r="A963" i="6"/>
  <c r="B963" i="6" s="1"/>
  <c r="A964" i="6"/>
  <c r="B964" i="6" s="1"/>
  <c r="A965" i="6"/>
  <c r="B965" i="6" s="1"/>
  <c r="A966" i="6"/>
  <c r="B966" i="6" s="1"/>
  <c r="A967" i="6"/>
  <c r="B967" i="6" s="1"/>
  <c r="A968" i="6"/>
  <c r="B968" i="6" s="1"/>
  <c r="A969" i="6"/>
  <c r="B969" i="6" s="1"/>
  <c r="A970" i="6"/>
  <c r="B970" i="6" s="1"/>
  <c r="A971" i="6"/>
  <c r="B971" i="6" s="1"/>
  <c r="A972" i="6"/>
  <c r="B972" i="6" s="1"/>
  <c r="A973" i="6"/>
  <c r="B973" i="6" s="1"/>
  <c r="A974" i="6"/>
  <c r="B974" i="6" s="1"/>
  <c r="A975" i="6"/>
  <c r="B975" i="6" s="1"/>
  <c r="A976" i="6"/>
  <c r="B976" i="6" s="1"/>
  <c r="A977" i="6"/>
  <c r="B977" i="6" s="1"/>
  <c r="A978" i="6"/>
  <c r="B978" i="6" s="1"/>
  <c r="A979" i="6"/>
  <c r="B979" i="6" s="1"/>
  <c r="A980" i="6"/>
  <c r="B980" i="6" s="1"/>
  <c r="A981" i="6"/>
  <c r="B981" i="6" s="1"/>
  <c r="A982" i="6"/>
  <c r="B982" i="6" s="1"/>
  <c r="A983" i="6"/>
  <c r="B983" i="6" s="1"/>
  <c r="A984" i="6"/>
  <c r="B984" i="6" s="1"/>
  <c r="A985" i="6"/>
  <c r="B985" i="6" s="1"/>
  <c r="A986" i="6"/>
  <c r="B986" i="6" s="1"/>
  <c r="A987" i="6"/>
  <c r="B987" i="6" s="1"/>
  <c r="A988" i="6"/>
  <c r="B988" i="6" s="1"/>
  <c r="A989" i="6"/>
  <c r="B989" i="6" s="1"/>
  <c r="A990" i="6"/>
  <c r="B990" i="6" s="1"/>
  <c r="A991" i="6"/>
  <c r="B991" i="6" s="1"/>
  <c r="A992" i="6"/>
  <c r="B992" i="6" s="1"/>
  <c r="A993" i="6"/>
  <c r="B993" i="6" s="1"/>
  <c r="A994" i="6"/>
  <c r="B994" i="6" s="1"/>
  <c r="A995" i="6"/>
  <c r="B995" i="6" s="1"/>
  <c r="A996" i="6"/>
  <c r="B996" i="6" s="1"/>
  <c r="A997" i="6"/>
  <c r="B997" i="6" s="1"/>
  <c r="A998" i="6"/>
  <c r="B998" i="6" s="1"/>
  <c r="A999" i="6"/>
  <c r="B999" i="6" s="1"/>
  <c r="A1000" i="6"/>
  <c r="B1000" i="6" s="1"/>
  <c r="A1001" i="6"/>
  <c r="B1001" i="6" s="1"/>
  <c r="A1002" i="6"/>
  <c r="B1002" i="6" s="1"/>
  <c r="A1003" i="6"/>
  <c r="B1003" i="6" s="1"/>
  <c r="A1004" i="6"/>
  <c r="B1004" i="6" s="1"/>
  <c r="A1005" i="6"/>
  <c r="B1005" i="6" s="1"/>
  <c r="A1006" i="6"/>
  <c r="B1006" i="6" s="1"/>
  <c r="A1007" i="6"/>
  <c r="B1007" i="6" s="1"/>
  <c r="A1008" i="6"/>
  <c r="B1008" i="6" s="1"/>
  <c r="A1009" i="6"/>
  <c r="B1009" i="6" s="1"/>
  <c r="A1010" i="6"/>
  <c r="B1010" i="6" s="1"/>
  <c r="A1011" i="6"/>
  <c r="B1011" i="6" s="1"/>
  <c r="A1012" i="6"/>
  <c r="B1012" i="6" s="1"/>
  <c r="A1013" i="6"/>
  <c r="B1013" i="6" s="1"/>
  <c r="A1014" i="6"/>
  <c r="B1014" i="6" s="1"/>
  <c r="A1015" i="6"/>
  <c r="B1015" i="6" s="1"/>
  <c r="A1016" i="6"/>
  <c r="B1016" i="6" s="1"/>
  <c r="A1017" i="6"/>
  <c r="B1017" i="6" s="1"/>
  <c r="A1018" i="6"/>
  <c r="B1018" i="6" s="1"/>
  <c r="A1019" i="6"/>
  <c r="B1019" i="6" s="1"/>
  <c r="A1020" i="6"/>
  <c r="B1020" i="6" s="1"/>
  <c r="A1021" i="6"/>
  <c r="B1021" i="6" s="1"/>
  <c r="A1022" i="6"/>
  <c r="B1022" i="6" s="1"/>
  <c r="A1023" i="6"/>
  <c r="B1023" i="6" s="1"/>
  <c r="A1024" i="6"/>
  <c r="B1024" i="6" s="1"/>
  <c r="A1025" i="6"/>
  <c r="B1025" i="6" s="1"/>
  <c r="A1026" i="6"/>
  <c r="B1026" i="6" s="1"/>
  <c r="A1027" i="6"/>
  <c r="B1027" i="6" s="1"/>
  <c r="A1028" i="6"/>
  <c r="B1028" i="6" s="1"/>
  <c r="A1029" i="6"/>
  <c r="B1029" i="6" s="1"/>
  <c r="A1030" i="6"/>
  <c r="B1030" i="6" s="1"/>
  <c r="A1031" i="6"/>
  <c r="B1031" i="6" s="1"/>
  <c r="A1032" i="6"/>
  <c r="B1032" i="6" s="1"/>
  <c r="A1033" i="6"/>
  <c r="B1033" i="6" s="1"/>
  <c r="A1034" i="6"/>
  <c r="B1034" i="6" s="1"/>
  <c r="A1035" i="6"/>
  <c r="B1035" i="6" s="1"/>
  <c r="A1036" i="6"/>
  <c r="B1036" i="6" s="1"/>
  <c r="A1037" i="6"/>
  <c r="B1037" i="6" s="1"/>
  <c r="A1038" i="6"/>
  <c r="B1038" i="6" s="1"/>
  <c r="A1039" i="6"/>
  <c r="B1039" i="6" s="1"/>
  <c r="A1040" i="6"/>
  <c r="B1040" i="6" s="1"/>
  <c r="A1041" i="6"/>
  <c r="B1041" i="6" s="1"/>
  <c r="A1042" i="6"/>
  <c r="B1042" i="6" s="1"/>
  <c r="A1043" i="6"/>
  <c r="B1043" i="6" s="1"/>
  <c r="A1044" i="6"/>
  <c r="B1044" i="6" s="1"/>
  <c r="A1045" i="6"/>
  <c r="B1045" i="6" s="1"/>
  <c r="A1046" i="6"/>
  <c r="B1046" i="6" s="1"/>
  <c r="A1047" i="6"/>
  <c r="B1047" i="6" s="1"/>
  <c r="A1048" i="6"/>
  <c r="B1048" i="6" s="1"/>
  <c r="A1049" i="6"/>
  <c r="B1049" i="6" s="1"/>
  <c r="A1050" i="6"/>
  <c r="B1050" i="6" s="1"/>
  <c r="A1051" i="6"/>
  <c r="B1051" i="6" s="1"/>
  <c r="A1052" i="6"/>
  <c r="B1052" i="6" s="1"/>
  <c r="A1053" i="6"/>
  <c r="B1053" i="6" s="1"/>
  <c r="A1054" i="6"/>
  <c r="B1054" i="6" s="1"/>
  <c r="A1055" i="6"/>
  <c r="B1055" i="6" s="1"/>
  <c r="A1056" i="6"/>
  <c r="B1056" i="6" s="1"/>
  <c r="A1057" i="6"/>
  <c r="B1057" i="6" s="1"/>
  <c r="A1058" i="6"/>
  <c r="B1058" i="6" s="1"/>
  <c r="A1059" i="6"/>
  <c r="B1059" i="6" s="1"/>
  <c r="A1060" i="6"/>
  <c r="B1060" i="6" s="1"/>
  <c r="A1061" i="6"/>
  <c r="B1061" i="6" s="1"/>
  <c r="A1062" i="6"/>
  <c r="B1062" i="6" s="1"/>
  <c r="A1063" i="6"/>
  <c r="B1063" i="6" s="1"/>
  <c r="A1064" i="6"/>
  <c r="B1064" i="6" s="1"/>
  <c r="A1065" i="6"/>
  <c r="B1065" i="6" s="1"/>
  <c r="A1066" i="6"/>
  <c r="B1066" i="6" s="1"/>
  <c r="A1067" i="6"/>
  <c r="B1067" i="6" s="1"/>
  <c r="A1068" i="6"/>
  <c r="B1068" i="6" s="1"/>
  <c r="A1069" i="6"/>
  <c r="B1069" i="6" s="1"/>
  <c r="A1070" i="6"/>
  <c r="B1070" i="6" s="1"/>
  <c r="A1071" i="6"/>
  <c r="B1071" i="6" s="1"/>
  <c r="A1072" i="6"/>
  <c r="B1072" i="6" s="1"/>
  <c r="A1073" i="6"/>
  <c r="B1073" i="6" s="1"/>
  <c r="A1074" i="6"/>
  <c r="B1074" i="6" s="1"/>
  <c r="A1075" i="6"/>
  <c r="B1075" i="6" s="1"/>
  <c r="A1076" i="6"/>
  <c r="B1076" i="6" s="1"/>
  <c r="A1077" i="6"/>
  <c r="B1077" i="6" s="1"/>
  <c r="A1078" i="6"/>
  <c r="B1078" i="6" s="1"/>
  <c r="A1079" i="6"/>
  <c r="B1079" i="6" s="1"/>
  <c r="A1080" i="6"/>
  <c r="B1080" i="6" s="1"/>
  <c r="A1081" i="6"/>
  <c r="B1081" i="6" s="1"/>
  <c r="A1082" i="6"/>
  <c r="B1082" i="6" s="1"/>
  <c r="A1083" i="6"/>
  <c r="B1083" i="6" s="1"/>
  <c r="A1084" i="6"/>
  <c r="B1084" i="6" s="1"/>
  <c r="A1085" i="6"/>
  <c r="B1085" i="6" s="1"/>
  <c r="A1086" i="6"/>
  <c r="B1086" i="6" s="1"/>
  <c r="A1087" i="6"/>
  <c r="B1087" i="6" s="1"/>
  <c r="A1088" i="6"/>
  <c r="B1088" i="6" s="1"/>
  <c r="A1089" i="6"/>
  <c r="B1089" i="6" s="1"/>
  <c r="A1090" i="6"/>
  <c r="B1090" i="6" s="1"/>
  <c r="A1091" i="6"/>
  <c r="B1091" i="6" s="1"/>
  <c r="A1092" i="6"/>
  <c r="B1092" i="6" s="1"/>
  <c r="A1093" i="6"/>
  <c r="B1093" i="6" s="1"/>
  <c r="A1094" i="6"/>
  <c r="B1094" i="6" s="1"/>
  <c r="A1095" i="6"/>
  <c r="B1095" i="6" s="1"/>
  <c r="A1096" i="6"/>
  <c r="B1096" i="6" s="1"/>
  <c r="A1097" i="6"/>
  <c r="B1097" i="6" s="1"/>
  <c r="A1098" i="6"/>
  <c r="B1098" i="6" s="1"/>
  <c r="A1099" i="6"/>
  <c r="B1099" i="6" s="1"/>
  <c r="A1100" i="6"/>
  <c r="B1100" i="6" s="1"/>
  <c r="A1101" i="6"/>
  <c r="B1101" i="6" s="1"/>
  <c r="A1102" i="6"/>
  <c r="B1102" i="6" s="1"/>
  <c r="A1103" i="6"/>
  <c r="B1103" i="6" s="1"/>
  <c r="A1104" i="6"/>
  <c r="B1104" i="6" s="1"/>
  <c r="A1105" i="6"/>
  <c r="B1105" i="6" s="1"/>
  <c r="A1106" i="6"/>
  <c r="B1106" i="6" s="1"/>
  <c r="A1107" i="6"/>
  <c r="B1107" i="6" s="1"/>
  <c r="A1108" i="6"/>
  <c r="B1108" i="6" s="1"/>
  <c r="A1109" i="6"/>
  <c r="B1109" i="6" s="1"/>
  <c r="A1110" i="6"/>
  <c r="B1110" i="6" s="1"/>
  <c r="A1111" i="6"/>
  <c r="B1111" i="6" s="1"/>
  <c r="A1112" i="6"/>
  <c r="B1112" i="6" s="1"/>
  <c r="A1113" i="6"/>
  <c r="B1113" i="6" s="1"/>
  <c r="A1114" i="6"/>
  <c r="B1114" i="6" s="1"/>
  <c r="A1115" i="6"/>
  <c r="B1115" i="6" s="1"/>
  <c r="A1116" i="6"/>
  <c r="B1116" i="6" s="1"/>
  <c r="A1117" i="6"/>
  <c r="B1117" i="6" s="1"/>
  <c r="A1118" i="6"/>
  <c r="B1118" i="6" s="1"/>
  <c r="A1119" i="6"/>
  <c r="B1119" i="6" s="1"/>
  <c r="A1120" i="6"/>
  <c r="B1120" i="6" s="1"/>
  <c r="A1121" i="6"/>
  <c r="B1121" i="6" s="1"/>
  <c r="A1122" i="6"/>
  <c r="B1122" i="6" s="1"/>
  <c r="A1123" i="6"/>
  <c r="B1123" i="6" s="1"/>
  <c r="A1124" i="6"/>
  <c r="B1124" i="6" s="1"/>
  <c r="A1125" i="6"/>
  <c r="B1125" i="6" s="1"/>
  <c r="A1126" i="6"/>
  <c r="B1126" i="6" s="1"/>
  <c r="A1127" i="6"/>
  <c r="B1127" i="6" s="1"/>
  <c r="A1128" i="6"/>
  <c r="B1128" i="6" s="1"/>
  <c r="A1129" i="6"/>
  <c r="B1129" i="6" s="1"/>
  <c r="A1130" i="6"/>
  <c r="B1130" i="6" s="1"/>
  <c r="A1131" i="6"/>
  <c r="B1131" i="6" s="1"/>
  <c r="A1132" i="6"/>
  <c r="B1132" i="6" s="1"/>
  <c r="A1133" i="6"/>
  <c r="B1133" i="6" s="1"/>
  <c r="A1134" i="6"/>
  <c r="B1134" i="6" s="1"/>
  <c r="A1135" i="6"/>
  <c r="B1135" i="6" s="1"/>
  <c r="A1136" i="6"/>
  <c r="B1136" i="6" s="1"/>
  <c r="A1137" i="6"/>
  <c r="B1137" i="6" s="1"/>
  <c r="A1138" i="6"/>
  <c r="B1138" i="6" s="1"/>
  <c r="A1139" i="6"/>
  <c r="B1139" i="6" s="1"/>
  <c r="A1140" i="6"/>
  <c r="B1140" i="6" s="1"/>
  <c r="A1141" i="6"/>
  <c r="B1141" i="6" s="1"/>
  <c r="A1142" i="6"/>
  <c r="B1142" i="6" s="1"/>
  <c r="A1143" i="6"/>
  <c r="B1143" i="6" s="1"/>
  <c r="A1144" i="6"/>
  <c r="B1144" i="6" s="1"/>
  <c r="A1145" i="6"/>
  <c r="B1145" i="6" s="1"/>
  <c r="A1146" i="6"/>
  <c r="B1146" i="6" s="1"/>
  <c r="A1147" i="6"/>
  <c r="B1147" i="6" s="1"/>
  <c r="A1148" i="6"/>
  <c r="B1148" i="6" s="1"/>
  <c r="A1149" i="6"/>
  <c r="B1149" i="6" s="1"/>
  <c r="A1150" i="6"/>
  <c r="B1150" i="6" s="1"/>
  <c r="A1151" i="6"/>
  <c r="B1151" i="6" s="1"/>
  <c r="A1152" i="6"/>
  <c r="B1152" i="6" s="1"/>
  <c r="A1153" i="6"/>
  <c r="B1153" i="6" s="1"/>
  <c r="A1154" i="6"/>
  <c r="B1154" i="6" s="1"/>
  <c r="A1155" i="6"/>
  <c r="B1155" i="6" s="1"/>
  <c r="A1156" i="6"/>
  <c r="B1156" i="6" s="1"/>
  <c r="A1157" i="6"/>
  <c r="B1157" i="6" s="1"/>
  <c r="A1158" i="6"/>
  <c r="B1158" i="6" s="1"/>
  <c r="A1159" i="6"/>
  <c r="B1159" i="6" s="1"/>
  <c r="A1160" i="6"/>
  <c r="B1160" i="6" s="1"/>
  <c r="A1161" i="6"/>
  <c r="B1161" i="6" s="1"/>
  <c r="A1162" i="6"/>
  <c r="B1162" i="6" s="1"/>
  <c r="A1163" i="6"/>
  <c r="B1163" i="6" s="1"/>
  <c r="A1164" i="6"/>
  <c r="B1164" i="6" s="1"/>
  <c r="A1165" i="6"/>
  <c r="B1165" i="6" s="1"/>
  <c r="A1166" i="6"/>
  <c r="B1166" i="6" s="1"/>
  <c r="A1167" i="6"/>
  <c r="B1167" i="6" s="1"/>
  <c r="A1168" i="6"/>
  <c r="B1168" i="6" s="1"/>
  <c r="A1169" i="6"/>
  <c r="B1169" i="6" s="1"/>
  <c r="A1170" i="6"/>
  <c r="B1170" i="6" s="1"/>
  <c r="A1171" i="6"/>
  <c r="B1171" i="6" s="1"/>
  <c r="A1172" i="6"/>
  <c r="B1172" i="6" s="1"/>
  <c r="A1173" i="6"/>
  <c r="B1173" i="6" s="1"/>
  <c r="A1174" i="6"/>
  <c r="B1174" i="6" s="1"/>
  <c r="A1175" i="6"/>
  <c r="B1175" i="6" s="1"/>
  <c r="A1176" i="6"/>
  <c r="B1176" i="6" s="1"/>
  <c r="A1177" i="6"/>
  <c r="B1177" i="6" s="1"/>
  <c r="A1178" i="6"/>
  <c r="B1178" i="6" s="1"/>
  <c r="A1179" i="6"/>
  <c r="B1179" i="6" s="1"/>
  <c r="A1180" i="6"/>
  <c r="B1180" i="6" s="1"/>
  <c r="A1181" i="6"/>
  <c r="B1181" i="6" s="1"/>
  <c r="A1182" i="6"/>
  <c r="B1182" i="6" s="1"/>
  <c r="A1183" i="6"/>
  <c r="B1183" i="6" s="1"/>
  <c r="A1184" i="6"/>
  <c r="B1184" i="6" s="1"/>
  <c r="A1185" i="6"/>
  <c r="B1185" i="6" s="1"/>
  <c r="A1186" i="6"/>
  <c r="B1186" i="6" s="1"/>
  <c r="A1187" i="6"/>
  <c r="B1187" i="6" s="1"/>
  <c r="A1188" i="6"/>
  <c r="B1188" i="6" s="1"/>
  <c r="A1189" i="6"/>
  <c r="B1189" i="6" s="1"/>
  <c r="A1190" i="6"/>
  <c r="B1190" i="6" s="1"/>
  <c r="A1191" i="6"/>
  <c r="B1191" i="6" s="1"/>
  <c r="A1192" i="6"/>
  <c r="B1192" i="6" s="1"/>
  <c r="A1193" i="6"/>
  <c r="B1193" i="6" s="1"/>
  <c r="A1194" i="6"/>
  <c r="B1194" i="6" s="1"/>
  <c r="A1195" i="6"/>
  <c r="B1195" i="6" s="1"/>
  <c r="A1196" i="6"/>
  <c r="B1196" i="6" s="1"/>
  <c r="A1197" i="6"/>
  <c r="B1197" i="6" s="1"/>
  <c r="A1198" i="6"/>
  <c r="B1198" i="6" s="1"/>
  <c r="A1199" i="6"/>
  <c r="B1199" i="6" s="1"/>
  <c r="A1200" i="6"/>
  <c r="B1200" i="6" s="1"/>
  <c r="A1201" i="6"/>
  <c r="B1201" i="6" s="1"/>
  <c r="A1202" i="6"/>
  <c r="B1202" i="6" s="1"/>
  <c r="A1203" i="6"/>
  <c r="B1203" i="6" s="1"/>
  <c r="A1204" i="6"/>
  <c r="B1204" i="6" s="1"/>
  <c r="A1205" i="6"/>
  <c r="B1205" i="6" s="1"/>
  <c r="A1206" i="6"/>
  <c r="B1206" i="6" s="1"/>
  <c r="A1207" i="6"/>
  <c r="B1207" i="6" s="1"/>
  <c r="A1208" i="6"/>
  <c r="B1208" i="6" s="1"/>
  <c r="A1209" i="6"/>
  <c r="B1209" i="6" s="1"/>
  <c r="A1210" i="6"/>
  <c r="B1210" i="6" s="1"/>
  <c r="A1211" i="6"/>
  <c r="B1211" i="6" s="1"/>
  <c r="A1212" i="6"/>
  <c r="B1212" i="6" s="1"/>
  <c r="A1213" i="6"/>
  <c r="B1213" i="6" s="1"/>
  <c r="A1214" i="6"/>
  <c r="B1214" i="6" s="1"/>
  <c r="A1215" i="6"/>
  <c r="B1215" i="6" s="1"/>
  <c r="A1216" i="6"/>
  <c r="B1216" i="6" s="1"/>
  <c r="A1217" i="6"/>
  <c r="B1217" i="6" s="1"/>
  <c r="A1218" i="6"/>
  <c r="B1218" i="6" s="1"/>
  <c r="A1219" i="6"/>
  <c r="B1219" i="6" s="1"/>
  <c r="A1220" i="6"/>
  <c r="B1220" i="6" s="1"/>
  <c r="A1221" i="6"/>
  <c r="B1221" i="6" s="1"/>
  <c r="A1222" i="6"/>
  <c r="B1222" i="6" s="1"/>
  <c r="A1223" i="6"/>
  <c r="B1223" i="6" s="1"/>
  <c r="A1224" i="6"/>
  <c r="B1224" i="6" s="1"/>
  <c r="A1225" i="6"/>
  <c r="B1225" i="6" s="1"/>
  <c r="A1226" i="6"/>
  <c r="B1226" i="6" s="1"/>
  <c r="A1227" i="6"/>
  <c r="B1227" i="6" s="1"/>
  <c r="A1228" i="6"/>
  <c r="B1228" i="6" s="1"/>
  <c r="A1229" i="6"/>
  <c r="B1229" i="6" s="1"/>
  <c r="A1230" i="6"/>
  <c r="B1230" i="6" s="1"/>
  <c r="A1231" i="6"/>
  <c r="B1231" i="6" s="1"/>
  <c r="A1232" i="6"/>
  <c r="B1232" i="6" s="1"/>
  <c r="A1233" i="6"/>
  <c r="B1233" i="6" s="1"/>
  <c r="A1234" i="6"/>
  <c r="B1234" i="6" s="1"/>
  <c r="A1235" i="6"/>
  <c r="B1235" i="6" s="1"/>
  <c r="A1236" i="6"/>
  <c r="B1236" i="6" s="1"/>
  <c r="A1237" i="6"/>
  <c r="B1237" i="6" s="1"/>
  <c r="A1238" i="6"/>
  <c r="B1238" i="6" s="1"/>
  <c r="A1239" i="6"/>
  <c r="B1239" i="6" s="1"/>
  <c r="A1240" i="6"/>
  <c r="B1240" i="6" s="1"/>
  <c r="A1241" i="6"/>
  <c r="B1241" i="6" s="1"/>
  <c r="A1242" i="6"/>
  <c r="B1242" i="6" s="1"/>
  <c r="A1243" i="6"/>
  <c r="B1243" i="6" s="1"/>
  <c r="A1244" i="6"/>
  <c r="B1244" i="6" s="1"/>
  <c r="A1245" i="6"/>
  <c r="B1245" i="6" s="1"/>
  <c r="A1246" i="6"/>
  <c r="B1246" i="6" s="1"/>
  <c r="A1247" i="6"/>
  <c r="B1247" i="6" s="1"/>
  <c r="A1248" i="6"/>
  <c r="B1248" i="6" s="1"/>
  <c r="A1249" i="6"/>
  <c r="B1249" i="6" s="1"/>
  <c r="A1250" i="6"/>
  <c r="B1250" i="6" s="1"/>
  <c r="A1251" i="6"/>
  <c r="B1251" i="6" s="1"/>
  <c r="A1252" i="6"/>
  <c r="B1252" i="6" s="1"/>
  <c r="A1253" i="6"/>
  <c r="B1253" i="6" s="1"/>
  <c r="A1254" i="6"/>
  <c r="B1254" i="6" s="1"/>
  <c r="A1255" i="6"/>
  <c r="B1255" i="6" s="1"/>
  <c r="A1256" i="6"/>
  <c r="B1256" i="6" s="1"/>
  <c r="A1257" i="6"/>
  <c r="B1257" i="6" s="1"/>
  <c r="A1258" i="6"/>
  <c r="B1258" i="6" s="1"/>
  <c r="A1259" i="6"/>
  <c r="B1259" i="6" s="1"/>
  <c r="A1260" i="6"/>
  <c r="B1260" i="6" s="1"/>
  <c r="A1261" i="6"/>
  <c r="B1261" i="6" s="1"/>
  <c r="A1262" i="6"/>
  <c r="B1262" i="6" s="1"/>
  <c r="A1263" i="6"/>
  <c r="B1263" i="6" s="1"/>
  <c r="A1264" i="6"/>
  <c r="B1264" i="6" s="1"/>
  <c r="A1265" i="6"/>
  <c r="B1265" i="6" s="1"/>
  <c r="A1266" i="6"/>
  <c r="B1266" i="6" s="1"/>
  <c r="A1267" i="6"/>
  <c r="B1267" i="6" s="1"/>
  <c r="A1268" i="6"/>
  <c r="B1268" i="6" s="1"/>
  <c r="A1269" i="6"/>
  <c r="B1269" i="6" s="1"/>
  <c r="A1270" i="6"/>
  <c r="B1270" i="6" s="1"/>
  <c r="A1271" i="6"/>
  <c r="B1271" i="6" s="1"/>
  <c r="A1272" i="6"/>
  <c r="B1272" i="6" s="1"/>
  <c r="A1273" i="6"/>
  <c r="B1273" i="6" s="1"/>
  <c r="A1274" i="6"/>
  <c r="B1274" i="6" s="1"/>
  <c r="A1275" i="6"/>
  <c r="B1275" i="6" s="1"/>
  <c r="A1276" i="6"/>
  <c r="B1276" i="6" s="1"/>
  <c r="A1277" i="6"/>
  <c r="B1277" i="6" s="1"/>
  <c r="A1278" i="6"/>
  <c r="B1278" i="6" s="1"/>
  <c r="A1279" i="6"/>
  <c r="B1279" i="6" s="1"/>
  <c r="A1280" i="6"/>
  <c r="B1280" i="6" s="1"/>
  <c r="A1281" i="6"/>
  <c r="B1281" i="6" s="1"/>
  <c r="A1282" i="6"/>
  <c r="B1282" i="6" s="1"/>
  <c r="A1283" i="6"/>
  <c r="B1283" i="6" s="1"/>
  <c r="A1284" i="6"/>
  <c r="B1284" i="6" s="1"/>
  <c r="A1285" i="6"/>
  <c r="B1285" i="6" s="1"/>
  <c r="A1286" i="6"/>
  <c r="B1286" i="6" s="1"/>
  <c r="A1287" i="6"/>
  <c r="B1287" i="6" s="1"/>
  <c r="A1288" i="6"/>
  <c r="B1288" i="6" s="1"/>
  <c r="A1289" i="6"/>
  <c r="B1289" i="6" s="1"/>
  <c r="A1290" i="6"/>
  <c r="B1290" i="6" s="1"/>
  <c r="A1291" i="6"/>
  <c r="B1291" i="6" s="1"/>
  <c r="A1292" i="6"/>
  <c r="B1292" i="6" s="1"/>
  <c r="A1293" i="6"/>
  <c r="B1293" i="6" s="1"/>
  <c r="A1294" i="6"/>
  <c r="B1294" i="6" s="1"/>
  <c r="A1295" i="6"/>
  <c r="B1295" i="6" s="1"/>
  <c r="A1296" i="6"/>
  <c r="B1296" i="6" s="1"/>
  <c r="A1297" i="6"/>
  <c r="B1297" i="6" s="1"/>
  <c r="A1298" i="6"/>
  <c r="B1298" i="6" s="1"/>
  <c r="A1299" i="6"/>
  <c r="B1299" i="6" s="1"/>
  <c r="A1300" i="6"/>
  <c r="B1300" i="6" s="1"/>
  <c r="A1301" i="6"/>
  <c r="B1301" i="6" s="1"/>
  <c r="A1302" i="6"/>
  <c r="B1302" i="6" s="1"/>
  <c r="A1303" i="6"/>
  <c r="B1303" i="6" s="1"/>
  <c r="A1304" i="6"/>
  <c r="B1304" i="6" s="1"/>
  <c r="A1305" i="6"/>
  <c r="B1305" i="6" s="1"/>
  <c r="A1306" i="6"/>
  <c r="B1306" i="6" s="1"/>
  <c r="A1307" i="6"/>
  <c r="B1307" i="6" s="1"/>
  <c r="A1308" i="6"/>
  <c r="B1308" i="6" s="1"/>
  <c r="A1309" i="6"/>
  <c r="B1309" i="6" s="1"/>
  <c r="A1310" i="6"/>
  <c r="B1310" i="6" s="1"/>
  <c r="A1311" i="6"/>
  <c r="B1311" i="6" s="1"/>
  <c r="A1312" i="6"/>
  <c r="B1312" i="6" s="1"/>
  <c r="A1313" i="6"/>
  <c r="B1313" i="6" s="1"/>
  <c r="A1314" i="6"/>
  <c r="B1314" i="6" s="1"/>
  <c r="A1315" i="6"/>
  <c r="B1315" i="6" s="1"/>
  <c r="A1316" i="6"/>
  <c r="B1316" i="6" s="1"/>
  <c r="A1317" i="6"/>
  <c r="B1317" i="6" s="1"/>
  <c r="A1318" i="6"/>
  <c r="B1318" i="6" s="1"/>
  <c r="A1319" i="6"/>
  <c r="B1319" i="6" s="1"/>
  <c r="A1320" i="6"/>
  <c r="B1320" i="6" s="1"/>
  <c r="A1321" i="6"/>
  <c r="B1321" i="6" s="1"/>
  <c r="A1322" i="6"/>
  <c r="B1322" i="6" s="1"/>
  <c r="A1323" i="6"/>
  <c r="B1323" i="6" s="1"/>
  <c r="A1324" i="6"/>
  <c r="B1324" i="6" s="1"/>
  <c r="A1325" i="6"/>
  <c r="B1325" i="6" s="1"/>
  <c r="A1326" i="6"/>
  <c r="B1326" i="6" s="1"/>
  <c r="A1327" i="6"/>
  <c r="B1327" i="6" s="1"/>
  <c r="A1328" i="6"/>
  <c r="B1328" i="6" s="1"/>
  <c r="A1329" i="6"/>
  <c r="B1329" i="6" s="1"/>
  <c r="A1330" i="6"/>
  <c r="B1330" i="6" s="1"/>
  <c r="A1331" i="6"/>
  <c r="B1331" i="6" s="1"/>
  <c r="A1332" i="6"/>
  <c r="B1332" i="6" s="1"/>
  <c r="A1333" i="6"/>
  <c r="B1333" i="6" s="1"/>
  <c r="A1334" i="6"/>
  <c r="B1334" i="6" s="1"/>
  <c r="A1335" i="6"/>
  <c r="B1335" i="6" s="1"/>
  <c r="A1336" i="6"/>
  <c r="B1336" i="6" s="1"/>
  <c r="A1337" i="6"/>
  <c r="B1337" i="6" s="1"/>
  <c r="A1338" i="6"/>
  <c r="B1338" i="6" s="1"/>
  <c r="A1339" i="6"/>
  <c r="B1339" i="6" s="1"/>
  <c r="A1340" i="6"/>
  <c r="B1340" i="6" s="1"/>
  <c r="A1341" i="6"/>
  <c r="B1341" i="6" s="1"/>
  <c r="A1342" i="6"/>
  <c r="B1342" i="6" s="1"/>
  <c r="A1343" i="6"/>
  <c r="B1343" i="6" s="1"/>
  <c r="A1344" i="6"/>
  <c r="B1344" i="6" s="1"/>
  <c r="A1345" i="6"/>
  <c r="B1345" i="6" s="1"/>
  <c r="A1346" i="6"/>
  <c r="B1346" i="6" s="1"/>
  <c r="A1347" i="6"/>
  <c r="B1347" i="6" s="1"/>
  <c r="A1348" i="6"/>
  <c r="B1348" i="6" s="1"/>
  <c r="A1349" i="6"/>
  <c r="B1349" i="6" s="1"/>
  <c r="A1350" i="6"/>
  <c r="B1350" i="6" s="1"/>
  <c r="A1351" i="6"/>
  <c r="B1351" i="6" s="1"/>
  <c r="A1352" i="6"/>
  <c r="B1352" i="6" s="1"/>
  <c r="A1353" i="6"/>
  <c r="B1353" i="6" s="1"/>
  <c r="A1354" i="6"/>
  <c r="B1354" i="6" s="1"/>
  <c r="A1355" i="6"/>
  <c r="B1355" i="6" s="1"/>
  <c r="A1356" i="6"/>
  <c r="B1356" i="6" s="1"/>
  <c r="A1357" i="6"/>
  <c r="B1357" i="6" s="1"/>
  <c r="A1358" i="6"/>
  <c r="B1358" i="6" s="1"/>
  <c r="A1359" i="6"/>
  <c r="B1359" i="6" s="1"/>
  <c r="A1360" i="6"/>
  <c r="B1360" i="6" s="1"/>
  <c r="A1361" i="6"/>
  <c r="B1361" i="6" s="1"/>
  <c r="A1362" i="6"/>
  <c r="B1362" i="6" s="1"/>
  <c r="A1363" i="6"/>
  <c r="B1363" i="6" s="1"/>
  <c r="A1364" i="6"/>
  <c r="B1364" i="6" s="1"/>
  <c r="A1365" i="6"/>
  <c r="B1365" i="6" s="1"/>
  <c r="A1366" i="6"/>
  <c r="B1366" i="6" s="1"/>
  <c r="A1367" i="6"/>
  <c r="B1367" i="6" s="1"/>
  <c r="A1368" i="6"/>
  <c r="B1368" i="6" s="1"/>
  <c r="A1369" i="6"/>
  <c r="B1369" i="6" s="1"/>
  <c r="A1370" i="6"/>
  <c r="B1370" i="6" s="1"/>
  <c r="A1371" i="6"/>
  <c r="B1371" i="6" s="1"/>
  <c r="A1372" i="6"/>
  <c r="B1372" i="6" s="1"/>
  <c r="A1373" i="6"/>
  <c r="B1373" i="6" s="1"/>
  <c r="A1374" i="6"/>
  <c r="B1374" i="6" s="1"/>
  <c r="A1375" i="6"/>
  <c r="B1375" i="6" s="1"/>
  <c r="A1376" i="6"/>
  <c r="B1376" i="6" s="1"/>
  <c r="A1377" i="6"/>
  <c r="B1377" i="6" s="1"/>
  <c r="A1378" i="6"/>
  <c r="B1378" i="6" s="1"/>
  <c r="A1379" i="6"/>
  <c r="B1379" i="6" s="1"/>
  <c r="A1380" i="6"/>
  <c r="B1380" i="6" s="1"/>
  <c r="A1381" i="6"/>
  <c r="B1381" i="6" s="1"/>
  <c r="A1382" i="6"/>
  <c r="B1382" i="6" s="1"/>
  <c r="A1383" i="6"/>
  <c r="B1383" i="6" s="1"/>
  <c r="A1384" i="6"/>
  <c r="B1384" i="6" s="1"/>
  <c r="A1385" i="6"/>
  <c r="B1385" i="6" s="1"/>
  <c r="A1386" i="6"/>
  <c r="B1386" i="6" s="1"/>
  <c r="A1387" i="6"/>
  <c r="B1387" i="6" s="1"/>
  <c r="A1388" i="6"/>
  <c r="B1388" i="6" s="1"/>
  <c r="A1389" i="6"/>
  <c r="B1389" i="6" s="1"/>
  <c r="A1390" i="6"/>
  <c r="B1390" i="6" s="1"/>
  <c r="A1391" i="6"/>
  <c r="B1391" i="6" s="1"/>
  <c r="A1392" i="6"/>
  <c r="B1392" i="6" s="1"/>
  <c r="A1393" i="6"/>
  <c r="B1393" i="6" s="1"/>
  <c r="A1394" i="6"/>
  <c r="B1394" i="6" s="1"/>
  <c r="A1395" i="6"/>
  <c r="B1395" i="6" s="1"/>
  <c r="A1396" i="6"/>
  <c r="B1396" i="6" s="1"/>
  <c r="A1397" i="6"/>
  <c r="B1397" i="6" s="1"/>
  <c r="A1398" i="6"/>
  <c r="B1398" i="6" s="1"/>
  <c r="A1399" i="6"/>
  <c r="B1399" i="6" s="1"/>
  <c r="A1400" i="6"/>
  <c r="B1400" i="6" s="1"/>
  <c r="A1401" i="6"/>
  <c r="B1401" i="6" s="1"/>
  <c r="A1402" i="6"/>
  <c r="B1402" i="6" s="1"/>
  <c r="A1403" i="6"/>
  <c r="B1403" i="6" s="1"/>
  <c r="A1404" i="6"/>
  <c r="B1404" i="6" s="1"/>
  <c r="A1405" i="6"/>
  <c r="B1405" i="6" s="1"/>
  <c r="A1406" i="6"/>
  <c r="B1406" i="6" s="1"/>
  <c r="A1407" i="6"/>
  <c r="B1407" i="6" s="1"/>
  <c r="A1408" i="6"/>
  <c r="B1408" i="6" s="1"/>
  <c r="A1409" i="6"/>
  <c r="B1409" i="6" s="1"/>
  <c r="A1410" i="6"/>
  <c r="B1410" i="6" s="1"/>
  <c r="A1411" i="6"/>
  <c r="B1411" i="6" s="1"/>
  <c r="A1412" i="6"/>
  <c r="B1412" i="6" s="1"/>
  <c r="A1413" i="6"/>
  <c r="B1413" i="6" s="1"/>
  <c r="A1414" i="6"/>
  <c r="B1414" i="6" s="1"/>
  <c r="A1415" i="6"/>
  <c r="B1415" i="6" s="1"/>
  <c r="A1416" i="6"/>
  <c r="B1416" i="6" s="1"/>
  <c r="A1417" i="6"/>
  <c r="B1417" i="6" s="1"/>
  <c r="A1418" i="6"/>
  <c r="B1418" i="6" s="1"/>
  <c r="A1419" i="6"/>
  <c r="B1419" i="6" s="1"/>
  <c r="A1420" i="6"/>
  <c r="B1420" i="6" s="1"/>
  <c r="A1421" i="6"/>
  <c r="B1421" i="6" s="1"/>
  <c r="A1422" i="6"/>
  <c r="B1422" i="6" s="1"/>
  <c r="A1423" i="6"/>
  <c r="B1423" i="6" s="1"/>
  <c r="A1424" i="6"/>
  <c r="B1424" i="6" s="1"/>
  <c r="A1425" i="6"/>
  <c r="B1425" i="6" s="1"/>
  <c r="A1426" i="6"/>
  <c r="B1426" i="6" s="1"/>
  <c r="A1427" i="6"/>
  <c r="B1427" i="6" s="1"/>
  <c r="A1428" i="6"/>
  <c r="B1428" i="6" s="1"/>
  <c r="A1429" i="6"/>
  <c r="B1429" i="6" s="1"/>
  <c r="A1430" i="6"/>
  <c r="B1430" i="6" s="1"/>
  <c r="A1431" i="6"/>
  <c r="B1431" i="6" s="1"/>
  <c r="A1432" i="6"/>
  <c r="B1432" i="6" s="1"/>
  <c r="A1433" i="6"/>
  <c r="B1433" i="6" s="1"/>
  <c r="A1434" i="6"/>
  <c r="B1434" i="6" s="1"/>
  <c r="A1435" i="6"/>
  <c r="B1435" i="6" s="1"/>
  <c r="A1436" i="6"/>
  <c r="B1436" i="6" s="1"/>
  <c r="A1437" i="6"/>
  <c r="B1437" i="6" s="1"/>
  <c r="A1438" i="6"/>
  <c r="B1438" i="6" s="1"/>
  <c r="A1439" i="6"/>
  <c r="B1439" i="6" s="1"/>
  <c r="A1440" i="6"/>
  <c r="B1440" i="6" s="1"/>
  <c r="A1441" i="6"/>
  <c r="B1441" i="6" s="1"/>
  <c r="A1442" i="6"/>
  <c r="B1442" i="6" s="1"/>
  <c r="A1443" i="6"/>
  <c r="B1443" i="6" s="1"/>
  <c r="A1444" i="6"/>
  <c r="B1444" i="6" s="1"/>
  <c r="A1445" i="6"/>
  <c r="B1445" i="6" s="1"/>
  <c r="A1446" i="6"/>
  <c r="B1446" i="6" s="1"/>
  <c r="A1447" i="6"/>
  <c r="B1447" i="6" s="1"/>
  <c r="A1448" i="6"/>
  <c r="B1448" i="6" s="1"/>
  <c r="A1449" i="6"/>
  <c r="B1449" i="6" s="1"/>
  <c r="A1450" i="6"/>
  <c r="B1450" i="6" s="1"/>
  <c r="A1451" i="6"/>
  <c r="B1451" i="6" s="1"/>
  <c r="A1452" i="6"/>
  <c r="B1452" i="6" s="1"/>
  <c r="A1453" i="6"/>
  <c r="B1453" i="6" s="1"/>
  <c r="A1454" i="6"/>
  <c r="B1454" i="6" s="1"/>
  <c r="A1455" i="6"/>
  <c r="B1455" i="6" s="1"/>
  <c r="A1456" i="6"/>
  <c r="B1456" i="6" s="1"/>
  <c r="A1457" i="6"/>
  <c r="B1457" i="6" s="1"/>
  <c r="A1458" i="6"/>
  <c r="B1458" i="6" s="1"/>
  <c r="A1459" i="6"/>
  <c r="B1459" i="6" s="1"/>
  <c r="A1460" i="6"/>
  <c r="B1460" i="6" s="1"/>
  <c r="A1461" i="6"/>
  <c r="B1461" i="6" s="1"/>
  <c r="A1462" i="6"/>
  <c r="B1462" i="6" s="1"/>
  <c r="A1463" i="6"/>
  <c r="B1463" i="6" s="1"/>
  <c r="A1464" i="6"/>
  <c r="B1464" i="6" s="1"/>
  <c r="A1465" i="6"/>
  <c r="B1465" i="6" s="1"/>
  <c r="A1466" i="6"/>
  <c r="B1466" i="6" s="1"/>
  <c r="A1467" i="6"/>
  <c r="B1467" i="6" s="1"/>
  <c r="A1468" i="6"/>
  <c r="B1468" i="6" s="1"/>
  <c r="A1469" i="6"/>
  <c r="B1469" i="6" s="1"/>
  <c r="A1470" i="6"/>
  <c r="B1470" i="6" s="1"/>
  <c r="A1471" i="6"/>
  <c r="B1471" i="6" s="1"/>
  <c r="A1472" i="6"/>
  <c r="B1472" i="6" s="1"/>
  <c r="A1473" i="6"/>
  <c r="B1473" i="6" s="1"/>
  <c r="A1474" i="6"/>
  <c r="B1474" i="6" s="1"/>
  <c r="A1475" i="6"/>
  <c r="B1475" i="6" s="1"/>
  <c r="A1476" i="6"/>
  <c r="B1476" i="6" s="1"/>
  <c r="A1477" i="6"/>
  <c r="B1477" i="6" s="1"/>
  <c r="A1478" i="6"/>
  <c r="B1478" i="6" s="1"/>
  <c r="A1479" i="6"/>
  <c r="B1479" i="6" s="1"/>
  <c r="A1480" i="6"/>
  <c r="B1480" i="6" s="1"/>
  <c r="A1481" i="6"/>
  <c r="B1481" i="6" s="1"/>
  <c r="A1482" i="6"/>
  <c r="B1482" i="6" s="1"/>
  <c r="A1483" i="6"/>
  <c r="B1483" i="6" s="1"/>
  <c r="A1484" i="6"/>
  <c r="B1484" i="6" s="1"/>
  <c r="A1485" i="6"/>
  <c r="B1485" i="6" s="1"/>
  <c r="A1486" i="6"/>
  <c r="B1486" i="6" s="1"/>
  <c r="A1487" i="6"/>
  <c r="B1487" i="6" s="1"/>
  <c r="A1488" i="6"/>
  <c r="B1488" i="6" s="1"/>
  <c r="A1489" i="6"/>
  <c r="B1489" i="6" s="1"/>
  <c r="A1490" i="6"/>
  <c r="B1490" i="6" s="1"/>
  <c r="A1491" i="6"/>
  <c r="B1491" i="6" s="1"/>
  <c r="A1492" i="6"/>
  <c r="B1492" i="6" s="1"/>
  <c r="A1493" i="6"/>
  <c r="B1493" i="6" s="1"/>
  <c r="A1494" i="6"/>
  <c r="B1494" i="6" s="1"/>
  <c r="A1495" i="6"/>
  <c r="B1495" i="6" s="1"/>
  <c r="A1496" i="6"/>
  <c r="B1496" i="6" s="1"/>
  <c r="A1497" i="6"/>
  <c r="B1497" i="6" s="1"/>
  <c r="A1498" i="6"/>
  <c r="B1498" i="6" s="1"/>
  <c r="A1499" i="6"/>
  <c r="B1499" i="6" s="1"/>
  <c r="A1500" i="6"/>
  <c r="B1500" i="6" s="1"/>
  <c r="A1501" i="6"/>
  <c r="B1501" i="6" s="1"/>
  <c r="A1502" i="6"/>
  <c r="B1502" i="6" s="1"/>
  <c r="A1503" i="6"/>
  <c r="B1503" i="6" s="1"/>
  <c r="A1504" i="6"/>
  <c r="B1504" i="6" s="1"/>
  <c r="A1505" i="6"/>
  <c r="B1505" i="6" s="1"/>
  <c r="A1506" i="6"/>
  <c r="B1506" i="6" s="1"/>
  <c r="A1507" i="6"/>
  <c r="B1507" i="6" s="1"/>
  <c r="A1508" i="6"/>
  <c r="B1508" i="6" s="1"/>
  <c r="A1509" i="6"/>
  <c r="B1509" i="6" s="1"/>
  <c r="A1510" i="6"/>
  <c r="B1510" i="6" s="1"/>
  <c r="A1511" i="6"/>
  <c r="B1511" i="6" s="1"/>
  <c r="A1512" i="6"/>
  <c r="B1512" i="6" s="1"/>
  <c r="A1513" i="6"/>
  <c r="B1513" i="6" s="1"/>
  <c r="A1514" i="6"/>
  <c r="B1514" i="6" s="1"/>
  <c r="A1515" i="6"/>
  <c r="B1515" i="6" s="1"/>
  <c r="A1516" i="6"/>
  <c r="B1516" i="6" s="1"/>
  <c r="A1517" i="6"/>
  <c r="B1517" i="6" s="1"/>
  <c r="A1518" i="6"/>
  <c r="B1518" i="6" s="1"/>
  <c r="A1519" i="6"/>
  <c r="B1519" i="6" s="1"/>
  <c r="A1520" i="6"/>
  <c r="B1520" i="6" s="1"/>
  <c r="A1521" i="6"/>
  <c r="B1521" i="6" s="1"/>
  <c r="A1522" i="6"/>
  <c r="B1522" i="6" s="1"/>
  <c r="A1523" i="6"/>
  <c r="B1523" i="6" s="1"/>
  <c r="A1524" i="6"/>
  <c r="B1524" i="6" s="1"/>
  <c r="A1525" i="6"/>
  <c r="B1525" i="6" s="1"/>
  <c r="A1526" i="6"/>
  <c r="B1526" i="6" s="1"/>
  <c r="A1527" i="6"/>
  <c r="B1527" i="6" s="1"/>
  <c r="A1528" i="6"/>
  <c r="B1528" i="6" s="1"/>
  <c r="A1529" i="6"/>
  <c r="B1529" i="6" s="1"/>
  <c r="A1530" i="6"/>
  <c r="B1530" i="6" s="1"/>
  <c r="A1531" i="6"/>
  <c r="B1531" i="6" s="1"/>
  <c r="A1532" i="6"/>
  <c r="B1532" i="6" s="1"/>
  <c r="A1533" i="6"/>
  <c r="B1533" i="6" s="1"/>
  <c r="A1534" i="6"/>
  <c r="B1534" i="6" s="1"/>
  <c r="A1535" i="6"/>
  <c r="B1535" i="6" s="1"/>
  <c r="A1536" i="6"/>
  <c r="B1536" i="6" s="1"/>
  <c r="A1537" i="6"/>
  <c r="B1537" i="6" s="1"/>
  <c r="A1538" i="6"/>
  <c r="B1538" i="6" s="1"/>
  <c r="A1539" i="6"/>
  <c r="B1539" i="6" s="1"/>
  <c r="A1540" i="6"/>
  <c r="B1540" i="6" s="1"/>
  <c r="A1541" i="6"/>
  <c r="B1541" i="6" s="1"/>
  <c r="A1542" i="6"/>
  <c r="B1542" i="6" s="1"/>
  <c r="A1543" i="6"/>
  <c r="B1543" i="6" s="1"/>
  <c r="A1544" i="6"/>
  <c r="B1544" i="6" s="1"/>
  <c r="A1545" i="6"/>
  <c r="B1545" i="6" s="1"/>
  <c r="A1546" i="6"/>
  <c r="B1546" i="6" s="1"/>
  <c r="A1547" i="6"/>
  <c r="B1547" i="6" s="1"/>
  <c r="A1548" i="6"/>
  <c r="B1548" i="6" s="1"/>
  <c r="A1549" i="6"/>
  <c r="B1549" i="6" s="1"/>
  <c r="A1550" i="6"/>
  <c r="B1550" i="6" s="1"/>
  <c r="A1551" i="6"/>
  <c r="B1551" i="6" s="1"/>
  <c r="A1552" i="6"/>
  <c r="B1552" i="6" s="1"/>
  <c r="A1553" i="6"/>
  <c r="B1553" i="6" s="1"/>
  <c r="A1554" i="6"/>
  <c r="B1554" i="6" s="1"/>
  <c r="A1555" i="6"/>
  <c r="B1555" i="6" s="1"/>
  <c r="A1556" i="6"/>
  <c r="B1556" i="6" s="1"/>
  <c r="A1557" i="6"/>
  <c r="B1557" i="6" s="1"/>
  <c r="A1558" i="6"/>
  <c r="B1558" i="6" s="1"/>
  <c r="A1559" i="6"/>
  <c r="B1559" i="6" s="1"/>
  <c r="A1560" i="6"/>
  <c r="B1560" i="6" s="1"/>
  <c r="A1561" i="6"/>
  <c r="B1561" i="6" s="1"/>
  <c r="A1562" i="6"/>
  <c r="B1562" i="6" s="1"/>
  <c r="A1563" i="6"/>
  <c r="B1563" i="6" s="1"/>
  <c r="A1564" i="6"/>
  <c r="B1564" i="6" s="1"/>
  <c r="A1565" i="6"/>
  <c r="B1565" i="6" s="1"/>
  <c r="A1566" i="6"/>
  <c r="B1566" i="6" s="1"/>
  <c r="A1567" i="6"/>
  <c r="B1567" i="6" s="1"/>
  <c r="A1568" i="6"/>
  <c r="B1568" i="6" s="1"/>
  <c r="A1569" i="6"/>
  <c r="B1569" i="6" s="1"/>
  <c r="A1570" i="6"/>
  <c r="B1570" i="6" s="1"/>
  <c r="A1571" i="6"/>
  <c r="B1571" i="6" s="1"/>
  <c r="A1572" i="6"/>
  <c r="B1572" i="6" s="1"/>
  <c r="A1573" i="6"/>
  <c r="B1573" i="6" s="1"/>
  <c r="A1574" i="6"/>
  <c r="B1574" i="6" s="1"/>
  <c r="A1575" i="6"/>
  <c r="B1575" i="6" s="1"/>
  <c r="A1576" i="6"/>
  <c r="B1576" i="6" s="1"/>
  <c r="A1577" i="6"/>
  <c r="B1577" i="6" s="1"/>
  <c r="A1578" i="6"/>
  <c r="B1578" i="6" s="1"/>
  <c r="A1579" i="6"/>
  <c r="B1579" i="6" s="1"/>
  <c r="A1580" i="6"/>
  <c r="B1580" i="6" s="1"/>
  <c r="A1581" i="6"/>
  <c r="B1581" i="6" s="1"/>
  <c r="A1582" i="6"/>
  <c r="B1582" i="6" s="1"/>
  <c r="A1583" i="6"/>
  <c r="B1583" i="6" s="1"/>
  <c r="A1584" i="6"/>
  <c r="B1584" i="6" s="1"/>
  <c r="A1585" i="6"/>
  <c r="B1585" i="6" s="1"/>
  <c r="A1586" i="6"/>
  <c r="B1586" i="6" s="1"/>
  <c r="A1587" i="6"/>
  <c r="B1587" i="6" s="1"/>
  <c r="A1588" i="6"/>
  <c r="B1588" i="6" s="1"/>
  <c r="A1589" i="6"/>
  <c r="B1589" i="6" s="1"/>
  <c r="A1590" i="6"/>
  <c r="B1590" i="6" s="1"/>
  <c r="A1591" i="6"/>
  <c r="B1591" i="6" s="1"/>
  <c r="A1592" i="6"/>
  <c r="B1592" i="6" s="1"/>
  <c r="A1593" i="6"/>
  <c r="B1593" i="6" s="1"/>
  <c r="A1594" i="6"/>
  <c r="B1594" i="6" s="1"/>
  <c r="A1595" i="6"/>
  <c r="B1595" i="6" s="1"/>
  <c r="A1596" i="6"/>
  <c r="B1596" i="6" s="1"/>
  <c r="A1597" i="6"/>
  <c r="B1597" i="6" s="1"/>
  <c r="A1598" i="6"/>
  <c r="B1598" i="6" s="1"/>
  <c r="A1599" i="6"/>
  <c r="B1599" i="6" s="1"/>
  <c r="A1600" i="6"/>
  <c r="B1600" i="6" s="1"/>
  <c r="A1601" i="6"/>
  <c r="B1601" i="6" s="1"/>
  <c r="A1602" i="6"/>
  <c r="B1602" i="6" s="1"/>
  <c r="A1603" i="6"/>
  <c r="B1603" i="6" s="1"/>
  <c r="A1604" i="6"/>
  <c r="B1604" i="6" s="1"/>
  <c r="A1605" i="6"/>
  <c r="B1605" i="6" s="1"/>
  <c r="A1606" i="6"/>
  <c r="B1606" i="6" s="1"/>
  <c r="A1607" i="6"/>
  <c r="B1607" i="6" s="1"/>
  <c r="A1608" i="6"/>
  <c r="B1608" i="6" s="1"/>
  <c r="A1609" i="6"/>
  <c r="B1609" i="6" s="1"/>
  <c r="A1610" i="6"/>
  <c r="B1610" i="6" s="1"/>
  <c r="A1611" i="6"/>
  <c r="B1611" i="6" s="1"/>
  <c r="A1612" i="6"/>
  <c r="B1612" i="6" s="1"/>
  <c r="A1613" i="6"/>
  <c r="B1613" i="6" s="1"/>
  <c r="A1614" i="6"/>
  <c r="B1614" i="6" s="1"/>
  <c r="A1615" i="6"/>
  <c r="B1615" i="6" s="1"/>
  <c r="A1616" i="6"/>
  <c r="B1616" i="6" s="1"/>
  <c r="A1617" i="6"/>
  <c r="B1617" i="6" s="1"/>
  <c r="A1618" i="6"/>
  <c r="B1618" i="6" s="1"/>
  <c r="A1619" i="6"/>
  <c r="B1619" i="6" s="1"/>
  <c r="A1620" i="6"/>
  <c r="B1620" i="6" s="1"/>
  <c r="A1621" i="6"/>
  <c r="B1621" i="6" s="1"/>
  <c r="A1622" i="6"/>
  <c r="B1622" i="6" s="1"/>
  <c r="A1623" i="6"/>
  <c r="B1623" i="6" s="1"/>
  <c r="A1624" i="6"/>
  <c r="B1624" i="6" s="1"/>
  <c r="A1625" i="6"/>
  <c r="B1625" i="6" s="1"/>
  <c r="A1626" i="6"/>
  <c r="B1626" i="6" s="1"/>
  <c r="A1627" i="6"/>
  <c r="B1627" i="6" s="1"/>
  <c r="A1628" i="6"/>
  <c r="B1628" i="6" s="1"/>
  <c r="A1629" i="6"/>
  <c r="B1629" i="6" s="1"/>
  <c r="A1630" i="6"/>
  <c r="B1630" i="6" s="1"/>
  <c r="A1631" i="6"/>
  <c r="B1631" i="6" s="1"/>
  <c r="A1632" i="6"/>
  <c r="B1632" i="6" s="1"/>
  <c r="A1633" i="6"/>
  <c r="B1633" i="6" s="1"/>
  <c r="A1634" i="6"/>
  <c r="B1634" i="6" s="1"/>
  <c r="A1635" i="6"/>
  <c r="B1635" i="6" s="1"/>
  <c r="A1636" i="6"/>
  <c r="B1636" i="6" s="1"/>
  <c r="A1637" i="6"/>
  <c r="B1637" i="6" s="1"/>
  <c r="A1638" i="6"/>
  <c r="B1638" i="6" s="1"/>
  <c r="A1639" i="6"/>
  <c r="B1639" i="6" s="1"/>
  <c r="A1640" i="6"/>
  <c r="B1640" i="6" s="1"/>
  <c r="A1641" i="6"/>
  <c r="B1641" i="6" s="1"/>
  <c r="A1642" i="6"/>
  <c r="B1642" i="6" s="1"/>
  <c r="A1643" i="6"/>
  <c r="B1643" i="6" s="1"/>
  <c r="A1644" i="6"/>
  <c r="B1644" i="6" s="1"/>
  <c r="A1645" i="6"/>
  <c r="B1645" i="6" s="1"/>
  <c r="A1646" i="6"/>
  <c r="B1646" i="6" s="1"/>
  <c r="A1647" i="6"/>
  <c r="B1647" i="6" s="1"/>
  <c r="A1648" i="6"/>
  <c r="B1648" i="6" s="1"/>
  <c r="A1649" i="6"/>
  <c r="B1649" i="6" s="1"/>
  <c r="A1650" i="6"/>
  <c r="B1650" i="6" s="1"/>
  <c r="A1651" i="6"/>
  <c r="B1651" i="6" s="1"/>
  <c r="A1652" i="6"/>
  <c r="B1652" i="6" s="1"/>
  <c r="A1653" i="6"/>
  <c r="B1653" i="6" s="1"/>
  <c r="A1654" i="6"/>
  <c r="B1654" i="6" s="1"/>
  <c r="A1655" i="6"/>
  <c r="B1655" i="6" s="1"/>
  <c r="A1656" i="6"/>
  <c r="B1656" i="6" s="1"/>
  <c r="A1657" i="6"/>
  <c r="B1657" i="6" s="1"/>
  <c r="A1658" i="6"/>
  <c r="B1658" i="6" s="1"/>
  <c r="A1659" i="6"/>
  <c r="B1659" i="6" s="1"/>
  <c r="A1660" i="6"/>
  <c r="B1660" i="6" s="1"/>
  <c r="A1661" i="6"/>
  <c r="B1661" i="6" s="1"/>
  <c r="A1662" i="6"/>
  <c r="B1662" i="6" s="1"/>
  <c r="A1663" i="6"/>
  <c r="B1663" i="6" s="1"/>
  <c r="A1664" i="6"/>
  <c r="B1664" i="6" s="1"/>
  <c r="A1665" i="6"/>
  <c r="B1665" i="6" s="1"/>
  <c r="A1666" i="6"/>
  <c r="B1666" i="6" s="1"/>
  <c r="A1667" i="6"/>
  <c r="B1667" i="6" s="1"/>
  <c r="A1668" i="6"/>
  <c r="B1668" i="6" s="1"/>
  <c r="A1669" i="6"/>
  <c r="B1669" i="6" s="1"/>
  <c r="A1670" i="6"/>
  <c r="B1670" i="6" s="1"/>
  <c r="A1671" i="6"/>
  <c r="B1671" i="6" s="1"/>
  <c r="A1672" i="6"/>
  <c r="B1672" i="6" s="1"/>
  <c r="A1673" i="6"/>
  <c r="B1673" i="6" s="1"/>
  <c r="A1674" i="6"/>
  <c r="B1674" i="6" s="1"/>
  <c r="A1675" i="6"/>
  <c r="B1675" i="6" s="1"/>
  <c r="A1676" i="6"/>
  <c r="B1676" i="6" s="1"/>
  <c r="A1677" i="6"/>
  <c r="B1677" i="6" s="1"/>
  <c r="A1678" i="6"/>
  <c r="B1678" i="6" s="1"/>
  <c r="A1679" i="6"/>
  <c r="B1679" i="6" s="1"/>
  <c r="A1680" i="6"/>
  <c r="B1680" i="6" s="1"/>
  <c r="A1681" i="6"/>
  <c r="B1681" i="6" s="1"/>
  <c r="A1682" i="6"/>
  <c r="B1682" i="6" s="1"/>
  <c r="A1683" i="6"/>
  <c r="B1683" i="6" s="1"/>
  <c r="A1684" i="6"/>
  <c r="B1684" i="6" s="1"/>
  <c r="A1685" i="6"/>
  <c r="B1685" i="6" s="1"/>
  <c r="A1686" i="6"/>
  <c r="B1686" i="6" s="1"/>
  <c r="A1687" i="6"/>
  <c r="B1687" i="6" s="1"/>
  <c r="A1688" i="6"/>
  <c r="B1688" i="6" s="1"/>
  <c r="A1689" i="6"/>
  <c r="B1689" i="6" s="1"/>
  <c r="A1690" i="6"/>
  <c r="B1690" i="6" s="1"/>
  <c r="A1691" i="6"/>
  <c r="B1691" i="6" s="1"/>
  <c r="A1692" i="6"/>
  <c r="B1692" i="6" s="1"/>
  <c r="A1693" i="6"/>
  <c r="B1693" i="6" s="1"/>
  <c r="A1694" i="6"/>
  <c r="B1694" i="6" s="1"/>
  <c r="A1695" i="6"/>
  <c r="B1695" i="6" s="1"/>
  <c r="A1696" i="6"/>
  <c r="B1696" i="6" s="1"/>
  <c r="A1697" i="6"/>
  <c r="B1697" i="6" s="1"/>
  <c r="A1698" i="6"/>
  <c r="B1698" i="6" s="1"/>
  <c r="A1699" i="6"/>
  <c r="B1699" i="6" s="1"/>
  <c r="A1700" i="6"/>
  <c r="B1700" i="6" s="1"/>
  <c r="A1701" i="6"/>
  <c r="B1701" i="6" s="1"/>
  <c r="A1702" i="6"/>
  <c r="B1702" i="6" s="1"/>
  <c r="A1703" i="6"/>
  <c r="B1703" i="6" s="1"/>
  <c r="A1704" i="6"/>
  <c r="B1704" i="6" s="1"/>
  <c r="A1705" i="6"/>
  <c r="B1705" i="6" s="1"/>
  <c r="A1706" i="6"/>
  <c r="B1706" i="6" s="1"/>
  <c r="A1707" i="6"/>
  <c r="B1707" i="6" s="1"/>
  <c r="A1708" i="6"/>
  <c r="B1708" i="6" s="1"/>
  <c r="A1709" i="6"/>
  <c r="B1709" i="6" s="1"/>
  <c r="A1710" i="6"/>
  <c r="B1710" i="6" s="1"/>
  <c r="A1711" i="6"/>
  <c r="B1711" i="6" s="1"/>
  <c r="A1712" i="6"/>
  <c r="B1712" i="6" s="1"/>
  <c r="A1713" i="6"/>
  <c r="B1713" i="6" s="1"/>
  <c r="A1714" i="6"/>
  <c r="B1714" i="6" s="1"/>
  <c r="A1715" i="6"/>
  <c r="B1715" i="6" s="1"/>
  <c r="A1716" i="6"/>
  <c r="B1716" i="6" s="1"/>
  <c r="A1717" i="6"/>
  <c r="B1717" i="6" s="1"/>
  <c r="A1718" i="6"/>
  <c r="B1718" i="6" s="1"/>
  <c r="A1719" i="6"/>
  <c r="B1719" i="6" s="1"/>
  <c r="A1720" i="6"/>
  <c r="B1720" i="6" s="1"/>
  <c r="A1721" i="6"/>
  <c r="B1721" i="6" s="1"/>
  <c r="A1722" i="6"/>
  <c r="B1722" i="6" s="1"/>
  <c r="A1723" i="6"/>
  <c r="B1723" i="6" s="1"/>
  <c r="A1724" i="6"/>
  <c r="B1724" i="6" s="1"/>
  <c r="A1725" i="6"/>
  <c r="B1725" i="6" s="1"/>
  <c r="A1726" i="6"/>
  <c r="B1726" i="6" s="1"/>
  <c r="A1727" i="6"/>
  <c r="B1727" i="6" s="1"/>
  <c r="A1728" i="6"/>
  <c r="B1728" i="6" s="1"/>
  <c r="A1729" i="6"/>
  <c r="B1729" i="6" s="1"/>
  <c r="A1730" i="6"/>
  <c r="B1730" i="6" s="1"/>
  <c r="A1731" i="6"/>
  <c r="B1731" i="6" s="1"/>
  <c r="A1732" i="6"/>
  <c r="B1732" i="6" s="1"/>
  <c r="A1733" i="6"/>
  <c r="B1733" i="6" s="1"/>
  <c r="A1734" i="6"/>
  <c r="B1734" i="6" s="1"/>
  <c r="A1735" i="6"/>
  <c r="B1735" i="6" s="1"/>
  <c r="A1736" i="6"/>
  <c r="B1736" i="6" s="1"/>
  <c r="A1737" i="6"/>
  <c r="B1737" i="6" s="1"/>
  <c r="A1738" i="6"/>
  <c r="B1738" i="6" s="1"/>
  <c r="A1739" i="6"/>
  <c r="B1739" i="6" s="1"/>
  <c r="A1740" i="6"/>
  <c r="B1740" i="6" s="1"/>
  <c r="A1741" i="6"/>
  <c r="B1741" i="6" s="1"/>
  <c r="A1742" i="6"/>
  <c r="B1742" i="6" s="1"/>
  <c r="A1743" i="6"/>
  <c r="B1743" i="6" s="1"/>
  <c r="A1744" i="6"/>
  <c r="B1744" i="6" s="1"/>
  <c r="A1745" i="6"/>
  <c r="B1745" i="6" s="1"/>
  <c r="A1746" i="6"/>
  <c r="B1746" i="6" s="1"/>
  <c r="A1747" i="6"/>
  <c r="B1747" i="6" s="1"/>
  <c r="A1748" i="6"/>
  <c r="B1748" i="6" s="1"/>
  <c r="A1749" i="6"/>
  <c r="B1749" i="6" s="1"/>
  <c r="A1750" i="6"/>
  <c r="B1750" i="6" s="1"/>
  <c r="A1751" i="6"/>
  <c r="B1751" i="6" s="1"/>
  <c r="A1752" i="6"/>
  <c r="B1752" i="6" s="1"/>
  <c r="A1753" i="6"/>
  <c r="B1753" i="6" s="1"/>
  <c r="A1754" i="6"/>
  <c r="B1754" i="6" s="1"/>
  <c r="A1755" i="6"/>
  <c r="B1755" i="6" s="1"/>
  <c r="A1756" i="6"/>
  <c r="B1756" i="6" s="1"/>
  <c r="A1757" i="6"/>
  <c r="B1757" i="6" s="1"/>
  <c r="A1758" i="6"/>
  <c r="B1758" i="6" s="1"/>
  <c r="A1759" i="6"/>
  <c r="B1759" i="6" s="1"/>
  <c r="A1760" i="6"/>
  <c r="B1760" i="6" s="1"/>
  <c r="A1761" i="6"/>
  <c r="B1761" i="6" s="1"/>
  <c r="A1762" i="6"/>
  <c r="B1762" i="6" s="1"/>
  <c r="A1763" i="6"/>
  <c r="B1763" i="6" s="1"/>
  <c r="A1764" i="6"/>
  <c r="B1764" i="6" s="1"/>
  <c r="A1765" i="6"/>
  <c r="B1765" i="6" s="1"/>
  <c r="A1766" i="6"/>
  <c r="B1766" i="6" s="1"/>
  <c r="A1767" i="6"/>
  <c r="B1767" i="6" s="1"/>
  <c r="A1768" i="6"/>
  <c r="B1768" i="6" s="1"/>
  <c r="A1769" i="6"/>
  <c r="B1769" i="6" s="1"/>
  <c r="A1770" i="6"/>
  <c r="B1770" i="6" s="1"/>
  <c r="A1771" i="6"/>
  <c r="B1771" i="6" s="1"/>
  <c r="A1772" i="6"/>
  <c r="B1772" i="6" s="1"/>
  <c r="A1773" i="6"/>
  <c r="B1773" i="6" s="1"/>
  <c r="A1774" i="6"/>
  <c r="B1774" i="6" s="1"/>
  <c r="A1775" i="6"/>
  <c r="B1775" i="6" s="1"/>
  <c r="A1776" i="6"/>
  <c r="B1776" i="6" s="1"/>
  <c r="A1777" i="6"/>
  <c r="B1777" i="6" s="1"/>
  <c r="A1778" i="6"/>
  <c r="B1778" i="6" s="1"/>
  <c r="A1779" i="6"/>
  <c r="B1779" i="6" s="1"/>
  <c r="A1780" i="6"/>
  <c r="B1780" i="6" s="1"/>
  <c r="A1781" i="6"/>
  <c r="B1781" i="6" s="1"/>
  <c r="A1782" i="6"/>
  <c r="B1782" i="6" s="1"/>
  <c r="A1783" i="6"/>
  <c r="B1783" i="6" s="1"/>
  <c r="A1784" i="6"/>
  <c r="B1784" i="6" s="1"/>
  <c r="A1785" i="6"/>
  <c r="B1785" i="6" s="1"/>
  <c r="A1786" i="6"/>
  <c r="B1786" i="6" s="1"/>
  <c r="A1787" i="6"/>
  <c r="B1787" i="6" s="1"/>
  <c r="A1788" i="6"/>
  <c r="B1788" i="6" s="1"/>
  <c r="A1789" i="6"/>
  <c r="B1789" i="6" s="1"/>
  <c r="A1790" i="6"/>
  <c r="B1790" i="6" s="1"/>
  <c r="A1791" i="6"/>
  <c r="B1791" i="6" s="1"/>
  <c r="A1792" i="6"/>
  <c r="B1792" i="6" s="1"/>
  <c r="A1793" i="6"/>
  <c r="B1793" i="6" s="1"/>
  <c r="A1794" i="6"/>
  <c r="B1794" i="6" s="1"/>
  <c r="A1795" i="6"/>
  <c r="B1795" i="6" s="1"/>
  <c r="A1796" i="6"/>
  <c r="B1796" i="6" s="1"/>
  <c r="A1797" i="6"/>
  <c r="B1797" i="6" s="1"/>
  <c r="A1798" i="6"/>
  <c r="B1798" i="6" s="1"/>
  <c r="A1799" i="6"/>
  <c r="B1799" i="6" s="1"/>
  <c r="A1800" i="6"/>
  <c r="B1800" i="6" s="1"/>
  <c r="A1801" i="6"/>
  <c r="B1801" i="6" s="1"/>
  <c r="A1802" i="6"/>
  <c r="B1802" i="6" s="1"/>
  <c r="A1803" i="6"/>
  <c r="B1803" i="6" s="1"/>
  <c r="A1804" i="6"/>
  <c r="B1804" i="6" s="1"/>
  <c r="A1805" i="6"/>
  <c r="B1805" i="6" s="1"/>
  <c r="A1806" i="6"/>
  <c r="B1806" i="6" s="1"/>
  <c r="A1807" i="6"/>
  <c r="B1807" i="6" s="1"/>
  <c r="A1808" i="6"/>
  <c r="B1808" i="6" s="1"/>
  <c r="A1809" i="6"/>
  <c r="B1809" i="6" s="1"/>
  <c r="A1810" i="6"/>
  <c r="B1810" i="6" s="1"/>
  <c r="A1811" i="6"/>
  <c r="B1811" i="6" s="1"/>
  <c r="A1812" i="6"/>
  <c r="B1812" i="6" s="1"/>
  <c r="A1813" i="6"/>
  <c r="B1813" i="6" s="1"/>
  <c r="A1814" i="6"/>
  <c r="B1814" i="6" s="1"/>
  <c r="A1815" i="6"/>
  <c r="B1815" i="6" s="1"/>
  <c r="A1816" i="6"/>
  <c r="B1816" i="6" s="1"/>
  <c r="A1817" i="6"/>
  <c r="B1817" i="6" s="1"/>
  <c r="A1818" i="6"/>
  <c r="B1818" i="6" s="1"/>
  <c r="A1819" i="6"/>
  <c r="B1819" i="6" s="1"/>
  <c r="A1820" i="6"/>
  <c r="B1820" i="6" s="1"/>
  <c r="A1821" i="6"/>
  <c r="B1821" i="6" s="1"/>
  <c r="A1822" i="6"/>
  <c r="B1822" i="6" s="1"/>
  <c r="A1823" i="6"/>
  <c r="B1823" i="6" s="1"/>
  <c r="A1824" i="6"/>
  <c r="B1824" i="6" s="1"/>
  <c r="A1825" i="6"/>
  <c r="B1825" i="6" s="1"/>
  <c r="A1826" i="6"/>
  <c r="B1826" i="6" s="1"/>
  <c r="A1827" i="6"/>
  <c r="B1827" i="6" s="1"/>
  <c r="A1828" i="6"/>
  <c r="B1828" i="6" s="1"/>
  <c r="A1829" i="6"/>
  <c r="B1829" i="6" s="1"/>
  <c r="A1830" i="6"/>
  <c r="B1830" i="6" s="1"/>
  <c r="A1831" i="6"/>
  <c r="B1831" i="6" s="1"/>
  <c r="A1832" i="6"/>
  <c r="B1832" i="6" s="1"/>
  <c r="A1833" i="6"/>
  <c r="B1833" i="6" s="1"/>
  <c r="A1834" i="6"/>
  <c r="B1834" i="6" s="1"/>
  <c r="A1835" i="6"/>
  <c r="B1835" i="6" s="1"/>
  <c r="A1836" i="6"/>
  <c r="B1836" i="6" s="1"/>
  <c r="A1837" i="6"/>
  <c r="B1837" i="6" s="1"/>
  <c r="A1838" i="6"/>
  <c r="B1838" i="6" s="1"/>
  <c r="A1839" i="6"/>
  <c r="B1839" i="6" s="1"/>
  <c r="A1840" i="6"/>
  <c r="B1840" i="6" s="1"/>
  <c r="A1841" i="6"/>
  <c r="B1841" i="6" s="1"/>
  <c r="A1842" i="6"/>
  <c r="B1842" i="6" s="1"/>
  <c r="A1843" i="6"/>
  <c r="B1843" i="6" s="1"/>
  <c r="A1844" i="6"/>
  <c r="B1844" i="6" s="1"/>
  <c r="A1845" i="6"/>
  <c r="B1845" i="6" s="1"/>
  <c r="A1846" i="6"/>
  <c r="B1846" i="6" s="1"/>
  <c r="A1847" i="6"/>
  <c r="B1847" i="6" s="1"/>
  <c r="A1848" i="6"/>
  <c r="B1848" i="6" s="1"/>
  <c r="A1849" i="6"/>
  <c r="B1849" i="6" s="1"/>
  <c r="A1850" i="6"/>
  <c r="B1850" i="6" s="1"/>
  <c r="A1851" i="6"/>
  <c r="B1851" i="6" s="1"/>
  <c r="A1852" i="6"/>
  <c r="B1852" i="6" s="1"/>
  <c r="A1853" i="6"/>
  <c r="B1853" i="6" s="1"/>
  <c r="A1854" i="6"/>
  <c r="B1854" i="6" s="1"/>
  <c r="A1855" i="6"/>
  <c r="B1855" i="6" s="1"/>
  <c r="A1856" i="6"/>
  <c r="B1856" i="6" s="1"/>
  <c r="A1857" i="6"/>
  <c r="B1857" i="6" s="1"/>
  <c r="A1858" i="6"/>
  <c r="B1858" i="6" s="1"/>
  <c r="A1859" i="6"/>
  <c r="B1859" i="6" s="1"/>
  <c r="A1860" i="6"/>
  <c r="B1860" i="6" s="1"/>
  <c r="A1861" i="6"/>
  <c r="B1861" i="6" s="1"/>
  <c r="A1862" i="6"/>
  <c r="B1862" i="6" s="1"/>
  <c r="A1863" i="6"/>
  <c r="B1863" i="6" s="1"/>
  <c r="A1864" i="6"/>
  <c r="B1864" i="6" s="1"/>
  <c r="A1865" i="6"/>
  <c r="B1865" i="6" s="1"/>
  <c r="A1866" i="6"/>
  <c r="B1866" i="6" s="1"/>
  <c r="A1867" i="6"/>
  <c r="B1867" i="6" s="1"/>
  <c r="A1868" i="6"/>
  <c r="B1868" i="6" s="1"/>
  <c r="A1869" i="6"/>
  <c r="B1869" i="6" s="1"/>
  <c r="A1870" i="6"/>
  <c r="B1870" i="6" s="1"/>
  <c r="A1871" i="6"/>
  <c r="B1871" i="6" s="1"/>
  <c r="A1872" i="6"/>
  <c r="B1872" i="6" s="1"/>
  <c r="A1873" i="6"/>
  <c r="B1873" i="6" s="1"/>
  <c r="A1874" i="6"/>
  <c r="B1874" i="6" s="1"/>
  <c r="A1875" i="6"/>
  <c r="B1875" i="6" s="1"/>
  <c r="A1876" i="6"/>
  <c r="B1876" i="6" s="1"/>
  <c r="A1877" i="6"/>
  <c r="B1877" i="6" s="1"/>
  <c r="A1878" i="6"/>
  <c r="B1878" i="6" s="1"/>
  <c r="A1879" i="6"/>
  <c r="B1879" i="6" s="1"/>
  <c r="A1880" i="6"/>
  <c r="B1880" i="6" s="1"/>
  <c r="A1881" i="6"/>
  <c r="B1881" i="6" s="1"/>
  <c r="A1882" i="6"/>
  <c r="B1882" i="6" s="1"/>
  <c r="A1883" i="6"/>
  <c r="B1883" i="6" s="1"/>
  <c r="A1884" i="6"/>
  <c r="B1884" i="6" s="1"/>
  <c r="A1885" i="6"/>
  <c r="B1885" i="6" s="1"/>
  <c r="A1886" i="6"/>
  <c r="B1886" i="6" s="1"/>
  <c r="A1887" i="6"/>
  <c r="B1887" i="6" s="1"/>
  <c r="A1888" i="6"/>
  <c r="B1888" i="6" s="1"/>
  <c r="A1889" i="6"/>
  <c r="B1889" i="6" s="1"/>
  <c r="A1890" i="6"/>
  <c r="B1890" i="6" s="1"/>
  <c r="A1891" i="6"/>
  <c r="B1891" i="6" s="1"/>
  <c r="A1892" i="6"/>
  <c r="B1892" i="6" s="1"/>
  <c r="A1893" i="6"/>
  <c r="B1893" i="6" s="1"/>
  <c r="A1894" i="6"/>
  <c r="B1894" i="6" s="1"/>
  <c r="A1895" i="6"/>
  <c r="B1895" i="6" s="1"/>
  <c r="A1896" i="6"/>
  <c r="B1896" i="6" s="1"/>
  <c r="A1897" i="6"/>
  <c r="B1897" i="6" s="1"/>
  <c r="A1898" i="6"/>
  <c r="B1898" i="6" s="1"/>
  <c r="A1899" i="6"/>
  <c r="B1899" i="6" s="1"/>
  <c r="A1900" i="6"/>
  <c r="B1900" i="6" s="1"/>
  <c r="A1901" i="6"/>
  <c r="B1901" i="6" s="1"/>
  <c r="A1902" i="6"/>
  <c r="B1902" i="6" s="1"/>
  <c r="A1903" i="6"/>
  <c r="B1903" i="6" s="1"/>
  <c r="A1904" i="6"/>
  <c r="B1904" i="6" s="1"/>
  <c r="A1905" i="6"/>
  <c r="B1905" i="6" s="1"/>
  <c r="A1906" i="6"/>
  <c r="B1906" i="6" s="1"/>
  <c r="A1907" i="6"/>
  <c r="B1907" i="6" s="1"/>
  <c r="A1908" i="6"/>
  <c r="B1908" i="6" s="1"/>
  <c r="A1909" i="6"/>
  <c r="B1909" i="6" s="1"/>
  <c r="A1910" i="6"/>
  <c r="B1910" i="6" s="1"/>
  <c r="A1911" i="6"/>
  <c r="B1911" i="6" s="1"/>
  <c r="A1912" i="6"/>
  <c r="B1912" i="6" s="1"/>
  <c r="A1913" i="6"/>
  <c r="B1913" i="6" s="1"/>
  <c r="A1914" i="6"/>
  <c r="B1914" i="6" s="1"/>
  <c r="A1915" i="6"/>
  <c r="B1915" i="6" s="1"/>
  <c r="A1916" i="6"/>
  <c r="B1916" i="6" s="1"/>
  <c r="A1917" i="6"/>
  <c r="B1917" i="6" s="1"/>
  <c r="A1918" i="6"/>
  <c r="B1918" i="6" s="1"/>
  <c r="A1919" i="6"/>
  <c r="B1919" i="6" s="1"/>
  <c r="A1920" i="6"/>
  <c r="B1920" i="6" s="1"/>
  <c r="A1921" i="6"/>
  <c r="B1921" i="6" s="1"/>
  <c r="A1922" i="6"/>
  <c r="B1922" i="6" s="1"/>
  <c r="A1923" i="6"/>
  <c r="B1923" i="6" s="1"/>
  <c r="A1924" i="6"/>
  <c r="B1924" i="6" s="1"/>
  <c r="A1925" i="6"/>
  <c r="B1925" i="6" s="1"/>
  <c r="A1926" i="6"/>
  <c r="B1926" i="6" s="1"/>
  <c r="A1927" i="6"/>
  <c r="B1927" i="6" s="1"/>
  <c r="A1928" i="6"/>
  <c r="B1928" i="6" s="1"/>
  <c r="A1929" i="6"/>
  <c r="B1929" i="6" s="1"/>
  <c r="A1930" i="6"/>
  <c r="B1930" i="6" s="1"/>
  <c r="A1931" i="6"/>
  <c r="B1931" i="6" s="1"/>
  <c r="A1932" i="6"/>
  <c r="B1932" i="6" s="1"/>
  <c r="A1933" i="6"/>
  <c r="B1933" i="6" s="1"/>
  <c r="A1934" i="6"/>
  <c r="B1934" i="6" s="1"/>
  <c r="A1935" i="6"/>
  <c r="B1935" i="6" s="1"/>
  <c r="A1936" i="6"/>
  <c r="B1936" i="6" s="1"/>
  <c r="A1937" i="6"/>
  <c r="B1937" i="6" s="1"/>
  <c r="A1938" i="6"/>
  <c r="B1938" i="6" s="1"/>
  <c r="A1939" i="6"/>
  <c r="B1939" i="6" s="1"/>
  <c r="A1940" i="6"/>
  <c r="B1940" i="6" s="1"/>
  <c r="A1941" i="6"/>
  <c r="B1941" i="6" s="1"/>
  <c r="A1942" i="6"/>
  <c r="B1942" i="6" s="1"/>
  <c r="A1943" i="6"/>
  <c r="B1943" i="6" s="1"/>
  <c r="A1944" i="6"/>
  <c r="B1944" i="6" s="1"/>
  <c r="A1945" i="6"/>
  <c r="B1945" i="6" s="1"/>
  <c r="A1946" i="6"/>
  <c r="B1946" i="6" s="1"/>
  <c r="A1947" i="6"/>
  <c r="B1947" i="6" s="1"/>
  <c r="A1948" i="6"/>
  <c r="B1948" i="6" s="1"/>
  <c r="A1949" i="6"/>
  <c r="B1949" i="6" s="1"/>
  <c r="A1950" i="6"/>
  <c r="B1950" i="6" s="1"/>
  <c r="A1951" i="6"/>
  <c r="B1951" i="6" s="1"/>
  <c r="A1952" i="6"/>
  <c r="B1952" i="6" s="1"/>
  <c r="A1953" i="6"/>
  <c r="B1953" i="6" s="1"/>
  <c r="A1954" i="6"/>
  <c r="B1954" i="6" s="1"/>
  <c r="A1955" i="6"/>
  <c r="B1955" i="6" s="1"/>
  <c r="A1956" i="6"/>
  <c r="B1956" i="6" s="1"/>
  <c r="A1957" i="6"/>
  <c r="B1957" i="6" s="1"/>
  <c r="A1958" i="6"/>
  <c r="B1958" i="6" s="1"/>
  <c r="A1959" i="6"/>
  <c r="B1959" i="6" s="1"/>
  <c r="A1960" i="6"/>
  <c r="B1960" i="6" s="1"/>
  <c r="A1961" i="6"/>
  <c r="B1961" i="6" s="1"/>
  <c r="A1962" i="6"/>
  <c r="B1962" i="6" s="1"/>
  <c r="A1963" i="6"/>
  <c r="B1963" i="6" s="1"/>
  <c r="A1964" i="6"/>
  <c r="B1964" i="6" s="1"/>
  <c r="A1965" i="6"/>
  <c r="B1965" i="6" s="1"/>
  <c r="A1966" i="6"/>
  <c r="B1966" i="6" s="1"/>
  <c r="A1967" i="6"/>
  <c r="B1967" i="6" s="1"/>
  <c r="A1968" i="6"/>
  <c r="B1968" i="6" s="1"/>
  <c r="A1969" i="6"/>
  <c r="B1969" i="6" s="1"/>
  <c r="A1970" i="6"/>
  <c r="B1970" i="6" s="1"/>
  <c r="A1971" i="6"/>
  <c r="B1971" i="6" s="1"/>
  <c r="A1972" i="6"/>
  <c r="B1972" i="6" s="1"/>
  <c r="A1973" i="6"/>
  <c r="B1973" i="6" s="1"/>
  <c r="A1974" i="6"/>
  <c r="B1974" i="6" s="1"/>
  <c r="A1975" i="6"/>
  <c r="B1975" i="6" s="1"/>
  <c r="A1976" i="6"/>
  <c r="B1976" i="6" s="1"/>
  <c r="A1977" i="6"/>
  <c r="B1977" i="6" s="1"/>
  <c r="A1978" i="6"/>
  <c r="B1978" i="6" s="1"/>
  <c r="A1979" i="6"/>
  <c r="B1979" i="6" s="1"/>
  <c r="A1980" i="6"/>
  <c r="B1980" i="6" s="1"/>
  <c r="A1981" i="6"/>
  <c r="B1981" i="6" s="1"/>
  <c r="A1982" i="6"/>
  <c r="B1982" i="6" s="1"/>
  <c r="A1983" i="6"/>
  <c r="B1983" i="6" s="1"/>
  <c r="A1984" i="6"/>
  <c r="B1984" i="6" s="1"/>
  <c r="A1985" i="6"/>
  <c r="B1985" i="6" s="1"/>
  <c r="A1986" i="6"/>
  <c r="B1986" i="6" s="1"/>
  <c r="A1987" i="6"/>
  <c r="B1987" i="6" s="1"/>
  <c r="A1988" i="6"/>
  <c r="B1988" i="6" s="1"/>
  <c r="A1989" i="6"/>
  <c r="B1989" i="6" s="1"/>
  <c r="A1990" i="6"/>
  <c r="B1990" i="6" s="1"/>
  <c r="A1991" i="6"/>
  <c r="B1991" i="6" s="1"/>
  <c r="A1992" i="6"/>
  <c r="B1992" i="6" s="1"/>
  <c r="A1993" i="6"/>
  <c r="B1993" i="6" s="1"/>
  <c r="A1994" i="6"/>
  <c r="B1994" i="6" s="1"/>
  <c r="A1995" i="6"/>
  <c r="B1995" i="6" s="1"/>
  <c r="A1996" i="6"/>
  <c r="B1996" i="6" s="1"/>
  <c r="A1997" i="6"/>
  <c r="B1997" i="6" s="1"/>
  <c r="A1998" i="6"/>
  <c r="B1998" i="6" s="1"/>
  <c r="A1999" i="6"/>
  <c r="B1999" i="6" s="1"/>
  <c r="A2000" i="6"/>
  <c r="B2000" i="6" s="1"/>
  <c r="A2001" i="6"/>
  <c r="B2001" i="6" s="1"/>
  <c r="A2002" i="6"/>
  <c r="B2002" i="6" s="1"/>
  <c r="A2003" i="6"/>
  <c r="B2003" i="6" s="1"/>
  <c r="A2004" i="6"/>
  <c r="B2004" i="6" s="1"/>
  <c r="A2005" i="6"/>
  <c r="B2005" i="6" s="1"/>
  <c r="A2006" i="6"/>
  <c r="B2006" i="6" s="1"/>
  <c r="A2007" i="6"/>
  <c r="B2007" i="6" s="1"/>
  <c r="A2008" i="6"/>
  <c r="B2008" i="6" s="1"/>
  <c r="A2009" i="6"/>
  <c r="B2009" i="6" s="1"/>
  <c r="A2010" i="6"/>
  <c r="B2010" i="6" s="1"/>
  <c r="A2011" i="6"/>
  <c r="B2011" i="6" s="1"/>
  <c r="A2012" i="6"/>
  <c r="B2012" i="6" s="1"/>
  <c r="A2013" i="6"/>
  <c r="B2013" i="6" s="1"/>
  <c r="A2014" i="6"/>
  <c r="B2014" i="6" s="1"/>
  <c r="A2015" i="6"/>
  <c r="B2015" i="6" s="1"/>
  <c r="A2016" i="6"/>
  <c r="B2016" i="6" s="1"/>
  <c r="A2017" i="6"/>
  <c r="B2017" i="6" s="1"/>
  <c r="A2018" i="6"/>
  <c r="B2018" i="6" s="1"/>
  <c r="A2019" i="6"/>
  <c r="B2019" i="6" s="1"/>
  <c r="A2020" i="6"/>
  <c r="B2020" i="6" s="1"/>
  <c r="A2021" i="6"/>
  <c r="B2021" i="6" s="1"/>
  <c r="A2022" i="6"/>
  <c r="B2022" i="6" s="1"/>
  <c r="A2023" i="6"/>
  <c r="B2023" i="6" s="1"/>
  <c r="A2024" i="6"/>
  <c r="B2024" i="6" s="1"/>
  <c r="A2025" i="6"/>
  <c r="B2025" i="6" s="1"/>
  <c r="A2026" i="6"/>
  <c r="B2026" i="6" s="1"/>
  <c r="A2027" i="6"/>
  <c r="B2027" i="6" s="1"/>
  <c r="A2028" i="6"/>
  <c r="B2028" i="6" s="1"/>
  <c r="A2029" i="6"/>
  <c r="B2029" i="6" s="1"/>
  <c r="A2030" i="6"/>
  <c r="B2030" i="6" s="1"/>
  <c r="A2031" i="6"/>
  <c r="B2031" i="6" s="1"/>
  <c r="A2032" i="6"/>
  <c r="B2032" i="6" s="1"/>
  <c r="A2033" i="6"/>
  <c r="B2033" i="6" s="1"/>
  <c r="A2034" i="6"/>
  <c r="B2034" i="6" s="1"/>
  <c r="A2035" i="6"/>
  <c r="B2035" i="6" s="1"/>
  <c r="A2036" i="6"/>
  <c r="B2036" i="6" s="1"/>
  <c r="A2037" i="6"/>
  <c r="B2037" i="6" s="1"/>
  <c r="A2038" i="6"/>
  <c r="B2038" i="6" s="1"/>
  <c r="A2039" i="6"/>
  <c r="B2039" i="6" s="1"/>
  <c r="A2040" i="6"/>
  <c r="B2040" i="6" s="1"/>
  <c r="A2041" i="6"/>
  <c r="B2041" i="6" s="1"/>
  <c r="A2042" i="6"/>
  <c r="B2042" i="6" s="1"/>
  <c r="A2043" i="6"/>
  <c r="B2043" i="6" s="1"/>
  <c r="A2044" i="6"/>
  <c r="B2044" i="6" s="1"/>
  <c r="A2045" i="6"/>
  <c r="B2045" i="6" s="1"/>
  <c r="A2046" i="6"/>
  <c r="B2046" i="6" s="1"/>
  <c r="A2047" i="6"/>
  <c r="B2047" i="6" s="1"/>
  <c r="A2048" i="6"/>
  <c r="B2048" i="6" s="1"/>
  <c r="A2049" i="6"/>
  <c r="B2049" i="6" s="1"/>
  <c r="A2050" i="6"/>
  <c r="B2050" i="6" s="1"/>
  <c r="A2051" i="6"/>
  <c r="B2051" i="6" s="1"/>
  <c r="A2052" i="6"/>
  <c r="B2052" i="6" s="1"/>
  <c r="A2053" i="6"/>
  <c r="B2053" i="6" s="1"/>
  <c r="A2054" i="6"/>
  <c r="B2054" i="6" s="1"/>
  <c r="A2055" i="6"/>
  <c r="B2055" i="6" s="1"/>
  <c r="A2056" i="6"/>
  <c r="B2056" i="6" s="1"/>
  <c r="A2057" i="6"/>
  <c r="B2057" i="6" s="1"/>
  <c r="A2058" i="6"/>
  <c r="B2058" i="6" s="1"/>
  <c r="A2059" i="6"/>
  <c r="B2059" i="6" s="1"/>
  <c r="A2060" i="6"/>
  <c r="B2060" i="6" s="1"/>
  <c r="A2061" i="6"/>
  <c r="B2061" i="6" s="1"/>
  <c r="A2062" i="6"/>
  <c r="B2062" i="6" s="1"/>
  <c r="A2063" i="6"/>
  <c r="B2063" i="6" s="1"/>
  <c r="A2064" i="6"/>
  <c r="B2064" i="6" s="1"/>
  <c r="A2065" i="6"/>
  <c r="B2065" i="6" s="1"/>
  <c r="A2066" i="6"/>
  <c r="B2066" i="6" s="1"/>
  <c r="A2067" i="6"/>
  <c r="B2067" i="6" s="1"/>
  <c r="A2068" i="6"/>
  <c r="B2068" i="6" s="1"/>
  <c r="A2069" i="6"/>
  <c r="B2069" i="6" s="1"/>
  <c r="A2070" i="6"/>
  <c r="B2070" i="6" s="1"/>
  <c r="A2071" i="6"/>
  <c r="B2071" i="6" s="1"/>
  <c r="A2072" i="6"/>
  <c r="B2072" i="6" s="1"/>
  <c r="A2073" i="6"/>
  <c r="B2073" i="6" s="1"/>
  <c r="A2074" i="6"/>
  <c r="B2074" i="6" s="1"/>
  <c r="A2075" i="6"/>
  <c r="B2075" i="6" s="1"/>
  <c r="A2076" i="6"/>
  <c r="B2076" i="6" s="1"/>
  <c r="A2077" i="6"/>
  <c r="B2077" i="6" s="1"/>
  <c r="A2078" i="6"/>
  <c r="B2078" i="6" s="1"/>
  <c r="A2079" i="6"/>
  <c r="B2079" i="6" s="1"/>
  <c r="A2080" i="6"/>
  <c r="B2080" i="6" s="1"/>
  <c r="A2081" i="6"/>
  <c r="B2081" i="6" s="1"/>
  <c r="A2082" i="6"/>
  <c r="B2082" i="6" s="1"/>
  <c r="A2083" i="6"/>
  <c r="B2083" i="6" s="1"/>
  <c r="A2084" i="6"/>
  <c r="B2084" i="6" s="1"/>
  <c r="A2085" i="6"/>
  <c r="B2085" i="6" s="1"/>
  <c r="A2086" i="6"/>
  <c r="B2086" i="6" s="1"/>
  <c r="A2087" i="6"/>
  <c r="B2087" i="6" s="1"/>
  <c r="A2088" i="6"/>
  <c r="B2088" i="6" s="1"/>
  <c r="A2089" i="6"/>
  <c r="B2089" i="6" s="1"/>
  <c r="A2090" i="6"/>
  <c r="B2090" i="6" s="1"/>
  <c r="A2091" i="6"/>
  <c r="B2091" i="6" s="1"/>
  <c r="A2092" i="6"/>
  <c r="B2092" i="6" s="1"/>
  <c r="A2093" i="6"/>
  <c r="B2093" i="6" s="1"/>
  <c r="A2094" i="6"/>
  <c r="B2094" i="6" s="1"/>
  <c r="A2095" i="6"/>
  <c r="B2095" i="6" s="1"/>
  <c r="A2096" i="6"/>
  <c r="B2096" i="6" s="1"/>
  <c r="A2097" i="6"/>
  <c r="B2097" i="6" s="1"/>
  <c r="A2098" i="6"/>
  <c r="B2098" i="6" s="1"/>
  <c r="A2099" i="6"/>
  <c r="B2099" i="6" s="1"/>
  <c r="A2100" i="6"/>
  <c r="B2100" i="6" s="1"/>
  <c r="A2101" i="6"/>
  <c r="B2101" i="6" s="1"/>
  <c r="A2102" i="6"/>
  <c r="B2102" i="6" s="1"/>
  <c r="A2103" i="6"/>
  <c r="B2103" i="6" s="1"/>
  <c r="A2104" i="6"/>
  <c r="B2104" i="6" s="1"/>
  <c r="A2105" i="6"/>
  <c r="B2105" i="6" s="1"/>
  <c r="A2106" i="6"/>
  <c r="B2106" i="6" s="1"/>
  <c r="A2107" i="6"/>
  <c r="B2107" i="6" s="1"/>
  <c r="A2108" i="6"/>
  <c r="B2108" i="6" s="1"/>
  <c r="A2109" i="6"/>
  <c r="B2109" i="6" s="1"/>
  <c r="A2110" i="6"/>
  <c r="B2110" i="6" s="1"/>
  <c r="A2111" i="6"/>
  <c r="B2111" i="6" s="1"/>
  <c r="A2112" i="6"/>
  <c r="B2112" i="6" s="1"/>
  <c r="A2113" i="6"/>
  <c r="B2113" i="6" s="1"/>
  <c r="A2114" i="6"/>
  <c r="B2114" i="6" s="1"/>
  <c r="A2115" i="6"/>
  <c r="B2115" i="6" s="1"/>
  <c r="A2116" i="6"/>
  <c r="B2116" i="6" s="1"/>
  <c r="A2117" i="6"/>
  <c r="B2117" i="6" s="1"/>
  <c r="A2118" i="6"/>
  <c r="B2118" i="6" s="1"/>
  <c r="A2119" i="6"/>
  <c r="B2119" i="6" s="1"/>
  <c r="A2120" i="6"/>
  <c r="B2120" i="6" s="1"/>
  <c r="A2121" i="6"/>
  <c r="B2121" i="6" s="1"/>
  <c r="A2122" i="6"/>
  <c r="B2122" i="6" s="1"/>
  <c r="A2123" i="6"/>
  <c r="B2123" i="6" s="1"/>
  <c r="A2124" i="6"/>
  <c r="B2124" i="6" s="1"/>
  <c r="A2125" i="6"/>
  <c r="B2125" i="6" s="1"/>
  <c r="A2126" i="6"/>
  <c r="B2126" i="6" s="1"/>
  <c r="A2127" i="6"/>
  <c r="B2127" i="6" s="1"/>
  <c r="A2128" i="6"/>
  <c r="B2128" i="6" s="1"/>
  <c r="A2129" i="6"/>
  <c r="B2129" i="6" s="1"/>
  <c r="A2130" i="6"/>
  <c r="B2130" i="6" s="1"/>
  <c r="A2131" i="6"/>
  <c r="B2131" i="6" s="1"/>
  <c r="A2132" i="6"/>
  <c r="B2132" i="6" s="1"/>
  <c r="A2133" i="6"/>
  <c r="B2133" i="6" s="1"/>
  <c r="A2134" i="6"/>
  <c r="B2134" i="6" s="1"/>
  <c r="A2135" i="6"/>
  <c r="B2135" i="6" s="1"/>
  <c r="A2136" i="6"/>
  <c r="B2136" i="6" s="1"/>
  <c r="A2137" i="6"/>
  <c r="B2137" i="6" s="1"/>
  <c r="A2138" i="6"/>
  <c r="B2138" i="6" s="1"/>
  <c r="A2139" i="6"/>
  <c r="B2139" i="6" s="1"/>
  <c r="A2140" i="6"/>
  <c r="B2140" i="6" s="1"/>
  <c r="A2141" i="6"/>
  <c r="B2141" i="6" s="1"/>
  <c r="A2142" i="6"/>
  <c r="B2142" i="6" s="1"/>
  <c r="A2143" i="6"/>
  <c r="B2143" i="6" s="1"/>
  <c r="A2144" i="6"/>
  <c r="B2144" i="6" s="1"/>
  <c r="A2145" i="6"/>
  <c r="B2145" i="6" s="1"/>
  <c r="A2146" i="6"/>
  <c r="B2146" i="6" s="1"/>
  <c r="A2147" i="6"/>
  <c r="B2147" i="6" s="1"/>
  <c r="A2148" i="6"/>
  <c r="B2148" i="6" s="1"/>
  <c r="A2149" i="6"/>
  <c r="B2149" i="6" s="1"/>
  <c r="A2150" i="6"/>
  <c r="B2150" i="6" s="1"/>
  <c r="A2151" i="6"/>
  <c r="B2151" i="6" s="1"/>
  <c r="A2152" i="6"/>
  <c r="B2152" i="6" s="1"/>
  <c r="A2153" i="6"/>
  <c r="B2153" i="6" s="1"/>
  <c r="A2154" i="6"/>
  <c r="B2154" i="6" s="1"/>
  <c r="A2155" i="6"/>
  <c r="B2155" i="6" s="1"/>
  <c r="A2156" i="6"/>
  <c r="B2156" i="6" s="1"/>
  <c r="A2157" i="6"/>
  <c r="B2157" i="6" s="1"/>
  <c r="A2158" i="6"/>
  <c r="B2158" i="6" s="1"/>
  <c r="A2159" i="6"/>
  <c r="B2159" i="6" s="1"/>
  <c r="A2160" i="6"/>
  <c r="B2160" i="6" s="1"/>
  <c r="A2161" i="6"/>
  <c r="B2161" i="6" s="1"/>
  <c r="A2162" i="6"/>
  <c r="B2162" i="6" s="1"/>
  <c r="A2163" i="6"/>
  <c r="B2163" i="6" s="1"/>
  <c r="A2164" i="6"/>
  <c r="B2164" i="6" s="1"/>
  <c r="A2165" i="6"/>
  <c r="B2165" i="6" s="1"/>
  <c r="A2166" i="6"/>
  <c r="B2166" i="6" s="1"/>
  <c r="A2167" i="6"/>
  <c r="B2167" i="6" s="1"/>
  <c r="A2168" i="6"/>
  <c r="B2168" i="6" s="1"/>
  <c r="A2169" i="6"/>
  <c r="B2169" i="6" s="1"/>
  <c r="A2170" i="6"/>
  <c r="B2170" i="6" s="1"/>
  <c r="A2171" i="6"/>
  <c r="B2171" i="6" s="1"/>
  <c r="A2172" i="6"/>
  <c r="B2172" i="6" s="1"/>
  <c r="A2173" i="6"/>
  <c r="B2173" i="6" s="1"/>
  <c r="A2174" i="6"/>
  <c r="B2174" i="6" s="1"/>
  <c r="A2175" i="6"/>
  <c r="B2175" i="6" s="1"/>
  <c r="A2176" i="6"/>
  <c r="B2176" i="6" s="1"/>
  <c r="A2177" i="6"/>
  <c r="B2177" i="6" s="1"/>
  <c r="A2178" i="6"/>
  <c r="B2178" i="6" s="1"/>
  <c r="A2179" i="6"/>
  <c r="B2179" i="6" s="1"/>
  <c r="A2180" i="6"/>
  <c r="B2180" i="6" s="1"/>
  <c r="A2181" i="6"/>
  <c r="B2181" i="6" s="1"/>
  <c r="A2182" i="6"/>
  <c r="B2182" i="6" s="1"/>
  <c r="A2183" i="6"/>
  <c r="B2183" i="6" s="1"/>
  <c r="A2184" i="6"/>
  <c r="B2184" i="6" s="1"/>
  <c r="A2185" i="6"/>
  <c r="B2185" i="6" s="1"/>
  <c r="A2186" i="6"/>
  <c r="B2186" i="6" s="1"/>
  <c r="A2187" i="6"/>
  <c r="B2187" i="6" s="1"/>
  <c r="A2188" i="6"/>
  <c r="B2188" i="6" s="1"/>
  <c r="A2189" i="6"/>
  <c r="B2189" i="6" s="1"/>
  <c r="A2190" i="6"/>
  <c r="B2190" i="6" s="1"/>
  <c r="A2191" i="6"/>
  <c r="B2191" i="6" s="1"/>
  <c r="A2192" i="6"/>
  <c r="B2192" i="6" s="1"/>
  <c r="A2193" i="6"/>
  <c r="B2193" i="6" s="1"/>
  <c r="A2194" i="6"/>
  <c r="B2194" i="6" s="1"/>
  <c r="A2195" i="6"/>
  <c r="B2195" i="6" s="1"/>
  <c r="A2196" i="6"/>
  <c r="B2196" i="6" s="1"/>
  <c r="A2197" i="6"/>
  <c r="B2197" i="6" s="1"/>
  <c r="A2198" i="6"/>
  <c r="B2198" i="6" s="1"/>
  <c r="A2199" i="6"/>
  <c r="B2199" i="6" s="1"/>
  <c r="A2200" i="6"/>
  <c r="B2200" i="6" s="1"/>
  <c r="A2201" i="6"/>
  <c r="B2201" i="6" s="1"/>
  <c r="A2202" i="6"/>
  <c r="B2202" i="6" s="1"/>
  <c r="A2203" i="6"/>
  <c r="B2203" i="6" s="1"/>
  <c r="A2204" i="6"/>
  <c r="B2204" i="6" s="1"/>
  <c r="A2205" i="6"/>
  <c r="B2205" i="6" s="1"/>
  <c r="A2206" i="6"/>
  <c r="B2206" i="6" s="1"/>
  <c r="A2207" i="6"/>
  <c r="B2207" i="6" s="1"/>
  <c r="A2208" i="6"/>
  <c r="B2208" i="6" s="1"/>
  <c r="A2209" i="6"/>
  <c r="B2209" i="6" s="1"/>
  <c r="A2210" i="6"/>
  <c r="B2210" i="6" s="1"/>
  <c r="A2211" i="6"/>
  <c r="B2211" i="6" s="1"/>
  <c r="A2212" i="6"/>
  <c r="B2212" i="6" s="1"/>
  <c r="A2213" i="6"/>
  <c r="B2213" i="6" s="1"/>
  <c r="A2214" i="6"/>
  <c r="B2214" i="6" s="1"/>
  <c r="A2215" i="6"/>
  <c r="B2215" i="6" s="1"/>
  <c r="A2216" i="6"/>
  <c r="B2216" i="6" s="1"/>
  <c r="A2217" i="6"/>
  <c r="B2217" i="6" s="1"/>
  <c r="A2218" i="6"/>
  <c r="B2218" i="6" s="1"/>
  <c r="A2219" i="6"/>
  <c r="B2219" i="6" s="1"/>
  <c r="A2220" i="6"/>
  <c r="B2220" i="6" s="1"/>
  <c r="A2221" i="6"/>
  <c r="B2221" i="6" s="1"/>
  <c r="A2222" i="6"/>
  <c r="B2222" i="6" s="1"/>
  <c r="A2223" i="6"/>
  <c r="B2223" i="6" s="1"/>
  <c r="A2224" i="6"/>
  <c r="B2224" i="6" s="1"/>
  <c r="A2225" i="6"/>
  <c r="B2225" i="6" s="1"/>
  <c r="A2226" i="6"/>
  <c r="B2226" i="6" s="1"/>
  <c r="A2227" i="6"/>
  <c r="B2227" i="6" s="1"/>
  <c r="A2228" i="6"/>
  <c r="B2228" i="6" s="1"/>
  <c r="A2229" i="6"/>
  <c r="B2229" i="6" s="1"/>
  <c r="A2230" i="6"/>
  <c r="B2230" i="6" s="1"/>
  <c r="A2231" i="6"/>
  <c r="B2231" i="6" s="1"/>
  <c r="A2232" i="6"/>
  <c r="B2232" i="6" s="1"/>
  <c r="A2233" i="6"/>
  <c r="B2233" i="6" s="1"/>
  <c r="A2234" i="6"/>
  <c r="B2234" i="6" s="1"/>
  <c r="A2235" i="6"/>
  <c r="B2235" i="6" s="1"/>
  <c r="A2236" i="6"/>
  <c r="B2236" i="6" s="1"/>
  <c r="A2237" i="6"/>
  <c r="B2237" i="6" s="1"/>
  <c r="A2238" i="6"/>
  <c r="B2238" i="6" s="1"/>
  <c r="A2239" i="6"/>
  <c r="B2239" i="6" s="1"/>
  <c r="A2240" i="6"/>
  <c r="B2240" i="6" s="1"/>
  <c r="A2241" i="6"/>
  <c r="B2241" i="6" s="1"/>
  <c r="A2242" i="6"/>
  <c r="B2242" i="6" s="1"/>
  <c r="A2243" i="6"/>
  <c r="B2243" i="6" s="1"/>
  <c r="A2244" i="6"/>
  <c r="B2244" i="6" s="1"/>
  <c r="A2245" i="6"/>
  <c r="B2245" i="6" s="1"/>
  <c r="A2246" i="6"/>
  <c r="B2246" i="6" s="1"/>
  <c r="A2247" i="6"/>
  <c r="B2247" i="6" s="1"/>
  <c r="A2248" i="6"/>
  <c r="B2248" i="6" s="1"/>
  <c r="A2249" i="6"/>
  <c r="B2249" i="6" s="1"/>
  <c r="A2250" i="6"/>
  <c r="B2250" i="6" s="1"/>
  <c r="A2251" i="6"/>
  <c r="B2251" i="6" s="1"/>
  <c r="A2252" i="6"/>
  <c r="B2252" i="6" s="1"/>
  <c r="A2253" i="6"/>
  <c r="B2253" i="6" s="1"/>
  <c r="A2254" i="6"/>
  <c r="B2254" i="6" s="1"/>
  <c r="A2255" i="6"/>
  <c r="B2255" i="6" s="1"/>
  <c r="A2256" i="6"/>
  <c r="B2256" i="6" s="1"/>
  <c r="A2257" i="6"/>
  <c r="B2257" i="6" s="1"/>
  <c r="A2258" i="6"/>
  <c r="B2258" i="6" s="1"/>
  <c r="A2259" i="6"/>
  <c r="B2259" i="6" s="1"/>
  <c r="A2260" i="6"/>
  <c r="B2260" i="6" s="1"/>
  <c r="A2261" i="6"/>
  <c r="B2261" i="6" s="1"/>
  <c r="A2262" i="6"/>
  <c r="B2262" i="6" s="1"/>
  <c r="A2263" i="6"/>
  <c r="B2263" i="6" s="1"/>
  <c r="A2264" i="6"/>
  <c r="B2264" i="6" s="1"/>
  <c r="A2265" i="6"/>
  <c r="B2265" i="6" s="1"/>
  <c r="A2266" i="6"/>
  <c r="B2266" i="6" s="1"/>
  <c r="A2267" i="6"/>
  <c r="B2267" i="6" s="1"/>
  <c r="A2268" i="6"/>
  <c r="B2268" i="6" s="1"/>
  <c r="A2269" i="6"/>
  <c r="B2269" i="6" s="1"/>
  <c r="A2270" i="6"/>
  <c r="B2270" i="6" s="1"/>
  <c r="A2271" i="6"/>
  <c r="B2271" i="6" s="1"/>
  <c r="A2272" i="6"/>
  <c r="B2272" i="6" s="1"/>
  <c r="A2273" i="6"/>
  <c r="B2273" i="6" s="1"/>
  <c r="A2274" i="6"/>
  <c r="B2274" i="6" s="1"/>
  <c r="A2275" i="6"/>
  <c r="B2275" i="6" s="1"/>
  <c r="A2276" i="6"/>
  <c r="B2276" i="6" s="1"/>
  <c r="A2277" i="6"/>
  <c r="B2277" i="6" s="1"/>
  <c r="A2278" i="6"/>
  <c r="B2278" i="6" s="1"/>
  <c r="A2279" i="6"/>
  <c r="B2279" i="6" s="1"/>
  <c r="A2280" i="6"/>
  <c r="B2280" i="6" s="1"/>
  <c r="A2281" i="6"/>
  <c r="B2281" i="6" s="1"/>
  <c r="A2282" i="6"/>
  <c r="B2282" i="6" s="1"/>
  <c r="A2283" i="6"/>
  <c r="B2283" i="6" s="1"/>
  <c r="A2284" i="6"/>
  <c r="B2284" i="6" s="1"/>
  <c r="A2285" i="6"/>
  <c r="B2285" i="6" s="1"/>
  <c r="A2286" i="6"/>
  <c r="B2286" i="6" s="1"/>
  <c r="A2287" i="6"/>
  <c r="B2287" i="6" s="1"/>
  <c r="A2288" i="6"/>
  <c r="B2288" i="6" s="1"/>
  <c r="A2289" i="6"/>
  <c r="B2289" i="6" s="1"/>
  <c r="A2290" i="6"/>
  <c r="B2290" i="6" s="1"/>
  <c r="A2291" i="6"/>
  <c r="B2291" i="6" s="1"/>
  <c r="A2292" i="6"/>
  <c r="B2292" i="6" s="1"/>
  <c r="A2293" i="6"/>
  <c r="B2293" i="6" s="1"/>
  <c r="A2294" i="6"/>
  <c r="B2294" i="6" s="1"/>
  <c r="A2295" i="6"/>
  <c r="B2295" i="6" s="1"/>
  <c r="A2296" i="6"/>
  <c r="B2296" i="6" s="1"/>
  <c r="A2297" i="6"/>
  <c r="B2297" i="6" s="1"/>
  <c r="A2298" i="6"/>
  <c r="B2298" i="6" s="1"/>
  <c r="A2299" i="6"/>
  <c r="B2299" i="6" s="1"/>
  <c r="A2300" i="6"/>
  <c r="B2300" i="6" s="1"/>
  <c r="A2301" i="6"/>
  <c r="B2301" i="6" s="1"/>
  <c r="A2302" i="6"/>
  <c r="B2302" i="6" s="1"/>
  <c r="A2303" i="6"/>
  <c r="B2303" i="6" s="1"/>
  <c r="A2304" i="6"/>
  <c r="B2304" i="6" s="1"/>
  <c r="A2305" i="6"/>
  <c r="B2305" i="6" s="1"/>
  <c r="A2306" i="6"/>
  <c r="B2306" i="6" s="1"/>
  <c r="A2307" i="6"/>
  <c r="B2307" i="6" s="1"/>
  <c r="A2308" i="6"/>
  <c r="B2308" i="6" s="1"/>
  <c r="A2309" i="6"/>
  <c r="B2309" i="6" s="1"/>
  <c r="A2310" i="6"/>
  <c r="B2310" i="6" s="1"/>
  <c r="A2311" i="6"/>
  <c r="B2311" i="6" s="1"/>
  <c r="A2312" i="6"/>
  <c r="B2312" i="6" s="1"/>
  <c r="A2313" i="6"/>
  <c r="B2313" i="6" s="1"/>
  <c r="A2314" i="6"/>
  <c r="B2314" i="6" s="1"/>
  <c r="A2315" i="6"/>
  <c r="B2315" i="6" s="1"/>
  <c r="A2316" i="6"/>
  <c r="B2316" i="6" s="1"/>
  <c r="A2317" i="6"/>
  <c r="B2317" i="6" s="1"/>
  <c r="A2318" i="6"/>
  <c r="B2318" i="6" s="1"/>
  <c r="A2319" i="6"/>
  <c r="B2319" i="6" s="1"/>
  <c r="A2320" i="6"/>
  <c r="B2320" i="6" s="1"/>
  <c r="A2321" i="6"/>
  <c r="B2321" i="6" s="1"/>
  <c r="A2322" i="6"/>
  <c r="B2322" i="6" s="1"/>
  <c r="A2323" i="6"/>
  <c r="B2323" i="6" s="1"/>
  <c r="A2324" i="6"/>
  <c r="B2324" i="6" s="1"/>
  <c r="A2325" i="6"/>
  <c r="B2325" i="6" s="1"/>
  <c r="A2326" i="6"/>
  <c r="B2326" i="6" s="1"/>
  <c r="A2327" i="6"/>
  <c r="B2327" i="6" s="1"/>
  <c r="A2328" i="6"/>
  <c r="B2328" i="6" s="1"/>
  <c r="A2329" i="6"/>
  <c r="B2329" i="6" s="1"/>
  <c r="A2330" i="6"/>
  <c r="B2330" i="6" s="1"/>
  <c r="A2331" i="6"/>
  <c r="B2331" i="6" s="1"/>
  <c r="A2332" i="6"/>
  <c r="B2332" i="6" s="1"/>
  <c r="A2333" i="6"/>
  <c r="B2333" i="6" s="1"/>
  <c r="A2334" i="6"/>
  <c r="B2334" i="6" s="1"/>
  <c r="A2335" i="6"/>
  <c r="B2335" i="6" s="1"/>
  <c r="A2336" i="6"/>
  <c r="B2336" i="6" s="1"/>
  <c r="A2337" i="6"/>
  <c r="B2337" i="6" s="1"/>
  <c r="A2338" i="6"/>
  <c r="B2338" i="6" s="1"/>
  <c r="A2339" i="6"/>
  <c r="B2339" i="6" s="1"/>
  <c r="A2340" i="6"/>
  <c r="B2340" i="6" s="1"/>
  <c r="A2341" i="6"/>
  <c r="B2341" i="6" s="1"/>
  <c r="A2342" i="6"/>
  <c r="B2342" i="6" s="1"/>
  <c r="A2343" i="6"/>
  <c r="B2343" i="6" s="1"/>
  <c r="A2344" i="6"/>
  <c r="B2344" i="6" s="1"/>
  <c r="A2345" i="6"/>
  <c r="B2345" i="6" s="1"/>
  <c r="A2346" i="6"/>
  <c r="B2346" i="6" s="1"/>
  <c r="A2347" i="6"/>
  <c r="B2347" i="6" s="1"/>
  <c r="A2348" i="6"/>
  <c r="B2348" i="6" s="1"/>
  <c r="A2349" i="6"/>
  <c r="B2349" i="6" s="1"/>
  <c r="A2350" i="6"/>
  <c r="B2350" i="6" s="1"/>
  <c r="A2351" i="6"/>
  <c r="B2351" i="6" s="1"/>
  <c r="A2352" i="6"/>
  <c r="B2352" i="6" s="1"/>
  <c r="A2353" i="6"/>
  <c r="B2353" i="6" s="1"/>
  <c r="A2354" i="6"/>
  <c r="B2354" i="6" s="1"/>
  <c r="A2355" i="6"/>
  <c r="B2355" i="6" s="1"/>
  <c r="A2356" i="6"/>
  <c r="B2356" i="6" s="1"/>
  <c r="A2357" i="6"/>
  <c r="B2357" i="6" s="1"/>
  <c r="A2358" i="6"/>
  <c r="B2358" i="6" s="1"/>
  <c r="A2359" i="6"/>
  <c r="B2359" i="6" s="1"/>
  <c r="A2360" i="6"/>
  <c r="B2360" i="6" s="1"/>
  <c r="A2361" i="6"/>
  <c r="B2361" i="6" s="1"/>
  <c r="A2362" i="6"/>
  <c r="B2362" i="6" s="1"/>
  <c r="A2363" i="6"/>
  <c r="B2363" i="6" s="1"/>
  <c r="A2364" i="6"/>
  <c r="B2364" i="6" s="1"/>
  <c r="A2365" i="6"/>
  <c r="B2365" i="6" s="1"/>
  <c r="A2366" i="6"/>
  <c r="B2366" i="6" s="1"/>
  <c r="A2367" i="6"/>
  <c r="B2367" i="6" s="1"/>
  <c r="A2368" i="6"/>
  <c r="B2368" i="6" s="1"/>
  <c r="A2369" i="6"/>
  <c r="B2369" i="6" s="1"/>
  <c r="A2370" i="6"/>
  <c r="B2370" i="6" s="1"/>
  <c r="A2371" i="6"/>
  <c r="B2371" i="6" s="1"/>
  <c r="A2372" i="6"/>
  <c r="B2372" i="6" s="1"/>
  <c r="A2373" i="6"/>
  <c r="B2373" i="6" s="1"/>
  <c r="A2374" i="6"/>
  <c r="B2374" i="6" s="1"/>
  <c r="A2375" i="6"/>
  <c r="B2375" i="6" s="1"/>
  <c r="A2376" i="6"/>
  <c r="B2376" i="6" s="1"/>
  <c r="A2377" i="6"/>
  <c r="B2377" i="6" s="1"/>
  <c r="A2378" i="6"/>
  <c r="B2378" i="6" s="1"/>
  <c r="A2379" i="6"/>
  <c r="B2379" i="6" s="1"/>
  <c r="A2380" i="6"/>
  <c r="B2380" i="6" s="1"/>
  <c r="A2381" i="6"/>
  <c r="B2381" i="6" s="1"/>
  <c r="A2382" i="6"/>
  <c r="B2382" i="6" s="1"/>
  <c r="A2383" i="6"/>
  <c r="B2383" i="6" s="1"/>
  <c r="A2384" i="6"/>
  <c r="B2384" i="6" s="1"/>
  <c r="A2385" i="6"/>
  <c r="B2385" i="6" s="1"/>
  <c r="A2386" i="6"/>
  <c r="B2386" i="6" s="1"/>
  <c r="A2387" i="6"/>
  <c r="B2387" i="6" s="1"/>
  <c r="A2388" i="6"/>
  <c r="B2388" i="6" s="1"/>
  <c r="A2389" i="6"/>
  <c r="B2389" i="6" s="1"/>
  <c r="A2390" i="6"/>
  <c r="B2390" i="6" s="1"/>
  <c r="A2391" i="6"/>
  <c r="B2391" i="6" s="1"/>
  <c r="A2392" i="6"/>
  <c r="B2392" i="6" s="1"/>
  <c r="A2393" i="6"/>
  <c r="B2393" i="6" s="1"/>
  <c r="A2394" i="6"/>
  <c r="B2394" i="6" s="1"/>
  <c r="A2395" i="6"/>
  <c r="B2395" i="6" s="1"/>
  <c r="A2396" i="6"/>
  <c r="B2396" i="6" s="1"/>
  <c r="A2397" i="6"/>
  <c r="B2397" i="6" s="1"/>
  <c r="A2398" i="6"/>
  <c r="B2398" i="6" s="1"/>
  <c r="A2399" i="6"/>
  <c r="B2399" i="6" s="1"/>
  <c r="A2400" i="6"/>
  <c r="B2400" i="6" s="1"/>
  <c r="A2401" i="6"/>
  <c r="B2401" i="6" s="1"/>
  <c r="A2402" i="6"/>
  <c r="B2402" i="6" s="1"/>
  <c r="A2403" i="6"/>
  <c r="B2403" i="6" s="1"/>
  <c r="A2404" i="6"/>
  <c r="B2404" i="6" s="1"/>
  <c r="A2405" i="6"/>
  <c r="B2405" i="6" s="1"/>
  <c r="A2406" i="6"/>
  <c r="B2406" i="6" s="1"/>
  <c r="A2407" i="6"/>
  <c r="B2407" i="6" s="1"/>
  <c r="A2408" i="6"/>
  <c r="B2408" i="6" s="1"/>
  <c r="A2409" i="6"/>
  <c r="B2409" i="6" s="1"/>
  <c r="A2410" i="6"/>
  <c r="B2410" i="6" s="1"/>
  <c r="A2411" i="6"/>
  <c r="B2411" i="6" s="1"/>
  <c r="A2412" i="6"/>
  <c r="B2412" i="6" s="1"/>
  <c r="A2413" i="6"/>
  <c r="B2413" i="6" s="1"/>
  <c r="A2414" i="6"/>
  <c r="B2414" i="6" s="1"/>
  <c r="A2415" i="6"/>
  <c r="B2415" i="6" s="1"/>
  <c r="A2416" i="6"/>
  <c r="B2416" i="6" s="1"/>
  <c r="A2417" i="6"/>
  <c r="B2417" i="6" s="1"/>
  <c r="A2418" i="6"/>
  <c r="B2418" i="6" s="1"/>
  <c r="A2419" i="6"/>
  <c r="B2419" i="6" s="1"/>
  <c r="A2420" i="6"/>
  <c r="B2420" i="6" s="1"/>
  <c r="A2421" i="6"/>
  <c r="B2421" i="6" s="1"/>
  <c r="A2422" i="6"/>
  <c r="B2422" i="6" s="1"/>
  <c r="A2423" i="6"/>
  <c r="B2423" i="6" s="1"/>
  <c r="A2424" i="6"/>
  <c r="B2424" i="6" s="1"/>
  <c r="A2425" i="6"/>
  <c r="B2425" i="6" s="1"/>
  <c r="A2426" i="6"/>
  <c r="B2426" i="6" s="1"/>
  <c r="A2427" i="6"/>
  <c r="B2427" i="6" s="1"/>
  <c r="A2428" i="6"/>
  <c r="B2428" i="6" s="1"/>
  <c r="A2429" i="6"/>
  <c r="B2429" i="6" s="1"/>
  <c r="A2430" i="6"/>
  <c r="B2430" i="6" s="1"/>
  <c r="A2431" i="6"/>
  <c r="B2431" i="6" s="1"/>
  <c r="A2432" i="6"/>
  <c r="B2432" i="6" s="1"/>
  <c r="A2433" i="6"/>
  <c r="B2433" i="6" s="1"/>
  <c r="A2434" i="6"/>
  <c r="B2434" i="6" s="1"/>
  <c r="A2435" i="6"/>
  <c r="B2435" i="6" s="1"/>
  <c r="A2436" i="6"/>
  <c r="B2436" i="6" s="1"/>
  <c r="A2437" i="6"/>
  <c r="B2437" i="6" s="1"/>
  <c r="A2438" i="6"/>
  <c r="B2438" i="6" s="1"/>
  <c r="A2439" i="6"/>
  <c r="B2439" i="6" s="1"/>
  <c r="A2440" i="6"/>
  <c r="B2440" i="6" s="1"/>
  <c r="A2441" i="6"/>
  <c r="B2441" i="6" s="1"/>
  <c r="A2442" i="6"/>
  <c r="B2442" i="6" s="1"/>
  <c r="A2443" i="6"/>
  <c r="B2443" i="6" s="1"/>
  <c r="A2444" i="6"/>
  <c r="B2444" i="6" s="1"/>
  <c r="A2445" i="6"/>
  <c r="B2445" i="6" s="1"/>
  <c r="A2446" i="6"/>
  <c r="B2446" i="6" s="1"/>
  <c r="A2447" i="6"/>
  <c r="B2447" i="6" s="1"/>
  <c r="A2448" i="6"/>
  <c r="B2448" i="6" s="1"/>
  <c r="A2449" i="6"/>
  <c r="B2449" i="6" s="1"/>
  <c r="A2450" i="6"/>
  <c r="B2450" i="6" s="1"/>
  <c r="A2451" i="6"/>
  <c r="B2451" i="6" s="1"/>
  <c r="A2452" i="6"/>
  <c r="B2452" i="6" s="1"/>
  <c r="A2453" i="6"/>
  <c r="B2453" i="6" s="1"/>
  <c r="A2454" i="6"/>
  <c r="B2454" i="6" s="1"/>
  <c r="A2455" i="6"/>
  <c r="B2455" i="6" s="1"/>
  <c r="A2456" i="6"/>
  <c r="B2456" i="6" s="1"/>
  <c r="A2457" i="6"/>
  <c r="B2457" i="6" s="1"/>
  <c r="A2458" i="6"/>
  <c r="B2458" i="6" s="1"/>
  <c r="A2459" i="6"/>
  <c r="B2459" i="6" s="1"/>
  <c r="A2460" i="6"/>
  <c r="B2460" i="6" s="1"/>
  <c r="A2461" i="6"/>
  <c r="B2461" i="6" s="1"/>
  <c r="A2462" i="6"/>
  <c r="B2462" i="6" s="1"/>
  <c r="A2463" i="6"/>
  <c r="B2463" i="6" s="1"/>
  <c r="A2464" i="6"/>
  <c r="B2464" i="6" s="1"/>
  <c r="A2465" i="6"/>
  <c r="B2465" i="6" s="1"/>
  <c r="A2466" i="6"/>
  <c r="B2466" i="6" s="1"/>
  <c r="A2467" i="6"/>
  <c r="B2467" i="6" s="1"/>
  <c r="A2468" i="6"/>
  <c r="B2468" i="6" s="1"/>
  <c r="A2469" i="6"/>
  <c r="B2469" i="6" s="1"/>
  <c r="A2470" i="6"/>
  <c r="B2470" i="6" s="1"/>
  <c r="A2471" i="6"/>
  <c r="B2471" i="6" s="1"/>
  <c r="A2472" i="6"/>
  <c r="B2472" i="6" s="1"/>
  <c r="A2473" i="6"/>
  <c r="B2473" i="6" s="1"/>
  <c r="A2474" i="6"/>
  <c r="B2474" i="6" s="1"/>
  <c r="A2475" i="6"/>
  <c r="B2475" i="6" s="1"/>
  <c r="A2476" i="6"/>
  <c r="B2476" i="6" s="1"/>
  <c r="A2477" i="6"/>
  <c r="B2477" i="6" s="1"/>
  <c r="A2478" i="6"/>
  <c r="B2478" i="6" s="1"/>
  <c r="A2479" i="6"/>
  <c r="B2479" i="6" s="1"/>
  <c r="A2480" i="6"/>
  <c r="B2480" i="6" s="1"/>
  <c r="A2481" i="6"/>
  <c r="B2481" i="6" s="1"/>
  <c r="A2482" i="6"/>
  <c r="B2482" i="6" s="1"/>
  <c r="A2483" i="6"/>
  <c r="B2483" i="6" s="1"/>
  <c r="A2484" i="6"/>
  <c r="B2484" i="6" s="1"/>
  <c r="A2485" i="6"/>
  <c r="B2485" i="6" s="1"/>
  <c r="A2486" i="6"/>
  <c r="B2486" i="6" s="1"/>
  <c r="A2487" i="6"/>
  <c r="B2487" i="6" s="1"/>
  <c r="A2488" i="6"/>
  <c r="B2488" i="6" s="1"/>
  <c r="A2489" i="6"/>
  <c r="B2489" i="6" s="1"/>
  <c r="A2490" i="6"/>
  <c r="B2490" i="6" s="1"/>
  <c r="A2491" i="6"/>
  <c r="B2491" i="6" s="1"/>
  <c r="A2492" i="6"/>
  <c r="B2492" i="6" s="1"/>
  <c r="A2493" i="6"/>
  <c r="B2493" i="6" s="1"/>
  <c r="A2494" i="6"/>
  <c r="B2494" i="6" s="1"/>
  <c r="A2495" i="6"/>
  <c r="B2495" i="6" s="1"/>
  <c r="A2496" i="6"/>
  <c r="B2496" i="6" s="1"/>
  <c r="A2497" i="6"/>
  <c r="B2497" i="6" s="1"/>
  <c r="A2498" i="6"/>
  <c r="B2498" i="6" s="1"/>
  <c r="A2499" i="6"/>
  <c r="B2499" i="6" s="1"/>
  <c r="A2500" i="6"/>
  <c r="B2500" i="6" s="1"/>
  <c r="A2501" i="6"/>
  <c r="B2501" i="6" s="1"/>
  <c r="A2502" i="6"/>
  <c r="B2502" i="6" s="1"/>
  <c r="A2503" i="6"/>
  <c r="B2503" i="6" s="1"/>
  <c r="A2504" i="6"/>
  <c r="B2504" i="6" s="1"/>
  <c r="A2505" i="6"/>
  <c r="B2505" i="6" s="1"/>
  <c r="A2506" i="6"/>
  <c r="B2506" i="6" s="1"/>
  <c r="A2507" i="6"/>
  <c r="B2507" i="6" s="1"/>
  <c r="A2508" i="6"/>
  <c r="B2508" i="6" s="1"/>
  <c r="A2509" i="6"/>
  <c r="B2509" i="6" s="1"/>
  <c r="A2510" i="6"/>
  <c r="B2510" i="6" s="1"/>
  <c r="A2511" i="6"/>
  <c r="B2511" i="6" s="1"/>
  <c r="A2512" i="6"/>
  <c r="B2512" i="6" s="1"/>
  <c r="A2513" i="6"/>
  <c r="B2513" i="6" s="1"/>
  <c r="A2514" i="6"/>
  <c r="B2514" i="6" s="1"/>
  <c r="A2515" i="6"/>
  <c r="B2515" i="6" s="1"/>
  <c r="A2516" i="6"/>
  <c r="B2516" i="6" s="1"/>
  <c r="A2517" i="6"/>
  <c r="B2517" i="6" s="1"/>
  <c r="A2518" i="6"/>
  <c r="B2518" i="6" s="1"/>
  <c r="A2519" i="6"/>
  <c r="B2519" i="6" s="1"/>
  <c r="A2520" i="6"/>
  <c r="B2520" i="6" s="1"/>
  <c r="A2521" i="6"/>
  <c r="B2521" i="6" s="1"/>
  <c r="A2522" i="6"/>
  <c r="B2522" i="6" s="1"/>
  <c r="A2523" i="6"/>
  <c r="B2523" i="6" s="1"/>
  <c r="A2524" i="6"/>
  <c r="B2524" i="6" s="1"/>
  <c r="A2525" i="6"/>
  <c r="B2525" i="6" s="1"/>
  <c r="A2526" i="6"/>
  <c r="B2526" i="6" s="1"/>
  <c r="A2527" i="6"/>
  <c r="B2527" i="6" s="1"/>
  <c r="A2528" i="6"/>
  <c r="B2528" i="6" s="1"/>
  <c r="A2529" i="6"/>
  <c r="B2529" i="6" s="1"/>
  <c r="A2530" i="6"/>
  <c r="B2530" i="6" s="1"/>
  <c r="A2531" i="6"/>
  <c r="B2531" i="6" s="1"/>
  <c r="A2532" i="6"/>
  <c r="B2532" i="6" s="1"/>
  <c r="A2533" i="6"/>
  <c r="B2533" i="6" s="1"/>
  <c r="A2534" i="6"/>
  <c r="B2534" i="6" s="1"/>
  <c r="A2535" i="6"/>
  <c r="B2535" i="6" s="1"/>
  <c r="A2536" i="6"/>
  <c r="B2536" i="6" s="1"/>
  <c r="A2537" i="6"/>
  <c r="B2537" i="6" s="1"/>
  <c r="A2538" i="6"/>
  <c r="B2538" i="6" s="1"/>
  <c r="A2539" i="6"/>
  <c r="B2539" i="6" s="1"/>
  <c r="A2540" i="6"/>
  <c r="B2540" i="6" s="1"/>
  <c r="A2541" i="6"/>
  <c r="B2541" i="6" s="1"/>
  <c r="A2542" i="6"/>
  <c r="B2542" i="6" s="1"/>
  <c r="A2543" i="6"/>
  <c r="B2543" i="6" s="1"/>
  <c r="A2544" i="6"/>
  <c r="B2544" i="6" s="1"/>
  <c r="A2545" i="6"/>
  <c r="B2545" i="6" s="1"/>
  <c r="A2546" i="6"/>
  <c r="B2546" i="6" s="1"/>
  <c r="A2547" i="6"/>
  <c r="B2547" i="6" s="1"/>
  <c r="A2548" i="6"/>
  <c r="B2548" i="6" s="1"/>
  <c r="A2549" i="6"/>
  <c r="B2549" i="6" s="1"/>
  <c r="A2550" i="6"/>
  <c r="B2550" i="6" s="1"/>
  <c r="A2551" i="6"/>
  <c r="B2551" i="6" s="1"/>
  <c r="A2552" i="6"/>
  <c r="B2552" i="6" s="1"/>
  <c r="A2553" i="6"/>
  <c r="B2553" i="6" s="1"/>
  <c r="A2554" i="6"/>
  <c r="B2554" i="6" s="1"/>
  <c r="A2555" i="6"/>
  <c r="B2555" i="6" s="1"/>
  <c r="A2556" i="6"/>
  <c r="B2556" i="6" s="1"/>
  <c r="A2557" i="6"/>
  <c r="B2557" i="6" s="1"/>
  <c r="A2558" i="6"/>
  <c r="B2558" i="6" s="1"/>
  <c r="A2559" i="6"/>
  <c r="B2559" i="6" s="1"/>
  <c r="A2560" i="6"/>
  <c r="B2560" i="6" s="1"/>
  <c r="A2561" i="6"/>
  <c r="B2561" i="6" s="1"/>
  <c r="A2562" i="6"/>
  <c r="B2562" i="6" s="1"/>
  <c r="A2563" i="6"/>
  <c r="B2563" i="6" s="1"/>
  <c r="A2564" i="6"/>
  <c r="B2564" i="6" s="1"/>
  <c r="A2565" i="6"/>
  <c r="B2565" i="6" s="1"/>
  <c r="A2566" i="6"/>
  <c r="B2566" i="6" s="1"/>
  <c r="A2567" i="6"/>
  <c r="B2567" i="6" s="1"/>
  <c r="A2568" i="6"/>
  <c r="B2568" i="6" s="1"/>
  <c r="A2569" i="6"/>
  <c r="B2569" i="6" s="1"/>
  <c r="A2570" i="6"/>
  <c r="B2570" i="6" s="1"/>
  <c r="A2571" i="6"/>
  <c r="B2571" i="6" s="1"/>
  <c r="A2572" i="6"/>
  <c r="B2572" i="6" s="1"/>
  <c r="A2573" i="6"/>
  <c r="B2573" i="6" s="1"/>
  <c r="A2574" i="6"/>
  <c r="B2574" i="6" s="1"/>
  <c r="A2575" i="6"/>
  <c r="B2575" i="6" s="1"/>
  <c r="A2576" i="6"/>
  <c r="B2576" i="6" s="1"/>
  <c r="A2577" i="6"/>
  <c r="B2577" i="6" s="1"/>
  <c r="A2578" i="6"/>
  <c r="B2578" i="6" s="1"/>
  <c r="A2579" i="6"/>
  <c r="B2579" i="6" s="1"/>
  <c r="A2580" i="6"/>
  <c r="B2580" i="6" s="1"/>
  <c r="A2581" i="6"/>
  <c r="B2581" i="6" s="1"/>
  <c r="A2582" i="6"/>
  <c r="B2582" i="6" s="1"/>
  <c r="A2583" i="6"/>
  <c r="B2583" i="6" s="1"/>
  <c r="A2584" i="6"/>
  <c r="B2584" i="6" s="1"/>
  <c r="A2585" i="6"/>
  <c r="B2585" i="6" s="1"/>
  <c r="A2586" i="6"/>
  <c r="B2586" i="6" s="1"/>
  <c r="A2587" i="6"/>
  <c r="B2587" i="6" s="1"/>
  <c r="A2588" i="6"/>
  <c r="B2588" i="6" s="1"/>
  <c r="A2589" i="6"/>
  <c r="B2589" i="6" s="1"/>
  <c r="A2590" i="6"/>
  <c r="B2590" i="6" s="1"/>
  <c r="A2591" i="6"/>
  <c r="B2591" i="6" s="1"/>
  <c r="A2592" i="6"/>
  <c r="B2592" i="6" s="1"/>
  <c r="A2593" i="6"/>
  <c r="B2593" i="6" s="1"/>
  <c r="A2594" i="6"/>
  <c r="B2594" i="6" s="1"/>
  <c r="A2595" i="6"/>
  <c r="B2595" i="6" s="1"/>
  <c r="A2596" i="6"/>
  <c r="B2596" i="6" s="1"/>
  <c r="A2597" i="6"/>
  <c r="B2597" i="6" s="1"/>
  <c r="A2598" i="6"/>
  <c r="B2598" i="6" s="1"/>
  <c r="A2599" i="6"/>
  <c r="B2599" i="6" s="1"/>
  <c r="A2600" i="6"/>
  <c r="B2600" i="6" s="1"/>
  <c r="A2601" i="6"/>
  <c r="B2601" i="6" s="1"/>
  <c r="A2602" i="6"/>
  <c r="B2602" i="6" s="1"/>
  <c r="A2603" i="6"/>
  <c r="B2603" i="6" s="1"/>
  <c r="A2604" i="6"/>
  <c r="B2604" i="6" s="1"/>
  <c r="A2605" i="6"/>
  <c r="B2605" i="6" s="1"/>
  <c r="A2606" i="6"/>
  <c r="B2606" i="6" s="1"/>
  <c r="A2607" i="6"/>
  <c r="B2607" i="6" s="1"/>
  <c r="A2608" i="6"/>
  <c r="B2608" i="6" s="1"/>
  <c r="A2609" i="6"/>
  <c r="B2609" i="6" s="1"/>
  <c r="A2610" i="6"/>
  <c r="B2610" i="6" s="1"/>
  <c r="A2611" i="6"/>
  <c r="B2611" i="6" s="1"/>
  <c r="A2612" i="6"/>
  <c r="B2612" i="6" s="1"/>
  <c r="A2613" i="6"/>
  <c r="B2613" i="6" s="1"/>
  <c r="A2614" i="6"/>
  <c r="B2614" i="6" s="1"/>
  <c r="A2615" i="6"/>
  <c r="B2615" i="6" s="1"/>
  <c r="A2616" i="6"/>
  <c r="B2616" i="6" s="1"/>
  <c r="A2617" i="6"/>
  <c r="B2617" i="6" s="1"/>
  <c r="A2618" i="6"/>
  <c r="B2618" i="6" s="1"/>
  <c r="A2619" i="6"/>
  <c r="B2619" i="6" s="1"/>
  <c r="A2620" i="6"/>
  <c r="B2620" i="6" s="1"/>
  <c r="A2621" i="6"/>
  <c r="B2621" i="6" s="1"/>
  <c r="A2622" i="6"/>
  <c r="B2622" i="6" s="1"/>
  <c r="A2623" i="6"/>
  <c r="B2623" i="6" s="1"/>
  <c r="A2624" i="6"/>
  <c r="B2624" i="6" s="1"/>
  <c r="A2625" i="6"/>
  <c r="B2625" i="6" s="1"/>
  <c r="A2626" i="6"/>
  <c r="B2626" i="6" s="1"/>
  <c r="A2627" i="6"/>
  <c r="B2627" i="6" s="1"/>
  <c r="A2628" i="6"/>
  <c r="B2628" i="6" s="1"/>
  <c r="A2629" i="6"/>
  <c r="B2629" i="6" s="1"/>
  <c r="A2630" i="6"/>
  <c r="B2630" i="6" s="1"/>
  <c r="A2631" i="6"/>
  <c r="B2631" i="6" s="1"/>
  <c r="A2632" i="6"/>
  <c r="B2632" i="6" s="1"/>
  <c r="A2633" i="6"/>
  <c r="B2633" i="6" s="1"/>
  <c r="A2634" i="6"/>
  <c r="B2634" i="6" s="1"/>
  <c r="A2635" i="6"/>
  <c r="B2635" i="6" s="1"/>
  <c r="A2636" i="6"/>
  <c r="B2636" i="6" s="1"/>
  <c r="A2637" i="6"/>
  <c r="B2637" i="6" s="1"/>
  <c r="A2638" i="6"/>
  <c r="B2638" i="6" s="1"/>
  <c r="A2639" i="6"/>
  <c r="B2639" i="6" s="1"/>
  <c r="A2640" i="6"/>
  <c r="B2640" i="6" s="1"/>
  <c r="A2641" i="6"/>
  <c r="B2641" i="6" s="1"/>
  <c r="A2642" i="6"/>
  <c r="B2642" i="6" s="1"/>
  <c r="A2643" i="6"/>
  <c r="B2643" i="6" s="1"/>
  <c r="A2644" i="6"/>
  <c r="B2644" i="6" s="1"/>
  <c r="A2645" i="6"/>
  <c r="B2645" i="6" s="1"/>
  <c r="A2646" i="6"/>
  <c r="B2646" i="6" s="1"/>
  <c r="A2647" i="6"/>
  <c r="B2647" i="6" s="1"/>
  <c r="A2648" i="6"/>
  <c r="B2648" i="6" s="1"/>
  <c r="A2649" i="6"/>
  <c r="B2649" i="6" s="1"/>
  <c r="A2650" i="6"/>
  <c r="B2650" i="6" s="1"/>
  <c r="A2651" i="6"/>
  <c r="B2651" i="6" s="1"/>
  <c r="A2652" i="6"/>
  <c r="B2652" i="6" s="1"/>
  <c r="A2653" i="6"/>
  <c r="B2653" i="6" s="1"/>
  <c r="A2654" i="6"/>
  <c r="B2654" i="6" s="1"/>
  <c r="A2655" i="6"/>
  <c r="B2655" i="6" s="1"/>
  <c r="A2656" i="6"/>
  <c r="B2656" i="6" s="1"/>
  <c r="A2657" i="6"/>
  <c r="B2657" i="6" s="1"/>
  <c r="A2658" i="6"/>
  <c r="B2658" i="6" s="1"/>
  <c r="A2659" i="6"/>
  <c r="B2659" i="6" s="1"/>
  <c r="A2660" i="6"/>
  <c r="B2660" i="6" s="1"/>
  <c r="A2661" i="6"/>
  <c r="B2661" i="6" s="1"/>
  <c r="A2662" i="6"/>
  <c r="B2662" i="6" s="1"/>
  <c r="A2663" i="6"/>
  <c r="B2663" i="6" s="1"/>
  <c r="A2664" i="6"/>
  <c r="B2664" i="6" s="1"/>
  <c r="A2665" i="6"/>
  <c r="B2665" i="6" s="1"/>
  <c r="A2666" i="6"/>
  <c r="B2666" i="6" s="1"/>
  <c r="A2667" i="6"/>
  <c r="B2667" i="6" s="1"/>
  <c r="A2668" i="6"/>
  <c r="B2668" i="6" s="1"/>
  <c r="A2669" i="6"/>
  <c r="B2669" i="6" s="1"/>
  <c r="A2670" i="6"/>
  <c r="B2670" i="6" s="1"/>
  <c r="A2671" i="6"/>
  <c r="B2671" i="6" s="1"/>
  <c r="A2672" i="6"/>
  <c r="B2672" i="6" s="1"/>
  <c r="A2673" i="6"/>
  <c r="B2673" i="6" s="1"/>
  <c r="A2674" i="6"/>
  <c r="B2674" i="6" s="1"/>
  <c r="A2675" i="6"/>
  <c r="B2675" i="6" s="1"/>
  <c r="A2676" i="6"/>
  <c r="B2676" i="6" s="1"/>
  <c r="A2677" i="6"/>
  <c r="B2677" i="6" s="1"/>
  <c r="A2678" i="6"/>
  <c r="B2678" i="6" s="1"/>
  <c r="A2679" i="6"/>
  <c r="B2679" i="6" s="1"/>
  <c r="A2680" i="6"/>
  <c r="B2680" i="6" s="1"/>
  <c r="A2681" i="6"/>
  <c r="B2681" i="6" s="1"/>
  <c r="A2682" i="6"/>
  <c r="B2682" i="6" s="1"/>
  <c r="A2683" i="6"/>
  <c r="B2683" i="6" s="1"/>
  <c r="A2684" i="6"/>
  <c r="B2684" i="6" s="1"/>
  <c r="A2685" i="6"/>
  <c r="B2685" i="6" s="1"/>
  <c r="A2686" i="6"/>
  <c r="B2686" i="6" s="1"/>
  <c r="A2687" i="6"/>
  <c r="B2687" i="6" s="1"/>
  <c r="A2688" i="6"/>
  <c r="B2688" i="6" s="1"/>
  <c r="A2689" i="6"/>
  <c r="B2689" i="6" s="1"/>
  <c r="A2690" i="6"/>
  <c r="B2690" i="6" s="1"/>
  <c r="A2691" i="6"/>
  <c r="B2691" i="6" s="1"/>
  <c r="A2692" i="6"/>
  <c r="B2692" i="6" s="1"/>
  <c r="A2693" i="6"/>
  <c r="B2693" i="6" s="1"/>
  <c r="A2694" i="6"/>
  <c r="B2694" i="6" s="1"/>
  <c r="A2695" i="6"/>
  <c r="B2695" i="6" s="1"/>
  <c r="A2696" i="6"/>
  <c r="B2696" i="6" s="1"/>
  <c r="A2697" i="6"/>
  <c r="B2697" i="6" s="1"/>
  <c r="A2698" i="6"/>
  <c r="B2698" i="6" s="1"/>
  <c r="A2699" i="6"/>
  <c r="B2699" i="6" s="1"/>
  <c r="A2700" i="6"/>
  <c r="B2700" i="6" s="1"/>
  <c r="A2701" i="6"/>
  <c r="B2701" i="6" s="1"/>
  <c r="A2702" i="6"/>
  <c r="B2702" i="6" s="1"/>
  <c r="A2703" i="6"/>
  <c r="B2703" i="6" s="1"/>
  <c r="A2704" i="6"/>
  <c r="B2704" i="6" s="1"/>
  <c r="A2705" i="6"/>
  <c r="B2705" i="6" s="1"/>
  <c r="A2706" i="6"/>
  <c r="B2706" i="6" s="1"/>
  <c r="A2707" i="6"/>
  <c r="B2707" i="6" s="1"/>
  <c r="A2708" i="6"/>
  <c r="B2708" i="6" s="1"/>
  <c r="A2709" i="6"/>
  <c r="B2709" i="6" s="1"/>
  <c r="A2710" i="6"/>
  <c r="B2710" i="6" s="1"/>
  <c r="A2711" i="6"/>
  <c r="B2711" i="6" s="1"/>
  <c r="A2712" i="6"/>
  <c r="B2712" i="6" s="1"/>
  <c r="A2713" i="6"/>
  <c r="B2713" i="6" s="1"/>
  <c r="A2714" i="6"/>
  <c r="B2714" i="6" s="1"/>
  <c r="A2715" i="6"/>
  <c r="B2715" i="6" s="1"/>
  <c r="A2716" i="6"/>
  <c r="B2716" i="6" s="1"/>
  <c r="A2717" i="6"/>
  <c r="B2717" i="6" s="1"/>
  <c r="A2718" i="6"/>
  <c r="B2718" i="6" s="1"/>
  <c r="A2719" i="6"/>
  <c r="B2719" i="6" s="1"/>
  <c r="A2720" i="6"/>
  <c r="B2720" i="6" s="1"/>
  <c r="A2721" i="6"/>
  <c r="B2721" i="6" s="1"/>
  <c r="A2722" i="6"/>
  <c r="B2722" i="6" s="1"/>
  <c r="A2723" i="6"/>
  <c r="B2723" i="6" s="1"/>
  <c r="A2724" i="6"/>
  <c r="B2724" i="6" s="1"/>
  <c r="A2725" i="6"/>
  <c r="B2725" i="6" s="1"/>
  <c r="A2726" i="6"/>
  <c r="B2726" i="6" s="1"/>
  <c r="A2727" i="6"/>
  <c r="B2727" i="6" s="1"/>
  <c r="A2728" i="6"/>
  <c r="B2728" i="6" s="1"/>
  <c r="A2729" i="6"/>
  <c r="B2729" i="6" s="1"/>
  <c r="A2730" i="6"/>
  <c r="B2730" i="6" s="1"/>
  <c r="A2731" i="6"/>
  <c r="B2731" i="6" s="1"/>
  <c r="A2732" i="6"/>
  <c r="B2732" i="6" s="1"/>
  <c r="A2733" i="6"/>
  <c r="B2733" i="6" s="1"/>
  <c r="A2734" i="6"/>
  <c r="B2734" i="6" s="1"/>
  <c r="A2735" i="6"/>
  <c r="B2735" i="6" s="1"/>
  <c r="A2736" i="6"/>
  <c r="B2736" i="6" s="1"/>
  <c r="A2737" i="6"/>
  <c r="B2737" i="6" s="1"/>
  <c r="A2738" i="6"/>
  <c r="B2738" i="6" s="1"/>
  <c r="A2739" i="6"/>
  <c r="B2739" i="6" s="1"/>
  <c r="A2740" i="6"/>
  <c r="B2740" i="6" s="1"/>
  <c r="A2741" i="6"/>
  <c r="B2741" i="6" s="1"/>
  <c r="A2742" i="6"/>
  <c r="B2742" i="6" s="1"/>
  <c r="A2743" i="6"/>
  <c r="B2743" i="6" s="1"/>
  <c r="A2744" i="6"/>
  <c r="B2744" i="6" s="1"/>
  <c r="A2745" i="6"/>
  <c r="B2745" i="6" s="1"/>
  <c r="A2746" i="6"/>
  <c r="B2746" i="6" s="1"/>
  <c r="A2747" i="6"/>
  <c r="B2747" i="6" s="1"/>
  <c r="A2748" i="6"/>
  <c r="B2748" i="6" s="1"/>
  <c r="A2749" i="6"/>
  <c r="B2749" i="6" s="1"/>
  <c r="A2750" i="6"/>
  <c r="B2750" i="6" s="1"/>
  <c r="A2751" i="6"/>
  <c r="B2751" i="6" s="1"/>
  <c r="A2752" i="6"/>
  <c r="B2752" i="6" s="1"/>
  <c r="A2753" i="6"/>
  <c r="B2753" i="6" s="1"/>
  <c r="A2754" i="6"/>
  <c r="B2754" i="6" s="1"/>
  <c r="A2755" i="6"/>
  <c r="B2755" i="6" s="1"/>
  <c r="A2756" i="6"/>
  <c r="B2756" i="6" s="1"/>
  <c r="A2757" i="6"/>
  <c r="B2757" i="6" s="1"/>
  <c r="A2758" i="6"/>
  <c r="B2758" i="6" s="1"/>
  <c r="A2759" i="6"/>
  <c r="B2759" i="6" s="1"/>
  <c r="A2760" i="6"/>
  <c r="B2760" i="6" s="1"/>
  <c r="A2761" i="6"/>
  <c r="B2761" i="6" s="1"/>
  <c r="A2762" i="6"/>
  <c r="B2762" i="6" s="1"/>
  <c r="A2763" i="6"/>
  <c r="B2763" i="6" s="1"/>
  <c r="A2764" i="6"/>
  <c r="B2764" i="6" s="1"/>
  <c r="A2765" i="6"/>
  <c r="B2765" i="6" s="1"/>
  <c r="A2766" i="6"/>
  <c r="B2766" i="6" s="1"/>
  <c r="A2767" i="6"/>
  <c r="B2767" i="6" s="1"/>
  <c r="A2768" i="6"/>
  <c r="B2768" i="6" s="1"/>
  <c r="A2769" i="6"/>
  <c r="B2769" i="6" s="1"/>
  <c r="A2770" i="6"/>
  <c r="B2770" i="6" s="1"/>
  <c r="A2771" i="6"/>
  <c r="B2771" i="6" s="1"/>
  <c r="A2772" i="6"/>
  <c r="B2772" i="6" s="1"/>
  <c r="A2773" i="6"/>
  <c r="B2773" i="6" s="1"/>
  <c r="A2774" i="6"/>
  <c r="B2774" i="6" s="1"/>
  <c r="A2775" i="6"/>
  <c r="B2775" i="6" s="1"/>
  <c r="A2776" i="6"/>
  <c r="B2776" i="6" s="1"/>
  <c r="A2777" i="6"/>
  <c r="B2777" i="6" s="1"/>
  <c r="A2778" i="6"/>
  <c r="B2778" i="6" s="1"/>
  <c r="A2779" i="6"/>
  <c r="B2779" i="6" s="1"/>
  <c r="A2780" i="6"/>
  <c r="B2780" i="6" s="1"/>
  <c r="A2781" i="6"/>
  <c r="B2781" i="6" s="1"/>
  <c r="A2782" i="6"/>
  <c r="B2782" i="6" s="1"/>
  <c r="A2783" i="6"/>
  <c r="B2783" i="6" s="1"/>
  <c r="A2784" i="6"/>
  <c r="B2784" i="6" s="1"/>
  <c r="A2785" i="6"/>
  <c r="B2785" i="6" s="1"/>
  <c r="A2786" i="6"/>
  <c r="B2786" i="6" s="1"/>
  <c r="A2787" i="6"/>
  <c r="B2787" i="6" s="1"/>
  <c r="A2788" i="6"/>
  <c r="B2788" i="6" s="1"/>
  <c r="A2789" i="6"/>
  <c r="B2789" i="6" s="1"/>
  <c r="A2790" i="6"/>
  <c r="B2790" i="6" s="1"/>
  <c r="A2791" i="6"/>
  <c r="B2791" i="6" s="1"/>
  <c r="A2792" i="6"/>
  <c r="B2792" i="6" s="1"/>
  <c r="A2793" i="6"/>
  <c r="B2793" i="6" s="1"/>
  <c r="A2794" i="6"/>
  <c r="B2794" i="6" s="1"/>
  <c r="A2795" i="6"/>
  <c r="B2795" i="6" s="1"/>
  <c r="A2796" i="6"/>
  <c r="B2796" i="6" s="1"/>
  <c r="A2797" i="6"/>
  <c r="B2797" i="6" s="1"/>
  <c r="A2798" i="6"/>
  <c r="B2798" i="6" s="1"/>
  <c r="A2799" i="6"/>
  <c r="B2799" i="6" s="1"/>
  <c r="A2800" i="6"/>
  <c r="B2800" i="6" s="1"/>
  <c r="A2801" i="6"/>
  <c r="B2801" i="6" s="1"/>
  <c r="A2802" i="6"/>
  <c r="B2802" i="6" s="1"/>
  <c r="A2803" i="6"/>
  <c r="B2803" i="6" s="1"/>
  <c r="A2804" i="6"/>
  <c r="B2804" i="6" s="1"/>
  <c r="A2805" i="6"/>
  <c r="B2805" i="6" s="1"/>
  <c r="A2806" i="6"/>
  <c r="B2806" i="6" s="1"/>
  <c r="A2807" i="6"/>
  <c r="B2807" i="6" s="1"/>
  <c r="A2808" i="6"/>
  <c r="B2808" i="6" s="1"/>
  <c r="A2809" i="6"/>
  <c r="B2809" i="6" s="1"/>
  <c r="A2810" i="6"/>
  <c r="B2810" i="6" s="1"/>
  <c r="A2811" i="6"/>
  <c r="B2811" i="6" s="1"/>
  <c r="A2812" i="6"/>
  <c r="B2812" i="6" s="1"/>
  <c r="A2813" i="6"/>
  <c r="B2813" i="6" s="1"/>
  <c r="A2814" i="6"/>
  <c r="B2814" i="6" s="1"/>
  <c r="A2815" i="6"/>
  <c r="B2815" i="6" s="1"/>
  <c r="A2816" i="6"/>
  <c r="B2816" i="6" s="1"/>
  <c r="A2817" i="6"/>
  <c r="B2817" i="6" s="1"/>
  <c r="A2818" i="6"/>
  <c r="B2818" i="6" s="1"/>
  <c r="A2819" i="6"/>
  <c r="B2819" i="6" s="1"/>
  <c r="A2820" i="6"/>
  <c r="B2820" i="6" s="1"/>
  <c r="A2821" i="6"/>
  <c r="B2821" i="6" s="1"/>
  <c r="A2822" i="6"/>
  <c r="B2822" i="6" s="1"/>
  <c r="A2823" i="6"/>
  <c r="B2823" i="6" s="1"/>
  <c r="A2824" i="6"/>
  <c r="B2824" i="6" s="1"/>
  <c r="A2825" i="6"/>
  <c r="B2825" i="6" s="1"/>
  <c r="A2826" i="6"/>
  <c r="B2826" i="6" s="1"/>
  <c r="A2827" i="6"/>
  <c r="B2827" i="6" s="1"/>
  <c r="A2828" i="6"/>
  <c r="B2828" i="6" s="1"/>
  <c r="A2829" i="6"/>
  <c r="B2829" i="6" s="1"/>
  <c r="A2830" i="6"/>
  <c r="B2830" i="6" s="1"/>
  <c r="A2831" i="6"/>
  <c r="B2831" i="6" s="1"/>
  <c r="A2832" i="6"/>
  <c r="B2832" i="6" s="1"/>
  <c r="A2833" i="6"/>
  <c r="B2833" i="6" s="1"/>
  <c r="A2834" i="6"/>
  <c r="B2834" i="6" s="1"/>
  <c r="A2835" i="6"/>
  <c r="B2835" i="6" s="1"/>
  <c r="A2836" i="6"/>
  <c r="B2836" i="6" s="1"/>
  <c r="A2837" i="6"/>
  <c r="B2837" i="6" s="1"/>
  <c r="A2838" i="6"/>
  <c r="B2838" i="6" s="1"/>
  <c r="A2839" i="6"/>
  <c r="B2839" i="6" s="1"/>
  <c r="A2840" i="6"/>
  <c r="B2840" i="6" s="1"/>
  <c r="A2841" i="6"/>
  <c r="B2841" i="6" s="1"/>
  <c r="A2842" i="6"/>
  <c r="B2842" i="6" s="1"/>
  <c r="A2843" i="6"/>
  <c r="B2843" i="6" s="1"/>
  <c r="A2844" i="6"/>
  <c r="B2844" i="6" s="1"/>
  <c r="A2845" i="6"/>
  <c r="B2845" i="6" s="1"/>
  <c r="A2846" i="6"/>
  <c r="B2846" i="6" s="1"/>
  <c r="A2847" i="6"/>
  <c r="B2847" i="6" s="1"/>
  <c r="A2848" i="6"/>
  <c r="B2848" i="6" s="1"/>
  <c r="A2849" i="6"/>
  <c r="B2849" i="6" s="1"/>
  <c r="A2850" i="6"/>
  <c r="B2850" i="6" s="1"/>
  <c r="A2851" i="6"/>
  <c r="B2851" i="6" s="1"/>
  <c r="A2852" i="6"/>
  <c r="B2852" i="6" s="1"/>
  <c r="A2853" i="6"/>
  <c r="B2853" i="6" s="1"/>
  <c r="A2854" i="6"/>
  <c r="B2854" i="6" s="1"/>
  <c r="A2855" i="6"/>
  <c r="B2855" i="6" s="1"/>
  <c r="A2856" i="6"/>
  <c r="B2856" i="6" s="1"/>
  <c r="A2857" i="6"/>
  <c r="B2857" i="6" s="1"/>
  <c r="A2858" i="6"/>
  <c r="B2858" i="6" s="1"/>
  <c r="A2859" i="6"/>
  <c r="B2859" i="6" s="1"/>
  <c r="A2860" i="6"/>
  <c r="B2860" i="6" s="1"/>
  <c r="A2861" i="6"/>
  <c r="B2861" i="6" s="1"/>
  <c r="A2862" i="6"/>
  <c r="B2862" i="6" s="1"/>
  <c r="A2863" i="6"/>
  <c r="B2863" i="6" s="1"/>
  <c r="A2864" i="6"/>
  <c r="B2864" i="6" s="1"/>
  <c r="A2865" i="6"/>
  <c r="B2865" i="6" s="1"/>
  <c r="A2866" i="6"/>
  <c r="B2866" i="6" s="1"/>
  <c r="A2867" i="6"/>
  <c r="B2867" i="6" s="1"/>
  <c r="A2868" i="6"/>
  <c r="B2868" i="6" s="1"/>
  <c r="A2869" i="6"/>
  <c r="B2869" i="6" s="1"/>
  <c r="A2870" i="6"/>
  <c r="B2870" i="6" s="1"/>
  <c r="A2871" i="6"/>
  <c r="B2871" i="6" s="1"/>
  <c r="A2872" i="6"/>
  <c r="B2872" i="6" s="1"/>
  <c r="A2873" i="6"/>
  <c r="B2873" i="6" s="1"/>
  <c r="A2874" i="6"/>
  <c r="B2874" i="6" s="1"/>
  <c r="A2875" i="6"/>
  <c r="B2875" i="6" s="1"/>
  <c r="A2876" i="6"/>
  <c r="B2876" i="6" s="1"/>
  <c r="A2877" i="6"/>
  <c r="B2877" i="6" s="1"/>
  <c r="A2878" i="6"/>
  <c r="B2878" i="6" s="1"/>
  <c r="A2879" i="6"/>
  <c r="B2879" i="6" s="1"/>
  <c r="A2880" i="6"/>
  <c r="B2880" i="6" s="1"/>
  <c r="A2881" i="6"/>
  <c r="B2881" i="6" s="1"/>
  <c r="A2882" i="6"/>
  <c r="B2882" i="6" s="1"/>
  <c r="A2883" i="6"/>
  <c r="B2883" i="6" s="1"/>
  <c r="A2884" i="6"/>
  <c r="B2884" i="6" s="1"/>
  <c r="A2885" i="6"/>
  <c r="B2885" i="6" s="1"/>
  <c r="A2886" i="6"/>
  <c r="B2886" i="6" s="1"/>
  <c r="A2887" i="6"/>
  <c r="B2887" i="6" s="1"/>
  <c r="A2888" i="6"/>
  <c r="B2888" i="6" s="1"/>
  <c r="A2889" i="6"/>
  <c r="B2889" i="6" s="1"/>
  <c r="A2890" i="6"/>
  <c r="B2890" i="6" s="1"/>
  <c r="A2891" i="6"/>
  <c r="B2891" i="6" s="1"/>
  <c r="A2892" i="6"/>
  <c r="B2892" i="6" s="1"/>
  <c r="A2893" i="6"/>
  <c r="B2893" i="6" s="1"/>
  <c r="A2894" i="6"/>
  <c r="B2894" i="6" s="1"/>
  <c r="A2895" i="6"/>
  <c r="B2895" i="6" s="1"/>
  <c r="A2896" i="6"/>
  <c r="B2896" i="6" s="1"/>
  <c r="A2897" i="6"/>
  <c r="B2897" i="6" s="1"/>
  <c r="A2898" i="6"/>
  <c r="B2898" i="6" s="1"/>
  <c r="A2899" i="6"/>
  <c r="B2899" i="6" s="1"/>
  <c r="A2900" i="6"/>
  <c r="B2900" i="6" s="1"/>
  <c r="A2901" i="6"/>
  <c r="B2901" i="6" s="1"/>
  <c r="A2902" i="6"/>
  <c r="B2902" i="6" s="1"/>
  <c r="A2903" i="6"/>
  <c r="B2903" i="6" s="1"/>
  <c r="A2904" i="6"/>
  <c r="B2904" i="6" s="1"/>
  <c r="A2905" i="6"/>
  <c r="B2905" i="6" s="1"/>
  <c r="A2906" i="6"/>
  <c r="B2906" i="6" s="1"/>
  <c r="A2907" i="6"/>
  <c r="B2907" i="6" s="1"/>
  <c r="A2908" i="6"/>
  <c r="B2908" i="6" s="1"/>
  <c r="A2909" i="6"/>
  <c r="B2909" i="6" s="1"/>
  <c r="A2910" i="6"/>
  <c r="B2910" i="6" s="1"/>
  <c r="A2911" i="6"/>
  <c r="B2911" i="6" s="1"/>
  <c r="A2912" i="6"/>
  <c r="B2912" i="6" s="1"/>
  <c r="A2913" i="6"/>
  <c r="B2913" i="6" s="1"/>
  <c r="A2914" i="6"/>
  <c r="B2914" i="6" s="1"/>
  <c r="A2915" i="6"/>
  <c r="B2915" i="6" s="1"/>
  <c r="A2916" i="6"/>
  <c r="B2916" i="6" s="1"/>
  <c r="A2917" i="6"/>
  <c r="B2917" i="6" s="1"/>
  <c r="A2918" i="6"/>
  <c r="B2918" i="6" s="1"/>
  <c r="A2919" i="6"/>
  <c r="B2919" i="6" s="1"/>
  <c r="A2920" i="6"/>
  <c r="B2920" i="6" s="1"/>
  <c r="A2921" i="6"/>
  <c r="B2921" i="6" s="1"/>
  <c r="A2922" i="6"/>
  <c r="B2922" i="6" s="1"/>
  <c r="A2923" i="6"/>
  <c r="B2923" i="6" s="1"/>
  <c r="A2924" i="6"/>
  <c r="B2924" i="6" s="1"/>
  <c r="A2925" i="6"/>
  <c r="B2925" i="6" s="1"/>
  <c r="A2926" i="6"/>
  <c r="B2926" i="6" s="1"/>
  <c r="A2927" i="6"/>
  <c r="B2927" i="6" s="1"/>
  <c r="A2928" i="6"/>
  <c r="B2928" i="6" s="1"/>
  <c r="A2929" i="6"/>
  <c r="B2929" i="6" s="1"/>
  <c r="A2930" i="6"/>
  <c r="B2930" i="6" s="1"/>
  <c r="A2931" i="6"/>
  <c r="B2931" i="6" s="1"/>
  <c r="A2932" i="6"/>
  <c r="B2932" i="6" s="1"/>
  <c r="A2933" i="6"/>
  <c r="B2933" i="6" s="1"/>
  <c r="A2934" i="6"/>
  <c r="B2934" i="6" s="1"/>
  <c r="A2935" i="6"/>
  <c r="B2935" i="6" s="1"/>
  <c r="A2936" i="6"/>
  <c r="B2936" i="6" s="1"/>
  <c r="A2937" i="6"/>
  <c r="B2937" i="6" s="1"/>
  <c r="A2938" i="6"/>
  <c r="B2938" i="6" s="1"/>
  <c r="A2939" i="6"/>
  <c r="B2939" i="6" s="1"/>
  <c r="A2940" i="6"/>
  <c r="B2940" i="6" s="1"/>
  <c r="A2941" i="6"/>
  <c r="B2941" i="6" s="1"/>
  <c r="A2942" i="6"/>
  <c r="B2942" i="6" s="1"/>
  <c r="A2943" i="6"/>
  <c r="B2943" i="6" s="1"/>
  <c r="A2944" i="6"/>
  <c r="B2944" i="6" s="1"/>
  <c r="A2945" i="6"/>
  <c r="B2945" i="6" s="1"/>
  <c r="A2946" i="6"/>
  <c r="B2946" i="6" s="1"/>
  <c r="A2947" i="6"/>
  <c r="B2947" i="6" s="1"/>
  <c r="A2948" i="6"/>
  <c r="B2948" i="6" s="1"/>
  <c r="A2949" i="6"/>
  <c r="B2949" i="6" s="1"/>
  <c r="A2950" i="6"/>
  <c r="B2950" i="6" s="1"/>
  <c r="A2951" i="6"/>
  <c r="B2951" i="6" s="1"/>
  <c r="A2952" i="6"/>
  <c r="B2952" i="6" s="1"/>
  <c r="A2953" i="6"/>
  <c r="B2953" i="6" s="1"/>
  <c r="A2954" i="6"/>
  <c r="B2954" i="6" s="1"/>
  <c r="A2955" i="6"/>
  <c r="B2955" i="6" s="1"/>
  <c r="A2956" i="6"/>
  <c r="B2956" i="6" s="1"/>
  <c r="A2957" i="6"/>
  <c r="B2957" i="6" s="1"/>
  <c r="A2958" i="6"/>
  <c r="B2958" i="6" s="1"/>
  <c r="A2959" i="6"/>
  <c r="B2959" i="6" s="1"/>
  <c r="A2960" i="6"/>
  <c r="B2960" i="6" s="1"/>
  <c r="A2961" i="6"/>
  <c r="B2961" i="6" s="1"/>
  <c r="A2962" i="6"/>
  <c r="B2962" i="6" s="1"/>
  <c r="A2963" i="6"/>
  <c r="B2963" i="6" s="1"/>
  <c r="A2964" i="6"/>
  <c r="B2964" i="6" s="1"/>
  <c r="A2965" i="6"/>
  <c r="B2965" i="6" s="1"/>
  <c r="A2966" i="6"/>
  <c r="B2966" i="6" s="1"/>
  <c r="A2967" i="6"/>
  <c r="B2967" i="6" s="1"/>
  <c r="A2968" i="6"/>
  <c r="B2968" i="6" s="1"/>
  <c r="A2969" i="6"/>
  <c r="B2969" i="6" s="1"/>
  <c r="A2970" i="6"/>
  <c r="B2970" i="6" s="1"/>
  <c r="A2971" i="6"/>
  <c r="B2971" i="6" s="1"/>
  <c r="A2972" i="6"/>
  <c r="B2972" i="6" s="1"/>
  <c r="A2973" i="6"/>
  <c r="B2973" i="6" s="1"/>
  <c r="A2974" i="6"/>
  <c r="B2974" i="6" s="1"/>
  <c r="A2975" i="6"/>
  <c r="B2975" i="6" s="1"/>
  <c r="A2976" i="6"/>
  <c r="B2976" i="6" s="1"/>
  <c r="A2977" i="6"/>
  <c r="B2977" i="6" s="1"/>
  <c r="A2978" i="6"/>
  <c r="B2978" i="6" s="1"/>
  <c r="A2979" i="6"/>
  <c r="B2979" i="6" s="1"/>
  <c r="A2980" i="6"/>
  <c r="B2980" i="6" s="1"/>
  <c r="A2981" i="6"/>
  <c r="B2981" i="6" s="1"/>
  <c r="A2982" i="6"/>
  <c r="B2982" i="6" s="1"/>
  <c r="A2983" i="6"/>
  <c r="B2983" i="6" s="1"/>
  <c r="A2984" i="6"/>
  <c r="B2984" i="6" s="1"/>
  <c r="A2985" i="6"/>
  <c r="B2985" i="6" s="1"/>
  <c r="A2986" i="6"/>
  <c r="B2986" i="6" s="1"/>
  <c r="A2987" i="6"/>
  <c r="B2987" i="6" s="1"/>
  <c r="A2988" i="6"/>
  <c r="B2988" i="6" s="1"/>
  <c r="A2989" i="6"/>
  <c r="B2989" i="6" s="1"/>
  <c r="A2990" i="6"/>
  <c r="B2990" i="6" s="1"/>
  <c r="A2991" i="6"/>
  <c r="B2991" i="6" s="1"/>
  <c r="A2992" i="6"/>
  <c r="B2992" i="6" s="1"/>
  <c r="A2993" i="6"/>
  <c r="B2993" i="6" s="1"/>
  <c r="A2994" i="6"/>
  <c r="B2994" i="6" s="1"/>
  <c r="A2995" i="6"/>
  <c r="B2995" i="6" s="1"/>
  <c r="A2996" i="6"/>
  <c r="B2996" i="6" s="1"/>
  <c r="A2997" i="6"/>
  <c r="B2997" i="6" s="1"/>
  <c r="A2998" i="6"/>
  <c r="B2998" i="6" s="1"/>
  <c r="A2999" i="6"/>
  <c r="B2999" i="6" s="1"/>
  <c r="A3000" i="6"/>
  <c r="B3000" i="6" s="1"/>
  <c r="A8" i="6"/>
  <c r="B8" i="6" s="1"/>
  <c r="A9" i="6"/>
  <c r="B9" i="6" s="1"/>
  <c r="A10" i="6"/>
  <c r="B10" i="6" s="1"/>
  <c r="A11" i="6"/>
  <c r="B11" i="6" s="1"/>
  <c r="A12" i="6"/>
  <c r="B12" i="6" s="1"/>
  <c r="A13" i="6"/>
  <c r="B13" i="6" s="1"/>
  <c r="A14" i="6"/>
  <c r="B14" i="6" s="1"/>
  <c r="A15" i="6"/>
  <c r="B15" i="6" s="1"/>
  <c r="A16" i="6"/>
  <c r="B16" i="6" s="1"/>
  <c r="A17" i="6"/>
  <c r="B17" i="6" s="1"/>
  <c r="A18" i="6"/>
  <c r="B18" i="6" s="1"/>
  <c r="A19" i="6"/>
  <c r="B19" i="6" s="1"/>
  <c r="A20" i="6"/>
  <c r="B20" i="6" s="1"/>
  <c r="A21" i="6"/>
  <c r="B21" i="6" s="1"/>
  <c r="A22" i="6"/>
  <c r="B22" i="6" s="1"/>
  <c r="A23" i="6"/>
  <c r="B23" i="6" s="1"/>
  <c r="A24" i="6"/>
  <c r="B24" i="6" s="1"/>
  <c r="A25" i="6"/>
  <c r="B25" i="6" s="1"/>
  <c r="A26" i="6"/>
  <c r="B26" i="6" s="1"/>
  <c r="A27" i="6"/>
  <c r="B27" i="6" s="1"/>
  <c r="A28" i="6"/>
  <c r="B28" i="6" s="1"/>
  <c r="A29" i="6"/>
  <c r="B29" i="6" s="1"/>
  <c r="A30" i="6"/>
  <c r="B30" i="6" s="1"/>
  <c r="A31" i="6"/>
  <c r="B31" i="6" s="1"/>
  <c r="A32" i="6"/>
  <c r="B32" i="6" s="1"/>
  <c r="A33" i="6"/>
  <c r="B33" i="6" s="1"/>
  <c r="A34" i="6"/>
  <c r="B34" i="6" s="1"/>
  <c r="A35" i="6"/>
  <c r="B35" i="6" s="1"/>
  <c r="A36" i="6"/>
  <c r="B36" i="6" s="1"/>
  <c r="A37" i="6"/>
  <c r="B37" i="6" s="1"/>
  <c r="A38" i="6"/>
  <c r="B38" i="6" s="1"/>
  <c r="A39" i="6"/>
  <c r="B39" i="6" s="1"/>
  <c r="A40" i="6"/>
  <c r="B40" i="6" s="1"/>
  <c r="A41" i="6"/>
  <c r="B41" i="6" s="1"/>
  <c r="A42" i="6"/>
  <c r="B42" i="6" s="1"/>
  <c r="A43" i="6"/>
  <c r="B43" i="6" s="1"/>
  <c r="A44" i="6"/>
  <c r="B44" i="6" s="1"/>
  <c r="A45" i="6"/>
  <c r="B45" i="6" s="1"/>
  <c r="A46" i="6"/>
  <c r="B46" i="6" s="1"/>
  <c r="A47" i="6"/>
  <c r="B47" i="6" s="1"/>
  <c r="A48" i="6"/>
  <c r="B48" i="6" s="1"/>
  <c r="A49" i="6"/>
  <c r="B49" i="6" s="1"/>
  <c r="A50" i="6"/>
  <c r="B50" i="6" s="1"/>
  <c r="A51" i="6"/>
  <c r="B51" i="6" s="1"/>
  <c r="A52" i="6"/>
  <c r="B52" i="6" s="1"/>
  <c r="A53" i="6"/>
  <c r="B53" i="6" s="1"/>
  <c r="A54" i="6"/>
  <c r="B54" i="6" s="1"/>
  <c r="A55" i="6"/>
  <c r="B55" i="6" s="1"/>
  <c r="A56" i="6"/>
  <c r="B56" i="6" s="1"/>
  <c r="A57" i="6"/>
  <c r="B57" i="6" s="1"/>
  <c r="A58" i="6"/>
  <c r="B58" i="6" s="1"/>
  <c r="A59" i="6"/>
  <c r="B59" i="6" s="1"/>
  <c r="A60" i="6"/>
  <c r="B60" i="6" s="1"/>
  <c r="A61" i="6"/>
  <c r="B61" i="6" s="1"/>
  <c r="A62" i="6"/>
  <c r="B62" i="6" s="1"/>
  <c r="A63" i="6"/>
  <c r="B63" i="6" s="1"/>
  <c r="A64" i="6"/>
  <c r="B64" i="6" s="1"/>
  <c r="A65" i="6"/>
  <c r="B65" i="6" s="1"/>
  <c r="A66" i="6"/>
  <c r="B66" i="6" s="1"/>
  <c r="A67" i="6"/>
  <c r="B67" i="6" s="1"/>
  <c r="A68" i="6"/>
  <c r="B68" i="6" s="1"/>
  <c r="A69" i="6"/>
  <c r="B69" i="6" s="1"/>
  <c r="A70" i="6"/>
  <c r="B70" i="6" s="1"/>
  <c r="A71" i="6"/>
  <c r="B71" i="6" s="1"/>
  <c r="A72" i="6"/>
  <c r="B72" i="6" s="1"/>
  <c r="A73" i="6"/>
  <c r="B73" i="6" s="1"/>
  <c r="A74" i="6"/>
  <c r="B74" i="6" s="1"/>
  <c r="A75" i="6"/>
  <c r="B75" i="6" s="1"/>
  <c r="A76" i="6"/>
  <c r="B76" i="6" s="1"/>
  <c r="A77" i="6"/>
  <c r="B77" i="6" s="1"/>
  <c r="A78" i="6"/>
  <c r="B78" i="6" s="1"/>
  <c r="A79" i="6"/>
  <c r="B79" i="6" s="1"/>
  <c r="A80" i="6"/>
  <c r="B80" i="6" s="1"/>
  <c r="A81" i="6"/>
  <c r="B81" i="6" s="1"/>
  <c r="A82" i="6"/>
  <c r="B82" i="6" s="1"/>
  <c r="A83" i="6"/>
  <c r="B83" i="6" s="1"/>
  <c r="A84" i="6"/>
  <c r="B84" i="6" s="1"/>
  <c r="A85" i="6"/>
  <c r="B85" i="6" s="1"/>
  <c r="A86" i="6"/>
  <c r="B86" i="6" s="1"/>
  <c r="A87" i="6"/>
  <c r="B87" i="6" s="1"/>
  <c r="A88" i="6"/>
  <c r="B88" i="6" s="1"/>
  <c r="A89" i="6"/>
  <c r="B89" i="6" s="1"/>
  <c r="A90" i="6"/>
  <c r="B90" i="6" s="1"/>
  <c r="A91" i="6"/>
  <c r="B91" i="6" s="1"/>
  <c r="A92" i="6"/>
  <c r="B92" i="6" s="1"/>
  <c r="A93" i="6"/>
  <c r="B93" i="6" s="1"/>
  <c r="A94" i="6"/>
  <c r="B94" i="6" s="1"/>
  <c r="A95" i="6"/>
  <c r="B95" i="6" s="1"/>
  <c r="A96" i="6"/>
  <c r="B96" i="6" s="1"/>
  <c r="A97" i="6"/>
  <c r="B97" i="6" s="1"/>
  <c r="A98" i="6"/>
  <c r="B98" i="6" s="1"/>
  <c r="A99" i="6"/>
  <c r="B99" i="6" s="1"/>
  <c r="A100" i="6"/>
  <c r="B100" i="6" s="1"/>
  <c r="A101" i="6"/>
  <c r="B101" i="6" s="1"/>
  <c r="A102" i="6"/>
  <c r="B102" i="6" s="1"/>
  <c r="A103" i="6"/>
  <c r="B103" i="6" s="1"/>
  <c r="A104" i="6"/>
  <c r="B104" i="6" s="1"/>
  <c r="A105" i="6"/>
  <c r="B105" i="6" s="1"/>
  <c r="A106" i="6"/>
  <c r="B106" i="6" s="1"/>
  <c r="A107" i="6"/>
  <c r="B107" i="6" s="1"/>
  <c r="A108" i="6"/>
  <c r="B108" i="6" s="1"/>
  <c r="A109" i="6"/>
  <c r="B109" i="6" s="1"/>
  <c r="A110" i="6"/>
  <c r="B110" i="6" s="1"/>
  <c r="A111" i="6"/>
  <c r="B111" i="6" s="1"/>
  <c r="A112" i="6"/>
  <c r="B112" i="6" s="1"/>
  <c r="A113" i="6"/>
  <c r="B113" i="6" s="1"/>
  <c r="A114" i="6"/>
  <c r="B114" i="6" s="1"/>
  <c r="A115" i="6"/>
  <c r="B115" i="6" s="1"/>
  <c r="A116" i="6"/>
  <c r="B116" i="6" s="1"/>
  <c r="A117" i="6"/>
  <c r="B117" i="6" s="1"/>
  <c r="A118" i="6"/>
  <c r="B118" i="6" s="1"/>
  <c r="A119" i="6"/>
  <c r="B119" i="6" s="1"/>
  <c r="A120" i="6"/>
  <c r="B120" i="6" s="1"/>
  <c r="A121" i="6"/>
  <c r="B121" i="6" s="1"/>
  <c r="A122" i="6"/>
  <c r="B122" i="6" s="1"/>
  <c r="A123" i="6"/>
  <c r="B123" i="6" s="1"/>
  <c r="A124" i="6"/>
  <c r="B124" i="6" s="1"/>
  <c r="A125" i="6"/>
  <c r="B125" i="6" s="1"/>
  <c r="A126" i="6"/>
  <c r="B126" i="6" s="1"/>
  <c r="A127" i="6"/>
  <c r="B127" i="6" s="1"/>
  <c r="A128" i="6"/>
  <c r="B128" i="6" s="1"/>
  <c r="A129" i="6"/>
  <c r="B129" i="6" s="1"/>
  <c r="A130" i="6"/>
  <c r="B130" i="6" s="1"/>
  <c r="A131" i="6"/>
  <c r="B131" i="6" s="1"/>
  <c r="A132" i="6"/>
  <c r="B132" i="6" s="1"/>
  <c r="A133" i="6"/>
  <c r="B133" i="6" s="1"/>
  <c r="A134" i="6"/>
  <c r="B134" i="6" s="1"/>
  <c r="A135" i="6"/>
  <c r="B135" i="6" s="1"/>
  <c r="A136" i="6"/>
  <c r="B136" i="6" s="1"/>
  <c r="A137" i="6"/>
  <c r="B137" i="6" s="1"/>
  <c r="A138" i="6"/>
  <c r="B138" i="6" s="1"/>
  <c r="A139" i="6"/>
  <c r="B139" i="6" s="1"/>
  <c r="A140" i="6"/>
  <c r="B140" i="6" s="1"/>
  <c r="A141" i="6"/>
  <c r="B141" i="6" s="1"/>
  <c r="A142" i="6"/>
  <c r="B142" i="6" s="1"/>
  <c r="A143" i="6"/>
  <c r="B143" i="6" s="1"/>
  <c r="A144" i="6"/>
  <c r="B144" i="6" s="1"/>
  <c r="A145" i="6"/>
  <c r="B145" i="6" s="1"/>
  <c r="A146" i="6"/>
  <c r="B146" i="6" s="1"/>
  <c r="A147" i="6"/>
  <c r="B147" i="6" s="1"/>
  <c r="A148" i="6"/>
  <c r="B148" i="6" s="1"/>
  <c r="A149" i="6"/>
  <c r="B149" i="6" s="1"/>
  <c r="A150" i="6"/>
  <c r="B150" i="6" s="1"/>
  <c r="A151" i="6"/>
  <c r="B151" i="6" s="1"/>
  <c r="A152" i="6"/>
  <c r="B152" i="6" s="1"/>
  <c r="A153" i="6"/>
  <c r="B153" i="6" s="1"/>
  <c r="A154" i="6"/>
  <c r="B154" i="6" s="1"/>
  <c r="A155" i="6"/>
  <c r="B155" i="6" s="1"/>
  <c r="A156" i="6"/>
  <c r="B156" i="6" s="1"/>
  <c r="A157" i="6"/>
  <c r="B157" i="6" s="1"/>
  <c r="A158" i="6"/>
  <c r="B158" i="6" s="1"/>
  <c r="A159" i="6"/>
  <c r="B159" i="6" s="1"/>
  <c r="A160" i="6"/>
  <c r="B160" i="6" s="1"/>
  <c r="A161" i="6"/>
  <c r="B161" i="6" s="1"/>
  <c r="A162" i="6"/>
  <c r="B162" i="6" s="1"/>
  <c r="A163" i="6"/>
  <c r="B163" i="6" s="1"/>
  <c r="A164" i="6"/>
  <c r="B164" i="6" s="1"/>
  <c r="A165" i="6"/>
  <c r="B165" i="6" s="1"/>
  <c r="A166" i="6"/>
  <c r="B166" i="6" s="1"/>
  <c r="A167" i="6"/>
  <c r="B167" i="6" s="1"/>
  <c r="A168" i="6"/>
  <c r="B168" i="6" s="1"/>
  <c r="A169" i="6"/>
  <c r="B169" i="6" s="1"/>
  <c r="A170" i="6"/>
  <c r="B170" i="6" s="1"/>
  <c r="A171" i="6"/>
  <c r="B171" i="6" s="1"/>
  <c r="A172" i="6"/>
  <c r="B172" i="6" s="1"/>
  <c r="A173" i="6"/>
  <c r="B173" i="6" s="1"/>
  <c r="A174" i="6"/>
  <c r="B174" i="6" s="1"/>
  <c r="A175" i="6"/>
  <c r="B175" i="6" s="1"/>
  <c r="A176" i="6"/>
  <c r="B176" i="6" s="1"/>
  <c r="A177" i="6"/>
  <c r="B177" i="6" s="1"/>
  <c r="A178" i="6"/>
  <c r="B178" i="6" s="1"/>
  <c r="A179" i="6"/>
  <c r="B179" i="6" s="1"/>
  <c r="A180" i="6"/>
  <c r="B180" i="6" s="1"/>
  <c r="A181" i="6"/>
  <c r="B181" i="6" s="1"/>
  <c r="A182" i="6"/>
  <c r="B182" i="6" s="1"/>
  <c r="A183" i="6"/>
  <c r="B183" i="6" s="1"/>
  <c r="A184" i="6"/>
  <c r="B184" i="6" s="1"/>
  <c r="A185" i="6"/>
  <c r="B185" i="6" s="1"/>
  <c r="A186" i="6"/>
  <c r="B186" i="6" s="1"/>
  <c r="A187" i="6"/>
  <c r="B187" i="6" s="1"/>
  <c r="A188" i="6"/>
  <c r="B188" i="6" s="1"/>
  <c r="A189" i="6"/>
  <c r="B189" i="6" s="1"/>
  <c r="A190" i="6"/>
  <c r="B190" i="6" s="1"/>
  <c r="A191" i="6"/>
  <c r="B191" i="6" s="1"/>
  <c r="A192" i="6"/>
  <c r="B192" i="6" s="1"/>
  <c r="A193" i="6"/>
  <c r="B193" i="6" s="1"/>
  <c r="A194" i="6"/>
  <c r="B194" i="6" s="1"/>
  <c r="A195" i="6"/>
  <c r="B195" i="6" s="1"/>
  <c r="A196" i="6"/>
  <c r="B196" i="6" s="1"/>
  <c r="A197" i="6"/>
  <c r="B197" i="6" s="1"/>
  <c r="A198" i="6"/>
  <c r="B198" i="6" s="1"/>
  <c r="A199" i="6"/>
  <c r="B199" i="6" s="1"/>
  <c r="A200" i="6"/>
  <c r="B200" i="6" s="1"/>
  <c r="A201" i="6"/>
  <c r="B201" i="6" s="1"/>
  <c r="A202" i="6"/>
  <c r="B202" i="6" s="1"/>
  <c r="A203" i="6"/>
  <c r="B203" i="6" s="1"/>
  <c r="A204" i="6"/>
  <c r="B204" i="6" s="1"/>
  <c r="A205" i="6"/>
  <c r="B205" i="6" s="1"/>
  <c r="A206" i="6"/>
  <c r="B206" i="6" s="1"/>
  <c r="A207" i="6"/>
  <c r="B207" i="6" s="1"/>
  <c r="A208" i="6"/>
  <c r="B208" i="6" s="1"/>
  <c r="A209" i="6"/>
  <c r="B209" i="6" s="1"/>
  <c r="A210" i="6"/>
  <c r="B210" i="6" s="1"/>
  <c r="A211" i="6"/>
  <c r="B211" i="6" s="1"/>
  <c r="A212" i="6"/>
  <c r="B212" i="6" s="1"/>
  <c r="A213" i="6"/>
  <c r="B213" i="6" s="1"/>
  <c r="A214" i="6"/>
  <c r="B214" i="6" s="1"/>
  <c r="A215" i="6"/>
  <c r="B215" i="6" s="1"/>
  <c r="A216" i="6"/>
  <c r="B216" i="6" s="1"/>
  <c r="A217" i="6"/>
  <c r="B217" i="6" s="1"/>
  <c r="A218" i="6"/>
  <c r="B218" i="6" s="1"/>
  <c r="A219" i="6"/>
  <c r="B219" i="6" s="1"/>
  <c r="A220" i="6"/>
  <c r="B220" i="6" s="1"/>
  <c r="A221" i="6"/>
  <c r="B221" i="6" s="1"/>
  <c r="A222" i="6"/>
  <c r="B222" i="6" s="1"/>
  <c r="A223" i="6"/>
  <c r="B223" i="6" s="1"/>
  <c r="A224" i="6"/>
  <c r="B224" i="6" s="1"/>
  <c r="A225" i="6"/>
  <c r="B225" i="6" s="1"/>
  <c r="A226" i="6"/>
  <c r="B226" i="6" s="1"/>
  <c r="A227" i="6"/>
  <c r="B227" i="6" s="1"/>
  <c r="A228" i="6"/>
  <c r="B228" i="6" s="1"/>
  <c r="A229" i="6"/>
  <c r="B229" i="6" s="1"/>
  <c r="A230" i="6"/>
  <c r="B230" i="6" s="1"/>
  <c r="A231" i="6"/>
  <c r="B231" i="6" s="1"/>
  <c r="A232" i="6"/>
  <c r="B232" i="6" s="1"/>
  <c r="A233" i="6"/>
  <c r="B233" i="6" s="1"/>
  <c r="A234" i="6"/>
  <c r="B234" i="6" s="1"/>
  <c r="A235" i="6"/>
  <c r="B235" i="6" s="1"/>
  <c r="A236" i="6"/>
  <c r="B236" i="6" s="1"/>
  <c r="A237" i="6"/>
  <c r="B237" i="6" s="1"/>
  <c r="A238" i="6"/>
  <c r="B238" i="6" s="1"/>
  <c r="A239" i="6"/>
  <c r="B239" i="6" s="1"/>
  <c r="A240" i="6"/>
  <c r="B240" i="6" s="1"/>
  <c r="A241" i="6"/>
  <c r="B241" i="6" s="1"/>
  <c r="A242" i="6"/>
  <c r="B242" i="6" s="1"/>
  <c r="A243" i="6"/>
  <c r="B243" i="6" s="1"/>
  <c r="A244" i="6"/>
  <c r="B244" i="6" s="1"/>
  <c r="A245" i="6"/>
  <c r="B245" i="6" s="1"/>
  <c r="A246" i="6"/>
  <c r="B246" i="6" s="1"/>
  <c r="A247" i="6"/>
  <c r="B247" i="6" s="1"/>
  <c r="A248" i="6"/>
  <c r="B248" i="6" s="1"/>
  <c r="A249" i="6"/>
  <c r="B249" i="6" s="1"/>
  <c r="A250" i="6"/>
  <c r="B250" i="6" s="1"/>
  <c r="A251" i="6"/>
  <c r="B251" i="6" s="1"/>
  <c r="A252" i="6"/>
  <c r="B252" i="6" s="1"/>
  <c r="A253" i="6"/>
  <c r="B253" i="6" s="1"/>
  <c r="A254" i="6"/>
  <c r="B254" i="6" s="1"/>
  <c r="A255" i="6"/>
  <c r="B255" i="6" s="1"/>
  <c r="A256" i="6"/>
  <c r="B256" i="6" s="1"/>
  <c r="A257" i="6"/>
  <c r="B257" i="6" s="1"/>
  <c r="A258" i="6"/>
  <c r="B258" i="6" s="1"/>
  <c r="A259" i="6"/>
  <c r="B259" i="6" s="1"/>
  <c r="A260" i="6"/>
  <c r="B260" i="6" s="1"/>
  <c r="A261" i="6"/>
  <c r="B261" i="6" s="1"/>
  <c r="A262" i="6"/>
  <c r="B262" i="6" s="1"/>
  <c r="A263" i="6"/>
  <c r="B263" i="6" s="1"/>
  <c r="A264" i="6"/>
  <c r="B264" i="6" s="1"/>
  <c r="A265" i="6"/>
  <c r="B265" i="6" s="1"/>
  <c r="A266" i="6"/>
  <c r="B266" i="6" s="1"/>
  <c r="A267" i="6"/>
  <c r="B267" i="6" s="1"/>
  <c r="A268" i="6"/>
  <c r="B268" i="6" s="1"/>
  <c r="A269" i="6"/>
  <c r="B269" i="6" s="1"/>
  <c r="A270" i="6"/>
  <c r="B270" i="6" s="1"/>
  <c r="A271" i="6"/>
  <c r="B271" i="6" s="1"/>
  <c r="A272" i="6"/>
  <c r="B272" i="6" s="1"/>
  <c r="A273" i="6"/>
  <c r="B273" i="6" s="1"/>
  <c r="A274" i="6"/>
  <c r="B274" i="6" s="1"/>
  <c r="A275" i="6"/>
  <c r="B275" i="6" s="1"/>
  <c r="A276" i="6"/>
  <c r="B276" i="6" s="1"/>
  <c r="A277" i="6"/>
  <c r="B277" i="6" s="1"/>
  <c r="A278" i="6"/>
  <c r="B278" i="6" s="1"/>
  <c r="A279" i="6"/>
  <c r="B279" i="6" s="1"/>
  <c r="A280" i="6"/>
  <c r="B280" i="6" s="1"/>
  <c r="A281" i="6"/>
  <c r="B281" i="6" s="1"/>
  <c r="A282" i="6"/>
  <c r="B282" i="6" s="1"/>
  <c r="A283" i="6"/>
  <c r="B283" i="6" s="1"/>
  <c r="A284" i="6"/>
  <c r="B284" i="6" s="1"/>
  <c r="A285" i="6"/>
  <c r="B285" i="6" s="1"/>
  <c r="A286" i="6"/>
  <c r="B286" i="6" s="1"/>
  <c r="A287" i="6"/>
  <c r="B287" i="6" s="1"/>
  <c r="A288" i="6"/>
  <c r="B288" i="6" s="1"/>
  <c r="A289" i="6"/>
  <c r="B289" i="6" s="1"/>
  <c r="A290" i="6"/>
  <c r="B290" i="6" s="1"/>
  <c r="A291" i="6"/>
  <c r="B291" i="6" s="1"/>
  <c r="A292" i="6"/>
  <c r="B292" i="6" s="1"/>
  <c r="A293" i="6"/>
  <c r="B293" i="6" s="1"/>
  <c r="A294" i="6"/>
  <c r="B294" i="6" s="1"/>
  <c r="A295" i="6"/>
  <c r="B295" i="6" s="1"/>
  <c r="A296" i="6"/>
  <c r="B296" i="6" s="1"/>
  <c r="A297" i="6"/>
  <c r="B297" i="6" s="1"/>
  <c r="A298" i="6"/>
  <c r="B298" i="6" s="1"/>
  <c r="A299" i="6"/>
  <c r="B299" i="6" s="1"/>
  <c r="A300" i="6"/>
  <c r="B300" i="6" s="1"/>
  <c r="A301" i="6"/>
  <c r="B301" i="6" s="1"/>
  <c r="A302" i="6"/>
  <c r="B302" i="6" s="1"/>
  <c r="A303" i="6"/>
  <c r="B303" i="6" s="1"/>
  <c r="A304" i="6"/>
  <c r="B304" i="6" s="1"/>
  <c r="A305" i="6"/>
  <c r="B305" i="6" s="1"/>
  <c r="A306" i="6"/>
  <c r="B306" i="6" s="1"/>
  <c r="A307" i="6"/>
  <c r="B307" i="6" s="1"/>
  <c r="A308" i="6"/>
  <c r="B308" i="6" s="1"/>
  <c r="A309" i="6"/>
  <c r="B309" i="6" s="1"/>
  <c r="A310" i="6"/>
  <c r="B310" i="6" s="1"/>
  <c r="A311" i="6"/>
  <c r="B311" i="6" s="1"/>
  <c r="A312" i="6"/>
  <c r="B312" i="6" s="1"/>
  <c r="A313" i="6"/>
  <c r="B313" i="6" s="1"/>
  <c r="A314" i="6"/>
  <c r="B314" i="6" s="1"/>
  <c r="A315" i="6"/>
  <c r="B315" i="6" s="1"/>
  <c r="A316" i="6"/>
  <c r="B316" i="6" s="1"/>
  <c r="A317" i="6"/>
  <c r="B317" i="6" s="1"/>
  <c r="A318" i="6"/>
  <c r="B318" i="6" s="1"/>
  <c r="A319" i="6"/>
  <c r="B319" i="6" s="1"/>
  <c r="A320" i="6"/>
  <c r="B320" i="6" s="1"/>
  <c r="A321" i="6"/>
  <c r="B321" i="6" s="1"/>
  <c r="A322" i="6"/>
  <c r="B322" i="6" s="1"/>
  <c r="A323" i="6"/>
  <c r="B323" i="6" s="1"/>
  <c r="A324" i="6"/>
  <c r="B324" i="6" s="1"/>
  <c r="A325" i="6"/>
  <c r="B325" i="6" s="1"/>
  <c r="A326" i="6"/>
  <c r="B326" i="6" s="1"/>
  <c r="A327" i="6"/>
  <c r="B327" i="6" s="1"/>
  <c r="A328" i="6"/>
  <c r="B328" i="6" s="1"/>
  <c r="A329" i="6"/>
  <c r="B329" i="6" s="1"/>
  <c r="A330" i="6"/>
  <c r="B330" i="6" s="1"/>
  <c r="A331" i="6"/>
  <c r="B331" i="6" s="1"/>
  <c r="A332" i="6"/>
  <c r="B332" i="6" s="1"/>
  <c r="A333" i="6"/>
  <c r="B333" i="6" s="1"/>
  <c r="A334" i="6"/>
  <c r="B334" i="6" s="1"/>
  <c r="A335" i="6"/>
  <c r="B335" i="6" s="1"/>
  <c r="A336" i="6"/>
  <c r="B336" i="6" s="1"/>
  <c r="A337" i="6"/>
  <c r="B337" i="6" s="1"/>
  <c r="A338" i="6"/>
  <c r="B338" i="6" s="1"/>
  <c r="A339" i="6"/>
  <c r="B339" i="6" s="1"/>
  <c r="A340" i="6"/>
  <c r="B340" i="6" s="1"/>
  <c r="A341" i="6"/>
  <c r="B341" i="6" s="1"/>
  <c r="A342" i="6"/>
  <c r="B342" i="6" s="1"/>
  <c r="A343" i="6"/>
  <c r="B343" i="6" s="1"/>
  <c r="A344" i="6"/>
  <c r="B344" i="6" s="1"/>
  <c r="A345" i="6"/>
  <c r="B345" i="6" s="1"/>
  <c r="A346" i="6"/>
  <c r="B346" i="6" s="1"/>
  <c r="A347" i="6"/>
  <c r="B347" i="6" s="1"/>
  <c r="A348" i="6"/>
  <c r="B348" i="6" s="1"/>
  <c r="A349" i="6"/>
  <c r="B349" i="6" s="1"/>
  <c r="A350" i="6"/>
  <c r="B350" i="6" s="1"/>
  <c r="A351" i="6"/>
  <c r="B351" i="6" s="1"/>
  <c r="A352" i="6"/>
  <c r="B352" i="6" s="1"/>
  <c r="A353" i="6"/>
  <c r="B353" i="6" s="1"/>
  <c r="A354" i="6"/>
  <c r="B354" i="6" s="1"/>
  <c r="A355" i="6"/>
  <c r="B355" i="6" s="1"/>
  <c r="A356" i="6"/>
  <c r="B356" i="6" s="1"/>
  <c r="A357" i="6"/>
  <c r="B357" i="6" s="1"/>
  <c r="A358" i="6"/>
  <c r="B358" i="6" s="1"/>
  <c r="A359" i="6"/>
  <c r="B359" i="6" s="1"/>
  <c r="A360" i="6"/>
  <c r="B360" i="6" s="1"/>
  <c r="A361" i="6"/>
  <c r="B361" i="6" s="1"/>
  <c r="A362" i="6"/>
  <c r="B362" i="6" s="1"/>
  <c r="A363" i="6"/>
  <c r="B363" i="6" s="1"/>
  <c r="A364" i="6"/>
  <c r="B364" i="6" s="1"/>
  <c r="A365" i="6"/>
  <c r="B365" i="6" s="1"/>
  <c r="A366" i="6"/>
  <c r="B366" i="6" s="1"/>
  <c r="A367" i="6"/>
  <c r="B367" i="6" s="1"/>
  <c r="A368" i="6"/>
  <c r="B368" i="6" s="1"/>
  <c r="A369" i="6"/>
  <c r="B369" i="6" s="1"/>
  <c r="A370" i="6"/>
  <c r="B370" i="6" s="1"/>
  <c r="A371" i="6"/>
  <c r="B371" i="6" s="1"/>
  <c r="A7" i="6"/>
  <c r="B7" i="6" s="1"/>
  <c r="B6" i="11"/>
  <c r="C6" i="11" s="1"/>
  <c r="B7" i="11"/>
  <c r="C7" i="11" s="1"/>
  <c r="B8" i="11"/>
  <c r="C8" i="11" s="1"/>
  <c r="B9" i="11"/>
  <c r="C9" i="11" s="1"/>
  <c r="B10" i="11"/>
  <c r="C10" i="11" s="1"/>
  <c r="B11" i="11"/>
  <c r="C11" i="11" s="1"/>
  <c r="B12" i="11"/>
  <c r="C12" i="11" s="1"/>
  <c r="B13" i="11"/>
  <c r="C13" i="11" s="1"/>
  <c r="B14" i="11"/>
  <c r="C14" i="11" s="1"/>
  <c r="B15" i="11"/>
  <c r="C15" i="11" s="1"/>
  <c r="B16" i="11"/>
  <c r="C16" i="11" s="1"/>
  <c r="B17" i="11"/>
  <c r="C17" i="11" s="1"/>
  <c r="B18" i="11"/>
  <c r="C18" i="11" s="1"/>
  <c r="B19" i="11"/>
  <c r="C19" i="11" s="1"/>
  <c r="B20" i="11"/>
  <c r="C20" i="11" s="1"/>
  <c r="B21" i="11"/>
  <c r="C21" i="11" s="1"/>
  <c r="B22" i="11"/>
  <c r="C22" i="11" s="1"/>
  <c r="B23" i="11"/>
  <c r="C23" i="11" s="1"/>
  <c r="B24" i="11"/>
  <c r="C24" i="11" s="1"/>
  <c r="B25" i="11"/>
  <c r="C25" i="11" s="1"/>
  <c r="B26" i="11"/>
  <c r="C26" i="11" s="1"/>
  <c r="B27" i="11"/>
  <c r="C27" i="11" s="1"/>
  <c r="B28" i="11"/>
  <c r="C28" i="11" s="1"/>
  <c r="B29" i="11"/>
  <c r="C29" i="11" s="1"/>
  <c r="B30" i="11"/>
  <c r="C30" i="11" s="1"/>
  <c r="B31" i="11"/>
  <c r="C31" i="11" s="1"/>
  <c r="B32" i="11"/>
  <c r="C32" i="11" s="1"/>
  <c r="B33" i="11"/>
  <c r="C33" i="11" s="1"/>
  <c r="B34" i="11"/>
  <c r="C34" i="11" s="1"/>
  <c r="B35" i="11"/>
  <c r="C35" i="11" s="1"/>
  <c r="B36" i="11"/>
  <c r="C36" i="11" s="1"/>
  <c r="B37" i="11"/>
  <c r="C37" i="11" s="1"/>
  <c r="B38" i="11"/>
  <c r="C38" i="11" s="1"/>
  <c r="B39" i="11"/>
  <c r="C39" i="11" s="1"/>
  <c r="B40" i="11"/>
  <c r="C40" i="11" s="1"/>
  <c r="B41" i="11"/>
  <c r="C41" i="11" s="1"/>
  <c r="B42" i="11"/>
  <c r="C42" i="11" s="1"/>
  <c r="B43" i="11"/>
  <c r="C43" i="11" s="1"/>
  <c r="B44" i="11"/>
  <c r="C44" i="11" s="1"/>
  <c r="B45" i="11"/>
  <c r="C45" i="11" s="1"/>
  <c r="B46" i="11"/>
  <c r="C46" i="11" s="1"/>
  <c r="B47" i="11"/>
  <c r="C47" i="11" s="1"/>
  <c r="B48" i="11"/>
  <c r="C48" i="11" s="1"/>
  <c r="B49" i="11"/>
  <c r="C49" i="11" s="1"/>
  <c r="B50" i="11"/>
  <c r="C50" i="11" s="1"/>
  <c r="B51" i="11"/>
  <c r="C51" i="11" s="1"/>
  <c r="B52" i="11"/>
  <c r="C52" i="11" s="1"/>
  <c r="B53" i="11"/>
  <c r="C53" i="11" s="1"/>
  <c r="B54" i="11"/>
  <c r="C54" i="11" s="1"/>
  <c r="B55" i="11"/>
  <c r="C55" i="11" s="1"/>
  <c r="B56" i="11"/>
  <c r="C56" i="11" s="1"/>
  <c r="B57" i="11"/>
  <c r="C57" i="11" s="1"/>
  <c r="B58" i="11"/>
  <c r="C58" i="11" s="1"/>
  <c r="B59" i="11"/>
  <c r="C59" i="11" s="1"/>
  <c r="B60" i="11"/>
  <c r="C60" i="11" s="1"/>
  <c r="B61" i="11"/>
  <c r="C61" i="11" s="1"/>
  <c r="B62" i="11"/>
  <c r="C62" i="11" s="1"/>
  <c r="B63" i="11"/>
  <c r="C63" i="11" s="1"/>
  <c r="B64" i="11"/>
  <c r="C64" i="11" s="1"/>
  <c r="B65" i="11"/>
  <c r="C65" i="11" s="1"/>
  <c r="B66" i="11"/>
  <c r="C66" i="11" s="1"/>
  <c r="B67" i="11"/>
  <c r="C67" i="11" s="1"/>
  <c r="B68" i="11"/>
  <c r="C68" i="11" s="1"/>
  <c r="B69" i="11"/>
  <c r="C69" i="11" s="1"/>
  <c r="B70" i="11"/>
  <c r="C70" i="11" s="1"/>
  <c r="B71" i="11"/>
  <c r="C71" i="11" s="1"/>
  <c r="B72" i="11"/>
  <c r="C72" i="11" s="1"/>
  <c r="B73" i="11"/>
  <c r="C73" i="11" s="1"/>
  <c r="B74" i="11"/>
  <c r="C74" i="11" s="1"/>
  <c r="B75" i="11"/>
  <c r="C75" i="11" s="1"/>
  <c r="B76" i="11"/>
  <c r="C76" i="11" s="1"/>
  <c r="B77" i="11"/>
  <c r="C77" i="11" s="1"/>
  <c r="B78" i="11"/>
  <c r="C78" i="11" s="1"/>
  <c r="B79" i="11"/>
  <c r="C79" i="11" s="1"/>
  <c r="B80" i="11"/>
  <c r="C80" i="11" s="1"/>
  <c r="B81" i="11"/>
  <c r="C81" i="11" s="1"/>
  <c r="B82" i="11"/>
  <c r="C82" i="11" s="1"/>
  <c r="B83" i="11"/>
  <c r="C83" i="11" s="1"/>
  <c r="B84" i="11"/>
  <c r="C84" i="11" s="1"/>
  <c r="B85" i="11"/>
  <c r="C85" i="11" s="1"/>
  <c r="B86" i="11"/>
  <c r="C86" i="11" s="1"/>
  <c r="B87" i="11"/>
  <c r="C87" i="11" s="1"/>
  <c r="B88" i="11"/>
  <c r="C88" i="11" s="1"/>
  <c r="B89" i="11"/>
  <c r="C89" i="11" s="1"/>
  <c r="B90" i="11"/>
  <c r="C90" i="11" s="1"/>
  <c r="B91" i="11"/>
  <c r="C91" i="11" s="1"/>
  <c r="B92" i="11"/>
  <c r="C92" i="11" s="1"/>
  <c r="B93" i="11"/>
  <c r="C93" i="11" s="1"/>
  <c r="B94" i="11"/>
  <c r="C94" i="11" s="1"/>
  <c r="B95" i="11"/>
  <c r="C95" i="11" s="1"/>
  <c r="B96" i="11"/>
  <c r="C96" i="11" s="1"/>
  <c r="B97" i="11"/>
  <c r="C97" i="11" s="1"/>
  <c r="B98" i="11"/>
  <c r="C98" i="11" s="1"/>
  <c r="B99" i="11"/>
  <c r="C99" i="11" s="1"/>
  <c r="B100" i="11"/>
  <c r="C100" i="11" s="1"/>
  <c r="B101" i="11"/>
  <c r="C101" i="11" s="1"/>
  <c r="B102" i="11"/>
  <c r="C102" i="11" s="1"/>
  <c r="B103" i="11"/>
  <c r="C103" i="11" s="1"/>
  <c r="B104" i="11"/>
  <c r="C104" i="11" s="1"/>
  <c r="B105" i="11"/>
  <c r="C105" i="11" s="1"/>
  <c r="B106" i="11"/>
  <c r="C106" i="11" s="1"/>
  <c r="B107" i="11"/>
  <c r="C107" i="11" s="1"/>
  <c r="B108" i="11"/>
  <c r="C108" i="11" s="1"/>
  <c r="B109" i="11"/>
  <c r="C109" i="11" s="1"/>
  <c r="B110" i="11"/>
  <c r="C110" i="11" s="1"/>
  <c r="B111" i="11"/>
  <c r="C111" i="11" s="1"/>
  <c r="B112" i="11"/>
  <c r="C112" i="11" s="1"/>
  <c r="B113" i="11"/>
  <c r="C113" i="11" s="1"/>
  <c r="B114" i="11"/>
  <c r="C114" i="11" s="1"/>
  <c r="B115" i="11"/>
  <c r="C115" i="11" s="1"/>
  <c r="B116" i="11"/>
  <c r="C116" i="11" s="1"/>
  <c r="B117" i="11"/>
  <c r="C117" i="11" s="1"/>
  <c r="B118" i="11"/>
  <c r="C118" i="11" s="1"/>
  <c r="B119" i="11"/>
  <c r="C119" i="11" s="1"/>
  <c r="B120" i="11"/>
  <c r="C120" i="11" s="1"/>
  <c r="B121" i="11"/>
  <c r="C121" i="11" s="1"/>
  <c r="B122" i="11"/>
  <c r="C122" i="11" s="1"/>
  <c r="B123" i="11"/>
  <c r="C123" i="11" s="1"/>
  <c r="B124" i="11"/>
  <c r="C124" i="11" s="1"/>
  <c r="B125" i="11"/>
  <c r="C125" i="11" s="1"/>
  <c r="B126" i="11"/>
  <c r="C126" i="11" s="1"/>
  <c r="B127" i="11"/>
  <c r="C127" i="11" s="1"/>
  <c r="B128" i="11"/>
  <c r="C128" i="11" s="1"/>
  <c r="B129" i="11"/>
  <c r="C129" i="11" s="1"/>
  <c r="B130" i="11"/>
  <c r="C130" i="11" s="1"/>
  <c r="B131" i="11"/>
  <c r="C131" i="11" s="1"/>
  <c r="B132" i="11"/>
  <c r="C132" i="11" s="1"/>
  <c r="B133" i="11"/>
  <c r="C133" i="11" s="1"/>
  <c r="B134" i="11"/>
  <c r="C134" i="11" s="1"/>
  <c r="B135" i="11"/>
  <c r="C135" i="11" s="1"/>
  <c r="B136" i="11"/>
  <c r="C136" i="11" s="1"/>
  <c r="B137" i="11"/>
  <c r="C137" i="11" s="1"/>
  <c r="B138" i="11"/>
  <c r="C138" i="11" s="1"/>
  <c r="B139" i="11"/>
  <c r="C139" i="11" s="1"/>
  <c r="B140" i="11"/>
  <c r="C140" i="11" s="1"/>
  <c r="B141" i="11"/>
  <c r="C141" i="11" s="1"/>
  <c r="B142" i="11"/>
  <c r="C142" i="11" s="1"/>
  <c r="B143" i="11"/>
  <c r="C143" i="11" s="1"/>
  <c r="B144" i="11"/>
  <c r="C144" i="11" s="1"/>
  <c r="B145" i="11"/>
  <c r="C145" i="11" s="1"/>
  <c r="B146" i="11"/>
  <c r="C146" i="11" s="1"/>
  <c r="B147" i="11"/>
  <c r="C147" i="11" s="1"/>
  <c r="B148" i="11"/>
  <c r="C148" i="11" s="1"/>
  <c r="B149" i="11"/>
  <c r="C149" i="11" s="1"/>
  <c r="B150" i="11"/>
  <c r="C150" i="11" s="1"/>
  <c r="B151" i="11"/>
  <c r="C151" i="11" s="1"/>
  <c r="B152" i="11"/>
  <c r="C152" i="11" s="1"/>
  <c r="B153" i="11"/>
  <c r="C153" i="11" s="1"/>
  <c r="B154" i="11"/>
  <c r="C154" i="11" s="1"/>
  <c r="B155" i="11"/>
  <c r="C155" i="11" s="1"/>
  <c r="B156" i="11"/>
  <c r="C156" i="11" s="1"/>
  <c r="B157" i="11"/>
  <c r="C157" i="11" s="1"/>
  <c r="B158" i="11"/>
  <c r="C158" i="11" s="1"/>
  <c r="B159" i="11"/>
  <c r="C159" i="11" s="1"/>
  <c r="B160" i="11"/>
  <c r="C160" i="11" s="1"/>
  <c r="B161" i="11"/>
  <c r="C161" i="11" s="1"/>
  <c r="B162" i="11"/>
  <c r="C162" i="11" s="1"/>
  <c r="B163" i="11"/>
  <c r="C163" i="11" s="1"/>
  <c r="B164" i="11"/>
  <c r="C164" i="11" s="1"/>
  <c r="B165" i="11"/>
  <c r="C165" i="11" s="1"/>
  <c r="B166" i="11"/>
  <c r="C166" i="11" s="1"/>
  <c r="B167" i="11"/>
  <c r="C167" i="11" s="1"/>
  <c r="B168" i="11"/>
  <c r="C168" i="11" s="1"/>
  <c r="B169" i="11"/>
  <c r="C169" i="11" s="1"/>
  <c r="B170" i="11"/>
  <c r="C170" i="11" s="1"/>
  <c r="B171" i="11"/>
  <c r="C171" i="11" s="1"/>
  <c r="B172" i="11"/>
  <c r="C172" i="11" s="1"/>
  <c r="B173" i="11"/>
  <c r="C173" i="11" s="1"/>
  <c r="B174" i="11"/>
  <c r="C174" i="11" s="1"/>
  <c r="B175" i="11"/>
  <c r="C175" i="11" s="1"/>
  <c r="B176" i="11"/>
  <c r="C176" i="11" s="1"/>
  <c r="B177" i="11"/>
  <c r="C177" i="11" s="1"/>
  <c r="B178" i="11"/>
  <c r="C178" i="11" s="1"/>
  <c r="B179" i="11"/>
  <c r="C179" i="11" s="1"/>
  <c r="B180" i="11"/>
  <c r="C180" i="11" s="1"/>
  <c r="B181" i="11"/>
  <c r="C181" i="11" s="1"/>
  <c r="B182" i="11"/>
  <c r="C182" i="11" s="1"/>
  <c r="B183" i="11"/>
  <c r="C183" i="11" s="1"/>
  <c r="B184" i="11"/>
  <c r="C184" i="11" s="1"/>
  <c r="B185" i="11"/>
  <c r="C185" i="11" s="1"/>
  <c r="B186" i="11"/>
  <c r="C186" i="11" s="1"/>
  <c r="B187" i="11"/>
  <c r="C187" i="11" s="1"/>
  <c r="B188" i="11"/>
  <c r="C188" i="11" s="1"/>
  <c r="B189" i="11"/>
  <c r="C189" i="11" s="1"/>
  <c r="B190" i="11"/>
  <c r="C190" i="11" s="1"/>
  <c r="B191" i="11"/>
  <c r="C191" i="11" s="1"/>
  <c r="B192" i="11"/>
  <c r="C192" i="11" s="1"/>
  <c r="B193" i="11"/>
  <c r="C193" i="11" s="1"/>
  <c r="B194" i="11"/>
  <c r="C194" i="11" s="1"/>
  <c r="B195" i="11"/>
  <c r="C195" i="11" s="1"/>
  <c r="B196" i="11"/>
  <c r="C196" i="11" s="1"/>
  <c r="B197" i="11"/>
  <c r="C197" i="11" s="1"/>
  <c r="B198" i="11"/>
  <c r="C198" i="11" s="1"/>
  <c r="B199" i="11"/>
  <c r="C199" i="11" s="1"/>
  <c r="B200" i="11"/>
  <c r="C200" i="11" s="1"/>
  <c r="B201" i="11"/>
  <c r="C201" i="11" s="1"/>
  <c r="B202" i="11"/>
  <c r="C202" i="11" s="1"/>
  <c r="B203" i="11"/>
  <c r="C203" i="11" s="1"/>
  <c r="B204" i="11"/>
  <c r="C204" i="11" s="1"/>
  <c r="B205" i="11"/>
  <c r="C205" i="11" s="1"/>
  <c r="B206" i="11"/>
  <c r="C206" i="11" s="1"/>
  <c r="B207" i="11"/>
  <c r="C207" i="11" s="1"/>
  <c r="B208" i="11"/>
  <c r="C208" i="11" s="1"/>
  <c r="B209" i="11"/>
  <c r="C209" i="11" s="1"/>
  <c r="B210" i="11"/>
  <c r="C210" i="11" s="1"/>
  <c r="B211" i="11"/>
  <c r="C211" i="11" s="1"/>
  <c r="B212" i="11"/>
  <c r="C212" i="11" s="1"/>
  <c r="B213" i="11"/>
  <c r="C213" i="11" s="1"/>
  <c r="B214" i="11"/>
  <c r="C214" i="11" s="1"/>
  <c r="B215" i="11"/>
  <c r="C215" i="11" s="1"/>
  <c r="B216" i="11"/>
  <c r="C216" i="11" s="1"/>
  <c r="B217" i="11"/>
  <c r="C217" i="11" s="1"/>
  <c r="B218" i="11"/>
  <c r="C218" i="11" s="1"/>
  <c r="B219" i="11"/>
  <c r="C219" i="11" s="1"/>
  <c r="B220" i="11"/>
  <c r="C220" i="11" s="1"/>
  <c r="B221" i="11"/>
  <c r="C221" i="11" s="1"/>
  <c r="B222" i="11"/>
  <c r="C222" i="11" s="1"/>
  <c r="B223" i="11"/>
  <c r="C223" i="11" s="1"/>
  <c r="B224" i="11"/>
  <c r="C224" i="11" s="1"/>
  <c r="B225" i="11"/>
  <c r="C225" i="11" s="1"/>
  <c r="B226" i="11"/>
  <c r="C226" i="11" s="1"/>
  <c r="B227" i="11"/>
  <c r="C227" i="11" s="1"/>
  <c r="B228" i="11"/>
  <c r="C228" i="11" s="1"/>
  <c r="B229" i="11"/>
  <c r="C229" i="11" s="1"/>
  <c r="B230" i="11"/>
  <c r="C230" i="11" s="1"/>
  <c r="B231" i="11"/>
  <c r="C231" i="11" s="1"/>
  <c r="B232" i="11"/>
  <c r="C232" i="11" s="1"/>
  <c r="B233" i="11"/>
  <c r="C233" i="11" s="1"/>
  <c r="B234" i="11"/>
  <c r="C234" i="11" s="1"/>
  <c r="B235" i="11"/>
  <c r="C235" i="11" s="1"/>
  <c r="B236" i="11"/>
  <c r="C236" i="11" s="1"/>
  <c r="B237" i="11"/>
  <c r="C237" i="11" s="1"/>
  <c r="B238" i="11"/>
  <c r="C238" i="11" s="1"/>
  <c r="B239" i="11"/>
  <c r="C239" i="11" s="1"/>
  <c r="B240" i="11"/>
  <c r="C240" i="11" s="1"/>
  <c r="B241" i="11"/>
  <c r="C241" i="11" s="1"/>
  <c r="B242" i="11"/>
  <c r="C242" i="11" s="1"/>
  <c r="B243" i="11"/>
  <c r="C243" i="11" s="1"/>
  <c r="B244" i="11"/>
  <c r="C244" i="11" s="1"/>
  <c r="B245" i="11"/>
  <c r="C245" i="11" s="1"/>
  <c r="B246" i="11"/>
  <c r="C246" i="11" s="1"/>
  <c r="B247" i="11"/>
  <c r="C247" i="11" s="1"/>
  <c r="B248" i="11"/>
  <c r="C248" i="11" s="1"/>
  <c r="B249" i="11"/>
  <c r="C249" i="11" s="1"/>
  <c r="B250" i="11"/>
  <c r="C250" i="11" s="1"/>
  <c r="B251" i="11"/>
  <c r="C251" i="11" s="1"/>
  <c r="B252" i="11"/>
  <c r="C252" i="11" s="1"/>
  <c r="B253" i="11"/>
  <c r="C253" i="11" s="1"/>
  <c r="B254" i="11"/>
  <c r="C254" i="11" s="1"/>
  <c r="B255" i="11"/>
  <c r="C255" i="11" s="1"/>
  <c r="B256" i="11"/>
  <c r="C256" i="11" s="1"/>
  <c r="B257" i="11"/>
  <c r="C257" i="11" s="1"/>
  <c r="B258" i="11"/>
  <c r="C258" i="11" s="1"/>
  <c r="B259" i="11"/>
  <c r="C259" i="11" s="1"/>
  <c r="B260" i="11"/>
  <c r="C260" i="11" s="1"/>
  <c r="B261" i="11"/>
  <c r="C261" i="11" s="1"/>
  <c r="B262" i="11"/>
  <c r="C262" i="11" s="1"/>
  <c r="B263" i="11"/>
  <c r="C263" i="11" s="1"/>
  <c r="B264" i="11"/>
  <c r="C264" i="11" s="1"/>
  <c r="B265" i="11"/>
  <c r="C265" i="11" s="1"/>
  <c r="B266" i="11"/>
  <c r="C266" i="11" s="1"/>
  <c r="B267" i="11"/>
  <c r="C267" i="11" s="1"/>
  <c r="B268" i="11"/>
  <c r="C268" i="11" s="1"/>
  <c r="B269" i="11"/>
  <c r="C269" i="11" s="1"/>
  <c r="B270" i="11"/>
  <c r="C270" i="11" s="1"/>
  <c r="B271" i="11"/>
  <c r="C271" i="11" s="1"/>
  <c r="B272" i="11"/>
  <c r="C272" i="11" s="1"/>
  <c r="B273" i="11"/>
  <c r="C273" i="11" s="1"/>
  <c r="B274" i="11"/>
  <c r="C274" i="11" s="1"/>
  <c r="B275" i="11"/>
  <c r="C275" i="11" s="1"/>
  <c r="B276" i="11"/>
  <c r="C276" i="11" s="1"/>
  <c r="B277" i="11"/>
  <c r="C277" i="11" s="1"/>
  <c r="B278" i="11"/>
  <c r="C278" i="11" s="1"/>
  <c r="B279" i="11"/>
  <c r="C279" i="11" s="1"/>
  <c r="B280" i="11"/>
  <c r="C280" i="11" s="1"/>
  <c r="B281" i="11"/>
  <c r="C281" i="11" s="1"/>
  <c r="B282" i="11"/>
  <c r="C282" i="11" s="1"/>
  <c r="B283" i="11"/>
  <c r="C283" i="11" s="1"/>
  <c r="B284" i="11"/>
  <c r="C284" i="11" s="1"/>
  <c r="B285" i="11"/>
  <c r="C285" i="11" s="1"/>
  <c r="B286" i="11"/>
  <c r="C286" i="11" s="1"/>
  <c r="B287" i="11"/>
  <c r="C287" i="11" s="1"/>
  <c r="B288" i="11"/>
  <c r="C288" i="11" s="1"/>
  <c r="B289" i="11"/>
  <c r="C289" i="11" s="1"/>
  <c r="B290" i="11"/>
  <c r="C290" i="11" s="1"/>
  <c r="B291" i="11"/>
  <c r="C291" i="11" s="1"/>
  <c r="B292" i="11"/>
  <c r="C292" i="11" s="1"/>
  <c r="B293" i="11"/>
  <c r="C293" i="11" s="1"/>
  <c r="B294" i="11"/>
  <c r="C294" i="11" s="1"/>
  <c r="B295" i="11"/>
  <c r="C295" i="11" s="1"/>
  <c r="B296" i="11"/>
  <c r="C296" i="11" s="1"/>
  <c r="B297" i="11"/>
  <c r="C297" i="11" s="1"/>
  <c r="B298" i="11"/>
  <c r="C298" i="11" s="1"/>
  <c r="B299" i="11"/>
  <c r="C299" i="11" s="1"/>
  <c r="B300" i="11"/>
  <c r="C300" i="11" s="1"/>
  <c r="B301" i="11"/>
  <c r="C301" i="11" s="1"/>
  <c r="B302" i="11"/>
  <c r="C302" i="11" s="1"/>
  <c r="B303" i="11"/>
  <c r="C303" i="11" s="1"/>
  <c r="B304" i="11"/>
  <c r="C304" i="11" s="1"/>
  <c r="B305" i="11"/>
  <c r="C305" i="11" s="1"/>
  <c r="B306" i="11"/>
  <c r="C306" i="11" s="1"/>
  <c r="B307" i="11"/>
  <c r="C307" i="11" s="1"/>
  <c r="B308" i="11"/>
  <c r="C308" i="11" s="1"/>
  <c r="B309" i="11"/>
  <c r="C309" i="11" s="1"/>
  <c r="B310" i="11"/>
  <c r="C310" i="11" s="1"/>
  <c r="B311" i="11"/>
  <c r="C311" i="11" s="1"/>
  <c r="B312" i="11"/>
  <c r="C312" i="11" s="1"/>
  <c r="B313" i="11"/>
  <c r="C313" i="11" s="1"/>
  <c r="B314" i="11"/>
  <c r="C314" i="11" s="1"/>
  <c r="B315" i="11"/>
  <c r="C315" i="11" s="1"/>
  <c r="B316" i="11"/>
  <c r="C316" i="11" s="1"/>
  <c r="B317" i="11"/>
  <c r="C317" i="11" s="1"/>
  <c r="B318" i="11"/>
  <c r="C318" i="11" s="1"/>
  <c r="B319" i="11"/>
  <c r="C319" i="11" s="1"/>
  <c r="B320" i="11"/>
  <c r="C320" i="11" s="1"/>
  <c r="B321" i="11"/>
  <c r="C321" i="11" s="1"/>
  <c r="B322" i="11"/>
  <c r="C322" i="11" s="1"/>
  <c r="B323" i="11"/>
  <c r="C323" i="11" s="1"/>
  <c r="B324" i="11"/>
  <c r="C324" i="11" s="1"/>
  <c r="B325" i="11"/>
  <c r="C325" i="11" s="1"/>
  <c r="B326" i="11"/>
  <c r="C326" i="11" s="1"/>
  <c r="B327" i="11"/>
  <c r="C327" i="11" s="1"/>
  <c r="B328" i="11"/>
  <c r="C328" i="11" s="1"/>
  <c r="B329" i="11"/>
  <c r="C329" i="11" s="1"/>
  <c r="B330" i="11"/>
  <c r="C330" i="11" s="1"/>
  <c r="B331" i="11"/>
  <c r="C331" i="11" s="1"/>
  <c r="B332" i="11"/>
  <c r="C332" i="11" s="1"/>
  <c r="B333" i="11"/>
  <c r="C333" i="11" s="1"/>
  <c r="B334" i="11"/>
  <c r="C334" i="11" s="1"/>
  <c r="B335" i="11"/>
  <c r="C335" i="11" s="1"/>
  <c r="B336" i="11"/>
  <c r="C336" i="11" s="1"/>
  <c r="B337" i="11"/>
  <c r="C337" i="11" s="1"/>
  <c r="B338" i="11"/>
  <c r="C338" i="11" s="1"/>
  <c r="B339" i="11"/>
  <c r="C339" i="11" s="1"/>
  <c r="B340" i="11"/>
  <c r="C340" i="11" s="1"/>
  <c r="B341" i="11"/>
  <c r="C341" i="11" s="1"/>
  <c r="B342" i="11"/>
  <c r="C342" i="11" s="1"/>
  <c r="B343" i="11"/>
  <c r="C343" i="11" s="1"/>
  <c r="B344" i="11"/>
  <c r="C344" i="11" s="1"/>
  <c r="B345" i="11"/>
  <c r="C345" i="11" s="1"/>
  <c r="B346" i="11"/>
  <c r="C346" i="11" s="1"/>
  <c r="B347" i="11"/>
  <c r="C347" i="11" s="1"/>
  <c r="B348" i="11"/>
  <c r="C348" i="11" s="1"/>
  <c r="B349" i="11"/>
  <c r="C349" i="11" s="1"/>
  <c r="B350" i="11"/>
  <c r="C350" i="11" s="1"/>
  <c r="B351" i="11"/>
  <c r="C351" i="11" s="1"/>
  <c r="B352" i="11"/>
  <c r="C352" i="11" s="1"/>
  <c r="B353" i="11"/>
  <c r="C353" i="11" s="1"/>
  <c r="B354" i="11"/>
  <c r="C354" i="11" s="1"/>
  <c r="B355" i="11"/>
  <c r="C355" i="11" s="1"/>
  <c r="B356" i="11"/>
  <c r="C356" i="11" s="1"/>
  <c r="B357" i="11"/>
  <c r="C357" i="11" s="1"/>
  <c r="B358" i="11"/>
  <c r="C358" i="11" s="1"/>
  <c r="B359" i="11"/>
  <c r="C359" i="11" s="1"/>
  <c r="B360" i="11"/>
  <c r="C360" i="11" s="1"/>
  <c r="B361" i="11"/>
  <c r="C361" i="11" s="1"/>
  <c r="B362" i="11"/>
  <c r="C362" i="11" s="1"/>
  <c r="B363" i="11"/>
  <c r="C363" i="11" s="1"/>
  <c r="B364" i="11"/>
  <c r="C364" i="11" s="1"/>
  <c r="B365" i="11"/>
  <c r="C365" i="11" s="1"/>
  <c r="B366" i="11"/>
  <c r="C366" i="11" s="1"/>
  <c r="B367" i="11"/>
  <c r="C367" i="11" s="1"/>
  <c r="B368" i="11"/>
  <c r="C368" i="11" s="1"/>
  <c r="B369" i="11"/>
  <c r="C369" i="11" s="1"/>
  <c r="B370" i="11"/>
  <c r="C370" i="11" s="1"/>
  <c r="B371" i="11"/>
  <c r="C371" i="11" s="1"/>
  <c r="B372" i="11"/>
  <c r="C372" i="11" s="1"/>
  <c r="B373" i="11"/>
  <c r="C373" i="11" s="1"/>
  <c r="B374" i="11"/>
  <c r="C374" i="11" s="1"/>
  <c r="B375" i="11"/>
  <c r="C375" i="11" s="1"/>
  <c r="B376" i="11"/>
  <c r="C376" i="11" s="1"/>
  <c r="B377" i="11"/>
  <c r="C377" i="11" s="1"/>
  <c r="B378" i="11"/>
  <c r="C378" i="11" s="1"/>
  <c r="B379" i="11"/>
  <c r="C379" i="11" s="1"/>
  <c r="B380" i="11"/>
  <c r="C380" i="11" s="1"/>
  <c r="B381" i="11"/>
  <c r="C381" i="11" s="1"/>
  <c r="B382" i="11"/>
  <c r="C382" i="11" s="1"/>
  <c r="B383" i="11"/>
  <c r="C383" i="11" s="1"/>
  <c r="B384" i="11"/>
  <c r="C384" i="11" s="1"/>
  <c r="B385" i="11"/>
  <c r="C385" i="11" s="1"/>
  <c r="B386" i="11"/>
  <c r="C386" i="11" s="1"/>
  <c r="B387" i="11"/>
  <c r="C387" i="11" s="1"/>
  <c r="B388" i="11"/>
  <c r="C388" i="11" s="1"/>
  <c r="B389" i="11"/>
  <c r="C389" i="11" s="1"/>
  <c r="B390" i="11"/>
  <c r="C390" i="11" s="1"/>
  <c r="B391" i="11"/>
  <c r="C391" i="11" s="1"/>
  <c r="B392" i="11"/>
  <c r="C392" i="11" s="1"/>
  <c r="B393" i="11"/>
  <c r="C393" i="11" s="1"/>
  <c r="B394" i="11"/>
  <c r="C394" i="11" s="1"/>
  <c r="B395" i="11"/>
  <c r="C395" i="11" s="1"/>
  <c r="B396" i="11"/>
  <c r="C396" i="11" s="1"/>
  <c r="B397" i="11"/>
  <c r="C397" i="11" s="1"/>
  <c r="B398" i="11"/>
  <c r="C398" i="11" s="1"/>
  <c r="B399" i="11"/>
  <c r="C399" i="11" s="1"/>
  <c r="B400" i="11"/>
  <c r="C400" i="11" s="1"/>
  <c r="B401" i="11"/>
  <c r="C401" i="11" s="1"/>
  <c r="B402" i="11"/>
  <c r="C402" i="11" s="1"/>
  <c r="B403" i="11"/>
  <c r="C403" i="11" s="1"/>
  <c r="B404" i="11"/>
  <c r="C404" i="11" s="1"/>
  <c r="B405" i="11"/>
  <c r="C405" i="11" s="1"/>
  <c r="B406" i="11"/>
  <c r="C406" i="11" s="1"/>
  <c r="B407" i="11"/>
  <c r="C407" i="11" s="1"/>
  <c r="B408" i="11"/>
  <c r="C408" i="11" s="1"/>
  <c r="B409" i="11"/>
  <c r="C409" i="11" s="1"/>
  <c r="B410" i="11"/>
  <c r="C410" i="11" s="1"/>
  <c r="B411" i="11"/>
  <c r="C411" i="11" s="1"/>
  <c r="B412" i="11"/>
  <c r="C412" i="11" s="1"/>
  <c r="B413" i="11"/>
  <c r="C413" i="11" s="1"/>
  <c r="B414" i="11"/>
  <c r="C414" i="11" s="1"/>
  <c r="B415" i="11"/>
  <c r="C415" i="11" s="1"/>
  <c r="B416" i="11"/>
  <c r="C416" i="11" s="1"/>
  <c r="B417" i="11"/>
  <c r="C417" i="11" s="1"/>
  <c r="B418" i="11"/>
  <c r="C418" i="11" s="1"/>
  <c r="B419" i="11"/>
  <c r="C419" i="11" s="1"/>
  <c r="B420" i="11"/>
  <c r="C420" i="11" s="1"/>
  <c r="B421" i="11"/>
  <c r="C421" i="11" s="1"/>
  <c r="B422" i="11"/>
  <c r="C422" i="11" s="1"/>
  <c r="B423" i="11"/>
  <c r="C423" i="11" s="1"/>
  <c r="B424" i="11"/>
  <c r="C424" i="11" s="1"/>
  <c r="B425" i="11"/>
  <c r="C425" i="11" s="1"/>
  <c r="B426" i="11"/>
  <c r="C426" i="11" s="1"/>
  <c r="B427" i="11"/>
  <c r="C427" i="11" s="1"/>
  <c r="B428" i="11"/>
  <c r="C428" i="11" s="1"/>
  <c r="B429" i="11"/>
  <c r="C429" i="11" s="1"/>
  <c r="B430" i="11"/>
  <c r="C430" i="11" s="1"/>
  <c r="B431" i="11"/>
  <c r="C431" i="11" s="1"/>
  <c r="B432" i="11"/>
  <c r="C432" i="11" s="1"/>
  <c r="B433" i="11"/>
  <c r="C433" i="11" s="1"/>
  <c r="B434" i="11"/>
  <c r="C434" i="11" s="1"/>
  <c r="B435" i="11"/>
  <c r="C435" i="11" s="1"/>
  <c r="B436" i="11"/>
  <c r="C436" i="11" s="1"/>
  <c r="B437" i="11"/>
  <c r="C437" i="11" s="1"/>
  <c r="B438" i="11"/>
  <c r="C438" i="11" s="1"/>
  <c r="B439" i="11"/>
  <c r="C439" i="11" s="1"/>
  <c r="B440" i="11"/>
  <c r="C440" i="11" s="1"/>
  <c r="B441" i="11"/>
  <c r="C441" i="11" s="1"/>
  <c r="B442" i="11"/>
  <c r="C442" i="11" s="1"/>
  <c r="B443" i="11"/>
  <c r="C443" i="11" s="1"/>
  <c r="B444" i="11"/>
  <c r="C444" i="11" s="1"/>
  <c r="B445" i="11"/>
  <c r="C445" i="11" s="1"/>
  <c r="B446" i="11"/>
  <c r="C446" i="11" s="1"/>
  <c r="B447" i="11"/>
  <c r="C447" i="11" s="1"/>
  <c r="B448" i="11"/>
  <c r="C448" i="11" s="1"/>
  <c r="B449" i="11"/>
  <c r="C449" i="11" s="1"/>
  <c r="B450" i="11"/>
  <c r="C450" i="11" s="1"/>
  <c r="B451" i="11"/>
  <c r="C451" i="11" s="1"/>
  <c r="B452" i="11"/>
  <c r="C452" i="11" s="1"/>
  <c r="B453" i="11"/>
  <c r="C453" i="11" s="1"/>
  <c r="B454" i="11"/>
  <c r="C454" i="11" s="1"/>
  <c r="B455" i="11"/>
  <c r="C455" i="11" s="1"/>
  <c r="B456" i="11"/>
  <c r="C456" i="11" s="1"/>
  <c r="B457" i="11"/>
  <c r="C457" i="11" s="1"/>
  <c r="B458" i="11"/>
  <c r="C458" i="11" s="1"/>
  <c r="B459" i="11"/>
  <c r="C459" i="11" s="1"/>
  <c r="B460" i="11"/>
  <c r="C460" i="11" s="1"/>
  <c r="B461" i="11"/>
  <c r="C461" i="11" s="1"/>
  <c r="B462" i="11"/>
  <c r="C462" i="11" s="1"/>
  <c r="B463" i="11"/>
  <c r="C463" i="11" s="1"/>
  <c r="B464" i="11"/>
  <c r="C464" i="11" s="1"/>
  <c r="B465" i="11"/>
  <c r="C465" i="11" s="1"/>
  <c r="B466" i="11"/>
  <c r="C466" i="11" s="1"/>
  <c r="B467" i="11"/>
  <c r="C467" i="11" s="1"/>
  <c r="B468" i="11"/>
  <c r="C468" i="11" s="1"/>
  <c r="B469" i="11"/>
  <c r="C469" i="11" s="1"/>
  <c r="B470" i="11"/>
  <c r="C470" i="11" s="1"/>
  <c r="B471" i="11"/>
  <c r="C471" i="11" s="1"/>
  <c r="B472" i="11"/>
  <c r="C472" i="11" s="1"/>
  <c r="B473" i="11"/>
  <c r="C473" i="11" s="1"/>
  <c r="B474" i="11"/>
  <c r="C474" i="11" s="1"/>
  <c r="B475" i="11"/>
  <c r="C475" i="11" s="1"/>
  <c r="B476" i="11"/>
  <c r="C476" i="11" s="1"/>
  <c r="B477" i="11"/>
  <c r="C477" i="11" s="1"/>
  <c r="B478" i="11"/>
  <c r="C478" i="11" s="1"/>
  <c r="B479" i="11"/>
  <c r="C479" i="11" s="1"/>
  <c r="B480" i="11"/>
  <c r="C480" i="11" s="1"/>
  <c r="B481" i="11"/>
  <c r="C481" i="11" s="1"/>
  <c r="B482" i="11"/>
  <c r="C482" i="11" s="1"/>
  <c r="B483" i="11"/>
  <c r="C483" i="11" s="1"/>
  <c r="B484" i="11"/>
  <c r="C484" i="11" s="1"/>
  <c r="B485" i="11"/>
  <c r="C485" i="11" s="1"/>
  <c r="B486" i="11"/>
  <c r="C486" i="11" s="1"/>
  <c r="B487" i="11"/>
  <c r="C487" i="11" s="1"/>
  <c r="B488" i="11"/>
  <c r="C488" i="11" s="1"/>
  <c r="B489" i="11"/>
  <c r="C489" i="11" s="1"/>
  <c r="B490" i="11"/>
  <c r="C490" i="11" s="1"/>
  <c r="B491" i="11"/>
  <c r="C491" i="11" s="1"/>
  <c r="B492" i="11"/>
  <c r="C492" i="11" s="1"/>
  <c r="B493" i="11"/>
  <c r="C493" i="11" s="1"/>
  <c r="B494" i="11"/>
  <c r="C494" i="11" s="1"/>
  <c r="B495" i="11"/>
  <c r="C495" i="11" s="1"/>
  <c r="B496" i="11"/>
  <c r="C496" i="11" s="1"/>
  <c r="B497" i="11"/>
  <c r="C497" i="11" s="1"/>
  <c r="B498" i="11"/>
  <c r="C498" i="11" s="1"/>
  <c r="B499" i="11"/>
  <c r="C499" i="11" s="1"/>
  <c r="B500" i="11"/>
  <c r="C500" i="11" s="1"/>
  <c r="B501" i="11"/>
  <c r="C501" i="11" s="1"/>
  <c r="B502" i="11"/>
  <c r="C502" i="11" s="1"/>
  <c r="B503" i="11"/>
  <c r="C503" i="11" s="1"/>
  <c r="B504" i="11"/>
  <c r="C504" i="11" s="1"/>
  <c r="B505" i="11"/>
  <c r="C505" i="11" s="1"/>
  <c r="B506" i="11"/>
  <c r="C506" i="11" s="1"/>
  <c r="B507" i="11"/>
  <c r="C507" i="11" s="1"/>
  <c r="B508" i="11"/>
  <c r="C508" i="11" s="1"/>
  <c r="B509" i="11"/>
  <c r="C509" i="11" s="1"/>
  <c r="B510" i="11"/>
  <c r="C510" i="11" s="1"/>
  <c r="B511" i="11"/>
  <c r="C511" i="11" s="1"/>
  <c r="B512" i="11"/>
  <c r="C512" i="11" s="1"/>
  <c r="B513" i="11"/>
  <c r="C513" i="11" s="1"/>
  <c r="B514" i="11"/>
  <c r="C514" i="11" s="1"/>
  <c r="B515" i="11"/>
  <c r="C515" i="11" s="1"/>
  <c r="B516" i="11"/>
  <c r="C516" i="11" s="1"/>
  <c r="B517" i="11"/>
  <c r="C517" i="11" s="1"/>
  <c r="B518" i="11"/>
  <c r="C518" i="11" s="1"/>
  <c r="B519" i="11"/>
  <c r="C519" i="11" s="1"/>
  <c r="B520" i="11"/>
  <c r="C520" i="11" s="1"/>
  <c r="B521" i="11"/>
  <c r="C521" i="11" s="1"/>
  <c r="B522" i="11"/>
  <c r="C522" i="11" s="1"/>
  <c r="B523" i="11"/>
  <c r="C523" i="11" s="1"/>
  <c r="B524" i="11"/>
  <c r="C524" i="11" s="1"/>
  <c r="B525" i="11"/>
  <c r="C525" i="11" s="1"/>
  <c r="B526" i="11"/>
  <c r="C526" i="11" s="1"/>
  <c r="B527" i="11"/>
  <c r="C527" i="11" s="1"/>
  <c r="B528" i="11"/>
  <c r="C528" i="11" s="1"/>
  <c r="B529" i="11"/>
  <c r="C529" i="11" s="1"/>
  <c r="B530" i="11"/>
  <c r="C530" i="11" s="1"/>
  <c r="B531" i="11"/>
  <c r="C531" i="11" s="1"/>
  <c r="B532" i="11"/>
  <c r="C532" i="11" s="1"/>
  <c r="B533" i="11"/>
  <c r="C533" i="11" s="1"/>
  <c r="B534" i="11"/>
  <c r="C534" i="11" s="1"/>
  <c r="B535" i="11"/>
  <c r="C535" i="11" s="1"/>
  <c r="B536" i="11"/>
  <c r="C536" i="11" s="1"/>
  <c r="B537" i="11"/>
  <c r="C537" i="11" s="1"/>
  <c r="B538" i="11"/>
  <c r="C538" i="11" s="1"/>
  <c r="B539" i="11"/>
  <c r="C539" i="11" s="1"/>
  <c r="B540" i="11"/>
  <c r="C540" i="11" s="1"/>
  <c r="B541" i="11"/>
  <c r="C541" i="11" s="1"/>
  <c r="B542" i="11"/>
  <c r="C542" i="11" s="1"/>
  <c r="B543" i="11"/>
  <c r="C543" i="11" s="1"/>
  <c r="B544" i="11"/>
  <c r="C544" i="11" s="1"/>
  <c r="B545" i="11"/>
  <c r="C545" i="11" s="1"/>
  <c r="B546" i="11"/>
  <c r="C546" i="11" s="1"/>
  <c r="B547" i="11"/>
  <c r="C547" i="11" s="1"/>
  <c r="B548" i="11"/>
  <c r="C548" i="11" s="1"/>
  <c r="B549" i="11"/>
  <c r="C549" i="11" s="1"/>
  <c r="B550" i="11"/>
  <c r="C550" i="11" s="1"/>
  <c r="B551" i="11"/>
  <c r="C551" i="11" s="1"/>
  <c r="B552" i="11"/>
  <c r="C552" i="11" s="1"/>
  <c r="B553" i="11"/>
  <c r="C553" i="11" s="1"/>
  <c r="B554" i="11"/>
  <c r="C554" i="11" s="1"/>
  <c r="B555" i="11"/>
  <c r="C555" i="11" s="1"/>
  <c r="B556" i="11"/>
  <c r="C556" i="11" s="1"/>
  <c r="B557" i="11"/>
  <c r="C557" i="11" s="1"/>
  <c r="B558" i="11"/>
  <c r="C558" i="11" s="1"/>
  <c r="B559" i="11"/>
  <c r="C559" i="11" s="1"/>
  <c r="B560" i="11"/>
  <c r="C560" i="11" s="1"/>
  <c r="B561" i="11"/>
  <c r="C561" i="11" s="1"/>
  <c r="B562" i="11"/>
  <c r="C562" i="11" s="1"/>
  <c r="B563" i="11"/>
  <c r="C563" i="11" s="1"/>
  <c r="B564" i="11"/>
  <c r="C564" i="11" s="1"/>
  <c r="B565" i="11"/>
  <c r="C565" i="11" s="1"/>
  <c r="B566" i="11"/>
  <c r="C566" i="11" s="1"/>
  <c r="B567" i="11"/>
  <c r="C567" i="11" s="1"/>
  <c r="B568" i="11"/>
  <c r="C568" i="11" s="1"/>
  <c r="B569" i="11"/>
  <c r="C569" i="11" s="1"/>
  <c r="B570" i="11"/>
  <c r="C570" i="11" s="1"/>
  <c r="B571" i="11"/>
  <c r="C571" i="11" s="1"/>
  <c r="B572" i="11"/>
  <c r="C572" i="11" s="1"/>
  <c r="B573" i="11"/>
  <c r="C573" i="11" s="1"/>
  <c r="B574" i="11"/>
  <c r="C574" i="11" s="1"/>
  <c r="B575" i="11"/>
  <c r="C575" i="11" s="1"/>
  <c r="B576" i="11"/>
  <c r="C576" i="11" s="1"/>
  <c r="B577" i="11"/>
  <c r="C577" i="11" s="1"/>
  <c r="B578" i="11"/>
  <c r="C578" i="11" s="1"/>
  <c r="B579" i="11"/>
  <c r="C579" i="11" s="1"/>
  <c r="B580" i="11"/>
  <c r="C580" i="11" s="1"/>
  <c r="B581" i="11"/>
  <c r="C581" i="11" s="1"/>
  <c r="B582" i="11"/>
  <c r="C582" i="11" s="1"/>
  <c r="B583" i="11"/>
  <c r="C583" i="11" s="1"/>
  <c r="B584" i="11"/>
  <c r="C584" i="11" s="1"/>
  <c r="B585" i="11"/>
  <c r="C585" i="11" s="1"/>
  <c r="B586" i="11"/>
  <c r="C586" i="11" s="1"/>
  <c r="B587" i="11"/>
  <c r="C587" i="11" s="1"/>
  <c r="B588" i="11"/>
  <c r="C588" i="11" s="1"/>
  <c r="B589" i="11"/>
  <c r="C589" i="11" s="1"/>
  <c r="B590" i="11"/>
  <c r="C590" i="11" s="1"/>
  <c r="B591" i="11"/>
  <c r="C591" i="11" s="1"/>
  <c r="B592" i="11"/>
  <c r="C592" i="11" s="1"/>
  <c r="B593" i="11"/>
  <c r="C593" i="11" s="1"/>
  <c r="B594" i="11"/>
  <c r="C594" i="11" s="1"/>
  <c r="B595" i="11"/>
  <c r="C595" i="11" s="1"/>
  <c r="B596" i="11"/>
  <c r="C596" i="11" s="1"/>
  <c r="B597" i="11"/>
  <c r="C597" i="11" s="1"/>
  <c r="B598" i="11"/>
  <c r="C598" i="11" s="1"/>
  <c r="B599" i="11"/>
  <c r="C599" i="11" s="1"/>
  <c r="B600" i="11"/>
  <c r="C600" i="11" s="1"/>
  <c r="B601" i="11"/>
  <c r="C601" i="11" s="1"/>
  <c r="B602" i="11"/>
  <c r="C602" i="11" s="1"/>
  <c r="B603" i="11"/>
  <c r="C603" i="11" s="1"/>
  <c r="B604" i="11"/>
  <c r="C604" i="11" s="1"/>
  <c r="B605" i="11"/>
  <c r="C605" i="11" s="1"/>
  <c r="B606" i="11"/>
  <c r="C606" i="11" s="1"/>
  <c r="B607" i="11"/>
  <c r="C607" i="11" s="1"/>
  <c r="B608" i="11"/>
  <c r="C608" i="11" s="1"/>
  <c r="B609" i="11"/>
  <c r="C609" i="11" s="1"/>
  <c r="B610" i="11"/>
  <c r="C610" i="11" s="1"/>
  <c r="B611" i="11"/>
  <c r="C611" i="11" s="1"/>
  <c r="B612" i="11"/>
  <c r="C612" i="11" s="1"/>
  <c r="B613" i="11"/>
  <c r="C613" i="11" s="1"/>
  <c r="B614" i="11"/>
  <c r="C614" i="11" s="1"/>
  <c r="B615" i="11"/>
  <c r="C615" i="11" s="1"/>
  <c r="B616" i="11"/>
  <c r="C616" i="11" s="1"/>
  <c r="B617" i="11"/>
  <c r="C617" i="11" s="1"/>
  <c r="B618" i="11"/>
  <c r="C618" i="11" s="1"/>
  <c r="B619" i="11"/>
  <c r="C619" i="11" s="1"/>
  <c r="B620" i="11"/>
  <c r="C620" i="11" s="1"/>
  <c r="B621" i="11"/>
  <c r="C621" i="11" s="1"/>
  <c r="B622" i="11"/>
  <c r="C622" i="11" s="1"/>
  <c r="B623" i="11"/>
  <c r="C623" i="11" s="1"/>
  <c r="B624" i="11"/>
  <c r="C624" i="11" s="1"/>
  <c r="B625" i="11"/>
  <c r="C625" i="11" s="1"/>
  <c r="B626" i="11"/>
  <c r="C626" i="11" s="1"/>
  <c r="B627" i="11"/>
  <c r="C627" i="11" s="1"/>
  <c r="B628" i="11"/>
  <c r="C628" i="11" s="1"/>
  <c r="B629" i="11"/>
  <c r="C629" i="11" s="1"/>
  <c r="B630" i="11"/>
  <c r="C630" i="11" s="1"/>
  <c r="B631" i="11"/>
  <c r="C631" i="11" s="1"/>
  <c r="B632" i="11"/>
  <c r="C632" i="11" s="1"/>
  <c r="B633" i="11"/>
  <c r="C633" i="11" s="1"/>
  <c r="B634" i="11"/>
  <c r="C634" i="11" s="1"/>
  <c r="B635" i="11"/>
  <c r="C635" i="11" s="1"/>
  <c r="B636" i="11"/>
  <c r="C636" i="11" s="1"/>
  <c r="B637" i="11"/>
  <c r="C637" i="11" s="1"/>
  <c r="B638" i="11"/>
  <c r="C638" i="11" s="1"/>
  <c r="B639" i="11"/>
  <c r="C639" i="11" s="1"/>
  <c r="B640" i="11"/>
  <c r="C640" i="11" s="1"/>
  <c r="B641" i="11"/>
  <c r="C641" i="11" s="1"/>
  <c r="B642" i="11"/>
  <c r="C642" i="11" s="1"/>
  <c r="B643" i="11"/>
  <c r="C643" i="11" s="1"/>
  <c r="B644" i="11"/>
  <c r="C644" i="11" s="1"/>
  <c r="B645" i="11"/>
  <c r="C645" i="11" s="1"/>
  <c r="B646" i="11"/>
  <c r="C646" i="11" s="1"/>
  <c r="B647" i="11"/>
  <c r="C647" i="11" s="1"/>
  <c r="B648" i="11"/>
  <c r="C648" i="11" s="1"/>
  <c r="B649" i="11"/>
  <c r="C649" i="11" s="1"/>
  <c r="B650" i="11"/>
  <c r="C650" i="11" s="1"/>
  <c r="B651" i="11"/>
  <c r="C651" i="11" s="1"/>
  <c r="B652" i="11"/>
  <c r="C652" i="11" s="1"/>
  <c r="B653" i="11"/>
  <c r="C653" i="11" s="1"/>
  <c r="B654" i="11"/>
  <c r="C654" i="11" s="1"/>
  <c r="B655" i="11"/>
  <c r="C655" i="11" s="1"/>
  <c r="B656" i="11"/>
  <c r="C656" i="11" s="1"/>
  <c r="B657" i="11"/>
  <c r="C657" i="11" s="1"/>
  <c r="B658" i="11"/>
  <c r="C658" i="11" s="1"/>
  <c r="B659" i="11"/>
  <c r="C659" i="11" s="1"/>
  <c r="B660" i="11"/>
  <c r="C660" i="11" s="1"/>
  <c r="B661" i="11"/>
  <c r="C661" i="11" s="1"/>
  <c r="B662" i="11"/>
  <c r="C662" i="11" s="1"/>
  <c r="B663" i="11"/>
  <c r="C663" i="11" s="1"/>
  <c r="B664" i="11"/>
  <c r="C664" i="11" s="1"/>
  <c r="B665" i="11"/>
  <c r="C665" i="11" s="1"/>
  <c r="B666" i="11"/>
  <c r="C666" i="11" s="1"/>
  <c r="B667" i="11"/>
  <c r="C667" i="11" s="1"/>
  <c r="B668" i="11"/>
  <c r="C668" i="11" s="1"/>
  <c r="B669" i="11"/>
  <c r="C669" i="11" s="1"/>
  <c r="B670" i="11"/>
  <c r="C670" i="11" s="1"/>
  <c r="B671" i="11"/>
  <c r="C671" i="11" s="1"/>
  <c r="B672" i="11"/>
  <c r="C672" i="11" s="1"/>
  <c r="B673" i="11"/>
  <c r="C673" i="11" s="1"/>
  <c r="B674" i="11"/>
  <c r="C674" i="11" s="1"/>
  <c r="B675" i="11"/>
  <c r="C675" i="11" s="1"/>
  <c r="B676" i="11"/>
  <c r="C676" i="11" s="1"/>
  <c r="B677" i="11"/>
  <c r="C677" i="11" s="1"/>
  <c r="B678" i="11"/>
  <c r="C678" i="11" s="1"/>
  <c r="B679" i="11"/>
  <c r="C679" i="11" s="1"/>
  <c r="B680" i="11"/>
  <c r="C680" i="11" s="1"/>
  <c r="B681" i="11"/>
  <c r="C681" i="11" s="1"/>
  <c r="B682" i="11"/>
  <c r="C682" i="11" s="1"/>
  <c r="B683" i="11"/>
  <c r="C683" i="11" s="1"/>
  <c r="B684" i="11"/>
  <c r="C684" i="11" s="1"/>
  <c r="B685" i="11"/>
  <c r="C685" i="11" s="1"/>
  <c r="B686" i="11"/>
  <c r="C686" i="11" s="1"/>
  <c r="B687" i="11"/>
  <c r="C687" i="11" s="1"/>
  <c r="B688" i="11"/>
  <c r="C688" i="11" s="1"/>
  <c r="B689" i="11"/>
  <c r="C689" i="11" s="1"/>
  <c r="B690" i="11"/>
  <c r="C690" i="11" s="1"/>
  <c r="B691" i="11"/>
  <c r="C691" i="11" s="1"/>
  <c r="B692" i="11"/>
  <c r="C692" i="11" s="1"/>
  <c r="B693" i="11"/>
  <c r="C693" i="11" s="1"/>
  <c r="B694" i="11"/>
  <c r="C694" i="11" s="1"/>
  <c r="B695" i="11"/>
  <c r="C695" i="11" s="1"/>
  <c r="B696" i="11"/>
  <c r="C696" i="11" s="1"/>
  <c r="B697" i="11"/>
  <c r="C697" i="11" s="1"/>
  <c r="B698" i="11"/>
  <c r="C698" i="11" s="1"/>
  <c r="B699" i="11"/>
  <c r="C699" i="11" s="1"/>
  <c r="B700" i="11"/>
  <c r="C700" i="11" s="1"/>
  <c r="B701" i="11"/>
  <c r="C701" i="11" s="1"/>
  <c r="B702" i="11"/>
  <c r="C702" i="11" s="1"/>
  <c r="B703" i="11"/>
  <c r="C703" i="11" s="1"/>
  <c r="B704" i="11"/>
  <c r="C704" i="11" s="1"/>
  <c r="B705" i="11"/>
  <c r="C705" i="11" s="1"/>
  <c r="B706" i="11"/>
  <c r="C706" i="11" s="1"/>
  <c r="B707" i="11"/>
  <c r="C707" i="11" s="1"/>
  <c r="B708" i="11"/>
  <c r="C708" i="11" s="1"/>
  <c r="B709" i="11"/>
  <c r="C709" i="11" s="1"/>
  <c r="B710" i="11"/>
  <c r="C710" i="11" s="1"/>
  <c r="B711" i="11"/>
  <c r="C711" i="11" s="1"/>
  <c r="B712" i="11"/>
  <c r="C712" i="11" s="1"/>
  <c r="B713" i="11"/>
  <c r="C713" i="11" s="1"/>
  <c r="B714" i="11"/>
  <c r="C714" i="11" s="1"/>
  <c r="B715" i="11"/>
  <c r="C715" i="11" s="1"/>
  <c r="B716" i="11"/>
  <c r="C716" i="11" s="1"/>
  <c r="B717" i="11"/>
  <c r="C717" i="11" s="1"/>
  <c r="B718" i="11"/>
  <c r="C718" i="11" s="1"/>
  <c r="B719" i="11"/>
  <c r="C719" i="11" s="1"/>
  <c r="B720" i="11"/>
  <c r="C720" i="11" s="1"/>
  <c r="B721" i="11"/>
  <c r="C721" i="11" s="1"/>
  <c r="B722" i="11"/>
  <c r="C722" i="11" s="1"/>
  <c r="B723" i="11"/>
  <c r="C723" i="11" s="1"/>
  <c r="B724" i="11"/>
  <c r="C724" i="11" s="1"/>
  <c r="B725" i="11"/>
  <c r="C725" i="11" s="1"/>
  <c r="B726" i="11"/>
  <c r="C726" i="11" s="1"/>
  <c r="B727" i="11"/>
  <c r="C727" i="11" s="1"/>
  <c r="B728" i="11"/>
  <c r="C728" i="11" s="1"/>
  <c r="B729" i="11"/>
  <c r="C729" i="11" s="1"/>
  <c r="B730" i="11"/>
  <c r="C730" i="11" s="1"/>
  <c r="B731" i="11"/>
  <c r="C731" i="11" s="1"/>
  <c r="B732" i="11"/>
  <c r="C732" i="11" s="1"/>
  <c r="B733" i="11"/>
  <c r="C733" i="11" s="1"/>
  <c r="B734" i="11"/>
  <c r="C734" i="11" s="1"/>
  <c r="B735" i="11"/>
  <c r="C735" i="11" s="1"/>
  <c r="B736" i="11"/>
  <c r="C736" i="11" s="1"/>
  <c r="B737" i="11"/>
  <c r="C737" i="11" s="1"/>
  <c r="B738" i="11"/>
  <c r="C738" i="11" s="1"/>
  <c r="B739" i="11"/>
  <c r="C739" i="11" s="1"/>
  <c r="B740" i="11"/>
  <c r="C740" i="11" s="1"/>
  <c r="B741" i="11"/>
  <c r="C741" i="11" s="1"/>
  <c r="B742" i="11"/>
  <c r="C742" i="11" s="1"/>
  <c r="B743" i="11"/>
  <c r="C743" i="11" s="1"/>
  <c r="B744" i="11"/>
  <c r="C744" i="11" s="1"/>
  <c r="B745" i="11"/>
  <c r="C745" i="11" s="1"/>
  <c r="B746" i="11"/>
  <c r="C746" i="11" s="1"/>
  <c r="B747" i="11"/>
  <c r="C747" i="11" s="1"/>
  <c r="B748" i="11"/>
  <c r="C748" i="11" s="1"/>
  <c r="B749" i="11"/>
  <c r="C749" i="11" s="1"/>
  <c r="B750" i="11"/>
  <c r="C750" i="11" s="1"/>
  <c r="B751" i="11"/>
  <c r="C751" i="11" s="1"/>
  <c r="B752" i="11"/>
  <c r="C752" i="11" s="1"/>
  <c r="B753" i="11"/>
  <c r="C753" i="11" s="1"/>
  <c r="B754" i="11"/>
  <c r="C754" i="11" s="1"/>
  <c r="B755" i="11"/>
  <c r="C755" i="11" s="1"/>
  <c r="B756" i="11"/>
  <c r="C756" i="11" s="1"/>
  <c r="B757" i="11"/>
  <c r="C757" i="11" s="1"/>
  <c r="B758" i="11"/>
  <c r="C758" i="11" s="1"/>
  <c r="B759" i="11"/>
  <c r="C759" i="11" s="1"/>
  <c r="B760" i="11"/>
  <c r="C760" i="11" s="1"/>
  <c r="B761" i="11"/>
  <c r="C761" i="11" s="1"/>
  <c r="B762" i="11"/>
  <c r="C762" i="11" s="1"/>
  <c r="B763" i="11"/>
  <c r="C763" i="11" s="1"/>
  <c r="B764" i="11"/>
  <c r="C764" i="11" s="1"/>
  <c r="B765" i="11"/>
  <c r="C765" i="11" s="1"/>
  <c r="B766" i="11"/>
  <c r="C766" i="11" s="1"/>
  <c r="B767" i="11"/>
  <c r="C767" i="11" s="1"/>
  <c r="B768" i="11"/>
  <c r="C768" i="11" s="1"/>
  <c r="B769" i="11"/>
  <c r="C769" i="11" s="1"/>
  <c r="B770" i="11"/>
  <c r="C770" i="11" s="1"/>
  <c r="B771" i="11"/>
  <c r="C771" i="11" s="1"/>
  <c r="B772" i="11"/>
  <c r="C772" i="11" s="1"/>
  <c r="B773" i="11"/>
  <c r="C773" i="11" s="1"/>
  <c r="B774" i="11"/>
  <c r="C774" i="11" s="1"/>
  <c r="B775" i="11"/>
  <c r="C775" i="11" s="1"/>
  <c r="B776" i="11"/>
  <c r="C776" i="11" s="1"/>
  <c r="B777" i="11"/>
  <c r="C777" i="11" s="1"/>
  <c r="B778" i="11"/>
  <c r="C778" i="11" s="1"/>
  <c r="B779" i="11"/>
  <c r="C779" i="11" s="1"/>
  <c r="B780" i="11"/>
  <c r="C780" i="11" s="1"/>
  <c r="B781" i="11"/>
  <c r="C781" i="11" s="1"/>
  <c r="B782" i="11"/>
  <c r="C782" i="11" s="1"/>
  <c r="B783" i="11"/>
  <c r="C783" i="11" s="1"/>
  <c r="B784" i="11"/>
  <c r="C784" i="11" s="1"/>
  <c r="B785" i="11"/>
  <c r="C785" i="11" s="1"/>
  <c r="B786" i="11"/>
  <c r="C786" i="11" s="1"/>
  <c r="B787" i="11"/>
  <c r="C787" i="11" s="1"/>
  <c r="B788" i="11"/>
  <c r="C788" i="11" s="1"/>
  <c r="B789" i="11"/>
  <c r="C789" i="11" s="1"/>
  <c r="B790" i="11"/>
  <c r="C790" i="11" s="1"/>
  <c r="B791" i="11"/>
  <c r="C791" i="11" s="1"/>
  <c r="B792" i="11"/>
  <c r="C792" i="11" s="1"/>
  <c r="B793" i="11"/>
  <c r="C793" i="11" s="1"/>
  <c r="B794" i="11"/>
  <c r="C794" i="11" s="1"/>
  <c r="B795" i="11"/>
  <c r="C795" i="11" s="1"/>
  <c r="B796" i="11"/>
  <c r="C796" i="11" s="1"/>
  <c r="B797" i="11"/>
  <c r="C797" i="11" s="1"/>
  <c r="B798" i="11"/>
  <c r="C798" i="11" s="1"/>
  <c r="B799" i="11"/>
  <c r="C799" i="11" s="1"/>
  <c r="B800" i="11"/>
  <c r="C800" i="11" s="1"/>
  <c r="B801" i="11"/>
  <c r="C801" i="11" s="1"/>
  <c r="B802" i="11"/>
  <c r="C802" i="11" s="1"/>
  <c r="B803" i="11"/>
  <c r="C803" i="11" s="1"/>
  <c r="B804" i="11"/>
  <c r="C804" i="11" s="1"/>
  <c r="B805" i="11"/>
  <c r="C805" i="11" s="1"/>
  <c r="B806" i="11"/>
  <c r="C806" i="11" s="1"/>
  <c r="B807" i="11"/>
  <c r="C807" i="11" s="1"/>
  <c r="B808" i="11"/>
  <c r="C808" i="11" s="1"/>
  <c r="B809" i="11"/>
  <c r="C809" i="11" s="1"/>
  <c r="B810" i="11"/>
  <c r="C810" i="11" s="1"/>
  <c r="B811" i="11"/>
  <c r="C811" i="11" s="1"/>
  <c r="B812" i="11"/>
  <c r="C812" i="11" s="1"/>
  <c r="B813" i="11"/>
  <c r="C813" i="11" s="1"/>
  <c r="B814" i="11"/>
  <c r="C814" i="11" s="1"/>
  <c r="B815" i="11"/>
  <c r="C815" i="11" s="1"/>
  <c r="B816" i="11"/>
  <c r="C816" i="11" s="1"/>
  <c r="B817" i="11"/>
  <c r="C817" i="11" s="1"/>
  <c r="B818" i="11"/>
  <c r="C818" i="11" s="1"/>
  <c r="B819" i="11"/>
  <c r="C819" i="11" s="1"/>
  <c r="B820" i="11"/>
  <c r="C820" i="11" s="1"/>
  <c r="B821" i="11"/>
  <c r="C821" i="11" s="1"/>
  <c r="B822" i="11"/>
  <c r="C822" i="11" s="1"/>
  <c r="B823" i="11"/>
  <c r="C823" i="11" s="1"/>
  <c r="B824" i="11"/>
  <c r="C824" i="11" s="1"/>
  <c r="B825" i="11"/>
  <c r="C825" i="11" s="1"/>
  <c r="B826" i="11"/>
  <c r="C826" i="11" s="1"/>
  <c r="B827" i="11"/>
  <c r="C827" i="11" s="1"/>
  <c r="B828" i="11"/>
  <c r="C828" i="11" s="1"/>
  <c r="B829" i="11"/>
  <c r="C829" i="11" s="1"/>
  <c r="B830" i="11"/>
  <c r="C830" i="11" s="1"/>
  <c r="B831" i="11"/>
  <c r="C831" i="11" s="1"/>
  <c r="B832" i="11"/>
  <c r="C832" i="11" s="1"/>
  <c r="B833" i="11"/>
  <c r="C833" i="11" s="1"/>
  <c r="B834" i="11"/>
  <c r="C834" i="11" s="1"/>
  <c r="B835" i="11"/>
  <c r="C835" i="11" s="1"/>
  <c r="B836" i="11"/>
  <c r="C836" i="11" s="1"/>
  <c r="B837" i="11"/>
  <c r="C837" i="11" s="1"/>
  <c r="B838" i="11"/>
  <c r="C838" i="11" s="1"/>
  <c r="B839" i="11"/>
  <c r="C839" i="11" s="1"/>
  <c r="B840" i="11"/>
  <c r="C840" i="11" s="1"/>
  <c r="B841" i="11"/>
  <c r="C841" i="11" s="1"/>
  <c r="B842" i="11"/>
  <c r="C842" i="11" s="1"/>
  <c r="B843" i="11"/>
  <c r="C843" i="11" s="1"/>
  <c r="B844" i="11"/>
  <c r="C844" i="11" s="1"/>
  <c r="B845" i="11"/>
  <c r="C845" i="11" s="1"/>
  <c r="B846" i="11"/>
  <c r="C846" i="11" s="1"/>
  <c r="B847" i="11"/>
  <c r="C847" i="11" s="1"/>
  <c r="B848" i="11"/>
  <c r="C848" i="11" s="1"/>
  <c r="B849" i="11"/>
  <c r="C849" i="11" s="1"/>
  <c r="B850" i="11"/>
  <c r="C850" i="11" s="1"/>
  <c r="B851" i="11"/>
  <c r="C851" i="11" s="1"/>
  <c r="B852" i="11"/>
  <c r="C852" i="11" s="1"/>
  <c r="B853" i="11"/>
  <c r="C853" i="11" s="1"/>
  <c r="B854" i="11"/>
  <c r="C854" i="11" s="1"/>
  <c r="B855" i="11"/>
  <c r="C855" i="11" s="1"/>
  <c r="B856" i="11"/>
  <c r="C856" i="11" s="1"/>
  <c r="B857" i="11"/>
  <c r="C857" i="11" s="1"/>
  <c r="B858" i="11"/>
  <c r="C858" i="11" s="1"/>
  <c r="B859" i="11"/>
  <c r="C859" i="11" s="1"/>
  <c r="B860" i="11"/>
  <c r="C860" i="11" s="1"/>
  <c r="B861" i="11"/>
  <c r="C861" i="11" s="1"/>
  <c r="B862" i="11"/>
  <c r="C862" i="11" s="1"/>
  <c r="B863" i="11"/>
  <c r="C863" i="11" s="1"/>
  <c r="B864" i="11"/>
  <c r="C864" i="11" s="1"/>
  <c r="B865" i="11"/>
  <c r="C865" i="11" s="1"/>
  <c r="B866" i="11"/>
  <c r="C866" i="11" s="1"/>
  <c r="B867" i="11"/>
  <c r="C867" i="11" s="1"/>
  <c r="B868" i="11"/>
  <c r="C868" i="11" s="1"/>
  <c r="B869" i="11"/>
  <c r="C869" i="11" s="1"/>
  <c r="B870" i="11"/>
  <c r="C870" i="11" s="1"/>
  <c r="B871" i="11"/>
  <c r="C871" i="11" s="1"/>
  <c r="B872" i="11"/>
  <c r="C872" i="11" s="1"/>
  <c r="B873" i="11"/>
  <c r="C873" i="11" s="1"/>
  <c r="B874" i="11"/>
  <c r="C874" i="11" s="1"/>
  <c r="B875" i="11"/>
  <c r="C875" i="11" s="1"/>
  <c r="B876" i="11"/>
  <c r="C876" i="11" s="1"/>
  <c r="B877" i="11"/>
  <c r="C877" i="11" s="1"/>
  <c r="B878" i="11"/>
  <c r="C878" i="11" s="1"/>
  <c r="B879" i="11"/>
  <c r="C879" i="11" s="1"/>
  <c r="B880" i="11"/>
  <c r="C880" i="11" s="1"/>
  <c r="B881" i="11"/>
  <c r="C881" i="11" s="1"/>
  <c r="B882" i="11"/>
  <c r="C882" i="11" s="1"/>
  <c r="B883" i="11"/>
  <c r="C883" i="11" s="1"/>
  <c r="B884" i="11"/>
  <c r="C884" i="11" s="1"/>
  <c r="B885" i="11"/>
  <c r="C885" i="11" s="1"/>
  <c r="B886" i="11"/>
  <c r="C886" i="11" s="1"/>
  <c r="B887" i="11"/>
  <c r="C887" i="11" s="1"/>
  <c r="B888" i="11"/>
  <c r="C888" i="11" s="1"/>
  <c r="B889" i="11"/>
  <c r="C889" i="11" s="1"/>
  <c r="B890" i="11"/>
  <c r="C890" i="11" s="1"/>
  <c r="B891" i="11"/>
  <c r="C891" i="11" s="1"/>
  <c r="B892" i="11"/>
  <c r="C892" i="11" s="1"/>
  <c r="B893" i="11"/>
  <c r="C893" i="11" s="1"/>
  <c r="B894" i="11"/>
  <c r="C894" i="11" s="1"/>
  <c r="B895" i="11"/>
  <c r="C895" i="11" s="1"/>
  <c r="B896" i="11"/>
  <c r="C896" i="11" s="1"/>
  <c r="B897" i="11"/>
  <c r="C897" i="11" s="1"/>
  <c r="B898" i="11"/>
  <c r="C898" i="11" s="1"/>
  <c r="B899" i="11"/>
  <c r="C899" i="11" s="1"/>
  <c r="B900" i="11"/>
  <c r="C900" i="11" s="1"/>
  <c r="B901" i="11"/>
  <c r="C901" i="11" s="1"/>
  <c r="B902" i="11"/>
  <c r="C902" i="11" s="1"/>
  <c r="B903" i="11"/>
  <c r="C903" i="11" s="1"/>
  <c r="B904" i="11"/>
  <c r="C904" i="11" s="1"/>
  <c r="B905" i="11"/>
  <c r="C905" i="11" s="1"/>
  <c r="B906" i="11"/>
  <c r="C906" i="11" s="1"/>
  <c r="B907" i="11"/>
  <c r="C907" i="11" s="1"/>
  <c r="B908" i="11"/>
  <c r="C908" i="11" s="1"/>
  <c r="B909" i="11"/>
  <c r="C909" i="11" s="1"/>
  <c r="B910" i="11"/>
  <c r="C910" i="11" s="1"/>
  <c r="B911" i="11"/>
  <c r="C911" i="11" s="1"/>
  <c r="B912" i="11"/>
  <c r="C912" i="11" s="1"/>
  <c r="B913" i="11"/>
  <c r="C913" i="11" s="1"/>
  <c r="B914" i="11"/>
  <c r="C914" i="11" s="1"/>
  <c r="B915" i="11"/>
  <c r="C915" i="11" s="1"/>
  <c r="B916" i="11"/>
  <c r="C916" i="11" s="1"/>
  <c r="B917" i="11"/>
  <c r="C917" i="11" s="1"/>
  <c r="B918" i="11"/>
  <c r="C918" i="11" s="1"/>
  <c r="B919" i="11"/>
  <c r="C919" i="11" s="1"/>
  <c r="B920" i="11"/>
  <c r="C920" i="11" s="1"/>
  <c r="B921" i="11"/>
  <c r="C921" i="11" s="1"/>
  <c r="B922" i="11"/>
  <c r="C922" i="11" s="1"/>
  <c r="B923" i="11"/>
  <c r="C923" i="11" s="1"/>
  <c r="B924" i="11"/>
  <c r="C924" i="11" s="1"/>
  <c r="B925" i="11"/>
  <c r="C925" i="11" s="1"/>
  <c r="B926" i="11"/>
  <c r="C926" i="11" s="1"/>
  <c r="B927" i="11"/>
  <c r="C927" i="11" s="1"/>
  <c r="B928" i="11"/>
  <c r="C928" i="11" s="1"/>
  <c r="B929" i="11"/>
  <c r="C929" i="11" s="1"/>
  <c r="B930" i="11"/>
  <c r="C930" i="11" s="1"/>
  <c r="B931" i="11"/>
  <c r="C931" i="11" s="1"/>
  <c r="B932" i="11"/>
  <c r="C932" i="11" s="1"/>
  <c r="B933" i="11"/>
  <c r="C933" i="11" s="1"/>
  <c r="B934" i="11"/>
  <c r="C934" i="11" s="1"/>
  <c r="B935" i="11"/>
  <c r="C935" i="11" s="1"/>
  <c r="B936" i="11"/>
  <c r="C936" i="11" s="1"/>
  <c r="B937" i="11"/>
  <c r="C937" i="11" s="1"/>
  <c r="B938" i="11"/>
  <c r="C938" i="11" s="1"/>
  <c r="B939" i="11"/>
  <c r="C939" i="11" s="1"/>
  <c r="B940" i="11"/>
  <c r="C940" i="11" s="1"/>
  <c r="B941" i="11"/>
  <c r="C941" i="11" s="1"/>
  <c r="B942" i="11"/>
  <c r="C942" i="11" s="1"/>
  <c r="B943" i="11"/>
  <c r="C943" i="11" s="1"/>
  <c r="B944" i="11"/>
  <c r="C944" i="11" s="1"/>
  <c r="B945" i="11"/>
  <c r="C945" i="11" s="1"/>
  <c r="B946" i="11"/>
  <c r="C946" i="11" s="1"/>
  <c r="B947" i="11"/>
  <c r="C947" i="11" s="1"/>
  <c r="B948" i="11"/>
  <c r="C948" i="11" s="1"/>
  <c r="B949" i="11"/>
  <c r="C949" i="11" s="1"/>
  <c r="B950" i="11"/>
  <c r="C950" i="11" s="1"/>
  <c r="B951" i="11"/>
  <c r="C951" i="11" s="1"/>
  <c r="B952" i="11"/>
  <c r="C952" i="11" s="1"/>
  <c r="B953" i="11"/>
  <c r="C953" i="11" s="1"/>
  <c r="B954" i="11"/>
  <c r="C954" i="11" s="1"/>
  <c r="B955" i="11"/>
  <c r="C955" i="11" s="1"/>
  <c r="B956" i="11"/>
  <c r="C956" i="11" s="1"/>
  <c r="B957" i="11"/>
  <c r="C957" i="11" s="1"/>
  <c r="B958" i="11"/>
  <c r="C958" i="11" s="1"/>
  <c r="B959" i="11"/>
  <c r="C959" i="11" s="1"/>
  <c r="B960" i="11"/>
  <c r="C960" i="11" s="1"/>
  <c r="B961" i="11"/>
  <c r="C961" i="11" s="1"/>
  <c r="B962" i="11"/>
  <c r="C962" i="11" s="1"/>
  <c r="B963" i="11"/>
  <c r="C963" i="11" s="1"/>
  <c r="B964" i="11"/>
  <c r="C964" i="11" s="1"/>
  <c r="B965" i="11"/>
  <c r="C965" i="11" s="1"/>
  <c r="B966" i="11"/>
  <c r="C966" i="11" s="1"/>
  <c r="B967" i="11"/>
  <c r="C967" i="11" s="1"/>
  <c r="B968" i="11"/>
  <c r="C968" i="11" s="1"/>
  <c r="B969" i="11"/>
  <c r="C969" i="11" s="1"/>
  <c r="B970" i="11"/>
  <c r="C970" i="11" s="1"/>
  <c r="B971" i="11"/>
  <c r="C971" i="11" s="1"/>
  <c r="B972" i="11"/>
  <c r="C972" i="11" s="1"/>
  <c r="B973" i="11"/>
  <c r="C973" i="11" s="1"/>
  <c r="B974" i="11"/>
  <c r="C974" i="11" s="1"/>
  <c r="B975" i="11"/>
  <c r="C975" i="11" s="1"/>
  <c r="B976" i="11"/>
  <c r="C976" i="11" s="1"/>
  <c r="B977" i="11"/>
  <c r="C977" i="11" s="1"/>
  <c r="B978" i="11"/>
  <c r="C978" i="11" s="1"/>
  <c r="B979" i="11"/>
  <c r="C979" i="11" s="1"/>
  <c r="B980" i="11"/>
  <c r="C980" i="11" s="1"/>
  <c r="B981" i="11"/>
  <c r="C981" i="11" s="1"/>
  <c r="B982" i="11"/>
  <c r="C982" i="11" s="1"/>
  <c r="B983" i="11"/>
  <c r="C983" i="11" s="1"/>
  <c r="B984" i="11"/>
  <c r="C984" i="11" s="1"/>
  <c r="B985" i="11"/>
  <c r="C985" i="11" s="1"/>
  <c r="B986" i="11"/>
  <c r="C986" i="11" s="1"/>
  <c r="B987" i="11"/>
  <c r="C987" i="11" s="1"/>
  <c r="B988" i="11"/>
  <c r="C988" i="11" s="1"/>
  <c r="B989" i="11"/>
  <c r="C989" i="11" s="1"/>
  <c r="B990" i="11"/>
  <c r="C990" i="11" s="1"/>
  <c r="B991" i="11"/>
  <c r="C991" i="11" s="1"/>
  <c r="B992" i="11"/>
  <c r="C992" i="11" s="1"/>
  <c r="B993" i="11"/>
  <c r="C993" i="11" s="1"/>
  <c r="B994" i="11"/>
  <c r="C994" i="11" s="1"/>
  <c r="B995" i="11"/>
  <c r="C995" i="11" s="1"/>
  <c r="B996" i="11"/>
  <c r="C996" i="11" s="1"/>
  <c r="B997" i="11"/>
  <c r="C997" i="11" s="1"/>
  <c r="B998" i="11"/>
  <c r="C998" i="11" s="1"/>
  <c r="B999" i="11"/>
  <c r="C999" i="11" s="1"/>
  <c r="B1000" i="11"/>
  <c r="C1000" i="11" s="1"/>
  <c r="B1001" i="11"/>
  <c r="C1001" i="11" s="1"/>
  <c r="B1002" i="11"/>
  <c r="C1002" i="11" s="1"/>
  <c r="B1003" i="11"/>
  <c r="C1003" i="11" s="1"/>
  <c r="B1004" i="11"/>
  <c r="C1004" i="11" s="1"/>
  <c r="B1005" i="11"/>
  <c r="C1005" i="11" s="1"/>
  <c r="B1006" i="11"/>
  <c r="C1006" i="11" s="1"/>
  <c r="B1007" i="11"/>
  <c r="C1007" i="11" s="1"/>
  <c r="B1008" i="11"/>
  <c r="C1008" i="11" s="1"/>
  <c r="B1009" i="11"/>
  <c r="C1009" i="11" s="1"/>
  <c r="B1010" i="11"/>
  <c r="C1010" i="11" s="1"/>
  <c r="B1011" i="11"/>
  <c r="C1011" i="11" s="1"/>
  <c r="B1012" i="11"/>
  <c r="C1012" i="11" s="1"/>
  <c r="B1013" i="11"/>
  <c r="C1013" i="11" s="1"/>
  <c r="B1014" i="11"/>
  <c r="C1014" i="11" s="1"/>
  <c r="B1015" i="11"/>
  <c r="C1015" i="11" s="1"/>
  <c r="B1016" i="11"/>
  <c r="C1016" i="11" s="1"/>
  <c r="B1017" i="11"/>
  <c r="C1017" i="11" s="1"/>
  <c r="B1018" i="11"/>
  <c r="C1018" i="11" s="1"/>
  <c r="B1019" i="11"/>
  <c r="C1019" i="11" s="1"/>
  <c r="B1020" i="11"/>
  <c r="C1020" i="11" s="1"/>
  <c r="B1021" i="11"/>
  <c r="C1021" i="11" s="1"/>
  <c r="B1022" i="11"/>
  <c r="C1022" i="11" s="1"/>
  <c r="B1023" i="11"/>
  <c r="C1023" i="11" s="1"/>
  <c r="B1024" i="11"/>
  <c r="C1024" i="11" s="1"/>
  <c r="B1025" i="11"/>
  <c r="C1025" i="11" s="1"/>
  <c r="B1026" i="11"/>
  <c r="C1026" i="11" s="1"/>
  <c r="B1027" i="11"/>
  <c r="C1027" i="11" s="1"/>
  <c r="B1028" i="11"/>
  <c r="C1028" i="11" s="1"/>
  <c r="B1029" i="11"/>
  <c r="C1029" i="11" s="1"/>
  <c r="B1030" i="11"/>
  <c r="C1030" i="11" s="1"/>
  <c r="B1031" i="11"/>
  <c r="C1031" i="11" s="1"/>
  <c r="B1032" i="11"/>
  <c r="C1032" i="11" s="1"/>
  <c r="B1033" i="11"/>
  <c r="C1033" i="11" s="1"/>
  <c r="B1034" i="11"/>
  <c r="C1034" i="11" s="1"/>
  <c r="B1035" i="11"/>
  <c r="C1035" i="11" s="1"/>
  <c r="B1036" i="11"/>
  <c r="C1036" i="11" s="1"/>
  <c r="B1037" i="11"/>
  <c r="C1037" i="11" s="1"/>
  <c r="B1038" i="11"/>
  <c r="C1038" i="11" s="1"/>
  <c r="B1039" i="11"/>
  <c r="C1039" i="11" s="1"/>
  <c r="B1040" i="11"/>
  <c r="C1040" i="11" s="1"/>
  <c r="B1041" i="11"/>
  <c r="C1041" i="11" s="1"/>
  <c r="B1042" i="11"/>
  <c r="C1042" i="11" s="1"/>
  <c r="B1043" i="11"/>
  <c r="C1043" i="11" s="1"/>
  <c r="B1044" i="11"/>
  <c r="C1044" i="11" s="1"/>
  <c r="B1045" i="11"/>
  <c r="C1045" i="11" s="1"/>
  <c r="B1046" i="11"/>
  <c r="C1046" i="11" s="1"/>
  <c r="B1047" i="11"/>
  <c r="C1047" i="11" s="1"/>
  <c r="B1048" i="11"/>
  <c r="C1048" i="11" s="1"/>
  <c r="B1049" i="11"/>
  <c r="C1049" i="11" s="1"/>
  <c r="B1050" i="11"/>
  <c r="C1050" i="11" s="1"/>
  <c r="B1051" i="11"/>
  <c r="C1051" i="11" s="1"/>
  <c r="B1052" i="11"/>
  <c r="C1052" i="11" s="1"/>
  <c r="B1053" i="11"/>
  <c r="C1053" i="11" s="1"/>
  <c r="B1054" i="11"/>
  <c r="C1054" i="11" s="1"/>
  <c r="B1055" i="11"/>
  <c r="C1055" i="11" s="1"/>
  <c r="B1056" i="11"/>
  <c r="C1056" i="11" s="1"/>
  <c r="B1057" i="11"/>
  <c r="C1057" i="11" s="1"/>
  <c r="B1058" i="11"/>
  <c r="C1058" i="11" s="1"/>
  <c r="B1059" i="11"/>
  <c r="C1059" i="11" s="1"/>
  <c r="B1060" i="11"/>
  <c r="C1060" i="11" s="1"/>
  <c r="B1061" i="11"/>
  <c r="C1061" i="11" s="1"/>
  <c r="B1062" i="11"/>
  <c r="C1062" i="11" s="1"/>
  <c r="B1063" i="11"/>
  <c r="C1063" i="11" s="1"/>
  <c r="B1064" i="11"/>
  <c r="C1064" i="11" s="1"/>
  <c r="B1065" i="11"/>
  <c r="C1065" i="11" s="1"/>
  <c r="B1066" i="11"/>
  <c r="C1066" i="11" s="1"/>
  <c r="B1067" i="11"/>
  <c r="C1067" i="11" s="1"/>
  <c r="B1068" i="11"/>
  <c r="C1068" i="11" s="1"/>
  <c r="B1069" i="11"/>
  <c r="C1069" i="11" s="1"/>
  <c r="B1070" i="11"/>
  <c r="C1070" i="11" s="1"/>
  <c r="B1071" i="11"/>
  <c r="C1071" i="11" s="1"/>
  <c r="B1072" i="11"/>
  <c r="C1072" i="11" s="1"/>
  <c r="B1073" i="11"/>
  <c r="C1073" i="11" s="1"/>
  <c r="B1074" i="11"/>
  <c r="C1074" i="11" s="1"/>
  <c r="B1075" i="11"/>
  <c r="C1075" i="11" s="1"/>
  <c r="B1076" i="11"/>
  <c r="C1076" i="11" s="1"/>
  <c r="B1077" i="11"/>
  <c r="C1077" i="11" s="1"/>
  <c r="B1078" i="11"/>
  <c r="C1078" i="11" s="1"/>
  <c r="B1079" i="11"/>
  <c r="C1079" i="11" s="1"/>
  <c r="B1080" i="11"/>
  <c r="C1080" i="11" s="1"/>
  <c r="B1081" i="11"/>
  <c r="C1081" i="11" s="1"/>
  <c r="B1082" i="11"/>
  <c r="C1082" i="11" s="1"/>
  <c r="B1083" i="11"/>
  <c r="C1083" i="11" s="1"/>
  <c r="B1084" i="11"/>
  <c r="C1084" i="11" s="1"/>
  <c r="B1085" i="11"/>
  <c r="C1085" i="11" s="1"/>
  <c r="B1086" i="11"/>
  <c r="C1086" i="11" s="1"/>
  <c r="B1087" i="11"/>
  <c r="C1087" i="11" s="1"/>
  <c r="B1088" i="11"/>
  <c r="C1088" i="11" s="1"/>
  <c r="B1089" i="11"/>
  <c r="C1089" i="11" s="1"/>
  <c r="B1090" i="11"/>
  <c r="C1090" i="11" s="1"/>
  <c r="B1091" i="11"/>
  <c r="C1091" i="11" s="1"/>
  <c r="B1092" i="11"/>
  <c r="C1092" i="11" s="1"/>
  <c r="B1093" i="11"/>
  <c r="C1093" i="11" s="1"/>
  <c r="B1094" i="11"/>
  <c r="C1094" i="11" s="1"/>
  <c r="B1095" i="11"/>
  <c r="C1095" i="11" s="1"/>
  <c r="B1096" i="11"/>
  <c r="C1096" i="11" s="1"/>
  <c r="B1097" i="11"/>
  <c r="C1097" i="11" s="1"/>
  <c r="B1098" i="11"/>
  <c r="C1098" i="11" s="1"/>
  <c r="B1099" i="11"/>
  <c r="C1099" i="11" s="1"/>
  <c r="B1100" i="11"/>
  <c r="C1100" i="11" s="1"/>
  <c r="B1101" i="11"/>
  <c r="C1101" i="11" s="1"/>
  <c r="B1102" i="11"/>
  <c r="C1102" i="11" s="1"/>
  <c r="B1103" i="11"/>
  <c r="C1103" i="11" s="1"/>
  <c r="B1104" i="11"/>
  <c r="C1104" i="11" s="1"/>
  <c r="B1105" i="11"/>
  <c r="C1105" i="11" s="1"/>
  <c r="B1106" i="11"/>
  <c r="C1106" i="11" s="1"/>
  <c r="B1107" i="11"/>
  <c r="C1107" i="11" s="1"/>
  <c r="B1108" i="11"/>
  <c r="C1108" i="11" s="1"/>
  <c r="B1109" i="11"/>
  <c r="C1109" i="11" s="1"/>
  <c r="B1110" i="11"/>
  <c r="C1110" i="11" s="1"/>
  <c r="B1111" i="11"/>
  <c r="C1111" i="11" s="1"/>
  <c r="B1112" i="11"/>
  <c r="C1112" i="11" s="1"/>
  <c r="B1113" i="11"/>
  <c r="C1113" i="11" s="1"/>
  <c r="B1114" i="11"/>
  <c r="C1114" i="11" s="1"/>
  <c r="B1115" i="11"/>
  <c r="C1115" i="11" s="1"/>
  <c r="B1116" i="11"/>
  <c r="C1116" i="11" s="1"/>
  <c r="B1117" i="11"/>
  <c r="C1117" i="11" s="1"/>
  <c r="B1118" i="11"/>
  <c r="C1118" i="11" s="1"/>
  <c r="B1119" i="11"/>
  <c r="C1119" i="11" s="1"/>
  <c r="B1120" i="11"/>
  <c r="C1120" i="11" s="1"/>
  <c r="B1121" i="11"/>
  <c r="C1121" i="11" s="1"/>
  <c r="B1122" i="11"/>
  <c r="C1122" i="11" s="1"/>
  <c r="B1123" i="11"/>
  <c r="C1123" i="11" s="1"/>
  <c r="B1124" i="11"/>
  <c r="C1124" i="11" s="1"/>
  <c r="B1125" i="11"/>
  <c r="C1125" i="11" s="1"/>
  <c r="B1126" i="11"/>
  <c r="C1126" i="11" s="1"/>
  <c r="B1127" i="11"/>
  <c r="C1127" i="11" s="1"/>
  <c r="B1128" i="11"/>
  <c r="C1128" i="11" s="1"/>
  <c r="B1129" i="11"/>
  <c r="C1129" i="11" s="1"/>
  <c r="B1130" i="11"/>
  <c r="C1130" i="11" s="1"/>
  <c r="B1131" i="11"/>
  <c r="C1131" i="11" s="1"/>
  <c r="B1132" i="11"/>
  <c r="C1132" i="11" s="1"/>
  <c r="B1133" i="11"/>
  <c r="C1133" i="11" s="1"/>
  <c r="B1134" i="11"/>
  <c r="C1134" i="11" s="1"/>
  <c r="B1135" i="11"/>
  <c r="C1135" i="11" s="1"/>
  <c r="B1136" i="11"/>
  <c r="C1136" i="11" s="1"/>
  <c r="B1137" i="11"/>
  <c r="C1137" i="11" s="1"/>
  <c r="B1138" i="11"/>
  <c r="C1138" i="11" s="1"/>
  <c r="B1139" i="11"/>
  <c r="C1139" i="11" s="1"/>
  <c r="B1140" i="11"/>
  <c r="C1140" i="11" s="1"/>
  <c r="B1141" i="11"/>
  <c r="C1141" i="11" s="1"/>
  <c r="B1142" i="11"/>
  <c r="C1142" i="11" s="1"/>
  <c r="B1143" i="11"/>
  <c r="C1143" i="11" s="1"/>
  <c r="B1144" i="11"/>
  <c r="C1144" i="11" s="1"/>
  <c r="B1145" i="11"/>
  <c r="C1145" i="11" s="1"/>
  <c r="B1146" i="11"/>
  <c r="C1146" i="11" s="1"/>
  <c r="B1147" i="11"/>
  <c r="C1147" i="11" s="1"/>
  <c r="B1148" i="11"/>
  <c r="C1148" i="11" s="1"/>
  <c r="B1149" i="11"/>
  <c r="C1149" i="11" s="1"/>
  <c r="B1150" i="11"/>
  <c r="C1150" i="11" s="1"/>
  <c r="B1151" i="11"/>
  <c r="C1151" i="11" s="1"/>
  <c r="B1152" i="11"/>
  <c r="C1152" i="11" s="1"/>
  <c r="B1153" i="11"/>
  <c r="C1153" i="11" s="1"/>
  <c r="B1154" i="11"/>
  <c r="C1154" i="11" s="1"/>
  <c r="B1155" i="11"/>
  <c r="C1155" i="11" s="1"/>
  <c r="B1156" i="11"/>
  <c r="C1156" i="11" s="1"/>
  <c r="B1157" i="11"/>
  <c r="C1157" i="11" s="1"/>
  <c r="B1158" i="11"/>
  <c r="C1158" i="11" s="1"/>
  <c r="B1159" i="11"/>
  <c r="C1159" i="11" s="1"/>
  <c r="B1160" i="11"/>
  <c r="C1160" i="11" s="1"/>
  <c r="B1161" i="11"/>
  <c r="C1161" i="11" s="1"/>
  <c r="B1162" i="11"/>
  <c r="C1162" i="11" s="1"/>
  <c r="B1163" i="11"/>
  <c r="C1163" i="11" s="1"/>
  <c r="B1164" i="11"/>
  <c r="C1164" i="11" s="1"/>
  <c r="B1165" i="11"/>
  <c r="C1165" i="11" s="1"/>
  <c r="B1166" i="11"/>
  <c r="C1166" i="11" s="1"/>
  <c r="B1167" i="11"/>
  <c r="C1167" i="11" s="1"/>
  <c r="B1168" i="11"/>
  <c r="C1168" i="11" s="1"/>
  <c r="B1169" i="11"/>
  <c r="C1169" i="11" s="1"/>
  <c r="B1170" i="11"/>
  <c r="C1170" i="11" s="1"/>
  <c r="B1171" i="11"/>
  <c r="C1171" i="11" s="1"/>
  <c r="B1172" i="11"/>
  <c r="C1172" i="11" s="1"/>
  <c r="B1173" i="11"/>
  <c r="C1173" i="11" s="1"/>
  <c r="B1174" i="11"/>
  <c r="C1174" i="11" s="1"/>
  <c r="B1175" i="11"/>
  <c r="C1175" i="11" s="1"/>
  <c r="B1176" i="11"/>
  <c r="C1176" i="11" s="1"/>
  <c r="B1177" i="11"/>
  <c r="C1177" i="11" s="1"/>
  <c r="B1178" i="11"/>
  <c r="C1178" i="11" s="1"/>
  <c r="B1179" i="11"/>
  <c r="C1179" i="11" s="1"/>
  <c r="B1180" i="11"/>
  <c r="C1180" i="11" s="1"/>
  <c r="B1181" i="11"/>
  <c r="C1181" i="11" s="1"/>
  <c r="B1182" i="11"/>
  <c r="C1182" i="11" s="1"/>
  <c r="B1183" i="11"/>
  <c r="C1183" i="11" s="1"/>
  <c r="B1184" i="11"/>
  <c r="C1184" i="11" s="1"/>
  <c r="B1185" i="11"/>
  <c r="C1185" i="11" s="1"/>
  <c r="B1186" i="11"/>
  <c r="C1186" i="11" s="1"/>
  <c r="B1187" i="11"/>
  <c r="C1187" i="11" s="1"/>
  <c r="B1188" i="11"/>
  <c r="C1188" i="11" s="1"/>
  <c r="B1189" i="11"/>
  <c r="C1189" i="11" s="1"/>
  <c r="B1190" i="11"/>
  <c r="C1190" i="11" s="1"/>
  <c r="B1191" i="11"/>
  <c r="C1191" i="11" s="1"/>
  <c r="B1192" i="11"/>
  <c r="C1192" i="11" s="1"/>
  <c r="B1193" i="11"/>
  <c r="C1193" i="11" s="1"/>
  <c r="B1194" i="11"/>
  <c r="C1194" i="11" s="1"/>
  <c r="B1195" i="11"/>
  <c r="C1195" i="11" s="1"/>
  <c r="B1196" i="11"/>
  <c r="C1196" i="11" s="1"/>
  <c r="B1197" i="11"/>
  <c r="C1197" i="11" s="1"/>
  <c r="B1198" i="11"/>
  <c r="C1198" i="11" s="1"/>
  <c r="B1199" i="11"/>
  <c r="C1199" i="11" s="1"/>
  <c r="B1200" i="11"/>
  <c r="C1200" i="11" s="1"/>
  <c r="B1201" i="11"/>
  <c r="C1201" i="11" s="1"/>
  <c r="B1202" i="11"/>
  <c r="C1202" i="11" s="1"/>
  <c r="B1203" i="11"/>
  <c r="C1203" i="11" s="1"/>
  <c r="B1204" i="11"/>
  <c r="C1204" i="11" s="1"/>
  <c r="B1205" i="11"/>
  <c r="C1205" i="11" s="1"/>
  <c r="B1206" i="11"/>
  <c r="C1206" i="11" s="1"/>
  <c r="B1207" i="11"/>
  <c r="C1207" i="11" s="1"/>
  <c r="B1208" i="11"/>
  <c r="C1208" i="11" s="1"/>
  <c r="B1209" i="11"/>
  <c r="C1209" i="11" s="1"/>
  <c r="B1210" i="11"/>
  <c r="C1210" i="11" s="1"/>
  <c r="B1211" i="11"/>
  <c r="C1211" i="11" s="1"/>
  <c r="B1212" i="11"/>
  <c r="C1212" i="11" s="1"/>
  <c r="B1213" i="11"/>
  <c r="C1213" i="11" s="1"/>
  <c r="B1214" i="11"/>
  <c r="C1214" i="11" s="1"/>
  <c r="B1215" i="11"/>
  <c r="C1215" i="11" s="1"/>
  <c r="B1216" i="11"/>
  <c r="C1216" i="11" s="1"/>
  <c r="B1217" i="11"/>
  <c r="C1217" i="11" s="1"/>
  <c r="B1218" i="11"/>
  <c r="C1218" i="11" s="1"/>
  <c r="B1219" i="11"/>
  <c r="C1219" i="11" s="1"/>
  <c r="B1220" i="11"/>
  <c r="C1220" i="11" s="1"/>
  <c r="B1221" i="11"/>
  <c r="C1221" i="11" s="1"/>
  <c r="B1222" i="11"/>
  <c r="C1222" i="11" s="1"/>
  <c r="B1223" i="11"/>
  <c r="C1223" i="11" s="1"/>
  <c r="B1224" i="11"/>
  <c r="C1224" i="11" s="1"/>
  <c r="B1225" i="11"/>
  <c r="C1225" i="11" s="1"/>
  <c r="B1226" i="11"/>
  <c r="C1226" i="11" s="1"/>
  <c r="B1227" i="11"/>
  <c r="C1227" i="11" s="1"/>
  <c r="B1228" i="11"/>
  <c r="C1228" i="11" s="1"/>
  <c r="B1229" i="11"/>
  <c r="C1229" i="11" s="1"/>
  <c r="B1230" i="11"/>
  <c r="C1230" i="11" s="1"/>
  <c r="B1231" i="11"/>
  <c r="C1231" i="11" s="1"/>
  <c r="B1232" i="11"/>
  <c r="C1232" i="11" s="1"/>
  <c r="B1233" i="11"/>
  <c r="C1233" i="11" s="1"/>
  <c r="B1234" i="11"/>
  <c r="C1234" i="11" s="1"/>
  <c r="B1235" i="11"/>
  <c r="C1235" i="11" s="1"/>
  <c r="B1236" i="11"/>
  <c r="C1236" i="11" s="1"/>
  <c r="B1237" i="11"/>
  <c r="C1237" i="11" s="1"/>
  <c r="B1238" i="11"/>
  <c r="C1238" i="11" s="1"/>
  <c r="B1239" i="11"/>
  <c r="C1239" i="11" s="1"/>
  <c r="B1240" i="11"/>
  <c r="C1240" i="11" s="1"/>
  <c r="B1241" i="11"/>
  <c r="C1241" i="11" s="1"/>
  <c r="B1242" i="11"/>
  <c r="C1242" i="11" s="1"/>
  <c r="B1243" i="11"/>
  <c r="C1243" i="11" s="1"/>
  <c r="B1244" i="11"/>
  <c r="C1244" i="11" s="1"/>
  <c r="B1245" i="11"/>
  <c r="C1245" i="11" s="1"/>
  <c r="B1246" i="11"/>
  <c r="C1246" i="11" s="1"/>
  <c r="B1247" i="11"/>
  <c r="C1247" i="11" s="1"/>
  <c r="B1248" i="11"/>
  <c r="C1248" i="11" s="1"/>
  <c r="B1249" i="11"/>
  <c r="C1249" i="11" s="1"/>
  <c r="B1250" i="11"/>
  <c r="C1250" i="11" s="1"/>
  <c r="B1251" i="11"/>
  <c r="C1251" i="11" s="1"/>
  <c r="B1252" i="11"/>
  <c r="C1252" i="11" s="1"/>
  <c r="B1253" i="11"/>
  <c r="C1253" i="11" s="1"/>
  <c r="B1254" i="11"/>
  <c r="C1254" i="11" s="1"/>
  <c r="B1255" i="11"/>
  <c r="C1255" i="11" s="1"/>
  <c r="B1256" i="11"/>
  <c r="C1256" i="11" s="1"/>
  <c r="B1257" i="11"/>
  <c r="C1257" i="11" s="1"/>
  <c r="B1258" i="11"/>
  <c r="C1258" i="11" s="1"/>
  <c r="B1259" i="11"/>
  <c r="C1259" i="11" s="1"/>
  <c r="B1260" i="11"/>
  <c r="C1260" i="11" s="1"/>
  <c r="B1261" i="11"/>
  <c r="C1261" i="11" s="1"/>
  <c r="B1262" i="11"/>
  <c r="C1262" i="11" s="1"/>
  <c r="B1263" i="11"/>
  <c r="C1263" i="11" s="1"/>
  <c r="B1264" i="11"/>
  <c r="C1264" i="11" s="1"/>
  <c r="B1265" i="11"/>
  <c r="C1265" i="11" s="1"/>
  <c r="B1266" i="11"/>
  <c r="C1266" i="11" s="1"/>
  <c r="B1267" i="11"/>
  <c r="C1267" i="11" s="1"/>
  <c r="B1268" i="11"/>
  <c r="C1268" i="11" s="1"/>
  <c r="B1269" i="11"/>
  <c r="C1269" i="11" s="1"/>
  <c r="B1270" i="11"/>
  <c r="C1270" i="11" s="1"/>
  <c r="B1271" i="11"/>
  <c r="C1271" i="11" s="1"/>
  <c r="B1272" i="11"/>
  <c r="C1272" i="11" s="1"/>
  <c r="B1273" i="11"/>
  <c r="C1273" i="11" s="1"/>
  <c r="B1274" i="11"/>
  <c r="C1274" i="11" s="1"/>
  <c r="B1275" i="11"/>
  <c r="C1275" i="11" s="1"/>
  <c r="B1276" i="11"/>
  <c r="C1276" i="11" s="1"/>
  <c r="B1277" i="11"/>
  <c r="C1277" i="11" s="1"/>
  <c r="B1278" i="11"/>
  <c r="C1278" i="11" s="1"/>
  <c r="B1279" i="11"/>
  <c r="C1279" i="11" s="1"/>
  <c r="B1280" i="11"/>
  <c r="C1280" i="11" s="1"/>
  <c r="B1281" i="11"/>
  <c r="C1281" i="11" s="1"/>
  <c r="B1282" i="11"/>
  <c r="C1282" i="11" s="1"/>
  <c r="B1283" i="11"/>
  <c r="C1283" i="11" s="1"/>
  <c r="B1284" i="11"/>
  <c r="C1284" i="11" s="1"/>
  <c r="B1285" i="11"/>
  <c r="C1285" i="11" s="1"/>
  <c r="B1286" i="11"/>
  <c r="C1286" i="11" s="1"/>
  <c r="B1287" i="11"/>
  <c r="C1287" i="11" s="1"/>
  <c r="B1288" i="11"/>
  <c r="C1288" i="11" s="1"/>
  <c r="B1289" i="11"/>
  <c r="C1289" i="11" s="1"/>
  <c r="B1290" i="11"/>
  <c r="C1290" i="11" s="1"/>
  <c r="B1291" i="11"/>
  <c r="C1291" i="11" s="1"/>
  <c r="B1292" i="11"/>
  <c r="C1292" i="11" s="1"/>
  <c r="B1293" i="11"/>
  <c r="C1293" i="11" s="1"/>
  <c r="B1294" i="11"/>
  <c r="C1294" i="11" s="1"/>
  <c r="B1295" i="11"/>
  <c r="C1295" i="11" s="1"/>
  <c r="B1296" i="11"/>
  <c r="C1296" i="11" s="1"/>
  <c r="B1297" i="11"/>
  <c r="C1297" i="11" s="1"/>
  <c r="B1298" i="11"/>
  <c r="C1298" i="11" s="1"/>
  <c r="B1299" i="11"/>
  <c r="C1299" i="11" s="1"/>
  <c r="B1300" i="11"/>
  <c r="C1300" i="11" s="1"/>
  <c r="B1301" i="11"/>
  <c r="C1301" i="11" s="1"/>
  <c r="B1302" i="11"/>
  <c r="C1302" i="11" s="1"/>
  <c r="B1303" i="11"/>
  <c r="C1303" i="11" s="1"/>
  <c r="B1304" i="11"/>
  <c r="C1304" i="11" s="1"/>
  <c r="B1305" i="11"/>
  <c r="C1305" i="11" s="1"/>
  <c r="B1306" i="11"/>
  <c r="C1306" i="11" s="1"/>
  <c r="B1307" i="11"/>
  <c r="C1307" i="11" s="1"/>
  <c r="B1308" i="11"/>
  <c r="C1308" i="11" s="1"/>
  <c r="B1309" i="11"/>
  <c r="C1309" i="11" s="1"/>
  <c r="B1310" i="11"/>
  <c r="C1310" i="11" s="1"/>
  <c r="B1311" i="11"/>
  <c r="C1311" i="11" s="1"/>
  <c r="B1312" i="11"/>
  <c r="C1312" i="11" s="1"/>
  <c r="B1313" i="11"/>
  <c r="C1313" i="11" s="1"/>
  <c r="B1314" i="11"/>
  <c r="C1314" i="11" s="1"/>
  <c r="B1315" i="11"/>
  <c r="C1315" i="11" s="1"/>
  <c r="B1316" i="11"/>
  <c r="C1316" i="11" s="1"/>
  <c r="B1317" i="11"/>
  <c r="C1317" i="11" s="1"/>
  <c r="B1318" i="11"/>
  <c r="C1318" i="11" s="1"/>
  <c r="B1319" i="11"/>
  <c r="C1319" i="11" s="1"/>
  <c r="B1320" i="11"/>
  <c r="C1320" i="11" s="1"/>
  <c r="B1321" i="11"/>
  <c r="C1321" i="11" s="1"/>
  <c r="B1322" i="11"/>
  <c r="C1322" i="11" s="1"/>
  <c r="B1323" i="11"/>
  <c r="C1323" i="11" s="1"/>
  <c r="B1324" i="11"/>
  <c r="C1324" i="11" s="1"/>
  <c r="B1325" i="11"/>
  <c r="C1325" i="11" s="1"/>
  <c r="B1326" i="11"/>
  <c r="C1326" i="11" s="1"/>
  <c r="B1327" i="11"/>
  <c r="C1327" i="11" s="1"/>
  <c r="B1328" i="11"/>
  <c r="C1328" i="11" s="1"/>
  <c r="B1329" i="11"/>
  <c r="C1329" i="11" s="1"/>
  <c r="B1330" i="11"/>
  <c r="C1330" i="11" s="1"/>
  <c r="B1331" i="11"/>
  <c r="C1331" i="11" s="1"/>
  <c r="B1332" i="11"/>
  <c r="C1332" i="11" s="1"/>
  <c r="B1333" i="11"/>
  <c r="C1333" i="11" s="1"/>
  <c r="B1334" i="11"/>
  <c r="C1334" i="11" s="1"/>
  <c r="B1335" i="11"/>
  <c r="C1335" i="11" s="1"/>
  <c r="B1336" i="11"/>
  <c r="C1336" i="11" s="1"/>
  <c r="B1337" i="11"/>
  <c r="C1337" i="11" s="1"/>
  <c r="B1338" i="11"/>
  <c r="C1338" i="11" s="1"/>
  <c r="B1339" i="11"/>
  <c r="C1339" i="11" s="1"/>
  <c r="B1340" i="11"/>
  <c r="C1340" i="11" s="1"/>
  <c r="B1341" i="11"/>
  <c r="C1341" i="11" s="1"/>
  <c r="B1342" i="11"/>
  <c r="C1342" i="11" s="1"/>
  <c r="B1343" i="11"/>
  <c r="C1343" i="11" s="1"/>
  <c r="B1344" i="11"/>
  <c r="C1344" i="11" s="1"/>
  <c r="B1345" i="11"/>
  <c r="C1345" i="11" s="1"/>
  <c r="B1346" i="11"/>
  <c r="C1346" i="11" s="1"/>
  <c r="B1347" i="11"/>
  <c r="C1347" i="11" s="1"/>
  <c r="B1348" i="11"/>
  <c r="C1348" i="11" s="1"/>
  <c r="B1349" i="11"/>
  <c r="C1349" i="11" s="1"/>
  <c r="B1350" i="11"/>
  <c r="C1350" i="11" s="1"/>
  <c r="B1351" i="11"/>
  <c r="C1351" i="11" s="1"/>
  <c r="B1352" i="11"/>
  <c r="C1352" i="11" s="1"/>
  <c r="B1353" i="11"/>
  <c r="C1353" i="11" s="1"/>
  <c r="B1354" i="11"/>
  <c r="C1354" i="11" s="1"/>
  <c r="B1355" i="11"/>
  <c r="C1355" i="11" s="1"/>
  <c r="B1356" i="11"/>
  <c r="C1356" i="11" s="1"/>
  <c r="B1357" i="11"/>
  <c r="C1357" i="11" s="1"/>
  <c r="B1358" i="11"/>
  <c r="C1358" i="11" s="1"/>
  <c r="B1359" i="11"/>
  <c r="C1359" i="11" s="1"/>
  <c r="B1360" i="11"/>
  <c r="C1360" i="11" s="1"/>
  <c r="B1361" i="11"/>
  <c r="C1361" i="11" s="1"/>
  <c r="B1362" i="11"/>
  <c r="C1362" i="11" s="1"/>
  <c r="B1363" i="11"/>
  <c r="C1363" i="11" s="1"/>
  <c r="B1364" i="11"/>
  <c r="C1364" i="11" s="1"/>
  <c r="B1365" i="11"/>
  <c r="C1365" i="11" s="1"/>
  <c r="B1366" i="11"/>
  <c r="C1366" i="11" s="1"/>
  <c r="B1367" i="11"/>
  <c r="C1367" i="11" s="1"/>
  <c r="B1368" i="11"/>
  <c r="C1368" i="11" s="1"/>
  <c r="B1369" i="11"/>
  <c r="C1369" i="11" s="1"/>
  <c r="B1370" i="11"/>
  <c r="C1370" i="11" s="1"/>
  <c r="B1371" i="11"/>
  <c r="C1371" i="11" s="1"/>
  <c r="B1372" i="11"/>
  <c r="C1372" i="11" s="1"/>
  <c r="B1373" i="11"/>
  <c r="C1373" i="11" s="1"/>
  <c r="B1374" i="11"/>
  <c r="C1374" i="11" s="1"/>
  <c r="B1375" i="11"/>
  <c r="C1375" i="11" s="1"/>
  <c r="B1376" i="11"/>
  <c r="C1376" i="11" s="1"/>
  <c r="B1377" i="11"/>
  <c r="C1377" i="11" s="1"/>
  <c r="B1378" i="11"/>
  <c r="C1378" i="11" s="1"/>
  <c r="B1379" i="11"/>
  <c r="C1379" i="11" s="1"/>
  <c r="B1380" i="11"/>
  <c r="C1380" i="11" s="1"/>
  <c r="B1381" i="11"/>
  <c r="C1381" i="11" s="1"/>
  <c r="B1382" i="11"/>
  <c r="C1382" i="11" s="1"/>
  <c r="B1383" i="11"/>
  <c r="C1383" i="11" s="1"/>
  <c r="B1384" i="11"/>
  <c r="C1384" i="11" s="1"/>
  <c r="B1385" i="11"/>
  <c r="C1385" i="11" s="1"/>
  <c r="B1386" i="11"/>
  <c r="C1386" i="11" s="1"/>
  <c r="B1387" i="11"/>
  <c r="C1387" i="11" s="1"/>
  <c r="B1388" i="11"/>
  <c r="C1388" i="11" s="1"/>
  <c r="B1389" i="11"/>
  <c r="C1389" i="11" s="1"/>
  <c r="B1390" i="11"/>
  <c r="C1390" i="11" s="1"/>
  <c r="B1391" i="11"/>
  <c r="C1391" i="11" s="1"/>
  <c r="B1392" i="11"/>
  <c r="C1392" i="11" s="1"/>
  <c r="B1393" i="11"/>
  <c r="C1393" i="11" s="1"/>
  <c r="B1394" i="11"/>
  <c r="C1394" i="11" s="1"/>
  <c r="B1395" i="11"/>
  <c r="C1395" i="11" s="1"/>
  <c r="B1396" i="11"/>
  <c r="C1396" i="11" s="1"/>
  <c r="B1397" i="11"/>
  <c r="C1397" i="11" s="1"/>
  <c r="B1398" i="11"/>
  <c r="C1398" i="11" s="1"/>
  <c r="B1399" i="11"/>
  <c r="C1399" i="11" s="1"/>
  <c r="B1400" i="11"/>
  <c r="C1400" i="11" s="1"/>
  <c r="B1401" i="11"/>
  <c r="C1401" i="11" s="1"/>
  <c r="B1402" i="11"/>
  <c r="C1402" i="11" s="1"/>
  <c r="B1403" i="11"/>
  <c r="C1403" i="11" s="1"/>
  <c r="B1404" i="11"/>
  <c r="C1404" i="11" s="1"/>
  <c r="B1405" i="11"/>
  <c r="C1405" i="11" s="1"/>
  <c r="B1406" i="11"/>
  <c r="C1406" i="11" s="1"/>
  <c r="B1407" i="11"/>
  <c r="C1407" i="11" s="1"/>
  <c r="B1408" i="11"/>
  <c r="C1408" i="11" s="1"/>
  <c r="B1409" i="11"/>
  <c r="C1409" i="11" s="1"/>
  <c r="B1410" i="11"/>
  <c r="C1410" i="11" s="1"/>
  <c r="B1411" i="11"/>
  <c r="C1411" i="11" s="1"/>
  <c r="B1412" i="11"/>
  <c r="C1412" i="11" s="1"/>
  <c r="B1413" i="11"/>
  <c r="C1413" i="11" s="1"/>
  <c r="B1414" i="11"/>
  <c r="C1414" i="11" s="1"/>
  <c r="B1415" i="11"/>
  <c r="C1415" i="11" s="1"/>
  <c r="B1416" i="11"/>
  <c r="C1416" i="11" s="1"/>
  <c r="B1417" i="11"/>
  <c r="C1417" i="11" s="1"/>
  <c r="B1418" i="11"/>
  <c r="C1418" i="11" s="1"/>
  <c r="B1419" i="11"/>
  <c r="C1419" i="11" s="1"/>
  <c r="B1420" i="11"/>
  <c r="C1420" i="11" s="1"/>
  <c r="B1421" i="11"/>
  <c r="C1421" i="11" s="1"/>
  <c r="B1422" i="11"/>
  <c r="C1422" i="11" s="1"/>
  <c r="B1423" i="11"/>
  <c r="C1423" i="11" s="1"/>
  <c r="B1424" i="11"/>
  <c r="C1424" i="11" s="1"/>
  <c r="B1425" i="11"/>
  <c r="C1425" i="11" s="1"/>
  <c r="B1426" i="11"/>
  <c r="C1426" i="11" s="1"/>
  <c r="B1427" i="11"/>
  <c r="C1427" i="11" s="1"/>
  <c r="B1428" i="11"/>
  <c r="C1428" i="11" s="1"/>
  <c r="B1429" i="11"/>
  <c r="C1429" i="11" s="1"/>
  <c r="B1430" i="11"/>
  <c r="C1430" i="11" s="1"/>
  <c r="B1431" i="11"/>
  <c r="C1431" i="11" s="1"/>
  <c r="B1432" i="11"/>
  <c r="C1432" i="11" s="1"/>
  <c r="B1433" i="11"/>
  <c r="C1433" i="11" s="1"/>
  <c r="B1434" i="11"/>
  <c r="C1434" i="11" s="1"/>
  <c r="B1435" i="11"/>
  <c r="C1435" i="11" s="1"/>
  <c r="B1436" i="11"/>
  <c r="C1436" i="11" s="1"/>
  <c r="B1437" i="11"/>
  <c r="C1437" i="11" s="1"/>
  <c r="B1438" i="11"/>
  <c r="C1438" i="11" s="1"/>
  <c r="B1439" i="11"/>
  <c r="C1439" i="11" s="1"/>
  <c r="B1440" i="11"/>
  <c r="C1440" i="11" s="1"/>
  <c r="B1441" i="11"/>
  <c r="C1441" i="11" s="1"/>
  <c r="B1442" i="11"/>
  <c r="C1442" i="11" s="1"/>
  <c r="B1443" i="11"/>
  <c r="C1443" i="11" s="1"/>
  <c r="B1444" i="11"/>
  <c r="C1444" i="11" s="1"/>
  <c r="B1445" i="11"/>
  <c r="C1445" i="11" s="1"/>
  <c r="B1446" i="11"/>
  <c r="C1446" i="11" s="1"/>
  <c r="B1447" i="11"/>
  <c r="C1447" i="11" s="1"/>
  <c r="B1448" i="11"/>
  <c r="C1448" i="11" s="1"/>
  <c r="B1449" i="11"/>
  <c r="C1449" i="11" s="1"/>
  <c r="B1450" i="11"/>
  <c r="C1450" i="11" s="1"/>
  <c r="B1451" i="11"/>
  <c r="C1451" i="11" s="1"/>
  <c r="B1452" i="11"/>
  <c r="C1452" i="11" s="1"/>
  <c r="B1453" i="11"/>
  <c r="C1453" i="11" s="1"/>
  <c r="B1454" i="11"/>
  <c r="C1454" i="11" s="1"/>
  <c r="B1455" i="11"/>
  <c r="C1455" i="11" s="1"/>
  <c r="B1456" i="11"/>
  <c r="C1456" i="11" s="1"/>
  <c r="B1457" i="11"/>
  <c r="C1457" i="11" s="1"/>
  <c r="B1458" i="11"/>
  <c r="C1458" i="11" s="1"/>
  <c r="B1459" i="11"/>
  <c r="C1459" i="11" s="1"/>
  <c r="B1460" i="11"/>
  <c r="C1460" i="11" s="1"/>
  <c r="B1461" i="11"/>
  <c r="C1461" i="11" s="1"/>
  <c r="B1462" i="11"/>
  <c r="C1462" i="11" s="1"/>
  <c r="B1463" i="11"/>
  <c r="C1463" i="11" s="1"/>
  <c r="B1464" i="11"/>
  <c r="C1464" i="11" s="1"/>
  <c r="B1465" i="11"/>
  <c r="C1465" i="11" s="1"/>
  <c r="B1466" i="11"/>
  <c r="C1466" i="11" s="1"/>
  <c r="B1467" i="11"/>
  <c r="C1467" i="11" s="1"/>
  <c r="B1468" i="11"/>
  <c r="C1468" i="11" s="1"/>
  <c r="B1469" i="11"/>
  <c r="C1469" i="11" s="1"/>
  <c r="B1470" i="11"/>
  <c r="C1470" i="11" s="1"/>
  <c r="B1471" i="11"/>
  <c r="C1471" i="11" s="1"/>
  <c r="B1472" i="11"/>
  <c r="C1472" i="11" s="1"/>
  <c r="B1473" i="11"/>
  <c r="C1473" i="11" s="1"/>
  <c r="B1474" i="11"/>
  <c r="C1474" i="11" s="1"/>
  <c r="B1475" i="11"/>
  <c r="C1475" i="11" s="1"/>
  <c r="B1476" i="11"/>
  <c r="C1476" i="11" s="1"/>
  <c r="B1477" i="11"/>
  <c r="C1477" i="11" s="1"/>
  <c r="B1478" i="11"/>
  <c r="C1478" i="11" s="1"/>
  <c r="B1479" i="11"/>
  <c r="C1479" i="11" s="1"/>
  <c r="B1480" i="11"/>
  <c r="C1480" i="11" s="1"/>
  <c r="B1481" i="11"/>
  <c r="C1481" i="11" s="1"/>
  <c r="B1482" i="11"/>
  <c r="C1482" i="11" s="1"/>
  <c r="B1483" i="11"/>
  <c r="C1483" i="11" s="1"/>
  <c r="B1484" i="11"/>
  <c r="C1484" i="11" s="1"/>
  <c r="B1485" i="11"/>
  <c r="C1485" i="11" s="1"/>
  <c r="B1486" i="11"/>
  <c r="C1486" i="11" s="1"/>
  <c r="B1487" i="11"/>
  <c r="C1487" i="11" s="1"/>
  <c r="B1488" i="11"/>
  <c r="C1488" i="11" s="1"/>
  <c r="B1489" i="11"/>
  <c r="C1489" i="11" s="1"/>
  <c r="B1490" i="11"/>
  <c r="C1490" i="11" s="1"/>
  <c r="B1491" i="11"/>
  <c r="C1491" i="11" s="1"/>
  <c r="B1492" i="11"/>
  <c r="C1492" i="11" s="1"/>
  <c r="B1493" i="11"/>
  <c r="C1493" i="11" s="1"/>
  <c r="B1494" i="11"/>
  <c r="C1494" i="11" s="1"/>
  <c r="B1495" i="11"/>
  <c r="C1495" i="11" s="1"/>
  <c r="B1496" i="11"/>
  <c r="C1496" i="11" s="1"/>
  <c r="B1497" i="11"/>
  <c r="C1497" i="11" s="1"/>
  <c r="B1498" i="11"/>
  <c r="C1498" i="11" s="1"/>
  <c r="B1499" i="11"/>
  <c r="C1499" i="11" s="1"/>
  <c r="B1500" i="11"/>
  <c r="C1500" i="11" s="1"/>
  <c r="B1501" i="11"/>
  <c r="C1501" i="11" s="1"/>
  <c r="B1502" i="11"/>
  <c r="C1502" i="11" s="1"/>
  <c r="B1503" i="11"/>
  <c r="C1503" i="11" s="1"/>
  <c r="B1504" i="11"/>
  <c r="C1504" i="11" s="1"/>
  <c r="B1505" i="11"/>
  <c r="C1505" i="11" s="1"/>
  <c r="B1506" i="11"/>
  <c r="C1506" i="11" s="1"/>
  <c r="B1507" i="11"/>
  <c r="C1507" i="11" s="1"/>
  <c r="B1508" i="11"/>
  <c r="C1508" i="11" s="1"/>
  <c r="B1509" i="11"/>
  <c r="C1509" i="11" s="1"/>
  <c r="B1510" i="11"/>
  <c r="C1510" i="11" s="1"/>
  <c r="B1511" i="11"/>
  <c r="C1511" i="11" s="1"/>
  <c r="B1512" i="11"/>
  <c r="C1512" i="11" s="1"/>
  <c r="B1513" i="11"/>
  <c r="C1513" i="11" s="1"/>
  <c r="B1514" i="11"/>
  <c r="C1514" i="11" s="1"/>
  <c r="B1515" i="11"/>
  <c r="C1515" i="11" s="1"/>
  <c r="B1516" i="11"/>
  <c r="C1516" i="11" s="1"/>
  <c r="B1517" i="11"/>
  <c r="C1517" i="11" s="1"/>
  <c r="B1518" i="11"/>
  <c r="C1518" i="11" s="1"/>
  <c r="B1519" i="11"/>
  <c r="C1519" i="11" s="1"/>
  <c r="B1520" i="11"/>
  <c r="C1520" i="11" s="1"/>
  <c r="B1521" i="11"/>
  <c r="C1521" i="11" s="1"/>
  <c r="B1522" i="11"/>
  <c r="C1522" i="11" s="1"/>
  <c r="B1523" i="11"/>
  <c r="C1523" i="11" s="1"/>
  <c r="B1524" i="11"/>
  <c r="C1524" i="11" s="1"/>
  <c r="B1525" i="11"/>
  <c r="C1525" i="11" s="1"/>
  <c r="B1526" i="11"/>
  <c r="C1526" i="11" s="1"/>
  <c r="B1527" i="11"/>
  <c r="C1527" i="11" s="1"/>
  <c r="B1528" i="11"/>
  <c r="C1528" i="11" s="1"/>
  <c r="B1529" i="11"/>
  <c r="C1529" i="11" s="1"/>
  <c r="B1530" i="11"/>
  <c r="C1530" i="11" s="1"/>
  <c r="B1531" i="11"/>
  <c r="C1531" i="11" s="1"/>
  <c r="B1532" i="11"/>
  <c r="C1532" i="11" s="1"/>
  <c r="B1533" i="11"/>
  <c r="C1533" i="11" s="1"/>
  <c r="B1534" i="11"/>
  <c r="C1534" i="11" s="1"/>
  <c r="B1535" i="11"/>
  <c r="C1535" i="11" s="1"/>
  <c r="B1536" i="11"/>
  <c r="C1536" i="11" s="1"/>
  <c r="B1537" i="11"/>
  <c r="C1537" i="11" s="1"/>
  <c r="B1538" i="11"/>
  <c r="C1538" i="11" s="1"/>
  <c r="B1539" i="11"/>
  <c r="C1539" i="11" s="1"/>
  <c r="B1540" i="11"/>
  <c r="C1540" i="11" s="1"/>
  <c r="B1541" i="11"/>
  <c r="C1541" i="11" s="1"/>
  <c r="B1542" i="11"/>
  <c r="C1542" i="11" s="1"/>
  <c r="B1543" i="11"/>
  <c r="C1543" i="11" s="1"/>
  <c r="B1544" i="11"/>
  <c r="C1544" i="11" s="1"/>
  <c r="B1545" i="11"/>
  <c r="C1545" i="11" s="1"/>
  <c r="B1546" i="11"/>
  <c r="C1546" i="11" s="1"/>
  <c r="B1547" i="11"/>
  <c r="C1547" i="11" s="1"/>
  <c r="B1548" i="11"/>
  <c r="C1548" i="11" s="1"/>
  <c r="B1549" i="11"/>
  <c r="C1549" i="11" s="1"/>
  <c r="B1550" i="11"/>
  <c r="C1550" i="11" s="1"/>
  <c r="B1551" i="11"/>
  <c r="C1551" i="11" s="1"/>
  <c r="B1552" i="11"/>
  <c r="C1552" i="11" s="1"/>
  <c r="B1553" i="11"/>
  <c r="C1553" i="11" s="1"/>
  <c r="B1554" i="11"/>
  <c r="C1554" i="11" s="1"/>
  <c r="B1555" i="11"/>
  <c r="C1555" i="11" s="1"/>
  <c r="B1556" i="11"/>
  <c r="C1556" i="11" s="1"/>
  <c r="B1557" i="11"/>
  <c r="C1557" i="11" s="1"/>
  <c r="B1558" i="11"/>
  <c r="C1558" i="11" s="1"/>
  <c r="B1559" i="11"/>
  <c r="C1559" i="11" s="1"/>
  <c r="B1560" i="11"/>
  <c r="C1560" i="11" s="1"/>
  <c r="B1561" i="11"/>
  <c r="C1561" i="11" s="1"/>
  <c r="B1562" i="11"/>
  <c r="C1562" i="11" s="1"/>
  <c r="B1563" i="11"/>
  <c r="C1563" i="11" s="1"/>
  <c r="B1564" i="11"/>
  <c r="C1564" i="11" s="1"/>
  <c r="B1565" i="11"/>
  <c r="C1565" i="11" s="1"/>
  <c r="B1566" i="11"/>
  <c r="C1566" i="11" s="1"/>
  <c r="B1567" i="11"/>
  <c r="C1567" i="11" s="1"/>
  <c r="B1568" i="11"/>
  <c r="C1568" i="11" s="1"/>
  <c r="B1569" i="11"/>
  <c r="C1569" i="11" s="1"/>
  <c r="B1570" i="11"/>
  <c r="C1570" i="11" s="1"/>
  <c r="B1571" i="11"/>
  <c r="C1571" i="11" s="1"/>
  <c r="B1572" i="11"/>
  <c r="C1572" i="11" s="1"/>
  <c r="B1573" i="11"/>
  <c r="C1573" i="11" s="1"/>
  <c r="B1574" i="11"/>
  <c r="C1574" i="11" s="1"/>
  <c r="B1575" i="11"/>
  <c r="C1575" i="11" s="1"/>
  <c r="B1576" i="11"/>
  <c r="C1576" i="11" s="1"/>
  <c r="B1577" i="11"/>
  <c r="C1577" i="11" s="1"/>
  <c r="B1578" i="11"/>
  <c r="C1578" i="11" s="1"/>
  <c r="B1579" i="11"/>
  <c r="C1579" i="11" s="1"/>
  <c r="B1580" i="11"/>
  <c r="C1580" i="11" s="1"/>
  <c r="B1581" i="11"/>
  <c r="C1581" i="11" s="1"/>
  <c r="B1582" i="11"/>
  <c r="C1582" i="11" s="1"/>
  <c r="B1583" i="11"/>
  <c r="C1583" i="11" s="1"/>
  <c r="B1584" i="11"/>
  <c r="C1584" i="11" s="1"/>
  <c r="B1585" i="11"/>
  <c r="C1585" i="11" s="1"/>
  <c r="B1586" i="11"/>
  <c r="C1586" i="11" s="1"/>
  <c r="B1587" i="11"/>
  <c r="C1587" i="11" s="1"/>
  <c r="B1588" i="11"/>
  <c r="C1588" i="11" s="1"/>
  <c r="B1589" i="11"/>
  <c r="C1589" i="11" s="1"/>
  <c r="B1590" i="11"/>
  <c r="C1590" i="11" s="1"/>
  <c r="B1591" i="11"/>
  <c r="C1591" i="11" s="1"/>
  <c r="B1592" i="11"/>
  <c r="C1592" i="11" s="1"/>
  <c r="B1593" i="11"/>
  <c r="C1593" i="11" s="1"/>
  <c r="B1594" i="11"/>
  <c r="C1594" i="11" s="1"/>
  <c r="B1595" i="11"/>
  <c r="C1595" i="11" s="1"/>
  <c r="B1596" i="11"/>
  <c r="C1596" i="11" s="1"/>
  <c r="B1597" i="11"/>
  <c r="C1597" i="11" s="1"/>
  <c r="B1598" i="11"/>
  <c r="C1598" i="11" s="1"/>
  <c r="B1599" i="11"/>
  <c r="C1599" i="11" s="1"/>
  <c r="B1600" i="11"/>
  <c r="C1600" i="11" s="1"/>
  <c r="B1601" i="11"/>
  <c r="C1601" i="11" s="1"/>
  <c r="B1602" i="11"/>
  <c r="C1602" i="11" s="1"/>
  <c r="B1603" i="11"/>
  <c r="C1603" i="11" s="1"/>
  <c r="B1604" i="11"/>
  <c r="C1604" i="11" s="1"/>
  <c r="B1605" i="11"/>
  <c r="C1605" i="11" s="1"/>
  <c r="B1606" i="11"/>
  <c r="C1606" i="11" s="1"/>
  <c r="B1607" i="11"/>
  <c r="C1607" i="11" s="1"/>
  <c r="B1608" i="11"/>
  <c r="C1608" i="11" s="1"/>
  <c r="B1609" i="11"/>
  <c r="C1609" i="11" s="1"/>
  <c r="B1610" i="11"/>
  <c r="C1610" i="11" s="1"/>
  <c r="B1611" i="11"/>
  <c r="C1611" i="11" s="1"/>
  <c r="B1612" i="11"/>
  <c r="C1612" i="11" s="1"/>
  <c r="B1613" i="11"/>
  <c r="C1613" i="11" s="1"/>
  <c r="B1614" i="11"/>
  <c r="C1614" i="11" s="1"/>
  <c r="B1615" i="11"/>
  <c r="C1615" i="11" s="1"/>
  <c r="B1616" i="11"/>
  <c r="C1616" i="11" s="1"/>
  <c r="B1617" i="11"/>
  <c r="C1617" i="11" s="1"/>
  <c r="B1618" i="11"/>
  <c r="C1618" i="11" s="1"/>
  <c r="B1619" i="11"/>
  <c r="C1619" i="11" s="1"/>
  <c r="B1620" i="11"/>
  <c r="C1620" i="11" s="1"/>
  <c r="B1621" i="11"/>
  <c r="C1621" i="11" s="1"/>
  <c r="B1622" i="11"/>
  <c r="C1622" i="11" s="1"/>
  <c r="B1623" i="11"/>
  <c r="C1623" i="11" s="1"/>
  <c r="B1624" i="11"/>
  <c r="C1624" i="11" s="1"/>
  <c r="B1625" i="11"/>
  <c r="C1625" i="11" s="1"/>
  <c r="B1626" i="11"/>
  <c r="C1626" i="11" s="1"/>
  <c r="B1627" i="11"/>
  <c r="C1627" i="11" s="1"/>
  <c r="B1628" i="11"/>
  <c r="C1628" i="11" s="1"/>
  <c r="B1629" i="11"/>
  <c r="C1629" i="11" s="1"/>
  <c r="B1630" i="11"/>
  <c r="C1630" i="11" s="1"/>
  <c r="B1631" i="11"/>
  <c r="C1631" i="11" s="1"/>
  <c r="B1632" i="11"/>
  <c r="C1632" i="11" s="1"/>
  <c r="B1633" i="11"/>
  <c r="C1633" i="11" s="1"/>
  <c r="B1634" i="11"/>
  <c r="C1634" i="11" s="1"/>
  <c r="B1635" i="11"/>
  <c r="C1635" i="11" s="1"/>
  <c r="B1636" i="11"/>
  <c r="C1636" i="11" s="1"/>
  <c r="B1637" i="11"/>
  <c r="C1637" i="11" s="1"/>
  <c r="B1638" i="11"/>
  <c r="C1638" i="11" s="1"/>
  <c r="B1639" i="11"/>
  <c r="C1639" i="11" s="1"/>
  <c r="B1640" i="11"/>
  <c r="C1640" i="11" s="1"/>
  <c r="B1641" i="11"/>
  <c r="C1641" i="11" s="1"/>
  <c r="B1642" i="11"/>
  <c r="C1642" i="11" s="1"/>
  <c r="B1643" i="11"/>
  <c r="C1643" i="11" s="1"/>
  <c r="B1644" i="11"/>
  <c r="C1644" i="11" s="1"/>
  <c r="B1645" i="11"/>
  <c r="C1645" i="11" s="1"/>
  <c r="B1646" i="11"/>
  <c r="C1646" i="11" s="1"/>
  <c r="B1647" i="11"/>
  <c r="C1647" i="11" s="1"/>
  <c r="B1648" i="11"/>
  <c r="C1648" i="11" s="1"/>
  <c r="B1649" i="11"/>
  <c r="C1649" i="11" s="1"/>
  <c r="B1650" i="11"/>
  <c r="C1650" i="11" s="1"/>
  <c r="B1651" i="11"/>
  <c r="C1651" i="11" s="1"/>
  <c r="B1652" i="11"/>
  <c r="C1652" i="11" s="1"/>
  <c r="B1653" i="11"/>
  <c r="C1653" i="11" s="1"/>
  <c r="B1654" i="11"/>
  <c r="C1654" i="11" s="1"/>
  <c r="B1655" i="11"/>
  <c r="C1655" i="11" s="1"/>
  <c r="B1656" i="11"/>
  <c r="C1656" i="11" s="1"/>
  <c r="B1657" i="11"/>
  <c r="C1657" i="11" s="1"/>
  <c r="B1658" i="11"/>
  <c r="C1658" i="11" s="1"/>
  <c r="B1659" i="11"/>
  <c r="C1659" i="11" s="1"/>
  <c r="B1660" i="11"/>
  <c r="C1660" i="11" s="1"/>
  <c r="B1661" i="11"/>
  <c r="C1661" i="11" s="1"/>
  <c r="B1662" i="11"/>
  <c r="C1662" i="11" s="1"/>
  <c r="B1663" i="11"/>
  <c r="C1663" i="11" s="1"/>
  <c r="B1664" i="11"/>
  <c r="C1664" i="11" s="1"/>
  <c r="B1665" i="11"/>
  <c r="C1665" i="11" s="1"/>
  <c r="B1666" i="11"/>
  <c r="C1666" i="11" s="1"/>
  <c r="B1667" i="11"/>
  <c r="C1667" i="11" s="1"/>
  <c r="B1668" i="11"/>
  <c r="C1668" i="11" s="1"/>
  <c r="B1669" i="11"/>
  <c r="C1669" i="11" s="1"/>
  <c r="B1670" i="11"/>
  <c r="C1670" i="11" s="1"/>
  <c r="B1671" i="11"/>
  <c r="C1671" i="11" s="1"/>
  <c r="B1672" i="11"/>
  <c r="C1672" i="11" s="1"/>
  <c r="B1673" i="11"/>
  <c r="C1673" i="11" s="1"/>
  <c r="B1674" i="11"/>
  <c r="C1674" i="11" s="1"/>
  <c r="B1675" i="11"/>
  <c r="C1675" i="11" s="1"/>
  <c r="B1676" i="11"/>
  <c r="C1676" i="11" s="1"/>
  <c r="B1677" i="11"/>
  <c r="C1677" i="11" s="1"/>
  <c r="B1678" i="11"/>
  <c r="C1678" i="11" s="1"/>
  <c r="B1679" i="11"/>
  <c r="C1679" i="11" s="1"/>
  <c r="B1680" i="11"/>
  <c r="C1680" i="11" s="1"/>
  <c r="B1681" i="11"/>
  <c r="C1681" i="11" s="1"/>
  <c r="B1682" i="11"/>
  <c r="C1682" i="11" s="1"/>
  <c r="B1683" i="11"/>
  <c r="C1683" i="11" s="1"/>
  <c r="B1684" i="11"/>
  <c r="C1684" i="11" s="1"/>
  <c r="B1685" i="11"/>
  <c r="C1685" i="11" s="1"/>
  <c r="B1686" i="11"/>
  <c r="C1686" i="11" s="1"/>
  <c r="B1687" i="11"/>
  <c r="C1687" i="11" s="1"/>
  <c r="B1688" i="11"/>
  <c r="C1688" i="11" s="1"/>
  <c r="B1689" i="11"/>
  <c r="C1689" i="11" s="1"/>
  <c r="B1690" i="11"/>
  <c r="C1690" i="11" s="1"/>
  <c r="B1691" i="11"/>
  <c r="C1691" i="11" s="1"/>
  <c r="B1692" i="11"/>
  <c r="C1692" i="11" s="1"/>
  <c r="B1693" i="11"/>
  <c r="C1693" i="11" s="1"/>
  <c r="B1694" i="11"/>
  <c r="C1694" i="11" s="1"/>
  <c r="B1695" i="11"/>
  <c r="C1695" i="11" s="1"/>
  <c r="B1696" i="11"/>
  <c r="C1696" i="11" s="1"/>
  <c r="B1697" i="11"/>
  <c r="C1697" i="11" s="1"/>
  <c r="B1698" i="11"/>
  <c r="C1698" i="11" s="1"/>
  <c r="B1699" i="11"/>
  <c r="C1699" i="11" s="1"/>
  <c r="B1700" i="11"/>
  <c r="C1700" i="11" s="1"/>
  <c r="B1701" i="11"/>
  <c r="C1701" i="11" s="1"/>
  <c r="B1702" i="11"/>
  <c r="C1702" i="11" s="1"/>
  <c r="B1703" i="11"/>
  <c r="C1703" i="11" s="1"/>
  <c r="B1704" i="11"/>
  <c r="C1704" i="11" s="1"/>
  <c r="B1705" i="11"/>
  <c r="C1705" i="11" s="1"/>
  <c r="B1706" i="11"/>
  <c r="C1706" i="11" s="1"/>
  <c r="B1707" i="11"/>
  <c r="C1707" i="11" s="1"/>
  <c r="B1708" i="11"/>
  <c r="C1708" i="11" s="1"/>
  <c r="B1709" i="11"/>
  <c r="C1709" i="11" s="1"/>
  <c r="B1710" i="11"/>
  <c r="C1710" i="11" s="1"/>
  <c r="B1711" i="11"/>
  <c r="C1711" i="11" s="1"/>
  <c r="B1712" i="11"/>
  <c r="C1712" i="11" s="1"/>
  <c r="B1713" i="11"/>
  <c r="C1713" i="11" s="1"/>
  <c r="B1714" i="11"/>
  <c r="C1714" i="11" s="1"/>
  <c r="B1715" i="11"/>
  <c r="C1715" i="11" s="1"/>
  <c r="B1716" i="11"/>
  <c r="C1716" i="11" s="1"/>
  <c r="B1717" i="11"/>
  <c r="C1717" i="11" s="1"/>
  <c r="B1718" i="11"/>
  <c r="C1718" i="11" s="1"/>
  <c r="B1719" i="11"/>
  <c r="C1719" i="11" s="1"/>
  <c r="B1720" i="11"/>
  <c r="C1720" i="11" s="1"/>
  <c r="B1721" i="11"/>
  <c r="C1721" i="11" s="1"/>
  <c r="B1722" i="11"/>
  <c r="C1722" i="11" s="1"/>
  <c r="B1723" i="11"/>
  <c r="C1723" i="11" s="1"/>
  <c r="B1724" i="11"/>
  <c r="C1724" i="11" s="1"/>
  <c r="B1725" i="11"/>
  <c r="C1725" i="11" s="1"/>
  <c r="B1726" i="11"/>
  <c r="C1726" i="11" s="1"/>
  <c r="B1727" i="11"/>
  <c r="C1727" i="11" s="1"/>
  <c r="B1728" i="11"/>
  <c r="C1728" i="11" s="1"/>
  <c r="B1729" i="11"/>
  <c r="C1729" i="11" s="1"/>
  <c r="B1730" i="11"/>
  <c r="C1730" i="11" s="1"/>
  <c r="B1731" i="11"/>
  <c r="C1731" i="11" s="1"/>
  <c r="B1732" i="11"/>
  <c r="C1732" i="11" s="1"/>
  <c r="B1733" i="11"/>
  <c r="C1733" i="11" s="1"/>
  <c r="B1734" i="11"/>
  <c r="C1734" i="11" s="1"/>
  <c r="B1735" i="11"/>
  <c r="C1735" i="11" s="1"/>
  <c r="B1736" i="11"/>
  <c r="C1736" i="11" s="1"/>
  <c r="B1737" i="11"/>
  <c r="C1737" i="11" s="1"/>
  <c r="B1738" i="11"/>
  <c r="C1738" i="11" s="1"/>
  <c r="B1739" i="11"/>
  <c r="C1739" i="11" s="1"/>
  <c r="B1740" i="11"/>
  <c r="C1740" i="11" s="1"/>
  <c r="B1741" i="11"/>
  <c r="C1741" i="11" s="1"/>
  <c r="B1742" i="11"/>
  <c r="C1742" i="11" s="1"/>
  <c r="B1743" i="11"/>
  <c r="C1743" i="11" s="1"/>
  <c r="B1744" i="11"/>
  <c r="C1744" i="11" s="1"/>
  <c r="B1745" i="11"/>
  <c r="C1745" i="11" s="1"/>
  <c r="B1746" i="11"/>
  <c r="C1746" i="11" s="1"/>
  <c r="B1747" i="11"/>
  <c r="C1747" i="11" s="1"/>
  <c r="B1748" i="11"/>
  <c r="C1748" i="11" s="1"/>
  <c r="B1749" i="11"/>
  <c r="C1749" i="11" s="1"/>
  <c r="B1750" i="11"/>
  <c r="C1750" i="11" s="1"/>
  <c r="B1751" i="11"/>
  <c r="C1751" i="11" s="1"/>
  <c r="B1752" i="11"/>
  <c r="C1752" i="11" s="1"/>
  <c r="B1753" i="11"/>
  <c r="C1753" i="11" s="1"/>
  <c r="B1754" i="11"/>
  <c r="C1754" i="11" s="1"/>
  <c r="B1755" i="11"/>
  <c r="C1755" i="11" s="1"/>
  <c r="B1756" i="11"/>
  <c r="C1756" i="11" s="1"/>
  <c r="B1757" i="11"/>
  <c r="C1757" i="11" s="1"/>
  <c r="B1758" i="11"/>
  <c r="C1758" i="11" s="1"/>
  <c r="B1759" i="11"/>
  <c r="C1759" i="11" s="1"/>
  <c r="B1760" i="11"/>
  <c r="C1760" i="11" s="1"/>
  <c r="B1761" i="11"/>
  <c r="C1761" i="11" s="1"/>
  <c r="B1762" i="11"/>
  <c r="C1762" i="11" s="1"/>
  <c r="B1763" i="11"/>
  <c r="C1763" i="11" s="1"/>
  <c r="B1764" i="11"/>
  <c r="C1764" i="11" s="1"/>
  <c r="B1765" i="11"/>
  <c r="C1765" i="11" s="1"/>
  <c r="B1766" i="11"/>
  <c r="C1766" i="11" s="1"/>
  <c r="B1767" i="11"/>
  <c r="C1767" i="11" s="1"/>
  <c r="B1768" i="11"/>
  <c r="C1768" i="11" s="1"/>
  <c r="B1769" i="11"/>
  <c r="C1769" i="11" s="1"/>
  <c r="B1770" i="11"/>
  <c r="C1770" i="11" s="1"/>
  <c r="B1771" i="11"/>
  <c r="C1771" i="11" s="1"/>
  <c r="B1772" i="11"/>
  <c r="C1772" i="11" s="1"/>
  <c r="B1773" i="11"/>
  <c r="C1773" i="11" s="1"/>
  <c r="B1774" i="11"/>
  <c r="C1774" i="11" s="1"/>
  <c r="B1775" i="11"/>
  <c r="C1775" i="11" s="1"/>
  <c r="B1776" i="11"/>
  <c r="C1776" i="11" s="1"/>
  <c r="B1777" i="11"/>
  <c r="C1777" i="11" s="1"/>
  <c r="B1778" i="11"/>
  <c r="C1778" i="11" s="1"/>
  <c r="B1779" i="11"/>
  <c r="C1779" i="11" s="1"/>
  <c r="B1780" i="11"/>
  <c r="C1780" i="11" s="1"/>
  <c r="B1781" i="11"/>
  <c r="C1781" i="11" s="1"/>
  <c r="B1782" i="11"/>
  <c r="C1782" i="11" s="1"/>
  <c r="B1783" i="11"/>
  <c r="C1783" i="11" s="1"/>
  <c r="B1784" i="11"/>
  <c r="C1784" i="11" s="1"/>
  <c r="B1785" i="11"/>
  <c r="C1785" i="11" s="1"/>
  <c r="B1786" i="11"/>
  <c r="C1786" i="11" s="1"/>
  <c r="B1787" i="11"/>
  <c r="C1787" i="11" s="1"/>
  <c r="B1788" i="11"/>
  <c r="C1788" i="11" s="1"/>
  <c r="B1789" i="11"/>
  <c r="C1789" i="11" s="1"/>
  <c r="B1790" i="11"/>
  <c r="C1790" i="11" s="1"/>
  <c r="B1791" i="11"/>
  <c r="C1791" i="11" s="1"/>
  <c r="B1792" i="11"/>
  <c r="C1792" i="11" s="1"/>
  <c r="B1793" i="11"/>
  <c r="C1793" i="11" s="1"/>
  <c r="B1794" i="11"/>
  <c r="C1794" i="11" s="1"/>
  <c r="B1795" i="11"/>
  <c r="C1795" i="11" s="1"/>
  <c r="B1796" i="11"/>
  <c r="C1796" i="11" s="1"/>
  <c r="B1797" i="11"/>
  <c r="C1797" i="11" s="1"/>
  <c r="B1798" i="11"/>
  <c r="C1798" i="11" s="1"/>
  <c r="B1799" i="11"/>
  <c r="C1799" i="11" s="1"/>
  <c r="B1800" i="11"/>
  <c r="C1800" i="11" s="1"/>
  <c r="B1801" i="11"/>
  <c r="C1801" i="11" s="1"/>
  <c r="B1802" i="11"/>
  <c r="C1802" i="11" s="1"/>
  <c r="B1803" i="11"/>
  <c r="C1803" i="11" s="1"/>
  <c r="B1804" i="11"/>
  <c r="C1804" i="11" s="1"/>
  <c r="B1805" i="11"/>
  <c r="C1805" i="11" s="1"/>
  <c r="B1806" i="11"/>
  <c r="C1806" i="11" s="1"/>
  <c r="B1807" i="11"/>
  <c r="C1807" i="11" s="1"/>
  <c r="B1808" i="11"/>
  <c r="C1808" i="11" s="1"/>
  <c r="B1809" i="11"/>
  <c r="C1809" i="11" s="1"/>
  <c r="B1810" i="11"/>
  <c r="C1810" i="11" s="1"/>
  <c r="B1811" i="11"/>
  <c r="C1811" i="11" s="1"/>
  <c r="B1812" i="11"/>
  <c r="C1812" i="11" s="1"/>
  <c r="B1813" i="11"/>
  <c r="C1813" i="11" s="1"/>
  <c r="B1814" i="11"/>
  <c r="C1814" i="11" s="1"/>
  <c r="B1815" i="11"/>
  <c r="C1815" i="11" s="1"/>
  <c r="B1816" i="11"/>
  <c r="C1816" i="11" s="1"/>
  <c r="B1817" i="11"/>
  <c r="C1817" i="11" s="1"/>
  <c r="B1818" i="11"/>
  <c r="C1818" i="11" s="1"/>
  <c r="B1819" i="11"/>
  <c r="C1819" i="11" s="1"/>
  <c r="B1820" i="11"/>
  <c r="C1820" i="11" s="1"/>
  <c r="B1821" i="11"/>
  <c r="C1821" i="11" s="1"/>
  <c r="B1822" i="11"/>
  <c r="C1822" i="11" s="1"/>
  <c r="B1823" i="11"/>
  <c r="C1823" i="11" s="1"/>
  <c r="B1824" i="11"/>
  <c r="C1824" i="11" s="1"/>
  <c r="B1825" i="11"/>
  <c r="C1825" i="11" s="1"/>
  <c r="B1826" i="11"/>
  <c r="C1826" i="11" s="1"/>
  <c r="B1827" i="11"/>
  <c r="C1827" i="11" s="1"/>
  <c r="B1828" i="11"/>
  <c r="C1828" i="11" s="1"/>
  <c r="B1829" i="11"/>
  <c r="C1829" i="11" s="1"/>
  <c r="B1830" i="11"/>
  <c r="C1830" i="11" s="1"/>
  <c r="B1831" i="11"/>
  <c r="C1831" i="11" s="1"/>
  <c r="B1832" i="11"/>
  <c r="C1832" i="11" s="1"/>
  <c r="B1833" i="11"/>
  <c r="C1833" i="11" s="1"/>
  <c r="B1834" i="11"/>
  <c r="C1834" i="11" s="1"/>
  <c r="B1835" i="11"/>
  <c r="C1835" i="11" s="1"/>
  <c r="B1836" i="11"/>
  <c r="C1836" i="11" s="1"/>
  <c r="B1837" i="11"/>
  <c r="C1837" i="11" s="1"/>
  <c r="B1838" i="11"/>
  <c r="C1838" i="11" s="1"/>
  <c r="B1839" i="11"/>
  <c r="C1839" i="11" s="1"/>
  <c r="B1840" i="11"/>
  <c r="C1840" i="11" s="1"/>
  <c r="B1841" i="11"/>
  <c r="C1841" i="11" s="1"/>
  <c r="B1842" i="11"/>
  <c r="C1842" i="11" s="1"/>
  <c r="B1843" i="11"/>
  <c r="C1843" i="11" s="1"/>
  <c r="B1844" i="11"/>
  <c r="C1844" i="11" s="1"/>
  <c r="B1845" i="11"/>
  <c r="C1845" i="11" s="1"/>
  <c r="B1846" i="11"/>
  <c r="C1846" i="11" s="1"/>
  <c r="B1847" i="11"/>
  <c r="C1847" i="11" s="1"/>
  <c r="B1848" i="11"/>
  <c r="C1848" i="11" s="1"/>
  <c r="B1849" i="11"/>
  <c r="C1849" i="11" s="1"/>
  <c r="B1850" i="11"/>
  <c r="C1850" i="11" s="1"/>
  <c r="B1851" i="11"/>
  <c r="C1851" i="11" s="1"/>
  <c r="B1852" i="11"/>
  <c r="C1852" i="11" s="1"/>
  <c r="B1853" i="11"/>
  <c r="C1853" i="11" s="1"/>
  <c r="B1854" i="11"/>
  <c r="C1854" i="11" s="1"/>
  <c r="B1855" i="11"/>
  <c r="C1855" i="11" s="1"/>
  <c r="B1856" i="11"/>
  <c r="C1856" i="11" s="1"/>
  <c r="B1857" i="11"/>
  <c r="C1857" i="11" s="1"/>
  <c r="B1858" i="11"/>
  <c r="C1858" i="11" s="1"/>
  <c r="B1859" i="11"/>
  <c r="C1859" i="11" s="1"/>
  <c r="B1860" i="11"/>
  <c r="C1860" i="11" s="1"/>
  <c r="B1861" i="11"/>
  <c r="C1861" i="11" s="1"/>
  <c r="B1862" i="11"/>
  <c r="C1862" i="11" s="1"/>
  <c r="B1863" i="11"/>
  <c r="C1863" i="11" s="1"/>
  <c r="B1864" i="11"/>
  <c r="C1864" i="11" s="1"/>
  <c r="B1865" i="11"/>
  <c r="C1865" i="11" s="1"/>
  <c r="B1866" i="11"/>
  <c r="C1866" i="11" s="1"/>
  <c r="B1867" i="11"/>
  <c r="C1867" i="11" s="1"/>
  <c r="B1868" i="11"/>
  <c r="C1868" i="11" s="1"/>
  <c r="B1869" i="11"/>
  <c r="C1869" i="11" s="1"/>
  <c r="B1870" i="11"/>
  <c r="C1870" i="11" s="1"/>
  <c r="B1871" i="11"/>
  <c r="C1871" i="11" s="1"/>
  <c r="B1872" i="11"/>
  <c r="C1872" i="11" s="1"/>
  <c r="B1873" i="11"/>
  <c r="C1873" i="11" s="1"/>
  <c r="B1874" i="11"/>
  <c r="C1874" i="11" s="1"/>
  <c r="B1875" i="11"/>
  <c r="C1875" i="11" s="1"/>
  <c r="B1876" i="11"/>
  <c r="C1876" i="11" s="1"/>
  <c r="B1877" i="11"/>
  <c r="C1877" i="11" s="1"/>
  <c r="B1878" i="11"/>
  <c r="C1878" i="11" s="1"/>
  <c r="B1879" i="11"/>
  <c r="C1879" i="11" s="1"/>
  <c r="B1880" i="11"/>
  <c r="C1880" i="11" s="1"/>
  <c r="B1881" i="11"/>
  <c r="C1881" i="11" s="1"/>
  <c r="B1882" i="11"/>
  <c r="C1882" i="11" s="1"/>
  <c r="B1883" i="11"/>
  <c r="C1883" i="11" s="1"/>
  <c r="B1884" i="11"/>
  <c r="C1884" i="11" s="1"/>
  <c r="B1885" i="11"/>
  <c r="C1885" i="11" s="1"/>
  <c r="B1886" i="11"/>
  <c r="C1886" i="11" s="1"/>
  <c r="B1887" i="11"/>
  <c r="C1887" i="11" s="1"/>
  <c r="B1888" i="11"/>
  <c r="C1888" i="11" s="1"/>
  <c r="B1889" i="11"/>
  <c r="C1889" i="11" s="1"/>
  <c r="B1890" i="11"/>
  <c r="C1890" i="11" s="1"/>
  <c r="B1891" i="11"/>
  <c r="C1891" i="11" s="1"/>
  <c r="B1892" i="11"/>
  <c r="C1892" i="11" s="1"/>
  <c r="B1893" i="11"/>
  <c r="C1893" i="11" s="1"/>
  <c r="B1894" i="11"/>
  <c r="C1894" i="11" s="1"/>
  <c r="B1895" i="11"/>
  <c r="C1895" i="11" s="1"/>
  <c r="B1896" i="11"/>
  <c r="C1896" i="11" s="1"/>
  <c r="B1897" i="11"/>
  <c r="C1897" i="11" s="1"/>
  <c r="B1898" i="11"/>
  <c r="C1898" i="11" s="1"/>
  <c r="B1899" i="11"/>
  <c r="C1899" i="11" s="1"/>
  <c r="B1900" i="11"/>
  <c r="C1900" i="11" s="1"/>
  <c r="B1901" i="11"/>
  <c r="C1901" i="11" s="1"/>
  <c r="B1902" i="11"/>
  <c r="C1902" i="11" s="1"/>
  <c r="B1903" i="11"/>
  <c r="C1903" i="11" s="1"/>
  <c r="B1904" i="11"/>
  <c r="C1904" i="11" s="1"/>
  <c r="B1905" i="11"/>
  <c r="C1905" i="11" s="1"/>
  <c r="B1906" i="11"/>
  <c r="C1906" i="11" s="1"/>
  <c r="B1907" i="11"/>
  <c r="C1907" i="11" s="1"/>
  <c r="B1908" i="11"/>
  <c r="C1908" i="11" s="1"/>
  <c r="B1909" i="11"/>
  <c r="C1909" i="11" s="1"/>
  <c r="B1910" i="11"/>
  <c r="C1910" i="11" s="1"/>
  <c r="B1911" i="11"/>
  <c r="C1911" i="11" s="1"/>
  <c r="B1912" i="11"/>
  <c r="C1912" i="11" s="1"/>
  <c r="B1913" i="11"/>
  <c r="C1913" i="11" s="1"/>
  <c r="B1914" i="11"/>
  <c r="C1914" i="11" s="1"/>
  <c r="B1915" i="11"/>
  <c r="C1915" i="11" s="1"/>
  <c r="B1916" i="11"/>
  <c r="C1916" i="11" s="1"/>
  <c r="B1917" i="11"/>
  <c r="C1917" i="11" s="1"/>
  <c r="B1918" i="11"/>
  <c r="C1918" i="11" s="1"/>
  <c r="B1919" i="11"/>
  <c r="C1919" i="11" s="1"/>
  <c r="B1920" i="11"/>
  <c r="C1920" i="11" s="1"/>
  <c r="B1921" i="11"/>
  <c r="C1921" i="11" s="1"/>
  <c r="B1922" i="11"/>
  <c r="C1922" i="11" s="1"/>
  <c r="B1923" i="11"/>
  <c r="C1923" i="11" s="1"/>
  <c r="B1924" i="11"/>
  <c r="C1924" i="11" s="1"/>
  <c r="B1925" i="11"/>
  <c r="C1925" i="11" s="1"/>
  <c r="B1926" i="11"/>
  <c r="C1926" i="11" s="1"/>
  <c r="B1927" i="11"/>
  <c r="C1927" i="11" s="1"/>
  <c r="B1928" i="11"/>
  <c r="C1928" i="11" s="1"/>
  <c r="B1929" i="11"/>
  <c r="C1929" i="11" s="1"/>
  <c r="B1930" i="11"/>
  <c r="C1930" i="11" s="1"/>
  <c r="B1931" i="11"/>
  <c r="C1931" i="11" s="1"/>
  <c r="B1932" i="11"/>
  <c r="C1932" i="11" s="1"/>
  <c r="B1933" i="11"/>
  <c r="C1933" i="11" s="1"/>
  <c r="B1934" i="11"/>
  <c r="C1934" i="11" s="1"/>
  <c r="B1935" i="11"/>
  <c r="C1935" i="11" s="1"/>
  <c r="B1936" i="11"/>
  <c r="C1936" i="11" s="1"/>
  <c r="B1937" i="11"/>
  <c r="C1937" i="11" s="1"/>
  <c r="B1938" i="11"/>
  <c r="C1938" i="11" s="1"/>
  <c r="B1939" i="11"/>
  <c r="C1939" i="11" s="1"/>
  <c r="B1940" i="11"/>
  <c r="C1940" i="11" s="1"/>
  <c r="B1941" i="11"/>
  <c r="C1941" i="11" s="1"/>
  <c r="B1942" i="11"/>
  <c r="C1942" i="11" s="1"/>
  <c r="B1943" i="11"/>
  <c r="C1943" i="11" s="1"/>
  <c r="B1944" i="11"/>
  <c r="C1944" i="11" s="1"/>
  <c r="B1945" i="11"/>
  <c r="C1945" i="11" s="1"/>
  <c r="B1946" i="11"/>
  <c r="C1946" i="11" s="1"/>
  <c r="B1947" i="11"/>
  <c r="C1947" i="11" s="1"/>
  <c r="B1948" i="11"/>
  <c r="C1948" i="11" s="1"/>
  <c r="B1949" i="11"/>
  <c r="C1949" i="11" s="1"/>
  <c r="B1950" i="11"/>
  <c r="C1950" i="11" s="1"/>
  <c r="B1951" i="11"/>
  <c r="C1951" i="11" s="1"/>
  <c r="B1952" i="11"/>
  <c r="C1952" i="11" s="1"/>
  <c r="B1953" i="11"/>
  <c r="C1953" i="11" s="1"/>
  <c r="B1954" i="11"/>
  <c r="C1954" i="11" s="1"/>
  <c r="B1955" i="11"/>
  <c r="C1955" i="11" s="1"/>
  <c r="B1956" i="11"/>
  <c r="C1956" i="11" s="1"/>
  <c r="B1957" i="11"/>
  <c r="C1957" i="11" s="1"/>
  <c r="B1958" i="11"/>
  <c r="C1958" i="11" s="1"/>
  <c r="B1959" i="11"/>
  <c r="C1959" i="11" s="1"/>
  <c r="B1960" i="11"/>
  <c r="C1960" i="11" s="1"/>
  <c r="B1961" i="11"/>
  <c r="C1961" i="11" s="1"/>
  <c r="B1962" i="11"/>
  <c r="C1962" i="11" s="1"/>
  <c r="B1963" i="11"/>
  <c r="C1963" i="11" s="1"/>
  <c r="B1964" i="11"/>
  <c r="C1964" i="11" s="1"/>
  <c r="B1965" i="11"/>
  <c r="C1965" i="11" s="1"/>
  <c r="B1966" i="11"/>
  <c r="C1966" i="11" s="1"/>
  <c r="B1967" i="11"/>
  <c r="C1967" i="11" s="1"/>
  <c r="B1968" i="11"/>
  <c r="C1968" i="11" s="1"/>
  <c r="B1969" i="11"/>
  <c r="C1969" i="11" s="1"/>
  <c r="B1970" i="11"/>
  <c r="C1970" i="11" s="1"/>
  <c r="B1971" i="11"/>
  <c r="C1971" i="11" s="1"/>
  <c r="B1972" i="11"/>
  <c r="C1972" i="11" s="1"/>
  <c r="B1973" i="11"/>
  <c r="C1973" i="11" s="1"/>
  <c r="B1974" i="11"/>
  <c r="C1974" i="11" s="1"/>
  <c r="B1975" i="11"/>
  <c r="C1975" i="11" s="1"/>
  <c r="B1976" i="11"/>
  <c r="C1976" i="11" s="1"/>
  <c r="B1977" i="11"/>
  <c r="C1977" i="11" s="1"/>
  <c r="B1978" i="11"/>
  <c r="C1978" i="11" s="1"/>
  <c r="B1979" i="11"/>
  <c r="C1979" i="11" s="1"/>
  <c r="B1980" i="11"/>
  <c r="C1980" i="11" s="1"/>
  <c r="B1981" i="11"/>
  <c r="C1981" i="11" s="1"/>
  <c r="B1982" i="11"/>
  <c r="C1982" i="11" s="1"/>
  <c r="B1983" i="11"/>
  <c r="C1983" i="11" s="1"/>
  <c r="B1984" i="11"/>
  <c r="C1984" i="11" s="1"/>
  <c r="B1985" i="11"/>
  <c r="C1985" i="11" s="1"/>
  <c r="B1986" i="11"/>
  <c r="C1986" i="11" s="1"/>
  <c r="B1987" i="11"/>
  <c r="C1987" i="11" s="1"/>
  <c r="B1988" i="11"/>
  <c r="C1988" i="11" s="1"/>
  <c r="B1989" i="11"/>
  <c r="C1989" i="11" s="1"/>
  <c r="B1990" i="11"/>
  <c r="C1990" i="11" s="1"/>
  <c r="B1991" i="11"/>
  <c r="C1991" i="11" s="1"/>
  <c r="B1992" i="11"/>
  <c r="C1992" i="11" s="1"/>
  <c r="B1993" i="11"/>
  <c r="C1993" i="11" s="1"/>
  <c r="B1994" i="11"/>
  <c r="C1994" i="11" s="1"/>
  <c r="B1995" i="11"/>
  <c r="C1995" i="11" s="1"/>
  <c r="B1996" i="11"/>
  <c r="C1996" i="11" s="1"/>
  <c r="B1997" i="11"/>
  <c r="C1997" i="11" s="1"/>
  <c r="B1998" i="11"/>
  <c r="C1998" i="11" s="1"/>
  <c r="B1999" i="11"/>
  <c r="C1999" i="11" s="1"/>
  <c r="B2000" i="11"/>
  <c r="C2000" i="11" s="1"/>
  <c r="B2001" i="11"/>
  <c r="C2001" i="11" s="1"/>
  <c r="B2002" i="11"/>
  <c r="C2002" i="11" s="1"/>
  <c r="B2003" i="11"/>
  <c r="C2003" i="11" s="1"/>
  <c r="B2004" i="11"/>
  <c r="C2004" i="11" s="1"/>
  <c r="B2005" i="11"/>
  <c r="C2005" i="11" s="1"/>
  <c r="B2006" i="11"/>
  <c r="C2006" i="11" s="1"/>
  <c r="B2007" i="11"/>
  <c r="C2007" i="11" s="1"/>
  <c r="B2008" i="11"/>
  <c r="C2008" i="11" s="1"/>
  <c r="B2009" i="11"/>
  <c r="C2009" i="11" s="1"/>
  <c r="B2010" i="11"/>
  <c r="C2010" i="11" s="1"/>
  <c r="B2011" i="11"/>
  <c r="C2011" i="11" s="1"/>
  <c r="B2012" i="11"/>
  <c r="C2012" i="11" s="1"/>
  <c r="B2013" i="11"/>
  <c r="C2013" i="11" s="1"/>
  <c r="B2014" i="11"/>
  <c r="C2014" i="11" s="1"/>
  <c r="B2015" i="11"/>
  <c r="C2015" i="11" s="1"/>
  <c r="B2016" i="11"/>
  <c r="C2016" i="11" s="1"/>
  <c r="B2017" i="11"/>
  <c r="C2017" i="11" s="1"/>
  <c r="B2018" i="11"/>
  <c r="C2018" i="11" s="1"/>
  <c r="B2019" i="11"/>
  <c r="C2019" i="11" s="1"/>
  <c r="B2020" i="11"/>
  <c r="C2020" i="11" s="1"/>
  <c r="B2021" i="11"/>
  <c r="C2021" i="11" s="1"/>
  <c r="B2022" i="11"/>
  <c r="C2022" i="11" s="1"/>
  <c r="B2023" i="11"/>
  <c r="C2023" i="11" s="1"/>
  <c r="B2024" i="11"/>
  <c r="C2024" i="11" s="1"/>
  <c r="B2025" i="11"/>
  <c r="C2025" i="11" s="1"/>
  <c r="B2026" i="11"/>
  <c r="C2026" i="11" s="1"/>
  <c r="B2027" i="11"/>
  <c r="C2027" i="11" s="1"/>
  <c r="B2028" i="11"/>
  <c r="C2028" i="11" s="1"/>
  <c r="B2029" i="11"/>
  <c r="C2029" i="11" s="1"/>
  <c r="B2030" i="11"/>
  <c r="C2030" i="11" s="1"/>
  <c r="B2031" i="11"/>
  <c r="C2031" i="11" s="1"/>
  <c r="B2032" i="11"/>
  <c r="C2032" i="11" s="1"/>
  <c r="B2033" i="11"/>
  <c r="C2033" i="11" s="1"/>
  <c r="B2034" i="11"/>
  <c r="C2034" i="11" s="1"/>
  <c r="B2035" i="11"/>
  <c r="C2035" i="11" s="1"/>
  <c r="B2036" i="11"/>
  <c r="C2036" i="11" s="1"/>
  <c r="B2037" i="11"/>
  <c r="C2037" i="11" s="1"/>
  <c r="B2038" i="11"/>
  <c r="C2038" i="11" s="1"/>
  <c r="B2039" i="11"/>
  <c r="C2039" i="11" s="1"/>
  <c r="B2040" i="11"/>
  <c r="C2040" i="11" s="1"/>
  <c r="B2041" i="11"/>
  <c r="C2041" i="11" s="1"/>
  <c r="B2042" i="11"/>
  <c r="C2042" i="11" s="1"/>
  <c r="B2043" i="11"/>
  <c r="C2043" i="11" s="1"/>
  <c r="B2044" i="11"/>
  <c r="C2044" i="11" s="1"/>
  <c r="B2045" i="11"/>
  <c r="C2045" i="11" s="1"/>
  <c r="B2046" i="11"/>
  <c r="C2046" i="11" s="1"/>
  <c r="B2047" i="11"/>
  <c r="C2047" i="11" s="1"/>
  <c r="B2048" i="11"/>
  <c r="C2048" i="11" s="1"/>
  <c r="B2049" i="11"/>
  <c r="C2049" i="11" s="1"/>
  <c r="B2050" i="11"/>
  <c r="C2050" i="11" s="1"/>
  <c r="B2051" i="11"/>
  <c r="C2051" i="11" s="1"/>
  <c r="B2052" i="11"/>
  <c r="C2052" i="11" s="1"/>
  <c r="B2053" i="11"/>
  <c r="C2053" i="11" s="1"/>
  <c r="B2054" i="11"/>
  <c r="C2054" i="11" s="1"/>
  <c r="B2055" i="11"/>
  <c r="C2055" i="11" s="1"/>
  <c r="B2056" i="11"/>
  <c r="C2056" i="11" s="1"/>
  <c r="B2057" i="11"/>
  <c r="C2057" i="11" s="1"/>
  <c r="B2058" i="11"/>
  <c r="C2058" i="11" s="1"/>
  <c r="B2059" i="11"/>
  <c r="C2059" i="11" s="1"/>
  <c r="B2060" i="11"/>
  <c r="C2060" i="11" s="1"/>
  <c r="B2061" i="11"/>
  <c r="C2061" i="11" s="1"/>
  <c r="B2062" i="11"/>
  <c r="C2062" i="11" s="1"/>
  <c r="B2063" i="11"/>
  <c r="C2063" i="11" s="1"/>
  <c r="B2064" i="11"/>
  <c r="C2064" i="11" s="1"/>
  <c r="B2065" i="11"/>
  <c r="C2065" i="11" s="1"/>
  <c r="B2066" i="11"/>
  <c r="C2066" i="11" s="1"/>
  <c r="B2067" i="11"/>
  <c r="C2067" i="11" s="1"/>
  <c r="B2068" i="11"/>
  <c r="C2068" i="11" s="1"/>
  <c r="B2069" i="11"/>
  <c r="C2069" i="11" s="1"/>
  <c r="B2070" i="11"/>
  <c r="C2070" i="11" s="1"/>
  <c r="B2071" i="11"/>
  <c r="C2071" i="11" s="1"/>
  <c r="B2072" i="11"/>
  <c r="C2072" i="11" s="1"/>
  <c r="B2073" i="11"/>
  <c r="C2073" i="11" s="1"/>
  <c r="B2074" i="11"/>
  <c r="C2074" i="11" s="1"/>
  <c r="B2075" i="11"/>
  <c r="C2075" i="11" s="1"/>
  <c r="B2076" i="11"/>
  <c r="C2076" i="11" s="1"/>
  <c r="B2077" i="11"/>
  <c r="C2077" i="11" s="1"/>
  <c r="B2078" i="11"/>
  <c r="C2078" i="11" s="1"/>
  <c r="B2079" i="11"/>
  <c r="C2079" i="11" s="1"/>
  <c r="B2080" i="11"/>
  <c r="C2080" i="11" s="1"/>
  <c r="B2081" i="11"/>
  <c r="C2081" i="11" s="1"/>
  <c r="B2082" i="11"/>
  <c r="C2082" i="11" s="1"/>
  <c r="B2083" i="11"/>
  <c r="C2083" i="11" s="1"/>
  <c r="B2084" i="11"/>
  <c r="C2084" i="11" s="1"/>
  <c r="B2085" i="11"/>
  <c r="C2085" i="11" s="1"/>
  <c r="B2086" i="11"/>
  <c r="C2086" i="11" s="1"/>
  <c r="B2087" i="11"/>
  <c r="C2087" i="11" s="1"/>
  <c r="B2088" i="11"/>
  <c r="C2088" i="11" s="1"/>
  <c r="B2089" i="11"/>
  <c r="C2089" i="11" s="1"/>
  <c r="B2090" i="11"/>
  <c r="C2090" i="11" s="1"/>
  <c r="B2091" i="11"/>
  <c r="C2091" i="11" s="1"/>
  <c r="B2092" i="11"/>
  <c r="C2092" i="11" s="1"/>
  <c r="B2093" i="11"/>
  <c r="C2093" i="11" s="1"/>
  <c r="B2094" i="11"/>
  <c r="C2094" i="11" s="1"/>
  <c r="B2095" i="11"/>
  <c r="C2095" i="11" s="1"/>
  <c r="B2096" i="11"/>
  <c r="C2096" i="11" s="1"/>
  <c r="B2097" i="11"/>
  <c r="C2097" i="11" s="1"/>
  <c r="B2098" i="11"/>
  <c r="C2098" i="11" s="1"/>
  <c r="B2099" i="11"/>
  <c r="C2099" i="11" s="1"/>
  <c r="B2100" i="11"/>
  <c r="C2100" i="11" s="1"/>
  <c r="B2101" i="11"/>
  <c r="C2101" i="11" s="1"/>
  <c r="B2102" i="11"/>
  <c r="C2102" i="11" s="1"/>
  <c r="B2103" i="11"/>
  <c r="C2103" i="11" s="1"/>
  <c r="B2104" i="11"/>
  <c r="C2104" i="11" s="1"/>
  <c r="B2105" i="11"/>
  <c r="C2105" i="11" s="1"/>
  <c r="B2106" i="11"/>
  <c r="C2106" i="11" s="1"/>
  <c r="B2107" i="11"/>
  <c r="C2107" i="11" s="1"/>
  <c r="B2108" i="11"/>
  <c r="C2108" i="11" s="1"/>
  <c r="B2109" i="11"/>
  <c r="C2109" i="11" s="1"/>
  <c r="B2110" i="11"/>
  <c r="C2110" i="11" s="1"/>
  <c r="B2111" i="11"/>
  <c r="C2111" i="11" s="1"/>
  <c r="B2112" i="11"/>
  <c r="C2112" i="11" s="1"/>
  <c r="B2113" i="11"/>
  <c r="C2113" i="11" s="1"/>
  <c r="B2114" i="11"/>
  <c r="C2114" i="11" s="1"/>
  <c r="B2115" i="11"/>
  <c r="C2115" i="11" s="1"/>
  <c r="B2116" i="11"/>
  <c r="C2116" i="11" s="1"/>
  <c r="B2117" i="11"/>
  <c r="C2117" i="11" s="1"/>
  <c r="B2118" i="11"/>
  <c r="C2118" i="11" s="1"/>
  <c r="B2119" i="11"/>
  <c r="C2119" i="11" s="1"/>
  <c r="B2120" i="11"/>
  <c r="C2120" i="11" s="1"/>
  <c r="B2121" i="11"/>
  <c r="C2121" i="11" s="1"/>
  <c r="B2122" i="11"/>
  <c r="C2122" i="11" s="1"/>
  <c r="B2123" i="11"/>
  <c r="C2123" i="11" s="1"/>
  <c r="B2124" i="11"/>
  <c r="C2124" i="11" s="1"/>
  <c r="B2125" i="11"/>
  <c r="C2125" i="11" s="1"/>
  <c r="B2126" i="11"/>
  <c r="C2126" i="11" s="1"/>
  <c r="B2127" i="11"/>
  <c r="C2127" i="11" s="1"/>
  <c r="B2128" i="11"/>
  <c r="C2128" i="11" s="1"/>
  <c r="B2129" i="11"/>
  <c r="C2129" i="11" s="1"/>
  <c r="B2130" i="11"/>
  <c r="C2130" i="11" s="1"/>
  <c r="B2131" i="11"/>
  <c r="C2131" i="11" s="1"/>
  <c r="B2132" i="11"/>
  <c r="C2132" i="11" s="1"/>
  <c r="B2133" i="11"/>
  <c r="C2133" i="11" s="1"/>
  <c r="B2134" i="11"/>
  <c r="C2134" i="11" s="1"/>
  <c r="B2135" i="11"/>
  <c r="C2135" i="11" s="1"/>
  <c r="B2136" i="11"/>
  <c r="C2136" i="11" s="1"/>
  <c r="B2137" i="11"/>
  <c r="C2137" i="11" s="1"/>
  <c r="B2138" i="11"/>
  <c r="C2138" i="11" s="1"/>
  <c r="B2139" i="11"/>
  <c r="C2139" i="11" s="1"/>
  <c r="B2140" i="11"/>
  <c r="C2140" i="11" s="1"/>
  <c r="B2141" i="11"/>
  <c r="C2141" i="11" s="1"/>
  <c r="B2142" i="11"/>
  <c r="C2142" i="11" s="1"/>
  <c r="B2143" i="11"/>
  <c r="C2143" i="11" s="1"/>
  <c r="B2144" i="11"/>
  <c r="C2144" i="11" s="1"/>
  <c r="B2145" i="11"/>
  <c r="C2145" i="11" s="1"/>
  <c r="B2146" i="11"/>
  <c r="C2146" i="11" s="1"/>
  <c r="B2147" i="11"/>
  <c r="C2147" i="11" s="1"/>
  <c r="B2148" i="11"/>
  <c r="C2148" i="11" s="1"/>
  <c r="B2149" i="11"/>
  <c r="C2149" i="11" s="1"/>
  <c r="B2150" i="11"/>
  <c r="C2150" i="11" s="1"/>
  <c r="B2151" i="11"/>
  <c r="C2151" i="11" s="1"/>
  <c r="B2152" i="11"/>
  <c r="C2152" i="11" s="1"/>
  <c r="B2153" i="11"/>
  <c r="C2153" i="11" s="1"/>
  <c r="B2154" i="11"/>
  <c r="C2154" i="11" s="1"/>
  <c r="B2155" i="11"/>
  <c r="C2155" i="11" s="1"/>
  <c r="B2156" i="11"/>
  <c r="C2156" i="11" s="1"/>
  <c r="B2157" i="11"/>
  <c r="C2157" i="11" s="1"/>
  <c r="B2158" i="11"/>
  <c r="C2158" i="11" s="1"/>
  <c r="B2159" i="11"/>
  <c r="C2159" i="11" s="1"/>
  <c r="B2160" i="11"/>
  <c r="C2160" i="11" s="1"/>
  <c r="B2161" i="11"/>
  <c r="C2161" i="11" s="1"/>
  <c r="B2162" i="11"/>
  <c r="C2162" i="11" s="1"/>
  <c r="B2163" i="11"/>
  <c r="C2163" i="11" s="1"/>
  <c r="B2164" i="11"/>
  <c r="C2164" i="11" s="1"/>
  <c r="B2165" i="11"/>
  <c r="C2165" i="11" s="1"/>
  <c r="B2166" i="11"/>
  <c r="C2166" i="11" s="1"/>
  <c r="B2167" i="11"/>
  <c r="C2167" i="11" s="1"/>
  <c r="B2168" i="11"/>
  <c r="C2168" i="11" s="1"/>
  <c r="B2169" i="11"/>
  <c r="C2169" i="11" s="1"/>
  <c r="B2170" i="11"/>
  <c r="C2170" i="11" s="1"/>
  <c r="B2171" i="11"/>
  <c r="C2171" i="11" s="1"/>
  <c r="B2172" i="11"/>
  <c r="C2172" i="11" s="1"/>
  <c r="B2173" i="11"/>
  <c r="C2173" i="11" s="1"/>
  <c r="B2174" i="11"/>
  <c r="C2174" i="11" s="1"/>
  <c r="B2175" i="11"/>
  <c r="C2175" i="11" s="1"/>
  <c r="B2176" i="11"/>
  <c r="C2176" i="11" s="1"/>
  <c r="B2177" i="11"/>
  <c r="C2177" i="11" s="1"/>
  <c r="B2178" i="11"/>
  <c r="C2178" i="11" s="1"/>
  <c r="B2179" i="11"/>
  <c r="C2179" i="11" s="1"/>
  <c r="B2180" i="11"/>
  <c r="C2180" i="11" s="1"/>
  <c r="B2181" i="11"/>
  <c r="C2181" i="11" s="1"/>
  <c r="B2182" i="11"/>
  <c r="C2182" i="11" s="1"/>
  <c r="B2183" i="11"/>
  <c r="C2183" i="11" s="1"/>
  <c r="B2184" i="11"/>
  <c r="C2184" i="11" s="1"/>
  <c r="B2185" i="11"/>
  <c r="C2185" i="11" s="1"/>
  <c r="B2186" i="11"/>
  <c r="C2186" i="11" s="1"/>
  <c r="B2187" i="11"/>
  <c r="C2187" i="11" s="1"/>
  <c r="B2188" i="11"/>
  <c r="C2188" i="11" s="1"/>
  <c r="B2189" i="11"/>
  <c r="C2189" i="11" s="1"/>
  <c r="B2190" i="11"/>
  <c r="C2190" i="11" s="1"/>
  <c r="B2191" i="11"/>
  <c r="C2191" i="11" s="1"/>
  <c r="B2192" i="11"/>
  <c r="C2192" i="11" s="1"/>
  <c r="B2193" i="11"/>
  <c r="C2193" i="11" s="1"/>
  <c r="B2194" i="11"/>
  <c r="C2194" i="11" s="1"/>
  <c r="B2195" i="11"/>
  <c r="C2195" i="11" s="1"/>
  <c r="B2196" i="11"/>
  <c r="C2196" i="11" s="1"/>
  <c r="B2197" i="11"/>
  <c r="C2197" i="11" s="1"/>
  <c r="B2198" i="11"/>
  <c r="C2198" i="11" s="1"/>
  <c r="B2199" i="11"/>
  <c r="C2199" i="11" s="1"/>
  <c r="B2200" i="11"/>
  <c r="C2200" i="11" s="1"/>
  <c r="B2201" i="11"/>
  <c r="C2201" i="11" s="1"/>
  <c r="B2202" i="11"/>
  <c r="C2202" i="11" s="1"/>
  <c r="B2203" i="11"/>
  <c r="C2203" i="11" s="1"/>
  <c r="B2204" i="11"/>
  <c r="C2204" i="11" s="1"/>
  <c r="B2205" i="11"/>
  <c r="C2205" i="11" s="1"/>
  <c r="B2206" i="11"/>
  <c r="C2206" i="11" s="1"/>
  <c r="B2207" i="11"/>
  <c r="C2207" i="11" s="1"/>
  <c r="B2208" i="11"/>
  <c r="C2208" i="11" s="1"/>
  <c r="B2209" i="11"/>
  <c r="C2209" i="11" s="1"/>
  <c r="B2210" i="11"/>
  <c r="C2210" i="11" s="1"/>
  <c r="B2211" i="11"/>
  <c r="C2211" i="11" s="1"/>
  <c r="B2212" i="11"/>
  <c r="C2212" i="11" s="1"/>
  <c r="B2213" i="11"/>
  <c r="C2213" i="11" s="1"/>
  <c r="B2214" i="11"/>
  <c r="C2214" i="11" s="1"/>
  <c r="B2215" i="11"/>
  <c r="C2215" i="11" s="1"/>
  <c r="B2216" i="11"/>
  <c r="C2216" i="11" s="1"/>
  <c r="B2217" i="11"/>
  <c r="C2217" i="11" s="1"/>
  <c r="B2218" i="11"/>
  <c r="C2218" i="11" s="1"/>
  <c r="B2219" i="11"/>
  <c r="C2219" i="11" s="1"/>
  <c r="B2220" i="11"/>
  <c r="C2220" i="11" s="1"/>
  <c r="B2221" i="11"/>
  <c r="C2221" i="11" s="1"/>
  <c r="B2222" i="11"/>
  <c r="C2222" i="11" s="1"/>
  <c r="B2223" i="11"/>
  <c r="C2223" i="11" s="1"/>
  <c r="B2224" i="11"/>
  <c r="C2224" i="11" s="1"/>
  <c r="B2225" i="11"/>
  <c r="C2225" i="11" s="1"/>
  <c r="B2226" i="11"/>
  <c r="C2226" i="11" s="1"/>
  <c r="B2227" i="11"/>
  <c r="C2227" i="11" s="1"/>
  <c r="B2228" i="11"/>
  <c r="C2228" i="11" s="1"/>
  <c r="B2229" i="11"/>
  <c r="C2229" i="11" s="1"/>
  <c r="B2230" i="11"/>
  <c r="C2230" i="11" s="1"/>
  <c r="B2231" i="11"/>
  <c r="C2231" i="11" s="1"/>
  <c r="B2232" i="11"/>
  <c r="C2232" i="11" s="1"/>
  <c r="B2233" i="11"/>
  <c r="C2233" i="11" s="1"/>
  <c r="B2234" i="11"/>
  <c r="C2234" i="11" s="1"/>
  <c r="B2235" i="11"/>
  <c r="C2235" i="11" s="1"/>
  <c r="B2236" i="11"/>
  <c r="C2236" i="11" s="1"/>
  <c r="B2237" i="11"/>
  <c r="C2237" i="11" s="1"/>
  <c r="B2238" i="11"/>
  <c r="C2238" i="11" s="1"/>
  <c r="B2239" i="11"/>
  <c r="C2239" i="11" s="1"/>
  <c r="B2240" i="11"/>
  <c r="C2240" i="11" s="1"/>
  <c r="B2241" i="11"/>
  <c r="C2241" i="11" s="1"/>
  <c r="B2242" i="11"/>
  <c r="C2242" i="11" s="1"/>
  <c r="B2243" i="11"/>
  <c r="C2243" i="11" s="1"/>
  <c r="B2244" i="11"/>
  <c r="C2244" i="11" s="1"/>
  <c r="B2245" i="11"/>
  <c r="C2245" i="11" s="1"/>
  <c r="B2246" i="11"/>
  <c r="C2246" i="11" s="1"/>
  <c r="B2247" i="11"/>
  <c r="C2247" i="11" s="1"/>
  <c r="B2248" i="11"/>
  <c r="C2248" i="11" s="1"/>
  <c r="B2249" i="11"/>
  <c r="C2249" i="11" s="1"/>
  <c r="B2250" i="11"/>
  <c r="C2250" i="11" s="1"/>
  <c r="B2251" i="11"/>
  <c r="C2251" i="11" s="1"/>
  <c r="B2252" i="11"/>
  <c r="C2252" i="11" s="1"/>
  <c r="B2253" i="11"/>
  <c r="C2253" i="11" s="1"/>
  <c r="B2254" i="11"/>
  <c r="C2254" i="11" s="1"/>
  <c r="B2255" i="11"/>
  <c r="C2255" i="11" s="1"/>
  <c r="B2256" i="11"/>
  <c r="C2256" i="11" s="1"/>
  <c r="B2257" i="11"/>
  <c r="C2257" i="11" s="1"/>
  <c r="B2258" i="11"/>
  <c r="C2258" i="11" s="1"/>
  <c r="B2259" i="11"/>
  <c r="C2259" i="11" s="1"/>
  <c r="B2260" i="11"/>
  <c r="C2260" i="11" s="1"/>
  <c r="B2261" i="11"/>
  <c r="C2261" i="11" s="1"/>
  <c r="B2262" i="11"/>
  <c r="C2262" i="11" s="1"/>
  <c r="B2263" i="11"/>
  <c r="C2263" i="11" s="1"/>
  <c r="B2264" i="11"/>
  <c r="C2264" i="11" s="1"/>
  <c r="B2265" i="11"/>
  <c r="C2265" i="11" s="1"/>
  <c r="B2266" i="11"/>
  <c r="C2266" i="11" s="1"/>
  <c r="B2267" i="11"/>
  <c r="C2267" i="11" s="1"/>
  <c r="B2268" i="11"/>
  <c r="C2268" i="11" s="1"/>
  <c r="B2269" i="11"/>
  <c r="C2269" i="11" s="1"/>
  <c r="B2270" i="11"/>
  <c r="C2270" i="11" s="1"/>
  <c r="B2271" i="11"/>
  <c r="C2271" i="11" s="1"/>
  <c r="B2272" i="11"/>
  <c r="C2272" i="11" s="1"/>
  <c r="B2273" i="11"/>
  <c r="C2273" i="11" s="1"/>
  <c r="B2274" i="11"/>
  <c r="C2274" i="11" s="1"/>
  <c r="B2275" i="11"/>
  <c r="C2275" i="11" s="1"/>
  <c r="B2276" i="11"/>
  <c r="C2276" i="11" s="1"/>
  <c r="B2277" i="11"/>
  <c r="C2277" i="11" s="1"/>
  <c r="B2278" i="11"/>
  <c r="C2278" i="11" s="1"/>
  <c r="B2279" i="11"/>
  <c r="C2279" i="11" s="1"/>
  <c r="B2280" i="11"/>
  <c r="C2280" i="11" s="1"/>
  <c r="B2281" i="11"/>
  <c r="C2281" i="11" s="1"/>
  <c r="B2282" i="11"/>
  <c r="C2282" i="11" s="1"/>
  <c r="B2283" i="11"/>
  <c r="C2283" i="11" s="1"/>
  <c r="B2284" i="11"/>
  <c r="C2284" i="11" s="1"/>
  <c r="B2285" i="11"/>
  <c r="C2285" i="11" s="1"/>
  <c r="B2286" i="11"/>
  <c r="C2286" i="11" s="1"/>
  <c r="B2287" i="11"/>
  <c r="C2287" i="11" s="1"/>
  <c r="B2288" i="11"/>
  <c r="C2288" i="11" s="1"/>
  <c r="B2289" i="11"/>
  <c r="C2289" i="11" s="1"/>
  <c r="B2290" i="11"/>
  <c r="C2290" i="11" s="1"/>
  <c r="B2291" i="11"/>
  <c r="C2291" i="11" s="1"/>
  <c r="B2292" i="11"/>
  <c r="C2292" i="11" s="1"/>
  <c r="B2293" i="11"/>
  <c r="C2293" i="11" s="1"/>
  <c r="B2294" i="11"/>
  <c r="C2294" i="11" s="1"/>
  <c r="B2295" i="11"/>
  <c r="C2295" i="11" s="1"/>
  <c r="B2296" i="11"/>
  <c r="C2296" i="11" s="1"/>
  <c r="B2297" i="11"/>
  <c r="C2297" i="11" s="1"/>
  <c r="B2298" i="11"/>
  <c r="C2298" i="11" s="1"/>
  <c r="B2299" i="11"/>
  <c r="C2299" i="11" s="1"/>
  <c r="B2300" i="11"/>
  <c r="C2300" i="11" s="1"/>
  <c r="B2301" i="11"/>
  <c r="C2301" i="11" s="1"/>
  <c r="B2302" i="11"/>
  <c r="C2302" i="11" s="1"/>
  <c r="B2303" i="11"/>
  <c r="C2303" i="11" s="1"/>
  <c r="B2304" i="11"/>
  <c r="C2304" i="11" s="1"/>
  <c r="B2305" i="11"/>
  <c r="C2305" i="11" s="1"/>
  <c r="B2306" i="11"/>
  <c r="C2306" i="11" s="1"/>
  <c r="B2307" i="11"/>
  <c r="C2307" i="11" s="1"/>
  <c r="B2308" i="11"/>
  <c r="C2308" i="11" s="1"/>
  <c r="B2309" i="11"/>
  <c r="C2309" i="11" s="1"/>
  <c r="B2310" i="11"/>
  <c r="C2310" i="11" s="1"/>
  <c r="B2311" i="11"/>
  <c r="C2311" i="11" s="1"/>
  <c r="B2312" i="11"/>
  <c r="C2312" i="11" s="1"/>
  <c r="B2313" i="11"/>
  <c r="C2313" i="11" s="1"/>
  <c r="B2314" i="11"/>
  <c r="C2314" i="11" s="1"/>
  <c r="B2315" i="11"/>
  <c r="C2315" i="11" s="1"/>
  <c r="B2316" i="11"/>
  <c r="C2316" i="11" s="1"/>
  <c r="B2317" i="11"/>
  <c r="C2317" i="11" s="1"/>
  <c r="B2318" i="11"/>
  <c r="C2318" i="11" s="1"/>
  <c r="B2319" i="11"/>
  <c r="C2319" i="11" s="1"/>
  <c r="B2320" i="11"/>
  <c r="C2320" i="11" s="1"/>
  <c r="B2321" i="11"/>
  <c r="C2321" i="11" s="1"/>
  <c r="B2322" i="11"/>
  <c r="C2322" i="11" s="1"/>
  <c r="B2323" i="11"/>
  <c r="C2323" i="11" s="1"/>
  <c r="B2324" i="11"/>
  <c r="C2324" i="11" s="1"/>
  <c r="B2325" i="11"/>
  <c r="C2325" i="11" s="1"/>
  <c r="B2326" i="11"/>
  <c r="C2326" i="11" s="1"/>
  <c r="B2327" i="11"/>
  <c r="C2327" i="11" s="1"/>
  <c r="B2328" i="11"/>
  <c r="C2328" i="11" s="1"/>
  <c r="B2329" i="11"/>
  <c r="C2329" i="11" s="1"/>
  <c r="B2330" i="11"/>
  <c r="C2330" i="11" s="1"/>
  <c r="B2331" i="11"/>
  <c r="C2331" i="11" s="1"/>
  <c r="B2332" i="11"/>
  <c r="C2332" i="11" s="1"/>
  <c r="B2333" i="11"/>
  <c r="C2333" i="11" s="1"/>
  <c r="B2334" i="11"/>
  <c r="C2334" i="11" s="1"/>
  <c r="B2335" i="11"/>
  <c r="C2335" i="11" s="1"/>
  <c r="B2336" i="11"/>
  <c r="C2336" i="11" s="1"/>
  <c r="B2337" i="11"/>
  <c r="C2337" i="11" s="1"/>
  <c r="B2338" i="11"/>
  <c r="C2338" i="11" s="1"/>
  <c r="B2339" i="11"/>
  <c r="C2339" i="11" s="1"/>
  <c r="B2340" i="11"/>
  <c r="C2340" i="11" s="1"/>
  <c r="B2341" i="11"/>
  <c r="C2341" i="11" s="1"/>
  <c r="B2342" i="11"/>
  <c r="C2342" i="11" s="1"/>
  <c r="B2343" i="11"/>
  <c r="C2343" i="11" s="1"/>
  <c r="B2344" i="11"/>
  <c r="C2344" i="11" s="1"/>
  <c r="B2345" i="11"/>
  <c r="C2345" i="11" s="1"/>
  <c r="B2346" i="11"/>
  <c r="C2346" i="11" s="1"/>
  <c r="B2347" i="11"/>
  <c r="C2347" i="11" s="1"/>
  <c r="B2348" i="11"/>
  <c r="C2348" i="11" s="1"/>
  <c r="B2349" i="11"/>
  <c r="C2349" i="11" s="1"/>
  <c r="B2350" i="11"/>
  <c r="C2350" i="11" s="1"/>
  <c r="B2351" i="11"/>
  <c r="C2351" i="11" s="1"/>
  <c r="B2352" i="11"/>
  <c r="C2352" i="11" s="1"/>
  <c r="B2353" i="11"/>
  <c r="C2353" i="11" s="1"/>
  <c r="B2354" i="11"/>
  <c r="C2354" i="11" s="1"/>
  <c r="B2355" i="11"/>
  <c r="C2355" i="11" s="1"/>
  <c r="B2356" i="11"/>
  <c r="C2356" i="11" s="1"/>
  <c r="B2357" i="11"/>
  <c r="C2357" i="11" s="1"/>
  <c r="B2358" i="11"/>
  <c r="C2358" i="11" s="1"/>
  <c r="B2359" i="11"/>
  <c r="C2359" i="11" s="1"/>
  <c r="B2360" i="11"/>
  <c r="C2360" i="11" s="1"/>
  <c r="B2361" i="11"/>
  <c r="C2361" i="11" s="1"/>
  <c r="B2362" i="11"/>
  <c r="C2362" i="11" s="1"/>
  <c r="B2363" i="11"/>
  <c r="C2363" i="11" s="1"/>
  <c r="B2364" i="11"/>
  <c r="C2364" i="11" s="1"/>
  <c r="B2365" i="11"/>
  <c r="C2365" i="11" s="1"/>
  <c r="B2366" i="11"/>
  <c r="C2366" i="11" s="1"/>
  <c r="B2367" i="11"/>
  <c r="C2367" i="11" s="1"/>
  <c r="B2368" i="11"/>
  <c r="C2368" i="11" s="1"/>
  <c r="B2369" i="11"/>
  <c r="C2369" i="11" s="1"/>
  <c r="B2370" i="11"/>
  <c r="C2370" i="11" s="1"/>
  <c r="B2371" i="11"/>
  <c r="C2371" i="11" s="1"/>
  <c r="B2372" i="11"/>
  <c r="C2372" i="11" s="1"/>
  <c r="B2373" i="11"/>
  <c r="C2373" i="11" s="1"/>
  <c r="B2374" i="11"/>
  <c r="C2374" i="11" s="1"/>
  <c r="B2375" i="11"/>
  <c r="C2375" i="11" s="1"/>
  <c r="B2376" i="11"/>
  <c r="C2376" i="11" s="1"/>
  <c r="B2377" i="11"/>
  <c r="C2377" i="11" s="1"/>
  <c r="B2378" i="11"/>
  <c r="C2378" i="11" s="1"/>
  <c r="B2379" i="11"/>
  <c r="C2379" i="11" s="1"/>
  <c r="B2380" i="11"/>
  <c r="C2380" i="11" s="1"/>
  <c r="B2381" i="11"/>
  <c r="C2381" i="11" s="1"/>
  <c r="B2382" i="11"/>
  <c r="C2382" i="11" s="1"/>
  <c r="B2383" i="11"/>
  <c r="C2383" i="11" s="1"/>
  <c r="B2384" i="11"/>
  <c r="C2384" i="11" s="1"/>
  <c r="B2385" i="11"/>
  <c r="C2385" i="11" s="1"/>
  <c r="B2386" i="11"/>
  <c r="C2386" i="11" s="1"/>
  <c r="B2387" i="11"/>
  <c r="C2387" i="11" s="1"/>
  <c r="B2388" i="11"/>
  <c r="C2388" i="11" s="1"/>
  <c r="B2389" i="11"/>
  <c r="C2389" i="11" s="1"/>
  <c r="B2390" i="11"/>
  <c r="C2390" i="11" s="1"/>
  <c r="B2391" i="11"/>
  <c r="C2391" i="11" s="1"/>
  <c r="B2392" i="11"/>
  <c r="C2392" i="11" s="1"/>
  <c r="B2393" i="11"/>
  <c r="C2393" i="11" s="1"/>
  <c r="B2394" i="11"/>
  <c r="C2394" i="11" s="1"/>
  <c r="B2395" i="11"/>
  <c r="C2395" i="11" s="1"/>
  <c r="B2396" i="11"/>
  <c r="C2396" i="11" s="1"/>
  <c r="B2397" i="11"/>
  <c r="C2397" i="11" s="1"/>
  <c r="B2398" i="11"/>
  <c r="C2398" i="11" s="1"/>
  <c r="B2399" i="11"/>
  <c r="C2399" i="11" s="1"/>
  <c r="B2400" i="11"/>
  <c r="C2400" i="11" s="1"/>
  <c r="B2401" i="11"/>
  <c r="C2401" i="11" s="1"/>
  <c r="B2402" i="11"/>
  <c r="C2402" i="11" s="1"/>
  <c r="B2403" i="11"/>
  <c r="C2403" i="11" s="1"/>
  <c r="B2404" i="11"/>
  <c r="C2404" i="11" s="1"/>
  <c r="B2405" i="11"/>
  <c r="C2405" i="11" s="1"/>
  <c r="B2406" i="11"/>
  <c r="C2406" i="11" s="1"/>
  <c r="B2407" i="11"/>
  <c r="C2407" i="11" s="1"/>
  <c r="B2408" i="11"/>
  <c r="C2408" i="11" s="1"/>
  <c r="B2409" i="11"/>
  <c r="C2409" i="11" s="1"/>
  <c r="B2410" i="11"/>
  <c r="C2410" i="11" s="1"/>
  <c r="B2411" i="11"/>
  <c r="C2411" i="11" s="1"/>
  <c r="B2412" i="11"/>
  <c r="C2412" i="11" s="1"/>
  <c r="B2413" i="11"/>
  <c r="C2413" i="11" s="1"/>
  <c r="B2414" i="11"/>
  <c r="C2414" i="11" s="1"/>
  <c r="B2415" i="11"/>
  <c r="C2415" i="11" s="1"/>
  <c r="B2416" i="11"/>
  <c r="C2416" i="11" s="1"/>
  <c r="B2417" i="11"/>
  <c r="C2417" i="11" s="1"/>
  <c r="B2418" i="11"/>
  <c r="C2418" i="11" s="1"/>
  <c r="B2419" i="11"/>
  <c r="C2419" i="11" s="1"/>
  <c r="B2420" i="11"/>
  <c r="C2420" i="11" s="1"/>
  <c r="B2421" i="11"/>
  <c r="C2421" i="11" s="1"/>
  <c r="B2422" i="11"/>
  <c r="C2422" i="11" s="1"/>
  <c r="B2423" i="11"/>
  <c r="C2423" i="11" s="1"/>
  <c r="B2424" i="11"/>
  <c r="C2424" i="11" s="1"/>
  <c r="B2425" i="11"/>
  <c r="C2425" i="11" s="1"/>
  <c r="B2426" i="11"/>
  <c r="C2426" i="11" s="1"/>
  <c r="B2427" i="11"/>
  <c r="C2427" i="11" s="1"/>
  <c r="B2428" i="11"/>
  <c r="C2428" i="11" s="1"/>
  <c r="B2429" i="11"/>
  <c r="C2429" i="11" s="1"/>
  <c r="B2430" i="11"/>
  <c r="C2430" i="11" s="1"/>
  <c r="B2431" i="11"/>
  <c r="C2431" i="11" s="1"/>
  <c r="B2432" i="11"/>
  <c r="C2432" i="11" s="1"/>
  <c r="B2433" i="11"/>
  <c r="C2433" i="11" s="1"/>
  <c r="B2434" i="11"/>
  <c r="C2434" i="11" s="1"/>
  <c r="B2435" i="11"/>
  <c r="C2435" i="11" s="1"/>
  <c r="B2436" i="11"/>
  <c r="C2436" i="11" s="1"/>
  <c r="B2437" i="11"/>
  <c r="C2437" i="11" s="1"/>
  <c r="B2438" i="11"/>
  <c r="C2438" i="11" s="1"/>
  <c r="B2439" i="11"/>
  <c r="C2439" i="11" s="1"/>
  <c r="B2440" i="11"/>
  <c r="C2440" i="11" s="1"/>
  <c r="B2441" i="11"/>
  <c r="C2441" i="11" s="1"/>
  <c r="B2442" i="11"/>
  <c r="C2442" i="11" s="1"/>
  <c r="B2443" i="11"/>
  <c r="C2443" i="11" s="1"/>
  <c r="B2444" i="11"/>
  <c r="C2444" i="11" s="1"/>
  <c r="B2445" i="11"/>
  <c r="C2445" i="11" s="1"/>
  <c r="B2446" i="11"/>
  <c r="C2446" i="11" s="1"/>
  <c r="B2447" i="11"/>
  <c r="C2447" i="11" s="1"/>
  <c r="B2448" i="11"/>
  <c r="C2448" i="11" s="1"/>
  <c r="B2449" i="11"/>
  <c r="C2449" i="11" s="1"/>
  <c r="B2450" i="11"/>
  <c r="C2450" i="11" s="1"/>
  <c r="B2451" i="11"/>
  <c r="C2451" i="11" s="1"/>
  <c r="B2452" i="11"/>
  <c r="C2452" i="11" s="1"/>
  <c r="B2453" i="11"/>
  <c r="C2453" i="11" s="1"/>
  <c r="B2454" i="11"/>
  <c r="C2454" i="11" s="1"/>
  <c r="B2455" i="11"/>
  <c r="C2455" i="11" s="1"/>
  <c r="B2456" i="11"/>
  <c r="C2456" i="11" s="1"/>
  <c r="B2457" i="11"/>
  <c r="C2457" i="11" s="1"/>
  <c r="B2458" i="11"/>
  <c r="C2458" i="11" s="1"/>
  <c r="B2459" i="11"/>
  <c r="C2459" i="11" s="1"/>
  <c r="B2460" i="11"/>
  <c r="C2460" i="11" s="1"/>
  <c r="B2461" i="11"/>
  <c r="C2461" i="11" s="1"/>
  <c r="B2462" i="11"/>
  <c r="C2462" i="11" s="1"/>
  <c r="B2463" i="11"/>
  <c r="C2463" i="11" s="1"/>
  <c r="B2464" i="11"/>
  <c r="C2464" i="11" s="1"/>
  <c r="B2465" i="11"/>
  <c r="C2465" i="11" s="1"/>
  <c r="B2466" i="11"/>
  <c r="C2466" i="11" s="1"/>
  <c r="B2467" i="11"/>
  <c r="C2467" i="11" s="1"/>
  <c r="B2468" i="11"/>
  <c r="C2468" i="11" s="1"/>
  <c r="B2469" i="11"/>
  <c r="C2469" i="11" s="1"/>
  <c r="B2470" i="11"/>
  <c r="C2470" i="11" s="1"/>
  <c r="B2471" i="11"/>
  <c r="C2471" i="11" s="1"/>
  <c r="B2472" i="11"/>
  <c r="C2472" i="11" s="1"/>
  <c r="B2473" i="11"/>
  <c r="C2473" i="11" s="1"/>
  <c r="B2474" i="11"/>
  <c r="C2474" i="11" s="1"/>
  <c r="B2475" i="11"/>
  <c r="C2475" i="11" s="1"/>
  <c r="B2476" i="11"/>
  <c r="C2476" i="11" s="1"/>
  <c r="B2477" i="11"/>
  <c r="C2477" i="11" s="1"/>
  <c r="B2478" i="11"/>
  <c r="C2478" i="11" s="1"/>
  <c r="B2479" i="11"/>
  <c r="C2479" i="11" s="1"/>
  <c r="B2480" i="11"/>
  <c r="C2480" i="11" s="1"/>
  <c r="B2481" i="11"/>
  <c r="C2481" i="11" s="1"/>
  <c r="B2482" i="11"/>
  <c r="C2482" i="11" s="1"/>
  <c r="B2483" i="11"/>
  <c r="C2483" i="11" s="1"/>
  <c r="B2484" i="11"/>
  <c r="C2484" i="11" s="1"/>
  <c r="B2485" i="11"/>
  <c r="C2485" i="11" s="1"/>
  <c r="B2486" i="11"/>
  <c r="C2486" i="11" s="1"/>
  <c r="B2487" i="11"/>
  <c r="C2487" i="11" s="1"/>
  <c r="B2488" i="11"/>
  <c r="C2488" i="11" s="1"/>
  <c r="B2489" i="11"/>
  <c r="C2489" i="11" s="1"/>
  <c r="B2490" i="11"/>
  <c r="C2490" i="11" s="1"/>
  <c r="B2491" i="11"/>
  <c r="C2491" i="11" s="1"/>
  <c r="B2492" i="11"/>
  <c r="C2492" i="11" s="1"/>
  <c r="B2493" i="11"/>
  <c r="C2493" i="11" s="1"/>
  <c r="B2494" i="11"/>
  <c r="C2494" i="11" s="1"/>
  <c r="B2495" i="11"/>
  <c r="C2495" i="11" s="1"/>
  <c r="B2496" i="11"/>
  <c r="C2496" i="11" s="1"/>
  <c r="B2497" i="11"/>
  <c r="C2497" i="11" s="1"/>
  <c r="B2498" i="11"/>
  <c r="C2498" i="11" s="1"/>
  <c r="B2499" i="11"/>
  <c r="C2499" i="11" s="1"/>
  <c r="B2500" i="11"/>
  <c r="C2500" i="11" s="1"/>
  <c r="B2501" i="11"/>
  <c r="C2501" i="11" s="1"/>
  <c r="B2502" i="11"/>
  <c r="C2502" i="11" s="1"/>
  <c r="B2503" i="11"/>
  <c r="C2503" i="11" s="1"/>
  <c r="B2504" i="11"/>
  <c r="C2504" i="11" s="1"/>
  <c r="B2505" i="11"/>
  <c r="C2505" i="11" s="1"/>
  <c r="B2506" i="11"/>
  <c r="C2506" i="11" s="1"/>
  <c r="B2507" i="11"/>
  <c r="C2507" i="11" s="1"/>
  <c r="B2508" i="11"/>
  <c r="C2508" i="11" s="1"/>
  <c r="B2509" i="11"/>
  <c r="C2509" i="11" s="1"/>
  <c r="B2510" i="11"/>
  <c r="C2510" i="11" s="1"/>
  <c r="B2511" i="11"/>
  <c r="C2511" i="11" s="1"/>
  <c r="B2512" i="11"/>
  <c r="C2512" i="11" s="1"/>
  <c r="B2513" i="11"/>
  <c r="C2513" i="11" s="1"/>
  <c r="B2514" i="11"/>
  <c r="C2514" i="11" s="1"/>
  <c r="B2515" i="11"/>
  <c r="C2515" i="11" s="1"/>
  <c r="B2516" i="11"/>
  <c r="C2516" i="11" s="1"/>
  <c r="B2517" i="11"/>
  <c r="C2517" i="11" s="1"/>
  <c r="B2518" i="11"/>
  <c r="C2518" i="11" s="1"/>
  <c r="B2519" i="11"/>
  <c r="C2519" i="11" s="1"/>
  <c r="B2520" i="11"/>
  <c r="C2520" i="11" s="1"/>
  <c r="B2521" i="11"/>
  <c r="C2521" i="11" s="1"/>
  <c r="B2522" i="11"/>
  <c r="C2522" i="11" s="1"/>
  <c r="B2523" i="11"/>
  <c r="C2523" i="11" s="1"/>
  <c r="B2524" i="11"/>
  <c r="C2524" i="11" s="1"/>
  <c r="B2525" i="11"/>
  <c r="C2525" i="11" s="1"/>
  <c r="B2526" i="11"/>
  <c r="C2526" i="11" s="1"/>
  <c r="B2527" i="11"/>
  <c r="C2527" i="11" s="1"/>
  <c r="B2528" i="11"/>
  <c r="C2528" i="11" s="1"/>
  <c r="B2529" i="11"/>
  <c r="C2529" i="11" s="1"/>
  <c r="B2530" i="11"/>
  <c r="C2530" i="11" s="1"/>
  <c r="B2531" i="11"/>
  <c r="C2531" i="11" s="1"/>
  <c r="B2532" i="11"/>
  <c r="C2532" i="11" s="1"/>
  <c r="B2533" i="11"/>
  <c r="C2533" i="11" s="1"/>
  <c r="B2534" i="11"/>
  <c r="C2534" i="11" s="1"/>
  <c r="B2535" i="11"/>
  <c r="C2535" i="11" s="1"/>
  <c r="B2536" i="11"/>
  <c r="C2536" i="11" s="1"/>
  <c r="B2537" i="11"/>
  <c r="C2537" i="11" s="1"/>
  <c r="B2538" i="11"/>
  <c r="C2538" i="11" s="1"/>
  <c r="B2539" i="11"/>
  <c r="C2539" i="11" s="1"/>
  <c r="B2540" i="11"/>
  <c r="C2540" i="11" s="1"/>
  <c r="B2541" i="11"/>
  <c r="C2541" i="11" s="1"/>
  <c r="B2542" i="11"/>
  <c r="C2542" i="11" s="1"/>
  <c r="B2543" i="11"/>
  <c r="C2543" i="11" s="1"/>
  <c r="B2544" i="11"/>
  <c r="C2544" i="11" s="1"/>
  <c r="B2545" i="11"/>
  <c r="C2545" i="11" s="1"/>
  <c r="B2546" i="11"/>
  <c r="C2546" i="11" s="1"/>
  <c r="B2547" i="11"/>
  <c r="C2547" i="11" s="1"/>
  <c r="B2548" i="11"/>
  <c r="C2548" i="11" s="1"/>
  <c r="B2549" i="11"/>
  <c r="C2549" i="11" s="1"/>
  <c r="B2550" i="11"/>
  <c r="C2550" i="11" s="1"/>
  <c r="B2551" i="11"/>
  <c r="C2551" i="11" s="1"/>
  <c r="B2552" i="11"/>
  <c r="C2552" i="11" s="1"/>
  <c r="B2553" i="11"/>
  <c r="C2553" i="11" s="1"/>
  <c r="B2554" i="11"/>
  <c r="C2554" i="11" s="1"/>
  <c r="B2555" i="11"/>
  <c r="C2555" i="11" s="1"/>
  <c r="B2556" i="11"/>
  <c r="C2556" i="11" s="1"/>
  <c r="B2557" i="11"/>
  <c r="C2557" i="11" s="1"/>
  <c r="B2558" i="11"/>
  <c r="C2558" i="11" s="1"/>
  <c r="B2559" i="11"/>
  <c r="C2559" i="11" s="1"/>
  <c r="B2560" i="11"/>
  <c r="C2560" i="11" s="1"/>
  <c r="B2561" i="11"/>
  <c r="C2561" i="11" s="1"/>
  <c r="B2562" i="11"/>
  <c r="C2562" i="11" s="1"/>
  <c r="B2563" i="11"/>
  <c r="C2563" i="11" s="1"/>
  <c r="B2564" i="11"/>
  <c r="C2564" i="11" s="1"/>
  <c r="B2565" i="11"/>
  <c r="C2565" i="11" s="1"/>
  <c r="B2566" i="11"/>
  <c r="C2566" i="11" s="1"/>
  <c r="B2567" i="11"/>
  <c r="C2567" i="11" s="1"/>
  <c r="B2568" i="11"/>
  <c r="C2568" i="11" s="1"/>
  <c r="B2569" i="11"/>
  <c r="C2569" i="11" s="1"/>
  <c r="B2570" i="11"/>
  <c r="C2570" i="11" s="1"/>
  <c r="B2571" i="11"/>
  <c r="C2571" i="11" s="1"/>
  <c r="B2572" i="11"/>
  <c r="C2572" i="11" s="1"/>
  <c r="B2573" i="11"/>
  <c r="C2573" i="11" s="1"/>
  <c r="B2574" i="11"/>
  <c r="C2574" i="11" s="1"/>
  <c r="B2575" i="11"/>
  <c r="C2575" i="11" s="1"/>
  <c r="B2576" i="11"/>
  <c r="C2576" i="11" s="1"/>
  <c r="B2577" i="11"/>
  <c r="C2577" i="11" s="1"/>
  <c r="B2578" i="11"/>
  <c r="C2578" i="11" s="1"/>
  <c r="B2579" i="11"/>
  <c r="C2579" i="11" s="1"/>
  <c r="B2580" i="11"/>
  <c r="C2580" i="11" s="1"/>
  <c r="B2581" i="11"/>
  <c r="C2581" i="11" s="1"/>
  <c r="B2582" i="11"/>
  <c r="C2582" i="11" s="1"/>
  <c r="B2583" i="11"/>
  <c r="C2583" i="11" s="1"/>
  <c r="B2584" i="11"/>
  <c r="C2584" i="11" s="1"/>
  <c r="B2585" i="11"/>
  <c r="C2585" i="11" s="1"/>
  <c r="B2586" i="11"/>
  <c r="C2586" i="11" s="1"/>
  <c r="B2587" i="11"/>
  <c r="C2587" i="11" s="1"/>
  <c r="B2588" i="11"/>
  <c r="C2588" i="11" s="1"/>
  <c r="B2589" i="11"/>
  <c r="C2589" i="11" s="1"/>
  <c r="B2590" i="11"/>
  <c r="C2590" i="11" s="1"/>
  <c r="B2591" i="11"/>
  <c r="C2591" i="11" s="1"/>
  <c r="B2592" i="11"/>
  <c r="C2592" i="11" s="1"/>
  <c r="B2593" i="11"/>
  <c r="C2593" i="11" s="1"/>
  <c r="B2594" i="11"/>
  <c r="C2594" i="11" s="1"/>
  <c r="B2595" i="11"/>
  <c r="C2595" i="11" s="1"/>
  <c r="B2596" i="11"/>
  <c r="C2596" i="11" s="1"/>
  <c r="B2597" i="11"/>
  <c r="C2597" i="11" s="1"/>
  <c r="B2598" i="11"/>
  <c r="C2598" i="11" s="1"/>
  <c r="B2599" i="11"/>
  <c r="C2599" i="11" s="1"/>
  <c r="B2600" i="11"/>
  <c r="C2600" i="11" s="1"/>
  <c r="B2601" i="11"/>
  <c r="C2601" i="11" s="1"/>
  <c r="B2602" i="11"/>
  <c r="C2602" i="11" s="1"/>
  <c r="B2603" i="11"/>
  <c r="C2603" i="11" s="1"/>
  <c r="B2604" i="11"/>
  <c r="C2604" i="11" s="1"/>
  <c r="B2605" i="11"/>
  <c r="C2605" i="11" s="1"/>
  <c r="B2606" i="11"/>
  <c r="C2606" i="11" s="1"/>
  <c r="B2607" i="11"/>
  <c r="C2607" i="11" s="1"/>
  <c r="B2608" i="11"/>
  <c r="C2608" i="11" s="1"/>
  <c r="B2609" i="11"/>
  <c r="C2609" i="11" s="1"/>
  <c r="B2610" i="11"/>
  <c r="C2610" i="11" s="1"/>
  <c r="B2611" i="11"/>
  <c r="C2611" i="11" s="1"/>
  <c r="B2612" i="11"/>
  <c r="C2612" i="11" s="1"/>
  <c r="B2613" i="11"/>
  <c r="C2613" i="11" s="1"/>
  <c r="B2614" i="11"/>
  <c r="C2614" i="11" s="1"/>
  <c r="B2615" i="11"/>
  <c r="C2615" i="11" s="1"/>
  <c r="B2616" i="11"/>
  <c r="C2616" i="11" s="1"/>
  <c r="B2617" i="11"/>
  <c r="C2617" i="11" s="1"/>
  <c r="B2618" i="11"/>
  <c r="C2618" i="11" s="1"/>
  <c r="B2619" i="11"/>
  <c r="C2619" i="11" s="1"/>
  <c r="B2620" i="11"/>
  <c r="C2620" i="11" s="1"/>
  <c r="B2621" i="11"/>
  <c r="C2621" i="11" s="1"/>
  <c r="B2622" i="11"/>
  <c r="C2622" i="11" s="1"/>
  <c r="B2623" i="11"/>
  <c r="C2623" i="11" s="1"/>
  <c r="B2624" i="11"/>
  <c r="C2624" i="11" s="1"/>
  <c r="B2625" i="11"/>
  <c r="C2625" i="11" s="1"/>
  <c r="B2626" i="11"/>
  <c r="C2626" i="11" s="1"/>
  <c r="B2627" i="11"/>
  <c r="C2627" i="11" s="1"/>
  <c r="B2628" i="11"/>
  <c r="C2628" i="11" s="1"/>
  <c r="B2629" i="11"/>
  <c r="C2629" i="11" s="1"/>
  <c r="B2630" i="11"/>
  <c r="C2630" i="11" s="1"/>
  <c r="B2631" i="11"/>
  <c r="C2631" i="11" s="1"/>
  <c r="B2632" i="11"/>
  <c r="C2632" i="11" s="1"/>
  <c r="B2633" i="11"/>
  <c r="C2633" i="11" s="1"/>
  <c r="B2634" i="11"/>
  <c r="C2634" i="11" s="1"/>
  <c r="B2635" i="11"/>
  <c r="C2635" i="11" s="1"/>
  <c r="B2636" i="11"/>
  <c r="C2636" i="11" s="1"/>
  <c r="B2637" i="11"/>
  <c r="C2637" i="11" s="1"/>
  <c r="B2638" i="11"/>
  <c r="C2638" i="11" s="1"/>
  <c r="B2639" i="11"/>
  <c r="C2639" i="11" s="1"/>
  <c r="B2640" i="11"/>
  <c r="C2640" i="11" s="1"/>
  <c r="B2641" i="11"/>
  <c r="C2641" i="11" s="1"/>
  <c r="B2642" i="11"/>
  <c r="C2642" i="11" s="1"/>
  <c r="B2643" i="11"/>
  <c r="C2643" i="11" s="1"/>
  <c r="B2644" i="11"/>
  <c r="C2644" i="11" s="1"/>
  <c r="B2645" i="11"/>
  <c r="C2645" i="11" s="1"/>
  <c r="B2646" i="11"/>
  <c r="C2646" i="11" s="1"/>
  <c r="B2647" i="11"/>
  <c r="C2647" i="11" s="1"/>
  <c r="B2648" i="11"/>
  <c r="C2648" i="11" s="1"/>
  <c r="B2649" i="11"/>
  <c r="C2649" i="11" s="1"/>
  <c r="B2650" i="11"/>
  <c r="C2650" i="11" s="1"/>
  <c r="B2651" i="11"/>
  <c r="C2651" i="11" s="1"/>
  <c r="B2652" i="11"/>
  <c r="C2652" i="11" s="1"/>
  <c r="B2653" i="11"/>
  <c r="C2653" i="11" s="1"/>
  <c r="B2654" i="11"/>
  <c r="C2654" i="11" s="1"/>
  <c r="B2655" i="11"/>
  <c r="C2655" i="11" s="1"/>
  <c r="B2656" i="11"/>
  <c r="C2656" i="11" s="1"/>
  <c r="B2657" i="11"/>
  <c r="C2657" i="11" s="1"/>
  <c r="B2658" i="11"/>
  <c r="C2658" i="11" s="1"/>
  <c r="B2659" i="11"/>
  <c r="C2659" i="11" s="1"/>
  <c r="B2660" i="11"/>
  <c r="C2660" i="11" s="1"/>
  <c r="B2661" i="11"/>
  <c r="C2661" i="11" s="1"/>
  <c r="B2662" i="11"/>
  <c r="C2662" i="11" s="1"/>
  <c r="B2663" i="11"/>
  <c r="C2663" i="11" s="1"/>
  <c r="B2664" i="11"/>
  <c r="C2664" i="11" s="1"/>
  <c r="B2665" i="11"/>
  <c r="C2665" i="11" s="1"/>
  <c r="B2666" i="11"/>
  <c r="C2666" i="11" s="1"/>
  <c r="B2667" i="11"/>
  <c r="C2667" i="11" s="1"/>
  <c r="B2668" i="11"/>
  <c r="C2668" i="11" s="1"/>
  <c r="B2669" i="11"/>
  <c r="C2669" i="11" s="1"/>
  <c r="B2670" i="11"/>
  <c r="C2670" i="11" s="1"/>
  <c r="B2671" i="11"/>
  <c r="C2671" i="11" s="1"/>
  <c r="B2672" i="11"/>
  <c r="C2672" i="11" s="1"/>
  <c r="B2673" i="11"/>
  <c r="C2673" i="11" s="1"/>
  <c r="B2674" i="11"/>
  <c r="C2674" i="11" s="1"/>
  <c r="B2675" i="11"/>
  <c r="C2675" i="11" s="1"/>
  <c r="B2676" i="11"/>
  <c r="C2676" i="11" s="1"/>
  <c r="B2677" i="11"/>
  <c r="C2677" i="11" s="1"/>
  <c r="B2678" i="11"/>
  <c r="C2678" i="11" s="1"/>
  <c r="B2679" i="11"/>
  <c r="C2679" i="11" s="1"/>
  <c r="B2680" i="11"/>
  <c r="C2680" i="11" s="1"/>
  <c r="B2681" i="11"/>
  <c r="C2681" i="11" s="1"/>
  <c r="B2682" i="11"/>
  <c r="C2682" i="11" s="1"/>
  <c r="B2683" i="11"/>
  <c r="C2683" i="11" s="1"/>
  <c r="B2684" i="11"/>
  <c r="C2684" i="11" s="1"/>
  <c r="B2685" i="11"/>
  <c r="C2685" i="11" s="1"/>
  <c r="B2686" i="11"/>
  <c r="C2686" i="11" s="1"/>
  <c r="B2687" i="11"/>
  <c r="C2687" i="11" s="1"/>
  <c r="B2688" i="11"/>
  <c r="C2688" i="11" s="1"/>
  <c r="B2689" i="11"/>
  <c r="C2689" i="11" s="1"/>
  <c r="B2690" i="11"/>
  <c r="C2690" i="11" s="1"/>
  <c r="B2691" i="11"/>
  <c r="C2691" i="11" s="1"/>
  <c r="B2692" i="11"/>
  <c r="C2692" i="11" s="1"/>
  <c r="B2693" i="11"/>
  <c r="C2693" i="11" s="1"/>
  <c r="B2694" i="11"/>
  <c r="C2694" i="11" s="1"/>
  <c r="B2695" i="11"/>
  <c r="C2695" i="11" s="1"/>
  <c r="B2696" i="11"/>
  <c r="C2696" i="11" s="1"/>
  <c r="B2697" i="11"/>
  <c r="C2697" i="11" s="1"/>
  <c r="B2698" i="11"/>
  <c r="C2698" i="11" s="1"/>
  <c r="B2699" i="11"/>
  <c r="C2699" i="11" s="1"/>
  <c r="B2700" i="11"/>
  <c r="C2700" i="11" s="1"/>
  <c r="B2701" i="11"/>
  <c r="C2701" i="11" s="1"/>
  <c r="B2702" i="11"/>
  <c r="C2702" i="11" s="1"/>
  <c r="B2703" i="11"/>
  <c r="C2703" i="11" s="1"/>
  <c r="B2704" i="11"/>
  <c r="C2704" i="11" s="1"/>
  <c r="B2705" i="11"/>
  <c r="C2705" i="11" s="1"/>
  <c r="B2706" i="11"/>
  <c r="C2706" i="11" s="1"/>
  <c r="B2707" i="11"/>
  <c r="C2707" i="11" s="1"/>
  <c r="B2708" i="11"/>
  <c r="C2708" i="11" s="1"/>
  <c r="B2709" i="11"/>
  <c r="C2709" i="11" s="1"/>
  <c r="B2710" i="11"/>
  <c r="C2710" i="11" s="1"/>
  <c r="B2711" i="11"/>
  <c r="C2711" i="11" s="1"/>
  <c r="B2712" i="11"/>
  <c r="C2712" i="11" s="1"/>
  <c r="B2713" i="11"/>
  <c r="C2713" i="11" s="1"/>
  <c r="B2714" i="11"/>
  <c r="C2714" i="11" s="1"/>
  <c r="B2715" i="11"/>
  <c r="C2715" i="11" s="1"/>
  <c r="B2716" i="11"/>
  <c r="C2716" i="11" s="1"/>
  <c r="B2717" i="11"/>
  <c r="C2717" i="11" s="1"/>
  <c r="B2718" i="11"/>
  <c r="C2718" i="11" s="1"/>
  <c r="B2719" i="11"/>
  <c r="C2719" i="11" s="1"/>
  <c r="B2720" i="11"/>
  <c r="C2720" i="11" s="1"/>
  <c r="B2721" i="11"/>
  <c r="C2721" i="11" s="1"/>
  <c r="B2722" i="11"/>
  <c r="C2722" i="11" s="1"/>
  <c r="B2723" i="11"/>
  <c r="C2723" i="11" s="1"/>
  <c r="B2724" i="11"/>
  <c r="C2724" i="11" s="1"/>
  <c r="B2725" i="11"/>
  <c r="C2725" i="11" s="1"/>
  <c r="B2726" i="11"/>
  <c r="C2726" i="11" s="1"/>
  <c r="B2727" i="11"/>
  <c r="C2727" i="11" s="1"/>
  <c r="B2728" i="11"/>
  <c r="C2728" i="11" s="1"/>
  <c r="B2729" i="11"/>
  <c r="C2729" i="11" s="1"/>
  <c r="B2730" i="11"/>
  <c r="C2730" i="11" s="1"/>
  <c r="B2731" i="11"/>
  <c r="C2731" i="11" s="1"/>
  <c r="B2732" i="11"/>
  <c r="C2732" i="11" s="1"/>
  <c r="B2733" i="11"/>
  <c r="C2733" i="11" s="1"/>
  <c r="B2734" i="11"/>
  <c r="C2734" i="11" s="1"/>
  <c r="B2735" i="11"/>
  <c r="C2735" i="11" s="1"/>
  <c r="B2736" i="11"/>
  <c r="C2736" i="11" s="1"/>
  <c r="B2737" i="11"/>
  <c r="C2737" i="11" s="1"/>
  <c r="B2738" i="11"/>
  <c r="C2738" i="11" s="1"/>
  <c r="B2739" i="11"/>
  <c r="C2739" i="11" s="1"/>
  <c r="B2740" i="11"/>
  <c r="C2740" i="11" s="1"/>
  <c r="B2741" i="11"/>
  <c r="C2741" i="11" s="1"/>
  <c r="B2742" i="11"/>
  <c r="C2742" i="11" s="1"/>
  <c r="B2743" i="11"/>
  <c r="C2743" i="11" s="1"/>
  <c r="B2744" i="11"/>
  <c r="C2744" i="11" s="1"/>
  <c r="B2745" i="11"/>
  <c r="C2745" i="11" s="1"/>
  <c r="B2746" i="11"/>
  <c r="C2746" i="11" s="1"/>
  <c r="B2747" i="11"/>
  <c r="C2747" i="11" s="1"/>
  <c r="B2748" i="11"/>
  <c r="C2748" i="11" s="1"/>
  <c r="B2749" i="11"/>
  <c r="C2749" i="11" s="1"/>
  <c r="B2750" i="11"/>
  <c r="C2750" i="11" s="1"/>
  <c r="B2751" i="11"/>
  <c r="C2751" i="11" s="1"/>
  <c r="B2752" i="11"/>
  <c r="C2752" i="11" s="1"/>
  <c r="B2753" i="11"/>
  <c r="C2753" i="11" s="1"/>
  <c r="B2754" i="11"/>
  <c r="C2754" i="11" s="1"/>
  <c r="B2755" i="11"/>
  <c r="C2755" i="11" s="1"/>
  <c r="B2756" i="11"/>
  <c r="C2756" i="11" s="1"/>
  <c r="B2757" i="11"/>
  <c r="C2757" i="11" s="1"/>
  <c r="B2758" i="11"/>
  <c r="C2758" i="11" s="1"/>
  <c r="B2759" i="11"/>
  <c r="C2759" i="11" s="1"/>
  <c r="B2760" i="11"/>
  <c r="C2760" i="11" s="1"/>
  <c r="B2761" i="11"/>
  <c r="C2761" i="11" s="1"/>
  <c r="B2762" i="11"/>
  <c r="C2762" i="11" s="1"/>
  <c r="B2763" i="11"/>
  <c r="C2763" i="11" s="1"/>
  <c r="B2764" i="11"/>
  <c r="C2764" i="11" s="1"/>
  <c r="B2765" i="11"/>
  <c r="C2765" i="11" s="1"/>
  <c r="B2766" i="11"/>
  <c r="C2766" i="11" s="1"/>
  <c r="B2767" i="11"/>
  <c r="C2767" i="11" s="1"/>
  <c r="B2768" i="11"/>
  <c r="C2768" i="11" s="1"/>
  <c r="B2769" i="11"/>
  <c r="C2769" i="11" s="1"/>
  <c r="B2770" i="11"/>
  <c r="C2770" i="11" s="1"/>
  <c r="B2771" i="11"/>
  <c r="C2771" i="11" s="1"/>
  <c r="B2772" i="11"/>
  <c r="C2772" i="11" s="1"/>
  <c r="B2773" i="11"/>
  <c r="C2773" i="11" s="1"/>
  <c r="B2774" i="11"/>
  <c r="C2774" i="11" s="1"/>
  <c r="B2775" i="11"/>
  <c r="C2775" i="11" s="1"/>
  <c r="B2776" i="11"/>
  <c r="C2776" i="11" s="1"/>
  <c r="B2777" i="11"/>
  <c r="C2777" i="11" s="1"/>
  <c r="B2778" i="11"/>
  <c r="C2778" i="11" s="1"/>
  <c r="B2779" i="11"/>
  <c r="C2779" i="11" s="1"/>
  <c r="B2780" i="11"/>
  <c r="C2780" i="11" s="1"/>
  <c r="B2781" i="11"/>
  <c r="C2781" i="11" s="1"/>
  <c r="B2782" i="11"/>
  <c r="C2782" i="11" s="1"/>
  <c r="B2783" i="11"/>
  <c r="C2783" i="11" s="1"/>
  <c r="B2784" i="11"/>
  <c r="C2784" i="11" s="1"/>
  <c r="B2785" i="11"/>
  <c r="C2785" i="11" s="1"/>
  <c r="B2786" i="11"/>
  <c r="C2786" i="11" s="1"/>
  <c r="B2787" i="11"/>
  <c r="C2787" i="11" s="1"/>
  <c r="B2788" i="11"/>
  <c r="C2788" i="11" s="1"/>
  <c r="B2789" i="11"/>
  <c r="C2789" i="11" s="1"/>
  <c r="B2790" i="11"/>
  <c r="C2790" i="11" s="1"/>
  <c r="B2791" i="11"/>
  <c r="C2791" i="11" s="1"/>
  <c r="B2792" i="11"/>
  <c r="C2792" i="11" s="1"/>
  <c r="B2793" i="11"/>
  <c r="C2793" i="11" s="1"/>
  <c r="B2794" i="11"/>
  <c r="C2794" i="11" s="1"/>
  <c r="B2795" i="11"/>
  <c r="C2795" i="11" s="1"/>
  <c r="B2796" i="11"/>
  <c r="C2796" i="11" s="1"/>
  <c r="B2797" i="11"/>
  <c r="C2797" i="11" s="1"/>
  <c r="B2798" i="11"/>
  <c r="C2798" i="11" s="1"/>
  <c r="B2799" i="11"/>
  <c r="C2799" i="11" s="1"/>
  <c r="B2800" i="11"/>
  <c r="C2800" i="11" s="1"/>
  <c r="B2801" i="11"/>
  <c r="C2801" i="11" s="1"/>
  <c r="B2802" i="11"/>
  <c r="C2802" i="11" s="1"/>
  <c r="B2803" i="11"/>
  <c r="C2803" i="11" s="1"/>
  <c r="B2804" i="11"/>
  <c r="C2804" i="11" s="1"/>
  <c r="B2805" i="11"/>
  <c r="C2805" i="11" s="1"/>
  <c r="B2806" i="11"/>
  <c r="C2806" i="11" s="1"/>
  <c r="B2807" i="11"/>
  <c r="C2807" i="11" s="1"/>
  <c r="B2808" i="11"/>
  <c r="C2808" i="11" s="1"/>
  <c r="B2809" i="11"/>
  <c r="C2809" i="11" s="1"/>
  <c r="B2810" i="11"/>
  <c r="C2810" i="11" s="1"/>
  <c r="B2811" i="11"/>
  <c r="C2811" i="11" s="1"/>
  <c r="B2812" i="11"/>
  <c r="C2812" i="11" s="1"/>
  <c r="B2813" i="11"/>
  <c r="C2813" i="11" s="1"/>
  <c r="B2814" i="11"/>
  <c r="C2814" i="11" s="1"/>
  <c r="B2815" i="11"/>
  <c r="C2815" i="11" s="1"/>
  <c r="B2816" i="11"/>
  <c r="C2816" i="11" s="1"/>
  <c r="B2817" i="11"/>
  <c r="C2817" i="11" s="1"/>
  <c r="B2818" i="11"/>
  <c r="C2818" i="11" s="1"/>
  <c r="B2819" i="11"/>
  <c r="C2819" i="11" s="1"/>
  <c r="B2820" i="11"/>
  <c r="C2820" i="11" s="1"/>
  <c r="B2821" i="11"/>
  <c r="C2821" i="11" s="1"/>
  <c r="B2822" i="11"/>
  <c r="C2822" i="11" s="1"/>
  <c r="B2823" i="11"/>
  <c r="C2823" i="11" s="1"/>
  <c r="B2824" i="11"/>
  <c r="C2824" i="11" s="1"/>
  <c r="B2825" i="11"/>
  <c r="C2825" i="11" s="1"/>
  <c r="B2826" i="11"/>
  <c r="C2826" i="11" s="1"/>
  <c r="B2827" i="11"/>
  <c r="C2827" i="11" s="1"/>
  <c r="B2828" i="11"/>
  <c r="C2828" i="11" s="1"/>
  <c r="B2829" i="11"/>
  <c r="C2829" i="11" s="1"/>
  <c r="B2830" i="11"/>
  <c r="C2830" i="11" s="1"/>
  <c r="B2831" i="11"/>
  <c r="C2831" i="11" s="1"/>
  <c r="B2832" i="11"/>
  <c r="C2832" i="11" s="1"/>
  <c r="B2833" i="11"/>
  <c r="C2833" i="11" s="1"/>
  <c r="B2834" i="11"/>
  <c r="C2834" i="11" s="1"/>
  <c r="B2835" i="11"/>
  <c r="C2835" i="11" s="1"/>
  <c r="B2836" i="11"/>
  <c r="C2836" i="11" s="1"/>
  <c r="B2837" i="11"/>
  <c r="C2837" i="11" s="1"/>
  <c r="B2838" i="11"/>
  <c r="C2838" i="11" s="1"/>
  <c r="B2839" i="11"/>
  <c r="C2839" i="11" s="1"/>
  <c r="B2840" i="11"/>
  <c r="C2840" i="11" s="1"/>
  <c r="B2841" i="11"/>
  <c r="C2841" i="11" s="1"/>
  <c r="B2842" i="11"/>
  <c r="C2842" i="11" s="1"/>
  <c r="B2843" i="11"/>
  <c r="C2843" i="11" s="1"/>
  <c r="B2844" i="11"/>
  <c r="C2844" i="11" s="1"/>
  <c r="B2845" i="11"/>
  <c r="C2845" i="11" s="1"/>
  <c r="B2846" i="11"/>
  <c r="C2846" i="11" s="1"/>
  <c r="B2847" i="11"/>
  <c r="C2847" i="11" s="1"/>
  <c r="B2848" i="11"/>
  <c r="C2848" i="11" s="1"/>
  <c r="B2849" i="11"/>
  <c r="C2849" i="11" s="1"/>
  <c r="B2850" i="11"/>
  <c r="C2850" i="11" s="1"/>
  <c r="B2851" i="11"/>
  <c r="C2851" i="11" s="1"/>
  <c r="B2852" i="11"/>
  <c r="C2852" i="11" s="1"/>
  <c r="B2853" i="11"/>
  <c r="C2853" i="11" s="1"/>
  <c r="B2854" i="11"/>
  <c r="C2854" i="11" s="1"/>
  <c r="B2855" i="11"/>
  <c r="C2855" i="11" s="1"/>
  <c r="B2856" i="11"/>
  <c r="C2856" i="11" s="1"/>
  <c r="B2857" i="11"/>
  <c r="C2857" i="11" s="1"/>
  <c r="B2858" i="11"/>
  <c r="C2858" i="11" s="1"/>
  <c r="B2859" i="11"/>
  <c r="C2859" i="11" s="1"/>
  <c r="B2860" i="11"/>
  <c r="C2860" i="11" s="1"/>
  <c r="B2861" i="11"/>
  <c r="C2861" i="11" s="1"/>
  <c r="B2862" i="11"/>
  <c r="C2862" i="11" s="1"/>
  <c r="B2863" i="11"/>
  <c r="C2863" i="11" s="1"/>
  <c r="B2864" i="11"/>
  <c r="C2864" i="11" s="1"/>
  <c r="B2865" i="11"/>
  <c r="C2865" i="11" s="1"/>
  <c r="B2866" i="11"/>
  <c r="C2866" i="11" s="1"/>
  <c r="B2867" i="11"/>
  <c r="C2867" i="11" s="1"/>
  <c r="B2868" i="11"/>
  <c r="C2868" i="11" s="1"/>
  <c r="B2869" i="11"/>
  <c r="C2869" i="11" s="1"/>
  <c r="B2870" i="11"/>
  <c r="C2870" i="11" s="1"/>
  <c r="B2871" i="11"/>
  <c r="C2871" i="11" s="1"/>
  <c r="B2872" i="11"/>
  <c r="C2872" i="11" s="1"/>
  <c r="B2873" i="11"/>
  <c r="C2873" i="11" s="1"/>
  <c r="B2874" i="11"/>
  <c r="C2874" i="11" s="1"/>
  <c r="B2875" i="11"/>
  <c r="C2875" i="11" s="1"/>
  <c r="B2876" i="11"/>
  <c r="C2876" i="11" s="1"/>
  <c r="B2877" i="11"/>
  <c r="C2877" i="11" s="1"/>
  <c r="B2878" i="11"/>
  <c r="C2878" i="11" s="1"/>
  <c r="B2879" i="11"/>
  <c r="C2879" i="11" s="1"/>
  <c r="B2880" i="11"/>
  <c r="C2880" i="11" s="1"/>
  <c r="B2881" i="11"/>
  <c r="C2881" i="11" s="1"/>
  <c r="B2882" i="11"/>
  <c r="C2882" i="11" s="1"/>
  <c r="B2883" i="11"/>
  <c r="C2883" i="11" s="1"/>
  <c r="B2884" i="11"/>
  <c r="C2884" i="11" s="1"/>
  <c r="B2885" i="11"/>
  <c r="C2885" i="11" s="1"/>
  <c r="B2886" i="11"/>
  <c r="C2886" i="11" s="1"/>
  <c r="B2887" i="11"/>
  <c r="C2887" i="11" s="1"/>
  <c r="B2888" i="11"/>
  <c r="C2888" i="11" s="1"/>
  <c r="B2889" i="11"/>
  <c r="C2889" i="11" s="1"/>
  <c r="B2890" i="11"/>
  <c r="C2890" i="11" s="1"/>
  <c r="B2891" i="11"/>
  <c r="C2891" i="11" s="1"/>
  <c r="B2892" i="11"/>
  <c r="C2892" i="11" s="1"/>
  <c r="B2893" i="11"/>
  <c r="C2893" i="11" s="1"/>
  <c r="B2894" i="11"/>
  <c r="C2894" i="11" s="1"/>
  <c r="B2895" i="11"/>
  <c r="C2895" i="11" s="1"/>
  <c r="B2896" i="11"/>
  <c r="C2896" i="11" s="1"/>
  <c r="B2897" i="11"/>
  <c r="C2897" i="11" s="1"/>
  <c r="B2898" i="11"/>
  <c r="C2898" i="11" s="1"/>
  <c r="B2899" i="11"/>
  <c r="C2899" i="11" s="1"/>
  <c r="B2900" i="11"/>
  <c r="C2900" i="11" s="1"/>
  <c r="B2901" i="11"/>
  <c r="C2901" i="11" s="1"/>
  <c r="B2902" i="11"/>
  <c r="C2902" i="11" s="1"/>
  <c r="B2903" i="11"/>
  <c r="C2903" i="11" s="1"/>
  <c r="B2904" i="11"/>
  <c r="C2904" i="11" s="1"/>
  <c r="B2905" i="11"/>
  <c r="C2905" i="11" s="1"/>
  <c r="B2906" i="11"/>
  <c r="C2906" i="11" s="1"/>
  <c r="B2907" i="11"/>
  <c r="C2907" i="11" s="1"/>
  <c r="B2908" i="11"/>
  <c r="C2908" i="11" s="1"/>
  <c r="B2909" i="11"/>
  <c r="C2909" i="11" s="1"/>
  <c r="B2910" i="11"/>
  <c r="C2910" i="11" s="1"/>
  <c r="B2911" i="11"/>
  <c r="C2911" i="11" s="1"/>
  <c r="B2912" i="11"/>
  <c r="C2912" i="11" s="1"/>
  <c r="B2913" i="11"/>
  <c r="C2913" i="11" s="1"/>
  <c r="B2914" i="11"/>
  <c r="C2914" i="11" s="1"/>
  <c r="B2915" i="11"/>
  <c r="C2915" i="11" s="1"/>
  <c r="B2916" i="11"/>
  <c r="C2916" i="11" s="1"/>
  <c r="B2917" i="11"/>
  <c r="C2917" i="11" s="1"/>
  <c r="B2918" i="11"/>
  <c r="C2918" i="11" s="1"/>
  <c r="B2919" i="11"/>
  <c r="C2919" i="11" s="1"/>
  <c r="B2920" i="11"/>
  <c r="C2920" i="11" s="1"/>
  <c r="B2921" i="11"/>
  <c r="C2921" i="11" s="1"/>
  <c r="B2922" i="11"/>
  <c r="C2922" i="11" s="1"/>
  <c r="B2923" i="11"/>
  <c r="C2923" i="11" s="1"/>
  <c r="B2924" i="11"/>
  <c r="C2924" i="11" s="1"/>
  <c r="B2925" i="11"/>
  <c r="C2925" i="11" s="1"/>
  <c r="B2926" i="11"/>
  <c r="C2926" i="11" s="1"/>
  <c r="B2927" i="11"/>
  <c r="C2927" i="11" s="1"/>
  <c r="B2928" i="11"/>
  <c r="C2928" i="11" s="1"/>
  <c r="B2929" i="11"/>
  <c r="C2929" i="11" s="1"/>
  <c r="B2930" i="11"/>
  <c r="C2930" i="11" s="1"/>
  <c r="B2931" i="11"/>
  <c r="C2931" i="11" s="1"/>
  <c r="B2932" i="11"/>
  <c r="C2932" i="11" s="1"/>
  <c r="B2933" i="11"/>
  <c r="C2933" i="11" s="1"/>
  <c r="B2934" i="11"/>
  <c r="C2934" i="11" s="1"/>
  <c r="B2935" i="11"/>
  <c r="C2935" i="11" s="1"/>
  <c r="B2936" i="11"/>
  <c r="C2936" i="11" s="1"/>
  <c r="B2937" i="11"/>
  <c r="C2937" i="11" s="1"/>
  <c r="B2938" i="11"/>
  <c r="C2938" i="11" s="1"/>
  <c r="B2939" i="11"/>
  <c r="C2939" i="11" s="1"/>
  <c r="B2940" i="11"/>
  <c r="C2940" i="11" s="1"/>
  <c r="B2941" i="11"/>
  <c r="C2941" i="11" s="1"/>
  <c r="B2942" i="11"/>
  <c r="C2942" i="11" s="1"/>
  <c r="B2943" i="11"/>
  <c r="C2943" i="11" s="1"/>
  <c r="B2944" i="11"/>
  <c r="C2944" i="11" s="1"/>
  <c r="B2945" i="11"/>
  <c r="C2945" i="11" s="1"/>
  <c r="B2946" i="11"/>
  <c r="C2946" i="11" s="1"/>
  <c r="B2947" i="11"/>
  <c r="C2947" i="11" s="1"/>
  <c r="B2948" i="11"/>
  <c r="C2948" i="11" s="1"/>
  <c r="B2949" i="11"/>
  <c r="C2949" i="11" s="1"/>
  <c r="B2950" i="11"/>
  <c r="C2950" i="11" s="1"/>
  <c r="B2951" i="11"/>
  <c r="C2951" i="11" s="1"/>
  <c r="B2952" i="11"/>
  <c r="C2952" i="11" s="1"/>
  <c r="B2953" i="11"/>
  <c r="C2953" i="11" s="1"/>
  <c r="B2954" i="11"/>
  <c r="C2954" i="11" s="1"/>
  <c r="B2955" i="11"/>
  <c r="C2955" i="11" s="1"/>
  <c r="B2956" i="11"/>
  <c r="C2956" i="11" s="1"/>
  <c r="B2957" i="11"/>
  <c r="C2957" i="11" s="1"/>
  <c r="B2958" i="11"/>
  <c r="C2958" i="11" s="1"/>
  <c r="B2959" i="11"/>
  <c r="C2959" i="11" s="1"/>
  <c r="B2960" i="11"/>
  <c r="C2960" i="11" s="1"/>
  <c r="B2961" i="11"/>
  <c r="C2961" i="11" s="1"/>
  <c r="B2962" i="11"/>
  <c r="C2962" i="11" s="1"/>
  <c r="B2963" i="11"/>
  <c r="C2963" i="11" s="1"/>
  <c r="B2964" i="11"/>
  <c r="C2964" i="11" s="1"/>
  <c r="B2965" i="11"/>
  <c r="C2965" i="11" s="1"/>
  <c r="B2966" i="11"/>
  <c r="C2966" i="11" s="1"/>
  <c r="B2967" i="11"/>
  <c r="C2967" i="11" s="1"/>
  <c r="B2968" i="11"/>
  <c r="C2968" i="11" s="1"/>
  <c r="B2969" i="11"/>
  <c r="C2969" i="11" s="1"/>
  <c r="B2970" i="11"/>
  <c r="C2970" i="11" s="1"/>
  <c r="B2971" i="11"/>
  <c r="C2971" i="11" s="1"/>
  <c r="B2972" i="11"/>
  <c r="C2972" i="11" s="1"/>
  <c r="B2973" i="11"/>
  <c r="C2973" i="11" s="1"/>
  <c r="B2974" i="11"/>
  <c r="C2974" i="11" s="1"/>
  <c r="B2975" i="11"/>
  <c r="C2975" i="11" s="1"/>
  <c r="B2976" i="11"/>
  <c r="C2976" i="11" s="1"/>
  <c r="B2977" i="11"/>
  <c r="C2977" i="11" s="1"/>
  <c r="B2978" i="11"/>
  <c r="C2978" i="11" s="1"/>
  <c r="B2979" i="11"/>
  <c r="C2979" i="11" s="1"/>
  <c r="B2980" i="11"/>
  <c r="C2980" i="11" s="1"/>
  <c r="B2981" i="11"/>
  <c r="C2981" i="11" s="1"/>
  <c r="B2982" i="11"/>
  <c r="C2982" i="11" s="1"/>
  <c r="B2983" i="11"/>
  <c r="C2983" i="11" s="1"/>
  <c r="B2984" i="11"/>
  <c r="C2984" i="11" s="1"/>
  <c r="B2985" i="11"/>
  <c r="C2985" i="11" s="1"/>
  <c r="B2986" i="11"/>
  <c r="C2986" i="11" s="1"/>
  <c r="B2987" i="11"/>
  <c r="C2987" i="11" s="1"/>
  <c r="B2988" i="11"/>
  <c r="C2988" i="11" s="1"/>
  <c r="B2989" i="11"/>
  <c r="C2989" i="11" s="1"/>
  <c r="B2990" i="11"/>
  <c r="C2990" i="11" s="1"/>
  <c r="B2991" i="11"/>
  <c r="C2991" i="11" s="1"/>
  <c r="B2992" i="11"/>
  <c r="C2992" i="11" s="1"/>
  <c r="B2993" i="11"/>
  <c r="C2993" i="11" s="1"/>
  <c r="B2994" i="11"/>
  <c r="C2994" i="11" s="1"/>
  <c r="B2995" i="11"/>
  <c r="C2995" i="11" s="1"/>
  <c r="B2996" i="11"/>
  <c r="C2996" i="11" s="1"/>
  <c r="B2997" i="11"/>
  <c r="C2997" i="11" s="1"/>
  <c r="B2998" i="11"/>
  <c r="C2998" i="11" s="1"/>
  <c r="B2999" i="11"/>
  <c r="C2999" i="11" s="1"/>
  <c r="B3000" i="11"/>
  <c r="C3000" i="11" s="1"/>
  <c r="B5" i="11"/>
  <c r="C5" i="11" s="1"/>
  <c r="B18" i="12"/>
  <c r="C18" i="12" s="1"/>
  <c r="B19" i="12"/>
  <c r="C19" i="12" s="1"/>
  <c r="B20" i="12"/>
  <c r="C20" i="12" s="1"/>
  <c r="B21" i="12"/>
  <c r="C21" i="12" s="1"/>
  <c r="B22" i="12"/>
  <c r="C22" i="12" s="1"/>
  <c r="B23" i="12"/>
  <c r="C23" i="12" s="1"/>
  <c r="B24" i="12"/>
  <c r="C24" i="12" s="1"/>
  <c r="B25" i="12"/>
  <c r="C25" i="12" s="1"/>
  <c r="B26" i="12"/>
  <c r="C26" i="12" s="1"/>
  <c r="B27" i="12"/>
  <c r="C27" i="12" s="1"/>
  <c r="B28" i="12"/>
  <c r="C28" i="12" s="1"/>
  <c r="B29" i="12"/>
  <c r="C29" i="12" s="1"/>
  <c r="B30" i="12"/>
  <c r="C30" i="12" s="1"/>
  <c r="B31" i="12"/>
  <c r="C31" i="12" s="1"/>
  <c r="B32" i="12"/>
  <c r="C32" i="12" s="1"/>
  <c r="B33" i="12"/>
  <c r="C33" i="12" s="1"/>
  <c r="B34" i="12"/>
  <c r="C34" i="12" s="1"/>
  <c r="B35" i="12"/>
  <c r="C35" i="12" s="1"/>
  <c r="B36" i="12"/>
  <c r="C36" i="12" s="1"/>
  <c r="B37" i="12"/>
  <c r="C37" i="12" s="1"/>
  <c r="B38" i="12"/>
  <c r="C38" i="12" s="1"/>
  <c r="B39" i="12"/>
  <c r="C39" i="12" s="1"/>
  <c r="B40" i="12"/>
  <c r="C40" i="12" s="1"/>
  <c r="B41" i="12"/>
  <c r="C41" i="12" s="1"/>
  <c r="B42" i="12"/>
  <c r="C42" i="12" s="1"/>
  <c r="B43" i="12"/>
  <c r="C43" i="12" s="1"/>
  <c r="B44" i="12"/>
  <c r="C44" i="12" s="1"/>
  <c r="B45" i="12"/>
  <c r="C45" i="12" s="1"/>
  <c r="B46" i="12"/>
  <c r="C46" i="12" s="1"/>
  <c r="B47" i="12"/>
  <c r="C47" i="12" s="1"/>
  <c r="B48" i="12"/>
  <c r="C48" i="12" s="1"/>
  <c r="B49" i="12"/>
  <c r="C49" i="12" s="1"/>
  <c r="B50" i="12"/>
  <c r="C50" i="12" s="1"/>
  <c r="B51" i="12"/>
  <c r="C51" i="12" s="1"/>
  <c r="B52" i="12"/>
  <c r="C52" i="12" s="1"/>
  <c r="B53" i="12"/>
  <c r="C53" i="12" s="1"/>
  <c r="B54" i="12"/>
  <c r="C54" i="12" s="1"/>
  <c r="B55" i="12"/>
  <c r="C55" i="12" s="1"/>
  <c r="B56" i="12"/>
  <c r="C56" i="12" s="1"/>
  <c r="B57" i="12"/>
  <c r="C57" i="12" s="1"/>
  <c r="B58" i="12"/>
  <c r="C58" i="12" s="1"/>
  <c r="B59" i="12"/>
  <c r="C59" i="12" s="1"/>
  <c r="B60" i="12"/>
  <c r="C60" i="12" s="1"/>
  <c r="B61" i="12"/>
  <c r="C61" i="12" s="1"/>
  <c r="B62" i="12"/>
  <c r="C62" i="12" s="1"/>
  <c r="B63" i="12"/>
  <c r="C63" i="12" s="1"/>
  <c r="B64" i="12"/>
  <c r="C64" i="12" s="1"/>
  <c r="B65" i="12"/>
  <c r="C65" i="12" s="1"/>
  <c r="B66" i="12"/>
  <c r="C66" i="12" s="1"/>
  <c r="B67" i="12"/>
  <c r="C67" i="12" s="1"/>
  <c r="B68" i="12"/>
  <c r="C68" i="12" s="1"/>
  <c r="B69" i="12"/>
  <c r="C69" i="12" s="1"/>
  <c r="B70" i="12"/>
  <c r="C70" i="12" s="1"/>
  <c r="B71" i="12"/>
  <c r="C71" i="12" s="1"/>
  <c r="B72" i="12"/>
  <c r="C72" i="12" s="1"/>
  <c r="B73" i="12"/>
  <c r="C73" i="12" s="1"/>
  <c r="B74" i="12"/>
  <c r="C74" i="12" s="1"/>
  <c r="B75" i="12"/>
  <c r="C75" i="12" s="1"/>
  <c r="B76" i="12"/>
  <c r="C76" i="12" s="1"/>
  <c r="B77" i="12"/>
  <c r="C77" i="12" s="1"/>
  <c r="B78" i="12"/>
  <c r="C78" i="12" s="1"/>
  <c r="B79" i="12"/>
  <c r="C79" i="12" s="1"/>
  <c r="B80" i="12"/>
  <c r="C80" i="12" s="1"/>
  <c r="B81" i="12"/>
  <c r="C81" i="12" s="1"/>
  <c r="B82" i="12"/>
  <c r="C82" i="12" s="1"/>
  <c r="B83" i="12"/>
  <c r="C83" i="12" s="1"/>
  <c r="B84" i="12"/>
  <c r="C84" i="12" s="1"/>
  <c r="B85" i="12"/>
  <c r="C85" i="12" s="1"/>
  <c r="B86" i="12"/>
  <c r="C86" i="12" s="1"/>
  <c r="B87" i="12"/>
  <c r="C87" i="12" s="1"/>
  <c r="B88" i="12"/>
  <c r="C88" i="12" s="1"/>
  <c r="B89" i="12"/>
  <c r="C89" i="12" s="1"/>
  <c r="B90" i="12"/>
  <c r="C90" i="12" s="1"/>
  <c r="B91" i="12"/>
  <c r="C91" i="12" s="1"/>
  <c r="B92" i="12"/>
  <c r="C92" i="12" s="1"/>
  <c r="B93" i="12"/>
  <c r="C93" i="12" s="1"/>
  <c r="B94" i="12"/>
  <c r="C94" i="12" s="1"/>
  <c r="B95" i="12"/>
  <c r="C95" i="12" s="1"/>
  <c r="B96" i="12"/>
  <c r="C96" i="12" s="1"/>
  <c r="B97" i="12"/>
  <c r="C97" i="12" s="1"/>
  <c r="B98" i="12"/>
  <c r="C98" i="12" s="1"/>
  <c r="B99" i="12"/>
  <c r="C99" i="12" s="1"/>
  <c r="B100" i="12"/>
  <c r="C100" i="12" s="1"/>
  <c r="B101" i="12"/>
  <c r="C101" i="12" s="1"/>
  <c r="B102" i="12"/>
  <c r="C102" i="12" s="1"/>
  <c r="B103" i="12"/>
  <c r="C103" i="12" s="1"/>
  <c r="B104" i="12"/>
  <c r="C104" i="12" s="1"/>
  <c r="B105" i="12"/>
  <c r="C105" i="12" s="1"/>
  <c r="B106" i="12"/>
  <c r="C106" i="12" s="1"/>
  <c r="B107" i="12"/>
  <c r="C107" i="12" s="1"/>
  <c r="B108" i="12"/>
  <c r="C108" i="12" s="1"/>
  <c r="B109" i="12"/>
  <c r="C109" i="12" s="1"/>
  <c r="B110" i="12"/>
  <c r="C110" i="12" s="1"/>
  <c r="B111" i="12"/>
  <c r="C111" i="12" s="1"/>
  <c r="B112" i="12"/>
  <c r="C112" i="12" s="1"/>
  <c r="B113" i="12"/>
  <c r="C113" i="12" s="1"/>
  <c r="B114" i="12"/>
  <c r="C114" i="12" s="1"/>
  <c r="B115" i="12"/>
  <c r="C115" i="12" s="1"/>
  <c r="B116" i="12"/>
  <c r="C116" i="12" s="1"/>
  <c r="B117" i="12"/>
  <c r="C117" i="12" s="1"/>
  <c r="B118" i="12"/>
  <c r="C118" i="12" s="1"/>
  <c r="B119" i="12"/>
  <c r="C119" i="12" s="1"/>
  <c r="B120" i="12"/>
  <c r="C120" i="12" s="1"/>
  <c r="B121" i="12"/>
  <c r="C121" i="12" s="1"/>
  <c r="B122" i="12"/>
  <c r="C122" i="12" s="1"/>
  <c r="B123" i="12"/>
  <c r="C123" i="12" s="1"/>
  <c r="B124" i="12"/>
  <c r="C124" i="12" s="1"/>
  <c r="B125" i="12"/>
  <c r="C125" i="12" s="1"/>
  <c r="B126" i="12"/>
  <c r="C126" i="12" s="1"/>
  <c r="B127" i="12"/>
  <c r="C127" i="12" s="1"/>
  <c r="B128" i="12"/>
  <c r="C128" i="12" s="1"/>
  <c r="B129" i="12"/>
  <c r="C129" i="12" s="1"/>
  <c r="B130" i="12"/>
  <c r="C130" i="12" s="1"/>
  <c r="B131" i="12"/>
  <c r="C131" i="12" s="1"/>
  <c r="B132" i="12"/>
  <c r="C132" i="12" s="1"/>
  <c r="B133" i="12"/>
  <c r="C133" i="12" s="1"/>
  <c r="B134" i="12"/>
  <c r="C134" i="12" s="1"/>
  <c r="B135" i="12"/>
  <c r="C135" i="12" s="1"/>
  <c r="B136" i="12"/>
  <c r="C136" i="12" s="1"/>
  <c r="B137" i="12"/>
  <c r="C137" i="12" s="1"/>
  <c r="B138" i="12"/>
  <c r="C138" i="12" s="1"/>
  <c r="B139" i="12"/>
  <c r="C139" i="12" s="1"/>
  <c r="B140" i="12"/>
  <c r="C140" i="12" s="1"/>
  <c r="B141" i="12"/>
  <c r="C141" i="12" s="1"/>
  <c r="B142" i="12"/>
  <c r="C142" i="12" s="1"/>
  <c r="B143" i="12"/>
  <c r="C143" i="12" s="1"/>
  <c r="B144" i="12"/>
  <c r="C144" i="12" s="1"/>
  <c r="B145" i="12"/>
  <c r="C145" i="12" s="1"/>
  <c r="B146" i="12"/>
  <c r="C146" i="12" s="1"/>
  <c r="B147" i="12"/>
  <c r="C147" i="12" s="1"/>
  <c r="B148" i="12"/>
  <c r="C148" i="12" s="1"/>
  <c r="B149" i="12"/>
  <c r="C149" i="12" s="1"/>
  <c r="B150" i="12"/>
  <c r="C150" i="12" s="1"/>
  <c r="B151" i="12"/>
  <c r="C151" i="12" s="1"/>
  <c r="B152" i="12"/>
  <c r="C152" i="12" s="1"/>
  <c r="B153" i="12"/>
  <c r="C153" i="12" s="1"/>
  <c r="B154" i="12"/>
  <c r="C154" i="12" s="1"/>
  <c r="B155" i="12"/>
  <c r="C155" i="12" s="1"/>
  <c r="B156" i="12"/>
  <c r="C156" i="12" s="1"/>
  <c r="B157" i="12"/>
  <c r="C157" i="12" s="1"/>
  <c r="B158" i="12"/>
  <c r="C158" i="12" s="1"/>
  <c r="B159" i="12"/>
  <c r="C159" i="12" s="1"/>
  <c r="B160" i="12"/>
  <c r="C160" i="12" s="1"/>
  <c r="B161" i="12"/>
  <c r="C161" i="12" s="1"/>
  <c r="B162" i="12"/>
  <c r="C162" i="12" s="1"/>
  <c r="B163" i="12"/>
  <c r="C163" i="12" s="1"/>
  <c r="B164" i="12"/>
  <c r="C164" i="12" s="1"/>
  <c r="B165" i="12"/>
  <c r="C165" i="12" s="1"/>
  <c r="B166" i="12"/>
  <c r="C166" i="12" s="1"/>
  <c r="B167" i="12"/>
  <c r="C167" i="12" s="1"/>
  <c r="B168" i="12"/>
  <c r="C168" i="12" s="1"/>
  <c r="B169" i="12"/>
  <c r="C169" i="12" s="1"/>
  <c r="B170" i="12"/>
  <c r="C170" i="12" s="1"/>
  <c r="B171" i="12"/>
  <c r="C171" i="12" s="1"/>
  <c r="B172" i="12"/>
  <c r="C172" i="12" s="1"/>
  <c r="B173" i="12"/>
  <c r="C173" i="12" s="1"/>
  <c r="B174" i="12"/>
  <c r="C174" i="12" s="1"/>
  <c r="B175" i="12"/>
  <c r="C175" i="12" s="1"/>
  <c r="B176" i="12"/>
  <c r="C176" i="12" s="1"/>
  <c r="B177" i="12"/>
  <c r="C177" i="12" s="1"/>
  <c r="B178" i="12"/>
  <c r="C178" i="12" s="1"/>
  <c r="B179" i="12"/>
  <c r="C179" i="12" s="1"/>
  <c r="B180" i="12"/>
  <c r="C180" i="12" s="1"/>
  <c r="B181" i="12"/>
  <c r="C181" i="12" s="1"/>
  <c r="B182" i="12"/>
  <c r="C182" i="12" s="1"/>
  <c r="B183" i="12"/>
  <c r="C183" i="12" s="1"/>
  <c r="B184" i="12"/>
  <c r="C184" i="12" s="1"/>
  <c r="B185" i="12"/>
  <c r="C185" i="12" s="1"/>
  <c r="B186" i="12"/>
  <c r="C186" i="12" s="1"/>
  <c r="B187" i="12"/>
  <c r="C187" i="12" s="1"/>
  <c r="B188" i="12"/>
  <c r="C188" i="12" s="1"/>
  <c r="B189" i="12"/>
  <c r="C189" i="12" s="1"/>
  <c r="B190" i="12"/>
  <c r="C190" i="12" s="1"/>
  <c r="B191" i="12"/>
  <c r="C191" i="12" s="1"/>
  <c r="B192" i="12"/>
  <c r="C192" i="12" s="1"/>
  <c r="B193" i="12"/>
  <c r="C193" i="12" s="1"/>
  <c r="B194" i="12"/>
  <c r="C194" i="12" s="1"/>
  <c r="B195" i="12"/>
  <c r="C195" i="12" s="1"/>
  <c r="B196" i="12"/>
  <c r="C196" i="12" s="1"/>
  <c r="B197" i="12"/>
  <c r="C197" i="12" s="1"/>
  <c r="B198" i="12"/>
  <c r="C198" i="12" s="1"/>
  <c r="B199" i="12"/>
  <c r="C199" i="12" s="1"/>
  <c r="B200" i="12"/>
  <c r="C200" i="12" s="1"/>
  <c r="B201" i="12"/>
  <c r="C201" i="12" s="1"/>
  <c r="B202" i="12"/>
  <c r="C202" i="12" s="1"/>
  <c r="B203" i="12"/>
  <c r="C203" i="12" s="1"/>
  <c r="B204" i="12"/>
  <c r="C204" i="12" s="1"/>
  <c r="B205" i="12"/>
  <c r="C205" i="12" s="1"/>
  <c r="B206" i="12"/>
  <c r="C206" i="12" s="1"/>
  <c r="B207" i="12"/>
  <c r="C207" i="12" s="1"/>
  <c r="B208" i="12"/>
  <c r="C208" i="12" s="1"/>
  <c r="B209" i="12"/>
  <c r="C209" i="12" s="1"/>
  <c r="B210" i="12"/>
  <c r="C210" i="12" s="1"/>
  <c r="B211" i="12"/>
  <c r="C211" i="12" s="1"/>
  <c r="B212" i="12"/>
  <c r="C212" i="12" s="1"/>
  <c r="B213" i="12"/>
  <c r="C213" i="12" s="1"/>
  <c r="B214" i="12"/>
  <c r="C214" i="12" s="1"/>
  <c r="B215" i="12"/>
  <c r="C215" i="12" s="1"/>
  <c r="B216" i="12"/>
  <c r="C216" i="12" s="1"/>
  <c r="B217" i="12"/>
  <c r="C217" i="12" s="1"/>
  <c r="B218" i="12"/>
  <c r="C218" i="12" s="1"/>
  <c r="B219" i="12"/>
  <c r="C219" i="12" s="1"/>
  <c r="B220" i="12"/>
  <c r="C220" i="12" s="1"/>
  <c r="B221" i="12"/>
  <c r="C221" i="12" s="1"/>
  <c r="B222" i="12"/>
  <c r="C222" i="12" s="1"/>
  <c r="B223" i="12"/>
  <c r="C223" i="12" s="1"/>
  <c r="B224" i="12"/>
  <c r="C224" i="12" s="1"/>
  <c r="B225" i="12"/>
  <c r="C225" i="12" s="1"/>
  <c r="B226" i="12"/>
  <c r="C226" i="12" s="1"/>
  <c r="B227" i="12"/>
  <c r="C227" i="12" s="1"/>
  <c r="B228" i="12"/>
  <c r="C228" i="12" s="1"/>
  <c r="B229" i="12"/>
  <c r="C229" i="12" s="1"/>
  <c r="B230" i="12"/>
  <c r="C230" i="12" s="1"/>
  <c r="B231" i="12"/>
  <c r="C231" i="12" s="1"/>
  <c r="B232" i="12"/>
  <c r="C232" i="12" s="1"/>
  <c r="B233" i="12"/>
  <c r="C233" i="12" s="1"/>
  <c r="B234" i="12"/>
  <c r="C234" i="12" s="1"/>
  <c r="B235" i="12"/>
  <c r="C235" i="12" s="1"/>
  <c r="B236" i="12"/>
  <c r="C236" i="12" s="1"/>
  <c r="B237" i="12"/>
  <c r="C237" i="12" s="1"/>
  <c r="B238" i="12"/>
  <c r="C238" i="12" s="1"/>
  <c r="B239" i="12"/>
  <c r="C239" i="12" s="1"/>
  <c r="B240" i="12"/>
  <c r="C240" i="12" s="1"/>
  <c r="B241" i="12"/>
  <c r="C241" i="12" s="1"/>
  <c r="B242" i="12"/>
  <c r="C242" i="12" s="1"/>
  <c r="B243" i="12"/>
  <c r="C243" i="12" s="1"/>
  <c r="B244" i="12"/>
  <c r="C244" i="12" s="1"/>
  <c r="B245" i="12"/>
  <c r="C245" i="12" s="1"/>
  <c r="B246" i="12"/>
  <c r="C246" i="12" s="1"/>
  <c r="B247" i="12"/>
  <c r="C247" i="12" s="1"/>
  <c r="B248" i="12"/>
  <c r="C248" i="12" s="1"/>
  <c r="B249" i="12"/>
  <c r="C249" i="12" s="1"/>
  <c r="B250" i="12"/>
  <c r="C250" i="12" s="1"/>
  <c r="B251" i="12"/>
  <c r="C251" i="12" s="1"/>
  <c r="B252" i="12"/>
  <c r="C252" i="12" s="1"/>
  <c r="B253" i="12"/>
  <c r="C253" i="12" s="1"/>
  <c r="B254" i="12"/>
  <c r="C254" i="12" s="1"/>
  <c r="B255" i="12"/>
  <c r="C255" i="12" s="1"/>
  <c r="B256" i="12"/>
  <c r="C256" i="12" s="1"/>
  <c r="B257" i="12"/>
  <c r="C257" i="12" s="1"/>
  <c r="B258" i="12"/>
  <c r="C258" i="12" s="1"/>
  <c r="B259" i="12"/>
  <c r="C259" i="12" s="1"/>
  <c r="B260" i="12"/>
  <c r="C260" i="12" s="1"/>
  <c r="B261" i="12"/>
  <c r="C261" i="12" s="1"/>
  <c r="B262" i="12"/>
  <c r="C262" i="12" s="1"/>
  <c r="B263" i="12"/>
  <c r="C263" i="12" s="1"/>
  <c r="B264" i="12"/>
  <c r="C264" i="12" s="1"/>
  <c r="B265" i="12"/>
  <c r="C265" i="12" s="1"/>
  <c r="B266" i="12"/>
  <c r="C266" i="12" s="1"/>
  <c r="B267" i="12"/>
  <c r="C267" i="12" s="1"/>
  <c r="B268" i="12"/>
  <c r="C268" i="12" s="1"/>
  <c r="B269" i="12"/>
  <c r="C269" i="12" s="1"/>
  <c r="B270" i="12"/>
  <c r="C270" i="12" s="1"/>
  <c r="B271" i="12"/>
  <c r="C271" i="12" s="1"/>
  <c r="B272" i="12"/>
  <c r="C272" i="12" s="1"/>
  <c r="B273" i="12"/>
  <c r="C273" i="12" s="1"/>
  <c r="B274" i="12"/>
  <c r="C274" i="12" s="1"/>
  <c r="B275" i="12"/>
  <c r="C275" i="12" s="1"/>
  <c r="B276" i="12"/>
  <c r="C276" i="12" s="1"/>
  <c r="B277" i="12"/>
  <c r="C277" i="12" s="1"/>
  <c r="B278" i="12"/>
  <c r="C278" i="12" s="1"/>
  <c r="B279" i="12"/>
  <c r="C279" i="12" s="1"/>
  <c r="B280" i="12"/>
  <c r="C280" i="12" s="1"/>
  <c r="B281" i="12"/>
  <c r="C281" i="12" s="1"/>
  <c r="B282" i="12"/>
  <c r="C282" i="12" s="1"/>
  <c r="B283" i="12"/>
  <c r="C283" i="12" s="1"/>
  <c r="B284" i="12"/>
  <c r="C284" i="12" s="1"/>
  <c r="B285" i="12"/>
  <c r="C285" i="12" s="1"/>
  <c r="B286" i="12"/>
  <c r="C286" i="12" s="1"/>
  <c r="B287" i="12"/>
  <c r="C287" i="12" s="1"/>
  <c r="B288" i="12"/>
  <c r="C288" i="12" s="1"/>
  <c r="B289" i="12"/>
  <c r="C289" i="12" s="1"/>
  <c r="B290" i="12"/>
  <c r="C290" i="12" s="1"/>
  <c r="B291" i="12"/>
  <c r="C291" i="12" s="1"/>
  <c r="B292" i="12"/>
  <c r="C292" i="12" s="1"/>
  <c r="B293" i="12"/>
  <c r="C293" i="12" s="1"/>
  <c r="B294" i="12"/>
  <c r="C294" i="12" s="1"/>
  <c r="B295" i="12"/>
  <c r="C295" i="12" s="1"/>
  <c r="B296" i="12"/>
  <c r="C296" i="12" s="1"/>
  <c r="B297" i="12"/>
  <c r="C297" i="12" s="1"/>
  <c r="B298" i="12"/>
  <c r="C298" i="12" s="1"/>
  <c r="B299" i="12"/>
  <c r="C299" i="12" s="1"/>
  <c r="B300" i="12"/>
  <c r="C300" i="12" s="1"/>
  <c r="B301" i="12"/>
  <c r="C301" i="12" s="1"/>
  <c r="B302" i="12"/>
  <c r="C302" i="12" s="1"/>
  <c r="B303" i="12"/>
  <c r="C303" i="12" s="1"/>
  <c r="B304" i="12"/>
  <c r="C304" i="12" s="1"/>
  <c r="B305" i="12"/>
  <c r="C305" i="12" s="1"/>
  <c r="B306" i="12"/>
  <c r="C306" i="12" s="1"/>
  <c r="B307" i="12"/>
  <c r="C307" i="12" s="1"/>
  <c r="B308" i="12"/>
  <c r="C308" i="12" s="1"/>
  <c r="B309" i="12"/>
  <c r="C309" i="12" s="1"/>
  <c r="B310" i="12"/>
  <c r="C310" i="12" s="1"/>
  <c r="B311" i="12"/>
  <c r="C311" i="12" s="1"/>
  <c r="B312" i="12"/>
  <c r="C312" i="12" s="1"/>
  <c r="B313" i="12"/>
  <c r="C313" i="12" s="1"/>
  <c r="B314" i="12"/>
  <c r="C314" i="12" s="1"/>
  <c r="B315" i="12"/>
  <c r="C315" i="12" s="1"/>
  <c r="B316" i="12"/>
  <c r="C316" i="12" s="1"/>
  <c r="B317" i="12"/>
  <c r="C317" i="12" s="1"/>
  <c r="B318" i="12"/>
  <c r="C318" i="12" s="1"/>
  <c r="B319" i="12"/>
  <c r="C319" i="12" s="1"/>
  <c r="B320" i="12"/>
  <c r="C320" i="12" s="1"/>
  <c r="B321" i="12"/>
  <c r="C321" i="12" s="1"/>
  <c r="B322" i="12"/>
  <c r="C322" i="12" s="1"/>
  <c r="B323" i="12"/>
  <c r="C323" i="12" s="1"/>
  <c r="B324" i="12"/>
  <c r="C324" i="12" s="1"/>
  <c r="B325" i="12"/>
  <c r="C325" i="12" s="1"/>
  <c r="B326" i="12"/>
  <c r="C326" i="12" s="1"/>
  <c r="B327" i="12"/>
  <c r="C327" i="12" s="1"/>
  <c r="B328" i="12"/>
  <c r="C328" i="12" s="1"/>
  <c r="B329" i="12"/>
  <c r="C329" i="12" s="1"/>
  <c r="B330" i="12"/>
  <c r="C330" i="12" s="1"/>
  <c r="B331" i="12"/>
  <c r="C331" i="12" s="1"/>
  <c r="B332" i="12"/>
  <c r="C332" i="12" s="1"/>
  <c r="B333" i="12"/>
  <c r="C333" i="12" s="1"/>
  <c r="B334" i="12"/>
  <c r="C334" i="12" s="1"/>
  <c r="B335" i="12"/>
  <c r="C335" i="12" s="1"/>
  <c r="B336" i="12"/>
  <c r="C336" i="12" s="1"/>
  <c r="B337" i="12"/>
  <c r="C337" i="12" s="1"/>
  <c r="B338" i="12"/>
  <c r="C338" i="12" s="1"/>
  <c r="B339" i="12"/>
  <c r="C339" i="12" s="1"/>
  <c r="B340" i="12"/>
  <c r="C340" i="12" s="1"/>
  <c r="B341" i="12"/>
  <c r="C341" i="12" s="1"/>
  <c r="B342" i="12"/>
  <c r="C342" i="12" s="1"/>
  <c r="B343" i="12"/>
  <c r="C343" i="12" s="1"/>
  <c r="B344" i="12"/>
  <c r="C344" i="12" s="1"/>
  <c r="B345" i="12"/>
  <c r="C345" i="12" s="1"/>
  <c r="B346" i="12"/>
  <c r="C346" i="12" s="1"/>
  <c r="B347" i="12"/>
  <c r="C347" i="12" s="1"/>
  <c r="B348" i="12"/>
  <c r="C348" i="12" s="1"/>
  <c r="B349" i="12"/>
  <c r="C349" i="12" s="1"/>
  <c r="B350" i="12"/>
  <c r="C350" i="12" s="1"/>
  <c r="B351" i="12"/>
  <c r="C351" i="12" s="1"/>
  <c r="B352" i="12"/>
  <c r="C352" i="12" s="1"/>
  <c r="B353" i="12"/>
  <c r="C353" i="12" s="1"/>
  <c r="B354" i="12"/>
  <c r="C354" i="12" s="1"/>
  <c r="B355" i="12"/>
  <c r="C355" i="12" s="1"/>
  <c r="B356" i="12"/>
  <c r="C356" i="12" s="1"/>
  <c r="B357" i="12"/>
  <c r="C357" i="12" s="1"/>
  <c r="B358" i="12"/>
  <c r="C358" i="12" s="1"/>
  <c r="B359" i="12"/>
  <c r="C359" i="12" s="1"/>
  <c r="B360" i="12"/>
  <c r="C360" i="12" s="1"/>
  <c r="B361" i="12"/>
  <c r="C361" i="12" s="1"/>
  <c r="B362" i="12"/>
  <c r="C362" i="12" s="1"/>
  <c r="B363" i="12"/>
  <c r="C363" i="12" s="1"/>
  <c r="B364" i="12"/>
  <c r="C364" i="12" s="1"/>
  <c r="B365" i="12"/>
  <c r="C365" i="12" s="1"/>
  <c r="B366" i="12"/>
  <c r="C366" i="12" s="1"/>
  <c r="B367" i="12"/>
  <c r="C367" i="12" s="1"/>
  <c r="B368" i="12"/>
  <c r="C368" i="12" s="1"/>
  <c r="B369" i="12"/>
  <c r="C369" i="12" s="1"/>
  <c r="B370" i="12"/>
  <c r="C370" i="12" s="1"/>
  <c r="B371" i="12"/>
  <c r="C371" i="12" s="1"/>
  <c r="B372" i="12"/>
  <c r="C372" i="12" s="1"/>
  <c r="B373" i="12"/>
  <c r="C373" i="12" s="1"/>
  <c r="B374" i="12"/>
  <c r="C374" i="12" s="1"/>
  <c r="B375" i="12"/>
  <c r="C375" i="12" s="1"/>
  <c r="B376" i="12"/>
  <c r="C376" i="12" s="1"/>
  <c r="B377" i="12"/>
  <c r="C377" i="12" s="1"/>
  <c r="B378" i="12"/>
  <c r="C378" i="12" s="1"/>
  <c r="B379" i="12"/>
  <c r="C379" i="12" s="1"/>
  <c r="B380" i="12"/>
  <c r="C380" i="12" s="1"/>
  <c r="B381" i="12"/>
  <c r="C381" i="12" s="1"/>
  <c r="B382" i="12"/>
  <c r="C382" i="12" s="1"/>
  <c r="B383" i="12"/>
  <c r="C383" i="12" s="1"/>
  <c r="B384" i="12"/>
  <c r="C384" i="12" s="1"/>
  <c r="B385" i="12"/>
  <c r="C385" i="12" s="1"/>
  <c r="B386" i="12"/>
  <c r="C386" i="12" s="1"/>
  <c r="B387" i="12"/>
  <c r="C387" i="12" s="1"/>
  <c r="B388" i="12"/>
  <c r="C388" i="12" s="1"/>
  <c r="B389" i="12"/>
  <c r="C389" i="12" s="1"/>
  <c r="B390" i="12"/>
  <c r="C390" i="12" s="1"/>
  <c r="B391" i="12"/>
  <c r="C391" i="12" s="1"/>
  <c r="B392" i="12"/>
  <c r="C392" i="12" s="1"/>
  <c r="B393" i="12"/>
  <c r="C393" i="12" s="1"/>
  <c r="B394" i="12"/>
  <c r="C394" i="12" s="1"/>
  <c r="B395" i="12"/>
  <c r="C395" i="12" s="1"/>
  <c r="B396" i="12"/>
  <c r="C396" i="12" s="1"/>
  <c r="B397" i="12"/>
  <c r="C397" i="12" s="1"/>
  <c r="B398" i="12"/>
  <c r="C398" i="12" s="1"/>
  <c r="B399" i="12"/>
  <c r="C399" i="12" s="1"/>
  <c r="B400" i="12"/>
  <c r="C400" i="12" s="1"/>
  <c r="B401" i="12"/>
  <c r="C401" i="12" s="1"/>
  <c r="B402" i="12"/>
  <c r="C402" i="12" s="1"/>
  <c r="B403" i="12"/>
  <c r="C403" i="12" s="1"/>
  <c r="B404" i="12"/>
  <c r="C404" i="12" s="1"/>
  <c r="B405" i="12"/>
  <c r="C405" i="12" s="1"/>
  <c r="B406" i="12"/>
  <c r="C406" i="12" s="1"/>
  <c r="B407" i="12"/>
  <c r="C407" i="12" s="1"/>
  <c r="B408" i="12"/>
  <c r="C408" i="12" s="1"/>
  <c r="B409" i="12"/>
  <c r="C409" i="12" s="1"/>
  <c r="B410" i="12"/>
  <c r="C410" i="12" s="1"/>
  <c r="B411" i="12"/>
  <c r="C411" i="12" s="1"/>
  <c r="B412" i="12"/>
  <c r="C412" i="12" s="1"/>
  <c r="B413" i="12"/>
  <c r="C413" i="12" s="1"/>
  <c r="B414" i="12"/>
  <c r="C414" i="12" s="1"/>
  <c r="B415" i="12"/>
  <c r="C415" i="12" s="1"/>
  <c r="B416" i="12"/>
  <c r="C416" i="12" s="1"/>
  <c r="B417" i="12"/>
  <c r="C417" i="12" s="1"/>
  <c r="B418" i="12"/>
  <c r="C418" i="12" s="1"/>
  <c r="B419" i="12"/>
  <c r="C419" i="12" s="1"/>
  <c r="B420" i="12"/>
  <c r="C420" i="12" s="1"/>
  <c r="B421" i="12"/>
  <c r="C421" i="12" s="1"/>
  <c r="B422" i="12"/>
  <c r="C422" i="12" s="1"/>
  <c r="B423" i="12"/>
  <c r="C423" i="12" s="1"/>
  <c r="B424" i="12"/>
  <c r="C424" i="12" s="1"/>
  <c r="B425" i="12"/>
  <c r="C425" i="12" s="1"/>
  <c r="B426" i="12"/>
  <c r="C426" i="12" s="1"/>
  <c r="B427" i="12"/>
  <c r="C427" i="12" s="1"/>
  <c r="B428" i="12"/>
  <c r="C428" i="12" s="1"/>
  <c r="B429" i="12"/>
  <c r="C429" i="12" s="1"/>
  <c r="B430" i="12"/>
  <c r="C430" i="12" s="1"/>
  <c r="B431" i="12"/>
  <c r="C431" i="12" s="1"/>
  <c r="B432" i="12"/>
  <c r="C432" i="12" s="1"/>
  <c r="B433" i="12"/>
  <c r="C433" i="12" s="1"/>
  <c r="B434" i="12"/>
  <c r="C434" i="12" s="1"/>
  <c r="B435" i="12"/>
  <c r="C435" i="12" s="1"/>
  <c r="B436" i="12"/>
  <c r="C436" i="12" s="1"/>
  <c r="B437" i="12"/>
  <c r="C437" i="12" s="1"/>
  <c r="B438" i="12"/>
  <c r="C438" i="12" s="1"/>
  <c r="B439" i="12"/>
  <c r="C439" i="12" s="1"/>
  <c r="B440" i="12"/>
  <c r="C440" i="12" s="1"/>
  <c r="B441" i="12"/>
  <c r="C441" i="12" s="1"/>
  <c r="B442" i="12"/>
  <c r="C442" i="12" s="1"/>
  <c r="B443" i="12"/>
  <c r="C443" i="12" s="1"/>
  <c r="B444" i="12"/>
  <c r="C444" i="12" s="1"/>
  <c r="B445" i="12"/>
  <c r="C445" i="12" s="1"/>
  <c r="B446" i="12"/>
  <c r="C446" i="12" s="1"/>
  <c r="B447" i="12"/>
  <c r="C447" i="12" s="1"/>
  <c r="B448" i="12"/>
  <c r="C448" i="12" s="1"/>
  <c r="B449" i="12"/>
  <c r="C449" i="12" s="1"/>
  <c r="B450" i="12"/>
  <c r="C450" i="12" s="1"/>
  <c r="B451" i="12"/>
  <c r="C451" i="12" s="1"/>
  <c r="B452" i="12"/>
  <c r="C452" i="12" s="1"/>
  <c r="B453" i="12"/>
  <c r="C453" i="12" s="1"/>
  <c r="B454" i="12"/>
  <c r="C454" i="12" s="1"/>
  <c r="B455" i="12"/>
  <c r="C455" i="12" s="1"/>
  <c r="B456" i="12"/>
  <c r="C456" i="12" s="1"/>
  <c r="B457" i="12"/>
  <c r="C457" i="12" s="1"/>
  <c r="B458" i="12"/>
  <c r="C458" i="12" s="1"/>
  <c r="B459" i="12"/>
  <c r="C459" i="12" s="1"/>
  <c r="B460" i="12"/>
  <c r="C460" i="12" s="1"/>
  <c r="B461" i="12"/>
  <c r="C461" i="12" s="1"/>
  <c r="B462" i="12"/>
  <c r="C462" i="12" s="1"/>
  <c r="B463" i="12"/>
  <c r="C463" i="12" s="1"/>
  <c r="B464" i="12"/>
  <c r="C464" i="12" s="1"/>
  <c r="B465" i="12"/>
  <c r="C465" i="12" s="1"/>
  <c r="B466" i="12"/>
  <c r="C466" i="12" s="1"/>
  <c r="B467" i="12"/>
  <c r="C467" i="12" s="1"/>
  <c r="B468" i="12"/>
  <c r="C468" i="12" s="1"/>
  <c r="B469" i="12"/>
  <c r="C469" i="12" s="1"/>
  <c r="B470" i="12"/>
  <c r="C470" i="12" s="1"/>
  <c r="B471" i="12"/>
  <c r="C471" i="12" s="1"/>
  <c r="B472" i="12"/>
  <c r="C472" i="12" s="1"/>
  <c r="B473" i="12"/>
  <c r="C473" i="12" s="1"/>
  <c r="B474" i="12"/>
  <c r="C474" i="12" s="1"/>
  <c r="B475" i="12"/>
  <c r="C475" i="12" s="1"/>
  <c r="B476" i="12"/>
  <c r="C476" i="12" s="1"/>
  <c r="B477" i="12"/>
  <c r="C477" i="12" s="1"/>
  <c r="B478" i="12"/>
  <c r="C478" i="12" s="1"/>
  <c r="B479" i="12"/>
  <c r="C479" i="12" s="1"/>
  <c r="B480" i="12"/>
  <c r="C480" i="12" s="1"/>
  <c r="B481" i="12"/>
  <c r="C481" i="12" s="1"/>
  <c r="B482" i="12"/>
  <c r="C482" i="12" s="1"/>
  <c r="B483" i="12"/>
  <c r="C483" i="12" s="1"/>
  <c r="B484" i="12"/>
  <c r="C484" i="12" s="1"/>
  <c r="B485" i="12"/>
  <c r="C485" i="12" s="1"/>
  <c r="B486" i="12"/>
  <c r="C486" i="12" s="1"/>
  <c r="B487" i="12"/>
  <c r="C487" i="12" s="1"/>
  <c r="B488" i="12"/>
  <c r="C488" i="12" s="1"/>
  <c r="B489" i="12"/>
  <c r="C489" i="12" s="1"/>
  <c r="B490" i="12"/>
  <c r="C490" i="12" s="1"/>
  <c r="B491" i="12"/>
  <c r="C491" i="12" s="1"/>
  <c r="B492" i="12"/>
  <c r="C492" i="12" s="1"/>
  <c r="B493" i="12"/>
  <c r="C493" i="12" s="1"/>
  <c r="B494" i="12"/>
  <c r="C494" i="12" s="1"/>
  <c r="B495" i="12"/>
  <c r="C495" i="12" s="1"/>
  <c r="B496" i="12"/>
  <c r="C496" i="12" s="1"/>
  <c r="B497" i="12"/>
  <c r="C497" i="12" s="1"/>
  <c r="B498" i="12"/>
  <c r="C498" i="12" s="1"/>
  <c r="B499" i="12"/>
  <c r="C499" i="12" s="1"/>
  <c r="B500" i="12"/>
  <c r="C500" i="12" s="1"/>
  <c r="B501" i="12"/>
  <c r="C501" i="12" s="1"/>
  <c r="B502" i="12"/>
  <c r="C502" i="12" s="1"/>
  <c r="B503" i="12"/>
  <c r="C503" i="12" s="1"/>
  <c r="B504" i="12"/>
  <c r="C504" i="12" s="1"/>
  <c r="B505" i="12"/>
  <c r="C505" i="12" s="1"/>
  <c r="B506" i="12"/>
  <c r="C506" i="12" s="1"/>
  <c r="B507" i="12"/>
  <c r="C507" i="12" s="1"/>
  <c r="B508" i="12"/>
  <c r="C508" i="12" s="1"/>
  <c r="B509" i="12"/>
  <c r="C509" i="12" s="1"/>
  <c r="B510" i="12"/>
  <c r="C510" i="12" s="1"/>
  <c r="B511" i="12"/>
  <c r="C511" i="12" s="1"/>
  <c r="B512" i="12"/>
  <c r="C512" i="12" s="1"/>
  <c r="B513" i="12"/>
  <c r="C513" i="12" s="1"/>
  <c r="B514" i="12"/>
  <c r="C514" i="12" s="1"/>
  <c r="B515" i="12"/>
  <c r="C515" i="12" s="1"/>
  <c r="B516" i="12"/>
  <c r="C516" i="12" s="1"/>
  <c r="B517" i="12"/>
  <c r="C517" i="12" s="1"/>
  <c r="B518" i="12"/>
  <c r="C518" i="12" s="1"/>
  <c r="B519" i="12"/>
  <c r="C519" i="12" s="1"/>
  <c r="B520" i="12"/>
  <c r="C520" i="12" s="1"/>
  <c r="B521" i="12"/>
  <c r="C521" i="12" s="1"/>
  <c r="B522" i="12"/>
  <c r="C522" i="12" s="1"/>
  <c r="B523" i="12"/>
  <c r="C523" i="12" s="1"/>
  <c r="B524" i="12"/>
  <c r="C524" i="12" s="1"/>
  <c r="B525" i="12"/>
  <c r="C525" i="12" s="1"/>
  <c r="B526" i="12"/>
  <c r="C526" i="12" s="1"/>
  <c r="B527" i="12"/>
  <c r="C527" i="12" s="1"/>
  <c r="B528" i="12"/>
  <c r="C528" i="12" s="1"/>
  <c r="B529" i="12"/>
  <c r="C529" i="12" s="1"/>
  <c r="B530" i="12"/>
  <c r="C530" i="12" s="1"/>
  <c r="B531" i="12"/>
  <c r="C531" i="12" s="1"/>
  <c r="B532" i="12"/>
  <c r="C532" i="12" s="1"/>
  <c r="B533" i="12"/>
  <c r="C533" i="12" s="1"/>
  <c r="B534" i="12"/>
  <c r="C534" i="12" s="1"/>
  <c r="B535" i="12"/>
  <c r="C535" i="12" s="1"/>
  <c r="B536" i="12"/>
  <c r="C536" i="12" s="1"/>
  <c r="B537" i="12"/>
  <c r="C537" i="12" s="1"/>
  <c r="B538" i="12"/>
  <c r="C538" i="12" s="1"/>
  <c r="B539" i="12"/>
  <c r="C539" i="12" s="1"/>
  <c r="B540" i="12"/>
  <c r="C540" i="12" s="1"/>
  <c r="B541" i="12"/>
  <c r="C541" i="12" s="1"/>
  <c r="B542" i="12"/>
  <c r="C542" i="12" s="1"/>
  <c r="B543" i="12"/>
  <c r="C543" i="12" s="1"/>
  <c r="B544" i="12"/>
  <c r="C544" i="12" s="1"/>
  <c r="B545" i="12"/>
  <c r="C545" i="12" s="1"/>
  <c r="B546" i="12"/>
  <c r="C546" i="12" s="1"/>
  <c r="B547" i="12"/>
  <c r="C547" i="12" s="1"/>
  <c r="B548" i="12"/>
  <c r="C548" i="12" s="1"/>
  <c r="B549" i="12"/>
  <c r="C549" i="12" s="1"/>
  <c r="B550" i="12"/>
  <c r="C550" i="12" s="1"/>
  <c r="B551" i="12"/>
  <c r="C551" i="12" s="1"/>
  <c r="B552" i="12"/>
  <c r="C552" i="12" s="1"/>
  <c r="B553" i="12"/>
  <c r="C553" i="12" s="1"/>
  <c r="B554" i="12"/>
  <c r="C554" i="12" s="1"/>
  <c r="B555" i="12"/>
  <c r="C555" i="12" s="1"/>
  <c r="B556" i="12"/>
  <c r="C556" i="12" s="1"/>
  <c r="B557" i="12"/>
  <c r="C557" i="12" s="1"/>
  <c r="B558" i="12"/>
  <c r="C558" i="12" s="1"/>
  <c r="B559" i="12"/>
  <c r="C559" i="12" s="1"/>
  <c r="B560" i="12"/>
  <c r="C560" i="12" s="1"/>
  <c r="B561" i="12"/>
  <c r="C561" i="12" s="1"/>
  <c r="B562" i="12"/>
  <c r="C562" i="12" s="1"/>
  <c r="B563" i="12"/>
  <c r="C563" i="12" s="1"/>
  <c r="B564" i="12"/>
  <c r="C564" i="12" s="1"/>
  <c r="B565" i="12"/>
  <c r="C565" i="12" s="1"/>
  <c r="B566" i="12"/>
  <c r="C566" i="12" s="1"/>
  <c r="B567" i="12"/>
  <c r="C567" i="12" s="1"/>
  <c r="B568" i="12"/>
  <c r="C568" i="12" s="1"/>
  <c r="B569" i="12"/>
  <c r="C569" i="12" s="1"/>
  <c r="B570" i="12"/>
  <c r="C570" i="12" s="1"/>
  <c r="B571" i="12"/>
  <c r="C571" i="12" s="1"/>
  <c r="B572" i="12"/>
  <c r="C572" i="12" s="1"/>
  <c r="B573" i="12"/>
  <c r="C573" i="12" s="1"/>
  <c r="B574" i="12"/>
  <c r="C574" i="12" s="1"/>
  <c r="B575" i="12"/>
  <c r="C575" i="12" s="1"/>
  <c r="B576" i="12"/>
  <c r="C576" i="12" s="1"/>
  <c r="B577" i="12"/>
  <c r="C577" i="12" s="1"/>
  <c r="B578" i="12"/>
  <c r="C578" i="12" s="1"/>
  <c r="B579" i="12"/>
  <c r="C579" i="12" s="1"/>
  <c r="B580" i="12"/>
  <c r="C580" i="12" s="1"/>
  <c r="B581" i="12"/>
  <c r="C581" i="12" s="1"/>
  <c r="B582" i="12"/>
  <c r="C582" i="12" s="1"/>
  <c r="B583" i="12"/>
  <c r="C583" i="12" s="1"/>
  <c r="B584" i="12"/>
  <c r="C584" i="12" s="1"/>
  <c r="B585" i="12"/>
  <c r="C585" i="12" s="1"/>
  <c r="B586" i="12"/>
  <c r="C586" i="12" s="1"/>
  <c r="B587" i="12"/>
  <c r="C587" i="12" s="1"/>
  <c r="B588" i="12"/>
  <c r="C588" i="12" s="1"/>
  <c r="B589" i="12"/>
  <c r="C589" i="12" s="1"/>
  <c r="B590" i="12"/>
  <c r="C590" i="12" s="1"/>
  <c r="B591" i="12"/>
  <c r="C591" i="12" s="1"/>
  <c r="B592" i="12"/>
  <c r="C592" i="12" s="1"/>
  <c r="B593" i="12"/>
  <c r="C593" i="12" s="1"/>
  <c r="B594" i="12"/>
  <c r="C594" i="12" s="1"/>
  <c r="B595" i="12"/>
  <c r="C595" i="12" s="1"/>
  <c r="B596" i="12"/>
  <c r="C596" i="12" s="1"/>
  <c r="B597" i="12"/>
  <c r="C597" i="12" s="1"/>
  <c r="B598" i="12"/>
  <c r="C598" i="12" s="1"/>
  <c r="B599" i="12"/>
  <c r="C599" i="12" s="1"/>
  <c r="B600" i="12"/>
  <c r="C600" i="12" s="1"/>
  <c r="B601" i="12"/>
  <c r="C601" i="12" s="1"/>
  <c r="B602" i="12"/>
  <c r="C602" i="12" s="1"/>
  <c r="B603" i="12"/>
  <c r="C603" i="12" s="1"/>
  <c r="B604" i="12"/>
  <c r="C604" i="12" s="1"/>
  <c r="B605" i="12"/>
  <c r="C605" i="12" s="1"/>
  <c r="B606" i="12"/>
  <c r="C606" i="12" s="1"/>
  <c r="B607" i="12"/>
  <c r="C607" i="12" s="1"/>
  <c r="B608" i="12"/>
  <c r="C608" i="12" s="1"/>
  <c r="B609" i="12"/>
  <c r="C609" i="12" s="1"/>
  <c r="B610" i="12"/>
  <c r="C610" i="12" s="1"/>
  <c r="B611" i="12"/>
  <c r="C611" i="12" s="1"/>
  <c r="B612" i="12"/>
  <c r="C612" i="12" s="1"/>
  <c r="B613" i="12"/>
  <c r="C613" i="12" s="1"/>
  <c r="B614" i="12"/>
  <c r="C614" i="12" s="1"/>
  <c r="B615" i="12"/>
  <c r="C615" i="12" s="1"/>
  <c r="B616" i="12"/>
  <c r="C616" i="12" s="1"/>
  <c r="B617" i="12"/>
  <c r="C617" i="12" s="1"/>
  <c r="B618" i="12"/>
  <c r="C618" i="12" s="1"/>
  <c r="B619" i="12"/>
  <c r="C619" i="12" s="1"/>
  <c r="B620" i="12"/>
  <c r="C620" i="12" s="1"/>
  <c r="B621" i="12"/>
  <c r="C621" i="12" s="1"/>
  <c r="B622" i="12"/>
  <c r="C622" i="12" s="1"/>
  <c r="B623" i="12"/>
  <c r="C623" i="12" s="1"/>
  <c r="B624" i="12"/>
  <c r="C624" i="12" s="1"/>
  <c r="B625" i="12"/>
  <c r="C625" i="12" s="1"/>
  <c r="B626" i="12"/>
  <c r="C626" i="12" s="1"/>
  <c r="B627" i="12"/>
  <c r="C627" i="12" s="1"/>
  <c r="B628" i="12"/>
  <c r="C628" i="12" s="1"/>
  <c r="B629" i="12"/>
  <c r="C629" i="12" s="1"/>
  <c r="B630" i="12"/>
  <c r="C630" i="12" s="1"/>
  <c r="B631" i="12"/>
  <c r="C631" i="12" s="1"/>
  <c r="B632" i="12"/>
  <c r="C632" i="12" s="1"/>
  <c r="B633" i="12"/>
  <c r="C633" i="12" s="1"/>
  <c r="B634" i="12"/>
  <c r="C634" i="12" s="1"/>
  <c r="B635" i="12"/>
  <c r="C635" i="12" s="1"/>
  <c r="B636" i="12"/>
  <c r="C636" i="12" s="1"/>
  <c r="B637" i="12"/>
  <c r="C637" i="12" s="1"/>
  <c r="B638" i="12"/>
  <c r="C638" i="12" s="1"/>
  <c r="B639" i="12"/>
  <c r="C639" i="12" s="1"/>
  <c r="B640" i="12"/>
  <c r="C640" i="12" s="1"/>
  <c r="B641" i="12"/>
  <c r="C641" i="12" s="1"/>
  <c r="B642" i="12"/>
  <c r="C642" i="12" s="1"/>
  <c r="B643" i="12"/>
  <c r="C643" i="12" s="1"/>
  <c r="B644" i="12"/>
  <c r="C644" i="12" s="1"/>
  <c r="B645" i="12"/>
  <c r="C645" i="12" s="1"/>
  <c r="B646" i="12"/>
  <c r="C646" i="12" s="1"/>
  <c r="B647" i="12"/>
  <c r="C647" i="12" s="1"/>
  <c r="B648" i="12"/>
  <c r="C648" i="12" s="1"/>
  <c r="B649" i="12"/>
  <c r="C649" i="12" s="1"/>
  <c r="B650" i="12"/>
  <c r="C650" i="12" s="1"/>
  <c r="B651" i="12"/>
  <c r="C651" i="12" s="1"/>
  <c r="B652" i="12"/>
  <c r="C652" i="12" s="1"/>
  <c r="B653" i="12"/>
  <c r="C653" i="12" s="1"/>
  <c r="B654" i="12"/>
  <c r="C654" i="12" s="1"/>
  <c r="B655" i="12"/>
  <c r="C655" i="12" s="1"/>
  <c r="B656" i="12"/>
  <c r="C656" i="12" s="1"/>
  <c r="B657" i="12"/>
  <c r="C657" i="12" s="1"/>
  <c r="B658" i="12"/>
  <c r="C658" i="12" s="1"/>
  <c r="B659" i="12"/>
  <c r="C659" i="12" s="1"/>
  <c r="B660" i="12"/>
  <c r="C660" i="12" s="1"/>
  <c r="B661" i="12"/>
  <c r="C661" i="12" s="1"/>
  <c r="B662" i="12"/>
  <c r="C662" i="12" s="1"/>
  <c r="B663" i="12"/>
  <c r="C663" i="12" s="1"/>
  <c r="B664" i="12"/>
  <c r="C664" i="12" s="1"/>
  <c r="B665" i="12"/>
  <c r="C665" i="12" s="1"/>
  <c r="B666" i="12"/>
  <c r="C666" i="12" s="1"/>
  <c r="B667" i="12"/>
  <c r="C667" i="12" s="1"/>
  <c r="B668" i="12"/>
  <c r="C668" i="12" s="1"/>
  <c r="B669" i="12"/>
  <c r="C669" i="12" s="1"/>
  <c r="B670" i="12"/>
  <c r="C670" i="12" s="1"/>
  <c r="B671" i="12"/>
  <c r="C671" i="12" s="1"/>
  <c r="B672" i="12"/>
  <c r="C672" i="12" s="1"/>
  <c r="B673" i="12"/>
  <c r="C673" i="12" s="1"/>
  <c r="B674" i="12"/>
  <c r="C674" i="12" s="1"/>
  <c r="B675" i="12"/>
  <c r="C675" i="12" s="1"/>
  <c r="B676" i="12"/>
  <c r="C676" i="12" s="1"/>
  <c r="B677" i="12"/>
  <c r="C677" i="12" s="1"/>
  <c r="B678" i="12"/>
  <c r="C678" i="12" s="1"/>
  <c r="B679" i="12"/>
  <c r="C679" i="12" s="1"/>
  <c r="B680" i="12"/>
  <c r="C680" i="12" s="1"/>
  <c r="B681" i="12"/>
  <c r="C681" i="12" s="1"/>
  <c r="B682" i="12"/>
  <c r="C682" i="12" s="1"/>
  <c r="B683" i="12"/>
  <c r="C683" i="12" s="1"/>
  <c r="B684" i="12"/>
  <c r="C684" i="12" s="1"/>
  <c r="B685" i="12"/>
  <c r="C685" i="12" s="1"/>
  <c r="B686" i="12"/>
  <c r="C686" i="12" s="1"/>
  <c r="B687" i="12"/>
  <c r="C687" i="12" s="1"/>
  <c r="B688" i="12"/>
  <c r="C688" i="12" s="1"/>
  <c r="B689" i="12"/>
  <c r="C689" i="12" s="1"/>
  <c r="B690" i="12"/>
  <c r="C690" i="12" s="1"/>
  <c r="B691" i="12"/>
  <c r="C691" i="12" s="1"/>
  <c r="B692" i="12"/>
  <c r="C692" i="12" s="1"/>
  <c r="B693" i="12"/>
  <c r="C693" i="12" s="1"/>
  <c r="B694" i="12"/>
  <c r="C694" i="12" s="1"/>
  <c r="B695" i="12"/>
  <c r="C695" i="12" s="1"/>
  <c r="B696" i="12"/>
  <c r="C696" i="12" s="1"/>
  <c r="B697" i="12"/>
  <c r="C697" i="12" s="1"/>
  <c r="B698" i="12"/>
  <c r="C698" i="12" s="1"/>
  <c r="B699" i="12"/>
  <c r="C699" i="12" s="1"/>
  <c r="B700" i="12"/>
  <c r="C700" i="12" s="1"/>
  <c r="B701" i="12"/>
  <c r="C701" i="12" s="1"/>
  <c r="B702" i="12"/>
  <c r="C702" i="12" s="1"/>
  <c r="B703" i="12"/>
  <c r="C703" i="12" s="1"/>
  <c r="B704" i="12"/>
  <c r="C704" i="12" s="1"/>
  <c r="B705" i="12"/>
  <c r="C705" i="12" s="1"/>
  <c r="B706" i="12"/>
  <c r="C706" i="12" s="1"/>
  <c r="B707" i="12"/>
  <c r="C707" i="12" s="1"/>
  <c r="B708" i="12"/>
  <c r="C708" i="12" s="1"/>
  <c r="B709" i="12"/>
  <c r="C709" i="12" s="1"/>
  <c r="B710" i="12"/>
  <c r="C710" i="12" s="1"/>
  <c r="B711" i="12"/>
  <c r="C711" i="12" s="1"/>
  <c r="B712" i="12"/>
  <c r="C712" i="12" s="1"/>
  <c r="B713" i="12"/>
  <c r="C713" i="12" s="1"/>
  <c r="B714" i="12"/>
  <c r="C714" i="12" s="1"/>
  <c r="B715" i="12"/>
  <c r="C715" i="12" s="1"/>
  <c r="B716" i="12"/>
  <c r="C716" i="12" s="1"/>
  <c r="B717" i="12"/>
  <c r="C717" i="12" s="1"/>
  <c r="B718" i="12"/>
  <c r="C718" i="12" s="1"/>
  <c r="B719" i="12"/>
  <c r="C719" i="12" s="1"/>
  <c r="B720" i="12"/>
  <c r="C720" i="12" s="1"/>
  <c r="B721" i="12"/>
  <c r="C721" i="12" s="1"/>
  <c r="B722" i="12"/>
  <c r="C722" i="12" s="1"/>
  <c r="B723" i="12"/>
  <c r="C723" i="12" s="1"/>
  <c r="B724" i="12"/>
  <c r="C724" i="12" s="1"/>
  <c r="B725" i="12"/>
  <c r="C725" i="12" s="1"/>
  <c r="B726" i="12"/>
  <c r="C726" i="12" s="1"/>
  <c r="B727" i="12"/>
  <c r="C727" i="12" s="1"/>
  <c r="B728" i="12"/>
  <c r="C728" i="12" s="1"/>
  <c r="B729" i="12"/>
  <c r="C729" i="12" s="1"/>
  <c r="B730" i="12"/>
  <c r="C730" i="12" s="1"/>
  <c r="B731" i="12"/>
  <c r="C731" i="12" s="1"/>
  <c r="B732" i="12"/>
  <c r="C732" i="12" s="1"/>
  <c r="B733" i="12"/>
  <c r="C733" i="12" s="1"/>
  <c r="B734" i="12"/>
  <c r="C734" i="12" s="1"/>
  <c r="B735" i="12"/>
  <c r="C735" i="12" s="1"/>
  <c r="B736" i="12"/>
  <c r="C736" i="12" s="1"/>
  <c r="B737" i="12"/>
  <c r="C737" i="12" s="1"/>
  <c r="B738" i="12"/>
  <c r="C738" i="12" s="1"/>
  <c r="B739" i="12"/>
  <c r="C739" i="12" s="1"/>
  <c r="B740" i="12"/>
  <c r="C740" i="12" s="1"/>
  <c r="B741" i="12"/>
  <c r="C741" i="12" s="1"/>
  <c r="B742" i="12"/>
  <c r="C742" i="12" s="1"/>
  <c r="B743" i="12"/>
  <c r="C743" i="12" s="1"/>
  <c r="B744" i="12"/>
  <c r="C744" i="12" s="1"/>
  <c r="B745" i="12"/>
  <c r="C745" i="12" s="1"/>
  <c r="B746" i="12"/>
  <c r="C746" i="12" s="1"/>
  <c r="B747" i="12"/>
  <c r="C747" i="12" s="1"/>
  <c r="B748" i="12"/>
  <c r="C748" i="12" s="1"/>
  <c r="B749" i="12"/>
  <c r="C749" i="12" s="1"/>
  <c r="B750" i="12"/>
  <c r="C750" i="12" s="1"/>
  <c r="B751" i="12"/>
  <c r="C751" i="12" s="1"/>
  <c r="B752" i="12"/>
  <c r="C752" i="12" s="1"/>
  <c r="B753" i="12"/>
  <c r="C753" i="12" s="1"/>
  <c r="B754" i="12"/>
  <c r="C754" i="12" s="1"/>
  <c r="B755" i="12"/>
  <c r="C755" i="12" s="1"/>
  <c r="B756" i="12"/>
  <c r="C756" i="12" s="1"/>
  <c r="B757" i="12"/>
  <c r="C757" i="12" s="1"/>
  <c r="B758" i="12"/>
  <c r="C758" i="12" s="1"/>
  <c r="B759" i="12"/>
  <c r="C759" i="12" s="1"/>
  <c r="B760" i="12"/>
  <c r="C760" i="12" s="1"/>
  <c r="B761" i="12"/>
  <c r="C761" i="12" s="1"/>
  <c r="B762" i="12"/>
  <c r="C762" i="12" s="1"/>
  <c r="B763" i="12"/>
  <c r="C763" i="12" s="1"/>
  <c r="B764" i="12"/>
  <c r="C764" i="12" s="1"/>
  <c r="B765" i="12"/>
  <c r="C765" i="12" s="1"/>
  <c r="B766" i="12"/>
  <c r="C766" i="12" s="1"/>
  <c r="B767" i="12"/>
  <c r="C767" i="12" s="1"/>
  <c r="B768" i="12"/>
  <c r="C768" i="12" s="1"/>
  <c r="B769" i="12"/>
  <c r="C769" i="12" s="1"/>
  <c r="B770" i="12"/>
  <c r="C770" i="12" s="1"/>
  <c r="B771" i="12"/>
  <c r="C771" i="12" s="1"/>
  <c r="B772" i="12"/>
  <c r="C772" i="12" s="1"/>
  <c r="B773" i="12"/>
  <c r="C773" i="12" s="1"/>
  <c r="B774" i="12"/>
  <c r="C774" i="12" s="1"/>
  <c r="B775" i="12"/>
  <c r="C775" i="12" s="1"/>
  <c r="B776" i="12"/>
  <c r="C776" i="12" s="1"/>
  <c r="B777" i="12"/>
  <c r="C777" i="12" s="1"/>
  <c r="B778" i="12"/>
  <c r="C778" i="12" s="1"/>
  <c r="B779" i="12"/>
  <c r="C779" i="12" s="1"/>
  <c r="B780" i="12"/>
  <c r="C780" i="12" s="1"/>
  <c r="B781" i="12"/>
  <c r="C781" i="12" s="1"/>
  <c r="B782" i="12"/>
  <c r="C782" i="12" s="1"/>
  <c r="B783" i="12"/>
  <c r="C783" i="12" s="1"/>
  <c r="B784" i="12"/>
  <c r="C784" i="12" s="1"/>
  <c r="B785" i="12"/>
  <c r="C785" i="12" s="1"/>
  <c r="B786" i="12"/>
  <c r="C786" i="12" s="1"/>
  <c r="B787" i="12"/>
  <c r="C787" i="12" s="1"/>
  <c r="B788" i="12"/>
  <c r="C788" i="12" s="1"/>
  <c r="B789" i="12"/>
  <c r="C789" i="12" s="1"/>
  <c r="B790" i="12"/>
  <c r="C790" i="12" s="1"/>
  <c r="B791" i="12"/>
  <c r="C791" i="12" s="1"/>
  <c r="B792" i="12"/>
  <c r="C792" i="12" s="1"/>
  <c r="B793" i="12"/>
  <c r="C793" i="12" s="1"/>
  <c r="B794" i="12"/>
  <c r="C794" i="12" s="1"/>
  <c r="B795" i="12"/>
  <c r="C795" i="12" s="1"/>
  <c r="B796" i="12"/>
  <c r="C796" i="12" s="1"/>
  <c r="B797" i="12"/>
  <c r="C797" i="12" s="1"/>
  <c r="B798" i="12"/>
  <c r="C798" i="12" s="1"/>
  <c r="B799" i="12"/>
  <c r="C799" i="12" s="1"/>
  <c r="B800" i="12"/>
  <c r="C800" i="12" s="1"/>
  <c r="B801" i="12"/>
  <c r="C801" i="12" s="1"/>
  <c r="B802" i="12"/>
  <c r="C802" i="12" s="1"/>
  <c r="B803" i="12"/>
  <c r="C803" i="12" s="1"/>
  <c r="B804" i="12"/>
  <c r="C804" i="12" s="1"/>
  <c r="B805" i="12"/>
  <c r="C805" i="12" s="1"/>
  <c r="B806" i="12"/>
  <c r="C806" i="12" s="1"/>
  <c r="B807" i="12"/>
  <c r="C807" i="12" s="1"/>
  <c r="B808" i="12"/>
  <c r="C808" i="12" s="1"/>
  <c r="B809" i="12"/>
  <c r="C809" i="12" s="1"/>
  <c r="B810" i="12"/>
  <c r="C810" i="12" s="1"/>
  <c r="B811" i="12"/>
  <c r="C811" i="12" s="1"/>
  <c r="B812" i="12"/>
  <c r="C812" i="12" s="1"/>
  <c r="B813" i="12"/>
  <c r="C813" i="12" s="1"/>
  <c r="B814" i="12"/>
  <c r="C814" i="12" s="1"/>
  <c r="B815" i="12"/>
  <c r="C815" i="12" s="1"/>
  <c r="B816" i="12"/>
  <c r="C816" i="12" s="1"/>
  <c r="B817" i="12"/>
  <c r="C817" i="12" s="1"/>
  <c r="B818" i="12"/>
  <c r="C818" i="12" s="1"/>
  <c r="B819" i="12"/>
  <c r="C819" i="12" s="1"/>
  <c r="B820" i="12"/>
  <c r="C820" i="12" s="1"/>
  <c r="B821" i="12"/>
  <c r="C821" i="12" s="1"/>
  <c r="B822" i="12"/>
  <c r="C822" i="12" s="1"/>
  <c r="B823" i="12"/>
  <c r="C823" i="12" s="1"/>
  <c r="B824" i="12"/>
  <c r="C824" i="12" s="1"/>
  <c r="B825" i="12"/>
  <c r="C825" i="12" s="1"/>
  <c r="B826" i="12"/>
  <c r="C826" i="12" s="1"/>
  <c r="B827" i="12"/>
  <c r="C827" i="12" s="1"/>
  <c r="B828" i="12"/>
  <c r="C828" i="12" s="1"/>
  <c r="B829" i="12"/>
  <c r="C829" i="12" s="1"/>
  <c r="B830" i="12"/>
  <c r="C830" i="12" s="1"/>
  <c r="B831" i="12"/>
  <c r="C831" i="12" s="1"/>
  <c r="B832" i="12"/>
  <c r="C832" i="12" s="1"/>
  <c r="B833" i="12"/>
  <c r="C833" i="12" s="1"/>
  <c r="B834" i="12"/>
  <c r="C834" i="12" s="1"/>
  <c r="B835" i="12"/>
  <c r="C835" i="12" s="1"/>
  <c r="B836" i="12"/>
  <c r="C836" i="12" s="1"/>
  <c r="B837" i="12"/>
  <c r="C837" i="12" s="1"/>
  <c r="B838" i="12"/>
  <c r="C838" i="12" s="1"/>
  <c r="B839" i="12"/>
  <c r="C839" i="12" s="1"/>
  <c r="B840" i="12"/>
  <c r="C840" i="12" s="1"/>
  <c r="B841" i="12"/>
  <c r="C841" i="12" s="1"/>
  <c r="B842" i="12"/>
  <c r="C842" i="12" s="1"/>
  <c r="B843" i="12"/>
  <c r="C843" i="12" s="1"/>
  <c r="B844" i="12"/>
  <c r="C844" i="12" s="1"/>
  <c r="B845" i="12"/>
  <c r="C845" i="12" s="1"/>
  <c r="B846" i="12"/>
  <c r="C846" i="12" s="1"/>
  <c r="B847" i="12"/>
  <c r="C847" i="12" s="1"/>
  <c r="B848" i="12"/>
  <c r="C848" i="12" s="1"/>
  <c r="B849" i="12"/>
  <c r="C849" i="12" s="1"/>
  <c r="B850" i="12"/>
  <c r="C850" i="12" s="1"/>
  <c r="B851" i="12"/>
  <c r="C851" i="12" s="1"/>
  <c r="B852" i="12"/>
  <c r="C852" i="12" s="1"/>
  <c r="B853" i="12"/>
  <c r="C853" i="12" s="1"/>
  <c r="B854" i="12"/>
  <c r="C854" i="12" s="1"/>
  <c r="B855" i="12"/>
  <c r="C855" i="12" s="1"/>
  <c r="B856" i="12"/>
  <c r="C856" i="12" s="1"/>
  <c r="B857" i="12"/>
  <c r="C857" i="12" s="1"/>
  <c r="B858" i="12"/>
  <c r="C858" i="12" s="1"/>
  <c r="B859" i="12"/>
  <c r="C859" i="12" s="1"/>
  <c r="B860" i="12"/>
  <c r="C860" i="12" s="1"/>
  <c r="B861" i="12"/>
  <c r="C861" i="12" s="1"/>
  <c r="B862" i="12"/>
  <c r="C862" i="12" s="1"/>
  <c r="B863" i="12"/>
  <c r="C863" i="12" s="1"/>
  <c r="B864" i="12"/>
  <c r="C864" i="12" s="1"/>
  <c r="B865" i="12"/>
  <c r="C865" i="12" s="1"/>
  <c r="B866" i="12"/>
  <c r="C866" i="12" s="1"/>
  <c r="B867" i="12"/>
  <c r="C867" i="12" s="1"/>
  <c r="B868" i="12"/>
  <c r="C868" i="12" s="1"/>
  <c r="B869" i="12"/>
  <c r="C869" i="12" s="1"/>
  <c r="B870" i="12"/>
  <c r="C870" i="12" s="1"/>
  <c r="B871" i="12"/>
  <c r="C871" i="12" s="1"/>
  <c r="B872" i="12"/>
  <c r="C872" i="12" s="1"/>
  <c r="B873" i="12"/>
  <c r="C873" i="12" s="1"/>
  <c r="B874" i="12"/>
  <c r="C874" i="12" s="1"/>
  <c r="B875" i="12"/>
  <c r="C875" i="12" s="1"/>
  <c r="B876" i="12"/>
  <c r="C876" i="12" s="1"/>
  <c r="B877" i="12"/>
  <c r="C877" i="12" s="1"/>
  <c r="B878" i="12"/>
  <c r="C878" i="12" s="1"/>
  <c r="B879" i="12"/>
  <c r="C879" i="12" s="1"/>
  <c r="B880" i="12"/>
  <c r="C880" i="12" s="1"/>
  <c r="B881" i="12"/>
  <c r="C881" i="12" s="1"/>
  <c r="B882" i="12"/>
  <c r="C882" i="12" s="1"/>
  <c r="B883" i="12"/>
  <c r="C883" i="12" s="1"/>
  <c r="B884" i="12"/>
  <c r="C884" i="12" s="1"/>
  <c r="B885" i="12"/>
  <c r="C885" i="12" s="1"/>
  <c r="B886" i="12"/>
  <c r="C886" i="12" s="1"/>
  <c r="B887" i="12"/>
  <c r="C887" i="12" s="1"/>
  <c r="B888" i="12"/>
  <c r="C888" i="12" s="1"/>
  <c r="B889" i="12"/>
  <c r="C889" i="12" s="1"/>
  <c r="B890" i="12"/>
  <c r="C890" i="12" s="1"/>
  <c r="B891" i="12"/>
  <c r="C891" i="12" s="1"/>
  <c r="B892" i="12"/>
  <c r="C892" i="12" s="1"/>
  <c r="B893" i="12"/>
  <c r="C893" i="12" s="1"/>
  <c r="B894" i="12"/>
  <c r="C894" i="12" s="1"/>
  <c r="B895" i="12"/>
  <c r="C895" i="12" s="1"/>
  <c r="B896" i="12"/>
  <c r="C896" i="12" s="1"/>
  <c r="B897" i="12"/>
  <c r="C897" i="12" s="1"/>
  <c r="B898" i="12"/>
  <c r="C898" i="12" s="1"/>
  <c r="B899" i="12"/>
  <c r="C899" i="12" s="1"/>
  <c r="B900" i="12"/>
  <c r="C900" i="12" s="1"/>
  <c r="B901" i="12"/>
  <c r="C901" i="12" s="1"/>
  <c r="B902" i="12"/>
  <c r="C902" i="12" s="1"/>
  <c r="B903" i="12"/>
  <c r="C903" i="12" s="1"/>
  <c r="B904" i="12"/>
  <c r="C904" i="12" s="1"/>
  <c r="B905" i="12"/>
  <c r="C905" i="12" s="1"/>
  <c r="B906" i="12"/>
  <c r="C906" i="12" s="1"/>
  <c r="B907" i="12"/>
  <c r="C907" i="12" s="1"/>
  <c r="B908" i="12"/>
  <c r="C908" i="12" s="1"/>
  <c r="B909" i="12"/>
  <c r="C909" i="12" s="1"/>
  <c r="B910" i="12"/>
  <c r="C910" i="12" s="1"/>
  <c r="B911" i="12"/>
  <c r="C911" i="12" s="1"/>
  <c r="B912" i="12"/>
  <c r="C912" i="12" s="1"/>
  <c r="B913" i="12"/>
  <c r="C913" i="12" s="1"/>
  <c r="B914" i="12"/>
  <c r="C914" i="12" s="1"/>
  <c r="B915" i="12"/>
  <c r="C915" i="12" s="1"/>
  <c r="B916" i="12"/>
  <c r="C916" i="12" s="1"/>
  <c r="B917" i="12"/>
  <c r="C917" i="12" s="1"/>
  <c r="B918" i="12"/>
  <c r="C918" i="12" s="1"/>
  <c r="B919" i="12"/>
  <c r="C919" i="12" s="1"/>
  <c r="B920" i="12"/>
  <c r="C920" i="12" s="1"/>
  <c r="B921" i="12"/>
  <c r="C921" i="12" s="1"/>
  <c r="B922" i="12"/>
  <c r="C922" i="12" s="1"/>
  <c r="B923" i="12"/>
  <c r="C923" i="12" s="1"/>
  <c r="B924" i="12"/>
  <c r="C924" i="12" s="1"/>
  <c r="B925" i="12"/>
  <c r="C925" i="12" s="1"/>
  <c r="B926" i="12"/>
  <c r="C926" i="12" s="1"/>
  <c r="B927" i="12"/>
  <c r="C927" i="12" s="1"/>
  <c r="B928" i="12"/>
  <c r="C928" i="12" s="1"/>
  <c r="B929" i="12"/>
  <c r="C929" i="12" s="1"/>
  <c r="B930" i="12"/>
  <c r="C930" i="12" s="1"/>
  <c r="B931" i="12"/>
  <c r="C931" i="12" s="1"/>
  <c r="B932" i="12"/>
  <c r="C932" i="12" s="1"/>
  <c r="B933" i="12"/>
  <c r="C933" i="12" s="1"/>
  <c r="B934" i="12"/>
  <c r="C934" i="12" s="1"/>
  <c r="B935" i="12"/>
  <c r="C935" i="12" s="1"/>
  <c r="B936" i="12"/>
  <c r="C936" i="12" s="1"/>
  <c r="B937" i="12"/>
  <c r="C937" i="12" s="1"/>
  <c r="B938" i="12"/>
  <c r="C938" i="12" s="1"/>
  <c r="B939" i="12"/>
  <c r="C939" i="12" s="1"/>
  <c r="B940" i="12"/>
  <c r="C940" i="12" s="1"/>
  <c r="B941" i="12"/>
  <c r="C941" i="12" s="1"/>
  <c r="B942" i="12"/>
  <c r="C942" i="12" s="1"/>
  <c r="B943" i="12"/>
  <c r="C943" i="12" s="1"/>
  <c r="B944" i="12"/>
  <c r="C944" i="12" s="1"/>
  <c r="B945" i="12"/>
  <c r="C945" i="12" s="1"/>
  <c r="B946" i="12"/>
  <c r="C946" i="12" s="1"/>
  <c r="B947" i="12"/>
  <c r="C947" i="12" s="1"/>
  <c r="B948" i="12"/>
  <c r="C948" i="12" s="1"/>
  <c r="B949" i="12"/>
  <c r="C949" i="12" s="1"/>
  <c r="B950" i="12"/>
  <c r="C950" i="12" s="1"/>
  <c r="B951" i="12"/>
  <c r="C951" i="12" s="1"/>
  <c r="B952" i="12"/>
  <c r="C952" i="12" s="1"/>
  <c r="B953" i="12"/>
  <c r="C953" i="12" s="1"/>
  <c r="B954" i="12"/>
  <c r="C954" i="12" s="1"/>
  <c r="B955" i="12"/>
  <c r="C955" i="12" s="1"/>
  <c r="B956" i="12"/>
  <c r="C956" i="12" s="1"/>
  <c r="B957" i="12"/>
  <c r="C957" i="12" s="1"/>
  <c r="B958" i="12"/>
  <c r="C958" i="12" s="1"/>
  <c r="B959" i="12"/>
  <c r="C959" i="12" s="1"/>
  <c r="B960" i="12"/>
  <c r="C960" i="12" s="1"/>
  <c r="B961" i="12"/>
  <c r="C961" i="12" s="1"/>
  <c r="B962" i="12"/>
  <c r="C962" i="12" s="1"/>
  <c r="B963" i="12"/>
  <c r="C963" i="12" s="1"/>
  <c r="B964" i="12"/>
  <c r="C964" i="12" s="1"/>
  <c r="B965" i="12"/>
  <c r="C965" i="12" s="1"/>
  <c r="B966" i="12"/>
  <c r="C966" i="12" s="1"/>
  <c r="B967" i="12"/>
  <c r="C967" i="12" s="1"/>
  <c r="B968" i="12"/>
  <c r="C968" i="12" s="1"/>
  <c r="B969" i="12"/>
  <c r="C969" i="12" s="1"/>
  <c r="B970" i="12"/>
  <c r="C970" i="12" s="1"/>
  <c r="B971" i="12"/>
  <c r="C971" i="12" s="1"/>
  <c r="B972" i="12"/>
  <c r="C972" i="12" s="1"/>
  <c r="B973" i="12"/>
  <c r="C973" i="12" s="1"/>
  <c r="B974" i="12"/>
  <c r="C974" i="12" s="1"/>
  <c r="B975" i="12"/>
  <c r="C975" i="12" s="1"/>
  <c r="B976" i="12"/>
  <c r="C976" i="12" s="1"/>
  <c r="B977" i="12"/>
  <c r="C977" i="12" s="1"/>
  <c r="B978" i="12"/>
  <c r="C978" i="12" s="1"/>
  <c r="B979" i="12"/>
  <c r="C979" i="12" s="1"/>
  <c r="B980" i="12"/>
  <c r="C980" i="12" s="1"/>
  <c r="B981" i="12"/>
  <c r="C981" i="12" s="1"/>
  <c r="B982" i="12"/>
  <c r="C982" i="12" s="1"/>
  <c r="B983" i="12"/>
  <c r="C983" i="12" s="1"/>
  <c r="B984" i="12"/>
  <c r="C984" i="12" s="1"/>
  <c r="B985" i="12"/>
  <c r="C985" i="12" s="1"/>
  <c r="B986" i="12"/>
  <c r="C986" i="12" s="1"/>
  <c r="B987" i="12"/>
  <c r="C987" i="12" s="1"/>
  <c r="B988" i="12"/>
  <c r="C988" i="12" s="1"/>
  <c r="B989" i="12"/>
  <c r="C989" i="12" s="1"/>
  <c r="B990" i="12"/>
  <c r="C990" i="12" s="1"/>
  <c r="B991" i="12"/>
  <c r="C991" i="12" s="1"/>
  <c r="B992" i="12"/>
  <c r="C992" i="12" s="1"/>
  <c r="B993" i="12"/>
  <c r="C993" i="12" s="1"/>
  <c r="B994" i="12"/>
  <c r="C994" i="12" s="1"/>
  <c r="B995" i="12"/>
  <c r="C995" i="12" s="1"/>
  <c r="B996" i="12"/>
  <c r="C996" i="12" s="1"/>
  <c r="B997" i="12"/>
  <c r="C997" i="12" s="1"/>
  <c r="B998" i="12"/>
  <c r="C998" i="12" s="1"/>
  <c r="B999" i="12"/>
  <c r="C999" i="12" s="1"/>
  <c r="B1000" i="12"/>
  <c r="C1000" i="12" s="1"/>
  <c r="B1001" i="12"/>
  <c r="C1001" i="12" s="1"/>
  <c r="B1002" i="12"/>
  <c r="C1002" i="12" s="1"/>
  <c r="B1003" i="12"/>
  <c r="C1003" i="12" s="1"/>
  <c r="B1004" i="12"/>
  <c r="C1004" i="12" s="1"/>
  <c r="B1005" i="12"/>
  <c r="C1005" i="12" s="1"/>
  <c r="B1006" i="12"/>
  <c r="C1006" i="12" s="1"/>
  <c r="B1007" i="12"/>
  <c r="C1007" i="12" s="1"/>
  <c r="B1008" i="12"/>
  <c r="C1008" i="12" s="1"/>
  <c r="B1009" i="12"/>
  <c r="C1009" i="12" s="1"/>
  <c r="B1010" i="12"/>
  <c r="C1010" i="12" s="1"/>
  <c r="B1011" i="12"/>
  <c r="C1011" i="12" s="1"/>
  <c r="B1012" i="12"/>
  <c r="C1012" i="12" s="1"/>
  <c r="B1013" i="12"/>
  <c r="C1013" i="12" s="1"/>
  <c r="B1014" i="12"/>
  <c r="C1014" i="12" s="1"/>
  <c r="B1015" i="12"/>
  <c r="C1015" i="12" s="1"/>
  <c r="B1016" i="12"/>
  <c r="C1016" i="12" s="1"/>
  <c r="B1017" i="12"/>
  <c r="C1017" i="12" s="1"/>
  <c r="B1018" i="12"/>
  <c r="C1018" i="12" s="1"/>
  <c r="B1019" i="12"/>
  <c r="C1019" i="12" s="1"/>
  <c r="B1020" i="12"/>
  <c r="C1020" i="12" s="1"/>
  <c r="B1021" i="12"/>
  <c r="C1021" i="12" s="1"/>
  <c r="B1022" i="12"/>
  <c r="C1022" i="12" s="1"/>
  <c r="B1023" i="12"/>
  <c r="C1023" i="12" s="1"/>
  <c r="B1024" i="12"/>
  <c r="C1024" i="12" s="1"/>
  <c r="B1025" i="12"/>
  <c r="C1025" i="12" s="1"/>
  <c r="B1026" i="12"/>
  <c r="C1026" i="12" s="1"/>
  <c r="B1027" i="12"/>
  <c r="C1027" i="12" s="1"/>
  <c r="B1028" i="12"/>
  <c r="C1028" i="12" s="1"/>
  <c r="B1029" i="12"/>
  <c r="C1029" i="12" s="1"/>
  <c r="B1030" i="12"/>
  <c r="C1030" i="12" s="1"/>
  <c r="B1031" i="12"/>
  <c r="C1031" i="12" s="1"/>
  <c r="B1032" i="12"/>
  <c r="C1032" i="12" s="1"/>
  <c r="B1033" i="12"/>
  <c r="C1033" i="12" s="1"/>
  <c r="B1034" i="12"/>
  <c r="C1034" i="12" s="1"/>
  <c r="B1035" i="12"/>
  <c r="C1035" i="12" s="1"/>
  <c r="B1036" i="12"/>
  <c r="C1036" i="12" s="1"/>
  <c r="B1037" i="12"/>
  <c r="C1037" i="12" s="1"/>
  <c r="B1038" i="12"/>
  <c r="C1038" i="12" s="1"/>
  <c r="B1039" i="12"/>
  <c r="C1039" i="12" s="1"/>
  <c r="B1040" i="12"/>
  <c r="C1040" i="12" s="1"/>
  <c r="B1041" i="12"/>
  <c r="C1041" i="12" s="1"/>
  <c r="B1042" i="12"/>
  <c r="C1042" i="12" s="1"/>
  <c r="B1043" i="12"/>
  <c r="C1043" i="12" s="1"/>
  <c r="B1044" i="12"/>
  <c r="C1044" i="12" s="1"/>
  <c r="B1045" i="12"/>
  <c r="C1045" i="12" s="1"/>
  <c r="B1046" i="12"/>
  <c r="C1046" i="12" s="1"/>
  <c r="B1047" i="12"/>
  <c r="C1047" i="12" s="1"/>
  <c r="B1048" i="12"/>
  <c r="C1048" i="12" s="1"/>
  <c r="B1049" i="12"/>
  <c r="C1049" i="12" s="1"/>
  <c r="B1050" i="12"/>
  <c r="C1050" i="12" s="1"/>
  <c r="B1051" i="12"/>
  <c r="C1051" i="12" s="1"/>
  <c r="B1052" i="12"/>
  <c r="C1052" i="12" s="1"/>
  <c r="B1053" i="12"/>
  <c r="C1053" i="12" s="1"/>
  <c r="B1054" i="12"/>
  <c r="C1054" i="12" s="1"/>
  <c r="B1055" i="12"/>
  <c r="C1055" i="12" s="1"/>
  <c r="B1056" i="12"/>
  <c r="C1056" i="12" s="1"/>
  <c r="B1057" i="12"/>
  <c r="C1057" i="12" s="1"/>
  <c r="B1058" i="12"/>
  <c r="C1058" i="12" s="1"/>
  <c r="B1059" i="12"/>
  <c r="C1059" i="12" s="1"/>
  <c r="B1060" i="12"/>
  <c r="C1060" i="12" s="1"/>
  <c r="B1061" i="12"/>
  <c r="C1061" i="12" s="1"/>
  <c r="B1062" i="12"/>
  <c r="C1062" i="12" s="1"/>
  <c r="B1063" i="12"/>
  <c r="C1063" i="12" s="1"/>
  <c r="B1064" i="12"/>
  <c r="C1064" i="12" s="1"/>
  <c r="B1065" i="12"/>
  <c r="C1065" i="12" s="1"/>
  <c r="B1066" i="12"/>
  <c r="C1066" i="12" s="1"/>
  <c r="B1067" i="12"/>
  <c r="C1067" i="12" s="1"/>
  <c r="B1068" i="12"/>
  <c r="C1068" i="12" s="1"/>
  <c r="B1069" i="12"/>
  <c r="C1069" i="12" s="1"/>
  <c r="B1070" i="12"/>
  <c r="C1070" i="12" s="1"/>
  <c r="B1071" i="12"/>
  <c r="C1071" i="12" s="1"/>
  <c r="B1072" i="12"/>
  <c r="C1072" i="12" s="1"/>
  <c r="B1073" i="12"/>
  <c r="C1073" i="12" s="1"/>
  <c r="B1074" i="12"/>
  <c r="C1074" i="12" s="1"/>
  <c r="B1075" i="12"/>
  <c r="C1075" i="12" s="1"/>
  <c r="B1076" i="12"/>
  <c r="C1076" i="12" s="1"/>
  <c r="B1077" i="12"/>
  <c r="C1077" i="12" s="1"/>
  <c r="B1078" i="12"/>
  <c r="C1078" i="12" s="1"/>
  <c r="B1079" i="12"/>
  <c r="C1079" i="12" s="1"/>
  <c r="B1080" i="12"/>
  <c r="C1080" i="12" s="1"/>
  <c r="B1081" i="12"/>
  <c r="C1081" i="12" s="1"/>
  <c r="B1082" i="12"/>
  <c r="C1082" i="12" s="1"/>
  <c r="B1083" i="12"/>
  <c r="C1083" i="12" s="1"/>
  <c r="B1084" i="12"/>
  <c r="C1084" i="12" s="1"/>
  <c r="B1085" i="12"/>
  <c r="C1085" i="12" s="1"/>
  <c r="B1086" i="12"/>
  <c r="C1086" i="12" s="1"/>
  <c r="B1087" i="12"/>
  <c r="C1087" i="12" s="1"/>
  <c r="B1088" i="12"/>
  <c r="C1088" i="12" s="1"/>
  <c r="B1089" i="12"/>
  <c r="C1089" i="12" s="1"/>
  <c r="B1090" i="12"/>
  <c r="C1090" i="12" s="1"/>
  <c r="B1091" i="12"/>
  <c r="C1091" i="12" s="1"/>
  <c r="B1092" i="12"/>
  <c r="C1092" i="12" s="1"/>
  <c r="B1093" i="12"/>
  <c r="C1093" i="12" s="1"/>
  <c r="B1094" i="12"/>
  <c r="C1094" i="12" s="1"/>
  <c r="B1095" i="12"/>
  <c r="C1095" i="12" s="1"/>
  <c r="B1096" i="12"/>
  <c r="C1096" i="12" s="1"/>
  <c r="B1097" i="12"/>
  <c r="C1097" i="12" s="1"/>
  <c r="B1098" i="12"/>
  <c r="C1098" i="12" s="1"/>
  <c r="B1099" i="12"/>
  <c r="C1099" i="12" s="1"/>
  <c r="B1100" i="12"/>
  <c r="C1100" i="12" s="1"/>
  <c r="B1101" i="12"/>
  <c r="C1101" i="12" s="1"/>
  <c r="B1102" i="12"/>
  <c r="C1102" i="12" s="1"/>
  <c r="B1103" i="12"/>
  <c r="C1103" i="12" s="1"/>
  <c r="B1104" i="12"/>
  <c r="C1104" i="12" s="1"/>
  <c r="B1105" i="12"/>
  <c r="C1105" i="12" s="1"/>
  <c r="B1106" i="12"/>
  <c r="C1106" i="12" s="1"/>
  <c r="B1107" i="12"/>
  <c r="C1107" i="12" s="1"/>
  <c r="B1108" i="12"/>
  <c r="C1108" i="12" s="1"/>
  <c r="B1109" i="12"/>
  <c r="C1109" i="12" s="1"/>
  <c r="B1110" i="12"/>
  <c r="C1110" i="12" s="1"/>
  <c r="B1111" i="12"/>
  <c r="C1111" i="12" s="1"/>
  <c r="B1112" i="12"/>
  <c r="C1112" i="12" s="1"/>
  <c r="B1113" i="12"/>
  <c r="C1113" i="12" s="1"/>
  <c r="B1114" i="12"/>
  <c r="C1114" i="12" s="1"/>
  <c r="B1115" i="12"/>
  <c r="C1115" i="12" s="1"/>
  <c r="B1116" i="12"/>
  <c r="C1116" i="12" s="1"/>
  <c r="B1117" i="12"/>
  <c r="C1117" i="12" s="1"/>
  <c r="B1118" i="12"/>
  <c r="C1118" i="12" s="1"/>
  <c r="B1119" i="12"/>
  <c r="C1119" i="12" s="1"/>
  <c r="B1120" i="12"/>
  <c r="C1120" i="12" s="1"/>
  <c r="B1121" i="12"/>
  <c r="C1121" i="12" s="1"/>
  <c r="B1122" i="12"/>
  <c r="C1122" i="12" s="1"/>
  <c r="B1123" i="12"/>
  <c r="C1123" i="12" s="1"/>
  <c r="B1124" i="12"/>
  <c r="C1124" i="12" s="1"/>
  <c r="B1125" i="12"/>
  <c r="C1125" i="12" s="1"/>
  <c r="B1126" i="12"/>
  <c r="C1126" i="12" s="1"/>
  <c r="B1127" i="12"/>
  <c r="C1127" i="12" s="1"/>
  <c r="B1128" i="12"/>
  <c r="C1128" i="12" s="1"/>
  <c r="B1129" i="12"/>
  <c r="C1129" i="12" s="1"/>
  <c r="B1130" i="12"/>
  <c r="C1130" i="12" s="1"/>
  <c r="B1131" i="12"/>
  <c r="C1131" i="12" s="1"/>
  <c r="B1132" i="12"/>
  <c r="C1132" i="12" s="1"/>
  <c r="B1133" i="12"/>
  <c r="C1133" i="12" s="1"/>
  <c r="B1134" i="12"/>
  <c r="C1134" i="12" s="1"/>
  <c r="B1135" i="12"/>
  <c r="C1135" i="12" s="1"/>
  <c r="B1136" i="12"/>
  <c r="C1136" i="12" s="1"/>
  <c r="B1137" i="12"/>
  <c r="C1137" i="12" s="1"/>
  <c r="B1138" i="12"/>
  <c r="C1138" i="12" s="1"/>
  <c r="B1139" i="12"/>
  <c r="C1139" i="12" s="1"/>
  <c r="B1140" i="12"/>
  <c r="C1140" i="12" s="1"/>
  <c r="B1141" i="12"/>
  <c r="C1141" i="12" s="1"/>
  <c r="B1142" i="12"/>
  <c r="C1142" i="12" s="1"/>
  <c r="B1143" i="12"/>
  <c r="C1143" i="12" s="1"/>
  <c r="B1144" i="12"/>
  <c r="C1144" i="12" s="1"/>
  <c r="B1145" i="12"/>
  <c r="C1145" i="12" s="1"/>
  <c r="B1146" i="12"/>
  <c r="C1146" i="12" s="1"/>
  <c r="B1147" i="12"/>
  <c r="C1147" i="12" s="1"/>
  <c r="B1148" i="12"/>
  <c r="C1148" i="12" s="1"/>
  <c r="B1149" i="12"/>
  <c r="C1149" i="12" s="1"/>
  <c r="B1150" i="12"/>
  <c r="C1150" i="12" s="1"/>
  <c r="B1151" i="12"/>
  <c r="C1151" i="12" s="1"/>
  <c r="B1152" i="12"/>
  <c r="C1152" i="12" s="1"/>
  <c r="B1153" i="12"/>
  <c r="C1153" i="12" s="1"/>
  <c r="B1154" i="12"/>
  <c r="C1154" i="12" s="1"/>
  <c r="B1155" i="12"/>
  <c r="C1155" i="12" s="1"/>
  <c r="B1156" i="12"/>
  <c r="C1156" i="12" s="1"/>
  <c r="B1157" i="12"/>
  <c r="C1157" i="12" s="1"/>
  <c r="B1158" i="12"/>
  <c r="C1158" i="12" s="1"/>
  <c r="B1159" i="12"/>
  <c r="C1159" i="12" s="1"/>
  <c r="B1160" i="12"/>
  <c r="C1160" i="12" s="1"/>
  <c r="B1161" i="12"/>
  <c r="C1161" i="12" s="1"/>
  <c r="B1162" i="12"/>
  <c r="C1162" i="12" s="1"/>
  <c r="B1163" i="12"/>
  <c r="C1163" i="12" s="1"/>
  <c r="B1164" i="12"/>
  <c r="C1164" i="12" s="1"/>
  <c r="B1165" i="12"/>
  <c r="C1165" i="12" s="1"/>
  <c r="B1166" i="12"/>
  <c r="C1166" i="12" s="1"/>
  <c r="B1167" i="12"/>
  <c r="C1167" i="12" s="1"/>
  <c r="B1168" i="12"/>
  <c r="C1168" i="12" s="1"/>
  <c r="B1169" i="12"/>
  <c r="C1169" i="12" s="1"/>
  <c r="B1170" i="12"/>
  <c r="C1170" i="12" s="1"/>
  <c r="B1171" i="12"/>
  <c r="C1171" i="12" s="1"/>
  <c r="B1172" i="12"/>
  <c r="C1172" i="12" s="1"/>
  <c r="B1173" i="12"/>
  <c r="C1173" i="12" s="1"/>
  <c r="B1174" i="12"/>
  <c r="C1174" i="12" s="1"/>
  <c r="B1175" i="12"/>
  <c r="C1175" i="12" s="1"/>
  <c r="B1176" i="12"/>
  <c r="C1176" i="12" s="1"/>
  <c r="B1177" i="12"/>
  <c r="C1177" i="12" s="1"/>
  <c r="B1178" i="12"/>
  <c r="C1178" i="12" s="1"/>
  <c r="B1179" i="12"/>
  <c r="C1179" i="12" s="1"/>
  <c r="B1180" i="12"/>
  <c r="C1180" i="12" s="1"/>
  <c r="B1181" i="12"/>
  <c r="C1181" i="12" s="1"/>
  <c r="B1182" i="12"/>
  <c r="C1182" i="12" s="1"/>
  <c r="B1183" i="12"/>
  <c r="C1183" i="12" s="1"/>
  <c r="B1184" i="12"/>
  <c r="C1184" i="12" s="1"/>
  <c r="B1185" i="12"/>
  <c r="C1185" i="12" s="1"/>
  <c r="B1186" i="12"/>
  <c r="C1186" i="12" s="1"/>
  <c r="B1187" i="12"/>
  <c r="C1187" i="12" s="1"/>
  <c r="B1188" i="12"/>
  <c r="C1188" i="12" s="1"/>
  <c r="B1189" i="12"/>
  <c r="C1189" i="12" s="1"/>
  <c r="B1190" i="12"/>
  <c r="C1190" i="12" s="1"/>
  <c r="B1191" i="12"/>
  <c r="C1191" i="12" s="1"/>
  <c r="B1192" i="12"/>
  <c r="C1192" i="12" s="1"/>
  <c r="B1193" i="12"/>
  <c r="C1193" i="12" s="1"/>
  <c r="B1194" i="12"/>
  <c r="C1194" i="12" s="1"/>
  <c r="B1195" i="12"/>
  <c r="C1195" i="12" s="1"/>
  <c r="B1196" i="12"/>
  <c r="C1196" i="12" s="1"/>
  <c r="B1197" i="12"/>
  <c r="C1197" i="12" s="1"/>
  <c r="B1198" i="12"/>
  <c r="C1198" i="12" s="1"/>
  <c r="B1199" i="12"/>
  <c r="C1199" i="12" s="1"/>
  <c r="B1200" i="12"/>
  <c r="C1200" i="12" s="1"/>
  <c r="B1201" i="12"/>
  <c r="C1201" i="12" s="1"/>
  <c r="B1202" i="12"/>
  <c r="C1202" i="12" s="1"/>
  <c r="B1203" i="12"/>
  <c r="C1203" i="12" s="1"/>
  <c r="B1204" i="12"/>
  <c r="C1204" i="12" s="1"/>
  <c r="B1205" i="12"/>
  <c r="C1205" i="12" s="1"/>
  <c r="B1206" i="12"/>
  <c r="C1206" i="12" s="1"/>
  <c r="B1207" i="12"/>
  <c r="C1207" i="12" s="1"/>
  <c r="B1208" i="12"/>
  <c r="C1208" i="12" s="1"/>
  <c r="B1209" i="12"/>
  <c r="C1209" i="12" s="1"/>
  <c r="B1210" i="12"/>
  <c r="C1210" i="12" s="1"/>
  <c r="B1211" i="12"/>
  <c r="C1211" i="12" s="1"/>
  <c r="B1212" i="12"/>
  <c r="C1212" i="12" s="1"/>
  <c r="B1213" i="12"/>
  <c r="C1213" i="12" s="1"/>
  <c r="B1214" i="12"/>
  <c r="C1214" i="12" s="1"/>
  <c r="B1215" i="12"/>
  <c r="C1215" i="12" s="1"/>
  <c r="B1216" i="12"/>
  <c r="C1216" i="12" s="1"/>
  <c r="B1217" i="12"/>
  <c r="C1217" i="12" s="1"/>
  <c r="B1218" i="12"/>
  <c r="C1218" i="12" s="1"/>
  <c r="B1219" i="12"/>
  <c r="C1219" i="12" s="1"/>
  <c r="B1220" i="12"/>
  <c r="C1220" i="12" s="1"/>
  <c r="B1221" i="12"/>
  <c r="C1221" i="12" s="1"/>
  <c r="B1222" i="12"/>
  <c r="C1222" i="12" s="1"/>
  <c r="B1223" i="12"/>
  <c r="C1223" i="12" s="1"/>
  <c r="B1224" i="12"/>
  <c r="C1224" i="12" s="1"/>
  <c r="B1225" i="12"/>
  <c r="C1225" i="12" s="1"/>
  <c r="B1226" i="12"/>
  <c r="C1226" i="12" s="1"/>
  <c r="B1227" i="12"/>
  <c r="C1227" i="12" s="1"/>
  <c r="B1228" i="12"/>
  <c r="C1228" i="12" s="1"/>
  <c r="B1229" i="12"/>
  <c r="C1229" i="12" s="1"/>
  <c r="B1230" i="12"/>
  <c r="C1230" i="12" s="1"/>
  <c r="B1231" i="12"/>
  <c r="C1231" i="12" s="1"/>
  <c r="B1232" i="12"/>
  <c r="C1232" i="12" s="1"/>
  <c r="B1233" i="12"/>
  <c r="C1233" i="12" s="1"/>
  <c r="B1234" i="12"/>
  <c r="C1234" i="12" s="1"/>
  <c r="B1235" i="12"/>
  <c r="C1235" i="12" s="1"/>
  <c r="B1236" i="12"/>
  <c r="C1236" i="12" s="1"/>
  <c r="B1237" i="12"/>
  <c r="C1237" i="12" s="1"/>
  <c r="B1238" i="12"/>
  <c r="C1238" i="12" s="1"/>
  <c r="B1239" i="12"/>
  <c r="C1239" i="12" s="1"/>
  <c r="B1240" i="12"/>
  <c r="C1240" i="12" s="1"/>
  <c r="B1241" i="12"/>
  <c r="C1241" i="12" s="1"/>
  <c r="B1242" i="12"/>
  <c r="C1242" i="12" s="1"/>
  <c r="B1243" i="12"/>
  <c r="C1243" i="12" s="1"/>
  <c r="B1244" i="12"/>
  <c r="C1244" i="12" s="1"/>
  <c r="B1245" i="12"/>
  <c r="C1245" i="12" s="1"/>
  <c r="B1246" i="12"/>
  <c r="C1246" i="12" s="1"/>
  <c r="B1247" i="12"/>
  <c r="C1247" i="12" s="1"/>
  <c r="B1248" i="12"/>
  <c r="C1248" i="12" s="1"/>
  <c r="B1249" i="12"/>
  <c r="C1249" i="12" s="1"/>
  <c r="B1250" i="12"/>
  <c r="C1250" i="12" s="1"/>
  <c r="B1251" i="12"/>
  <c r="C1251" i="12" s="1"/>
  <c r="B1252" i="12"/>
  <c r="C1252" i="12" s="1"/>
  <c r="B1253" i="12"/>
  <c r="C1253" i="12" s="1"/>
  <c r="B1254" i="12"/>
  <c r="C1254" i="12" s="1"/>
  <c r="B1255" i="12"/>
  <c r="C1255" i="12" s="1"/>
  <c r="B1256" i="12"/>
  <c r="C1256" i="12" s="1"/>
  <c r="B1257" i="12"/>
  <c r="C1257" i="12" s="1"/>
  <c r="B1258" i="12"/>
  <c r="C1258" i="12" s="1"/>
  <c r="B1259" i="12"/>
  <c r="C1259" i="12" s="1"/>
  <c r="B1260" i="12"/>
  <c r="C1260" i="12" s="1"/>
  <c r="B1261" i="12"/>
  <c r="C1261" i="12" s="1"/>
  <c r="B1262" i="12"/>
  <c r="C1262" i="12" s="1"/>
  <c r="B1263" i="12"/>
  <c r="C1263" i="12" s="1"/>
  <c r="B1264" i="12"/>
  <c r="C1264" i="12" s="1"/>
  <c r="B1265" i="12"/>
  <c r="C1265" i="12" s="1"/>
  <c r="B1266" i="12"/>
  <c r="C1266" i="12" s="1"/>
  <c r="B1267" i="12"/>
  <c r="C1267" i="12" s="1"/>
  <c r="B1268" i="12"/>
  <c r="C1268" i="12" s="1"/>
  <c r="B1269" i="12"/>
  <c r="C1269" i="12" s="1"/>
  <c r="B1270" i="12"/>
  <c r="C1270" i="12" s="1"/>
  <c r="B1271" i="12"/>
  <c r="C1271" i="12" s="1"/>
  <c r="B1272" i="12"/>
  <c r="C1272" i="12" s="1"/>
  <c r="B1273" i="12"/>
  <c r="C1273" i="12" s="1"/>
  <c r="B1274" i="12"/>
  <c r="C1274" i="12" s="1"/>
  <c r="B1275" i="12"/>
  <c r="C1275" i="12" s="1"/>
  <c r="B1276" i="12"/>
  <c r="C1276" i="12" s="1"/>
  <c r="B1277" i="12"/>
  <c r="C1277" i="12" s="1"/>
  <c r="B1278" i="12"/>
  <c r="C1278" i="12" s="1"/>
  <c r="B1279" i="12"/>
  <c r="C1279" i="12" s="1"/>
  <c r="B1280" i="12"/>
  <c r="C1280" i="12" s="1"/>
  <c r="B1281" i="12"/>
  <c r="C1281" i="12" s="1"/>
  <c r="B1282" i="12"/>
  <c r="C1282" i="12" s="1"/>
  <c r="B1283" i="12"/>
  <c r="C1283" i="12" s="1"/>
  <c r="B1284" i="12"/>
  <c r="C1284" i="12" s="1"/>
  <c r="B1285" i="12"/>
  <c r="C1285" i="12" s="1"/>
  <c r="B1286" i="12"/>
  <c r="C1286" i="12" s="1"/>
  <c r="B1287" i="12"/>
  <c r="C1287" i="12" s="1"/>
  <c r="B1288" i="12"/>
  <c r="C1288" i="12" s="1"/>
  <c r="B1289" i="12"/>
  <c r="C1289" i="12" s="1"/>
  <c r="B1290" i="12"/>
  <c r="C1290" i="12" s="1"/>
  <c r="B1291" i="12"/>
  <c r="C1291" i="12" s="1"/>
  <c r="B1292" i="12"/>
  <c r="C1292" i="12" s="1"/>
  <c r="B1293" i="12"/>
  <c r="C1293" i="12" s="1"/>
  <c r="B1294" i="12"/>
  <c r="C1294" i="12" s="1"/>
  <c r="B1295" i="12"/>
  <c r="C1295" i="12" s="1"/>
  <c r="B1296" i="12"/>
  <c r="C1296" i="12" s="1"/>
  <c r="B1297" i="12"/>
  <c r="C1297" i="12" s="1"/>
  <c r="B1298" i="12"/>
  <c r="C1298" i="12" s="1"/>
  <c r="B1299" i="12"/>
  <c r="C1299" i="12" s="1"/>
  <c r="B1300" i="12"/>
  <c r="C1300" i="12" s="1"/>
  <c r="B1301" i="12"/>
  <c r="C1301" i="12" s="1"/>
  <c r="B1302" i="12"/>
  <c r="C1302" i="12" s="1"/>
  <c r="B1303" i="12"/>
  <c r="C1303" i="12" s="1"/>
  <c r="B1304" i="12"/>
  <c r="C1304" i="12" s="1"/>
  <c r="B1305" i="12"/>
  <c r="C1305" i="12" s="1"/>
  <c r="B1306" i="12"/>
  <c r="C1306" i="12" s="1"/>
  <c r="B1307" i="12"/>
  <c r="C1307" i="12" s="1"/>
  <c r="B1308" i="12"/>
  <c r="C1308" i="12" s="1"/>
  <c r="B1309" i="12"/>
  <c r="C1309" i="12" s="1"/>
  <c r="B1310" i="12"/>
  <c r="C1310" i="12" s="1"/>
  <c r="B1311" i="12"/>
  <c r="C1311" i="12" s="1"/>
  <c r="B1312" i="12"/>
  <c r="C1312" i="12" s="1"/>
  <c r="B1313" i="12"/>
  <c r="C1313" i="12" s="1"/>
  <c r="B1314" i="12"/>
  <c r="C1314" i="12" s="1"/>
  <c r="B1315" i="12"/>
  <c r="C1315" i="12" s="1"/>
  <c r="B1316" i="12"/>
  <c r="C1316" i="12" s="1"/>
  <c r="B1317" i="12"/>
  <c r="C1317" i="12" s="1"/>
  <c r="B1318" i="12"/>
  <c r="C1318" i="12" s="1"/>
  <c r="B1319" i="12"/>
  <c r="C1319" i="12" s="1"/>
  <c r="B1320" i="12"/>
  <c r="C1320" i="12" s="1"/>
  <c r="B1321" i="12"/>
  <c r="C1321" i="12" s="1"/>
  <c r="B1322" i="12"/>
  <c r="C1322" i="12" s="1"/>
  <c r="B1323" i="12"/>
  <c r="C1323" i="12" s="1"/>
  <c r="B1324" i="12"/>
  <c r="C1324" i="12" s="1"/>
  <c r="B1325" i="12"/>
  <c r="C1325" i="12" s="1"/>
  <c r="B1326" i="12"/>
  <c r="C1326" i="12" s="1"/>
  <c r="B1327" i="12"/>
  <c r="C1327" i="12" s="1"/>
  <c r="B1328" i="12"/>
  <c r="C1328" i="12" s="1"/>
  <c r="B1329" i="12"/>
  <c r="C1329" i="12" s="1"/>
  <c r="B1330" i="12"/>
  <c r="C1330" i="12" s="1"/>
  <c r="B1331" i="12"/>
  <c r="C1331" i="12" s="1"/>
  <c r="B1332" i="12"/>
  <c r="C1332" i="12" s="1"/>
  <c r="B1333" i="12"/>
  <c r="C1333" i="12" s="1"/>
  <c r="B1334" i="12"/>
  <c r="C1334" i="12" s="1"/>
  <c r="B1335" i="12"/>
  <c r="C1335" i="12" s="1"/>
  <c r="B1336" i="12"/>
  <c r="C1336" i="12" s="1"/>
  <c r="B1337" i="12"/>
  <c r="C1337" i="12" s="1"/>
  <c r="B1338" i="12"/>
  <c r="C1338" i="12" s="1"/>
  <c r="B1339" i="12"/>
  <c r="C1339" i="12" s="1"/>
  <c r="B1340" i="12"/>
  <c r="C1340" i="12" s="1"/>
  <c r="B1341" i="12"/>
  <c r="C1341" i="12" s="1"/>
  <c r="B1342" i="12"/>
  <c r="C1342" i="12" s="1"/>
  <c r="B1343" i="12"/>
  <c r="C1343" i="12" s="1"/>
  <c r="B1344" i="12"/>
  <c r="C1344" i="12" s="1"/>
  <c r="B1345" i="12"/>
  <c r="C1345" i="12" s="1"/>
  <c r="B1346" i="12"/>
  <c r="C1346" i="12" s="1"/>
  <c r="B1347" i="12"/>
  <c r="C1347" i="12" s="1"/>
  <c r="B1348" i="12"/>
  <c r="C1348" i="12" s="1"/>
  <c r="B1349" i="12"/>
  <c r="C1349" i="12" s="1"/>
  <c r="B1350" i="12"/>
  <c r="C1350" i="12" s="1"/>
  <c r="B1351" i="12"/>
  <c r="C1351" i="12" s="1"/>
  <c r="B1352" i="12"/>
  <c r="C1352" i="12" s="1"/>
  <c r="B1353" i="12"/>
  <c r="C1353" i="12" s="1"/>
  <c r="B1354" i="12"/>
  <c r="C1354" i="12" s="1"/>
  <c r="B1355" i="12"/>
  <c r="C1355" i="12" s="1"/>
  <c r="B1356" i="12"/>
  <c r="C1356" i="12" s="1"/>
  <c r="B1357" i="12"/>
  <c r="C1357" i="12" s="1"/>
  <c r="B1358" i="12"/>
  <c r="C1358" i="12" s="1"/>
  <c r="B1359" i="12"/>
  <c r="C1359" i="12" s="1"/>
  <c r="B1360" i="12"/>
  <c r="C1360" i="12" s="1"/>
  <c r="B1361" i="12"/>
  <c r="C1361" i="12" s="1"/>
  <c r="B1362" i="12"/>
  <c r="C1362" i="12" s="1"/>
  <c r="B1363" i="12"/>
  <c r="C1363" i="12" s="1"/>
  <c r="B1364" i="12"/>
  <c r="C1364" i="12" s="1"/>
  <c r="B1365" i="12"/>
  <c r="C1365" i="12" s="1"/>
  <c r="B1366" i="12"/>
  <c r="C1366" i="12" s="1"/>
  <c r="B1367" i="12"/>
  <c r="C1367" i="12" s="1"/>
  <c r="B1368" i="12"/>
  <c r="C1368" i="12" s="1"/>
  <c r="B1369" i="12"/>
  <c r="C1369" i="12" s="1"/>
  <c r="B1370" i="12"/>
  <c r="C1370" i="12" s="1"/>
  <c r="B1371" i="12"/>
  <c r="C1371" i="12" s="1"/>
  <c r="B1372" i="12"/>
  <c r="C1372" i="12" s="1"/>
  <c r="B1373" i="12"/>
  <c r="C1373" i="12" s="1"/>
  <c r="B1374" i="12"/>
  <c r="C1374" i="12" s="1"/>
  <c r="B1375" i="12"/>
  <c r="C1375" i="12" s="1"/>
  <c r="B1376" i="12"/>
  <c r="C1376" i="12" s="1"/>
  <c r="B1377" i="12"/>
  <c r="C1377" i="12" s="1"/>
  <c r="B1378" i="12"/>
  <c r="C1378" i="12" s="1"/>
  <c r="B1379" i="12"/>
  <c r="C1379" i="12" s="1"/>
  <c r="B1380" i="12"/>
  <c r="C1380" i="12" s="1"/>
  <c r="B1381" i="12"/>
  <c r="C1381" i="12" s="1"/>
  <c r="B1382" i="12"/>
  <c r="C1382" i="12" s="1"/>
  <c r="B1383" i="12"/>
  <c r="C1383" i="12" s="1"/>
  <c r="B1384" i="12"/>
  <c r="C1384" i="12" s="1"/>
  <c r="B1385" i="12"/>
  <c r="C1385" i="12" s="1"/>
  <c r="B1386" i="12"/>
  <c r="C1386" i="12" s="1"/>
  <c r="B1387" i="12"/>
  <c r="C1387" i="12" s="1"/>
  <c r="B1388" i="12"/>
  <c r="C1388" i="12" s="1"/>
  <c r="B1389" i="12"/>
  <c r="C1389" i="12" s="1"/>
  <c r="B1390" i="12"/>
  <c r="C1390" i="12" s="1"/>
  <c r="B1391" i="12"/>
  <c r="C1391" i="12" s="1"/>
  <c r="B1392" i="12"/>
  <c r="C1392" i="12" s="1"/>
  <c r="B1393" i="12"/>
  <c r="C1393" i="12" s="1"/>
  <c r="B1394" i="12"/>
  <c r="C1394" i="12" s="1"/>
  <c r="B1395" i="12"/>
  <c r="C1395" i="12" s="1"/>
  <c r="B1396" i="12"/>
  <c r="C1396" i="12" s="1"/>
  <c r="B1397" i="12"/>
  <c r="C1397" i="12" s="1"/>
  <c r="B1398" i="12"/>
  <c r="C1398" i="12" s="1"/>
  <c r="B1399" i="12"/>
  <c r="C1399" i="12" s="1"/>
  <c r="B1400" i="12"/>
  <c r="C1400" i="12" s="1"/>
  <c r="B1401" i="12"/>
  <c r="C1401" i="12" s="1"/>
  <c r="B1402" i="12"/>
  <c r="C1402" i="12" s="1"/>
  <c r="B1403" i="12"/>
  <c r="C1403" i="12" s="1"/>
  <c r="B1404" i="12"/>
  <c r="C1404" i="12" s="1"/>
  <c r="B1405" i="12"/>
  <c r="C1405" i="12" s="1"/>
  <c r="B1406" i="12"/>
  <c r="C1406" i="12" s="1"/>
  <c r="B1407" i="12"/>
  <c r="C1407" i="12" s="1"/>
  <c r="B1408" i="12"/>
  <c r="C1408" i="12" s="1"/>
  <c r="B1409" i="12"/>
  <c r="C1409" i="12" s="1"/>
  <c r="B1410" i="12"/>
  <c r="C1410" i="12" s="1"/>
  <c r="B1411" i="12"/>
  <c r="C1411" i="12" s="1"/>
  <c r="B1412" i="12"/>
  <c r="C1412" i="12" s="1"/>
  <c r="B1413" i="12"/>
  <c r="C1413" i="12" s="1"/>
  <c r="B1414" i="12"/>
  <c r="C1414" i="12" s="1"/>
  <c r="B1415" i="12"/>
  <c r="C1415" i="12" s="1"/>
  <c r="B1416" i="12"/>
  <c r="C1416" i="12" s="1"/>
  <c r="B1417" i="12"/>
  <c r="C1417" i="12" s="1"/>
  <c r="B1418" i="12"/>
  <c r="C1418" i="12" s="1"/>
  <c r="B1419" i="12"/>
  <c r="C1419" i="12" s="1"/>
  <c r="B1420" i="12"/>
  <c r="C1420" i="12" s="1"/>
  <c r="B1421" i="12"/>
  <c r="C1421" i="12" s="1"/>
  <c r="B1422" i="12"/>
  <c r="C1422" i="12" s="1"/>
  <c r="B1423" i="12"/>
  <c r="C1423" i="12" s="1"/>
  <c r="B1424" i="12"/>
  <c r="C1424" i="12" s="1"/>
  <c r="B1425" i="12"/>
  <c r="C1425" i="12" s="1"/>
  <c r="B1426" i="12"/>
  <c r="C1426" i="12" s="1"/>
  <c r="B1427" i="12"/>
  <c r="C1427" i="12" s="1"/>
  <c r="B1428" i="12"/>
  <c r="C1428" i="12" s="1"/>
  <c r="B1429" i="12"/>
  <c r="C1429" i="12" s="1"/>
  <c r="B1430" i="12"/>
  <c r="C1430" i="12" s="1"/>
  <c r="B1431" i="12"/>
  <c r="C1431" i="12" s="1"/>
  <c r="B1432" i="12"/>
  <c r="C1432" i="12" s="1"/>
  <c r="B1433" i="12"/>
  <c r="C1433" i="12" s="1"/>
  <c r="B1434" i="12"/>
  <c r="C1434" i="12" s="1"/>
  <c r="B1435" i="12"/>
  <c r="C1435" i="12" s="1"/>
  <c r="B1436" i="12"/>
  <c r="C1436" i="12" s="1"/>
  <c r="B1437" i="12"/>
  <c r="C1437" i="12" s="1"/>
  <c r="B1438" i="12"/>
  <c r="C1438" i="12" s="1"/>
  <c r="B1439" i="12"/>
  <c r="C1439" i="12" s="1"/>
  <c r="B1440" i="12"/>
  <c r="C1440" i="12" s="1"/>
  <c r="B1441" i="12"/>
  <c r="C1441" i="12" s="1"/>
  <c r="B1442" i="12"/>
  <c r="C1442" i="12" s="1"/>
  <c r="B1443" i="12"/>
  <c r="C1443" i="12" s="1"/>
  <c r="B1444" i="12"/>
  <c r="C1444" i="12" s="1"/>
  <c r="B1445" i="12"/>
  <c r="C1445" i="12" s="1"/>
  <c r="B1446" i="12"/>
  <c r="C1446" i="12" s="1"/>
  <c r="B1447" i="12"/>
  <c r="C1447" i="12" s="1"/>
  <c r="B1448" i="12"/>
  <c r="C1448" i="12" s="1"/>
  <c r="B1449" i="12"/>
  <c r="C1449" i="12" s="1"/>
  <c r="B1450" i="12"/>
  <c r="C1450" i="12" s="1"/>
  <c r="B1451" i="12"/>
  <c r="C1451" i="12" s="1"/>
  <c r="B1452" i="12"/>
  <c r="C1452" i="12" s="1"/>
  <c r="B1453" i="12"/>
  <c r="C1453" i="12" s="1"/>
  <c r="B1454" i="12"/>
  <c r="C1454" i="12" s="1"/>
  <c r="B1455" i="12"/>
  <c r="C1455" i="12" s="1"/>
  <c r="B1456" i="12"/>
  <c r="C1456" i="12" s="1"/>
  <c r="B1457" i="12"/>
  <c r="C1457" i="12" s="1"/>
  <c r="B1458" i="12"/>
  <c r="C1458" i="12" s="1"/>
  <c r="B1459" i="12"/>
  <c r="C1459" i="12" s="1"/>
  <c r="B1460" i="12"/>
  <c r="C1460" i="12" s="1"/>
  <c r="B1461" i="12"/>
  <c r="C1461" i="12" s="1"/>
  <c r="B1462" i="12"/>
  <c r="C1462" i="12" s="1"/>
  <c r="B1463" i="12"/>
  <c r="C1463" i="12" s="1"/>
  <c r="B1464" i="12"/>
  <c r="C1464" i="12" s="1"/>
  <c r="B1465" i="12"/>
  <c r="C1465" i="12" s="1"/>
  <c r="B1466" i="12"/>
  <c r="C1466" i="12" s="1"/>
  <c r="B1467" i="12"/>
  <c r="C1467" i="12" s="1"/>
  <c r="B1468" i="12"/>
  <c r="C1468" i="12" s="1"/>
  <c r="B1469" i="12"/>
  <c r="C1469" i="12" s="1"/>
  <c r="B1470" i="12"/>
  <c r="C1470" i="12" s="1"/>
  <c r="B1471" i="12"/>
  <c r="C1471" i="12" s="1"/>
  <c r="B1472" i="12"/>
  <c r="C1472" i="12" s="1"/>
  <c r="B1473" i="12"/>
  <c r="C1473" i="12" s="1"/>
  <c r="B1474" i="12"/>
  <c r="C1474" i="12" s="1"/>
  <c r="B1475" i="12"/>
  <c r="C1475" i="12" s="1"/>
  <c r="B1476" i="12"/>
  <c r="C1476" i="12" s="1"/>
  <c r="B1477" i="12"/>
  <c r="C1477" i="12" s="1"/>
  <c r="B1478" i="12"/>
  <c r="C1478" i="12" s="1"/>
  <c r="B1479" i="12"/>
  <c r="C1479" i="12" s="1"/>
  <c r="B1480" i="12"/>
  <c r="C1480" i="12" s="1"/>
  <c r="B1481" i="12"/>
  <c r="C1481" i="12" s="1"/>
  <c r="B1482" i="12"/>
  <c r="C1482" i="12" s="1"/>
  <c r="B1483" i="12"/>
  <c r="C1483" i="12" s="1"/>
  <c r="B1484" i="12"/>
  <c r="C1484" i="12" s="1"/>
  <c r="B1485" i="12"/>
  <c r="C1485" i="12" s="1"/>
  <c r="B1486" i="12"/>
  <c r="C1486" i="12" s="1"/>
  <c r="B1487" i="12"/>
  <c r="C1487" i="12" s="1"/>
  <c r="B1488" i="12"/>
  <c r="C1488" i="12" s="1"/>
  <c r="B1489" i="12"/>
  <c r="C1489" i="12" s="1"/>
  <c r="B1490" i="12"/>
  <c r="C1490" i="12" s="1"/>
  <c r="B1491" i="12"/>
  <c r="C1491" i="12" s="1"/>
  <c r="B1492" i="12"/>
  <c r="C1492" i="12" s="1"/>
  <c r="B1493" i="12"/>
  <c r="C1493" i="12" s="1"/>
  <c r="B1494" i="12"/>
  <c r="C1494" i="12" s="1"/>
  <c r="B1495" i="12"/>
  <c r="C1495" i="12" s="1"/>
  <c r="B1496" i="12"/>
  <c r="C1496" i="12" s="1"/>
  <c r="B1497" i="12"/>
  <c r="C1497" i="12" s="1"/>
  <c r="B1498" i="12"/>
  <c r="C1498" i="12" s="1"/>
  <c r="B1499" i="12"/>
  <c r="C1499" i="12" s="1"/>
  <c r="B1500" i="12"/>
  <c r="C1500" i="12" s="1"/>
  <c r="B1501" i="12"/>
  <c r="C1501" i="12" s="1"/>
  <c r="B1502" i="12"/>
  <c r="C1502" i="12" s="1"/>
  <c r="B1503" i="12"/>
  <c r="C1503" i="12" s="1"/>
  <c r="B1504" i="12"/>
  <c r="C1504" i="12" s="1"/>
  <c r="B1505" i="12"/>
  <c r="C1505" i="12" s="1"/>
  <c r="B1506" i="12"/>
  <c r="C1506" i="12" s="1"/>
  <c r="B1507" i="12"/>
  <c r="C1507" i="12" s="1"/>
  <c r="B1508" i="12"/>
  <c r="C1508" i="12" s="1"/>
  <c r="B1509" i="12"/>
  <c r="C1509" i="12" s="1"/>
  <c r="B1510" i="12"/>
  <c r="C1510" i="12" s="1"/>
  <c r="B1511" i="12"/>
  <c r="C1511" i="12" s="1"/>
  <c r="B1512" i="12"/>
  <c r="C1512" i="12" s="1"/>
  <c r="B1513" i="12"/>
  <c r="C1513" i="12" s="1"/>
  <c r="B1514" i="12"/>
  <c r="C1514" i="12" s="1"/>
  <c r="B1515" i="12"/>
  <c r="C1515" i="12" s="1"/>
  <c r="B1516" i="12"/>
  <c r="C1516" i="12" s="1"/>
  <c r="B1517" i="12"/>
  <c r="C1517" i="12" s="1"/>
  <c r="B1518" i="12"/>
  <c r="C1518" i="12" s="1"/>
  <c r="B1519" i="12"/>
  <c r="C1519" i="12" s="1"/>
  <c r="B1520" i="12"/>
  <c r="C1520" i="12" s="1"/>
  <c r="B1521" i="12"/>
  <c r="C1521" i="12" s="1"/>
  <c r="B1522" i="12"/>
  <c r="C1522" i="12" s="1"/>
  <c r="B1523" i="12"/>
  <c r="C1523" i="12" s="1"/>
  <c r="B1524" i="12"/>
  <c r="C1524" i="12" s="1"/>
  <c r="B1525" i="12"/>
  <c r="C1525" i="12" s="1"/>
  <c r="B1526" i="12"/>
  <c r="C1526" i="12" s="1"/>
  <c r="B1527" i="12"/>
  <c r="C1527" i="12" s="1"/>
  <c r="B1528" i="12"/>
  <c r="C1528" i="12" s="1"/>
  <c r="B1529" i="12"/>
  <c r="C1529" i="12" s="1"/>
  <c r="B1530" i="12"/>
  <c r="C1530" i="12" s="1"/>
  <c r="B1531" i="12"/>
  <c r="C1531" i="12" s="1"/>
  <c r="B1532" i="12"/>
  <c r="C1532" i="12" s="1"/>
  <c r="B1533" i="12"/>
  <c r="C1533" i="12" s="1"/>
  <c r="B1534" i="12"/>
  <c r="C1534" i="12" s="1"/>
  <c r="B1535" i="12"/>
  <c r="C1535" i="12" s="1"/>
  <c r="B1536" i="12"/>
  <c r="C1536" i="12" s="1"/>
  <c r="B1537" i="12"/>
  <c r="C1537" i="12" s="1"/>
  <c r="B1538" i="12"/>
  <c r="C1538" i="12" s="1"/>
  <c r="B1539" i="12"/>
  <c r="C1539" i="12" s="1"/>
  <c r="B1540" i="12"/>
  <c r="C1540" i="12" s="1"/>
  <c r="B1541" i="12"/>
  <c r="C1541" i="12" s="1"/>
  <c r="B1542" i="12"/>
  <c r="C1542" i="12" s="1"/>
  <c r="B1543" i="12"/>
  <c r="C1543" i="12" s="1"/>
  <c r="B1544" i="12"/>
  <c r="C1544" i="12" s="1"/>
  <c r="B1545" i="12"/>
  <c r="C1545" i="12" s="1"/>
  <c r="B1546" i="12"/>
  <c r="C1546" i="12" s="1"/>
  <c r="B1547" i="12"/>
  <c r="C1547" i="12" s="1"/>
  <c r="B1548" i="12"/>
  <c r="C1548" i="12" s="1"/>
  <c r="B1549" i="12"/>
  <c r="C1549" i="12" s="1"/>
  <c r="B1550" i="12"/>
  <c r="C1550" i="12" s="1"/>
  <c r="B1551" i="12"/>
  <c r="C1551" i="12" s="1"/>
  <c r="B1552" i="12"/>
  <c r="C1552" i="12" s="1"/>
  <c r="B1553" i="12"/>
  <c r="C1553" i="12" s="1"/>
  <c r="B1554" i="12"/>
  <c r="C1554" i="12" s="1"/>
  <c r="B1555" i="12"/>
  <c r="C1555" i="12" s="1"/>
  <c r="B1556" i="12"/>
  <c r="C1556" i="12" s="1"/>
  <c r="B1557" i="12"/>
  <c r="C1557" i="12" s="1"/>
  <c r="B1558" i="12"/>
  <c r="C1558" i="12" s="1"/>
  <c r="B1559" i="12"/>
  <c r="C1559" i="12" s="1"/>
  <c r="B1560" i="12"/>
  <c r="C1560" i="12" s="1"/>
  <c r="B1561" i="12"/>
  <c r="C1561" i="12" s="1"/>
  <c r="B1562" i="12"/>
  <c r="C1562" i="12" s="1"/>
  <c r="B1563" i="12"/>
  <c r="C1563" i="12" s="1"/>
  <c r="B1564" i="12"/>
  <c r="C1564" i="12" s="1"/>
  <c r="B1565" i="12"/>
  <c r="C1565" i="12" s="1"/>
  <c r="B1566" i="12"/>
  <c r="C1566" i="12" s="1"/>
  <c r="B1567" i="12"/>
  <c r="C1567" i="12" s="1"/>
  <c r="B1568" i="12"/>
  <c r="C1568" i="12" s="1"/>
  <c r="B1569" i="12"/>
  <c r="C1569" i="12" s="1"/>
  <c r="B1570" i="12"/>
  <c r="C1570" i="12" s="1"/>
  <c r="B1571" i="12"/>
  <c r="C1571" i="12" s="1"/>
  <c r="B1572" i="12"/>
  <c r="C1572" i="12" s="1"/>
  <c r="B1573" i="12"/>
  <c r="C1573" i="12" s="1"/>
  <c r="B1574" i="12"/>
  <c r="C1574" i="12" s="1"/>
  <c r="B1575" i="12"/>
  <c r="C1575" i="12" s="1"/>
  <c r="B1576" i="12"/>
  <c r="C1576" i="12" s="1"/>
  <c r="B1577" i="12"/>
  <c r="C1577" i="12" s="1"/>
  <c r="B1578" i="12"/>
  <c r="C1578" i="12" s="1"/>
  <c r="B1579" i="12"/>
  <c r="C1579" i="12" s="1"/>
  <c r="B1580" i="12"/>
  <c r="C1580" i="12" s="1"/>
  <c r="B1581" i="12"/>
  <c r="C1581" i="12" s="1"/>
  <c r="B1582" i="12"/>
  <c r="C1582" i="12" s="1"/>
  <c r="B1583" i="12"/>
  <c r="C1583" i="12" s="1"/>
  <c r="B1584" i="12"/>
  <c r="C1584" i="12" s="1"/>
  <c r="B1585" i="12"/>
  <c r="C1585" i="12" s="1"/>
  <c r="B1586" i="12"/>
  <c r="C1586" i="12" s="1"/>
  <c r="B1587" i="12"/>
  <c r="C1587" i="12" s="1"/>
  <c r="B1588" i="12"/>
  <c r="C1588" i="12" s="1"/>
  <c r="B1589" i="12"/>
  <c r="C1589" i="12" s="1"/>
  <c r="B1590" i="12"/>
  <c r="C1590" i="12" s="1"/>
  <c r="B1591" i="12"/>
  <c r="C1591" i="12" s="1"/>
  <c r="B1592" i="12"/>
  <c r="C1592" i="12" s="1"/>
  <c r="B1593" i="12"/>
  <c r="C1593" i="12" s="1"/>
  <c r="B1594" i="12"/>
  <c r="C1594" i="12" s="1"/>
  <c r="B1595" i="12"/>
  <c r="C1595" i="12" s="1"/>
  <c r="B1596" i="12"/>
  <c r="C1596" i="12" s="1"/>
  <c r="B1597" i="12"/>
  <c r="C1597" i="12" s="1"/>
  <c r="B1598" i="12"/>
  <c r="C1598" i="12" s="1"/>
  <c r="B1599" i="12"/>
  <c r="C1599" i="12" s="1"/>
  <c r="B1600" i="12"/>
  <c r="C1600" i="12" s="1"/>
  <c r="B1601" i="12"/>
  <c r="C1601" i="12" s="1"/>
  <c r="B1602" i="12"/>
  <c r="C1602" i="12" s="1"/>
  <c r="B1603" i="12"/>
  <c r="C1603" i="12" s="1"/>
  <c r="B1604" i="12"/>
  <c r="C1604" i="12" s="1"/>
  <c r="B1605" i="12"/>
  <c r="C1605" i="12" s="1"/>
  <c r="B1606" i="12"/>
  <c r="C1606" i="12" s="1"/>
  <c r="B1607" i="12"/>
  <c r="C1607" i="12" s="1"/>
  <c r="B1608" i="12"/>
  <c r="C1608" i="12" s="1"/>
  <c r="B1609" i="12"/>
  <c r="C1609" i="12" s="1"/>
  <c r="B1610" i="12"/>
  <c r="C1610" i="12" s="1"/>
  <c r="B1611" i="12"/>
  <c r="C1611" i="12" s="1"/>
  <c r="B1612" i="12"/>
  <c r="C1612" i="12" s="1"/>
  <c r="B1613" i="12"/>
  <c r="C1613" i="12" s="1"/>
  <c r="B1614" i="12"/>
  <c r="C1614" i="12" s="1"/>
  <c r="B1615" i="12"/>
  <c r="C1615" i="12" s="1"/>
  <c r="B1616" i="12"/>
  <c r="C1616" i="12" s="1"/>
  <c r="B1617" i="12"/>
  <c r="C1617" i="12" s="1"/>
  <c r="B1618" i="12"/>
  <c r="C1618" i="12" s="1"/>
  <c r="B1619" i="12"/>
  <c r="C1619" i="12" s="1"/>
  <c r="B1620" i="12"/>
  <c r="C1620" i="12" s="1"/>
  <c r="B1621" i="12"/>
  <c r="C1621" i="12" s="1"/>
  <c r="B1622" i="12"/>
  <c r="C1622" i="12" s="1"/>
  <c r="B1623" i="12"/>
  <c r="C1623" i="12" s="1"/>
  <c r="B1624" i="12"/>
  <c r="C1624" i="12" s="1"/>
  <c r="B1625" i="12"/>
  <c r="C1625" i="12" s="1"/>
  <c r="B1626" i="12"/>
  <c r="C1626" i="12" s="1"/>
  <c r="B1627" i="12"/>
  <c r="C1627" i="12" s="1"/>
  <c r="B1628" i="12"/>
  <c r="C1628" i="12" s="1"/>
  <c r="B1629" i="12"/>
  <c r="C1629" i="12" s="1"/>
  <c r="B1630" i="12"/>
  <c r="C1630" i="12" s="1"/>
  <c r="B1631" i="12"/>
  <c r="C1631" i="12" s="1"/>
  <c r="B1632" i="12"/>
  <c r="C1632" i="12" s="1"/>
  <c r="B1633" i="12"/>
  <c r="C1633" i="12" s="1"/>
  <c r="B1634" i="12"/>
  <c r="C1634" i="12" s="1"/>
  <c r="B1635" i="12"/>
  <c r="C1635" i="12" s="1"/>
  <c r="B1636" i="12"/>
  <c r="C1636" i="12" s="1"/>
  <c r="B1637" i="12"/>
  <c r="C1637" i="12" s="1"/>
  <c r="B1638" i="12"/>
  <c r="C1638" i="12" s="1"/>
  <c r="B1639" i="12"/>
  <c r="C1639" i="12" s="1"/>
  <c r="B1640" i="12"/>
  <c r="C1640" i="12" s="1"/>
  <c r="B1641" i="12"/>
  <c r="C1641" i="12" s="1"/>
  <c r="B1642" i="12"/>
  <c r="C1642" i="12" s="1"/>
  <c r="B1643" i="12"/>
  <c r="C1643" i="12" s="1"/>
  <c r="B1644" i="12"/>
  <c r="C1644" i="12" s="1"/>
  <c r="B1645" i="12"/>
  <c r="C1645" i="12" s="1"/>
  <c r="B1646" i="12"/>
  <c r="C1646" i="12" s="1"/>
  <c r="B1647" i="12"/>
  <c r="C1647" i="12" s="1"/>
  <c r="B1648" i="12"/>
  <c r="C1648" i="12" s="1"/>
  <c r="B1649" i="12"/>
  <c r="C1649" i="12" s="1"/>
  <c r="B1650" i="12"/>
  <c r="C1650" i="12" s="1"/>
  <c r="B1651" i="12"/>
  <c r="C1651" i="12" s="1"/>
  <c r="B1652" i="12"/>
  <c r="C1652" i="12" s="1"/>
  <c r="B1653" i="12"/>
  <c r="C1653" i="12" s="1"/>
  <c r="B1654" i="12"/>
  <c r="C1654" i="12" s="1"/>
  <c r="B1655" i="12"/>
  <c r="C1655" i="12" s="1"/>
  <c r="B1656" i="12"/>
  <c r="C1656" i="12" s="1"/>
  <c r="B1657" i="12"/>
  <c r="C1657" i="12" s="1"/>
  <c r="B1658" i="12"/>
  <c r="C1658" i="12" s="1"/>
  <c r="B1659" i="12"/>
  <c r="C1659" i="12" s="1"/>
  <c r="B1660" i="12"/>
  <c r="C1660" i="12" s="1"/>
  <c r="B1661" i="12"/>
  <c r="C1661" i="12" s="1"/>
  <c r="B1662" i="12"/>
  <c r="C1662" i="12" s="1"/>
  <c r="B1663" i="12"/>
  <c r="C1663" i="12" s="1"/>
  <c r="B1664" i="12"/>
  <c r="C1664" i="12" s="1"/>
  <c r="B1665" i="12"/>
  <c r="C1665" i="12" s="1"/>
  <c r="B1666" i="12"/>
  <c r="C1666" i="12" s="1"/>
  <c r="B1667" i="12"/>
  <c r="C1667" i="12" s="1"/>
  <c r="B1668" i="12"/>
  <c r="C1668" i="12" s="1"/>
  <c r="B1669" i="12"/>
  <c r="C1669" i="12" s="1"/>
  <c r="B1670" i="12"/>
  <c r="C1670" i="12" s="1"/>
  <c r="B1671" i="12"/>
  <c r="C1671" i="12" s="1"/>
  <c r="B1672" i="12"/>
  <c r="C1672" i="12" s="1"/>
  <c r="B1673" i="12"/>
  <c r="C1673" i="12" s="1"/>
  <c r="B1674" i="12"/>
  <c r="C1674" i="12" s="1"/>
  <c r="B1675" i="12"/>
  <c r="C1675" i="12" s="1"/>
  <c r="B1676" i="12"/>
  <c r="C1676" i="12" s="1"/>
  <c r="B1677" i="12"/>
  <c r="C1677" i="12" s="1"/>
  <c r="B1678" i="12"/>
  <c r="C1678" i="12" s="1"/>
  <c r="B1679" i="12"/>
  <c r="C1679" i="12" s="1"/>
  <c r="B1680" i="12"/>
  <c r="C1680" i="12" s="1"/>
  <c r="B1681" i="12"/>
  <c r="C1681" i="12" s="1"/>
  <c r="B1682" i="12"/>
  <c r="C1682" i="12" s="1"/>
  <c r="B1683" i="12"/>
  <c r="C1683" i="12" s="1"/>
  <c r="B1684" i="12"/>
  <c r="C1684" i="12" s="1"/>
  <c r="B1685" i="12"/>
  <c r="C1685" i="12" s="1"/>
  <c r="B1686" i="12"/>
  <c r="C1686" i="12" s="1"/>
  <c r="B1687" i="12"/>
  <c r="C1687" i="12" s="1"/>
  <c r="B1688" i="12"/>
  <c r="C1688" i="12" s="1"/>
  <c r="B1689" i="12"/>
  <c r="C1689" i="12" s="1"/>
  <c r="B1690" i="12"/>
  <c r="C1690" i="12" s="1"/>
  <c r="B1691" i="12"/>
  <c r="C1691" i="12" s="1"/>
  <c r="B1692" i="12"/>
  <c r="C1692" i="12" s="1"/>
  <c r="B1693" i="12"/>
  <c r="C1693" i="12" s="1"/>
  <c r="B1694" i="12"/>
  <c r="C1694" i="12" s="1"/>
  <c r="B1695" i="12"/>
  <c r="C1695" i="12" s="1"/>
  <c r="B1696" i="12"/>
  <c r="C1696" i="12" s="1"/>
  <c r="B1697" i="12"/>
  <c r="C1697" i="12" s="1"/>
  <c r="B1698" i="12"/>
  <c r="C1698" i="12" s="1"/>
  <c r="B1699" i="12"/>
  <c r="C1699" i="12" s="1"/>
  <c r="B1700" i="12"/>
  <c r="C1700" i="12" s="1"/>
  <c r="B1701" i="12"/>
  <c r="C1701" i="12" s="1"/>
  <c r="B1702" i="12"/>
  <c r="C1702" i="12" s="1"/>
  <c r="B1703" i="12"/>
  <c r="C1703" i="12" s="1"/>
  <c r="B1704" i="12"/>
  <c r="C1704" i="12" s="1"/>
  <c r="B1705" i="12"/>
  <c r="C1705" i="12" s="1"/>
  <c r="B1706" i="12"/>
  <c r="C1706" i="12" s="1"/>
  <c r="B1707" i="12"/>
  <c r="C1707" i="12" s="1"/>
  <c r="B1708" i="12"/>
  <c r="C1708" i="12" s="1"/>
  <c r="B1709" i="12"/>
  <c r="C1709" i="12" s="1"/>
  <c r="B1710" i="12"/>
  <c r="C1710" i="12" s="1"/>
  <c r="B1711" i="12"/>
  <c r="C1711" i="12" s="1"/>
  <c r="B1712" i="12"/>
  <c r="C1712" i="12" s="1"/>
  <c r="B1713" i="12"/>
  <c r="C1713" i="12" s="1"/>
  <c r="B1714" i="12"/>
  <c r="C1714" i="12" s="1"/>
  <c r="B1715" i="12"/>
  <c r="C1715" i="12" s="1"/>
  <c r="B1716" i="12"/>
  <c r="C1716" i="12" s="1"/>
  <c r="B1717" i="12"/>
  <c r="C1717" i="12" s="1"/>
  <c r="B1718" i="12"/>
  <c r="C1718" i="12" s="1"/>
  <c r="B1719" i="12"/>
  <c r="C1719" i="12" s="1"/>
  <c r="B1720" i="12"/>
  <c r="C1720" i="12" s="1"/>
  <c r="B1721" i="12"/>
  <c r="C1721" i="12" s="1"/>
  <c r="B1722" i="12"/>
  <c r="C1722" i="12" s="1"/>
  <c r="B1723" i="12"/>
  <c r="C1723" i="12" s="1"/>
  <c r="B1724" i="12"/>
  <c r="C1724" i="12" s="1"/>
  <c r="B1725" i="12"/>
  <c r="C1725" i="12" s="1"/>
  <c r="B1726" i="12"/>
  <c r="C1726" i="12" s="1"/>
  <c r="B1727" i="12"/>
  <c r="C1727" i="12" s="1"/>
  <c r="B1728" i="12"/>
  <c r="C1728" i="12" s="1"/>
  <c r="B1729" i="12"/>
  <c r="C1729" i="12" s="1"/>
  <c r="B1730" i="12"/>
  <c r="C1730" i="12" s="1"/>
  <c r="B1731" i="12"/>
  <c r="C1731" i="12" s="1"/>
  <c r="B1732" i="12"/>
  <c r="C1732" i="12" s="1"/>
  <c r="B1733" i="12"/>
  <c r="C1733" i="12" s="1"/>
  <c r="B1734" i="12"/>
  <c r="C1734" i="12" s="1"/>
  <c r="B1735" i="12"/>
  <c r="C1735" i="12" s="1"/>
  <c r="B1736" i="12"/>
  <c r="C1736" i="12" s="1"/>
  <c r="B1737" i="12"/>
  <c r="C1737" i="12" s="1"/>
  <c r="B1738" i="12"/>
  <c r="C1738" i="12" s="1"/>
  <c r="B1739" i="12"/>
  <c r="C1739" i="12" s="1"/>
  <c r="B1740" i="12"/>
  <c r="C1740" i="12" s="1"/>
  <c r="B1741" i="12"/>
  <c r="C1741" i="12" s="1"/>
  <c r="B1742" i="12"/>
  <c r="C1742" i="12" s="1"/>
  <c r="B1743" i="12"/>
  <c r="C1743" i="12" s="1"/>
  <c r="B1744" i="12"/>
  <c r="C1744" i="12" s="1"/>
  <c r="B1745" i="12"/>
  <c r="C1745" i="12" s="1"/>
  <c r="B1746" i="12"/>
  <c r="C1746" i="12" s="1"/>
  <c r="B1747" i="12"/>
  <c r="C1747" i="12" s="1"/>
  <c r="B1748" i="12"/>
  <c r="C1748" i="12" s="1"/>
  <c r="B1749" i="12"/>
  <c r="C1749" i="12" s="1"/>
  <c r="B1750" i="12"/>
  <c r="C1750" i="12" s="1"/>
  <c r="B1751" i="12"/>
  <c r="C1751" i="12" s="1"/>
  <c r="B1752" i="12"/>
  <c r="C1752" i="12" s="1"/>
  <c r="B1753" i="12"/>
  <c r="C1753" i="12" s="1"/>
  <c r="B1754" i="12"/>
  <c r="C1754" i="12" s="1"/>
  <c r="B1755" i="12"/>
  <c r="C1755" i="12" s="1"/>
  <c r="B1756" i="12"/>
  <c r="C1756" i="12" s="1"/>
  <c r="B1757" i="12"/>
  <c r="C1757" i="12" s="1"/>
  <c r="B1758" i="12"/>
  <c r="C1758" i="12" s="1"/>
  <c r="B1759" i="12"/>
  <c r="C1759" i="12" s="1"/>
  <c r="B1760" i="12"/>
  <c r="C1760" i="12" s="1"/>
  <c r="B1761" i="12"/>
  <c r="C1761" i="12" s="1"/>
  <c r="B1762" i="12"/>
  <c r="C1762" i="12" s="1"/>
  <c r="B1763" i="12"/>
  <c r="C1763" i="12" s="1"/>
  <c r="B1764" i="12"/>
  <c r="C1764" i="12" s="1"/>
  <c r="B1765" i="12"/>
  <c r="C1765" i="12" s="1"/>
  <c r="B1766" i="12"/>
  <c r="C1766" i="12" s="1"/>
  <c r="B1767" i="12"/>
  <c r="C1767" i="12" s="1"/>
  <c r="B1768" i="12"/>
  <c r="C1768" i="12" s="1"/>
  <c r="B1769" i="12"/>
  <c r="C1769" i="12" s="1"/>
  <c r="B1770" i="12"/>
  <c r="C1770" i="12" s="1"/>
  <c r="B1771" i="12"/>
  <c r="C1771" i="12" s="1"/>
  <c r="B1772" i="12"/>
  <c r="C1772" i="12" s="1"/>
  <c r="B1773" i="12"/>
  <c r="C1773" i="12" s="1"/>
  <c r="B1774" i="12"/>
  <c r="C1774" i="12" s="1"/>
  <c r="B1775" i="12"/>
  <c r="C1775" i="12" s="1"/>
  <c r="B1776" i="12"/>
  <c r="C1776" i="12" s="1"/>
  <c r="B1777" i="12"/>
  <c r="C1777" i="12" s="1"/>
  <c r="B1778" i="12"/>
  <c r="C1778" i="12" s="1"/>
  <c r="B1779" i="12"/>
  <c r="C1779" i="12" s="1"/>
  <c r="B1780" i="12"/>
  <c r="C1780" i="12" s="1"/>
  <c r="B1781" i="12"/>
  <c r="C1781" i="12" s="1"/>
  <c r="B1782" i="12"/>
  <c r="C1782" i="12" s="1"/>
  <c r="B1783" i="12"/>
  <c r="C1783" i="12" s="1"/>
  <c r="B1784" i="12"/>
  <c r="C1784" i="12" s="1"/>
  <c r="B1785" i="12"/>
  <c r="C1785" i="12" s="1"/>
  <c r="B1786" i="12"/>
  <c r="C1786" i="12" s="1"/>
  <c r="B1787" i="12"/>
  <c r="C1787" i="12" s="1"/>
  <c r="B1788" i="12"/>
  <c r="C1788" i="12" s="1"/>
  <c r="B1789" i="12"/>
  <c r="C1789" i="12" s="1"/>
  <c r="B1790" i="12"/>
  <c r="C1790" i="12" s="1"/>
  <c r="B1791" i="12"/>
  <c r="C1791" i="12" s="1"/>
  <c r="B1792" i="12"/>
  <c r="C1792" i="12" s="1"/>
  <c r="B1793" i="12"/>
  <c r="C1793" i="12" s="1"/>
  <c r="B1794" i="12"/>
  <c r="C1794" i="12" s="1"/>
  <c r="B1795" i="12"/>
  <c r="C1795" i="12" s="1"/>
  <c r="B1796" i="12"/>
  <c r="C1796" i="12" s="1"/>
  <c r="B1797" i="12"/>
  <c r="C1797" i="12" s="1"/>
  <c r="B1798" i="12"/>
  <c r="C1798" i="12" s="1"/>
  <c r="B1799" i="12"/>
  <c r="C1799" i="12" s="1"/>
  <c r="B1800" i="12"/>
  <c r="C1800" i="12" s="1"/>
  <c r="B1801" i="12"/>
  <c r="C1801" i="12" s="1"/>
  <c r="B1802" i="12"/>
  <c r="C1802" i="12" s="1"/>
  <c r="B1803" i="12"/>
  <c r="C1803" i="12" s="1"/>
  <c r="B1804" i="12"/>
  <c r="C1804" i="12" s="1"/>
  <c r="B1805" i="12"/>
  <c r="C1805" i="12" s="1"/>
  <c r="B1806" i="12"/>
  <c r="C1806" i="12" s="1"/>
  <c r="B1807" i="12"/>
  <c r="C1807" i="12" s="1"/>
  <c r="B1808" i="12"/>
  <c r="C1808" i="12" s="1"/>
  <c r="B1809" i="12"/>
  <c r="C1809" i="12" s="1"/>
  <c r="B1810" i="12"/>
  <c r="C1810" i="12" s="1"/>
  <c r="B1811" i="12"/>
  <c r="C1811" i="12" s="1"/>
  <c r="B1812" i="12"/>
  <c r="C1812" i="12" s="1"/>
  <c r="B1813" i="12"/>
  <c r="C1813" i="12" s="1"/>
  <c r="B1814" i="12"/>
  <c r="C1814" i="12" s="1"/>
  <c r="B1815" i="12"/>
  <c r="C1815" i="12" s="1"/>
  <c r="B1816" i="12"/>
  <c r="C1816" i="12" s="1"/>
  <c r="B1817" i="12"/>
  <c r="C1817" i="12" s="1"/>
  <c r="B1818" i="12"/>
  <c r="C1818" i="12" s="1"/>
  <c r="B1819" i="12"/>
  <c r="C1819" i="12" s="1"/>
  <c r="B1820" i="12"/>
  <c r="C1820" i="12" s="1"/>
  <c r="B1821" i="12"/>
  <c r="C1821" i="12" s="1"/>
  <c r="B1822" i="12"/>
  <c r="C1822" i="12" s="1"/>
  <c r="B1823" i="12"/>
  <c r="C1823" i="12" s="1"/>
  <c r="B1824" i="12"/>
  <c r="C1824" i="12" s="1"/>
  <c r="B1825" i="12"/>
  <c r="C1825" i="12" s="1"/>
  <c r="B1826" i="12"/>
  <c r="C1826" i="12" s="1"/>
  <c r="B1827" i="12"/>
  <c r="C1827" i="12" s="1"/>
  <c r="B1828" i="12"/>
  <c r="C1828" i="12" s="1"/>
  <c r="B1829" i="12"/>
  <c r="C1829" i="12" s="1"/>
  <c r="B1830" i="12"/>
  <c r="C1830" i="12" s="1"/>
  <c r="B1831" i="12"/>
  <c r="C1831" i="12" s="1"/>
  <c r="B1832" i="12"/>
  <c r="C1832" i="12" s="1"/>
  <c r="B1833" i="12"/>
  <c r="C1833" i="12" s="1"/>
  <c r="B1834" i="12"/>
  <c r="C1834" i="12" s="1"/>
  <c r="B1835" i="12"/>
  <c r="C1835" i="12" s="1"/>
  <c r="B1836" i="12"/>
  <c r="C1836" i="12" s="1"/>
  <c r="B1837" i="12"/>
  <c r="C1837" i="12" s="1"/>
  <c r="B1838" i="12"/>
  <c r="C1838" i="12" s="1"/>
  <c r="B1839" i="12"/>
  <c r="C1839" i="12" s="1"/>
  <c r="B1840" i="12"/>
  <c r="C1840" i="12" s="1"/>
  <c r="B1841" i="12"/>
  <c r="C1841" i="12" s="1"/>
  <c r="B1842" i="12"/>
  <c r="C1842" i="12" s="1"/>
  <c r="B1843" i="12"/>
  <c r="C1843" i="12" s="1"/>
  <c r="B1844" i="12"/>
  <c r="C1844" i="12" s="1"/>
  <c r="B1845" i="12"/>
  <c r="C1845" i="12" s="1"/>
  <c r="B1846" i="12"/>
  <c r="C1846" i="12" s="1"/>
  <c r="B1847" i="12"/>
  <c r="C1847" i="12" s="1"/>
  <c r="B1848" i="12"/>
  <c r="C1848" i="12" s="1"/>
  <c r="B1849" i="12"/>
  <c r="C1849" i="12" s="1"/>
  <c r="B1850" i="12"/>
  <c r="C1850" i="12" s="1"/>
  <c r="B1851" i="12"/>
  <c r="C1851" i="12" s="1"/>
  <c r="B1852" i="12"/>
  <c r="C1852" i="12" s="1"/>
  <c r="B1853" i="12"/>
  <c r="C1853" i="12" s="1"/>
  <c r="B1854" i="12"/>
  <c r="C1854" i="12" s="1"/>
  <c r="B1855" i="12"/>
  <c r="C1855" i="12" s="1"/>
  <c r="B1856" i="12"/>
  <c r="C1856" i="12" s="1"/>
  <c r="B1857" i="12"/>
  <c r="C1857" i="12" s="1"/>
  <c r="B1858" i="12"/>
  <c r="C1858" i="12" s="1"/>
  <c r="B1859" i="12"/>
  <c r="C1859" i="12" s="1"/>
  <c r="B1860" i="12"/>
  <c r="C1860" i="12" s="1"/>
  <c r="B1861" i="12"/>
  <c r="C1861" i="12" s="1"/>
  <c r="B1862" i="12"/>
  <c r="C1862" i="12" s="1"/>
  <c r="B1863" i="12"/>
  <c r="C1863" i="12" s="1"/>
  <c r="B1864" i="12"/>
  <c r="C1864" i="12" s="1"/>
  <c r="B1865" i="12"/>
  <c r="C1865" i="12" s="1"/>
  <c r="B1866" i="12"/>
  <c r="C1866" i="12" s="1"/>
  <c r="B1867" i="12"/>
  <c r="C1867" i="12" s="1"/>
  <c r="B1868" i="12"/>
  <c r="C1868" i="12" s="1"/>
  <c r="B1869" i="12"/>
  <c r="C1869" i="12" s="1"/>
  <c r="B1870" i="12"/>
  <c r="C1870" i="12" s="1"/>
  <c r="B1871" i="12"/>
  <c r="C1871" i="12" s="1"/>
  <c r="B1872" i="12"/>
  <c r="C1872" i="12" s="1"/>
  <c r="B1873" i="12"/>
  <c r="C1873" i="12" s="1"/>
  <c r="B1874" i="12"/>
  <c r="C1874" i="12" s="1"/>
  <c r="B1875" i="12"/>
  <c r="C1875" i="12" s="1"/>
  <c r="B1876" i="12"/>
  <c r="C1876" i="12" s="1"/>
  <c r="B1877" i="12"/>
  <c r="C1877" i="12" s="1"/>
  <c r="B1878" i="12"/>
  <c r="C1878" i="12" s="1"/>
  <c r="B1879" i="12"/>
  <c r="C1879" i="12" s="1"/>
  <c r="B1880" i="12"/>
  <c r="C1880" i="12" s="1"/>
  <c r="B1881" i="12"/>
  <c r="C1881" i="12" s="1"/>
  <c r="B1882" i="12"/>
  <c r="C1882" i="12" s="1"/>
  <c r="B1883" i="12"/>
  <c r="C1883" i="12" s="1"/>
  <c r="B1884" i="12"/>
  <c r="C1884" i="12" s="1"/>
  <c r="B1885" i="12"/>
  <c r="C1885" i="12" s="1"/>
  <c r="B1886" i="12"/>
  <c r="C1886" i="12" s="1"/>
  <c r="B1887" i="12"/>
  <c r="C1887" i="12" s="1"/>
  <c r="B1888" i="12"/>
  <c r="C1888" i="12" s="1"/>
  <c r="B1889" i="12"/>
  <c r="C1889" i="12" s="1"/>
  <c r="B1890" i="12"/>
  <c r="C1890" i="12" s="1"/>
  <c r="B1891" i="12"/>
  <c r="C1891" i="12" s="1"/>
  <c r="B1892" i="12"/>
  <c r="C1892" i="12" s="1"/>
  <c r="B1893" i="12"/>
  <c r="C1893" i="12" s="1"/>
  <c r="B1894" i="12"/>
  <c r="C1894" i="12" s="1"/>
  <c r="B1895" i="12"/>
  <c r="C1895" i="12" s="1"/>
  <c r="B1896" i="12"/>
  <c r="C1896" i="12" s="1"/>
  <c r="B1897" i="12"/>
  <c r="C1897" i="12" s="1"/>
  <c r="B1898" i="12"/>
  <c r="C1898" i="12" s="1"/>
  <c r="B1899" i="12"/>
  <c r="C1899" i="12" s="1"/>
  <c r="B1900" i="12"/>
  <c r="C1900" i="12" s="1"/>
  <c r="B1901" i="12"/>
  <c r="C1901" i="12" s="1"/>
  <c r="B1902" i="12"/>
  <c r="C1902" i="12" s="1"/>
  <c r="B1903" i="12"/>
  <c r="C1903" i="12" s="1"/>
  <c r="B1904" i="12"/>
  <c r="C1904" i="12" s="1"/>
  <c r="B1905" i="12"/>
  <c r="C1905" i="12" s="1"/>
  <c r="B1906" i="12"/>
  <c r="C1906" i="12" s="1"/>
  <c r="B1907" i="12"/>
  <c r="C1907" i="12" s="1"/>
  <c r="B1908" i="12"/>
  <c r="C1908" i="12" s="1"/>
  <c r="B1909" i="12"/>
  <c r="C1909" i="12" s="1"/>
  <c r="B1910" i="12"/>
  <c r="C1910" i="12" s="1"/>
  <c r="B1911" i="12"/>
  <c r="C1911" i="12" s="1"/>
  <c r="B1912" i="12"/>
  <c r="C1912" i="12" s="1"/>
  <c r="B1913" i="12"/>
  <c r="C1913" i="12" s="1"/>
  <c r="B1914" i="12"/>
  <c r="C1914" i="12" s="1"/>
  <c r="B1915" i="12"/>
  <c r="C1915" i="12" s="1"/>
  <c r="B1916" i="12"/>
  <c r="C1916" i="12" s="1"/>
  <c r="B1917" i="12"/>
  <c r="C1917" i="12" s="1"/>
  <c r="B1918" i="12"/>
  <c r="C1918" i="12" s="1"/>
  <c r="B1919" i="12"/>
  <c r="C1919" i="12" s="1"/>
  <c r="B1920" i="12"/>
  <c r="C1920" i="12" s="1"/>
  <c r="B1921" i="12"/>
  <c r="C1921" i="12" s="1"/>
  <c r="B1922" i="12"/>
  <c r="C1922" i="12" s="1"/>
  <c r="B1923" i="12"/>
  <c r="C1923" i="12" s="1"/>
  <c r="B1924" i="12"/>
  <c r="C1924" i="12" s="1"/>
  <c r="B1925" i="12"/>
  <c r="C1925" i="12" s="1"/>
  <c r="B1926" i="12"/>
  <c r="C1926" i="12" s="1"/>
  <c r="B1927" i="12"/>
  <c r="C1927" i="12" s="1"/>
  <c r="B1928" i="12"/>
  <c r="C1928" i="12" s="1"/>
  <c r="B1929" i="12"/>
  <c r="C1929" i="12" s="1"/>
  <c r="B1930" i="12"/>
  <c r="C1930" i="12" s="1"/>
  <c r="B1931" i="12"/>
  <c r="C1931" i="12" s="1"/>
  <c r="B1932" i="12"/>
  <c r="C1932" i="12" s="1"/>
  <c r="B1933" i="12"/>
  <c r="C1933" i="12" s="1"/>
  <c r="B1934" i="12"/>
  <c r="C1934" i="12" s="1"/>
  <c r="B1935" i="12"/>
  <c r="C1935" i="12" s="1"/>
  <c r="B1936" i="12"/>
  <c r="C1936" i="12" s="1"/>
  <c r="B1937" i="12"/>
  <c r="C1937" i="12" s="1"/>
  <c r="B1938" i="12"/>
  <c r="C1938" i="12" s="1"/>
  <c r="B1939" i="12"/>
  <c r="C1939" i="12" s="1"/>
  <c r="B1940" i="12"/>
  <c r="C1940" i="12" s="1"/>
  <c r="B1941" i="12"/>
  <c r="C1941" i="12" s="1"/>
  <c r="B1942" i="12"/>
  <c r="C1942" i="12" s="1"/>
  <c r="B1943" i="12"/>
  <c r="C1943" i="12" s="1"/>
  <c r="B1944" i="12"/>
  <c r="C1944" i="12" s="1"/>
  <c r="B1945" i="12"/>
  <c r="C1945" i="12" s="1"/>
  <c r="B1946" i="12"/>
  <c r="C1946" i="12" s="1"/>
  <c r="B1947" i="12"/>
  <c r="C1947" i="12" s="1"/>
  <c r="B1948" i="12"/>
  <c r="C1948" i="12" s="1"/>
  <c r="B1949" i="12"/>
  <c r="C1949" i="12" s="1"/>
  <c r="B1950" i="12"/>
  <c r="C1950" i="12" s="1"/>
  <c r="B1951" i="12"/>
  <c r="C1951" i="12" s="1"/>
  <c r="B1952" i="12"/>
  <c r="C1952" i="12" s="1"/>
  <c r="B1953" i="12"/>
  <c r="C1953" i="12" s="1"/>
  <c r="B1954" i="12"/>
  <c r="C1954" i="12" s="1"/>
  <c r="B1955" i="12"/>
  <c r="C1955" i="12" s="1"/>
  <c r="B1956" i="12"/>
  <c r="C1956" i="12" s="1"/>
  <c r="B1957" i="12"/>
  <c r="C1957" i="12" s="1"/>
  <c r="B1958" i="12"/>
  <c r="C1958" i="12" s="1"/>
  <c r="B1959" i="12"/>
  <c r="C1959" i="12" s="1"/>
  <c r="B1960" i="12"/>
  <c r="C1960" i="12" s="1"/>
  <c r="B1961" i="12"/>
  <c r="C1961" i="12" s="1"/>
  <c r="B1962" i="12"/>
  <c r="C1962" i="12" s="1"/>
  <c r="B1963" i="12"/>
  <c r="C1963" i="12" s="1"/>
  <c r="B1964" i="12"/>
  <c r="C1964" i="12" s="1"/>
  <c r="B1965" i="12"/>
  <c r="C1965" i="12" s="1"/>
  <c r="B1966" i="12"/>
  <c r="C1966" i="12" s="1"/>
  <c r="B1967" i="12"/>
  <c r="C1967" i="12" s="1"/>
  <c r="B1968" i="12"/>
  <c r="C1968" i="12" s="1"/>
  <c r="B1969" i="12"/>
  <c r="C1969" i="12" s="1"/>
  <c r="B1970" i="12"/>
  <c r="C1970" i="12" s="1"/>
  <c r="B1971" i="12"/>
  <c r="C1971" i="12" s="1"/>
  <c r="B1972" i="12"/>
  <c r="C1972" i="12" s="1"/>
  <c r="B1973" i="12"/>
  <c r="C1973" i="12" s="1"/>
  <c r="B1974" i="12"/>
  <c r="C1974" i="12" s="1"/>
  <c r="B1975" i="12"/>
  <c r="C1975" i="12" s="1"/>
  <c r="B1976" i="12"/>
  <c r="C1976" i="12" s="1"/>
  <c r="B1977" i="12"/>
  <c r="C1977" i="12" s="1"/>
  <c r="B1978" i="12"/>
  <c r="C1978" i="12" s="1"/>
  <c r="B1979" i="12"/>
  <c r="C1979" i="12" s="1"/>
  <c r="B1980" i="12"/>
  <c r="C1980" i="12" s="1"/>
  <c r="B1981" i="12"/>
  <c r="C1981" i="12" s="1"/>
  <c r="B1982" i="12"/>
  <c r="C1982" i="12" s="1"/>
  <c r="B1983" i="12"/>
  <c r="C1983" i="12" s="1"/>
  <c r="B1984" i="12"/>
  <c r="C1984" i="12" s="1"/>
  <c r="B1985" i="12"/>
  <c r="C1985" i="12" s="1"/>
  <c r="B1986" i="12"/>
  <c r="C1986" i="12" s="1"/>
  <c r="B1987" i="12"/>
  <c r="C1987" i="12" s="1"/>
  <c r="B1988" i="12"/>
  <c r="C1988" i="12" s="1"/>
  <c r="B1989" i="12"/>
  <c r="C1989" i="12" s="1"/>
  <c r="B1990" i="12"/>
  <c r="C1990" i="12" s="1"/>
  <c r="B1991" i="12"/>
  <c r="C1991" i="12" s="1"/>
  <c r="B1992" i="12"/>
  <c r="C1992" i="12" s="1"/>
  <c r="B1993" i="12"/>
  <c r="C1993" i="12" s="1"/>
  <c r="B1994" i="12"/>
  <c r="C1994" i="12" s="1"/>
  <c r="B1995" i="12"/>
  <c r="C1995" i="12" s="1"/>
  <c r="B1996" i="12"/>
  <c r="C1996" i="12" s="1"/>
  <c r="B1997" i="12"/>
  <c r="C1997" i="12" s="1"/>
  <c r="B1998" i="12"/>
  <c r="C1998" i="12" s="1"/>
  <c r="B1999" i="12"/>
  <c r="C1999" i="12" s="1"/>
  <c r="B2000" i="12"/>
  <c r="C2000" i="12" s="1"/>
  <c r="B2001" i="12"/>
  <c r="C2001" i="12" s="1"/>
  <c r="B2002" i="12"/>
  <c r="C2002" i="12" s="1"/>
  <c r="B2003" i="12"/>
  <c r="C2003" i="12" s="1"/>
  <c r="B2004" i="12"/>
  <c r="C2004" i="12" s="1"/>
  <c r="B2005" i="12"/>
  <c r="C2005" i="12" s="1"/>
  <c r="B2006" i="12"/>
  <c r="C2006" i="12" s="1"/>
  <c r="B2007" i="12"/>
  <c r="C2007" i="12" s="1"/>
  <c r="B2008" i="12"/>
  <c r="C2008" i="12" s="1"/>
  <c r="B2009" i="12"/>
  <c r="C2009" i="12" s="1"/>
  <c r="B2010" i="12"/>
  <c r="C2010" i="12" s="1"/>
  <c r="B2011" i="12"/>
  <c r="C2011" i="12" s="1"/>
  <c r="B2012" i="12"/>
  <c r="C2012" i="12" s="1"/>
  <c r="B2013" i="12"/>
  <c r="C2013" i="12" s="1"/>
  <c r="B2014" i="12"/>
  <c r="C2014" i="12" s="1"/>
  <c r="B2015" i="12"/>
  <c r="C2015" i="12" s="1"/>
  <c r="B2016" i="12"/>
  <c r="C2016" i="12" s="1"/>
  <c r="B2017" i="12"/>
  <c r="C2017" i="12" s="1"/>
  <c r="B2018" i="12"/>
  <c r="C2018" i="12" s="1"/>
  <c r="B2019" i="12"/>
  <c r="C2019" i="12" s="1"/>
  <c r="B2020" i="12"/>
  <c r="C2020" i="12" s="1"/>
  <c r="B2021" i="12"/>
  <c r="C2021" i="12" s="1"/>
  <c r="B2022" i="12"/>
  <c r="C2022" i="12" s="1"/>
  <c r="B2023" i="12"/>
  <c r="C2023" i="12" s="1"/>
  <c r="B2024" i="12"/>
  <c r="C2024" i="12" s="1"/>
  <c r="B2025" i="12"/>
  <c r="C2025" i="12" s="1"/>
  <c r="B2026" i="12"/>
  <c r="C2026" i="12" s="1"/>
  <c r="B2027" i="12"/>
  <c r="C2027" i="12" s="1"/>
  <c r="B2028" i="12"/>
  <c r="C2028" i="12" s="1"/>
  <c r="B2029" i="12"/>
  <c r="C2029" i="12" s="1"/>
  <c r="B2030" i="12"/>
  <c r="C2030" i="12" s="1"/>
  <c r="B2031" i="12"/>
  <c r="C2031" i="12" s="1"/>
  <c r="B2032" i="12"/>
  <c r="C2032" i="12" s="1"/>
  <c r="B2033" i="12"/>
  <c r="C2033" i="12" s="1"/>
  <c r="B2034" i="12"/>
  <c r="C2034" i="12" s="1"/>
  <c r="B2035" i="12"/>
  <c r="C2035" i="12" s="1"/>
  <c r="B2036" i="12"/>
  <c r="C2036" i="12" s="1"/>
  <c r="B2037" i="12"/>
  <c r="C2037" i="12" s="1"/>
  <c r="B2038" i="12"/>
  <c r="C2038" i="12" s="1"/>
  <c r="B2039" i="12"/>
  <c r="C2039" i="12" s="1"/>
  <c r="B2040" i="12"/>
  <c r="C2040" i="12" s="1"/>
  <c r="B2041" i="12"/>
  <c r="C2041" i="12" s="1"/>
  <c r="B2042" i="12"/>
  <c r="C2042" i="12" s="1"/>
  <c r="B2043" i="12"/>
  <c r="C2043" i="12" s="1"/>
  <c r="B2044" i="12"/>
  <c r="C2044" i="12" s="1"/>
  <c r="B2045" i="12"/>
  <c r="C2045" i="12" s="1"/>
  <c r="B2046" i="12"/>
  <c r="C2046" i="12" s="1"/>
  <c r="B2047" i="12"/>
  <c r="C2047" i="12" s="1"/>
  <c r="B2048" i="12"/>
  <c r="C2048" i="12" s="1"/>
  <c r="B2049" i="12"/>
  <c r="C2049" i="12" s="1"/>
  <c r="B2050" i="12"/>
  <c r="C2050" i="12" s="1"/>
  <c r="B2051" i="12"/>
  <c r="C2051" i="12" s="1"/>
  <c r="B2052" i="12"/>
  <c r="C2052" i="12" s="1"/>
  <c r="B2053" i="12"/>
  <c r="C2053" i="12" s="1"/>
  <c r="B2054" i="12"/>
  <c r="C2054" i="12" s="1"/>
  <c r="B2055" i="12"/>
  <c r="C2055" i="12" s="1"/>
  <c r="B2056" i="12"/>
  <c r="C2056" i="12" s="1"/>
  <c r="B2057" i="12"/>
  <c r="C2057" i="12" s="1"/>
  <c r="B2058" i="12"/>
  <c r="C2058" i="12" s="1"/>
  <c r="B2059" i="12"/>
  <c r="C2059" i="12" s="1"/>
  <c r="B2060" i="12"/>
  <c r="C2060" i="12" s="1"/>
  <c r="B2061" i="12"/>
  <c r="C2061" i="12" s="1"/>
  <c r="B2062" i="12"/>
  <c r="C2062" i="12" s="1"/>
  <c r="B2063" i="12"/>
  <c r="C2063" i="12" s="1"/>
  <c r="B2064" i="12"/>
  <c r="C2064" i="12" s="1"/>
  <c r="B2065" i="12"/>
  <c r="C2065" i="12" s="1"/>
  <c r="B2066" i="12"/>
  <c r="C2066" i="12" s="1"/>
  <c r="B2067" i="12"/>
  <c r="C2067" i="12" s="1"/>
  <c r="B2068" i="12"/>
  <c r="C2068" i="12" s="1"/>
  <c r="B2069" i="12"/>
  <c r="C2069" i="12" s="1"/>
  <c r="B2070" i="12"/>
  <c r="C2070" i="12" s="1"/>
  <c r="B2071" i="12"/>
  <c r="C2071" i="12" s="1"/>
  <c r="B2072" i="12"/>
  <c r="C2072" i="12" s="1"/>
  <c r="B2073" i="12"/>
  <c r="C2073" i="12" s="1"/>
  <c r="B2074" i="12"/>
  <c r="C2074" i="12" s="1"/>
  <c r="B2075" i="12"/>
  <c r="C2075" i="12" s="1"/>
  <c r="B2076" i="12"/>
  <c r="C2076" i="12" s="1"/>
  <c r="B2077" i="12"/>
  <c r="C2077" i="12" s="1"/>
  <c r="B2078" i="12"/>
  <c r="C2078" i="12" s="1"/>
  <c r="B2079" i="12"/>
  <c r="C2079" i="12" s="1"/>
  <c r="B2080" i="12"/>
  <c r="C2080" i="12" s="1"/>
  <c r="B2081" i="12"/>
  <c r="C2081" i="12" s="1"/>
  <c r="B2082" i="12"/>
  <c r="C2082" i="12" s="1"/>
  <c r="B2083" i="12"/>
  <c r="C2083" i="12" s="1"/>
  <c r="B2084" i="12"/>
  <c r="C2084" i="12" s="1"/>
  <c r="B2085" i="12"/>
  <c r="C2085" i="12" s="1"/>
  <c r="B2086" i="12"/>
  <c r="C2086" i="12" s="1"/>
  <c r="B2087" i="12"/>
  <c r="C2087" i="12" s="1"/>
  <c r="B2088" i="12"/>
  <c r="C2088" i="12" s="1"/>
  <c r="B2089" i="12"/>
  <c r="C2089" i="12" s="1"/>
  <c r="B2090" i="12"/>
  <c r="C2090" i="12" s="1"/>
  <c r="B2091" i="12"/>
  <c r="C2091" i="12" s="1"/>
  <c r="B2092" i="12"/>
  <c r="C2092" i="12" s="1"/>
  <c r="B2093" i="12"/>
  <c r="C2093" i="12" s="1"/>
  <c r="B2094" i="12"/>
  <c r="C2094" i="12" s="1"/>
  <c r="B2095" i="12"/>
  <c r="C2095" i="12" s="1"/>
  <c r="B2096" i="12"/>
  <c r="C2096" i="12" s="1"/>
  <c r="B2097" i="12"/>
  <c r="C2097" i="12" s="1"/>
  <c r="B2098" i="12"/>
  <c r="C2098" i="12" s="1"/>
  <c r="B2099" i="12"/>
  <c r="C2099" i="12" s="1"/>
  <c r="B2100" i="12"/>
  <c r="C2100" i="12" s="1"/>
  <c r="B2101" i="12"/>
  <c r="C2101" i="12" s="1"/>
  <c r="B2102" i="12"/>
  <c r="C2102" i="12" s="1"/>
  <c r="B2103" i="12"/>
  <c r="C2103" i="12" s="1"/>
  <c r="B2104" i="12"/>
  <c r="C2104" i="12" s="1"/>
  <c r="B2105" i="12"/>
  <c r="C2105" i="12" s="1"/>
  <c r="B2106" i="12"/>
  <c r="C2106" i="12" s="1"/>
  <c r="B2107" i="12"/>
  <c r="C2107" i="12" s="1"/>
  <c r="B2108" i="12"/>
  <c r="C2108" i="12" s="1"/>
  <c r="B2109" i="12"/>
  <c r="C2109" i="12" s="1"/>
  <c r="B2110" i="12"/>
  <c r="C2110" i="12" s="1"/>
  <c r="B2111" i="12"/>
  <c r="C2111" i="12" s="1"/>
  <c r="B2112" i="12"/>
  <c r="C2112" i="12" s="1"/>
  <c r="B2113" i="12"/>
  <c r="C2113" i="12" s="1"/>
  <c r="B2114" i="12"/>
  <c r="C2114" i="12" s="1"/>
  <c r="B2115" i="12"/>
  <c r="C2115" i="12" s="1"/>
  <c r="B2116" i="12"/>
  <c r="C2116" i="12" s="1"/>
  <c r="B2117" i="12"/>
  <c r="C2117" i="12" s="1"/>
  <c r="B2118" i="12"/>
  <c r="C2118" i="12" s="1"/>
  <c r="B2119" i="12"/>
  <c r="C2119" i="12" s="1"/>
  <c r="B2120" i="12"/>
  <c r="C2120" i="12" s="1"/>
  <c r="B2121" i="12"/>
  <c r="C2121" i="12" s="1"/>
  <c r="B2122" i="12"/>
  <c r="C2122" i="12" s="1"/>
  <c r="B2123" i="12"/>
  <c r="C2123" i="12" s="1"/>
  <c r="B2124" i="12"/>
  <c r="C2124" i="12" s="1"/>
  <c r="B2125" i="12"/>
  <c r="C2125" i="12" s="1"/>
  <c r="B2126" i="12"/>
  <c r="C2126" i="12" s="1"/>
  <c r="B2127" i="12"/>
  <c r="C2127" i="12" s="1"/>
  <c r="B2128" i="12"/>
  <c r="C2128" i="12" s="1"/>
  <c r="B2129" i="12"/>
  <c r="C2129" i="12" s="1"/>
  <c r="B2130" i="12"/>
  <c r="C2130" i="12" s="1"/>
  <c r="B2131" i="12"/>
  <c r="C2131" i="12" s="1"/>
  <c r="B2132" i="12"/>
  <c r="C2132" i="12" s="1"/>
  <c r="B2133" i="12"/>
  <c r="C2133" i="12" s="1"/>
  <c r="B2134" i="12"/>
  <c r="C2134" i="12" s="1"/>
  <c r="B2135" i="12"/>
  <c r="C2135" i="12" s="1"/>
  <c r="B2136" i="12"/>
  <c r="C2136" i="12" s="1"/>
  <c r="B2137" i="12"/>
  <c r="C2137" i="12" s="1"/>
  <c r="B2138" i="12"/>
  <c r="C2138" i="12" s="1"/>
  <c r="B2139" i="12"/>
  <c r="C2139" i="12" s="1"/>
  <c r="B2140" i="12"/>
  <c r="C2140" i="12" s="1"/>
  <c r="B2141" i="12"/>
  <c r="C2141" i="12" s="1"/>
  <c r="B2142" i="12"/>
  <c r="C2142" i="12" s="1"/>
  <c r="B2143" i="12"/>
  <c r="C2143" i="12" s="1"/>
  <c r="B2144" i="12"/>
  <c r="C2144" i="12" s="1"/>
  <c r="B2145" i="12"/>
  <c r="C2145" i="12" s="1"/>
  <c r="B2146" i="12"/>
  <c r="C2146" i="12" s="1"/>
  <c r="B2147" i="12"/>
  <c r="C2147" i="12" s="1"/>
  <c r="B2148" i="12"/>
  <c r="C2148" i="12" s="1"/>
  <c r="B2149" i="12"/>
  <c r="C2149" i="12" s="1"/>
  <c r="B2150" i="12"/>
  <c r="C2150" i="12" s="1"/>
  <c r="B2151" i="12"/>
  <c r="C2151" i="12" s="1"/>
  <c r="B2152" i="12"/>
  <c r="C2152" i="12" s="1"/>
  <c r="B2153" i="12"/>
  <c r="C2153" i="12" s="1"/>
  <c r="B2154" i="12"/>
  <c r="C2154" i="12" s="1"/>
  <c r="B2155" i="12"/>
  <c r="C2155" i="12" s="1"/>
  <c r="B2156" i="12"/>
  <c r="C2156" i="12" s="1"/>
  <c r="B2157" i="12"/>
  <c r="C2157" i="12" s="1"/>
  <c r="B2158" i="12"/>
  <c r="C2158" i="12" s="1"/>
  <c r="B2159" i="12"/>
  <c r="C2159" i="12" s="1"/>
  <c r="B2160" i="12"/>
  <c r="C2160" i="12" s="1"/>
  <c r="B2161" i="12"/>
  <c r="C2161" i="12" s="1"/>
  <c r="B2162" i="12"/>
  <c r="C2162" i="12" s="1"/>
  <c r="B2163" i="12"/>
  <c r="C2163" i="12" s="1"/>
  <c r="B2164" i="12"/>
  <c r="C2164" i="12" s="1"/>
  <c r="B2165" i="12"/>
  <c r="C2165" i="12" s="1"/>
  <c r="B2166" i="12"/>
  <c r="C2166" i="12" s="1"/>
  <c r="B2167" i="12"/>
  <c r="C2167" i="12" s="1"/>
  <c r="B2168" i="12"/>
  <c r="C2168" i="12" s="1"/>
  <c r="B2169" i="12"/>
  <c r="C2169" i="12" s="1"/>
  <c r="B2170" i="12"/>
  <c r="C2170" i="12" s="1"/>
  <c r="B2171" i="12"/>
  <c r="C2171" i="12" s="1"/>
  <c r="B2172" i="12"/>
  <c r="C2172" i="12" s="1"/>
  <c r="B2173" i="12"/>
  <c r="C2173" i="12" s="1"/>
  <c r="B2174" i="12"/>
  <c r="C2174" i="12" s="1"/>
  <c r="B2175" i="12"/>
  <c r="C2175" i="12" s="1"/>
  <c r="B2176" i="12"/>
  <c r="C2176" i="12" s="1"/>
  <c r="B2177" i="12"/>
  <c r="C2177" i="12" s="1"/>
  <c r="B2178" i="12"/>
  <c r="C2178" i="12" s="1"/>
  <c r="B2179" i="12"/>
  <c r="C2179" i="12" s="1"/>
  <c r="B2180" i="12"/>
  <c r="C2180" i="12" s="1"/>
  <c r="B2181" i="12"/>
  <c r="C2181" i="12" s="1"/>
  <c r="B2182" i="12"/>
  <c r="C2182" i="12" s="1"/>
  <c r="B2183" i="12"/>
  <c r="C2183" i="12" s="1"/>
  <c r="B2184" i="12"/>
  <c r="C2184" i="12" s="1"/>
  <c r="B2185" i="12"/>
  <c r="C2185" i="12" s="1"/>
  <c r="B2186" i="12"/>
  <c r="C2186" i="12" s="1"/>
  <c r="B2187" i="12"/>
  <c r="C2187" i="12" s="1"/>
  <c r="B2188" i="12"/>
  <c r="C2188" i="12" s="1"/>
  <c r="B2189" i="12"/>
  <c r="C2189" i="12" s="1"/>
  <c r="B2190" i="12"/>
  <c r="C2190" i="12" s="1"/>
  <c r="B2191" i="12"/>
  <c r="C2191" i="12" s="1"/>
  <c r="B2192" i="12"/>
  <c r="C2192" i="12" s="1"/>
  <c r="B2193" i="12"/>
  <c r="C2193" i="12" s="1"/>
  <c r="B2194" i="12"/>
  <c r="C2194" i="12" s="1"/>
  <c r="B2195" i="12"/>
  <c r="C2195" i="12" s="1"/>
  <c r="B2196" i="12"/>
  <c r="C2196" i="12" s="1"/>
  <c r="B2197" i="12"/>
  <c r="C2197" i="12" s="1"/>
  <c r="B2198" i="12"/>
  <c r="C2198" i="12" s="1"/>
  <c r="B2199" i="12"/>
  <c r="C2199" i="12" s="1"/>
  <c r="B2200" i="12"/>
  <c r="C2200" i="12" s="1"/>
  <c r="B2201" i="12"/>
  <c r="C2201" i="12" s="1"/>
  <c r="B2202" i="12"/>
  <c r="C2202" i="12" s="1"/>
  <c r="B2203" i="12"/>
  <c r="C2203" i="12" s="1"/>
  <c r="B2204" i="12"/>
  <c r="C2204" i="12" s="1"/>
  <c r="B2205" i="12"/>
  <c r="C2205" i="12" s="1"/>
  <c r="B2206" i="12"/>
  <c r="C2206" i="12" s="1"/>
  <c r="B2207" i="12"/>
  <c r="C2207" i="12" s="1"/>
  <c r="B2208" i="12"/>
  <c r="C2208" i="12" s="1"/>
  <c r="B2209" i="12"/>
  <c r="C2209" i="12" s="1"/>
  <c r="B2210" i="12"/>
  <c r="C2210" i="12" s="1"/>
  <c r="B2211" i="12"/>
  <c r="C2211" i="12" s="1"/>
  <c r="B2212" i="12"/>
  <c r="C2212" i="12" s="1"/>
  <c r="B2213" i="12"/>
  <c r="C2213" i="12" s="1"/>
  <c r="B2214" i="12"/>
  <c r="C2214" i="12" s="1"/>
  <c r="B2215" i="12"/>
  <c r="C2215" i="12" s="1"/>
  <c r="B2216" i="12"/>
  <c r="C2216" i="12" s="1"/>
  <c r="B2217" i="12"/>
  <c r="C2217" i="12" s="1"/>
  <c r="B2218" i="12"/>
  <c r="C2218" i="12" s="1"/>
  <c r="B2219" i="12"/>
  <c r="C2219" i="12" s="1"/>
  <c r="B2220" i="12"/>
  <c r="C2220" i="12" s="1"/>
  <c r="B2221" i="12"/>
  <c r="C2221" i="12" s="1"/>
  <c r="B2222" i="12"/>
  <c r="C2222" i="12" s="1"/>
  <c r="B2223" i="12"/>
  <c r="C2223" i="12" s="1"/>
  <c r="B2224" i="12"/>
  <c r="C2224" i="12" s="1"/>
  <c r="B2225" i="12"/>
  <c r="C2225" i="12" s="1"/>
  <c r="B2226" i="12"/>
  <c r="C2226" i="12" s="1"/>
  <c r="B2227" i="12"/>
  <c r="C2227" i="12" s="1"/>
  <c r="B2228" i="12"/>
  <c r="C2228" i="12" s="1"/>
  <c r="B2229" i="12"/>
  <c r="C2229" i="12" s="1"/>
  <c r="B2230" i="12"/>
  <c r="C2230" i="12" s="1"/>
  <c r="B2231" i="12"/>
  <c r="C2231" i="12" s="1"/>
  <c r="B2232" i="12"/>
  <c r="C2232" i="12" s="1"/>
  <c r="B2233" i="12"/>
  <c r="C2233" i="12" s="1"/>
  <c r="B2234" i="12"/>
  <c r="C2234" i="12" s="1"/>
  <c r="B2235" i="12"/>
  <c r="C2235" i="12" s="1"/>
  <c r="B2236" i="12"/>
  <c r="C2236" i="12" s="1"/>
  <c r="B2237" i="12"/>
  <c r="C2237" i="12" s="1"/>
  <c r="B2238" i="12"/>
  <c r="C2238" i="12" s="1"/>
  <c r="B2239" i="12"/>
  <c r="C2239" i="12" s="1"/>
  <c r="B2240" i="12"/>
  <c r="C2240" i="12" s="1"/>
  <c r="B2241" i="12"/>
  <c r="C2241" i="12" s="1"/>
  <c r="B2242" i="12"/>
  <c r="C2242" i="12" s="1"/>
  <c r="B2243" i="12"/>
  <c r="C2243" i="12" s="1"/>
  <c r="B2244" i="12"/>
  <c r="C2244" i="12" s="1"/>
  <c r="B2245" i="12"/>
  <c r="C2245" i="12" s="1"/>
  <c r="B2246" i="12"/>
  <c r="C2246" i="12" s="1"/>
  <c r="B2247" i="12"/>
  <c r="C2247" i="12" s="1"/>
  <c r="B2248" i="12"/>
  <c r="C2248" i="12" s="1"/>
  <c r="B2249" i="12"/>
  <c r="C2249" i="12" s="1"/>
  <c r="B2250" i="12"/>
  <c r="C2250" i="12" s="1"/>
  <c r="B2251" i="12"/>
  <c r="C2251" i="12" s="1"/>
  <c r="B2252" i="12"/>
  <c r="C2252" i="12" s="1"/>
  <c r="B2253" i="12"/>
  <c r="C2253" i="12" s="1"/>
  <c r="B2254" i="12"/>
  <c r="C2254" i="12" s="1"/>
  <c r="B2255" i="12"/>
  <c r="C2255" i="12" s="1"/>
  <c r="B2256" i="12"/>
  <c r="C2256" i="12" s="1"/>
  <c r="B2257" i="12"/>
  <c r="C2257" i="12" s="1"/>
  <c r="B2258" i="12"/>
  <c r="C2258" i="12" s="1"/>
  <c r="B2259" i="12"/>
  <c r="C2259" i="12" s="1"/>
  <c r="B2260" i="12"/>
  <c r="C2260" i="12" s="1"/>
  <c r="B2261" i="12"/>
  <c r="C2261" i="12" s="1"/>
  <c r="B2262" i="12"/>
  <c r="C2262" i="12" s="1"/>
  <c r="B2263" i="12"/>
  <c r="C2263" i="12" s="1"/>
  <c r="B2264" i="12"/>
  <c r="C2264" i="12" s="1"/>
  <c r="B2265" i="12"/>
  <c r="C2265" i="12" s="1"/>
  <c r="B2266" i="12"/>
  <c r="C2266" i="12" s="1"/>
  <c r="B2267" i="12"/>
  <c r="C2267" i="12" s="1"/>
  <c r="B2268" i="12"/>
  <c r="C2268" i="12" s="1"/>
  <c r="B2269" i="12"/>
  <c r="C2269" i="12" s="1"/>
  <c r="B2270" i="12"/>
  <c r="C2270" i="12" s="1"/>
  <c r="B2271" i="12"/>
  <c r="C2271" i="12" s="1"/>
  <c r="B2272" i="12"/>
  <c r="C2272" i="12" s="1"/>
  <c r="B2273" i="12"/>
  <c r="C2273" i="12" s="1"/>
  <c r="B2274" i="12"/>
  <c r="C2274" i="12" s="1"/>
  <c r="B2275" i="12"/>
  <c r="C2275" i="12" s="1"/>
  <c r="B2276" i="12"/>
  <c r="C2276" i="12" s="1"/>
  <c r="B2277" i="12"/>
  <c r="C2277" i="12" s="1"/>
  <c r="B2278" i="12"/>
  <c r="C2278" i="12" s="1"/>
  <c r="B2279" i="12"/>
  <c r="C2279" i="12" s="1"/>
  <c r="B2280" i="12"/>
  <c r="C2280" i="12" s="1"/>
  <c r="B2281" i="12"/>
  <c r="C2281" i="12" s="1"/>
  <c r="B2282" i="12"/>
  <c r="C2282" i="12" s="1"/>
  <c r="B2283" i="12"/>
  <c r="C2283" i="12" s="1"/>
  <c r="B2284" i="12"/>
  <c r="C2284" i="12" s="1"/>
  <c r="B2285" i="12"/>
  <c r="C2285" i="12" s="1"/>
  <c r="B2286" i="12"/>
  <c r="C2286" i="12" s="1"/>
  <c r="B2287" i="12"/>
  <c r="C2287" i="12" s="1"/>
  <c r="B2288" i="12"/>
  <c r="C2288" i="12" s="1"/>
  <c r="B2289" i="12"/>
  <c r="C2289" i="12" s="1"/>
  <c r="B2290" i="12"/>
  <c r="C2290" i="12" s="1"/>
  <c r="B2291" i="12"/>
  <c r="C2291" i="12" s="1"/>
  <c r="B2292" i="12"/>
  <c r="C2292" i="12" s="1"/>
  <c r="B2293" i="12"/>
  <c r="C2293" i="12" s="1"/>
  <c r="B2294" i="12"/>
  <c r="C2294" i="12" s="1"/>
  <c r="B2295" i="12"/>
  <c r="C2295" i="12" s="1"/>
  <c r="B2296" i="12"/>
  <c r="C2296" i="12" s="1"/>
  <c r="B2297" i="12"/>
  <c r="C2297" i="12" s="1"/>
  <c r="B2298" i="12"/>
  <c r="C2298" i="12" s="1"/>
  <c r="B2299" i="12"/>
  <c r="C2299" i="12" s="1"/>
  <c r="B2300" i="12"/>
  <c r="C2300" i="12" s="1"/>
  <c r="B2301" i="12"/>
  <c r="C2301" i="12" s="1"/>
  <c r="B2302" i="12"/>
  <c r="C2302" i="12" s="1"/>
  <c r="B2303" i="12"/>
  <c r="C2303" i="12" s="1"/>
  <c r="B2304" i="12"/>
  <c r="C2304" i="12" s="1"/>
  <c r="B2305" i="12"/>
  <c r="C2305" i="12" s="1"/>
  <c r="B2306" i="12"/>
  <c r="C2306" i="12" s="1"/>
  <c r="B2307" i="12"/>
  <c r="C2307" i="12" s="1"/>
  <c r="B2308" i="12"/>
  <c r="C2308" i="12" s="1"/>
  <c r="B2309" i="12"/>
  <c r="C2309" i="12" s="1"/>
  <c r="B2310" i="12"/>
  <c r="C2310" i="12" s="1"/>
  <c r="B2311" i="12"/>
  <c r="C2311" i="12" s="1"/>
  <c r="B2312" i="12"/>
  <c r="C2312" i="12" s="1"/>
  <c r="B2313" i="12"/>
  <c r="C2313" i="12" s="1"/>
  <c r="B2314" i="12"/>
  <c r="C2314" i="12" s="1"/>
  <c r="B2315" i="12"/>
  <c r="C2315" i="12" s="1"/>
  <c r="B2316" i="12"/>
  <c r="C2316" i="12" s="1"/>
  <c r="B2317" i="12"/>
  <c r="C2317" i="12" s="1"/>
  <c r="B2318" i="12"/>
  <c r="C2318" i="12" s="1"/>
  <c r="B2319" i="12"/>
  <c r="C2319" i="12" s="1"/>
  <c r="B2320" i="12"/>
  <c r="C2320" i="12" s="1"/>
  <c r="B2321" i="12"/>
  <c r="C2321" i="12" s="1"/>
  <c r="B2322" i="12"/>
  <c r="C2322" i="12" s="1"/>
  <c r="B2323" i="12"/>
  <c r="C2323" i="12" s="1"/>
  <c r="B2324" i="12"/>
  <c r="C2324" i="12" s="1"/>
  <c r="B2325" i="12"/>
  <c r="C2325" i="12" s="1"/>
  <c r="B2326" i="12"/>
  <c r="C2326" i="12" s="1"/>
  <c r="B2327" i="12"/>
  <c r="C2327" i="12" s="1"/>
  <c r="B2328" i="12"/>
  <c r="C2328" i="12" s="1"/>
  <c r="B2329" i="12"/>
  <c r="C2329" i="12" s="1"/>
  <c r="B2330" i="12"/>
  <c r="C2330" i="12" s="1"/>
  <c r="B2331" i="12"/>
  <c r="C2331" i="12" s="1"/>
  <c r="B2332" i="12"/>
  <c r="C2332" i="12" s="1"/>
  <c r="B2333" i="12"/>
  <c r="C2333" i="12" s="1"/>
  <c r="B2334" i="12"/>
  <c r="C2334" i="12" s="1"/>
  <c r="B2335" i="12"/>
  <c r="C2335" i="12" s="1"/>
  <c r="B2336" i="12"/>
  <c r="C2336" i="12" s="1"/>
  <c r="B2337" i="12"/>
  <c r="C2337" i="12" s="1"/>
  <c r="B2338" i="12"/>
  <c r="C2338" i="12" s="1"/>
  <c r="B2339" i="12"/>
  <c r="C2339" i="12" s="1"/>
  <c r="B2340" i="12"/>
  <c r="C2340" i="12" s="1"/>
  <c r="B2341" i="12"/>
  <c r="C2341" i="12" s="1"/>
  <c r="B2342" i="12"/>
  <c r="C2342" i="12" s="1"/>
  <c r="B2343" i="12"/>
  <c r="C2343" i="12" s="1"/>
  <c r="B2344" i="12"/>
  <c r="C2344" i="12" s="1"/>
  <c r="B2345" i="12"/>
  <c r="C2345" i="12" s="1"/>
  <c r="B2346" i="12"/>
  <c r="C2346" i="12" s="1"/>
  <c r="B2347" i="12"/>
  <c r="C2347" i="12" s="1"/>
  <c r="B2348" i="12"/>
  <c r="C2348" i="12" s="1"/>
  <c r="B2349" i="12"/>
  <c r="C2349" i="12" s="1"/>
  <c r="B2350" i="12"/>
  <c r="C2350" i="12" s="1"/>
  <c r="B2351" i="12"/>
  <c r="C2351" i="12" s="1"/>
  <c r="B2352" i="12"/>
  <c r="C2352" i="12" s="1"/>
  <c r="B2353" i="12"/>
  <c r="C2353" i="12" s="1"/>
  <c r="B2354" i="12"/>
  <c r="C2354" i="12" s="1"/>
  <c r="B2355" i="12"/>
  <c r="C2355" i="12" s="1"/>
  <c r="B2356" i="12"/>
  <c r="C2356" i="12" s="1"/>
  <c r="B2357" i="12"/>
  <c r="C2357" i="12" s="1"/>
  <c r="B2358" i="12"/>
  <c r="C2358" i="12" s="1"/>
  <c r="B2359" i="12"/>
  <c r="C2359" i="12" s="1"/>
  <c r="B2360" i="12"/>
  <c r="C2360" i="12" s="1"/>
  <c r="B2361" i="12"/>
  <c r="C2361" i="12" s="1"/>
  <c r="B2362" i="12"/>
  <c r="C2362" i="12" s="1"/>
  <c r="B2363" i="12"/>
  <c r="C2363" i="12" s="1"/>
  <c r="B2364" i="12"/>
  <c r="C2364" i="12" s="1"/>
  <c r="B2365" i="12"/>
  <c r="C2365" i="12" s="1"/>
  <c r="B2366" i="12"/>
  <c r="C2366" i="12" s="1"/>
  <c r="B2367" i="12"/>
  <c r="C2367" i="12" s="1"/>
  <c r="B2368" i="12"/>
  <c r="C2368" i="12" s="1"/>
  <c r="B2369" i="12"/>
  <c r="C2369" i="12" s="1"/>
  <c r="B2370" i="12"/>
  <c r="C2370" i="12" s="1"/>
  <c r="B2371" i="12"/>
  <c r="C2371" i="12" s="1"/>
  <c r="B2372" i="12"/>
  <c r="C2372" i="12" s="1"/>
  <c r="B2373" i="12"/>
  <c r="C2373" i="12" s="1"/>
  <c r="B2374" i="12"/>
  <c r="C2374" i="12" s="1"/>
  <c r="B2375" i="12"/>
  <c r="C2375" i="12" s="1"/>
  <c r="B2376" i="12"/>
  <c r="C2376" i="12" s="1"/>
  <c r="B2377" i="12"/>
  <c r="C2377" i="12" s="1"/>
  <c r="B2378" i="12"/>
  <c r="C2378" i="12" s="1"/>
  <c r="B2379" i="12"/>
  <c r="C2379" i="12" s="1"/>
  <c r="B2380" i="12"/>
  <c r="C2380" i="12" s="1"/>
  <c r="B2381" i="12"/>
  <c r="C2381" i="12" s="1"/>
  <c r="B2382" i="12"/>
  <c r="C2382" i="12" s="1"/>
  <c r="B2383" i="12"/>
  <c r="C2383" i="12" s="1"/>
  <c r="B2384" i="12"/>
  <c r="C2384" i="12" s="1"/>
  <c r="B2385" i="12"/>
  <c r="C2385" i="12" s="1"/>
  <c r="B2386" i="12"/>
  <c r="C2386" i="12" s="1"/>
  <c r="B2387" i="12"/>
  <c r="C2387" i="12" s="1"/>
  <c r="B2388" i="12"/>
  <c r="C2388" i="12" s="1"/>
  <c r="B2389" i="12"/>
  <c r="C2389" i="12" s="1"/>
  <c r="B2390" i="12"/>
  <c r="C2390" i="12" s="1"/>
  <c r="B2391" i="12"/>
  <c r="C2391" i="12" s="1"/>
  <c r="B2392" i="12"/>
  <c r="C2392" i="12" s="1"/>
  <c r="B2393" i="12"/>
  <c r="C2393" i="12" s="1"/>
  <c r="B2394" i="12"/>
  <c r="C2394" i="12" s="1"/>
  <c r="B2395" i="12"/>
  <c r="C2395" i="12" s="1"/>
  <c r="B2396" i="12"/>
  <c r="C2396" i="12" s="1"/>
  <c r="B2397" i="12"/>
  <c r="C2397" i="12" s="1"/>
  <c r="B2398" i="12"/>
  <c r="C2398" i="12" s="1"/>
  <c r="B2399" i="12"/>
  <c r="C2399" i="12" s="1"/>
  <c r="B2400" i="12"/>
  <c r="C2400" i="12" s="1"/>
  <c r="B2401" i="12"/>
  <c r="C2401" i="12" s="1"/>
  <c r="B2402" i="12"/>
  <c r="C2402" i="12" s="1"/>
  <c r="B2403" i="12"/>
  <c r="C2403" i="12" s="1"/>
  <c r="B2404" i="12"/>
  <c r="C2404" i="12" s="1"/>
  <c r="B2405" i="12"/>
  <c r="C2405" i="12" s="1"/>
  <c r="B2406" i="12"/>
  <c r="C2406" i="12" s="1"/>
  <c r="B2407" i="12"/>
  <c r="C2407" i="12" s="1"/>
  <c r="B2408" i="12"/>
  <c r="C2408" i="12" s="1"/>
  <c r="B2409" i="12"/>
  <c r="C2409" i="12" s="1"/>
  <c r="B2410" i="12"/>
  <c r="C2410" i="12" s="1"/>
  <c r="B2411" i="12"/>
  <c r="C2411" i="12" s="1"/>
  <c r="B2412" i="12"/>
  <c r="C2412" i="12" s="1"/>
  <c r="B2413" i="12"/>
  <c r="C2413" i="12" s="1"/>
  <c r="B2414" i="12"/>
  <c r="C2414" i="12" s="1"/>
  <c r="B2415" i="12"/>
  <c r="C2415" i="12" s="1"/>
  <c r="B2416" i="12"/>
  <c r="C2416" i="12" s="1"/>
  <c r="B2417" i="12"/>
  <c r="C2417" i="12" s="1"/>
  <c r="B2418" i="12"/>
  <c r="C2418" i="12" s="1"/>
  <c r="B2419" i="12"/>
  <c r="C2419" i="12" s="1"/>
  <c r="B2420" i="12"/>
  <c r="C2420" i="12" s="1"/>
  <c r="B2421" i="12"/>
  <c r="C2421" i="12" s="1"/>
  <c r="B2422" i="12"/>
  <c r="C2422" i="12" s="1"/>
  <c r="B2423" i="12"/>
  <c r="C2423" i="12" s="1"/>
  <c r="B2424" i="12"/>
  <c r="C2424" i="12" s="1"/>
  <c r="B2425" i="12"/>
  <c r="C2425" i="12" s="1"/>
  <c r="B2426" i="12"/>
  <c r="C2426" i="12" s="1"/>
  <c r="B2427" i="12"/>
  <c r="C2427" i="12" s="1"/>
  <c r="B2428" i="12"/>
  <c r="C2428" i="12" s="1"/>
  <c r="B2429" i="12"/>
  <c r="C2429" i="12" s="1"/>
  <c r="B2430" i="12"/>
  <c r="C2430" i="12" s="1"/>
  <c r="B2431" i="12"/>
  <c r="C2431" i="12" s="1"/>
  <c r="B2432" i="12"/>
  <c r="C2432" i="12" s="1"/>
  <c r="B2433" i="12"/>
  <c r="C2433" i="12" s="1"/>
  <c r="B2434" i="12"/>
  <c r="C2434" i="12" s="1"/>
  <c r="B2435" i="12"/>
  <c r="C2435" i="12" s="1"/>
  <c r="B2436" i="12"/>
  <c r="C2436" i="12" s="1"/>
  <c r="B2437" i="12"/>
  <c r="C2437" i="12" s="1"/>
  <c r="B2438" i="12"/>
  <c r="C2438" i="12" s="1"/>
  <c r="B2439" i="12"/>
  <c r="C2439" i="12" s="1"/>
  <c r="B2440" i="12"/>
  <c r="C2440" i="12" s="1"/>
  <c r="B2441" i="12"/>
  <c r="C2441" i="12" s="1"/>
  <c r="B2442" i="12"/>
  <c r="C2442" i="12" s="1"/>
  <c r="B2443" i="12"/>
  <c r="C2443" i="12" s="1"/>
  <c r="B2444" i="12"/>
  <c r="C2444" i="12" s="1"/>
  <c r="B2445" i="12"/>
  <c r="C2445" i="12" s="1"/>
  <c r="B2446" i="12"/>
  <c r="C2446" i="12" s="1"/>
  <c r="B2447" i="12"/>
  <c r="C2447" i="12" s="1"/>
  <c r="B2448" i="12"/>
  <c r="C2448" i="12" s="1"/>
  <c r="B2449" i="12"/>
  <c r="C2449" i="12" s="1"/>
  <c r="B2450" i="12"/>
  <c r="C2450" i="12" s="1"/>
  <c r="B2451" i="12"/>
  <c r="C2451" i="12" s="1"/>
  <c r="B2452" i="12"/>
  <c r="C2452" i="12" s="1"/>
  <c r="B2453" i="12"/>
  <c r="C2453" i="12" s="1"/>
  <c r="B2454" i="12"/>
  <c r="C2454" i="12" s="1"/>
  <c r="B2455" i="12"/>
  <c r="C2455" i="12" s="1"/>
  <c r="B2456" i="12"/>
  <c r="C2456" i="12" s="1"/>
  <c r="B2457" i="12"/>
  <c r="C2457" i="12" s="1"/>
  <c r="B2458" i="12"/>
  <c r="C2458" i="12" s="1"/>
  <c r="B2459" i="12"/>
  <c r="C2459" i="12" s="1"/>
  <c r="B2460" i="12"/>
  <c r="C2460" i="12" s="1"/>
  <c r="B2461" i="12"/>
  <c r="C2461" i="12" s="1"/>
  <c r="B2462" i="12"/>
  <c r="C2462" i="12" s="1"/>
  <c r="B2463" i="12"/>
  <c r="C2463" i="12" s="1"/>
  <c r="B2464" i="12"/>
  <c r="C2464" i="12" s="1"/>
  <c r="B2465" i="12"/>
  <c r="C2465" i="12" s="1"/>
  <c r="B2466" i="12"/>
  <c r="C2466" i="12" s="1"/>
  <c r="B2467" i="12"/>
  <c r="C2467" i="12" s="1"/>
  <c r="B2468" i="12"/>
  <c r="C2468" i="12" s="1"/>
  <c r="B2469" i="12"/>
  <c r="C2469" i="12" s="1"/>
  <c r="B2470" i="12"/>
  <c r="C2470" i="12" s="1"/>
  <c r="B2471" i="12"/>
  <c r="C2471" i="12" s="1"/>
  <c r="B2472" i="12"/>
  <c r="C2472" i="12" s="1"/>
  <c r="B2473" i="12"/>
  <c r="C2473" i="12" s="1"/>
  <c r="B2474" i="12"/>
  <c r="C2474" i="12" s="1"/>
  <c r="B2475" i="12"/>
  <c r="C2475" i="12" s="1"/>
  <c r="B2476" i="12"/>
  <c r="C2476" i="12" s="1"/>
  <c r="B2477" i="12"/>
  <c r="C2477" i="12" s="1"/>
  <c r="B2478" i="12"/>
  <c r="C2478" i="12" s="1"/>
  <c r="B2479" i="12"/>
  <c r="C2479" i="12" s="1"/>
  <c r="B2480" i="12"/>
  <c r="C2480" i="12" s="1"/>
  <c r="B2481" i="12"/>
  <c r="C2481" i="12" s="1"/>
  <c r="B2482" i="12"/>
  <c r="C2482" i="12" s="1"/>
  <c r="B2483" i="12"/>
  <c r="C2483" i="12" s="1"/>
  <c r="B2484" i="12"/>
  <c r="C2484" i="12" s="1"/>
  <c r="B2485" i="12"/>
  <c r="C2485" i="12" s="1"/>
  <c r="B2486" i="12"/>
  <c r="C2486" i="12" s="1"/>
  <c r="B2487" i="12"/>
  <c r="C2487" i="12" s="1"/>
  <c r="B2488" i="12"/>
  <c r="C2488" i="12" s="1"/>
  <c r="B2489" i="12"/>
  <c r="C2489" i="12" s="1"/>
  <c r="B2490" i="12"/>
  <c r="C2490" i="12" s="1"/>
  <c r="B2491" i="12"/>
  <c r="C2491" i="12" s="1"/>
  <c r="B2492" i="12"/>
  <c r="C2492" i="12" s="1"/>
  <c r="B2493" i="12"/>
  <c r="C2493" i="12" s="1"/>
  <c r="B2494" i="12"/>
  <c r="C2494" i="12" s="1"/>
  <c r="B2495" i="12"/>
  <c r="C2495" i="12" s="1"/>
  <c r="B2496" i="12"/>
  <c r="C2496" i="12" s="1"/>
  <c r="B2497" i="12"/>
  <c r="C2497" i="12" s="1"/>
  <c r="B2498" i="12"/>
  <c r="C2498" i="12" s="1"/>
  <c r="B2499" i="12"/>
  <c r="C2499" i="12" s="1"/>
  <c r="B2500" i="12"/>
  <c r="C2500" i="12" s="1"/>
  <c r="B2501" i="12"/>
  <c r="C2501" i="12" s="1"/>
  <c r="B2502" i="12"/>
  <c r="C2502" i="12" s="1"/>
  <c r="B2503" i="12"/>
  <c r="C2503" i="12" s="1"/>
  <c r="B2504" i="12"/>
  <c r="C2504" i="12" s="1"/>
  <c r="B2505" i="12"/>
  <c r="C2505" i="12" s="1"/>
  <c r="B2506" i="12"/>
  <c r="C2506" i="12" s="1"/>
  <c r="B2507" i="12"/>
  <c r="C2507" i="12" s="1"/>
  <c r="B2508" i="12"/>
  <c r="C2508" i="12" s="1"/>
  <c r="B2509" i="12"/>
  <c r="C2509" i="12" s="1"/>
  <c r="B2510" i="12"/>
  <c r="C2510" i="12" s="1"/>
  <c r="B2511" i="12"/>
  <c r="C2511" i="12" s="1"/>
  <c r="B2512" i="12"/>
  <c r="C2512" i="12" s="1"/>
  <c r="B2513" i="12"/>
  <c r="C2513" i="12" s="1"/>
  <c r="B2514" i="12"/>
  <c r="C2514" i="12" s="1"/>
  <c r="B2515" i="12"/>
  <c r="C2515" i="12" s="1"/>
  <c r="B2516" i="12"/>
  <c r="C2516" i="12" s="1"/>
  <c r="B2517" i="12"/>
  <c r="C2517" i="12" s="1"/>
  <c r="B2518" i="12"/>
  <c r="C2518" i="12" s="1"/>
  <c r="B2519" i="12"/>
  <c r="C2519" i="12" s="1"/>
  <c r="B2520" i="12"/>
  <c r="C2520" i="12" s="1"/>
  <c r="B2521" i="12"/>
  <c r="C2521" i="12" s="1"/>
  <c r="B2522" i="12"/>
  <c r="C2522" i="12" s="1"/>
  <c r="B2523" i="12"/>
  <c r="C2523" i="12" s="1"/>
  <c r="B2524" i="12"/>
  <c r="C2524" i="12" s="1"/>
  <c r="B2525" i="12"/>
  <c r="C2525" i="12" s="1"/>
  <c r="B2526" i="12"/>
  <c r="C2526" i="12" s="1"/>
  <c r="B2527" i="12"/>
  <c r="C2527" i="12" s="1"/>
  <c r="B2528" i="12"/>
  <c r="C2528" i="12" s="1"/>
  <c r="B2529" i="12"/>
  <c r="C2529" i="12" s="1"/>
  <c r="B2530" i="12"/>
  <c r="C2530" i="12" s="1"/>
  <c r="B2531" i="12"/>
  <c r="C2531" i="12" s="1"/>
  <c r="B2532" i="12"/>
  <c r="C2532" i="12" s="1"/>
  <c r="B2533" i="12"/>
  <c r="C2533" i="12" s="1"/>
  <c r="B2534" i="12"/>
  <c r="C2534" i="12" s="1"/>
  <c r="B2535" i="12"/>
  <c r="C2535" i="12" s="1"/>
  <c r="B2536" i="12"/>
  <c r="C2536" i="12" s="1"/>
  <c r="B2537" i="12"/>
  <c r="C2537" i="12" s="1"/>
  <c r="B2538" i="12"/>
  <c r="C2538" i="12" s="1"/>
  <c r="B2539" i="12"/>
  <c r="C2539" i="12" s="1"/>
  <c r="B2540" i="12"/>
  <c r="C2540" i="12" s="1"/>
  <c r="B2541" i="12"/>
  <c r="C2541" i="12" s="1"/>
  <c r="B2542" i="12"/>
  <c r="C2542" i="12" s="1"/>
  <c r="B2543" i="12"/>
  <c r="C2543" i="12" s="1"/>
  <c r="B2544" i="12"/>
  <c r="C2544" i="12" s="1"/>
  <c r="B2545" i="12"/>
  <c r="C2545" i="12" s="1"/>
  <c r="B2546" i="12"/>
  <c r="C2546" i="12" s="1"/>
  <c r="B2547" i="12"/>
  <c r="C2547" i="12" s="1"/>
  <c r="B2548" i="12"/>
  <c r="C2548" i="12" s="1"/>
  <c r="B2549" i="12"/>
  <c r="C2549" i="12" s="1"/>
  <c r="B2550" i="12"/>
  <c r="C2550" i="12" s="1"/>
  <c r="B2551" i="12"/>
  <c r="C2551" i="12" s="1"/>
  <c r="B2552" i="12"/>
  <c r="C2552" i="12" s="1"/>
  <c r="B2553" i="12"/>
  <c r="C2553" i="12" s="1"/>
  <c r="B2554" i="12"/>
  <c r="C2554" i="12" s="1"/>
  <c r="B2555" i="12"/>
  <c r="C2555" i="12" s="1"/>
  <c r="B2556" i="12"/>
  <c r="C2556" i="12" s="1"/>
  <c r="B2557" i="12"/>
  <c r="C2557" i="12" s="1"/>
  <c r="B2558" i="12"/>
  <c r="C2558" i="12" s="1"/>
  <c r="B2559" i="12"/>
  <c r="C2559" i="12" s="1"/>
  <c r="B2560" i="12"/>
  <c r="C2560" i="12" s="1"/>
  <c r="B2561" i="12"/>
  <c r="C2561" i="12" s="1"/>
  <c r="B2562" i="12"/>
  <c r="C2562" i="12" s="1"/>
  <c r="B2563" i="12"/>
  <c r="C2563" i="12" s="1"/>
  <c r="B2564" i="12"/>
  <c r="C2564" i="12" s="1"/>
  <c r="B2565" i="12"/>
  <c r="C2565" i="12" s="1"/>
  <c r="B2566" i="12"/>
  <c r="C2566" i="12" s="1"/>
  <c r="B2567" i="12"/>
  <c r="C2567" i="12" s="1"/>
  <c r="B2568" i="12"/>
  <c r="C2568" i="12" s="1"/>
  <c r="B2569" i="12"/>
  <c r="C2569" i="12" s="1"/>
  <c r="B2570" i="12"/>
  <c r="C2570" i="12" s="1"/>
  <c r="B2571" i="12"/>
  <c r="C2571" i="12" s="1"/>
  <c r="B2572" i="12"/>
  <c r="C2572" i="12" s="1"/>
  <c r="B2573" i="12"/>
  <c r="C2573" i="12" s="1"/>
  <c r="B2574" i="12"/>
  <c r="C2574" i="12" s="1"/>
  <c r="B2575" i="12"/>
  <c r="C2575" i="12" s="1"/>
  <c r="B2576" i="12"/>
  <c r="C2576" i="12" s="1"/>
  <c r="B2577" i="12"/>
  <c r="C2577" i="12" s="1"/>
  <c r="B2578" i="12"/>
  <c r="C2578" i="12" s="1"/>
  <c r="B2579" i="12"/>
  <c r="C2579" i="12" s="1"/>
  <c r="B2580" i="12"/>
  <c r="C2580" i="12" s="1"/>
  <c r="B2581" i="12"/>
  <c r="C2581" i="12" s="1"/>
  <c r="B2582" i="12"/>
  <c r="C2582" i="12" s="1"/>
  <c r="B2583" i="12"/>
  <c r="C2583" i="12" s="1"/>
  <c r="B2584" i="12"/>
  <c r="C2584" i="12" s="1"/>
  <c r="B2585" i="12"/>
  <c r="C2585" i="12" s="1"/>
  <c r="B2586" i="12"/>
  <c r="C2586" i="12" s="1"/>
  <c r="B2587" i="12"/>
  <c r="C2587" i="12" s="1"/>
  <c r="B2588" i="12"/>
  <c r="C2588" i="12" s="1"/>
  <c r="B2589" i="12"/>
  <c r="C2589" i="12" s="1"/>
  <c r="B2590" i="12"/>
  <c r="C2590" i="12" s="1"/>
  <c r="B2591" i="12"/>
  <c r="C2591" i="12" s="1"/>
  <c r="B2592" i="12"/>
  <c r="C2592" i="12" s="1"/>
  <c r="B2593" i="12"/>
  <c r="C2593" i="12" s="1"/>
  <c r="B2594" i="12"/>
  <c r="C2594" i="12" s="1"/>
  <c r="B2595" i="12"/>
  <c r="C2595" i="12" s="1"/>
  <c r="B2596" i="12"/>
  <c r="C2596" i="12" s="1"/>
  <c r="B2597" i="12"/>
  <c r="C2597" i="12" s="1"/>
  <c r="B2598" i="12"/>
  <c r="C2598" i="12" s="1"/>
  <c r="B2599" i="12"/>
  <c r="C2599" i="12" s="1"/>
  <c r="B2600" i="12"/>
  <c r="C2600" i="12" s="1"/>
  <c r="B2601" i="12"/>
  <c r="C2601" i="12" s="1"/>
  <c r="B2602" i="12"/>
  <c r="C2602" i="12" s="1"/>
  <c r="B2603" i="12"/>
  <c r="C2603" i="12" s="1"/>
  <c r="B2604" i="12"/>
  <c r="C2604" i="12" s="1"/>
  <c r="B2605" i="12"/>
  <c r="C2605" i="12" s="1"/>
  <c r="B2606" i="12"/>
  <c r="C2606" i="12" s="1"/>
  <c r="B2607" i="12"/>
  <c r="C2607" i="12" s="1"/>
  <c r="B2608" i="12"/>
  <c r="C2608" i="12" s="1"/>
  <c r="B2609" i="12"/>
  <c r="C2609" i="12" s="1"/>
  <c r="B2610" i="12"/>
  <c r="C2610" i="12" s="1"/>
  <c r="B2611" i="12"/>
  <c r="C2611" i="12" s="1"/>
  <c r="B2612" i="12"/>
  <c r="C2612" i="12" s="1"/>
  <c r="B2613" i="12"/>
  <c r="C2613" i="12" s="1"/>
  <c r="B2614" i="12"/>
  <c r="C2614" i="12" s="1"/>
  <c r="B2615" i="12"/>
  <c r="C2615" i="12" s="1"/>
  <c r="B2616" i="12"/>
  <c r="C2616" i="12" s="1"/>
  <c r="B2617" i="12"/>
  <c r="C2617" i="12" s="1"/>
  <c r="B2618" i="12"/>
  <c r="C2618" i="12" s="1"/>
  <c r="B2619" i="12"/>
  <c r="C2619" i="12" s="1"/>
  <c r="B2620" i="12"/>
  <c r="C2620" i="12" s="1"/>
  <c r="B2621" i="12"/>
  <c r="C2621" i="12" s="1"/>
  <c r="B2622" i="12"/>
  <c r="C2622" i="12" s="1"/>
  <c r="B2623" i="12"/>
  <c r="C2623" i="12" s="1"/>
  <c r="B2624" i="12"/>
  <c r="C2624" i="12" s="1"/>
  <c r="B2625" i="12"/>
  <c r="C2625" i="12" s="1"/>
  <c r="B2626" i="12"/>
  <c r="C2626" i="12" s="1"/>
  <c r="B2627" i="12"/>
  <c r="C2627" i="12" s="1"/>
  <c r="B2628" i="12"/>
  <c r="C2628" i="12" s="1"/>
  <c r="B2629" i="12"/>
  <c r="C2629" i="12" s="1"/>
  <c r="B2630" i="12"/>
  <c r="C2630" i="12" s="1"/>
  <c r="B2631" i="12"/>
  <c r="C2631" i="12" s="1"/>
  <c r="B2632" i="12"/>
  <c r="C2632" i="12" s="1"/>
  <c r="B2633" i="12"/>
  <c r="C2633" i="12" s="1"/>
  <c r="B2634" i="12"/>
  <c r="C2634" i="12" s="1"/>
  <c r="B2635" i="12"/>
  <c r="C2635" i="12" s="1"/>
  <c r="B2636" i="12"/>
  <c r="C2636" i="12" s="1"/>
  <c r="B2637" i="12"/>
  <c r="C2637" i="12" s="1"/>
  <c r="B2638" i="12"/>
  <c r="C2638" i="12" s="1"/>
  <c r="B2639" i="12"/>
  <c r="C2639" i="12" s="1"/>
  <c r="B2640" i="12"/>
  <c r="C2640" i="12" s="1"/>
  <c r="B2641" i="12"/>
  <c r="C2641" i="12" s="1"/>
  <c r="B2642" i="12"/>
  <c r="C2642" i="12" s="1"/>
  <c r="B2643" i="12"/>
  <c r="C2643" i="12" s="1"/>
  <c r="B2644" i="12"/>
  <c r="C2644" i="12" s="1"/>
  <c r="B2645" i="12"/>
  <c r="C2645" i="12" s="1"/>
  <c r="B2646" i="12"/>
  <c r="C2646" i="12" s="1"/>
  <c r="B2647" i="12"/>
  <c r="C2647" i="12" s="1"/>
  <c r="B2648" i="12"/>
  <c r="C2648" i="12" s="1"/>
  <c r="B2649" i="12"/>
  <c r="C2649" i="12" s="1"/>
  <c r="B2650" i="12"/>
  <c r="C2650" i="12" s="1"/>
  <c r="B2651" i="12"/>
  <c r="C2651" i="12" s="1"/>
  <c r="B2652" i="12"/>
  <c r="C2652" i="12" s="1"/>
  <c r="B2653" i="12"/>
  <c r="C2653" i="12" s="1"/>
  <c r="B2654" i="12"/>
  <c r="C2654" i="12" s="1"/>
  <c r="B2655" i="12"/>
  <c r="C2655" i="12" s="1"/>
  <c r="B2656" i="12"/>
  <c r="C2656" i="12" s="1"/>
  <c r="B2657" i="12"/>
  <c r="C2657" i="12" s="1"/>
  <c r="B2658" i="12"/>
  <c r="C2658" i="12" s="1"/>
  <c r="B2659" i="12"/>
  <c r="C2659" i="12" s="1"/>
  <c r="B2660" i="12"/>
  <c r="C2660" i="12" s="1"/>
  <c r="B2661" i="12"/>
  <c r="C2661" i="12" s="1"/>
  <c r="B2662" i="12"/>
  <c r="C2662" i="12" s="1"/>
  <c r="B2663" i="12"/>
  <c r="C2663" i="12" s="1"/>
  <c r="B2664" i="12"/>
  <c r="C2664" i="12" s="1"/>
  <c r="B2665" i="12"/>
  <c r="C2665" i="12" s="1"/>
  <c r="B2666" i="12"/>
  <c r="C2666" i="12" s="1"/>
  <c r="B2667" i="12"/>
  <c r="C2667" i="12" s="1"/>
  <c r="B2668" i="12"/>
  <c r="C2668" i="12" s="1"/>
  <c r="B2669" i="12"/>
  <c r="C2669" i="12" s="1"/>
  <c r="B2670" i="12"/>
  <c r="C2670" i="12" s="1"/>
  <c r="B2671" i="12"/>
  <c r="C2671" i="12" s="1"/>
  <c r="B2672" i="12"/>
  <c r="C2672" i="12" s="1"/>
  <c r="B2673" i="12"/>
  <c r="C2673" i="12" s="1"/>
  <c r="B2674" i="12"/>
  <c r="C2674" i="12" s="1"/>
  <c r="B2675" i="12"/>
  <c r="C2675" i="12" s="1"/>
  <c r="B2676" i="12"/>
  <c r="C2676" i="12" s="1"/>
  <c r="B2677" i="12"/>
  <c r="C2677" i="12" s="1"/>
  <c r="B2678" i="12"/>
  <c r="C2678" i="12" s="1"/>
  <c r="B2679" i="12"/>
  <c r="C2679" i="12" s="1"/>
  <c r="B2680" i="12"/>
  <c r="C2680" i="12" s="1"/>
  <c r="B2681" i="12"/>
  <c r="C2681" i="12" s="1"/>
  <c r="B2682" i="12"/>
  <c r="C2682" i="12" s="1"/>
  <c r="B2683" i="12"/>
  <c r="C2683" i="12" s="1"/>
  <c r="B2684" i="12"/>
  <c r="C2684" i="12" s="1"/>
  <c r="B2685" i="12"/>
  <c r="C2685" i="12" s="1"/>
  <c r="B2686" i="12"/>
  <c r="C2686" i="12" s="1"/>
  <c r="B2687" i="12"/>
  <c r="C2687" i="12" s="1"/>
  <c r="B2688" i="12"/>
  <c r="C2688" i="12" s="1"/>
  <c r="B2689" i="12"/>
  <c r="C2689" i="12" s="1"/>
  <c r="B2690" i="12"/>
  <c r="C2690" i="12" s="1"/>
  <c r="B2691" i="12"/>
  <c r="C2691" i="12" s="1"/>
  <c r="B2692" i="12"/>
  <c r="C2692" i="12" s="1"/>
  <c r="B2693" i="12"/>
  <c r="C2693" i="12" s="1"/>
  <c r="B2694" i="12"/>
  <c r="C2694" i="12" s="1"/>
  <c r="B2695" i="12"/>
  <c r="C2695" i="12" s="1"/>
  <c r="B2696" i="12"/>
  <c r="C2696" i="12" s="1"/>
  <c r="B2697" i="12"/>
  <c r="C2697" i="12" s="1"/>
  <c r="B2698" i="12"/>
  <c r="C2698" i="12" s="1"/>
  <c r="B2699" i="12"/>
  <c r="C2699" i="12" s="1"/>
  <c r="B2700" i="12"/>
  <c r="C2700" i="12" s="1"/>
  <c r="B2701" i="12"/>
  <c r="C2701" i="12" s="1"/>
  <c r="B2702" i="12"/>
  <c r="C2702" i="12" s="1"/>
  <c r="B2703" i="12"/>
  <c r="C2703" i="12" s="1"/>
  <c r="B2704" i="12"/>
  <c r="C2704" i="12" s="1"/>
  <c r="B2705" i="12"/>
  <c r="C2705" i="12" s="1"/>
  <c r="B2706" i="12"/>
  <c r="C2706" i="12" s="1"/>
  <c r="B2707" i="12"/>
  <c r="C2707" i="12" s="1"/>
  <c r="B2708" i="12"/>
  <c r="C2708" i="12" s="1"/>
  <c r="B2709" i="12"/>
  <c r="C2709" i="12" s="1"/>
  <c r="B2710" i="12"/>
  <c r="C2710" i="12" s="1"/>
  <c r="B2711" i="12"/>
  <c r="C2711" i="12" s="1"/>
  <c r="B2712" i="12"/>
  <c r="C2712" i="12" s="1"/>
  <c r="B2713" i="12"/>
  <c r="C2713" i="12" s="1"/>
  <c r="B2714" i="12"/>
  <c r="C2714" i="12" s="1"/>
  <c r="B2715" i="12"/>
  <c r="C2715" i="12" s="1"/>
  <c r="B2716" i="12"/>
  <c r="C2716" i="12" s="1"/>
  <c r="B2717" i="12"/>
  <c r="C2717" i="12" s="1"/>
  <c r="B2718" i="12"/>
  <c r="C2718" i="12" s="1"/>
  <c r="B2719" i="12"/>
  <c r="C2719" i="12" s="1"/>
  <c r="B2720" i="12"/>
  <c r="C2720" i="12" s="1"/>
  <c r="B2721" i="12"/>
  <c r="C2721" i="12" s="1"/>
  <c r="B2722" i="12"/>
  <c r="C2722" i="12" s="1"/>
  <c r="B2723" i="12"/>
  <c r="C2723" i="12" s="1"/>
  <c r="B2724" i="12"/>
  <c r="C2724" i="12" s="1"/>
  <c r="B2725" i="12"/>
  <c r="C2725" i="12" s="1"/>
  <c r="B2726" i="12"/>
  <c r="C2726" i="12" s="1"/>
  <c r="B2727" i="12"/>
  <c r="C2727" i="12" s="1"/>
  <c r="B2728" i="12"/>
  <c r="C2728" i="12" s="1"/>
  <c r="B2729" i="12"/>
  <c r="C2729" i="12" s="1"/>
  <c r="B2730" i="12"/>
  <c r="C2730" i="12" s="1"/>
  <c r="B2731" i="12"/>
  <c r="C2731" i="12" s="1"/>
  <c r="B2732" i="12"/>
  <c r="C2732" i="12" s="1"/>
  <c r="B2733" i="12"/>
  <c r="C2733" i="12" s="1"/>
  <c r="B2734" i="12"/>
  <c r="C2734" i="12" s="1"/>
  <c r="B2735" i="12"/>
  <c r="C2735" i="12" s="1"/>
  <c r="B2736" i="12"/>
  <c r="C2736" i="12" s="1"/>
  <c r="B2737" i="12"/>
  <c r="C2737" i="12" s="1"/>
  <c r="B2738" i="12"/>
  <c r="C2738" i="12" s="1"/>
  <c r="B2739" i="12"/>
  <c r="C2739" i="12" s="1"/>
  <c r="B2740" i="12"/>
  <c r="C2740" i="12" s="1"/>
  <c r="B2741" i="12"/>
  <c r="C2741" i="12" s="1"/>
  <c r="B2742" i="12"/>
  <c r="C2742" i="12" s="1"/>
  <c r="B2743" i="12"/>
  <c r="C2743" i="12" s="1"/>
  <c r="B2744" i="12"/>
  <c r="C2744" i="12" s="1"/>
  <c r="B2745" i="12"/>
  <c r="C2745" i="12" s="1"/>
  <c r="B2746" i="12"/>
  <c r="C2746" i="12" s="1"/>
  <c r="B2747" i="12"/>
  <c r="C2747" i="12" s="1"/>
  <c r="B2748" i="12"/>
  <c r="C2748" i="12" s="1"/>
  <c r="B2749" i="12"/>
  <c r="C2749" i="12" s="1"/>
  <c r="B2750" i="12"/>
  <c r="C2750" i="12" s="1"/>
  <c r="B2751" i="12"/>
  <c r="C2751" i="12" s="1"/>
  <c r="B2752" i="12"/>
  <c r="C2752" i="12" s="1"/>
  <c r="B2753" i="12"/>
  <c r="C2753" i="12" s="1"/>
  <c r="B2754" i="12"/>
  <c r="C2754" i="12" s="1"/>
  <c r="B2755" i="12"/>
  <c r="C2755" i="12" s="1"/>
  <c r="B2756" i="12"/>
  <c r="C2756" i="12" s="1"/>
  <c r="B2757" i="12"/>
  <c r="C2757" i="12" s="1"/>
  <c r="B2758" i="12"/>
  <c r="C2758" i="12" s="1"/>
  <c r="B2759" i="12"/>
  <c r="C2759" i="12" s="1"/>
  <c r="B2760" i="12"/>
  <c r="C2760" i="12" s="1"/>
  <c r="B2761" i="12"/>
  <c r="C2761" i="12" s="1"/>
  <c r="B2762" i="12"/>
  <c r="C2762" i="12" s="1"/>
  <c r="B2763" i="12"/>
  <c r="C2763" i="12" s="1"/>
  <c r="B2764" i="12"/>
  <c r="C2764" i="12" s="1"/>
  <c r="B2765" i="12"/>
  <c r="C2765" i="12" s="1"/>
  <c r="B2766" i="12"/>
  <c r="C2766" i="12" s="1"/>
  <c r="B2767" i="12"/>
  <c r="C2767" i="12" s="1"/>
  <c r="B2768" i="12"/>
  <c r="C2768" i="12" s="1"/>
  <c r="B2769" i="12"/>
  <c r="C2769" i="12" s="1"/>
  <c r="B2770" i="12"/>
  <c r="C2770" i="12" s="1"/>
  <c r="B2771" i="12"/>
  <c r="C2771" i="12" s="1"/>
  <c r="B2772" i="12"/>
  <c r="C2772" i="12" s="1"/>
  <c r="B2773" i="12"/>
  <c r="C2773" i="12" s="1"/>
  <c r="B2774" i="12"/>
  <c r="C2774" i="12" s="1"/>
  <c r="B2775" i="12"/>
  <c r="C2775" i="12" s="1"/>
  <c r="B2776" i="12"/>
  <c r="C2776" i="12" s="1"/>
  <c r="B2777" i="12"/>
  <c r="C2777" i="12" s="1"/>
  <c r="B2778" i="12"/>
  <c r="C2778" i="12" s="1"/>
  <c r="B2779" i="12"/>
  <c r="C2779" i="12" s="1"/>
  <c r="B2780" i="12"/>
  <c r="C2780" i="12" s="1"/>
  <c r="B2781" i="12"/>
  <c r="C2781" i="12" s="1"/>
  <c r="B2782" i="12"/>
  <c r="C2782" i="12" s="1"/>
  <c r="B2783" i="12"/>
  <c r="C2783" i="12" s="1"/>
  <c r="B2784" i="12"/>
  <c r="C2784" i="12" s="1"/>
  <c r="B2785" i="12"/>
  <c r="C2785" i="12" s="1"/>
  <c r="B2786" i="12"/>
  <c r="C2786" i="12" s="1"/>
  <c r="B2787" i="12"/>
  <c r="C2787" i="12" s="1"/>
  <c r="B2788" i="12"/>
  <c r="C2788" i="12" s="1"/>
  <c r="B2789" i="12"/>
  <c r="C2789" i="12" s="1"/>
  <c r="B2790" i="12"/>
  <c r="C2790" i="12" s="1"/>
  <c r="B2791" i="12"/>
  <c r="C2791" i="12" s="1"/>
  <c r="B2792" i="12"/>
  <c r="C2792" i="12" s="1"/>
  <c r="B2793" i="12"/>
  <c r="C2793" i="12" s="1"/>
  <c r="B2794" i="12"/>
  <c r="C2794" i="12" s="1"/>
  <c r="B2795" i="12"/>
  <c r="C2795" i="12" s="1"/>
  <c r="B2796" i="12"/>
  <c r="C2796" i="12" s="1"/>
  <c r="B2797" i="12"/>
  <c r="C2797" i="12" s="1"/>
  <c r="B2798" i="12"/>
  <c r="C2798" i="12" s="1"/>
  <c r="B2799" i="12"/>
  <c r="C2799" i="12" s="1"/>
  <c r="B2800" i="12"/>
  <c r="C2800" i="12" s="1"/>
  <c r="B2801" i="12"/>
  <c r="C2801" i="12" s="1"/>
  <c r="B2802" i="12"/>
  <c r="C2802" i="12" s="1"/>
  <c r="B2803" i="12"/>
  <c r="C2803" i="12" s="1"/>
  <c r="B2804" i="12"/>
  <c r="C2804" i="12" s="1"/>
  <c r="B2805" i="12"/>
  <c r="C2805" i="12" s="1"/>
  <c r="B2806" i="12"/>
  <c r="C2806" i="12" s="1"/>
  <c r="B2807" i="12"/>
  <c r="C2807" i="12" s="1"/>
  <c r="B2808" i="12"/>
  <c r="C2808" i="12" s="1"/>
  <c r="B2809" i="12"/>
  <c r="C2809" i="12" s="1"/>
  <c r="B2810" i="12"/>
  <c r="C2810" i="12" s="1"/>
  <c r="B2811" i="12"/>
  <c r="C2811" i="12" s="1"/>
  <c r="B2812" i="12"/>
  <c r="C2812" i="12" s="1"/>
  <c r="B2813" i="12"/>
  <c r="C2813" i="12" s="1"/>
  <c r="B2814" i="12"/>
  <c r="C2814" i="12" s="1"/>
  <c r="B2815" i="12"/>
  <c r="C2815" i="12" s="1"/>
  <c r="B2816" i="12"/>
  <c r="C2816" i="12" s="1"/>
  <c r="B2817" i="12"/>
  <c r="C2817" i="12" s="1"/>
  <c r="B2818" i="12"/>
  <c r="C2818" i="12" s="1"/>
  <c r="B2819" i="12"/>
  <c r="C2819" i="12" s="1"/>
  <c r="B2820" i="12"/>
  <c r="C2820" i="12" s="1"/>
  <c r="B2821" i="12"/>
  <c r="C2821" i="12" s="1"/>
  <c r="B2822" i="12"/>
  <c r="C2822" i="12" s="1"/>
  <c r="B2823" i="12"/>
  <c r="C2823" i="12" s="1"/>
  <c r="B2824" i="12"/>
  <c r="C2824" i="12" s="1"/>
  <c r="B2825" i="12"/>
  <c r="C2825" i="12" s="1"/>
  <c r="B2826" i="12"/>
  <c r="C2826" i="12" s="1"/>
  <c r="B2827" i="12"/>
  <c r="C2827" i="12" s="1"/>
  <c r="B2828" i="12"/>
  <c r="C2828" i="12" s="1"/>
  <c r="B2829" i="12"/>
  <c r="C2829" i="12" s="1"/>
  <c r="B2830" i="12"/>
  <c r="C2830" i="12" s="1"/>
  <c r="B2831" i="12"/>
  <c r="C2831" i="12" s="1"/>
  <c r="B2832" i="12"/>
  <c r="C2832" i="12" s="1"/>
  <c r="B2833" i="12"/>
  <c r="C2833" i="12" s="1"/>
  <c r="B2834" i="12"/>
  <c r="C2834" i="12" s="1"/>
  <c r="B2835" i="12"/>
  <c r="C2835" i="12" s="1"/>
  <c r="B2836" i="12"/>
  <c r="C2836" i="12" s="1"/>
  <c r="B2837" i="12"/>
  <c r="C2837" i="12" s="1"/>
  <c r="B2838" i="12"/>
  <c r="C2838" i="12" s="1"/>
  <c r="B2839" i="12"/>
  <c r="C2839" i="12" s="1"/>
  <c r="B2840" i="12"/>
  <c r="C2840" i="12" s="1"/>
  <c r="B2841" i="12"/>
  <c r="C2841" i="12" s="1"/>
  <c r="B2842" i="12"/>
  <c r="C2842" i="12" s="1"/>
  <c r="B2843" i="12"/>
  <c r="C2843" i="12" s="1"/>
  <c r="B2844" i="12"/>
  <c r="C2844" i="12" s="1"/>
  <c r="B2845" i="12"/>
  <c r="C2845" i="12" s="1"/>
  <c r="B2846" i="12"/>
  <c r="C2846" i="12" s="1"/>
  <c r="B2847" i="12"/>
  <c r="C2847" i="12" s="1"/>
  <c r="B2848" i="12"/>
  <c r="C2848" i="12" s="1"/>
  <c r="B2849" i="12"/>
  <c r="C2849" i="12" s="1"/>
  <c r="B2850" i="12"/>
  <c r="C2850" i="12" s="1"/>
  <c r="B2851" i="12"/>
  <c r="C2851" i="12" s="1"/>
  <c r="B2852" i="12"/>
  <c r="C2852" i="12" s="1"/>
  <c r="B2853" i="12"/>
  <c r="C2853" i="12" s="1"/>
  <c r="B2854" i="12"/>
  <c r="C2854" i="12" s="1"/>
  <c r="B2855" i="12"/>
  <c r="C2855" i="12" s="1"/>
  <c r="B2856" i="12"/>
  <c r="C2856" i="12" s="1"/>
  <c r="B2857" i="12"/>
  <c r="C2857" i="12" s="1"/>
  <c r="B2858" i="12"/>
  <c r="C2858" i="12" s="1"/>
  <c r="B2859" i="12"/>
  <c r="C2859" i="12" s="1"/>
  <c r="B2860" i="12"/>
  <c r="C2860" i="12" s="1"/>
  <c r="B2861" i="12"/>
  <c r="C2861" i="12" s="1"/>
  <c r="B2862" i="12"/>
  <c r="C2862" i="12" s="1"/>
  <c r="B2863" i="12"/>
  <c r="C2863" i="12" s="1"/>
  <c r="B2864" i="12"/>
  <c r="C2864" i="12" s="1"/>
  <c r="B2865" i="12"/>
  <c r="C2865" i="12" s="1"/>
  <c r="B2866" i="12"/>
  <c r="C2866" i="12" s="1"/>
  <c r="B2867" i="12"/>
  <c r="C2867" i="12" s="1"/>
  <c r="B2868" i="12"/>
  <c r="C2868" i="12" s="1"/>
  <c r="B2869" i="12"/>
  <c r="C2869" i="12" s="1"/>
  <c r="B2870" i="12"/>
  <c r="C2870" i="12" s="1"/>
  <c r="B2871" i="12"/>
  <c r="C2871" i="12" s="1"/>
  <c r="B2872" i="12"/>
  <c r="C2872" i="12" s="1"/>
  <c r="B2873" i="12"/>
  <c r="C2873" i="12" s="1"/>
  <c r="B2874" i="12"/>
  <c r="C2874" i="12" s="1"/>
  <c r="B2875" i="12"/>
  <c r="C2875" i="12" s="1"/>
  <c r="B2876" i="12"/>
  <c r="C2876" i="12" s="1"/>
  <c r="B2877" i="12"/>
  <c r="C2877" i="12" s="1"/>
  <c r="B2878" i="12"/>
  <c r="C2878" i="12" s="1"/>
  <c r="B2879" i="12"/>
  <c r="C2879" i="12" s="1"/>
  <c r="B2880" i="12"/>
  <c r="C2880" i="12" s="1"/>
  <c r="B2881" i="12"/>
  <c r="C2881" i="12" s="1"/>
  <c r="B2882" i="12"/>
  <c r="C2882" i="12" s="1"/>
  <c r="B2883" i="12"/>
  <c r="C2883" i="12" s="1"/>
  <c r="B2884" i="12"/>
  <c r="C2884" i="12" s="1"/>
  <c r="B2885" i="12"/>
  <c r="C2885" i="12" s="1"/>
  <c r="B2886" i="12"/>
  <c r="C2886" i="12" s="1"/>
  <c r="B2887" i="12"/>
  <c r="C2887" i="12" s="1"/>
  <c r="B2888" i="12"/>
  <c r="C2888" i="12" s="1"/>
  <c r="B2889" i="12"/>
  <c r="C2889" i="12" s="1"/>
  <c r="B2890" i="12"/>
  <c r="C2890" i="12" s="1"/>
  <c r="B2891" i="12"/>
  <c r="C2891" i="12" s="1"/>
  <c r="B2892" i="12"/>
  <c r="C2892" i="12" s="1"/>
  <c r="B2893" i="12"/>
  <c r="C2893" i="12" s="1"/>
  <c r="B2894" i="12"/>
  <c r="C2894" i="12" s="1"/>
  <c r="B2895" i="12"/>
  <c r="C2895" i="12" s="1"/>
  <c r="B2896" i="12"/>
  <c r="C2896" i="12" s="1"/>
  <c r="B2897" i="12"/>
  <c r="C2897" i="12" s="1"/>
  <c r="B2898" i="12"/>
  <c r="C2898" i="12" s="1"/>
  <c r="B2899" i="12"/>
  <c r="C2899" i="12" s="1"/>
  <c r="B2900" i="12"/>
  <c r="C2900" i="12" s="1"/>
  <c r="B2901" i="12"/>
  <c r="C2901" i="12" s="1"/>
  <c r="B2902" i="12"/>
  <c r="C2902" i="12" s="1"/>
  <c r="B2903" i="12"/>
  <c r="C2903" i="12" s="1"/>
  <c r="B2904" i="12"/>
  <c r="C2904" i="12" s="1"/>
  <c r="B2905" i="12"/>
  <c r="C2905" i="12" s="1"/>
  <c r="B2906" i="12"/>
  <c r="C2906" i="12" s="1"/>
  <c r="B2907" i="12"/>
  <c r="C2907" i="12" s="1"/>
  <c r="B2908" i="12"/>
  <c r="C2908" i="12" s="1"/>
  <c r="B2909" i="12"/>
  <c r="C2909" i="12" s="1"/>
  <c r="B2910" i="12"/>
  <c r="C2910" i="12" s="1"/>
  <c r="B2911" i="12"/>
  <c r="C2911" i="12" s="1"/>
  <c r="B2912" i="12"/>
  <c r="C2912" i="12" s="1"/>
  <c r="B2913" i="12"/>
  <c r="C2913" i="12" s="1"/>
  <c r="B2914" i="12"/>
  <c r="C2914" i="12" s="1"/>
  <c r="B2915" i="12"/>
  <c r="C2915" i="12" s="1"/>
  <c r="B2916" i="12"/>
  <c r="C2916" i="12" s="1"/>
  <c r="B2917" i="12"/>
  <c r="C2917" i="12" s="1"/>
  <c r="B2918" i="12"/>
  <c r="C2918" i="12" s="1"/>
  <c r="B2919" i="12"/>
  <c r="C2919" i="12" s="1"/>
  <c r="B2920" i="12"/>
  <c r="C2920" i="12" s="1"/>
  <c r="B2921" i="12"/>
  <c r="C2921" i="12" s="1"/>
  <c r="B2922" i="12"/>
  <c r="C2922" i="12" s="1"/>
  <c r="B2923" i="12"/>
  <c r="C2923" i="12" s="1"/>
  <c r="B2924" i="12"/>
  <c r="C2924" i="12" s="1"/>
  <c r="B2925" i="12"/>
  <c r="C2925" i="12" s="1"/>
  <c r="B2926" i="12"/>
  <c r="C2926" i="12" s="1"/>
  <c r="B2927" i="12"/>
  <c r="C2927" i="12" s="1"/>
  <c r="B2928" i="12"/>
  <c r="C2928" i="12" s="1"/>
  <c r="B2929" i="12"/>
  <c r="C2929" i="12" s="1"/>
  <c r="B2930" i="12"/>
  <c r="C2930" i="12" s="1"/>
  <c r="B2931" i="12"/>
  <c r="C2931" i="12" s="1"/>
  <c r="B2932" i="12"/>
  <c r="C2932" i="12" s="1"/>
  <c r="B2933" i="12"/>
  <c r="C2933" i="12" s="1"/>
  <c r="B2934" i="12"/>
  <c r="C2934" i="12" s="1"/>
  <c r="B2935" i="12"/>
  <c r="C2935" i="12" s="1"/>
  <c r="B2936" i="12"/>
  <c r="C2936" i="12" s="1"/>
  <c r="B2937" i="12"/>
  <c r="C2937" i="12" s="1"/>
  <c r="B2938" i="12"/>
  <c r="C2938" i="12" s="1"/>
  <c r="B2939" i="12"/>
  <c r="C2939" i="12" s="1"/>
  <c r="B2940" i="12"/>
  <c r="C2940" i="12" s="1"/>
  <c r="B2941" i="12"/>
  <c r="C2941" i="12" s="1"/>
  <c r="B2942" i="12"/>
  <c r="C2942" i="12" s="1"/>
  <c r="B2943" i="12"/>
  <c r="C2943" i="12" s="1"/>
  <c r="B2944" i="12"/>
  <c r="C2944" i="12" s="1"/>
  <c r="B2945" i="12"/>
  <c r="C2945" i="12" s="1"/>
  <c r="B2946" i="12"/>
  <c r="C2946" i="12" s="1"/>
  <c r="B2947" i="12"/>
  <c r="C2947" i="12" s="1"/>
  <c r="B2948" i="12"/>
  <c r="C2948" i="12" s="1"/>
  <c r="B2949" i="12"/>
  <c r="C2949" i="12" s="1"/>
  <c r="B2950" i="12"/>
  <c r="C2950" i="12" s="1"/>
  <c r="B2951" i="12"/>
  <c r="C2951" i="12" s="1"/>
  <c r="B2952" i="12"/>
  <c r="C2952" i="12" s="1"/>
  <c r="B2953" i="12"/>
  <c r="C2953" i="12" s="1"/>
  <c r="B2954" i="12"/>
  <c r="C2954" i="12" s="1"/>
  <c r="B2955" i="12"/>
  <c r="C2955" i="12" s="1"/>
  <c r="B2956" i="12"/>
  <c r="C2956" i="12" s="1"/>
  <c r="B2957" i="12"/>
  <c r="C2957" i="12" s="1"/>
  <c r="B2958" i="12"/>
  <c r="C2958" i="12" s="1"/>
  <c r="B2959" i="12"/>
  <c r="C2959" i="12" s="1"/>
  <c r="B2960" i="12"/>
  <c r="C2960" i="12" s="1"/>
  <c r="B2961" i="12"/>
  <c r="C2961" i="12" s="1"/>
  <c r="B2962" i="12"/>
  <c r="C2962" i="12" s="1"/>
  <c r="B2963" i="12"/>
  <c r="C2963" i="12" s="1"/>
  <c r="B2964" i="12"/>
  <c r="C2964" i="12" s="1"/>
  <c r="B2965" i="12"/>
  <c r="C2965" i="12" s="1"/>
  <c r="B2966" i="12"/>
  <c r="C2966" i="12" s="1"/>
  <c r="B2967" i="12"/>
  <c r="C2967" i="12" s="1"/>
  <c r="B2968" i="12"/>
  <c r="C2968" i="12" s="1"/>
  <c r="B2969" i="12"/>
  <c r="C2969" i="12" s="1"/>
  <c r="B2970" i="12"/>
  <c r="C2970" i="12" s="1"/>
  <c r="B2971" i="12"/>
  <c r="C2971" i="12" s="1"/>
  <c r="B2972" i="12"/>
  <c r="C2972" i="12" s="1"/>
  <c r="B2973" i="12"/>
  <c r="C2973" i="12" s="1"/>
  <c r="B2974" i="12"/>
  <c r="C2974" i="12" s="1"/>
  <c r="B2975" i="12"/>
  <c r="C2975" i="12" s="1"/>
  <c r="B2976" i="12"/>
  <c r="C2976" i="12" s="1"/>
  <c r="B2977" i="12"/>
  <c r="C2977" i="12" s="1"/>
  <c r="B2978" i="12"/>
  <c r="C2978" i="12" s="1"/>
  <c r="B2979" i="12"/>
  <c r="C2979" i="12" s="1"/>
  <c r="B2980" i="12"/>
  <c r="C2980" i="12" s="1"/>
  <c r="B2981" i="12"/>
  <c r="C2981" i="12" s="1"/>
  <c r="B2982" i="12"/>
  <c r="C2982" i="12" s="1"/>
  <c r="B2983" i="12"/>
  <c r="C2983" i="12" s="1"/>
  <c r="B2984" i="12"/>
  <c r="C2984" i="12" s="1"/>
  <c r="B2985" i="12"/>
  <c r="C2985" i="12" s="1"/>
  <c r="B2986" i="12"/>
  <c r="C2986" i="12" s="1"/>
  <c r="B2987" i="12"/>
  <c r="C2987" i="12" s="1"/>
  <c r="B2988" i="12"/>
  <c r="C2988" i="12" s="1"/>
  <c r="B2989" i="12"/>
  <c r="C2989" i="12" s="1"/>
  <c r="B2990" i="12"/>
  <c r="C2990" i="12" s="1"/>
  <c r="B2991" i="12"/>
  <c r="C2991" i="12" s="1"/>
  <c r="B2992" i="12"/>
  <c r="C2992" i="12" s="1"/>
  <c r="B2993" i="12"/>
  <c r="C2993" i="12" s="1"/>
  <c r="B2994" i="12"/>
  <c r="C2994" i="12" s="1"/>
  <c r="B2995" i="12"/>
  <c r="C2995" i="12" s="1"/>
  <c r="B2996" i="12"/>
  <c r="C2996" i="12" s="1"/>
  <c r="B2997" i="12"/>
  <c r="C2997" i="12" s="1"/>
  <c r="B2998" i="12"/>
  <c r="C2998" i="12" s="1"/>
  <c r="B2999" i="12"/>
  <c r="C2999" i="12" s="1"/>
  <c r="B3000" i="12"/>
  <c r="C3000" i="12" s="1"/>
  <c r="B6" i="12"/>
  <c r="C6" i="12" s="1"/>
  <c r="B7" i="12"/>
  <c r="B8" i="12"/>
  <c r="C8" i="12" s="1"/>
  <c r="B9" i="12"/>
  <c r="C9" i="12" s="1"/>
  <c r="B10" i="12"/>
  <c r="C10" i="12" s="1"/>
  <c r="B11" i="12"/>
  <c r="C11" i="12" s="1"/>
  <c r="B12" i="12"/>
  <c r="B13" i="12"/>
  <c r="C13" i="12" s="1"/>
  <c r="B14" i="12"/>
  <c r="C14" i="12" s="1"/>
  <c r="B15" i="12"/>
  <c r="C15" i="12" s="1"/>
  <c r="B16" i="12"/>
  <c r="C16" i="12" s="1"/>
  <c r="B17" i="12"/>
  <c r="C17" i="12" s="1"/>
  <c r="B5" i="12"/>
  <c r="C5" i="12" s="1"/>
  <c r="C7" i="12"/>
  <c r="C12" i="12"/>
  <c r="M20" i="14"/>
  <c r="L20" i="14"/>
  <c r="C20" i="14"/>
  <c r="D20" i="14"/>
  <c r="E20" i="14"/>
  <c r="F20" i="14"/>
  <c r="G20" i="14"/>
  <c r="H20" i="14"/>
  <c r="I20" i="14"/>
  <c r="J20" i="14"/>
  <c r="K20" i="14"/>
  <c r="B20" i="14"/>
  <c r="K1501" i="12"/>
  <c r="K1502" i="12"/>
  <c r="K1503" i="12"/>
  <c r="K1504" i="12"/>
  <c r="K1505" i="12"/>
  <c r="K1506" i="12"/>
  <c r="K1507" i="12"/>
  <c r="K1508" i="12"/>
  <c r="K1509" i="12"/>
  <c r="K1510" i="12"/>
  <c r="K1511" i="12"/>
  <c r="K1512" i="12"/>
  <c r="K1513" i="12"/>
  <c r="K1514" i="12"/>
  <c r="K1515" i="12"/>
  <c r="K1516" i="12"/>
  <c r="K1517" i="12"/>
  <c r="K1518" i="12"/>
  <c r="K1519" i="12"/>
  <c r="K1520" i="12"/>
  <c r="K1521" i="12"/>
  <c r="K1522" i="12"/>
  <c r="K1523" i="12"/>
  <c r="K1524" i="12"/>
  <c r="K1525" i="12"/>
  <c r="K1526" i="12"/>
  <c r="K1527" i="12"/>
  <c r="K1528" i="12"/>
  <c r="K1529" i="12"/>
  <c r="K1530" i="12"/>
  <c r="K1531" i="12"/>
  <c r="K1532" i="12"/>
  <c r="K1533" i="12"/>
  <c r="K1534" i="12"/>
  <c r="K1535" i="12"/>
  <c r="K1536" i="12"/>
  <c r="K1537" i="12"/>
  <c r="K1538" i="12"/>
  <c r="K1539" i="12"/>
  <c r="K1540" i="12"/>
  <c r="K1541" i="12"/>
  <c r="K1542" i="12"/>
  <c r="K1543" i="12"/>
  <c r="K1544" i="12"/>
  <c r="K1545" i="12"/>
  <c r="K1546" i="12"/>
  <c r="K1547" i="12"/>
  <c r="K1548" i="12"/>
  <c r="K1549" i="12"/>
  <c r="K1550" i="12"/>
  <c r="K1551" i="12"/>
  <c r="K1552" i="12"/>
  <c r="K1553" i="12"/>
  <c r="K1554" i="12"/>
  <c r="K1555" i="12"/>
  <c r="K1556" i="12"/>
  <c r="K1557" i="12"/>
  <c r="K1558" i="12"/>
  <c r="K1559" i="12"/>
  <c r="K1560" i="12"/>
  <c r="K1561" i="12"/>
  <c r="K1562" i="12"/>
  <c r="K1563" i="12"/>
  <c r="K1564" i="12"/>
  <c r="K1565" i="12"/>
  <c r="K1566" i="12"/>
  <c r="K1567" i="12"/>
  <c r="K1568" i="12"/>
  <c r="K1569" i="12"/>
  <c r="K1570" i="12"/>
  <c r="K1571" i="12"/>
  <c r="K1572" i="12"/>
  <c r="K1573" i="12"/>
  <c r="K1574" i="12"/>
  <c r="K1575" i="12"/>
  <c r="K1576" i="12"/>
  <c r="K1577" i="12"/>
  <c r="K1578" i="12"/>
  <c r="K1579" i="12"/>
  <c r="K1580" i="12"/>
  <c r="K1581" i="12"/>
  <c r="K1582" i="12"/>
  <c r="K1583" i="12"/>
  <c r="K1584" i="12"/>
  <c r="K1585" i="12"/>
  <c r="K1586" i="12"/>
  <c r="K1587" i="12"/>
  <c r="K1588" i="12"/>
  <c r="K1589" i="12"/>
  <c r="K1590" i="12"/>
  <c r="K1591" i="12"/>
  <c r="K1592" i="12"/>
  <c r="K1593" i="12"/>
  <c r="K1594" i="12"/>
  <c r="K1595" i="12"/>
  <c r="K1596" i="12"/>
  <c r="K1597" i="12"/>
  <c r="K1598" i="12"/>
  <c r="K1599" i="12"/>
  <c r="K1600" i="12"/>
  <c r="K1601" i="12"/>
  <c r="K1602" i="12"/>
  <c r="K1603" i="12"/>
  <c r="K1604" i="12"/>
  <c r="K1605" i="12"/>
  <c r="K1606" i="12"/>
  <c r="K1607" i="12"/>
  <c r="K1608" i="12"/>
  <c r="K1609" i="12"/>
  <c r="K1610" i="12"/>
  <c r="K1611" i="12"/>
  <c r="K1612" i="12"/>
  <c r="K1613" i="12"/>
  <c r="K1614" i="12"/>
  <c r="K1615" i="12"/>
  <c r="K1616" i="12"/>
  <c r="K1617" i="12"/>
  <c r="K1618" i="12"/>
  <c r="K1619" i="12"/>
  <c r="K1620" i="12"/>
  <c r="K1621" i="12"/>
  <c r="K1622" i="12"/>
  <c r="K1623" i="12"/>
  <c r="K1624" i="12"/>
  <c r="K1625" i="12"/>
  <c r="K1626" i="12"/>
  <c r="K1627" i="12"/>
  <c r="K1628" i="12"/>
  <c r="K1629" i="12"/>
  <c r="K1630" i="12"/>
  <c r="K1631" i="12"/>
  <c r="K1632" i="12"/>
  <c r="K1633" i="12"/>
  <c r="K1634" i="12"/>
  <c r="K1635" i="12"/>
  <c r="K1636" i="12"/>
  <c r="K1637" i="12"/>
  <c r="K1638" i="12"/>
  <c r="K1639" i="12"/>
  <c r="K1640" i="12"/>
  <c r="K1641" i="12"/>
  <c r="K1642" i="12"/>
  <c r="K1643" i="12"/>
  <c r="K1644" i="12"/>
  <c r="K1645" i="12"/>
  <c r="K1646" i="12"/>
  <c r="K1647" i="12"/>
  <c r="K1648" i="12"/>
  <c r="K1649" i="12"/>
  <c r="K1650" i="12"/>
  <c r="K1651" i="12"/>
  <c r="K1652" i="12"/>
  <c r="K1653" i="12"/>
  <c r="K1654" i="12"/>
  <c r="K1655" i="12"/>
  <c r="K1656" i="12"/>
  <c r="K1657" i="12"/>
  <c r="K1658" i="12"/>
  <c r="K1659" i="12"/>
  <c r="K1660" i="12"/>
  <c r="K1661" i="12"/>
  <c r="K1662" i="12"/>
  <c r="K1663" i="12"/>
  <c r="K1664" i="12"/>
  <c r="K1665" i="12"/>
  <c r="K1666" i="12"/>
  <c r="K1667" i="12"/>
  <c r="K1668" i="12"/>
  <c r="K1669" i="12"/>
  <c r="K1670" i="12"/>
  <c r="K1671" i="12"/>
  <c r="K1672" i="12"/>
  <c r="K1673" i="12"/>
  <c r="K1674" i="12"/>
  <c r="K1675" i="12"/>
  <c r="K1676" i="12"/>
  <c r="K1677" i="12"/>
  <c r="K1678" i="12"/>
  <c r="K1679" i="12"/>
  <c r="K1680" i="12"/>
  <c r="K1681" i="12"/>
  <c r="K1682" i="12"/>
  <c r="K1683" i="12"/>
  <c r="K1684" i="12"/>
  <c r="K1685" i="12"/>
  <c r="K1686" i="12"/>
  <c r="K1687" i="12"/>
  <c r="K1688" i="12"/>
  <c r="K1689" i="12"/>
  <c r="K1690" i="12"/>
  <c r="K1691" i="12"/>
  <c r="K1692" i="12"/>
  <c r="K1693" i="12"/>
  <c r="K1694" i="12"/>
  <c r="K1695" i="12"/>
  <c r="K1696" i="12"/>
  <c r="K1697" i="12"/>
  <c r="K1698" i="12"/>
  <c r="K1699" i="12"/>
  <c r="K1700" i="12"/>
  <c r="K1701" i="12"/>
  <c r="K1702" i="12"/>
  <c r="K1703" i="12"/>
  <c r="K1704" i="12"/>
  <c r="K1705" i="12"/>
  <c r="K1706" i="12"/>
  <c r="K1707" i="12"/>
  <c r="K1708" i="12"/>
  <c r="K1709" i="12"/>
  <c r="K1710" i="12"/>
  <c r="K1711" i="12"/>
  <c r="K1712" i="12"/>
  <c r="K1713" i="12"/>
  <c r="K1714" i="12"/>
  <c r="K1715" i="12"/>
  <c r="K1716" i="12"/>
  <c r="K1717" i="12"/>
  <c r="K1718" i="12"/>
  <c r="K1719" i="12"/>
  <c r="K1720" i="12"/>
  <c r="K1721" i="12"/>
  <c r="K1722" i="12"/>
  <c r="K1723" i="12"/>
  <c r="K1724" i="12"/>
  <c r="K1725" i="12"/>
  <c r="K1726" i="12"/>
  <c r="K1727" i="12"/>
  <c r="K1728" i="12"/>
  <c r="K1729" i="12"/>
  <c r="K1730" i="12"/>
  <c r="K1731" i="12"/>
  <c r="K1732" i="12"/>
  <c r="K1733" i="12"/>
  <c r="K1734" i="12"/>
  <c r="K1735" i="12"/>
  <c r="K1736" i="12"/>
  <c r="K1737" i="12"/>
  <c r="K1738" i="12"/>
  <c r="K1739" i="12"/>
  <c r="K1740" i="12"/>
  <c r="K1741" i="12"/>
  <c r="K1742" i="12"/>
  <c r="K1743" i="12"/>
  <c r="K1744" i="12"/>
  <c r="K1745" i="12"/>
  <c r="K1746" i="12"/>
  <c r="K1747" i="12"/>
  <c r="K1748" i="12"/>
  <c r="K1749" i="12"/>
  <c r="K1750" i="12"/>
  <c r="K1751" i="12"/>
  <c r="K1752" i="12"/>
  <c r="K1753" i="12"/>
  <c r="K1754" i="12"/>
  <c r="K1755" i="12"/>
  <c r="K1756" i="12"/>
  <c r="K1757" i="12"/>
  <c r="K1758" i="12"/>
  <c r="K1759" i="12"/>
  <c r="K1760" i="12"/>
  <c r="K1761" i="12"/>
  <c r="K1762" i="12"/>
  <c r="K1763" i="12"/>
  <c r="K1764" i="12"/>
  <c r="K1765" i="12"/>
  <c r="K1766" i="12"/>
  <c r="K1767" i="12"/>
  <c r="K1768" i="12"/>
  <c r="K1769" i="12"/>
  <c r="K1770" i="12"/>
  <c r="K1771" i="12"/>
  <c r="K1772" i="12"/>
  <c r="K1773" i="12"/>
  <c r="K1774" i="12"/>
  <c r="K1775" i="12"/>
  <c r="K1776" i="12"/>
  <c r="K1777" i="12"/>
  <c r="K1778" i="12"/>
  <c r="K1779" i="12"/>
  <c r="K1780" i="12"/>
  <c r="K1781" i="12"/>
  <c r="K1782" i="12"/>
  <c r="K1783" i="12"/>
  <c r="K1784" i="12"/>
  <c r="K1785" i="12"/>
  <c r="K1786" i="12"/>
  <c r="K1787" i="12"/>
  <c r="K1788" i="12"/>
  <c r="K1789" i="12"/>
  <c r="K1790" i="12"/>
  <c r="K1791" i="12"/>
  <c r="K1792" i="12"/>
  <c r="K1793" i="12"/>
  <c r="K1794" i="12"/>
  <c r="K1795" i="12"/>
  <c r="K1796" i="12"/>
  <c r="K1797" i="12"/>
  <c r="K1798" i="12"/>
  <c r="K1799" i="12"/>
  <c r="K1800" i="12"/>
  <c r="K1801" i="12"/>
  <c r="K1802" i="12"/>
  <c r="K1803" i="12"/>
  <c r="K1804" i="12"/>
  <c r="K1805" i="12"/>
  <c r="K1806" i="12"/>
  <c r="K1807" i="12"/>
  <c r="K1808" i="12"/>
  <c r="K1809" i="12"/>
  <c r="K1810" i="12"/>
  <c r="K1811" i="12"/>
  <c r="K1812" i="12"/>
  <c r="K1813" i="12"/>
  <c r="K1814" i="12"/>
  <c r="K1815" i="12"/>
  <c r="K1816" i="12"/>
  <c r="K1817" i="12"/>
  <c r="K1818" i="12"/>
  <c r="K1819" i="12"/>
  <c r="K1820" i="12"/>
  <c r="K1821" i="12"/>
  <c r="K1822" i="12"/>
  <c r="K1823" i="12"/>
  <c r="K1824" i="12"/>
  <c r="K1825" i="12"/>
  <c r="K1826" i="12"/>
  <c r="K1827" i="12"/>
  <c r="K1828" i="12"/>
  <c r="K1829" i="12"/>
  <c r="K1830" i="12"/>
  <c r="K1831" i="12"/>
  <c r="K1832" i="12"/>
  <c r="K1833" i="12"/>
  <c r="K1834" i="12"/>
  <c r="K1835" i="12"/>
  <c r="K1836" i="12"/>
  <c r="K1837" i="12"/>
  <c r="K1838" i="12"/>
  <c r="K1839" i="12"/>
  <c r="K1840" i="12"/>
  <c r="K1841" i="12"/>
  <c r="K1842" i="12"/>
  <c r="K1843" i="12"/>
  <c r="K1844" i="12"/>
  <c r="K1845" i="12"/>
  <c r="K1846" i="12"/>
  <c r="K1847" i="12"/>
  <c r="K1848" i="12"/>
  <c r="K1849" i="12"/>
  <c r="K1850" i="12"/>
  <c r="K1851" i="12"/>
  <c r="K1852" i="12"/>
  <c r="K1853" i="12"/>
  <c r="K1854" i="12"/>
  <c r="K1855" i="12"/>
  <c r="K1856" i="12"/>
  <c r="K1857" i="12"/>
  <c r="K1858" i="12"/>
  <c r="K1859" i="12"/>
  <c r="K1860" i="12"/>
  <c r="K1861" i="12"/>
  <c r="K1862" i="12"/>
  <c r="K1863" i="12"/>
  <c r="K1864" i="12"/>
  <c r="K1865" i="12"/>
  <c r="K1866" i="12"/>
  <c r="K1867" i="12"/>
  <c r="K1868" i="12"/>
  <c r="K1869" i="12"/>
  <c r="K1870" i="12"/>
  <c r="K1871" i="12"/>
  <c r="K1872" i="12"/>
  <c r="K1873" i="12"/>
  <c r="K1874" i="12"/>
  <c r="K1875" i="12"/>
  <c r="K1876" i="12"/>
  <c r="K1877" i="12"/>
  <c r="K1878" i="12"/>
  <c r="K1879" i="12"/>
  <c r="K1880" i="12"/>
  <c r="K1881" i="12"/>
  <c r="K1882" i="12"/>
  <c r="K1883" i="12"/>
  <c r="K1884" i="12"/>
  <c r="K1885" i="12"/>
  <c r="K1886" i="12"/>
  <c r="K1887" i="12"/>
  <c r="K1888" i="12"/>
  <c r="K1889" i="12"/>
  <c r="K1890" i="12"/>
  <c r="K1891" i="12"/>
  <c r="K1892" i="12"/>
  <c r="K1893" i="12"/>
  <c r="K1894" i="12"/>
  <c r="K1895" i="12"/>
  <c r="K1896" i="12"/>
  <c r="K1897" i="12"/>
  <c r="K1898" i="12"/>
  <c r="K1899" i="12"/>
  <c r="K1900" i="12"/>
  <c r="K1901" i="12"/>
  <c r="K1902" i="12"/>
  <c r="K1903" i="12"/>
  <c r="K1904" i="12"/>
  <c r="K1905" i="12"/>
  <c r="K1906" i="12"/>
  <c r="K1907" i="12"/>
  <c r="K1908" i="12"/>
  <c r="K1909" i="12"/>
  <c r="K1910" i="12"/>
  <c r="K1911" i="12"/>
  <c r="K1912" i="12"/>
  <c r="K1913" i="12"/>
  <c r="K1914" i="12"/>
  <c r="K1915" i="12"/>
  <c r="K1916" i="12"/>
  <c r="K1917" i="12"/>
  <c r="K1918" i="12"/>
  <c r="K1919" i="12"/>
  <c r="K1920" i="12"/>
  <c r="K1921" i="12"/>
  <c r="K1922" i="12"/>
  <c r="K1923" i="12"/>
  <c r="K1924" i="12"/>
  <c r="K1925" i="12"/>
  <c r="K1926" i="12"/>
  <c r="K1927" i="12"/>
  <c r="K1928" i="12"/>
  <c r="K1929" i="12"/>
  <c r="K1930" i="12"/>
  <c r="K1931" i="12"/>
  <c r="K1932" i="12"/>
  <c r="K1933" i="12"/>
  <c r="K1934" i="12"/>
  <c r="K1935" i="12"/>
  <c r="K1936" i="12"/>
  <c r="K1937" i="12"/>
  <c r="K1938" i="12"/>
  <c r="K1939" i="12"/>
  <c r="K1940" i="12"/>
  <c r="K1941" i="12"/>
  <c r="K1942" i="12"/>
  <c r="K1943" i="12"/>
  <c r="K1944" i="12"/>
  <c r="K1945" i="12"/>
  <c r="K1946" i="12"/>
  <c r="K1947" i="12"/>
  <c r="K1948" i="12"/>
  <c r="K1949" i="12"/>
  <c r="K1950" i="12"/>
  <c r="K1951" i="12"/>
  <c r="K1952" i="12"/>
  <c r="K1953" i="12"/>
  <c r="K1954" i="12"/>
  <c r="K1955" i="12"/>
  <c r="K1956" i="12"/>
  <c r="K1957" i="12"/>
  <c r="K1958" i="12"/>
  <c r="K1959" i="12"/>
  <c r="K1960" i="12"/>
  <c r="K1961" i="12"/>
  <c r="K1962" i="12"/>
  <c r="K1963" i="12"/>
  <c r="K1964" i="12"/>
  <c r="K1965" i="12"/>
  <c r="K1966" i="12"/>
  <c r="K1967" i="12"/>
  <c r="K1968" i="12"/>
  <c r="K1969" i="12"/>
  <c r="K1970" i="12"/>
  <c r="K1971" i="12"/>
  <c r="K1972" i="12"/>
  <c r="K1973" i="12"/>
  <c r="K1974" i="12"/>
  <c r="K1975" i="12"/>
  <c r="K1976" i="12"/>
  <c r="K1977" i="12"/>
  <c r="K1978" i="12"/>
  <c r="K1979" i="12"/>
  <c r="K1980" i="12"/>
  <c r="K1981" i="12"/>
  <c r="K1982" i="12"/>
  <c r="K1983" i="12"/>
  <c r="K1984" i="12"/>
  <c r="K1985" i="12"/>
  <c r="K1986" i="12"/>
  <c r="K1987" i="12"/>
  <c r="K1988" i="12"/>
  <c r="K1989" i="12"/>
  <c r="K1990" i="12"/>
  <c r="K1991" i="12"/>
  <c r="K1992" i="12"/>
  <c r="K1993" i="12"/>
  <c r="K1994" i="12"/>
  <c r="K1995" i="12"/>
  <c r="K1996" i="12"/>
  <c r="K1997" i="12"/>
  <c r="K1998" i="12"/>
  <c r="K1999" i="12"/>
  <c r="K2000" i="12"/>
  <c r="K2001" i="12"/>
  <c r="K2002" i="12"/>
  <c r="K2003" i="12"/>
  <c r="K2004" i="12"/>
  <c r="K2005" i="12"/>
  <c r="K2006" i="12"/>
  <c r="K2007" i="12"/>
  <c r="K2008" i="12"/>
  <c r="K2009" i="12"/>
  <c r="K2010" i="12"/>
  <c r="K2011" i="12"/>
  <c r="K2012" i="12"/>
  <c r="K2013" i="12"/>
  <c r="K2014" i="12"/>
  <c r="K2015" i="12"/>
  <c r="K2016" i="12"/>
  <c r="K2017" i="12"/>
  <c r="K2018" i="12"/>
  <c r="K2019" i="12"/>
  <c r="K2020" i="12"/>
  <c r="K2021" i="12"/>
  <c r="K2022" i="12"/>
  <c r="K2023" i="12"/>
  <c r="K2024" i="12"/>
  <c r="K2025" i="12"/>
  <c r="K2026" i="12"/>
  <c r="K2027" i="12"/>
  <c r="K2028" i="12"/>
  <c r="K2029" i="12"/>
  <c r="K2030" i="12"/>
  <c r="K2031" i="12"/>
  <c r="K2032" i="12"/>
  <c r="K2033" i="12"/>
  <c r="K2034" i="12"/>
  <c r="K2035" i="12"/>
  <c r="K2036" i="12"/>
  <c r="K2037" i="12"/>
  <c r="K2038" i="12"/>
  <c r="K2039" i="12"/>
  <c r="K2040" i="12"/>
  <c r="K2041" i="12"/>
  <c r="K2042" i="12"/>
  <c r="K2043" i="12"/>
  <c r="K2044" i="12"/>
  <c r="K2045" i="12"/>
  <c r="K2046" i="12"/>
  <c r="K2047" i="12"/>
  <c r="K2048" i="12"/>
  <c r="K2049" i="12"/>
  <c r="K2050" i="12"/>
  <c r="K2051" i="12"/>
  <c r="K2052" i="12"/>
  <c r="K2053" i="12"/>
  <c r="K2054" i="12"/>
  <c r="K2055" i="12"/>
  <c r="K2056" i="12"/>
  <c r="K2057" i="12"/>
  <c r="K2058" i="12"/>
  <c r="K2059" i="12"/>
  <c r="K2060" i="12"/>
  <c r="K2061" i="12"/>
  <c r="K2062" i="12"/>
  <c r="K2063" i="12"/>
  <c r="K2064" i="12"/>
  <c r="K2065" i="12"/>
  <c r="K2066" i="12"/>
  <c r="K2067" i="12"/>
  <c r="K2068" i="12"/>
  <c r="K2069" i="12"/>
  <c r="K2070" i="12"/>
  <c r="K2071" i="12"/>
  <c r="K2072" i="12"/>
  <c r="K2073" i="12"/>
  <c r="K2074" i="12"/>
  <c r="K2075" i="12"/>
  <c r="K2076" i="12"/>
  <c r="K2077" i="12"/>
  <c r="K2078" i="12"/>
  <c r="K2079" i="12"/>
  <c r="K2080" i="12"/>
  <c r="K2081" i="12"/>
  <c r="K2082" i="12"/>
  <c r="K2083" i="12"/>
  <c r="K2084" i="12"/>
  <c r="K2085" i="12"/>
  <c r="K2086" i="12"/>
  <c r="K2087" i="12"/>
  <c r="K2088" i="12"/>
  <c r="K2089" i="12"/>
  <c r="K2090" i="12"/>
  <c r="K2091" i="12"/>
  <c r="K2092" i="12"/>
  <c r="K2093" i="12"/>
  <c r="K2094" i="12"/>
  <c r="K2095" i="12"/>
  <c r="K2096" i="12"/>
  <c r="K2097" i="12"/>
  <c r="K2098" i="12"/>
  <c r="K2099" i="12"/>
  <c r="K2100" i="12"/>
  <c r="K2101" i="12"/>
  <c r="K2102" i="12"/>
  <c r="K2103" i="12"/>
  <c r="K2104" i="12"/>
  <c r="K2105" i="12"/>
  <c r="K2106" i="12"/>
  <c r="K2107" i="12"/>
  <c r="K2108" i="12"/>
  <c r="K2109" i="12"/>
  <c r="K2110" i="12"/>
  <c r="K2111" i="12"/>
  <c r="K2112" i="12"/>
  <c r="K2113" i="12"/>
  <c r="K2114" i="12"/>
  <c r="K2115" i="12"/>
  <c r="K2116" i="12"/>
  <c r="K2117" i="12"/>
  <c r="K2118" i="12"/>
  <c r="K2119" i="12"/>
  <c r="K2120" i="12"/>
  <c r="K2121" i="12"/>
  <c r="K2122" i="12"/>
  <c r="K2123" i="12"/>
  <c r="K2124" i="12"/>
  <c r="K2125" i="12"/>
  <c r="K2126" i="12"/>
  <c r="K2127" i="12"/>
  <c r="K2128" i="12"/>
  <c r="K2129" i="12"/>
  <c r="K2130" i="12"/>
  <c r="K2131" i="12"/>
  <c r="K2132" i="12"/>
  <c r="K2133" i="12"/>
  <c r="K2134" i="12"/>
  <c r="K2135" i="12"/>
  <c r="K2136" i="12"/>
  <c r="K2137" i="12"/>
  <c r="K2138" i="12"/>
  <c r="K2139" i="12"/>
  <c r="K2140" i="12"/>
  <c r="K2141" i="12"/>
  <c r="K2142" i="12"/>
  <c r="K2143" i="12"/>
  <c r="K2144" i="12"/>
  <c r="K2145" i="12"/>
  <c r="K2146" i="12"/>
  <c r="K2147" i="12"/>
  <c r="K2148" i="12"/>
  <c r="K2149" i="12"/>
  <c r="K2150" i="12"/>
  <c r="K2151" i="12"/>
  <c r="K2152" i="12"/>
  <c r="K2153" i="12"/>
  <c r="K2154" i="12"/>
  <c r="K2155" i="12"/>
  <c r="K2156" i="12"/>
  <c r="K2157" i="12"/>
  <c r="K2158" i="12"/>
  <c r="K2159" i="12"/>
  <c r="K2160" i="12"/>
  <c r="K2161" i="12"/>
  <c r="K2162" i="12"/>
  <c r="K2163" i="12"/>
  <c r="K2164" i="12"/>
  <c r="K2165" i="12"/>
  <c r="K2166" i="12"/>
  <c r="K2167" i="12"/>
  <c r="K2168" i="12"/>
  <c r="K2169" i="12"/>
  <c r="K2170" i="12"/>
  <c r="K2171" i="12"/>
  <c r="K2172" i="12"/>
  <c r="K2173" i="12"/>
  <c r="K2174" i="12"/>
  <c r="K2175" i="12"/>
  <c r="K2176" i="12"/>
  <c r="K2177" i="12"/>
  <c r="K2178" i="12"/>
  <c r="K2179" i="12"/>
  <c r="K2180" i="12"/>
  <c r="K2181" i="12"/>
  <c r="K2182" i="12"/>
  <c r="K2183" i="12"/>
  <c r="K2184" i="12"/>
  <c r="K2185" i="12"/>
  <c r="K2186" i="12"/>
  <c r="K2187" i="12"/>
  <c r="K2188" i="12"/>
  <c r="K2189" i="12"/>
  <c r="K2190" i="12"/>
  <c r="K2191" i="12"/>
  <c r="K2192" i="12"/>
  <c r="K2193" i="12"/>
  <c r="K2194" i="12"/>
  <c r="K2195" i="12"/>
  <c r="K2196" i="12"/>
  <c r="K2197" i="12"/>
  <c r="K2198" i="12"/>
  <c r="K2199" i="12"/>
  <c r="K2200" i="12"/>
  <c r="K2201" i="12"/>
  <c r="K2202" i="12"/>
  <c r="K2203" i="12"/>
  <c r="K2204" i="12"/>
  <c r="K2205" i="12"/>
  <c r="K2206" i="12"/>
  <c r="K2207" i="12"/>
  <c r="K2208" i="12"/>
  <c r="K2209" i="12"/>
  <c r="K2210" i="12"/>
  <c r="K2211" i="12"/>
  <c r="K2212" i="12"/>
  <c r="K2213" i="12"/>
  <c r="K2214" i="12"/>
  <c r="K2215" i="12"/>
  <c r="K2216" i="12"/>
  <c r="K2217" i="12"/>
  <c r="K2218" i="12"/>
  <c r="K2219" i="12"/>
  <c r="K2220" i="12"/>
  <c r="K2221" i="12"/>
  <c r="K2222" i="12"/>
  <c r="K2223" i="12"/>
  <c r="K2224" i="12"/>
  <c r="K2225" i="12"/>
  <c r="K2226" i="12"/>
  <c r="K2227" i="12"/>
  <c r="K2228" i="12"/>
  <c r="K2229" i="12"/>
  <c r="K2230" i="12"/>
  <c r="K2231" i="12"/>
  <c r="K2232" i="12"/>
  <c r="K2233" i="12"/>
  <c r="K2234" i="12"/>
  <c r="K2235" i="12"/>
  <c r="K2236" i="12"/>
  <c r="K2237" i="12"/>
  <c r="K2238" i="12"/>
  <c r="K2239" i="12"/>
  <c r="K2240" i="12"/>
  <c r="K2241" i="12"/>
  <c r="K2242" i="12"/>
  <c r="K2243" i="12"/>
  <c r="K2244" i="12"/>
  <c r="K2245" i="12"/>
  <c r="K2246" i="12"/>
  <c r="K2247" i="12"/>
  <c r="K2248" i="12"/>
  <c r="K2249" i="12"/>
  <c r="K2250" i="12"/>
  <c r="K2251" i="12"/>
  <c r="K2252" i="12"/>
  <c r="K2253" i="12"/>
  <c r="K2254" i="12"/>
  <c r="K2255" i="12"/>
  <c r="K2256" i="12"/>
  <c r="K2257" i="12"/>
  <c r="K2258" i="12"/>
  <c r="K2259" i="12"/>
  <c r="K2260" i="12"/>
  <c r="K2261" i="12"/>
  <c r="K2262" i="12"/>
  <c r="K2263" i="12"/>
  <c r="K2264" i="12"/>
  <c r="K2265" i="12"/>
  <c r="K2266" i="12"/>
  <c r="K2267" i="12"/>
  <c r="K2268" i="12"/>
  <c r="K2269" i="12"/>
  <c r="K2270" i="12"/>
  <c r="K2271" i="12"/>
  <c r="K2272" i="12"/>
  <c r="K2273" i="12"/>
  <c r="K2274" i="12"/>
  <c r="K2275" i="12"/>
  <c r="K2276" i="12"/>
  <c r="K2277" i="12"/>
  <c r="K2278" i="12"/>
  <c r="K2279" i="12"/>
  <c r="K2280" i="12"/>
  <c r="K2281" i="12"/>
  <c r="K2282" i="12"/>
  <c r="K2283" i="12"/>
  <c r="K2284" i="12"/>
  <c r="K2285" i="12"/>
  <c r="K2286" i="12"/>
  <c r="K2287" i="12"/>
  <c r="K2288" i="12"/>
  <c r="K2289" i="12"/>
  <c r="K2290" i="12"/>
  <c r="K2291" i="12"/>
  <c r="K2292" i="12"/>
  <c r="K2293" i="12"/>
  <c r="K2294" i="12"/>
  <c r="K2295" i="12"/>
  <c r="K2296" i="12"/>
  <c r="K2297" i="12"/>
  <c r="K2298" i="12"/>
  <c r="K2299" i="12"/>
  <c r="K2300" i="12"/>
  <c r="K2301" i="12"/>
  <c r="K2302" i="12"/>
  <c r="K2303" i="12"/>
  <c r="K2304" i="12"/>
  <c r="K2305" i="12"/>
  <c r="K2306" i="12"/>
  <c r="K2307" i="12"/>
  <c r="K2308" i="12"/>
  <c r="K2309" i="12"/>
  <c r="K2310" i="12"/>
  <c r="K2311" i="12"/>
  <c r="K2312" i="12"/>
  <c r="K2313" i="12"/>
  <c r="K2314" i="12"/>
  <c r="K2315" i="12"/>
  <c r="K2316" i="12"/>
  <c r="K2317" i="12"/>
  <c r="K2318" i="12"/>
  <c r="K2319" i="12"/>
  <c r="K2320" i="12"/>
  <c r="K2321" i="12"/>
  <c r="K2322" i="12"/>
  <c r="K2323" i="12"/>
  <c r="K2324" i="12"/>
  <c r="K2325" i="12"/>
  <c r="K2326" i="12"/>
  <c r="K2327" i="12"/>
  <c r="K2328" i="12"/>
  <c r="K2329" i="12"/>
  <c r="K2330" i="12"/>
  <c r="K2331" i="12"/>
  <c r="K2332" i="12"/>
  <c r="K2333" i="12"/>
  <c r="K2334" i="12"/>
  <c r="K2335" i="12"/>
  <c r="K2336" i="12"/>
  <c r="K2337" i="12"/>
  <c r="K2338" i="12"/>
  <c r="K2339" i="12"/>
  <c r="K2340" i="12"/>
  <c r="K2341" i="12"/>
  <c r="K2342" i="12"/>
  <c r="K2343" i="12"/>
  <c r="K2344" i="12"/>
  <c r="K2345" i="12"/>
  <c r="K2346" i="12"/>
  <c r="K2347" i="12"/>
  <c r="K2348" i="12"/>
  <c r="K2349" i="12"/>
  <c r="K2350" i="12"/>
  <c r="K2351" i="12"/>
  <c r="K2352" i="12"/>
  <c r="K2353" i="12"/>
  <c r="K2354" i="12"/>
  <c r="K2355" i="12"/>
  <c r="K2356" i="12"/>
  <c r="K2357" i="12"/>
  <c r="K2358" i="12"/>
  <c r="K2359" i="12"/>
  <c r="K2360" i="12"/>
  <c r="K2361" i="12"/>
  <c r="K2362" i="12"/>
  <c r="K2363" i="12"/>
  <c r="K2364" i="12"/>
  <c r="K2365" i="12"/>
  <c r="K2366" i="12"/>
  <c r="K2367" i="12"/>
  <c r="K2368" i="12"/>
  <c r="K2369" i="12"/>
  <c r="K2370" i="12"/>
  <c r="K2371" i="12"/>
  <c r="K2372" i="12"/>
  <c r="K2373" i="12"/>
  <c r="K2374" i="12"/>
  <c r="K2375" i="12"/>
  <c r="K2376" i="12"/>
  <c r="K2377" i="12"/>
  <c r="K2378" i="12"/>
  <c r="K2379" i="12"/>
  <c r="K2380" i="12"/>
  <c r="K2381" i="12"/>
  <c r="K2382" i="12"/>
  <c r="K2383" i="12"/>
  <c r="K2384" i="12"/>
  <c r="K2385" i="12"/>
  <c r="K2386" i="12"/>
  <c r="K2387" i="12"/>
  <c r="K2388" i="12"/>
  <c r="K2389" i="12"/>
  <c r="K2390" i="12"/>
  <c r="K2391" i="12"/>
  <c r="K2392" i="12"/>
  <c r="K2393" i="12"/>
  <c r="K2394" i="12"/>
  <c r="K2395" i="12"/>
  <c r="K2396" i="12"/>
  <c r="K2397" i="12"/>
  <c r="K2398" i="12"/>
  <c r="K2399" i="12"/>
  <c r="K2400" i="12"/>
  <c r="K2401" i="12"/>
  <c r="K2402" i="12"/>
  <c r="K2403" i="12"/>
  <c r="K2404" i="12"/>
  <c r="K2405" i="12"/>
  <c r="K2406" i="12"/>
  <c r="K2407" i="12"/>
  <c r="K2408" i="12"/>
  <c r="K2409" i="12"/>
  <c r="K2410" i="12"/>
  <c r="K2411" i="12"/>
  <c r="K2412" i="12"/>
  <c r="K2413" i="12"/>
  <c r="K2414" i="12"/>
  <c r="K2415" i="12"/>
  <c r="K2416" i="12"/>
  <c r="K2417" i="12"/>
  <c r="K2418" i="12"/>
  <c r="K2419" i="12"/>
  <c r="K2420" i="12"/>
  <c r="K2421" i="12"/>
  <c r="K2422" i="12"/>
  <c r="K2423" i="12"/>
  <c r="K2424" i="12"/>
  <c r="K2425" i="12"/>
  <c r="K2426" i="12"/>
  <c r="K2427" i="12"/>
  <c r="K2428" i="12"/>
  <c r="K2429" i="12"/>
  <c r="K2430" i="12"/>
  <c r="K2431" i="12"/>
  <c r="K2432" i="12"/>
  <c r="K2433" i="12"/>
  <c r="K2434" i="12"/>
  <c r="K2435" i="12"/>
  <c r="K2436" i="12"/>
  <c r="K2437" i="12"/>
  <c r="K2438" i="12"/>
  <c r="K2439" i="12"/>
  <c r="K2440" i="12"/>
  <c r="K2441" i="12"/>
  <c r="K2442" i="12"/>
  <c r="K2443" i="12"/>
  <c r="K2444" i="12"/>
  <c r="K2445" i="12"/>
  <c r="K2446" i="12"/>
  <c r="K2447" i="12"/>
  <c r="K2448" i="12"/>
  <c r="K2449" i="12"/>
  <c r="K2450" i="12"/>
  <c r="K2451" i="12"/>
  <c r="K2452" i="12"/>
  <c r="K2453" i="12"/>
  <c r="K2454" i="12"/>
  <c r="K2455" i="12"/>
  <c r="K2456" i="12"/>
  <c r="K2457" i="12"/>
  <c r="K2458" i="12"/>
  <c r="K2459" i="12"/>
  <c r="K2460" i="12"/>
  <c r="K2461" i="12"/>
  <c r="K2462" i="12"/>
  <c r="K2463" i="12"/>
  <c r="K2464" i="12"/>
  <c r="K2465" i="12"/>
  <c r="K2466" i="12"/>
  <c r="K2467" i="12"/>
  <c r="K2468" i="12"/>
  <c r="K2469" i="12"/>
  <c r="K2470" i="12"/>
  <c r="K2471" i="12"/>
  <c r="K2472" i="12"/>
  <c r="K2473" i="12"/>
  <c r="K2474" i="12"/>
  <c r="K2475" i="12"/>
  <c r="K2476" i="12"/>
  <c r="K2477" i="12"/>
  <c r="K2478" i="12"/>
  <c r="K2479" i="12"/>
  <c r="K2480" i="12"/>
  <c r="K2481" i="12"/>
  <c r="K2482" i="12"/>
  <c r="K2483" i="12"/>
  <c r="K2484" i="12"/>
  <c r="K2485" i="12"/>
  <c r="K2486" i="12"/>
  <c r="K2487" i="12"/>
  <c r="K2488" i="12"/>
  <c r="K2489" i="12"/>
  <c r="K2490" i="12"/>
  <c r="K2491" i="12"/>
  <c r="K2492" i="12"/>
  <c r="K2493" i="12"/>
  <c r="K2494" i="12"/>
  <c r="K2495" i="12"/>
  <c r="K2496" i="12"/>
  <c r="K2497" i="12"/>
  <c r="K2498" i="12"/>
  <c r="K2499" i="12"/>
  <c r="K2500" i="12"/>
  <c r="K2501" i="12"/>
  <c r="K2502" i="12"/>
  <c r="K2503" i="12"/>
  <c r="K2504" i="12"/>
  <c r="K2505" i="12"/>
  <c r="K2506" i="12"/>
  <c r="K2507" i="12"/>
  <c r="K2508" i="12"/>
  <c r="K2509" i="12"/>
  <c r="K2510" i="12"/>
  <c r="K2511" i="12"/>
  <c r="K2512" i="12"/>
  <c r="K2513" i="12"/>
  <c r="K2514" i="12"/>
  <c r="K2515" i="12"/>
  <c r="K2516" i="12"/>
  <c r="K2517" i="12"/>
  <c r="K2518" i="12"/>
  <c r="K2519" i="12"/>
  <c r="K2520" i="12"/>
  <c r="K2521" i="12"/>
  <c r="K2522" i="12"/>
  <c r="K2523" i="12"/>
  <c r="K2524" i="12"/>
  <c r="K2525" i="12"/>
  <c r="K2526" i="12"/>
  <c r="K2527" i="12"/>
  <c r="K2528" i="12"/>
  <c r="K2529" i="12"/>
  <c r="K2530" i="12"/>
  <c r="K2531" i="12"/>
  <c r="K2532" i="12"/>
  <c r="K2533" i="12"/>
  <c r="K2534" i="12"/>
  <c r="K2535" i="12"/>
  <c r="K2536" i="12"/>
  <c r="K2537" i="12"/>
  <c r="K2538" i="12"/>
  <c r="K2539" i="12"/>
  <c r="K2540" i="12"/>
  <c r="K2541" i="12"/>
  <c r="K2542" i="12"/>
  <c r="K2543" i="12"/>
  <c r="K2544" i="12"/>
  <c r="K2545" i="12"/>
  <c r="K2546" i="12"/>
  <c r="K2547" i="12"/>
  <c r="K2548" i="12"/>
  <c r="K2549" i="12"/>
  <c r="K2550" i="12"/>
  <c r="K2551" i="12"/>
  <c r="K2552" i="12"/>
  <c r="K2553" i="12"/>
  <c r="K2554" i="12"/>
  <c r="K2555" i="12"/>
  <c r="K2556" i="12"/>
  <c r="K2557" i="12"/>
  <c r="K2558" i="12"/>
  <c r="K2559" i="12"/>
  <c r="K2560" i="12"/>
  <c r="K2561" i="12"/>
  <c r="K2562" i="12"/>
  <c r="K2563" i="12"/>
  <c r="K2564" i="12"/>
  <c r="K2565" i="12"/>
  <c r="K2566" i="12"/>
  <c r="K2567" i="12"/>
  <c r="K2568" i="12"/>
  <c r="K2569" i="12"/>
  <c r="K2570" i="12"/>
  <c r="K2571" i="12"/>
  <c r="K2572" i="12"/>
  <c r="K2573" i="12"/>
  <c r="K2574" i="12"/>
  <c r="K2575" i="12"/>
  <c r="K2576" i="12"/>
  <c r="K2577" i="12"/>
  <c r="K2578" i="12"/>
  <c r="K2579" i="12"/>
  <c r="K2580" i="12"/>
  <c r="K2581" i="12"/>
  <c r="K2582" i="12"/>
  <c r="K2583" i="12"/>
  <c r="K2584" i="12"/>
  <c r="K2585" i="12"/>
  <c r="K2586" i="12"/>
  <c r="K2587" i="12"/>
  <c r="K2588" i="12"/>
  <c r="K2589" i="12"/>
  <c r="K2590" i="12"/>
  <c r="K2591" i="12"/>
  <c r="K2592" i="12"/>
  <c r="K2593" i="12"/>
  <c r="K2594" i="12"/>
  <c r="K2595" i="12"/>
  <c r="K2596" i="12"/>
  <c r="K2597" i="12"/>
  <c r="K2598" i="12"/>
  <c r="K2599" i="12"/>
  <c r="K2600" i="12"/>
  <c r="K2601" i="12"/>
  <c r="K2602" i="12"/>
  <c r="K2603" i="12"/>
  <c r="K2604" i="12"/>
  <c r="K2605" i="12"/>
  <c r="K2606" i="12"/>
  <c r="K2607" i="12"/>
  <c r="K2608" i="12"/>
  <c r="K2609" i="12"/>
  <c r="K2610" i="12"/>
  <c r="K2611" i="12"/>
  <c r="K2612" i="12"/>
  <c r="K2613" i="12"/>
  <c r="K2614" i="12"/>
  <c r="K2615" i="12"/>
  <c r="K2616" i="12"/>
  <c r="K2617" i="12"/>
  <c r="K2618" i="12"/>
  <c r="K2619" i="12"/>
  <c r="K2620" i="12"/>
  <c r="K2621" i="12"/>
  <c r="K2622" i="12"/>
  <c r="K2623" i="12"/>
  <c r="K2624" i="12"/>
  <c r="K2625" i="12"/>
  <c r="K2626" i="12"/>
  <c r="K2627" i="12"/>
  <c r="K2628" i="12"/>
  <c r="K2629" i="12"/>
  <c r="K2630" i="12"/>
  <c r="K2631" i="12"/>
  <c r="K2632" i="12"/>
  <c r="K2633" i="12"/>
  <c r="K2634" i="12"/>
  <c r="K2635" i="12"/>
  <c r="K2636" i="12"/>
  <c r="K2637" i="12"/>
  <c r="K2638" i="12"/>
  <c r="K2639" i="12"/>
  <c r="K2640" i="12"/>
  <c r="K2641" i="12"/>
  <c r="K2642" i="12"/>
  <c r="K2643" i="12"/>
  <c r="K2644" i="12"/>
  <c r="K2645" i="12"/>
  <c r="K2646" i="12"/>
  <c r="K2647" i="12"/>
  <c r="K2648" i="12"/>
  <c r="K2649" i="12"/>
  <c r="K2650" i="12"/>
  <c r="K2651" i="12"/>
  <c r="K2652" i="12"/>
  <c r="K2653" i="12"/>
  <c r="K2654" i="12"/>
  <c r="K2655" i="12"/>
  <c r="K2656" i="12"/>
  <c r="K2657" i="12"/>
  <c r="K2658" i="12"/>
  <c r="K2659" i="12"/>
  <c r="K2660" i="12"/>
  <c r="K2661" i="12"/>
  <c r="K2662" i="12"/>
  <c r="K2663" i="12"/>
  <c r="K2664" i="12"/>
  <c r="K2665" i="12"/>
  <c r="K2666" i="12"/>
  <c r="K2667" i="12"/>
  <c r="K2668" i="12"/>
  <c r="K2669" i="12"/>
  <c r="K2670" i="12"/>
  <c r="K2671" i="12"/>
  <c r="K2672" i="12"/>
  <c r="K2673" i="12"/>
  <c r="K2674" i="12"/>
  <c r="K2675" i="12"/>
  <c r="K2676" i="12"/>
  <c r="K2677" i="12"/>
  <c r="K2678" i="12"/>
  <c r="K2679" i="12"/>
  <c r="K2680" i="12"/>
  <c r="K2681" i="12"/>
  <c r="K2682" i="12"/>
  <c r="K2683" i="12"/>
  <c r="K2684" i="12"/>
  <c r="K2685" i="12"/>
  <c r="K2686" i="12"/>
  <c r="K2687" i="12"/>
  <c r="K2688" i="12"/>
  <c r="K2689" i="12"/>
  <c r="K2690" i="12"/>
  <c r="K2691" i="12"/>
  <c r="K2692" i="12"/>
  <c r="K2693" i="12"/>
  <c r="K2694" i="12"/>
  <c r="K2695" i="12"/>
  <c r="K2696" i="12"/>
  <c r="K2697" i="12"/>
  <c r="K2698" i="12"/>
  <c r="K2699" i="12"/>
  <c r="K2700" i="12"/>
  <c r="K2701" i="12"/>
  <c r="K2702" i="12"/>
  <c r="K2703" i="12"/>
  <c r="K2704" i="12"/>
  <c r="K2705" i="12"/>
  <c r="K2706" i="12"/>
  <c r="K2707" i="12"/>
  <c r="K2708" i="12"/>
  <c r="K2709" i="12"/>
  <c r="K2710" i="12"/>
  <c r="K2711" i="12"/>
  <c r="K2712" i="12"/>
  <c r="K2713" i="12"/>
  <c r="K2714" i="12"/>
  <c r="K2715" i="12"/>
  <c r="K2716" i="12"/>
  <c r="K2717" i="12"/>
  <c r="K2718" i="12"/>
  <c r="K2719" i="12"/>
  <c r="K2720" i="12"/>
  <c r="K2721" i="12"/>
  <c r="K2722" i="12"/>
  <c r="K2723" i="12"/>
  <c r="K2724" i="12"/>
  <c r="K2725" i="12"/>
  <c r="K2726" i="12"/>
  <c r="K2727" i="12"/>
  <c r="K2728" i="12"/>
  <c r="K2729" i="12"/>
  <c r="K2730" i="12"/>
  <c r="K2731" i="12"/>
  <c r="K2732" i="12"/>
  <c r="K2733" i="12"/>
  <c r="K2734" i="12"/>
  <c r="K2735" i="12"/>
  <c r="K2736" i="12"/>
  <c r="K2737" i="12"/>
  <c r="K2738" i="12"/>
  <c r="K2739" i="12"/>
  <c r="K2740" i="12"/>
  <c r="K2741" i="12"/>
  <c r="K2742" i="12"/>
  <c r="K2743" i="12"/>
  <c r="K2744" i="12"/>
  <c r="K2745" i="12"/>
  <c r="K2746" i="12"/>
  <c r="K2747" i="12"/>
  <c r="K2748" i="12"/>
  <c r="K2749" i="12"/>
  <c r="K2750" i="12"/>
  <c r="K2751" i="12"/>
  <c r="K2752" i="12"/>
  <c r="K2753" i="12"/>
  <c r="K2754" i="12"/>
  <c r="K2755" i="12"/>
  <c r="K2756" i="12"/>
  <c r="K2757" i="12"/>
  <c r="K2758" i="12"/>
  <c r="K2759" i="12"/>
  <c r="K2760" i="12"/>
  <c r="K2761" i="12"/>
  <c r="K2762" i="12"/>
  <c r="K2763" i="12"/>
  <c r="K2764" i="12"/>
  <c r="K2765" i="12"/>
  <c r="K2766" i="12"/>
  <c r="K2767" i="12"/>
  <c r="K2768" i="12"/>
  <c r="K2769" i="12"/>
  <c r="K2770" i="12"/>
  <c r="K2771" i="12"/>
  <c r="K2772" i="12"/>
  <c r="K2773" i="12"/>
  <c r="K2774" i="12"/>
  <c r="K2775" i="12"/>
  <c r="K2776" i="12"/>
  <c r="K2777" i="12"/>
  <c r="K2778" i="12"/>
  <c r="K2779" i="12"/>
  <c r="K2780" i="12"/>
  <c r="K2781" i="12"/>
  <c r="K2782" i="12"/>
  <c r="K2783" i="12"/>
  <c r="K2784" i="12"/>
  <c r="K2785" i="12"/>
  <c r="K2786" i="12"/>
  <c r="K2787" i="12"/>
  <c r="K2788" i="12"/>
  <c r="K2789" i="12"/>
  <c r="K2790" i="12"/>
  <c r="K2791" i="12"/>
  <c r="K2792" i="12"/>
  <c r="K2793" i="12"/>
  <c r="K2794" i="12"/>
  <c r="K2795" i="12"/>
  <c r="K2796" i="12"/>
  <c r="K2797" i="12"/>
  <c r="K2798" i="12"/>
  <c r="K2799" i="12"/>
  <c r="K2800" i="12"/>
  <c r="K2801" i="12"/>
  <c r="K2802" i="12"/>
  <c r="K2803" i="12"/>
  <c r="K2804" i="12"/>
  <c r="K2805" i="12"/>
  <c r="K2806" i="12"/>
  <c r="K2807" i="12"/>
  <c r="K2808" i="12"/>
  <c r="K2809" i="12"/>
  <c r="K2810" i="12"/>
  <c r="K2811" i="12"/>
  <c r="K2812" i="12"/>
  <c r="K2813" i="12"/>
  <c r="K2814" i="12"/>
  <c r="K2815" i="12"/>
  <c r="K2816" i="12"/>
  <c r="K2817" i="12"/>
  <c r="K2818" i="12"/>
  <c r="K2819" i="12"/>
  <c r="K2820" i="12"/>
  <c r="K2821" i="12"/>
  <c r="K2822" i="12"/>
  <c r="K2823" i="12"/>
  <c r="K2824" i="12"/>
  <c r="K2825" i="12"/>
  <c r="K2826" i="12"/>
  <c r="K2827" i="12"/>
  <c r="K2828" i="12"/>
  <c r="K2829" i="12"/>
  <c r="K2830" i="12"/>
  <c r="K2831" i="12"/>
  <c r="K2832" i="12"/>
  <c r="K2833" i="12"/>
  <c r="K2834" i="12"/>
  <c r="K2835" i="12"/>
  <c r="K2836" i="12"/>
  <c r="K2837" i="12"/>
  <c r="K2838" i="12"/>
  <c r="K2839" i="12"/>
  <c r="K2840" i="12"/>
  <c r="K2841" i="12"/>
  <c r="K2842" i="12"/>
  <c r="K2843" i="12"/>
  <c r="K2844" i="12"/>
  <c r="K2845" i="12"/>
  <c r="K2846" i="12"/>
  <c r="K2847" i="12"/>
  <c r="K2848" i="12"/>
  <c r="K2849" i="12"/>
  <c r="K2850" i="12"/>
  <c r="K2851" i="12"/>
  <c r="K2852" i="12"/>
  <c r="K2853" i="12"/>
  <c r="K2854" i="12"/>
  <c r="K2855" i="12"/>
  <c r="K2856" i="12"/>
  <c r="K2857" i="12"/>
  <c r="K2858" i="12"/>
  <c r="K2859" i="12"/>
  <c r="K2860" i="12"/>
  <c r="K2861" i="12"/>
  <c r="K2862" i="12"/>
  <c r="K2863" i="12"/>
  <c r="K2864" i="12"/>
  <c r="K2865" i="12"/>
  <c r="K2866" i="12"/>
  <c r="K2867" i="12"/>
  <c r="K2868" i="12"/>
  <c r="K2869" i="12"/>
  <c r="K2870" i="12"/>
  <c r="K2871" i="12"/>
  <c r="K2872" i="12"/>
  <c r="K2873" i="12"/>
  <c r="K2874" i="12"/>
  <c r="K2875" i="12"/>
  <c r="K2876" i="12"/>
  <c r="K2877" i="12"/>
  <c r="K2878" i="12"/>
  <c r="K2879" i="12"/>
  <c r="K2880" i="12"/>
  <c r="K2881" i="12"/>
  <c r="K2882" i="12"/>
  <c r="K2883" i="12"/>
  <c r="K2884" i="12"/>
  <c r="K2885" i="12"/>
  <c r="K2886" i="12"/>
  <c r="K2887" i="12"/>
  <c r="K2888" i="12"/>
  <c r="K2889" i="12"/>
  <c r="K2890" i="12"/>
  <c r="K2891" i="12"/>
  <c r="K2892" i="12"/>
  <c r="K2893" i="12"/>
  <c r="K2894" i="12"/>
  <c r="K2895" i="12"/>
  <c r="K2896" i="12"/>
  <c r="K2897" i="12"/>
  <c r="K2898" i="12"/>
  <c r="K2899" i="12"/>
  <c r="K2900" i="12"/>
  <c r="K2901" i="12"/>
  <c r="K2902" i="12"/>
  <c r="K2903" i="12"/>
  <c r="K2904" i="12"/>
  <c r="K2905" i="12"/>
  <c r="K2906" i="12"/>
  <c r="K2907" i="12"/>
  <c r="K2908" i="12"/>
  <c r="K2909" i="12"/>
  <c r="K2910" i="12"/>
  <c r="K2911" i="12"/>
  <c r="K2912" i="12"/>
  <c r="K2913" i="12"/>
  <c r="K2914" i="12"/>
  <c r="K2915" i="12"/>
  <c r="K2916" i="12"/>
  <c r="K2917" i="12"/>
  <c r="K2918" i="12"/>
  <c r="K2919" i="12"/>
  <c r="K2920" i="12"/>
  <c r="K2921" i="12"/>
  <c r="K2922" i="12"/>
  <c r="K2923" i="12"/>
  <c r="K2924" i="12"/>
  <c r="K2925" i="12"/>
  <c r="K2926" i="12"/>
  <c r="K2927" i="12"/>
  <c r="K2928" i="12"/>
  <c r="K2929" i="12"/>
  <c r="K2930" i="12"/>
  <c r="K2931" i="12"/>
  <c r="K2932" i="12"/>
  <c r="K2933" i="12"/>
  <c r="K2934" i="12"/>
  <c r="K2935" i="12"/>
  <c r="K2936" i="12"/>
  <c r="K2937" i="12"/>
  <c r="K2938" i="12"/>
  <c r="K2939" i="12"/>
  <c r="K2940" i="12"/>
  <c r="K2941" i="12"/>
  <c r="K2942" i="12"/>
  <c r="K2943" i="12"/>
  <c r="K2944" i="12"/>
  <c r="K2945" i="12"/>
  <c r="K2946" i="12"/>
  <c r="K2947" i="12"/>
  <c r="K2948" i="12"/>
  <c r="K2949" i="12"/>
  <c r="K2950" i="12"/>
  <c r="K2951" i="12"/>
  <c r="K2952" i="12"/>
  <c r="K2953" i="12"/>
  <c r="K2954" i="12"/>
  <c r="K2955" i="12"/>
  <c r="K2956" i="12"/>
  <c r="K2957" i="12"/>
  <c r="K2958" i="12"/>
  <c r="K2959" i="12"/>
  <c r="K2960" i="12"/>
  <c r="K2961" i="12"/>
  <c r="K2962" i="12"/>
  <c r="K2963" i="12"/>
  <c r="K2964" i="12"/>
  <c r="K2965" i="12"/>
  <c r="K2966" i="12"/>
  <c r="K2967" i="12"/>
  <c r="K2968" i="12"/>
  <c r="K2969" i="12"/>
  <c r="K2970" i="12"/>
  <c r="K2971" i="12"/>
  <c r="K2972" i="12"/>
  <c r="K2973" i="12"/>
  <c r="K2974" i="12"/>
  <c r="K2975" i="12"/>
  <c r="K2976" i="12"/>
  <c r="K2977" i="12"/>
  <c r="K2978" i="12"/>
  <c r="K2979" i="12"/>
  <c r="K2980" i="12"/>
  <c r="K2981" i="12"/>
  <c r="K2982" i="12"/>
  <c r="K2983" i="12"/>
  <c r="K2984" i="12"/>
  <c r="K2985" i="12"/>
  <c r="K2986" i="12"/>
  <c r="K2987" i="12"/>
  <c r="K2988" i="12"/>
  <c r="K2989" i="12"/>
  <c r="K2990" i="12"/>
  <c r="K2991" i="12"/>
  <c r="K2992" i="12"/>
  <c r="K2993" i="12"/>
  <c r="K2994" i="12"/>
  <c r="K2995" i="12"/>
  <c r="K2996" i="12"/>
  <c r="K2997" i="12"/>
  <c r="K2998" i="12"/>
  <c r="K2999" i="12"/>
  <c r="K3000" i="12"/>
  <c r="Q1501" i="11"/>
  <c r="Q1502" i="11"/>
  <c r="Q1503" i="11"/>
  <c r="Q1504" i="11"/>
  <c r="Q1505" i="11"/>
  <c r="Q1506" i="11"/>
  <c r="Q1507" i="11"/>
  <c r="Q1508" i="11"/>
  <c r="Q1509" i="11"/>
  <c r="Q1510" i="11"/>
  <c r="Q1511" i="11"/>
  <c r="Q1512" i="11"/>
  <c r="Q1513" i="11"/>
  <c r="Q1514" i="11"/>
  <c r="Q1515" i="11"/>
  <c r="Q1516" i="11"/>
  <c r="Q1517" i="11"/>
  <c r="Q1518" i="11"/>
  <c r="Q1519" i="11"/>
  <c r="Q1520" i="11"/>
  <c r="Q1521" i="11"/>
  <c r="Q1522" i="11"/>
  <c r="Q1523" i="11"/>
  <c r="Q1524" i="11"/>
  <c r="Q1525" i="11"/>
  <c r="Q1526" i="11"/>
  <c r="Q1527" i="11"/>
  <c r="Q1528" i="11"/>
  <c r="Q1529" i="11"/>
  <c r="Q1530" i="11"/>
  <c r="Q1531" i="11"/>
  <c r="Q1532" i="11"/>
  <c r="Q1533" i="11"/>
  <c r="Q1534" i="11"/>
  <c r="Q1535" i="11"/>
  <c r="Q1536" i="11"/>
  <c r="Q1537" i="11"/>
  <c r="Q1538" i="11"/>
  <c r="Q1539" i="11"/>
  <c r="Q1540" i="11"/>
  <c r="Q1541" i="11"/>
  <c r="Q1542" i="11"/>
  <c r="Q1543" i="11"/>
  <c r="Q1544" i="11"/>
  <c r="Q1545" i="11"/>
  <c r="Q1546" i="11"/>
  <c r="Q1547" i="11"/>
  <c r="Q1548" i="11"/>
  <c r="Q1549" i="11"/>
  <c r="Q1550" i="11"/>
  <c r="Q1551" i="11"/>
  <c r="Q1552" i="11"/>
  <c r="Q1553" i="11"/>
  <c r="Q1554" i="11"/>
  <c r="Q1555" i="11"/>
  <c r="Q1556" i="11"/>
  <c r="Q1557" i="11"/>
  <c r="Q1558" i="11"/>
  <c r="Q1559" i="11"/>
  <c r="Q1560" i="11"/>
  <c r="Q1561" i="11"/>
  <c r="Q1562" i="11"/>
  <c r="Q1563" i="11"/>
  <c r="Q1564" i="11"/>
  <c r="Q1565" i="11"/>
  <c r="Q1566" i="11"/>
  <c r="Q1567" i="11"/>
  <c r="Q1568" i="11"/>
  <c r="Q1569" i="11"/>
  <c r="Q1570" i="11"/>
  <c r="Q1571" i="11"/>
  <c r="Q1572" i="11"/>
  <c r="Q1573" i="11"/>
  <c r="Q1574" i="11"/>
  <c r="Q1575" i="11"/>
  <c r="Q1576" i="11"/>
  <c r="Q1577" i="11"/>
  <c r="Q1578" i="11"/>
  <c r="Q1579" i="11"/>
  <c r="Q1580" i="11"/>
  <c r="Q1581" i="11"/>
  <c r="Q1582" i="11"/>
  <c r="Q1583" i="11"/>
  <c r="Q1584" i="11"/>
  <c r="Q1585" i="11"/>
  <c r="Q1586" i="11"/>
  <c r="Q1587" i="11"/>
  <c r="Q1588" i="11"/>
  <c r="Q1589" i="11"/>
  <c r="Q1590" i="11"/>
  <c r="Q1591" i="11"/>
  <c r="Q1592" i="11"/>
  <c r="Q1593" i="11"/>
  <c r="Q1594" i="11"/>
  <c r="Q1595" i="11"/>
  <c r="Q1596" i="11"/>
  <c r="Q1597" i="11"/>
  <c r="Q1598" i="11"/>
  <c r="Q1599" i="11"/>
  <c r="Q1600" i="11"/>
  <c r="Q1601" i="11"/>
  <c r="Q1602" i="11"/>
  <c r="Q1603" i="11"/>
  <c r="Q1604" i="11"/>
  <c r="Q1605" i="11"/>
  <c r="Q1606" i="11"/>
  <c r="Q1607" i="11"/>
  <c r="Q1608" i="11"/>
  <c r="Q1609" i="11"/>
  <c r="Q1610" i="11"/>
  <c r="Q1611" i="11"/>
  <c r="Q1612" i="11"/>
  <c r="Q1613" i="11"/>
  <c r="Q1614" i="11"/>
  <c r="Q1615" i="11"/>
  <c r="Q1616" i="11"/>
  <c r="Q1617" i="11"/>
  <c r="Q1618" i="11"/>
  <c r="Q1619" i="11"/>
  <c r="Q1620" i="11"/>
  <c r="Q1621" i="11"/>
  <c r="Q1622" i="11"/>
  <c r="Q1623" i="11"/>
  <c r="Q1624" i="11"/>
  <c r="Q1625" i="11"/>
  <c r="Q1626" i="11"/>
  <c r="Q1627" i="11"/>
  <c r="Q1628" i="11"/>
  <c r="Q1629" i="11"/>
  <c r="Q1630" i="11"/>
  <c r="Q1631" i="11"/>
  <c r="Q1632" i="11"/>
  <c r="Q1633" i="11"/>
  <c r="Q1634" i="11"/>
  <c r="Q1635" i="11"/>
  <c r="Q1636" i="11"/>
  <c r="Q1637" i="11"/>
  <c r="Q1638" i="11"/>
  <c r="Q1639" i="11"/>
  <c r="Q1640" i="11"/>
  <c r="Q1641" i="11"/>
  <c r="Q1642" i="11"/>
  <c r="Q1643" i="11"/>
  <c r="Q1644" i="11"/>
  <c r="Q1645" i="11"/>
  <c r="Q1646" i="11"/>
  <c r="Q1647" i="11"/>
  <c r="Q1648" i="11"/>
  <c r="Q1649" i="11"/>
  <c r="Q1650" i="11"/>
  <c r="Q1651" i="11"/>
  <c r="Q1652" i="11"/>
  <c r="Q1653" i="11"/>
  <c r="Q1654" i="11"/>
  <c r="Q1655" i="11"/>
  <c r="Q1656" i="11"/>
  <c r="Q1657" i="11"/>
  <c r="Q1658" i="11"/>
  <c r="Q1659" i="11"/>
  <c r="Q1660" i="11"/>
  <c r="Q1661" i="11"/>
  <c r="Q1662" i="11"/>
  <c r="Q1663" i="11"/>
  <c r="Q1664" i="11"/>
  <c r="Q1665" i="11"/>
  <c r="Q1666" i="11"/>
  <c r="Q1667" i="11"/>
  <c r="Q1668" i="11"/>
  <c r="Q1669" i="11"/>
  <c r="Q1670" i="11"/>
  <c r="Q1671" i="11"/>
  <c r="Q1672" i="11"/>
  <c r="Q1673" i="11"/>
  <c r="Q1674" i="11"/>
  <c r="Q1675" i="11"/>
  <c r="Q1676" i="11"/>
  <c r="Q1677" i="11"/>
  <c r="Q1678" i="11"/>
  <c r="Q1679" i="11"/>
  <c r="Q1680" i="11"/>
  <c r="Q1681" i="11"/>
  <c r="Q1682" i="11"/>
  <c r="Q1683" i="11"/>
  <c r="Q1684" i="11"/>
  <c r="Q1685" i="11"/>
  <c r="Q1686" i="11"/>
  <c r="Q1687" i="11"/>
  <c r="Q1688" i="11"/>
  <c r="Q1689" i="11"/>
  <c r="Q1690" i="11"/>
  <c r="Q1691" i="11"/>
  <c r="Q1692" i="11"/>
  <c r="Q1693" i="11"/>
  <c r="Q1694" i="11"/>
  <c r="Q1695" i="11"/>
  <c r="Q1696" i="11"/>
  <c r="Q1697" i="11"/>
  <c r="Q1698" i="11"/>
  <c r="Q1699" i="11"/>
  <c r="Q1700" i="11"/>
  <c r="Q1701" i="11"/>
  <c r="Q1702" i="11"/>
  <c r="Q1703" i="11"/>
  <c r="Q1704" i="11"/>
  <c r="Q1705" i="11"/>
  <c r="Q1706" i="11"/>
  <c r="Q1707" i="11"/>
  <c r="Q1708" i="11"/>
  <c r="Q1709" i="11"/>
  <c r="Q1710" i="11"/>
  <c r="Q1711" i="11"/>
  <c r="Q1712" i="11"/>
  <c r="Q1713" i="11"/>
  <c r="Q1714" i="11"/>
  <c r="Q1715" i="11"/>
  <c r="Q1716" i="11"/>
  <c r="Q1717" i="11"/>
  <c r="Q1718" i="11"/>
  <c r="Q1719" i="11"/>
  <c r="Q1720" i="11"/>
  <c r="Q1721" i="11"/>
  <c r="Q1722" i="11"/>
  <c r="Q1723" i="11"/>
  <c r="Q1724" i="11"/>
  <c r="Q1725" i="11"/>
  <c r="Q1726" i="11"/>
  <c r="Q1727" i="11"/>
  <c r="Q1728" i="11"/>
  <c r="Q1729" i="11"/>
  <c r="Q1730" i="11"/>
  <c r="Q1731" i="11"/>
  <c r="Q1732" i="11"/>
  <c r="Q1733" i="11"/>
  <c r="Q1734" i="11"/>
  <c r="Q1735" i="11"/>
  <c r="Q1736" i="11"/>
  <c r="Q1737" i="11"/>
  <c r="Q1738" i="11"/>
  <c r="Q1739" i="11"/>
  <c r="Q1740" i="11"/>
  <c r="Q1741" i="11"/>
  <c r="Q1742" i="11"/>
  <c r="Q1743" i="11"/>
  <c r="Q1744" i="11"/>
  <c r="Q1745" i="11"/>
  <c r="Q1746" i="11"/>
  <c r="Q1747" i="11"/>
  <c r="Q1748" i="11"/>
  <c r="Q1749" i="11"/>
  <c r="Q1750" i="11"/>
  <c r="Q1751" i="11"/>
  <c r="Q1752" i="11"/>
  <c r="Q1753" i="11"/>
  <c r="Q1754" i="11"/>
  <c r="Q1755" i="11"/>
  <c r="Q1756" i="11"/>
  <c r="Q1757" i="11"/>
  <c r="Q1758" i="11"/>
  <c r="Q1759" i="11"/>
  <c r="Q1760" i="11"/>
  <c r="Q1761" i="11"/>
  <c r="Q1762" i="11"/>
  <c r="Q1763" i="11"/>
  <c r="Q1764" i="11"/>
  <c r="Q1765" i="11"/>
  <c r="Q1766" i="11"/>
  <c r="Q1767" i="11"/>
  <c r="Q1768" i="11"/>
  <c r="Q1769" i="11"/>
  <c r="Q1770" i="11"/>
  <c r="Q1771" i="11"/>
  <c r="Q1772" i="11"/>
  <c r="Q1773" i="11"/>
  <c r="Q1774" i="11"/>
  <c r="Q1775" i="11"/>
  <c r="Q1776" i="11"/>
  <c r="Q1777" i="11"/>
  <c r="Q1778" i="11"/>
  <c r="Q1779" i="11"/>
  <c r="Q1780" i="11"/>
  <c r="Q1781" i="11"/>
  <c r="Q1782" i="11"/>
  <c r="Q1783" i="11"/>
  <c r="Q1784" i="11"/>
  <c r="Q1785" i="11"/>
  <c r="Q1786" i="11"/>
  <c r="Q1787" i="11"/>
  <c r="Q1788" i="11"/>
  <c r="Q1789" i="11"/>
  <c r="Q1790" i="11"/>
  <c r="Q1791" i="11"/>
  <c r="Q1792" i="11"/>
  <c r="Q1793" i="11"/>
  <c r="Q1794" i="11"/>
  <c r="Q1795" i="11"/>
  <c r="Q1796" i="11"/>
  <c r="Q1797" i="11"/>
  <c r="Q1798" i="11"/>
  <c r="Q1799" i="11"/>
  <c r="Q1800" i="11"/>
  <c r="Q1801" i="11"/>
  <c r="Q1802" i="11"/>
  <c r="Q1803" i="11"/>
  <c r="Q1804" i="11"/>
  <c r="Q1805" i="11"/>
  <c r="Q1806" i="11"/>
  <c r="Q1807" i="11"/>
  <c r="Q1808" i="11"/>
  <c r="Q1809" i="11"/>
  <c r="Q1810" i="11"/>
  <c r="Q1811" i="11"/>
  <c r="Q1812" i="11"/>
  <c r="Q1813" i="11"/>
  <c r="Q1814" i="11"/>
  <c r="Q1815" i="11"/>
  <c r="Q1816" i="11"/>
  <c r="Q1817" i="11"/>
  <c r="Q1818" i="11"/>
  <c r="Q1819" i="11"/>
  <c r="Q1820" i="11"/>
  <c r="Q1821" i="11"/>
  <c r="Q1822" i="11"/>
  <c r="Q1823" i="11"/>
  <c r="Q1824" i="11"/>
  <c r="Q1825" i="11"/>
  <c r="Q1826" i="11"/>
  <c r="Q1827" i="11"/>
  <c r="Q1828" i="11"/>
  <c r="Q1829" i="11"/>
  <c r="Q1830" i="11"/>
  <c r="Q1831" i="11"/>
  <c r="Q1832" i="11"/>
  <c r="Q1833" i="11"/>
  <c r="Q1834" i="11"/>
  <c r="Q1835" i="11"/>
  <c r="Q1836" i="11"/>
  <c r="Q1837" i="11"/>
  <c r="Q1838" i="11"/>
  <c r="Q1839" i="11"/>
  <c r="Q1840" i="11"/>
  <c r="Q1841" i="11"/>
  <c r="Q1842" i="11"/>
  <c r="Q1843" i="11"/>
  <c r="Q1844" i="11"/>
  <c r="Q1845" i="11"/>
  <c r="Q1846" i="11"/>
  <c r="Q1847" i="11"/>
  <c r="Q1848" i="11"/>
  <c r="Q1849" i="11"/>
  <c r="Q1850" i="11"/>
  <c r="Q1851" i="11"/>
  <c r="Q1852" i="11"/>
  <c r="Q1853" i="11"/>
  <c r="Q1854" i="11"/>
  <c r="Q1855" i="11"/>
  <c r="Q1856" i="11"/>
  <c r="Q1857" i="11"/>
  <c r="Q1858" i="11"/>
  <c r="Q1859" i="11"/>
  <c r="Q1860" i="11"/>
  <c r="Q1861" i="11"/>
  <c r="Q1862" i="11"/>
  <c r="Q1863" i="11"/>
  <c r="Q1864" i="11"/>
  <c r="Q1865" i="11"/>
  <c r="Q1866" i="11"/>
  <c r="Q1867" i="11"/>
  <c r="Q1868" i="11"/>
  <c r="Q1869" i="11"/>
  <c r="Q1870" i="11"/>
  <c r="Q1871" i="11"/>
  <c r="Q1872" i="11"/>
  <c r="Q1873" i="11"/>
  <c r="Q1874" i="11"/>
  <c r="Q1875" i="11"/>
  <c r="Q1876" i="11"/>
  <c r="Q1877" i="11"/>
  <c r="Q1878" i="11"/>
  <c r="Q1879" i="11"/>
  <c r="Q1880" i="11"/>
  <c r="Q1881" i="11"/>
  <c r="Q1882" i="11"/>
  <c r="Q1883" i="11"/>
  <c r="Q1884" i="11"/>
  <c r="Q1885" i="11"/>
  <c r="Q1886" i="11"/>
  <c r="Q1887" i="11"/>
  <c r="Q1888" i="11"/>
  <c r="Q1889" i="11"/>
  <c r="Q1890" i="11"/>
  <c r="Q1891" i="11"/>
  <c r="Q1892" i="11"/>
  <c r="Q1893" i="11"/>
  <c r="Q1894" i="11"/>
  <c r="Q1895" i="11"/>
  <c r="Q1896" i="11"/>
  <c r="Q1897" i="11"/>
  <c r="Q1898" i="11"/>
  <c r="Q1899" i="11"/>
  <c r="Q1900" i="11"/>
  <c r="Q1901" i="11"/>
  <c r="Q1902" i="11"/>
  <c r="Q1903" i="11"/>
  <c r="Q1904" i="11"/>
  <c r="Q1905" i="11"/>
  <c r="Q1906" i="11"/>
  <c r="Q1907" i="11"/>
  <c r="Q1908" i="11"/>
  <c r="Q1909" i="11"/>
  <c r="Q1910" i="11"/>
  <c r="Q1911" i="11"/>
  <c r="Q1912" i="11"/>
  <c r="Q1913" i="11"/>
  <c r="Q1914" i="11"/>
  <c r="Q1915" i="11"/>
  <c r="Q1916" i="11"/>
  <c r="Q1917" i="11"/>
  <c r="Q1918" i="11"/>
  <c r="Q1919" i="11"/>
  <c r="Q1920" i="11"/>
  <c r="Q1921" i="11"/>
  <c r="Q1922" i="11"/>
  <c r="Q1923" i="11"/>
  <c r="Q1924" i="11"/>
  <c r="Q1925" i="11"/>
  <c r="Q1926" i="11"/>
  <c r="Q1927" i="11"/>
  <c r="Q1928" i="11"/>
  <c r="Q1929" i="11"/>
  <c r="Q1930" i="11"/>
  <c r="Q1931" i="11"/>
  <c r="Q1932" i="11"/>
  <c r="Q1933" i="11"/>
  <c r="Q1934" i="11"/>
  <c r="Q1935" i="11"/>
  <c r="Q1936" i="11"/>
  <c r="Q1937" i="11"/>
  <c r="Q1938" i="11"/>
  <c r="Q1939" i="11"/>
  <c r="Q1940" i="11"/>
  <c r="Q1941" i="11"/>
  <c r="Q1942" i="11"/>
  <c r="Q1943" i="11"/>
  <c r="Q1944" i="11"/>
  <c r="Q1945" i="11"/>
  <c r="Q1946" i="11"/>
  <c r="Q1947" i="11"/>
  <c r="Q1948" i="11"/>
  <c r="Q1949" i="11"/>
  <c r="Q1950" i="11"/>
  <c r="Q1951" i="11"/>
  <c r="Q1952" i="11"/>
  <c r="Q1953" i="11"/>
  <c r="Q1954" i="11"/>
  <c r="Q1955" i="11"/>
  <c r="Q1956" i="11"/>
  <c r="Q1957" i="11"/>
  <c r="Q1958" i="11"/>
  <c r="Q1959" i="11"/>
  <c r="Q1960" i="11"/>
  <c r="Q1961" i="11"/>
  <c r="Q1962" i="11"/>
  <c r="Q1963" i="11"/>
  <c r="Q1964" i="11"/>
  <c r="Q1965" i="11"/>
  <c r="Q1966" i="11"/>
  <c r="Q1967" i="11"/>
  <c r="Q1968" i="11"/>
  <c r="Q1969" i="11"/>
  <c r="Q1970" i="11"/>
  <c r="Q1971" i="11"/>
  <c r="Q1972" i="11"/>
  <c r="Q1973" i="11"/>
  <c r="Q1974" i="11"/>
  <c r="Q1975" i="11"/>
  <c r="Q1976" i="11"/>
  <c r="Q1977" i="11"/>
  <c r="Q1978" i="11"/>
  <c r="Q1979" i="11"/>
  <c r="Q1980" i="11"/>
  <c r="Q1981" i="11"/>
  <c r="Q1982" i="11"/>
  <c r="Q1983" i="11"/>
  <c r="Q1984" i="11"/>
  <c r="Q1985" i="11"/>
  <c r="Q1986" i="11"/>
  <c r="Q1987" i="11"/>
  <c r="Q1988" i="11"/>
  <c r="Q1989" i="11"/>
  <c r="Q1990" i="11"/>
  <c r="Q1991" i="11"/>
  <c r="Q1992" i="11"/>
  <c r="Q1993" i="11"/>
  <c r="Q1994" i="11"/>
  <c r="Q1995" i="11"/>
  <c r="Q1996" i="11"/>
  <c r="Q1997" i="11"/>
  <c r="Q1998" i="11"/>
  <c r="Q1999" i="11"/>
  <c r="Q2000" i="11"/>
  <c r="Q2001" i="11"/>
  <c r="Q2002" i="11"/>
  <c r="Q2003" i="11"/>
  <c r="Q2004" i="11"/>
  <c r="Q2005" i="11"/>
  <c r="Q2006" i="11"/>
  <c r="Q2007" i="11"/>
  <c r="Q2008" i="11"/>
  <c r="Q2009" i="11"/>
  <c r="Q2010" i="11"/>
  <c r="Q2011" i="11"/>
  <c r="Q2012" i="11"/>
  <c r="Q2013" i="11"/>
  <c r="Q2014" i="11"/>
  <c r="Q2015" i="11"/>
  <c r="Q2016" i="11"/>
  <c r="Q2017" i="11"/>
  <c r="Q2018" i="11"/>
  <c r="Q2019" i="11"/>
  <c r="Q2020" i="11"/>
  <c r="Q2021" i="11"/>
  <c r="Q2022" i="11"/>
  <c r="Q2023" i="11"/>
  <c r="Q2024" i="11"/>
  <c r="Q2025" i="11"/>
  <c r="Q2026" i="11"/>
  <c r="Q2027" i="11"/>
  <c r="Q2028" i="11"/>
  <c r="Q2029" i="11"/>
  <c r="Q2030" i="11"/>
  <c r="Q2031" i="11"/>
  <c r="Q2032" i="11"/>
  <c r="Q2033" i="11"/>
  <c r="Q2034" i="11"/>
  <c r="Q2035" i="11"/>
  <c r="Q2036" i="11"/>
  <c r="Q2037" i="11"/>
  <c r="Q2038" i="11"/>
  <c r="Q2039" i="11"/>
  <c r="Q2040" i="11"/>
  <c r="Q2041" i="11"/>
  <c r="Q2042" i="11"/>
  <c r="Q2043" i="11"/>
  <c r="Q2044" i="11"/>
  <c r="Q2045" i="11"/>
  <c r="Q2046" i="11"/>
  <c r="Q2047" i="11"/>
  <c r="Q2048" i="11"/>
  <c r="Q2049" i="11"/>
  <c r="Q2050" i="11"/>
  <c r="Q2051" i="11"/>
  <c r="Q2052" i="11"/>
  <c r="Q2053" i="11"/>
  <c r="Q2054" i="11"/>
  <c r="Q2055" i="11"/>
  <c r="Q2056" i="11"/>
  <c r="Q2057" i="11"/>
  <c r="Q2058" i="11"/>
  <c r="Q2059" i="11"/>
  <c r="Q2060" i="11"/>
  <c r="Q2061" i="11"/>
  <c r="Q2062" i="11"/>
  <c r="Q2063" i="11"/>
  <c r="Q2064" i="11"/>
  <c r="Q2065" i="11"/>
  <c r="Q2066" i="11"/>
  <c r="Q2067" i="11"/>
  <c r="Q2068" i="11"/>
  <c r="Q2069" i="11"/>
  <c r="Q2070" i="11"/>
  <c r="Q2071" i="11"/>
  <c r="Q2072" i="11"/>
  <c r="Q2073" i="11"/>
  <c r="Q2074" i="11"/>
  <c r="Q2075" i="11"/>
  <c r="Q2076" i="11"/>
  <c r="Q2077" i="11"/>
  <c r="Q2078" i="11"/>
  <c r="Q2079" i="11"/>
  <c r="Q2080" i="11"/>
  <c r="Q2081" i="11"/>
  <c r="Q2082" i="11"/>
  <c r="Q2083" i="11"/>
  <c r="Q2084" i="11"/>
  <c r="Q2085" i="11"/>
  <c r="Q2086" i="11"/>
  <c r="Q2087" i="11"/>
  <c r="Q2088" i="11"/>
  <c r="Q2089" i="11"/>
  <c r="Q2090" i="11"/>
  <c r="Q2091" i="11"/>
  <c r="Q2092" i="11"/>
  <c r="Q2093" i="11"/>
  <c r="Q2094" i="11"/>
  <c r="Q2095" i="11"/>
  <c r="Q2096" i="11"/>
  <c r="Q2097" i="11"/>
  <c r="Q2098" i="11"/>
  <c r="Q2099" i="11"/>
  <c r="Q2100" i="11"/>
  <c r="Q2101" i="11"/>
  <c r="Q2102" i="11"/>
  <c r="Q2103" i="11"/>
  <c r="Q2104" i="11"/>
  <c r="Q2105" i="11"/>
  <c r="Q2106" i="11"/>
  <c r="Q2107" i="11"/>
  <c r="Q2108" i="11"/>
  <c r="Q2109" i="11"/>
  <c r="Q2110" i="11"/>
  <c r="Q2111" i="11"/>
  <c r="Q2112" i="11"/>
  <c r="Q2113" i="11"/>
  <c r="Q2114" i="11"/>
  <c r="Q2115" i="11"/>
  <c r="Q2116" i="11"/>
  <c r="Q2117" i="11"/>
  <c r="Q2118" i="11"/>
  <c r="Q2119" i="11"/>
  <c r="Q2120" i="11"/>
  <c r="Q2121" i="11"/>
  <c r="Q2122" i="11"/>
  <c r="Q2123" i="11"/>
  <c r="Q2124" i="11"/>
  <c r="Q2125" i="11"/>
  <c r="Q2126" i="11"/>
  <c r="Q2127" i="11"/>
  <c r="Q2128" i="11"/>
  <c r="Q2129" i="11"/>
  <c r="Q2130" i="11"/>
  <c r="Q2131" i="11"/>
  <c r="Q2132" i="11"/>
  <c r="Q2133" i="11"/>
  <c r="Q2134" i="11"/>
  <c r="Q2135" i="11"/>
  <c r="Q2136" i="11"/>
  <c r="Q2137" i="11"/>
  <c r="Q2138" i="11"/>
  <c r="Q2139" i="11"/>
  <c r="Q2140" i="11"/>
  <c r="Q2141" i="11"/>
  <c r="Q2142" i="11"/>
  <c r="Q2143" i="11"/>
  <c r="Q2144" i="11"/>
  <c r="Q2145" i="11"/>
  <c r="Q2146" i="11"/>
  <c r="Q2147" i="11"/>
  <c r="Q2148" i="11"/>
  <c r="Q2149" i="11"/>
  <c r="Q2150" i="11"/>
  <c r="Q2151" i="11"/>
  <c r="Q2152" i="11"/>
  <c r="Q2153" i="11"/>
  <c r="Q2154" i="11"/>
  <c r="Q2155" i="11"/>
  <c r="Q2156" i="11"/>
  <c r="Q2157" i="11"/>
  <c r="Q2158" i="11"/>
  <c r="Q2159" i="11"/>
  <c r="Q2160" i="11"/>
  <c r="Q2161" i="11"/>
  <c r="Q2162" i="11"/>
  <c r="Q2163" i="11"/>
  <c r="Q2164" i="11"/>
  <c r="Q2165" i="11"/>
  <c r="Q2166" i="11"/>
  <c r="Q2167" i="11"/>
  <c r="Q2168" i="11"/>
  <c r="Q2169" i="11"/>
  <c r="Q2170" i="11"/>
  <c r="Q2171" i="11"/>
  <c r="Q2172" i="11"/>
  <c r="Q2173" i="11"/>
  <c r="Q2174" i="11"/>
  <c r="Q2175" i="11"/>
  <c r="Q2176" i="11"/>
  <c r="Q2177" i="11"/>
  <c r="Q2178" i="11"/>
  <c r="Q2179" i="11"/>
  <c r="Q2180" i="11"/>
  <c r="Q2181" i="11"/>
  <c r="Q2182" i="11"/>
  <c r="Q2183" i="11"/>
  <c r="Q2184" i="11"/>
  <c r="Q2185" i="11"/>
  <c r="Q2186" i="11"/>
  <c r="Q2187" i="11"/>
  <c r="Q2188" i="11"/>
  <c r="Q2189" i="11"/>
  <c r="Q2190" i="11"/>
  <c r="Q2191" i="11"/>
  <c r="Q2192" i="11"/>
  <c r="Q2193" i="11"/>
  <c r="Q2194" i="11"/>
  <c r="Q2195" i="11"/>
  <c r="Q2196" i="11"/>
  <c r="Q2197" i="11"/>
  <c r="Q2198" i="11"/>
  <c r="Q2199" i="11"/>
  <c r="Q2200" i="11"/>
  <c r="Q2201" i="11"/>
  <c r="Q2202" i="11"/>
  <c r="Q2203" i="11"/>
  <c r="Q2204" i="11"/>
  <c r="Q2205" i="11"/>
  <c r="Q2206" i="11"/>
  <c r="Q2207" i="11"/>
  <c r="Q2208" i="11"/>
  <c r="Q2209" i="11"/>
  <c r="Q2210" i="11"/>
  <c r="Q2211" i="11"/>
  <c r="Q2212" i="11"/>
  <c r="Q2213" i="11"/>
  <c r="Q2214" i="11"/>
  <c r="Q2215" i="11"/>
  <c r="Q2216" i="11"/>
  <c r="Q2217" i="11"/>
  <c r="Q2218" i="11"/>
  <c r="Q2219" i="11"/>
  <c r="Q2220" i="11"/>
  <c r="Q2221" i="11"/>
  <c r="Q2222" i="11"/>
  <c r="Q2223" i="11"/>
  <c r="Q2224" i="11"/>
  <c r="Q2225" i="11"/>
  <c r="Q2226" i="11"/>
  <c r="Q2227" i="11"/>
  <c r="Q2228" i="11"/>
  <c r="Q2229" i="11"/>
  <c r="Q2230" i="11"/>
  <c r="Q2231" i="11"/>
  <c r="Q2232" i="11"/>
  <c r="Q2233" i="11"/>
  <c r="Q2234" i="11"/>
  <c r="Q2235" i="11"/>
  <c r="Q2236" i="11"/>
  <c r="Q2237" i="11"/>
  <c r="Q2238" i="11"/>
  <c r="Q2239" i="11"/>
  <c r="Q2240" i="11"/>
  <c r="Q2241" i="11"/>
  <c r="Q2242" i="11"/>
  <c r="Q2243" i="11"/>
  <c r="Q2244" i="11"/>
  <c r="Q2245" i="11"/>
  <c r="Q2246" i="11"/>
  <c r="Q2247" i="11"/>
  <c r="Q2248" i="11"/>
  <c r="Q2249" i="11"/>
  <c r="Q2250" i="11"/>
  <c r="Q2251" i="11"/>
  <c r="Q2252" i="11"/>
  <c r="Q2253" i="11"/>
  <c r="Q2254" i="11"/>
  <c r="Q2255" i="11"/>
  <c r="Q2256" i="11"/>
  <c r="Q2257" i="11"/>
  <c r="Q2258" i="11"/>
  <c r="Q2259" i="11"/>
  <c r="Q2260" i="11"/>
  <c r="Q2261" i="11"/>
  <c r="Q2262" i="11"/>
  <c r="Q2263" i="11"/>
  <c r="Q2264" i="11"/>
  <c r="Q2265" i="11"/>
  <c r="Q2266" i="11"/>
  <c r="Q2267" i="11"/>
  <c r="Q2268" i="11"/>
  <c r="Q2269" i="11"/>
  <c r="Q2270" i="11"/>
  <c r="Q2271" i="11"/>
  <c r="Q2272" i="11"/>
  <c r="Q2273" i="11"/>
  <c r="Q2274" i="11"/>
  <c r="Q2275" i="11"/>
  <c r="Q2276" i="11"/>
  <c r="Q2277" i="11"/>
  <c r="Q2278" i="11"/>
  <c r="Q2279" i="11"/>
  <c r="Q2280" i="11"/>
  <c r="Q2281" i="11"/>
  <c r="Q2282" i="11"/>
  <c r="Q2283" i="11"/>
  <c r="Q2284" i="11"/>
  <c r="Q2285" i="11"/>
  <c r="Q2286" i="11"/>
  <c r="Q2287" i="11"/>
  <c r="Q2288" i="11"/>
  <c r="Q2289" i="11"/>
  <c r="Q2290" i="11"/>
  <c r="Q2291" i="11"/>
  <c r="Q2292" i="11"/>
  <c r="Q2293" i="11"/>
  <c r="Q2294" i="11"/>
  <c r="Q2295" i="11"/>
  <c r="Q2296" i="11"/>
  <c r="Q2297" i="11"/>
  <c r="Q2298" i="11"/>
  <c r="Q2299" i="11"/>
  <c r="Q2300" i="11"/>
  <c r="Q2301" i="11"/>
  <c r="Q2302" i="11"/>
  <c r="Q2303" i="11"/>
  <c r="Q2304" i="11"/>
  <c r="Q2305" i="11"/>
  <c r="Q2306" i="11"/>
  <c r="Q2307" i="11"/>
  <c r="Q2308" i="11"/>
  <c r="Q2309" i="11"/>
  <c r="Q2310" i="11"/>
  <c r="Q2311" i="11"/>
  <c r="Q2312" i="11"/>
  <c r="Q2313" i="11"/>
  <c r="Q2314" i="11"/>
  <c r="Q2315" i="11"/>
  <c r="Q2316" i="11"/>
  <c r="Q2317" i="11"/>
  <c r="Q2318" i="11"/>
  <c r="Q2319" i="11"/>
  <c r="Q2320" i="11"/>
  <c r="Q2321" i="11"/>
  <c r="Q2322" i="11"/>
  <c r="Q2323" i="11"/>
  <c r="Q2324" i="11"/>
  <c r="Q2325" i="11"/>
  <c r="Q2326" i="11"/>
  <c r="Q2327" i="11"/>
  <c r="Q2328" i="11"/>
  <c r="Q2329" i="11"/>
  <c r="Q2330" i="11"/>
  <c r="Q2331" i="11"/>
  <c r="Q2332" i="11"/>
  <c r="Q2333" i="11"/>
  <c r="Q2334" i="11"/>
  <c r="Q2335" i="11"/>
  <c r="Q2336" i="11"/>
  <c r="Q2337" i="11"/>
  <c r="Q2338" i="11"/>
  <c r="Q2339" i="11"/>
  <c r="Q2340" i="11"/>
  <c r="Q2341" i="11"/>
  <c r="Q2342" i="11"/>
  <c r="Q2343" i="11"/>
  <c r="Q2344" i="11"/>
  <c r="Q2345" i="11"/>
  <c r="Q2346" i="11"/>
  <c r="Q2347" i="11"/>
  <c r="Q2348" i="11"/>
  <c r="Q2349" i="11"/>
  <c r="Q2350" i="11"/>
  <c r="Q2351" i="11"/>
  <c r="Q2352" i="11"/>
  <c r="Q2353" i="11"/>
  <c r="Q2354" i="11"/>
  <c r="Q2355" i="11"/>
  <c r="Q2356" i="11"/>
  <c r="Q2357" i="11"/>
  <c r="Q2358" i="11"/>
  <c r="Q2359" i="11"/>
  <c r="Q2360" i="11"/>
  <c r="Q2361" i="11"/>
  <c r="Q2362" i="11"/>
  <c r="Q2363" i="11"/>
  <c r="Q2364" i="11"/>
  <c r="Q2365" i="11"/>
  <c r="Q2366" i="11"/>
  <c r="Q2367" i="11"/>
  <c r="Q2368" i="11"/>
  <c r="Q2369" i="11"/>
  <c r="Q2370" i="11"/>
  <c r="Q2371" i="11"/>
  <c r="Q2372" i="11"/>
  <c r="Q2373" i="11"/>
  <c r="Q2374" i="11"/>
  <c r="Q2375" i="11"/>
  <c r="Q2376" i="11"/>
  <c r="Q2377" i="11"/>
  <c r="Q2378" i="11"/>
  <c r="Q2379" i="11"/>
  <c r="Q2380" i="11"/>
  <c r="Q2381" i="11"/>
  <c r="Q2382" i="11"/>
  <c r="Q2383" i="11"/>
  <c r="Q2384" i="11"/>
  <c r="Q2385" i="11"/>
  <c r="Q2386" i="11"/>
  <c r="Q2387" i="11"/>
  <c r="Q2388" i="11"/>
  <c r="Q2389" i="11"/>
  <c r="Q2390" i="11"/>
  <c r="Q2391" i="11"/>
  <c r="Q2392" i="11"/>
  <c r="Q2393" i="11"/>
  <c r="Q2394" i="11"/>
  <c r="Q2395" i="11"/>
  <c r="Q2396" i="11"/>
  <c r="Q2397" i="11"/>
  <c r="Q2398" i="11"/>
  <c r="Q2399" i="11"/>
  <c r="Q2400" i="11"/>
  <c r="Q2401" i="11"/>
  <c r="Q2402" i="11"/>
  <c r="Q2403" i="11"/>
  <c r="Q2404" i="11"/>
  <c r="Q2405" i="11"/>
  <c r="Q2406" i="11"/>
  <c r="Q2407" i="11"/>
  <c r="Q2408" i="11"/>
  <c r="Q2409" i="11"/>
  <c r="Q2410" i="11"/>
  <c r="Q2411" i="11"/>
  <c r="Q2412" i="11"/>
  <c r="Q2413" i="11"/>
  <c r="Q2414" i="11"/>
  <c r="Q2415" i="11"/>
  <c r="Q2416" i="11"/>
  <c r="Q2417" i="11"/>
  <c r="Q2418" i="11"/>
  <c r="Q2419" i="11"/>
  <c r="Q2420" i="11"/>
  <c r="Q2421" i="11"/>
  <c r="Q2422" i="11"/>
  <c r="Q2423" i="11"/>
  <c r="Q2424" i="11"/>
  <c r="Q2425" i="11"/>
  <c r="Q2426" i="11"/>
  <c r="Q2427" i="11"/>
  <c r="Q2428" i="11"/>
  <c r="Q2429" i="11"/>
  <c r="Q2430" i="11"/>
  <c r="Q2431" i="11"/>
  <c r="Q2432" i="11"/>
  <c r="Q2433" i="11"/>
  <c r="Q2434" i="11"/>
  <c r="Q2435" i="11"/>
  <c r="Q2436" i="11"/>
  <c r="Q2437" i="11"/>
  <c r="Q2438" i="11"/>
  <c r="Q2439" i="11"/>
  <c r="Q2440" i="11"/>
  <c r="Q2441" i="11"/>
  <c r="Q2442" i="11"/>
  <c r="Q2443" i="11"/>
  <c r="Q2444" i="11"/>
  <c r="Q2445" i="11"/>
  <c r="Q2446" i="11"/>
  <c r="Q2447" i="11"/>
  <c r="Q2448" i="11"/>
  <c r="Q2449" i="11"/>
  <c r="Q2450" i="11"/>
  <c r="Q2451" i="11"/>
  <c r="Q2452" i="11"/>
  <c r="Q2453" i="11"/>
  <c r="Q2454" i="11"/>
  <c r="Q2455" i="11"/>
  <c r="Q2456" i="11"/>
  <c r="Q2457" i="11"/>
  <c r="Q2458" i="11"/>
  <c r="Q2459" i="11"/>
  <c r="Q2460" i="11"/>
  <c r="Q2461" i="11"/>
  <c r="Q2462" i="11"/>
  <c r="Q2463" i="11"/>
  <c r="Q2464" i="11"/>
  <c r="Q2465" i="11"/>
  <c r="Q2466" i="11"/>
  <c r="Q2467" i="11"/>
  <c r="Q2468" i="11"/>
  <c r="Q2469" i="11"/>
  <c r="Q2470" i="11"/>
  <c r="Q2471" i="11"/>
  <c r="Q2472" i="11"/>
  <c r="Q2473" i="11"/>
  <c r="Q2474" i="11"/>
  <c r="Q2475" i="11"/>
  <c r="Q2476" i="11"/>
  <c r="Q2477" i="11"/>
  <c r="Q2478" i="11"/>
  <c r="Q2479" i="11"/>
  <c r="Q2480" i="11"/>
  <c r="Q2481" i="11"/>
  <c r="Q2482" i="11"/>
  <c r="Q2483" i="11"/>
  <c r="Q2484" i="11"/>
  <c r="Q2485" i="11"/>
  <c r="Q2486" i="11"/>
  <c r="Q2487" i="11"/>
  <c r="Q2488" i="11"/>
  <c r="Q2489" i="11"/>
  <c r="Q2490" i="11"/>
  <c r="Q2491" i="11"/>
  <c r="Q2492" i="11"/>
  <c r="Q2493" i="11"/>
  <c r="Q2494" i="11"/>
  <c r="Q2495" i="11"/>
  <c r="Q2496" i="11"/>
  <c r="Q2497" i="11"/>
  <c r="Q2498" i="11"/>
  <c r="Q2499" i="11"/>
  <c r="Q2500" i="11"/>
  <c r="Q2501" i="11"/>
  <c r="Q2502" i="11"/>
  <c r="Q2503" i="11"/>
  <c r="Q2504" i="11"/>
  <c r="Q2505" i="11"/>
  <c r="Q2506" i="11"/>
  <c r="Q2507" i="11"/>
  <c r="Q2508" i="11"/>
  <c r="Q2509" i="11"/>
  <c r="Q2510" i="11"/>
  <c r="Q2511" i="11"/>
  <c r="Q2512" i="11"/>
  <c r="Q2513" i="11"/>
  <c r="Q2514" i="11"/>
  <c r="Q2515" i="11"/>
  <c r="Q2516" i="11"/>
  <c r="Q2517" i="11"/>
  <c r="Q2518" i="11"/>
  <c r="Q2519" i="11"/>
  <c r="Q2520" i="11"/>
  <c r="Q2521" i="11"/>
  <c r="Q2522" i="11"/>
  <c r="Q2523" i="11"/>
  <c r="Q2524" i="11"/>
  <c r="Q2525" i="11"/>
  <c r="Q2526" i="11"/>
  <c r="Q2527" i="11"/>
  <c r="Q2528" i="11"/>
  <c r="Q2529" i="11"/>
  <c r="Q2530" i="11"/>
  <c r="Q2531" i="11"/>
  <c r="Q2532" i="11"/>
  <c r="Q2533" i="11"/>
  <c r="Q2534" i="11"/>
  <c r="Q2535" i="11"/>
  <c r="Q2536" i="11"/>
  <c r="Q2537" i="11"/>
  <c r="Q2538" i="11"/>
  <c r="Q2539" i="11"/>
  <c r="Q2540" i="11"/>
  <c r="Q2541" i="11"/>
  <c r="Q2542" i="11"/>
  <c r="Q2543" i="11"/>
  <c r="Q2544" i="11"/>
  <c r="Q2545" i="11"/>
  <c r="Q2546" i="11"/>
  <c r="Q2547" i="11"/>
  <c r="Q2548" i="11"/>
  <c r="Q2549" i="11"/>
  <c r="Q2550" i="11"/>
  <c r="Q2551" i="11"/>
  <c r="Q2552" i="11"/>
  <c r="Q2553" i="11"/>
  <c r="Q2554" i="11"/>
  <c r="Q2555" i="11"/>
  <c r="Q2556" i="11"/>
  <c r="Q2557" i="11"/>
  <c r="Q2558" i="11"/>
  <c r="Q2559" i="11"/>
  <c r="Q2560" i="11"/>
  <c r="Q2561" i="11"/>
  <c r="Q2562" i="11"/>
  <c r="Q2563" i="11"/>
  <c r="Q2564" i="11"/>
  <c r="Q2565" i="11"/>
  <c r="Q2566" i="11"/>
  <c r="Q2567" i="11"/>
  <c r="Q2568" i="11"/>
  <c r="Q2569" i="11"/>
  <c r="Q2570" i="11"/>
  <c r="Q2571" i="11"/>
  <c r="Q2572" i="11"/>
  <c r="Q2573" i="11"/>
  <c r="Q2574" i="11"/>
  <c r="Q2575" i="11"/>
  <c r="Q2576" i="11"/>
  <c r="Q2577" i="11"/>
  <c r="Q2578" i="11"/>
  <c r="Q2579" i="11"/>
  <c r="Q2580" i="11"/>
  <c r="Q2581" i="11"/>
  <c r="Q2582" i="11"/>
  <c r="Q2583" i="11"/>
  <c r="Q2584" i="11"/>
  <c r="Q2585" i="11"/>
  <c r="Q2586" i="11"/>
  <c r="Q2587" i="11"/>
  <c r="Q2588" i="11"/>
  <c r="Q2589" i="11"/>
  <c r="Q2590" i="11"/>
  <c r="Q2591" i="11"/>
  <c r="Q2592" i="11"/>
  <c r="Q2593" i="11"/>
  <c r="Q2594" i="11"/>
  <c r="Q2595" i="11"/>
  <c r="Q2596" i="11"/>
  <c r="Q2597" i="11"/>
  <c r="Q2598" i="11"/>
  <c r="Q2599" i="11"/>
  <c r="Q2600" i="11"/>
  <c r="Q2601" i="11"/>
  <c r="Q2602" i="11"/>
  <c r="Q2603" i="11"/>
  <c r="Q2604" i="11"/>
  <c r="Q2605" i="11"/>
  <c r="Q2606" i="11"/>
  <c r="Q2607" i="11"/>
  <c r="Q2608" i="11"/>
  <c r="Q2609" i="11"/>
  <c r="Q2610" i="11"/>
  <c r="Q2611" i="11"/>
  <c r="Q2612" i="11"/>
  <c r="Q2613" i="11"/>
  <c r="Q2614" i="11"/>
  <c r="Q2615" i="11"/>
  <c r="Q2616" i="11"/>
  <c r="Q2617" i="11"/>
  <c r="Q2618" i="11"/>
  <c r="Q2619" i="11"/>
  <c r="Q2620" i="11"/>
  <c r="Q2621" i="11"/>
  <c r="Q2622" i="11"/>
  <c r="Q2623" i="11"/>
  <c r="Q2624" i="11"/>
  <c r="Q2625" i="11"/>
  <c r="Q2626" i="11"/>
  <c r="Q2627" i="11"/>
  <c r="Q2628" i="11"/>
  <c r="Q2629" i="11"/>
  <c r="Q2630" i="11"/>
  <c r="Q2631" i="11"/>
  <c r="Q2632" i="11"/>
  <c r="Q2633" i="11"/>
  <c r="Q2634" i="11"/>
  <c r="Q2635" i="11"/>
  <c r="Q2636" i="11"/>
  <c r="Q2637" i="11"/>
  <c r="Q2638" i="11"/>
  <c r="Q2639" i="11"/>
  <c r="Q2640" i="11"/>
  <c r="Q2641" i="11"/>
  <c r="Q2642" i="11"/>
  <c r="Q2643" i="11"/>
  <c r="Q2644" i="11"/>
  <c r="Q2645" i="11"/>
  <c r="Q2646" i="11"/>
  <c r="Q2647" i="11"/>
  <c r="Q2648" i="11"/>
  <c r="Q2649" i="11"/>
  <c r="Q2650" i="11"/>
  <c r="Q2651" i="11"/>
  <c r="Q2652" i="11"/>
  <c r="Q2653" i="11"/>
  <c r="Q2654" i="11"/>
  <c r="Q2655" i="11"/>
  <c r="Q2656" i="11"/>
  <c r="Q2657" i="11"/>
  <c r="Q2658" i="11"/>
  <c r="Q2659" i="11"/>
  <c r="Q2660" i="11"/>
  <c r="Q2661" i="11"/>
  <c r="Q2662" i="11"/>
  <c r="Q2663" i="11"/>
  <c r="Q2664" i="11"/>
  <c r="Q2665" i="11"/>
  <c r="Q2666" i="11"/>
  <c r="Q2667" i="11"/>
  <c r="Q2668" i="11"/>
  <c r="Q2669" i="11"/>
  <c r="Q2670" i="11"/>
  <c r="Q2671" i="11"/>
  <c r="Q2672" i="11"/>
  <c r="Q2673" i="11"/>
  <c r="Q2674" i="11"/>
  <c r="Q2675" i="11"/>
  <c r="Q2676" i="11"/>
  <c r="Q2677" i="11"/>
  <c r="Q2678" i="11"/>
  <c r="Q2679" i="11"/>
  <c r="Q2680" i="11"/>
  <c r="Q2681" i="11"/>
  <c r="Q2682" i="11"/>
  <c r="Q2683" i="11"/>
  <c r="Q2684" i="11"/>
  <c r="Q2685" i="11"/>
  <c r="Q2686" i="11"/>
  <c r="Q2687" i="11"/>
  <c r="Q2688" i="11"/>
  <c r="Q2689" i="11"/>
  <c r="Q2690" i="11"/>
  <c r="Q2691" i="11"/>
  <c r="Q2692" i="11"/>
  <c r="Q2693" i="11"/>
  <c r="Q2694" i="11"/>
  <c r="Q2695" i="11"/>
  <c r="Q2696" i="11"/>
  <c r="Q2697" i="11"/>
  <c r="Q2698" i="11"/>
  <c r="Q2699" i="11"/>
  <c r="Q2700" i="11"/>
  <c r="Q2701" i="11"/>
  <c r="Q2702" i="11"/>
  <c r="Q2703" i="11"/>
  <c r="Q2704" i="11"/>
  <c r="Q2705" i="11"/>
  <c r="Q2706" i="11"/>
  <c r="Q2707" i="11"/>
  <c r="Q2708" i="11"/>
  <c r="Q2709" i="11"/>
  <c r="Q2710" i="11"/>
  <c r="Q2711" i="11"/>
  <c r="Q2712" i="11"/>
  <c r="Q2713" i="11"/>
  <c r="Q2714" i="11"/>
  <c r="Q2715" i="11"/>
  <c r="Q2716" i="11"/>
  <c r="Q2717" i="11"/>
  <c r="Q2718" i="11"/>
  <c r="Q2719" i="11"/>
  <c r="Q2720" i="11"/>
  <c r="Q2721" i="11"/>
  <c r="Q2722" i="11"/>
  <c r="Q2723" i="11"/>
  <c r="Q2724" i="11"/>
  <c r="Q2725" i="11"/>
  <c r="Q2726" i="11"/>
  <c r="Q2727" i="11"/>
  <c r="Q2728" i="11"/>
  <c r="Q2729" i="11"/>
  <c r="Q2730" i="11"/>
  <c r="Q2731" i="11"/>
  <c r="Q2732" i="11"/>
  <c r="Q2733" i="11"/>
  <c r="Q2734" i="11"/>
  <c r="Q2735" i="11"/>
  <c r="Q2736" i="11"/>
  <c r="Q2737" i="11"/>
  <c r="Q2738" i="11"/>
  <c r="Q2739" i="11"/>
  <c r="Q2740" i="11"/>
  <c r="Q2741" i="11"/>
  <c r="Q2742" i="11"/>
  <c r="Q2743" i="11"/>
  <c r="Q2744" i="11"/>
  <c r="Q2745" i="11"/>
  <c r="Q2746" i="11"/>
  <c r="Q2747" i="11"/>
  <c r="Q2748" i="11"/>
  <c r="Q2749" i="11"/>
  <c r="Q2750" i="11"/>
  <c r="Q2751" i="11"/>
  <c r="Q2752" i="11"/>
  <c r="Q2753" i="11"/>
  <c r="Q2754" i="11"/>
  <c r="Q2755" i="11"/>
  <c r="Q2756" i="11"/>
  <c r="Q2757" i="11"/>
  <c r="Q2758" i="11"/>
  <c r="Q2759" i="11"/>
  <c r="Q2760" i="11"/>
  <c r="Q2761" i="11"/>
  <c r="Q2762" i="11"/>
  <c r="Q2763" i="11"/>
  <c r="Q2764" i="11"/>
  <c r="Q2765" i="11"/>
  <c r="Q2766" i="11"/>
  <c r="Q2767" i="11"/>
  <c r="Q2768" i="11"/>
  <c r="Q2769" i="11"/>
  <c r="Q2770" i="11"/>
  <c r="Q2771" i="11"/>
  <c r="Q2772" i="11"/>
  <c r="Q2773" i="11"/>
  <c r="Q2774" i="11"/>
  <c r="Q2775" i="11"/>
  <c r="Q2776" i="11"/>
  <c r="Q2777" i="11"/>
  <c r="Q2778" i="11"/>
  <c r="Q2779" i="11"/>
  <c r="Q2780" i="11"/>
  <c r="Q2781" i="11"/>
  <c r="Q2782" i="11"/>
  <c r="Q2783" i="11"/>
  <c r="Q2784" i="11"/>
  <c r="Q2785" i="11"/>
  <c r="Q2786" i="11"/>
  <c r="Q2787" i="11"/>
  <c r="Q2788" i="11"/>
  <c r="Q2789" i="11"/>
  <c r="Q2790" i="11"/>
  <c r="Q2791" i="11"/>
  <c r="Q2792" i="11"/>
  <c r="Q2793" i="11"/>
  <c r="Q2794" i="11"/>
  <c r="Q2795" i="11"/>
  <c r="Q2796" i="11"/>
  <c r="Q2797" i="11"/>
  <c r="Q2798" i="11"/>
  <c r="Q2799" i="11"/>
  <c r="Q2800" i="11"/>
  <c r="Q2801" i="11"/>
  <c r="Q2802" i="11"/>
  <c r="Q2803" i="11"/>
  <c r="Q2804" i="11"/>
  <c r="Q2805" i="11"/>
  <c r="Q2806" i="11"/>
  <c r="Q2807" i="11"/>
  <c r="Q2808" i="11"/>
  <c r="Q2809" i="11"/>
  <c r="Q2810" i="11"/>
  <c r="Q2811" i="11"/>
  <c r="Q2812" i="11"/>
  <c r="Q2813" i="11"/>
  <c r="Q2814" i="11"/>
  <c r="Q2815" i="11"/>
  <c r="Q2816" i="11"/>
  <c r="Q2817" i="11"/>
  <c r="Q2818" i="11"/>
  <c r="Q2819" i="11"/>
  <c r="Q2820" i="11"/>
  <c r="Q2821" i="11"/>
  <c r="Q2822" i="11"/>
  <c r="Q2823" i="11"/>
  <c r="Q2824" i="11"/>
  <c r="Q2825" i="11"/>
  <c r="Q2826" i="11"/>
  <c r="Q2827" i="11"/>
  <c r="Q2828" i="11"/>
  <c r="Q2829" i="11"/>
  <c r="Q2830" i="11"/>
  <c r="Q2831" i="11"/>
  <c r="Q2832" i="11"/>
  <c r="Q2833" i="11"/>
  <c r="Q2834" i="11"/>
  <c r="Q2835" i="11"/>
  <c r="Q2836" i="11"/>
  <c r="Q2837" i="11"/>
  <c r="Q2838" i="11"/>
  <c r="Q2839" i="11"/>
  <c r="Q2840" i="11"/>
  <c r="Q2841" i="11"/>
  <c r="Q2842" i="11"/>
  <c r="Q2843" i="11"/>
  <c r="Q2844" i="11"/>
  <c r="Q2845" i="11"/>
  <c r="Q2846" i="11"/>
  <c r="Q2847" i="11"/>
  <c r="Q2848" i="11"/>
  <c r="Q2849" i="11"/>
  <c r="Q2850" i="11"/>
  <c r="Q2851" i="11"/>
  <c r="Q2852" i="11"/>
  <c r="Q2853" i="11"/>
  <c r="Q2854" i="11"/>
  <c r="Q2855" i="11"/>
  <c r="Q2856" i="11"/>
  <c r="Q2857" i="11"/>
  <c r="Q2858" i="11"/>
  <c r="Q2859" i="11"/>
  <c r="Q2860" i="11"/>
  <c r="Q2861" i="11"/>
  <c r="Q2862" i="11"/>
  <c r="Q2863" i="11"/>
  <c r="Q2864" i="11"/>
  <c r="Q2865" i="11"/>
  <c r="Q2866" i="11"/>
  <c r="Q2867" i="11"/>
  <c r="Q2868" i="11"/>
  <c r="Q2869" i="11"/>
  <c r="Q2870" i="11"/>
  <c r="Q2871" i="11"/>
  <c r="Q2872" i="11"/>
  <c r="Q2873" i="11"/>
  <c r="Q2874" i="11"/>
  <c r="Q2875" i="11"/>
  <c r="Q2876" i="11"/>
  <c r="Q2877" i="11"/>
  <c r="Q2878" i="11"/>
  <c r="Q2879" i="11"/>
  <c r="Q2880" i="11"/>
  <c r="Q2881" i="11"/>
  <c r="Q2882" i="11"/>
  <c r="Q2883" i="11"/>
  <c r="Q2884" i="11"/>
  <c r="Q2885" i="11"/>
  <c r="Q2886" i="11"/>
  <c r="Q2887" i="11"/>
  <c r="Q2888" i="11"/>
  <c r="Q2889" i="11"/>
  <c r="Q2890" i="11"/>
  <c r="Q2891" i="11"/>
  <c r="Q2892" i="11"/>
  <c r="Q2893" i="11"/>
  <c r="Q2894" i="11"/>
  <c r="Q2895" i="11"/>
  <c r="Q2896" i="11"/>
  <c r="Q2897" i="11"/>
  <c r="Q2898" i="11"/>
  <c r="Q2899" i="11"/>
  <c r="Q2900" i="11"/>
  <c r="Q2901" i="11"/>
  <c r="Q2902" i="11"/>
  <c r="Q2903" i="11"/>
  <c r="Q2904" i="11"/>
  <c r="Q2905" i="11"/>
  <c r="Q2906" i="11"/>
  <c r="Q2907" i="11"/>
  <c r="Q2908" i="11"/>
  <c r="Q2909" i="11"/>
  <c r="Q2910" i="11"/>
  <c r="Q2911" i="11"/>
  <c r="Q2912" i="11"/>
  <c r="Q2913" i="11"/>
  <c r="Q2914" i="11"/>
  <c r="Q2915" i="11"/>
  <c r="Q2916" i="11"/>
  <c r="Q2917" i="11"/>
  <c r="Q2918" i="11"/>
  <c r="Q2919" i="11"/>
  <c r="Q2920" i="11"/>
  <c r="Q2921" i="11"/>
  <c r="Q2922" i="11"/>
  <c r="Q2923" i="11"/>
  <c r="Q2924" i="11"/>
  <c r="Q2925" i="11"/>
  <c r="Q2926" i="11"/>
  <c r="Q2927" i="11"/>
  <c r="Q2928" i="11"/>
  <c r="Q2929" i="11"/>
  <c r="Q2930" i="11"/>
  <c r="Q2931" i="11"/>
  <c r="Q2932" i="11"/>
  <c r="Q2933" i="11"/>
  <c r="Q2934" i="11"/>
  <c r="Q2935" i="11"/>
  <c r="Q2936" i="11"/>
  <c r="Q2937" i="11"/>
  <c r="Q2938" i="11"/>
  <c r="Q2939" i="11"/>
  <c r="Q2940" i="11"/>
  <c r="Q2941" i="11"/>
  <c r="Q2942" i="11"/>
  <c r="Q2943" i="11"/>
  <c r="Q2944" i="11"/>
  <c r="Q2945" i="11"/>
  <c r="Q2946" i="11"/>
  <c r="Q2947" i="11"/>
  <c r="Q2948" i="11"/>
  <c r="Q2949" i="11"/>
  <c r="Q2950" i="11"/>
  <c r="Q2951" i="11"/>
  <c r="Q2952" i="11"/>
  <c r="Q2953" i="11"/>
  <c r="Q2954" i="11"/>
  <c r="Q2955" i="11"/>
  <c r="Q2956" i="11"/>
  <c r="Q2957" i="11"/>
  <c r="Q2958" i="11"/>
  <c r="Q2959" i="11"/>
  <c r="Q2960" i="11"/>
  <c r="Q2961" i="11"/>
  <c r="Q2962" i="11"/>
  <c r="Q2963" i="11"/>
  <c r="Q2964" i="11"/>
  <c r="Q2965" i="11"/>
  <c r="Q2966" i="11"/>
  <c r="Q2967" i="11"/>
  <c r="Q2968" i="11"/>
  <c r="Q2969" i="11"/>
  <c r="Q2970" i="11"/>
  <c r="Q2971" i="11"/>
  <c r="Q2972" i="11"/>
  <c r="Q2973" i="11"/>
  <c r="Q2974" i="11"/>
  <c r="Q2975" i="11"/>
  <c r="Q2976" i="11"/>
  <c r="Q2977" i="11"/>
  <c r="Q2978" i="11"/>
  <c r="Q2979" i="11"/>
  <c r="Q2980" i="11"/>
  <c r="Q2981" i="11"/>
  <c r="Q2982" i="11"/>
  <c r="Q2983" i="11"/>
  <c r="Q2984" i="11"/>
  <c r="Q2985" i="11"/>
  <c r="Q2986" i="11"/>
  <c r="Q2987" i="11"/>
  <c r="Q2988" i="11"/>
  <c r="Q2989" i="11"/>
  <c r="Q2990" i="11"/>
  <c r="Q2991" i="11"/>
  <c r="Q2992" i="11"/>
  <c r="Q2993" i="11"/>
  <c r="Q2994" i="11"/>
  <c r="Q2995" i="11"/>
  <c r="Q2996" i="11"/>
  <c r="Q2997" i="11"/>
  <c r="Q2998" i="11"/>
  <c r="Q2999" i="11"/>
  <c r="Q3000" i="11"/>
  <c r="K1501" i="11"/>
  <c r="L1501" i="11"/>
  <c r="K1502" i="11"/>
  <c r="L1502" i="11"/>
  <c r="K1503" i="11"/>
  <c r="L1503" i="11"/>
  <c r="K1504" i="11"/>
  <c r="L1504" i="11"/>
  <c r="K1505" i="11"/>
  <c r="L1505" i="11"/>
  <c r="K1506" i="11"/>
  <c r="L1506" i="11"/>
  <c r="K1507" i="11"/>
  <c r="L1507" i="11"/>
  <c r="K1508" i="11"/>
  <c r="L1508" i="11"/>
  <c r="K1509" i="11"/>
  <c r="L1509" i="11"/>
  <c r="K1510" i="11"/>
  <c r="L1510" i="11"/>
  <c r="K1511" i="11"/>
  <c r="L1511" i="11"/>
  <c r="K1512" i="11"/>
  <c r="L1512" i="11"/>
  <c r="K1513" i="11"/>
  <c r="L1513" i="11"/>
  <c r="K1514" i="11"/>
  <c r="L1514" i="11"/>
  <c r="K1515" i="11"/>
  <c r="L1515" i="11"/>
  <c r="K1516" i="11"/>
  <c r="L1516" i="11"/>
  <c r="K1517" i="11"/>
  <c r="L1517" i="11"/>
  <c r="K1518" i="11"/>
  <c r="L1518" i="11"/>
  <c r="K1519" i="11"/>
  <c r="L1519" i="11"/>
  <c r="K1520" i="11"/>
  <c r="L1520" i="11"/>
  <c r="K1521" i="11"/>
  <c r="L1521" i="11"/>
  <c r="K1522" i="11"/>
  <c r="L1522" i="11"/>
  <c r="K1523" i="11"/>
  <c r="L1523" i="11"/>
  <c r="K1524" i="11"/>
  <c r="L1524" i="11"/>
  <c r="K1525" i="11"/>
  <c r="L1525" i="11"/>
  <c r="K1526" i="11"/>
  <c r="L1526" i="11"/>
  <c r="K1527" i="11"/>
  <c r="L1527" i="11"/>
  <c r="K1528" i="11"/>
  <c r="L1528" i="11"/>
  <c r="K1529" i="11"/>
  <c r="L1529" i="11"/>
  <c r="K1530" i="11"/>
  <c r="L1530" i="11"/>
  <c r="K1531" i="11"/>
  <c r="L1531" i="11"/>
  <c r="K1532" i="11"/>
  <c r="L1532" i="11"/>
  <c r="K1533" i="11"/>
  <c r="L1533" i="11"/>
  <c r="K1534" i="11"/>
  <c r="L1534" i="11"/>
  <c r="K1535" i="11"/>
  <c r="L1535" i="11"/>
  <c r="K1536" i="11"/>
  <c r="L1536" i="11"/>
  <c r="K1537" i="11"/>
  <c r="L1537" i="11"/>
  <c r="K1538" i="11"/>
  <c r="L1538" i="11"/>
  <c r="K1539" i="11"/>
  <c r="L1539" i="11"/>
  <c r="K1540" i="11"/>
  <c r="L1540" i="11"/>
  <c r="K1541" i="11"/>
  <c r="L1541" i="11"/>
  <c r="K1542" i="11"/>
  <c r="L1542" i="11"/>
  <c r="K1543" i="11"/>
  <c r="L1543" i="11"/>
  <c r="K1544" i="11"/>
  <c r="L1544" i="11"/>
  <c r="K1545" i="11"/>
  <c r="L1545" i="11"/>
  <c r="K1546" i="11"/>
  <c r="L1546" i="11"/>
  <c r="K1547" i="11"/>
  <c r="L1547" i="11"/>
  <c r="K1548" i="11"/>
  <c r="L1548" i="11"/>
  <c r="K1549" i="11"/>
  <c r="L1549" i="11"/>
  <c r="K1550" i="11"/>
  <c r="L1550" i="11"/>
  <c r="K1551" i="11"/>
  <c r="L1551" i="11"/>
  <c r="K1552" i="11"/>
  <c r="L1552" i="11"/>
  <c r="K1553" i="11"/>
  <c r="L1553" i="11"/>
  <c r="K1554" i="11"/>
  <c r="L1554" i="11"/>
  <c r="K1555" i="11"/>
  <c r="L1555" i="11"/>
  <c r="K1556" i="11"/>
  <c r="L1556" i="11"/>
  <c r="K1557" i="11"/>
  <c r="L1557" i="11"/>
  <c r="K1558" i="11"/>
  <c r="L1558" i="11"/>
  <c r="K1559" i="11"/>
  <c r="L1559" i="11"/>
  <c r="K1560" i="11"/>
  <c r="L1560" i="11"/>
  <c r="K1561" i="11"/>
  <c r="L1561" i="11"/>
  <c r="K1562" i="11"/>
  <c r="L1562" i="11"/>
  <c r="K1563" i="11"/>
  <c r="L1563" i="11"/>
  <c r="K1564" i="11"/>
  <c r="L1564" i="11"/>
  <c r="K1565" i="11"/>
  <c r="L1565" i="11"/>
  <c r="K1566" i="11"/>
  <c r="L1566" i="11"/>
  <c r="K1567" i="11"/>
  <c r="L1567" i="11"/>
  <c r="K1568" i="11"/>
  <c r="L1568" i="11"/>
  <c r="K1569" i="11"/>
  <c r="L1569" i="11"/>
  <c r="K1570" i="11"/>
  <c r="L1570" i="11"/>
  <c r="K1571" i="11"/>
  <c r="L1571" i="11"/>
  <c r="K1572" i="11"/>
  <c r="L1572" i="11"/>
  <c r="K1573" i="11"/>
  <c r="L1573" i="11"/>
  <c r="K1574" i="11"/>
  <c r="L1574" i="11"/>
  <c r="K1575" i="11"/>
  <c r="L1575" i="11"/>
  <c r="K1576" i="11"/>
  <c r="L1576" i="11"/>
  <c r="K1577" i="11"/>
  <c r="L1577" i="11"/>
  <c r="K1578" i="11"/>
  <c r="L1578" i="11"/>
  <c r="K1579" i="11"/>
  <c r="L1579" i="11"/>
  <c r="K1580" i="11"/>
  <c r="L1580" i="11"/>
  <c r="K1581" i="11"/>
  <c r="L1581" i="11"/>
  <c r="K1582" i="11"/>
  <c r="L1582" i="11"/>
  <c r="K1583" i="11"/>
  <c r="L1583" i="11"/>
  <c r="K1584" i="11"/>
  <c r="L1584" i="11"/>
  <c r="K1585" i="11"/>
  <c r="L1585" i="11"/>
  <c r="K1586" i="11"/>
  <c r="L1586" i="11"/>
  <c r="K1587" i="11"/>
  <c r="L1587" i="11"/>
  <c r="K1588" i="11"/>
  <c r="L1588" i="11"/>
  <c r="K1589" i="11"/>
  <c r="L1589" i="11"/>
  <c r="K1590" i="11"/>
  <c r="L1590" i="11"/>
  <c r="K1591" i="11"/>
  <c r="L1591" i="11"/>
  <c r="K1592" i="11"/>
  <c r="L1592" i="11"/>
  <c r="K1593" i="11"/>
  <c r="L1593" i="11"/>
  <c r="K1594" i="11"/>
  <c r="L1594" i="11"/>
  <c r="K1595" i="11"/>
  <c r="L1595" i="11"/>
  <c r="K1596" i="11"/>
  <c r="L1596" i="11"/>
  <c r="K1597" i="11"/>
  <c r="L1597" i="11"/>
  <c r="K1598" i="11"/>
  <c r="L1598" i="11"/>
  <c r="K1599" i="11"/>
  <c r="L1599" i="11"/>
  <c r="K1600" i="11"/>
  <c r="L1600" i="11"/>
  <c r="K1601" i="11"/>
  <c r="L1601" i="11"/>
  <c r="K1602" i="11"/>
  <c r="L1602" i="11"/>
  <c r="K1603" i="11"/>
  <c r="L1603" i="11"/>
  <c r="K1604" i="11"/>
  <c r="L1604" i="11"/>
  <c r="K1605" i="11"/>
  <c r="L1605" i="11"/>
  <c r="K1606" i="11"/>
  <c r="L1606" i="11"/>
  <c r="K1607" i="11"/>
  <c r="L1607" i="11"/>
  <c r="K1608" i="11"/>
  <c r="L1608" i="11"/>
  <c r="K1609" i="11"/>
  <c r="L1609" i="11"/>
  <c r="K1610" i="11"/>
  <c r="L1610" i="11"/>
  <c r="K1611" i="11"/>
  <c r="L1611" i="11"/>
  <c r="K1612" i="11"/>
  <c r="L1612" i="11"/>
  <c r="K1613" i="11"/>
  <c r="L1613" i="11"/>
  <c r="K1614" i="11"/>
  <c r="L1614" i="11"/>
  <c r="K1615" i="11"/>
  <c r="L1615" i="11"/>
  <c r="K1616" i="11"/>
  <c r="L1616" i="11"/>
  <c r="K1617" i="11"/>
  <c r="L1617" i="11"/>
  <c r="K1618" i="11"/>
  <c r="L1618" i="11"/>
  <c r="K1619" i="11"/>
  <c r="L1619" i="11"/>
  <c r="K1620" i="11"/>
  <c r="L1620" i="11"/>
  <c r="K1621" i="11"/>
  <c r="L1621" i="11"/>
  <c r="K1622" i="11"/>
  <c r="L1622" i="11"/>
  <c r="K1623" i="11"/>
  <c r="L1623" i="11"/>
  <c r="K1624" i="11"/>
  <c r="L1624" i="11"/>
  <c r="K1625" i="11"/>
  <c r="L1625" i="11"/>
  <c r="K1626" i="11"/>
  <c r="L1626" i="11"/>
  <c r="K1627" i="11"/>
  <c r="L1627" i="11"/>
  <c r="K1628" i="11"/>
  <c r="L1628" i="11"/>
  <c r="K1629" i="11"/>
  <c r="L1629" i="11"/>
  <c r="K1630" i="11"/>
  <c r="L1630" i="11"/>
  <c r="K1631" i="11"/>
  <c r="L1631" i="11"/>
  <c r="K1632" i="11"/>
  <c r="L1632" i="11"/>
  <c r="K1633" i="11"/>
  <c r="L1633" i="11"/>
  <c r="K1634" i="11"/>
  <c r="L1634" i="11"/>
  <c r="K1635" i="11"/>
  <c r="L1635" i="11"/>
  <c r="K1636" i="11"/>
  <c r="L1636" i="11"/>
  <c r="K1637" i="11"/>
  <c r="L1637" i="11"/>
  <c r="K1638" i="11"/>
  <c r="L1638" i="11"/>
  <c r="K1639" i="11"/>
  <c r="L1639" i="11"/>
  <c r="K1640" i="11"/>
  <c r="L1640" i="11"/>
  <c r="K1641" i="11"/>
  <c r="L1641" i="11"/>
  <c r="K1642" i="11"/>
  <c r="L1642" i="11"/>
  <c r="K1643" i="11"/>
  <c r="L1643" i="11"/>
  <c r="K1644" i="11"/>
  <c r="L1644" i="11"/>
  <c r="K1645" i="11"/>
  <c r="L1645" i="11"/>
  <c r="K1646" i="11"/>
  <c r="L1646" i="11"/>
  <c r="K1647" i="11"/>
  <c r="L1647" i="11"/>
  <c r="K1648" i="11"/>
  <c r="L1648" i="11"/>
  <c r="K1649" i="11"/>
  <c r="L1649" i="11"/>
  <c r="K1650" i="11"/>
  <c r="L1650" i="11"/>
  <c r="K1651" i="11"/>
  <c r="L1651" i="11"/>
  <c r="K1652" i="11"/>
  <c r="L1652" i="11"/>
  <c r="K1653" i="11"/>
  <c r="L1653" i="11"/>
  <c r="K1654" i="11"/>
  <c r="L1654" i="11"/>
  <c r="K1655" i="11"/>
  <c r="L1655" i="11"/>
  <c r="K1656" i="11"/>
  <c r="L1656" i="11"/>
  <c r="K1657" i="11"/>
  <c r="L1657" i="11"/>
  <c r="K1658" i="11"/>
  <c r="L1658" i="11"/>
  <c r="K1659" i="11"/>
  <c r="L1659" i="11"/>
  <c r="K1660" i="11"/>
  <c r="L1660" i="11"/>
  <c r="K1661" i="11"/>
  <c r="L1661" i="11"/>
  <c r="K1662" i="11"/>
  <c r="L1662" i="11"/>
  <c r="K1663" i="11"/>
  <c r="L1663" i="11"/>
  <c r="K1664" i="11"/>
  <c r="L1664" i="11"/>
  <c r="K1665" i="11"/>
  <c r="L1665" i="11"/>
  <c r="K1666" i="11"/>
  <c r="L1666" i="11"/>
  <c r="K1667" i="11"/>
  <c r="L1667" i="11"/>
  <c r="K1668" i="11"/>
  <c r="L1668" i="11"/>
  <c r="K1669" i="11"/>
  <c r="L1669" i="11"/>
  <c r="K1670" i="11"/>
  <c r="L1670" i="11"/>
  <c r="K1671" i="11"/>
  <c r="L1671" i="11"/>
  <c r="K1672" i="11"/>
  <c r="L1672" i="11"/>
  <c r="K1673" i="11"/>
  <c r="L1673" i="11"/>
  <c r="K1674" i="11"/>
  <c r="L1674" i="11"/>
  <c r="K1675" i="11"/>
  <c r="L1675" i="11"/>
  <c r="K1676" i="11"/>
  <c r="L1676" i="11"/>
  <c r="K1677" i="11"/>
  <c r="L1677" i="11"/>
  <c r="K1678" i="11"/>
  <c r="L1678" i="11"/>
  <c r="K1679" i="11"/>
  <c r="L1679" i="11"/>
  <c r="K1680" i="11"/>
  <c r="L1680" i="11"/>
  <c r="K1681" i="11"/>
  <c r="L1681" i="11"/>
  <c r="K1682" i="11"/>
  <c r="L1682" i="11"/>
  <c r="K1683" i="11"/>
  <c r="L1683" i="11"/>
  <c r="K1684" i="11"/>
  <c r="L1684" i="11"/>
  <c r="K1685" i="11"/>
  <c r="L1685" i="11"/>
  <c r="K1686" i="11"/>
  <c r="L1686" i="11"/>
  <c r="K1687" i="11"/>
  <c r="L1687" i="11"/>
  <c r="K1688" i="11"/>
  <c r="L1688" i="11"/>
  <c r="K1689" i="11"/>
  <c r="L1689" i="11"/>
  <c r="K1690" i="11"/>
  <c r="L1690" i="11"/>
  <c r="K1691" i="11"/>
  <c r="L1691" i="11"/>
  <c r="K1692" i="11"/>
  <c r="L1692" i="11"/>
  <c r="K1693" i="11"/>
  <c r="L1693" i="11"/>
  <c r="K1694" i="11"/>
  <c r="L1694" i="11"/>
  <c r="K1695" i="11"/>
  <c r="L1695" i="11"/>
  <c r="K1696" i="11"/>
  <c r="L1696" i="11"/>
  <c r="K1697" i="11"/>
  <c r="L1697" i="11"/>
  <c r="K1698" i="11"/>
  <c r="L1698" i="11"/>
  <c r="K1699" i="11"/>
  <c r="L1699" i="11"/>
  <c r="K1700" i="11"/>
  <c r="L1700" i="11"/>
  <c r="K1701" i="11"/>
  <c r="L1701" i="11"/>
  <c r="K1702" i="11"/>
  <c r="L1702" i="11"/>
  <c r="K1703" i="11"/>
  <c r="L1703" i="11"/>
  <c r="K1704" i="11"/>
  <c r="L1704" i="11"/>
  <c r="K1705" i="11"/>
  <c r="L1705" i="11"/>
  <c r="K1706" i="11"/>
  <c r="L1706" i="11"/>
  <c r="K1707" i="11"/>
  <c r="L1707" i="11"/>
  <c r="K1708" i="11"/>
  <c r="L1708" i="11"/>
  <c r="K1709" i="11"/>
  <c r="L1709" i="11"/>
  <c r="K1710" i="11"/>
  <c r="L1710" i="11"/>
  <c r="K1711" i="11"/>
  <c r="L1711" i="11"/>
  <c r="K1712" i="11"/>
  <c r="L1712" i="11"/>
  <c r="K1713" i="11"/>
  <c r="L1713" i="11"/>
  <c r="K1714" i="11"/>
  <c r="L1714" i="11"/>
  <c r="K1715" i="11"/>
  <c r="L1715" i="11"/>
  <c r="K1716" i="11"/>
  <c r="L1716" i="11"/>
  <c r="K1717" i="11"/>
  <c r="L1717" i="11"/>
  <c r="K1718" i="11"/>
  <c r="L1718" i="11"/>
  <c r="K1719" i="11"/>
  <c r="L1719" i="11"/>
  <c r="K1720" i="11"/>
  <c r="L1720" i="11"/>
  <c r="K1721" i="11"/>
  <c r="L1721" i="11"/>
  <c r="K1722" i="11"/>
  <c r="L1722" i="11"/>
  <c r="K1723" i="11"/>
  <c r="L1723" i="11"/>
  <c r="K1724" i="11"/>
  <c r="L1724" i="11"/>
  <c r="K1725" i="11"/>
  <c r="L1725" i="11"/>
  <c r="K1726" i="11"/>
  <c r="L1726" i="11"/>
  <c r="K1727" i="11"/>
  <c r="L1727" i="11"/>
  <c r="K1728" i="11"/>
  <c r="L1728" i="11"/>
  <c r="K1729" i="11"/>
  <c r="L1729" i="11"/>
  <c r="K1730" i="11"/>
  <c r="L1730" i="11"/>
  <c r="K1731" i="11"/>
  <c r="L1731" i="11"/>
  <c r="K1732" i="11"/>
  <c r="L1732" i="11"/>
  <c r="K1733" i="11"/>
  <c r="L1733" i="11"/>
  <c r="K1734" i="11"/>
  <c r="L1734" i="11"/>
  <c r="K1735" i="11"/>
  <c r="L1735" i="11"/>
  <c r="K1736" i="11"/>
  <c r="L1736" i="11"/>
  <c r="K1737" i="11"/>
  <c r="L1737" i="11"/>
  <c r="K1738" i="11"/>
  <c r="L1738" i="11"/>
  <c r="K1739" i="11"/>
  <c r="L1739" i="11"/>
  <c r="K1740" i="11"/>
  <c r="L1740" i="11"/>
  <c r="K1741" i="11"/>
  <c r="L1741" i="11"/>
  <c r="K1742" i="11"/>
  <c r="L1742" i="11"/>
  <c r="K1743" i="11"/>
  <c r="L1743" i="11"/>
  <c r="K1744" i="11"/>
  <c r="L1744" i="11"/>
  <c r="K1745" i="11"/>
  <c r="L1745" i="11"/>
  <c r="K1746" i="11"/>
  <c r="L1746" i="11"/>
  <c r="K1747" i="11"/>
  <c r="L1747" i="11"/>
  <c r="K1748" i="11"/>
  <c r="L1748" i="11"/>
  <c r="K1749" i="11"/>
  <c r="L1749" i="11"/>
  <c r="K1750" i="11"/>
  <c r="L1750" i="11"/>
  <c r="K1751" i="11"/>
  <c r="L1751" i="11"/>
  <c r="K1752" i="11"/>
  <c r="L1752" i="11"/>
  <c r="K1753" i="11"/>
  <c r="L1753" i="11"/>
  <c r="K1754" i="11"/>
  <c r="L1754" i="11"/>
  <c r="K1755" i="11"/>
  <c r="L1755" i="11"/>
  <c r="K1756" i="11"/>
  <c r="L1756" i="11"/>
  <c r="K1757" i="11"/>
  <c r="L1757" i="11"/>
  <c r="K1758" i="11"/>
  <c r="L1758" i="11"/>
  <c r="K1759" i="11"/>
  <c r="L1759" i="11"/>
  <c r="K1760" i="11"/>
  <c r="L1760" i="11"/>
  <c r="K1761" i="11"/>
  <c r="L1761" i="11"/>
  <c r="K1762" i="11"/>
  <c r="L1762" i="11"/>
  <c r="K1763" i="11"/>
  <c r="L1763" i="11"/>
  <c r="K1764" i="11"/>
  <c r="L1764" i="11"/>
  <c r="K1765" i="11"/>
  <c r="L1765" i="11"/>
  <c r="K1766" i="11"/>
  <c r="L1766" i="11"/>
  <c r="K1767" i="11"/>
  <c r="L1767" i="11"/>
  <c r="K1768" i="11"/>
  <c r="L1768" i="11"/>
  <c r="K1769" i="11"/>
  <c r="L1769" i="11"/>
  <c r="K1770" i="11"/>
  <c r="L1770" i="11"/>
  <c r="K1771" i="11"/>
  <c r="L1771" i="11"/>
  <c r="K1772" i="11"/>
  <c r="L1772" i="11"/>
  <c r="K1773" i="11"/>
  <c r="L1773" i="11"/>
  <c r="K1774" i="11"/>
  <c r="L1774" i="11"/>
  <c r="K1775" i="11"/>
  <c r="L1775" i="11"/>
  <c r="K1776" i="11"/>
  <c r="L1776" i="11"/>
  <c r="K1777" i="11"/>
  <c r="L1777" i="11"/>
  <c r="K1778" i="11"/>
  <c r="L1778" i="11"/>
  <c r="K1779" i="11"/>
  <c r="L1779" i="11"/>
  <c r="K1780" i="11"/>
  <c r="L1780" i="11"/>
  <c r="K1781" i="11"/>
  <c r="L1781" i="11"/>
  <c r="K1782" i="11"/>
  <c r="L1782" i="11"/>
  <c r="K1783" i="11"/>
  <c r="L1783" i="11"/>
  <c r="K1784" i="11"/>
  <c r="L1784" i="11"/>
  <c r="K1785" i="11"/>
  <c r="L1785" i="11"/>
  <c r="K1786" i="11"/>
  <c r="L1786" i="11"/>
  <c r="K1787" i="11"/>
  <c r="L1787" i="11"/>
  <c r="K1788" i="11"/>
  <c r="L1788" i="11"/>
  <c r="K1789" i="11"/>
  <c r="L1789" i="11"/>
  <c r="K1790" i="11"/>
  <c r="L1790" i="11"/>
  <c r="K1791" i="11"/>
  <c r="L1791" i="11"/>
  <c r="K1792" i="11"/>
  <c r="L1792" i="11"/>
  <c r="K1793" i="11"/>
  <c r="L1793" i="11"/>
  <c r="K1794" i="11"/>
  <c r="L1794" i="11"/>
  <c r="K1795" i="11"/>
  <c r="L1795" i="11"/>
  <c r="K1796" i="11"/>
  <c r="L1796" i="11"/>
  <c r="K1797" i="11"/>
  <c r="L1797" i="11"/>
  <c r="K1798" i="11"/>
  <c r="L1798" i="11"/>
  <c r="K1799" i="11"/>
  <c r="L1799" i="11"/>
  <c r="K1800" i="11"/>
  <c r="L1800" i="11"/>
  <c r="K1801" i="11"/>
  <c r="L1801" i="11"/>
  <c r="K1802" i="11"/>
  <c r="L1802" i="11"/>
  <c r="K1803" i="11"/>
  <c r="L1803" i="11"/>
  <c r="K1804" i="11"/>
  <c r="L1804" i="11"/>
  <c r="K1805" i="11"/>
  <c r="L1805" i="11"/>
  <c r="K1806" i="11"/>
  <c r="L1806" i="11"/>
  <c r="K1807" i="11"/>
  <c r="L1807" i="11"/>
  <c r="K1808" i="11"/>
  <c r="L1808" i="11"/>
  <c r="K1809" i="11"/>
  <c r="L1809" i="11"/>
  <c r="K1810" i="11"/>
  <c r="L1810" i="11"/>
  <c r="K1811" i="11"/>
  <c r="L1811" i="11"/>
  <c r="K1812" i="11"/>
  <c r="L1812" i="11"/>
  <c r="K1813" i="11"/>
  <c r="L1813" i="11"/>
  <c r="K1814" i="11"/>
  <c r="L1814" i="11"/>
  <c r="K1815" i="11"/>
  <c r="L1815" i="11"/>
  <c r="K1816" i="11"/>
  <c r="L1816" i="11"/>
  <c r="K1817" i="11"/>
  <c r="L1817" i="11"/>
  <c r="K1818" i="11"/>
  <c r="L1818" i="11"/>
  <c r="K1819" i="11"/>
  <c r="L1819" i="11"/>
  <c r="K1820" i="11"/>
  <c r="L1820" i="11"/>
  <c r="K1821" i="11"/>
  <c r="L1821" i="11"/>
  <c r="K1822" i="11"/>
  <c r="L1822" i="11"/>
  <c r="K1823" i="11"/>
  <c r="L1823" i="11"/>
  <c r="K1824" i="11"/>
  <c r="L1824" i="11"/>
  <c r="K1825" i="11"/>
  <c r="L1825" i="11"/>
  <c r="K1826" i="11"/>
  <c r="L1826" i="11"/>
  <c r="K1827" i="11"/>
  <c r="L1827" i="11"/>
  <c r="K1828" i="11"/>
  <c r="L1828" i="11"/>
  <c r="K1829" i="11"/>
  <c r="L1829" i="11"/>
  <c r="K1830" i="11"/>
  <c r="L1830" i="11"/>
  <c r="K1831" i="11"/>
  <c r="L1831" i="11"/>
  <c r="K1832" i="11"/>
  <c r="L1832" i="11"/>
  <c r="K1833" i="11"/>
  <c r="L1833" i="11"/>
  <c r="K1834" i="11"/>
  <c r="L1834" i="11"/>
  <c r="K1835" i="11"/>
  <c r="L1835" i="11"/>
  <c r="K1836" i="11"/>
  <c r="L1836" i="11"/>
  <c r="K1837" i="11"/>
  <c r="L1837" i="11"/>
  <c r="K1838" i="11"/>
  <c r="L1838" i="11"/>
  <c r="K1839" i="11"/>
  <c r="L1839" i="11"/>
  <c r="K1840" i="11"/>
  <c r="L1840" i="11"/>
  <c r="K1841" i="11"/>
  <c r="L1841" i="11"/>
  <c r="K1842" i="11"/>
  <c r="L1842" i="11"/>
  <c r="K1843" i="11"/>
  <c r="L1843" i="11"/>
  <c r="K1844" i="11"/>
  <c r="L1844" i="11"/>
  <c r="K1845" i="11"/>
  <c r="L1845" i="11"/>
  <c r="K1846" i="11"/>
  <c r="L1846" i="11"/>
  <c r="K1847" i="11"/>
  <c r="L1847" i="11"/>
  <c r="K1848" i="11"/>
  <c r="L1848" i="11"/>
  <c r="K1849" i="11"/>
  <c r="L1849" i="11"/>
  <c r="K1850" i="11"/>
  <c r="L1850" i="11"/>
  <c r="K1851" i="11"/>
  <c r="L1851" i="11"/>
  <c r="K1852" i="11"/>
  <c r="L1852" i="11"/>
  <c r="K1853" i="11"/>
  <c r="L1853" i="11"/>
  <c r="K1854" i="11"/>
  <c r="L1854" i="11"/>
  <c r="K1855" i="11"/>
  <c r="L1855" i="11"/>
  <c r="K1856" i="11"/>
  <c r="L1856" i="11"/>
  <c r="K1857" i="11"/>
  <c r="L1857" i="11"/>
  <c r="K1858" i="11"/>
  <c r="L1858" i="11"/>
  <c r="K1859" i="11"/>
  <c r="L1859" i="11"/>
  <c r="K1860" i="11"/>
  <c r="L1860" i="11"/>
  <c r="K1861" i="11"/>
  <c r="L1861" i="11"/>
  <c r="K1862" i="11"/>
  <c r="L1862" i="11"/>
  <c r="K1863" i="11"/>
  <c r="L1863" i="11"/>
  <c r="K1864" i="11"/>
  <c r="L1864" i="11"/>
  <c r="K1865" i="11"/>
  <c r="L1865" i="11"/>
  <c r="K1866" i="11"/>
  <c r="L1866" i="11"/>
  <c r="K1867" i="11"/>
  <c r="L1867" i="11"/>
  <c r="K1868" i="11"/>
  <c r="L1868" i="11"/>
  <c r="K1869" i="11"/>
  <c r="L1869" i="11"/>
  <c r="K1870" i="11"/>
  <c r="L1870" i="11"/>
  <c r="K1871" i="11"/>
  <c r="L1871" i="11"/>
  <c r="K1872" i="11"/>
  <c r="L1872" i="11"/>
  <c r="K1873" i="11"/>
  <c r="L1873" i="11"/>
  <c r="K1874" i="11"/>
  <c r="L1874" i="11"/>
  <c r="K1875" i="11"/>
  <c r="L1875" i="11"/>
  <c r="K1876" i="11"/>
  <c r="L1876" i="11"/>
  <c r="K1877" i="11"/>
  <c r="L1877" i="11"/>
  <c r="K1878" i="11"/>
  <c r="L1878" i="11"/>
  <c r="K1879" i="11"/>
  <c r="L1879" i="11"/>
  <c r="K1880" i="11"/>
  <c r="L1880" i="11"/>
  <c r="K1881" i="11"/>
  <c r="L1881" i="11"/>
  <c r="K1882" i="11"/>
  <c r="L1882" i="11"/>
  <c r="K1883" i="11"/>
  <c r="L1883" i="11"/>
  <c r="K1884" i="11"/>
  <c r="L1884" i="11"/>
  <c r="K1885" i="11"/>
  <c r="L1885" i="11"/>
  <c r="K1886" i="11"/>
  <c r="L1886" i="11"/>
  <c r="K1887" i="11"/>
  <c r="L1887" i="11"/>
  <c r="K1888" i="11"/>
  <c r="L1888" i="11"/>
  <c r="K1889" i="11"/>
  <c r="L1889" i="11"/>
  <c r="K1890" i="11"/>
  <c r="L1890" i="11"/>
  <c r="K1891" i="11"/>
  <c r="L1891" i="11"/>
  <c r="K1892" i="11"/>
  <c r="L1892" i="11"/>
  <c r="K1893" i="11"/>
  <c r="L1893" i="11"/>
  <c r="K1894" i="11"/>
  <c r="L1894" i="11"/>
  <c r="K1895" i="11"/>
  <c r="L1895" i="11"/>
  <c r="K1896" i="11"/>
  <c r="L1896" i="11"/>
  <c r="K1897" i="11"/>
  <c r="L1897" i="11"/>
  <c r="K1898" i="11"/>
  <c r="L1898" i="11"/>
  <c r="K1899" i="11"/>
  <c r="L1899" i="11"/>
  <c r="K1900" i="11"/>
  <c r="L1900" i="11"/>
  <c r="K1901" i="11"/>
  <c r="L1901" i="11"/>
  <c r="K1902" i="11"/>
  <c r="L1902" i="11"/>
  <c r="K1903" i="11"/>
  <c r="L1903" i="11"/>
  <c r="K1904" i="11"/>
  <c r="L1904" i="11"/>
  <c r="K1905" i="11"/>
  <c r="L1905" i="11"/>
  <c r="K1906" i="11"/>
  <c r="L1906" i="11"/>
  <c r="K1907" i="11"/>
  <c r="L1907" i="11"/>
  <c r="K1908" i="11"/>
  <c r="L1908" i="11"/>
  <c r="K1909" i="11"/>
  <c r="L1909" i="11"/>
  <c r="K1910" i="11"/>
  <c r="L1910" i="11"/>
  <c r="K1911" i="11"/>
  <c r="L1911" i="11"/>
  <c r="K1912" i="11"/>
  <c r="L1912" i="11"/>
  <c r="K1913" i="11"/>
  <c r="L1913" i="11"/>
  <c r="K1914" i="11"/>
  <c r="L1914" i="11"/>
  <c r="K1915" i="11"/>
  <c r="L1915" i="11"/>
  <c r="K1916" i="11"/>
  <c r="L1916" i="11"/>
  <c r="K1917" i="11"/>
  <c r="L1917" i="11"/>
  <c r="K1918" i="11"/>
  <c r="L1918" i="11"/>
  <c r="K1919" i="11"/>
  <c r="L1919" i="11"/>
  <c r="K1920" i="11"/>
  <c r="L1920" i="11"/>
  <c r="K1921" i="11"/>
  <c r="L1921" i="11"/>
  <c r="K1922" i="11"/>
  <c r="L1922" i="11"/>
  <c r="K1923" i="11"/>
  <c r="L1923" i="11"/>
  <c r="K1924" i="11"/>
  <c r="L1924" i="11"/>
  <c r="K1925" i="11"/>
  <c r="L1925" i="11"/>
  <c r="K1926" i="11"/>
  <c r="L1926" i="11"/>
  <c r="K1927" i="11"/>
  <c r="L1927" i="11"/>
  <c r="K1928" i="11"/>
  <c r="L1928" i="11"/>
  <c r="K1929" i="11"/>
  <c r="L1929" i="11"/>
  <c r="K1930" i="11"/>
  <c r="L1930" i="11"/>
  <c r="K1931" i="11"/>
  <c r="L1931" i="11"/>
  <c r="K1932" i="11"/>
  <c r="L1932" i="11"/>
  <c r="K1933" i="11"/>
  <c r="L1933" i="11"/>
  <c r="K1934" i="11"/>
  <c r="L1934" i="11"/>
  <c r="K1935" i="11"/>
  <c r="L1935" i="11"/>
  <c r="K1936" i="11"/>
  <c r="L1936" i="11"/>
  <c r="K1937" i="11"/>
  <c r="L1937" i="11"/>
  <c r="K1938" i="11"/>
  <c r="L1938" i="11"/>
  <c r="K1939" i="11"/>
  <c r="L1939" i="11"/>
  <c r="K1940" i="11"/>
  <c r="L1940" i="11"/>
  <c r="K1941" i="11"/>
  <c r="L1941" i="11"/>
  <c r="K1942" i="11"/>
  <c r="L1942" i="11"/>
  <c r="K1943" i="11"/>
  <c r="L1943" i="11"/>
  <c r="K1944" i="11"/>
  <c r="L1944" i="11"/>
  <c r="K1945" i="11"/>
  <c r="L1945" i="11"/>
  <c r="K1946" i="11"/>
  <c r="L1946" i="11"/>
  <c r="K1947" i="11"/>
  <c r="L1947" i="11"/>
  <c r="K1948" i="11"/>
  <c r="L1948" i="11"/>
  <c r="K1949" i="11"/>
  <c r="L1949" i="11"/>
  <c r="K1950" i="11"/>
  <c r="L1950" i="11"/>
  <c r="K1951" i="11"/>
  <c r="L1951" i="11"/>
  <c r="K1952" i="11"/>
  <c r="L1952" i="11"/>
  <c r="K1953" i="11"/>
  <c r="L1953" i="11"/>
  <c r="K1954" i="11"/>
  <c r="L1954" i="11"/>
  <c r="K1955" i="11"/>
  <c r="L1955" i="11"/>
  <c r="K1956" i="11"/>
  <c r="L1956" i="11"/>
  <c r="K1957" i="11"/>
  <c r="L1957" i="11"/>
  <c r="K1958" i="11"/>
  <c r="L1958" i="11"/>
  <c r="K1959" i="11"/>
  <c r="L1959" i="11"/>
  <c r="K1960" i="11"/>
  <c r="L1960" i="11"/>
  <c r="K1961" i="11"/>
  <c r="L1961" i="11"/>
  <c r="K1962" i="11"/>
  <c r="L1962" i="11"/>
  <c r="K1963" i="11"/>
  <c r="L1963" i="11"/>
  <c r="K1964" i="11"/>
  <c r="L1964" i="11"/>
  <c r="K1965" i="11"/>
  <c r="L1965" i="11"/>
  <c r="K1966" i="11"/>
  <c r="L1966" i="11"/>
  <c r="K1967" i="11"/>
  <c r="L1967" i="11"/>
  <c r="K1968" i="11"/>
  <c r="L1968" i="11"/>
  <c r="K1969" i="11"/>
  <c r="L1969" i="11"/>
  <c r="K1970" i="11"/>
  <c r="L1970" i="11"/>
  <c r="K1971" i="11"/>
  <c r="L1971" i="11"/>
  <c r="K1972" i="11"/>
  <c r="L1972" i="11"/>
  <c r="K1973" i="11"/>
  <c r="L1973" i="11"/>
  <c r="K1974" i="11"/>
  <c r="L1974" i="11"/>
  <c r="K1975" i="11"/>
  <c r="L1975" i="11"/>
  <c r="K1976" i="11"/>
  <c r="L1976" i="11"/>
  <c r="K1977" i="11"/>
  <c r="L1977" i="11"/>
  <c r="K1978" i="11"/>
  <c r="L1978" i="11"/>
  <c r="K1979" i="11"/>
  <c r="L1979" i="11"/>
  <c r="K1980" i="11"/>
  <c r="L1980" i="11"/>
  <c r="K1981" i="11"/>
  <c r="L1981" i="11"/>
  <c r="K1982" i="11"/>
  <c r="L1982" i="11"/>
  <c r="K1983" i="11"/>
  <c r="L1983" i="11"/>
  <c r="K1984" i="11"/>
  <c r="L1984" i="11"/>
  <c r="K1985" i="11"/>
  <c r="L1985" i="11"/>
  <c r="K1986" i="11"/>
  <c r="L1986" i="11"/>
  <c r="K1987" i="11"/>
  <c r="L1987" i="11"/>
  <c r="K1988" i="11"/>
  <c r="L1988" i="11"/>
  <c r="K1989" i="11"/>
  <c r="L1989" i="11"/>
  <c r="K1990" i="11"/>
  <c r="L1990" i="11"/>
  <c r="K1991" i="11"/>
  <c r="L1991" i="11"/>
  <c r="K1992" i="11"/>
  <c r="L1992" i="11"/>
  <c r="K1993" i="11"/>
  <c r="L1993" i="11"/>
  <c r="K1994" i="11"/>
  <c r="L1994" i="11"/>
  <c r="K1995" i="11"/>
  <c r="L1995" i="11"/>
  <c r="K1996" i="11"/>
  <c r="L1996" i="11"/>
  <c r="K1997" i="11"/>
  <c r="L1997" i="11"/>
  <c r="K1998" i="11"/>
  <c r="L1998" i="11"/>
  <c r="K1999" i="11"/>
  <c r="L1999" i="11"/>
  <c r="K2000" i="11"/>
  <c r="L2000" i="11"/>
  <c r="K2001" i="11"/>
  <c r="L2001" i="11"/>
  <c r="K2002" i="11"/>
  <c r="L2002" i="11"/>
  <c r="K2003" i="11"/>
  <c r="L2003" i="11"/>
  <c r="K2004" i="11"/>
  <c r="L2004" i="11"/>
  <c r="K2005" i="11"/>
  <c r="L2005" i="11"/>
  <c r="K2006" i="11"/>
  <c r="L2006" i="11"/>
  <c r="K2007" i="11"/>
  <c r="L2007" i="11"/>
  <c r="K2008" i="11"/>
  <c r="L2008" i="11"/>
  <c r="K2009" i="11"/>
  <c r="L2009" i="11"/>
  <c r="K2010" i="11"/>
  <c r="L2010" i="11"/>
  <c r="K2011" i="11"/>
  <c r="L2011" i="11"/>
  <c r="K2012" i="11"/>
  <c r="L2012" i="11"/>
  <c r="K2013" i="11"/>
  <c r="L2013" i="11"/>
  <c r="K2014" i="11"/>
  <c r="L2014" i="11"/>
  <c r="K2015" i="11"/>
  <c r="L2015" i="11"/>
  <c r="K2016" i="11"/>
  <c r="L2016" i="11"/>
  <c r="K2017" i="11"/>
  <c r="L2017" i="11"/>
  <c r="K2018" i="11"/>
  <c r="L2018" i="11"/>
  <c r="K2019" i="11"/>
  <c r="L2019" i="11"/>
  <c r="K2020" i="11"/>
  <c r="L2020" i="11"/>
  <c r="K2021" i="11"/>
  <c r="L2021" i="11"/>
  <c r="K2022" i="11"/>
  <c r="L2022" i="11"/>
  <c r="K2023" i="11"/>
  <c r="L2023" i="11"/>
  <c r="K2024" i="11"/>
  <c r="L2024" i="11"/>
  <c r="K2025" i="11"/>
  <c r="L2025" i="11"/>
  <c r="K2026" i="11"/>
  <c r="L2026" i="11"/>
  <c r="K2027" i="11"/>
  <c r="L2027" i="11"/>
  <c r="K2028" i="11"/>
  <c r="L2028" i="11"/>
  <c r="K2029" i="11"/>
  <c r="L2029" i="11"/>
  <c r="K2030" i="11"/>
  <c r="L2030" i="11"/>
  <c r="K2031" i="11"/>
  <c r="L2031" i="11"/>
  <c r="K2032" i="11"/>
  <c r="L2032" i="11"/>
  <c r="K2033" i="11"/>
  <c r="L2033" i="11"/>
  <c r="K2034" i="11"/>
  <c r="L2034" i="11"/>
  <c r="K2035" i="11"/>
  <c r="L2035" i="11"/>
  <c r="K2036" i="11"/>
  <c r="L2036" i="11"/>
  <c r="K2037" i="11"/>
  <c r="L2037" i="11"/>
  <c r="K2038" i="11"/>
  <c r="L2038" i="11"/>
  <c r="K2039" i="11"/>
  <c r="L2039" i="11"/>
  <c r="K2040" i="11"/>
  <c r="L2040" i="11"/>
  <c r="K2041" i="11"/>
  <c r="L2041" i="11"/>
  <c r="K2042" i="11"/>
  <c r="L2042" i="11"/>
  <c r="K2043" i="11"/>
  <c r="L2043" i="11"/>
  <c r="K2044" i="11"/>
  <c r="L2044" i="11"/>
  <c r="K2045" i="11"/>
  <c r="L2045" i="11"/>
  <c r="K2046" i="11"/>
  <c r="L2046" i="11"/>
  <c r="K2047" i="11"/>
  <c r="L2047" i="11"/>
  <c r="K2048" i="11"/>
  <c r="L2048" i="11"/>
  <c r="K2049" i="11"/>
  <c r="L2049" i="11"/>
  <c r="K2050" i="11"/>
  <c r="L2050" i="11"/>
  <c r="K2051" i="11"/>
  <c r="L2051" i="11"/>
  <c r="K2052" i="11"/>
  <c r="L2052" i="11"/>
  <c r="K2053" i="11"/>
  <c r="L2053" i="11"/>
  <c r="K2054" i="11"/>
  <c r="L2054" i="11"/>
  <c r="K2055" i="11"/>
  <c r="L2055" i="11"/>
  <c r="K2056" i="11"/>
  <c r="L2056" i="11"/>
  <c r="K2057" i="11"/>
  <c r="L2057" i="11"/>
  <c r="K2058" i="11"/>
  <c r="L2058" i="11"/>
  <c r="K2059" i="11"/>
  <c r="L2059" i="11"/>
  <c r="K2060" i="11"/>
  <c r="L2060" i="11"/>
  <c r="K2061" i="11"/>
  <c r="L2061" i="11"/>
  <c r="K2062" i="11"/>
  <c r="L2062" i="11"/>
  <c r="K2063" i="11"/>
  <c r="L2063" i="11"/>
  <c r="K2064" i="11"/>
  <c r="L2064" i="11"/>
  <c r="K2065" i="11"/>
  <c r="L2065" i="11"/>
  <c r="K2066" i="11"/>
  <c r="L2066" i="11"/>
  <c r="K2067" i="11"/>
  <c r="L2067" i="11"/>
  <c r="K2068" i="11"/>
  <c r="L2068" i="11"/>
  <c r="K2069" i="11"/>
  <c r="L2069" i="11"/>
  <c r="K2070" i="11"/>
  <c r="L2070" i="11"/>
  <c r="K2071" i="11"/>
  <c r="L2071" i="11"/>
  <c r="K2072" i="11"/>
  <c r="L2072" i="11"/>
  <c r="K2073" i="11"/>
  <c r="L2073" i="11"/>
  <c r="K2074" i="11"/>
  <c r="L2074" i="11"/>
  <c r="K2075" i="11"/>
  <c r="L2075" i="11"/>
  <c r="K2076" i="11"/>
  <c r="L2076" i="11"/>
  <c r="K2077" i="11"/>
  <c r="L2077" i="11"/>
  <c r="K2078" i="11"/>
  <c r="L2078" i="11"/>
  <c r="K2079" i="11"/>
  <c r="L2079" i="11"/>
  <c r="K2080" i="11"/>
  <c r="L2080" i="11"/>
  <c r="K2081" i="11"/>
  <c r="L2081" i="11"/>
  <c r="K2082" i="11"/>
  <c r="L2082" i="11"/>
  <c r="K2083" i="11"/>
  <c r="L2083" i="11"/>
  <c r="K2084" i="11"/>
  <c r="L2084" i="11"/>
  <c r="K2085" i="11"/>
  <c r="L2085" i="11"/>
  <c r="K2086" i="11"/>
  <c r="L2086" i="11"/>
  <c r="K2087" i="11"/>
  <c r="L2087" i="11"/>
  <c r="K2088" i="11"/>
  <c r="L2088" i="11"/>
  <c r="K2089" i="11"/>
  <c r="L2089" i="11"/>
  <c r="K2090" i="11"/>
  <c r="L2090" i="11"/>
  <c r="K2091" i="11"/>
  <c r="L2091" i="11"/>
  <c r="K2092" i="11"/>
  <c r="L2092" i="11"/>
  <c r="K2093" i="11"/>
  <c r="L2093" i="11"/>
  <c r="K2094" i="11"/>
  <c r="L2094" i="11"/>
  <c r="K2095" i="11"/>
  <c r="L2095" i="11"/>
  <c r="K2096" i="11"/>
  <c r="L2096" i="11"/>
  <c r="K2097" i="11"/>
  <c r="L2097" i="11"/>
  <c r="K2098" i="11"/>
  <c r="L2098" i="11"/>
  <c r="K2099" i="11"/>
  <c r="L2099" i="11"/>
  <c r="K2100" i="11"/>
  <c r="L2100" i="11"/>
  <c r="K2101" i="11"/>
  <c r="L2101" i="11"/>
  <c r="K2102" i="11"/>
  <c r="L2102" i="11"/>
  <c r="K2103" i="11"/>
  <c r="L2103" i="11"/>
  <c r="K2104" i="11"/>
  <c r="L2104" i="11"/>
  <c r="K2105" i="11"/>
  <c r="L2105" i="11"/>
  <c r="K2106" i="11"/>
  <c r="L2106" i="11"/>
  <c r="K2107" i="11"/>
  <c r="L2107" i="11"/>
  <c r="K2108" i="11"/>
  <c r="L2108" i="11"/>
  <c r="K2109" i="11"/>
  <c r="L2109" i="11"/>
  <c r="K2110" i="11"/>
  <c r="L2110" i="11"/>
  <c r="K2111" i="11"/>
  <c r="L2111" i="11"/>
  <c r="K2112" i="11"/>
  <c r="L2112" i="11"/>
  <c r="K2113" i="11"/>
  <c r="L2113" i="11"/>
  <c r="K2114" i="11"/>
  <c r="L2114" i="11"/>
  <c r="K2115" i="11"/>
  <c r="L2115" i="11"/>
  <c r="K2116" i="11"/>
  <c r="L2116" i="11"/>
  <c r="K2117" i="11"/>
  <c r="L2117" i="11"/>
  <c r="K2118" i="11"/>
  <c r="L2118" i="11"/>
  <c r="K2119" i="11"/>
  <c r="L2119" i="11"/>
  <c r="K2120" i="11"/>
  <c r="L2120" i="11"/>
  <c r="K2121" i="11"/>
  <c r="L2121" i="11"/>
  <c r="K2122" i="11"/>
  <c r="L2122" i="11"/>
  <c r="K2123" i="11"/>
  <c r="L2123" i="11"/>
  <c r="K2124" i="11"/>
  <c r="L2124" i="11"/>
  <c r="K2125" i="11"/>
  <c r="L2125" i="11"/>
  <c r="K2126" i="11"/>
  <c r="L2126" i="11"/>
  <c r="K2127" i="11"/>
  <c r="L2127" i="11"/>
  <c r="K2128" i="11"/>
  <c r="L2128" i="11"/>
  <c r="K2129" i="11"/>
  <c r="L2129" i="11"/>
  <c r="K2130" i="11"/>
  <c r="L2130" i="11"/>
  <c r="K2131" i="11"/>
  <c r="L2131" i="11"/>
  <c r="K2132" i="11"/>
  <c r="L2132" i="11"/>
  <c r="K2133" i="11"/>
  <c r="L2133" i="11"/>
  <c r="K2134" i="11"/>
  <c r="L2134" i="11"/>
  <c r="K2135" i="11"/>
  <c r="L2135" i="11"/>
  <c r="K2136" i="11"/>
  <c r="L2136" i="11"/>
  <c r="K2137" i="11"/>
  <c r="L2137" i="11"/>
  <c r="K2138" i="11"/>
  <c r="L2138" i="11"/>
  <c r="K2139" i="11"/>
  <c r="L2139" i="11"/>
  <c r="K2140" i="11"/>
  <c r="L2140" i="11"/>
  <c r="K2141" i="11"/>
  <c r="L2141" i="11"/>
  <c r="K2142" i="11"/>
  <c r="L2142" i="11"/>
  <c r="K2143" i="11"/>
  <c r="L2143" i="11"/>
  <c r="K2144" i="11"/>
  <c r="L2144" i="11"/>
  <c r="K2145" i="11"/>
  <c r="L2145" i="11"/>
  <c r="K2146" i="11"/>
  <c r="L2146" i="11"/>
  <c r="K2147" i="11"/>
  <c r="L2147" i="11"/>
  <c r="K2148" i="11"/>
  <c r="L2148" i="11"/>
  <c r="K2149" i="11"/>
  <c r="L2149" i="11"/>
  <c r="K2150" i="11"/>
  <c r="L2150" i="11"/>
  <c r="K2151" i="11"/>
  <c r="L2151" i="11"/>
  <c r="K2152" i="11"/>
  <c r="L2152" i="11"/>
  <c r="K2153" i="11"/>
  <c r="L2153" i="11"/>
  <c r="K2154" i="11"/>
  <c r="L2154" i="11"/>
  <c r="K2155" i="11"/>
  <c r="L2155" i="11"/>
  <c r="K2156" i="11"/>
  <c r="L2156" i="11"/>
  <c r="K2157" i="11"/>
  <c r="L2157" i="11"/>
  <c r="K2158" i="11"/>
  <c r="L2158" i="11"/>
  <c r="K2159" i="11"/>
  <c r="L2159" i="11"/>
  <c r="K2160" i="11"/>
  <c r="L2160" i="11"/>
  <c r="K2161" i="11"/>
  <c r="L2161" i="11"/>
  <c r="K2162" i="11"/>
  <c r="L2162" i="11"/>
  <c r="K2163" i="11"/>
  <c r="L2163" i="11"/>
  <c r="K2164" i="11"/>
  <c r="L2164" i="11"/>
  <c r="K2165" i="11"/>
  <c r="L2165" i="11"/>
  <c r="K2166" i="11"/>
  <c r="L2166" i="11"/>
  <c r="K2167" i="11"/>
  <c r="L2167" i="11"/>
  <c r="K2168" i="11"/>
  <c r="L2168" i="11"/>
  <c r="K2169" i="11"/>
  <c r="L2169" i="11"/>
  <c r="K2170" i="11"/>
  <c r="L2170" i="11"/>
  <c r="K2171" i="11"/>
  <c r="L2171" i="11"/>
  <c r="K2172" i="11"/>
  <c r="L2172" i="11"/>
  <c r="K2173" i="11"/>
  <c r="L2173" i="11"/>
  <c r="K2174" i="11"/>
  <c r="L2174" i="11"/>
  <c r="K2175" i="11"/>
  <c r="L2175" i="11"/>
  <c r="K2176" i="11"/>
  <c r="L2176" i="11"/>
  <c r="K2177" i="11"/>
  <c r="L2177" i="11"/>
  <c r="K2178" i="11"/>
  <c r="L2178" i="11"/>
  <c r="K2179" i="11"/>
  <c r="L2179" i="11"/>
  <c r="K2180" i="11"/>
  <c r="L2180" i="11"/>
  <c r="K2181" i="11"/>
  <c r="L2181" i="11"/>
  <c r="K2182" i="11"/>
  <c r="L2182" i="11"/>
  <c r="K2183" i="11"/>
  <c r="L2183" i="11"/>
  <c r="K2184" i="11"/>
  <c r="L2184" i="11"/>
  <c r="K2185" i="11"/>
  <c r="L2185" i="11"/>
  <c r="K2186" i="11"/>
  <c r="L2186" i="11"/>
  <c r="K2187" i="11"/>
  <c r="L2187" i="11"/>
  <c r="K2188" i="11"/>
  <c r="L2188" i="11"/>
  <c r="K2189" i="11"/>
  <c r="L2189" i="11"/>
  <c r="K2190" i="11"/>
  <c r="L2190" i="11"/>
  <c r="K2191" i="11"/>
  <c r="L2191" i="11"/>
  <c r="K2192" i="11"/>
  <c r="L2192" i="11"/>
  <c r="K2193" i="11"/>
  <c r="L2193" i="11"/>
  <c r="K2194" i="11"/>
  <c r="L2194" i="11"/>
  <c r="K2195" i="11"/>
  <c r="L2195" i="11"/>
  <c r="K2196" i="11"/>
  <c r="L2196" i="11"/>
  <c r="K2197" i="11"/>
  <c r="L2197" i="11"/>
  <c r="K2198" i="11"/>
  <c r="L2198" i="11"/>
  <c r="K2199" i="11"/>
  <c r="L2199" i="11"/>
  <c r="K2200" i="11"/>
  <c r="L2200" i="11"/>
  <c r="K2201" i="11"/>
  <c r="L2201" i="11"/>
  <c r="K2202" i="11"/>
  <c r="L2202" i="11"/>
  <c r="K2203" i="11"/>
  <c r="L2203" i="11"/>
  <c r="K2204" i="11"/>
  <c r="L2204" i="11"/>
  <c r="K2205" i="11"/>
  <c r="L2205" i="11"/>
  <c r="K2206" i="11"/>
  <c r="L2206" i="11"/>
  <c r="K2207" i="11"/>
  <c r="L2207" i="11"/>
  <c r="K2208" i="11"/>
  <c r="L2208" i="11"/>
  <c r="K2209" i="11"/>
  <c r="L2209" i="11"/>
  <c r="K2210" i="11"/>
  <c r="L2210" i="11"/>
  <c r="K2211" i="11"/>
  <c r="L2211" i="11"/>
  <c r="K2212" i="11"/>
  <c r="L2212" i="11"/>
  <c r="K2213" i="11"/>
  <c r="L2213" i="11"/>
  <c r="K2214" i="11"/>
  <c r="L2214" i="11"/>
  <c r="K2215" i="11"/>
  <c r="L2215" i="11"/>
  <c r="K2216" i="11"/>
  <c r="L2216" i="11"/>
  <c r="K2217" i="11"/>
  <c r="L2217" i="11"/>
  <c r="K2218" i="11"/>
  <c r="L2218" i="11"/>
  <c r="K2219" i="11"/>
  <c r="L2219" i="11"/>
  <c r="K2220" i="11"/>
  <c r="L2220" i="11"/>
  <c r="K2221" i="11"/>
  <c r="L2221" i="11"/>
  <c r="K2222" i="11"/>
  <c r="L2222" i="11"/>
  <c r="K2223" i="11"/>
  <c r="L2223" i="11"/>
  <c r="K2224" i="11"/>
  <c r="L2224" i="11"/>
  <c r="K2225" i="11"/>
  <c r="L2225" i="11"/>
  <c r="K2226" i="11"/>
  <c r="L2226" i="11"/>
  <c r="K2227" i="11"/>
  <c r="L2227" i="11"/>
  <c r="K2228" i="11"/>
  <c r="L2228" i="11"/>
  <c r="K2229" i="11"/>
  <c r="L2229" i="11"/>
  <c r="K2230" i="11"/>
  <c r="L2230" i="11"/>
  <c r="K2231" i="11"/>
  <c r="L2231" i="11"/>
  <c r="K2232" i="11"/>
  <c r="L2232" i="11"/>
  <c r="K2233" i="11"/>
  <c r="L2233" i="11"/>
  <c r="K2234" i="11"/>
  <c r="L2234" i="11"/>
  <c r="K2235" i="11"/>
  <c r="L2235" i="11"/>
  <c r="K2236" i="11"/>
  <c r="L2236" i="11"/>
  <c r="K2237" i="11"/>
  <c r="L2237" i="11"/>
  <c r="K2238" i="11"/>
  <c r="L2238" i="11"/>
  <c r="K2239" i="11"/>
  <c r="L2239" i="11"/>
  <c r="K2240" i="11"/>
  <c r="L2240" i="11"/>
  <c r="K2241" i="11"/>
  <c r="L2241" i="11"/>
  <c r="K2242" i="11"/>
  <c r="L2242" i="11"/>
  <c r="K2243" i="11"/>
  <c r="L2243" i="11"/>
  <c r="K2244" i="11"/>
  <c r="L2244" i="11"/>
  <c r="K2245" i="11"/>
  <c r="L2245" i="11"/>
  <c r="K2246" i="11"/>
  <c r="L2246" i="11"/>
  <c r="K2247" i="11"/>
  <c r="L2247" i="11"/>
  <c r="K2248" i="11"/>
  <c r="L2248" i="11"/>
  <c r="K2249" i="11"/>
  <c r="L2249" i="11"/>
  <c r="K2250" i="11"/>
  <c r="L2250" i="11"/>
  <c r="K2251" i="11"/>
  <c r="L2251" i="11"/>
  <c r="K2252" i="11"/>
  <c r="L2252" i="11"/>
  <c r="K2253" i="11"/>
  <c r="L2253" i="11"/>
  <c r="K2254" i="11"/>
  <c r="L2254" i="11"/>
  <c r="K2255" i="11"/>
  <c r="L2255" i="11"/>
  <c r="K2256" i="11"/>
  <c r="L2256" i="11"/>
  <c r="K2257" i="11"/>
  <c r="L2257" i="11"/>
  <c r="K2258" i="11"/>
  <c r="L2258" i="11"/>
  <c r="K2259" i="11"/>
  <c r="L2259" i="11"/>
  <c r="K2260" i="11"/>
  <c r="L2260" i="11"/>
  <c r="K2261" i="11"/>
  <c r="L2261" i="11"/>
  <c r="K2262" i="11"/>
  <c r="L2262" i="11"/>
  <c r="K2263" i="11"/>
  <c r="L2263" i="11"/>
  <c r="K2264" i="11"/>
  <c r="L2264" i="11"/>
  <c r="K2265" i="11"/>
  <c r="L2265" i="11"/>
  <c r="K2266" i="11"/>
  <c r="L2266" i="11"/>
  <c r="K2267" i="11"/>
  <c r="L2267" i="11"/>
  <c r="K2268" i="11"/>
  <c r="L2268" i="11"/>
  <c r="K2269" i="11"/>
  <c r="L2269" i="11"/>
  <c r="K2270" i="11"/>
  <c r="L2270" i="11"/>
  <c r="K2271" i="11"/>
  <c r="L2271" i="11"/>
  <c r="K2272" i="11"/>
  <c r="L2272" i="11"/>
  <c r="K2273" i="11"/>
  <c r="L2273" i="11"/>
  <c r="K2274" i="11"/>
  <c r="L2274" i="11"/>
  <c r="K2275" i="11"/>
  <c r="L2275" i="11"/>
  <c r="K2276" i="11"/>
  <c r="L2276" i="11"/>
  <c r="K2277" i="11"/>
  <c r="L2277" i="11"/>
  <c r="K2278" i="11"/>
  <c r="L2278" i="11"/>
  <c r="K2279" i="11"/>
  <c r="L2279" i="11"/>
  <c r="K2280" i="11"/>
  <c r="L2280" i="11"/>
  <c r="K2281" i="11"/>
  <c r="L2281" i="11"/>
  <c r="K2282" i="11"/>
  <c r="L2282" i="11"/>
  <c r="K2283" i="11"/>
  <c r="L2283" i="11"/>
  <c r="K2284" i="11"/>
  <c r="L2284" i="11"/>
  <c r="K2285" i="11"/>
  <c r="L2285" i="11"/>
  <c r="K2286" i="11"/>
  <c r="L2286" i="11"/>
  <c r="K2287" i="11"/>
  <c r="L2287" i="11"/>
  <c r="K2288" i="11"/>
  <c r="L2288" i="11"/>
  <c r="K2289" i="11"/>
  <c r="L2289" i="11"/>
  <c r="K2290" i="11"/>
  <c r="L2290" i="11"/>
  <c r="K2291" i="11"/>
  <c r="L2291" i="11"/>
  <c r="K2292" i="11"/>
  <c r="L2292" i="11"/>
  <c r="K2293" i="11"/>
  <c r="L2293" i="11"/>
  <c r="K2294" i="11"/>
  <c r="L2294" i="11"/>
  <c r="K2295" i="11"/>
  <c r="L2295" i="11"/>
  <c r="K2296" i="11"/>
  <c r="L2296" i="11"/>
  <c r="K2297" i="11"/>
  <c r="L2297" i="11"/>
  <c r="K2298" i="11"/>
  <c r="L2298" i="11"/>
  <c r="K2299" i="11"/>
  <c r="L2299" i="11"/>
  <c r="K2300" i="11"/>
  <c r="L2300" i="11"/>
  <c r="K2301" i="11"/>
  <c r="L2301" i="11"/>
  <c r="K2302" i="11"/>
  <c r="L2302" i="11"/>
  <c r="K2303" i="11"/>
  <c r="L2303" i="11"/>
  <c r="K2304" i="11"/>
  <c r="L2304" i="11"/>
  <c r="K2305" i="11"/>
  <c r="L2305" i="11"/>
  <c r="K2306" i="11"/>
  <c r="L2306" i="11"/>
  <c r="K2307" i="11"/>
  <c r="L2307" i="11"/>
  <c r="K2308" i="11"/>
  <c r="L2308" i="11"/>
  <c r="K2309" i="11"/>
  <c r="L2309" i="11"/>
  <c r="K2310" i="11"/>
  <c r="L2310" i="11"/>
  <c r="K2311" i="11"/>
  <c r="L2311" i="11"/>
  <c r="K2312" i="11"/>
  <c r="L2312" i="11"/>
  <c r="K2313" i="11"/>
  <c r="L2313" i="11"/>
  <c r="K2314" i="11"/>
  <c r="L2314" i="11"/>
  <c r="K2315" i="11"/>
  <c r="L2315" i="11"/>
  <c r="K2316" i="11"/>
  <c r="L2316" i="11"/>
  <c r="K2317" i="11"/>
  <c r="L2317" i="11"/>
  <c r="K2318" i="11"/>
  <c r="L2318" i="11"/>
  <c r="K2319" i="11"/>
  <c r="L2319" i="11"/>
  <c r="K2320" i="11"/>
  <c r="L2320" i="11"/>
  <c r="K2321" i="11"/>
  <c r="L2321" i="11"/>
  <c r="K2322" i="11"/>
  <c r="L2322" i="11"/>
  <c r="K2323" i="11"/>
  <c r="L2323" i="11"/>
  <c r="K2324" i="11"/>
  <c r="L2324" i="11"/>
  <c r="K2325" i="11"/>
  <c r="L2325" i="11"/>
  <c r="K2326" i="11"/>
  <c r="L2326" i="11"/>
  <c r="K2327" i="11"/>
  <c r="L2327" i="11"/>
  <c r="K2328" i="11"/>
  <c r="L2328" i="11"/>
  <c r="K2329" i="11"/>
  <c r="L2329" i="11"/>
  <c r="K2330" i="11"/>
  <c r="L2330" i="11"/>
  <c r="K2331" i="11"/>
  <c r="L2331" i="11"/>
  <c r="K2332" i="11"/>
  <c r="L2332" i="11"/>
  <c r="K2333" i="11"/>
  <c r="L2333" i="11"/>
  <c r="K2334" i="11"/>
  <c r="L2334" i="11"/>
  <c r="K2335" i="11"/>
  <c r="L2335" i="11"/>
  <c r="K2336" i="11"/>
  <c r="L2336" i="11"/>
  <c r="K2337" i="11"/>
  <c r="L2337" i="11"/>
  <c r="K2338" i="11"/>
  <c r="L2338" i="11"/>
  <c r="K2339" i="11"/>
  <c r="L2339" i="11"/>
  <c r="K2340" i="11"/>
  <c r="L2340" i="11"/>
  <c r="K2341" i="11"/>
  <c r="L2341" i="11"/>
  <c r="K2342" i="11"/>
  <c r="L2342" i="11"/>
  <c r="K2343" i="11"/>
  <c r="L2343" i="11"/>
  <c r="K2344" i="11"/>
  <c r="L2344" i="11"/>
  <c r="K2345" i="11"/>
  <c r="L2345" i="11"/>
  <c r="K2346" i="11"/>
  <c r="L2346" i="11"/>
  <c r="K2347" i="11"/>
  <c r="L2347" i="11"/>
  <c r="K2348" i="11"/>
  <c r="L2348" i="11"/>
  <c r="K2349" i="11"/>
  <c r="L2349" i="11"/>
  <c r="K2350" i="11"/>
  <c r="L2350" i="11"/>
  <c r="K2351" i="11"/>
  <c r="L2351" i="11"/>
  <c r="K2352" i="11"/>
  <c r="L2352" i="11"/>
  <c r="K2353" i="11"/>
  <c r="L2353" i="11"/>
  <c r="K2354" i="11"/>
  <c r="L2354" i="11"/>
  <c r="K2355" i="11"/>
  <c r="L2355" i="11"/>
  <c r="K2356" i="11"/>
  <c r="L2356" i="11"/>
  <c r="K2357" i="11"/>
  <c r="L2357" i="11"/>
  <c r="K2358" i="11"/>
  <c r="L2358" i="11"/>
  <c r="K2359" i="11"/>
  <c r="L2359" i="11"/>
  <c r="K2360" i="11"/>
  <c r="L2360" i="11"/>
  <c r="K2361" i="11"/>
  <c r="L2361" i="11"/>
  <c r="K2362" i="11"/>
  <c r="L2362" i="11"/>
  <c r="K2363" i="11"/>
  <c r="L2363" i="11"/>
  <c r="K2364" i="11"/>
  <c r="L2364" i="11"/>
  <c r="K2365" i="11"/>
  <c r="L2365" i="11"/>
  <c r="K2366" i="11"/>
  <c r="L2366" i="11"/>
  <c r="K2367" i="11"/>
  <c r="L2367" i="11"/>
  <c r="K2368" i="11"/>
  <c r="L2368" i="11"/>
  <c r="K2369" i="11"/>
  <c r="L2369" i="11"/>
  <c r="K2370" i="11"/>
  <c r="L2370" i="11"/>
  <c r="K2371" i="11"/>
  <c r="L2371" i="11"/>
  <c r="K2372" i="11"/>
  <c r="L2372" i="11"/>
  <c r="K2373" i="11"/>
  <c r="L2373" i="11"/>
  <c r="K2374" i="11"/>
  <c r="L2374" i="11"/>
  <c r="K2375" i="11"/>
  <c r="L2375" i="11"/>
  <c r="K2376" i="11"/>
  <c r="L2376" i="11"/>
  <c r="K2377" i="11"/>
  <c r="L2377" i="11"/>
  <c r="K2378" i="11"/>
  <c r="L2378" i="11"/>
  <c r="K2379" i="11"/>
  <c r="L2379" i="11"/>
  <c r="K2380" i="11"/>
  <c r="L2380" i="11"/>
  <c r="K2381" i="11"/>
  <c r="L2381" i="11"/>
  <c r="K2382" i="11"/>
  <c r="L2382" i="11"/>
  <c r="K2383" i="11"/>
  <c r="L2383" i="11"/>
  <c r="K2384" i="11"/>
  <c r="L2384" i="11"/>
  <c r="K2385" i="11"/>
  <c r="L2385" i="11"/>
  <c r="K2386" i="11"/>
  <c r="L2386" i="11"/>
  <c r="K2387" i="11"/>
  <c r="L2387" i="11"/>
  <c r="K2388" i="11"/>
  <c r="L2388" i="11"/>
  <c r="K2389" i="11"/>
  <c r="L2389" i="11"/>
  <c r="K2390" i="11"/>
  <c r="L2390" i="11"/>
  <c r="K2391" i="11"/>
  <c r="L2391" i="11"/>
  <c r="K2392" i="11"/>
  <c r="L2392" i="11"/>
  <c r="K2393" i="11"/>
  <c r="L2393" i="11"/>
  <c r="K2394" i="11"/>
  <c r="L2394" i="11"/>
  <c r="K2395" i="11"/>
  <c r="L2395" i="11"/>
  <c r="K2396" i="11"/>
  <c r="L2396" i="11"/>
  <c r="K2397" i="11"/>
  <c r="L2397" i="11"/>
  <c r="K2398" i="11"/>
  <c r="L2398" i="11"/>
  <c r="K2399" i="11"/>
  <c r="L2399" i="11"/>
  <c r="K2400" i="11"/>
  <c r="L2400" i="11"/>
  <c r="K2401" i="11"/>
  <c r="L2401" i="11"/>
  <c r="K2402" i="11"/>
  <c r="L2402" i="11"/>
  <c r="K2403" i="11"/>
  <c r="L2403" i="11"/>
  <c r="K2404" i="11"/>
  <c r="L2404" i="11"/>
  <c r="K2405" i="11"/>
  <c r="L2405" i="11"/>
  <c r="K2406" i="11"/>
  <c r="L2406" i="11"/>
  <c r="K2407" i="11"/>
  <c r="L2407" i="11"/>
  <c r="K2408" i="11"/>
  <c r="L2408" i="11"/>
  <c r="K2409" i="11"/>
  <c r="L2409" i="11"/>
  <c r="K2410" i="11"/>
  <c r="L2410" i="11"/>
  <c r="K2411" i="11"/>
  <c r="L2411" i="11"/>
  <c r="K2412" i="11"/>
  <c r="L2412" i="11"/>
  <c r="K2413" i="11"/>
  <c r="L2413" i="11"/>
  <c r="K2414" i="11"/>
  <c r="L2414" i="11"/>
  <c r="K2415" i="11"/>
  <c r="L2415" i="11"/>
  <c r="K2416" i="11"/>
  <c r="L2416" i="11"/>
  <c r="K2417" i="11"/>
  <c r="L2417" i="11"/>
  <c r="K2418" i="11"/>
  <c r="L2418" i="11"/>
  <c r="K2419" i="11"/>
  <c r="L2419" i="11"/>
  <c r="K2420" i="11"/>
  <c r="L2420" i="11"/>
  <c r="K2421" i="11"/>
  <c r="L2421" i="11"/>
  <c r="K2422" i="11"/>
  <c r="L2422" i="11"/>
  <c r="K2423" i="11"/>
  <c r="L2423" i="11"/>
  <c r="K2424" i="11"/>
  <c r="L2424" i="11"/>
  <c r="K2425" i="11"/>
  <c r="L2425" i="11"/>
  <c r="K2426" i="11"/>
  <c r="L2426" i="11"/>
  <c r="K2427" i="11"/>
  <c r="L2427" i="11"/>
  <c r="K2428" i="11"/>
  <c r="L2428" i="11"/>
  <c r="K2429" i="11"/>
  <c r="L2429" i="11"/>
  <c r="K2430" i="11"/>
  <c r="L2430" i="11"/>
  <c r="K2431" i="11"/>
  <c r="L2431" i="11"/>
  <c r="K2432" i="11"/>
  <c r="L2432" i="11"/>
  <c r="K2433" i="11"/>
  <c r="L2433" i="11"/>
  <c r="K2434" i="11"/>
  <c r="L2434" i="11"/>
  <c r="K2435" i="11"/>
  <c r="L2435" i="11"/>
  <c r="K2436" i="11"/>
  <c r="L2436" i="11"/>
  <c r="K2437" i="11"/>
  <c r="L2437" i="11"/>
  <c r="K2438" i="11"/>
  <c r="L2438" i="11"/>
  <c r="K2439" i="11"/>
  <c r="L2439" i="11"/>
  <c r="K2440" i="11"/>
  <c r="L2440" i="11"/>
  <c r="K2441" i="11"/>
  <c r="L2441" i="11"/>
  <c r="K2442" i="11"/>
  <c r="L2442" i="11"/>
  <c r="K2443" i="11"/>
  <c r="L2443" i="11"/>
  <c r="K2444" i="11"/>
  <c r="L2444" i="11"/>
  <c r="K2445" i="11"/>
  <c r="L2445" i="11"/>
  <c r="K2446" i="11"/>
  <c r="L2446" i="11"/>
  <c r="K2447" i="11"/>
  <c r="L2447" i="11"/>
  <c r="K2448" i="11"/>
  <c r="L2448" i="11"/>
  <c r="K2449" i="11"/>
  <c r="L2449" i="11"/>
  <c r="K2450" i="11"/>
  <c r="L2450" i="11"/>
  <c r="K2451" i="11"/>
  <c r="L2451" i="11"/>
  <c r="K2452" i="11"/>
  <c r="L2452" i="11"/>
  <c r="K2453" i="11"/>
  <c r="L2453" i="11"/>
  <c r="K2454" i="11"/>
  <c r="L2454" i="11"/>
  <c r="K2455" i="11"/>
  <c r="L2455" i="11"/>
  <c r="K2456" i="11"/>
  <c r="L2456" i="11"/>
  <c r="K2457" i="11"/>
  <c r="L2457" i="11"/>
  <c r="K2458" i="11"/>
  <c r="L2458" i="11"/>
  <c r="K2459" i="11"/>
  <c r="L2459" i="11"/>
  <c r="K2460" i="11"/>
  <c r="L2460" i="11"/>
  <c r="K2461" i="11"/>
  <c r="L2461" i="11"/>
  <c r="K2462" i="11"/>
  <c r="L2462" i="11"/>
  <c r="K2463" i="11"/>
  <c r="L2463" i="11"/>
  <c r="K2464" i="11"/>
  <c r="L2464" i="11"/>
  <c r="K2465" i="11"/>
  <c r="L2465" i="11"/>
  <c r="K2466" i="11"/>
  <c r="L2466" i="11"/>
  <c r="K2467" i="11"/>
  <c r="L2467" i="11"/>
  <c r="K2468" i="11"/>
  <c r="L2468" i="11"/>
  <c r="K2469" i="11"/>
  <c r="L2469" i="11"/>
  <c r="K2470" i="11"/>
  <c r="L2470" i="11"/>
  <c r="K2471" i="11"/>
  <c r="L2471" i="11"/>
  <c r="K2472" i="11"/>
  <c r="L2472" i="11"/>
  <c r="K2473" i="11"/>
  <c r="L2473" i="11"/>
  <c r="K2474" i="11"/>
  <c r="L2474" i="11"/>
  <c r="K2475" i="11"/>
  <c r="L2475" i="11"/>
  <c r="K2476" i="11"/>
  <c r="L2476" i="11"/>
  <c r="K2477" i="11"/>
  <c r="L2477" i="11"/>
  <c r="K2478" i="11"/>
  <c r="L2478" i="11"/>
  <c r="K2479" i="11"/>
  <c r="L2479" i="11"/>
  <c r="K2480" i="11"/>
  <c r="L2480" i="11"/>
  <c r="K2481" i="11"/>
  <c r="L2481" i="11"/>
  <c r="K2482" i="11"/>
  <c r="L2482" i="11"/>
  <c r="K2483" i="11"/>
  <c r="L2483" i="11"/>
  <c r="K2484" i="11"/>
  <c r="L2484" i="11"/>
  <c r="K2485" i="11"/>
  <c r="L2485" i="11"/>
  <c r="K2486" i="11"/>
  <c r="L2486" i="11"/>
  <c r="K2487" i="11"/>
  <c r="L2487" i="11"/>
  <c r="K2488" i="11"/>
  <c r="L2488" i="11"/>
  <c r="K2489" i="11"/>
  <c r="L2489" i="11"/>
  <c r="K2490" i="11"/>
  <c r="L2490" i="11"/>
  <c r="K2491" i="11"/>
  <c r="L2491" i="11"/>
  <c r="K2492" i="11"/>
  <c r="L2492" i="11"/>
  <c r="K2493" i="11"/>
  <c r="L2493" i="11"/>
  <c r="K2494" i="11"/>
  <c r="L2494" i="11"/>
  <c r="K2495" i="11"/>
  <c r="L2495" i="11"/>
  <c r="K2496" i="11"/>
  <c r="L2496" i="11"/>
  <c r="K2497" i="11"/>
  <c r="L2497" i="11"/>
  <c r="K2498" i="11"/>
  <c r="L2498" i="11"/>
  <c r="K2499" i="11"/>
  <c r="L2499" i="11"/>
  <c r="K2500" i="11"/>
  <c r="L2500" i="11"/>
  <c r="K2501" i="11"/>
  <c r="L2501" i="11"/>
  <c r="K2502" i="11"/>
  <c r="L2502" i="11"/>
  <c r="K2503" i="11"/>
  <c r="L2503" i="11"/>
  <c r="K2504" i="11"/>
  <c r="L2504" i="11"/>
  <c r="K2505" i="11"/>
  <c r="L2505" i="11"/>
  <c r="K2506" i="11"/>
  <c r="L2506" i="11"/>
  <c r="K2507" i="11"/>
  <c r="L2507" i="11"/>
  <c r="K2508" i="11"/>
  <c r="L2508" i="11"/>
  <c r="K2509" i="11"/>
  <c r="L2509" i="11"/>
  <c r="K2510" i="11"/>
  <c r="L2510" i="11"/>
  <c r="K2511" i="11"/>
  <c r="L2511" i="11"/>
  <c r="K2512" i="11"/>
  <c r="L2512" i="11"/>
  <c r="K2513" i="11"/>
  <c r="L2513" i="11"/>
  <c r="K2514" i="11"/>
  <c r="L2514" i="11"/>
  <c r="K2515" i="11"/>
  <c r="L2515" i="11"/>
  <c r="K2516" i="11"/>
  <c r="L2516" i="11"/>
  <c r="K2517" i="11"/>
  <c r="L2517" i="11"/>
  <c r="K2518" i="11"/>
  <c r="L2518" i="11"/>
  <c r="K2519" i="11"/>
  <c r="L2519" i="11"/>
  <c r="K2520" i="11"/>
  <c r="L2520" i="11"/>
  <c r="K2521" i="11"/>
  <c r="L2521" i="11"/>
  <c r="K2522" i="11"/>
  <c r="L2522" i="11"/>
  <c r="K2523" i="11"/>
  <c r="L2523" i="11"/>
  <c r="K2524" i="11"/>
  <c r="L2524" i="11"/>
  <c r="K2525" i="11"/>
  <c r="L2525" i="11"/>
  <c r="K2526" i="11"/>
  <c r="L2526" i="11"/>
  <c r="K2527" i="11"/>
  <c r="L2527" i="11"/>
  <c r="K2528" i="11"/>
  <c r="L2528" i="11"/>
  <c r="K2529" i="11"/>
  <c r="L2529" i="11"/>
  <c r="K2530" i="11"/>
  <c r="L2530" i="11"/>
  <c r="K2531" i="11"/>
  <c r="L2531" i="11"/>
  <c r="K2532" i="11"/>
  <c r="L2532" i="11"/>
  <c r="K2533" i="11"/>
  <c r="L2533" i="11"/>
  <c r="K2534" i="11"/>
  <c r="L2534" i="11"/>
  <c r="K2535" i="11"/>
  <c r="L2535" i="11"/>
  <c r="K2536" i="11"/>
  <c r="L2536" i="11"/>
  <c r="K2537" i="11"/>
  <c r="L2537" i="11"/>
  <c r="K2538" i="11"/>
  <c r="L2538" i="11"/>
  <c r="K2539" i="11"/>
  <c r="L2539" i="11"/>
  <c r="K2540" i="11"/>
  <c r="L2540" i="11"/>
  <c r="K2541" i="11"/>
  <c r="L2541" i="11"/>
  <c r="K2542" i="11"/>
  <c r="L2542" i="11"/>
  <c r="K2543" i="11"/>
  <c r="L2543" i="11"/>
  <c r="K2544" i="11"/>
  <c r="L2544" i="11"/>
  <c r="K2545" i="11"/>
  <c r="L2545" i="11"/>
  <c r="K2546" i="11"/>
  <c r="L2546" i="11"/>
  <c r="K2547" i="11"/>
  <c r="L2547" i="11"/>
  <c r="K2548" i="11"/>
  <c r="L2548" i="11"/>
  <c r="K2549" i="11"/>
  <c r="L2549" i="11"/>
  <c r="K2550" i="11"/>
  <c r="L2550" i="11"/>
  <c r="K2551" i="11"/>
  <c r="L2551" i="11"/>
  <c r="K2552" i="11"/>
  <c r="L2552" i="11"/>
  <c r="K2553" i="11"/>
  <c r="L2553" i="11"/>
  <c r="K2554" i="11"/>
  <c r="L2554" i="11"/>
  <c r="K2555" i="11"/>
  <c r="L2555" i="11"/>
  <c r="K2556" i="11"/>
  <c r="L2556" i="11"/>
  <c r="K2557" i="11"/>
  <c r="L2557" i="11"/>
  <c r="K2558" i="11"/>
  <c r="L2558" i="11"/>
  <c r="K2559" i="11"/>
  <c r="L2559" i="11"/>
  <c r="K2560" i="11"/>
  <c r="L2560" i="11"/>
  <c r="K2561" i="11"/>
  <c r="L2561" i="11"/>
  <c r="K2562" i="11"/>
  <c r="L2562" i="11"/>
  <c r="K2563" i="11"/>
  <c r="L2563" i="11"/>
  <c r="K2564" i="11"/>
  <c r="L2564" i="11"/>
  <c r="K2565" i="11"/>
  <c r="L2565" i="11"/>
  <c r="K2566" i="11"/>
  <c r="L2566" i="11"/>
  <c r="K2567" i="11"/>
  <c r="L2567" i="11"/>
  <c r="K2568" i="11"/>
  <c r="L2568" i="11"/>
  <c r="K2569" i="11"/>
  <c r="L2569" i="11"/>
  <c r="K2570" i="11"/>
  <c r="L2570" i="11"/>
  <c r="K2571" i="11"/>
  <c r="L2571" i="11"/>
  <c r="K2572" i="11"/>
  <c r="L2572" i="11"/>
  <c r="K2573" i="11"/>
  <c r="L2573" i="11"/>
  <c r="K2574" i="11"/>
  <c r="L2574" i="11"/>
  <c r="K2575" i="11"/>
  <c r="L2575" i="11"/>
  <c r="K2576" i="11"/>
  <c r="L2576" i="11"/>
  <c r="K2577" i="11"/>
  <c r="L2577" i="11"/>
  <c r="K2578" i="11"/>
  <c r="L2578" i="11"/>
  <c r="K2579" i="11"/>
  <c r="L2579" i="11"/>
  <c r="K2580" i="11"/>
  <c r="L2580" i="11"/>
  <c r="K2581" i="11"/>
  <c r="L2581" i="11"/>
  <c r="K2582" i="11"/>
  <c r="L2582" i="11"/>
  <c r="K2583" i="11"/>
  <c r="L2583" i="11"/>
  <c r="K2584" i="11"/>
  <c r="L2584" i="11"/>
  <c r="K2585" i="11"/>
  <c r="L2585" i="11"/>
  <c r="K2586" i="11"/>
  <c r="L2586" i="11"/>
  <c r="K2587" i="11"/>
  <c r="L2587" i="11"/>
  <c r="K2588" i="11"/>
  <c r="L2588" i="11"/>
  <c r="K2589" i="11"/>
  <c r="L2589" i="11"/>
  <c r="K2590" i="11"/>
  <c r="L2590" i="11"/>
  <c r="K2591" i="11"/>
  <c r="L2591" i="11"/>
  <c r="K2592" i="11"/>
  <c r="L2592" i="11"/>
  <c r="K2593" i="11"/>
  <c r="L2593" i="11"/>
  <c r="K2594" i="11"/>
  <c r="L2594" i="11"/>
  <c r="K2595" i="11"/>
  <c r="L2595" i="11"/>
  <c r="K2596" i="11"/>
  <c r="L2596" i="11"/>
  <c r="K2597" i="11"/>
  <c r="L2597" i="11"/>
  <c r="K2598" i="11"/>
  <c r="L2598" i="11"/>
  <c r="K2599" i="11"/>
  <c r="L2599" i="11"/>
  <c r="K2600" i="11"/>
  <c r="L2600" i="11"/>
  <c r="K2601" i="11"/>
  <c r="L2601" i="11"/>
  <c r="K2602" i="11"/>
  <c r="L2602" i="11"/>
  <c r="K2603" i="11"/>
  <c r="L2603" i="11"/>
  <c r="K2604" i="11"/>
  <c r="L2604" i="11"/>
  <c r="K2605" i="11"/>
  <c r="L2605" i="11"/>
  <c r="K2606" i="11"/>
  <c r="L2606" i="11"/>
  <c r="K2607" i="11"/>
  <c r="L2607" i="11"/>
  <c r="K2608" i="11"/>
  <c r="L2608" i="11"/>
  <c r="K2609" i="11"/>
  <c r="L2609" i="11"/>
  <c r="K2610" i="11"/>
  <c r="L2610" i="11"/>
  <c r="K2611" i="11"/>
  <c r="L2611" i="11"/>
  <c r="K2612" i="11"/>
  <c r="L2612" i="11"/>
  <c r="K2613" i="11"/>
  <c r="L2613" i="11"/>
  <c r="K2614" i="11"/>
  <c r="L2614" i="11"/>
  <c r="K2615" i="11"/>
  <c r="L2615" i="11"/>
  <c r="K2616" i="11"/>
  <c r="L2616" i="11"/>
  <c r="K2617" i="11"/>
  <c r="L2617" i="11"/>
  <c r="K2618" i="11"/>
  <c r="L2618" i="11"/>
  <c r="K2619" i="11"/>
  <c r="L2619" i="11"/>
  <c r="K2620" i="11"/>
  <c r="L2620" i="11"/>
  <c r="K2621" i="11"/>
  <c r="L2621" i="11"/>
  <c r="K2622" i="11"/>
  <c r="L2622" i="11"/>
  <c r="K2623" i="11"/>
  <c r="L2623" i="11"/>
  <c r="K2624" i="11"/>
  <c r="L2624" i="11"/>
  <c r="K2625" i="11"/>
  <c r="L2625" i="11"/>
  <c r="K2626" i="11"/>
  <c r="L2626" i="11"/>
  <c r="K2627" i="11"/>
  <c r="L2627" i="11"/>
  <c r="K2628" i="11"/>
  <c r="L2628" i="11"/>
  <c r="K2629" i="11"/>
  <c r="L2629" i="11"/>
  <c r="K2630" i="11"/>
  <c r="L2630" i="11"/>
  <c r="K2631" i="11"/>
  <c r="L2631" i="11"/>
  <c r="K2632" i="11"/>
  <c r="L2632" i="11"/>
  <c r="K2633" i="11"/>
  <c r="L2633" i="11"/>
  <c r="K2634" i="11"/>
  <c r="L2634" i="11"/>
  <c r="K2635" i="11"/>
  <c r="L2635" i="11"/>
  <c r="K2636" i="11"/>
  <c r="L2636" i="11"/>
  <c r="K2637" i="11"/>
  <c r="L2637" i="11"/>
  <c r="K2638" i="11"/>
  <c r="L2638" i="11"/>
  <c r="K2639" i="11"/>
  <c r="L2639" i="11"/>
  <c r="K2640" i="11"/>
  <c r="L2640" i="11"/>
  <c r="K2641" i="11"/>
  <c r="L2641" i="11"/>
  <c r="K2642" i="11"/>
  <c r="L2642" i="11"/>
  <c r="K2643" i="11"/>
  <c r="L2643" i="11"/>
  <c r="K2644" i="11"/>
  <c r="L2644" i="11"/>
  <c r="K2645" i="11"/>
  <c r="L2645" i="11"/>
  <c r="K2646" i="11"/>
  <c r="L2646" i="11"/>
  <c r="K2647" i="11"/>
  <c r="L2647" i="11"/>
  <c r="K2648" i="11"/>
  <c r="L2648" i="11"/>
  <c r="K2649" i="11"/>
  <c r="L2649" i="11"/>
  <c r="K2650" i="11"/>
  <c r="L2650" i="11"/>
  <c r="K2651" i="11"/>
  <c r="L2651" i="11"/>
  <c r="K2652" i="11"/>
  <c r="L2652" i="11"/>
  <c r="K2653" i="11"/>
  <c r="L2653" i="11"/>
  <c r="K2654" i="11"/>
  <c r="L2654" i="11"/>
  <c r="K2655" i="11"/>
  <c r="L2655" i="11"/>
  <c r="K2656" i="11"/>
  <c r="L2656" i="11"/>
  <c r="K2657" i="11"/>
  <c r="L2657" i="11"/>
  <c r="K2658" i="11"/>
  <c r="L2658" i="11"/>
  <c r="K2659" i="11"/>
  <c r="L2659" i="11"/>
  <c r="K2660" i="11"/>
  <c r="L2660" i="11"/>
  <c r="K2661" i="11"/>
  <c r="L2661" i="11"/>
  <c r="K2662" i="11"/>
  <c r="L2662" i="11"/>
  <c r="K2663" i="11"/>
  <c r="L2663" i="11"/>
  <c r="K2664" i="11"/>
  <c r="L2664" i="11"/>
  <c r="K2665" i="11"/>
  <c r="L2665" i="11"/>
  <c r="K2666" i="11"/>
  <c r="L2666" i="11"/>
  <c r="K2667" i="11"/>
  <c r="L2667" i="11"/>
  <c r="K2668" i="11"/>
  <c r="L2668" i="11"/>
  <c r="K2669" i="11"/>
  <c r="L2669" i="11"/>
  <c r="K2670" i="11"/>
  <c r="L2670" i="11"/>
  <c r="K2671" i="11"/>
  <c r="L2671" i="11"/>
  <c r="K2672" i="11"/>
  <c r="L2672" i="11"/>
  <c r="K2673" i="11"/>
  <c r="L2673" i="11"/>
  <c r="K2674" i="11"/>
  <c r="L2674" i="11"/>
  <c r="K2675" i="11"/>
  <c r="L2675" i="11"/>
  <c r="K2676" i="11"/>
  <c r="L2676" i="11"/>
  <c r="K2677" i="11"/>
  <c r="L2677" i="11"/>
  <c r="K2678" i="11"/>
  <c r="L2678" i="11"/>
  <c r="K2679" i="11"/>
  <c r="L2679" i="11"/>
  <c r="K2680" i="11"/>
  <c r="L2680" i="11"/>
  <c r="K2681" i="11"/>
  <c r="L2681" i="11"/>
  <c r="K2682" i="11"/>
  <c r="L2682" i="11"/>
  <c r="K2683" i="11"/>
  <c r="L2683" i="11"/>
  <c r="K2684" i="11"/>
  <c r="L2684" i="11"/>
  <c r="K2685" i="11"/>
  <c r="L2685" i="11"/>
  <c r="K2686" i="11"/>
  <c r="L2686" i="11"/>
  <c r="K2687" i="11"/>
  <c r="L2687" i="11"/>
  <c r="K2688" i="11"/>
  <c r="L2688" i="11"/>
  <c r="K2689" i="11"/>
  <c r="L2689" i="11"/>
  <c r="K2690" i="11"/>
  <c r="L2690" i="11"/>
  <c r="K2691" i="11"/>
  <c r="L2691" i="11"/>
  <c r="K2692" i="11"/>
  <c r="L2692" i="11"/>
  <c r="K2693" i="11"/>
  <c r="L2693" i="11"/>
  <c r="K2694" i="11"/>
  <c r="L2694" i="11"/>
  <c r="K2695" i="11"/>
  <c r="L2695" i="11"/>
  <c r="K2696" i="11"/>
  <c r="L2696" i="11"/>
  <c r="K2697" i="11"/>
  <c r="L2697" i="11"/>
  <c r="K2698" i="11"/>
  <c r="L2698" i="11"/>
  <c r="K2699" i="11"/>
  <c r="L2699" i="11"/>
  <c r="K2700" i="11"/>
  <c r="L2700" i="11"/>
  <c r="K2701" i="11"/>
  <c r="L2701" i="11"/>
  <c r="K2702" i="11"/>
  <c r="L2702" i="11"/>
  <c r="K2703" i="11"/>
  <c r="L2703" i="11"/>
  <c r="K2704" i="11"/>
  <c r="L2704" i="11"/>
  <c r="K2705" i="11"/>
  <c r="L2705" i="11"/>
  <c r="K2706" i="11"/>
  <c r="L2706" i="11"/>
  <c r="K2707" i="11"/>
  <c r="L2707" i="11"/>
  <c r="K2708" i="11"/>
  <c r="L2708" i="11"/>
  <c r="K2709" i="11"/>
  <c r="L2709" i="11"/>
  <c r="K2710" i="11"/>
  <c r="L2710" i="11"/>
  <c r="K2711" i="11"/>
  <c r="L2711" i="11"/>
  <c r="K2712" i="11"/>
  <c r="L2712" i="11"/>
  <c r="K2713" i="11"/>
  <c r="L2713" i="11"/>
  <c r="K2714" i="11"/>
  <c r="L2714" i="11"/>
  <c r="K2715" i="11"/>
  <c r="L2715" i="11"/>
  <c r="K2716" i="11"/>
  <c r="L2716" i="11"/>
  <c r="K2717" i="11"/>
  <c r="L2717" i="11"/>
  <c r="K2718" i="11"/>
  <c r="L2718" i="11"/>
  <c r="K2719" i="11"/>
  <c r="L2719" i="11"/>
  <c r="K2720" i="11"/>
  <c r="L2720" i="11"/>
  <c r="K2721" i="11"/>
  <c r="L2721" i="11"/>
  <c r="K2722" i="11"/>
  <c r="L2722" i="11"/>
  <c r="K2723" i="11"/>
  <c r="L2723" i="11"/>
  <c r="K2724" i="11"/>
  <c r="L2724" i="11"/>
  <c r="K2725" i="11"/>
  <c r="L2725" i="11"/>
  <c r="K2726" i="11"/>
  <c r="L2726" i="11"/>
  <c r="K2727" i="11"/>
  <c r="L2727" i="11"/>
  <c r="K2728" i="11"/>
  <c r="L2728" i="11"/>
  <c r="K2729" i="11"/>
  <c r="L2729" i="11"/>
  <c r="K2730" i="11"/>
  <c r="L2730" i="11"/>
  <c r="K2731" i="11"/>
  <c r="L2731" i="11"/>
  <c r="K2732" i="11"/>
  <c r="L2732" i="11"/>
  <c r="K2733" i="11"/>
  <c r="L2733" i="11"/>
  <c r="K2734" i="11"/>
  <c r="L2734" i="11"/>
  <c r="K2735" i="11"/>
  <c r="L2735" i="11"/>
  <c r="K2736" i="11"/>
  <c r="L2736" i="11"/>
  <c r="K2737" i="11"/>
  <c r="L2737" i="11"/>
  <c r="K2738" i="11"/>
  <c r="L2738" i="11"/>
  <c r="K2739" i="11"/>
  <c r="L2739" i="11"/>
  <c r="K2740" i="11"/>
  <c r="L2740" i="11"/>
  <c r="K2741" i="11"/>
  <c r="L2741" i="11"/>
  <c r="K2742" i="11"/>
  <c r="L2742" i="11"/>
  <c r="K2743" i="11"/>
  <c r="L2743" i="11"/>
  <c r="K2744" i="11"/>
  <c r="L2744" i="11"/>
  <c r="K2745" i="11"/>
  <c r="L2745" i="11"/>
  <c r="K2746" i="11"/>
  <c r="L2746" i="11"/>
  <c r="K2747" i="11"/>
  <c r="L2747" i="11"/>
  <c r="K2748" i="11"/>
  <c r="L2748" i="11"/>
  <c r="K2749" i="11"/>
  <c r="L2749" i="11"/>
  <c r="K2750" i="11"/>
  <c r="L2750" i="11"/>
  <c r="K2751" i="11"/>
  <c r="L2751" i="11"/>
  <c r="K2752" i="11"/>
  <c r="L2752" i="11"/>
  <c r="K2753" i="11"/>
  <c r="L2753" i="11"/>
  <c r="K2754" i="11"/>
  <c r="L2754" i="11"/>
  <c r="K2755" i="11"/>
  <c r="L2755" i="11"/>
  <c r="K2756" i="11"/>
  <c r="L2756" i="11"/>
  <c r="K2757" i="11"/>
  <c r="L2757" i="11"/>
  <c r="K2758" i="11"/>
  <c r="L2758" i="11"/>
  <c r="K2759" i="11"/>
  <c r="L2759" i="11"/>
  <c r="K2760" i="11"/>
  <c r="L2760" i="11"/>
  <c r="K2761" i="11"/>
  <c r="L2761" i="11"/>
  <c r="K2762" i="11"/>
  <c r="L2762" i="11"/>
  <c r="K2763" i="11"/>
  <c r="L2763" i="11"/>
  <c r="K2764" i="11"/>
  <c r="L2764" i="11"/>
  <c r="K2765" i="11"/>
  <c r="L2765" i="11"/>
  <c r="K2766" i="11"/>
  <c r="L2766" i="11"/>
  <c r="K2767" i="11"/>
  <c r="L2767" i="11"/>
  <c r="K2768" i="11"/>
  <c r="L2768" i="11"/>
  <c r="K2769" i="11"/>
  <c r="L2769" i="11"/>
  <c r="K2770" i="11"/>
  <c r="L2770" i="11"/>
  <c r="K2771" i="11"/>
  <c r="L2771" i="11"/>
  <c r="K2772" i="11"/>
  <c r="L2772" i="11"/>
  <c r="K2773" i="11"/>
  <c r="L2773" i="11"/>
  <c r="K2774" i="11"/>
  <c r="L2774" i="11"/>
  <c r="K2775" i="11"/>
  <c r="L2775" i="11"/>
  <c r="K2776" i="11"/>
  <c r="L2776" i="11"/>
  <c r="K2777" i="11"/>
  <c r="L2777" i="11"/>
  <c r="K2778" i="11"/>
  <c r="L2778" i="11"/>
  <c r="K2779" i="11"/>
  <c r="L2779" i="11"/>
  <c r="K2780" i="11"/>
  <c r="L2780" i="11"/>
  <c r="K2781" i="11"/>
  <c r="L2781" i="11"/>
  <c r="K2782" i="11"/>
  <c r="L2782" i="11"/>
  <c r="K2783" i="11"/>
  <c r="L2783" i="11"/>
  <c r="K2784" i="11"/>
  <c r="L2784" i="11"/>
  <c r="K2785" i="11"/>
  <c r="L2785" i="11"/>
  <c r="K2786" i="11"/>
  <c r="L2786" i="11"/>
  <c r="K2787" i="11"/>
  <c r="L2787" i="11"/>
  <c r="K2788" i="11"/>
  <c r="L2788" i="11"/>
  <c r="K2789" i="11"/>
  <c r="L2789" i="11"/>
  <c r="K2790" i="11"/>
  <c r="L2790" i="11"/>
  <c r="K2791" i="11"/>
  <c r="L2791" i="11"/>
  <c r="K2792" i="11"/>
  <c r="L2792" i="11"/>
  <c r="K2793" i="11"/>
  <c r="L2793" i="11"/>
  <c r="K2794" i="11"/>
  <c r="L2794" i="11"/>
  <c r="K2795" i="11"/>
  <c r="L2795" i="11"/>
  <c r="K2796" i="11"/>
  <c r="L2796" i="11"/>
  <c r="K2797" i="11"/>
  <c r="L2797" i="11"/>
  <c r="K2798" i="11"/>
  <c r="L2798" i="11"/>
  <c r="K2799" i="11"/>
  <c r="L2799" i="11"/>
  <c r="K2800" i="11"/>
  <c r="L2800" i="11"/>
  <c r="K2801" i="11"/>
  <c r="L2801" i="11"/>
  <c r="K2802" i="11"/>
  <c r="L2802" i="11"/>
  <c r="K2803" i="11"/>
  <c r="L2803" i="11"/>
  <c r="K2804" i="11"/>
  <c r="L2804" i="11"/>
  <c r="K2805" i="11"/>
  <c r="L2805" i="11"/>
  <c r="K2806" i="11"/>
  <c r="L2806" i="11"/>
  <c r="K2807" i="11"/>
  <c r="L2807" i="11"/>
  <c r="K2808" i="11"/>
  <c r="L2808" i="11"/>
  <c r="K2809" i="11"/>
  <c r="L2809" i="11"/>
  <c r="K2810" i="11"/>
  <c r="L2810" i="11"/>
  <c r="K2811" i="11"/>
  <c r="L2811" i="11"/>
  <c r="K2812" i="11"/>
  <c r="L2812" i="11"/>
  <c r="K2813" i="11"/>
  <c r="L2813" i="11"/>
  <c r="K2814" i="11"/>
  <c r="L2814" i="11"/>
  <c r="K2815" i="11"/>
  <c r="L2815" i="11"/>
  <c r="K2816" i="11"/>
  <c r="L2816" i="11"/>
  <c r="K2817" i="11"/>
  <c r="L2817" i="11"/>
  <c r="K2818" i="11"/>
  <c r="L2818" i="11"/>
  <c r="K2819" i="11"/>
  <c r="L2819" i="11"/>
  <c r="K2820" i="11"/>
  <c r="L2820" i="11"/>
  <c r="K2821" i="11"/>
  <c r="L2821" i="11"/>
  <c r="K2822" i="11"/>
  <c r="L2822" i="11"/>
  <c r="K2823" i="11"/>
  <c r="L2823" i="11"/>
  <c r="K2824" i="11"/>
  <c r="L2824" i="11"/>
  <c r="K2825" i="11"/>
  <c r="L2825" i="11"/>
  <c r="K2826" i="11"/>
  <c r="L2826" i="11"/>
  <c r="K2827" i="11"/>
  <c r="L2827" i="11"/>
  <c r="K2828" i="11"/>
  <c r="L2828" i="11"/>
  <c r="K2829" i="11"/>
  <c r="L2829" i="11"/>
  <c r="K2830" i="11"/>
  <c r="L2830" i="11"/>
  <c r="K2831" i="11"/>
  <c r="L2831" i="11"/>
  <c r="K2832" i="11"/>
  <c r="L2832" i="11"/>
  <c r="K2833" i="11"/>
  <c r="L2833" i="11"/>
  <c r="K2834" i="11"/>
  <c r="L2834" i="11"/>
  <c r="K2835" i="11"/>
  <c r="L2835" i="11"/>
  <c r="K2836" i="11"/>
  <c r="L2836" i="11"/>
  <c r="K2837" i="11"/>
  <c r="L2837" i="11"/>
  <c r="K2838" i="11"/>
  <c r="L2838" i="11"/>
  <c r="K2839" i="11"/>
  <c r="L2839" i="11"/>
  <c r="K2840" i="11"/>
  <c r="L2840" i="11"/>
  <c r="K2841" i="11"/>
  <c r="L2841" i="11"/>
  <c r="K2842" i="11"/>
  <c r="L2842" i="11"/>
  <c r="K2843" i="11"/>
  <c r="L2843" i="11"/>
  <c r="K2844" i="11"/>
  <c r="L2844" i="11"/>
  <c r="K2845" i="11"/>
  <c r="L2845" i="11"/>
  <c r="K2846" i="11"/>
  <c r="L2846" i="11"/>
  <c r="K2847" i="11"/>
  <c r="L2847" i="11"/>
  <c r="K2848" i="11"/>
  <c r="L2848" i="11"/>
  <c r="K2849" i="11"/>
  <c r="L2849" i="11"/>
  <c r="K2850" i="11"/>
  <c r="L2850" i="11"/>
  <c r="K2851" i="11"/>
  <c r="L2851" i="11"/>
  <c r="K2852" i="11"/>
  <c r="L2852" i="11"/>
  <c r="K2853" i="11"/>
  <c r="L2853" i="11"/>
  <c r="K2854" i="11"/>
  <c r="L2854" i="11"/>
  <c r="K2855" i="11"/>
  <c r="L2855" i="11"/>
  <c r="K2856" i="11"/>
  <c r="L2856" i="11"/>
  <c r="K2857" i="11"/>
  <c r="L2857" i="11"/>
  <c r="K2858" i="11"/>
  <c r="L2858" i="11"/>
  <c r="K2859" i="11"/>
  <c r="L2859" i="11"/>
  <c r="K2860" i="11"/>
  <c r="L2860" i="11"/>
  <c r="K2861" i="11"/>
  <c r="L2861" i="11"/>
  <c r="K2862" i="11"/>
  <c r="L2862" i="11"/>
  <c r="K2863" i="11"/>
  <c r="L2863" i="11"/>
  <c r="K2864" i="11"/>
  <c r="L2864" i="11"/>
  <c r="K2865" i="11"/>
  <c r="L2865" i="11"/>
  <c r="K2866" i="11"/>
  <c r="L2866" i="11"/>
  <c r="K2867" i="11"/>
  <c r="L2867" i="11"/>
  <c r="K2868" i="11"/>
  <c r="L2868" i="11"/>
  <c r="K2869" i="11"/>
  <c r="L2869" i="11"/>
  <c r="K2870" i="11"/>
  <c r="L2870" i="11"/>
  <c r="K2871" i="11"/>
  <c r="L2871" i="11"/>
  <c r="K2872" i="11"/>
  <c r="L2872" i="11"/>
  <c r="K2873" i="11"/>
  <c r="L2873" i="11"/>
  <c r="K2874" i="11"/>
  <c r="L2874" i="11"/>
  <c r="K2875" i="11"/>
  <c r="L2875" i="11"/>
  <c r="K2876" i="11"/>
  <c r="L2876" i="11"/>
  <c r="K2877" i="11"/>
  <c r="L2877" i="11"/>
  <c r="K2878" i="11"/>
  <c r="L2878" i="11"/>
  <c r="K2879" i="11"/>
  <c r="L2879" i="11"/>
  <c r="K2880" i="11"/>
  <c r="L2880" i="11"/>
  <c r="K2881" i="11"/>
  <c r="L2881" i="11"/>
  <c r="K2882" i="11"/>
  <c r="L2882" i="11"/>
  <c r="K2883" i="11"/>
  <c r="L2883" i="11"/>
  <c r="K2884" i="11"/>
  <c r="L2884" i="11"/>
  <c r="K2885" i="11"/>
  <c r="L2885" i="11"/>
  <c r="K2886" i="11"/>
  <c r="L2886" i="11"/>
  <c r="K2887" i="11"/>
  <c r="L2887" i="11"/>
  <c r="K2888" i="11"/>
  <c r="L2888" i="11"/>
  <c r="K2889" i="11"/>
  <c r="L2889" i="11"/>
  <c r="K2890" i="11"/>
  <c r="L2890" i="11"/>
  <c r="K2891" i="11"/>
  <c r="L2891" i="11"/>
  <c r="K2892" i="11"/>
  <c r="L2892" i="11"/>
  <c r="K2893" i="11"/>
  <c r="L2893" i="11"/>
  <c r="K2894" i="11"/>
  <c r="L2894" i="11"/>
  <c r="K2895" i="11"/>
  <c r="L2895" i="11"/>
  <c r="K2896" i="11"/>
  <c r="L2896" i="11"/>
  <c r="K2897" i="11"/>
  <c r="L2897" i="11"/>
  <c r="K2898" i="11"/>
  <c r="L2898" i="11"/>
  <c r="K2899" i="11"/>
  <c r="L2899" i="11"/>
  <c r="K2900" i="11"/>
  <c r="L2900" i="11"/>
  <c r="K2901" i="11"/>
  <c r="L2901" i="11"/>
  <c r="K2902" i="11"/>
  <c r="L2902" i="11"/>
  <c r="K2903" i="11"/>
  <c r="L2903" i="11"/>
  <c r="K2904" i="11"/>
  <c r="L2904" i="11"/>
  <c r="K2905" i="11"/>
  <c r="L2905" i="11"/>
  <c r="K2906" i="11"/>
  <c r="L2906" i="11"/>
  <c r="K2907" i="11"/>
  <c r="L2907" i="11"/>
  <c r="K2908" i="11"/>
  <c r="L2908" i="11"/>
  <c r="K2909" i="11"/>
  <c r="L2909" i="11"/>
  <c r="K2910" i="11"/>
  <c r="L2910" i="11"/>
  <c r="K2911" i="11"/>
  <c r="L2911" i="11"/>
  <c r="K2912" i="11"/>
  <c r="L2912" i="11"/>
  <c r="K2913" i="11"/>
  <c r="L2913" i="11"/>
  <c r="K2914" i="11"/>
  <c r="L2914" i="11"/>
  <c r="K2915" i="11"/>
  <c r="L2915" i="11"/>
  <c r="K2916" i="11"/>
  <c r="L2916" i="11"/>
  <c r="K2917" i="11"/>
  <c r="L2917" i="11"/>
  <c r="K2918" i="11"/>
  <c r="L2918" i="11"/>
  <c r="K2919" i="11"/>
  <c r="L2919" i="11"/>
  <c r="K2920" i="11"/>
  <c r="L2920" i="11"/>
  <c r="K2921" i="11"/>
  <c r="L2921" i="11"/>
  <c r="K2922" i="11"/>
  <c r="L2922" i="11"/>
  <c r="K2923" i="11"/>
  <c r="L2923" i="11"/>
  <c r="K2924" i="11"/>
  <c r="L2924" i="11"/>
  <c r="K2925" i="11"/>
  <c r="L2925" i="11"/>
  <c r="K2926" i="11"/>
  <c r="L2926" i="11"/>
  <c r="K2927" i="11"/>
  <c r="L2927" i="11"/>
  <c r="K2928" i="11"/>
  <c r="L2928" i="11"/>
  <c r="K2929" i="11"/>
  <c r="L2929" i="11"/>
  <c r="K2930" i="11"/>
  <c r="L2930" i="11"/>
  <c r="K2931" i="11"/>
  <c r="L2931" i="11"/>
  <c r="K2932" i="11"/>
  <c r="L2932" i="11"/>
  <c r="K2933" i="11"/>
  <c r="L2933" i="11"/>
  <c r="K2934" i="11"/>
  <c r="L2934" i="11"/>
  <c r="K2935" i="11"/>
  <c r="L2935" i="11"/>
  <c r="K2936" i="11"/>
  <c r="L2936" i="11"/>
  <c r="K2937" i="11"/>
  <c r="L2937" i="11"/>
  <c r="K2938" i="11"/>
  <c r="L2938" i="11"/>
  <c r="K2939" i="11"/>
  <c r="L2939" i="11"/>
  <c r="K2940" i="11"/>
  <c r="L2940" i="11"/>
  <c r="K2941" i="11"/>
  <c r="L2941" i="11"/>
  <c r="K2942" i="11"/>
  <c r="L2942" i="11"/>
  <c r="K2943" i="11"/>
  <c r="L2943" i="11"/>
  <c r="K2944" i="11"/>
  <c r="L2944" i="11"/>
  <c r="K2945" i="11"/>
  <c r="L2945" i="11"/>
  <c r="K2946" i="11"/>
  <c r="L2946" i="11"/>
  <c r="K2947" i="11"/>
  <c r="L2947" i="11"/>
  <c r="K2948" i="11"/>
  <c r="L2948" i="11"/>
  <c r="K2949" i="11"/>
  <c r="L2949" i="11"/>
  <c r="K2950" i="11"/>
  <c r="L2950" i="11"/>
  <c r="K2951" i="11"/>
  <c r="L2951" i="11"/>
  <c r="K2952" i="11"/>
  <c r="L2952" i="11"/>
  <c r="K2953" i="11"/>
  <c r="L2953" i="11"/>
  <c r="K2954" i="11"/>
  <c r="L2954" i="11"/>
  <c r="K2955" i="11"/>
  <c r="L2955" i="11"/>
  <c r="K2956" i="11"/>
  <c r="L2956" i="11"/>
  <c r="K2957" i="11"/>
  <c r="L2957" i="11"/>
  <c r="K2958" i="11"/>
  <c r="L2958" i="11"/>
  <c r="K2959" i="11"/>
  <c r="L2959" i="11"/>
  <c r="K2960" i="11"/>
  <c r="L2960" i="11"/>
  <c r="K2961" i="11"/>
  <c r="L2961" i="11"/>
  <c r="K2962" i="11"/>
  <c r="L2962" i="11"/>
  <c r="K2963" i="11"/>
  <c r="L2963" i="11"/>
  <c r="K2964" i="11"/>
  <c r="L2964" i="11"/>
  <c r="K2965" i="11"/>
  <c r="L2965" i="11"/>
  <c r="K2966" i="11"/>
  <c r="L2966" i="11"/>
  <c r="K2967" i="11"/>
  <c r="L2967" i="11"/>
  <c r="K2968" i="11"/>
  <c r="L2968" i="11"/>
  <c r="K2969" i="11"/>
  <c r="L2969" i="11"/>
  <c r="K2970" i="11"/>
  <c r="L2970" i="11"/>
  <c r="K2971" i="11"/>
  <c r="L2971" i="11"/>
  <c r="K2972" i="11"/>
  <c r="L2972" i="11"/>
  <c r="K2973" i="11"/>
  <c r="L2973" i="11"/>
  <c r="K2974" i="11"/>
  <c r="L2974" i="11"/>
  <c r="K2975" i="11"/>
  <c r="L2975" i="11"/>
  <c r="K2976" i="11"/>
  <c r="L2976" i="11"/>
  <c r="K2977" i="11"/>
  <c r="L2977" i="11"/>
  <c r="K2978" i="11"/>
  <c r="L2978" i="11"/>
  <c r="K2979" i="11"/>
  <c r="L2979" i="11"/>
  <c r="K2980" i="11"/>
  <c r="L2980" i="11"/>
  <c r="K2981" i="11"/>
  <c r="L2981" i="11"/>
  <c r="K2982" i="11"/>
  <c r="L2982" i="11"/>
  <c r="K2983" i="11"/>
  <c r="L2983" i="11"/>
  <c r="K2984" i="11"/>
  <c r="L2984" i="11"/>
  <c r="K2985" i="11"/>
  <c r="L2985" i="11"/>
  <c r="K2986" i="11"/>
  <c r="L2986" i="11"/>
  <c r="K2987" i="11"/>
  <c r="L2987" i="11"/>
  <c r="K2988" i="11"/>
  <c r="L2988" i="11"/>
  <c r="K2989" i="11"/>
  <c r="L2989" i="11"/>
  <c r="K2990" i="11"/>
  <c r="L2990" i="11"/>
  <c r="K2991" i="11"/>
  <c r="L2991" i="11"/>
  <c r="K2992" i="11"/>
  <c r="L2992" i="11"/>
  <c r="K2993" i="11"/>
  <c r="L2993" i="11"/>
  <c r="K2994" i="11"/>
  <c r="L2994" i="11"/>
  <c r="K2995" i="11"/>
  <c r="L2995" i="11"/>
  <c r="K2996" i="11"/>
  <c r="L2996" i="11"/>
  <c r="K2997" i="11"/>
  <c r="L2997" i="11"/>
  <c r="K2998" i="11"/>
  <c r="L2998" i="11"/>
  <c r="K2999" i="11"/>
  <c r="L2999" i="11"/>
  <c r="K3000" i="11"/>
  <c r="L3000" i="11"/>
  <c r="H1501" i="11"/>
  <c r="H1502" i="11"/>
  <c r="H1503" i="11"/>
  <c r="H1504" i="11"/>
  <c r="H1505" i="11"/>
  <c r="H1506" i="11"/>
  <c r="H1507" i="11"/>
  <c r="H1508" i="11"/>
  <c r="H1509" i="11"/>
  <c r="H1510" i="11"/>
  <c r="H1511" i="11"/>
  <c r="H1512" i="11"/>
  <c r="H1513" i="11"/>
  <c r="H1514" i="11"/>
  <c r="H1515" i="11"/>
  <c r="H1516" i="11"/>
  <c r="H1517" i="11"/>
  <c r="H1518" i="11"/>
  <c r="H1519" i="11"/>
  <c r="H1520" i="11"/>
  <c r="H1521" i="11"/>
  <c r="H1522" i="11"/>
  <c r="H1523" i="11"/>
  <c r="H1524" i="11"/>
  <c r="H1525" i="11"/>
  <c r="H1526" i="11"/>
  <c r="H1527" i="11"/>
  <c r="H1528" i="11"/>
  <c r="H1529" i="11"/>
  <c r="H1530" i="11"/>
  <c r="H1531" i="11"/>
  <c r="H1532" i="11"/>
  <c r="H1533" i="11"/>
  <c r="H1534" i="11"/>
  <c r="H1535" i="11"/>
  <c r="H1536" i="11"/>
  <c r="H1537" i="11"/>
  <c r="H1538" i="11"/>
  <c r="H1539" i="11"/>
  <c r="H1540" i="11"/>
  <c r="H1541" i="11"/>
  <c r="H1542" i="11"/>
  <c r="H1543" i="11"/>
  <c r="H1544" i="11"/>
  <c r="H1545" i="11"/>
  <c r="H1546" i="11"/>
  <c r="H1547" i="11"/>
  <c r="H1548" i="11"/>
  <c r="H1549" i="11"/>
  <c r="H1550" i="11"/>
  <c r="H1551" i="11"/>
  <c r="H1552" i="11"/>
  <c r="H1553" i="11"/>
  <c r="H1554" i="11"/>
  <c r="H1555" i="11"/>
  <c r="H1556" i="11"/>
  <c r="H1557" i="11"/>
  <c r="H1558" i="11"/>
  <c r="H1559" i="11"/>
  <c r="H1560" i="11"/>
  <c r="H1561" i="11"/>
  <c r="H1562" i="11"/>
  <c r="H1563" i="11"/>
  <c r="H1564" i="11"/>
  <c r="H1565" i="11"/>
  <c r="H1566" i="11"/>
  <c r="H1567" i="11"/>
  <c r="H1568" i="11"/>
  <c r="H1569" i="11"/>
  <c r="H1570" i="11"/>
  <c r="H1571" i="11"/>
  <c r="H1572" i="11"/>
  <c r="H1573" i="11"/>
  <c r="H1574" i="11"/>
  <c r="H1575" i="11"/>
  <c r="H1576" i="11"/>
  <c r="H1577" i="11"/>
  <c r="H1578" i="11"/>
  <c r="H1579" i="11"/>
  <c r="H1580" i="11"/>
  <c r="H1581" i="11"/>
  <c r="H1582" i="11"/>
  <c r="H1583" i="11"/>
  <c r="H1584" i="11"/>
  <c r="H1585" i="11"/>
  <c r="H1586" i="11"/>
  <c r="H1587" i="11"/>
  <c r="H1588" i="11"/>
  <c r="H1589" i="11"/>
  <c r="H1590" i="11"/>
  <c r="H1591" i="11"/>
  <c r="H1592" i="11"/>
  <c r="H1593" i="11"/>
  <c r="H1594" i="11"/>
  <c r="H1595" i="11"/>
  <c r="H1596" i="11"/>
  <c r="H1597" i="11"/>
  <c r="H1598" i="11"/>
  <c r="H1599" i="11"/>
  <c r="H1600" i="11"/>
  <c r="H1601" i="11"/>
  <c r="H1602" i="11"/>
  <c r="H1603" i="11"/>
  <c r="H1604" i="11"/>
  <c r="H1605" i="11"/>
  <c r="H1606" i="11"/>
  <c r="H1607" i="11"/>
  <c r="H1608" i="11"/>
  <c r="H1609" i="11"/>
  <c r="H1610" i="11"/>
  <c r="H1611" i="11"/>
  <c r="H1612" i="11"/>
  <c r="H1613" i="11"/>
  <c r="H1614" i="11"/>
  <c r="H1615" i="11"/>
  <c r="H1616" i="11"/>
  <c r="H1617" i="11"/>
  <c r="H1618" i="11"/>
  <c r="H1619" i="11"/>
  <c r="H1620" i="11"/>
  <c r="H1621" i="11"/>
  <c r="H1622" i="11"/>
  <c r="H1623" i="11"/>
  <c r="H1624" i="11"/>
  <c r="H1625" i="11"/>
  <c r="H1626" i="11"/>
  <c r="H1627" i="11"/>
  <c r="H1628" i="11"/>
  <c r="H1629" i="11"/>
  <c r="H1630" i="11"/>
  <c r="H1631" i="11"/>
  <c r="H1632" i="11"/>
  <c r="H1633" i="11"/>
  <c r="H1634" i="11"/>
  <c r="H1635" i="11"/>
  <c r="H1636" i="11"/>
  <c r="H1637" i="11"/>
  <c r="H1638" i="11"/>
  <c r="H1639" i="11"/>
  <c r="H1640" i="11"/>
  <c r="H1641" i="11"/>
  <c r="H1642" i="11"/>
  <c r="H1643" i="11"/>
  <c r="H1644" i="11"/>
  <c r="H1645" i="11"/>
  <c r="H1646" i="11"/>
  <c r="H1647" i="11"/>
  <c r="H1648" i="11"/>
  <c r="H1649" i="11"/>
  <c r="H1650" i="11"/>
  <c r="H1651" i="11"/>
  <c r="H1652" i="11"/>
  <c r="H1653" i="11"/>
  <c r="H1654" i="11"/>
  <c r="H1655" i="11"/>
  <c r="H1656" i="11"/>
  <c r="H1657" i="11"/>
  <c r="H1658" i="11"/>
  <c r="H1659" i="11"/>
  <c r="H1660" i="11"/>
  <c r="H1661" i="11"/>
  <c r="H1662" i="11"/>
  <c r="H1663" i="11"/>
  <c r="H1664" i="11"/>
  <c r="H1665" i="11"/>
  <c r="H1666" i="11"/>
  <c r="H1667" i="11"/>
  <c r="H1668" i="11"/>
  <c r="H1669" i="11"/>
  <c r="H1670" i="11"/>
  <c r="H1671" i="11"/>
  <c r="H1672" i="11"/>
  <c r="H1673" i="11"/>
  <c r="H1674" i="11"/>
  <c r="H1675" i="11"/>
  <c r="H1676" i="11"/>
  <c r="H1677" i="11"/>
  <c r="H1678" i="11"/>
  <c r="H1679" i="11"/>
  <c r="H1680" i="11"/>
  <c r="H1681" i="11"/>
  <c r="H1682" i="11"/>
  <c r="H1683" i="11"/>
  <c r="H1684" i="11"/>
  <c r="H1685" i="11"/>
  <c r="H1686" i="11"/>
  <c r="H1687" i="11"/>
  <c r="H1688" i="11"/>
  <c r="H1689" i="11"/>
  <c r="H1690" i="11"/>
  <c r="H1691" i="11"/>
  <c r="H1692" i="11"/>
  <c r="H1693" i="11"/>
  <c r="H1694" i="11"/>
  <c r="H1695" i="11"/>
  <c r="H1696" i="11"/>
  <c r="H1697" i="11"/>
  <c r="H1698" i="11"/>
  <c r="H1699" i="11"/>
  <c r="H1700" i="11"/>
  <c r="H1701" i="11"/>
  <c r="H1702" i="11"/>
  <c r="H1703" i="11"/>
  <c r="H1704" i="11"/>
  <c r="H1705" i="11"/>
  <c r="H1706" i="11"/>
  <c r="H1707" i="11"/>
  <c r="H1708" i="11"/>
  <c r="H1709" i="11"/>
  <c r="H1710" i="11"/>
  <c r="H1711" i="11"/>
  <c r="H1712" i="11"/>
  <c r="H1713" i="11"/>
  <c r="H1714" i="11"/>
  <c r="H1715" i="11"/>
  <c r="H1716" i="11"/>
  <c r="H1717" i="11"/>
  <c r="H1718" i="11"/>
  <c r="H1719" i="11"/>
  <c r="H1720" i="11"/>
  <c r="H1721" i="11"/>
  <c r="H1722" i="11"/>
  <c r="H1723" i="11"/>
  <c r="H1724" i="11"/>
  <c r="H1725" i="11"/>
  <c r="H1726" i="11"/>
  <c r="H1727" i="11"/>
  <c r="H1728" i="11"/>
  <c r="H1729" i="11"/>
  <c r="H1730" i="11"/>
  <c r="H1731" i="11"/>
  <c r="H1732" i="11"/>
  <c r="H1733" i="11"/>
  <c r="H1734" i="11"/>
  <c r="H1735" i="11"/>
  <c r="H1736" i="11"/>
  <c r="H1737" i="11"/>
  <c r="H1738" i="11"/>
  <c r="H1739" i="11"/>
  <c r="H1740" i="11"/>
  <c r="H1741" i="11"/>
  <c r="H1742" i="11"/>
  <c r="H1743" i="11"/>
  <c r="H1744" i="11"/>
  <c r="H1745" i="11"/>
  <c r="H1746" i="11"/>
  <c r="H1747" i="11"/>
  <c r="H1748" i="11"/>
  <c r="H1749" i="11"/>
  <c r="H1750" i="11"/>
  <c r="H1751" i="11"/>
  <c r="H1752" i="11"/>
  <c r="H1753" i="11"/>
  <c r="H1754" i="11"/>
  <c r="H1755" i="11"/>
  <c r="H1756" i="11"/>
  <c r="H1757" i="11"/>
  <c r="H1758" i="11"/>
  <c r="H1759" i="11"/>
  <c r="H1760" i="11"/>
  <c r="H1761" i="11"/>
  <c r="H1762" i="11"/>
  <c r="H1763" i="11"/>
  <c r="H1764" i="11"/>
  <c r="H1765" i="11"/>
  <c r="H1766" i="11"/>
  <c r="H1767" i="11"/>
  <c r="H1768" i="11"/>
  <c r="H1769" i="11"/>
  <c r="H1770" i="11"/>
  <c r="H1771" i="11"/>
  <c r="H1772" i="11"/>
  <c r="H1773" i="11"/>
  <c r="H1774" i="11"/>
  <c r="H1775" i="11"/>
  <c r="H1776" i="11"/>
  <c r="H1777" i="11"/>
  <c r="H1778" i="11"/>
  <c r="H1779" i="11"/>
  <c r="H1780" i="11"/>
  <c r="H1781" i="11"/>
  <c r="H1782" i="11"/>
  <c r="H1783" i="11"/>
  <c r="H1784" i="11"/>
  <c r="H1785" i="11"/>
  <c r="H1786" i="11"/>
  <c r="H1787" i="11"/>
  <c r="H1788" i="11"/>
  <c r="H1789" i="11"/>
  <c r="H1790" i="11"/>
  <c r="H1791" i="11"/>
  <c r="H1792" i="11"/>
  <c r="H1793" i="11"/>
  <c r="H1794" i="11"/>
  <c r="H1795" i="11"/>
  <c r="H1796" i="11"/>
  <c r="H1797" i="11"/>
  <c r="H1798" i="11"/>
  <c r="H1799" i="11"/>
  <c r="H1800" i="11"/>
  <c r="H1801" i="11"/>
  <c r="H1802" i="11"/>
  <c r="H1803" i="11"/>
  <c r="H1804" i="11"/>
  <c r="H1805" i="11"/>
  <c r="H1806" i="11"/>
  <c r="H1807" i="11"/>
  <c r="H1808" i="11"/>
  <c r="H1809" i="11"/>
  <c r="H1810" i="11"/>
  <c r="H1811" i="11"/>
  <c r="H1812" i="11"/>
  <c r="H1813" i="11"/>
  <c r="H1814" i="11"/>
  <c r="H1815" i="11"/>
  <c r="H1816" i="11"/>
  <c r="H1817" i="11"/>
  <c r="H1818" i="11"/>
  <c r="H1819" i="11"/>
  <c r="H1820" i="11"/>
  <c r="H1821" i="11"/>
  <c r="H1822" i="11"/>
  <c r="H1823" i="11"/>
  <c r="H1824" i="11"/>
  <c r="H1825" i="11"/>
  <c r="H1826" i="11"/>
  <c r="H1827" i="11"/>
  <c r="H1828" i="11"/>
  <c r="H1829" i="11"/>
  <c r="H1830" i="11"/>
  <c r="H1831" i="11"/>
  <c r="H1832" i="11"/>
  <c r="H1833" i="11"/>
  <c r="H1834" i="11"/>
  <c r="H1835" i="11"/>
  <c r="H1836" i="11"/>
  <c r="H1837" i="11"/>
  <c r="H1838" i="11"/>
  <c r="H1839" i="11"/>
  <c r="H1840" i="11"/>
  <c r="H1841" i="11"/>
  <c r="H1842" i="11"/>
  <c r="H1843" i="11"/>
  <c r="H1844" i="11"/>
  <c r="H1845" i="11"/>
  <c r="H1846" i="11"/>
  <c r="H1847" i="11"/>
  <c r="H1848" i="11"/>
  <c r="H1849" i="11"/>
  <c r="H1850" i="11"/>
  <c r="H1851" i="11"/>
  <c r="H1852" i="11"/>
  <c r="H1853" i="11"/>
  <c r="H1854" i="11"/>
  <c r="H1855" i="11"/>
  <c r="H1856" i="11"/>
  <c r="H1857" i="11"/>
  <c r="H1858" i="11"/>
  <c r="H1859" i="11"/>
  <c r="H1860" i="11"/>
  <c r="H1861" i="11"/>
  <c r="H1862" i="11"/>
  <c r="H1863" i="11"/>
  <c r="H1864" i="11"/>
  <c r="H1865" i="11"/>
  <c r="H1866" i="11"/>
  <c r="H1867" i="11"/>
  <c r="H1868" i="11"/>
  <c r="H1869" i="11"/>
  <c r="H1870" i="11"/>
  <c r="H1871" i="11"/>
  <c r="H1872" i="11"/>
  <c r="H1873" i="11"/>
  <c r="H1874" i="11"/>
  <c r="H1875" i="11"/>
  <c r="H1876" i="11"/>
  <c r="H1877" i="11"/>
  <c r="H1878" i="11"/>
  <c r="H1879" i="11"/>
  <c r="H1880" i="11"/>
  <c r="H1881" i="11"/>
  <c r="H1882" i="11"/>
  <c r="H1883" i="11"/>
  <c r="H1884" i="11"/>
  <c r="H1885" i="11"/>
  <c r="H1886" i="11"/>
  <c r="H1887" i="11"/>
  <c r="H1888" i="11"/>
  <c r="H1889" i="11"/>
  <c r="H1890" i="11"/>
  <c r="H1891" i="11"/>
  <c r="H1892" i="11"/>
  <c r="H1893" i="11"/>
  <c r="H1894" i="11"/>
  <c r="H1895" i="11"/>
  <c r="H1896" i="11"/>
  <c r="H1897" i="11"/>
  <c r="H1898" i="11"/>
  <c r="H1899" i="11"/>
  <c r="H1900" i="11"/>
  <c r="H1901" i="11"/>
  <c r="H1902" i="11"/>
  <c r="H1903" i="11"/>
  <c r="H1904" i="11"/>
  <c r="H1905" i="11"/>
  <c r="H1906" i="11"/>
  <c r="H1907" i="11"/>
  <c r="H1908" i="11"/>
  <c r="H1909" i="11"/>
  <c r="H1910" i="11"/>
  <c r="H1911" i="11"/>
  <c r="H1912" i="11"/>
  <c r="H1913" i="11"/>
  <c r="H1914" i="11"/>
  <c r="H1915" i="11"/>
  <c r="H1916" i="11"/>
  <c r="H1917" i="11"/>
  <c r="H1918" i="11"/>
  <c r="H1919" i="11"/>
  <c r="H1920" i="11"/>
  <c r="H1921" i="11"/>
  <c r="H1922" i="11"/>
  <c r="H1923" i="11"/>
  <c r="H1924" i="11"/>
  <c r="H1925" i="11"/>
  <c r="H1926" i="11"/>
  <c r="H1927" i="11"/>
  <c r="H1928" i="11"/>
  <c r="H1929" i="11"/>
  <c r="H1930" i="11"/>
  <c r="H1931" i="11"/>
  <c r="H1932" i="11"/>
  <c r="H1933" i="11"/>
  <c r="H1934" i="11"/>
  <c r="H1935" i="11"/>
  <c r="H1936" i="11"/>
  <c r="H1937" i="11"/>
  <c r="H1938" i="11"/>
  <c r="H1939" i="11"/>
  <c r="H1940" i="11"/>
  <c r="H1941" i="11"/>
  <c r="H1942" i="11"/>
  <c r="H1943" i="11"/>
  <c r="H1944" i="11"/>
  <c r="H1945" i="11"/>
  <c r="H1946" i="11"/>
  <c r="H1947" i="11"/>
  <c r="H1948" i="11"/>
  <c r="H1949" i="11"/>
  <c r="H1950" i="11"/>
  <c r="H1951" i="11"/>
  <c r="H1952" i="11"/>
  <c r="H1953" i="11"/>
  <c r="H1954" i="11"/>
  <c r="H1955" i="11"/>
  <c r="H1956" i="11"/>
  <c r="H1957" i="11"/>
  <c r="H1958" i="11"/>
  <c r="H1959" i="11"/>
  <c r="H1960" i="11"/>
  <c r="H1961" i="11"/>
  <c r="H1962" i="11"/>
  <c r="H1963" i="11"/>
  <c r="H1964" i="11"/>
  <c r="H1965" i="11"/>
  <c r="H1966" i="11"/>
  <c r="H1967" i="11"/>
  <c r="H1968" i="11"/>
  <c r="H1969" i="11"/>
  <c r="H1970" i="11"/>
  <c r="H1971" i="11"/>
  <c r="H1972" i="11"/>
  <c r="H1973" i="11"/>
  <c r="H1974" i="11"/>
  <c r="H1975" i="11"/>
  <c r="H1976" i="11"/>
  <c r="H1977" i="11"/>
  <c r="H1978" i="11"/>
  <c r="H1979" i="11"/>
  <c r="H1980" i="11"/>
  <c r="H1981" i="11"/>
  <c r="H1982" i="11"/>
  <c r="H1983" i="11"/>
  <c r="H1984" i="11"/>
  <c r="H1985" i="11"/>
  <c r="H1986" i="11"/>
  <c r="H1987" i="11"/>
  <c r="H1988" i="11"/>
  <c r="H1989" i="11"/>
  <c r="H1990" i="11"/>
  <c r="H1991" i="11"/>
  <c r="H1992" i="11"/>
  <c r="H1993" i="11"/>
  <c r="H1994" i="11"/>
  <c r="H1995" i="11"/>
  <c r="H1996" i="11"/>
  <c r="H1997" i="11"/>
  <c r="H1998" i="11"/>
  <c r="H1999" i="11"/>
  <c r="H2000" i="11"/>
  <c r="H2001" i="11"/>
  <c r="H2002" i="11"/>
  <c r="H2003" i="11"/>
  <c r="H2004" i="11"/>
  <c r="H2005" i="11"/>
  <c r="H2006" i="11"/>
  <c r="H2007" i="11"/>
  <c r="H2008" i="11"/>
  <c r="H2009" i="11"/>
  <c r="H2010" i="11"/>
  <c r="H2011" i="11"/>
  <c r="H2012" i="11"/>
  <c r="H2013" i="11"/>
  <c r="H2014" i="11"/>
  <c r="H2015" i="11"/>
  <c r="H2016" i="11"/>
  <c r="H2017" i="11"/>
  <c r="H2018" i="11"/>
  <c r="H2019" i="11"/>
  <c r="H2020" i="11"/>
  <c r="H2021" i="11"/>
  <c r="H2022" i="11"/>
  <c r="H2023" i="11"/>
  <c r="H2024" i="11"/>
  <c r="H2025" i="11"/>
  <c r="H2026" i="11"/>
  <c r="H2027" i="11"/>
  <c r="H2028" i="11"/>
  <c r="H2029" i="11"/>
  <c r="H2030" i="11"/>
  <c r="H2031" i="11"/>
  <c r="H2032" i="11"/>
  <c r="H2033" i="11"/>
  <c r="H2034" i="11"/>
  <c r="H2035" i="11"/>
  <c r="H2036" i="11"/>
  <c r="H2037" i="11"/>
  <c r="H2038" i="11"/>
  <c r="H2039" i="11"/>
  <c r="H2040" i="11"/>
  <c r="H2041" i="11"/>
  <c r="H2042" i="11"/>
  <c r="H2043" i="11"/>
  <c r="H2044" i="11"/>
  <c r="H2045" i="11"/>
  <c r="H2046" i="11"/>
  <c r="H2047" i="11"/>
  <c r="H2048" i="11"/>
  <c r="H2049" i="11"/>
  <c r="H2050" i="11"/>
  <c r="H2051" i="11"/>
  <c r="H2052" i="11"/>
  <c r="H2053" i="11"/>
  <c r="H2054" i="11"/>
  <c r="H2055" i="11"/>
  <c r="H2056" i="11"/>
  <c r="H2057" i="11"/>
  <c r="H2058" i="11"/>
  <c r="H2059" i="11"/>
  <c r="H2060" i="11"/>
  <c r="H2061" i="11"/>
  <c r="H2062" i="11"/>
  <c r="H2063" i="11"/>
  <c r="H2064" i="11"/>
  <c r="H2065" i="11"/>
  <c r="H2066" i="11"/>
  <c r="H2067" i="11"/>
  <c r="H2068" i="11"/>
  <c r="H2069" i="11"/>
  <c r="H2070" i="11"/>
  <c r="H2071" i="11"/>
  <c r="H2072" i="11"/>
  <c r="H2073" i="11"/>
  <c r="H2074" i="11"/>
  <c r="H2075" i="11"/>
  <c r="H2076" i="11"/>
  <c r="H2077" i="11"/>
  <c r="H2078" i="11"/>
  <c r="H2079" i="11"/>
  <c r="H2080" i="11"/>
  <c r="H2081" i="11"/>
  <c r="H2082" i="11"/>
  <c r="H2083" i="11"/>
  <c r="H2084" i="11"/>
  <c r="H2085" i="11"/>
  <c r="H2086" i="11"/>
  <c r="H2087" i="11"/>
  <c r="H2088" i="11"/>
  <c r="H2089" i="11"/>
  <c r="H2090" i="11"/>
  <c r="H2091" i="11"/>
  <c r="H2092" i="11"/>
  <c r="H2093" i="11"/>
  <c r="H2094" i="11"/>
  <c r="H2095" i="11"/>
  <c r="H2096" i="11"/>
  <c r="H2097" i="11"/>
  <c r="H2098" i="11"/>
  <c r="H2099" i="11"/>
  <c r="H2100" i="11"/>
  <c r="H2101" i="11"/>
  <c r="H2102" i="11"/>
  <c r="H2103" i="11"/>
  <c r="H2104" i="11"/>
  <c r="H2105" i="11"/>
  <c r="H2106" i="11"/>
  <c r="H2107" i="11"/>
  <c r="H2108" i="11"/>
  <c r="H2109" i="11"/>
  <c r="H2110" i="11"/>
  <c r="H2111" i="11"/>
  <c r="H2112" i="11"/>
  <c r="H2113" i="11"/>
  <c r="H2114" i="11"/>
  <c r="H2115" i="11"/>
  <c r="H2116" i="11"/>
  <c r="H2117" i="11"/>
  <c r="H2118" i="11"/>
  <c r="H2119" i="11"/>
  <c r="H2120" i="11"/>
  <c r="H2121" i="11"/>
  <c r="H2122" i="11"/>
  <c r="H2123" i="11"/>
  <c r="H2124" i="11"/>
  <c r="H2125" i="11"/>
  <c r="H2126" i="11"/>
  <c r="H2127" i="11"/>
  <c r="H2128" i="11"/>
  <c r="H2129" i="11"/>
  <c r="H2130" i="11"/>
  <c r="H2131" i="11"/>
  <c r="H2132" i="11"/>
  <c r="H2133" i="11"/>
  <c r="H2134" i="11"/>
  <c r="H2135" i="11"/>
  <c r="H2136" i="11"/>
  <c r="H2137" i="11"/>
  <c r="H2138" i="11"/>
  <c r="H2139" i="11"/>
  <c r="H2140" i="11"/>
  <c r="H2141" i="11"/>
  <c r="H2142" i="11"/>
  <c r="H2143" i="11"/>
  <c r="H2144" i="11"/>
  <c r="H2145" i="11"/>
  <c r="H2146" i="11"/>
  <c r="H2147" i="11"/>
  <c r="H2148" i="11"/>
  <c r="H2149" i="11"/>
  <c r="H2150" i="11"/>
  <c r="H2151" i="11"/>
  <c r="H2152" i="11"/>
  <c r="H2153" i="11"/>
  <c r="H2154" i="11"/>
  <c r="H2155" i="11"/>
  <c r="H2156" i="11"/>
  <c r="H2157" i="11"/>
  <c r="H2158" i="11"/>
  <c r="H2159" i="11"/>
  <c r="H2160" i="11"/>
  <c r="H2161" i="11"/>
  <c r="H2162" i="11"/>
  <c r="H2163" i="11"/>
  <c r="H2164" i="11"/>
  <c r="H2165" i="11"/>
  <c r="H2166" i="11"/>
  <c r="H2167" i="11"/>
  <c r="H2168" i="11"/>
  <c r="H2169" i="11"/>
  <c r="H2170" i="11"/>
  <c r="H2171" i="11"/>
  <c r="H2172" i="11"/>
  <c r="H2173" i="11"/>
  <c r="H2174" i="11"/>
  <c r="H2175" i="11"/>
  <c r="H2176" i="11"/>
  <c r="H2177" i="11"/>
  <c r="H2178" i="11"/>
  <c r="H2179" i="11"/>
  <c r="H2180" i="11"/>
  <c r="H2181" i="11"/>
  <c r="H2182" i="11"/>
  <c r="H2183" i="11"/>
  <c r="H2184" i="11"/>
  <c r="H2185" i="11"/>
  <c r="H2186" i="11"/>
  <c r="H2187" i="11"/>
  <c r="H2188" i="11"/>
  <c r="H2189" i="11"/>
  <c r="H2190" i="11"/>
  <c r="H2191" i="11"/>
  <c r="H2192" i="11"/>
  <c r="H2193" i="11"/>
  <c r="H2194" i="11"/>
  <c r="H2195" i="11"/>
  <c r="H2196" i="11"/>
  <c r="H2197" i="11"/>
  <c r="H2198" i="11"/>
  <c r="H2199" i="11"/>
  <c r="H2200" i="11"/>
  <c r="H2201" i="11"/>
  <c r="H2202" i="11"/>
  <c r="H2203" i="11"/>
  <c r="H2204" i="11"/>
  <c r="H2205" i="11"/>
  <c r="H2206" i="11"/>
  <c r="H2207" i="11"/>
  <c r="H2208" i="11"/>
  <c r="H2209" i="11"/>
  <c r="H2210" i="11"/>
  <c r="H2211" i="11"/>
  <c r="H2212" i="11"/>
  <c r="H2213" i="11"/>
  <c r="H2214" i="11"/>
  <c r="H2215" i="11"/>
  <c r="H2216" i="11"/>
  <c r="H2217" i="11"/>
  <c r="H2218" i="11"/>
  <c r="H2219" i="11"/>
  <c r="H2220" i="11"/>
  <c r="H2221" i="11"/>
  <c r="H2222" i="11"/>
  <c r="H2223" i="11"/>
  <c r="H2224" i="11"/>
  <c r="H2225" i="11"/>
  <c r="H2226" i="11"/>
  <c r="H2227" i="11"/>
  <c r="H2228" i="11"/>
  <c r="H2229" i="11"/>
  <c r="H2230" i="11"/>
  <c r="H2231" i="11"/>
  <c r="H2232" i="11"/>
  <c r="H2233" i="11"/>
  <c r="H2234" i="11"/>
  <c r="H2235" i="11"/>
  <c r="H2236" i="11"/>
  <c r="H2237" i="11"/>
  <c r="H2238" i="11"/>
  <c r="H2239" i="11"/>
  <c r="H2240" i="11"/>
  <c r="H2241" i="11"/>
  <c r="H2242" i="11"/>
  <c r="H2243" i="11"/>
  <c r="H2244" i="11"/>
  <c r="H2245" i="11"/>
  <c r="H2246" i="11"/>
  <c r="H2247" i="11"/>
  <c r="H2248" i="11"/>
  <c r="H2249" i="11"/>
  <c r="H2250" i="11"/>
  <c r="H2251" i="11"/>
  <c r="H2252" i="11"/>
  <c r="H2253" i="11"/>
  <c r="H2254" i="11"/>
  <c r="H2255" i="11"/>
  <c r="H2256" i="11"/>
  <c r="H2257" i="11"/>
  <c r="H2258" i="11"/>
  <c r="H2259" i="11"/>
  <c r="H2260" i="11"/>
  <c r="H2261" i="11"/>
  <c r="H2262" i="11"/>
  <c r="H2263" i="11"/>
  <c r="H2264" i="11"/>
  <c r="H2265" i="11"/>
  <c r="H2266" i="11"/>
  <c r="H2267" i="11"/>
  <c r="H2268" i="11"/>
  <c r="H2269" i="11"/>
  <c r="H2270" i="11"/>
  <c r="H2271" i="11"/>
  <c r="H2272" i="11"/>
  <c r="H2273" i="11"/>
  <c r="H2274" i="11"/>
  <c r="H2275" i="11"/>
  <c r="H2276" i="11"/>
  <c r="H2277" i="11"/>
  <c r="H2278" i="11"/>
  <c r="H2279" i="11"/>
  <c r="H2280" i="11"/>
  <c r="H2281" i="11"/>
  <c r="H2282" i="11"/>
  <c r="H2283" i="11"/>
  <c r="H2284" i="11"/>
  <c r="H2285" i="11"/>
  <c r="H2286" i="11"/>
  <c r="H2287" i="11"/>
  <c r="H2288" i="11"/>
  <c r="H2289" i="11"/>
  <c r="H2290" i="11"/>
  <c r="H2291" i="11"/>
  <c r="H2292" i="11"/>
  <c r="H2293" i="11"/>
  <c r="H2294" i="11"/>
  <c r="H2295" i="11"/>
  <c r="H2296" i="11"/>
  <c r="H2297" i="11"/>
  <c r="H2298" i="11"/>
  <c r="H2299" i="11"/>
  <c r="H2300" i="11"/>
  <c r="H2301" i="11"/>
  <c r="H2302" i="11"/>
  <c r="H2303" i="11"/>
  <c r="H2304" i="11"/>
  <c r="H2305" i="11"/>
  <c r="H2306" i="11"/>
  <c r="H2307" i="11"/>
  <c r="H2308" i="11"/>
  <c r="H2309" i="11"/>
  <c r="H2310" i="11"/>
  <c r="H2311" i="11"/>
  <c r="H2312" i="11"/>
  <c r="H2313" i="11"/>
  <c r="H2314" i="11"/>
  <c r="H2315" i="11"/>
  <c r="H2316" i="11"/>
  <c r="H2317" i="11"/>
  <c r="H2318" i="11"/>
  <c r="H2319" i="11"/>
  <c r="H2320" i="11"/>
  <c r="H2321" i="11"/>
  <c r="H2322" i="11"/>
  <c r="H2323" i="11"/>
  <c r="H2324" i="11"/>
  <c r="H2325" i="11"/>
  <c r="H2326" i="11"/>
  <c r="H2327" i="11"/>
  <c r="H2328" i="11"/>
  <c r="H2329" i="11"/>
  <c r="H2330" i="11"/>
  <c r="H2331" i="11"/>
  <c r="H2332" i="11"/>
  <c r="H2333" i="11"/>
  <c r="H2334" i="11"/>
  <c r="H2335" i="11"/>
  <c r="H2336" i="11"/>
  <c r="H2337" i="11"/>
  <c r="H2338" i="11"/>
  <c r="H2339" i="11"/>
  <c r="H2340" i="11"/>
  <c r="H2341" i="11"/>
  <c r="H2342" i="11"/>
  <c r="H2343" i="11"/>
  <c r="H2344" i="11"/>
  <c r="H2345" i="11"/>
  <c r="H2346" i="11"/>
  <c r="H2347" i="11"/>
  <c r="H2348" i="11"/>
  <c r="H2349" i="11"/>
  <c r="H2350" i="11"/>
  <c r="H2351" i="11"/>
  <c r="H2352" i="11"/>
  <c r="H2353" i="11"/>
  <c r="H2354" i="11"/>
  <c r="H2355" i="11"/>
  <c r="H2356" i="11"/>
  <c r="H2357" i="11"/>
  <c r="H2358" i="11"/>
  <c r="H2359" i="11"/>
  <c r="H2360" i="11"/>
  <c r="H2361" i="11"/>
  <c r="H2362" i="11"/>
  <c r="H2363" i="11"/>
  <c r="H2364" i="11"/>
  <c r="H2365" i="11"/>
  <c r="H2366" i="11"/>
  <c r="H2367" i="11"/>
  <c r="H2368" i="11"/>
  <c r="H2369" i="11"/>
  <c r="H2370" i="11"/>
  <c r="H2371" i="11"/>
  <c r="H2372" i="11"/>
  <c r="H2373" i="11"/>
  <c r="H2374" i="11"/>
  <c r="H2375" i="11"/>
  <c r="H2376" i="11"/>
  <c r="H2377" i="11"/>
  <c r="H2378" i="11"/>
  <c r="H2379" i="11"/>
  <c r="H2380" i="11"/>
  <c r="H2381" i="11"/>
  <c r="H2382" i="11"/>
  <c r="H2383" i="11"/>
  <c r="H2384" i="11"/>
  <c r="H2385" i="11"/>
  <c r="H2386" i="11"/>
  <c r="H2387" i="11"/>
  <c r="H2388" i="11"/>
  <c r="H2389" i="11"/>
  <c r="H2390" i="11"/>
  <c r="H2391" i="11"/>
  <c r="H2392" i="11"/>
  <c r="H2393" i="11"/>
  <c r="H2394" i="11"/>
  <c r="H2395" i="11"/>
  <c r="H2396" i="11"/>
  <c r="H2397" i="11"/>
  <c r="H2398" i="11"/>
  <c r="H2399" i="11"/>
  <c r="H2400" i="11"/>
  <c r="H2401" i="11"/>
  <c r="H2402" i="11"/>
  <c r="H2403" i="11"/>
  <c r="H2404" i="11"/>
  <c r="H2405" i="11"/>
  <c r="H2406" i="11"/>
  <c r="H2407" i="11"/>
  <c r="H2408" i="11"/>
  <c r="H2409" i="11"/>
  <c r="H2410" i="11"/>
  <c r="H2411" i="11"/>
  <c r="H2412" i="11"/>
  <c r="H2413" i="11"/>
  <c r="H2414" i="11"/>
  <c r="H2415" i="11"/>
  <c r="H2416" i="11"/>
  <c r="H2417" i="11"/>
  <c r="H2418" i="11"/>
  <c r="H2419" i="11"/>
  <c r="H2420" i="11"/>
  <c r="H2421" i="11"/>
  <c r="H2422" i="11"/>
  <c r="H2423" i="11"/>
  <c r="H2424" i="11"/>
  <c r="H2425" i="11"/>
  <c r="H2426" i="11"/>
  <c r="H2427" i="11"/>
  <c r="H2428" i="11"/>
  <c r="H2429" i="11"/>
  <c r="H2430" i="11"/>
  <c r="H2431" i="11"/>
  <c r="H2432" i="11"/>
  <c r="H2433" i="11"/>
  <c r="H2434" i="11"/>
  <c r="H2435" i="11"/>
  <c r="H2436" i="11"/>
  <c r="H2437" i="11"/>
  <c r="H2438" i="11"/>
  <c r="H2439" i="11"/>
  <c r="H2440" i="11"/>
  <c r="H2441" i="11"/>
  <c r="H2442" i="11"/>
  <c r="H2443" i="11"/>
  <c r="H2444" i="11"/>
  <c r="H2445" i="11"/>
  <c r="H2446" i="11"/>
  <c r="H2447" i="11"/>
  <c r="H2448" i="11"/>
  <c r="H2449" i="11"/>
  <c r="H2450" i="11"/>
  <c r="H2451" i="11"/>
  <c r="H2452" i="11"/>
  <c r="H2453" i="11"/>
  <c r="H2454" i="11"/>
  <c r="H2455" i="11"/>
  <c r="H2456" i="11"/>
  <c r="H2457" i="11"/>
  <c r="H2458" i="11"/>
  <c r="H2459" i="11"/>
  <c r="H2460" i="11"/>
  <c r="H2461" i="11"/>
  <c r="H2462" i="11"/>
  <c r="H2463" i="11"/>
  <c r="H2464" i="11"/>
  <c r="H2465" i="11"/>
  <c r="H2466" i="11"/>
  <c r="H2467" i="11"/>
  <c r="H2468" i="11"/>
  <c r="H2469" i="11"/>
  <c r="H2470" i="11"/>
  <c r="H2471" i="11"/>
  <c r="H2472" i="11"/>
  <c r="H2473" i="11"/>
  <c r="H2474" i="11"/>
  <c r="H2475" i="11"/>
  <c r="H2476" i="11"/>
  <c r="H2477" i="11"/>
  <c r="H2478" i="11"/>
  <c r="H2479" i="11"/>
  <c r="H2480" i="11"/>
  <c r="H2481" i="11"/>
  <c r="H2482" i="11"/>
  <c r="H2483" i="11"/>
  <c r="H2484" i="11"/>
  <c r="H2485" i="11"/>
  <c r="H2486" i="11"/>
  <c r="H2487" i="11"/>
  <c r="H2488" i="11"/>
  <c r="H2489" i="11"/>
  <c r="H2490" i="11"/>
  <c r="H2491" i="11"/>
  <c r="H2492" i="11"/>
  <c r="H2493" i="11"/>
  <c r="H2494" i="11"/>
  <c r="H2495" i="11"/>
  <c r="H2496" i="11"/>
  <c r="H2497" i="11"/>
  <c r="H2498" i="11"/>
  <c r="H2499" i="11"/>
  <c r="H2500" i="11"/>
  <c r="H2501" i="11"/>
  <c r="H2502" i="11"/>
  <c r="H2503" i="11"/>
  <c r="H2504" i="11"/>
  <c r="H2505" i="11"/>
  <c r="H2506" i="11"/>
  <c r="H2507" i="11"/>
  <c r="H2508" i="11"/>
  <c r="H2509" i="11"/>
  <c r="H2510" i="11"/>
  <c r="H2511" i="11"/>
  <c r="H2512" i="11"/>
  <c r="H2513" i="11"/>
  <c r="H2514" i="11"/>
  <c r="H2515" i="11"/>
  <c r="H2516" i="11"/>
  <c r="H2517" i="11"/>
  <c r="H2518" i="11"/>
  <c r="H2519" i="11"/>
  <c r="H2520" i="11"/>
  <c r="H2521" i="11"/>
  <c r="H2522" i="11"/>
  <c r="H2523" i="11"/>
  <c r="H2524" i="11"/>
  <c r="H2525" i="11"/>
  <c r="H2526" i="11"/>
  <c r="H2527" i="11"/>
  <c r="H2528" i="11"/>
  <c r="H2529" i="11"/>
  <c r="H2530" i="11"/>
  <c r="H2531" i="11"/>
  <c r="H2532" i="11"/>
  <c r="H2533" i="11"/>
  <c r="H2534" i="11"/>
  <c r="H2535" i="11"/>
  <c r="H2536" i="11"/>
  <c r="H2537" i="11"/>
  <c r="H2538" i="11"/>
  <c r="H2539" i="11"/>
  <c r="H2540" i="11"/>
  <c r="H2541" i="11"/>
  <c r="H2542" i="11"/>
  <c r="H2543" i="11"/>
  <c r="H2544" i="11"/>
  <c r="H2545" i="11"/>
  <c r="H2546" i="11"/>
  <c r="H2547" i="11"/>
  <c r="H2548" i="11"/>
  <c r="H2549" i="11"/>
  <c r="H2550" i="11"/>
  <c r="H2551" i="11"/>
  <c r="H2552" i="11"/>
  <c r="H2553" i="11"/>
  <c r="H2554" i="11"/>
  <c r="H2555" i="11"/>
  <c r="H2556" i="11"/>
  <c r="H2557" i="11"/>
  <c r="H2558" i="11"/>
  <c r="H2559" i="11"/>
  <c r="H2560" i="11"/>
  <c r="H2561" i="11"/>
  <c r="H2562" i="11"/>
  <c r="H2563" i="11"/>
  <c r="H2564" i="11"/>
  <c r="H2565" i="11"/>
  <c r="H2566" i="11"/>
  <c r="H2567" i="11"/>
  <c r="H2568" i="11"/>
  <c r="H2569" i="11"/>
  <c r="H2570" i="11"/>
  <c r="H2571" i="11"/>
  <c r="H2572" i="11"/>
  <c r="H2573" i="11"/>
  <c r="H2574" i="11"/>
  <c r="H2575" i="11"/>
  <c r="H2576" i="11"/>
  <c r="H2577" i="11"/>
  <c r="H2578" i="11"/>
  <c r="H2579" i="11"/>
  <c r="H2580" i="11"/>
  <c r="H2581" i="11"/>
  <c r="H2582" i="11"/>
  <c r="H2583" i="11"/>
  <c r="H2584" i="11"/>
  <c r="H2585" i="11"/>
  <c r="H2586" i="11"/>
  <c r="H2587" i="11"/>
  <c r="H2588" i="11"/>
  <c r="H2589" i="11"/>
  <c r="H2590" i="11"/>
  <c r="H2591" i="11"/>
  <c r="H2592" i="11"/>
  <c r="H2593" i="11"/>
  <c r="H2594" i="11"/>
  <c r="H2595" i="11"/>
  <c r="H2596" i="11"/>
  <c r="H2597" i="11"/>
  <c r="H2598" i="11"/>
  <c r="H2599" i="11"/>
  <c r="H2600" i="11"/>
  <c r="H2601" i="11"/>
  <c r="H2602" i="11"/>
  <c r="H2603" i="11"/>
  <c r="H2604" i="11"/>
  <c r="H2605" i="11"/>
  <c r="H2606" i="11"/>
  <c r="H2607" i="11"/>
  <c r="H2608" i="11"/>
  <c r="H2609" i="11"/>
  <c r="H2610" i="11"/>
  <c r="H2611" i="11"/>
  <c r="H2612" i="11"/>
  <c r="H2613" i="11"/>
  <c r="H2614" i="11"/>
  <c r="H2615" i="11"/>
  <c r="H2616" i="11"/>
  <c r="H2617" i="11"/>
  <c r="H2618" i="11"/>
  <c r="H2619" i="11"/>
  <c r="H2620" i="11"/>
  <c r="H2621" i="11"/>
  <c r="H2622" i="11"/>
  <c r="H2623" i="11"/>
  <c r="H2624" i="11"/>
  <c r="H2625" i="11"/>
  <c r="H2626" i="11"/>
  <c r="H2627" i="11"/>
  <c r="H2628" i="11"/>
  <c r="H2629" i="11"/>
  <c r="H2630" i="11"/>
  <c r="H2631" i="11"/>
  <c r="H2632" i="11"/>
  <c r="H2633" i="11"/>
  <c r="H2634" i="11"/>
  <c r="H2635" i="11"/>
  <c r="H2636" i="11"/>
  <c r="H2637" i="11"/>
  <c r="H2638" i="11"/>
  <c r="H2639" i="11"/>
  <c r="H2640" i="11"/>
  <c r="H2641" i="11"/>
  <c r="H2642" i="11"/>
  <c r="H2643" i="11"/>
  <c r="H2644" i="11"/>
  <c r="H2645" i="11"/>
  <c r="H2646" i="11"/>
  <c r="H2647" i="11"/>
  <c r="H2648" i="11"/>
  <c r="H2649" i="11"/>
  <c r="H2650" i="11"/>
  <c r="H2651" i="11"/>
  <c r="H2652" i="11"/>
  <c r="H2653" i="11"/>
  <c r="H2654" i="11"/>
  <c r="H2655" i="11"/>
  <c r="H2656" i="11"/>
  <c r="H2657" i="11"/>
  <c r="H2658" i="11"/>
  <c r="H2659" i="11"/>
  <c r="H2660" i="11"/>
  <c r="H2661" i="11"/>
  <c r="H2662" i="11"/>
  <c r="H2663" i="11"/>
  <c r="H2664" i="11"/>
  <c r="H2665" i="11"/>
  <c r="H2666" i="11"/>
  <c r="H2667" i="11"/>
  <c r="H2668" i="11"/>
  <c r="H2669" i="11"/>
  <c r="H2670" i="11"/>
  <c r="H2671" i="11"/>
  <c r="H2672" i="11"/>
  <c r="H2673" i="11"/>
  <c r="H2674" i="11"/>
  <c r="H2675" i="11"/>
  <c r="H2676" i="11"/>
  <c r="H2677" i="11"/>
  <c r="H2678" i="11"/>
  <c r="H2679" i="11"/>
  <c r="H2680" i="11"/>
  <c r="H2681" i="11"/>
  <c r="H2682" i="11"/>
  <c r="H2683" i="11"/>
  <c r="H2684" i="11"/>
  <c r="H2685" i="11"/>
  <c r="H2686" i="11"/>
  <c r="H2687" i="11"/>
  <c r="H2688" i="11"/>
  <c r="H2689" i="11"/>
  <c r="H2690" i="11"/>
  <c r="H2691" i="11"/>
  <c r="H2692" i="11"/>
  <c r="H2693" i="11"/>
  <c r="H2694" i="11"/>
  <c r="H2695" i="11"/>
  <c r="H2696" i="11"/>
  <c r="H2697" i="11"/>
  <c r="H2698" i="11"/>
  <c r="H2699" i="11"/>
  <c r="H2700" i="11"/>
  <c r="H2701" i="11"/>
  <c r="H2702" i="11"/>
  <c r="H2703" i="11"/>
  <c r="H2704" i="11"/>
  <c r="H2705" i="11"/>
  <c r="H2706" i="11"/>
  <c r="H2707" i="11"/>
  <c r="H2708" i="11"/>
  <c r="H2709" i="11"/>
  <c r="H2710" i="11"/>
  <c r="H2711" i="11"/>
  <c r="H2712" i="11"/>
  <c r="H2713" i="11"/>
  <c r="H2714" i="11"/>
  <c r="H2715" i="11"/>
  <c r="H2716" i="11"/>
  <c r="H2717" i="11"/>
  <c r="H2718" i="11"/>
  <c r="H2719" i="11"/>
  <c r="H2720" i="11"/>
  <c r="H2721" i="11"/>
  <c r="H2722" i="11"/>
  <c r="H2723" i="11"/>
  <c r="H2724" i="11"/>
  <c r="H2725" i="11"/>
  <c r="H2726" i="11"/>
  <c r="H2727" i="11"/>
  <c r="H2728" i="11"/>
  <c r="H2729" i="11"/>
  <c r="H2730" i="11"/>
  <c r="H2731" i="11"/>
  <c r="H2732" i="11"/>
  <c r="H2733" i="11"/>
  <c r="H2734" i="11"/>
  <c r="H2735" i="11"/>
  <c r="H2736" i="11"/>
  <c r="H2737" i="11"/>
  <c r="H2738" i="11"/>
  <c r="H2739" i="11"/>
  <c r="H2740" i="11"/>
  <c r="H2741" i="11"/>
  <c r="H2742" i="11"/>
  <c r="H2743" i="11"/>
  <c r="H2744" i="11"/>
  <c r="H2745" i="11"/>
  <c r="H2746" i="11"/>
  <c r="H2747" i="11"/>
  <c r="H2748" i="11"/>
  <c r="H2749" i="11"/>
  <c r="H2750" i="11"/>
  <c r="H2751" i="11"/>
  <c r="H2752" i="11"/>
  <c r="H2753" i="11"/>
  <c r="H2754" i="11"/>
  <c r="H2755" i="11"/>
  <c r="H2756" i="11"/>
  <c r="H2757" i="11"/>
  <c r="H2758" i="11"/>
  <c r="H2759" i="11"/>
  <c r="H2760" i="11"/>
  <c r="H2761" i="11"/>
  <c r="H2762" i="11"/>
  <c r="H2763" i="11"/>
  <c r="H2764" i="11"/>
  <c r="H2765" i="11"/>
  <c r="H2766" i="11"/>
  <c r="H2767" i="11"/>
  <c r="H2768" i="11"/>
  <c r="H2769" i="11"/>
  <c r="H2770" i="11"/>
  <c r="H2771" i="11"/>
  <c r="H2772" i="11"/>
  <c r="H2773" i="11"/>
  <c r="H2774" i="11"/>
  <c r="H2775" i="11"/>
  <c r="H2776" i="11"/>
  <c r="H2777" i="11"/>
  <c r="H2778" i="11"/>
  <c r="H2779" i="11"/>
  <c r="H2780" i="11"/>
  <c r="H2781" i="11"/>
  <c r="H2782" i="11"/>
  <c r="H2783" i="11"/>
  <c r="H2784" i="11"/>
  <c r="H2785" i="11"/>
  <c r="H2786" i="11"/>
  <c r="H2787" i="11"/>
  <c r="H2788" i="11"/>
  <c r="H2789" i="11"/>
  <c r="H2790" i="11"/>
  <c r="H2791" i="11"/>
  <c r="H2792" i="11"/>
  <c r="H2793" i="11"/>
  <c r="H2794" i="11"/>
  <c r="H2795" i="11"/>
  <c r="H2796" i="11"/>
  <c r="H2797" i="11"/>
  <c r="H2798" i="11"/>
  <c r="H2799" i="11"/>
  <c r="H2800" i="11"/>
  <c r="H2801" i="11"/>
  <c r="H2802" i="11"/>
  <c r="H2803" i="11"/>
  <c r="H2804" i="11"/>
  <c r="H2805" i="11"/>
  <c r="H2806" i="11"/>
  <c r="H2807" i="11"/>
  <c r="H2808" i="11"/>
  <c r="H2809" i="11"/>
  <c r="H2810" i="11"/>
  <c r="H2811" i="11"/>
  <c r="H2812" i="11"/>
  <c r="H2813" i="11"/>
  <c r="H2814" i="11"/>
  <c r="H2815" i="11"/>
  <c r="H2816" i="11"/>
  <c r="H2817" i="11"/>
  <c r="H2818" i="11"/>
  <c r="H2819" i="11"/>
  <c r="H2820" i="11"/>
  <c r="H2821" i="11"/>
  <c r="H2822" i="11"/>
  <c r="H2823" i="11"/>
  <c r="H2824" i="11"/>
  <c r="H2825" i="11"/>
  <c r="H2826" i="11"/>
  <c r="H2827" i="11"/>
  <c r="H2828" i="11"/>
  <c r="H2829" i="11"/>
  <c r="H2830" i="11"/>
  <c r="H2831" i="11"/>
  <c r="H2832" i="11"/>
  <c r="H2833" i="11"/>
  <c r="H2834" i="11"/>
  <c r="H2835" i="11"/>
  <c r="H2836" i="11"/>
  <c r="H2837" i="11"/>
  <c r="H2838" i="11"/>
  <c r="H2839" i="11"/>
  <c r="H2840" i="11"/>
  <c r="H2841" i="11"/>
  <c r="H2842" i="11"/>
  <c r="H2843" i="11"/>
  <c r="H2844" i="11"/>
  <c r="H2845" i="11"/>
  <c r="H2846" i="11"/>
  <c r="H2847" i="11"/>
  <c r="H2848" i="11"/>
  <c r="H2849" i="11"/>
  <c r="H2850" i="11"/>
  <c r="H2851" i="11"/>
  <c r="H2852" i="11"/>
  <c r="H2853" i="11"/>
  <c r="H2854" i="11"/>
  <c r="H2855" i="11"/>
  <c r="H2856" i="11"/>
  <c r="H2857" i="11"/>
  <c r="H2858" i="11"/>
  <c r="H2859" i="11"/>
  <c r="H2860" i="11"/>
  <c r="H2861" i="11"/>
  <c r="H2862" i="11"/>
  <c r="H2863" i="11"/>
  <c r="H2864" i="11"/>
  <c r="H2865" i="11"/>
  <c r="H2866" i="11"/>
  <c r="H2867" i="11"/>
  <c r="H2868" i="11"/>
  <c r="H2869" i="11"/>
  <c r="H2870" i="11"/>
  <c r="H2871" i="11"/>
  <c r="H2872" i="11"/>
  <c r="H2873" i="11"/>
  <c r="H2874" i="11"/>
  <c r="H2875" i="11"/>
  <c r="H2876" i="11"/>
  <c r="H2877" i="11"/>
  <c r="H2878" i="11"/>
  <c r="H2879" i="11"/>
  <c r="H2880" i="11"/>
  <c r="H2881" i="11"/>
  <c r="H2882" i="11"/>
  <c r="H2883" i="11"/>
  <c r="H2884" i="11"/>
  <c r="H2885" i="11"/>
  <c r="H2886" i="11"/>
  <c r="H2887" i="11"/>
  <c r="H2888" i="11"/>
  <c r="H2889" i="11"/>
  <c r="H2890" i="11"/>
  <c r="H2891" i="11"/>
  <c r="H2892" i="11"/>
  <c r="H2893" i="11"/>
  <c r="H2894" i="11"/>
  <c r="H2895" i="11"/>
  <c r="H2896" i="11"/>
  <c r="H2897" i="11"/>
  <c r="H2898" i="11"/>
  <c r="H2899" i="11"/>
  <c r="H2900" i="11"/>
  <c r="H2901" i="11"/>
  <c r="H2902" i="11"/>
  <c r="H2903" i="11"/>
  <c r="H2904" i="11"/>
  <c r="H2905" i="11"/>
  <c r="H2906" i="11"/>
  <c r="H2907" i="11"/>
  <c r="H2908" i="11"/>
  <c r="H2909" i="11"/>
  <c r="H2910" i="11"/>
  <c r="H2911" i="11"/>
  <c r="H2912" i="11"/>
  <c r="H2913" i="11"/>
  <c r="H2914" i="11"/>
  <c r="H2915" i="11"/>
  <c r="H2916" i="11"/>
  <c r="H2917" i="11"/>
  <c r="H2918" i="11"/>
  <c r="H2919" i="11"/>
  <c r="H2920" i="11"/>
  <c r="H2921" i="11"/>
  <c r="H2922" i="11"/>
  <c r="H2923" i="11"/>
  <c r="H2924" i="11"/>
  <c r="H2925" i="11"/>
  <c r="H2926" i="11"/>
  <c r="H2927" i="11"/>
  <c r="H2928" i="11"/>
  <c r="H2929" i="11"/>
  <c r="H2930" i="11"/>
  <c r="H2931" i="11"/>
  <c r="H2932" i="11"/>
  <c r="H2933" i="11"/>
  <c r="H2934" i="11"/>
  <c r="H2935" i="11"/>
  <c r="H2936" i="11"/>
  <c r="H2937" i="11"/>
  <c r="H2938" i="11"/>
  <c r="H2939" i="11"/>
  <c r="H2940" i="11"/>
  <c r="H2941" i="11"/>
  <c r="H2942" i="11"/>
  <c r="H2943" i="11"/>
  <c r="H2944" i="11"/>
  <c r="H2945" i="11"/>
  <c r="H2946" i="11"/>
  <c r="H2947" i="11"/>
  <c r="H2948" i="11"/>
  <c r="H2949" i="11"/>
  <c r="H2950" i="11"/>
  <c r="H2951" i="11"/>
  <c r="H2952" i="11"/>
  <c r="H2953" i="11"/>
  <c r="H2954" i="11"/>
  <c r="H2955" i="11"/>
  <c r="H2956" i="11"/>
  <c r="H2957" i="11"/>
  <c r="H2958" i="11"/>
  <c r="H2959" i="11"/>
  <c r="H2960" i="11"/>
  <c r="H2961" i="11"/>
  <c r="H2962" i="11"/>
  <c r="H2963" i="11"/>
  <c r="H2964" i="11"/>
  <c r="H2965" i="11"/>
  <c r="H2966" i="11"/>
  <c r="H2967" i="11"/>
  <c r="H2968" i="11"/>
  <c r="H2969" i="11"/>
  <c r="H2970" i="11"/>
  <c r="H2971" i="11"/>
  <c r="H2972" i="11"/>
  <c r="H2973" i="11"/>
  <c r="H2974" i="11"/>
  <c r="H2975" i="11"/>
  <c r="H2976" i="11"/>
  <c r="H2977" i="11"/>
  <c r="H2978" i="11"/>
  <c r="H2979" i="11"/>
  <c r="H2980" i="11"/>
  <c r="H2981" i="11"/>
  <c r="H2982" i="11"/>
  <c r="H2983" i="11"/>
  <c r="H2984" i="11"/>
  <c r="H2985" i="11"/>
  <c r="H2986" i="11"/>
  <c r="H2987" i="11"/>
  <c r="H2988" i="11"/>
  <c r="H2989" i="11"/>
  <c r="H2990" i="11"/>
  <c r="H2991" i="11"/>
  <c r="H2992" i="11"/>
  <c r="H2993" i="11"/>
  <c r="H2994" i="11"/>
  <c r="H2995" i="11"/>
  <c r="H2996" i="11"/>
  <c r="H2997" i="11"/>
  <c r="H2998" i="11"/>
  <c r="H2999" i="11"/>
  <c r="H3000" i="11"/>
  <c r="Q15" i="11"/>
  <c r="Q16" i="11"/>
  <c r="Q17" i="11"/>
  <c r="Q18" i="11"/>
  <c r="Q19" i="11"/>
  <c r="Q20" i="11"/>
  <c r="Q21" i="11"/>
  <c r="Q22" i="11"/>
  <c r="Q23" i="11"/>
  <c r="Q24" i="11"/>
  <c r="Q25" i="11"/>
  <c r="Q26" i="11"/>
  <c r="Q27" i="11"/>
  <c r="Q28" i="11"/>
  <c r="Q29" i="11"/>
  <c r="Q30" i="11"/>
  <c r="Q31" i="11"/>
  <c r="Q32" i="11"/>
  <c r="Q33" i="11"/>
  <c r="Q34" i="11"/>
  <c r="Q35" i="11"/>
  <c r="Q36" i="11"/>
  <c r="Q37" i="11"/>
  <c r="Q38" i="11"/>
  <c r="Q39" i="11"/>
  <c r="Q40" i="11"/>
  <c r="Q41" i="11"/>
  <c r="Q42" i="11"/>
  <c r="Q43" i="11"/>
  <c r="Q44" i="11"/>
  <c r="Q45" i="11"/>
  <c r="Q46" i="11"/>
  <c r="Q47" i="11"/>
  <c r="Q48" i="11"/>
  <c r="Q49" i="11"/>
  <c r="Q50" i="11"/>
  <c r="Q51" i="11"/>
  <c r="Q52" i="11"/>
  <c r="Q53" i="11"/>
  <c r="Q54" i="11"/>
  <c r="Q55" i="11"/>
  <c r="Q56" i="11"/>
  <c r="Q57" i="11"/>
  <c r="Q58" i="11"/>
  <c r="Q59" i="11"/>
  <c r="Q60" i="11"/>
  <c r="Q61" i="11"/>
  <c r="Q62" i="11"/>
  <c r="Q63" i="11"/>
  <c r="Q64" i="11"/>
  <c r="Q65" i="11"/>
  <c r="Q66" i="11"/>
  <c r="Q67" i="11"/>
  <c r="Q68" i="11"/>
  <c r="Q69" i="11"/>
  <c r="Q70" i="11"/>
  <c r="Q71" i="11"/>
  <c r="Q72" i="11"/>
  <c r="Q73" i="11"/>
  <c r="Q74" i="11"/>
  <c r="Q75" i="11"/>
  <c r="Q76" i="11"/>
  <c r="Q77" i="11"/>
  <c r="Q78" i="11"/>
  <c r="Q79" i="11"/>
  <c r="Q80" i="11"/>
  <c r="Q81" i="11"/>
  <c r="Q82" i="11"/>
  <c r="Q83" i="11"/>
  <c r="Q84" i="11"/>
  <c r="Q85" i="11"/>
  <c r="Q86" i="11"/>
  <c r="Q87" i="11"/>
  <c r="Q88" i="11"/>
  <c r="Q89" i="11"/>
  <c r="Q90" i="11"/>
  <c r="Q91" i="11"/>
  <c r="Q92" i="11"/>
  <c r="Q93" i="11"/>
  <c r="Q94" i="11"/>
  <c r="Q95" i="11"/>
  <c r="Q96" i="11"/>
  <c r="Q97" i="11"/>
  <c r="Q98" i="11"/>
  <c r="Q99" i="11"/>
  <c r="Q100" i="11"/>
  <c r="Q101" i="11"/>
  <c r="Q102" i="11"/>
  <c r="Q103" i="11"/>
  <c r="Q104" i="11"/>
  <c r="Q105" i="11"/>
  <c r="Q106" i="11"/>
  <c r="Q107" i="11"/>
  <c r="Q108" i="11"/>
  <c r="Q109" i="11"/>
  <c r="Q110" i="11"/>
  <c r="Q111" i="11"/>
  <c r="Q112" i="11"/>
  <c r="Q113" i="11"/>
  <c r="Q114" i="11"/>
  <c r="Q115" i="11"/>
  <c r="Q116" i="11"/>
  <c r="Q117" i="11"/>
  <c r="Q118" i="11"/>
  <c r="Q119" i="11"/>
  <c r="Q120" i="11"/>
  <c r="Q121" i="11"/>
  <c r="Q122" i="11"/>
  <c r="Q123" i="11"/>
  <c r="Q124" i="11"/>
  <c r="Q125" i="11"/>
  <c r="Q126" i="11"/>
  <c r="Q127" i="11"/>
  <c r="Q128" i="11"/>
  <c r="Q129" i="11"/>
  <c r="Q130" i="11"/>
  <c r="Q131" i="11"/>
  <c r="Q132" i="11"/>
  <c r="Q133" i="11"/>
  <c r="Q134" i="11"/>
  <c r="Q135" i="11"/>
  <c r="Q136" i="11"/>
  <c r="Q137" i="11"/>
  <c r="Q138" i="11"/>
  <c r="Q139" i="11"/>
  <c r="Q140" i="11"/>
  <c r="Q141" i="11"/>
  <c r="Q142" i="11"/>
  <c r="Q143" i="11"/>
  <c r="Q144" i="11"/>
  <c r="Q145" i="11"/>
  <c r="Q146" i="11"/>
  <c r="Q147" i="11"/>
  <c r="Q148" i="11"/>
  <c r="Q149" i="11"/>
  <c r="Q150" i="11"/>
  <c r="Q151" i="11"/>
  <c r="Q152" i="11"/>
  <c r="Q153" i="11"/>
  <c r="Q154" i="11"/>
  <c r="Q155" i="11"/>
  <c r="Q156" i="11"/>
  <c r="Q157" i="11"/>
  <c r="Q158" i="11"/>
  <c r="Q159" i="11"/>
  <c r="Q160" i="11"/>
  <c r="Q161" i="11"/>
  <c r="Q162" i="11"/>
  <c r="Q163" i="11"/>
  <c r="Q164" i="11"/>
  <c r="Q165" i="11"/>
  <c r="Q166" i="11"/>
  <c r="Q167" i="11"/>
  <c r="Q168" i="11"/>
  <c r="Q169" i="11"/>
  <c r="Q170" i="11"/>
  <c r="Q171" i="11"/>
  <c r="Q172" i="11"/>
  <c r="Q173" i="11"/>
  <c r="Q174" i="11"/>
  <c r="Q175" i="11"/>
  <c r="Q176" i="11"/>
  <c r="Q177" i="11"/>
  <c r="Q178" i="11"/>
  <c r="Q179" i="11"/>
  <c r="Q180" i="11"/>
  <c r="Q181" i="11"/>
  <c r="Q182" i="11"/>
  <c r="Q183" i="11"/>
  <c r="Q184" i="11"/>
  <c r="Q185" i="11"/>
  <c r="Q186" i="11"/>
  <c r="Q187" i="11"/>
  <c r="Q188" i="11"/>
  <c r="Q189" i="11"/>
  <c r="Q190" i="11"/>
  <c r="Q191" i="11"/>
  <c r="Q192" i="11"/>
  <c r="Q193" i="11"/>
  <c r="Q194" i="11"/>
  <c r="Q195" i="11"/>
  <c r="Q196" i="11"/>
  <c r="Q197" i="11"/>
  <c r="Q198" i="11"/>
  <c r="Q199" i="11"/>
  <c r="Q200" i="11"/>
  <c r="Q201" i="11"/>
  <c r="Q202" i="11"/>
  <c r="Q203" i="11"/>
  <c r="Q204" i="11"/>
  <c r="Q205" i="11"/>
  <c r="Q206" i="11"/>
  <c r="Q207" i="11"/>
  <c r="Q208" i="11"/>
  <c r="Q209" i="11"/>
  <c r="Q210" i="11"/>
  <c r="Q211" i="11"/>
  <c r="Q212" i="11"/>
  <c r="Q213" i="11"/>
  <c r="Q214" i="11"/>
  <c r="Q215" i="11"/>
  <c r="Q216" i="11"/>
  <c r="Q217" i="11"/>
  <c r="Q218" i="11"/>
  <c r="Q219" i="11"/>
  <c r="Q220" i="11"/>
  <c r="Q221" i="11"/>
  <c r="Q222" i="11"/>
  <c r="Q223" i="11"/>
  <c r="Q224" i="11"/>
  <c r="Q225" i="11"/>
  <c r="Q226" i="11"/>
  <c r="Q227" i="11"/>
  <c r="Q228" i="11"/>
  <c r="Q229" i="11"/>
  <c r="Q230" i="11"/>
  <c r="Q231" i="11"/>
  <c r="Q232" i="11"/>
  <c r="Q233" i="11"/>
  <c r="Q234" i="11"/>
  <c r="Q235" i="11"/>
  <c r="Q236" i="11"/>
  <c r="Q237" i="11"/>
  <c r="Q238" i="11"/>
  <c r="Q239" i="11"/>
  <c r="Q240" i="11"/>
  <c r="Q241" i="11"/>
  <c r="Q242" i="11"/>
  <c r="Q243" i="11"/>
  <c r="Q244" i="11"/>
  <c r="Q245" i="11"/>
  <c r="Q246" i="11"/>
  <c r="Q247" i="11"/>
  <c r="Q248" i="11"/>
  <c r="Q249" i="11"/>
  <c r="Q250" i="11"/>
  <c r="Q251" i="11"/>
  <c r="Q252" i="11"/>
  <c r="Q253" i="11"/>
  <c r="Q254" i="11"/>
  <c r="Q255" i="11"/>
  <c r="Q256" i="11"/>
  <c r="Q257" i="11"/>
  <c r="Q258" i="11"/>
  <c r="Q259" i="11"/>
  <c r="Q260" i="11"/>
  <c r="Q261" i="11"/>
  <c r="Q262" i="11"/>
  <c r="Q263" i="11"/>
  <c r="Q264" i="11"/>
  <c r="Q265" i="11"/>
  <c r="Q266" i="11"/>
  <c r="Q267" i="11"/>
  <c r="Q268" i="11"/>
  <c r="Q269" i="11"/>
  <c r="Q270" i="11"/>
  <c r="Q271" i="11"/>
  <c r="Q272" i="11"/>
  <c r="Q273" i="11"/>
  <c r="Q274" i="11"/>
  <c r="Q275" i="11"/>
  <c r="Q276" i="11"/>
  <c r="Q277" i="11"/>
  <c r="Q278" i="11"/>
  <c r="Q279" i="11"/>
  <c r="Q280" i="11"/>
  <c r="Q281" i="11"/>
  <c r="Q282" i="11"/>
  <c r="Q283" i="11"/>
  <c r="Q284" i="11"/>
  <c r="Q285" i="11"/>
  <c r="Q286" i="11"/>
  <c r="Q287" i="11"/>
  <c r="Q288" i="11"/>
  <c r="Q289" i="11"/>
  <c r="Q290" i="11"/>
  <c r="Q291" i="11"/>
  <c r="Q292" i="11"/>
  <c r="Q293" i="11"/>
  <c r="Q294" i="11"/>
  <c r="Q295" i="11"/>
  <c r="Q296" i="11"/>
  <c r="Q297" i="11"/>
  <c r="Q298" i="11"/>
  <c r="Q299" i="11"/>
  <c r="Q300" i="11"/>
  <c r="Q301" i="11"/>
  <c r="Q302" i="11"/>
  <c r="Q303" i="11"/>
  <c r="Q304" i="11"/>
  <c r="Q305" i="11"/>
  <c r="Q306" i="11"/>
  <c r="Q307" i="11"/>
  <c r="Q308" i="11"/>
  <c r="Q309" i="11"/>
  <c r="Q310" i="11"/>
  <c r="Q311" i="11"/>
  <c r="Q312" i="11"/>
  <c r="Q313" i="11"/>
  <c r="Q314" i="11"/>
  <c r="Q315" i="11"/>
  <c r="Q316" i="11"/>
  <c r="Q317" i="11"/>
  <c r="Q318" i="11"/>
  <c r="Q319" i="11"/>
  <c r="Q320" i="11"/>
  <c r="Q321" i="11"/>
  <c r="Q322" i="11"/>
  <c r="Q323" i="11"/>
  <c r="Q324" i="11"/>
  <c r="Q325" i="11"/>
  <c r="Q326" i="11"/>
  <c r="Q327" i="11"/>
  <c r="Q328" i="11"/>
  <c r="Q329" i="11"/>
  <c r="Q330" i="11"/>
  <c r="Q331" i="11"/>
  <c r="Q332" i="11"/>
  <c r="Q333" i="11"/>
  <c r="Q334" i="11"/>
  <c r="Q335" i="11"/>
  <c r="Q336" i="11"/>
  <c r="Q337" i="11"/>
  <c r="Q338" i="11"/>
  <c r="Q339" i="11"/>
  <c r="Q340" i="11"/>
  <c r="Q341" i="11"/>
  <c r="Q342" i="11"/>
  <c r="Q343" i="11"/>
  <c r="Q344" i="11"/>
  <c r="Q345" i="11"/>
  <c r="Q346" i="11"/>
  <c r="Q347" i="11"/>
  <c r="Q348" i="11"/>
  <c r="Q349" i="11"/>
  <c r="Q350" i="11"/>
  <c r="Q351" i="11"/>
  <c r="Q352" i="11"/>
  <c r="Q353" i="11"/>
  <c r="Q354" i="11"/>
  <c r="Q355" i="11"/>
  <c r="Q356" i="11"/>
  <c r="Q357" i="11"/>
  <c r="Q358" i="11"/>
  <c r="Q359" i="11"/>
  <c r="Q360" i="11"/>
  <c r="Q361" i="11"/>
  <c r="Q362" i="11"/>
  <c r="Q363" i="11"/>
  <c r="Q364" i="11"/>
  <c r="Q365" i="11"/>
  <c r="Q366" i="11"/>
  <c r="Q367" i="11"/>
  <c r="Q368" i="11"/>
  <c r="Q369" i="11"/>
  <c r="Q370" i="11"/>
  <c r="Q371" i="11"/>
  <c r="Q372" i="11"/>
  <c r="Q373" i="11"/>
  <c r="Q374" i="11"/>
  <c r="Q375" i="11"/>
  <c r="Q376" i="11"/>
  <c r="Q377" i="11"/>
  <c r="Q378" i="11"/>
  <c r="Q379" i="11"/>
  <c r="Q380" i="11"/>
  <c r="Q381" i="11"/>
  <c r="Q382" i="11"/>
  <c r="Q383" i="11"/>
  <c r="Q384" i="11"/>
  <c r="Q385" i="11"/>
  <c r="Q386" i="11"/>
  <c r="Q387" i="11"/>
  <c r="Q388" i="11"/>
  <c r="Q389" i="11"/>
  <c r="Q390" i="11"/>
  <c r="Q391" i="11"/>
  <c r="Q392" i="11"/>
  <c r="Q393" i="11"/>
  <c r="Q394" i="11"/>
  <c r="Q395" i="11"/>
  <c r="Q396" i="11"/>
  <c r="Q397" i="11"/>
  <c r="Q398" i="11"/>
  <c r="Q399" i="11"/>
  <c r="Q400" i="11"/>
  <c r="Q401" i="11"/>
  <c r="Q402" i="11"/>
  <c r="Q403" i="11"/>
  <c r="Q404" i="11"/>
  <c r="Q405" i="11"/>
  <c r="Q406" i="11"/>
  <c r="Q407" i="11"/>
  <c r="Q408" i="11"/>
  <c r="Q409" i="11"/>
  <c r="Q410" i="11"/>
  <c r="Q411" i="11"/>
  <c r="Q412" i="11"/>
  <c r="Q413" i="11"/>
  <c r="Q414" i="11"/>
  <c r="Q415" i="11"/>
  <c r="Q416" i="11"/>
  <c r="Q417" i="11"/>
  <c r="Q418" i="11"/>
  <c r="Q419" i="11"/>
  <c r="Q420" i="11"/>
  <c r="Q421" i="11"/>
  <c r="Q422" i="11"/>
  <c r="Q423" i="11"/>
  <c r="Q424" i="11"/>
  <c r="Q425" i="11"/>
  <c r="Q426" i="11"/>
  <c r="Q427" i="11"/>
  <c r="Q428" i="11"/>
  <c r="Q429" i="11"/>
  <c r="Q430" i="11"/>
  <c r="Q431" i="11"/>
  <c r="Q432" i="11"/>
  <c r="Q433" i="11"/>
  <c r="Q434" i="11"/>
  <c r="Q435" i="11"/>
  <c r="Q436" i="11"/>
  <c r="Q437" i="11"/>
  <c r="Q438" i="11"/>
  <c r="Q439" i="11"/>
  <c r="Q440" i="11"/>
  <c r="Q441" i="11"/>
  <c r="Q442" i="11"/>
  <c r="Q443" i="11"/>
  <c r="Q444" i="11"/>
  <c r="Q445" i="11"/>
  <c r="Q446" i="11"/>
  <c r="Q447" i="11"/>
  <c r="Q448" i="11"/>
  <c r="Q449" i="11"/>
  <c r="Q450" i="11"/>
  <c r="Q451" i="11"/>
  <c r="Q452" i="11"/>
  <c r="Q453" i="11"/>
  <c r="Q454" i="11"/>
  <c r="Q455" i="11"/>
  <c r="Q456" i="11"/>
  <c r="Q457" i="11"/>
  <c r="Q458" i="11"/>
  <c r="Q459" i="11"/>
  <c r="Q460" i="11"/>
  <c r="Q461" i="11"/>
  <c r="Q462" i="11"/>
  <c r="Q463" i="11"/>
  <c r="Q464" i="11"/>
  <c r="Q465" i="11"/>
  <c r="Q466" i="11"/>
  <c r="Q467" i="11"/>
  <c r="Q468" i="11"/>
  <c r="Q469" i="11"/>
  <c r="Q470" i="11"/>
  <c r="Q471" i="11"/>
  <c r="Q472" i="11"/>
  <c r="Q473" i="11"/>
  <c r="Q474" i="11"/>
  <c r="Q475" i="11"/>
  <c r="Q476" i="11"/>
  <c r="Q477" i="11"/>
  <c r="Q478" i="11"/>
  <c r="Q479" i="11"/>
  <c r="Q480" i="11"/>
  <c r="Q481" i="11"/>
  <c r="Q482" i="11"/>
  <c r="Q483" i="11"/>
  <c r="Q484" i="11"/>
  <c r="Q485" i="11"/>
  <c r="Q486" i="11"/>
  <c r="Q487" i="11"/>
  <c r="Q488" i="11"/>
  <c r="Q489" i="11"/>
  <c r="Q490" i="11"/>
  <c r="Q491" i="11"/>
  <c r="Q492" i="11"/>
  <c r="Q493" i="11"/>
  <c r="Q494" i="11"/>
  <c r="Q495" i="11"/>
  <c r="Q496" i="11"/>
  <c r="Q497" i="11"/>
  <c r="Q498" i="11"/>
  <c r="Q499" i="11"/>
  <c r="Q500" i="11"/>
  <c r="Q501" i="11"/>
  <c r="Q502" i="11"/>
  <c r="Q503" i="11"/>
  <c r="Q504" i="11"/>
  <c r="Q505" i="11"/>
  <c r="Q506" i="11"/>
  <c r="Q507" i="11"/>
  <c r="Q508" i="11"/>
  <c r="Q509" i="11"/>
  <c r="Q510" i="11"/>
  <c r="Q511" i="11"/>
  <c r="Q512" i="11"/>
  <c r="Q513" i="11"/>
  <c r="Q514" i="11"/>
  <c r="Q515" i="11"/>
  <c r="Q516" i="11"/>
  <c r="Q517" i="11"/>
  <c r="Q518" i="11"/>
  <c r="Q519" i="11"/>
  <c r="Q520" i="11"/>
  <c r="Q521" i="11"/>
  <c r="Q522" i="11"/>
  <c r="Q523" i="11"/>
  <c r="Q524" i="11"/>
  <c r="Q525" i="11"/>
  <c r="Q526" i="11"/>
  <c r="Q527" i="11"/>
  <c r="Q528" i="11"/>
  <c r="Q529" i="11"/>
  <c r="Q530" i="11"/>
  <c r="Q531" i="11"/>
  <c r="Q532" i="11"/>
  <c r="Q533" i="11"/>
  <c r="Q534" i="11"/>
  <c r="Q535" i="11"/>
  <c r="Q536" i="11"/>
  <c r="Q537" i="11"/>
  <c r="Q538" i="11"/>
  <c r="Q539" i="11"/>
  <c r="Q540" i="11"/>
  <c r="Q541" i="11"/>
  <c r="Q542" i="11"/>
  <c r="Q543" i="11"/>
  <c r="Q544" i="11"/>
  <c r="Q545" i="11"/>
  <c r="Q546" i="11"/>
  <c r="Q547" i="11"/>
  <c r="Q548" i="11"/>
  <c r="Q549" i="11"/>
  <c r="Q550" i="11"/>
  <c r="Q551" i="11"/>
  <c r="Q552" i="11"/>
  <c r="Q553" i="11"/>
  <c r="Q554" i="11"/>
  <c r="Q555" i="11"/>
  <c r="Q556" i="11"/>
  <c r="Q557" i="11"/>
  <c r="Q558" i="11"/>
  <c r="Q559" i="11"/>
  <c r="Q560" i="11"/>
  <c r="Q561" i="11"/>
  <c r="Q562" i="11"/>
  <c r="Q563" i="11"/>
  <c r="Q564" i="11"/>
  <c r="Q565" i="11"/>
  <c r="Q566" i="11"/>
  <c r="Q567" i="11"/>
  <c r="Q568" i="11"/>
  <c r="Q569" i="11"/>
  <c r="Q570" i="11"/>
  <c r="Q571" i="11"/>
  <c r="Q572" i="11"/>
  <c r="Q573" i="11"/>
  <c r="Q574" i="11"/>
  <c r="Q575" i="11"/>
  <c r="Q576" i="11"/>
  <c r="Q577" i="11"/>
  <c r="Q578" i="11"/>
  <c r="Q579" i="11"/>
  <c r="Q580" i="11"/>
  <c r="Q581" i="11"/>
  <c r="Q582" i="11"/>
  <c r="Q583" i="11"/>
  <c r="Q584" i="11"/>
  <c r="Q585" i="11"/>
  <c r="Q586" i="11"/>
  <c r="Q587" i="11"/>
  <c r="Q588" i="11"/>
  <c r="Q589" i="11"/>
  <c r="Q590" i="11"/>
  <c r="Q591" i="11"/>
  <c r="Q592" i="11"/>
  <c r="Q593" i="11"/>
  <c r="Q594" i="11"/>
  <c r="Q595" i="11"/>
  <c r="Q596" i="11"/>
  <c r="Q597" i="11"/>
  <c r="Q598" i="11"/>
  <c r="Q599" i="11"/>
  <c r="Q600" i="11"/>
  <c r="Q601" i="11"/>
  <c r="Q602" i="11"/>
  <c r="Q603" i="11"/>
  <c r="Q604" i="11"/>
  <c r="Q605" i="11"/>
  <c r="Q606" i="11"/>
  <c r="Q607" i="11"/>
  <c r="Q608" i="11"/>
  <c r="Q609" i="11"/>
  <c r="Q610" i="11"/>
  <c r="Q611" i="11"/>
  <c r="Q612" i="11"/>
  <c r="Q613" i="11"/>
  <c r="Q614" i="11"/>
  <c r="Q615" i="11"/>
  <c r="Q616" i="11"/>
  <c r="Q617" i="11"/>
  <c r="Q618" i="11"/>
  <c r="Q619" i="11"/>
  <c r="Q620" i="11"/>
  <c r="Q621" i="11"/>
  <c r="Q622" i="11"/>
  <c r="Q623" i="11"/>
  <c r="Q624" i="11"/>
  <c r="Q625" i="11"/>
  <c r="Q626" i="11"/>
  <c r="Q627" i="11"/>
  <c r="Q628" i="11"/>
  <c r="Q629" i="11"/>
  <c r="Q630" i="11"/>
  <c r="Q631" i="11"/>
  <c r="Q632" i="11"/>
  <c r="Q633" i="11"/>
  <c r="Q634" i="11"/>
  <c r="Q635" i="11"/>
  <c r="Q636" i="11"/>
  <c r="Q637" i="11"/>
  <c r="Q638" i="11"/>
  <c r="Q639" i="11"/>
  <c r="Q640" i="11"/>
  <c r="Q641" i="11"/>
  <c r="Q642" i="11"/>
  <c r="Q643" i="11"/>
  <c r="Q644" i="11"/>
  <c r="Q645" i="11"/>
  <c r="Q646" i="11"/>
  <c r="Q647" i="11"/>
  <c r="Q648" i="11"/>
  <c r="Q649" i="11"/>
  <c r="Q650" i="11"/>
  <c r="Q651" i="11"/>
  <c r="Q652" i="11"/>
  <c r="Q653" i="11"/>
  <c r="Q654" i="11"/>
  <c r="Q655" i="11"/>
  <c r="Q656" i="11"/>
  <c r="Q657" i="11"/>
  <c r="Q658" i="11"/>
  <c r="Q659" i="11"/>
  <c r="Q660" i="11"/>
  <c r="Q661" i="11"/>
  <c r="Q662" i="11"/>
  <c r="Q663" i="11"/>
  <c r="Q664" i="11"/>
  <c r="Q665" i="11"/>
  <c r="Q666" i="11"/>
  <c r="Q667" i="11"/>
  <c r="Q668" i="11"/>
  <c r="Q669" i="11"/>
  <c r="Q670" i="11"/>
  <c r="Q671" i="11"/>
  <c r="Q672" i="11"/>
  <c r="Q673" i="11"/>
  <c r="Q674" i="11"/>
  <c r="Q675" i="11"/>
  <c r="Q676" i="11"/>
  <c r="Q677" i="11"/>
  <c r="Q678" i="11"/>
  <c r="Q679" i="11"/>
  <c r="Q680" i="11"/>
  <c r="Q681" i="11"/>
  <c r="Q682" i="11"/>
  <c r="Q683" i="11"/>
  <c r="Q684" i="11"/>
  <c r="Q685" i="11"/>
  <c r="Q686" i="11"/>
  <c r="Q687" i="11"/>
  <c r="Q688" i="11"/>
  <c r="Q689" i="11"/>
  <c r="Q690" i="11"/>
  <c r="Q691" i="11"/>
  <c r="Q692" i="11"/>
  <c r="Q693" i="11"/>
  <c r="Q694" i="11"/>
  <c r="Q695" i="11"/>
  <c r="Q696" i="11"/>
  <c r="Q697" i="11"/>
  <c r="Q698" i="11"/>
  <c r="Q699" i="11"/>
  <c r="Q700" i="11"/>
  <c r="Q701" i="11"/>
  <c r="Q702" i="11"/>
  <c r="Q703" i="11"/>
  <c r="Q704" i="11"/>
  <c r="Q705" i="11"/>
  <c r="Q706" i="11"/>
  <c r="Q707" i="11"/>
  <c r="Q708" i="11"/>
  <c r="Q709" i="11"/>
  <c r="Q710" i="11"/>
  <c r="Q711" i="11"/>
  <c r="Q712" i="11"/>
  <c r="Q713" i="11"/>
  <c r="Q714" i="11"/>
  <c r="Q715" i="11"/>
  <c r="Q716" i="11"/>
  <c r="Q717" i="11"/>
  <c r="Q718" i="11"/>
  <c r="Q719" i="11"/>
  <c r="Q720" i="11"/>
  <c r="Q721" i="11"/>
  <c r="Q722" i="11"/>
  <c r="Q723" i="11"/>
  <c r="Q724" i="11"/>
  <c r="Q725" i="11"/>
  <c r="Q726" i="11"/>
  <c r="Q727" i="11"/>
  <c r="Q728" i="11"/>
  <c r="Q729" i="11"/>
  <c r="Q730" i="11"/>
  <c r="Q731" i="11"/>
  <c r="Q732" i="11"/>
  <c r="Q733" i="11"/>
  <c r="Q734" i="11"/>
  <c r="Q735" i="11"/>
  <c r="Q736" i="11"/>
  <c r="Q737" i="11"/>
  <c r="Q738" i="11"/>
  <c r="Q739" i="11"/>
  <c r="Q740" i="11"/>
  <c r="Q741" i="11"/>
  <c r="Q742" i="11"/>
  <c r="Q743" i="11"/>
  <c r="Q744" i="11"/>
  <c r="Q745" i="11"/>
  <c r="Q746" i="11"/>
  <c r="Q747" i="11"/>
  <c r="Q748" i="11"/>
  <c r="Q749" i="11"/>
  <c r="Q750" i="11"/>
  <c r="Q751" i="11"/>
  <c r="Q752" i="11"/>
  <c r="Q753" i="11"/>
  <c r="Q754" i="11"/>
  <c r="Q755" i="11"/>
  <c r="Q756" i="11"/>
  <c r="Q757" i="11"/>
  <c r="Q758" i="11"/>
  <c r="Q759" i="11"/>
  <c r="Q760" i="11"/>
  <c r="Q761" i="11"/>
  <c r="Q762" i="11"/>
  <c r="Q763" i="11"/>
  <c r="Q764" i="11"/>
  <c r="Q765" i="11"/>
  <c r="Q766" i="11"/>
  <c r="Q767" i="11"/>
  <c r="Q768" i="11"/>
  <c r="Q769" i="11"/>
  <c r="Q770" i="11"/>
  <c r="Q771" i="11"/>
  <c r="Q772" i="11"/>
  <c r="Q773" i="11"/>
  <c r="Q774" i="11"/>
  <c r="Q775" i="11"/>
  <c r="Q776" i="11"/>
  <c r="Q777" i="11"/>
  <c r="Q778" i="11"/>
  <c r="Q779" i="11"/>
  <c r="Q780" i="11"/>
  <c r="Q781" i="11"/>
  <c r="Q782" i="11"/>
  <c r="Q783" i="11"/>
  <c r="Q784" i="11"/>
  <c r="Q785" i="11"/>
  <c r="Q786" i="11"/>
  <c r="Q787" i="11"/>
  <c r="Q788" i="11"/>
  <c r="Q789" i="11"/>
  <c r="Q790" i="11"/>
  <c r="Q791" i="11"/>
  <c r="Q792" i="11"/>
  <c r="Q793" i="11"/>
  <c r="Q794" i="11"/>
  <c r="Q795" i="11"/>
  <c r="Q796" i="11"/>
  <c r="Q797" i="11"/>
  <c r="Q798" i="11"/>
  <c r="Q799" i="11"/>
  <c r="Q800" i="11"/>
  <c r="Q801" i="11"/>
  <c r="Q802" i="11"/>
  <c r="Q803" i="11"/>
  <c r="Q804" i="11"/>
  <c r="Q805" i="11"/>
  <c r="Q806" i="11"/>
  <c r="Q807" i="11"/>
  <c r="Q808" i="11"/>
  <c r="Q809" i="11"/>
  <c r="Q810" i="11"/>
  <c r="Q811" i="11"/>
  <c r="Q812" i="11"/>
  <c r="Q813" i="11"/>
  <c r="Q814" i="11"/>
  <c r="Q815" i="11"/>
  <c r="Q816" i="11"/>
  <c r="Q817" i="11"/>
  <c r="Q818" i="11"/>
  <c r="Q819" i="11"/>
  <c r="Q820" i="11"/>
  <c r="Q821" i="11"/>
  <c r="Q822" i="11"/>
  <c r="Q823" i="11"/>
  <c r="Q824" i="11"/>
  <c r="Q825" i="11"/>
  <c r="Q826" i="11"/>
  <c r="Q827" i="11"/>
  <c r="Q828" i="11"/>
  <c r="Q829" i="11"/>
  <c r="Q830" i="11"/>
  <c r="Q831" i="11"/>
  <c r="Q832" i="11"/>
  <c r="Q833" i="11"/>
  <c r="Q834" i="11"/>
  <c r="Q835" i="11"/>
  <c r="Q836" i="11"/>
  <c r="Q837" i="11"/>
  <c r="Q838" i="11"/>
  <c r="Q839" i="11"/>
  <c r="Q840" i="11"/>
  <c r="Q841" i="11"/>
  <c r="Q842" i="11"/>
  <c r="Q843" i="11"/>
  <c r="Q844" i="11"/>
  <c r="Q845" i="11"/>
  <c r="Q846" i="11"/>
  <c r="Q847" i="11"/>
  <c r="Q848" i="11"/>
  <c r="Q849" i="11"/>
  <c r="Q850" i="11"/>
  <c r="Q851" i="11"/>
  <c r="Q852" i="11"/>
  <c r="Q853" i="11"/>
  <c r="Q854" i="11"/>
  <c r="Q855" i="11"/>
  <c r="Q856" i="11"/>
  <c r="Q857" i="11"/>
  <c r="Q858" i="11"/>
  <c r="Q859" i="11"/>
  <c r="Q860" i="11"/>
  <c r="Q861" i="11"/>
  <c r="Q862" i="11"/>
  <c r="Q863" i="11"/>
  <c r="Q864" i="11"/>
  <c r="Q865" i="11"/>
  <c r="Q866" i="11"/>
  <c r="Q867" i="11"/>
  <c r="Q868" i="11"/>
  <c r="Q869" i="11"/>
  <c r="Q870" i="11"/>
  <c r="Q871" i="11"/>
  <c r="Q872" i="11"/>
  <c r="Q873" i="11"/>
  <c r="Q874" i="11"/>
  <c r="Q875" i="11"/>
  <c r="Q876" i="11"/>
  <c r="Q877" i="11"/>
  <c r="Q878" i="11"/>
  <c r="Q879" i="11"/>
  <c r="Q880" i="11"/>
  <c r="Q881" i="11"/>
  <c r="Q882" i="11"/>
  <c r="Q883" i="11"/>
  <c r="Q884" i="11"/>
  <c r="Q885" i="11"/>
  <c r="Q886" i="11"/>
  <c r="Q887" i="11"/>
  <c r="Q888" i="11"/>
  <c r="Q889" i="11"/>
  <c r="Q890" i="11"/>
  <c r="Q891" i="11"/>
  <c r="Q892" i="11"/>
  <c r="Q893" i="11"/>
  <c r="Q894" i="11"/>
  <c r="Q895" i="11"/>
  <c r="Q896" i="11"/>
  <c r="Q897" i="11"/>
  <c r="Q898" i="11"/>
  <c r="Q899" i="11"/>
  <c r="Q900" i="11"/>
  <c r="Q901" i="11"/>
  <c r="Q902" i="11"/>
  <c r="Q903" i="11"/>
  <c r="Q904" i="11"/>
  <c r="Q905" i="11"/>
  <c r="Q906" i="11"/>
  <c r="Q907" i="11"/>
  <c r="Q908" i="11"/>
  <c r="Q909" i="11"/>
  <c r="Q910" i="11"/>
  <c r="Q911" i="11"/>
  <c r="Q912" i="11"/>
  <c r="Q913" i="11"/>
  <c r="Q914" i="11"/>
  <c r="Q915" i="11"/>
  <c r="Q916" i="11"/>
  <c r="Q917" i="11"/>
  <c r="Q918" i="11"/>
  <c r="Q919" i="11"/>
  <c r="Q920" i="11"/>
  <c r="Q921" i="11"/>
  <c r="Q922" i="11"/>
  <c r="Q923" i="11"/>
  <c r="Q924" i="11"/>
  <c r="Q925" i="11"/>
  <c r="Q926" i="11"/>
  <c r="Q927" i="11"/>
  <c r="Q928" i="11"/>
  <c r="Q929" i="11"/>
  <c r="Q930" i="11"/>
  <c r="Q931" i="11"/>
  <c r="Q932" i="11"/>
  <c r="Q933" i="11"/>
  <c r="Q934" i="11"/>
  <c r="Q935" i="11"/>
  <c r="Q936" i="11"/>
  <c r="Q937" i="11"/>
  <c r="Q938" i="11"/>
  <c r="Q939" i="11"/>
  <c r="Q940" i="11"/>
  <c r="Q941" i="11"/>
  <c r="Q942" i="11"/>
  <c r="Q943" i="11"/>
  <c r="Q944" i="11"/>
  <c r="Q945" i="11"/>
  <c r="Q946" i="11"/>
  <c r="Q947" i="11"/>
  <c r="Q948" i="11"/>
  <c r="Q949" i="11"/>
  <c r="Q950" i="11"/>
  <c r="Q951" i="11"/>
  <c r="Q952" i="11"/>
  <c r="Q953" i="11"/>
  <c r="Q954" i="11"/>
  <c r="Q955" i="11"/>
  <c r="Q956" i="11"/>
  <c r="Q957" i="11"/>
  <c r="Q958" i="11"/>
  <c r="Q959" i="11"/>
  <c r="Q960" i="11"/>
  <c r="Q961" i="11"/>
  <c r="Q962" i="11"/>
  <c r="Q963" i="11"/>
  <c r="Q964" i="11"/>
  <c r="Q965" i="11"/>
  <c r="Q966" i="11"/>
  <c r="Q967" i="11"/>
  <c r="Q968" i="11"/>
  <c r="Q969" i="11"/>
  <c r="Q970" i="11"/>
  <c r="Q971" i="11"/>
  <c r="Q972" i="11"/>
  <c r="Q973" i="11"/>
  <c r="Q974" i="11"/>
  <c r="Q975" i="11"/>
  <c r="Q976" i="11"/>
  <c r="Q977" i="11"/>
  <c r="Q978" i="11"/>
  <c r="Q979" i="11"/>
  <c r="Q980" i="11"/>
  <c r="Q981" i="11"/>
  <c r="Q982" i="11"/>
  <c r="Q983" i="11"/>
  <c r="Q984" i="11"/>
  <c r="Q985" i="11"/>
  <c r="Q986" i="11"/>
  <c r="Q987" i="11"/>
  <c r="Q988" i="11"/>
  <c r="Q989" i="11"/>
  <c r="Q990" i="11"/>
  <c r="Q991" i="11"/>
  <c r="Q992" i="11"/>
  <c r="Q993" i="11"/>
  <c r="Q994" i="11"/>
  <c r="Q995" i="11"/>
  <c r="Q996" i="11"/>
  <c r="Q997" i="11"/>
  <c r="Q998" i="11"/>
  <c r="Q999" i="11"/>
  <c r="Q1000" i="11"/>
  <c r="Q1001" i="11"/>
  <c r="Q1002" i="11"/>
  <c r="Q1003" i="11"/>
  <c r="Q1004" i="11"/>
  <c r="Q1005" i="11"/>
  <c r="Q1006" i="11"/>
  <c r="Q1007" i="11"/>
  <c r="Q1008" i="11"/>
  <c r="Q1009" i="11"/>
  <c r="Q1010" i="11"/>
  <c r="Q1011" i="11"/>
  <c r="Q1012" i="11"/>
  <c r="Q1013" i="11"/>
  <c r="Q1014" i="11"/>
  <c r="Q1015" i="11"/>
  <c r="Q1016" i="11"/>
  <c r="Q1017" i="11"/>
  <c r="Q1018" i="11"/>
  <c r="Q1019" i="11"/>
  <c r="Q1020" i="11"/>
  <c r="Q1021" i="11"/>
  <c r="Q1022" i="11"/>
  <c r="Q1023" i="11"/>
  <c r="Q1024" i="11"/>
  <c r="Q1025" i="11"/>
  <c r="Q1026" i="11"/>
  <c r="Q1027" i="11"/>
  <c r="Q1028" i="11"/>
  <c r="Q1029" i="11"/>
  <c r="Q1030" i="11"/>
  <c r="Q1031" i="11"/>
  <c r="Q1032" i="11"/>
  <c r="Q1033" i="11"/>
  <c r="Q1034" i="11"/>
  <c r="Q1035" i="11"/>
  <c r="Q1036" i="11"/>
  <c r="Q1037" i="11"/>
  <c r="Q1038" i="11"/>
  <c r="Q1039" i="11"/>
  <c r="Q1040" i="11"/>
  <c r="Q1041" i="11"/>
  <c r="Q1042" i="11"/>
  <c r="Q1043" i="11"/>
  <c r="Q1044" i="11"/>
  <c r="Q1045" i="11"/>
  <c r="Q1046" i="11"/>
  <c r="Q1047" i="11"/>
  <c r="Q1048" i="11"/>
  <c r="Q1049" i="11"/>
  <c r="Q1050" i="11"/>
  <c r="Q1051" i="11"/>
  <c r="Q1052" i="11"/>
  <c r="Q1053" i="11"/>
  <c r="Q1054" i="11"/>
  <c r="Q1055" i="11"/>
  <c r="Q1056" i="11"/>
  <c r="Q1057" i="11"/>
  <c r="Q1058" i="11"/>
  <c r="Q1059" i="11"/>
  <c r="Q1060" i="11"/>
  <c r="Q1061" i="11"/>
  <c r="Q1062" i="11"/>
  <c r="Q1063" i="11"/>
  <c r="Q1064" i="11"/>
  <c r="Q1065" i="11"/>
  <c r="Q1066" i="11"/>
  <c r="Q1067" i="11"/>
  <c r="Q1068" i="11"/>
  <c r="Q1069" i="11"/>
  <c r="Q1070" i="11"/>
  <c r="Q1071" i="11"/>
  <c r="Q1072" i="11"/>
  <c r="Q1073" i="11"/>
  <c r="Q1074" i="11"/>
  <c r="Q1075" i="11"/>
  <c r="Q1076" i="11"/>
  <c r="Q1077" i="11"/>
  <c r="Q1078" i="11"/>
  <c r="Q1079" i="11"/>
  <c r="Q1080" i="11"/>
  <c r="Q1081" i="11"/>
  <c r="Q1082" i="11"/>
  <c r="Q1083" i="11"/>
  <c r="Q1084" i="11"/>
  <c r="Q1085" i="11"/>
  <c r="Q1086" i="11"/>
  <c r="Q1087" i="11"/>
  <c r="Q1088" i="11"/>
  <c r="Q1089" i="11"/>
  <c r="Q1090" i="11"/>
  <c r="Q1091" i="11"/>
  <c r="Q1092" i="11"/>
  <c r="Q1093" i="11"/>
  <c r="Q1094" i="11"/>
  <c r="Q1095" i="11"/>
  <c r="Q1096" i="11"/>
  <c r="Q1097" i="11"/>
  <c r="Q1098" i="11"/>
  <c r="Q1099" i="11"/>
  <c r="Q1100" i="11"/>
  <c r="Q1101" i="11"/>
  <c r="Q1102" i="11"/>
  <c r="Q1103" i="11"/>
  <c r="Q1104" i="11"/>
  <c r="Q1105" i="11"/>
  <c r="Q1106" i="11"/>
  <c r="Q1107" i="11"/>
  <c r="Q1108" i="11"/>
  <c r="Q1109" i="11"/>
  <c r="Q1110" i="11"/>
  <c r="Q1111" i="11"/>
  <c r="Q1112" i="11"/>
  <c r="Q1113" i="11"/>
  <c r="Q1114" i="11"/>
  <c r="Q1115" i="11"/>
  <c r="Q1116" i="11"/>
  <c r="Q1117" i="11"/>
  <c r="Q1118" i="11"/>
  <c r="Q1119" i="11"/>
  <c r="Q1120" i="11"/>
  <c r="Q1121" i="11"/>
  <c r="Q1122" i="11"/>
  <c r="Q1123" i="11"/>
  <c r="Q1124" i="11"/>
  <c r="Q1125" i="11"/>
  <c r="Q1126" i="11"/>
  <c r="Q1127" i="11"/>
  <c r="Q1128" i="11"/>
  <c r="Q1129" i="11"/>
  <c r="Q1130" i="11"/>
  <c r="Q1131" i="11"/>
  <c r="Q1132" i="11"/>
  <c r="Q1133" i="11"/>
  <c r="Q1134" i="11"/>
  <c r="Q1135" i="11"/>
  <c r="Q1136" i="11"/>
  <c r="Q1137" i="11"/>
  <c r="Q1138" i="11"/>
  <c r="Q1139" i="11"/>
  <c r="Q1140" i="11"/>
  <c r="Q1141" i="11"/>
  <c r="Q1142" i="11"/>
  <c r="Q1143" i="11"/>
  <c r="Q1144" i="11"/>
  <c r="Q1145" i="11"/>
  <c r="Q1146" i="11"/>
  <c r="Q1147" i="11"/>
  <c r="Q1148" i="11"/>
  <c r="Q1149" i="11"/>
  <c r="Q1150" i="11"/>
  <c r="Q1151" i="11"/>
  <c r="Q1152" i="11"/>
  <c r="Q1153" i="11"/>
  <c r="Q1154" i="11"/>
  <c r="Q1155" i="11"/>
  <c r="Q1156" i="11"/>
  <c r="Q1157" i="11"/>
  <c r="Q1158" i="11"/>
  <c r="Q1159" i="11"/>
  <c r="Q1160" i="11"/>
  <c r="Q1161" i="11"/>
  <c r="Q1162" i="11"/>
  <c r="Q1163" i="11"/>
  <c r="Q1164" i="11"/>
  <c r="Q1165" i="11"/>
  <c r="Q1166" i="11"/>
  <c r="Q1167" i="11"/>
  <c r="Q1168" i="11"/>
  <c r="Q1169" i="11"/>
  <c r="Q1170" i="11"/>
  <c r="Q1171" i="11"/>
  <c r="Q1172" i="11"/>
  <c r="Q1173" i="11"/>
  <c r="Q1174" i="11"/>
  <c r="Q1175" i="11"/>
  <c r="Q1176" i="11"/>
  <c r="Q1177" i="11"/>
  <c r="Q1178" i="11"/>
  <c r="Q1179" i="11"/>
  <c r="Q1180" i="11"/>
  <c r="Q1181" i="11"/>
  <c r="Q1182" i="11"/>
  <c r="Q1183" i="11"/>
  <c r="Q1184" i="11"/>
  <c r="Q1185" i="11"/>
  <c r="Q1186" i="11"/>
  <c r="Q1187" i="11"/>
  <c r="Q1188" i="11"/>
  <c r="Q1189" i="11"/>
  <c r="Q1190" i="11"/>
  <c r="Q1191" i="11"/>
  <c r="Q1192" i="11"/>
  <c r="Q1193" i="11"/>
  <c r="Q1194" i="11"/>
  <c r="Q1195" i="11"/>
  <c r="Q1196" i="11"/>
  <c r="Q1197" i="11"/>
  <c r="Q1198" i="11"/>
  <c r="Q1199" i="11"/>
  <c r="Q1200" i="11"/>
  <c r="Q1201" i="11"/>
  <c r="Q1202" i="11"/>
  <c r="Q1203" i="11"/>
  <c r="Q1204" i="11"/>
  <c r="Q1205" i="11"/>
  <c r="Q1206" i="11"/>
  <c r="Q1207" i="11"/>
  <c r="Q1208" i="11"/>
  <c r="Q1209" i="11"/>
  <c r="Q1210" i="11"/>
  <c r="Q1211" i="11"/>
  <c r="Q1212" i="11"/>
  <c r="Q1213" i="11"/>
  <c r="Q1214" i="11"/>
  <c r="Q1215" i="11"/>
  <c r="Q1216" i="11"/>
  <c r="Q1217" i="11"/>
  <c r="Q1218" i="11"/>
  <c r="Q1219" i="11"/>
  <c r="Q1220" i="11"/>
  <c r="Q1221" i="11"/>
  <c r="Q1222" i="11"/>
  <c r="Q1223" i="11"/>
  <c r="Q1224" i="11"/>
  <c r="Q1225" i="11"/>
  <c r="Q1226" i="11"/>
  <c r="Q1227" i="11"/>
  <c r="Q1228" i="11"/>
  <c r="Q1229" i="11"/>
  <c r="Q1230" i="11"/>
  <c r="Q1231" i="11"/>
  <c r="Q1232" i="11"/>
  <c r="Q1233" i="11"/>
  <c r="Q1234" i="11"/>
  <c r="Q1235" i="11"/>
  <c r="Q1236" i="11"/>
  <c r="Q1237" i="11"/>
  <c r="Q1238" i="11"/>
  <c r="Q1239" i="11"/>
  <c r="Q1240" i="11"/>
  <c r="Q1241" i="11"/>
  <c r="Q1242" i="11"/>
  <c r="Q1243" i="11"/>
  <c r="Q1244" i="11"/>
  <c r="Q1245" i="11"/>
  <c r="Q1246" i="11"/>
  <c r="Q1247" i="11"/>
  <c r="Q1248" i="11"/>
  <c r="Q1249" i="11"/>
  <c r="Q1250" i="11"/>
  <c r="Q1251" i="11"/>
  <c r="Q1252" i="11"/>
  <c r="Q1253" i="11"/>
  <c r="Q1254" i="11"/>
  <c r="Q1255" i="11"/>
  <c r="Q1256" i="11"/>
  <c r="Q1257" i="11"/>
  <c r="Q1258" i="11"/>
  <c r="Q1259" i="11"/>
  <c r="Q1260" i="11"/>
  <c r="Q1261" i="11"/>
  <c r="Q1262" i="11"/>
  <c r="Q1263" i="11"/>
  <c r="Q1264" i="11"/>
  <c r="Q1265" i="11"/>
  <c r="Q1266" i="11"/>
  <c r="Q1267" i="11"/>
  <c r="Q1268" i="11"/>
  <c r="Q1269" i="11"/>
  <c r="Q1270" i="11"/>
  <c r="Q1271" i="11"/>
  <c r="Q1272" i="11"/>
  <c r="Q1273" i="11"/>
  <c r="Q1274" i="11"/>
  <c r="Q1275" i="11"/>
  <c r="Q1276" i="11"/>
  <c r="Q1277" i="11"/>
  <c r="Q1278" i="11"/>
  <c r="Q1279" i="11"/>
  <c r="Q1280" i="11"/>
  <c r="Q1281" i="11"/>
  <c r="Q1282" i="11"/>
  <c r="Q1283" i="11"/>
  <c r="Q1284" i="11"/>
  <c r="Q1285" i="11"/>
  <c r="Q1286" i="11"/>
  <c r="Q1287" i="11"/>
  <c r="Q1288" i="11"/>
  <c r="Q1289" i="11"/>
  <c r="Q1290" i="11"/>
  <c r="Q1291" i="11"/>
  <c r="Q1292" i="11"/>
  <c r="Q1293" i="11"/>
  <c r="Q1294" i="11"/>
  <c r="Q1295" i="11"/>
  <c r="Q1296" i="11"/>
  <c r="Q1297" i="11"/>
  <c r="Q1298" i="11"/>
  <c r="Q1299" i="11"/>
  <c r="Q1300" i="11"/>
  <c r="Q1301" i="11"/>
  <c r="Q1302" i="11"/>
  <c r="Q1303" i="11"/>
  <c r="Q1304" i="11"/>
  <c r="Q1305" i="11"/>
  <c r="Q1306" i="11"/>
  <c r="Q1307" i="11"/>
  <c r="Q1308" i="11"/>
  <c r="Q1309" i="11"/>
  <c r="Q1310" i="11"/>
  <c r="Q1311" i="11"/>
  <c r="Q1312" i="11"/>
  <c r="Q1313" i="11"/>
  <c r="Q1314" i="11"/>
  <c r="Q1315" i="11"/>
  <c r="Q1316" i="11"/>
  <c r="Q1317" i="11"/>
  <c r="Q1318" i="11"/>
  <c r="Q1319" i="11"/>
  <c r="Q1320" i="11"/>
  <c r="Q1321" i="11"/>
  <c r="Q1322" i="11"/>
  <c r="Q1323" i="11"/>
  <c r="Q1324" i="11"/>
  <c r="Q1325" i="11"/>
  <c r="Q1326" i="11"/>
  <c r="Q1327" i="11"/>
  <c r="Q1328" i="11"/>
  <c r="Q1329" i="11"/>
  <c r="Q1330" i="11"/>
  <c r="Q1331" i="11"/>
  <c r="Q1332" i="11"/>
  <c r="Q1333" i="11"/>
  <c r="Q1334" i="11"/>
  <c r="Q1335" i="11"/>
  <c r="Q1336" i="11"/>
  <c r="Q1337" i="11"/>
  <c r="Q1338" i="11"/>
  <c r="Q1339" i="11"/>
  <c r="Q1340" i="11"/>
  <c r="Q1341" i="11"/>
  <c r="Q1342" i="11"/>
  <c r="Q1343" i="11"/>
  <c r="Q1344" i="11"/>
  <c r="Q1345" i="11"/>
  <c r="Q1346" i="11"/>
  <c r="Q1347" i="11"/>
  <c r="Q1348" i="11"/>
  <c r="Q1349" i="11"/>
  <c r="Q1350" i="11"/>
  <c r="Q1351" i="11"/>
  <c r="Q1352" i="11"/>
  <c r="Q1353" i="11"/>
  <c r="Q1354" i="11"/>
  <c r="Q1355" i="11"/>
  <c r="Q1356" i="11"/>
  <c r="Q1357" i="11"/>
  <c r="Q1358" i="11"/>
  <c r="Q1359" i="11"/>
  <c r="Q1360" i="11"/>
  <c r="Q1361" i="11"/>
  <c r="Q1362" i="11"/>
  <c r="Q1363" i="11"/>
  <c r="Q1364" i="11"/>
  <c r="Q1365" i="11"/>
  <c r="Q1366" i="11"/>
  <c r="Q1367" i="11"/>
  <c r="Q1368" i="11"/>
  <c r="Q1369" i="11"/>
  <c r="Q1370" i="11"/>
  <c r="Q1371" i="11"/>
  <c r="Q1372" i="11"/>
  <c r="Q1373" i="11"/>
  <c r="Q1374" i="11"/>
  <c r="Q1375" i="11"/>
  <c r="Q1376" i="11"/>
  <c r="Q1377" i="11"/>
  <c r="Q1378" i="11"/>
  <c r="Q1379" i="11"/>
  <c r="Q1380" i="11"/>
  <c r="Q1381" i="11"/>
  <c r="Q1382" i="11"/>
  <c r="Q1383" i="11"/>
  <c r="Q1384" i="11"/>
  <c r="Q1385" i="11"/>
  <c r="Q1386" i="11"/>
  <c r="Q1387" i="11"/>
  <c r="Q1388" i="11"/>
  <c r="Q1389" i="11"/>
  <c r="Q1390" i="11"/>
  <c r="Q1391" i="11"/>
  <c r="Q1392" i="11"/>
  <c r="Q1393" i="11"/>
  <c r="Q1394" i="11"/>
  <c r="Q1395" i="11"/>
  <c r="Q1396" i="11"/>
  <c r="Q1397" i="11"/>
  <c r="Q1398" i="11"/>
  <c r="Q1399" i="11"/>
  <c r="Q1400" i="11"/>
  <c r="Q1401" i="11"/>
  <c r="Q1402" i="11"/>
  <c r="Q1403" i="11"/>
  <c r="Q1404" i="11"/>
  <c r="Q1405" i="11"/>
  <c r="Q1406" i="11"/>
  <c r="Q1407" i="11"/>
  <c r="Q1408" i="11"/>
  <c r="Q1409" i="11"/>
  <c r="Q1410" i="11"/>
  <c r="Q1411" i="11"/>
  <c r="Q1412" i="11"/>
  <c r="Q1413" i="11"/>
  <c r="Q1414" i="11"/>
  <c r="Q1415" i="11"/>
  <c r="Q1416" i="11"/>
  <c r="Q1417" i="11"/>
  <c r="Q1418" i="11"/>
  <c r="Q1419" i="11"/>
  <c r="Q1420" i="11"/>
  <c r="Q1421" i="11"/>
  <c r="Q1422" i="11"/>
  <c r="Q1423" i="11"/>
  <c r="Q1424" i="11"/>
  <c r="Q1425" i="11"/>
  <c r="Q1426" i="11"/>
  <c r="Q1427" i="11"/>
  <c r="Q1428" i="11"/>
  <c r="Q1429" i="11"/>
  <c r="Q1430" i="11"/>
  <c r="Q1431" i="11"/>
  <c r="Q1432" i="11"/>
  <c r="Q1433" i="11"/>
  <c r="Q1434" i="11"/>
  <c r="Q1435" i="11"/>
  <c r="Q1436" i="11"/>
  <c r="Q1437" i="11"/>
  <c r="Q1438" i="11"/>
  <c r="Q1439" i="11"/>
  <c r="Q1440" i="11"/>
  <c r="Q1441" i="11"/>
  <c r="Q1442" i="11"/>
  <c r="Q1443" i="11"/>
  <c r="Q1444" i="11"/>
  <c r="Q1445" i="11"/>
  <c r="Q1446" i="11"/>
  <c r="Q1447" i="11"/>
  <c r="Q1448" i="11"/>
  <c r="Q1449" i="11"/>
  <c r="Q1450" i="11"/>
  <c r="Q1451" i="11"/>
  <c r="Q1452" i="11"/>
  <c r="Q1453" i="11"/>
  <c r="Q1454" i="11"/>
  <c r="Q1455" i="11"/>
  <c r="Q1456" i="11"/>
  <c r="Q1457" i="11"/>
  <c r="Q1458" i="11"/>
  <c r="Q1459" i="11"/>
  <c r="Q1460" i="11"/>
  <c r="Q1461" i="11"/>
  <c r="Q1462" i="11"/>
  <c r="Q1463" i="11"/>
  <c r="Q1464" i="11"/>
  <c r="Q1465" i="11"/>
  <c r="Q1466" i="11"/>
  <c r="Q1467" i="11"/>
  <c r="Q1468" i="11"/>
  <c r="Q1469" i="11"/>
  <c r="Q1470" i="11"/>
  <c r="Q1471" i="11"/>
  <c r="Q1472" i="11"/>
  <c r="Q1473" i="11"/>
  <c r="Q1474" i="11"/>
  <c r="Q1475" i="11"/>
  <c r="Q1476" i="11"/>
  <c r="Q1477" i="11"/>
  <c r="Q1478" i="11"/>
  <c r="Q1479" i="11"/>
  <c r="Q1480" i="11"/>
  <c r="Q1481" i="11"/>
  <c r="Q1482" i="11"/>
  <c r="Q1483" i="11"/>
  <c r="Q1484" i="11"/>
  <c r="Q1485" i="11"/>
  <c r="Q1486" i="11"/>
  <c r="Q1487" i="11"/>
  <c r="Q1488" i="11"/>
  <c r="Q1489" i="11"/>
  <c r="Q1490" i="11"/>
  <c r="Q1491" i="11"/>
  <c r="Q1492" i="11"/>
  <c r="Q1493" i="11"/>
  <c r="Q1494" i="11"/>
  <c r="Q1495" i="11"/>
  <c r="Q1496" i="11"/>
  <c r="Q1497" i="11"/>
  <c r="Q1498" i="11"/>
  <c r="Q1499" i="11"/>
  <c r="Q1500" i="11"/>
  <c r="Q14" i="11"/>
  <c r="K15" i="11"/>
  <c r="L15" i="11"/>
  <c r="K16" i="11"/>
  <c r="L16" i="11"/>
  <c r="K17" i="11"/>
  <c r="L17" i="11"/>
  <c r="K18" i="11"/>
  <c r="L18" i="11"/>
  <c r="K19" i="11"/>
  <c r="L19" i="11"/>
  <c r="K20" i="11"/>
  <c r="L20" i="11"/>
  <c r="K21" i="11"/>
  <c r="L21" i="11"/>
  <c r="K22" i="11"/>
  <c r="L22" i="11"/>
  <c r="K23" i="11"/>
  <c r="L23" i="11"/>
  <c r="K24" i="11"/>
  <c r="L24" i="11"/>
  <c r="K25" i="11"/>
  <c r="L25" i="11"/>
  <c r="K26" i="11"/>
  <c r="L26" i="11"/>
  <c r="K27" i="11"/>
  <c r="L27" i="11"/>
  <c r="K28" i="11"/>
  <c r="L28" i="11"/>
  <c r="K29" i="11"/>
  <c r="L29" i="11"/>
  <c r="K30" i="11"/>
  <c r="L30" i="11"/>
  <c r="K31" i="11"/>
  <c r="L31" i="11"/>
  <c r="K32" i="11"/>
  <c r="L32" i="11"/>
  <c r="K33" i="11"/>
  <c r="L33" i="11"/>
  <c r="K34" i="11"/>
  <c r="L34" i="11"/>
  <c r="K35" i="11"/>
  <c r="L35" i="11"/>
  <c r="K36" i="11"/>
  <c r="L36" i="11"/>
  <c r="K37" i="11"/>
  <c r="L37" i="11"/>
  <c r="K38" i="11"/>
  <c r="L38" i="11"/>
  <c r="K39" i="11"/>
  <c r="L39" i="11"/>
  <c r="K40" i="11"/>
  <c r="L40" i="11"/>
  <c r="K41" i="11"/>
  <c r="L41" i="11"/>
  <c r="K42" i="11"/>
  <c r="L42" i="11"/>
  <c r="K43" i="11"/>
  <c r="L43" i="11"/>
  <c r="K44" i="11"/>
  <c r="L44" i="11"/>
  <c r="K45" i="11"/>
  <c r="L45" i="11"/>
  <c r="K46" i="11"/>
  <c r="L46" i="11"/>
  <c r="K47" i="11"/>
  <c r="L47" i="11"/>
  <c r="K48" i="11"/>
  <c r="L48" i="11"/>
  <c r="K49" i="11"/>
  <c r="L49" i="11"/>
  <c r="K50" i="11"/>
  <c r="L50" i="11"/>
  <c r="K51" i="11"/>
  <c r="L51" i="11"/>
  <c r="K52" i="11"/>
  <c r="L52" i="11"/>
  <c r="K53" i="11"/>
  <c r="L53" i="11"/>
  <c r="K54" i="11"/>
  <c r="L54" i="11"/>
  <c r="K55" i="11"/>
  <c r="L55" i="11"/>
  <c r="K56" i="11"/>
  <c r="L56" i="11"/>
  <c r="K57" i="11"/>
  <c r="L57" i="11"/>
  <c r="K58" i="11"/>
  <c r="L58" i="11"/>
  <c r="K59" i="11"/>
  <c r="L59" i="11"/>
  <c r="K60" i="11"/>
  <c r="L60" i="11"/>
  <c r="K61" i="11"/>
  <c r="L61" i="11"/>
  <c r="K62" i="11"/>
  <c r="L62" i="11"/>
  <c r="K63" i="11"/>
  <c r="L63" i="11"/>
  <c r="K64" i="11"/>
  <c r="L64" i="11"/>
  <c r="K65" i="11"/>
  <c r="L65" i="11"/>
  <c r="K66" i="11"/>
  <c r="L66" i="11"/>
  <c r="K67" i="11"/>
  <c r="L67" i="11"/>
  <c r="K68" i="11"/>
  <c r="L68" i="11"/>
  <c r="K69" i="11"/>
  <c r="L69" i="11"/>
  <c r="K70" i="11"/>
  <c r="L70" i="11"/>
  <c r="K71" i="11"/>
  <c r="L71" i="11"/>
  <c r="K72" i="11"/>
  <c r="L72" i="11"/>
  <c r="K73" i="11"/>
  <c r="L73" i="11"/>
  <c r="K74" i="11"/>
  <c r="L74" i="11"/>
  <c r="K75" i="11"/>
  <c r="L75" i="11"/>
  <c r="K76" i="11"/>
  <c r="L76" i="11"/>
  <c r="K77" i="11"/>
  <c r="L77" i="11"/>
  <c r="K78" i="11"/>
  <c r="L78" i="11"/>
  <c r="K79" i="11"/>
  <c r="L79" i="11"/>
  <c r="K80" i="11"/>
  <c r="L80" i="11"/>
  <c r="K81" i="11"/>
  <c r="L81" i="11"/>
  <c r="K82" i="11"/>
  <c r="L82" i="11"/>
  <c r="K83" i="11"/>
  <c r="L83" i="11"/>
  <c r="K84" i="11"/>
  <c r="L84" i="11"/>
  <c r="K85" i="11"/>
  <c r="L85" i="11"/>
  <c r="K86" i="11"/>
  <c r="L86" i="11"/>
  <c r="K87" i="11"/>
  <c r="L87" i="11"/>
  <c r="K88" i="11"/>
  <c r="L88" i="11"/>
  <c r="K89" i="11"/>
  <c r="L89" i="11"/>
  <c r="K90" i="11"/>
  <c r="L90" i="11"/>
  <c r="K91" i="11"/>
  <c r="L91" i="11"/>
  <c r="K92" i="11"/>
  <c r="L92" i="11"/>
  <c r="K93" i="11"/>
  <c r="L93" i="11"/>
  <c r="K94" i="11"/>
  <c r="L94" i="11"/>
  <c r="K95" i="11"/>
  <c r="L95" i="11"/>
  <c r="K96" i="11"/>
  <c r="L96" i="11"/>
  <c r="K97" i="11"/>
  <c r="L97" i="11"/>
  <c r="K98" i="11"/>
  <c r="L98" i="11"/>
  <c r="K99" i="11"/>
  <c r="L99" i="11"/>
  <c r="K100" i="11"/>
  <c r="L100" i="11"/>
  <c r="K101" i="11"/>
  <c r="L101" i="11"/>
  <c r="K102" i="11"/>
  <c r="L102" i="11"/>
  <c r="K103" i="11"/>
  <c r="L103" i="11"/>
  <c r="K104" i="11"/>
  <c r="L104" i="11"/>
  <c r="K105" i="11"/>
  <c r="L105" i="11"/>
  <c r="K106" i="11"/>
  <c r="L106" i="11"/>
  <c r="K107" i="11"/>
  <c r="L107" i="11"/>
  <c r="K108" i="11"/>
  <c r="L108" i="11"/>
  <c r="K109" i="11"/>
  <c r="L109" i="11"/>
  <c r="K110" i="11"/>
  <c r="L110" i="11"/>
  <c r="K111" i="11"/>
  <c r="L111" i="11"/>
  <c r="K112" i="11"/>
  <c r="L112" i="11"/>
  <c r="K113" i="11"/>
  <c r="L113" i="11"/>
  <c r="K114" i="11"/>
  <c r="L114" i="11"/>
  <c r="K115" i="11"/>
  <c r="L115" i="11"/>
  <c r="K116" i="11"/>
  <c r="L116" i="11"/>
  <c r="K117" i="11"/>
  <c r="L117" i="11"/>
  <c r="K118" i="11"/>
  <c r="L118" i="11"/>
  <c r="K119" i="11"/>
  <c r="L119" i="11"/>
  <c r="K120" i="11"/>
  <c r="L120" i="11"/>
  <c r="K121" i="11"/>
  <c r="L121" i="11"/>
  <c r="K122" i="11"/>
  <c r="L122" i="11"/>
  <c r="K123" i="11"/>
  <c r="L123" i="11"/>
  <c r="K124" i="11"/>
  <c r="L124" i="11"/>
  <c r="K125" i="11"/>
  <c r="L125" i="11"/>
  <c r="K126" i="11"/>
  <c r="L126" i="11"/>
  <c r="K127" i="11"/>
  <c r="L127" i="11"/>
  <c r="K128" i="11"/>
  <c r="L128" i="11"/>
  <c r="K129" i="11"/>
  <c r="L129" i="11"/>
  <c r="K130" i="11"/>
  <c r="L130" i="11"/>
  <c r="K131" i="11"/>
  <c r="L131" i="11"/>
  <c r="K132" i="11"/>
  <c r="L132" i="11"/>
  <c r="K133" i="11"/>
  <c r="L133" i="11"/>
  <c r="K134" i="11"/>
  <c r="L134" i="11"/>
  <c r="K135" i="11"/>
  <c r="L135" i="11"/>
  <c r="K136" i="11"/>
  <c r="L136" i="11"/>
  <c r="K137" i="11"/>
  <c r="L137" i="11"/>
  <c r="K138" i="11"/>
  <c r="L138" i="11"/>
  <c r="K139" i="11"/>
  <c r="L139" i="11"/>
  <c r="K140" i="11"/>
  <c r="L140" i="11"/>
  <c r="K141" i="11"/>
  <c r="L141" i="11"/>
  <c r="K142" i="11"/>
  <c r="L142" i="11"/>
  <c r="K143" i="11"/>
  <c r="L143" i="11"/>
  <c r="K144" i="11"/>
  <c r="L144" i="11"/>
  <c r="K145" i="11"/>
  <c r="L145" i="11"/>
  <c r="K146" i="11"/>
  <c r="L146" i="11"/>
  <c r="K147" i="11"/>
  <c r="L147" i="11"/>
  <c r="K148" i="11"/>
  <c r="L148" i="11"/>
  <c r="K149" i="11"/>
  <c r="L149" i="11"/>
  <c r="K150" i="11"/>
  <c r="L150" i="11"/>
  <c r="K151" i="11"/>
  <c r="L151" i="11"/>
  <c r="K152" i="11"/>
  <c r="L152" i="11"/>
  <c r="K153" i="11"/>
  <c r="L153" i="11"/>
  <c r="K154" i="11"/>
  <c r="L154" i="11"/>
  <c r="K155" i="11"/>
  <c r="L155" i="11"/>
  <c r="K156" i="11"/>
  <c r="L156" i="11"/>
  <c r="K157" i="11"/>
  <c r="L157" i="11"/>
  <c r="K158" i="11"/>
  <c r="L158" i="11"/>
  <c r="K159" i="11"/>
  <c r="L159" i="11"/>
  <c r="K160" i="11"/>
  <c r="L160" i="11"/>
  <c r="K161" i="11"/>
  <c r="L161" i="11"/>
  <c r="K162" i="11"/>
  <c r="L162" i="11"/>
  <c r="K163" i="11"/>
  <c r="L163" i="11"/>
  <c r="K164" i="11"/>
  <c r="L164" i="11"/>
  <c r="K165" i="11"/>
  <c r="L165" i="11"/>
  <c r="K166" i="11"/>
  <c r="L166" i="11"/>
  <c r="K167" i="11"/>
  <c r="L167" i="11"/>
  <c r="K168" i="11"/>
  <c r="L168" i="11"/>
  <c r="K169" i="11"/>
  <c r="L169" i="11"/>
  <c r="K170" i="11"/>
  <c r="L170" i="11"/>
  <c r="K171" i="11"/>
  <c r="L171" i="11"/>
  <c r="K172" i="11"/>
  <c r="L172" i="11"/>
  <c r="K173" i="11"/>
  <c r="L173" i="11"/>
  <c r="K174" i="11"/>
  <c r="L174" i="11"/>
  <c r="K175" i="11"/>
  <c r="L175" i="11"/>
  <c r="K176" i="11"/>
  <c r="L176" i="11"/>
  <c r="K177" i="11"/>
  <c r="L177" i="11"/>
  <c r="K178" i="11"/>
  <c r="L178" i="11"/>
  <c r="K179" i="11"/>
  <c r="L179" i="11"/>
  <c r="K180" i="11"/>
  <c r="L180" i="11"/>
  <c r="K181" i="11"/>
  <c r="L181" i="11"/>
  <c r="K182" i="11"/>
  <c r="L182" i="11"/>
  <c r="K183" i="11"/>
  <c r="L183" i="11"/>
  <c r="K184" i="11"/>
  <c r="L184" i="11"/>
  <c r="K185" i="11"/>
  <c r="L185" i="11"/>
  <c r="K186" i="11"/>
  <c r="L186" i="11"/>
  <c r="K187" i="11"/>
  <c r="L187" i="11"/>
  <c r="K188" i="11"/>
  <c r="L188" i="11"/>
  <c r="K189" i="11"/>
  <c r="L189" i="11"/>
  <c r="K190" i="11"/>
  <c r="L190" i="11"/>
  <c r="K191" i="11"/>
  <c r="L191" i="11"/>
  <c r="K192" i="11"/>
  <c r="L192" i="11"/>
  <c r="K193" i="11"/>
  <c r="L193" i="11"/>
  <c r="K194" i="11"/>
  <c r="L194" i="11"/>
  <c r="K195" i="11"/>
  <c r="L195" i="11"/>
  <c r="K196" i="11"/>
  <c r="L196" i="11"/>
  <c r="K197" i="11"/>
  <c r="L197" i="11"/>
  <c r="K198" i="11"/>
  <c r="L198" i="11"/>
  <c r="K199" i="11"/>
  <c r="L199" i="11"/>
  <c r="K200" i="11"/>
  <c r="L200" i="11"/>
  <c r="K201" i="11"/>
  <c r="L201" i="11"/>
  <c r="K202" i="11"/>
  <c r="L202" i="11"/>
  <c r="K203" i="11"/>
  <c r="L203" i="11"/>
  <c r="K204" i="11"/>
  <c r="L204" i="11"/>
  <c r="K205" i="11"/>
  <c r="L205" i="11"/>
  <c r="K206" i="11"/>
  <c r="L206" i="11"/>
  <c r="K207" i="11"/>
  <c r="L207" i="11"/>
  <c r="K208" i="11"/>
  <c r="L208" i="11"/>
  <c r="K209" i="11"/>
  <c r="L209" i="11"/>
  <c r="K210" i="11"/>
  <c r="L210" i="11"/>
  <c r="K211" i="11"/>
  <c r="L211" i="11"/>
  <c r="K212" i="11"/>
  <c r="L212" i="11"/>
  <c r="K213" i="11"/>
  <c r="L213" i="11"/>
  <c r="K214" i="11"/>
  <c r="L214" i="11"/>
  <c r="K215" i="11"/>
  <c r="L215" i="11"/>
  <c r="K216" i="11"/>
  <c r="L216" i="11"/>
  <c r="K217" i="11"/>
  <c r="L217" i="11"/>
  <c r="K218" i="11"/>
  <c r="L218" i="11"/>
  <c r="K219" i="11"/>
  <c r="L219" i="11"/>
  <c r="K220" i="11"/>
  <c r="L220" i="11"/>
  <c r="K221" i="11"/>
  <c r="L221" i="11"/>
  <c r="K222" i="11"/>
  <c r="L222" i="11"/>
  <c r="K223" i="11"/>
  <c r="L223" i="11"/>
  <c r="K224" i="11"/>
  <c r="L224" i="11"/>
  <c r="K225" i="11"/>
  <c r="L225" i="11"/>
  <c r="K226" i="11"/>
  <c r="L226" i="11"/>
  <c r="K227" i="11"/>
  <c r="L227" i="11"/>
  <c r="K228" i="11"/>
  <c r="L228" i="11"/>
  <c r="K229" i="11"/>
  <c r="L229" i="11"/>
  <c r="K230" i="11"/>
  <c r="L230" i="11"/>
  <c r="K231" i="11"/>
  <c r="L231" i="11"/>
  <c r="K232" i="11"/>
  <c r="L232" i="11"/>
  <c r="K233" i="11"/>
  <c r="L233" i="11"/>
  <c r="K234" i="11"/>
  <c r="L234" i="11"/>
  <c r="K235" i="11"/>
  <c r="L235" i="11"/>
  <c r="K236" i="11"/>
  <c r="L236" i="11"/>
  <c r="K237" i="11"/>
  <c r="L237" i="11"/>
  <c r="K238" i="11"/>
  <c r="L238" i="11"/>
  <c r="K239" i="11"/>
  <c r="L239" i="11"/>
  <c r="K240" i="11"/>
  <c r="L240" i="11"/>
  <c r="K241" i="11"/>
  <c r="L241" i="11"/>
  <c r="K242" i="11"/>
  <c r="L242" i="11"/>
  <c r="K243" i="11"/>
  <c r="L243" i="11"/>
  <c r="K244" i="11"/>
  <c r="L244" i="11"/>
  <c r="K245" i="11"/>
  <c r="L245" i="11"/>
  <c r="K246" i="11"/>
  <c r="L246" i="11"/>
  <c r="K247" i="11"/>
  <c r="L247" i="11"/>
  <c r="K248" i="11"/>
  <c r="L248" i="11"/>
  <c r="K249" i="11"/>
  <c r="L249" i="11"/>
  <c r="K250" i="11"/>
  <c r="L250" i="11"/>
  <c r="K251" i="11"/>
  <c r="L251" i="11"/>
  <c r="K252" i="11"/>
  <c r="L252" i="11"/>
  <c r="K253" i="11"/>
  <c r="L253" i="11"/>
  <c r="K254" i="11"/>
  <c r="L254" i="11"/>
  <c r="K255" i="11"/>
  <c r="L255" i="11"/>
  <c r="K256" i="11"/>
  <c r="L256" i="11"/>
  <c r="K257" i="11"/>
  <c r="L257" i="11"/>
  <c r="K258" i="11"/>
  <c r="L258" i="11"/>
  <c r="K259" i="11"/>
  <c r="L259" i="11"/>
  <c r="K260" i="11"/>
  <c r="L260" i="11"/>
  <c r="K261" i="11"/>
  <c r="L261" i="11"/>
  <c r="K262" i="11"/>
  <c r="L262" i="11"/>
  <c r="K263" i="11"/>
  <c r="L263" i="11"/>
  <c r="K264" i="11"/>
  <c r="L264" i="11"/>
  <c r="K265" i="11"/>
  <c r="L265" i="11"/>
  <c r="K266" i="11"/>
  <c r="L266" i="11"/>
  <c r="K267" i="11"/>
  <c r="L267" i="11"/>
  <c r="K268" i="11"/>
  <c r="L268" i="11"/>
  <c r="K269" i="11"/>
  <c r="L269" i="11"/>
  <c r="K270" i="11"/>
  <c r="L270" i="11"/>
  <c r="K271" i="11"/>
  <c r="L271" i="11"/>
  <c r="K272" i="11"/>
  <c r="L272" i="11"/>
  <c r="K273" i="11"/>
  <c r="L273" i="11"/>
  <c r="K274" i="11"/>
  <c r="L274" i="11"/>
  <c r="K275" i="11"/>
  <c r="L275" i="11"/>
  <c r="K276" i="11"/>
  <c r="L276" i="11"/>
  <c r="K277" i="11"/>
  <c r="L277" i="11"/>
  <c r="K278" i="11"/>
  <c r="L278" i="11"/>
  <c r="K279" i="11"/>
  <c r="L279" i="11"/>
  <c r="K280" i="11"/>
  <c r="L280" i="11"/>
  <c r="K281" i="11"/>
  <c r="L281" i="11"/>
  <c r="K282" i="11"/>
  <c r="L282" i="11"/>
  <c r="K283" i="11"/>
  <c r="L283" i="11"/>
  <c r="K284" i="11"/>
  <c r="L284" i="11"/>
  <c r="K285" i="11"/>
  <c r="L285" i="11"/>
  <c r="K286" i="11"/>
  <c r="L286" i="11"/>
  <c r="K287" i="11"/>
  <c r="L287" i="11"/>
  <c r="K288" i="11"/>
  <c r="L288" i="11"/>
  <c r="K289" i="11"/>
  <c r="L289" i="11"/>
  <c r="K290" i="11"/>
  <c r="L290" i="11"/>
  <c r="K291" i="11"/>
  <c r="L291" i="11"/>
  <c r="K292" i="11"/>
  <c r="L292" i="11"/>
  <c r="K293" i="11"/>
  <c r="L293" i="11"/>
  <c r="K294" i="11"/>
  <c r="L294" i="11"/>
  <c r="K295" i="11"/>
  <c r="L295" i="11"/>
  <c r="K296" i="11"/>
  <c r="L296" i="11"/>
  <c r="K297" i="11"/>
  <c r="L297" i="11"/>
  <c r="K298" i="11"/>
  <c r="L298" i="11"/>
  <c r="K299" i="11"/>
  <c r="L299" i="11"/>
  <c r="K300" i="11"/>
  <c r="L300" i="11"/>
  <c r="K301" i="11"/>
  <c r="L301" i="11"/>
  <c r="K302" i="11"/>
  <c r="L302" i="11"/>
  <c r="K303" i="11"/>
  <c r="L303" i="11"/>
  <c r="K304" i="11"/>
  <c r="L304" i="11"/>
  <c r="K305" i="11"/>
  <c r="L305" i="11"/>
  <c r="K306" i="11"/>
  <c r="L306" i="11"/>
  <c r="K307" i="11"/>
  <c r="L307" i="11"/>
  <c r="K308" i="11"/>
  <c r="L308" i="11"/>
  <c r="K309" i="11"/>
  <c r="L309" i="11"/>
  <c r="K310" i="11"/>
  <c r="L310" i="11"/>
  <c r="K311" i="11"/>
  <c r="L311" i="11"/>
  <c r="K312" i="11"/>
  <c r="L312" i="11"/>
  <c r="K313" i="11"/>
  <c r="L313" i="11"/>
  <c r="K314" i="11"/>
  <c r="L314" i="11"/>
  <c r="K315" i="11"/>
  <c r="L315" i="11"/>
  <c r="K316" i="11"/>
  <c r="L316" i="11"/>
  <c r="K317" i="11"/>
  <c r="L317" i="11"/>
  <c r="K318" i="11"/>
  <c r="L318" i="11"/>
  <c r="K319" i="11"/>
  <c r="L319" i="11"/>
  <c r="K320" i="11"/>
  <c r="L320" i="11"/>
  <c r="K321" i="11"/>
  <c r="L321" i="11"/>
  <c r="K322" i="11"/>
  <c r="L322" i="11"/>
  <c r="K323" i="11"/>
  <c r="L323" i="11"/>
  <c r="K324" i="11"/>
  <c r="L324" i="11"/>
  <c r="K325" i="11"/>
  <c r="L325" i="11"/>
  <c r="K326" i="11"/>
  <c r="L326" i="11"/>
  <c r="K327" i="11"/>
  <c r="L327" i="11"/>
  <c r="K328" i="11"/>
  <c r="L328" i="11"/>
  <c r="K329" i="11"/>
  <c r="L329" i="11"/>
  <c r="K330" i="11"/>
  <c r="L330" i="11"/>
  <c r="K331" i="11"/>
  <c r="L331" i="11"/>
  <c r="K332" i="11"/>
  <c r="L332" i="11"/>
  <c r="K333" i="11"/>
  <c r="L333" i="11"/>
  <c r="K334" i="11"/>
  <c r="L334" i="11"/>
  <c r="K335" i="11"/>
  <c r="L335" i="11"/>
  <c r="K336" i="11"/>
  <c r="L336" i="11"/>
  <c r="K337" i="11"/>
  <c r="L337" i="11"/>
  <c r="K338" i="11"/>
  <c r="L338" i="11"/>
  <c r="K339" i="11"/>
  <c r="L339" i="11"/>
  <c r="K340" i="11"/>
  <c r="L340" i="11"/>
  <c r="K341" i="11"/>
  <c r="L341" i="11"/>
  <c r="K342" i="11"/>
  <c r="L342" i="11"/>
  <c r="K343" i="11"/>
  <c r="L343" i="11"/>
  <c r="K344" i="11"/>
  <c r="L344" i="11"/>
  <c r="K345" i="11"/>
  <c r="L345" i="11"/>
  <c r="K346" i="11"/>
  <c r="L346" i="11"/>
  <c r="K347" i="11"/>
  <c r="L347" i="11"/>
  <c r="K348" i="11"/>
  <c r="L348" i="11"/>
  <c r="K349" i="11"/>
  <c r="L349" i="11"/>
  <c r="K350" i="11"/>
  <c r="L350" i="11"/>
  <c r="K351" i="11"/>
  <c r="L351" i="11"/>
  <c r="K352" i="11"/>
  <c r="L352" i="11"/>
  <c r="K353" i="11"/>
  <c r="L353" i="11"/>
  <c r="K354" i="11"/>
  <c r="L354" i="11"/>
  <c r="K355" i="11"/>
  <c r="L355" i="11"/>
  <c r="K356" i="11"/>
  <c r="L356" i="11"/>
  <c r="K357" i="11"/>
  <c r="L357" i="11"/>
  <c r="K358" i="11"/>
  <c r="L358" i="11"/>
  <c r="K359" i="11"/>
  <c r="L359" i="11"/>
  <c r="K360" i="11"/>
  <c r="L360" i="11"/>
  <c r="K361" i="11"/>
  <c r="L361" i="11"/>
  <c r="K362" i="11"/>
  <c r="L362" i="11"/>
  <c r="K363" i="11"/>
  <c r="L363" i="11"/>
  <c r="K364" i="11"/>
  <c r="L364" i="11"/>
  <c r="K365" i="11"/>
  <c r="L365" i="11"/>
  <c r="K366" i="11"/>
  <c r="L366" i="11"/>
  <c r="K367" i="11"/>
  <c r="L367" i="11"/>
  <c r="K368" i="11"/>
  <c r="L368" i="11"/>
  <c r="K369" i="11"/>
  <c r="L369" i="11"/>
  <c r="K370" i="11"/>
  <c r="L370" i="11"/>
  <c r="K371" i="11"/>
  <c r="L371" i="11"/>
  <c r="K372" i="11"/>
  <c r="L372" i="11"/>
  <c r="K373" i="11"/>
  <c r="L373" i="11"/>
  <c r="K374" i="11"/>
  <c r="L374" i="11"/>
  <c r="K375" i="11"/>
  <c r="L375" i="11"/>
  <c r="K376" i="11"/>
  <c r="L376" i="11"/>
  <c r="K377" i="11"/>
  <c r="L377" i="11"/>
  <c r="K378" i="11"/>
  <c r="L378" i="11"/>
  <c r="K379" i="11"/>
  <c r="L379" i="11"/>
  <c r="K380" i="11"/>
  <c r="L380" i="11"/>
  <c r="K381" i="11"/>
  <c r="L381" i="11"/>
  <c r="K382" i="11"/>
  <c r="L382" i="11"/>
  <c r="K383" i="11"/>
  <c r="L383" i="11"/>
  <c r="K384" i="11"/>
  <c r="L384" i="11"/>
  <c r="K385" i="11"/>
  <c r="L385" i="11"/>
  <c r="K386" i="11"/>
  <c r="L386" i="11"/>
  <c r="K387" i="11"/>
  <c r="L387" i="11"/>
  <c r="K388" i="11"/>
  <c r="L388" i="11"/>
  <c r="K389" i="11"/>
  <c r="L389" i="11"/>
  <c r="K390" i="11"/>
  <c r="L390" i="11"/>
  <c r="K391" i="11"/>
  <c r="L391" i="11"/>
  <c r="K392" i="11"/>
  <c r="L392" i="11"/>
  <c r="K393" i="11"/>
  <c r="L393" i="11"/>
  <c r="K394" i="11"/>
  <c r="L394" i="11"/>
  <c r="K395" i="11"/>
  <c r="L395" i="11"/>
  <c r="K396" i="11"/>
  <c r="L396" i="11"/>
  <c r="K397" i="11"/>
  <c r="L397" i="11"/>
  <c r="K398" i="11"/>
  <c r="L398" i="11"/>
  <c r="K399" i="11"/>
  <c r="L399" i="11"/>
  <c r="K400" i="11"/>
  <c r="L400" i="11"/>
  <c r="K401" i="11"/>
  <c r="L401" i="11"/>
  <c r="K402" i="11"/>
  <c r="L402" i="11"/>
  <c r="K403" i="11"/>
  <c r="L403" i="11"/>
  <c r="K404" i="11"/>
  <c r="L404" i="11"/>
  <c r="K405" i="11"/>
  <c r="L405" i="11"/>
  <c r="K406" i="11"/>
  <c r="L406" i="11"/>
  <c r="K407" i="11"/>
  <c r="L407" i="11"/>
  <c r="K408" i="11"/>
  <c r="L408" i="11"/>
  <c r="K409" i="11"/>
  <c r="L409" i="11"/>
  <c r="K410" i="11"/>
  <c r="L410" i="11"/>
  <c r="K411" i="11"/>
  <c r="L411" i="11"/>
  <c r="K412" i="11"/>
  <c r="L412" i="11"/>
  <c r="K413" i="11"/>
  <c r="L413" i="11"/>
  <c r="K414" i="11"/>
  <c r="L414" i="11"/>
  <c r="K415" i="11"/>
  <c r="L415" i="11"/>
  <c r="K416" i="11"/>
  <c r="L416" i="11"/>
  <c r="K417" i="11"/>
  <c r="L417" i="11"/>
  <c r="K418" i="11"/>
  <c r="L418" i="11"/>
  <c r="K419" i="11"/>
  <c r="L419" i="11"/>
  <c r="K420" i="11"/>
  <c r="L420" i="11"/>
  <c r="K421" i="11"/>
  <c r="L421" i="11"/>
  <c r="K422" i="11"/>
  <c r="L422" i="11"/>
  <c r="K423" i="11"/>
  <c r="L423" i="11"/>
  <c r="K424" i="11"/>
  <c r="L424" i="11"/>
  <c r="K425" i="11"/>
  <c r="L425" i="11"/>
  <c r="K426" i="11"/>
  <c r="L426" i="11"/>
  <c r="K427" i="11"/>
  <c r="L427" i="11"/>
  <c r="K428" i="11"/>
  <c r="L428" i="11"/>
  <c r="K429" i="11"/>
  <c r="L429" i="11"/>
  <c r="K430" i="11"/>
  <c r="L430" i="11"/>
  <c r="K431" i="11"/>
  <c r="L431" i="11"/>
  <c r="K432" i="11"/>
  <c r="L432" i="11"/>
  <c r="K433" i="11"/>
  <c r="L433" i="11"/>
  <c r="K434" i="11"/>
  <c r="L434" i="11"/>
  <c r="K435" i="11"/>
  <c r="L435" i="11"/>
  <c r="K436" i="11"/>
  <c r="L436" i="11"/>
  <c r="K437" i="11"/>
  <c r="L437" i="11"/>
  <c r="K438" i="11"/>
  <c r="L438" i="11"/>
  <c r="K439" i="11"/>
  <c r="L439" i="11"/>
  <c r="K440" i="11"/>
  <c r="L440" i="11"/>
  <c r="K441" i="11"/>
  <c r="L441" i="11"/>
  <c r="K442" i="11"/>
  <c r="L442" i="11"/>
  <c r="K443" i="11"/>
  <c r="L443" i="11"/>
  <c r="K444" i="11"/>
  <c r="L444" i="11"/>
  <c r="K445" i="11"/>
  <c r="L445" i="11"/>
  <c r="K446" i="11"/>
  <c r="L446" i="11"/>
  <c r="K447" i="11"/>
  <c r="L447" i="11"/>
  <c r="K448" i="11"/>
  <c r="L448" i="11"/>
  <c r="K449" i="11"/>
  <c r="L449" i="11"/>
  <c r="K450" i="11"/>
  <c r="L450" i="11"/>
  <c r="K451" i="11"/>
  <c r="L451" i="11"/>
  <c r="K452" i="11"/>
  <c r="L452" i="11"/>
  <c r="K453" i="11"/>
  <c r="L453" i="11"/>
  <c r="K454" i="11"/>
  <c r="L454" i="11"/>
  <c r="K455" i="11"/>
  <c r="L455" i="11"/>
  <c r="K456" i="11"/>
  <c r="L456" i="11"/>
  <c r="K457" i="11"/>
  <c r="L457" i="11"/>
  <c r="K458" i="11"/>
  <c r="L458" i="11"/>
  <c r="K459" i="11"/>
  <c r="L459" i="11"/>
  <c r="K460" i="11"/>
  <c r="L460" i="11"/>
  <c r="K461" i="11"/>
  <c r="L461" i="11"/>
  <c r="K462" i="11"/>
  <c r="L462" i="11"/>
  <c r="K463" i="11"/>
  <c r="L463" i="11"/>
  <c r="K464" i="11"/>
  <c r="L464" i="11"/>
  <c r="K465" i="11"/>
  <c r="L465" i="11"/>
  <c r="K466" i="11"/>
  <c r="L466" i="11"/>
  <c r="K467" i="11"/>
  <c r="L467" i="11"/>
  <c r="K468" i="11"/>
  <c r="L468" i="11"/>
  <c r="K469" i="11"/>
  <c r="L469" i="11"/>
  <c r="K470" i="11"/>
  <c r="L470" i="11"/>
  <c r="K471" i="11"/>
  <c r="L471" i="11"/>
  <c r="K472" i="11"/>
  <c r="L472" i="11"/>
  <c r="K473" i="11"/>
  <c r="L473" i="11"/>
  <c r="K474" i="11"/>
  <c r="L474" i="11"/>
  <c r="K475" i="11"/>
  <c r="L475" i="11"/>
  <c r="K476" i="11"/>
  <c r="L476" i="11"/>
  <c r="K477" i="11"/>
  <c r="L477" i="11"/>
  <c r="K478" i="11"/>
  <c r="L478" i="11"/>
  <c r="K479" i="11"/>
  <c r="L479" i="11"/>
  <c r="K480" i="11"/>
  <c r="L480" i="11"/>
  <c r="K481" i="11"/>
  <c r="L481" i="11"/>
  <c r="K482" i="11"/>
  <c r="L482" i="11"/>
  <c r="K483" i="11"/>
  <c r="L483" i="11"/>
  <c r="K484" i="11"/>
  <c r="L484" i="11"/>
  <c r="K485" i="11"/>
  <c r="L485" i="11"/>
  <c r="K486" i="11"/>
  <c r="L486" i="11"/>
  <c r="K487" i="11"/>
  <c r="L487" i="11"/>
  <c r="K488" i="11"/>
  <c r="L488" i="11"/>
  <c r="K489" i="11"/>
  <c r="L489" i="11"/>
  <c r="K490" i="11"/>
  <c r="L490" i="11"/>
  <c r="K491" i="11"/>
  <c r="L491" i="11"/>
  <c r="K492" i="11"/>
  <c r="L492" i="11"/>
  <c r="K493" i="11"/>
  <c r="L493" i="11"/>
  <c r="K494" i="11"/>
  <c r="L494" i="11"/>
  <c r="K495" i="11"/>
  <c r="L495" i="11"/>
  <c r="K496" i="11"/>
  <c r="L496" i="11"/>
  <c r="K497" i="11"/>
  <c r="L497" i="11"/>
  <c r="K498" i="11"/>
  <c r="L498" i="11"/>
  <c r="K499" i="11"/>
  <c r="L499" i="11"/>
  <c r="K500" i="11"/>
  <c r="L500" i="11"/>
  <c r="K501" i="11"/>
  <c r="L501" i="11"/>
  <c r="K502" i="11"/>
  <c r="L502" i="11"/>
  <c r="K503" i="11"/>
  <c r="L503" i="11"/>
  <c r="K504" i="11"/>
  <c r="L504" i="11"/>
  <c r="K505" i="11"/>
  <c r="L505" i="11"/>
  <c r="K506" i="11"/>
  <c r="L506" i="11"/>
  <c r="K507" i="11"/>
  <c r="L507" i="11"/>
  <c r="K508" i="11"/>
  <c r="L508" i="11"/>
  <c r="K509" i="11"/>
  <c r="L509" i="11"/>
  <c r="K510" i="11"/>
  <c r="L510" i="11"/>
  <c r="K511" i="11"/>
  <c r="L511" i="11"/>
  <c r="K512" i="11"/>
  <c r="L512" i="11"/>
  <c r="K513" i="11"/>
  <c r="L513" i="11"/>
  <c r="K514" i="11"/>
  <c r="L514" i="11"/>
  <c r="K515" i="11"/>
  <c r="L515" i="11"/>
  <c r="K516" i="11"/>
  <c r="L516" i="11"/>
  <c r="K517" i="11"/>
  <c r="L517" i="11"/>
  <c r="K518" i="11"/>
  <c r="L518" i="11"/>
  <c r="K519" i="11"/>
  <c r="L519" i="11"/>
  <c r="K520" i="11"/>
  <c r="L520" i="11"/>
  <c r="K521" i="11"/>
  <c r="L521" i="11"/>
  <c r="K522" i="11"/>
  <c r="L522" i="11"/>
  <c r="K523" i="11"/>
  <c r="L523" i="11"/>
  <c r="K524" i="11"/>
  <c r="L524" i="11"/>
  <c r="K525" i="11"/>
  <c r="L525" i="11"/>
  <c r="K526" i="11"/>
  <c r="L526" i="11"/>
  <c r="K527" i="11"/>
  <c r="L527" i="11"/>
  <c r="K528" i="11"/>
  <c r="L528" i="11"/>
  <c r="K529" i="11"/>
  <c r="L529" i="11"/>
  <c r="K530" i="11"/>
  <c r="L530" i="11"/>
  <c r="K531" i="11"/>
  <c r="L531" i="11"/>
  <c r="K532" i="11"/>
  <c r="L532" i="11"/>
  <c r="K533" i="11"/>
  <c r="L533" i="11"/>
  <c r="K534" i="11"/>
  <c r="L534" i="11"/>
  <c r="K535" i="11"/>
  <c r="L535" i="11"/>
  <c r="K536" i="11"/>
  <c r="L536" i="11"/>
  <c r="K537" i="11"/>
  <c r="L537" i="11"/>
  <c r="K538" i="11"/>
  <c r="L538" i="11"/>
  <c r="K539" i="11"/>
  <c r="L539" i="11"/>
  <c r="K540" i="11"/>
  <c r="L540" i="11"/>
  <c r="K541" i="11"/>
  <c r="L541" i="11"/>
  <c r="K542" i="11"/>
  <c r="L542" i="11"/>
  <c r="K543" i="11"/>
  <c r="L543" i="11"/>
  <c r="K544" i="11"/>
  <c r="L544" i="11"/>
  <c r="K545" i="11"/>
  <c r="L545" i="11"/>
  <c r="K546" i="11"/>
  <c r="L546" i="11"/>
  <c r="K547" i="11"/>
  <c r="L547" i="11"/>
  <c r="K548" i="11"/>
  <c r="L548" i="11"/>
  <c r="K549" i="11"/>
  <c r="L549" i="11"/>
  <c r="K550" i="11"/>
  <c r="L550" i="11"/>
  <c r="K551" i="11"/>
  <c r="L551" i="11"/>
  <c r="K552" i="11"/>
  <c r="L552" i="11"/>
  <c r="K553" i="11"/>
  <c r="L553" i="11"/>
  <c r="K554" i="11"/>
  <c r="L554" i="11"/>
  <c r="K555" i="11"/>
  <c r="L555" i="11"/>
  <c r="K556" i="11"/>
  <c r="L556" i="11"/>
  <c r="K557" i="11"/>
  <c r="L557" i="11"/>
  <c r="K558" i="11"/>
  <c r="L558" i="11"/>
  <c r="K559" i="11"/>
  <c r="L559" i="11"/>
  <c r="K560" i="11"/>
  <c r="L560" i="11"/>
  <c r="K561" i="11"/>
  <c r="L561" i="11"/>
  <c r="K562" i="11"/>
  <c r="L562" i="11"/>
  <c r="K563" i="11"/>
  <c r="L563" i="11"/>
  <c r="K564" i="11"/>
  <c r="L564" i="11"/>
  <c r="K565" i="11"/>
  <c r="L565" i="11"/>
  <c r="K566" i="11"/>
  <c r="L566" i="11"/>
  <c r="K567" i="11"/>
  <c r="L567" i="11"/>
  <c r="K568" i="11"/>
  <c r="L568" i="11"/>
  <c r="K569" i="11"/>
  <c r="L569" i="11"/>
  <c r="K570" i="11"/>
  <c r="L570" i="11"/>
  <c r="K571" i="11"/>
  <c r="L571" i="11"/>
  <c r="K572" i="11"/>
  <c r="L572" i="11"/>
  <c r="K573" i="11"/>
  <c r="L573" i="11"/>
  <c r="K574" i="11"/>
  <c r="L574" i="11"/>
  <c r="K575" i="11"/>
  <c r="L575" i="11"/>
  <c r="K576" i="11"/>
  <c r="L576" i="11"/>
  <c r="K577" i="11"/>
  <c r="L577" i="11"/>
  <c r="K578" i="11"/>
  <c r="L578" i="11"/>
  <c r="K579" i="11"/>
  <c r="L579" i="11"/>
  <c r="K580" i="11"/>
  <c r="L580" i="11"/>
  <c r="K581" i="11"/>
  <c r="L581" i="11"/>
  <c r="K582" i="11"/>
  <c r="L582" i="11"/>
  <c r="K583" i="11"/>
  <c r="L583" i="11"/>
  <c r="K584" i="11"/>
  <c r="L584" i="11"/>
  <c r="K585" i="11"/>
  <c r="L585" i="11"/>
  <c r="K586" i="11"/>
  <c r="L586" i="11"/>
  <c r="K587" i="11"/>
  <c r="L587" i="11"/>
  <c r="K588" i="11"/>
  <c r="L588" i="11"/>
  <c r="K589" i="11"/>
  <c r="L589" i="11"/>
  <c r="K590" i="11"/>
  <c r="L590" i="11"/>
  <c r="K591" i="11"/>
  <c r="L591" i="11"/>
  <c r="K592" i="11"/>
  <c r="L592" i="11"/>
  <c r="K593" i="11"/>
  <c r="L593" i="11"/>
  <c r="K594" i="11"/>
  <c r="L594" i="11"/>
  <c r="K595" i="11"/>
  <c r="L595" i="11"/>
  <c r="K596" i="11"/>
  <c r="L596" i="11"/>
  <c r="K597" i="11"/>
  <c r="L597" i="11"/>
  <c r="K598" i="11"/>
  <c r="L598" i="11"/>
  <c r="K599" i="11"/>
  <c r="L599" i="11"/>
  <c r="K600" i="11"/>
  <c r="L600" i="11"/>
  <c r="K601" i="11"/>
  <c r="L601" i="11"/>
  <c r="K602" i="11"/>
  <c r="L602" i="11"/>
  <c r="K603" i="11"/>
  <c r="L603" i="11"/>
  <c r="K604" i="11"/>
  <c r="L604" i="11"/>
  <c r="K605" i="11"/>
  <c r="L605" i="11"/>
  <c r="K606" i="11"/>
  <c r="L606" i="11"/>
  <c r="K607" i="11"/>
  <c r="L607" i="11"/>
  <c r="K608" i="11"/>
  <c r="L608" i="11"/>
  <c r="K609" i="11"/>
  <c r="L609" i="11"/>
  <c r="K610" i="11"/>
  <c r="L610" i="11"/>
  <c r="K611" i="11"/>
  <c r="L611" i="11"/>
  <c r="K612" i="11"/>
  <c r="L612" i="11"/>
  <c r="K613" i="11"/>
  <c r="L613" i="11"/>
  <c r="K614" i="11"/>
  <c r="L614" i="11"/>
  <c r="K615" i="11"/>
  <c r="L615" i="11"/>
  <c r="K616" i="11"/>
  <c r="L616" i="11"/>
  <c r="K617" i="11"/>
  <c r="L617" i="11"/>
  <c r="K618" i="11"/>
  <c r="L618" i="11"/>
  <c r="K619" i="11"/>
  <c r="L619" i="11"/>
  <c r="K620" i="11"/>
  <c r="L620" i="11"/>
  <c r="K621" i="11"/>
  <c r="L621" i="11"/>
  <c r="K622" i="11"/>
  <c r="L622" i="11"/>
  <c r="K623" i="11"/>
  <c r="L623" i="11"/>
  <c r="K624" i="11"/>
  <c r="L624" i="11"/>
  <c r="K625" i="11"/>
  <c r="L625" i="11"/>
  <c r="K626" i="11"/>
  <c r="L626" i="11"/>
  <c r="K627" i="11"/>
  <c r="L627" i="11"/>
  <c r="K628" i="11"/>
  <c r="L628" i="11"/>
  <c r="K629" i="11"/>
  <c r="L629" i="11"/>
  <c r="K630" i="11"/>
  <c r="L630" i="11"/>
  <c r="K631" i="11"/>
  <c r="L631" i="11"/>
  <c r="K632" i="11"/>
  <c r="L632" i="11"/>
  <c r="K633" i="11"/>
  <c r="L633" i="11"/>
  <c r="K634" i="11"/>
  <c r="L634" i="11"/>
  <c r="K635" i="11"/>
  <c r="L635" i="11"/>
  <c r="K636" i="11"/>
  <c r="L636" i="11"/>
  <c r="K637" i="11"/>
  <c r="L637" i="11"/>
  <c r="K638" i="11"/>
  <c r="L638" i="11"/>
  <c r="K639" i="11"/>
  <c r="L639" i="11"/>
  <c r="K640" i="11"/>
  <c r="L640" i="11"/>
  <c r="K641" i="11"/>
  <c r="L641" i="11"/>
  <c r="K642" i="11"/>
  <c r="L642" i="11"/>
  <c r="K643" i="11"/>
  <c r="L643" i="11"/>
  <c r="K644" i="11"/>
  <c r="L644" i="11"/>
  <c r="K645" i="11"/>
  <c r="L645" i="11"/>
  <c r="K646" i="11"/>
  <c r="L646" i="11"/>
  <c r="K647" i="11"/>
  <c r="L647" i="11"/>
  <c r="K648" i="11"/>
  <c r="L648" i="11"/>
  <c r="K649" i="11"/>
  <c r="L649" i="11"/>
  <c r="K650" i="11"/>
  <c r="L650" i="11"/>
  <c r="K651" i="11"/>
  <c r="L651" i="11"/>
  <c r="K652" i="11"/>
  <c r="L652" i="11"/>
  <c r="K653" i="11"/>
  <c r="L653" i="11"/>
  <c r="K654" i="11"/>
  <c r="L654" i="11"/>
  <c r="K655" i="11"/>
  <c r="L655" i="11"/>
  <c r="K656" i="11"/>
  <c r="L656" i="11"/>
  <c r="K657" i="11"/>
  <c r="L657" i="11"/>
  <c r="K658" i="11"/>
  <c r="L658" i="11"/>
  <c r="K659" i="11"/>
  <c r="L659" i="11"/>
  <c r="K660" i="11"/>
  <c r="L660" i="11"/>
  <c r="K661" i="11"/>
  <c r="L661" i="11"/>
  <c r="K662" i="11"/>
  <c r="L662" i="11"/>
  <c r="K663" i="11"/>
  <c r="L663" i="11"/>
  <c r="K664" i="11"/>
  <c r="L664" i="11"/>
  <c r="K665" i="11"/>
  <c r="L665" i="11"/>
  <c r="K666" i="11"/>
  <c r="L666" i="11"/>
  <c r="K667" i="11"/>
  <c r="L667" i="11"/>
  <c r="K668" i="11"/>
  <c r="L668" i="11"/>
  <c r="K669" i="11"/>
  <c r="L669" i="11"/>
  <c r="K670" i="11"/>
  <c r="L670" i="11"/>
  <c r="K671" i="11"/>
  <c r="L671" i="11"/>
  <c r="K672" i="11"/>
  <c r="L672" i="11"/>
  <c r="K673" i="11"/>
  <c r="L673" i="11"/>
  <c r="K674" i="11"/>
  <c r="L674" i="11"/>
  <c r="K675" i="11"/>
  <c r="L675" i="11"/>
  <c r="K676" i="11"/>
  <c r="L676" i="11"/>
  <c r="K677" i="11"/>
  <c r="L677" i="11"/>
  <c r="K678" i="11"/>
  <c r="L678" i="11"/>
  <c r="K679" i="11"/>
  <c r="L679" i="11"/>
  <c r="K680" i="11"/>
  <c r="L680" i="11"/>
  <c r="K681" i="11"/>
  <c r="L681" i="11"/>
  <c r="K682" i="11"/>
  <c r="L682" i="11"/>
  <c r="K683" i="11"/>
  <c r="L683" i="11"/>
  <c r="K684" i="11"/>
  <c r="L684" i="11"/>
  <c r="K685" i="11"/>
  <c r="L685" i="11"/>
  <c r="K686" i="11"/>
  <c r="L686" i="11"/>
  <c r="K687" i="11"/>
  <c r="L687" i="11"/>
  <c r="K688" i="11"/>
  <c r="L688" i="11"/>
  <c r="K689" i="11"/>
  <c r="L689" i="11"/>
  <c r="K690" i="11"/>
  <c r="L690" i="11"/>
  <c r="K691" i="11"/>
  <c r="L691" i="11"/>
  <c r="K692" i="11"/>
  <c r="L692" i="11"/>
  <c r="K693" i="11"/>
  <c r="L693" i="11"/>
  <c r="K694" i="11"/>
  <c r="L694" i="11"/>
  <c r="K695" i="11"/>
  <c r="L695" i="11"/>
  <c r="K696" i="11"/>
  <c r="L696" i="11"/>
  <c r="K697" i="11"/>
  <c r="L697" i="11"/>
  <c r="K698" i="11"/>
  <c r="L698" i="11"/>
  <c r="K699" i="11"/>
  <c r="L699" i="11"/>
  <c r="K700" i="11"/>
  <c r="L700" i="11"/>
  <c r="K701" i="11"/>
  <c r="L701" i="11"/>
  <c r="K702" i="11"/>
  <c r="L702" i="11"/>
  <c r="K703" i="11"/>
  <c r="L703" i="11"/>
  <c r="K704" i="11"/>
  <c r="L704" i="11"/>
  <c r="K705" i="11"/>
  <c r="L705" i="11"/>
  <c r="K706" i="11"/>
  <c r="L706" i="11"/>
  <c r="K707" i="11"/>
  <c r="L707" i="11"/>
  <c r="K708" i="11"/>
  <c r="L708" i="11"/>
  <c r="K709" i="11"/>
  <c r="L709" i="11"/>
  <c r="K710" i="11"/>
  <c r="L710" i="11"/>
  <c r="K711" i="11"/>
  <c r="L711" i="11"/>
  <c r="K712" i="11"/>
  <c r="L712" i="11"/>
  <c r="K713" i="11"/>
  <c r="L713" i="11"/>
  <c r="K714" i="11"/>
  <c r="L714" i="11"/>
  <c r="K715" i="11"/>
  <c r="L715" i="11"/>
  <c r="K716" i="11"/>
  <c r="L716" i="11"/>
  <c r="K717" i="11"/>
  <c r="L717" i="11"/>
  <c r="K718" i="11"/>
  <c r="L718" i="11"/>
  <c r="K719" i="11"/>
  <c r="L719" i="11"/>
  <c r="K720" i="11"/>
  <c r="L720" i="11"/>
  <c r="K721" i="11"/>
  <c r="L721" i="11"/>
  <c r="K722" i="11"/>
  <c r="L722" i="11"/>
  <c r="K723" i="11"/>
  <c r="L723" i="11"/>
  <c r="K724" i="11"/>
  <c r="L724" i="11"/>
  <c r="K725" i="11"/>
  <c r="L725" i="11"/>
  <c r="K726" i="11"/>
  <c r="L726" i="11"/>
  <c r="K727" i="11"/>
  <c r="L727" i="11"/>
  <c r="K728" i="11"/>
  <c r="L728" i="11"/>
  <c r="K729" i="11"/>
  <c r="L729" i="11"/>
  <c r="K730" i="11"/>
  <c r="L730" i="11"/>
  <c r="K731" i="11"/>
  <c r="L731" i="11"/>
  <c r="K732" i="11"/>
  <c r="L732" i="11"/>
  <c r="K733" i="11"/>
  <c r="L733" i="11"/>
  <c r="K734" i="11"/>
  <c r="L734" i="11"/>
  <c r="K735" i="11"/>
  <c r="L735" i="11"/>
  <c r="K736" i="11"/>
  <c r="L736" i="11"/>
  <c r="K737" i="11"/>
  <c r="L737" i="11"/>
  <c r="K738" i="11"/>
  <c r="L738" i="11"/>
  <c r="K739" i="11"/>
  <c r="L739" i="11"/>
  <c r="K740" i="11"/>
  <c r="L740" i="11"/>
  <c r="K741" i="11"/>
  <c r="L741" i="11"/>
  <c r="K742" i="11"/>
  <c r="L742" i="11"/>
  <c r="K743" i="11"/>
  <c r="L743" i="11"/>
  <c r="K744" i="11"/>
  <c r="L744" i="11"/>
  <c r="K745" i="11"/>
  <c r="L745" i="11"/>
  <c r="K746" i="11"/>
  <c r="L746" i="11"/>
  <c r="K747" i="11"/>
  <c r="L747" i="11"/>
  <c r="K748" i="11"/>
  <c r="L748" i="11"/>
  <c r="K749" i="11"/>
  <c r="L749" i="11"/>
  <c r="K750" i="11"/>
  <c r="L750" i="11"/>
  <c r="K751" i="11"/>
  <c r="L751" i="11"/>
  <c r="K752" i="11"/>
  <c r="L752" i="11"/>
  <c r="K753" i="11"/>
  <c r="L753" i="11"/>
  <c r="K754" i="11"/>
  <c r="L754" i="11"/>
  <c r="K755" i="11"/>
  <c r="L755" i="11"/>
  <c r="K756" i="11"/>
  <c r="L756" i="11"/>
  <c r="K757" i="11"/>
  <c r="L757" i="11"/>
  <c r="K758" i="11"/>
  <c r="L758" i="11"/>
  <c r="K759" i="11"/>
  <c r="L759" i="11"/>
  <c r="K760" i="11"/>
  <c r="L760" i="11"/>
  <c r="K761" i="11"/>
  <c r="L761" i="11"/>
  <c r="K762" i="11"/>
  <c r="L762" i="11"/>
  <c r="K763" i="11"/>
  <c r="L763" i="11"/>
  <c r="K764" i="11"/>
  <c r="L764" i="11"/>
  <c r="K765" i="11"/>
  <c r="L765" i="11"/>
  <c r="K766" i="11"/>
  <c r="L766" i="11"/>
  <c r="K767" i="11"/>
  <c r="L767" i="11"/>
  <c r="K768" i="11"/>
  <c r="L768" i="11"/>
  <c r="K769" i="11"/>
  <c r="L769" i="11"/>
  <c r="K770" i="11"/>
  <c r="L770" i="11"/>
  <c r="K771" i="11"/>
  <c r="L771" i="11"/>
  <c r="K772" i="11"/>
  <c r="L772" i="11"/>
  <c r="K773" i="11"/>
  <c r="L773" i="11"/>
  <c r="K774" i="11"/>
  <c r="L774" i="11"/>
  <c r="K775" i="11"/>
  <c r="L775" i="11"/>
  <c r="K776" i="11"/>
  <c r="L776" i="11"/>
  <c r="K777" i="11"/>
  <c r="L777" i="11"/>
  <c r="K778" i="11"/>
  <c r="L778" i="11"/>
  <c r="K779" i="11"/>
  <c r="L779" i="11"/>
  <c r="K780" i="11"/>
  <c r="L780" i="11"/>
  <c r="K781" i="11"/>
  <c r="L781" i="11"/>
  <c r="K782" i="11"/>
  <c r="L782" i="11"/>
  <c r="K783" i="11"/>
  <c r="L783" i="11"/>
  <c r="K784" i="11"/>
  <c r="L784" i="11"/>
  <c r="K785" i="11"/>
  <c r="L785" i="11"/>
  <c r="K786" i="11"/>
  <c r="L786" i="11"/>
  <c r="K787" i="11"/>
  <c r="L787" i="11"/>
  <c r="K788" i="11"/>
  <c r="L788" i="11"/>
  <c r="K789" i="11"/>
  <c r="L789" i="11"/>
  <c r="K790" i="11"/>
  <c r="L790" i="11"/>
  <c r="K791" i="11"/>
  <c r="L791" i="11"/>
  <c r="K792" i="11"/>
  <c r="L792" i="11"/>
  <c r="K793" i="11"/>
  <c r="L793" i="11"/>
  <c r="K794" i="11"/>
  <c r="L794" i="11"/>
  <c r="K795" i="11"/>
  <c r="L795" i="11"/>
  <c r="K796" i="11"/>
  <c r="L796" i="11"/>
  <c r="K797" i="11"/>
  <c r="L797" i="11"/>
  <c r="K798" i="11"/>
  <c r="L798" i="11"/>
  <c r="K799" i="11"/>
  <c r="L799" i="11"/>
  <c r="K800" i="11"/>
  <c r="L800" i="11"/>
  <c r="K801" i="11"/>
  <c r="L801" i="11"/>
  <c r="K802" i="11"/>
  <c r="L802" i="11"/>
  <c r="K803" i="11"/>
  <c r="L803" i="11"/>
  <c r="K804" i="11"/>
  <c r="L804" i="11"/>
  <c r="K805" i="11"/>
  <c r="L805" i="11"/>
  <c r="K806" i="11"/>
  <c r="L806" i="11"/>
  <c r="K807" i="11"/>
  <c r="L807" i="11"/>
  <c r="K808" i="11"/>
  <c r="L808" i="11"/>
  <c r="K809" i="11"/>
  <c r="L809" i="11"/>
  <c r="K810" i="11"/>
  <c r="L810" i="11"/>
  <c r="K811" i="11"/>
  <c r="L811" i="11"/>
  <c r="K812" i="11"/>
  <c r="L812" i="11"/>
  <c r="K813" i="11"/>
  <c r="L813" i="11"/>
  <c r="K814" i="11"/>
  <c r="L814" i="11"/>
  <c r="K815" i="11"/>
  <c r="L815" i="11"/>
  <c r="K816" i="11"/>
  <c r="L816" i="11"/>
  <c r="K817" i="11"/>
  <c r="L817" i="11"/>
  <c r="K818" i="11"/>
  <c r="L818" i="11"/>
  <c r="K819" i="11"/>
  <c r="L819" i="11"/>
  <c r="K820" i="11"/>
  <c r="L820" i="11"/>
  <c r="K821" i="11"/>
  <c r="L821" i="11"/>
  <c r="K822" i="11"/>
  <c r="L822" i="11"/>
  <c r="K823" i="11"/>
  <c r="L823" i="11"/>
  <c r="K824" i="11"/>
  <c r="L824" i="11"/>
  <c r="K825" i="11"/>
  <c r="L825" i="11"/>
  <c r="K826" i="11"/>
  <c r="L826" i="11"/>
  <c r="K827" i="11"/>
  <c r="L827" i="11"/>
  <c r="K828" i="11"/>
  <c r="L828" i="11"/>
  <c r="K829" i="11"/>
  <c r="L829" i="11"/>
  <c r="K830" i="11"/>
  <c r="L830" i="11"/>
  <c r="K831" i="11"/>
  <c r="L831" i="11"/>
  <c r="K832" i="11"/>
  <c r="L832" i="11"/>
  <c r="K833" i="11"/>
  <c r="L833" i="11"/>
  <c r="K834" i="11"/>
  <c r="L834" i="11"/>
  <c r="K835" i="11"/>
  <c r="L835" i="11"/>
  <c r="K836" i="11"/>
  <c r="L836" i="11"/>
  <c r="K837" i="11"/>
  <c r="L837" i="11"/>
  <c r="K838" i="11"/>
  <c r="L838" i="11"/>
  <c r="K839" i="11"/>
  <c r="L839" i="11"/>
  <c r="K840" i="11"/>
  <c r="L840" i="11"/>
  <c r="K841" i="11"/>
  <c r="L841" i="11"/>
  <c r="K842" i="11"/>
  <c r="L842" i="11"/>
  <c r="K843" i="11"/>
  <c r="L843" i="11"/>
  <c r="K844" i="11"/>
  <c r="L844" i="11"/>
  <c r="K845" i="11"/>
  <c r="L845" i="11"/>
  <c r="K846" i="11"/>
  <c r="L846" i="11"/>
  <c r="K847" i="11"/>
  <c r="L847" i="11"/>
  <c r="K848" i="11"/>
  <c r="L848" i="11"/>
  <c r="K849" i="11"/>
  <c r="L849" i="11"/>
  <c r="K850" i="11"/>
  <c r="L850" i="11"/>
  <c r="K851" i="11"/>
  <c r="L851" i="11"/>
  <c r="K852" i="11"/>
  <c r="L852" i="11"/>
  <c r="K853" i="11"/>
  <c r="L853" i="11"/>
  <c r="K854" i="11"/>
  <c r="L854" i="11"/>
  <c r="K855" i="11"/>
  <c r="L855" i="11"/>
  <c r="K856" i="11"/>
  <c r="L856" i="11"/>
  <c r="K857" i="11"/>
  <c r="L857" i="11"/>
  <c r="K858" i="11"/>
  <c r="L858" i="11"/>
  <c r="K859" i="11"/>
  <c r="L859" i="11"/>
  <c r="K860" i="11"/>
  <c r="L860" i="11"/>
  <c r="K861" i="11"/>
  <c r="L861" i="11"/>
  <c r="K862" i="11"/>
  <c r="L862" i="11"/>
  <c r="K863" i="11"/>
  <c r="L863" i="11"/>
  <c r="K864" i="11"/>
  <c r="L864" i="11"/>
  <c r="K865" i="11"/>
  <c r="L865" i="11"/>
  <c r="K866" i="11"/>
  <c r="L866" i="11"/>
  <c r="K867" i="11"/>
  <c r="L867" i="11"/>
  <c r="K868" i="11"/>
  <c r="L868" i="11"/>
  <c r="K869" i="11"/>
  <c r="L869" i="11"/>
  <c r="K870" i="11"/>
  <c r="L870" i="11"/>
  <c r="K871" i="11"/>
  <c r="L871" i="11"/>
  <c r="K872" i="11"/>
  <c r="L872" i="11"/>
  <c r="K873" i="11"/>
  <c r="L873" i="11"/>
  <c r="K874" i="11"/>
  <c r="L874" i="11"/>
  <c r="K875" i="11"/>
  <c r="L875" i="11"/>
  <c r="K876" i="11"/>
  <c r="L876" i="11"/>
  <c r="K877" i="11"/>
  <c r="L877" i="11"/>
  <c r="K878" i="11"/>
  <c r="L878" i="11"/>
  <c r="K879" i="11"/>
  <c r="L879" i="11"/>
  <c r="K880" i="11"/>
  <c r="L880" i="11"/>
  <c r="K881" i="11"/>
  <c r="L881" i="11"/>
  <c r="K882" i="11"/>
  <c r="L882" i="11"/>
  <c r="K883" i="11"/>
  <c r="L883" i="11"/>
  <c r="K884" i="11"/>
  <c r="L884" i="11"/>
  <c r="K885" i="11"/>
  <c r="L885" i="11"/>
  <c r="K886" i="11"/>
  <c r="L886" i="11"/>
  <c r="K887" i="11"/>
  <c r="L887" i="11"/>
  <c r="K888" i="11"/>
  <c r="L888" i="11"/>
  <c r="K889" i="11"/>
  <c r="L889" i="11"/>
  <c r="K890" i="11"/>
  <c r="L890" i="11"/>
  <c r="K891" i="11"/>
  <c r="L891" i="11"/>
  <c r="K892" i="11"/>
  <c r="L892" i="11"/>
  <c r="K893" i="11"/>
  <c r="L893" i="11"/>
  <c r="K894" i="11"/>
  <c r="L894" i="11"/>
  <c r="K895" i="11"/>
  <c r="L895" i="11"/>
  <c r="K896" i="11"/>
  <c r="L896" i="11"/>
  <c r="K897" i="11"/>
  <c r="L897" i="11"/>
  <c r="K898" i="11"/>
  <c r="L898" i="11"/>
  <c r="K899" i="11"/>
  <c r="L899" i="11"/>
  <c r="K900" i="11"/>
  <c r="L900" i="11"/>
  <c r="K901" i="11"/>
  <c r="L901" i="11"/>
  <c r="K902" i="11"/>
  <c r="L902" i="11"/>
  <c r="K903" i="11"/>
  <c r="L903" i="11"/>
  <c r="K904" i="11"/>
  <c r="L904" i="11"/>
  <c r="K905" i="11"/>
  <c r="L905" i="11"/>
  <c r="K906" i="11"/>
  <c r="L906" i="11"/>
  <c r="K907" i="11"/>
  <c r="L907" i="11"/>
  <c r="K908" i="11"/>
  <c r="L908" i="11"/>
  <c r="K909" i="11"/>
  <c r="L909" i="11"/>
  <c r="K910" i="11"/>
  <c r="L910" i="11"/>
  <c r="K911" i="11"/>
  <c r="L911" i="11"/>
  <c r="K912" i="11"/>
  <c r="L912" i="11"/>
  <c r="K913" i="11"/>
  <c r="L913" i="11"/>
  <c r="K914" i="11"/>
  <c r="L914" i="11"/>
  <c r="K915" i="11"/>
  <c r="L915" i="11"/>
  <c r="K916" i="11"/>
  <c r="L916" i="11"/>
  <c r="K917" i="11"/>
  <c r="L917" i="11"/>
  <c r="K918" i="11"/>
  <c r="L918" i="11"/>
  <c r="K919" i="11"/>
  <c r="L919" i="11"/>
  <c r="K920" i="11"/>
  <c r="L920" i="11"/>
  <c r="K921" i="11"/>
  <c r="L921" i="11"/>
  <c r="K922" i="11"/>
  <c r="L922" i="11"/>
  <c r="K923" i="11"/>
  <c r="L923" i="11"/>
  <c r="K924" i="11"/>
  <c r="L924" i="11"/>
  <c r="K925" i="11"/>
  <c r="L925" i="11"/>
  <c r="K926" i="11"/>
  <c r="L926" i="11"/>
  <c r="K927" i="11"/>
  <c r="L927" i="11"/>
  <c r="K928" i="11"/>
  <c r="L928" i="11"/>
  <c r="K929" i="11"/>
  <c r="L929" i="11"/>
  <c r="K930" i="11"/>
  <c r="L930" i="11"/>
  <c r="K931" i="11"/>
  <c r="L931" i="11"/>
  <c r="K932" i="11"/>
  <c r="L932" i="11"/>
  <c r="K933" i="11"/>
  <c r="L933" i="11"/>
  <c r="K934" i="11"/>
  <c r="L934" i="11"/>
  <c r="K935" i="11"/>
  <c r="L935" i="11"/>
  <c r="K936" i="11"/>
  <c r="L936" i="11"/>
  <c r="K937" i="11"/>
  <c r="L937" i="11"/>
  <c r="K938" i="11"/>
  <c r="L938" i="11"/>
  <c r="K939" i="11"/>
  <c r="L939" i="11"/>
  <c r="K940" i="11"/>
  <c r="L940" i="11"/>
  <c r="K941" i="11"/>
  <c r="L941" i="11"/>
  <c r="K942" i="11"/>
  <c r="L942" i="11"/>
  <c r="K943" i="11"/>
  <c r="L943" i="11"/>
  <c r="K944" i="11"/>
  <c r="L944" i="11"/>
  <c r="K945" i="11"/>
  <c r="L945" i="11"/>
  <c r="K946" i="11"/>
  <c r="L946" i="11"/>
  <c r="K947" i="11"/>
  <c r="L947" i="11"/>
  <c r="K948" i="11"/>
  <c r="L948" i="11"/>
  <c r="K949" i="11"/>
  <c r="L949" i="11"/>
  <c r="K950" i="11"/>
  <c r="L950" i="11"/>
  <c r="K951" i="11"/>
  <c r="L951" i="11"/>
  <c r="K952" i="11"/>
  <c r="L952" i="11"/>
  <c r="K953" i="11"/>
  <c r="L953" i="11"/>
  <c r="K954" i="11"/>
  <c r="L954" i="11"/>
  <c r="K955" i="11"/>
  <c r="L955" i="11"/>
  <c r="K956" i="11"/>
  <c r="L956" i="11"/>
  <c r="K957" i="11"/>
  <c r="L957" i="11"/>
  <c r="K958" i="11"/>
  <c r="L958" i="11"/>
  <c r="K959" i="11"/>
  <c r="L959" i="11"/>
  <c r="K960" i="11"/>
  <c r="L960" i="11"/>
  <c r="K961" i="11"/>
  <c r="L961" i="11"/>
  <c r="K962" i="11"/>
  <c r="L962" i="11"/>
  <c r="K963" i="11"/>
  <c r="L963" i="11"/>
  <c r="K964" i="11"/>
  <c r="L964" i="11"/>
  <c r="K965" i="11"/>
  <c r="L965" i="11"/>
  <c r="K966" i="11"/>
  <c r="L966" i="11"/>
  <c r="K967" i="11"/>
  <c r="L967" i="11"/>
  <c r="K968" i="11"/>
  <c r="L968" i="11"/>
  <c r="K969" i="11"/>
  <c r="L969" i="11"/>
  <c r="K970" i="11"/>
  <c r="L970" i="11"/>
  <c r="K971" i="11"/>
  <c r="L971" i="11"/>
  <c r="K972" i="11"/>
  <c r="L972" i="11"/>
  <c r="K973" i="11"/>
  <c r="L973" i="11"/>
  <c r="K974" i="11"/>
  <c r="L974" i="11"/>
  <c r="K975" i="11"/>
  <c r="L975" i="11"/>
  <c r="K976" i="11"/>
  <c r="L976" i="11"/>
  <c r="K977" i="11"/>
  <c r="L977" i="11"/>
  <c r="K978" i="11"/>
  <c r="L978" i="11"/>
  <c r="K979" i="11"/>
  <c r="L979" i="11"/>
  <c r="K980" i="11"/>
  <c r="L980" i="11"/>
  <c r="K981" i="11"/>
  <c r="L981" i="11"/>
  <c r="K982" i="11"/>
  <c r="L982" i="11"/>
  <c r="K983" i="11"/>
  <c r="L983" i="11"/>
  <c r="K984" i="11"/>
  <c r="L984" i="11"/>
  <c r="K985" i="11"/>
  <c r="L985" i="11"/>
  <c r="K986" i="11"/>
  <c r="L986" i="11"/>
  <c r="K987" i="11"/>
  <c r="L987" i="11"/>
  <c r="K988" i="11"/>
  <c r="L988" i="11"/>
  <c r="K989" i="11"/>
  <c r="L989" i="11"/>
  <c r="K990" i="11"/>
  <c r="L990" i="11"/>
  <c r="K991" i="11"/>
  <c r="L991" i="11"/>
  <c r="K992" i="11"/>
  <c r="L992" i="11"/>
  <c r="K993" i="11"/>
  <c r="L993" i="11"/>
  <c r="K994" i="11"/>
  <c r="L994" i="11"/>
  <c r="K995" i="11"/>
  <c r="L995" i="11"/>
  <c r="K996" i="11"/>
  <c r="L996" i="11"/>
  <c r="K997" i="11"/>
  <c r="L997" i="11"/>
  <c r="K998" i="11"/>
  <c r="L998" i="11"/>
  <c r="K999" i="11"/>
  <c r="L999" i="11"/>
  <c r="K1000" i="11"/>
  <c r="L1000" i="11"/>
  <c r="K1001" i="11"/>
  <c r="L1001" i="11"/>
  <c r="K1002" i="11"/>
  <c r="L1002" i="11"/>
  <c r="K1003" i="11"/>
  <c r="L1003" i="11"/>
  <c r="K1004" i="11"/>
  <c r="L1004" i="11"/>
  <c r="K1005" i="11"/>
  <c r="L1005" i="11"/>
  <c r="K1006" i="11"/>
  <c r="L1006" i="11"/>
  <c r="K1007" i="11"/>
  <c r="L1007" i="11"/>
  <c r="K1008" i="11"/>
  <c r="L1008" i="11"/>
  <c r="K1009" i="11"/>
  <c r="L1009" i="11"/>
  <c r="K1010" i="11"/>
  <c r="L1010" i="11"/>
  <c r="K1011" i="11"/>
  <c r="L1011" i="11"/>
  <c r="K1012" i="11"/>
  <c r="L1012" i="11"/>
  <c r="K1013" i="11"/>
  <c r="L1013" i="11"/>
  <c r="K1014" i="11"/>
  <c r="L1014" i="11"/>
  <c r="K1015" i="11"/>
  <c r="L1015" i="11"/>
  <c r="K1016" i="11"/>
  <c r="L1016" i="11"/>
  <c r="K1017" i="11"/>
  <c r="L1017" i="11"/>
  <c r="K1018" i="11"/>
  <c r="L1018" i="11"/>
  <c r="K1019" i="11"/>
  <c r="L1019" i="11"/>
  <c r="K1020" i="11"/>
  <c r="L1020" i="11"/>
  <c r="K1021" i="11"/>
  <c r="L1021" i="11"/>
  <c r="K1022" i="11"/>
  <c r="L1022" i="11"/>
  <c r="K1023" i="11"/>
  <c r="L1023" i="11"/>
  <c r="K1024" i="11"/>
  <c r="L1024" i="11"/>
  <c r="K1025" i="11"/>
  <c r="L1025" i="11"/>
  <c r="K1026" i="11"/>
  <c r="L1026" i="11"/>
  <c r="K1027" i="11"/>
  <c r="L1027" i="11"/>
  <c r="K1028" i="11"/>
  <c r="L1028" i="11"/>
  <c r="K1029" i="11"/>
  <c r="L1029" i="11"/>
  <c r="K1030" i="11"/>
  <c r="L1030" i="11"/>
  <c r="K1031" i="11"/>
  <c r="L1031" i="11"/>
  <c r="K1032" i="11"/>
  <c r="L1032" i="11"/>
  <c r="K1033" i="11"/>
  <c r="L1033" i="11"/>
  <c r="K1034" i="11"/>
  <c r="L1034" i="11"/>
  <c r="K1035" i="11"/>
  <c r="L1035" i="11"/>
  <c r="K1036" i="11"/>
  <c r="L1036" i="11"/>
  <c r="K1037" i="11"/>
  <c r="L1037" i="11"/>
  <c r="K1038" i="11"/>
  <c r="L1038" i="11"/>
  <c r="K1039" i="11"/>
  <c r="L1039" i="11"/>
  <c r="K1040" i="11"/>
  <c r="L1040" i="11"/>
  <c r="K1041" i="11"/>
  <c r="L1041" i="11"/>
  <c r="K1042" i="11"/>
  <c r="L1042" i="11"/>
  <c r="K1043" i="11"/>
  <c r="L1043" i="11"/>
  <c r="K1044" i="11"/>
  <c r="L1044" i="11"/>
  <c r="K1045" i="11"/>
  <c r="L1045" i="11"/>
  <c r="K1046" i="11"/>
  <c r="L1046" i="11"/>
  <c r="K1047" i="11"/>
  <c r="L1047" i="11"/>
  <c r="K1048" i="11"/>
  <c r="L1048" i="11"/>
  <c r="K1049" i="11"/>
  <c r="L1049" i="11"/>
  <c r="K1050" i="11"/>
  <c r="L1050" i="11"/>
  <c r="K1051" i="11"/>
  <c r="L1051" i="11"/>
  <c r="K1052" i="11"/>
  <c r="L1052" i="11"/>
  <c r="K1053" i="11"/>
  <c r="L1053" i="11"/>
  <c r="K1054" i="11"/>
  <c r="L1054" i="11"/>
  <c r="K1055" i="11"/>
  <c r="L1055" i="11"/>
  <c r="K1056" i="11"/>
  <c r="L1056" i="11"/>
  <c r="K1057" i="11"/>
  <c r="L1057" i="11"/>
  <c r="K1058" i="11"/>
  <c r="L1058" i="11"/>
  <c r="K1059" i="11"/>
  <c r="L1059" i="11"/>
  <c r="K1060" i="11"/>
  <c r="L1060" i="11"/>
  <c r="K1061" i="11"/>
  <c r="L1061" i="11"/>
  <c r="K1062" i="11"/>
  <c r="L1062" i="11"/>
  <c r="K1063" i="11"/>
  <c r="L1063" i="11"/>
  <c r="K1064" i="11"/>
  <c r="L1064" i="11"/>
  <c r="K1065" i="11"/>
  <c r="L1065" i="11"/>
  <c r="K1066" i="11"/>
  <c r="L1066" i="11"/>
  <c r="K1067" i="11"/>
  <c r="L1067" i="11"/>
  <c r="K1068" i="11"/>
  <c r="L1068" i="11"/>
  <c r="K1069" i="11"/>
  <c r="L1069" i="11"/>
  <c r="K1070" i="11"/>
  <c r="L1070" i="11"/>
  <c r="K1071" i="11"/>
  <c r="L1071" i="11"/>
  <c r="K1072" i="11"/>
  <c r="L1072" i="11"/>
  <c r="K1073" i="11"/>
  <c r="L1073" i="11"/>
  <c r="K1074" i="11"/>
  <c r="L1074" i="11"/>
  <c r="K1075" i="11"/>
  <c r="L1075" i="11"/>
  <c r="K1076" i="11"/>
  <c r="L1076" i="11"/>
  <c r="K1077" i="11"/>
  <c r="L1077" i="11"/>
  <c r="K1078" i="11"/>
  <c r="L1078" i="11"/>
  <c r="K1079" i="11"/>
  <c r="L1079" i="11"/>
  <c r="K1080" i="11"/>
  <c r="L1080" i="11"/>
  <c r="K1081" i="11"/>
  <c r="L1081" i="11"/>
  <c r="K1082" i="11"/>
  <c r="L1082" i="11"/>
  <c r="K1083" i="11"/>
  <c r="L1083" i="11"/>
  <c r="K1084" i="11"/>
  <c r="L1084" i="11"/>
  <c r="K1085" i="11"/>
  <c r="L1085" i="11"/>
  <c r="K1086" i="11"/>
  <c r="L1086" i="11"/>
  <c r="K1087" i="11"/>
  <c r="L1087" i="11"/>
  <c r="K1088" i="11"/>
  <c r="L1088" i="11"/>
  <c r="K1089" i="11"/>
  <c r="L1089" i="11"/>
  <c r="K1090" i="11"/>
  <c r="L1090" i="11"/>
  <c r="K1091" i="11"/>
  <c r="L1091" i="11"/>
  <c r="K1092" i="11"/>
  <c r="L1092" i="11"/>
  <c r="K1093" i="11"/>
  <c r="L1093" i="11"/>
  <c r="K1094" i="11"/>
  <c r="L1094" i="11"/>
  <c r="K1095" i="11"/>
  <c r="L1095" i="11"/>
  <c r="K1096" i="11"/>
  <c r="L1096" i="11"/>
  <c r="K1097" i="11"/>
  <c r="L1097" i="11"/>
  <c r="K1098" i="11"/>
  <c r="L1098" i="11"/>
  <c r="K1099" i="11"/>
  <c r="L1099" i="11"/>
  <c r="K1100" i="11"/>
  <c r="L1100" i="11"/>
  <c r="K1101" i="11"/>
  <c r="L1101" i="11"/>
  <c r="K1102" i="11"/>
  <c r="L1102" i="11"/>
  <c r="K1103" i="11"/>
  <c r="L1103" i="11"/>
  <c r="K1104" i="11"/>
  <c r="L1104" i="11"/>
  <c r="K1105" i="11"/>
  <c r="L1105" i="11"/>
  <c r="K1106" i="11"/>
  <c r="L1106" i="11"/>
  <c r="K1107" i="11"/>
  <c r="L1107" i="11"/>
  <c r="K1108" i="11"/>
  <c r="L1108" i="11"/>
  <c r="K1109" i="11"/>
  <c r="L1109" i="11"/>
  <c r="K1110" i="11"/>
  <c r="L1110" i="11"/>
  <c r="K1111" i="11"/>
  <c r="L1111" i="11"/>
  <c r="K1112" i="11"/>
  <c r="L1112" i="11"/>
  <c r="K1113" i="11"/>
  <c r="L1113" i="11"/>
  <c r="K1114" i="11"/>
  <c r="L1114" i="11"/>
  <c r="K1115" i="11"/>
  <c r="L1115" i="11"/>
  <c r="K1116" i="11"/>
  <c r="L1116" i="11"/>
  <c r="K1117" i="11"/>
  <c r="L1117" i="11"/>
  <c r="K1118" i="11"/>
  <c r="L1118" i="11"/>
  <c r="K1119" i="11"/>
  <c r="L1119" i="11"/>
  <c r="K1120" i="11"/>
  <c r="L1120" i="11"/>
  <c r="K1121" i="11"/>
  <c r="L1121" i="11"/>
  <c r="K1122" i="11"/>
  <c r="L1122" i="11"/>
  <c r="K1123" i="11"/>
  <c r="L1123" i="11"/>
  <c r="K1124" i="11"/>
  <c r="L1124" i="11"/>
  <c r="K1125" i="11"/>
  <c r="L1125" i="11"/>
  <c r="K1126" i="11"/>
  <c r="L1126" i="11"/>
  <c r="K1127" i="11"/>
  <c r="L1127" i="11"/>
  <c r="K1128" i="11"/>
  <c r="L1128" i="11"/>
  <c r="K1129" i="11"/>
  <c r="L1129" i="11"/>
  <c r="K1130" i="11"/>
  <c r="L1130" i="11"/>
  <c r="K1131" i="11"/>
  <c r="L1131" i="11"/>
  <c r="K1132" i="11"/>
  <c r="L1132" i="11"/>
  <c r="K1133" i="11"/>
  <c r="L1133" i="11"/>
  <c r="K1134" i="11"/>
  <c r="L1134" i="11"/>
  <c r="K1135" i="11"/>
  <c r="L1135" i="11"/>
  <c r="K1136" i="11"/>
  <c r="L1136" i="11"/>
  <c r="K1137" i="11"/>
  <c r="L1137" i="11"/>
  <c r="K1138" i="11"/>
  <c r="L1138" i="11"/>
  <c r="K1139" i="11"/>
  <c r="L1139" i="11"/>
  <c r="K1140" i="11"/>
  <c r="L1140" i="11"/>
  <c r="K1141" i="11"/>
  <c r="L1141" i="11"/>
  <c r="K1142" i="11"/>
  <c r="L1142" i="11"/>
  <c r="K1143" i="11"/>
  <c r="L1143" i="11"/>
  <c r="K1144" i="11"/>
  <c r="L1144" i="11"/>
  <c r="K1145" i="11"/>
  <c r="L1145" i="11"/>
  <c r="K1146" i="11"/>
  <c r="L1146" i="11"/>
  <c r="K1147" i="11"/>
  <c r="L1147" i="11"/>
  <c r="K1148" i="11"/>
  <c r="L1148" i="11"/>
  <c r="K1149" i="11"/>
  <c r="L1149" i="11"/>
  <c r="K1150" i="11"/>
  <c r="L1150" i="11"/>
  <c r="K1151" i="11"/>
  <c r="L1151" i="11"/>
  <c r="K1152" i="11"/>
  <c r="L1152" i="11"/>
  <c r="K1153" i="11"/>
  <c r="L1153" i="11"/>
  <c r="K1154" i="11"/>
  <c r="L1154" i="11"/>
  <c r="K1155" i="11"/>
  <c r="L1155" i="11"/>
  <c r="K1156" i="11"/>
  <c r="L1156" i="11"/>
  <c r="K1157" i="11"/>
  <c r="L1157" i="11"/>
  <c r="K1158" i="11"/>
  <c r="L1158" i="11"/>
  <c r="K1159" i="11"/>
  <c r="L1159" i="11"/>
  <c r="K1160" i="11"/>
  <c r="L1160" i="11"/>
  <c r="K1161" i="11"/>
  <c r="L1161" i="11"/>
  <c r="K1162" i="11"/>
  <c r="L1162" i="11"/>
  <c r="K1163" i="11"/>
  <c r="L1163" i="11"/>
  <c r="K1164" i="11"/>
  <c r="L1164" i="11"/>
  <c r="K1165" i="11"/>
  <c r="L1165" i="11"/>
  <c r="K1166" i="11"/>
  <c r="L1166" i="11"/>
  <c r="K1167" i="11"/>
  <c r="L1167" i="11"/>
  <c r="K1168" i="11"/>
  <c r="L1168" i="11"/>
  <c r="K1169" i="11"/>
  <c r="L1169" i="11"/>
  <c r="K1170" i="11"/>
  <c r="L1170" i="11"/>
  <c r="K1171" i="11"/>
  <c r="L1171" i="11"/>
  <c r="K1172" i="11"/>
  <c r="L1172" i="11"/>
  <c r="K1173" i="11"/>
  <c r="L1173" i="11"/>
  <c r="K1174" i="11"/>
  <c r="L1174" i="11"/>
  <c r="K1175" i="11"/>
  <c r="L1175" i="11"/>
  <c r="K1176" i="11"/>
  <c r="L1176" i="11"/>
  <c r="K1177" i="11"/>
  <c r="L1177" i="11"/>
  <c r="K1178" i="11"/>
  <c r="L1178" i="11"/>
  <c r="K1179" i="11"/>
  <c r="L1179" i="11"/>
  <c r="K1180" i="11"/>
  <c r="L1180" i="11"/>
  <c r="K1181" i="11"/>
  <c r="L1181" i="11"/>
  <c r="K1182" i="11"/>
  <c r="L1182" i="11"/>
  <c r="K1183" i="11"/>
  <c r="L1183" i="11"/>
  <c r="K1184" i="11"/>
  <c r="L1184" i="11"/>
  <c r="K1185" i="11"/>
  <c r="L1185" i="11"/>
  <c r="K1186" i="11"/>
  <c r="L1186" i="11"/>
  <c r="K1187" i="11"/>
  <c r="L1187" i="11"/>
  <c r="K1188" i="11"/>
  <c r="L1188" i="11"/>
  <c r="K1189" i="11"/>
  <c r="L1189" i="11"/>
  <c r="K1190" i="11"/>
  <c r="L1190" i="11"/>
  <c r="K1191" i="11"/>
  <c r="L1191" i="11"/>
  <c r="K1192" i="11"/>
  <c r="L1192" i="11"/>
  <c r="K1193" i="11"/>
  <c r="L1193" i="11"/>
  <c r="K1194" i="11"/>
  <c r="L1194" i="11"/>
  <c r="K1195" i="11"/>
  <c r="L1195" i="11"/>
  <c r="K1196" i="11"/>
  <c r="L1196" i="11"/>
  <c r="K1197" i="11"/>
  <c r="L1197" i="11"/>
  <c r="K1198" i="11"/>
  <c r="L1198" i="11"/>
  <c r="K1199" i="11"/>
  <c r="L1199" i="11"/>
  <c r="K1200" i="11"/>
  <c r="L1200" i="11"/>
  <c r="K1201" i="11"/>
  <c r="L1201" i="11"/>
  <c r="K1202" i="11"/>
  <c r="L1202" i="11"/>
  <c r="K1203" i="11"/>
  <c r="L1203" i="11"/>
  <c r="K1204" i="11"/>
  <c r="L1204" i="11"/>
  <c r="K1205" i="11"/>
  <c r="L1205" i="11"/>
  <c r="K1206" i="11"/>
  <c r="L1206" i="11"/>
  <c r="K1207" i="11"/>
  <c r="L1207" i="11"/>
  <c r="K1208" i="11"/>
  <c r="L1208" i="11"/>
  <c r="K1209" i="11"/>
  <c r="L1209" i="11"/>
  <c r="K1210" i="11"/>
  <c r="L1210" i="11"/>
  <c r="K1211" i="11"/>
  <c r="L1211" i="11"/>
  <c r="K1212" i="11"/>
  <c r="L1212" i="11"/>
  <c r="K1213" i="11"/>
  <c r="L1213" i="11"/>
  <c r="K1214" i="11"/>
  <c r="L1214" i="11"/>
  <c r="K1215" i="11"/>
  <c r="L1215" i="11"/>
  <c r="K1216" i="11"/>
  <c r="L1216" i="11"/>
  <c r="K1217" i="11"/>
  <c r="L1217" i="11"/>
  <c r="K1218" i="11"/>
  <c r="L1218" i="11"/>
  <c r="K1219" i="11"/>
  <c r="L1219" i="11"/>
  <c r="K1220" i="11"/>
  <c r="L1220" i="11"/>
  <c r="K1221" i="11"/>
  <c r="L1221" i="11"/>
  <c r="K1222" i="11"/>
  <c r="L1222" i="11"/>
  <c r="K1223" i="11"/>
  <c r="L1223" i="11"/>
  <c r="K1224" i="11"/>
  <c r="L1224" i="11"/>
  <c r="K1225" i="11"/>
  <c r="L1225" i="11"/>
  <c r="K1226" i="11"/>
  <c r="L1226" i="11"/>
  <c r="K1227" i="11"/>
  <c r="L1227" i="11"/>
  <c r="K1228" i="11"/>
  <c r="L1228" i="11"/>
  <c r="K1229" i="11"/>
  <c r="L1229" i="11"/>
  <c r="K1230" i="11"/>
  <c r="L1230" i="11"/>
  <c r="K1231" i="11"/>
  <c r="L1231" i="11"/>
  <c r="K1232" i="11"/>
  <c r="L1232" i="11"/>
  <c r="K1233" i="11"/>
  <c r="L1233" i="11"/>
  <c r="K1234" i="11"/>
  <c r="L1234" i="11"/>
  <c r="K1235" i="11"/>
  <c r="L1235" i="11"/>
  <c r="K1236" i="11"/>
  <c r="L1236" i="11"/>
  <c r="K1237" i="11"/>
  <c r="L1237" i="11"/>
  <c r="K1238" i="11"/>
  <c r="L1238" i="11"/>
  <c r="K1239" i="11"/>
  <c r="L1239" i="11"/>
  <c r="K1240" i="11"/>
  <c r="L1240" i="11"/>
  <c r="K1241" i="11"/>
  <c r="L1241" i="11"/>
  <c r="K1242" i="11"/>
  <c r="L1242" i="11"/>
  <c r="K1243" i="11"/>
  <c r="L1243" i="11"/>
  <c r="K1244" i="11"/>
  <c r="L1244" i="11"/>
  <c r="K1245" i="11"/>
  <c r="L1245" i="11"/>
  <c r="K1246" i="11"/>
  <c r="L1246" i="11"/>
  <c r="K1247" i="11"/>
  <c r="L1247" i="11"/>
  <c r="K1248" i="11"/>
  <c r="L1248" i="11"/>
  <c r="K1249" i="11"/>
  <c r="L1249" i="11"/>
  <c r="K1250" i="11"/>
  <c r="L1250" i="11"/>
  <c r="K1251" i="11"/>
  <c r="L1251" i="11"/>
  <c r="K1252" i="11"/>
  <c r="L1252" i="11"/>
  <c r="K1253" i="11"/>
  <c r="L1253" i="11"/>
  <c r="K1254" i="11"/>
  <c r="L1254" i="11"/>
  <c r="K1255" i="11"/>
  <c r="L1255" i="11"/>
  <c r="K1256" i="11"/>
  <c r="L1256" i="11"/>
  <c r="K1257" i="11"/>
  <c r="L1257" i="11"/>
  <c r="K1258" i="11"/>
  <c r="L1258" i="11"/>
  <c r="K1259" i="11"/>
  <c r="L1259" i="11"/>
  <c r="K1260" i="11"/>
  <c r="L1260" i="11"/>
  <c r="K1261" i="11"/>
  <c r="L1261" i="11"/>
  <c r="K1262" i="11"/>
  <c r="L1262" i="11"/>
  <c r="K1263" i="11"/>
  <c r="L1263" i="11"/>
  <c r="K1264" i="11"/>
  <c r="L1264" i="11"/>
  <c r="K1265" i="11"/>
  <c r="L1265" i="11"/>
  <c r="K1266" i="11"/>
  <c r="L1266" i="11"/>
  <c r="K1267" i="11"/>
  <c r="L1267" i="11"/>
  <c r="K1268" i="11"/>
  <c r="L1268" i="11"/>
  <c r="K1269" i="11"/>
  <c r="L1269" i="11"/>
  <c r="K1270" i="11"/>
  <c r="L1270" i="11"/>
  <c r="K1271" i="11"/>
  <c r="L1271" i="11"/>
  <c r="K1272" i="11"/>
  <c r="L1272" i="11"/>
  <c r="K1273" i="11"/>
  <c r="L1273" i="11"/>
  <c r="K1274" i="11"/>
  <c r="L1274" i="11"/>
  <c r="K1275" i="11"/>
  <c r="L1275" i="11"/>
  <c r="K1276" i="11"/>
  <c r="L1276" i="11"/>
  <c r="K1277" i="11"/>
  <c r="L1277" i="11"/>
  <c r="K1278" i="11"/>
  <c r="L1278" i="11"/>
  <c r="K1279" i="11"/>
  <c r="L1279" i="11"/>
  <c r="K1280" i="11"/>
  <c r="L1280" i="11"/>
  <c r="K1281" i="11"/>
  <c r="L1281" i="11"/>
  <c r="K1282" i="11"/>
  <c r="L1282" i="11"/>
  <c r="K1283" i="11"/>
  <c r="L1283" i="11"/>
  <c r="K1284" i="11"/>
  <c r="L1284" i="11"/>
  <c r="K1285" i="11"/>
  <c r="L1285" i="11"/>
  <c r="K1286" i="11"/>
  <c r="L1286" i="11"/>
  <c r="K1287" i="11"/>
  <c r="L1287" i="11"/>
  <c r="K1288" i="11"/>
  <c r="L1288" i="11"/>
  <c r="K1289" i="11"/>
  <c r="L1289" i="11"/>
  <c r="K1290" i="11"/>
  <c r="L1290" i="11"/>
  <c r="K1291" i="11"/>
  <c r="L1291" i="11"/>
  <c r="K1292" i="11"/>
  <c r="L1292" i="11"/>
  <c r="K1293" i="11"/>
  <c r="L1293" i="11"/>
  <c r="K1294" i="11"/>
  <c r="L1294" i="11"/>
  <c r="K1295" i="11"/>
  <c r="L1295" i="11"/>
  <c r="K1296" i="11"/>
  <c r="L1296" i="11"/>
  <c r="K1297" i="11"/>
  <c r="L1297" i="11"/>
  <c r="K1298" i="11"/>
  <c r="L1298" i="11"/>
  <c r="K1299" i="11"/>
  <c r="L1299" i="11"/>
  <c r="K1300" i="11"/>
  <c r="L1300" i="11"/>
  <c r="K1301" i="11"/>
  <c r="L1301" i="11"/>
  <c r="K1302" i="11"/>
  <c r="L1302" i="11"/>
  <c r="K1303" i="11"/>
  <c r="L1303" i="11"/>
  <c r="K1304" i="11"/>
  <c r="L1304" i="11"/>
  <c r="K1305" i="11"/>
  <c r="L1305" i="11"/>
  <c r="K1306" i="11"/>
  <c r="L1306" i="11"/>
  <c r="K1307" i="11"/>
  <c r="L1307" i="11"/>
  <c r="K1308" i="11"/>
  <c r="L1308" i="11"/>
  <c r="K1309" i="11"/>
  <c r="L1309" i="11"/>
  <c r="K1310" i="11"/>
  <c r="L1310" i="11"/>
  <c r="K1311" i="11"/>
  <c r="L1311" i="11"/>
  <c r="K1312" i="11"/>
  <c r="L1312" i="11"/>
  <c r="K1313" i="11"/>
  <c r="L1313" i="11"/>
  <c r="K1314" i="11"/>
  <c r="L1314" i="11"/>
  <c r="K1315" i="11"/>
  <c r="L1315" i="11"/>
  <c r="K1316" i="11"/>
  <c r="L1316" i="11"/>
  <c r="K1317" i="11"/>
  <c r="L1317" i="11"/>
  <c r="K1318" i="11"/>
  <c r="L1318" i="11"/>
  <c r="K1319" i="11"/>
  <c r="L1319" i="11"/>
  <c r="K1320" i="11"/>
  <c r="L1320" i="11"/>
  <c r="K1321" i="11"/>
  <c r="L1321" i="11"/>
  <c r="K1322" i="11"/>
  <c r="L1322" i="11"/>
  <c r="K1323" i="11"/>
  <c r="L1323" i="11"/>
  <c r="K1324" i="11"/>
  <c r="L1324" i="11"/>
  <c r="K1325" i="11"/>
  <c r="L1325" i="11"/>
  <c r="K1326" i="11"/>
  <c r="L1326" i="11"/>
  <c r="K1327" i="11"/>
  <c r="L1327" i="11"/>
  <c r="K1328" i="11"/>
  <c r="L1328" i="11"/>
  <c r="K1329" i="11"/>
  <c r="L1329" i="11"/>
  <c r="K1330" i="11"/>
  <c r="L1330" i="11"/>
  <c r="K1331" i="11"/>
  <c r="L1331" i="11"/>
  <c r="K1332" i="11"/>
  <c r="L1332" i="11"/>
  <c r="K1333" i="11"/>
  <c r="L1333" i="11"/>
  <c r="K1334" i="11"/>
  <c r="L1334" i="11"/>
  <c r="K1335" i="11"/>
  <c r="L1335" i="11"/>
  <c r="K1336" i="11"/>
  <c r="L1336" i="11"/>
  <c r="K1337" i="11"/>
  <c r="L1337" i="11"/>
  <c r="K1338" i="11"/>
  <c r="L1338" i="11"/>
  <c r="K1339" i="11"/>
  <c r="L1339" i="11"/>
  <c r="K1340" i="11"/>
  <c r="L1340" i="11"/>
  <c r="K1341" i="11"/>
  <c r="L1341" i="11"/>
  <c r="K1342" i="11"/>
  <c r="L1342" i="11"/>
  <c r="K1343" i="11"/>
  <c r="L1343" i="11"/>
  <c r="K1344" i="11"/>
  <c r="L1344" i="11"/>
  <c r="K1345" i="11"/>
  <c r="L1345" i="11"/>
  <c r="K1346" i="11"/>
  <c r="L1346" i="11"/>
  <c r="K1347" i="11"/>
  <c r="L1347" i="11"/>
  <c r="K1348" i="11"/>
  <c r="L1348" i="11"/>
  <c r="K1349" i="11"/>
  <c r="L1349" i="11"/>
  <c r="K1350" i="11"/>
  <c r="L1350" i="11"/>
  <c r="K1351" i="11"/>
  <c r="L1351" i="11"/>
  <c r="K1352" i="11"/>
  <c r="L1352" i="11"/>
  <c r="K1353" i="11"/>
  <c r="L1353" i="11"/>
  <c r="K1354" i="11"/>
  <c r="L1354" i="11"/>
  <c r="K1355" i="11"/>
  <c r="L1355" i="11"/>
  <c r="K1356" i="11"/>
  <c r="L1356" i="11"/>
  <c r="K1357" i="11"/>
  <c r="L1357" i="11"/>
  <c r="K1358" i="11"/>
  <c r="L1358" i="11"/>
  <c r="K1359" i="11"/>
  <c r="L1359" i="11"/>
  <c r="K1360" i="11"/>
  <c r="L1360" i="11"/>
  <c r="K1361" i="11"/>
  <c r="L1361" i="11"/>
  <c r="K1362" i="11"/>
  <c r="L1362" i="11"/>
  <c r="K1363" i="11"/>
  <c r="L1363" i="11"/>
  <c r="K1364" i="11"/>
  <c r="L1364" i="11"/>
  <c r="K1365" i="11"/>
  <c r="L1365" i="11"/>
  <c r="K1366" i="11"/>
  <c r="L1366" i="11"/>
  <c r="K1367" i="11"/>
  <c r="L1367" i="11"/>
  <c r="K1368" i="11"/>
  <c r="L1368" i="11"/>
  <c r="K1369" i="11"/>
  <c r="L1369" i="11"/>
  <c r="K1370" i="11"/>
  <c r="L1370" i="11"/>
  <c r="K1371" i="11"/>
  <c r="L1371" i="11"/>
  <c r="K1372" i="11"/>
  <c r="L1372" i="11"/>
  <c r="K1373" i="11"/>
  <c r="L1373" i="11"/>
  <c r="K1374" i="11"/>
  <c r="L1374" i="11"/>
  <c r="K1375" i="11"/>
  <c r="L1375" i="11"/>
  <c r="K1376" i="11"/>
  <c r="L1376" i="11"/>
  <c r="K1377" i="11"/>
  <c r="L1377" i="11"/>
  <c r="K1378" i="11"/>
  <c r="L1378" i="11"/>
  <c r="K1379" i="11"/>
  <c r="L1379" i="11"/>
  <c r="K1380" i="11"/>
  <c r="L1380" i="11"/>
  <c r="K1381" i="11"/>
  <c r="L1381" i="11"/>
  <c r="K1382" i="11"/>
  <c r="L1382" i="11"/>
  <c r="K1383" i="11"/>
  <c r="L1383" i="11"/>
  <c r="K1384" i="11"/>
  <c r="L1384" i="11"/>
  <c r="K1385" i="11"/>
  <c r="L1385" i="11"/>
  <c r="K1386" i="11"/>
  <c r="L1386" i="11"/>
  <c r="K1387" i="11"/>
  <c r="L1387" i="11"/>
  <c r="K1388" i="11"/>
  <c r="L1388" i="11"/>
  <c r="K1389" i="11"/>
  <c r="L1389" i="11"/>
  <c r="K1390" i="11"/>
  <c r="L1390" i="11"/>
  <c r="K1391" i="11"/>
  <c r="L1391" i="11"/>
  <c r="K1392" i="11"/>
  <c r="L1392" i="11"/>
  <c r="K1393" i="11"/>
  <c r="L1393" i="11"/>
  <c r="K1394" i="11"/>
  <c r="L1394" i="11"/>
  <c r="K1395" i="11"/>
  <c r="L1395" i="11"/>
  <c r="K1396" i="11"/>
  <c r="L1396" i="11"/>
  <c r="K1397" i="11"/>
  <c r="L1397" i="11"/>
  <c r="K1398" i="11"/>
  <c r="L1398" i="11"/>
  <c r="K1399" i="11"/>
  <c r="L1399" i="11"/>
  <c r="K1400" i="11"/>
  <c r="L1400" i="11"/>
  <c r="K1401" i="11"/>
  <c r="L1401" i="11"/>
  <c r="K1402" i="11"/>
  <c r="L1402" i="11"/>
  <c r="K1403" i="11"/>
  <c r="L1403" i="11"/>
  <c r="K1404" i="11"/>
  <c r="L1404" i="11"/>
  <c r="K1405" i="11"/>
  <c r="L1405" i="11"/>
  <c r="K1406" i="11"/>
  <c r="L1406" i="11"/>
  <c r="K1407" i="11"/>
  <c r="L1407" i="11"/>
  <c r="K1408" i="11"/>
  <c r="L1408" i="11"/>
  <c r="K1409" i="11"/>
  <c r="L1409" i="11"/>
  <c r="K1410" i="11"/>
  <c r="L1410" i="11"/>
  <c r="K1411" i="11"/>
  <c r="L1411" i="11"/>
  <c r="K1412" i="11"/>
  <c r="L1412" i="11"/>
  <c r="K1413" i="11"/>
  <c r="L1413" i="11"/>
  <c r="K1414" i="11"/>
  <c r="L1414" i="11"/>
  <c r="K1415" i="11"/>
  <c r="L1415" i="11"/>
  <c r="K1416" i="11"/>
  <c r="L1416" i="11"/>
  <c r="K1417" i="11"/>
  <c r="L1417" i="11"/>
  <c r="K1418" i="11"/>
  <c r="L1418" i="11"/>
  <c r="K1419" i="11"/>
  <c r="L1419" i="11"/>
  <c r="K1420" i="11"/>
  <c r="L1420" i="11"/>
  <c r="K1421" i="11"/>
  <c r="L1421" i="11"/>
  <c r="K1422" i="11"/>
  <c r="L1422" i="11"/>
  <c r="K1423" i="11"/>
  <c r="L1423" i="11"/>
  <c r="K1424" i="11"/>
  <c r="L1424" i="11"/>
  <c r="K1425" i="11"/>
  <c r="L1425" i="11"/>
  <c r="K1426" i="11"/>
  <c r="L1426" i="11"/>
  <c r="K1427" i="11"/>
  <c r="L1427" i="11"/>
  <c r="K1428" i="11"/>
  <c r="L1428" i="11"/>
  <c r="K1429" i="11"/>
  <c r="L1429" i="11"/>
  <c r="K1430" i="11"/>
  <c r="L1430" i="11"/>
  <c r="K1431" i="11"/>
  <c r="L1431" i="11"/>
  <c r="K1432" i="11"/>
  <c r="L1432" i="11"/>
  <c r="K1433" i="11"/>
  <c r="L1433" i="11"/>
  <c r="K1434" i="11"/>
  <c r="L1434" i="11"/>
  <c r="K1435" i="11"/>
  <c r="L1435" i="11"/>
  <c r="K1436" i="11"/>
  <c r="L1436" i="11"/>
  <c r="K1437" i="11"/>
  <c r="L1437" i="11"/>
  <c r="K1438" i="11"/>
  <c r="L1438" i="11"/>
  <c r="K1439" i="11"/>
  <c r="L1439" i="11"/>
  <c r="K1440" i="11"/>
  <c r="L1440" i="11"/>
  <c r="K1441" i="11"/>
  <c r="L1441" i="11"/>
  <c r="K1442" i="11"/>
  <c r="L1442" i="11"/>
  <c r="K1443" i="11"/>
  <c r="L1443" i="11"/>
  <c r="K1444" i="11"/>
  <c r="L1444" i="11"/>
  <c r="K1445" i="11"/>
  <c r="L1445" i="11"/>
  <c r="K1446" i="11"/>
  <c r="L1446" i="11"/>
  <c r="K1447" i="11"/>
  <c r="L1447" i="11"/>
  <c r="K1448" i="11"/>
  <c r="L1448" i="11"/>
  <c r="K1449" i="11"/>
  <c r="L1449" i="11"/>
  <c r="K1450" i="11"/>
  <c r="L1450" i="11"/>
  <c r="K1451" i="11"/>
  <c r="L1451" i="11"/>
  <c r="K1452" i="11"/>
  <c r="L1452" i="11"/>
  <c r="K1453" i="11"/>
  <c r="L1453" i="11"/>
  <c r="K1454" i="11"/>
  <c r="L1454" i="11"/>
  <c r="K1455" i="11"/>
  <c r="L1455" i="11"/>
  <c r="K1456" i="11"/>
  <c r="L1456" i="11"/>
  <c r="K1457" i="11"/>
  <c r="L1457" i="11"/>
  <c r="K1458" i="11"/>
  <c r="L1458" i="11"/>
  <c r="K1459" i="11"/>
  <c r="L1459" i="11"/>
  <c r="K1460" i="11"/>
  <c r="L1460" i="11"/>
  <c r="K1461" i="11"/>
  <c r="L1461" i="11"/>
  <c r="K1462" i="11"/>
  <c r="L1462" i="11"/>
  <c r="K1463" i="11"/>
  <c r="L1463" i="11"/>
  <c r="K1464" i="11"/>
  <c r="L1464" i="11"/>
  <c r="K1465" i="11"/>
  <c r="L1465" i="11"/>
  <c r="K1466" i="11"/>
  <c r="L1466" i="11"/>
  <c r="K1467" i="11"/>
  <c r="L1467" i="11"/>
  <c r="K1468" i="11"/>
  <c r="L1468" i="11"/>
  <c r="K1469" i="11"/>
  <c r="L1469" i="11"/>
  <c r="K1470" i="11"/>
  <c r="L1470" i="11"/>
  <c r="K1471" i="11"/>
  <c r="L1471" i="11"/>
  <c r="K1472" i="11"/>
  <c r="L1472" i="11"/>
  <c r="K1473" i="11"/>
  <c r="L1473" i="11"/>
  <c r="K1474" i="11"/>
  <c r="L1474" i="11"/>
  <c r="K1475" i="11"/>
  <c r="L1475" i="11"/>
  <c r="K1476" i="11"/>
  <c r="L1476" i="11"/>
  <c r="K1477" i="11"/>
  <c r="L1477" i="11"/>
  <c r="K1478" i="11"/>
  <c r="L1478" i="11"/>
  <c r="K1479" i="11"/>
  <c r="L1479" i="11"/>
  <c r="K1480" i="11"/>
  <c r="L1480" i="11"/>
  <c r="K1481" i="11"/>
  <c r="L1481" i="11"/>
  <c r="K1482" i="11"/>
  <c r="L1482" i="11"/>
  <c r="K1483" i="11"/>
  <c r="L1483" i="11"/>
  <c r="K1484" i="11"/>
  <c r="L1484" i="11"/>
  <c r="K1485" i="11"/>
  <c r="L1485" i="11"/>
  <c r="K1486" i="11"/>
  <c r="L1486" i="11"/>
  <c r="K1487" i="11"/>
  <c r="L1487" i="11"/>
  <c r="K1488" i="11"/>
  <c r="L1488" i="11"/>
  <c r="K1489" i="11"/>
  <c r="L1489" i="11"/>
  <c r="K1490" i="11"/>
  <c r="L1490" i="11"/>
  <c r="K1491" i="11"/>
  <c r="L1491" i="11"/>
  <c r="K1492" i="11"/>
  <c r="L1492" i="11"/>
  <c r="K1493" i="11"/>
  <c r="L1493" i="11"/>
  <c r="K1494" i="11"/>
  <c r="L1494" i="11"/>
  <c r="K1495" i="11"/>
  <c r="L1495" i="11"/>
  <c r="K1496" i="11"/>
  <c r="L1496" i="11"/>
  <c r="K1497" i="11"/>
  <c r="L1497" i="11"/>
  <c r="K1498" i="11"/>
  <c r="L1498" i="11"/>
  <c r="K1499" i="11"/>
  <c r="L1499" i="11"/>
  <c r="K1500" i="11"/>
  <c r="L1500" i="11"/>
  <c r="K14" i="11"/>
  <c r="L14" i="11"/>
  <c r="H39" i="11"/>
  <c r="H40" i="11"/>
  <c r="H41" i="11"/>
  <c r="H42" i="11"/>
  <c r="H43" i="11"/>
  <c r="H44" i="11"/>
  <c r="H45" i="11"/>
  <c r="H46" i="11"/>
  <c r="H47" i="11"/>
  <c r="H48" i="11"/>
  <c r="H49" i="11"/>
  <c r="H50" i="11"/>
  <c r="H51" i="11"/>
  <c r="H52" i="11"/>
  <c r="H53" i="11"/>
  <c r="H54" i="11"/>
  <c r="H55" i="11"/>
  <c r="H56" i="11"/>
  <c r="H57" i="11"/>
  <c r="H58" i="11"/>
  <c r="H59" i="11"/>
  <c r="H60" i="11"/>
  <c r="H61" i="11"/>
  <c r="H62" i="11"/>
  <c r="H63" i="11"/>
  <c r="H64" i="11"/>
  <c r="H65" i="11"/>
  <c r="H66" i="11"/>
  <c r="H67" i="11"/>
  <c r="H68" i="11"/>
  <c r="H69" i="11"/>
  <c r="H70" i="11"/>
  <c r="H71" i="11"/>
  <c r="H72" i="11"/>
  <c r="H73" i="11"/>
  <c r="H74" i="11"/>
  <c r="H75" i="11"/>
  <c r="H76" i="11"/>
  <c r="H77" i="11"/>
  <c r="H78" i="11"/>
  <c r="H79" i="11"/>
  <c r="H80" i="11"/>
  <c r="H81" i="11"/>
  <c r="H82" i="11"/>
  <c r="H83" i="11"/>
  <c r="H84" i="11"/>
  <c r="H85" i="11"/>
  <c r="H86" i="11"/>
  <c r="H87" i="11"/>
  <c r="H88" i="11"/>
  <c r="H89" i="11"/>
  <c r="H90" i="11"/>
  <c r="H91" i="11"/>
  <c r="H92" i="11"/>
  <c r="H93" i="11"/>
  <c r="H94" i="11"/>
  <c r="H95" i="11"/>
  <c r="H96" i="11"/>
  <c r="H97" i="11"/>
  <c r="H98" i="11"/>
  <c r="H99" i="11"/>
  <c r="H100" i="11"/>
  <c r="H101" i="11"/>
  <c r="H102" i="11"/>
  <c r="H103" i="11"/>
  <c r="H104" i="11"/>
  <c r="H105" i="11"/>
  <c r="H106" i="11"/>
  <c r="H107" i="11"/>
  <c r="H108" i="11"/>
  <c r="H109" i="11"/>
  <c r="H110" i="11"/>
  <c r="H111" i="11"/>
  <c r="H112" i="11"/>
  <c r="H113" i="11"/>
  <c r="H114" i="11"/>
  <c r="H115" i="11"/>
  <c r="H116" i="11"/>
  <c r="H117" i="11"/>
  <c r="H118" i="11"/>
  <c r="H119" i="11"/>
  <c r="H120" i="11"/>
  <c r="H121" i="11"/>
  <c r="H122" i="11"/>
  <c r="H123" i="11"/>
  <c r="H124" i="11"/>
  <c r="H125" i="11"/>
  <c r="H126" i="11"/>
  <c r="H127" i="11"/>
  <c r="H128" i="11"/>
  <c r="H129" i="11"/>
  <c r="H130" i="11"/>
  <c r="H131" i="11"/>
  <c r="H132" i="11"/>
  <c r="H133" i="11"/>
  <c r="H134" i="11"/>
  <c r="H135" i="11"/>
  <c r="H136" i="11"/>
  <c r="H137" i="11"/>
  <c r="H138" i="11"/>
  <c r="H139" i="11"/>
  <c r="H140" i="11"/>
  <c r="H141" i="11"/>
  <c r="H142" i="11"/>
  <c r="H143" i="11"/>
  <c r="H144" i="11"/>
  <c r="H145" i="11"/>
  <c r="H146" i="11"/>
  <c r="H147" i="11"/>
  <c r="H148" i="11"/>
  <c r="H149" i="11"/>
  <c r="H150" i="11"/>
  <c r="H151" i="11"/>
  <c r="H152" i="11"/>
  <c r="H153" i="11"/>
  <c r="H154" i="11"/>
  <c r="H155" i="11"/>
  <c r="H156" i="11"/>
  <c r="H157" i="11"/>
  <c r="H158" i="11"/>
  <c r="H159" i="11"/>
  <c r="H160" i="11"/>
  <c r="H161" i="11"/>
  <c r="H162" i="11"/>
  <c r="H163" i="11"/>
  <c r="H164" i="11"/>
  <c r="H165" i="11"/>
  <c r="H166" i="11"/>
  <c r="H167" i="11"/>
  <c r="H168" i="11"/>
  <c r="H169" i="11"/>
  <c r="H170" i="11"/>
  <c r="H171" i="11"/>
  <c r="H172" i="11"/>
  <c r="H173" i="11"/>
  <c r="H174" i="11"/>
  <c r="H175" i="11"/>
  <c r="H176" i="11"/>
  <c r="H177" i="11"/>
  <c r="H178" i="11"/>
  <c r="H179" i="11"/>
  <c r="H180" i="11"/>
  <c r="H181" i="11"/>
  <c r="H182" i="11"/>
  <c r="H183" i="11"/>
  <c r="H184" i="11"/>
  <c r="H185" i="11"/>
  <c r="H186" i="11"/>
  <c r="H187" i="11"/>
  <c r="H188" i="11"/>
  <c r="H189" i="11"/>
  <c r="H190" i="11"/>
  <c r="H191" i="11"/>
  <c r="H192" i="11"/>
  <c r="H193" i="11"/>
  <c r="H194" i="11"/>
  <c r="H195" i="11"/>
  <c r="H196" i="11"/>
  <c r="H197" i="11"/>
  <c r="H198" i="11"/>
  <c r="H199" i="11"/>
  <c r="H200" i="11"/>
  <c r="H201" i="11"/>
  <c r="H202" i="11"/>
  <c r="H203" i="11"/>
  <c r="H204" i="11"/>
  <c r="H205" i="11"/>
  <c r="H206" i="11"/>
  <c r="H207" i="11"/>
  <c r="H208" i="11"/>
  <c r="H209" i="11"/>
  <c r="H210" i="11"/>
  <c r="H211" i="11"/>
  <c r="H212" i="11"/>
  <c r="H213" i="11"/>
  <c r="H214" i="11"/>
  <c r="H215" i="11"/>
  <c r="H216" i="11"/>
  <c r="H217" i="11"/>
  <c r="H218" i="11"/>
  <c r="H219" i="11"/>
  <c r="H220" i="11"/>
  <c r="H221" i="11"/>
  <c r="H222" i="11"/>
  <c r="H223" i="11"/>
  <c r="H224" i="11"/>
  <c r="H225" i="11"/>
  <c r="H226" i="11"/>
  <c r="H227" i="11"/>
  <c r="H228" i="11"/>
  <c r="H229" i="11"/>
  <c r="H230" i="11"/>
  <c r="H231" i="11"/>
  <c r="H232" i="11"/>
  <c r="H233" i="11"/>
  <c r="H234" i="11"/>
  <c r="H235" i="11"/>
  <c r="H236" i="11"/>
  <c r="H237" i="11"/>
  <c r="H238" i="11"/>
  <c r="H239" i="11"/>
  <c r="H240" i="11"/>
  <c r="H241" i="11"/>
  <c r="H242" i="11"/>
  <c r="H243" i="11"/>
  <c r="H244" i="11"/>
  <c r="H245" i="11"/>
  <c r="H246" i="11"/>
  <c r="H247" i="11"/>
  <c r="H248" i="11"/>
  <c r="H249" i="11"/>
  <c r="H250" i="11"/>
  <c r="H251" i="11"/>
  <c r="H252" i="11"/>
  <c r="H253" i="11"/>
  <c r="H254" i="11"/>
  <c r="H255" i="11"/>
  <c r="H256" i="11"/>
  <c r="H257" i="11"/>
  <c r="H258" i="11"/>
  <c r="H259" i="11"/>
  <c r="H260" i="11"/>
  <c r="H261" i="11"/>
  <c r="H262" i="11"/>
  <c r="H263" i="11"/>
  <c r="H264" i="11"/>
  <c r="H265" i="11"/>
  <c r="H266" i="11"/>
  <c r="H267" i="11"/>
  <c r="H268" i="11"/>
  <c r="H269" i="11"/>
  <c r="H270" i="11"/>
  <c r="H271" i="11"/>
  <c r="H272" i="11"/>
  <c r="H273" i="11"/>
  <c r="H274" i="11"/>
  <c r="H275" i="11"/>
  <c r="H276" i="11"/>
  <c r="H277" i="11"/>
  <c r="H278" i="11"/>
  <c r="H279" i="11"/>
  <c r="H280" i="11"/>
  <c r="H281" i="11"/>
  <c r="H282" i="11"/>
  <c r="H283" i="11"/>
  <c r="H284" i="11"/>
  <c r="H285" i="11"/>
  <c r="H286" i="11"/>
  <c r="H287" i="11"/>
  <c r="H288" i="11"/>
  <c r="H289" i="11"/>
  <c r="H290" i="11"/>
  <c r="H291" i="11"/>
  <c r="H292" i="11"/>
  <c r="H293" i="11"/>
  <c r="H294" i="11"/>
  <c r="H295" i="11"/>
  <c r="H296" i="11"/>
  <c r="H297" i="11"/>
  <c r="H298" i="11"/>
  <c r="H299" i="11"/>
  <c r="H300" i="11"/>
  <c r="H301" i="11"/>
  <c r="H302" i="11"/>
  <c r="H303" i="11"/>
  <c r="H304" i="11"/>
  <c r="H305" i="11"/>
  <c r="H306" i="11"/>
  <c r="H307" i="11"/>
  <c r="H308" i="11"/>
  <c r="H309" i="11"/>
  <c r="H310" i="11"/>
  <c r="H311" i="11"/>
  <c r="H312" i="11"/>
  <c r="H313" i="11"/>
  <c r="H314" i="11"/>
  <c r="H315" i="11"/>
  <c r="H316" i="11"/>
  <c r="H317" i="11"/>
  <c r="H318" i="11"/>
  <c r="H319" i="11"/>
  <c r="H320" i="11"/>
  <c r="H321" i="11"/>
  <c r="H322" i="11"/>
  <c r="H323" i="11"/>
  <c r="H324" i="11"/>
  <c r="H325" i="11"/>
  <c r="H326" i="11"/>
  <c r="H327" i="11"/>
  <c r="H328" i="11"/>
  <c r="H329" i="11"/>
  <c r="H330" i="11"/>
  <c r="H331" i="11"/>
  <c r="H332" i="11"/>
  <c r="H333" i="11"/>
  <c r="H334" i="11"/>
  <c r="H335" i="11"/>
  <c r="H336" i="11"/>
  <c r="H337" i="11"/>
  <c r="H338" i="11"/>
  <c r="H339" i="11"/>
  <c r="H340" i="11"/>
  <c r="H341" i="11"/>
  <c r="H342" i="11"/>
  <c r="H343" i="11"/>
  <c r="H344" i="11"/>
  <c r="H345" i="11"/>
  <c r="H346" i="11"/>
  <c r="H347" i="11"/>
  <c r="H348" i="11"/>
  <c r="H349" i="11"/>
  <c r="H350" i="11"/>
  <c r="H351" i="11"/>
  <c r="H352" i="11"/>
  <c r="H353" i="11"/>
  <c r="H354" i="11"/>
  <c r="H355" i="11"/>
  <c r="H356" i="11"/>
  <c r="H357" i="11"/>
  <c r="H358" i="11"/>
  <c r="H359" i="11"/>
  <c r="H360" i="11"/>
  <c r="H361" i="11"/>
  <c r="H362" i="11"/>
  <c r="H363" i="11"/>
  <c r="H364" i="11"/>
  <c r="H365" i="11"/>
  <c r="H366" i="11"/>
  <c r="H367" i="11"/>
  <c r="H368" i="11"/>
  <c r="H369" i="11"/>
  <c r="H370" i="11"/>
  <c r="H371" i="11"/>
  <c r="H372" i="11"/>
  <c r="H373" i="11"/>
  <c r="H374" i="11"/>
  <c r="H375" i="11"/>
  <c r="H376" i="11"/>
  <c r="H377" i="11"/>
  <c r="H378" i="11"/>
  <c r="H379" i="11"/>
  <c r="H380" i="11"/>
  <c r="H381" i="11"/>
  <c r="H382" i="11"/>
  <c r="H383" i="11"/>
  <c r="H384" i="11"/>
  <c r="H385" i="11"/>
  <c r="H386" i="11"/>
  <c r="H387" i="11"/>
  <c r="H388" i="11"/>
  <c r="H389" i="11"/>
  <c r="H390" i="11"/>
  <c r="H391" i="11"/>
  <c r="H392" i="11"/>
  <c r="H393" i="11"/>
  <c r="H394" i="11"/>
  <c r="H395" i="11"/>
  <c r="H396" i="11"/>
  <c r="H397" i="11"/>
  <c r="H398" i="11"/>
  <c r="H399" i="11"/>
  <c r="H400" i="11"/>
  <c r="H401" i="11"/>
  <c r="H402" i="11"/>
  <c r="H403" i="11"/>
  <c r="H404" i="11"/>
  <c r="H405" i="11"/>
  <c r="H406" i="11"/>
  <c r="H407" i="11"/>
  <c r="H408" i="11"/>
  <c r="H409" i="11"/>
  <c r="H410" i="11"/>
  <c r="H411" i="11"/>
  <c r="H412" i="11"/>
  <c r="H413" i="11"/>
  <c r="H414" i="11"/>
  <c r="H415" i="11"/>
  <c r="H416" i="11"/>
  <c r="H417" i="11"/>
  <c r="H418" i="11"/>
  <c r="H419" i="11"/>
  <c r="H420" i="11"/>
  <c r="H421" i="11"/>
  <c r="H422" i="11"/>
  <c r="H423" i="11"/>
  <c r="H424" i="11"/>
  <c r="H425" i="11"/>
  <c r="H426" i="11"/>
  <c r="H427" i="11"/>
  <c r="H428" i="11"/>
  <c r="H429" i="11"/>
  <c r="H430" i="11"/>
  <c r="H431" i="11"/>
  <c r="H432" i="11"/>
  <c r="H433" i="11"/>
  <c r="H434" i="11"/>
  <c r="H435" i="11"/>
  <c r="H436" i="11"/>
  <c r="H437" i="11"/>
  <c r="H438" i="11"/>
  <c r="H439" i="11"/>
  <c r="H440" i="11"/>
  <c r="H441" i="11"/>
  <c r="H442" i="11"/>
  <c r="H443" i="11"/>
  <c r="H444" i="11"/>
  <c r="H445" i="11"/>
  <c r="H446" i="11"/>
  <c r="H447" i="11"/>
  <c r="H448" i="11"/>
  <c r="H449" i="11"/>
  <c r="H450" i="11"/>
  <c r="H451" i="11"/>
  <c r="H452" i="11"/>
  <c r="H453" i="11"/>
  <c r="H454" i="11"/>
  <c r="H455" i="11"/>
  <c r="H456" i="11"/>
  <c r="H457" i="11"/>
  <c r="H458" i="11"/>
  <c r="H459" i="11"/>
  <c r="H460" i="11"/>
  <c r="H461" i="11"/>
  <c r="H462" i="11"/>
  <c r="H463" i="11"/>
  <c r="H464" i="11"/>
  <c r="H465" i="11"/>
  <c r="H466" i="11"/>
  <c r="H467" i="11"/>
  <c r="H468" i="11"/>
  <c r="H469" i="11"/>
  <c r="H470" i="11"/>
  <c r="H471" i="11"/>
  <c r="H472" i="11"/>
  <c r="H473" i="11"/>
  <c r="H474" i="11"/>
  <c r="H475" i="11"/>
  <c r="H476" i="11"/>
  <c r="H477" i="11"/>
  <c r="H478" i="11"/>
  <c r="H479" i="11"/>
  <c r="H480" i="11"/>
  <c r="H481" i="11"/>
  <c r="H482" i="11"/>
  <c r="H483" i="11"/>
  <c r="H484" i="11"/>
  <c r="H485" i="11"/>
  <c r="H486" i="11"/>
  <c r="H487" i="11"/>
  <c r="H488" i="11"/>
  <c r="H489" i="11"/>
  <c r="H490" i="11"/>
  <c r="H491" i="11"/>
  <c r="H492" i="11"/>
  <c r="H493" i="11"/>
  <c r="H494" i="11"/>
  <c r="H495" i="11"/>
  <c r="H496" i="11"/>
  <c r="H497" i="11"/>
  <c r="H498" i="11"/>
  <c r="H499" i="11"/>
  <c r="H500" i="11"/>
  <c r="H501" i="11"/>
  <c r="H502" i="11"/>
  <c r="H503" i="11"/>
  <c r="H504" i="11"/>
  <c r="H505" i="11"/>
  <c r="H506" i="11"/>
  <c r="H507" i="11"/>
  <c r="H508" i="11"/>
  <c r="H509" i="11"/>
  <c r="H510" i="11"/>
  <c r="H511" i="11"/>
  <c r="H512" i="11"/>
  <c r="H513" i="11"/>
  <c r="H514" i="11"/>
  <c r="H515" i="11"/>
  <c r="H516" i="11"/>
  <c r="H517" i="11"/>
  <c r="H518" i="11"/>
  <c r="H519" i="11"/>
  <c r="H520" i="11"/>
  <c r="H521" i="11"/>
  <c r="H522" i="11"/>
  <c r="H523" i="11"/>
  <c r="H524" i="11"/>
  <c r="H525" i="11"/>
  <c r="H526" i="11"/>
  <c r="H527" i="11"/>
  <c r="H528" i="11"/>
  <c r="H529" i="11"/>
  <c r="H530" i="11"/>
  <c r="H531" i="11"/>
  <c r="H532" i="11"/>
  <c r="H533" i="11"/>
  <c r="H534" i="11"/>
  <c r="H535" i="11"/>
  <c r="H536" i="11"/>
  <c r="H537" i="11"/>
  <c r="H538" i="11"/>
  <c r="H539" i="11"/>
  <c r="H540" i="11"/>
  <c r="H541" i="11"/>
  <c r="H542" i="11"/>
  <c r="H543" i="11"/>
  <c r="H544" i="11"/>
  <c r="H545" i="11"/>
  <c r="H546" i="11"/>
  <c r="H547" i="11"/>
  <c r="H548" i="11"/>
  <c r="H549" i="11"/>
  <c r="H550" i="11"/>
  <c r="H551" i="11"/>
  <c r="H552" i="11"/>
  <c r="H553" i="11"/>
  <c r="H554" i="11"/>
  <c r="H555" i="11"/>
  <c r="H556" i="11"/>
  <c r="H557" i="11"/>
  <c r="H558" i="11"/>
  <c r="H559" i="11"/>
  <c r="H560" i="11"/>
  <c r="H561" i="11"/>
  <c r="H562" i="11"/>
  <c r="H563" i="11"/>
  <c r="H564" i="11"/>
  <c r="H565" i="11"/>
  <c r="H566" i="11"/>
  <c r="H567" i="11"/>
  <c r="H568" i="11"/>
  <c r="H569" i="11"/>
  <c r="H570" i="11"/>
  <c r="H571" i="11"/>
  <c r="H572" i="11"/>
  <c r="H573" i="11"/>
  <c r="H574" i="11"/>
  <c r="H575" i="11"/>
  <c r="H576" i="11"/>
  <c r="H577" i="11"/>
  <c r="H578" i="11"/>
  <c r="H579" i="11"/>
  <c r="H580" i="11"/>
  <c r="H581" i="11"/>
  <c r="H582" i="11"/>
  <c r="H583" i="11"/>
  <c r="H584" i="11"/>
  <c r="H585" i="11"/>
  <c r="H586" i="11"/>
  <c r="H587" i="11"/>
  <c r="H588" i="11"/>
  <c r="H589" i="11"/>
  <c r="H590" i="11"/>
  <c r="H591" i="11"/>
  <c r="H592" i="11"/>
  <c r="H593" i="11"/>
  <c r="H594" i="11"/>
  <c r="H595" i="11"/>
  <c r="H596" i="11"/>
  <c r="H597" i="11"/>
  <c r="H598" i="11"/>
  <c r="H599" i="11"/>
  <c r="H600" i="11"/>
  <c r="H601" i="11"/>
  <c r="H602" i="11"/>
  <c r="H603" i="11"/>
  <c r="H604" i="11"/>
  <c r="H605" i="11"/>
  <c r="H606" i="11"/>
  <c r="H607" i="11"/>
  <c r="H608" i="11"/>
  <c r="H609" i="11"/>
  <c r="H610" i="11"/>
  <c r="H611" i="11"/>
  <c r="H612" i="11"/>
  <c r="H613" i="11"/>
  <c r="H614" i="11"/>
  <c r="H615" i="11"/>
  <c r="H616" i="11"/>
  <c r="H617" i="11"/>
  <c r="H618" i="11"/>
  <c r="H619" i="11"/>
  <c r="H620" i="11"/>
  <c r="H621" i="11"/>
  <c r="H622" i="11"/>
  <c r="H623" i="11"/>
  <c r="H624" i="11"/>
  <c r="H625" i="11"/>
  <c r="H626" i="11"/>
  <c r="H627" i="11"/>
  <c r="H628" i="11"/>
  <c r="H629" i="11"/>
  <c r="H630" i="11"/>
  <c r="H631" i="11"/>
  <c r="H632" i="11"/>
  <c r="H633" i="11"/>
  <c r="H634" i="11"/>
  <c r="H635" i="11"/>
  <c r="H636" i="11"/>
  <c r="H637" i="11"/>
  <c r="H638" i="11"/>
  <c r="H639" i="11"/>
  <c r="H640" i="11"/>
  <c r="H641" i="11"/>
  <c r="H642" i="11"/>
  <c r="H643" i="11"/>
  <c r="H644" i="11"/>
  <c r="H645" i="11"/>
  <c r="H646" i="11"/>
  <c r="H647" i="11"/>
  <c r="H648" i="11"/>
  <c r="H649" i="11"/>
  <c r="H650" i="11"/>
  <c r="H651" i="11"/>
  <c r="H652" i="11"/>
  <c r="H653" i="11"/>
  <c r="H654" i="11"/>
  <c r="H655" i="11"/>
  <c r="H656" i="11"/>
  <c r="H657" i="11"/>
  <c r="H658" i="11"/>
  <c r="H659" i="11"/>
  <c r="H660" i="11"/>
  <c r="H661" i="11"/>
  <c r="H662" i="11"/>
  <c r="H663" i="11"/>
  <c r="H664" i="11"/>
  <c r="H665" i="11"/>
  <c r="H666" i="11"/>
  <c r="H667" i="11"/>
  <c r="H668" i="11"/>
  <c r="H669" i="11"/>
  <c r="H670" i="11"/>
  <c r="H671" i="11"/>
  <c r="H672" i="11"/>
  <c r="H673" i="11"/>
  <c r="H674" i="11"/>
  <c r="H675" i="11"/>
  <c r="H676" i="11"/>
  <c r="H677" i="11"/>
  <c r="H678" i="11"/>
  <c r="H679" i="11"/>
  <c r="H680" i="11"/>
  <c r="H681" i="11"/>
  <c r="H682" i="11"/>
  <c r="H683" i="11"/>
  <c r="H684" i="11"/>
  <c r="H685" i="11"/>
  <c r="H686" i="11"/>
  <c r="H687" i="11"/>
  <c r="H688" i="11"/>
  <c r="H689" i="11"/>
  <c r="H690" i="11"/>
  <c r="H691" i="11"/>
  <c r="H692" i="11"/>
  <c r="H693" i="11"/>
  <c r="H694" i="11"/>
  <c r="H695" i="11"/>
  <c r="H696" i="11"/>
  <c r="H697" i="11"/>
  <c r="H698" i="11"/>
  <c r="H699" i="11"/>
  <c r="H700" i="11"/>
  <c r="H701" i="11"/>
  <c r="H702" i="11"/>
  <c r="H703" i="11"/>
  <c r="H704" i="11"/>
  <c r="H705" i="11"/>
  <c r="H706" i="11"/>
  <c r="H707" i="11"/>
  <c r="H708" i="11"/>
  <c r="H709" i="11"/>
  <c r="H710" i="11"/>
  <c r="H711" i="11"/>
  <c r="H712" i="11"/>
  <c r="H713" i="11"/>
  <c r="H714" i="11"/>
  <c r="H715" i="11"/>
  <c r="H716" i="11"/>
  <c r="H717" i="11"/>
  <c r="H718" i="11"/>
  <c r="H719" i="11"/>
  <c r="H720" i="11"/>
  <c r="H721" i="11"/>
  <c r="H722" i="11"/>
  <c r="H723" i="11"/>
  <c r="H724" i="11"/>
  <c r="H725" i="11"/>
  <c r="H726" i="11"/>
  <c r="H727" i="11"/>
  <c r="H728" i="11"/>
  <c r="H729" i="11"/>
  <c r="H730" i="11"/>
  <c r="H731" i="11"/>
  <c r="H732" i="11"/>
  <c r="H733" i="11"/>
  <c r="H734" i="11"/>
  <c r="H735" i="11"/>
  <c r="H736" i="11"/>
  <c r="H737" i="11"/>
  <c r="H738" i="11"/>
  <c r="H739" i="11"/>
  <c r="H740" i="11"/>
  <c r="H741" i="11"/>
  <c r="H742" i="11"/>
  <c r="H743" i="11"/>
  <c r="H744" i="11"/>
  <c r="H745" i="11"/>
  <c r="H746" i="11"/>
  <c r="H747" i="11"/>
  <c r="H748" i="11"/>
  <c r="H749" i="11"/>
  <c r="H750" i="11"/>
  <c r="H751" i="11"/>
  <c r="H752" i="11"/>
  <c r="H753" i="11"/>
  <c r="H754" i="11"/>
  <c r="H755" i="11"/>
  <c r="H756" i="11"/>
  <c r="H757" i="11"/>
  <c r="H758" i="11"/>
  <c r="H759" i="11"/>
  <c r="H760" i="11"/>
  <c r="H761" i="11"/>
  <c r="H762" i="11"/>
  <c r="H763" i="11"/>
  <c r="H764" i="11"/>
  <c r="H765" i="11"/>
  <c r="H766" i="11"/>
  <c r="H767" i="11"/>
  <c r="H768" i="11"/>
  <c r="H769" i="11"/>
  <c r="H770" i="11"/>
  <c r="H771" i="11"/>
  <c r="H772" i="11"/>
  <c r="H773" i="11"/>
  <c r="H774" i="11"/>
  <c r="H775" i="11"/>
  <c r="H776" i="11"/>
  <c r="H777" i="11"/>
  <c r="H778" i="11"/>
  <c r="H779" i="11"/>
  <c r="H780" i="11"/>
  <c r="H781" i="11"/>
  <c r="H782" i="11"/>
  <c r="H783" i="11"/>
  <c r="H784" i="11"/>
  <c r="H785" i="11"/>
  <c r="H786" i="11"/>
  <c r="H787" i="11"/>
  <c r="H788" i="11"/>
  <c r="H789" i="11"/>
  <c r="H790" i="11"/>
  <c r="H791" i="11"/>
  <c r="H792" i="11"/>
  <c r="H793" i="11"/>
  <c r="H794" i="11"/>
  <c r="H795" i="11"/>
  <c r="H796" i="11"/>
  <c r="H797" i="11"/>
  <c r="H798" i="11"/>
  <c r="H799" i="11"/>
  <c r="H800" i="11"/>
  <c r="H801" i="11"/>
  <c r="H802" i="11"/>
  <c r="H803" i="11"/>
  <c r="H804" i="11"/>
  <c r="H805" i="11"/>
  <c r="H806" i="11"/>
  <c r="H807" i="11"/>
  <c r="H808" i="11"/>
  <c r="H809" i="11"/>
  <c r="H810" i="11"/>
  <c r="H811" i="11"/>
  <c r="H812" i="11"/>
  <c r="H813" i="11"/>
  <c r="H814" i="11"/>
  <c r="H815" i="11"/>
  <c r="H816" i="11"/>
  <c r="H817" i="11"/>
  <c r="H818" i="11"/>
  <c r="H819" i="11"/>
  <c r="H820" i="11"/>
  <c r="H821" i="11"/>
  <c r="H822" i="11"/>
  <c r="H823" i="11"/>
  <c r="H824" i="11"/>
  <c r="H825" i="11"/>
  <c r="H826" i="11"/>
  <c r="H827" i="11"/>
  <c r="H828" i="11"/>
  <c r="H829" i="11"/>
  <c r="H830" i="11"/>
  <c r="H831" i="11"/>
  <c r="H832" i="11"/>
  <c r="H833" i="11"/>
  <c r="H834" i="11"/>
  <c r="H835" i="11"/>
  <c r="H836" i="11"/>
  <c r="H837" i="11"/>
  <c r="H838" i="11"/>
  <c r="H839" i="11"/>
  <c r="H840" i="11"/>
  <c r="H841" i="11"/>
  <c r="H842" i="11"/>
  <c r="H843" i="11"/>
  <c r="H844" i="11"/>
  <c r="H845" i="11"/>
  <c r="H846" i="11"/>
  <c r="H847" i="11"/>
  <c r="H848" i="11"/>
  <c r="H849" i="11"/>
  <c r="H850" i="11"/>
  <c r="H851" i="11"/>
  <c r="H852" i="11"/>
  <c r="H853" i="11"/>
  <c r="H854" i="11"/>
  <c r="H855" i="11"/>
  <c r="H856" i="11"/>
  <c r="H857" i="11"/>
  <c r="H858" i="11"/>
  <c r="H859" i="11"/>
  <c r="H860" i="11"/>
  <c r="H861" i="11"/>
  <c r="H862" i="11"/>
  <c r="H863" i="11"/>
  <c r="H864" i="11"/>
  <c r="H865" i="11"/>
  <c r="H866" i="11"/>
  <c r="H867" i="11"/>
  <c r="H868" i="11"/>
  <c r="H869" i="11"/>
  <c r="H870" i="11"/>
  <c r="H871" i="11"/>
  <c r="H872" i="11"/>
  <c r="H873" i="11"/>
  <c r="H874" i="11"/>
  <c r="H875" i="11"/>
  <c r="H876" i="11"/>
  <c r="H877" i="11"/>
  <c r="H878" i="11"/>
  <c r="H879" i="11"/>
  <c r="H880" i="11"/>
  <c r="H881" i="11"/>
  <c r="H882" i="11"/>
  <c r="H883" i="11"/>
  <c r="H884" i="11"/>
  <c r="H885" i="11"/>
  <c r="H886" i="11"/>
  <c r="H887" i="11"/>
  <c r="H888" i="11"/>
  <c r="H889" i="11"/>
  <c r="H890" i="11"/>
  <c r="H891" i="11"/>
  <c r="H892" i="11"/>
  <c r="H893" i="11"/>
  <c r="H894" i="11"/>
  <c r="H895" i="11"/>
  <c r="H896" i="11"/>
  <c r="H897" i="11"/>
  <c r="H898" i="11"/>
  <c r="H899" i="11"/>
  <c r="H900" i="11"/>
  <c r="H901" i="11"/>
  <c r="H902" i="11"/>
  <c r="H903" i="11"/>
  <c r="H904" i="11"/>
  <c r="H905" i="11"/>
  <c r="H906" i="11"/>
  <c r="H907" i="11"/>
  <c r="H908" i="11"/>
  <c r="H909" i="11"/>
  <c r="H910" i="11"/>
  <c r="H911" i="11"/>
  <c r="H912" i="11"/>
  <c r="H913" i="11"/>
  <c r="H914" i="11"/>
  <c r="H915" i="11"/>
  <c r="H916" i="11"/>
  <c r="H917" i="11"/>
  <c r="H918" i="11"/>
  <c r="H919" i="11"/>
  <c r="H920" i="11"/>
  <c r="H921" i="11"/>
  <c r="H922" i="11"/>
  <c r="H923" i="11"/>
  <c r="H924" i="11"/>
  <c r="H925" i="11"/>
  <c r="H926" i="11"/>
  <c r="H927" i="11"/>
  <c r="H928" i="11"/>
  <c r="H929" i="11"/>
  <c r="H930" i="11"/>
  <c r="H931" i="11"/>
  <c r="H932" i="11"/>
  <c r="H933" i="11"/>
  <c r="H934" i="11"/>
  <c r="H935" i="11"/>
  <c r="H936" i="11"/>
  <c r="H937" i="11"/>
  <c r="H938" i="11"/>
  <c r="H939" i="11"/>
  <c r="H940" i="11"/>
  <c r="H941" i="11"/>
  <c r="H942" i="11"/>
  <c r="H943" i="11"/>
  <c r="H944" i="11"/>
  <c r="H945" i="11"/>
  <c r="H946" i="11"/>
  <c r="H947" i="11"/>
  <c r="H948" i="11"/>
  <c r="H949" i="11"/>
  <c r="H950" i="11"/>
  <c r="H951" i="11"/>
  <c r="H952" i="11"/>
  <c r="H953" i="11"/>
  <c r="H954" i="11"/>
  <c r="H955" i="11"/>
  <c r="H956" i="11"/>
  <c r="H957" i="11"/>
  <c r="H958" i="11"/>
  <c r="H959" i="11"/>
  <c r="H960" i="11"/>
  <c r="H961" i="11"/>
  <c r="H962" i="11"/>
  <c r="H963" i="11"/>
  <c r="H964" i="11"/>
  <c r="H965" i="11"/>
  <c r="H966" i="11"/>
  <c r="H967" i="11"/>
  <c r="H968" i="11"/>
  <c r="H969" i="11"/>
  <c r="H970" i="11"/>
  <c r="H971" i="11"/>
  <c r="H972" i="11"/>
  <c r="H973" i="11"/>
  <c r="H974" i="11"/>
  <c r="H975" i="11"/>
  <c r="H976" i="11"/>
  <c r="H977" i="11"/>
  <c r="H978" i="11"/>
  <c r="H979" i="11"/>
  <c r="H980" i="11"/>
  <c r="H981" i="11"/>
  <c r="H982" i="11"/>
  <c r="H983" i="11"/>
  <c r="H984" i="11"/>
  <c r="H985" i="11"/>
  <c r="H986" i="11"/>
  <c r="H987" i="11"/>
  <c r="H988" i="11"/>
  <c r="H989" i="11"/>
  <c r="H990" i="11"/>
  <c r="H991" i="11"/>
  <c r="H992" i="11"/>
  <c r="H993" i="11"/>
  <c r="H994" i="11"/>
  <c r="H995" i="11"/>
  <c r="H996" i="11"/>
  <c r="H997" i="11"/>
  <c r="H998" i="11"/>
  <c r="H999" i="11"/>
  <c r="H1000" i="11"/>
  <c r="H1001" i="11"/>
  <c r="H1002" i="11"/>
  <c r="H1003" i="11"/>
  <c r="H1004" i="11"/>
  <c r="H1005" i="11"/>
  <c r="H1006" i="11"/>
  <c r="H1007" i="11"/>
  <c r="H1008" i="11"/>
  <c r="H1009" i="11"/>
  <c r="H1010" i="11"/>
  <c r="H1011" i="11"/>
  <c r="H1012" i="11"/>
  <c r="H1013" i="11"/>
  <c r="H1014" i="11"/>
  <c r="H1015" i="11"/>
  <c r="H1016" i="11"/>
  <c r="H1017" i="11"/>
  <c r="H1018" i="11"/>
  <c r="H1019" i="11"/>
  <c r="H1020" i="11"/>
  <c r="H1021" i="11"/>
  <c r="H1022" i="11"/>
  <c r="H1023" i="11"/>
  <c r="H1024" i="11"/>
  <c r="H1025" i="11"/>
  <c r="H1026" i="11"/>
  <c r="H1027" i="11"/>
  <c r="H1028" i="11"/>
  <c r="H1029" i="11"/>
  <c r="H1030" i="11"/>
  <c r="H1031" i="11"/>
  <c r="H1032" i="11"/>
  <c r="H1033" i="11"/>
  <c r="H1034" i="11"/>
  <c r="H1035" i="11"/>
  <c r="H1036" i="11"/>
  <c r="H1037" i="11"/>
  <c r="H1038" i="11"/>
  <c r="H1039" i="11"/>
  <c r="H1040" i="11"/>
  <c r="H1041" i="11"/>
  <c r="H1042" i="11"/>
  <c r="H1043" i="11"/>
  <c r="H1044" i="11"/>
  <c r="H1045" i="11"/>
  <c r="H1046" i="11"/>
  <c r="H1047" i="11"/>
  <c r="H1048" i="11"/>
  <c r="H1049" i="11"/>
  <c r="H1050" i="11"/>
  <c r="H1051" i="11"/>
  <c r="H1052" i="11"/>
  <c r="H1053" i="11"/>
  <c r="H1054" i="11"/>
  <c r="H1055" i="11"/>
  <c r="H1056" i="11"/>
  <c r="H1057" i="11"/>
  <c r="H1058" i="11"/>
  <c r="H1059" i="11"/>
  <c r="H1060" i="11"/>
  <c r="H1061" i="11"/>
  <c r="H1062" i="11"/>
  <c r="H1063" i="11"/>
  <c r="H1064" i="11"/>
  <c r="H1065" i="11"/>
  <c r="H1066" i="11"/>
  <c r="H1067" i="11"/>
  <c r="H1068" i="11"/>
  <c r="H1069" i="11"/>
  <c r="H1070" i="11"/>
  <c r="H1071" i="11"/>
  <c r="H1072" i="11"/>
  <c r="H1073" i="11"/>
  <c r="H1074" i="11"/>
  <c r="H1075" i="11"/>
  <c r="H1076" i="11"/>
  <c r="H1077" i="11"/>
  <c r="H1078" i="11"/>
  <c r="H1079" i="11"/>
  <c r="H1080" i="11"/>
  <c r="H1081" i="11"/>
  <c r="H1082" i="11"/>
  <c r="H1083" i="11"/>
  <c r="H1084" i="11"/>
  <c r="H1085" i="11"/>
  <c r="H1086" i="11"/>
  <c r="H1087" i="11"/>
  <c r="H1088" i="11"/>
  <c r="H1089" i="11"/>
  <c r="H1090" i="11"/>
  <c r="H1091" i="11"/>
  <c r="H1092" i="11"/>
  <c r="H1093" i="11"/>
  <c r="H1094" i="11"/>
  <c r="H1095" i="11"/>
  <c r="H1096" i="11"/>
  <c r="H1097" i="11"/>
  <c r="H1098" i="11"/>
  <c r="H1099" i="11"/>
  <c r="H1100" i="11"/>
  <c r="H1101" i="11"/>
  <c r="H1102" i="11"/>
  <c r="H1103" i="11"/>
  <c r="H1104" i="11"/>
  <c r="H1105" i="11"/>
  <c r="H1106" i="11"/>
  <c r="H1107" i="11"/>
  <c r="H1108" i="11"/>
  <c r="H1109" i="11"/>
  <c r="H1110" i="11"/>
  <c r="H1111" i="11"/>
  <c r="H1112" i="11"/>
  <c r="H1113" i="11"/>
  <c r="H1114" i="11"/>
  <c r="H1115" i="11"/>
  <c r="H1116" i="11"/>
  <c r="H1117" i="11"/>
  <c r="H1118" i="11"/>
  <c r="H1119" i="11"/>
  <c r="H1120" i="11"/>
  <c r="H1121" i="11"/>
  <c r="H1122" i="11"/>
  <c r="H1123" i="11"/>
  <c r="H1124" i="11"/>
  <c r="H1125" i="11"/>
  <c r="H1126" i="11"/>
  <c r="H1127" i="11"/>
  <c r="H1128" i="11"/>
  <c r="H1129" i="11"/>
  <c r="H1130" i="11"/>
  <c r="H1131" i="11"/>
  <c r="H1132" i="11"/>
  <c r="H1133" i="11"/>
  <c r="H1134" i="11"/>
  <c r="H1135" i="11"/>
  <c r="H1136" i="11"/>
  <c r="H1137" i="11"/>
  <c r="H1138" i="11"/>
  <c r="H1139" i="11"/>
  <c r="H1140" i="11"/>
  <c r="H1141" i="11"/>
  <c r="H1142" i="11"/>
  <c r="H1143" i="11"/>
  <c r="H1144" i="11"/>
  <c r="H1145" i="11"/>
  <c r="H1146" i="11"/>
  <c r="H1147" i="11"/>
  <c r="H1148" i="11"/>
  <c r="H1149" i="11"/>
  <c r="H1150" i="11"/>
  <c r="H1151" i="11"/>
  <c r="H1152" i="11"/>
  <c r="H1153" i="11"/>
  <c r="H1154" i="11"/>
  <c r="H1155" i="11"/>
  <c r="H1156" i="11"/>
  <c r="H1157" i="11"/>
  <c r="H1158" i="11"/>
  <c r="H1159" i="11"/>
  <c r="H1160" i="11"/>
  <c r="H1161" i="11"/>
  <c r="H1162" i="11"/>
  <c r="H1163" i="11"/>
  <c r="H1164" i="11"/>
  <c r="H1165" i="11"/>
  <c r="H1166" i="11"/>
  <c r="H1167" i="11"/>
  <c r="H1168" i="11"/>
  <c r="H1169" i="11"/>
  <c r="H1170" i="11"/>
  <c r="H1171" i="11"/>
  <c r="H1172" i="11"/>
  <c r="H1173" i="11"/>
  <c r="H1174" i="11"/>
  <c r="H1175" i="11"/>
  <c r="H1176" i="11"/>
  <c r="H1177" i="11"/>
  <c r="H1178" i="11"/>
  <c r="H1179" i="11"/>
  <c r="H1180" i="11"/>
  <c r="H1181" i="11"/>
  <c r="H1182" i="11"/>
  <c r="H1183" i="11"/>
  <c r="H1184" i="11"/>
  <c r="H1185" i="11"/>
  <c r="H1186" i="11"/>
  <c r="H1187" i="11"/>
  <c r="H1188" i="11"/>
  <c r="H1189" i="11"/>
  <c r="H1190" i="11"/>
  <c r="H1191" i="11"/>
  <c r="H1192" i="11"/>
  <c r="H1193" i="11"/>
  <c r="H1194" i="11"/>
  <c r="H1195" i="11"/>
  <c r="H1196" i="11"/>
  <c r="H1197" i="11"/>
  <c r="H1198" i="11"/>
  <c r="H1199" i="11"/>
  <c r="H1200" i="11"/>
  <c r="H1201" i="11"/>
  <c r="H1202" i="11"/>
  <c r="H1203" i="11"/>
  <c r="H1204" i="11"/>
  <c r="H1205" i="11"/>
  <c r="H1206" i="11"/>
  <c r="H1207" i="11"/>
  <c r="H1208" i="11"/>
  <c r="H1209" i="11"/>
  <c r="H1210" i="11"/>
  <c r="H1211" i="11"/>
  <c r="H1212" i="11"/>
  <c r="H1213" i="11"/>
  <c r="H1214" i="11"/>
  <c r="H1215" i="11"/>
  <c r="H1216" i="11"/>
  <c r="H1217" i="11"/>
  <c r="H1218" i="11"/>
  <c r="H1219" i="11"/>
  <c r="H1220" i="11"/>
  <c r="H1221" i="11"/>
  <c r="H1222" i="11"/>
  <c r="H1223" i="11"/>
  <c r="H1224" i="11"/>
  <c r="H1225" i="11"/>
  <c r="H1226" i="11"/>
  <c r="H1227" i="11"/>
  <c r="H1228" i="11"/>
  <c r="H1229" i="11"/>
  <c r="H1230" i="11"/>
  <c r="H1231" i="11"/>
  <c r="H1232" i="11"/>
  <c r="H1233" i="11"/>
  <c r="H1234" i="11"/>
  <c r="H1235" i="11"/>
  <c r="H1236" i="11"/>
  <c r="H1237" i="11"/>
  <c r="H1238" i="11"/>
  <c r="H1239" i="11"/>
  <c r="H1240" i="11"/>
  <c r="H1241" i="11"/>
  <c r="H1242" i="11"/>
  <c r="H1243" i="11"/>
  <c r="H1244" i="11"/>
  <c r="H1245" i="11"/>
  <c r="H1246" i="11"/>
  <c r="H1247" i="11"/>
  <c r="H1248" i="11"/>
  <c r="H1249" i="11"/>
  <c r="H1250" i="11"/>
  <c r="H1251" i="11"/>
  <c r="H1252" i="11"/>
  <c r="H1253" i="11"/>
  <c r="H1254" i="11"/>
  <c r="H1255" i="11"/>
  <c r="H1256" i="11"/>
  <c r="H1257" i="11"/>
  <c r="H1258" i="11"/>
  <c r="H1259" i="11"/>
  <c r="H1260" i="11"/>
  <c r="H1261" i="11"/>
  <c r="H1262" i="11"/>
  <c r="H1263" i="11"/>
  <c r="H1264" i="11"/>
  <c r="H1265" i="11"/>
  <c r="H1266" i="11"/>
  <c r="H1267" i="11"/>
  <c r="H1268" i="11"/>
  <c r="H1269" i="11"/>
  <c r="H1270" i="11"/>
  <c r="H1271" i="11"/>
  <c r="H1272" i="11"/>
  <c r="H1273" i="11"/>
  <c r="H1274" i="11"/>
  <c r="H1275" i="11"/>
  <c r="H1276" i="11"/>
  <c r="H1277" i="11"/>
  <c r="H1278" i="11"/>
  <c r="H1279" i="11"/>
  <c r="H1280" i="11"/>
  <c r="H1281" i="11"/>
  <c r="H1282" i="11"/>
  <c r="H1283" i="11"/>
  <c r="H1284" i="11"/>
  <c r="H1285" i="11"/>
  <c r="H1286" i="11"/>
  <c r="H1287" i="11"/>
  <c r="H1288" i="11"/>
  <c r="H1289" i="11"/>
  <c r="H1290" i="11"/>
  <c r="H1291" i="11"/>
  <c r="H1292" i="11"/>
  <c r="H1293" i="11"/>
  <c r="H1294" i="11"/>
  <c r="H1295" i="11"/>
  <c r="H1296" i="11"/>
  <c r="H1297" i="11"/>
  <c r="H1298" i="11"/>
  <c r="H1299" i="11"/>
  <c r="H1300" i="11"/>
  <c r="H1301" i="11"/>
  <c r="H1302" i="11"/>
  <c r="H1303" i="11"/>
  <c r="H1304" i="11"/>
  <c r="H1305" i="11"/>
  <c r="H1306" i="11"/>
  <c r="H1307" i="11"/>
  <c r="H1308" i="11"/>
  <c r="H1309" i="11"/>
  <c r="H1310" i="11"/>
  <c r="H1311" i="11"/>
  <c r="H1312" i="11"/>
  <c r="H1313" i="11"/>
  <c r="H1314" i="11"/>
  <c r="H1315" i="11"/>
  <c r="H1316" i="11"/>
  <c r="H1317" i="11"/>
  <c r="H1318" i="11"/>
  <c r="H1319" i="11"/>
  <c r="H1320" i="11"/>
  <c r="H1321" i="11"/>
  <c r="H1322" i="11"/>
  <c r="H1323" i="11"/>
  <c r="H1324" i="11"/>
  <c r="H1325" i="11"/>
  <c r="H1326" i="11"/>
  <c r="H1327" i="11"/>
  <c r="H1328" i="11"/>
  <c r="H1329" i="11"/>
  <c r="H1330" i="11"/>
  <c r="H1331" i="11"/>
  <c r="H1332" i="11"/>
  <c r="H1333" i="11"/>
  <c r="H1334" i="11"/>
  <c r="H1335" i="11"/>
  <c r="H1336" i="11"/>
  <c r="H1337" i="11"/>
  <c r="H1338" i="11"/>
  <c r="H1339" i="11"/>
  <c r="H1340" i="11"/>
  <c r="H1341" i="11"/>
  <c r="H1342" i="11"/>
  <c r="H1343" i="11"/>
  <c r="H1344" i="11"/>
  <c r="H1345" i="11"/>
  <c r="H1346" i="11"/>
  <c r="H1347" i="11"/>
  <c r="H1348" i="11"/>
  <c r="H1349" i="11"/>
  <c r="H1350" i="11"/>
  <c r="H1351" i="11"/>
  <c r="H1352" i="11"/>
  <c r="H1353" i="11"/>
  <c r="H1354" i="11"/>
  <c r="H1355" i="11"/>
  <c r="H1356" i="11"/>
  <c r="H1357" i="11"/>
  <c r="H1358" i="11"/>
  <c r="H1359" i="11"/>
  <c r="H1360" i="11"/>
  <c r="H1361" i="11"/>
  <c r="H1362" i="11"/>
  <c r="H1363" i="11"/>
  <c r="H1364" i="11"/>
  <c r="H1365" i="11"/>
  <c r="H1366" i="11"/>
  <c r="H1367" i="11"/>
  <c r="H1368" i="11"/>
  <c r="H1369" i="11"/>
  <c r="H1370" i="11"/>
  <c r="H1371" i="11"/>
  <c r="H1372" i="11"/>
  <c r="H1373" i="11"/>
  <c r="H1374" i="11"/>
  <c r="H1375" i="11"/>
  <c r="H1376" i="11"/>
  <c r="H1377" i="11"/>
  <c r="H1378" i="11"/>
  <c r="H1379" i="11"/>
  <c r="H1380" i="11"/>
  <c r="H1381" i="11"/>
  <c r="H1382" i="11"/>
  <c r="H1383" i="11"/>
  <c r="H1384" i="11"/>
  <c r="H1385" i="11"/>
  <c r="H1386" i="11"/>
  <c r="H1387" i="11"/>
  <c r="H1388" i="11"/>
  <c r="H1389" i="11"/>
  <c r="H1390" i="11"/>
  <c r="H1391" i="11"/>
  <c r="H1392" i="11"/>
  <c r="H1393" i="11"/>
  <c r="H1394" i="11"/>
  <c r="H1395" i="11"/>
  <c r="H1396" i="11"/>
  <c r="H1397" i="11"/>
  <c r="H1398" i="11"/>
  <c r="H1399" i="11"/>
  <c r="H1400" i="11"/>
  <c r="H1401" i="11"/>
  <c r="H1402" i="11"/>
  <c r="H1403" i="11"/>
  <c r="H1404" i="11"/>
  <c r="H1405" i="11"/>
  <c r="H1406" i="11"/>
  <c r="H1407" i="11"/>
  <c r="H1408" i="11"/>
  <c r="H1409" i="11"/>
  <c r="H1410" i="11"/>
  <c r="H1411" i="11"/>
  <c r="H1412" i="11"/>
  <c r="H1413" i="11"/>
  <c r="H1414" i="11"/>
  <c r="H1415" i="11"/>
  <c r="H1416" i="11"/>
  <c r="H1417" i="11"/>
  <c r="H1418" i="11"/>
  <c r="H1419" i="11"/>
  <c r="H1420" i="11"/>
  <c r="H1421" i="11"/>
  <c r="H1422" i="11"/>
  <c r="H1423" i="11"/>
  <c r="H1424" i="11"/>
  <c r="H1425" i="11"/>
  <c r="H1426" i="11"/>
  <c r="H1427" i="11"/>
  <c r="H1428" i="11"/>
  <c r="H1429" i="11"/>
  <c r="H1430" i="11"/>
  <c r="H1431" i="11"/>
  <c r="H1432" i="11"/>
  <c r="H1433" i="11"/>
  <c r="H1434" i="11"/>
  <c r="H1435" i="11"/>
  <c r="H1436" i="11"/>
  <c r="H1437" i="11"/>
  <c r="H1438" i="11"/>
  <c r="H1439" i="11"/>
  <c r="H1440" i="11"/>
  <c r="H1441" i="11"/>
  <c r="H1442" i="11"/>
  <c r="H1443" i="11"/>
  <c r="H1444" i="11"/>
  <c r="H1445" i="11"/>
  <c r="H1446" i="11"/>
  <c r="H1447" i="11"/>
  <c r="H1448" i="11"/>
  <c r="H1449" i="11"/>
  <c r="H1450" i="11"/>
  <c r="H1451" i="11"/>
  <c r="H1452" i="11"/>
  <c r="H1453" i="11"/>
  <c r="H1454" i="11"/>
  <c r="H1455" i="11"/>
  <c r="H1456" i="11"/>
  <c r="H1457" i="11"/>
  <c r="H1458" i="11"/>
  <c r="H1459" i="11"/>
  <c r="H1460" i="11"/>
  <c r="H1461" i="11"/>
  <c r="H1462" i="11"/>
  <c r="H1463" i="11"/>
  <c r="H1464" i="11"/>
  <c r="H1465" i="11"/>
  <c r="H1466" i="11"/>
  <c r="H1467" i="11"/>
  <c r="H1468" i="11"/>
  <c r="H1469" i="11"/>
  <c r="H1470" i="11"/>
  <c r="H1471" i="11"/>
  <c r="H1472" i="11"/>
  <c r="H1473" i="11"/>
  <c r="H1474" i="11"/>
  <c r="H1475" i="11"/>
  <c r="H1476" i="11"/>
  <c r="H1477" i="11"/>
  <c r="H1478" i="11"/>
  <c r="H1479" i="11"/>
  <c r="H1480" i="11"/>
  <c r="H1481" i="11"/>
  <c r="H1482" i="11"/>
  <c r="H1483" i="11"/>
  <c r="H1484" i="11"/>
  <c r="H1485" i="11"/>
  <c r="H1486" i="11"/>
  <c r="H1487" i="11"/>
  <c r="H1488" i="11"/>
  <c r="H1489" i="11"/>
  <c r="H1490" i="11"/>
  <c r="H1491" i="11"/>
  <c r="H1492" i="11"/>
  <c r="H1493" i="11"/>
  <c r="H1494" i="11"/>
  <c r="H1495" i="11"/>
  <c r="H1496" i="11"/>
  <c r="H1497" i="11"/>
  <c r="H1498" i="11"/>
  <c r="H1499" i="11"/>
  <c r="H1500" i="11"/>
  <c r="H14" i="11"/>
  <c r="H15" i="11"/>
  <c r="H16" i="11"/>
  <c r="H17" i="11"/>
  <c r="H18" i="11"/>
  <c r="H19" i="11"/>
  <c r="H20" i="11"/>
  <c r="H21" i="11"/>
  <c r="H22" i="11"/>
  <c r="H23" i="11"/>
  <c r="H24" i="11"/>
  <c r="H25" i="11"/>
  <c r="H26" i="11"/>
  <c r="H27" i="11"/>
  <c r="H28" i="11"/>
  <c r="H29" i="11"/>
  <c r="H30" i="11"/>
  <c r="H31" i="11"/>
  <c r="H32" i="11"/>
  <c r="H33" i="11"/>
  <c r="H34" i="11"/>
  <c r="H35" i="11"/>
  <c r="H36" i="11"/>
  <c r="H37" i="11"/>
  <c r="H38" i="11"/>
  <c r="K1500" i="12"/>
  <c r="K7" i="12"/>
  <c r="K8" i="12"/>
  <c r="K9" i="12"/>
  <c r="K10" i="12"/>
  <c r="K11" i="12"/>
  <c r="K12" i="12"/>
  <c r="K13" i="12"/>
  <c r="K14" i="12"/>
  <c r="K15" i="12"/>
  <c r="K16" i="12"/>
  <c r="K17" i="12"/>
  <c r="K18" i="12"/>
  <c r="K19" i="12"/>
  <c r="K20" i="12"/>
  <c r="K21" i="12"/>
  <c r="K22" i="12"/>
  <c r="K23" i="12"/>
  <c r="K24" i="12"/>
  <c r="K25" i="12"/>
  <c r="K26" i="12"/>
  <c r="K27" i="12"/>
  <c r="K28" i="12"/>
  <c r="K29" i="12"/>
  <c r="K30" i="12"/>
  <c r="K31" i="12"/>
  <c r="K32" i="12"/>
  <c r="K33" i="12"/>
  <c r="K34" i="12"/>
  <c r="K35" i="12"/>
  <c r="K36" i="12"/>
  <c r="K37" i="12"/>
  <c r="K38" i="12"/>
  <c r="K39" i="12"/>
  <c r="K40" i="12"/>
  <c r="K41" i="12"/>
  <c r="K42" i="12"/>
  <c r="K43" i="12"/>
  <c r="K44" i="12"/>
  <c r="K45" i="12"/>
  <c r="K46" i="12"/>
  <c r="K47" i="12"/>
  <c r="K48" i="12"/>
  <c r="K49" i="12"/>
  <c r="K50" i="12"/>
  <c r="K51" i="12"/>
  <c r="K52" i="12"/>
  <c r="K53" i="12"/>
  <c r="K54" i="12"/>
  <c r="K55" i="12"/>
  <c r="K56" i="12"/>
  <c r="K57" i="12"/>
  <c r="K58" i="12"/>
  <c r="K59" i="12"/>
  <c r="K60" i="12"/>
  <c r="K61" i="12"/>
  <c r="K62" i="12"/>
  <c r="K63" i="12"/>
  <c r="K64" i="12"/>
  <c r="K65" i="12"/>
  <c r="K66" i="12"/>
  <c r="K67" i="12"/>
  <c r="K68" i="12"/>
  <c r="K69" i="12"/>
  <c r="K70" i="12"/>
  <c r="K71" i="12"/>
  <c r="K72" i="12"/>
  <c r="K73" i="12"/>
  <c r="K74" i="12"/>
  <c r="K75" i="12"/>
  <c r="K76" i="12"/>
  <c r="K77" i="12"/>
  <c r="K78" i="12"/>
  <c r="K79" i="12"/>
  <c r="K80" i="12"/>
  <c r="K81" i="12"/>
  <c r="K82" i="12"/>
  <c r="K83" i="12"/>
  <c r="K84" i="12"/>
  <c r="K85" i="12"/>
  <c r="K86" i="12"/>
  <c r="K87" i="12"/>
  <c r="K88" i="12"/>
  <c r="K89" i="12"/>
  <c r="K90" i="12"/>
  <c r="K91" i="12"/>
  <c r="K92" i="12"/>
  <c r="K93" i="12"/>
  <c r="K94" i="12"/>
  <c r="K95" i="12"/>
  <c r="K96" i="12"/>
  <c r="K97" i="12"/>
  <c r="K98" i="12"/>
  <c r="K99" i="12"/>
  <c r="K100" i="12"/>
  <c r="K101" i="12"/>
  <c r="K102" i="12"/>
  <c r="K103" i="12"/>
  <c r="K104" i="12"/>
  <c r="K105" i="12"/>
  <c r="K106" i="12"/>
  <c r="K107" i="12"/>
  <c r="K108" i="12"/>
  <c r="K109" i="12"/>
  <c r="K110" i="12"/>
  <c r="K111" i="12"/>
  <c r="K112" i="12"/>
  <c r="K113" i="12"/>
  <c r="K114" i="12"/>
  <c r="K115" i="12"/>
  <c r="K116" i="12"/>
  <c r="K117" i="12"/>
  <c r="K118" i="12"/>
  <c r="K119" i="12"/>
  <c r="K120" i="12"/>
  <c r="K121" i="12"/>
  <c r="K122" i="12"/>
  <c r="K123" i="12"/>
  <c r="K124" i="12"/>
  <c r="K125" i="12"/>
  <c r="K126" i="12"/>
  <c r="K127" i="12"/>
  <c r="K128" i="12"/>
  <c r="K129" i="12"/>
  <c r="K130" i="12"/>
  <c r="K131" i="12"/>
  <c r="K132" i="12"/>
  <c r="K133" i="12"/>
  <c r="K134" i="12"/>
  <c r="K135" i="12"/>
  <c r="K136" i="12"/>
  <c r="K137" i="12"/>
  <c r="K138" i="12"/>
  <c r="K139" i="12"/>
  <c r="K140" i="12"/>
  <c r="K141" i="12"/>
  <c r="K142" i="12"/>
  <c r="K143" i="12"/>
  <c r="K144" i="12"/>
  <c r="K145" i="12"/>
  <c r="K146" i="12"/>
  <c r="K147" i="12"/>
  <c r="K148" i="12"/>
  <c r="K149" i="12"/>
  <c r="K150" i="12"/>
  <c r="K151" i="12"/>
  <c r="K152" i="12"/>
  <c r="K153" i="12"/>
  <c r="K154" i="12"/>
  <c r="K155" i="12"/>
  <c r="K156" i="12"/>
  <c r="K157" i="12"/>
  <c r="K158" i="12"/>
  <c r="K159" i="12"/>
  <c r="K160" i="12"/>
  <c r="K161" i="12"/>
  <c r="K162" i="12"/>
  <c r="K163" i="12"/>
  <c r="K164" i="12"/>
  <c r="K165" i="12"/>
  <c r="K166" i="12"/>
  <c r="K167" i="12"/>
  <c r="K168" i="12"/>
  <c r="K169" i="12"/>
  <c r="K170" i="12"/>
  <c r="K171" i="12"/>
  <c r="K172" i="12"/>
  <c r="K173" i="12"/>
  <c r="K174" i="12"/>
  <c r="K175" i="12"/>
  <c r="K176" i="12"/>
  <c r="K177" i="12"/>
  <c r="K178" i="12"/>
  <c r="K179" i="12"/>
  <c r="K180" i="12"/>
  <c r="K181" i="12"/>
  <c r="K182" i="12"/>
  <c r="K183" i="12"/>
  <c r="K184" i="12"/>
  <c r="K185" i="12"/>
  <c r="K186" i="12"/>
  <c r="K187" i="12"/>
  <c r="K188" i="12"/>
  <c r="K189" i="12"/>
  <c r="K190" i="12"/>
  <c r="K191" i="12"/>
  <c r="K192" i="12"/>
  <c r="K193" i="12"/>
  <c r="K194" i="12"/>
  <c r="K195" i="12"/>
  <c r="K196" i="12"/>
  <c r="K197" i="12"/>
  <c r="K198" i="12"/>
  <c r="K199" i="12"/>
  <c r="K200" i="12"/>
  <c r="K201" i="12"/>
  <c r="K202" i="12"/>
  <c r="K203" i="12"/>
  <c r="K204" i="12"/>
  <c r="K205" i="12"/>
  <c r="K206" i="12"/>
  <c r="K207" i="12"/>
  <c r="K208" i="12"/>
  <c r="K209" i="12"/>
  <c r="K210" i="12"/>
  <c r="K211" i="12"/>
  <c r="K212" i="12"/>
  <c r="K213" i="12"/>
  <c r="K214" i="12"/>
  <c r="K215" i="12"/>
  <c r="K216" i="12"/>
  <c r="K217" i="12"/>
  <c r="K218" i="12"/>
  <c r="K219" i="12"/>
  <c r="K220" i="12"/>
  <c r="K221" i="12"/>
  <c r="K222" i="12"/>
  <c r="K223" i="12"/>
  <c r="K224" i="12"/>
  <c r="K225" i="12"/>
  <c r="K226" i="12"/>
  <c r="K227" i="12"/>
  <c r="K228" i="12"/>
  <c r="K229" i="12"/>
  <c r="K230" i="12"/>
  <c r="K231" i="12"/>
  <c r="K232" i="12"/>
  <c r="K233" i="12"/>
  <c r="K234" i="12"/>
  <c r="K235" i="12"/>
  <c r="K236" i="12"/>
  <c r="K237" i="12"/>
  <c r="K238" i="12"/>
  <c r="K239" i="12"/>
  <c r="K240" i="12"/>
  <c r="K241" i="12"/>
  <c r="K242" i="12"/>
  <c r="K243" i="12"/>
  <c r="K244" i="12"/>
  <c r="K245" i="12"/>
  <c r="K246" i="12"/>
  <c r="K247" i="12"/>
  <c r="K248" i="12"/>
  <c r="K249" i="12"/>
  <c r="K250" i="12"/>
  <c r="K251" i="12"/>
  <c r="K252" i="12"/>
  <c r="K253" i="12"/>
  <c r="K254" i="12"/>
  <c r="K255" i="12"/>
  <c r="K256" i="12"/>
  <c r="K257" i="12"/>
  <c r="K258" i="12"/>
  <c r="K259" i="12"/>
  <c r="K260" i="12"/>
  <c r="K261" i="12"/>
  <c r="K262" i="12"/>
  <c r="K263" i="12"/>
  <c r="K264" i="12"/>
  <c r="K265" i="12"/>
  <c r="K266" i="12"/>
  <c r="K267" i="12"/>
  <c r="K268" i="12"/>
  <c r="K269" i="12"/>
  <c r="K270" i="12"/>
  <c r="K271" i="12"/>
  <c r="K272" i="12"/>
  <c r="K273" i="12"/>
  <c r="K274" i="12"/>
  <c r="K275" i="12"/>
  <c r="K276" i="12"/>
  <c r="K277" i="12"/>
  <c r="K278" i="12"/>
  <c r="K279" i="12"/>
  <c r="K280" i="12"/>
  <c r="K281" i="12"/>
  <c r="K282" i="12"/>
  <c r="K283" i="12"/>
  <c r="K284" i="12"/>
  <c r="K285" i="12"/>
  <c r="K286" i="12"/>
  <c r="K287" i="12"/>
  <c r="K288" i="12"/>
  <c r="K289" i="12"/>
  <c r="K290" i="12"/>
  <c r="K291" i="12"/>
  <c r="K292" i="12"/>
  <c r="K293" i="12"/>
  <c r="K294" i="12"/>
  <c r="K295" i="12"/>
  <c r="K296" i="12"/>
  <c r="K297" i="12"/>
  <c r="K298" i="12"/>
  <c r="K299" i="12"/>
  <c r="K300" i="12"/>
  <c r="K301" i="12"/>
  <c r="K302" i="12"/>
  <c r="K303" i="12"/>
  <c r="K304" i="12"/>
  <c r="K305" i="12"/>
  <c r="K306" i="12"/>
  <c r="K307" i="12"/>
  <c r="K308" i="12"/>
  <c r="K309" i="12"/>
  <c r="K310" i="12"/>
  <c r="K311" i="12"/>
  <c r="K312" i="12"/>
  <c r="K313" i="12"/>
  <c r="K314" i="12"/>
  <c r="K315" i="12"/>
  <c r="K316" i="12"/>
  <c r="K317" i="12"/>
  <c r="K318" i="12"/>
  <c r="K319" i="12"/>
  <c r="K320" i="12"/>
  <c r="K321" i="12"/>
  <c r="K322" i="12"/>
  <c r="K323" i="12"/>
  <c r="K324" i="12"/>
  <c r="K325" i="12"/>
  <c r="K326" i="12"/>
  <c r="K327" i="12"/>
  <c r="K328" i="12"/>
  <c r="K329" i="12"/>
  <c r="K330" i="12"/>
  <c r="K331" i="12"/>
  <c r="K332" i="12"/>
  <c r="K333" i="12"/>
  <c r="K334" i="12"/>
  <c r="K335" i="12"/>
  <c r="K336" i="12"/>
  <c r="K337" i="12"/>
  <c r="K338" i="12"/>
  <c r="K339" i="12"/>
  <c r="K340" i="12"/>
  <c r="K341" i="12"/>
  <c r="K342" i="12"/>
  <c r="K343" i="12"/>
  <c r="K344" i="12"/>
  <c r="K345" i="12"/>
  <c r="K346" i="12"/>
  <c r="K347" i="12"/>
  <c r="K348" i="12"/>
  <c r="K349" i="12"/>
  <c r="K350" i="12"/>
  <c r="K351" i="12"/>
  <c r="K352" i="12"/>
  <c r="K353" i="12"/>
  <c r="K354" i="12"/>
  <c r="K355" i="12"/>
  <c r="K356" i="12"/>
  <c r="K357" i="12"/>
  <c r="K358" i="12"/>
  <c r="K359" i="12"/>
  <c r="K360" i="12"/>
  <c r="K361" i="12"/>
  <c r="K362" i="12"/>
  <c r="K363" i="12"/>
  <c r="K364" i="12"/>
  <c r="K365" i="12"/>
  <c r="K366" i="12"/>
  <c r="K367" i="12"/>
  <c r="K368" i="12"/>
  <c r="K369" i="12"/>
  <c r="K370" i="12"/>
  <c r="K371" i="12"/>
  <c r="K372" i="12"/>
  <c r="K373" i="12"/>
  <c r="K374" i="12"/>
  <c r="K375" i="12"/>
  <c r="K376" i="12"/>
  <c r="K377" i="12"/>
  <c r="K378" i="12"/>
  <c r="K379" i="12"/>
  <c r="K380" i="12"/>
  <c r="K381" i="12"/>
  <c r="K382" i="12"/>
  <c r="K383" i="12"/>
  <c r="K384" i="12"/>
  <c r="K385" i="12"/>
  <c r="K386" i="12"/>
  <c r="K387" i="12"/>
  <c r="K388" i="12"/>
  <c r="K389" i="12"/>
  <c r="K390" i="12"/>
  <c r="K391" i="12"/>
  <c r="K392" i="12"/>
  <c r="K393" i="12"/>
  <c r="K394" i="12"/>
  <c r="K395" i="12"/>
  <c r="K396" i="12"/>
  <c r="K397" i="12"/>
  <c r="K398" i="12"/>
  <c r="K399" i="12"/>
  <c r="K400" i="12"/>
  <c r="K401" i="12"/>
  <c r="K402" i="12"/>
  <c r="K403" i="12"/>
  <c r="K404" i="12"/>
  <c r="K405" i="12"/>
  <c r="K406" i="12"/>
  <c r="K407" i="12"/>
  <c r="K408" i="12"/>
  <c r="K409" i="12"/>
  <c r="K410" i="12"/>
  <c r="K411" i="12"/>
  <c r="K412" i="12"/>
  <c r="K413" i="12"/>
  <c r="K414" i="12"/>
  <c r="K415" i="12"/>
  <c r="K416" i="12"/>
  <c r="K417" i="12"/>
  <c r="K418" i="12"/>
  <c r="K419" i="12"/>
  <c r="K420" i="12"/>
  <c r="K421" i="12"/>
  <c r="K422" i="12"/>
  <c r="K423" i="12"/>
  <c r="K424" i="12"/>
  <c r="K425" i="12"/>
  <c r="K426" i="12"/>
  <c r="K427" i="12"/>
  <c r="K428" i="12"/>
  <c r="K429" i="12"/>
  <c r="K430" i="12"/>
  <c r="K431" i="12"/>
  <c r="K432" i="12"/>
  <c r="K433" i="12"/>
  <c r="K434" i="12"/>
  <c r="K435" i="12"/>
  <c r="K436" i="12"/>
  <c r="K437" i="12"/>
  <c r="K438" i="12"/>
  <c r="K439" i="12"/>
  <c r="K440" i="12"/>
  <c r="K441" i="12"/>
  <c r="K442" i="12"/>
  <c r="K443" i="12"/>
  <c r="K444" i="12"/>
  <c r="K445" i="12"/>
  <c r="K446" i="12"/>
  <c r="K447" i="12"/>
  <c r="K448" i="12"/>
  <c r="K449" i="12"/>
  <c r="K450" i="12"/>
  <c r="K451" i="12"/>
  <c r="K452" i="12"/>
  <c r="K453" i="12"/>
  <c r="K454" i="12"/>
  <c r="K455" i="12"/>
  <c r="K456" i="12"/>
  <c r="K457" i="12"/>
  <c r="K458" i="12"/>
  <c r="K459" i="12"/>
  <c r="K460" i="12"/>
  <c r="K461" i="12"/>
  <c r="K462" i="12"/>
  <c r="K463" i="12"/>
  <c r="K464" i="12"/>
  <c r="K465" i="12"/>
  <c r="K466" i="12"/>
  <c r="K467" i="12"/>
  <c r="K468" i="12"/>
  <c r="K469" i="12"/>
  <c r="K470" i="12"/>
  <c r="K471" i="12"/>
  <c r="K472" i="12"/>
  <c r="K473" i="12"/>
  <c r="K474" i="12"/>
  <c r="K475" i="12"/>
  <c r="K476" i="12"/>
  <c r="K477" i="12"/>
  <c r="K478" i="12"/>
  <c r="K479" i="12"/>
  <c r="K480" i="12"/>
  <c r="K481" i="12"/>
  <c r="K482" i="12"/>
  <c r="K483" i="12"/>
  <c r="K484" i="12"/>
  <c r="K485" i="12"/>
  <c r="K486" i="12"/>
  <c r="K487" i="12"/>
  <c r="K488" i="12"/>
  <c r="K489" i="12"/>
  <c r="K490" i="12"/>
  <c r="K491" i="12"/>
  <c r="K492" i="12"/>
  <c r="K493" i="12"/>
  <c r="K494" i="12"/>
  <c r="K495" i="12"/>
  <c r="K496" i="12"/>
  <c r="K497" i="12"/>
  <c r="K498" i="12"/>
  <c r="K499" i="12"/>
  <c r="K500" i="12"/>
  <c r="K501" i="12"/>
  <c r="K502" i="12"/>
  <c r="K503" i="12"/>
  <c r="K504" i="12"/>
  <c r="K505" i="12"/>
  <c r="K506" i="12"/>
  <c r="K507" i="12"/>
  <c r="K508" i="12"/>
  <c r="K509" i="12"/>
  <c r="K510" i="12"/>
  <c r="K511" i="12"/>
  <c r="K512" i="12"/>
  <c r="K513" i="12"/>
  <c r="K514" i="12"/>
  <c r="K515" i="12"/>
  <c r="K516" i="12"/>
  <c r="K517" i="12"/>
  <c r="K518" i="12"/>
  <c r="K519" i="12"/>
  <c r="K520" i="12"/>
  <c r="K521" i="12"/>
  <c r="K522" i="12"/>
  <c r="K523" i="12"/>
  <c r="K524" i="12"/>
  <c r="K525" i="12"/>
  <c r="K526" i="12"/>
  <c r="K527" i="12"/>
  <c r="K528" i="12"/>
  <c r="K529" i="12"/>
  <c r="K530" i="12"/>
  <c r="K531" i="12"/>
  <c r="K532" i="12"/>
  <c r="K533" i="12"/>
  <c r="K534" i="12"/>
  <c r="K535" i="12"/>
  <c r="K536" i="12"/>
  <c r="K537" i="12"/>
  <c r="K538" i="12"/>
  <c r="K539" i="12"/>
  <c r="K540" i="12"/>
  <c r="K541" i="12"/>
  <c r="K542" i="12"/>
  <c r="K543" i="12"/>
  <c r="K544" i="12"/>
  <c r="K545" i="12"/>
  <c r="K546" i="12"/>
  <c r="K547" i="12"/>
  <c r="K548" i="12"/>
  <c r="K549" i="12"/>
  <c r="K550" i="12"/>
  <c r="K551" i="12"/>
  <c r="K552" i="12"/>
  <c r="K553" i="12"/>
  <c r="K554" i="12"/>
  <c r="K555" i="12"/>
  <c r="K556" i="12"/>
  <c r="K557" i="12"/>
  <c r="K558" i="12"/>
  <c r="K559" i="12"/>
  <c r="K560" i="12"/>
  <c r="K561" i="12"/>
  <c r="K562" i="12"/>
  <c r="K563" i="12"/>
  <c r="K564" i="12"/>
  <c r="K565" i="12"/>
  <c r="K566" i="12"/>
  <c r="K567" i="12"/>
  <c r="K568" i="12"/>
  <c r="K569" i="12"/>
  <c r="K570" i="12"/>
  <c r="K571" i="12"/>
  <c r="K572" i="12"/>
  <c r="K573" i="12"/>
  <c r="K574" i="12"/>
  <c r="K575" i="12"/>
  <c r="K576" i="12"/>
  <c r="K577" i="12"/>
  <c r="K578" i="12"/>
  <c r="K579" i="12"/>
  <c r="K580" i="12"/>
  <c r="K581" i="12"/>
  <c r="K582" i="12"/>
  <c r="K583" i="12"/>
  <c r="K584" i="12"/>
  <c r="K585" i="12"/>
  <c r="K586" i="12"/>
  <c r="K587" i="12"/>
  <c r="K588" i="12"/>
  <c r="K589" i="12"/>
  <c r="K590" i="12"/>
  <c r="K591" i="12"/>
  <c r="K592" i="12"/>
  <c r="K593" i="12"/>
  <c r="K594" i="12"/>
  <c r="K595" i="12"/>
  <c r="K596" i="12"/>
  <c r="K597" i="12"/>
  <c r="K598" i="12"/>
  <c r="K599" i="12"/>
  <c r="K600" i="12"/>
  <c r="K601" i="12"/>
  <c r="K602" i="12"/>
  <c r="K603" i="12"/>
  <c r="K604" i="12"/>
  <c r="K605" i="12"/>
  <c r="K606" i="12"/>
  <c r="K607" i="12"/>
  <c r="K608" i="12"/>
  <c r="K609" i="12"/>
  <c r="K610" i="12"/>
  <c r="K611" i="12"/>
  <c r="K612" i="12"/>
  <c r="K613" i="12"/>
  <c r="K614" i="12"/>
  <c r="K615" i="12"/>
  <c r="K616" i="12"/>
  <c r="K617" i="12"/>
  <c r="K618" i="12"/>
  <c r="K619" i="12"/>
  <c r="K620" i="12"/>
  <c r="K621" i="12"/>
  <c r="K622" i="12"/>
  <c r="K623" i="12"/>
  <c r="K624" i="12"/>
  <c r="K625" i="12"/>
  <c r="K626" i="12"/>
  <c r="K627" i="12"/>
  <c r="K628" i="12"/>
  <c r="K629" i="12"/>
  <c r="K630" i="12"/>
  <c r="K631" i="12"/>
  <c r="K632" i="12"/>
  <c r="K633" i="12"/>
  <c r="K634" i="12"/>
  <c r="K635" i="12"/>
  <c r="K636" i="12"/>
  <c r="K637" i="12"/>
  <c r="K638" i="12"/>
  <c r="K639" i="12"/>
  <c r="K640" i="12"/>
  <c r="K641" i="12"/>
  <c r="K642" i="12"/>
  <c r="K643" i="12"/>
  <c r="K644" i="12"/>
  <c r="K645" i="12"/>
  <c r="K646" i="12"/>
  <c r="K647" i="12"/>
  <c r="K648" i="12"/>
  <c r="K649" i="12"/>
  <c r="K650" i="12"/>
  <c r="K651" i="12"/>
  <c r="K652" i="12"/>
  <c r="K653" i="12"/>
  <c r="K654" i="12"/>
  <c r="K655" i="12"/>
  <c r="K656" i="12"/>
  <c r="K657" i="12"/>
  <c r="K658" i="12"/>
  <c r="K659" i="12"/>
  <c r="K660" i="12"/>
  <c r="K661" i="12"/>
  <c r="K662" i="12"/>
  <c r="K663" i="12"/>
  <c r="K664" i="12"/>
  <c r="K665" i="12"/>
  <c r="K666" i="12"/>
  <c r="K667" i="12"/>
  <c r="K668" i="12"/>
  <c r="K669" i="12"/>
  <c r="K670" i="12"/>
  <c r="K671" i="12"/>
  <c r="K672" i="12"/>
  <c r="K673" i="12"/>
  <c r="K674" i="12"/>
  <c r="K675" i="12"/>
  <c r="K676" i="12"/>
  <c r="K677" i="12"/>
  <c r="K678" i="12"/>
  <c r="K679" i="12"/>
  <c r="K680" i="12"/>
  <c r="K681" i="12"/>
  <c r="K682" i="12"/>
  <c r="K683" i="12"/>
  <c r="K684" i="12"/>
  <c r="K685" i="12"/>
  <c r="K686" i="12"/>
  <c r="K687" i="12"/>
  <c r="K688" i="12"/>
  <c r="K689" i="12"/>
  <c r="K690" i="12"/>
  <c r="K691" i="12"/>
  <c r="K692" i="12"/>
  <c r="K693" i="12"/>
  <c r="K694" i="12"/>
  <c r="K695" i="12"/>
  <c r="K696" i="12"/>
  <c r="K697" i="12"/>
  <c r="K698" i="12"/>
  <c r="K699" i="12"/>
  <c r="K700" i="12"/>
  <c r="K701" i="12"/>
  <c r="K702" i="12"/>
  <c r="K703" i="12"/>
  <c r="K704" i="12"/>
  <c r="K705" i="12"/>
  <c r="K706" i="12"/>
  <c r="K707" i="12"/>
  <c r="K708" i="12"/>
  <c r="K709" i="12"/>
  <c r="K710" i="12"/>
  <c r="K711" i="12"/>
  <c r="K712" i="12"/>
  <c r="K713" i="12"/>
  <c r="K714" i="12"/>
  <c r="K715" i="12"/>
  <c r="K716" i="12"/>
  <c r="K717" i="12"/>
  <c r="K718" i="12"/>
  <c r="K719" i="12"/>
  <c r="K720" i="12"/>
  <c r="K721" i="12"/>
  <c r="K722" i="12"/>
  <c r="K723" i="12"/>
  <c r="K724" i="12"/>
  <c r="K725" i="12"/>
  <c r="K726" i="12"/>
  <c r="K727" i="12"/>
  <c r="K728" i="12"/>
  <c r="K729" i="12"/>
  <c r="K730" i="12"/>
  <c r="K731" i="12"/>
  <c r="K732" i="12"/>
  <c r="K733" i="12"/>
  <c r="K734" i="12"/>
  <c r="K735" i="12"/>
  <c r="K736" i="12"/>
  <c r="K737" i="12"/>
  <c r="K738" i="12"/>
  <c r="K739" i="12"/>
  <c r="K740" i="12"/>
  <c r="K741" i="12"/>
  <c r="K742" i="12"/>
  <c r="K743" i="12"/>
  <c r="K744" i="12"/>
  <c r="K745" i="12"/>
  <c r="K746" i="12"/>
  <c r="K747" i="12"/>
  <c r="K748" i="12"/>
  <c r="K749" i="12"/>
  <c r="K750" i="12"/>
  <c r="K751" i="12"/>
  <c r="K752" i="12"/>
  <c r="K753" i="12"/>
  <c r="K754" i="12"/>
  <c r="K755" i="12"/>
  <c r="K756" i="12"/>
  <c r="K757" i="12"/>
  <c r="K758" i="12"/>
  <c r="K759" i="12"/>
  <c r="K760" i="12"/>
  <c r="K761" i="12"/>
  <c r="K762" i="12"/>
  <c r="K763" i="12"/>
  <c r="K764" i="12"/>
  <c r="K765" i="12"/>
  <c r="K766" i="12"/>
  <c r="K767" i="12"/>
  <c r="K768" i="12"/>
  <c r="K769" i="12"/>
  <c r="K770" i="12"/>
  <c r="K771" i="12"/>
  <c r="K772" i="12"/>
  <c r="K773" i="12"/>
  <c r="K774" i="12"/>
  <c r="K775" i="12"/>
  <c r="K776" i="12"/>
  <c r="K777" i="12"/>
  <c r="K778" i="12"/>
  <c r="K779" i="12"/>
  <c r="K780" i="12"/>
  <c r="K781" i="12"/>
  <c r="K782" i="12"/>
  <c r="K783" i="12"/>
  <c r="K784" i="12"/>
  <c r="K785" i="12"/>
  <c r="K786" i="12"/>
  <c r="K787" i="12"/>
  <c r="K788" i="12"/>
  <c r="K789" i="12"/>
  <c r="K790" i="12"/>
  <c r="K791" i="12"/>
  <c r="K792" i="12"/>
  <c r="K793" i="12"/>
  <c r="K794" i="12"/>
  <c r="K795" i="12"/>
  <c r="K796" i="12"/>
  <c r="K797" i="12"/>
  <c r="K798" i="12"/>
  <c r="K799" i="12"/>
  <c r="K800" i="12"/>
  <c r="K801" i="12"/>
  <c r="K802" i="12"/>
  <c r="K803" i="12"/>
  <c r="K804" i="12"/>
  <c r="K805" i="12"/>
  <c r="K806" i="12"/>
  <c r="K807" i="12"/>
  <c r="K808" i="12"/>
  <c r="K809" i="12"/>
  <c r="K810" i="12"/>
  <c r="K811" i="12"/>
  <c r="K812" i="12"/>
  <c r="K813" i="12"/>
  <c r="K814" i="12"/>
  <c r="K815" i="12"/>
  <c r="K816" i="12"/>
  <c r="K817" i="12"/>
  <c r="K818" i="12"/>
  <c r="K819" i="12"/>
  <c r="K820" i="12"/>
  <c r="K821" i="12"/>
  <c r="K822" i="12"/>
  <c r="K823" i="12"/>
  <c r="K824" i="12"/>
  <c r="K825" i="12"/>
  <c r="K826" i="12"/>
  <c r="K827" i="12"/>
  <c r="K828" i="12"/>
  <c r="K829" i="12"/>
  <c r="K830" i="12"/>
  <c r="K831" i="12"/>
  <c r="K832" i="12"/>
  <c r="K833" i="12"/>
  <c r="K834" i="12"/>
  <c r="K835" i="12"/>
  <c r="K836" i="12"/>
  <c r="K837" i="12"/>
  <c r="K838" i="12"/>
  <c r="K839" i="12"/>
  <c r="K840" i="12"/>
  <c r="K841" i="12"/>
  <c r="K842" i="12"/>
  <c r="K843" i="12"/>
  <c r="K844" i="12"/>
  <c r="K845" i="12"/>
  <c r="K846" i="12"/>
  <c r="K847" i="12"/>
  <c r="K848" i="12"/>
  <c r="K849" i="12"/>
  <c r="K850" i="12"/>
  <c r="K851" i="12"/>
  <c r="K852" i="12"/>
  <c r="K853" i="12"/>
  <c r="K854" i="12"/>
  <c r="K855" i="12"/>
  <c r="K856" i="12"/>
  <c r="K857" i="12"/>
  <c r="K858" i="12"/>
  <c r="K859" i="12"/>
  <c r="K860" i="12"/>
  <c r="K861" i="12"/>
  <c r="K862" i="12"/>
  <c r="K863" i="12"/>
  <c r="K864" i="12"/>
  <c r="K865" i="12"/>
  <c r="K866" i="12"/>
  <c r="K867" i="12"/>
  <c r="K868" i="12"/>
  <c r="K869" i="12"/>
  <c r="K870" i="12"/>
  <c r="K871" i="12"/>
  <c r="K872" i="12"/>
  <c r="K873" i="12"/>
  <c r="K874" i="12"/>
  <c r="K875" i="12"/>
  <c r="K876" i="12"/>
  <c r="K877" i="12"/>
  <c r="K878" i="12"/>
  <c r="K879" i="12"/>
  <c r="K880" i="12"/>
  <c r="K881" i="12"/>
  <c r="K882" i="12"/>
  <c r="K883" i="12"/>
  <c r="K884" i="12"/>
  <c r="K885" i="12"/>
  <c r="K886" i="12"/>
  <c r="K887" i="12"/>
  <c r="K888" i="12"/>
  <c r="K889" i="12"/>
  <c r="K890" i="12"/>
  <c r="K891" i="12"/>
  <c r="K892" i="12"/>
  <c r="K893" i="12"/>
  <c r="K894" i="12"/>
  <c r="K895" i="12"/>
  <c r="K896" i="12"/>
  <c r="K897" i="12"/>
  <c r="K898" i="12"/>
  <c r="K899" i="12"/>
  <c r="K900" i="12"/>
  <c r="K901" i="12"/>
  <c r="K902" i="12"/>
  <c r="K903" i="12"/>
  <c r="K904" i="12"/>
  <c r="K905" i="12"/>
  <c r="K906" i="12"/>
  <c r="K907" i="12"/>
  <c r="K908" i="12"/>
  <c r="K909" i="12"/>
  <c r="K910" i="12"/>
  <c r="K911" i="12"/>
  <c r="K912" i="12"/>
  <c r="K913" i="12"/>
  <c r="K914" i="12"/>
  <c r="K915" i="12"/>
  <c r="K916" i="12"/>
  <c r="K917" i="12"/>
  <c r="K918" i="12"/>
  <c r="K919" i="12"/>
  <c r="K920" i="12"/>
  <c r="K921" i="12"/>
  <c r="K922" i="12"/>
  <c r="K923" i="12"/>
  <c r="K924" i="12"/>
  <c r="K925" i="12"/>
  <c r="K926" i="12"/>
  <c r="K927" i="12"/>
  <c r="K928" i="12"/>
  <c r="K929" i="12"/>
  <c r="K930" i="12"/>
  <c r="K931" i="12"/>
  <c r="K932" i="12"/>
  <c r="K933" i="12"/>
  <c r="K934" i="12"/>
  <c r="K935" i="12"/>
  <c r="K936" i="12"/>
  <c r="K937" i="12"/>
  <c r="K938" i="12"/>
  <c r="K939" i="12"/>
  <c r="K940" i="12"/>
  <c r="K941" i="12"/>
  <c r="K942" i="12"/>
  <c r="K943" i="12"/>
  <c r="K944" i="12"/>
  <c r="K945" i="12"/>
  <c r="K946" i="12"/>
  <c r="K947" i="12"/>
  <c r="K948" i="12"/>
  <c r="K949" i="12"/>
  <c r="K950" i="12"/>
  <c r="K951" i="12"/>
  <c r="K952" i="12"/>
  <c r="K953" i="12"/>
  <c r="K954" i="12"/>
  <c r="K955" i="12"/>
  <c r="K956" i="12"/>
  <c r="K957" i="12"/>
  <c r="K958" i="12"/>
  <c r="K959" i="12"/>
  <c r="K960" i="12"/>
  <c r="K961" i="12"/>
  <c r="K962" i="12"/>
  <c r="K963" i="12"/>
  <c r="K964" i="12"/>
  <c r="K965" i="12"/>
  <c r="K966" i="12"/>
  <c r="K967" i="12"/>
  <c r="K968" i="12"/>
  <c r="K969" i="12"/>
  <c r="K970" i="12"/>
  <c r="K971" i="12"/>
  <c r="K972" i="12"/>
  <c r="K973" i="12"/>
  <c r="K974" i="12"/>
  <c r="K975" i="12"/>
  <c r="K976" i="12"/>
  <c r="K977" i="12"/>
  <c r="K978" i="12"/>
  <c r="K979" i="12"/>
  <c r="K980" i="12"/>
  <c r="K981" i="12"/>
  <c r="K982" i="12"/>
  <c r="K983" i="12"/>
  <c r="K984" i="12"/>
  <c r="K985" i="12"/>
  <c r="K986" i="12"/>
  <c r="K987" i="12"/>
  <c r="K988" i="12"/>
  <c r="K989" i="12"/>
  <c r="K990" i="12"/>
  <c r="K991" i="12"/>
  <c r="K992" i="12"/>
  <c r="K993" i="12"/>
  <c r="K994" i="12"/>
  <c r="K995" i="12"/>
  <c r="K996" i="12"/>
  <c r="K997" i="12"/>
  <c r="K998" i="12"/>
  <c r="K999" i="12"/>
  <c r="K1000" i="12"/>
  <c r="K1001" i="12"/>
  <c r="K1002" i="12"/>
  <c r="K1003" i="12"/>
  <c r="K1004" i="12"/>
  <c r="K1005" i="12"/>
  <c r="K1006" i="12"/>
  <c r="K1007" i="12"/>
  <c r="K1008" i="12"/>
  <c r="K1009" i="12"/>
  <c r="K1010" i="12"/>
  <c r="K1011" i="12"/>
  <c r="K1012" i="12"/>
  <c r="K1013" i="12"/>
  <c r="K1014" i="12"/>
  <c r="K1015" i="12"/>
  <c r="K1016" i="12"/>
  <c r="K1017" i="12"/>
  <c r="K1018" i="12"/>
  <c r="K1019" i="12"/>
  <c r="K1020" i="12"/>
  <c r="K1021" i="12"/>
  <c r="K1022" i="12"/>
  <c r="K1023" i="12"/>
  <c r="K1024" i="12"/>
  <c r="K1025" i="12"/>
  <c r="K1026" i="12"/>
  <c r="K1027" i="12"/>
  <c r="K1028" i="12"/>
  <c r="K1029" i="12"/>
  <c r="K1030" i="12"/>
  <c r="K1031" i="12"/>
  <c r="K1032" i="12"/>
  <c r="K1033" i="12"/>
  <c r="K1034" i="12"/>
  <c r="K1035" i="12"/>
  <c r="K1036" i="12"/>
  <c r="K1037" i="12"/>
  <c r="K1038" i="12"/>
  <c r="K1039" i="12"/>
  <c r="K1040" i="12"/>
  <c r="K1041" i="12"/>
  <c r="K1042" i="12"/>
  <c r="K1043" i="12"/>
  <c r="K1044" i="12"/>
  <c r="K1045" i="12"/>
  <c r="K1046" i="12"/>
  <c r="K1047" i="12"/>
  <c r="K1048" i="12"/>
  <c r="K1049" i="12"/>
  <c r="K1050" i="12"/>
  <c r="K1051" i="12"/>
  <c r="K1052" i="12"/>
  <c r="K1053" i="12"/>
  <c r="K1054" i="12"/>
  <c r="K1055" i="12"/>
  <c r="K1056" i="12"/>
  <c r="K1057" i="12"/>
  <c r="K1058" i="12"/>
  <c r="K1059" i="12"/>
  <c r="K1060" i="12"/>
  <c r="K1061" i="12"/>
  <c r="K1062" i="12"/>
  <c r="K1063" i="12"/>
  <c r="K1064" i="12"/>
  <c r="K1065" i="12"/>
  <c r="K1066" i="12"/>
  <c r="K1067" i="12"/>
  <c r="K1068" i="12"/>
  <c r="K1069" i="12"/>
  <c r="K1070" i="12"/>
  <c r="K1071" i="12"/>
  <c r="K1072" i="12"/>
  <c r="K1073" i="12"/>
  <c r="K1074" i="12"/>
  <c r="K1075" i="12"/>
  <c r="K1076" i="12"/>
  <c r="K1077" i="12"/>
  <c r="K1078" i="12"/>
  <c r="K1079" i="12"/>
  <c r="K1080" i="12"/>
  <c r="K1081" i="12"/>
  <c r="K1082" i="12"/>
  <c r="K1083" i="12"/>
  <c r="K1084" i="12"/>
  <c r="K1085" i="12"/>
  <c r="K1086" i="12"/>
  <c r="K1087" i="12"/>
  <c r="K1088" i="12"/>
  <c r="K1089" i="12"/>
  <c r="K1090" i="12"/>
  <c r="K1091" i="12"/>
  <c r="K1092" i="12"/>
  <c r="K1093" i="12"/>
  <c r="K1094" i="12"/>
  <c r="K1095" i="12"/>
  <c r="K1096" i="12"/>
  <c r="K1097" i="12"/>
  <c r="K1098" i="12"/>
  <c r="K1099" i="12"/>
  <c r="K1100" i="12"/>
  <c r="K1101" i="12"/>
  <c r="K1102" i="12"/>
  <c r="K1103" i="12"/>
  <c r="K1104" i="12"/>
  <c r="K1105" i="12"/>
  <c r="K1106" i="12"/>
  <c r="K1107" i="12"/>
  <c r="K1108" i="12"/>
  <c r="K1109" i="12"/>
  <c r="K1110" i="12"/>
  <c r="K1111" i="12"/>
  <c r="K1112" i="12"/>
  <c r="K1113" i="12"/>
  <c r="K1114" i="12"/>
  <c r="K1115" i="12"/>
  <c r="K1116" i="12"/>
  <c r="K1117" i="12"/>
  <c r="K1118" i="12"/>
  <c r="K1119" i="12"/>
  <c r="K1120" i="12"/>
  <c r="K1121" i="12"/>
  <c r="K1122" i="12"/>
  <c r="K1123" i="12"/>
  <c r="K1124" i="12"/>
  <c r="K1125" i="12"/>
  <c r="K1126" i="12"/>
  <c r="K1127" i="12"/>
  <c r="K1128" i="12"/>
  <c r="K1129" i="12"/>
  <c r="K1130" i="12"/>
  <c r="K1131" i="12"/>
  <c r="K1132" i="12"/>
  <c r="K1133" i="12"/>
  <c r="K1134" i="12"/>
  <c r="K1135" i="12"/>
  <c r="K1136" i="12"/>
  <c r="K1137" i="12"/>
  <c r="K1138" i="12"/>
  <c r="K1139" i="12"/>
  <c r="K1140" i="12"/>
  <c r="K1141" i="12"/>
  <c r="K1142" i="12"/>
  <c r="K1143" i="12"/>
  <c r="K1144" i="12"/>
  <c r="K1145" i="12"/>
  <c r="K1146" i="12"/>
  <c r="K1147" i="12"/>
  <c r="K1148" i="12"/>
  <c r="K1149" i="12"/>
  <c r="K1150" i="12"/>
  <c r="K1151" i="12"/>
  <c r="K1152" i="12"/>
  <c r="K1153" i="12"/>
  <c r="K1154" i="12"/>
  <c r="K1155" i="12"/>
  <c r="K1156" i="12"/>
  <c r="K1157" i="12"/>
  <c r="K1158" i="12"/>
  <c r="K1159" i="12"/>
  <c r="K1160" i="12"/>
  <c r="K1161" i="12"/>
  <c r="K1162" i="12"/>
  <c r="K1163" i="12"/>
  <c r="K1164" i="12"/>
  <c r="K1165" i="12"/>
  <c r="K1166" i="12"/>
  <c r="K1167" i="12"/>
  <c r="K1168" i="12"/>
  <c r="K1169" i="12"/>
  <c r="K1170" i="12"/>
  <c r="K1171" i="12"/>
  <c r="K1172" i="12"/>
  <c r="K1173" i="12"/>
  <c r="K1174" i="12"/>
  <c r="K1175" i="12"/>
  <c r="K1176" i="12"/>
  <c r="K1177" i="12"/>
  <c r="K1178" i="12"/>
  <c r="K1179" i="12"/>
  <c r="K1180" i="12"/>
  <c r="K1181" i="12"/>
  <c r="K1182" i="12"/>
  <c r="K1183" i="12"/>
  <c r="K1184" i="12"/>
  <c r="K1185" i="12"/>
  <c r="K1186" i="12"/>
  <c r="K1187" i="12"/>
  <c r="K1188" i="12"/>
  <c r="K1189" i="12"/>
  <c r="K1190" i="12"/>
  <c r="K1191" i="12"/>
  <c r="K1192" i="12"/>
  <c r="K1193" i="12"/>
  <c r="K1194" i="12"/>
  <c r="K1195" i="12"/>
  <c r="K1196" i="12"/>
  <c r="K1197" i="12"/>
  <c r="K1198" i="12"/>
  <c r="K1199" i="12"/>
  <c r="K1200" i="12"/>
  <c r="K1201" i="12"/>
  <c r="K1202" i="12"/>
  <c r="K1203" i="12"/>
  <c r="K1204" i="12"/>
  <c r="K1205" i="12"/>
  <c r="K1206" i="12"/>
  <c r="K1207" i="12"/>
  <c r="K1208" i="12"/>
  <c r="K1209" i="12"/>
  <c r="K1210" i="12"/>
  <c r="K1211" i="12"/>
  <c r="K1212" i="12"/>
  <c r="K1213" i="12"/>
  <c r="K1214" i="12"/>
  <c r="K1215" i="12"/>
  <c r="K1216" i="12"/>
  <c r="K1217" i="12"/>
  <c r="K1218" i="12"/>
  <c r="K1219" i="12"/>
  <c r="K1220" i="12"/>
  <c r="K1221" i="12"/>
  <c r="K1222" i="12"/>
  <c r="K1223" i="12"/>
  <c r="K1224" i="12"/>
  <c r="K1225" i="12"/>
  <c r="K1226" i="12"/>
  <c r="K1227" i="12"/>
  <c r="K1228" i="12"/>
  <c r="K1229" i="12"/>
  <c r="K1230" i="12"/>
  <c r="K1231" i="12"/>
  <c r="K1232" i="12"/>
  <c r="K1233" i="12"/>
  <c r="K1234" i="12"/>
  <c r="K1235" i="12"/>
  <c r="K1236" i="12"/>
  <c r="K1237" i="12"/>
  <c r="K1238" i="12"/>
  <c r="K1239" i="12"/>
  <c r="K1240" i="12"/>
  <c r="K1241" i="12"/>
  <c r="K1242" i="12"/>
  <c r="K1243" i="12"/>
  <c r="K1244" i="12"/>
  <c r="K1245" i="12"/>
  <c r="K1246" i="12"/>
  <c r="K1247" i="12"/>
  <c r="K1248" i="12"/>
  <c r="K1249" i="12"/>
  <c r="K1250" i="12"/>
  <c r="K1251" i="12"/>
  <c r="K1252" i="12"/>
  <c r="K1253" i="12"/>
  <c r="K1254" i="12"/>
  <c r="K1255" i="12"/>
  <c r="K1256" i="12"/>
  <c r="K1257" i="12"/>
  <c r="K1258" i="12"/>
  <c r="K1259" i="12"/>
  <c r="K1260" i="12"/>
  <c r="K1261" i="12"/>
  <c r="K1262" i="12"/>
  <c r="K1263" i="12"/>
  <c r="K1264" i="12"/>
  <c r="K1265" i="12"/>
  <c r="K1266" i="12"/>
  <c r="K1267" i="12"/>
  <c r="K1268" i="12"/>
  <c r="K1269" i="12"/>
  <c r="K1270" i="12"/>
  <c r="K1271" i="12"/>
  <c r="K1272" i="12"/>
  <c r="K1273" i="12"/>
  <c r="K1274" i="12"/>
  <c r="K1275" i="12"/>
  <c r="K1276" i="12"/>
  <c r="K1277" i="12"/>
  <c r="K1278" i="12"/>
  <c r="K1279" i="12"/>
  <c r="K1280" i="12"/>
  <c r="K1281" i="12"/>
  <c r="K1282" i="12"/>
  <c r="K1283" i="12"/>
  <c r="K1284" i="12"/>
  <c r="K1285" i="12"/>
  <c r="K1286" i="12"/>
  <c r="K1287" i="12"/>
  <c r="K1288" i="12"/>
  <c r="K1289" i="12"/>
  <c r="K1290" i="12"/>
  <c r="K1291" i="12"/>
  <c r="K1292" i="12"/>
  <c r="K1293" i="12"/>
  <c r="K1294" i="12"/>
  <c r="K1295" i="12"/>
  <c r="K1296" i="12"/>
  <c r="K1297" i="12"/>
  <c r="K1298" i="12"/>
  <c r="K1299" i="12"/>
  <c r="K1300" i="12"/>
  <c r="K1301" i="12"/>
  <c r="K1302" i="12"/>
  <c r="K1303" i="12"/>
  <c r="K1304" i="12"/>
  <c r="K1305" i="12"/>
  <c r="K1306" i="12"/>
  <c r="K1307" i="12"/>
  <c r="K1308" i="12"/>
  <c r="K1309" i="12"/>
  <c r="K1310" i="12"/>
  <c r="K1311" i="12"/>
  <c r="K1312" i="12"/>
  <c r="K1313" i="12"/>
  <c r="K1314" i="12"/>
  <c r="K1315" i="12"/>
  <c r="K1316" i="12"/>
  <c r="K1317" i="12"/>
  <c r="K1318" i="12"/>
  <c r="K1319" i="12"/>
  <c r="K1320" i="12"/>
  <c r="K1321" i="12"/>
  <c r="K1322" i="12"/>
  <c r="K1323" i="12"/>
  <c r="K1324" i="12"/>
  <c r="K1325" i="12"/>
  <c r="K1326" i="12"/>
  <c r="K1327" i="12"/>
  <c r="K1328" i="12"/>
  <c r="K1329" i="12"/>
  <c r="K1330" i="12"/>
  <c r="K1331" i="12"/>
  <c r="K1332" i="12"/>
  <c r="K1333" i="12"/>
  <c r="K1334" i="12"/>
  <c r="K1335" i="12"/>
  <c r="K1336" i="12"/>
  <c r="K1337" i="12"/>
  <c r="K1338" i="12"/>
  <c r="K1339" i="12"/>
  <c r="K1340" i="12"/>
  <c r="K1341" i="12"/>
  <c r="K1342" i="12"/>
  <c r="K1343" i="12"/>
  <c r="K1344" i="12"/>
  <c r="K1345" i="12"/>
  <c r="K1346" i="12"/>
  <c r="K1347" i="12"/>
  <c r="K1348" i="12"/>
  <c r="K1349" i="12"/>
  <c r="K1350" i="12"/>
  <c r="K1351" i="12"/>
  <c r="K1352" i="12"/>
  <c r="K1353" i="12"/>
  <c r="K1354" i="12"/>
  <c r="K1355" i="12"/>
  <c r="K1356" i="12"/>
  <c r="K1357" i="12"/>
  <c r="K1358" i="12"/>
  <c r="K1359" i="12"/>
  <c r="K1360" i="12"/>
  <c r="K1361" i="12"/>
  <c r="K1362" i="12"/>
  <c r="K1363" i="12"/>
  <c r="K1364" i="12"/>
  <c r="K1365" i="12"/>
  <c r="K1366" i="12"/>
  <c r="K1367" i="12"/>
  <c r="K1368" i="12"/>
  <c r="K1369" i="12"/>
  <c r="K1370" i="12"/>
  <c r="K1371" i="12"/>
  <c r="K1372" i="12"/>
  <c r="K1373" i="12"/>
  <c r="K1374" i="12"/>
  <c r="K1375" i="12"/>
  <c r="K1376" i="12"/>
  <c r="K1377" i="12"/>
  <c r="K1378" i="12"/>
  <c r="K1379" i="12"/>
  <c r="K1380" i="12"/>
  <c r="K1381" i="12"/>
  <c r="K1382" i="12"/>
  <c r="K1383" i="12"/>
  <c r="K1384" i="12"/>
  <c r="K1385" i="12"/>
  <c r="K1386" i="12"/>
  <c r="K1387" i="12"/>
  <c r="K1388" i="12"/>
  <c r="K1389" i="12"/>
  <c r="K1390" i="12"/>
  <c r="K1391" i="12"/>
  <c r="K1392" i="12"/>
  <c r="K1393" i="12"/>
  <c r="K1394" i="12"/>
  <c r="K1395" i="12"/>
  <c r="K1396" i="12"/>
  <c r="K1397" i="12"/>
  <c r="K1398" i="12"/>
  <c r="K1399" i="12"/>
  <c r="K1400" i="12"/>
  <c r="K1401" i="12"/>
  <c r="K1402" i="12"/>
  <c r="K1403" i="12"/>
  <c r="K1404" i="12"/>
  <c r="K1405" i="12"/>
  <c r="K1406" i="12"/>
  <c r="K1407" i="12"/>
  <c r="K1408" i="12"/>
  <c r="K1409" i="12"/>
  <c r="K1410" i="12"/>
  <c r="K1411" i="12"/>
  <c r="K1412" i="12"/>
  <c r="K1413" i="12"/>
  <c r="K1414" i="12"/>
  <c r="K1415" i="12"/>
  <c r="K1416" i="12"/>
  <c r="K1417" i="12"/>
  <c r="K1418" i="12"/>
  <c r="K1419" i="12"/>
  <c r="K1420" i="12"/>
  <c r="K1421" i="12"/>
  <c r="K1422" i="12"/>
  <c r="K1423" i="12"/>
  <c r="K1424" i="12"/>
  <c r="K1425" i="12"/>
  <c r="K1426" i="12"/>
  <c r="K1427" i="12"/>
  <c r="K1428" i="12"/>
  <c r="K1429" i="12"/>
  <c r="K1430" i="12"/>
  <c r="K1431" i="12"/>
  <c r="K1432" i="12"/>
  <c r="K1433" i="12"/>
  <c r="K1434" i="12"/>
  <c r="K1435" i="12"/>
  <c r="K1436" i="12"/>
  <c r="K1437" i="12"/>
  <c r="K1438" i="12"/>
  <c r="K1439" i="12"/>
  <c r="K1440" i="12"/>
  <c r="K1441" i="12"/>
  <c r="K1442" i="12"/>
  <c r="K1443" i="12"/>
  <c r="K1444" i="12"/>
  <c r="K1445" i="12"/>
  <c r="K1446" i="12"/>
  <c r="K1447" i="12"/>
  <c r="K1448" i="12"/>
  <c r="K1449" i="12"/>
  <c r="K1450" i="12"/>
  <c r="K1451" i="12"/>
  <c r="K1452" i="12"/>
  <c r="K1453" i="12"/>
  <c r="K1454" i="12"/>
  <c r="K1455" i="12"/>
  <c r="K1456" i="12"/>
  <c r="K1457" i="12"/>
  <c r="K1458" i="12"/>
  <c r="K1459" i="12"/>
  <c r="K1460" i="12"/>
  <c r="K1461" i="12"/>
  <c r="K1462" i="12"/>
  <c r="K1463" i="12"/>
  <c r="K1464" i="12"/>
  <c r="K1465" i="12"/>
  <c r="K1466" i="12"/>
  <c r="K1467" i="12"/>
  <c r="K1468" i="12"/>
  <c r="K1469" i="12"/>
  <c r="K1470" i="12"/>
  <c r="K1471" i="12"/>
  <c r="K1472" i="12"/>
  <c r="K1473" i="12"/>
  <c r="K1474" i="12"/>
  <c r="K1475" i="12"/>
  <c r="K1476" i="12"/>
  <c r="K1477" i="12"/>
  <c r="K1478" i="12"/>
  <c r="K1479" i="12"/>
  <c r="K1480" i="12"/>
  <c r="K1481" i="12"/>
  <c r="K1482" i="12"/>
  <c r="K1483" i="12"/>
  <c r="K1484" i="12"/>
  <c r="K1485" i="12"/>
  <c r="K1486" i="12"/>
  <c r="K1487" i="12"/>
  <c r="K1488" i="12"/>
  <c r="K1489" i="12"/>
  <c r="K1490" i="12"/>
  <c r="K1491" i="12"/>
  <c r="K1492" i="12"/>
  <c r="K1493" i="12"/>
  <c r="K1494" i="12"/>
  <c r="K1495" i="12"/>
  <c r="K1496" i="12"/>
  <c r="K1497" i="12"/>
  <c r="K1498" i="12"/>
  <c r="K1499" i="12"/>
  <c r="K6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293" i="12"/>
  <c r="H294" i="12"/>
  <c r="H295" i="12"/>
  <c r="H296" i="12"/>
  <c r="H297" i="12"/>
  <c r="H298" i="12"/>
  <c r="H299" i="12"/>
  <c r="H300" i="12"/>
  <c r="H301" i="12"/>
  <c r="H302" i="12"/>
  <c r="H303" i="12"/>
  <c r="H304" i="12"/>
  <c r="H305" i="12"/>
  <c r="H306" i="12"/>
  <c r="H307" i="12"/>
  <c r="H308" i="12"/>
  <c r="H309" i="12"/>
  <c r="H310" i="12"/>
  <c r="H311" i="12"/>
  <c r="H312" i="12"/>
  <c r="H313" i="12"/>
  <c r="H314" i="12"/>
  <c r="H315" i="12"/>
  <c r="H316" i="12"/>
  <c r="H317" i="12"/>
  <c r="H318" i="12"/>
  <c r="H319" i="12"/>
  <c r="H320" i="12"/>
  <c r="H321" i="12"/>
  <c r="H322" i="12"/>
  <c r="H323" i="12"/>
  <c r="H324" i="12"/>
  <c r="H325" i="12"/>
  <c r="H326" i="12"/>
  <c r="H327" i="12"/>
  <c r="H328" i="12"/>
  <c r="H329" i="12"/>
  <c r="H330" i="12"/>
  <c r="H331" i="12"/>
  <c r="H332" i="12"/>
  <c r="H333" i="12"/>
  <c r="H334" i="12"/>
  <c r="H335" i="12"/>
  <c r="H336" i="12"/>
  <c r="H337" i="12"/>
  <c r="H338" i="12"/>
  <c r="H339" i="12"/>
  <c r="H340" i="12"/>
  <c r="H341" i="12"/>
  <c r="H342" i="12"/>
  <c r="H343" i="12"/>
  <c r="H344" i="12"/>
  <c r="H345" i="12"/>
  <c r="H346" i="12"/>
  <c r="H347" i="12"/>
  <c r="H348" i="12"/>
  <c r="H349" i="12"/>
  <c r="H350" i="12"/>
  <c r="H351" i="12"/>
  <c r="H352" i="12"/>
  <c r="H353" i="12"/>
  <c r="H354" i="12"/>
  <c r="H355" i="12"/>
  <c r="H356" i="12"/>
  <c r="H357" i="12"/>
  <c r="H358" i="12"/>
  <c r="H359" i="12"/>
  <c r="H360" i="12"/>
  <c r="H361" i="12"/>
  <c r="H362" i="12"/>
  <c r="H363" i="12"/>
  <c r="H364" i="12"/>
  <c r="H365" i="12"/>
  <c r="H366" i="12"/>
  <c r="H367" i="12"/>
  <c r="H368" i="12"/>
  <c r="H369" i="12"/>
  <c r="H370" i="12"/>
  <c r="H371" i="12"/>
  <c r="H372" i="12"/>
  <c r="H373" i="12"/>
  <c r="H374" i="12"/>
  <c r="H375" i="12"/>
  <c r="H376" i="12"/>
  <c r="H377" i="12"/>
  <c r="H378" i="12"/>
  <c r="H379" i="12"/>
  <c r="H380" i="12"/>
  <c r="H381" i="12"/>
  <c r="H382" i="12"/>
  <c r="H383" i="12"/>
  <c r="H384" i="12"/>
  <c r="H385" i="12"/>
  <c r="H386" i="12"/>
  <c r="H387" i="12"/>
  <c r="H388" i="12"/>
  <c r="H389" i="12"/>
  <c r="H390" i="12"/>
  <c r="H391" i="12"/>
  <c r="H392" i="12"/>
  <c r="H393" i="12"/>
  <c r="H394" i="12"/>
  <c r="H395" i="12"/>
  <c r="H396" i="12"/>
  <c r="H397" i="12"/>
  <c r="H398" i="12"/>
  <c r="H399" i="12"/>
  <c r="H400" i="12"/>
  <c r="H401" i="12"/>
  <c r="H402" i="12"/>
  <c r="H403" i="12"/>
  <c r="H404" i="12"/>
  <c r="H405" i="12"/>
  <c r="H406" i="12"/>
  <c r="H407" i="12"/>
  <c r="H408" i="12"/>
  <c r="H409" i="12"/>
  <c r="H410" i="12"/>
  <c r="H411" i="12"/>
  <c r="H412" i="12"/>
  <c r="H413" i="12"/>
  <c r="H414" i="12"/>
  <c r="H415" i="12"/>
  <c r="H416" i="12"/>
  <c r="H417" i="12"/>
  <c r="H418" i="12"/>
  <c r="H419" i="12"/>
  <c r="H420" i="12"/>
  <c r="H421" i="12"/>
  <c r="H422" i="12"/>
  <c r="H423" i="12"/>
  <c r="H424" i="12"/>
  <c r="H425" i="12"/>
  <c r="H426" i="12"/>
  <c r="H427" i="12"/>
  <c r="H428" i="12"/>
  <c r="H429" i="12"/>
  <c r="H430" i="12"/>
  <c r="H431" i="12"/>
  <c r="H432" i="12"/>
  <c r="H433" i="12"/>
  <c r="H434" i="12"/>
  <c r="H435" i="12"/>
  <c r="H436" i="12"/>
  <c r="H437" i="12"/>
  <c r="H438" i="12"/>
  <c r="H439" i="12"/>
  <c r="H440" i="12"/>
  <c r="H441" i="12"/>
  <c r="H442" i="12"/>
  <c r="H443" i="12"/>
  <c r="H444" i="12"/>
  <c r="H445" i="12"/>
  <c r="H446" i="12"/>
  <c r="H447" i="12"/>
  <c r="H448" i="12"/>
  <c r="H449" i="12"/>
  <c r="H450" i="12"/>
  <c r="H451" i="12"/>
  <c r="H452" i="12"/>
  <c r="H453" i="12"/>
  <c r="H454" i="12"/>
  <c r="H455" i="12"/>
  <c r="H456" i="12"/>
  <c r="H457" i="12"/>
  <c r="H458" i="12"/>
  <c r="H459" i="12"/>
  <c r="H460" i="12"/>
  <c r="H461" i="12"/>
  <c r="H462" i="12"/>
  <c r="H463" i="12"/>
  <c r="H464" i="12"/>
  <c r="H465" i="12"/>
  <c r="H466" i="12"/>
  <c r="H467" i="12"/>
  <c r="H468" i="12"/>
  <c r="H469" i="12"/>
  <c r="H470" i="12"/>
  <c r="H471" i="12"/>
  <c r="H472" i="12"/>
  <c r="H473" i="12"/>
  <c r="H474" i="12"/>
  <c r="H475" i="12"/>
  <c r="H476" i="12"/>
  <c r="H477" i="12"/>
  <c r="H478" i="12"/>
  <c r="H479" i="12"/>
  <c r="H480" i="12"/>
  <c r="H481" i="12"/>
  <c r="H482" i="12"/>
  <c r="H483" i="12"/>
  <c r="H484" i="12"/>
  <c r="H485" i="12"/>
  <c r="H486" i="12"/>
  <c r="H487" i="12"/>
  <c r="H488" i="12"/>
  <c r="H489" i="12"/>
  <c r="H490" i="12"/>
  <c r="H491" i="12"/>
  <c r="H492" i="12"/>
  <c r="H493" i="12"/>
  <c r="H494" i="12"/>
  <c r="H495" i="12"/>
  <c r="H496" i="12"/>
  <c r="H497" i="12"/>
  <c r="H498" i="12"/>
  <c r="H499" i="12"/>
  <c r="H500" i="12"/>
  <c r="H501" i="12"/>
  <c r="H502" i="12"/>
  <c r="H503" i="12"/>
  <c r="H504" i="12"/>
  <c r="H505" i="12"/>
  <c r="H506" i="12"/>
  <c r="H507" i="12"/>
  <c r="H508" i="12"/>
  <c r="H509" i="12"/>
  <c r="H510" i="12"/>
  <c r="H511" i="12"/>
  <c r="H512" i="12"/>
  <c r="H513" i="12"/>
  <c r="H514" i="12"/>
  <c r="H515" i="12"/>
  <c r="H516" i="12"/>
  <c r="H517" i="12"/>
  <c r="H518" i="12"/>
  <c r="H519" i="12"/>
  <c r="H520" i="12"/>
  <c r="H521" i="12"/>
  <c r="H522" i="12"/>
  <c r="H523" i="12"/>
  <c r="H524" i="12"/>
  <c r="H525" i="12"/>
  <c r="H526" i="12"/>
  <c r="H527" i="12"/>
  <c r="H528" i="12"/>
  <c r="H529" i="12"/>
  <c r="H530" i="12"/>
  <c r="H531" i="12"/>
  <c r="H532" i="12"/>
  <c r="H533" i="12"/>
  <c r="H534" i="12"/>
  <c r="H535" i="12"/>
  <c r="H536" i="12"/>
  <c r="H537" i="12"/>
  <c r="H538" i="12"/>
  <c r="H539" i="12"/>
  <c r="H540" i="12"/>
  <c r="H541" i="12"/>
  <c r="H542" i="12"/>
  <c r="H543" i="12"/>
  <c r="H544" i="12"/>
  <c r="H545" i="12"/>
  <c r="H546" i="12"/>
  <c r="H547" i="12"/>
  <c r="H548" i="12"/>
  <c r="H549" i="12"/>
  <c r="H550" i="12"/>
  <c r="H551" i="12"/>
  <c r="H552" i="12"/>
  <c r="H553" i="12"/>
  <c r="H554" i="12"/>
  <c r="H555" i="12"/>
  <c r="H556" i="12"/>
  <c r="H557" i="12"/>
  <c r="H558" i="12"/>
  <c r="H559" i="12"/>
  <c r="H560" i="12"/>
  <c r="H561" i="12"/>
  <c r="H562" i="12"/>
  <c r="H563" i="12"/>
  <c r="H564" i="12"/>
  <c r="H565" i="12"/>
  <c r="H566" i="12"/>
  <c r="H567" i="12"/>
  <c r="H568" i="12"/>
  <c r="H569" i="12"/>
  <c r="H570" i="12"/>
  <c r="H571" i="12"/>
  <c r="H572" i="12"/>
  <c r="H573" i="12"/>
  <c r="H574" i="12"/>
  <c r="H575" i="12"/>
  <c r="H576" i="12"/>
  <c r="H577" i="12"/>
  <c r="H578" i="12"/>
  <c r="H579" i="12"/>
  <c r="H580" i="12"/>
  <c r="H581" i="12"/>
  <c r="H582" i="12"/>
  <c r="H583" i="12"/>
  <c r="H584" i="12"/>
  <c r="H585" i="12"/>
  <c r="H586" i="12"/>
  <c r="H587" i="12"/>
  <c r="H588" i="12"/>
  <c r="H589" i="12"/>
  <c r="H590" i="12"/>
  <c r="H591" i="12"/>
  <c r="H592" i="12"/>
  <c r="H593" i="12"/>
  <c r="H594" i="12"/>
  <c r="H595" i="12"/>
  <c r="H596" i="12"/>
  <c r="H597" i="12"/>
  <c r="H598" i="12"/>
  <c r="H599" i="12"/>
  <c r="H600" i="12"/>
  <c r="H601" i="12"/>
  <c r="H602" i="12"/>
  <c r="H603" i="12"/>
  <c r="H604" i="12"/>
  <c r="H605" i="12"/>
  <c r="H606" i="12"/>
  <c r="H607" i="12"/>
  <c r="H608" i="12"/>
  <c r="H609" i="12"/>
  <c r="H610" i="12"/>
  <c r="H611" i="12"/>
  <c r="H612" i="12"/>
  <c r="H613" i="12"/>
  <c r="H614" i="12"/>
  <c r="H615" i="12"/>
  <c r="H616" i="12"/>
  <c r="H617" i="12"/>
  <c r="H618" i="12"/>
  <c r="H619" i="12"/>
  <c r="H620" i="12"/>
  <c r="H621" i="12"/>
  <c r="H622" i="12"/>
  <c r="H623" i="12"/>
  <c r="H624" i="12"/>
  <c r="H625" i="12"/>
  <c r="H626" i="12"/>
  <c r="H627" i="12"/>
  <c r="H628" i="12"/>
  <c r="H629" i="12"/>
  <c r="H630" i="12"/>
  <c r="H631" i="12"/>
  <c r="H632" i="12"/>
  <c r="H633" i="12"/>
  <c r="H634" i="12"/>
  <c r="H635" i="12"/>
  <c r="H636" i="12"/>
  <c r="H637" i="12"/>
  <c r="H638" i="12"/>
  <c r="H639" i="12"/>
  <c r="H640" i="12"/>
  <c r="H641" i="12"/>
  <c r="H642" i="12"/>
  <c r="H643" i="12"/>
  <c r="H644" i="12"/>
  <c r="H645" i="12"/>
  <c r="H646" i="12"/>
  <c r="H647" i="12"/>
  <c r="H648" i="12"/>
  <c r="H649" i="12"/>
  <c r="H650" i="12"/>
  <c r="H651" i="12"/>
  <c r="H652" i="12"/>
  <c r="H653" i="12"/>
  <c r="H654" i="12"/>
  <c r="H655" i="12"/>
  <c r="H656" i="12"/>
  <c r="H657" i="12"/>
  <c r="H658" i="12"/>
  <c r="H659" i="12"/>
  <c r="H660" i="12"/>
  <c r="H661" i="12"/>
  <c r="H662" i="12"/>
  <c r="H663" i="12"/>
  <c r="H664" i="12"/>
  <c r="H665" i="12"/>
  <c r="H666" i="12"/>
  <c r="H667" i="12"/>
  <c r="H668" i="12"/>
  <c r="H669" i="12"/>
  <c r="H670" i="12"/>
  <c r="H671" i="12"/>
  <c r="H672" i="12"/>
  <c r="H673" i="12"/>
  <c r="H674" i="12"/>
  <c r="H675" i="12"/>
  <c r="H676" i="12"/>
  <c r="H677" i="12"/>
  <c r="H678" i="12"/>
  <c r="H679" i="12"/>
  <c r="H680" i="12"/>
  <c r="H681" i="12"/>
  <c r="H682" i="12"/>
  <c r="H683" i="12"/>
  <c r="H684" i="12"/>
  <c r="H685" i="12"/>
  <c r="H686" i="12"/>
  <c r="H687" i="12"/>
  <c r="H688" i="12"/>
  <c r="H689" i="12"/>
  <c r="H690" i="12"/>
  <c r="H691" i="12"/>
  <c r="H692" i="12"/>
  <c r="H693" i="12"/>
  <c r="H694" i="12"/>
  <c r="H695" i="12"/>
  <c r="H696" i="12"/>
  <c r="H697" i="12"/>
  <c r="H698" i="12"/>
  <c r="H699" i="12"/>
  <c r="H700" i="12"/>
  <c r="H701" i="12"/>
  <c r="H702" i="12"/>
  <c r="H703" i="12"/>
  <c r="H704" i="12"/>
  <c r="H705" i="12"/>
  <c r="H706" i="12"/>
  <c r="H707" i="12"/>
  <c r="H708" i="12"/>
  <c r="H709" i="12"/>
  <c r="H710" i="12"/>
  <c r="H711" i="12"/>
  <c r="H712" i="12"/>
  <c r="H713" i="12"/>
  <c r="H714" i="12"/>
  <c r="H715" i="12"/>
  <c r="H716" i="12"/>
  <c r="H717" i="12"/>
  <c r="H718" i="12"/>
  <c r="H719" i="12"/>
  <c r="H720" i="12"/>
  <c r="H721" i="12"/>
  <c r="H722" i="12"/>
  <c r="H723" i="12"/>
  <c r="H724" i="12"/>
  <c r="H725" i="12"/>
  <c r="H726" i="12"/>
  <c r="H727" i="12"/>
  <c r="H728" i="12"/>
  <c r="H729" i="12"/>
  <c r="H730" i="12"/>
  <c r="H731" i="12"/>
  <c r="H732" i="12"/>
  <c r="H733" i="12"/>
  <c r="H734" i="12"/>
  <c r="H735" i="12"/>
  <c r="H736" i="12"/>
  <c r="H737" i="12"/>
  <c r="H738" i="12"/>
  <c r="H739" i="12"/>
  <c r="H740" i="12"/>
  <c r="H741" i="12"/>
  <c r="H742" i="12"/>
  <c r="H743" i="12"/>
  <c r="H744" i="12"/>
  <c r="H745" i="12"/>
  <c r="H746" i="12"/>
  <c r="H747" i="12"/>
  <c r="H748" i="12"/>
  <c r="H749" i="12"/>
  <c r="H750" i="12"/>
  <c r="H751" i="12"/>
  <c r="H752" i="12"/>
  <c r="H753" i="12"/>
  <c r="H754" i="12"/>
  <c r="H755" i="12"/>
  <c r="H756" i="12"/>
  <c r="H757" i="12"/>
  <c r="H758" i="12"/>
  <c r="H759" i="12"/>
  <c r="H760" i="12"/>
  <c r="H761" i="12"/>
  <c r="H762" i="12"/>
  <c r="H763" i="12"/>
  <c r="H764" i="12"/>
  <c r="H765" i="12"/>
  <c r="H766" i="12"/>
  <c r="H767" i="12"/>
  <c r="H768" i="12"/>
  <c r="H769" i="12"/>
  <c r="H770" i="12"/>
  <c r="H771" i="12"/>
  <c r="H772" i="12"/>
  <c r="H773" i="12"/>
  <c r="H774" i="12"/>
  <c r="H775" i="12"/>
  <c r="H776" i="12"/>
  <c r="H777" i="12"/>
  <c r="H778" i="12"/>
  <c r="H779" i="12"/>
  <c r="H780" i="12"/>
  <c r="H781" i="12"/>
  <c r="H782" i="12"/>
  <c r="H783" i="12"/>
  <c r="H784" i="12"/>
  <c r="H785" i="12"/>
  <c r="H786" i="12"/>
  <c r="H787" i="12"/>
  <c r="H788" i="12"/>
  <c r="H789" i="12"/>
  <c r="H790" i="12"/>
  <c r="H791" i="12"/>
  <c r="H792" i="12"/>
  <c r="H793" i="12"/>
  <c r="H794" i="12"/>
  <c r="H795" i="12"/>
  <c r="H796" i="12"/>
  <c r="H797" i="12"/>
  <c r="H798" i="12"/>
  <c r="H799" i="12"/>
  <c r="H800" i="12"/>
  <c r="H801" i="12"/>
  <c r="H802" i="12"/>
  <c r="H803" i="12"/>
  <c r="H804" i="12"/>
  <c r="H805" i="12"/>
  <c r="H806" i="12"/>
  <c r="H807" i="12"/>
  <c r="H808" i="12"/>
  <c r="H809" i="12"/>
  <c r="H810" i="12"/>
  <c r="H811" i="12"/>
  <c r="H812" i="12"/>
  <c r="H813" i="12"/>
  <c r="H814" i="12"/>
  <c r="H815" i="12"/>
  <c r="H816" i="12"/>
  <c r="H817" i="12"/>
  <c r="H818" i="12"/>
  <c r="H819" i="12"/>
  <c r="H820" i="12"/>
  <c r="H821" i="12"/>
  <c r="H822" i="12"/>
  <c r="H823" i="12"/>
  <c r="H824" i="12"/>
  <c r="H825" i="12"/>
  <c r="H826" i="12"/>
  <c r="H827" i="12"/>
  <c r="H828" i="12"/>
  <c r="H829" i="12"/>
  <c r="H830" i="12"/>
  <c r="H831" i="12"/>
  <c r="H832" i="12"/>
  <c r="H833" i="12"/>
  <c r="H834" i="12"/>
  <c r="H835" i="12"/>
  <c r="H836" i="12"/>
  <c r="H837" i="12"/>
  <c r="H838" i="12"/>
  <c r="H839" i="12"/>
  <c r="H840" i="12"/>
  <c r="H841" i="12"/>
  <c r="H842" i="12"/>
  <c r="H843" i="12"/>
  <c r="H844" i="12"/>
  <c r="H845" i="12"/>
  <c r="H846" i="12"/>
  <c r="H847" i="12"/>
  <c r="H848" i="12"/>
  <c r="H849" i="12"/>
  <c r="H850" i="12"/>
  <c r="H851" i="12"/>
  <c r="H852" i="12"/>
  <c r="H853" i="12"/>
  <c r="H854" i="12"/>
  <c r="H855" i="12"/>
  <c r="H856" i="12"/>
  <c r="H857" i="12"/>
  <c r="H858" i="12"/>
  <c r="H859" i="12"/>
  <c r="H860" i="12"/>
  <c r="H861" i="12"/>
  <c r="H862" i="12"/>
  <c r="H863" i="12"/>
  <c r="H864" i="12"/>
  <c r="H865" i="12"/>
  <c r="H866" i="12"/>
  <c r="H867" i="12"/>
  <c r="H868" i="12"/>
  <c r="H869" i="12"/>
  <c r="H870" i="12"/>
  <c r="H871" i="12"/>
  <c r="H872" i="12"/>
  <c r="H873" i="12"/>
  <c r="H874" i="12"/>
  <c r="H875" i="12"/>
  <c r="H876" i="12"/>
  <c r="H877" i="12"/>
  <c r="H878" i="12"/>
  <c r="H879" i="12"/>
  <c r="H880" i="12"/>
  <c r="H881" i="12"/>
  <c r="H882" i="12"/>
  <c r="H883" i="12"/>
  <c r="H884" i="12"/>
  <c r="H885" i="12"/>
  <c r="H886" i="12"/>
  <c r="H887" i="12"/>
  <c r="H888" i="12"/>
  <c r="H889" i="12"/>
  <c r="H890" i="12"/>
  <c r="H891" i="12"/>
  <c r="H892" i="12"/>
  <c r="H893" i="12"/>
  <c r="H894" i="12"/>
  <c r="H895" i="12"/>
  <c r="H896" i="12"/>
  <c r="H897" i="12"/>
  <c r="H898" i="12"/>
  <c r="H899" i="12"/>
  <c r="H900" i="12"/>
  <c r="H901" i="12"/>
  <c r="H902" i="12"/>
  <c r="H903" i="12"/>
  <c r="H904" i="12"/>
  <c r="H905" i="12"/>
  <c r="H906" i="12"/>
  <c r="H907" i="12"/>
  <c r="H908" i="12"/>
  <c r="H909" i="12"/>
  <c r="H910" i="12"/>
  <c r="H911" i="12"/>
  <c r="H912" i="12"/>
  <c r="H913" i="12"/>
  <c r="H914" i="12"/>
  <c r="H915" i="12"/>
  <c r="H916" i="12"/>
  <c r="H917" i="12"/>
  <c r="H918" i="12"/>
  <c r="H919" i="12"/>
  <c r="H920" i="12"/>
  <c r="H921" i="12"/>
  <c r="H922" i="12"/>
  <c r="H923" i="12"/>
  <c r="H924" i="12"/>
  <c r="H925" i="12"/>
  <c r="H926" i="12"/>
  <c r="H927" i="12"/>
  <c r="H928" i="12"/>
  <c r="H929" i="12"/>
  <c r="H930" i="12"/>
  <c r="H931" i="12"/>
  <c r="H932" i="12"/>
  <c r="H933" i="12"/>
  <c r="H934" i="12"/>
  <c r="H935" i="12"/>
  <c r="H936" i="12"/>
  <c r="H937" i="12"/>
  <c r="H938" i="12"/>
  <c r="H939" i="12"/>
  <c r="H940" i="12"/>
  <c r="H941" i="12"/>
  <c r="H942" i="12"/>
  <c r="H943" i="12"/>
  <c r="H944" i="12"/>
  <c r="H945" i="12"/>
  <c r="H946" i="12"/>
  <c r="H947" i="12"/>
  <c r="H948" i="12"/>
  <c r="H949" i="12"/>
  <c r="H950" i="12"/>
  <c r="H951" i="12"/>
  <c r="H952" i="12"/>
  <c r="H953" i="12"/>
  <c r="H954" i="12"/>
  <c r="H955" i="12"/>
  <c r="H956" i="12"/>
  <c r="H957" i="12"/>
  <c r="H958" i="12"/>
  <c r="H959" i="12"/>
  <c r="H960" i="12"/>
  <c r="H961" i="12"/>
  <c r="H962" i="12"/>
  <c r="H963" i="12"/>
  <c r="H964" i="12"/>
  <c r="H965" i="12"/>
  <c r="H966" i="12"/>
  <c r="H967" i="12"/>
  <c r="H968" i="12"/>
  <c r="H969" i="12"/>
  <c r="H970" i="12"/>
  <c r="H971" i="12"/>
  <c r="H972" i="12"/>
  <c r="H973" i="12"/>
  <c r="H974" i="12"/>
  <c r="H975" i="12"/>
  <c r="H976" i="12"/>
  <c r="H977" i="12"/>
  <c r="H978" i="12"/>
  <c r="H979" i="12"/>
  <c r="H980" i="12"/>
  <c r="H981" i="12"/>
  <c r="H982" i="12"/>
  <c r="H983" i="12"/>
  <c r="H984" i="12"/>
  <c r="H985" i="12"/>
  <c r="H986" i="12"/>
  <c r="H987" i="12"/>
  <c r="H988" i="12"/>
  <c r="H989" i="12"/>
  <c r="H990" i="12"/>
  <c r="H991" i="12"/>
  <c r="H992" i="12"/>
  <c r="H993" i="12"/>
  <c r="H994" i="12"/>
  <c r="H995" i="12"/>
  <c r="H996" i="12"/>
  <c r="H997" i="12"/>
  <c r="H998" i="12"/>
  <c r="H999" i="12"/>
  <c r="H1000" i="12"/>
  <c r="H1001" i="12"/>
  <c r="H1002" i="12"/>
  <c r="H1003" i="12"/>
  <c r="H1004" i="12"/>
  <c r="H1005" i="12"/>
  <c r="H1006" i="12"/>
  <c r="H1007" i="12"/>
  <c r="H1008" i="12"/>
  <c r="H1009" i="12"/>
  <c r="H1010" i="12"/>
  <c r="H1011" i="12"/>
  <c r="H1012" i="12"/>
  <c r="H1013" i="12"/>
  <c r="H1014" i="12"/>
  <c r="H1015" i="12"/>
  <c r="H1016" i="12"/>
  <c r="H1017" i="12"/>
  <c r="H1018" i="12"/>
  <c r="H1019" i="12"/>
  <c r="H1020" i="12"/>
  <c r="H1021" i="12"/>
  <c r="H1022" i="12"/>
  <c r="H1023" i="12"/>
  <c r="H1024" i="12"/>
  <c r="H1025" i="12"/>
  <c r="H1026" i="12"/>
  <c r="H1027" i="12"/>
  <c r="H1028" i="12"/>
  <c r="H1029" i="12"/>
  <c r="H1030" i="12"/>
  <c r="H1031" i="12"/>
  <c r="H1032" i="12"/>
  <c r="H1033" i="12"/>
  <c r="H1034" i="12"/>
  <c r="H1035" i="12"/>
  <c r="H1036" i="12"/>
  <c r="H1037" i="12"/>
  <c r="H1038" i="12"/>
  <c r="H1039" i="12"/>
  <c r="H1040" i="12"/>
  <c r="H1041" i="12"/>
  <c r="H1042" i="12"/>
  <c r="H1043" i="12"/>
  <c r="H1044" i="12"/>
  <c r="H1045" i="12"/>
  <c r="H1046" i="12"/>
  <c r="H1047" i="12"/>
  <c r="H1048" i="12"/>
  <c r="H1049" i="12"/>
  <c r="H1050" i="12"/>
  <c r="H1051" i="12"/>
  <c r="H1052" i="12"/>
  <c r="H1053" i="12"/>
  <c r="H1054" i="12"/>
  <c r="H1055" i="12"/>
  <c r="H1056" i="12"/>
  <c r="H1057" i="12"/>
  <c r="H1058" i="12"/>
  <c r="H1059" i="12"/>
  <c r="H1060" i="12"/>
  <c r="H1061" i="12"/>
  <c r="H1062" i="12"/>
  <c r="H1063" i="12"/>
  <c r="H1064" i="12"/>
  <c r="H1065" i="12"/>
  <c r="H1066" i="12"/>
  <c r="H1067" i="12"/>
  <c r="H1068" i="12"/>
  <c r="H1069" i="12"/>
  <c r="H1070" i="12"/>
  <c r="H1071" i="12"/>
  <c r="H1072" i="12"/>
  <c r="H1073" i="12"/>
  <c r="H1074" i="12"/>
  <c r="H1075" i="12"/>
  <c r="H1076" i="12"/>
  <c r="H1077" i="12"/>
  <c r="H1078" i="12"/>
  <c r="H1079" i="12"/>
  <c r="H1080" i="12"/>
  <c r="H1081" i="12"/>
  <c r="H1082" i="12"/>
  <c r="H1083" i="12"/>
  <c r="H1084" i="12"/>
  <c r="H1085" i="12"/>
  <c r="H1086" i="12"/>
  <c r="H1087" i="12"/>
  <c r="H1088" i="12"/>
  <c r="H1089" i="12"/>
  <c r="H1090" i="12"/>
  <c r="H1091" i="12"/>
  <c r="H1092" i="12"/>
  <c r="H1093" i="12"/>
  <c r="H1094" i="12"/>
  <c r="H1095" i="12"/>
  <c r="H1096" i="12"/>
  <c r="H1097" i="12"/>
  <c r="H1098" i="12"/>
  <c r="H1099" i="12"/>
  <c r="H1100" i="12"/>
  <c r="H1101" i="12"/>
  <c r="H1102" i="12"/>
  <c r="H1103" i="12"/>
  <c r="H1104" i="12"/>
  <c r="H1105" i="12"/>
  <c r="H1106" i="12"/>
  <c r="H1107" i="12"/>
  <c r="H1108" i="12"/>
  <c r="H1109" i="12"/>
  <c r="H1110" i="12"/>
  <c r="H1111" i="12"/>
  <c r="H1112" i="12"/>
  <c r="H1113" i="12"/>
  <c r="H1114" i="12"/>
  <c r="H1115" i="12"/>
  <c r="H1116" i="12"/>
  <c r="H1117" i="12"/>
  <c r="H1118" i="12"/>
  <c r="H1119" i="12"/>
  <c r="H1120" i="12"/>
  <c r="H1121" i="12"/>
  <c r="H1122" i="12"/>
  <c r="H1123" i="12"/>
  <c r="H1124" i="12"/>
  <c r="H1125" i="12"/>
  <c r="H1126" i="12"/>
  <c r="H1127" i="12"/>
  <c r="H1128" i="12"/>
  <c r="H1129" i="12"/>
  <c r="H1130" i="12"/>
  <c r="H1131" i="12"/>
  <c r="H1132" i="12"/>
  <c r="H1133" i="12"/>
  <c r="H1134" i="12"/>
  <c r="H1135" i="12"/>
  <c r="H1136" i="12"/>
  <c r="H1137" i="12"/>
  <c r="H1138" i="12"/>
  <c r="H1139" i="12"/>
  <c r="H1140" i="12"/>
  <c r="H1141" i="12"/>
  <c r="H1142" i="12"/>
  <c r="H1143" i="12"/>
  <c r="H1144" i="12"/>
  <c r="H1145" i="12"/>
  <c r="H1146" i="12"/>
  <c r="H1147" i="12"/>
  <c r="H1148" i="12"/>
  <c r="H1149" i="12"/>
  <c r="H1150" i="12"/>
  <c r="H1151" i="12"/>
  <c r="H1152" i="12"/>
  <c r="H1153" i="12"/>
  <c r="H1154" i="12"/>
  <c r="H1155" i="12"/>
  <c r="H1156" i="12"/>
  <c r="H1157" i="12"/>
  <c r="H1158" i="12"/>
  <c r="H1159" i="12"/>
  <c r="H1160" i="12"/>
  <c r="H1161" i="12"/>
  <c r="H1162" i="12"/>
  <c r="H1163" i="12"/>
  <c r="H1164" i="12"/>
  <c r="H1165" i="12"/>
  <c r="H1166" i="12"/>
  <c r="H1167" i="12"/>
  <c r="H1168" i="12"/>
  <c r="H1169" i="12"/>
  <c r="H1170" i="12"/>
  <c r="H1171" i="12"/>
  <c r="H1172" i="12"/>
  <c r="H1173" i="12"/>
  <c r="H1174" i="12"/>
  <c r="H1175" i="12"/>
  <c r="H1176" i="12"/>
  <c r="H1177" i="12"/>
  <c r="H1178" i="12"/>
  <c r="H1179" i="12"/>
  <c r="H1180" i="12"/>
  <c r="H1181" i="12"/>
  <c r="H1182" i="12"/>
  <c r="H1183" i="12"/>
  <c r="H1184" i="12"/>
  <c r="H1185" i="12"/>
  <c r="H1186" i="12"/>
  <c r="H1187" i="12"/>
  <c r="H1188" i="12"/>
  <c r="H1189" i="12"/>
  <c r="H1190" i="12"/>
  <c r="H1191" i="12"/>
  <c r="H1192" i="12"/>
  <c r="H1193" i="12"/>
  <c r="H1194" i="12"/>
  <c r="H1195" i="12"/>
  <c r="H1196" i="12"/>
  <c r="H1197" i="12"/>
  <c r="H1198" i="12"/>
  <c r="H1199" i="12"/>
  <c r="H1200" i="12"/>
  <c r="H1201" i="12"/>
  <c r="H1202" i="12"/>
  <c r="H1203" i="12"/>
  <c r="H1204" i="12"/>
  <c r="H1205" i="12"/>
  <c r="H1206" i="12"/>
  <c r="H1207" i="12"/>
  <c r="H1208" i="12"/>
  <c r="H1209" i="12"/>
  <c r="H1210" i="12"/>
  <c r="H1211" i="12"/>
  <c r="H1212" i="12"/>
  <c r="H1213" i="12"/>
  <c r="H1214" i="12"/>
  <c r="H1215" i="12"/>
  <c r="H1216" i="12"/>
  <c r="H1217" i="12"/>
  <c r="H1218" i="12"/>
  <c r="H1219" i="12"/>
  <c r="H1220" i="12"/>
  <c r="H1221" i="12"/>
  <c r="H1222" i="12"/>
  <c r="H1223" i="12"/>
  <c r="H1224" i="12"/>
  <c r="H1225" i="12"/>
  <c r="H1226" i="12"/>
  <c r="H1227" i="12"/>
  <c r="H1228" i="12"/>
  <c r="H1229" i="12"/>
  <c r="H1230" i="12"/>
  <c r="H1231" i="12"/>
  <c r="H1232" i="12"/>
  <c r="H1233" i="12"/>
  <c r="H1234" i="12"/>
  <c r="H1235" i="12"/>
  <c r="H1236" i="12"/>
  <c r="H1237" i="12"/>
  <c r="H1238" i="12"/>
  <c r="H1239" i="12"/>
  <c r="H1240" i="12"/>
  <c r="H1241" i="12"/>
  <c r="H1242" i="12"/>
  <c r="H1243" i="12"/>
  <c r="H1244" i="12"/>
  <c r="H1245" i="12"/>
  <c r="H1246" i="12"/>
  <c r="H1247" i="12"/>
  <c r="H1248" i="12"/>
  <c r="H1249" i="12"/>
  <c r="H1250" i="12"/>
  <c r="H1251" i="12"/>
  <c r="H1252" i="12"/>
  <c r="H1253" i="12"/>
  <c r="H1254" i="12"/>
  <c r="H1255" i="12"/>
  <c r="H1256" i="12"/>
  <c r="H1257" i="12"/>
  <c r="H1258" i="12"/>
  <c r="H1259" i="12"/>
  <c r="H1260" i="12"/>
  <c r="H1261" i="12"/>
  <c r="H1262" i="12"/>
  <c r="H1263" i="12"/>
  <c r="H1264" i="12"/>
  <c r="H1265" i="12"/>
  <c r="H1266" i="12"/>
  <c r="H1267" i="12"/>
  <c r="H1268" i="12"/>
  <c r="H1269" i="12"/>
  <c r="H1270" i="12"/>
  <c r="H1271" i="12"/>
  <c r="H1272" i="12"/>
  <c r="H1273" i="12"/>
  <c r="H1274" i="12"/>
  <c r="H1275" i="12"/>
  <c r="H1276" i="12"/>
  <c r="H1277" i="12"/>
  <c r="H1278" i="12"/>
  <c r="H1279" i="12"/>
  <c r="H1280" i="12"/>
  <c r="H1281" i="12"/>
  <c r="H1282" i="12"/>
  <c r="H1283" i="12"/>
  <c r="H1284" i="12"/>
  <c r="H1285" i="12"/>
  <c r="H1286" i="12"/>
  <c r="H1287" i="12"/>
  <c r="H1288" i="12"/>
  <c r="H1289" i="12"/>
  <c r="H1290" i="12"/>
  <c r="H1291" i="12"/>
  <c r="H1292" i="12"/>
  <c r="H1293" i="12"/>
  <c r="H1294" i="12"/>
  <c r="H1295" i="12"/>
  <c r="H1296" i="12"/>
  <c r="H1297" i="12"/>
  <c r="H1298" i="12"/>
  <c r="H1299" i="12"/>
  <c r="H1300" i="12"/>
  <c r="H1301" i="12"/>
  <c r="H1302" i="12"/>
  <c r="H1303" i="12"/>
  <c r="H1304" i="12"/>
  <c r="H1305" i="12"/>
  <c r="H1306" i="12"/>
  <c r="H1307" i="12"/>
  <c r="H1308" i="12"/>
  <c r="H1309" i="12"/>
  <c r="H1310" i="12"/>
  <c r="H1311" i="12"/>
  <c r="H1312" i="12"/>
  <c r="H1313" i="12"/>
  <c r="H1314" i="12"/>
  <c r="H1315" i="12"/>
  <c r="H1316" i="12"/>
  <c r="H1317" i="12"/>
  <c r="H1318" i="12"/>
  <c r="H1319" i="12"/>
  <c r="H1320" i="12"/>
  <c r="H1321" i="12"/>
  <c r="H1322" i="12"/>
  <c r="H1323" i="12"/>
  <c r="H1324" i="12"/>
  <c r="H1325" i="12"/>
  <c r="H1326" i="12"/>
  <c r="H1327" i="12"/>
  <c r="H1328" i="12"/>
  <c r="H1329" i="12"/>
  <c r="H1330" i="12"/>
  <c r="H1331" i="12"/>
  <c r="H1332" i="12"/>
  <c r="H1333" i="12"/>
  <c r="H1334" i="12"/>
  <c r="H1335" i="12"/>
  <c r="H1336" i="12"/>
  <c r="H1337" i="12"/>
  <c r="H1338" i="12"/>
  <c r="H1339" i="12"/>
  <c r="H1340" i="12"/>
  <c r="H1341" i="12"/>
  <c r="H1342" i="12"/>
  <c r="H1343" i="12"/>
  <c r="H1344" i="12"/>
  <c r="H1345" i="12"/>
  <c r="H1346" i="12"/>
  <c r="H1347" i="12"/>
  <c r="H1348" i="12"/>
  <c r="H1349" i="12"/>
  <c r="H1350" i="12"/>
  <c r="H1351" i="12"/>
  <c r="H1352" i="12"/>
  <c r="H1353" i="12"/>
  <c r="H1354" i="12"/>
  <c r="H1355" i="12"/>
  <c r="H1356" i="12"/>
  <c r="H1357" i="12"/>
  <c r="H1358" i="12"/>
  <c r="H1359" i="12"/>
  <c r="H1360" i="12"/>
  <c r="H1361" i="12"/>
  <c r="H1362" i="12"/>
  <c r="H1363" i="12"/>
  <c r="H1364" i="12"/>
  <c r="H1365" i="12"/>
  <c r="H1366" i="12"/>
  <c r="H1367" i="12"/>
  <c r="H1368" i="12"/>
  <c r="H1369" i="12"/>
  <c r="H1370" i="12"/>
  <c r="H1371" i="12"/>
  <c r="H1372" i="12"/>
  <c r="H1373" i="12"/>
  <c r="H1374" i="12"/>
  <c r="H1375" i="12"/>
  <c r="H1376" i="12"/>
  <c r="H1377" i="12"/>
  <c r="H1378" i="12"/>
  <c r="H1379" i="12"/>
  <c r="H1380" i="12"/>
  <c r="H1381" i="12"/>
  <c r="H1382" i="12"/>
  <c r="H1383" i="12"/>
  <c r="H1384" i="12"/>
  <c r="H1385" i="12"/>
  <c r="H1386" i="12"/>
  <c r="H1387" i="12"/>
  <c r="H1388" i="12"/>
  <c r="H1389" i="12"/>
  <c r="H1390" i="12"/>
  <c r="H1391" i="12"/>
  <c r="H1392" i="12"/>
  <c r="H1393" i="12"/>
  <c r="H1394" i="12"/>
  <c r="H1395" i="12"/>
  <c r="H1396" i="12"/>
  <c r="H1397" i="12"/>
  <c r="H1398" i="12"/>
  <c r="H1399" i="12"/>
  <c r="H1400" i="12"/>
  <c r="H1401" i="12"/>
  <c r="H1402" i="12"/>
  <c r="H1403" i="12"/>
  <c r="H1404" i="12"/>
  <c r="H1405" i="12"/>
  <c r="H1406" i="12"/>
  <c r="H1407" i="12"/>
  <c r="H1408" i="12"/>
  <c r="H1409" i="12"/>
  <c r="H1410" i="12"/>
  <c r="H1411" i="12"/>
  <c r="H1412" i="12"/>
  <c r="H1413" i="12"/>
  <c r="H1414" i="12"/>
  <c r="H1415" i="12"/>
  <c r="H1416" i="12"/>
  <c r="H1417" i="12"/>
  <c r="H1418" i="12"/>
  <c r="H1419" i="12"/>
  <c r="H1420" i="12"/>
  <c r="H1421" i="12"/>
  <c r="H1422" i="12"/>
  <c r="H1423" i="12"/>
  <c r="H1424" i="12"/>
  <c r="H1425" i="12"/>
  <c r="H1426" i="12"/>
  <c r="H1427" i="12"/>
  <c r="H1428" i="12"/>
  <c r="H1429" i="12"/>
  <c r="H1430" i="12"/>
  <c r="H1431" i="12"/>
  <c r="H1432" i="12"/>
  <c r="H1433" i="12"/>
  <c r="H1434" i="12"/>
  <c r="H1435" i="12"/>
  <c r="H1436" i="12"/>
  <c r="H1437" i="12"/>
  <c r="H1438" i="12"/>
  <c r="H1439" i="12"/>
  <c r="H1440" i="12"/>
  <c r="H1441" i="12"/>
  <c r="H1442" i="12"/>
  <c r="H1443" i="12"/>
  <c r="H1444" i="12"/>
  <c r="H1445" i="12"/>
  <c r="H1446" i="12"/>
  <c r="H1447" i="12"/>
  <c r="H1448" i="12"/>
  <c r="H1449" i="12"/>
  <c r="H1450" i="12"/>
  <c r="H1451" i="12"/>
  <c r="H1452" i="12"/>
  <c r="H1453" i="12"/>
  <c r="H1454" i="12"/>
  <c r="H1455" i="12"/>
  <c r="H1456" i="12"/>
  <c r="H1457" i="12"/>
  <c r="H1458" i="12"/>
  <c r="H1459" i="12"/>
  <c r="H1460" i="12"/>
  <c r="H1461" i="12"/>
  <c r="H1462" i="12"/>
  <c r="H1463" i="12"/>
  <c r="H1464" i="12"/>
  <c r="H1465" i="12"/>
  <c r="H1466" i="12"/>
  <c r="H1467" i="12"/>
  <c r="H1468" i="12"/>
  <c r="H1469" i="12"/>
  <c r="H1470" i="12"/>
  <c r="H1471" i="12"/>
  <c r="H1472" i="12"/>
  <c r="H1473" i="12"/>
  <c r="H1474" i="12"/>
  <c r="H1475" i="12"/>
  <c r="H1476" i="12"/>
  <c r="H1477" i="12"/>
  <c r="H1478" i="12"/>
  <c r="H1479" i="12"/>
  <c r="H1480" i="12"/>
  <c r="H1481" i="12"/>
  <c r="H1482" i="12"/>
  <c r="H1483" i="12"/>
  <c r="H1484" i="12"/>
  <c r="H1485" i="12"/>
  <c r="H1486" i="12"/>
  <c r="H1487" i="12"/>
  <c r="H1488" i="12"/>
  <c r="H1489" i="12"/>
  <c r="H1490" i="12"/>
  <c r="H1491" i="12"/>
  <c r="H1492" i="12"/>
  <c r="H1493" i="12"/>
  <c r="H1494" i="12"/>
  <c r="H1495" i="12"/>
  <c r="H1496" i="12"/>
  <c r="H1497" i="12"/>
  <c r="H1498" i="12"/>
  <c r="H1499" i="12"/>
  <c r="H1500" i="12"/>
  <c r="H1501" i="12"/>
  <c r="H1502" i="12"/>
  <c r="H1503" i="12"/>
  <c r="H1504" i="12"/>
  <c r="H1505" i="12"/>
  <c r="H1506" i="12"/>
  <c r="H1507" i="12"/>
  <c r="H1508" i="12"/>
  <c r="H1509" i="12"/>
  <c r="H1510" i="12"/>
  <c r="H1511" i="12"/>
  <c r="H1512" i="12"/>
  <c r="H1513" i="12"/>
  <c r="H1514" i="12"/>
  <c r="H1515" i="12"/>
  <c r="H1516" i="12"/>
  <c r="H1517" i="12"/>
  <c r="H1518" i="12"/>
  <c r="H1519" i="12"/>
  <c r="H1520" i="12"/>
  <c r="H1521" i="12"/>
  <c r="H1522" i="12"/>
  <c r="H1523" i="12"/>
  <c r="H1524" i="12"/>
  <c r="H1525" i="12"/>
  <c r="H1526" i="12"/>
  <c r="H1527" i="12"/>
  <c r="H1528" i="12"/>
  <c r="H1529" i="12"/>
  <c r="H1530" i="12"/>
  <c r="H1531" i="12"/>
  <c r="H1532" i="12"/>
  <c r="H1533" i="12"/>
  <c r="H1534" i="12"/>
  <c r="H1535" i="12"/>
  <c r="H1536" i="12"/>
  <c r="H1537" i="12"/>
  <c r="H1538" i="12"/>
  <c r="H1539" i="12"/>
  <c r="H1540" i="12"/>
  <c r="H1541" i="12"/>
  <c r="H1542" i="12"/>
  <c r="H1543" i="12"/>
  <c r="H1544" i="12"/>
  <c r="H1545" i="12"/>
  <c r="H1546" i="12"/>
  <c r="H1547" i="12"/>
  <c r="H1548" i="12"/>
  <c r="H1549" i="12"/>
  <c r="H1550" i="12"/>
  <c r="H1551" i="12"/>
  <c r="H1552" i="12"/>
  <c r="H1553" i="12"/>
  <c r="H1554" i="12"/>
  <c r="H1555" i="12"/>
  <c r="H1556" i="12"/>
  <c r="H1557" i="12"/>
  <c r="H1558" i="12"/>
  <c r="H1559" i="12"/>
  <c r="H1560" i="12"/>
  <c r="H1561" i="12"/>
  <c r="H1562" i="12"/>
  <c r="H1563" i="12"/>
  <c r="H1564" i="12"/>
  <c r="H1565" i="12"/>
  <c r="H1566" i="12"/>
  <c r="H1567" i="12"/>
  <c r="H1568" i="12"/>
  <c r="H1569" i="12"/>
  <c r="H1570" i="12"/>
  <c r="H1571" i="12"/>
  <c r="H1572" i="12"/>
  <c r="H1573" i="12"/>
  <c r="H1574" i="12"/>
  <c r="H1575" i="12"/>
  <c r="H1576" i="12"/>
  <c r="H1577" i="12"/>
  <c r="H1578" i="12"/>
  <c r="H1579" i="12"/>
  <c r="H1580" i="12"/>
  <c r="H1581" i="12"/>
  <c r="H1582" i="12"/>
  <c r="H1583" i="12"/>
  <c r="H1584" i="12"/>
  <c r="H1585" i="12"/>
  <c r="H1586" i="12"/>
  <c r="H1587" i="12"/>
  <c r="H1588" i="12"/>
  <c r="H1589" i="12"/>
  <c r="H1590" i="12"/>
  <c r="H1591" i="12"/>
  <c r="H1592" i="12"/>
  <c r="H1593" i="12"/>
  <c r="H1594" i="12"/>
  <c r="H1595" i="12"/>
  <c r="H1596" i="12"/>
  <c r="H1597" i="12"/>
  <c r="H1598" i="12"/>
  <c r="H1599" i="12"/>
  <c r="H1600" i="12"/>
  <c r="H1601" i="12"/>
  <c r="H1602" i="12"/>
  <c r="H1603" i="12"/>
  <c r="H1604" i="12"/>
  <c r="H1605" i="12"/>
  <c r="H1606" i="12"/>
  <c r="H1607" i="12"/>
  <c r="H1608" i="12"/>
  <c r="H1609" i="12"/>
  <c r="H1610" i="12"/>
  <c r="H1611" i="12"/>
  <c r="H1612" i="12"/>
  <c r="H1613" i="12"/>
  <c r="H1614" i="12"/>
  <c r="H1615" i="12"/>
  <c r="H1616" i="12"/>
  <c r="H1617" i="12"/>
  <c r="H1618" i="12"/>
  <c r="H1619" i="12"/>
  <c r="H1620" i="12"/>
  <c r="H1621" i="12"/>
  <c r="H1622" i="12"/>
  <c r="H1623" i="12"/>
  <c r="H1624" i="12"/>
  <c r="H1625" i="12"/>
  <c r="H1626" i="12"/>
  <c r="H1627" i="12"/>
  <c r="H1628" i="12"/>
  <c r="H1629" i="12"/>
  <c r="H1630" i="12"/>
  <c r="H1631" i="12"/>
  <c r="H1632" i="12"/>
  <c r="H1633" i="12"/>
  <c r="H1634" i="12"/>
  <c r="H1635" i="12"/>
  <c r="H1636" i="12"/>
  <c r="H1637" i="12"/>
  <c r="H1638" i="12"/>
  <c r="H1639" i="12"/>
  <c r="H1640" i="12"/>
  <c r="H1641" i="12"/>
  <c r="H1642" i="12"/>
  <c r="H1643" i="12"/>
  <c r="H1644" i="12"/>
  <c r="H1645" i="12"/>
  <c r="H1646" i="12"/>
  <c r="H1647" i="12"/>
  <c r="H1648" i="12"/>
  <c r="H1649" i="12"/>
  <c r="H1650" i="12"/>
  <c r="H1651" i="12"/>
  <c r="H1652" i="12"/>
  <c r="H1653" i="12"/>
  <c r="H1654" i="12"/>
  <c r="H1655" i="12"/>
  <c r="H1656" i="12"/>
  <c r="H1657" i="12"/>
  <c r="H1658" i="12"/>
  <c r="H1659" i="12"/>
  <c r="H1660" i="12"/>
  <c r="H1661" i="12"/>
  <c r="H1662" i="12"/>
  <c r="H1663" i="12"/>
  <c r="H1664" i="12"/>
  <c r="H1665" i="12"/>
  <c r="H1666" i="12"/>
  <c r="H1667" i="12"/>
  <c r="H1668" i="12"/>
  <c r="H1669" i="12"/>
  <c r="H1670" i="12"/>
  <c r="H1671" i="12"/>
  <c r="H1672" i="12"/>
  <c r="H1673" i="12"/>
  <c r="H1674" i="12"/>
  <c r="H1675" i="12"/>
  <c r="H1676" i="12"/>
  <c r="H1677" i="12"/>
  <c r="H1678" i="12"/>
  <c r="H1679" i="12"/>
  <c r="H1680" i="12"/>
  <c r="H1681" i="12"/>
  <c r="H1682" i="12"/>
  <c r="H1683" i="12"/>
  <c r="H1684" i="12"/>
  <c r="H1685" i="12"/>
  <c r="H1686" i="12"/>
  <c r="H1687" i="12"/>
  <c r="H1688" i="12"/>
  <c r="H1689" i="12"/>
  <c r="H1690" i="12"/>
  <c r="H1691" i="12"/>
  <c r="H1692" i="12"/>
  <c r="H1693" i="12"/>
  <c r="H1694" i="12"/>
  <c r="H1695" i="12"/>
  <c r="H1696" i="12"/>
  <c r="H1697" i="12"/>
  <c r="H1698" i="12"/>
  <c r="H1699" i="12"/>
  <c r="H1700" i="12"/>
  <c r="H1701" i="12"/>
  <c r="H1702" i="12"/>
  <c r="H1703" i="12"/>
  <c r="H1704" i="12"/>
  <c r="H1705" i="12"/>
  <c r="H1706" i="12"/>
  <c r="H1707" i="12"/>
  <c r="H1708" i="12"/>
  <c r="H1709" i="12"/>
  <c r="H1710" i="12"/>
  <c r="H1711" i="12"/>
  <c r="H1712" i="12"/>
  <c r="H1713" i="12"/>
  <c r="H1714" i="12"/>
  <c r="H1715" i="12"/>
  <c r="H1716" i="12"/>
  <c r="H1717" i="12"/>
  <c r="H1718" i="12"/>
  <c r="H1719" i="12"/>
  <c r="H1720" i="12"/>
  <c r="H1721" i="12"/>
  <c r="H1722" i="12"/>
  <c r="H1723" i="12"/>
  <c r="H1724" i="12"/>
  <c r="H1725" i="12"/>
  <c r="H1726" i="12"/>
  <c r="H1727" i="12"/>
  <c r="H1728" i="12"/>
  <c r="H1729" i="12"/>
  <c r="H1730" i="12"/>
  <c r="H1731" i="12"/>
  <c r="H1732" i="12"/>
  <c r="H1733" i="12"/>
  <c r="H1734" i="12"/>
  <c r="H1735" i="12"/>
  <c r="H1736" i="12"/>
  <c r="H1737" i="12"/>
  <c r="H1738" i="12"/>
  <c r="H1739" i="12"/>
  <c r="H1740" i="12"/>
  <c r="H1741" i="12"/>
  <c r="H1742" i="12"/>
  <c r="H1743" i="12"/>
  <c r="H1744" i="12"/>
  <c r="H1745" i="12"/>
  <c r="H1746" i="12"/>
  <c r="H1747" i="12"/>
  <c r="H1748" i="12"/>
  <c r="H1749" i="12"/>
  <c r="H1750" i="12"/>
  <c r="H1751" i="12"/>
  <c r="H1752" i="12"/>
  <c r="H1753" i="12"/>
  <c r="H1754" i="12"/>
  <c r="H1755" i="12"/>
  <c r="H1756" i="12"/>
  <c r="H1757" i="12"/>
  <c r="H1758" i="12"/>
  <c r="H1759" i="12"/>
  <c r="H1760" i="12"/>
  <c r="H1761" i="12"/>
  <c r="H1762" i="12"/>
  <c r="H1763" i="12"/>
  <c r="H1764" i="12"/>
  <c r="H1765" i="12"/>
  <c r="H1766" i="12"/>
  <c r="H1767" i="12"/>
  <c r="H1768" i="12"/>
  <c r="H1769" i="12"/>
  <c r="H1770" i="12"/>
  <c r="H1771" i="12"/>
  <c r="H1772" i="12"/>
  <c r="H1773" i="12"/>
  <c r="H1774" i="12"/>
  <c r="H1775" i="12"/>
  <c r="H1776" i="12"/>
  <c r="H1777" i="12"/>
  <c r="H1778" i="12"/>
  <c r="H1779" i="12"/>
  <c r="H1780" i="12"/>
  <c r="H1781" i="12"/>
  <c r="H1782" i="12"/>
  <c r="H1783" i="12"/>
  <c r="H1784" i="12"/>
  <c r="H1785" i="12"/>
  <c r="H1786" i="12"/>
  <c r="H1787" i="12"/>
  <c r="H1788" i="12"/>
  <c r="H1789" i="12"/>
  <c r="H1790" i="12"/>
  <c r="H1791" i="12"/>
  <c r="H1792" i="12"/>
  <c r="H1793" i="12"/>
  <c r="H1794" i="12"/>
  <c r="H1795" i="12"/>
  <c r="H1796" i="12"/>
  <c r="H1797" i="12"/>
  <c r="H1798" i="12"/>
  <c r="H1799" i="12"/>
  <c r="H1800" i="12"/>
  <c r="H1801" i="12"/>
  <c r="H1802" i="12"/>
  <c r="H1803" i="12"/>
  <c r="H1804" i="12"/>
  <c r="H1805" i="12"/>
  <c r="H1806" i="12"/>
  <c r="H1807" i="12"/>
  <c r="H1808" i="12"/>
  <c r="H1809" i="12"/>
  <c r="H1810" i="12"/>
  <c r="H1811" i="12"/>
  <c r="H1812" i="12"/>
  <c r="H1813" i="12"/>
  <c r="H1814" i="12"/>
  <c r="H1815" i="12"/>
  <c r="H1816" i="12"/>
  <c r="H1817" i="12"/>
  <c r="H1818" i="12"/>
  <c r="H1819" i="12"/>
  <c r="H1820" i="12"/>
  <c r="H1821" i="12"/>
  <c r="H1822" i="12"/>
  <c r="H1823" i="12"/>
  <c r="H1824" i="12"/>
  <c r="H1825" i="12"/>
  <c r="H1826" i="12"/>
  <c r="H1827" i="12"/>
  <c r="H1828" i="12"/>
  <c r="H1829" i="12"/>
  <c r="H1830" i="12"/>
  <c r="H1831" i="12"/>
  <c r="H1832" i="12"/>
  <c r="H1833" i="12"/>
  <c r="H1834" i="12"/>
  <c r="H1835" i="12"/>
  <c r="H1836" i="12"/>
  <c r="H1837" i="12"/>
  <c r="H1838" i="12"/>
  <c r="H1839" i="12"/>
  <c r="H1840" i="12"/>
  <c r="H1841" i="12"/>
  <c r="H1842" i="12"/>
  <c r="H1843" i="12"/>
  <c r="H1844" i="12"/>
  <c r="H1845" i="12"/>
  <c r="H1846" i="12"/>
  <c r="H1847" i="12"/>
  <c r="H1848" i="12"/>
  <c r="H1849" i="12"/>
  <c r="H1850" i="12"/>
  <c r="H1851" i="12"/>
  <c r="H1852" i="12"/>
  <c r="H1853" i="12"/>
  <c r="H1854" i="12"/>
  <c r="H1855" i="12"/>
  <c r="H1856" i="12"/>
  <c r="H1857" i="12"/>
  <c r="H1858" i="12"/>
  <c r="H1859" i="12"/>
  <c r="H1860" i="12"/>
  <c r="H1861" i="12"/>
  <c r="H1862" i="12"/>
  <c r="H1863" i="12"/>
  <c r="H1864" i="12"/>
  <c r="H1865" i="12"/>
  <c r="H1866" i="12"/>
  <c r="H1867" i="12"/>
  <c r="H1868" i="12"/>
  <c r="H1869" i="12"/>
  <c r="H1870" i="12"/>
  <c r="H1871" i="12"/>
  <c r="H1872" i="12"/>
  <c r="H1873" i="12"/>
  <c r="H1874" i="12"/>
  <c r="H1875" i="12"/>
  <c r="H1876" i="12"/>
  <c r="H1877" i="12"/>
  <c r="H1878" i="12"/>
  <c r="H1879" i="12"/>
  <c r="H1880" i="12"/>
  <c r="H1881" i="12"/>
  <c r="H1882" i="12"/>
  <c r="H1883" i="12"/>
  <c r="H1884" i="12"/>
  <c r="H1885" i="12"/>
  <c r="H1886" i="12"/>
  <c r="H1887" i="12"/>
  <c r="H1888" i="12"/>
  <c r="H1889" i="12"/>
  <c r="H1890" i="12"/>
  <c r="H1891" i="12"/>
  <c r="H1892" i="12"/>
  <c r="H1893" i="12"/>
  <c r="H1894" i="12"/>
  <c r="H1895" i="12"/>
  <c r="H1896" i="12"/>
  <c r="H1897" i="12"/>
  <c r="H1898" i="12"/>
  <c r="H1899" i="12"/>
  <c r="H1900" i="12"/>
  <c r="H1901" i="12"/>
  <c r="H1902" i="12"/>
  <c r="H1903" i="12"/>
  <c r="H1904" i="12"/>
  <c r="H1905" i="12"/>
  <c r="H1906" i="12"/>
  <c r="H1907" i="12"/>
  <c r="H1908" i="12"/>
  <c r="H1909" i="12"/>
  <c r="H1910" i="12"/>
  <c r="H1911" i="12"/>
  <c r="H1912" i="12"/>
  <c r="H1913" i="12"/>
  <c r="H1914" i="12"/>
  <c r="H1915" i="12"/>
  <c r="H1916" i="12"/>
  <c r="H1917" i="12"/>
  <c r="H1918" i="12"/>
  <c r="H1919" i="12"/>
  <c r="H1920" i="12"/>
  <c r="H1921" i="12"/>
  <c r="H1922" i="12"/>
  <c r="H1923" i="12"/>
  <c r="H1924" i="12"/>
  <c r="H1925" i="12"/>
  <c r="H1926" i="12"/>
  <c r="H1927" i="12"/>
  <c r="H1928" i="12"/>
  <c r="H1929" i="12"/>
  <c r="H1930" i="12"/>
  <c r="H1931" i="12"/>
  <c r="H1932" i="12"/>
  <c r="H1933" i="12"/>
  <c r="H1934" i="12"/>
  <c r="H1935" i="12"/>
  <c r="H1936" i="12"/>
  <c r="H1937" i="12"/>
  <c r="H1938" i="12"/>
  <c r="H1939" i="12"/>
  <c r="H1940" i="12"/>
  <c r="H1941" i="12"/>
  <c r="H1942" i="12"/>
  <c r="H1943" i="12"/>
  <c r="H1944" i="12"/>
  <c r="H1945" i="12"/>
  <c r="H1946" i="12"/>
  <c r="H1947" i="12"/>
  <c r="H1948" i="12"/>
  <c r="H1949" i="12"/>
  <c r="H1950" i="12"/>
  <c r="H1951" i="12"/>
  <c r="H1952" i="12"/>
  <c r="H1953" i="12"/>
  <c r="H1954" i="12"/>
  <c r="H1955" i="12"/>
  <c r="H1956" i="12"/>
  <c r="H1957" i="12"/>
  <c r="H1958" i="12"/>
  <c r="H1959" i="12"/>
  <c r="H1960" i="12"/>
  <c r="H1961" i="12"/>
  <c r="H1962" i="12"/>
  <c r="H1963" i="12"/>
  <c r="H1964" i="12"/>
  <c r="H1965" i="12"/>
  <c r="H1966" i="12"/>
  <c r="H1967" i="12"/>
  <c r="H1968" i="12"/>
  <c r="H1969" i="12"/>
  <c r="H1970" i="12"/>
  <c r="H1971" i="12"/>
  <c r="H1972" i="12"/>
  <c r="H1973" i="12"/>
  <c r="H1974" i="12"/>
  <c r="H1975" i="12"/>
  <c r="H1976" i="12"/>
  <c r="H1977" i="12"/>
  <c r="H1978" i="12"/>
  <c r="H1979" i="12"/>
  <c r="H1980" i="12"/>
  <c r="H1981" i="12"/>
  <c r="H1982" i="12"/>
  <c r="H1983" i="12"/>
  <c r="H1984" i="12"/>
  <c r="H1985" i="12"/>
  <c r="H1986" i="12"/>
  <c r="H1987" i="12"/>
  <c r="H1988" i="12"/>
  <c r="H1989" i="12"/>
  <c r="H1990" i="12"/>
  <c r="H1991" i="12"/>
  <c r="H1992" i="12"/>
  <c r="H1993" i="12"/>
  <c r="H1994" i="12"/>
  <c r="H1995" i="12"/>
  <c r="H1996" i="12"/>
  <c r="H1997" i="12"/>
  <c r="H1998" i="12"/>
  <c r="H1999" i="12"/>
  <c r="H2000" i="12"/>
  <c r="H2001" i="12"/>
  <c r="H2002" i="12"/>
  <c r="H2003" i="12"/>
  <c r="H2004" i="12"/>
  <c r="H2005" i="12"/>
  <c r="H2006" i="12"/>
  <c r="H2007" i="12"/>
  <c r="H2008" i="12"/>
  <c r="H2009" i="12"/>
  <c r="H2010" i="12"/>
  <c r="H2011" i="12"/>
  <c r="H2012" i="12"/>
  <c r="H2013" i="12"/>
  <c r="H2014" i="12"/>
  <c r="H2015" i="12"/>
  <c r="H2016" i="12"/>
  <c r="H2017" i="12"/>
  <c r="H2018" i="12"/>
  <c r="H2019" i="12"/>
  <c r="H2020" i="12"/>
  <c r="H2021" i="12"/>
  <c r="H2022" i="12"/>
  <c r="H2023" i="12"/>
  <c r="H2024" i="12"/>
  <c r="H2025" i="12"/>
  <c r="H2026" i="12"/>
  <c r="H2027" i="12"/>
  <c r="H2028" i="12"/>
  <c r="H2029" i="12"/>
  <c r="H2030" i="12"/>
  <c r="H2031" i="12"/>
  <c r="H2032" i="12"/>
  <c r="H2033" i="12"/>
  <c r="H2034" i="12"/>
  <c r="H2035" i="12"/>
  <c r="H2036" i="12"/>
  <c r="H2037" i="12"/>
  <c r="H2038" i="12"/>
  <c r="H2039" i="12"/>
  <c r="H2040" i="12"/>
  <c r="H2041" i="12"/>
  <c r="H2042" i="12"/>
  <c r="H2043" i="12"/>
  <c r="H2044" i="12"/>
  <c r="H2045" i="12"/>
  <c r="H2046" i="12"/>
  <c r="H2047" i="12"/>
  <c r="H2048" i="12"/>
  <c r="H2049" i="12"/>
  <c r="H2050" i="12"/>
  <c r="H2051" i="12"/>
  <c r="H2052" i="12"/>
  <c r="H2053" i="12"/>
  <c r="H2054" i="12"/>
  <c r="H2055" i="12"/>
  <c r="H2056" i="12"/>
  <c r="H2057" i="12"/>
  <c r="H2058" i="12"/>
  <c r="H2059" i="12"/>
  <c r="H2060" i="12"/>
  <c r="H2061" i="12"/>
  <c r="H2062" i="12"/>
  <c r="H2063" i="12"/>
  <c r="H2064" i="12"/>
  <c r="H2065" i="12"/>
  <c r="H2066" i="12"/>
  <c r="H2067" i="12"/>
  <c r="H2068" i="12"/>
  <c r="H2069" i="12"/>
  <c r="H2070" i="12"/>
  <c r="H2071" i="12"/>
  <c r="H2072" i="12"/>
  <c r="H2073" i="12"/>
  <c r="H2074" i="12"/>
  <c r="H2075" i="12"/>
  <c r="H2076" i="12"/>
  <c r="H2077" i="12"/>
  <c r="H2078" i="12"/>
  <c r="H2079" i="12"/>
  <c r="H2080" i="12"/>
  <c r="H2081" i="12"/>
  <c r="H2082" i="12"/>
  <c r="H2083" i="12"/>
  <c r="H2084" i="12"/>
  <c r="H2085" i="12"/>
  <c r="H2086" i="12"/>
  <c r="H2087" i="12"/>
  <c r="H2088" i="12"/>
  <c r="H2089" i="12"/>
  <c r="H2090" i="12"/>
  <c r="H2091" i="12"/>
  <c r="H2092" i="12"/>
  <c r="H2093" i="12"/>
  <c r="H2094" i="12"/>
  <c r="H2095" i="12"/>
  <c r="H2096" i="12"/>
  <c r="H2097" i="12"/>
  <c r="H2098" i="12"/>
  <c r="H2099" i="12"/>
  <c r="H2100" i="12"/>
  <c r="H2101" i="12"/>
  <c r="H2102" i="12"/>
  <c r="H2103" i="12"/>
  <c r="H2104" i="12"/>
  <c r="H2105" i="12"/>
  <c r="H2106" i="12"/>
  <c r="H2107" i="12"/>
  <c r="H2108" i="12"/>
  <c r="H2109" i="12"/>
  <c r="H2110" i="12"/>
  <c r="H2111" i="12"/>
  <c r="H2112" i="12"/>
  <c r="H2113" i="12"/>
  <c r="H2114" i="12"/>
  <c r="H2115" i="12"/>
  <c r="H2116" i="12"/>
  <c r="H2117" i="12"/>
  <c r="H2118" i="12"/>
  <c r="H2119" i="12"/>
  <c r="H2120" i="12"/>
  <c r="H2121" i="12"/>
  <c r="H2122" i="12"/>
  <c r="H2123" i="12"/>
  <c r="H2124" i="12"/>
  <c r="H2125" i="12"/>
  <c r="H2126" i="12"/>
  <c r="H2127" i="12"/>
  <c r="H2128" i="12"/>
  <c r="H2129" i="12"/>
  <c r="H2130" i="12"/>
  <c r="H2131" i="12"/>
  <c r="H2132" i="12"/>
  <c r="H2133" i="12"/>
  <c r="H2134" i="12"/>
  <c r="H2135" i="12"/>
  <c r="H2136" i="12"/>
  <c r="H2137" i="12"/>
  <c r="H2138" i="12"/>
  <c r="H2139" i="12"/>
  <c r="H2140" i="12"/>
  <c r="H2141" i="12"/>
  <c r="H2142" i="12"/>
  <c r="H2143" i="12"/>
  <c r="H2144" i="12"/>
  <c r="H2145" i="12"/>
  <c r="H2146" i="12"/>
  <c r="H2147" i="12"/>
  <c r="H2148" i="12"/>
  <c r="H2149" i="12"/>
  <c r="H2150" i="12"/>
  <c r="H2151" i="12"/>
  <c r="H2152" i="12"/>
  <c r="H2153" i="12"/>
  <c r="H2154" i="12"/>
  <c r="H2155" i="12"/>
  <c r="H2156" i="12"/>
  <c r="H2157" i="12"/>
  <c r="H2158" i="12"/>
  <c r="H2159" i="12"/>
  <c r="H2160" i="12"/>
  <c r="H2161" i="12"/>
  <c r="H2162" i="12"/>
  <c r="H2163" i="12"/>
  <c r="H2164" i="12"/>
  <c r="H2165" i="12"/>
  <c r="H2166" i="12"/>
  <c r="H2167" i="12"/>
  <c r="H2168" i="12"/>
  <c r="H2169" i="12"/>
  <c r="H2170" i="12"/>
  <c r="H2171" i="12"/>
  <c r="H2172" i="12"/>
  <c r="H2173" i="12"/>
  <c r="H2174" i="12"/>
  <c r="H2175" i="12"/>
  <c r="H2176" i="12"/>
  <c r="H2177" i="12"/>
  <c r="H2178" i="12"/>
  <c r="H2179" i="12"/>
  <c r="H2180" i="12"/>
  <c r="H2181" i="12"/>
  <c r="H2182" i="12"/>
  <c r="H2183" i="12"/>
  <c r="H2184" i="12"/>
  <c r="H2185" i="12"/>
  <c r="H2186" i="12"/>
  <c r="H2187" i="12"/>
  <c r="H2188" i="12"/>
  <c r="H2189" i="12"/>
  <c r="H2190" i="12"/>
  <c r="H2191" i="12"/>
  <c r="H2192" i="12"/>
  <c r="H2193" i="12"/>
  <c r="H2194" i="12"/>
  <c r="H2195" i="12"/>
  <c r="H2196" i="12"/>
  <c r="H2197" i="12"/>
  <c r="H2198" i="12"/>
  <c r="H2199" i="12"/>
  <c r="H2200" i="12"/>
  <c r="H2201" i="12"/>
  <c r="H2202" i="12"/>
  <c r="H2203" i="12"/>
  <c r="H2204" i="12"/>
  <c r="H2205" i="12"/>
  <c r="H2206" i="12"/>
  <c r="H2207" i="12"/>
  <c r="H2208" i="12"/>
  <c r="H2209" i="12"/>
  <c r="H2210" i="12"/>
  <c r="H2211" i="12"/>
  <c r="H2212" i="12"/>
  <c r="H2213" i="12"/>
  <c r="H2214" i="12"/>
  <c r="H2215" i="12"/>
  <c r="H2216" i="12"/>
  <c r="H2217" i="12"/>
  <c r="H2218" i="12"/>
  <c r="H2219" i="12"/>
  <c r="H2220" i="12"/>
  <c r="H2221" i="12"/>
  <c r="H2222" i="12"/>
  <c r="H2223" i="12"/>
  <c r="H2224" i="12"/>
  <c r="H2225" i="12"/>
  <c r="H2226" i="12"/>
  <c r="H2227" i="12"/>
  <c r="H2228" i="12"/>
  <c r="H2229" i="12"/>
  <c r="H2230" i="12"/>
  <c r="H2231" i="12"/>
  <c r="H2232" i="12"/>
  <c r="H2233" i="12"/>
  <c r="H2234" i="12"/>
  <c r="H2235" i="12"/>
  <c r="H2236" i="12"/>
  <c r="H2237" i="12"/>
  <c r="H2238" i="12"/>
  <c r="H2239" i="12"/>
  <c r="H2240" i="12"/>
  <c r="H2241" i="12"/>
  <c r="H2242" i="12"/>
  <c r="H2243" i="12"/>
  <c r="H2244" i="12"/>
  <c r="H2245" i="12"/>
  <c r="H2246" i="12"/>
  <c r="H2247" i="12"/>
  <c r="H2248" i="12"/>
  <c r="H2249" i="12"/>
  <c r="H2250" i="12"/>
  <c r="H2251" i="12"/>
  <c r="H2252" i="12"/>
  <c r="H2253" i="12"/>
  <c r="H2254" i="12"/>
  <c r="H2255" i="12"/>
  <c r="H2256" i="12"/>
  <c r="H2257" i="12"/>
  <c r="H2258" i="12"/>
  <c r="H2259" i="12"/>
  <c r="H2260" i="12"/>
  <c r="H2261" i="12"/>
  <c r="H2262" i="12"/>
  <c r="H2263" i="12"/>
  <c r="H2264" i="12"/>
  <c r="H2265" i="12"/>
  <c r="H2266" i="12"/>
  <c r="H2267" i="12"/>
  <c r="H2268" i="12"/>
  <c r="H2269" i="12"/>
  <c r="H2270" i="12"/>
  <c r="H2271" i="12"/>
  <c r="H2272" i="12"/>
  <c r="H2273" i="12"/>
  <c r="H2274" i="12"/>
  <c r="H2275" i="12"/>
  <c r="H2276" i="12"/>
  <c r="H2277" i="12"/>
  <c r="H2278" i="12"/>
  <c r="H2279" i="12"/>
  <c r="H2280" i="12"/>
  <c r="H2281" i="12"/>
  <c r="H2282" i="12"/>
  <c r="H2283" i="12"/>
  <c r="H2284" i="12"/>
  <c r="H2285" i="12"/>
  <c r="H2286" i="12"/>
  <c r="H2287" i="12"/>
  <c r="H2288" i="12"/>
  <c r="H2289" i="12"/>
  <c r="H2290" i="12"/>
  <c r="H2291" i="12"/>
  <c r="H2292" i="12"/>
  <c r="H2293" i="12"/>
  <c r="H2294" i="12"/>
  <c r="H2295" i="12"/>
  <c r="H2296" i="12"/>
  <c r="H2297" i="12"/>
  <c r="H2298" i="12"/>
  <c r="H2299" i="12"/>
  <c r="H2300" i="12"/>
  <c r="H2301" i="12"/>
  <c r="H2302" i="12"/>
  <c r="H2303" i="12"/>
  <c r="H2304" i="12"/>
  <c r="H2305" i="12"/>
  <c r="H2306" i="12"/>
  <c r="H2307" i="12"/>
  <c r="H2308" i="12"/>
  <c r="H2309" i="12"/>
  <c r="H2310" i="12"/>
  <c r="H2311" i="12"/>
  <c r="H2312" i="12"/>
  <c r="H2313" i="12"/>
  <c r="H2314" i="12"/>
  <c r="H2315" i="12"/>
  <c r="H2316" i="12"/>
  <c r="H2317" i="12"/>
  <c r="H2318" i="12"/>
  <c r="H2319" i="12"/>
  <c r="H2320" i="12"/>
  <c r="H2321" i="12"/>
  <c r="H2322" i="12"/>
  <c r="H2323" i="12"/>
  <c r="H2324" i="12"/>
  <c r="H2325" i="12"/>
  <c r="H2326" i="12"/>
  <c r="H2327" i="12"/>
  <c r="H2328" i="12"/>
  <c r="H2329" i="12"/>
  <c r="H2330" i="12"/>
  <c r="H2331" i="12"/>
  <c r="H2332" i="12"/>
  <c r="H2333" i="12"/>
  <c r="H2334" i="12"/>
  <c r="H2335" i="12"/>
  <c r="H2336" i="12"/>
  <c r="H2337" i="12"/>
  <c r="H2338" i="12"/>
  <c r="H2339" i="12"/>
  <c r="H2340" i="12"/>
  <c r="H2341" i="12"/>
  <c r="H2342" i="12"/>
  <c r="H2343" i="12"/>
  <c r="H2344" i="12"/>
  <c r="H2345" i="12"/>
  <c r="H2346" i="12"/>
  <c r="H2347" i="12"/>
  <c r="H2348" i="12"/>
  <c r="H2349" i="12"/>
  <c r="H2350" i="12"/>
  <c r="H2351" i="12"/>
  <c r="H2352" i="12"/>
  <c r="H2353" i="12"/>
  <c r="H2354" i="12"/>
  <c r="H2355" i="12"/>
  <c r="H2356" i="12"/>
  <c r="H2357" i="12"/>
  <c r="H2358" i="12"/>
  <c r="H2359" i="12"/>
  <c r="H2360" i="12"/>
  <c r="H2361" i="12"/>
  <c r="H2362" i="12"/>
  <c r="H2363" i="12"/>
  <c r="H2364" i="12"/>
  <c r="H2365" i="12"/>
  <c r="H2366" i="12"/>
  <c r="H2367" i="12"/>
  <c r="H2368" i="12"/>
  <c r="H2369" i="12"/>
  <c r="H2370" i="12"/>
  <c r="H2371" i="12"/>
  <c r="H2372" i="12"/>
  <c r="H2373" i="12"/>
  <c r="H2374" i="12"/>
  <c r="H2375" i="12"/>
  <c r="H2376" i="12"/>
  <c r="H2377" i="12"/>
  <c r="H2378" i="12"/>
  <c r="H2379" i="12"/>
  <c r="H2380" i="12"/>
  <c r="H2381" i="12"/>
  <c r="H2382" i="12"/>
  <c r="H2383" i="12"/>
  <c r="H2384" i="12"/>
  <c r="H2385" i="12"/>
  <c r="H2386" i="12"/>
  <c r="H2387" i="12"/>
  <c r="H2388" i="12"/>
  <c r="H2389" i="12"/>
  <c r="H2390" i="12"/>
  <c r="H2391" i="12"/>
  <c r="H2392" i="12"/>
  <c r="H2393" i="12"/>
  <c r="H2394" i="12"/>
  <c r="H2395" i="12"/>
  <c r="H2396" i="12"/>
  <c r="H2397" i="12"/>
  <c r="H2398" i="12"/>
  <c r="H2399" i="12"/>
  <c r="H2400" i="12"/>
  <c r="H2401" i="12"/>
  <c r="H2402" i="12"/>
  <c r="H2403" i="12"/>
  <c r="H2404" i="12"/>
  <c r="H2405" i="12"/>
  <c r="H2406" i="12"/>
  <c r="H2407" i="12"/>
  <c r="H2408" i="12"/>
  <c r="H2409" i="12"/>
  <c r="H2410" i="12"/>
  <c r="H2411" i="12"/>
  <c r="H2412" i="12"/>
  <c r="H2413" i="12"/>
  <c r="H2414" i="12"/>
  <c r="H2415" i="12"/>
  <c r="H2416" i="12"/>
  <c r="H2417" i="12"/>
  <c r="H2418" i="12"/>
  <c r="H2419" i="12"/>
  <c r="H2420" i="12"/>
  <c r="H2421" i="12"/>
  <c r="H2422" i="12"/>
  <c r="H2423" i="12"/>
  <c r="H2424" i="12"/>
  <c r="H2425" i="12"/>
  <c r="H2426" i="12"/>
  <c r="H2427" i="12"/>
  <c r="H2428" i="12"/>
  <c r="H2429" i="12"/>
  <c r="H2430" i="12"/>
  <c r="H2431" i="12"/>
  <c r="H2432" i="12"/>
  <c r="H2433" i="12"/>
  <c r="H2434" i="12"/>
  <c r="H2435" i="12"/>
  <c r="H2436" i="12"/>
  <c r="H2437" i="12"/>
  <c r="H2438" i="12"/>
  <c r="H2439" i="12"/>
  <c r="H2440" i="12"/>
  <c r="H2441" i="12"/>
  <c r="H2442" i="12"/>
  <c r="H2443" i="12"/>
  <c r="H2444" i="12"/>
  <c r="H2445" i="12"/>
  <c r="H2446" i="12"/>
  <c r="H2447" i="12"/>
  <c r="H2448" i="12"/>
  <c r="H2449" i="12"/>
  <c r="H2450" i="12"/>
  <c r="H2451" i="12"/>
  <c r="H2452" i="12"/>
  <c r="H2453" i="12"/>
  <c r="H2454" i="12"/>
  <c r="H2455" i="12"/>
  <c r="H2456" i="12"/>
  <c r="H2457" i="12"/>
  <c r="H2458" i="12"/>
  <c r="H2459" i="12"/>
  <c r="H2460" i="12"/>
  <c r="H2461" i="12"/>
  <c r="H2462" i="12"/>
  <c r="H2463" i="12"/>
  <c r="H2464" i="12"/>
  <c r="H2465" i="12"/>
  <c r="H2466" i="12"/>
  <c r="H2467" i="12"/>
  <c r="H2468" i="12"/>
  <c r="H2469" i="12"/>
  <c r="H2470" i="12"/>
  <c r="H2471" i="12"/>
  <c r="H2472" i="12"/>
  <c r="H2473" i="12"/>
  <c r="H2474" i="12"/>
  <c r="H2475" i="12"/>
  <c r="H2476" i="12"/>
  <c r="H2477" i="12"/>
  <c r="H2478" i="12"/>
  <c r="H2479" i="12"/>
  <c r="H2480" i="12"/>
  <c r="H2481" i="12"/>
  <c r="H2482" i="12"/>
  <c r="H2483" i="12"/>
  <c r="H2484" i="12"/>
  <c r="H2485" i="12"/>
  <c r="H2486" i="12"/>
  <c r="H2487" i="12"/>
  <c r="H2488" i="12"/>
  <c r="H2489" i="12"/>
  <c r="H2490" i="12"/>
  <c r="H2491" i="12"/>
  <c r="H2492" i="12"/>
  <c r="H2493" i="12"/>
  <c r="H2494" i="12"/>
  <c r="H2495" i="12"/>
  <c r="H2496" i="12"/>
  <c r="H2497" i="12"/>
  <c r="H2498" i="12"/>
  <c r="H2499" i="12"/>
  <c r="H2500" i="12"/>
  <c r="H2501" i="12"/>
  <c r="H2502" i="12"/>
  <c r="H2503" i="12"/>
  <c r="H2504" i="12"/>
  <c r="H2505" i="12"/>
  <c r="H2506" i="12"/>
  <c r="H2507" i="12"/>
  <c r="H2508" i="12"/>
  <c r="H2509" i="12"/>
  <c r="H2510" i="12"/>
  <c r="H2511" i="12"/>
  <c r="H2512" i="12"/>
  <c r="H2513" i="12"/>
  <c r="H2514" i="12"/>
  <c r="H2515" i="12"/>
  <c r="H2516" i="12"/>
  <c r="H2517" i="12"/>
  <c r="H2518" i="12"/>
  <c r="H2519" i="12"/>
  <c r="H2520" i="12"/>
  <c r="H2521" i="12"/>
  <c r="H2522" i="12"/>
  <c r="H2523" i="12"/>
  <c r="H2524" i="12"/>
  <c r="H2525" i="12"/>
  <c r="H2526" i="12"/>
  <c r="H2527" i="12"/>
  <c r="H2528" i="12"/>
  <c r="H2529" i="12"/>
  <c r="H2530" i="12"/>
  <c r="H2531" i="12"/>
  <c r="H2532" i="12"/>
  <c r="H2533" i="12"/>
  <c r="H2534" i="12"/>
  <c r="H2535" i="12"/>
  <c r="H2536" i="12"/>
  <c r="H2537" i="12"/>
  <c r="H2538" i="12"/>
  <c r="H2539" i="12"/>
  <c r="H2540" i="12"/>
  <c r="H2541" i="12"/>
  <c r="H2542" i="12"/>
  <c r="H2543" i="12"/>
  <c r="H2544" i="12"/>
  <c r="H2545" i="12"/>
  <c r="H2546" i="12"/>
  <c r="H2547" i="12"/>
  <c r="H2548" i="12"/>
  <c r="H2549" i="12"/>
  <c r="H2550" i="12"/>
  <c r="H2551" i="12"/>
  <c r="H2552" i="12"/>
  <c r="H2553" i="12"/>
  <c r="H2554" i="12"/>
  <c r="H2555" i="12"/>
  <c r="H2556" i="12"/>
  <c r="H2557" i="12"/>
  <c r="H2558" i="12"/>
  <c r="H2559" i="12"/>
  <c r="H2560" i="12"/>
  <c r="H2561" i="12"/>
  <c r="H2562" i="12"/>
  <c r="H2563" i="12"/>
  <c r="H2564" i="12"/>
  <c r="H2565" i="12"/>
  <c r="H2566" i="12"/>
  <c r="H2567" i="12"/>
  <c r="H2568" i="12"/>
  <c r="H2569" i="12"/>
  <c r="H2570" i="12"/>
  <c r="H2571" i="12"/>
  <c r="H2572" i="12"/>
  <c r="H2573" i="12"/>
  <c r="H2574" i="12"/>
  <c r="H2575" i="12"/>
  <c r="H2576" i="12"/>
  <c r="H2577" i="12"/>
  <c r="H2578" i="12"/>
  <c r="H2579" i="12"/>
  <c r="H2580" i="12"/>
  <c r="H2581" i="12"/>
  <c r="H2582" i="12"/>
  <c r="H2583" i="12"/>
  <c r="H2584" i="12"/>
  <c r="H2585" i="12"/>
  <c r="H2586" i="12"/>
  <c r="H2587" i="12"/>
  <c r="H2588" i="12"/>
  <c r="H2589" i="12"/>
  <c r="H2590" i="12"/>
  <c r="H2591" i="12"/>
  <c r="H2592" i="12"/>
  <c r="H2593" i="12"/>
  <c r="H2594" i="12"/>
  <c r="H2595" i="12"/>
  <c r="H2596" i="12"/>
  <c r="H2597" i="12"/>
  <c r="H2598" i="12"/>
  <c r="H2599" i="12"/>
  <c r="H2600" i="12"/>
  <c r="H2601" i="12"/>
  <c r="H2602" i="12"/>
  <c r="H2603" i="12"/>
  <c r="H2604" i="12"/>
  <c r="H2605" i="12"/>
  <c r="H2606" i="12"/>
  <c r="H2607" i="12"/>
  <c r="H2608" i="12"/>
  <c r="H2609" i="12"/>
  <c r="H2610" i="12"/>
  <c r="H2611" i="12"/>
  <c r="H2612" i="12"/>
  <c r="H2613" i="12"/>
  <c r="H2614" i="12"/>
  <c r="H2615" i="12"/>
  <c r="H2616" i="12"/>
  <c r="H2617" i="12"/>
  <c r="H2618" i="12"/>
  <c r="H2619" i="12"/>
  <c r="H2620" i="12"/>
  <c r="H2621" i="12"/>
  <c r="H2622" i="12"/>
  <c r="H2623" i="12"/>
  <c r="H2624" i="12"/>
  <c r="H2625" i="12"/>
  <c r="H2626" i="12"/>
  <c r="H2627" i="12"/>
  <c r="H2628" i="12"/>
  <c r="H2629" i="12"/>
  <c r="H2630" i="12"/>
  <c r="H2631" i="12"/>
  <c r="H2632" i="12"/>
  <c r="H2633" i="12"/>
  <c r="H2634" i="12"/>
  <c r="H2635" i="12"/>
  <c r="H2636" i="12"/>
  <c r="H2637" i="12"/>
  <c r="H2638" i="12"/>
  <c r="H2639" i="12"/>
  <c r="H2640" i="12"/>
  <c r="H2641" i="12"/>
  <c r="H2642" i="12"/>
  <c r="H2643" i="12"/>
  <c r="H2644" i="12"/>
  <c r="H2645" i="12"/>
  <c r="H2646" i="12"/>
  <c r="H2647" i="12"/>
  <c r="H2648" i="12"/>
  <c r="H2649" i="12"/>
  <c r="H2650" i="12"/>
  <c r="H2651" i="12"/>
  <c r="H2652" i="12"/>
  <c r="H2653" i="12"/>
  <c r="H2654" i="12"/>
  <c r="H2655" i="12"/>
  <c r="H2656" i="12"/>
  <c r="H2657" i="12"/>
  <c r="H2658" i="12"/>
  <c r="H2659" i="12"/>
  <c r="H2660" i="12"/>
  <c r="H2661" i="12"/>
  <c r="H2662" i="12"/>
  <c r="H2663" i="12"/>
  <c r="H2664" i="12"/>
  <c r="H2665" i="12"/>
  <c r="H2666" i="12"/>
  <c r="H2667" i="12"/>
  <c r="H2668" i="12"/>
  <c r="H2669" i="12"/>
  <c r="H2670" i="12"/>
  <c r="H2671" i="12"/>
  <c r="H2672" i="12"/>
  <c r="H2673" i="12"/>
  <c r="H2674" i="12"/>
  <c r="H2675" i="12"/>
  <c r="H2676" i="12"/>
  <c r="H2677" i="12"/>
  <c r="H2678" i="12"/>
  <c r="H2679" i="12"/>
  <c r="H2680" i="12"/>
  <c r="H2681" i="12"/>
  <c r="H2682" i="12"/>
  <c r="H2683" i="12"/>
  <c r="H2684" i="12"/>
  <c r="H2685" i="12"/>
  <c r="H2686" i="12"/>
  <c r="H2687" i="12"/>
  <c r="H2688" i="12"/>
  <c r="H2689" i="12"/>
  <c r="H2690" i="12"/>
  <c r="H2691" i="12"/>
  <c r="H2692" i="12"/>
  <c r="H2693" i="12"/>
  <c r="H2694" i="12"/>
  <c r="H2695" i="12"/>
  <c r="H2696" i="12"/>
  <c r="H2697" i="12"/>
  <c r="H2698" i="12"/>
  <c r="H2699" i="12"/>
  <c r="H2700" i="12"/>
  <c r="H2701" i="12"/>
  <c r="H2702" i="12"/>
  <c r="H2703" i="12"/>
  <c r="H2704" i="12"/>
  <c r="H2705" i="12"/>
  <c r="H2706" i="12"/>
  <c r="H2707" i="12"/>
  <c r="H2708" i="12"/>
  <c r="H2709" i="12"/>
  <c r="H2710" i="12"/>
  <c r="H2711" i="12"/>
  <c r="H2712" i="12"/>
  <c r="H2713" i="12"/>
  <c r="H2714" i="12"/>
  <c r="H2715" i="12"/>
  <c r="H2716" i="12"/>
  <c r="H2717" i="12"/>
  <c r="H2718" i="12"/>
  <c r="H2719" i="12"/>
  <c r="H2720" i="12"/>
  <c r="H2721" i="12"/>
  <c r="H2722" i="12"/>
  <c r="H2723" i="12"/>
  <c r="H2724" i="12"/>
  <c r="H2725" i="12"/>
  <c r="H2726" i="12"/>
  <c r="H2727" i="12"/>
  <c r="H2728" i="12"/>
  <c r="H2729" i="12"/>
  <c r="H2730" i="12"/>
  <c r="H2731" i="12"/>
  <c r="H2732" i="12"/>
  <c r="H2733" i="12"/>
  <c r="H2734" i="12"/>
  <c r="H2735" i="12"/>
  <c r="H2736" i="12"/>
  <c r="H2737" i="12"/>
  <c r="H2738" i="12"/>
  <c r="H2739" i="12"/>
  <c r="H2740" i="12"/>
  <c r="H2741" i="12"/>
  <c r="H2742" i="12"/>
  <c r="H2743" i="12"/>
  <c r="H2744" i="12"/>
  <c r="H2745" i="12"/>
  <c r="H2746" i="12"/>
  <c r="H2747" i="12"/>
  <c r="H2748" i="12"/>
  <c r="H2749" i="12"/>
  <c r="H2750" i="12"/>
  <c r="H2751" i="12"/>
  <c r="H2752" i="12"/>
  <c r="H2753" i="12"/>
  <c r="H2754" i="12"/>
  <c r="H2755" i="12"/>
  <c r="H2756" i="12"/>
  <c r="H2757" i="12"/>
  <c r="H2758" i="12"/>
  <c r="H2759" i="12"/>
  <c r="H2760" i="12"/>
  <c r="H2761" i="12"/>
  <c r="H2762" i="12"/>
  <c r="H2763" i="12"/>
  <c r="H2764" i="12"/>
  <c r="H2765" i="12"/>
  <c r="H2766" i="12"/>
  <c r="H2767" i="12"/>
  <c r="H2768" i="12"/>
  <c r="H2769" i="12"/>
  <c r="H2770" i="12"/>
  <c r="H2771" i="12"/>
  <c r="H2772" i="12"/>
  <c r="H2773" i="12"/>
  <c r="H2774" i="12"/>
  <c r="H2775" i="12"/>
  <c r="H2776" i="12"/>
  <c r="H2777" i="12"/>
  <c r="H2778" i="12"/>
  <c r="H2779" i="12"/>
  <c r="H2780" i="12"/>
  <c r="H2781" i="12"/>
  <c r="H2782" i="12"/>
  <c r="H2783" i="12"/>
  <c r="H2784" i="12"/>
  <c r="H2785" i="12"/>
  <c r="H2786" i="12"/>
  <c r="H2787" i="12"/>
  <c r="H2788" i="12"/>
  <c r="H2789" i="12"/>
  <c r="H2790" i="12"/>
  <c r="H2791" i="12"/>
  <c r="H2792" i="12"/>
  <c r="H2793" i="12"/>
  <c r="H2794" i="12"/>
  <c r="H2795" i="12"/>
  <c r="H2796" i="12"/>
  <c r="H2797" i="12"/>
  <c r="H2798" i="12"/>
  <c r="H2799" i="12"/>
  <c r="H2800" i="12"/>
  <c r="H2801" i="12"/>
  <c r="H2802" i="12"/>
  <c r="H2803" i="12"/>
  <c r="H2804" i="12"/>
  <c r="H2805" i="12"/>
  <c r="H2806" i="12"/>
  <c r="H2807" i="12"/>
  <c r="H2808" i="12"/>
  <c r="H2809" i="12"/>
  <c r="H2810" i="12"/>
  <c r="H2811" i="12"/>
  <c r="H2812" i="12"/>
  <c r="H2813" i="12"/>
  <c r="H2814" i="12"/>
  <c r="H2815" i="12"/>
  <c r="H2816" i="12"/>
  <c r="H2817" i="12"/>
  <c r="H2818" i="12"/>
  <c r="H2819" i="12"/>
  <c r="H2820" i="12"/>
  <c r="H2821" i="12"/>
  <c r="H2822" i="12"/>
  <c r="H2823" i="12"/>
  <c r="H2824" i="12"/>
  <c r="H2825" i="12"/>
  <c r="H2826" i="12"/>
  <c r="H2827" i="12"/>
  <c r="H2828" i="12"/>
  <c r="H2829" i="12"/>
  <c r="H2830" i="12"/>
  <c r="H2831" i="12"/>
  <c r="H2832" i="12"/>
  <c r="H2833" i="12"/>
  <c r="H2834" i="12"/>
  <c r="H2835" i="12"/>
  <c r="H2836" i="12"/>
  <c r="H2837" i="12"/>
  <c r="H2838" i="12"/>
  <c r="H2839" i="12"/>
  <c r="H2840" i="12"/>
  <c r="H2841" i="12"/>
  <c r="H2842" i="12"/>
  <c r="H2843" i="12"/>
  <c r="H2844" i="12"/>
  <c r="H2845" i="12"/>
  <c r="H2846" i="12"/>
  <c r="H2847" i="12"/>
  <c r="H2848" i="12"/>
  <c r="H2849" i="12"/>
  <c r="H2850" i="12"/>
  <c r="H2851" i="12"/>
  <c r="H2852" i="12"/>
  <c r="H2853" i="12"/>
  <c r="H2854" i="12"/>
  <c r="H2855" i="12"/>
  <c r="H2856" i="12"/>
  <c r="H2857" i="12"/>
  <c r="H2858" i="12"/>
  <c r="H2859" i="12"/>
  <c r="H2860" i="12"/>
  <c r="H2861" i="12"/>
  <c r="H2862" i="12"/>
  <c r="H2863" i="12"/>
  <c r="H2864" i="12"/>
  <c r="H2865" i="12"/>
  <c r="H2866" i="12"/>
  <c r="H2867" i="12"/>
  <c r="H2868" i="12"/>
  <c r="H2869" i="12"/>
  <c r="H2870" i="12"/>
  <c r="H2871" i="12"/>
  <c r="H2872" i="12"/>
  <c r="H2873" i="12"/>
  <c r="H2874" i="12"/>
  <c r="H2875" i="12"/>
  <c r="H2876" i="12"/>
  <c r="H2877" i="12"/>
  <c r="H2878" i="12"/>
  <c r="H2879" i="12"/>
  <c r="H2880" i="12"/>
  <c r="H2881" i="12"/>
  <c r="H2882" i="12"/>
  <c r="H2883" i="12"/>
  <c r="H2884" i="12"/>
  <c r="H2885" i="12"/>
  <c r="H2886" i="12"/>
  <c r="H2887" i="12"/>
  <c r="H2888" i="12"/>
  <c r="H2889" i="12"/>
  <c r="H2890" i="12"/>
  <c r="H2891" i="12"/>
  <c r="H2892" i="12"/>
  <c r="H2893" i="12"/>
  <c r="H2894" i="12"/>
  <c r="H2895" i="12"/>
  <c r="H2896" i="12"/>
  <c r="H2897" i="12"/>
  <c r="H2898" i="12"/>
  <c r="H2899" i="12"/>
  <c r="H2900" i="12"/>
  <c r="H2901" i="12"/>
  <c r="H2902" i="12"/>
  <c r="H2903" i="12"/>
  <c r="H2904" i="12"/>
  <c r="H2905" i="12"/>
  <c r="H2906" i="12"/>
  <c r="H2907" i="12"/>
  <c r="H2908" i="12"/>
  <c r="H2909" i="12"/>
  <c r="H2910" i="12"/>
  <c r="H2911" i="12"/>
  <c r="H2912" i="12"/>
  <c r="H2913" i="12"/>
  <c r="H2914" i="12"/>
  <c r="H2915" i="12"/>
  <c r="H2916" i="12"/>
  <c r="H2917" i="12"/>
  <c r="H2918" i="12"/>
  <c r="H2919" i="12"/>
  <c r="H2920" i="12"/>
  <c r="H2921" i="12"/>
  <c r="H2922" i="12"/>
  <c r="H2923" i="12"/>
  <c r="H2924" i="12"/>
  <c r="H2925" i="12"/>
  <c r="H2926" i="12"/>
  <c r="H2927" i="12"/>
  <c r="H2928" i="12"/>
  <c r="H2929" i="12"/>
  <c r="H2930" i="12"/>
  <c r="H2931" i="12"/>
  <c r="H2932" i="12"/>
  <c r="H2933" i="12"/>
  <c r="H2934" i="12"/>
  <c r="H2935" i="12"/>
  <c r="H2936" i="12"/>
  <c r="H2937" i="12"/>
  <c r="H2938" i="12"/>
  <c r="H2939" i="12"/>
  <c r="H2940" i="12"/>
  <c r="H2941" i="12"/>
  <c r="H2942" i="12"/>
  <c r="H2943" i="12"/>
  <c r="H2944" i="12"/>
  <c r="H2945" i="12"/>
  <c r="H2946" i="12"/>
  <c r="H2947" i="12"/>
  <c r="H2948" i="12"/>
  <c r="H2949" i="12"/>
  <c r="H2950" i="12"/>
  <c r="H2951" i="12"/>
  <c r="H2952" i="12"/>
  <c r="H2953" i="12"/>
  <c r="H2954" i="12"/>
  <c r="H2955" i="12"/>
  <c r="H2956" i="12"/>
  <c r="H2957" i="12"/>
  <c r="H2958" i="12"/>
  <c r="H2959" i="12"/>
  <c r="H2960" i="12"/>
  <c r="H2961" i="12"/>
  <c r="H2962" i="12"/>
  <c r="H2963" i="12"/>
  <c r="H2964" i="12"/>
  <c r="H2965" i="12"/>
  <c r="H2966" i="12"/>
  <c r="H2967" i="12"/>
  <c r="H2968" i="12"/>
  <c r="H2969" i="12"/>
  <c r="H2970" i="12"/>
  <c r="H2971" i="12"/>
  <c r="H2972" i="12"/>
  <c r="H2973" i="12"/>
  <c r="H2974" i="12"/>
  <c r="H2975" i="12"/>
  <c r="H2976" i="12"/>
  <c r="H2977" i="12"/>
  <c r="H2978" i="12"/>
  <c r="H2979" i="12"/>
  <c r="H2980" i="12"/>
  <c r="H2981" i="12"/>
  <c r="H2982" i="12"/>
  <c r="H2983" i="12"/>
  <c r="H2984" i="12"/>
  <c r="H2985" i="12"/>
  <c r="H2986" i="12"/>
  <c r="H2987" i="12"/>
  <c r="H2988" i="12"/>
  <c r="H2989" i="12"/>
  <c r="H2990" i="12"/>
  <c r="H2991" i="12"/>
  <c r="H2992" i="12"/>
  <c r="H2993" i="12"/>
  <c r="H2994" i="12"/>
  <c r="H2995" i="12"/>
  <c r="H2996" i="12"/>
  <c r="H2997" i="12"/>
  <c r="H2998" i="12"/>
  <c r="H2999" i="12"/>
  <c r="H3000" i="12"/>
  <c r="H3001" i="12"/>
  <c r="H3002" i="12"/>
  <c r="H3003" i="12"/>
  <c r="H3004" i="12"/>
  <c r="H3005" i="12"/>
  <c r="H3006" i="12"/>
  <c r="H3007" i="12"/>
  <c r="H3008" i="12"/>
  <c r="H3009" i="12"/>
  <c r="H3010" i="12"/>
  <c r="H3011" i="12"/>
  <c r="H3012" i="12"/>
  <c r="H3013" i="12"/>
  <c r="H3014" i="12"/>
  <c r="H3015" i="12"/>
  <c r="H3016" i="12"/>
  <c r="H3017" i="12"/>
  <c r="H3018" i="12"/>
  <c r="H3019" i="12"/>
  <c r="H3020" i="12"/>
  <c r="H3021" i="12"/>
  <c r="H3022" i="12"/>
  <c r="H3023" i="12"/>
  <c r="H3024" i="12"/>
  <c r="H3025" i="12"/>
  <c r="H3026" i="12"/>
  <c r="H3027" i="12"/>
  <c r="H3028" i="12"/>
  <c r="H3029" i="12"/>
  <c r="H3030" i="12"/>
  <c r="H3031" i="12"/>
  <c r="H3032" i="12"/>
  <c r="H3033" i="12"/>
  <c r="H3034" i="12"/>
  <c r="H3035" i="12"/>
  <c r="H3036" i="12"/>
  <c r="H3037" i="12"/>
  <c r="H3038" i="12"/>
  <c r="H3039" i="12"/>
  <c r="H3040" i="12"/>
  <c r="H3041" i="12"/>
  <c r="H3042" i="12"/>
  <c r="H3043" i="12"/>
  <c r="H3044" i="12"/>
  <c r="H3045" i="12"/>
  <c r="H3046" i="12"/>
  <c r="H3047" i="12"/>
  <c r="H3048" i="12"/>
  <c r="H3049" i="12"/>
  <c r="H3050" i="12"/>
  <c r="H3051" i="12"/>
  <c r="H3052" i="12"/>
  <c r="H3053" i="12"/>
  <c r="H3054" i="12"/>
  <c r="H3055" i="12"/>
  <c r="H3056" i="12"/>
  <c r="H3057" i="12"/>
  <c r="H3058" i="12"/>
  <c r="H3059" i="12"/>
  <c r="H3060" i="12"/>
  <c r="H3061" i="12"/>
  <c r="H3062" i="12"/>
  <c r="H3063" i="12"/>
  <c r="H3064" i="12"/>
  <c r="H3065" i="12"/>
  <c r="H3066" i="12"/>
  <c r="H3067" i="12"/>
  <c r="H3068" i="12"/>
  <c r="H3069" i="12"/>
  <c r="H3070" i="12"/>
  <c r="H3071" i="12"/>
  <c r="H3072" i="12"/>
  <c r="H3073" i="12"/>
  <c r="H3074" i="12"/>
  <c r="H3075" i="12"/>
  <c r="H3076" i="12"/>
  <c r="H3077" i="12"/>
  <c r="H3078" i="12"/>
  <c r="H3079" i="12"/>
  <c r="H3080" i="12"/>
  <c r="H3081" i="12"/>
  <c r="H3082" i="12"/>
  <c r="H3083" i="12"/>
  <c r="H3084" i="12"/>
  <c r="H3085" i="12"/>
  <c r="H3086" i="12"/>
  <c r="H3087" i="12"/>
  <c r="H3088" i="12"/>
  <c r="H3089" i="12"/>
  <c r="H3090" i="12"/>
  <c r="H3091" i="12"/>
  <c r="H3092" i="12"/>
  <c r="H3093" i="12"/>
  <c r="H3094" i="12"/>
  <c r="H3095" i="12"/>
  <c r="H3096" i="12"/>
  <c r="H3097" i="12"/>
  <c r="H3098" i="12"/>
  <c r="H3099" i="12"/>
  <c r="H3100" i="12"/>
  <c r="H3101" i="12"/>
  <c r="H3102" i="12"/>
  <c r="H3103" i="12"/>
  <c r="H3104" i="12"/>
  <c r="H3105" i="12"/>
  <c r="H3106" i="12"/>
  <c r="H3107" i="12"/>
  <c r="H3108" i="12"/>
  <c r="H3109" i="12"/>
  <c r="H3110" i="12"/>
  <c r="H3111" i="12"/>
  <c r="H3112" i="12"/>
  <c r="H3113" i="12"/>
  <c r="H3114" i="12"/>
  <c r="H3115" i="12"/>
  <c r="H3116" i="12"/>
  <c r="H3117" i="12"/>
  <c r="H3118" i="12"/>
  <c r="H3119" i="12"/>
  <c r="H3120" i="12"/>
  <c r="H3121" i="12"/>
  <c r="H3122" i="12"/>
  <c r="H3123" i="12"/>
  <c r="H3124" i="12"/>
  <c r="H3125" i="12"/>
  <c r="H3126" i="12"/>
  <c r="H3127" i="12"/>
  <c r="H3128" i="12"/>
  <c r="H3129" i="12"/>
  <c r="H3130" i="12"/>
  <c r="H3131" i="12"/>
  <c r="H3132" i="12"/>
  <c r="H3133" i="12"/>
  <c r="H3134" i="12"/>
  <c r="H3135" i="12"/>
  <c r="H3136" i="12"/>
  <c r="H3137" i="12"/>
  <c r="H3138" i="12"/>
  <c r="H3139" i="12"/>
  <c r="H3140" i="12"/>
  <c r="H3141" i="12"/>
  <c r="H3142" i="12"/>
  <c r="H3143" i="12"/>
  <c r="H3144" i="12"/>
  <c r="H3145" i="12"/>
  <c r="H3146" i="12"/>
  <c r="H3147" i="12"/>
  <c r="H3148" i="12"/>
  <c r="H3149" i="12"/>
  <c r="H3150" i="12"/>
  <c r="H3151" i="12"/>
  <c r="H3152" i="12"/>
  <c r="H3153" i="12"/>
  <c r="H3154" i="12"/>
  <c r="H3155" i="12"/>
  <c r="H3156" i="12"/>
  <c r="H3157" i="12"/>
  <c r="H3158" i="12"/>
  <c r="H3159" i="12"/>
  <c r="H3160" i="12"/>
  <c r="H3161" i="12"/>
  <c r="H3162" i="12"/>
  <c r="H3163" i="12"/>
  <c r="H3164" i="12"/>
  <c r="H3165" i="12"/>
  <c r="H3166" i="12"/>
  <c r="H3167" i="12"/>
  <c r="H3168" i="12"/>
  <c r="H3169" i="12"/>
  <c r="H3170" i="12"/>
  <c r="H3171" i="12"/>
  <c r="H3172" i="12"/>
  <c r="H3173" i="12"/>
  <c r="H3174" i="12"/>
  <c r="H3175" i="12"/>
  <c r="H3176" i="12"/>
  <c r="H3177" i="12"/>
  <c r="H3178" i="12"/>
  <c r="H3179" i="12"/>
  <c r="H3180" i="12"/>
  <c r="H3181" i="12"/>
  <c r="H3182" i="12"/>
  <c r="H3183" i="12"/>
  <c r="H3184" i="12"/>
  <c r="H3185" i="12"/>
  <c r="H3186" i="12"/>
  <c r="H3187" i="12"/>
  <c r="H3188" i="12"/>
  <c r="H3189" i="12"/>
  <c r="H3190" i="12"/>
  <c r="H3191" i="12"/>
  <c r="H3192" i="12"/>
  <c r="H3193" i="12"/>
  <c r="H3194" i="12"/>
  <c r="H3195" i="12"/>
  <c r="H3196" i="12"/>
  <c r="H3197" i="12"/>
  <c r="H3198" i="12"/>
  <c r="H3199" i="12"/>
  <c r="H3200" i="12"/>
  <c r="H3201" i="12"/>
  <c r="H3202" i="12"/>
  <c r="H3203" i="12"/>
  <c r="H3204" i="12"/>
  <c r="H3205" i="12"/>
  <c r="H3206" i="12"/>
  <c r="H3207" i="12"/>
  <c r="H3208" i="12"/>
  <c r="H3209" i="12"/>
  <c r="H3210" i="12"/>
  <c r="H3211" i="12"/>
  <c r="H3212" i="12"/>
  <c r="H3213" i="12"/>
  <c r="H3214" i="12"/>
  <c r="H3215" i="12"/>
  <c r="H3216" i="12"/>
  <c r="H3217" i="12"/>
  <c r="H3218" i="12"/>
  <c r="H3219" i="12"/>
  <c r="H3220" i="12"/>
  <c r="H3221" i="12"/>
  <c r="H3222" i="12"/>
  <c r="H3223" i="12"/>
  <c r="H3224" i="12"/>
  <c r="H3225" i="12"/>
  <c r="H3226" i="12"/>
  <c r="H3227" i="12"/>
  <c r="H3228" i="12"/>
  <c r="H3229" i="12"/>
  <c r="H3230" i="12"/>
  <c r="H3231" i="12"/>
  <c r="H3232" i="12"/>
  <c r="H3233" i="12"/>
  <c r="H3234" i="12"/>
  <c r="H3235" i="12"/>
  <c r="H3236" i="12"/>
  <c r="H3237" i="12"/>
  <c r="H3238" i="12"/>
  <c r="H3239" i="12"/>
  <c r="H3240" i="12"/>
  <c r="H3241" i="12"/>
  <c r="H3242" i="12"/>
  <c r="H3243" i="12"/>
  <c r="H3244" i="12"/>
  <c r="H3245" i="12"/>
  <c r="H3246" i="12"/>
  <c r="H3247" i="12"/>
  <c r="H3248" i="12"/>
  <c r="H3249" i="12"/>
  <c r="H3250" i="12"/>
  <c r="H3251" i="12"/>
  <c r="H3252" i="12"/>
  <c r="H3253" i="12"/>
  <c r="H3254" i="12"/>
  <c r="H3255" i="12"/>
  <c r="H3256" i="12"/>
  <c r="H3257" i="12"/>
  <c r="H3258" i="12"/>
  <c r="H3259" i="12"/>
  <c r="H3260" i="12"/>
  <c r="H3261" i="12"/>
  <c r="H3262" i="12"/>
  <c r="H3263" i="12"/>
  <c r="H3264" i="12"/>
  <c r="H3265" i="12"/>
  <c r="H3266" i="12"/>
  <c r="H3267" i="12"/>
  <c r="H3268" i="12"/>
  <c r="H3269" i="12"/>
  <c r="H3270" i="12"/>
  <c r="H3271" i="12"/>
  <c r="H3272" i="12"/>
  <c r="H3273" i="12"/>
  <c r="H3274" i="12"/>
  <c r="H3275" i="12"/>
  <c r="H3276" i="12"/>
  <c r="H3277" i="12"/>
  <c r="H3278" i="12"/>
  <c r="H3279" i="12"/>
  <c r="H3280" i="12"/>
  <c r="H3281" i="12"/>
  <c r="H3282" i="12"/>
  <c r="H3283" i="12"/>
  <c r="H3284" i="12"/>
  <c r="H3285" i="12"/>
  <c r="H3286" i="12"/>
  <c r="H3287" i="12"/>
  <c r="H3288" i="12"/>
  <c r="H3289" i="12"/>
  <c r="H3290" i="12"/>
  <c r="H3291" i="12"/>
  <c r="H3292" i="12"/>
  <c r="H3293" i="12"/>
  <c r="H3294" i="12"/>
  <c r="H3295" i="12"/>
  <c r="H3296" i="12"/>
  <c r="H3297" i="12"/>
  <c r="H3298" i="12"/>
  <c r="H3299" i="12"/>
  <c r="H3300" i="12"/>
  <c r="H3301" i="12"/>
  <c r="H3302" i="12"/>
  <c r="H3303" i="12"/>
  <c r="H3304" i="12"/>
  <c r="H3305" i="12"/>
  <c r="H3306" i="12"/>
  <c r="H3307" i="12"/>
  <c r="H3308" i="12"/>
  <c r="H3309" i="12"/>
  <c r="H3310" i="12"/>
  <c r="H3311" i="12"/>
  <c r="H3312" i="12"/>
  <c r="H3313" i="12"/>
  <c r="H3314" i="12"/>
  <c r="H3315" i="12"/>
  <c r="H3316" i="12"/>
  <c r="H3317" i="12"/>
  <c r="H3318" i="12"/>
  <c r="H3319" i="12"/>
  <c r="H3320" i="12"/>
  <c r="H3321" i="12"/>
  <c r="H3322" i="12"/>
  <c r="H3323" i="12"/>
  <c r="H3324" i="12"/>
  <c r="H3325" i="12"/>
  <c r="H3326" i="12"/>
  <c r="H3327" i="12"/>
  <c r="H3328" i="12"/>
  <c r="H3329" i="12"/>
  <c r="H3330" i="12"/>
  <c r="H3331" i="12"/>
  <c r="H3332" i="12"/>
  <c r="H3333" i="12"/>
  <c r="H3334" i="12"/>
  <c r="H3335" i="12"/>
  <c r="H3336" i="12"/>
  <c r="H3337" i="12"/>
  <c r="H3338" i="12"/>
  <c r="H3339" i="12"/>
  <c r="H3340" i="12"/>
  <c r="H3341" i="12"/>
  <c r="H3342" i="12"/>
  <c r="H3343" i="12"/>
  <c r="H3344" i="12"/>
  <c r="H3345" i="12"/>
  <c r="H3346" i="12"/>
  <c r="H3347" i="12"/>
  <c r="H3348" i="12"/>
  <c r="H3349" i="12"/>
  <c r="H3350" i="12"/>
  <c r="H3351" i="12"/>
  <c r="H3352" i="12"/>
  <c r="H3353" i="12"/>
  <c r="H3354" i="12"/>
  <c r="H3355" i="12"/>
  <c r="H3356" i="12"/>
  <c r="H3357" i="12"/>
  <c r="H3358" i="12"/>
  <c r="H3359" i="12"/>
  <c r="H3360" i="12"/>
  <c r="H3361" i="12"/>
  <c r="H3362" i="12"/>
  <c r="H3363" i="12"/>
  <c r="H3364" i="12"/>
  <c r="H3365" i="12"/>
  <c r="H3366" i="12"/>
  <c r="H3367" i="12"/>
  <c r="H3368" i="12"/>
  <c r="H3369" i="12"/>
  <c r="H3370" i="12"/>
  <c r="H3371" i="12"/>
  <c r="H3372" i="12"/>
  <c r="H3373" i="12"/>
  <c r="H3374" i="12"/>
  <c r="H3375" i="12"/>
  <c r="H3376" i="12"/>
  <c r="H3377" i="12"/>
  <c r="H3378" i="12"/>
  <c r="H3379" i="12"/>
  <c r="H3380" i="12"/>
  <c r="H3381" i="12"/>
  <c r="H3382" i="12"/>
  <c r="H3383" i="12"/>
  <c r="H3384" i="12"/>
  <c r="H3385" i="12"/>
  <c r="H3386" i="12"/>
  <c r="H3387" i="12"/>
  <c r="H3388" i="12"/>
  <c r="H3389" i="12"/>
  <c r="H3390" i="12"/>
  <c r="H3391" i="12"/>
  <c r="H3392" i="12"/>
  <c r="H3393" i="12"/>
  <c r="H3394" i="12"/>
  <c r="H3395" i="12"/>
  <c r="H3396" i="12"/>
  <c r="H3397" i="12"/>
  <c r="H3398" i="12"/>
  <c r="H3399" i="12"/>
  <c r="H3400" i="12"/>
  <c r="H3401" i="12"/>
  <c r="H3402" i="12"/>
  <c r="H3403" i="12"/>
  <c r="H3404" i="12"/>
  <c r="H3405" i="12"/>
  <c r="H3406" i="12"/>
  <c r="H3407" i="12"/>
  <c r="H3408" i="12"/>
  <c r="H3409" i="12"/>
  <c r="H3410" i="12"/>
  <c r="H3411" i="12"/>
  <c r="H3412" i="12"/>
  <c r="H3413" i="12"/>
  <c r="H3414" i="12"/>
  <c r="H3415" i="12"/>
  <c r="H3416" i="12"/>
  <c r="H3417" i="12"/>
  <c r="H3418" i="12"/>
  <c r="H3419" i="12"/>
  <c r="H3420" i="12"/>
  <c r="H3421" i="12"/>
  <c r="H3422" i="12"/>
  <c r="H3423" i="12"/>
  <c r="H3424" i="12"/>
  <c r="H3425" i="12"/>
  <c r="H3426" i="12"/>
  <c r="H3427" i="12"/>
  <c r="H3428" i="12"/>
  <c r="H3429" i="12"/>
  <c r="H3430" i="12"/>
  <c r="H3431" i="12"/>
  <c r="H3432" i="12"/>
  <c r="H3433" i="12"/>
  <c r="H3434" i="12"/>
  <c r="H3435" i="12"/>
  <c r="H3436" i="12"/>
  <c r="H3437" i="12"/>
  <c r="H3438" i="12"/>
  <c r="H3439" i="12"/>
  <c r="H3440" i="12"/>
  <c r="H3441" i="12"/>
  <c r="H3442" i="12"/>
  <c r="H3443" i="12"/>
  <c r="H3444" i="12"/>
  <c r="H3445" i="12"/>
  <c r="H3446" i="12"/>
  <c r="H3447" i="12"/>
  <c r="H3448" i="12"/>
  <c r="H3449" i="12"/>
  <c r="H3450" i="12"/>
  <c r="H3451" i="12"/>
  <c r="H3452" i="12"/>
  <c r="H3453" i="12"/>
  <c r="H3454" i="12"/>
  <c r="H3455" i="12"/>
  <c r="H3456" i="12"/>
  <c r="H3457" i="12"/>
  <c r="H3458" i="12"/>
  <c r="H3459" i="12"/>
  <c r="H3460" i="12"/>
  <c r="H3461" i="12"/>
  <c r="H3462" i="12"/>
  <c r="H3463" i="12"/>
  <c r="H3464" i="12"/>
  <c r="H3465" i="12"/>
  <c r="H3466" i="12"/>
  <c r="H3467" i="12"/>
  <c r="H3468" i="12"/>
  <c r="H3469" i="12"/>
  <c r="H3470" i="12"/>
  <c r="H3471" i="12"/>
  <c r="H3472" i="12"/>
  <c r="H3473" i="12"/>
  <c r="H3474" i="12"/>
  <c r="H3475" i="12"/>
  <c r="H3476" i="12"/>
  <c r="H3477" i="12"/>
  <c r="H3478" i="12"/>
  <c r="H3479" i="12"/>
  <c r="H3480" i="12"/>
  <c r="H3481" i="12"/>
  <c r="H3482" i="12"/>
  <c r="H3483" i="12"/>
  <c r="H3484" i="12"/>
  <c r="H3485" i="12"/>
  <c r="H3486" i="12"/>
  <c r="H3487" i="12"/>
  <c r="H3488" i="12"/>
  <c r="H3489" i="12"/>
  <c r="H3490" i="12"/>
  <c r="H3491" i="12"/>
  <c r="H3492" i="12"/>
  <c r="H3493" i="12"/>
  <c r="H3494" i="12"/>
  <c r="H3495" i="12"/>
  <c r="H3496" i="12"/>
  <c r="H3497" i="12"/>
  <c r="H3498" i="12"/>
  <c r="H3499" i="12"/>
  <c r="H3500" i="12"/>
  <c r="H3501" i="12"/>
  <c r="H3502" i="12"/>
  <c r="H3503" i="12"/>
  <c r="H3504" i="12"/>
  <c r="H3505" i="12"/>
  <c r="H3506" i="12"/>
  <c r="H3507" i="12"/>
  <c r="H3508" i="12"/>
  <c r="H3509" i="12"/>
  <c r="H3510" i="12"/>
  <c r="H3511" i="12"/>
  <c r="H3512" i="12"/>
  <c r="H3513" i="12"/>
  <c r="H3514" i="12"/>
  <c r="H3515" i="12"/>
  <c r="H3516" i="12"/>
  <c r="H3517" i="12"/>
  <c r="H3518" i="12"/>
  <c r="H3519" i="12"/>
  <c r="H3520" i="12"/>
  <c r="H3521" i="12"/>
  <c r="H3522" i="12"/>
  <c r="H3523" i="12"/>
  <c r="H3524" i="12"/>
  <c r="H3525" i="12"/>
  <c r="H3526" i="12"/>
  <c r="H3527" i="12"/>
  <c r="H3528" i="12"/>
  <c r="H3529" i="12"/>
  <c r="H3530" i="12"/>
  <c r="H3531" i="12"/>
  <c r="H3532" i="12"/>
  <c r="H3533" i="12"/>
  <c r="H3534" i="12"/>
  <c r="H3535" i="12"/>
  <c r="H3536" i="12"/>
  <c r="H3537" i="12"/>
  <c r="H3538" i="12"/>
  <c r="H3539" i="12"/>
  <c r="H3540" i="12"/>
  <c r="H3541" i="12"/>
  <c r="H3542" i="12"/>
  <c r="H3543" i="12"/>
  <c r="H3544" i="12"/>
  <c r="H3545" i="12"/>
  <c r="H3546" i="12"/>
  <c r="H3547" i="12"/>
  <c r="H3548" i="12"/>
  <c r="H3549" i="12"/>
  <c r="H3550" i="12"/>
  <c r="H3551" i="12"/>
  <c r="H3552" i="12"/>
  <c r="H3553" i="12"/>
  <c r="H3554" i="12"/>
  <c r="H3555" i="12"/>
  <c r="H3556" i="12"/>
  <c r="H3557" i="12"/>
  <c r="H3558" i="12"/>
  <c r="H3559" i="12"/>
  <c r="H3560" i="12"/>
  <c r="H3561" i="12"/>
  <c r="H3562" i="12"/>
  <c r="H3563" i="12"/>
  <c r="H3564" i="12"/>
  <c r="H3565" i="12"/>
  <c r="H3566" i="12"/>
  <c r="H3567" i="12"/>
  <c r="H3568" i="12"/>
  <c r="H3569" i="12"/>
  <c r="H3570" i="12"/>
  <c r="H3571" i="12"/>
  <c r="H3572" i="12"/>
  <c r="H3573" i="12"/>
  <c r="H3574" i="12"/>
  <c r="H3575" i="12"/>
  <c r="H3576" i="12"/>
  <c r="H3577" i="12"/>
  <c r="H3578" i="12"/>
  <c r="H3579" i="12"/>
  <c r="H3580" i="12"/>
  <c r="H3581" i="12"/>
  <c r="H3582" i="12"/>
  <c r="H3583" i="12"/>
  <c r="H3584" i="12"/>
  <c r="H3585" i="12"/>
  <c r="H3586" i="12"/>
  <c r="H3587" i="12"/>
  <c r="H3588" i="12"/>
  <c r="H3589" i="12"/>
  <c r="H3590" i="12"/>
  <c r="H3591" i="12"/>
  <c r="H3592" i="12"/>
  <c r="H3593" i="12"/>
  <c r="H3594" i="12"/>
  <c r="H3595" i="12"/>
  <c r="H3596" i="12"/>
  <c r="H3597" i="12"/>
  <c r="H3598" i="12"/>
  <c r="H3599" i="12"/>
  <c r="H3600" i="12"/>
  <c r="H3601" i="12"/>
  <c r="H3602" i="12"/>
  <c r="H3603" i="12"/>
  <c r="H3604" i="12"/>
  <c r="H3605" i="12"/>
  <c r="H3606" i="12"/>
  <c r="H3607" i="12"/>
  <c r="H3608" i="12"/>
  <c r="H3609" i="12"/>
  <c r="H3610" i="12"/>
  <c r="H3611" i="12"/>
  <c r="H3612" i="12"/>
  <c r="H3613" i="12"/>
  <c r="H3614" i="12"/>
  <c r="H3615" i="12"/>
  <c r="H3616" i="12"/>
  <c r="H3617" i="12"/>
  <c r="H3618" i="12"/>
  <c r="H3619" i="12"/>
  <c r="H3620" i="12"/>
  <c r="H3621" i="12"/>
  <c r="H3622" i="12"/>
  <c r="H3623" i="12"/>
  <c r="H3624" i="12"/>
  <c r="H3625" i="12"/>
  <c r="H3626" i="12"/>
  <c r="H3627" i="12"/>
  <c r="H3628" i="12"/>
  <c r="H3629" i="12"/>
  <c r="H3630" i="12"/>
  <c r="H3631" i="12"/>
  <c r="H3632" i="12"/>
  <c r="H3633" i="12"/>
  <c r="H3634" i="12"/>
  <c r="H3635" i="12"/>
  <c r="H3636" i="12"/>
  <c r="H3637" i="12"/>
  <c r="H3638" i="12"/>
  <c r="H3639" i="12"/>
  <c r="H3640" i="12"/>
  <c r="H3641" i="12"/>
  <c r="H3642" i="12"/>
  <c r="H3643" i="12"/>
  <c r="H3644" i="12"/>
  <c r="H3645" i="12"/>
  <c r="H3646" i="12"/>
  <c r="H3647" i="12"/>
  <c r="H3648" i="12"/>
  <c r="H3649" i="12"/>
  <c r="H3650" i="12"/>
  <c r="H3651" i="12"/>
  <c r="H3652" i="12"/>
  <c r="H3653" i="12"/>
  <c r="H3654" i="12"/>
  <c r="H3655" i="12"/>
  <c r="H3656" i="12"/>
  <c r="H3657" i="12"/>
  <c r="H3658" i="12"/>
  <c r="H3659" i="12"/>
  <c r="H3660" i="12"/>
  <c r="H3661" i="12"/>
  <c r="H3662" i="12"/>
  <c r="H3663" i="12"/>
  <c r="H3664" i="12"/>
  <c r="H3665" i="12"/>
  <c r="H3666" i="12"/>
  <c r="H3667" i="12"/>
  <c r="H3668" i="12"/>
  <c r="H3669" i="12"/>
  <c r="H3670" i="12"/>
  <c r="H3671" i="12"/>
  <c r="H3672" i="12"/>
  <c r="H3673" i="12"/>
  <c r="H3674" i="12"/>
  <c r="H3675" i="12"/>
  <c r="H3676" i="12"/>
  <c r="H3677" i="12"/>
  <c r="H3678" i="12"/>
  <c r="H3679" i="12"/>
  <c r="H3680" i="12"/>
  <c r="H3681" i="12"/>
  <c r="H3682" i="12"/>
  <c r="H3683" i="12"/>
  <c r="H3684" i="12"/>
  <c r="H3685" i="12"/>
  <c r="H3686" i="12"/>
  <c r="H3687" i="12"/>
  <c r="H3688" i="12"/>
  <c r="H3689" i="12"/>
  <c r="H3690" i="12"/>
  <c r="H3691" i="12"/>
  <c r="H3692" i="12"/>
  <c r="H3693" i="12"/>
  <c r="H3694" i="12"/>
  <c r="H3695" i="12"/>
  <c r="H3696" i="12"/>
  <c r="H3697" i="12"/>
  <c r="H3698" i="12"/>
  <c r="H3699" i="12"/>
  <c r="H3700" i="12"/>
  <c r="H3701" i="12"/>
  <c r="H3702" i="12"/>
  <c r="H3703" i="12"/>
  <c r="H3704" i="12"/>
  <c r="H3705" i="12"/>
  <c r="H3706" i="12"/>
  <c r="H3707" i="12"/>
  <c r="H3708" i="12"/>
  <c r="H3709" i="12"/>
  <c r="H3710" i="12"/>
  <c r="H3711" i="12"/>
  <c r="H3712" i="12"/>
  <c r="H3713" i="12"/>
  <c r="H3714" i="12"/>
  <c r="H3715" i="12"/>
  <c r="H3716" i="12"/>
  <c r="H3717" i="12"/>
  <c r="H3718" i="12"/>
  <c r="H3719" i="12"/>
  <c r="H3720" i="12"/>
  <c r="H3721" i="12"/>
  <c r="H3722" i="12"/>
  <c r="H3723" i="12"/>
  <c r="H3724" i="12"/>
  <c r="H3725" i="12"/>
  <c r="H3726" i="12"/>
  <c r="H3727" i="12"/>
  <c r="H3728" i="12"/>
  <c r="H3729" i="12"/>
  <c r="H3730" i="12"/>
  <c r="H3731" i="12"/>
  <c r="H3732" i="12"/>
  <c r="H3733" i="12"/>
  <c r="H3734" i="12"/>
  <c r="H3735" i="12"/>
  <c r="H3736" i="12"/>
  <c r="H3737" i="12"/>
  <c r="H3738" i="12"/>
  <c r="H3739" i="12"/>
  <c r="H3740" i="12"/>
  <c r="H3741" i="12"/>
  <c r="H3742" i="12"/>
  <c r="H3743" i="12"/>
  <c r="H3744" i="12"/>
  <c r="H3745" i="12"/>
  <c r="H3746" i="12"/>
  <c r="H3747" i="12"/>
  <c r="H3748" i="12"/>
  <c r="H3749" i="12"/>
  <c r="H3750" i="12"/>
  <c r="H3751" i="12"/>
  <c r="H3752" i="12"/>
  <c r="H3753" i="12"/>
  <c r="H3754" i="12"/>
  <c r="H3755" i="12"/>
  <c r="H3756" i="12"/>
  <c r="H3757" i="12"/>
  <c r="H3758" i="12"/>
  <c r="H3759" i="12"/>
  <c r="H3760" i="12"/>
  <c r="H3761" i="12"/>
  <c r="H3762" i="12"/>
  <c r="H3763" i="12"/>
  <c r="H3764" i="12"/>
  <c r="H3765" i="12"/>
  <c r="H3766" i="12"/>
  <c r="H3767" i="12"/>
  <c r="H3768" i="12"/>
  <c r="H3769" i="12"/>
  <c r="H3770" i="12"/>
  <c r="H3771" i="12"/>
  <c r="H3772" i="12"/>
  <c r="H3773" i="12"/>
  <c r="H3774" i="12"/>
  <c r="H3775" i="12"/>
  <c r="H3776" i="12"/>
  <c r="H3777" i="12"/>
  <c r="H3778" i="12"/>
  <c r="H3779" i="12"/>
  <c r="H3780" i="12"/>
  <c r="H3781" i="12"/>
  <c r="H3782" i="12"/>
  <c r="H3783" i="12"/>
  <c r="H3784" i="12"/>
  <c r="H3785" i="12"/>
  <c r="H3786" i="12"/>
  <c r="H3787" i="12"/>
  <c r="H3788" i="12"/>
  <c r="H3789" i="12"/>
  <c r="H3790" i="12"/>
  <c r="H3791" i="12"/>
  <c r="H3792" i="12"/>
  <c r="H3793" i="12"/>
  <c r="H3794" i="12"/>
  <c r="H3795" i="12"/>
  <c r="H3796" i="12"/>
  <c r="H3797" i="12"/>
  <c r="H3798" i="12"/>
  <c r="H3799" i="12"/>
  <c r="H3800" i="12"/>
  <c r="H3801" i="12"/>
  <c r="H3802" i="12"/>
  <c r="H3803" i="12"/>
  <c r="H3804" i="12"/>
  <c r="H3805" i="12"/>
  <c r="H3806" i="12"/>
  <c r="H3807" i="12"/>
  <c r="H3808" i="12"/>
  <c r="H3809" i="12"/>
  <c r="H3810" i="12"/>
  <c r="H3811" i="12"/>
  <c r="H3812" i="12"/>
  <c r="H3813" i="12"/>
  <c r="H3814" i="12"/>
  <c r="H3815" i="12"/>
  <c r="H3816" i="12"/>
  <c r="H3817" i="12"/>
  <c r="H3818" i="12"/>
  <c r="H3819" i="12"/>
  <c r="H3820" i="12"/>
  <c r="H3821" i="12"/>
  <c r="H3822" i="12"/>
  <c r="H3823" i="12"/>
  <c r="H3824" i="12"/>
  <c r="H3825" i="12"/>
  <c r="H3826" i="12"/>
  <c r="H3827" i="12"/>
  <c r="H3828" i="12"/>
  <c r="H3829" i="12"/>
  <c r="H3830" i="12"/>
  <c r="H3831" i="12"/>
  <c r="H3832" i="12"/>
  <c r="H3833" i="12"/>
  <c r="H3834" i="12"/>
  <c r="H3835" i="12"/>
  <c r="H3836" i="12"/>
  <c r="H3837" i="12"/>
  <c r="H3838" i="12"/>
  <c r="H3839" i="12"/>
  <c r="H3840" i="12"/>
  <c r="H3841" i="12"/>
  <c r="H3842" i="12"/>
  <c r="H3843" i="12"/>
  <c r="H3844" i="12"/>
  <c r="H3845" i="12"/>
  <c r="H3846" i="12"/>
  <c r="H3847" i="12"/>
  <c r="H3848" i="12"/>
  <c r="H3849" i="12"/>
  <c r="H3850" i="12"/>
  <c r="H3851" i="12"/>
  <c r="H3852" i="12"/>
  <c r="H3853" i="12"/>
  <c r="H3854" i="12"/>
  <c r="H3855" i="12"/>
  <c r="H3856" i="12"/>
  <c r="H3857" i="12"/>
  <c r="H3858" i="12"/>
  <c r="H3859" i="12"/>
  <c r="H3860" i="12"/>
  <c r="H3861" i="12"/>
  <c r="H3862" i="12"/>
  <c r="H3863" i="12"/>
  <c r="H3864" i="12"/>
  <c r="H3865" i="12"/>
  <c r="H3866" i="12"/>
  <c r="H3867" i="12"/>
  <c r="H3868" i="12"/>
  <c r="H3869" i="12"/>
  <c r="H3870" i="12"/>
  <c r="H3871" i="12"/>
  <c r="H3872" i="12"/>
  <c r="H3873" i="12"/>
  <c r="H3874" i="12"/>
  <c r="H3875" i="12"/>
  <c r="H3876" i="12"/>
  <c r="H3877" i="12"/>
  <c r="H3878" i="12"/>
  <c r="H3879" i="12"/>
  <c r="H3880" i="12"/>
  <c r="H3881" i="12"/>
  <c r="H3882" i="12"/>
  <c r="H3883" i="12"/>
  <c r="H3884" i="12"/>
  <c r="H3885" i="12"/>
  <c r="H3886" i="12"/>
  <c r="H3887" i="12"/>
  <c r="H3888" i="12"/>
  <c r="H3889" i="12"/>
  <c r="H3890" i="12"/>
  <c r="H3891" i="12"/>
  <c r="H3892" i="12"/>
  <c r="H3893" i="12"/>
  <c r="H3894" i="12"/>
  <c r="H3895" i="12"/>
  <c r="H3896" i="12"/>
  <c r="H3897" i="12"/>
  <c r="H3898" i="12"/>
  <c r="H3899" i="12"/>
  <c r="H3900" i="12"/>
  <c r="H3901" i="12"/>
  <c r="H3902" i="12"/>
  <c r="H3903" i="12"/>
  <c r="H3904" i="12"/>
  <c r="H3905" i="12"/>
  <c r="H3906" i="12"/>
  <c r="H3907" i="12"/>
  <c r="H3908" i="12"/>
  <c r="H3909" i="12"/>
  <c r="H3910" i="12"/>
  <c r="H3911" i="12"/>
  <c r="H3912" i="12"/>
  <c r="H3913" i="12"/>
  <c r="H3914" i="12"/>
  <c r="H3915" i="12"/>
  <c r="H3916" i="12"/>
  <c r="H3917" i="12"/>
  <c r="H3918" i="12"/>
  <c r="H3919" i="12"/>
  <c r="H3920" i="12"/>
  <c r="H3921" i="12"/>
  <c r="H3922" i="12"/>
  <c r="H3923" i="12"/>
  <c r="H3924" i="12"/>
  <c r="H3925" i="12"/>
  <c r="H3926" i="12"/>
  <c r="H3927" i="12"/>
  <c r="H3928" i="12"/>
  <c r="H3929" i="12"/>
  <c r="H3930" i="12"/>
  <c r="H3931" i="12"/>
  <c r="H3932" i="12"/>
  <c r="H3933" i="12"/>
  <c r="H3934" i="12"/>
  <c r="H3935" i="12"/>
  <c r="H3936" i="12"/>
  <c r="H3937" i="12"/>
  <c r="H3938" i="12"/>
  <c r="H3939" i="12"/>
  <c r="H3940" i="12"/>
  <c r="H3941" i="12"/>
  <c r="H3942" i="12"/>
  <c r="H3943" i="12"/>
  <c r="H3944" i="12"/>
  <c r="H3945" i="12"/>
  <c r="H3946" i="12"/>
  <c r="H3947" i="12"/>
  <c r="H3948" i="12"/>
  <c r="H3949" i="12"/>
  <c r="H3950" i="12"/>
  <c r="H3951" i="12"/>
  <c r="H3952" i="12"/>
  <c r="H3953" i="12"/>
  <c r="H3954" i="12"/>
  <c r="H3955" i="12"/>
  <c r="H3956" i="12"/>
  <c r="H3957" i="12"/>
  <c r="H3958" i="12"/>
  <c r="H3959" i="12"/>
  <c r="H3960" i="12"/>
  <c r="H3961" i="12"/>
  <c r="H3962" i="12"/>
  <c r="H3963" i="12"/>
  <c r="H3964" i="12"/>
  <c r="H3965" i="12"/>
  <c r="H3966" i="12"/>
  <c r="H3967" i="12"/>
  <c r="H3968" i="12"/>
  <c r="H3969" i="12"/>
  <c r="H3970" i="12"/>
  <c r="H3971" i="12"/>
  <c r="H3972" i="12"/>
  <c r="H3973" i="12"/>
  <c r="H3974" i="12"/>
  <c r="H3975" i="12"/>
  <c r="H3976" i="12"/>
  <c r="H3977" i="12"/>
  <c r="H3978" i="12"/>
  <c r="H3979" i="12"/>
  <c r="H3980" i="12"/>
  <c r="H3981" i="12"/>
  <c r="H3982" i="12"/>
  <c r="H3983" i="12"/>
  <c r="H3984" i="12"/>
  <c r="H3985" i="12"/>
  <c r="H3986" i="12"/>
  <c r="H3987" i="12"/>
  <c r="H3988" i="12"/>
  <c r="H3989" i="12"/>
  <c r="H3990" i="12"/>
  <c r="H3991" i="12"/>
  <c r="H3992" i="12"/>
  <c r="H3993" i="12"/>
  <c r="H3994" i="12"/>
  <c r="H3995" i="12"/>
  <c r="H3996" i="12"/>
  <c r="H3997" i="12"/>
  <c r="H3998" i="12"/>
  <c r="H3999" i="12"/>
  <c r="H4000" i="12"/>
  <c r="H4001" i="12"/>
  <c r="H4002" i="12"/>
  <c r="H4003" i="12"/>
  <c r="H4004" i="12"/>
  <c r="H4005" i="12"/>
  <c r="H4006" i="12"/>
  <c r="H4007" i="12"/>
  <c r="H4008" i="12"/>
  <c r="H4009" i="12"/>
  <c r="H4010" i="12"/>
  <c r="H4011" i="12"/>
  <c r="H4012" i="12"/>
  <c r="H4013" i="12"/>
  <c r="H4014" i="12"/>
  <c r="H4015" i="12"/>
  <c r="H4016" i="12"/>
  <c r="H4017" i="12"/>
  <c r="H4018" i="12"/>
  <c r="H4019" i="12"/>
  <c r="H4020" i="12"/>
  <c r="H4021" i="12"/>
  <c r="H4022" i="12"/>
  <c r="H4023" i="12"/>
  <c r="H4024" i="12"/>
  <c r="H4025" i="12"/>
  <c r="H4026" i="12"/>
  <c r="H4027" i="12"/>
  <c r="H4028" i="12"/>
  <c r="H4029" i="12"/>
  <c r="H4030" i="12"/>
  <c r="H4031" i="12"/>
  <c r="H4032" i="12"/>
  <c r="H4033" i="12"/>
  <c r="H4034" i="12"/>
  <c r="H4035" i="12"/>
  <c r="H4036" i="12"/>
  <c r="H4037" i="12"/>
  <c r="H4038" i="12"/>
  <c r="H4039" i="12"/>
  <c r="H4040" i="12"/>
  <c r="H4041" i="12"/>
  <c r="H4042" i="12"/>
  <c r="H4043" i="12"/>
  <c r="H4044" i="12"/>
  <c r="H4045" i="12"/>
  <c r="H4046" i="12"/>
  <c r="H4047" i="12"/>
  <c r="H4048" i="12"/>
  <c r="H4049" i="12"/>
  <c r="H4050" i="12"/>
  <c r="H4051" i="12"/>
  <c r="H4052" i="12"/>
  <c r="H4053" i="12"/>
  <c r="H4054" i="12"/>
  <c r="H4055" i="12"/>
  <c r="H4056" i="12"/>
  <c r="H4057" i="12"/>
  <c r="H4058" i="12"/>
  <c r="H4059" i="12"/>
  <c r="H4060" i="12"/>
  <c r="H4061" i="12"/>
  <c r="H4062" i="12"/>
  <c r="H4063" i="12"/>
  <c r="H4064" i="12"/>
  <c r="H4065" i="12"/>
  <c r="H4066" i="12"/>
  <c r="H4067" i="12"/>
  <c r="H4068" i="12"/>
  <c r="H4069" i="12"/>
  <c r="H4070" i="12"/>
  <c r="H4071" i="12"/>
  <c r="H4072" i="12"/>
  <c r="H4073" i="12"/>
  <c r="H4074" i="12"/>
  <c r="H4075" i="12"/>
  <c r="H4076" i="12"/>
  <c r="H4077" i="12"/>
  <c r="H4078" i="12"/>
  <c r="H4079" i="12"/>
  <c r="H4080" i="12"/>
  <c r="H4081" i="12"/>
  <c r="H4082" i="12"/>
  <c r="H4083" i="12"/>
  <c r="H4084" i="12"/>
  <c r="H4085" i="12"/>
  <c r="H4086" i="12"/>
  <c r="H4087" i="12"/>
  <c r="H4088" i="12"/>
  <c r="H4089" i="12"/>
  <c r="H4090" i="12"/>
  <c r="H4091" i="12"/>
  <c r="H4092" i="12"/>
  <c r="H4093" i="12"/>
  <c r="H4094" i="12"/>
  <c r="H4095" i="12"/>
  <c r="H4096" i="12"/>
  <c r="H4097" i="12"/>
  <c r="H4098" i="12"/>
  <c r="H4099" i="12"/>
  <c r="H4100" i="12"/>
  <c r="H4101" i="12"/>
  <c r="H4102" i="12"/>
  <c r="H4103" i="12"/>
  <c r="H4104" i="12"/>
  <c r="H4105" i="12"/>
  <c r="H4106" i="12"/>
  <c r="H4107" i="12"/>
  <c r="H4108" i="12"/>
  <c r="H4109" i="12"/>
  <c r="H4110" i="12"/>
  <c r="H4111" i="12"/>
  <c r="H4112" i="12"/>
  <c r="H4113" i="12"/>
  <c r="H4114" i="12"/>
  <c r="H4115" i="12"/>
  <c r="H4116" i="12"/>
  <c r="H4117" i="12"/>
  <c r="H4118" i="12"/>
  <c r="H4119" i="12"/>
  <c r="H4120" i="12"/>
  <c r="H4121" i="12"/>
  <c r="H4122" i="12"/>
  <c r="H4123" i="12"/>
  <c r="H4124" i="12"/>
  <c r="H4125" i="12"/>
  <c r="H4126" i="12"/>
  <c r="H4127" i="12"/>
  <c r="H4128" i="12"/>
  <c r="H4129" i="12"/>
  <c r="H4130" i="12"/>
  <c r="H4131" i="12"/>
  <c r="H4132" i="12"/>
  <c r="H4133" i="12"/>
  <c r="H4134" i="12"/>
  <c r="H4135" i="12"/>
  <c r="H4136" i="12"/>
  <c r="H4137" i="12"/>
  <c r="H4138" i="12"/>
  <c r="H4139" i="12"/>
  <c r="H4140" i="12"/>
  <c r="H4141" i="12"/>
  <c r="H4142" i="12"/>
  <c r="H4143" i="12"/>
  <c r="H4144" i="12"/>
  <c r="H4145" i="12"/>
  <c r="H4146" i="12"/>
  <c r="H4147" i="12"/>
  <c r="H4148" i="12"/>
  <c r="H4149" i="12"/>
  <c r="H4150" i="12"/>
  <c r="H4151" i="12"/>
  <c r="H4152" i="12"/>
  <c r="H4153" i="12"/>
  <c r="H4154" i="12"/>
  <c r="H4155" i="12"/>
  <c r="H4156" i="12"/>
  <c r="H4157" i="12"/>
  <c r="H4158" i="12"/>
  <c r="H4159" i="12"/>
  <c r="H4160" i="12"/>
  <c r="H4161" i="12"/>
  <c r="H4162" i="12"/>
  <c r="H4163" i="12"/>
  <c r="H4164" i="12"/>
  <c r="H4165" i="12"/>
  <c r="H4166" i="12"/>
  <c r="H4167" i="12"/>
  <c r="H4168" i="12"/>
  <c r="H4169" i="12"/>
  <c r="H4170" i="12"/>
  <c r="H4171" i="12"/>
  <c r="H4172" i="12"/>
  <c r="H4173" i="12"/>
  <c r="H4174" i="12"/>
  <c r="H4175" i="12"/>
  <c r="H4176" i="12"/>
  <c r="H4177" i="12"/>
  <c r="H4178" i="12"/>
  <c r="H4179" i="12"/>
  <c r="H4180" i="12"/>
  <c r="H4181" i="12"/>
  <c r="H4182" i="12"/>
  <c r="H4183" i="12"/>
  <c r="H4184" i="12"/>
  <c r="H4185" i="12"/>
  <c r="H4186" i="12"/>
  <c r="H4187" i="12"/>
  <c r="H4188" i="12"/>
  <c r="H4189" i="12"/>
  <c r="H4190" i="12"/>
  <c r="H4191" i="12"/>
  <c r="H4192" i="12"/>
  <c r="H4193" i="12"/>
  <c r="H4194" i="12"/>
  <c r="H4195" i="12"/>
  <c r="H4196" i="12"/>
  <c r="H4197" i="12"/>
  <c r="H4198" i="12"/>
  <c r="H4199" i="12"/>
  <c r="H4200" i="12"/>
  <c r="H4201" i="12"/>
  <c r="H4202" i="12"/>
  <c r="H4203" i="12"/>
  <c r="H4204" i="12"/>
  <c r="H4205" i="12"/>
  <c r="H4206" i="12"/>
  <c r="H4207" i="12"/>
  <c r="H4208" i="12"/>
  <c r="H4209" i="12"/>
  <c r="H4210" i="12"/>
  <c r="H4211" i="12"/>
  <c r="H4212" i="12"/>
  <c r="H4213" i="12"/>
  <c r="H4214" i="12"/>
  <c r="H4215" i="12"/>
  <c r="H4216" i="12"/>
  <c r="H4217" i="12"/>
  <c r="H4218" i="12"/>
  <c r="H4219" i="12"/>
  <c r="H4220" i="12"/>
  <c r="H4221" i="12"/>
  <c r="H4222" i="12"/>
  <c r="H4223" i="12"/>
  <c r="H4224" i="12"/>
  <c r="H4225" i="12"/>
  <c r="H4226" i="12"/>
  <c r="H4227" i="12"/>
  <c r="H4228" i="12"/>
  <c r="H4229" i="12"/>
  <c r="H4230" i="12"/>
  <c r="H4231" i="12"/>
  <c r="H4232" i="12"/>
  <c r="H4233" i="12"/>
  <c r="H4234" i="12"/>
  <c r="H4235" i="12"/>
  <c r="H4236" i="12"/>
  <c r="H4237" i="12"/>
  <c r="H4238" i="12"/>
  <c r="H4239" i="12"/>
  <c r="H4240" i="12"/>
  <c r="H4241" i="12"/>
  <c r="H4242" i="12"/>
  <c r="H4243" i="12"/>
  <c r="H4244" i="12"/>
  <c r="H4245" i="12"/>
  <c r="H4246" i="12"/>
  <c r="H4247" i="12"/>
  <c r="H4248" i="12"/>
  <c r="H4249" i="12"/>
  <c r="H4250" i="12"/>
  <c r="H4251" i="12"/>
  <c r="H4252" i="12"/>
  <c r="H4253" i="12"/>
  <c r="H4254" i="12"/>
  <c r="H4255" i="12"/>
  <c r="H4256" i="12"/>
  <c r="H4257" i="12"/>
  <c r="H4258" i="12"/>
  <c r="H4259" i="12"/>
  <c r="H4260" i="12"/>
  <c r="H4261" i="12"/>
  <c r="H4262" i="12"/>
  <c r="H4263" i="12"/>
  <c r="H4264" i="12"/>
  <c r="H4265" i="12"/>
  <c r="H4266" i="12"/>
  <c r="H4267" i="12"/>
  <c r="H4268" i="12"/>
  <c r="H4269" i="12"/>
  <c r="H4270" i="12"/>
  <c r="H4271" i="12"/>
  <c r="H4272" i="12"/>
  <c r="H4273" i="12"/>
  <c r="H4274" i="12"/>
  <c r="H4275" i="12"/>
  <c r="H4276" i="12"/>
  <c r="H4277" i="12"/>
  <c r="H4278" i="12"/>
  <c r="H4279" i="12"/>
  <c r="H4280" i="12"/>
  <c r="H4281" i="12"/>
  <c r="H4282" i="12"/>
  <c r="H4283" i="12"/>
  <c r="H4284" i="12"/>
  <c r="H4285" i="12"/>
  <c r="H4286" i="12"/>
  <c r="H4287" i="12"/>
  <c r="H4288" i="12"/>
  <c r="H4289" i="12"/>
  <c r="H4290" i="12"/>
  <c r="H4291" i="12"/>
  <c r="H4292" i="12"/>
  <c r="H4293" i="12"/>
  <c r="H4294" i="12"/>
  <c r="H4295" i="12"/>
  <c r="H4296" i="12"/>
  <c r="H4297" i="12"/>
  <c r="H4298" i="12"/>
  <c r="H4299" i="12"/>
  <c r="H4300" i="12"/>
  <c r="H4301" i="12"/>
  <c r="H4302" i="12"/>
  <c r="H4303" i="12"/>
  <c r="H4304" i="12"/>
  <c r="H4305" i="12"/>
  <c r="H4306" i="12"/>
  <c r="H4307" i="12"/>
  <c r="H4308" i="12"/>
  <c r="H4309" i="12"/>
  <c r="H4310" i="12"/>
  <c r="H4311" i="12"/>
  <c r="H4312" i="12"/>
  <c r="H4313" i="12"/>
  <c r="H4314" i="12"/>
  <c r="H4315" i="12"/>
  <c r="H4316" i="12"/>
  <c r="H4317" i="12"/>
  <c r="H4318" i="12"/>
  <c r="H4319" i="12"/>
  <c r="H4320" i="12"/>
  <c r="H4321" i="12"/>
  <c r="H4322" i="12"/>
  <c r="H4323" i="12"/>
  <c r="H4324" i="12"/>
  <c r="H4325" i="12"/>
  <c r="H4326" i="12"/>
  <c r="H4327" i="12"/>
  <c r="H4328" i="12"/>
  <c r="H4329" i="12"/>
  <c r="H4330" i="12"/>
  <c r="H4331" i="12"/>
  <c r="H4332" i="12"/>
  <c r="H4333" i="12"/>
  <c r="H4334" i="12"/>
  <c r="H4335" i="12"/>
  <c r="H4336" i="12"/>
  <c r="H4337" i="12"/>
  <c r="H4338" i="12"/>
  <c r="H4339" i="12"/>
  <c r="H4340" i="12"/>
  <c r="H4341" i="12"/>
  <c r="H4342" i="12"/>
  <c r="H4343" i="12"/>
  <c r="H4344" i="12"/>
  <c r="H4345" i="12"/>
  <c r="H4346" i="12"/>
  <c r="H4347" i="12"/>
  <c r="H4348" i="12"/>
  <c r="H4349" i="12"/>
  <c r="H4350" i="12"/>
  <c r="H4351" i="12"/>
  <c r="H4352" i="12"/>
  <c r="H4353" i="12"/>
  <c r="H4354" i="12"/>
  <c r="H4355" i="12"/>
  <c r="H4356" i="12"/>
  <c r="H4357" i="12"/>
  <c r="H4358" i="12"/>
  <c r="H4359" i="12"/>
  <c r="H4360" i="12"/>
  <c r="H4361" i="12"/>
  <c r="H4362" i="12"/>
  <c r="H4363" i="12"/>
  <c r="H4364" i="12"/>
  <c r="H4365" i="12"/>
  <c r="H4366" i="12"/>
  <c r="H4367" i="12"/>
  <c r="H4368" i="12"/>
  <c r="H4369" i="12"/>
  <c r="H4370" i="12"/>
  <c r="H4371" i="12"/>
  <c r="H4372" i="12"/>
  <c r="H4373" i="12"/>
  <c r="H4374" i="12"/>
  <c r="H4375" i="12"/>
  <c r="H4376" i="12"/>
  <c r="H4377" i="12"/>
  <c r="H4378" i="12"/>
  <c r="H4379" i="12"/>
  <c r="H4380" i="12"/>
  <c r="H4381" i="12"/>
  <c r="H4382" i="12"/>
  <c r="H4383" i="12"/>
  <c r="H4384" i="12"/>
  <c r="H4385" i="12"/>
  <c r="H4386" i="12"/>
  <c r="H4387" i="12"/>
  <c r="H4388" i="12"/>
  <c r="H4389" i="12"/>
  <c r="H4390" i="12"/>
  <c r="H4391" i="12"/>
  <c r="H4392" i="12"/>
  <c r="H4393" i="12"/>
  <c r="H4394" i="12"/>
  <c r="H4395" i="12"/>
  <c r="H4396" i="12"/>
  <c r="H4397" i="12"/>
  <c r="H4398" i="12"/>
  <c r="H4399" i="12"/>
  <c r="H4400" i="12"/>
  <c r="H4401" i="12"/>
  <c r="H4402" i="12"/>
  <c r="H4403" i="12"/>
  <c r="H4404" i="12"/>
  <c r="H4405" i="12"/>
  <c r="H4406" i="12"/>
  <c r="H4407" i="12"/>
  <c r="H4408" i="12"/>
  <c r="H4409" i="12"/>
  <c r="H4410" i="12"/>
  <c r="H4411" i="12"/>
  <c r="H4412" i="12"/>
  <c r="H4413" i="12"/>
  <c r="H4414" i="12"/>
  <c r="H4415" i="12"/>
  <c r="H4416" i="12"/>
  <c r="H4417" i="12"/>
  <c r="H4418" i="12"/>
  <c r="H4419" i="12"/>
  <c r="H4420" i="12"/>
  <c r="H4421" i="12"/>
  <c r="H4422" i="12"/>
  <c r="H4423" i="12"/>
  <c r="H4424" i="12"/>
  <c r="H4425" i="12"/>
  <c r="H4426" i="12"/>
  <c r="H4427" i="12"/>
  <c r="H4428" i="12"/>
  <c r="H4429" i="12"/>
  <c r="H4430" i="12"/>
  <c r="H4431" i="12"/>
  <c r="H4432" i="12"/>
  <c r="H4433" i="12"/>
  <c r="H4434" i="12"/>
  <c r="H4435" i="12"/>
  <c r="H4436" i="12"/>
  <c r="H4437" i="12"/>
  <c r="H4438" i="12"/>
  <c r="H4439" i="12"/>
  <c r="H4440" i="12"/>
  <c r="H4441" i="12"/>
  <c r="H4442" i="12"/>
  <c r="H4443" i="12"/>
  <c r="H4444" i="12"/>
  <c r="H4445" i="12"/>
  <c r="H4446" i="12"/>
  <c r="H4447" i="12"/>
  <c r="H4448" i="12"/>
  <c r="H4449" i="12"/>
  <c r="H4450" i="12"/>
  <c r="H4451" i="12"/>
  <c r="H4452" i="12"/>
  <c r="H4453" i="12"/>
  <c r="H4454" i="12"/>
  <c r="H4455" i="12"/>
  <c r="H4456" i="12"/>
  <c r="H4457" i="12"/>
  <c r="H4458" i="12"/>
  <c r="H4459" i="12"/>
  <c r="H4460" i="12"/>
  <c r="H4461" i="12"/>
  <c r="H4462" i="12"/>
  <c r="H4463" i="12"/>
  <c r="H4464" i="12"/>
  <c r="H4465" i="12"/>
  <c r="H4466" i="12"/>
  <c r="H4467" i="12"/>
  <c r="H4468" i="12"/>
  <c r="H4469" i="12"/>
  <c r="H4470" i="12"/>
  <c r="H4471" i="12"/>
  <c r="H4472" i="12"/>
  <c r="H4473" i="12"/>
  <c r="H4474" i="12"/>
  <c r="H4475" i="12"/>
  <c r="H4476" i="12"/>
  <c r="H4477" i="12"/>
  <c r="H4478" i="12"/>
  <c r="H4479" i="12"/>
  <c r="H4480" i="12"/>
  <c r="H4481" i="12"/>
  <c r="H4482" i="12"/>
  <c r="H4483" i="12"/>
  <c r="H4484" i="12"/>
  <c r="H4485" i="12"/>
  <c r="H4486" i="12"/>
  <c r="H4487" i="12"/>
  <c r="H4488" i="12"/>
  <c r="H4489" i="12"/>
  <c r="H4490" i="12"/>
  <c r="H4491" i="12"/>
  <c r="H4492" i="12"/>
  <c r="H4493" i="12"/>
  <c r="H4494" i="12"/>
  <c r="H4495" i="12"/>
  <c r="H4496" i="12"/>
  <c r="H4497" i="12"/>
  <c r="H4498" i="12"/>
  <c r="H4499" i="12"/>
  <c r="H4500" i="12"/>
  <c r="H4501" i="12"/>
  <c r="H4502" i="12"/>
  <c r="H4503" i="12"/>
  <c r="H4504" i="12"/>
  <c r="H4505" i="12"/>
  <c r="H4506" i="12"/>
  <c r="H4507" i="12"/>
  <c r="H4508" i="12"/>
  <c r="H4509" i="12"/>
  <c r="H4510" i="12"/>
  <c r="H4511" i="12"/>
  <c r="H4512" i="12"/>
  <c r="H4513" i="12"/>
  <c r="H4514" i="12"/>
  <c r="H4515" i="12"/>
  <c r="H4516" i="12"/>
  <c r="H4517" i="12"/>
  <c r="H4518" i="12"/>
  <c r="H4519" i="12"/>
  <c r="H4520" i="12"/>
  <c r="H4521" i="12"/>
  <c r="H4522" i="12"/>
  <c r="H4523" i="12"/>
  <c r="H4524" i="12"/>
  <c r="H4525" i="12"/>
  <c r="H4526" i="12"/>
  <c r="H4527" i="12"/>
  <c r="H4528" i="12"/>
  <c r="H4529" i="12"/>
  <c r="H4530" i="12"/>
  <c r="H4531" i="12"/>
  <c r="H4532" i="12"/>
  <c r="H4533" i="12"/>
  <c r="H4534" i="12"/>
  <c r="H4535" i="12"/>
  <c r="H4536" i="12"/>
  <c r="H4537" i="12"/>
  <c r="H4538" i="12"/>
  <c r="H4539" i="12"/>
  <c r="H4540" i="12"/>
  <c r="H4541" i="12"/>
  <c r="H4542" i="12"/>
  <c r="H4543" i="12"/>
  <c r="H4544" i="12"/>
  <c r="H4545" i="12"/>
  <c r="H4546" i="12"/>
  <c r="H4547" i="12"/>
  <c r="H4548" i="12"/>
  <c r="H4549" i="12"/>
  <c r="H4550" i="12"/>
  <c r="H4551" i="12"/>
  <c r="H4552" i="12"/>
  <c r="H4553" i="12"/>
  <c r="H4554" i="12"/>
  <c r="H4555" i="12"/>
  <c r="H4556" i="12"/>
  <c r="H4557" i="12"/>
  <c r="H4558" i="12"/>
  <c r="H4559" i="12"/>
  <c r="H4560" i="12"/>
  <c r="H4561" i="12"/>
  <c r="H4562" i="12"/>
  <c r="H4563" i="12"/>
  <c r="H4564" i="12"/>
  <c r="H4565" i="12"/>
  <c r="H4566" i="12"/>
  <c r="H4567" i="12"/>
  <c r="H4568" i="12"/>
  <c r="H4569" i="12"/>
  <c r="H4570" i="12"/>
  <c r="H4571" i="12"/>
  <c r="H4572" i="12"/>
  <c r="H4573" i="12"/>
  <c r="H4574" i="12"/>
  <c r="H4575" i="12"/>
  <c r="H4576" i="12"/>
  <c r="H4577" i="12"/>
  <c r="H4578" i="12"/>
  <c r="H4579" i="12"/>
  <c r="H4580" i="12"/>
  <c r="H4581" i="12"/>
  <c r="H4582" i="12"/>
  <c r="H4583" i="12"/>
  <c r="H4584" i="12"/>
  <c r="H4585" i="12"/>
  <c r="H4586" i="12"/>
  <c r="H4587" i="12"/>
  <c r="H4588" i="12"/>
  <c r="H4589" i="12"/>
  <c r="H4590" i="12"/>
  <c r="H4591" i="12"/>
  <c r="H4592" i="12"/>
  <c r="H4593" i="12"/>
  <c r="H4594" i="12"/>
  <c r="H4595" i="12"/>
  <c r="H4596" i="12"/>
  <c r="H4597" i="12"/>
  <c r="H4598" i="12"/>
  <c r="H4599" i="12"/>
  <c r="H4600" i="12"/>
  <c r="H4601" i="12"/>
  <c r="H4602" i="12"/>
  <c r="H4603" i="12"/>
  <c r="H4604" i="12"/>
  <c r="H4605" i="12"/>
  <c r="H4606" i="12"/>
  <c r="H4607" i="12"/>
  <c r="H4608" i="12"/>
  <c r="H4609" i="12"/>
  <c r="H4610" i="12"/>
  <c r="H4611" i="12"/>
  <c r="H4612" i="12"/>
  <c r="H4613" i="12"/>
  <c r="H4614" i="12"/>
  <c r="H4615" i="12"/>
  <c r="H4616" i="12"/>
  <c r="H4617" i="12"/>
  <c r="H4618" i="12"/>
  <c r="H4619" i="12"/>
  <c r="H4620" i="12"/>
  <c r="H4621" i="12"/>
  <c r="H4622" i="12"/>
  <c r="H4623" i="12"/>
  <c r="H4624" i="12"/>
  <c r="H4625" i="12"/>
  <c r="H4626" i="12"/>
  <c r="H4627" i="12"/>
  <c r="H4628" i="12"/>
  <c r="H4629" i="12"/>
  <c r="H4630" i="12"/>
  <c r="H4631" i="12"/>
  <c r="H4632" i="12"/>
  <c r="H4633" i="12"/>
  <c r="H4634" i="12"/>
  <c r="H4635" i="12"/>
  <c r="H4636" i="12"/>
  <c r="H4637" i="12"/>
  <c r="H4638" i="12"/>
  <c r="H4639" i="12"/>
  <c r="H4640" i="12"/>
  <c r="H4641" i="12"/>
  <c r="H4642" i="12"/>
  <c r="H4643" i="12"/>
  <c r="H4644" i="12"/>
  <c r="H4645" i="12"/>
  <c r="H4646" i="12"/>
  <c r="H4647" i="12"/>
  <c r="H4648" i="12"/>
  <c r="H4649" i="12"/>
  <c r="H4650" i="12"/>
  <c r="H4651" i="12"/>
  <c r="H4652" i="12"/>
  <c r="H4653" i="12"/>
  <c r="H4654" i="12"/>
  <c r="H4655" i="12"/>
  <c r="H4656" i="12"/>
  <c r="H4657" i="12"/>
  <c r="H4658" i="12"/>
  <c r="H4659" i="12"/>
  <c r="H4660" i="12"/>
  <c r="H4661" i="12"/>
  <c r="H4662" i="12"/>
  <c r="H4663" i="12"/>
  <c r="H4664" i="12"/>
  <c r="H4665" i="12"/>
  <c r="H4666" i="12"/>
  <c r="H4667" i="12"/>
  <c r="H4668" i="12"/>
  <c r="H4669" i="12"/>
  <c r="H4670" i="12"/>
  <c r="H4671" i="12"/>
  <c r="H4672" i="12"/>
  <c r="H4673" i="12"/>
  <c r="H4674" i="12"/>
  <c r="H4675" i="12"/>
  <c r="H4676" i="12"/>
  <c r="H4677" i="12"/>
  <c r="H4678" i="12"/>
  <c r="H4679" i="12"/>
  <c r="H4680" i="12"/>
  <c r="H4681" i="12"/>
  <c r="H4682" i="12"/>
  <c r="H4683" i="12"/>
  <c r="H4684" i="12"/>
  <c r="H4685" i="12"/>
  <c r="H4686" i="12"/>
  <c r="H4687" i="12"/>
  <c r="H4688" i="12"/>
  <c r="H4689" i="12"/>
  <c r="H4690" i="12"/>
  <c r="H4691" i="12"/>
  <c r="H4692" i="12"/>
  <c r="H4693" i="12"/>
  <c r="H4694" i="12"/>
  <c r="H4695" i="12"/>
  <c r="H4696" i="12"/>
  <c r="H4697" i="12"/>
  <c r="H4698" i="12"/>
  <c r="H4699" i="12"/>
  <c r="H4700" i="12"/>
  <c r="H4701" i="12"/>
  <c r="H4702" i="12"/>
  <c r="H4703" i="12"/>
  <c r="H4704" i="12"/>
  <c r="H4705" i="12"/>
  <c r="H4706" i="12"/>
  <c r="H4707" i="12"/>
  <c r="H4708" i="12"/>
  <c r="H4709" i="12"/>
  <c r="H4710" i="12"/>
  <c r="H4711" i="12"/>
  <c r="H4712" i="12"/>
  <c r="H4713" i="12"/>
  <c r="H4714" i="12"/>
  <c r="H4715" i="12"/>
  <c r="H4716" i="12"/>
  <c r="H4717" i="12"/>
  <c r="H4718" i="12"/>
  <c r="H4719" i="12"/>
  <c r="H4720" i="12"/>
  <c r="H4721" i="12"/>
  <c r="H4722" i="12"/>
  <c r="H4723" i="12"/>
  <c r="H4724" i="12"/>
  <c r="H4725" i="12"/>
  <c r="H4726" i="12"/>
  <c r="H4727" i="12"/>
  <c r="H4728" i="12"/>
  <c r="H4729" i="12"/>
  <c r="H4730" i="12"/>
  <c r="H4731" i="12"/>
  <c r="H4732" i="12"/>
  <c r="H4733" i="12"/>
  <c r="H4734" i="12"/>
  <c r="H4735" i="12"/>
  <c r="H4736" i="12"/>
  <c r="H4737" i="12"/>
  <c r="H4738" i="12"/>
  <c r="H4739" i="12"/>
  <c r="H4740" i="12"/>
  <c r="H4741" i="12"/>
  <c r="H4742" i="12"/>
  <c r="H4743" i="12"/>
  <c r="H4744" i="12"/>
  <c r="H4745" i="12"/>
  <c r="H4746" i="12"/>
  <c r="H4747" i="12"/>
  <c r="H4748" i="12"/>
  <c r="H4749" i="12"/>
  <c r="H4750" i="12"/>
  <c r="H4751" i="12"/>
  <c r="H4752" i="12"/>
  <c r="H4753" i="12"/>
  <c r="H4754" i="12"/>
  <c r="H4755" i="12"/>
  <c r="H4756" i="12"/>
  <c r="H4757" i="12"/>
  <c r="H4758" i="12"/>
  <c r="H4759" i="12"/>
  <c r="H4760" i="12"/>
  <c r="H4761" i="12"/>
  <c r="H4762" i="12"/>
  <c r="H4763" i="12"/>
  <c r="H4764" i="12"/>
  <c r="H4765" i="12"/>
  <c r="H4766" i="12"/>
  <c r="H4767" i="12"/>
  <c r="H4768" i="12"/>
  <c r="H4769" i="12"/>
  <c r="H4770" i="12"/>
  <c r="H4771" i="12"/>
  <c r="H4772" i="12"/>
  <c r="H4773" i="12"/>
  <c r="H4774" i="12"/>
  <c r="H4775" i="12"/>
  <c r="H4776" i="12"/>
  <c r="H4777" i="12"/>
  <c r="H4778" i="12"/>
  <c r="H4779" i="12"/>
  <c r="H4780" i="12"/>
  <c r="H4781" i="12"/>
  <c r="H4782" i="12"/>
  <c r="H4783" i="12"/>
  <c r="H4784" i="12"/>
  <c r="H4785" i="12"/>
  <c r="H4786" i="12"/>
  <c r="H4787" i="12"/>
  <c r="H4788" i="12"/>
  <c r="H4789" i="12"/>
  <c r="H4790" i="12"/>
  <c r="H4791" i="12"/>
  <c r="H4792" i="12"/>
  <c r="H4793" i="12"/>
  <c r="H4794" i="12"/>
  <c r="H4795" i="12"/>
  <c r="H4796" i="12"/>
  <c r="H4797" i="12"/>
  <c r="H4798" i="12"/>
  <c r="H4799" i="12"/>
  <c r="H4800" i="12"/>
  <c r="H4801" i="12"/>
  <c r="H4802" i="12"/>
  <c r="H4803" i="12"/>
  <c r="H4804" i="12"/>
  <c r="H4805" i="12"/>
  <c r="H4806" i="12"/>
  <c r="H4807" i="12"/>
  <c r="H4808" i="12"/>
  <c r="H4809" i="12"/>
  <c r="H4810" i="12"/>
  <c r="H4811" i="12"/>
  <c r="H4812" i="12"/>
  <c r="H4813" i="12"/>
  <c r="H4814" i="12"/>
  <c r="H4815" i="12"/>
  <c r="H4816" i="12"/>
  <c r="H4817" i="12"/>
  <c r="H4818" i="12"/>
  <c r="H4819" i="12"/>
  <c r="H4820" i="12"/>
  <c r="H4821" i="12"/>
  <c r="H4822" i="12"/>
  <c r="H4823" i="12"/>
  <c r="H4824" i="12"/>
  <c r="H4825" i="12"/>
  <c r="H4826" i="12"/>
  <c r="H4827" i="12"/>
  <c r="H4828" i="12"/>
  <c r="H4829" i="12"/>
  <c r="H4830" i="12"/>
  <c r="H4831" i="12"/>
  <c r="H4832" i="12"/>
  <c r="H4833" i="12"/>
  <c r="H4834" i="12"/>
  <c r="H4835" i="12"/>
  <c r="H4836" i="12"/>
  <c r="H4837" i="12"/>
  <c r="H4838" i="12"/>
  <c r="H4839" i="12"/>
  <c r="H4840" i="12"/>
  <c r="H4841" i="12"/>
  <c r="H4842" i="12"/>
  <c r="H4843" i="12"/>
  <c r="H4844" i="12"/>
  <c r="H4845" i="12"/>
  <c r="H4846" i="12"/>
  <c r="H4847" i="12"/>
  <c r="H4848" i="12"/>
  <c r="H4849" i="12"/>
  <c r="H4850" i="12"/>
  <c r="H4851" i="12"/>
  <c r="H4852" i="12"/>
  <c r="H4853" i="12"/>
  <c r="H4854" i="12"/>
  <c r="H4855" i="12"/>
  <c r="H4856" i="12"/>
  <c r="H4857" i="12"/>
  <c r="H4858" i="12"/>
  <c r="H4859" i="12"/>
  <c r="H4860" i="12"/>
  <c r="H4861" i="12"/>
  <c r="H4862" i="12"/>
  <c r="H4863" i="12"/>
  <c r="H4864" i="12"/>
  <c r="H4865" i="12"/>
  <c r="H4866" i="12"/>
  <c r="H4867" i="12"/>
  <c r="H4868" i="12"/>
  <c r="H4869" i="12"/>
  <c r="H4870" i="12"/>
  <c r="H4871" i="12"/>
  <c r="H4872" i="12"/>
  <c r="H4873" i="12"/>
  <c r="H4874" i="12"/>
  <c r="H4875" i="12"/>
  <c r="H4876" i="12"/>
  <c r="H4877" i="12"/>
  <c r="H4878" i="12"/>
  <c r="H4879" i="12"/>
  <c r="H4880" i="12"/>
  <c r="H4881" i="12"/>
  <c r="H4882" i="12"/>
  <c r="H4883" i="12"/>
  <c r="H4884" i="12"/>
  <c r="H4885" i="12"/>
  <c r="H4886" i="12"/>
  <c r="H4887" i="12"/>
  <c r="H4888" i="12"/>
  <c r="H4889" i="12"/>
  <c r="H4890" i="12"/>
  <c r="H4891" i="12"/>
  <c r="H4892" i="12"/>
  <c r="H4893" i="12"/>
  <c r="H4894" i="12"/>
  <c r="H4895" i="12"/>
  <c r="H4896" i="12"/>
  <c r="H4897" i="12"/>
  <c r="H4898" i="12"/>
  <c r="H4899" i="12"/>
  <c r="H4900" i="12"/>
  <c r="H4901" i="12"/>
  <c r="H4902" i="12"/>
  <c r="H4903" i="12"/>
  <c r="H4904" i="12"/>
  <c r="H4905" i="12"/>
  <c r="H4906" i="12"/>
  <c r="H4907" i="12"/>
  <c r="H4908" i="12"/>
  <c r="H4909" i="12"/>
  <c r="H4910" i="12"/>
  <c r="H4911" i="12"/>
  <c r="H4912" i="12"/>
  <c r="H4913" i="12"/>
  <c r="H4914" i="12"/>
  <c r="H4915" i="12"/>
  <c r="H4916" i="12"/>
  <c r="H4917" i="12"/>
  <c r="H4918" i="12"/>
  <c r="H4919" i="12"/>
  <c r="H4920" i="12"/>
  <c r="H4921" i="12"/>
  <c r="H4922" i="12"/>
  <c r="H4923" i="12"/>
  <c r="H4924" i="12"/>
  <c r="H4925" i="12"/>
  <c r="H4926" i="12"/>
  <c r="H4927" i="12"/>
  <c r="H4928" i="12"/>
  <c r="H4929" i="12"/>
  <c r="H4930" i="12"/>
  <c r="H4931" i="12"/>
  <c r="H4932" i="12"/>
  <c r="H4933" i="12"/>
  <c r="H4934" i="12"/>
  <c r="H4935" i="12"/>
  <c r="H4936" i="12"/>
  <c r="H4937" i="12"/>
  <c r="H4938" i="12"/>
  <c r="H4939" i="12"/>
  <c r="H4940" i="12"/>
  <c r="H4941" i="12"/>
  <c r="H4942" i="12"/>
  <c r="H4943" i="12"/>
  <c r="H4944" i="12"/>
  <c r="H4945" i="12"/>
  <c r="H4946" i="12"/>
  <c r="H4947" i="12"/>
  <c r="H4948" i="12"/>
  <c r="H4949" i="12"/>
  <c r="H4950" i="12"/>
  <c r="H4951" i="12"/>
  <c r="H4952" i="12"/>
  <c r="H4953" i="12"/>
  <c r="H4954" i="12"/>
  <c r="H4955" i="12"/>
  <c r="H4956" i="12"/>
  <c r="H4957" i="12"/>
  <c r="H4958" i="12"/>
  <c r="H4959" i="12"/>
  <c r="H4960" i="12"/>
  <c r="H4961" i="12"/>
  <c r="H4962" i="12"/>
  <c r="H4963" i="12"/>
  <c r="H4964" i="12"/>
  <c r="H4965" i="12"/>
  <c r="H4966" i="12"/>
  <c r="H4967" i="12"/>
  <c r="H4968" i="12"/>
  <c r="H4969" i="12"/>
  <c r="H4970" i="12"/>
  <c r="H4971" i="12"/>
  <c r="H4972" i="12"/>
  <c r="H4973" i="12"/>
  <c r="H4974" i="12"/>
  <c r="H4975" i="12"/>
  <c r="H4976" i="12"/>
  <c r="H4977" i="12"/>
  <c r="H4978" i="12"/>
  <c r="H4979" i="12"/>
  <c r="H4980" i="12"/>
  <c r="H4981" i="12"/>
  <c r="H4982" i="12"/>
  <c r="H4983" i="12"/>
  <c r="H4984" i="12"/>
  <c r="H4985" i="12"/>
  <c r="H4986" i="12"/>
  <c r="H4987" i="12"/>
  <c r="H4988" i="12"/>
  <c r="H4989" i="12"/>
  <c r="H4990" i="12"/>
  <c r="H4991" i="12"/>
  <c r="H4992" i="12"/>
  <c r="H4993" i="12"/>
  <c r="H4994" i="12"/>
  <c r="H4995" i="12"/>
  <c r="H4996" i="12"/>
  <c r="H4997" i="12"/>
  <c r="H4998" i="12"/>
  <c r="H4999" i="12"/>
  <c r="H5000" i="12"/>
  <c r="H5001" i="12"/>
  <c r="H5002" i="12"/>
  <c r="H5003" i="12"/>
  <c r="H5004" i="12"/>
  <c r="H5005" i="12"/>
  <c r="H5006" i="12"/>
  <c r="H5007" i="12"/>
  <c r="H5008" i="12"/>
  <c r="H5009" i="12"/>
  <c r="H5010" i="12"/>
  <c r="H5011" i="12"/>
  <c r="H5012" i="12"/>
  <c r="H5013" i="12"/>
  <c r="H5014" i="12"/>
  <c r="H5015" i="12"/>
  <c r="H5016" i="12"/>
  <c r="H5017" i="12"/>
  <c r="H5018" i="12"/>
  <c r="H5019" i="12"/>
  <c r="H5020" i="12"/>
  <c r="H5021" i="12"/>
  <c r="H5022" i="12"/>
  <c r="H5023" i="12"/>
  <c r="H5024" i="12"/>
  <c r="H5025" i="12"/>
  <c r="H5026" i="12"/>
  <c r="H5027" i="12"/>
  <c r="H5028" i="12"/>
  <c r="H5029" i="12"/>
  <c r="H5030" i="12"/>
  <c r="H5031" i="12"/>
  <c r="H5032" i="12"/>
  <c r="H5033" i="12"/>
  <c r="H5034" i="12"/>
  <c r="H5035" i="12"/>
  <c r="H5036" i="12"/>
  <c r="H5037" i="12"/>
  <c r="H5038" i="12"/>
  <c r="H5039" i="12"/>
  <c r="H5040" i="12"/>
  <c r="H5041" i="12"/>
  <c r="H5042" i="12"/>
  <c r="H5043" i="12"/>
  <c r="H5044" i="12"/>
  <c r="H5045" i="12"/>
  <c r="H5046" i="12"/>
  <c r="H5047" i="12"/>
  <c r="H5048" i="12"/>
  <c r="H5049" i="12"/>
  <c r="H5050" i="12"/>
  <c r="H5051" i="12"/>
  <c r="H5052" i="12"/>
  <c r="H5053" i="12"/>
  <c r="H5054" i="12"/>
  <c r="H5055" i="12"/>
  <c r="H5056" i="12"/>
  <c r="H5057" i="12"/>
  <c r="H5058" i="12"/>
  <c r="H5059" i="12"/>
  <c r="H5060" i="12"/>
  <c r="H5061" i="12"/>
  <c r="H5062" i="12"/>
  <c r="H5063" i="12"/>
  <c r="H5064" i="12"/>
  <c r="H5065" i="12"/>
  <c r="H5066" i="12"/>
  <c r="H5067" i="12"/>
  <c r="H5068" i="12"/>
  <c r="H5069" i="12"/>
  <c r="H5070" i="12"/>
  <c r="H5071" i="12"/>
  <c r="H5072" i="12"/>
  <c r="H5073" i="12"/>
  <c r="H5074" i="12"/>
  <c r="H5075" i="12"/>
  <c r="H5076" i="12"/>
  <c r="H5077" i="12"/>
  <c r="H5078" i="12"/>
  <c r="H5079" i="12"/>
  <c r="H5080" i="12"/>
  <c r="H5081" i="12"/>
  <c r="H5082" i="12"/>
  <c r="H5083" i="12"/>
  <c r="H5084" i="12"/>
  <c r="H5085" i="12"/>
  <c r="H5086" i="12"/>
  <c r="H5087" i="12"/>
  <c r="H5088" i="12"/>
  <c r="H5089" i="12"/>
  <c r="H5090" i="12"/>
  <c r="H5091" i="12"/>
  <c r="H5092" i="12"/>
  <c r="H5093" i="12"/>
  <c r="H5094" i="12"/>
  <c r="H5095" i="12"/>
  <c r="H5096" i="12"/>
  <c r="H5097" i="12"/>
  <c r="H5098" i="12"/>
  <c r="H5099" i="12"/>
  <c r="H5100" i="12"/>
  <c r="H5101" i="12"/>
  <c r="H5102" i="12"/>
  <c r="H5103" i="12"/>
  <c r="H5104" i="12"/>
  <c r="H5105" i="12"/>
  <c r="H5106" i="12"/>
  <c r="H5107" i="12"/>
  <c r="H5108" i="12"/>
  <c r="H5109" i="12"/>
  <c r="H5110" i="12"/>
  <c r="H5111" i="12"/>
  <c r="H5112" i="12"/>
  <c r="H5113" i="12"/>
  <c r="H5114" i="12"/>
  <c r="H5115" i="12"/>
  <c r="H5116" i="12"/>
  <c r="H5117" i="12"/>
  <c r="H5118" i="12"/>
  <c r="H5119" i="12"/>
  <c r="H5120" i="12"/>
  <c r="H5121" i="12"/>
  <c r="H5122" i="12"/>
  <c r="H5123" i="12"/>
  <c r="H5124" i="12"/>
  <c r="H5125" i="12"/>
  <c r="H5126" i="12"/>
  <c r="H5127" i="12"/>
  <c r="H5128" i="12"/>
  <c r="H5129" i="12"/>
  <c r="H5130" i="12"/>
  <c r="H5131" i="12"/>
  <c r="H5132" i="12"/>
  <c r="H5133" i="12"/>
  <c r="H5134" i="12"/>
  <c r="H5135" i="12"/>
  <c r="H5136" i="12"/>
  <c r="H5137" i="12"/>
  <c r="H5138" i="12"/>
  <c r="H5139" i="12"/>
  <c r="H5140" i="12"/>
  <c r="H5141" i="12"/>
  <c r="H5142" i="12"/>
  <c r="H5143" i="12"/>
  <c r="H5144" i="12"/>
  <c r="H5145" i="12"/>
  <c r="H5146" i="12"/>
  <c r="H5147" i="12"/>
  <c r="H5148" i="12"/>
  <c r="H5149" i="12"/>
  <c r="H5150" i="12"/>
  <c r="H5151" i="12"/>
  <c r="H5152" i="12"/>
  <c r="H5153" i="12"/>
  <c r="H5154" i="12"/>
  <c r="H5155" i="12"/>
  <c r="H5156" i="12"/>
  <c r="H5157" i="12"/>
  <c r="H5158" i="12"/>
  <c r="H5159" i="12"/>
  <c r="H5160" i="12"/>
  <c r="H5161" i="12"/>
  <c r="H5162" i="12"/>
  <c r="H5163" i="12"/>
  <c r="H5164" i="12"/>
  <c r="H5165" i="12"/>
  <c r="H5166" i="12"/>
  <c r="H5167" i="12"/>
  <c r="H5168" i="12"/>
  <c r="H5169" i="12"/>
  <c r="H5170" i="12"/>
  <c r="H5171" i="12"/>
  <c r="H5172" i="12"/>
  <c r="H5173" i="12"/>
  <c r="H5174" i="12"/>
  <c r="H5175" i="12"/>
  <c r="H5176" i="12"/>
  <c r="H5177" i="12"/>
  <c r="H5178" i="12"/>
  <c r="H5179" i="12"/>
  <c r="H5180" i="12"/>
  <c r="H5181" i="12"/>
  <c r="H5182" i="12"/>
  <c r="H5183" i="12"/>
  <c r="H5184" i="12"/>
  <c r="H5185" i="12"/>
  <c r="H5186" i="12"/>
  <c r="H5187" i="12"/>
  <c r="H5188" i="12"/>
  <c r="H5189" i="12"/>
  <c r="H5190" i="12"/>
  <c r="H5191" i="12"/>
  <c r="H5192" i="12"/>
  <c r="H5193" i="12"/>
  <c r="H5194" i="12"/>
  <c r="H5195" i="12"/>
  <c r="H5196" i="12"/>
  <c r="H5197" i="12"/>
  <c r="H5198" i="12"/>
  <c r="H5199" i="12"/>
  <c r="H5200" i="12"/>
  <c r="H5201" i="12"/>
  <c r="H5202" i="12"/>
  <c r="H5203" i="12"/>
  <c r="H5204" i="12"/>
  <c r="H5205" i="12"/>
  <c r="H5206" i="12"/>
  <c r="H5207" i="12"/>
  <c r="H5208" i="12"/>
  <c r="H5209" i="12"/>
  <c r="H5210" i="12"/>
  <c r="H5211" i="12"/>
  <c r="H5212" i="12"/>
  <c r="H5213" i="12"/>
  <c r="H5214" i="12"/>
  <c r="H5215" i="12"/>
  <c r="H5216" i="12"/>
  <c r="H5217" i="12"/>
  <c r="H5218" i="12"/>
  <c r="H5219" i="12"/>
  <c r="H5220" i="12"/>
  <c r="H5221" i="12"/>
  <c r="H5222" i="12"/>
  <c r="H5223" i="12"/>
  <c r="H5224" i="12"/>
  <c r="H5225" i="12"/>
  <c r="H5226" i="12"/>
  <c r="H5227" i="12"/>
  <c r="H5228" i="12"/>
  <c r="H5229" i="12"/>
  <c r="H5230" i="12"/>
  <c r="H5231" i="12"/>
  <c r="H5232" i="12"/>
  <c r="H5233" i="12"/>
  <c r="H5234" i="12"/>
  <c r="H5235" i="12"/>
  <c r="H5236" i="12"/>
  <c r="H5237" i="12"/>
  <c r="H5238" i="12"/>
  <c r="H5239" i="12"/>
  <c r="H5240" i="12"/>
  <c r="H5241" i="12"/>
  <c r="H5242" i="12"/>
  <c r="H5243" i="12"/>
  <c r="H5244" i="12"/>
  <c r="H5245" i="12"/>
  <c r="H5246" i="12"/>
  <c r="H5247" i="12"/>
  <c r="H5248" i="12"/>
  <c r="H5249" i="12"/>
  <c r="H5250" i="12"/>
  <c r="H5251" i="12"/>
  <c r="H5252" i="12"/>
  <c r="H5253" i="12"/>
  <c r="H5254" i="12"/>
  <c r="H5255" i="12"/>
  <c r="H5256" i="12"/>
  <c r="H5257" i="12"/>
  <c r="H5258" i="12"/>
  <c r="H5259" i="12"/>
  <c r="H5260" i="12"/>
  <c r="H5261" i="12"/>
  <c r="H5262" i="12"/>
  <c r="H5263" i="12"/>
  <c r="H5264" i="12"/>
  <c r="H5265" i="12"/>
  <c r="H5266" i="12"/>
  <c r="H5267" i="12"/>
  <c r="H5268" i="12"/>
  <c r="H5269" i="12"/>
  <c r="H5270" i="12"/>
  <c r="H5271" i="12"/>
  <c r="H5272" i="12"/>
  <c r="H5273" i="12"/>
  <c r="H5274" i="12"/>
  <c r="H5275" i="12"/>
  <c r="H5276" i="12"/>
  <c r="H5277" i="12"/>
  <c r="H5278" i="12"/>
  <c r="H5279" i="12"/>
  <c r="H5280" i="12"/>
  <c r="H5281" i="12"/>
  <c r="H5282" i="12"/>
  <c r="H5283" i="12"/>
  <c r="H5284" i="12"/>
  <c r="H5285" i="12"/>
  <c r="H5286" i="12"/>
  <c r="H5287" i="12"/>
  <c r="H5288" i="12"/>
  <c r="H5289" i="12"/>
  <c r="H5290" i="12"/>
  <c r="H5291" i="12"/>
  <c r="H5292" i="12"/>
  <c r="H5293" i="12"/>
  <c r="H5294" i="12"/>
  <c r="H5295" i="12"/>
  <c r="H5296" i="12"/>
  <c r="H5297" i="12"/>
  <c r="H5298" i="12"/>
  <c r="H5299" i="12"/>
  <c r="H5300" i="12"/>
  <c r="H5301" i="12"/>
  <c r="H5302" i="12"/>
  <c r="H5303" i="12"/>
  <c r="H5304" i="12"/>
  <c r="H5305" i="12"/>
  <c r="H5306" i="12"/>
  <c r="H5307" i="12"/>
  <c r="H5308" i="12"/>
  <c r="H5309" i="12"/>
  <c r="H5310" i="12"/>
  <c r="H5311" i="12"/>
  <c r="H5312" i="12"/>
  <c r="H5313" i="12"/>
  <c r="H5314" i="12"/>
  <c r="H5315" i="12"/>
  <c r="H5316" i="12"/>
  <c r="H5317" i="12"/>
  <c r="H5318" i="12"/>
  <c r="H5319" i="12"/>
  <c r="H5320" i="12"/>
  <c r="H5321" i="12"/>
  <c r="H5322" i="12"/>
  <c r="H5323" i="12"/>
  <c r="H5324" i="12"/>
  <c r="H5325" i="12"/>
  <c r="H5326" i="12"/>
  <c r="H5327" i="12"/>
  <c r="H5328" i="12"/>
  <c r="H5329" i="12"/>
  <c r="H5330" i="12"/>
  <c r="H5331" i="12"/>
  <c r="H5332" i="12"/>
  <c r="H5333" i="12"/>
  <c r="H5334" i="12"/>
  <c r="H5335" i="12"/>
  <c r="H5336" i="12"/>
  <c r="H5337" i="12"/>
  <c r="H5338" i="12"/>
  <c r="H5339" i="12"/>
  <c r="H5340" i="12"/>
  <c r="H5341" i="12"/>
  <c r="H5342" i="12"/>
  <c r="H5343" i="12"/>
  <c r="H5344" i="12"/>
  <c r="H5345" i="12"/>
  <c r="H5346" i="12"/>
  <c r="H5347" i="12"/>
  <c r="H5348" i="12"/>
  <c r="H5349" i="12"/>
  <c r="H5350" i="12"/>
  <c r="H5351" i="12"/>
  <c r="H5352" i="12"/>
  <c r="H5353" i="12"/>
  <c r="H5354" i="12"/>
  <c r="H5355" i="12"/>
  <c r="H5356" i="12"/>
  <c r="H5357" i="12"/>
  <c r="H5358" i="12"/>
  <c r="H5359" i="12"/>
  <c r="H5360" i="12"/>
  <c r="H5361" i="12"/>
  <c r="H5362" i="12"/>
  <c r="H5363" i="12"/>
  <c r="H5364" i="12"/>
  <c r="H5365" i="12"/>
  <c r="H5366" i="12"/>
  <c r="H5367" i="12"/>
  <c r="H5368" i="12"/>
  <c r="H5369" i="12"/>
  <c r="H5370" i="12"/>
  <c r="H5371" i="12"/>
  <c r="H5372" i="12"/>
  <c r="H5373" i="12"/>
  <c r="H5374" i="12"/>
  <c r="H5375" i="12"/>
  <c r="H5376" i="12"/>
  <c r="H5377" i="12"/>
  <c r="H5378" i="12"/>
  <c r="H5379" i="12"/>
  <c r="H5380" i="12"/>
  <c r="H5381" i="12"/>
  <c r="H5382" i="12"/>
  <c r="H5383" i="12"/>
  <c r="H5384" i="12"/>
  <c r="H5385" i="12"/>
  <c r="H5386" i="12"/>
  <c r="H5387" i="12"/>
  <c r="H5388" i="12"/>
  <c r="H5389" i="12"/>
  <c r="H5390" i="12"/>
  <c r="H5391" i="12"/>
  <c r="H5392" i="12"/>
  <c r="H5393" i="12"/>
  <c r="H5394" i="12"/>
  <c r="H5395" i="12"/>
  <c r="H5396" i="12"/>
  <c r="H5397" i="12"/>
  <c r="H5398" i="12"/>
  <c r="H5399" i="12"/>
  <c r="H5400" i="12"/>
  <c r="H5401" i="12"/>
  <c r="H5402" i="12"/>
  <c r="H5403" i="12"/>
  <c r="H5404" i="12"/>
  <c r="H5405" i="12"/>
  <c r="H5406" i="12"/>
  <c r="H5407" i="12"/>
  <c r="H5408" i="12"/>
  <c r="H5409" i="12"/>
  <c r="H5410" i="12"/>
  <c r="H5411" i="12"/>
  <c r="H5412" i="12"/>
  <c r="H5413" i="12"/>
  <c r="H5414" i="12"/>
  <c r="H5415" i="12"/>
  <c r="H5416" i="12"/>
  <c r="H5417" i="12"/>
  <c r="H5418" i="12"/>
  <c r="H5419" i="12"/>
  <c r="H5420" i="12"/>
  <c r="H5421" i="12"/>
  <c r="H5422" i="12"/>
  <c r="H5423" i="12"/>
  <c r="H5424" i="12"/>
  <c r="H5425" i="12"/>
  <c r="H5426" i="12"/>
  <c r="H5427" i="12"/>
  <c r="H5428" i="12"/>
  <c r="H5429" i="12"/>
  <c r="H5430" i="12"/>
  <c r="H5431" i="12"/>
  <c r="H5432" i="12"/>
  <c r="H5433" i="12"/>
  <c r="H5434" i="12"/>
  <c r="H5435" i="12"/>
  <c r="H5436" i="12"/>
  <c r="H5437" i="12"/>
  <c r="H5438" i="12"/>
  <c r="H5439" i="12"/>
  <c r="H5440" i="12"/>
  <c r="H5441" i="12"/>
  <c r="H5442" i="12"/>
  <c r="H5443" i="12"/>
  <c r="H5444" i="12"/>
  <c r="H5445" i="12"/>
  <c r="H5446" i="12"/>
  <c r="H5447" i="12"/>
  <c r="H5448" i="12"/>
  <c r="H5449" i="12"/>
  <c r="H5450" i="12"/>
  <c r="H5451" i="12"/>
  <c r="H5452" i="12"/>
  <c r="H5453" i="12"/>
  <c r="H5454" i="12"/>
  <c r="H5455" i="12"/>
  <c r="H5456" i="12"/>
  <c r="H5457" i="12"/>
  <c r="H5458" i="12"/>
  <c r="H5459" i="12"/>
  <c r="H5460" i="12"/>
  <c r="H5461" i="12"/>
  <c r="H5462" i="12"/>
  <c r="H5463" i="12"/>
  <c r="H5464" i="12"/>
  <c r="H5465" i="12"/>
  <c r="H5466" i="12"/>
  <c r="H5467" i="12"/>
  <c r="H5468" i="12"/>
  <c r="H5469" i="12"/>
  <c r="H5470" i="12"/>
  <c r="H5471" i="12"/>
  <c r="H5472" i="12"/>
  <c r="H5473" i="12"/>
  <c r="H5474" i="12"/>
  <c r="H5475" i="12"/>
  <c r="H5476" i="12"/>
  <c r="H5477" i="12"/>
  <c r="H5478" i="12"/>
  <c r="H5479" i="12"/>
  <c r="H5480" i="12"/>
  <c r="H5481" i="12"/>
  <c r="H5482" i="12"/>
  <c r="H5483" i="12"/>
  <c r="H5484" i="12"/>
  <c r="H5485" i="12"/>
  <c r="H5486" i="12"/>
  <c r="H5487" i="12"/>
  <c r="H5488" i="12"/>
  <c r="H5489" i="12"/>
  <c r="H5490" i="12"/>
  <c r="H5491" i="12"/>
  <c r="H5492" i="12"/>
  <c r="H5493" i="12"/>
  <c r="H5494" i="12"/>
  <c r="H5495" i="12"/>
  <c r="H5496" i="12"/>
  <c r="H5497" i="12"/>
  <c r="H5498" i="12"/>
  <c r="H5499" i="12"/>
  <c r="H5500" i="12"/>
  <c r="H5501" i="12"/>
  <c r="H5502" i="12"/>
  <c r="H5503" i="12"/>
  <c r="H5504" i="12"/>
  <c r="H5505" i="12"/>
  <c r="H5506" i="12"/>
  <c r="H5507" i="12"/>
  <c r="H5508" i="12"/>
  <c r="H5509" i="12"/>
  <c r="H5510" i="12"/>
  <c r="H5511" i="12"/>
  <c r="H5512" i="12"/>
  <c r="H5513" i="12"/>
  <c r="H5514" i="12"/>
  <c r="H5515" i="12"/>
  <c r="H5516" i="12"/>
  <c r="H5517" i="12"/>
  <c r="H5518" i="12"/>
  <c r="H5519" i="12"/>
  <c r="H5520" i="12"/>
  <c r="H5521" i="12"/>
  <c r="H5522" i="12"/>
  <c r="H5523" i="12"/>
  <c r="H5524" i="12"/>
  <c r="H5525" i="12"/>
  <c r="H5526" i="12"/>
  <c r="H5527" i="12"/>
  <c r="H5528" i="12"/>
  <c r="H5529" i="12"/>
  <c r="H5530" i="12"/>
  <c r="H5531" i="12"/>
  <c r="H5532" i="12"/>
  <c r="H5533" i="12"/>
  <c r="H5534" i="12"/>
  <c r="H5535" i="12"/>
  <c r="H5536" i="12"/>
  <c r="H5537" i="12"/>
  <c r="H5538" i="12"/>
  <c r="H5539" i="12"/>
  <c r="H5540" i="12"/>
  <c r="H5541" i="12"/>
  <c r="H5542" i="12"/>
  <c r="H5543" i="12"/>
  <c r="H5544" i="12"/>
  <c r="H5545" i="12"/>
  <c r="H5546" i="12"/>
  <c r="H5547" i="12"/>
  <c r="H5548" i="12"/>
  <c r="H5549" i="12"/>
  <c r="H5550" i="12"/>
  <c r="H5551" i="12"/>
  <c r="H5552" i="12"/>
  <c r="H5553" i="12"/>
  <c r="H5554" i="12"/>
  <c r="H5555" i="12"/>
  <c r="H5556" i="12"/>
  <c r="H5557" i="12"/>
  <c r="H5558" i="12"/>
  <c r="H5559" i="12"/>
  <c r="H5560" i="12"/>
  <c r="H5561" i="12"/>
  <c r="H5562" i="12"/>
  <c r="H5563" i="12"/>
  <c r="H5564" i="12"/>
  <c r="H5565" i="12"/>
  <c r="H5566" i="12"/>
  <c r="H5567" i="12"/>
  <c r="H5568" i="12"/>
  <c r="H5569" i="12"/>
  <c r="H5570" i="12"/>
  <c r="H5571" i="12"/>
  <c r="H5572" i="12"/>
  <c r="H5573" i="12"/>
  <c r="H5574" i="12"/>
  <c r="H5575" i="12"/>
  <c r="H5576" i="12"/>
  <c r="H5577" i="12"/>
  <c r="H5578" i="12"/>
  <c r="H5579" i="12"/>
  <c r="H5580" i="12"/>
  <c r="H5581" i="12"/>
  <c r="H5582" i="12"/>
  <c r="H5583" i="12"/>
  <c r="H5584" i="12"/>
  <c r="H5585" i="12"/>
  <c r="H5586" i="12"/>
  <c r="H5587" i="12"/>
  <c r="H5588" i="12"/>
  <c r="H5589" i="12"/>
  <c r="H5590" i="12"/>
  <c r="H5591" i="12"/>
  <c r="H5592" i="12"/>
  <c r="H5593" i="12"/>
  <c r="H5594" i="12"/>
  <c r="H5595" i="12"/>
  <c r="H5596" i="12"/>
  <c r="H5597" i="12"/>
  <c r="H5598" i="12"/>
  <c r="H5599" i="12"/>
  <c r="H5600" i="12"/>
  <c r="H5601" i="12"/>
  <c r="H5602" i="12"/>
  <c r="H5603" i="12"/>
  <c r="H5604" i="12"/>
  <c r="H5605" i="12"/>
  <c r="H5606" i="12"/>
  <c r="H5607" i="12"/>
  <c r="H5608" i="12"/>
  <c r="H5609" i="12"/>
  <c r="H5610" i="12"/>
  <c r="H5611" i="12"/>
  <c r="H5612" i="12"/>
  <c r="H5613" i="12"/>
  <c r="H5614" i="12"/>
  <c r="H5615" i="12"/>
  <c r="H5616" i="12"/>
  <c r="H5617" i="12"/>
  <c r="H5618" i="12"/>
  <c r="H5619" i="12"/>
  <c r="H5620" i="12"/>
  <c r="H5621" i="12"/>
  <c r="H5622" i="12"/>
  <c r="H5623" i="12"/>
  <c r="H5624" i="12"/>
  <c r="H5625" i="12"/>
  <c r="H5626" i="12"/>
  <c r="H5627" i="12"/>
  <c r="H5628" i="12"/>
  <c r="H5629" i="12"/>
  <c r="H5630" i="12"/>
  <c r="H5631" i="12"/>
  <c r="H5632" i="12"/>
  <c r="H5633" i="12"/>
  <c r="H5634" i="12"/>
  <c r="H5635" i="12"/>
  <c r="H5636" i="12"/>
  <c r="H5637" i="12"/>
  <c r="H5638" i="12"/>
  <c r="H5639" i="12"/>
  <c r="H5640" i="12"/>
  <c r="H5641" i="12"/>
  <c r="H5642" i="12"/>
  <c r="H5643" i="12"/>
  <c r="H5644" i="12"/>
  <c r="H5645" i="12"/>
  <c r="H5646" i="12"/>
  <c r="H5647" i="12"/>
  <c r="H5648" i="12"/>
  <c r="H5649" i="12"/>
  <c r="H5650" i="12"/>
  <c r="H5651" i="12"/>
  <c r="H5652" i="12"/>
  <c r="H5653" i="12"/>
  <c r="H5654" i="12"/>
  <c r="H5655" i="12"/>
  <c r="H5656" i="12"/>
  <c r="H5657" i="12"/>
  <c r="H5658" i="12"/>
  <c r="H5659" i="12"/>
  <c r="H5660" i="12"/>
  <c r="H5661" i="12"/>
  <c r="H5662" i="12"/>
  <c r="H5663" i="12"/>
  <c r="H5664" i="12"/>
  <c r="H5665" i="12"/>
  <c r="H5666" i="12"/>
  <c r="H5667" i="12"/>
  <c r="H5668" i="12"/>
  <c r="H5669" i="12"/>
  <c r="H5670" i="12"/>
  <c r="H5671" i="12"/>
  <c r="H5672" i="12"/>
  <c r="H5673" i="12"/>
  <c r="H5674" i="12"/>
  <c r="H5675" i="12"/>
  <c r="H5676" i="12"/>
  <c r="H5677" i="12"/>
  <c r="H5678" i="12"/>
  <c r="H5679" i="12"/>
  <c r="H5680" i="12"/>
  <c r="H5681" i="12"/>
  <c r="H5682" i="12"/>
  <c r="H5683" i="12"/>
  <c r="H5684" i="12"/>
  <c r="H5685" i="12"/>
  <c r="H5686" i="12"/>
  <c r="H5687" i="12"/>
  <c r="H5688" i="12"/>
  <c r="H5689" i="12"/>
  <c r="H5690" i="12"/>
  <c r="H5691" i="12"/>
  <c r="H5692" i="12"/>
  <c r="H5693" i="12"/>
  <c r="H5694" i="12"/>
  <c r="H5695" i="12"/>
  <c r="H5696" i="12"/>
  <c r="H5697" i="12"/>
  <c r="H5698" i="12"/>
  <c r="H5699" i="12"/>
  <c r="H5700" i="12"/>
  <c r="H5701" i="12"/>
  <c r="H5702" i="12"/>
  <c r="H5703" i="12"/>
  <c r="H5704" i="12"/>
  <c r="H5705" i="12"/>
  <c r="H5706" i="12"/>
  <c r="H5707" i="12"/>
  <c r="H5708" i="12"/>
  <c r="H5709" i="12"/>
  <c r="H5710" i="12"/>
  <c r="H5711" i="12"/>
  <c r="H5712" i="12"/>
  <c r="H5713" i="12"/>
  <c r="H5714" i="12"/>
  <c r="H5715" i="12"/>
  <c r="H5716" i="12"/>
  <c r="H5717" i="12"/>
  <c r="H5718" i="12"/>
  <c r="H5719" i="12"/>
  <c r="H5720" i="12"/>
  <c r="H5721" i="12"/>
  <c r="H5722" i="12"/>
  <c r="H5723" i="12"/>
  <c r="H5724" i="12"/>
  <c r="H5725" i="12"/>
  <c r="H5726" i="12"/>
  <c r="H5727" i="12"/>
  <c r="H5728" i="12"/>
  <c r="H5729" i="12"/>
  <c r="H5730" i="12"/>
  <c r="H5731" i="12"/>
  <c r="H5732" i="12"/>
  <c r="H5733" i="12"/>
  <c r="H5734" i="12"/>
  <c r="H5735" i="12"/>
  <c r="H5736" i="12"/>
  <c r="H5737" i="12"/>
  <c r="H5738" i="12"/>
  <c r="H5739" i="12"/>
  <c r="H5740" i="12"/>
  <c r="H5741" i="12"/>
  <c r="H5742" i="12"/>
  <c r="H5743" i="12"/>
  <c r="H5744" i="12"/>
  <c r="H5745" i="12"/>
  <c r="H5746" i="12"/>
  <c r="H5747" i="12"/>
  <c r="H5748" i="12"/>
  <c r="H5749" i="12"/>
  <c r="H5750" i="12"/>
  <c r="H5751" i="12"/>
  <c r="H5752" i="12"/>
  <c r="H5753" i="12"/>
  <c r="H5754" i="12"/>
  <c r="H5755" i="12"/>
  <c r="H5756" i="12"/>
  <c r="H5757" i="12"/>
  <c r="H5758" i="12"/>
  <c r="H5759" i="12"/>
  <c r="H5760" i="12"/>
  <c r="H5761" i="12"/>
  <c r="H5762" i="12"/>
  <c r="H5763" i="12"/>
  <c r="H5764" i="12"/>
  <c r="H5765" i="12"/>
  <c r="H5766" i="12"/>
  <c r="H5767" i="12"/>
  <c r="H5768" i="12"/>
  <c r="H5769" i="12"/>
  <c r="H5770" i="12"/>
  <c r="H5771" i="12"/>
  <c r="H5772" i="12"/>
  <c r="H5773" i="12"/>
  <c r="H5774" i="12"/>
  <c r="H5775" i="12"/>
  <c r="H5776" i="12"/>
  <c r="H5777" i="12"/>
  <c r="H5778" i="12"/>
  <c r="H5779" i="12"/>
  <c r="H5780" i="12"/>
  <c r="H5781" i="12"/>
  <c r="H5782" i="12"/>
  <c r="H5783" i="12"/>
  <c r="H5784" i="12"/>
  <c r="H5785" i="12"/>
  <c r="H5786" i="12"/>
  <c r="H5787" i="12"/>
  <c r="H5788" i="12"/>
  <c r="H5789" i="12"/>
  <c r="H5790" i="12"/>
  <c r="H5791" i="12"/>
  <c r="H5792" i="12"/>
  <c r="H5793" i="12"/>
  <c r="H5794" i="12"/>
  <c r="H5795" i="12"/>
  <c r="H5796" i="12"/>
  <c r="H5797" i="12"/>
  <c r="H5798" i="12"/>
  <c r="H5799" i="12"/>
  <c r="H5800" i="12"/>
  <c r="H5801" i="12"/>
  <c r="H5802" i="12"/>
  <c r="H5803" i="12"/>
  <c r="H5804" i="12"/>
  <c r="H5805" i="12"/>
  <c r="H5806" i="12"/>
  <c r="H5807" i="12"/>
  <c r="H5808" i="12"/>
  <c r="H5809" i="12"/>
  <c r="H5810" i="12"/>
  <c r="H5811" i="12"/>
  <c r="H5812" i="12"/>
  <c r="H5813" i="12"/>
  <c r="H5814" i="12"/>
  <c r="H5815" i="12"/>
  <c r="H5816" i="12"/>
  <c r="H5817" i="12"/>
  <c r="H5818" i="12"/>
  <c r="H5819" i="12"/>
  <c r="H5820" i="12"/>
  <c r="H5821" i="12"/>
  <c r="H5822" i="12"/>
  <c r="H5823" i="12"/>
  <c r="H5824" i="12"/>
  <c r="H5825" i="12"/>
  <c r="H5826" i="12"/>
  <c r="H5827" i="12"/>
  <c r="H5828" i="12"/>
  <c r="H5829" i="12"/>
  <c r="H5830" i="12"/>
  <c r="H5831" i="12"/>
  <c r="H5832" i="12"/>
  <c r="H5833" i="12"/>
  <c r="H5834" i="12"/>
  <c r="H5835" i="12"/>
  <c r="H5836" i="12"/>
  <c r="H5837" i="12"/>
  <c r="H5838" i="12"/>
  <c r="H5839" i="12"/>
  <c r="H5840" i="12"/>
  <c r="H5841" i="12"/>
  <c r="H5842" i="12"/>
  <c r="H5843" i="12"/>
  <c r="H5844" i="12"/>
  <c r="H5845" i="12"/>
  <c r="H5846" i="12"/>
  <c r="H5847" i="12"/>
  <c r="H5848" i="12"/>
  <c r="H5849" i="12"/>
  <c r="H5850" i="12"/>
  <c r="H5851" i="12"/>
  <c r="H5852" i="12"/>
  <c r="H5853" i="12"/>
  <c r="H5854" i="12"/>
  <c r="H5855" i="12"/>
  <c r="H5856" i="12"/>
  <c r="H5857" i="12"/>
  <c r="H5858" i="12"/>
  <c r="H5859" i="12"/>
  <c r="H5860" i="12"/>
  <c r="H5861" i="12"/>
  <c r="H5862" i="12"/>
  <c r="H5863" i="12"/>
  <c r="H5864" i="12"/>
  <c r="H5865" i="12"/>
  <c r="H5866" i="12"/>
  <c r="H5867" i="12"/>
  <c r="H5868" i="12"/>
  <c r="H5869" i="12"/>
  <c r="H5870" i="12"/>
  <c r="H5871" i="12"/>
  <c r="H5872" i="12"/>
  <c r="H5873" i="12"/>
  <c r="H5874" i="12"/>
  <c r="H5875" i="12"/>
  <c r="H5876" i="12"/>
  <c r="H5877" i="12"/>
  <c r="H5878" i="12"/>
  <c r="H5879" i="12"/>
  <c r="H5880" i="12"/>
  <c r="H5881" i="12"/>
  <c r="H5882" i="12"/>
  <c r="H5883" i="12"/>
  <c r="H5884" i="12"/>
  <c r="H5885" i="12"/>
  <c r="H5886" i="12"/>
  <c r="H5887" i="12"/>
  <c r="H5888" i="12"/>
  <c r="H5889" i="12"/>
  <c r="H5890" i="12"/>
  <c r="H5891" i="12"/>
  <c r="H5892" i="12"/>
  <c r="H5893" i="12"/>
  <c r="H5894" i="12"/>
  <c r="H5895" i="12"/>
  <c r="H5896" i="12"/>
  <c r="H5897" i="12"/>
  <c r="H5898" i="12"/>
  <c r="H5899" i="12"/>
  <c r="H5900" i="12"/>
  <c r="H5901" i="12"/>
  <c r="H5902" i="12"/>
  <c r="H5903" i="12"/>
  <c r="H5904" i="12"/>
  <c r="H5905" i="12"/>
  <c r="H5906" i="12"/>
  <c r="H5907" i="12"/>
  <c r="H5908" i="12"/>
  <c r="H5909" i="12"/>
  <c r="H5910" i="12"/>
  <c r="H5911" i="12"/>
  <c r="H5912" i="12"/>
  <c r="H5913" i="12"/>
  <c r="H5914" i="12"/>
  <c r="H5915" i="12"/>
  <c r="H5916" i="12"/>
  <c r="H5917" i="12"/>
  <c r="H5918" i="12"/>
  <c r="H5919" i="12"/>
  <c r="H5920" i="12"/>
  <c r="H5921" i="12"/>
  <c r="H5922" i="12"/>
  <c r="H5923" i="12"/>
  <c r="H5924" i="12"/>
  <c r="H5925" i="12"/>
  <c r="H5926" i="12"/>
  <c r="H5927" i="12"/>
  <c r="H5928" i="12"/>
  <c r="H5929" i="12"/>
  <c r="H5930" i="12"/>
  <c r="H5931" i="12"/>
  <c r="H5932" i="12"/>
  <c r="H5933" i="12"/>
  <c r="H5934" i="12"/>
  <c r="H5935" i="12"/>
  <c r="H5936" i="12"/>
  <c r="H5937" i="12"/>
  <c r="H5938" i="12"/>
  <c r="H5939" i="12"/>
  <c r="H5940" i="12"/>
  <c r="H5941" i="12"/>
  <c r="H5942" i="12"/>
  <c r="H5943" i="12"/>
  <c r="H5944" i="12"/>
  <c r="H5945" i="12"/>
  <c r="H5946" i="12"/>
  <c r="H5947" i="12"/>
  <c r="H5948" i="12"/>
  <c r="H5949" i="12"/>
  <c r="H5950" i="12"/>
  <c r="H5951" i="12"/>
  <c r="H5952" i="12"/>
  <c r="H5953" i="12"/>
  <c r="H5954" i="12"/>
  <c r="H5955" i="12"/>
  <c r="H5956" i="12"/>
  <c r="H5957" i="12"/>
  <c r="H5958" i="12"/>
  <c r="H5959" i="12"/>
  <c r="H5960" i="12"/>
  <c r="H5961" i="12"/>
  <c r="H5962" i="12"/>
  <c r="H5963" i="12"/>
  <c r="H5964" i="12"/>
  <c r="H5965" i="12"/>
  <c r="H5966" i="12"/>
  <c r="H5967" i="12"/>
  <c r="H5968" i="12"/>
  <c r="H5969" i="12"/>
  <c r="H5970" i="12"/>
  <c r="H5971" i="12"/>
  <c r="H5972" i="12"/>
  <c r="H5973" i="12"/>
  <c r="H5974" i="12"/>
  <c r="H5975" i="12"/>
  <c r="H5976" i="12"/>
  <c r="H5977" i="12"/>
  <c r="H5978" i="12"/>
  <c r="H5979" i="12"/>
  <c r="H5980" i="12"/>
  <c r="H5981" i="12"/>
  <c r="H5982" i="12"/>
  <c r="H5983" i="12"/>
  <c r="H5984" i="12"/>
  <c r="H5985" i="12"/>
  <c r="H5986" i="12"/>
  <c r="H5987" i="12"/>
  <c r="H5988" i="12"/>
  <c r="H5989" i="12"/>
  <c r="H5990" i="12"/>
  <c r="H5991" i="12"/>
  <c r="H5992" i="12"/>
  <c r="H5993" i="12"/>
  <c r="H5994" i="12"/>
  <c r="H5995" i="12"/>
  <c r="H5996" i="12"/>
  <c r="H5997" i="12"/>
  <c r="H5998" i="12"/>
  <c r="H5999" i="12"/>
  <c r="H6000" i="12"/>
  <c r="H6001" i="12"/>
  <c r="H6002" i="12"/>
  <c r="H6003" i="12"/>
  <c r="H6004" i="12"/>
  <c r="H6005" i="12"/>
  <c r="H6006" i="12"/>
  <c r="H6007" i="12"/>
  <c r="H6008" i="12"/>
  <c r="H6009" i="12"/>
  <c r="H6010" i="12"/>
  <c r="H6011" i="12"/>
  <c r="H6012" i="12"/>
  <c r="H6013" i="12"/>
  <c r="H6014" i="12"/>
  <c r="H6015" i="12"/>
  <c r="H6016" i="12"/>
  <c r="H6017" i="12"/>
  <c r="H6018" i="12"/>
  <c r="H6019" i="12"/>
  <c r="H6020" i="12"/>
  <c r="H6021" i="12"/>
  <c r="H6022" i="12"/>
  <c r="H6023" i="12"/>
  <c r="H6024" i="12"/>
  <c r="H6025" i="12"/>
  <c r="H6026" i="12"/>
  <c r="H6027" i="12"/>
  <c r="H6028" i="12"/>
  <c r="H6029" i="12"/>
  <c r="H6030" i="12"/>
  <c r="H6031" i="12"/>
  <c r="H6032" i="12"/>
  <c r="H6033" i="12"/>
  <c r="H6034" i="12"/>
  <c r="H6035" i="12"/>
  <c r="H6036" i="12"/>
  <c r="H6037" i="12"/>
  <c r="H6038" i="12"/>
  <c r="H6039" i="12"/>
  <c r="H6040" i="12"/>
  <c r="H6041" i="12"/>
  <c r="H6042" i="12"/>
  <c r="H6043" i="12"/>
  <c r="H6044" i="12"/>
  <c r="H6045" i="12"/>
  <c r="H6046" i="12"/>
  <c r="H6047" i="12"/>
  <c r="H6048" i="12"/>
  <c r="H6049" i="12"/>
  <c r="H6050" i="12"/>
  <c r="H6051" i="12"/>
  <c r="H6052" i="12"/>
  <c r="H6053" i="12"/>
  <c r="H6054" i="12"/>
  <c r="H6055" i="12"/>
  <c r="H6056" i="12"/>
  <c r="H6057" i="12"/>
  <c r="H6058" i="12"/>
  <c r="H6059" i="12"/>
  <c r="H6060" i="12"/>
  <c r="H6061" i="12"/>
  <c r="H6062" i="12"/>
  <c r="H6063" i="12"/>
  <c r="H6064" i="12"/>
  <c r="H6065" i="12"/>
  <c r="H6066" i="12"/>
  <c r="H6067" i="12"/>
  <c r="H6068" i="12"/>
  <c r="H6069" i="12"/>
  <c r="H6070" i="12"/>
  <c r="H6071" i="12"/>
  <c r="H6072" i="12"/>
  <c r="H6073" i="12"/>
  <c r="H6074" i="12"/>
  <c r="H6075" i="12"/>
  <c r="H6076" i="12"/>
  <c r="H6077" i="12"/>
  <c r="H6078" i="12"/>
  <c r="H6079" i="12"/>
  <c r="H6080" i="12"/>
  <c r="H6081" i="12"/>
  <c r="H6082" i="12"/>
  <c r="H6083" i="12"/>
  <c r="H6084" i="12"/>
  <c r="H6085" i="12"/>
  <c r="H6086" i="12"/>
  <c r="H6087" i="12"/>
  <c r="H6088" i="12"/>
  <c r="H6089" i="12"/>
  <c r="H6090" i="12"/>
  <c r="H6091" i="12"/>
  <c r="H6092" i="12"/>
  <c r="H6093" i="12"/>
  <c r="H6094" i="12"/>
  <c r="H6095" i="12"/>
  <c r="H6096" i="12"/>
  <c r="H6097" i="12"/>
  <c r="H6098" i="12"/>
  <c r="H6099" i="12"/>
  <c r="H6100" i="12"/>
  <c r="H6101" i="12"/>
  <c r="H6102" i="12"/>
  <c r="H6103" i="12"/>
  <c r="H6104" i="12"/>
  <c r="H6105" i="12"/>
  <c r="H6106" i="12"/>
  <c r="H6107" i="12"/>
  <c r="H6108" i="12"/>
  <c r="H6109" i="12"/>
  <c r="H6110" i="12"/>
  <c r="H6111" i="12"/>
  <c r="H6112" i="12"/>
  <c r="H6113" i="12"/>
  <c r="H6114" i="12"/>
  <c r="H6115" i="12"/>
  <c r="H6116" i="12"/>
  <c r="H6117" i="12"/>
  <c r="H6118" i="12"/>
  <c r="H6119" i="12"/>
  <c r="H6120" i="12"/>
  <c r="H6121" i="12"/>
  <c r="H6122" i="12"/>
  <c r="H6123" i="12"/>
  <c r="H6124" i="12"/>
  <c r="H6125" i="12"/>
  <c r="H6126" i="12"/>
  <c r="H6127" i="12"/>
  <c r="H6128" i="12"/>
  <c r="H6129" i="12"/>
  <c r="H6130" i="12"/>
  <c r="H6131" i="12"/>
  <c r="H6132" i="12"/>
  <c r="H6133" i="12"/>
  <c r="H6134" i="12"/>
  <c r="H6135" i="12"/>
  <c r="H6136" i="12"/>
  <c r="H6137" i="12"/>
  <c r="H6138" i="12"/>
  <c r="H6139" i="12"/>
  <c r="H6140" i="12"/>
  <c r="H6141" i="12"/>
  <c r="H6142" i="12"/>
  <c r="H6143" i="12"/>
  <c r="H6144" i="12"/>
  <c r="H6145" i="12"/>
  <c r="H6146" i="12"/>
  <c r="H6147" i="12"/>
  <c r="H6148" i="12"/>
  <c r="H6149" i="12"/>
  <c r="H6150" i="12"/>
  <c r="H6151" i="12"/>
  <c r="H6152" i="12"/>
  <c r="H6153" i="12"/>
  <c r="H6154" i="12"/>
  <c r="H6155" i="12"/>
  <c r="H6156" i="12"/>
  <c r="H6157" i="12"/>
  <c r="H6158" i="12"/>
  <c r="H6159" i="12"/>
  <c r="H6160" i="12"/>
  <c r="H6161" i="12"/>
  <c r="H6162" i="12"/>
  <c r="H6163" i="12"/>
  <c r="H6164" i="12"/>
  <c r="H6165" i="12"/>
  <c r="H6166" i="12"/>
  <c r="H6167" i="12"/>
  <c r="H6168" i="12"/>
  <c r="H6169" i="12"/>
  <c r="H6170" i="12"/>
  <c r="H6171" i="12"/>
  <c r="H6172" i="12"/>
  <c r="H6173" i="12"/>
  <c r="H6174" i="12"/>
  <c r="H6175" i="12"/>
  <c r="H6176" i="12"/>
  <c r="H6177" i="12"/>
  <c r="H6178" i="12"/>
  <c r="H6179" i="12"/>
  <c r="H6180" i="12"/>
  <c r="H6181" i="12"/>
  <c r="H6182" i="12"/>
  <c r="H6183" i="12"/>
  <c r="H6184" i="12"/>
  <c r="H6185" i="12"/>
  <c r="H6186" i="12"/>
  <c r="H6187" i="12"/>
  <c r="H6188" i="12"/>
  <c r="H6189" i="12"/>
  <c r="H6190" i="12"/>
  <c r="H6191" i="12"/>
  <c r="H6192" i="12"/>
  <c r="H6193" i="12"/>
  <c r="H6194" i="12"/>
  <c r="H6195" i="12"/>
  <c r="H6196" i="12"/>
  <c r="H6197" i="12"/>
  <c r="H6198" i="12"/>
  <c r="H6199" i="12"/>
  <c r="H6200" i="12"/>
  <c r="H6201" i="12"/>
  <c r="H6202" i="12"/>
  <c r="H6203" i="12"/>
  <c r="H6204" i="12"/>
  <c r="H6205" i="12"/>
  <c r="H6206" i="12"/>
  <c r="H6207" i="12"/>
  <c r="H6208" i="12"/>
  <c r="H6209" i="12"/>
  <c r="H6210" i="12"/>
  <c r="H6211" i="12"/>
  <c r="H6212" i="12"/>
  <c r="H6213" i="12"/>
  <c r="H6214" i="12"/>
  <c r="H6215" i="12"/>
  <c r="H6216" i="12"/>
  <c r="H6217" i="12"/>
  <c r="H6218" i="12"/>
  <c r="H6219" i="12"/>
  <c r="H6220" i="12"/>
  <c r="H6221" i="12"/>
  <c r="H6222" i="12"/>
  <c r="H6223" i="12"/>
  <c r="H6224" i="12"/>
  <c r="H6225" i="12"/>
  <c r="H6226" i="12"/>
  <c r="H6227" i="12"/>
  <c r="H6228" i="12"/>
  <c r="H6229" i="12"/>
  <c r="H6230" i="12"/>
  <c r="H6231" i="12"/>
  <c r="H6232" i="12"/>
  <c r="H6233" i="12"/>
  <c r="H6234" i="12"/>
  <c r="H6235" i="12"/>
  <c r="H6236" i="12"/>
  <c r="H6237" i="12"/>
  <c r="H6238" i="12"/>
  <c r="H6239" i="12"/>
  <c r="H6240" i="12"/>
  <c r="H6241" i="12"/>
  <c r="H6242" i="12"/>
  <c r="H6243" i="12"/>
  <c r="H6244" i="12"/>
  <c r="H6245" i="12"/>
  <c r="H6246" i="12"/>
  <c r="H6247" i="12"/>
  <c r="H6248" i="12"/>
  <c r="H6249" i="12"/>
  <c r="H6250" i="12"/>
  <c r="H6251" i="12"/>
  <c r="H6252" i="12"/>
  <c r="H6253" i="12"/>
  <c r="H6254" i="12"/>
  <c r="H6255" i="12"/>
  <c r="H6256" i="12"/>
  <c r="H6257" i="12"/>
  <c r="H6258" i="12"/>
  <c r="H6259" i="12"/>
  <c r="H6260" i="12"/>
  <c r="H6261" i="12"/>
  <c r="H6262" i="12"/>
  <c r="H6263" i="12"/>
  <c r="H6264" i="12"/>
  <c r="H6265" i="12"/>
  <c r="H6266" i="12"/>
  <c r="H6267" i="12"/>
  <c r="H6268" i="12"/>
  <c r="H6269" i="12"/>
  <c r="H6270" i="12"/>
  <c r="H6271" i="12"/>
  <c r="H6272" i="12"/>
  <c r="H6273" i="12"/>
  <c r="H6274" i="12"/>
  <c r="H6275" i="12"/>
  <c r="H6276" i="12"/>
  <c r="H6277" i="12"/>
  <c r="H6278" i="12"/>
  <c r="H6279" i="12"/>
  <c r="H6280" i="12"/>
  <c r="H6281" i="12"/>
  <c r="H6282" i="12"/>
  <c r="H6283" i="12"/>
  <c r="H6284" i="12"/>
  <c r="H6285" i="12"/>
  <c r="H6286" i="12"/>
  <c r="H6287" i="12"/>
  <c r="H6288" i="12"/>
  <c r="H6289" i="12"/>
  <c r="H6290" i="12"/>
  <c r="H6291" i="12"/>
  <c r="H6292" i="12"/>
  <c r="H6293" i="12"/>
  <c r="H6294" i="12"/>
  <c r="H6295" i="12"/>
  <c r="H6296" i="12"/>
  <c r="H6297" i="12"/>
  <c r="H6298" i="12"/>
  <c r="H6299" i="12"/>
  <c r="H6300" i="12"/>
  <c r="H6301" i="12"/>
  <c r="H6302" i="12"/>
  <c r="H6303" i="12"/>
  <c r="H6304" i="12"/>
  <c r="H6305" i="12"/>
  <c r="H6306" i="12"/>
  <c r="H6307" i="12"/>
  <c r="H6308" i="12"/>
  <c r="H6309" i="12"/>
  <c r="H6310" i="12"/>
  <c r="H6311" i="12"/>
  <c r="H6312" i="12"/>
  <c r="H6313" i="12"/>
  <c r="H6314" i="12"/>
  <c r="H6315" i="12"/>
  <c r="H6316" i="12"/>
  <c r="H6317" i="12"/>
  <c r="H6318" i="12"/>
  <c r="H6319" i="12"/>
  <c r="H6320" i="12"/>
  <c r="H6321" i="12"/>
  <c r="H6322" i="12"/>
  <c r="H6323" i="12"/>
  <c r="H6324" i="12"/>
  <c r="H6325" i="12"/>
  <c r="H6326" i="12"/>
  <c r="H6327" i="12"/>
  <c r="H6328" i="12"/>
  <c r="H6329" i="12"/>
  <c r="H6330" i="12"/>
  <c r="H6331" i="12"/>
  <c r="H6332" i="12"/>
  <c r="H6333" i="12"/>
  <c r="H6334" i="12"/>
  <c r="H6335" i="12"/>
  <c r="H6336" i="12"/>
  <c r="H6337" i="12"/>
  <c r="H6338" i="12"/>
  <c r="H6339" i="12"/>
  <c r="H6340" i="12"/>
  <c r="H6341" i="12"/>
  <c r="H6342" i="12"/>
  <c r="H6343" i="12"/>
  <c r="H6344" i="12"/>
  <c r="H6345" i="12"/>
  <c r="H6346" i="12"/>
  <c r="H6347" i="12"/>
  <c r="H6348" i="12"/>
  <c r="H6349" i="12"/>
  <c r="H6350" i="12"/>
  <c r="H6351" i="12"/>
  <c r="H6352" i="12"/>
  <c r="H6353" i="12"/>
  <c r="H6354" i="12"/>
  <c r="H6355" i="12"/>
  <c r="H6356" i="12"/>
  <c r="H6357" i="12"/>
  <c r="H6358" i="12"/>
  <c r="H6359" i="12"/>
  <c r="H6360" i="12"/>
  <c r="H6361" i="12"/>
  <c r="H6362" i="12"/>
  <c r="H6363" i="12"/>
  <c r="H6364" i="12"/>
  <c r="H6365" i="12"/>
  <c r="H6366" i="12"/>
  <c r="H6367" i="12"/>
  <c r="H6368" i="12"/>
  <c r="H6369" i="12"/>
  <c r="H6370" i="12"/>
  <c r="H6371" i="12"/>
  <c r="H6372" i="12"/>
  <c r="H6373" i="12"/>
  <c r="H6374" i="12"/>
  <c r="H6375" i="12"/>
  <c r="H6376" i="12"/>
  <c r="H6377" i="12"/>
  <c r="H6378" i="12"/>
  <c r="H6379" i="12"/>
  <c r="H6380" i="12"/>
  <c r="H6381" i="12"/>
  <c r="H6382" i="12"/>
  <c r="H6383" i="12"/>
  <c r="H6384" i="12"/>
  <c r="H6385" i="12"/>
  <c r="H6386" i="12"/>
  <c r="H6387" i="12"/>
  <c r="H6388" i="12"/>
  <c r="H6389" i="12"/>
  <c r="H6390" i="12"/>
  <c r="H6391" i="12"/>
  <c r="H6392" i="12"/>
  <c r="H6393" i="12"/>
  <c r="H6394" i="12"/>
  <c r="H6395" i="12"/>
  <c r="H6396" i="12"/>
  <c r="H6397" i="12"/>
  <c r="H6398" i="12"/>
  <c r="H6399" i="12"/>
  <c r="H6400" i="12"/>
  <c r="H6401" i="12"/>
  <c r="H6402" i="12"/>
  <c r="H6403" i="12"/>
  <c r="H6404" i="12"/>
  <c r="H6405" i="12"/>
  <c r="H6406" i="12"/>
  <c r="H6407" i="12"/>
  <c r="H6408" i="12"/>
  <c r="H6409" i="12"/>
  <c r="H6410" i="12"/>
  <c r="H6411" i="12"/>
  <c r="H6412" i="12"/>
  <c r="H6413" i="12"/>
  <c r="H6414" i="12"/>
  <c r="H6415" i="12"/>
  <c r="H6416" i="12"/>
  <c r="H6417" i="12"/>
  <c r="H6418" i="12"/>
  <c r="H6419" i="12"/>
  <c r="H6420" i="12"/>
  <c r="H6421" i="12"/>
  <c r="H6422" i="12"/>
  <c r="H6423" i="12"/>
  <c r="H6424" i="12"/>
  <c r="H6425" i="12"/>
  <c r="H6426" i="12"/>
  <c r="H6427" i="12"/>
  <c r="H6428" i="12"/>
  <c r="H6429" i="12"/>
  <c r="H6430" i="12"/>
  <c r="H6431" i="12"/>
  <c r="H6432" i="12"/>
  <c r="H6433" i="12"/>
  <c r="H6434" i="12"/>
  <c r="H6435" i="12"/>
  <c r="H6436" i="12"/>
  <c r="H6437" i="12"/>
  <c r="H6438" i="12"/>
  <c r="H6439" i="12"/>
  <c r="H6440" i="12"/>
  <c r="H6441" i="12"/>
  <c r="H6442" i="12"/>
  <c r="H6443" i="12"/>
  <c r="H6444" i="12"/>
  <c r="H6445" i="12"/>
  <c r="H6446" i="12"/>
  <c r="H6447" i="12"/>
  <c r="H6448" i="12"/>
  <c r="H6449" i="12"/>
  <c r="H6450" i="12"/>
  <c r="H6451" i="12"/>
  <c r="H6452" i="12"/>
  <c r="H6453" i="12"/>
  <c r="H6454" i="12"/>
  <c r="H6455" i="12"/>
  <c r="H6456" i="12"/>
  <c r="H6457" i="12"/>
  <c r="H6458" i="12"/>
  <c r="H6459" i="12"/>
  <c r="H6460" i="12"/>
  <c r="H6461" i="12"/>
  <c r="H6462" i="12"/>
  <c r="H6463" i="12"/>
  <c r="H6464" i="12"/>
  <c r="H6465" i="12"/>
  <c r="H6466" i="12"/>
  <c r="H6467" i="12"/>
  <c r="H6468" i="12"/>
  <c r="H6469" i="12"/>
  <c r="H6470" i="12"/>
  <c r="H6471" i="12"/>
  <c r="H6472" i="12"/>
  <c r="H6473" i="12"/>
  <c r="H6474" i="12"/>
  <c r="H6475" i="12"/>
  <c r="H6476" i="12"/>
  <c r="H6477" i="12"/>
  <c r="H6478" i="12"/>
  <c r="H6479" i="12"/>
  <c r="H6480" i="12"/>
  <c r="H6481" i="12"/>
  <c r="H6482" i="12"/>
  <c r="H6483" i="12"/>
  <c r="H6484" i="12"/>
  <c r="H6485" i="12"/>
  <c r="H6486" i="12"/>
  <c r="H6487" i="12"/>
  <c r="H6488" i="12"/>
  <c r="H6489" i="12"/>
  <c r="H6490" i="12"/>
  <c r="H6491" i="12"/>
  <c r="H6492" i="12"/>
  <c r="H6493" i="12"/>
  <c r="H6494" i="12"/>
  <c r="H6495" i="12"/>
  <c r="H6496" i="12"/>
  <c r="H6497" i="12"/>
  <c r="H6498" i="12"/>
  <c r="H6499" i="12"/>
  <c r="H6500" i="12"/>
  <c r="H6501" i="12"/>
  <c r="H6502" i="12"/>
  <c r="H6503" i="12"/>
  <c r="H6504" i="12"/>
  <c r="H6505" i="12"/>
  <c r="H6506" i="12"/>
  <c r="H6507" i="12"/>
  <c r="H6508" i="12"/>
  <c r="H6509" i="12"/>
  <c r="H6510" i="12"/>
  <c r="H6511" i="12"/>
  <c r="H6512" i="12"/>
  <c r="H6513" i="12"/>
  <c r="H6514" i="12"/>
  <c r="H6515" i="12"/>
  <c r="H6516" i="12"/>
  <c r="H6517" i="12"/>
  <c r="H6518" i="12"/>
  <c r="H6519" i="12"/>
  <c r="H6520" i="12"/>
  <c r="H6521" i="12"/>
  <c r="H6522" i="12"/>
  <c r="H6523" i="12"/>
  <c r="H6524" i="12"/>
  <c r="H6525" i="12"/>
  <c r="H6526" i="12"/>
  <c r="H6527" i="12"/>
  <c r="H6528" i="12"/>
  <c r="H6529" i="12"/>
  <c r="H6530" i="12"/>
  <c r="H6531" i="12"/>
  <c r="H6532" i="12"/>
  <c r="H6533" i="12"/>
  <c r="H6534" i="12"/>
  <c r="H6535" i="12"/>
  <c r="H6536" i="12"/>
  <c r="H6537" i="12"/>
  <c r="H6538" i="12"/>
  <c r="H6539" i="12"/>
  <c r="H6540" i="12"/>
  <c r="H6541" i="12"/>
  <c r="H6542" i="12"/>
  <c r="H6543" i="12"/>
  <c r="H6544" i="12"/>
  <c r="H6545" i="12"/>
  <c r="H6546" i="12"/>
  <c r="H6547" i="12"/>
  <c r="H6548" i="12"/>
  <c r="H6549" i="12"/>
  <c r="H6550" i="12"/>
  <c r="H6551" i="12"/>
  <c r="H6552" i="12"/>
  <c r="H6553" i="12"/>
  <c r="H6554" i="12"/>
  <c r="H6555" i="12"/>
  <c r="H6556" i="12"/>
  <c r="H6557" i="12"/>
  <c r="H6558" i="12"/>
  <c r="H6559" i="12"/>
  <c r="H6560" i="12"/>
  <c r="H6561" i="12"/>
  <c r="H6562" i="12"/>
  <c r="H6563" i="12"/>
  <c r="H6564" i="12"/>
  <c r="H6565" i="12"/>
  <c r="H6566" i="12"/>
  <c r="H6567" i="12"/>
  <c r="H6568" i="12"/>
  <c r="H6569" i="12"/>
  <c r="H6570" i="12"/>
  <c r="H6571" i="12"/>
  <c r="H6572" i="12"/>
  <c r="H6573" i="12"/>
  <c r="H6574" i="12"/>
  <c r="H6575" i="12"/>
  <c r="H6576" i="12"/>
  <c r="H6577" i="12"/>
  <c r="H6578" i="12"/>
  <c r="H6579" i="12"/>
  <c r="H6580" i="12"/>
  <c r="H6581" i="12"/>
  <c r="H6582" i="12"/>
  <c r="H6583" i="12"/>
  <c r="H6584" i="12"/>
  <c r="H6585" i="12"/>
  <c r="H6586" i="12"/>
  <c r="H6587" i="12"/>
  <c r="H6588" i="12"/>
  <c r="H6589" i="12"/>
  <c r="H6590" i="12"/>
  <c r="H6591" i="12"/>
  <c r="H6592" i="12"/>
  <c r="H6593" i="12"/>
  <c r="H6594" i="12"/>
  <c r="H6595" i="12"/>
  <c r="H6596" i="12"/>
  <c r="H6597" i="12"/>
  <c r="H6598" i="12"/>
  <c r="H6599" i="12"/>
  <c r="H6600" i="12"/>
  <c r="H6601" i="12"/>
  <c r="H6602" i="12"/>
  <c r="H6603" i="12"/>
  <c r="H6604" i="12"/>
  <c r="H6605" i="12"/>
  <c r="H6606" i="12"/>
  <c r="H6607" i="12"/>
  <c r="H6608" i="12"/>
  <c r="H6609" i="12"/>
  <c r="H6610" i="12"/>
  <c r="H6611" i="12"/>
  <c r="H6612" i="12"/>
  <c r="H6613" i="12"/>
  <c r="H6614" i="12"/>
  <c r="H6615" i="12"/>
  <c r="H6616" i="12"/>
  <c r="H6617" i="12"/>
  <c r="H6618" i="12"/>
  <c r="H6619" i="12"/>
  <c r="H6620" i="12"/>
  <c r="H6621" i="12"/>
  <c r="H6622" i="12"/>
  <c r="H6623" i="12"/>
  <c r="H6624" i="12"/>
  <c r="H6625" i="12"/>
  <c r="H6626" i="12"/>
  <c r="H6627" i="12"/>
  <c r="H6628" i="12"/>
  <c r="H6629" i="12"/>
  <c r="H6630" i="12"/>
  <c r="H6631" i="12"/>
  <c r="H6632" i="12"/>
  <c r="H6633" i="12"/>
  <c r="H6634" i="12"/>
  <c r="H6635" i="12"/>
  <c r="H6636" i="12"/>
  <c r="H6637" i="12"/>
  <c r="H6638" i="12"/>
  <c r="H6639" i="12"/>
  <c r="H6640" i="12"/>
  <c r="H6641" i="12"/>
  <c r="H6642" i="12"/>
  <c r="H6643" i="12"/>
  <c r="H6644" i="12"/>
  <c r="H6645" i="12"/>
  <c r="H6646" i="12"/>
  <c r="H6647" i="12"/>
  <c r="H6648" i="12"/>
  <c r="H6649" i="12"/>
  <c r="H6650" i="12"/>
  <c r="H6651" i="12"/>
  <c r="H6652" i="12"/>
  <c r="H6653" i="12"/>
  <c r="H6654" i="12"/>
  <c r="H6655" i="12"/>
  <c r="H6656" i="12"/>
  <c r="H6657" i="12"/>
  <c r="H6658" i="12"/>
  <c r="H6659" i="12"/>
  <c r="H6660" i="12"/>
  <c r="H6661" i="12"/>
  <c r="H6662" i="12"/>
  <c r="H6663" i="12"/>
  <c r="H6664" i="12"/>
  <c r="H6665" i="12"/>
  <c r="H6666" i="12"/>
  <c r="H6667" i="12"/>
  <c r="H6668" i="12"/>
  <c r="H6669" i="12"/>
  <c r="H6670" i="12"/>
  <c r="H6671" i="12"/>
  <c r="H6672" i="12"/>
  <c r="H6673" i="12"/>
  <c r="H6674" i="12"/>
  <c r="H6675" i="12"/>
  <c r="H6676" i="12"/>
  <c r="H6677" i="12"/>
  <c r="H6678" i="12"/>
  <c r="H6679" i="12"/>
  <c r="H6680" i="12"/>
  <c r="H6681" i="12"/>
  <c r="H6682" i="12"/>
  <c r="H6683" i="12"/>
  <c r="H6684" i="12"/>
  <c r="H6685" i="12"/>
  <c r="H6686" i="12"/>
  <c r="H6687" i="12"/>
  <c r="H6688" i="12"/>
  <c r="H6689" i="12"/>
  <c r="H6690" i="12"/>
  <c r="H6691" i="12"/>
  <c r="H6692" i="12"/>
  <c r="H6693" i="12"/>
  <c r="H6694" i="12"/>
  <c r="H6695" i="12"/>
  <c r="H6696" i="12"/>
  <c r="H6697" i="12"/>
  <c r="H6698" i="12"/>
  <c r="H6699" i="12"/>
  <c r="H6700" i="12"/>
  <c r="H6701" i="12"/>
  <c r="H6702" i="12"/>
  <c r="H6703" i="12"/>
  <c r="H6704" i="12"/>
  <c r="H6705" i="12"/>
  <c r="H6706" i="12"/>
  <c r="H6707" i="12"/>
  <c r="H6708" i="12"/>
  <c r="H6709" i="12"/>
  <c r="H6710" i="12"/>
  <c r="H6711" i="12"/>
  <c r="H6712" i="12"/>
  <c r="H6713" i="12"/>
  <c r="H6714" i="12"/>
  <c r="H6715" i="12"/>
  <c r="H6716" i="12"/>
  <c r="H6717" i="12"/>
  <c r="H6718" i="12"/>
  <c r="H6719" i="12"/>
  <c r="H6720" i="12"/>
  <c r="H6721" i="12"/>
  <c r="H6722" i="12"/>
  <c r="H6723" i="12"/>
  <c r="H6724" i="12"/>
  <c r="H6725" i="12"/>
  <c r="H6726" i="12"/>
  <c r="H6727" i="12"/>
  <c r="H6728" i="12"/>
  <c r="H6729" i="12"/>
  <c r="H6730" i="12"/>
  <c r="H6731" i="12"/>
  <c r="H6732" i="12"/>
  <c r="H6733" i="12"/>
  <c r="H6734" i="12"/>
  <c r="H6735" i="12"/>
  <c r="H6736" i="12"/>
  <c r="H6737" i="12"/>
  <c r="H6738" i="12"/>
  <c r="H6739" i="12"/>
  <c r="H6740" i="12"/>
  <c r="H6741" i="12"/>
  <c r="H6742" i="12"/>
  <c r="H6743" i="12"/>
  <c r="H6744" i="12"/>
  <c r="H6745" i="12"/>
  <c r="H6746" i="12"/>
  <c r="H6747" i="12"/>
  <c r="H6748" i="12"/>
  <c r="H6749" i="12"/>
  <c r="H6750" i="12"/>
  <c r="H6751" i="12"/>
  <c r="H6752" i="12"/>
  <c r="H6753" i="12"/>
  <c r="H6754" i="12"/>
  <c r="H6755" i="12"/>
  <c r="H6756" i="12"/>
  <c r="H6757" i="12"/>
  <c r="H6758" i="12"/>
  <c r="H6759" i="12"/>
  <c r="H6760" i="12"/>
  <c r="H6761" i="12"/>
  <c r="H6762" i="12"/>
  <c r="H6763" i="12"/>
  <c r="H6764" i="12"/>
  <c r="H6765" i="12"/>
  <c r="H6766" i="12"/>
  <c r="H6767" i="12"/>
  <c r="H6768" i="12"/>
  <c r="H6769" i="12"/>
  <c r="H6770" i="12"/>
  <c r="H6771" i="12"/>
  <c r="H6772" i="12"/>
  <c r="H6773" i="12"/>
  <c r="H6774" i="12"/>
  <c r="H6775" i="12"/>
  <c r="H6776" i="12"/>
  <c r="H6777" i="12"/>
  <c r="H6778" i="12"/>
  <c r="H6779" i="12"/>
  <c r="H6780" i="12"/>
  <c r="H6781" i="12"/>
  <c r="H6782" i="12"/>
  <c r="H6783" i="12"/>
  <c r="H6784" i="12"/>
  <c r="H6785" i="12"/>
  <c r="H6786" i="12"/>
  <c r="H6787" i="12"/>
  <c r="H6788" i="12"/>
  <c r="H6789" i="12"/>
  <c r="H6790" i="12"/>
  <c r="H6791" i="12"/>
  <c r="H6792" i="12"/>
  <c r="H6793" i="12"/>
  <c r="H6794" i="12"/>
  <c r="H6795" i="12"/>
  <c r="H6796" i="12"/>
  <c r="H6797" i="12"/>
  <c r="H6798" i="12"/>
  <c r="H6799" i="12"/>
  <c r="H6800" i="12"/>
  <c r="H6801" i="12"/>
  <c r="H6802" i="12"/>
  <c r="H6803" i="12"/>
  <c r="H6804" i="12"/>
  <c r="H6805" i="12"/>
  <c r="H6806" i="12"/>
  <c r="H6807" i="12"/>
  <c r="H6808" i="12"/>
  <c r="H6809" i="12"/>
  <c r="H6810" i="12"/>
  <c r="H6811" i="12"/>
  <c r="H6812" i="12"/>
  <c r="H6813" i="12"/>
  <c r="H6814" i="12"/>
  <c r="H6815" i="12"/>
  <c r="H6816" i="12"/>
  <c r="H6817" i="12"/>
  <c r="H6818" i="12"/>
  <c r="H6819" i="12"/>
  <c r="H6820" i="12"/>
  <c r="H6821" i="12"/>
  <c r="H6822" i="12"/>
  <c r="H6823" i="12"/>
  <c r="H6824" i="12"/>
  <c r="H6825" i="12"/>
  <c r="H6826" i="12"/>
  <c r="H6827" i="12"/>
  <c r="H6828" i="12"/>
  <c r="H6829" i="12"/>
  <c r="H6830" i="12"/>
  <c r="H6831" i="12"/>
  <c r="H6832" i="12"/>
  <c r="H6833" i="12"/>
  <c r="H6834" i="12"/>
  <c r="H6835" i="12"/>
  <c r="H6836" i="12"/>
  <c r="H6837" i="12"/>
  <c r="H6838" i="12"/>
  <c r="H6839" i="12"/>
  <c r="H6840" i="12"/>
  <c r="H6841" i="12"/>
  <c r="H6842" i="12"/>
  <c r="H6843" i="12"/>
  <c r="H6844" i="12"/>
  <c r="H6845" i="12"/>
  <c r="H6846" i="12"/>
  <c r="H6847" i="12"/>
  <c r="H6848" i="12"/>
  <c r="H6849" i="12"/>
  <c r="H6850" i="12"/>
  <c r="H6851" i="12"/>
  <c r="H6852" i="12"/>
  <c r="H6853" i="12"/>
  <c r="H6854" i="12"/>
  <c r="H6855" i="12"/>
  <c r="H6856" i="12"/>
  <c r="H6857" i="12"/>
  <c r="H6858" i="12"/>
  <c r="H6859" i="12"/>
  <c r="H6860" i="12"/>
  <c r="H6861" i="12"/>
  <c r="H6862" i="12"/>
  <c r="H6863" i="12"/>
  <c r="H6864" i="12"/>
  <c r="H6865" i="12"/>
  <c r="H6866" i="12"/>
  <c r="H6867" i="12"/>
  <c r="H6868" i="12"/>
  <c r="H6869" i="12"/>
  <c r="H6870" i="12"/>
  <c r="H6871" i="12"/>
  <c r="H6872" i="12"/>
  <c r="H6873" i="12"/>
  <c r="H6874" i="12"/>
  <c r="H6875" i="12"/>
  <c r="H6876" i="12"/>
  <c r="H6877" i="12"/>
  <c r="H6878" i="12"/>
  <c r="H6879" i="12"/>
  <c r="H6880" i="12"/>
  <c r="H6881" i="12"/>
  <c r="H6882" i="12"/>
  <c r="H6883" i="12"/>
  <c r="H6884" i="12"/>
  <c r="H6885" i="12"/>
  <c r="H6886" i="12"/>
  <c r="H6887" i="12"/>
  <c r="H6888" i="12"/>
  <c r="H6889" i="12"/>
  <c r="H6890" i="12"/>
  <c r="H6891" i="12"/>
  <c r="H6892" i="12"/>
  <c r="H6893" i="12"/>
  <c r="H6894" i="12"/>
  <c r="H6895" i="12"/>
  <c r="H6896" i="12"/>
  <c r="H6897" i="12"/>
  <c r="H6898" i="12"/>
  <c r="H6899" i="12"/>
  <c r="H6900" i="12"/>
  <c r="H6901" i="12"/>
  <c r="H6902" i="12"/>
  <c r="H6903" i="12"/>
  <c r="H6904" i="12"/>
  <c r="H6905" i="12"/>
  <c r="H6906" i="12"/>
  <c r="H6907" i="12"/>
  <c r="H6908" i="12"/>
  <c r="H6909" i="12"/>
  <c r="H6910" i="12"/>
  <c r="H6911" i="12"/>
  <c r="H6912" i="12"/>
  <c r="H6913" i="12"/>
  <c r="H6914" i="12"/>
  <c r="H6915" i="12"/>
  <c r="H6916" i="12"/>
  <c r="H6917" i="12"/>
  <c r="H6918" i="12"/>
  <c r="H6919" i="12"/>
  <c r="H6920" i="12"/>
  <c r="H6921" i="12"/>
  <c r="H6922" i="12"/>
  <c r="H6923" i="12"/>
  <c r="H6924" i="12"/>
  <c r="H6925" i="12"/>
  <c r="H6926" i="12"/>
  <c r="H6927" i="12"/>
  <c r="H6928" i="12"/>
  <c r="H6929" i="12"/>
  <c r="H6930" i="12"/>
  <c r="H6931" i="12"/>
  <c r="H6932" i="12"/>
  <c r="H6933" i="12"/>
  <c r="H6934" i="12"/>
  <c r="H6935" i="12"/>
  <c r="H6936" i="12"/>
  <c r="H6937" i="12"/>
  <c r="H6938" i="12"/>
  <c r="H6939" i="12"/>
  <c r="H6940" i="12"/>
  <c r="H6941" i="12"/>
  <c r="H6942" i="12"/>
  <c r="H6943" i="12"/>
  <c r="H6944" i="12"/>
  <c r="H6945" i="12"/>
  <c r="H6946" i="12"/>
  <c r="H6947" i="12"/>
  <c r="H6948" i="12"/>
  <c r="H6949" i="12"/>
  <c r="H6950" i="12"/>
  <c r="H6951" i="12"/>
  <c r="H6952" i="12"/>
  <c r="H6953" i="12"/>
  <c r="H6954" i="12"/>
  <c r="H6955" i="12"/>
  <c r="H6956" i="12"/>
  <c r="H6957" i="12"/>
  <c r="H6958" i="12"/>
  <c r="H6959" i="12"/>
  <c r="H6960" i="12"/>
  <c r="H6961" i="12"/>
  <c r="H6962" i="12"/>
  <c r="H6963" i="12"/>
  <c r="H6964" i="12"/>
  <c r="H6965" i="12"/>
  <c r="H6966" i="12"/>
  <c r="H6967" i="12"/>
  <c r="H6968" i="12"/>
  <c r="H6969" i="12"/>
  <c r="H6970" i="12"/>
  <c r="H6971" i="12"/>
  <c r="H6972" i="12"/>
  <c r="H6973" i="12"/>
  <c r="H6974" i="12"/>
  <c r="H6975" i="12"/>
  <c r="H6976" i="12"/>
  <c r="H6977" i="12"/>
  <c r="H6978" i="12"/>
  <c r="H6979" i="12"/>
  <c r="H6980" i="12"/>
  <c r="H6981" i="12"/>
  <c r="H6982" i="12"/>
  <c r="H6983" i="12"/>
  <c r="H6984" i="12"/>
  <c r="H6985" i="12"/>
  <c r="H6986" i="12"/>
  <c r="H6987" i="12"/>
  <c r="H6988" i="12"/>
  <c r="H6989" i="12"/>
  <c r="H6990" i="12"/>
  <c r="H6991" i="12"/>
  <c r="H6992" i="12"/>
  <c r="H6993" i="12"/>
  <c r="H6994" i="12"/>
  <c r="H6995" i="12"/>
  <c r="H6996" i="12"/>
  <c r="H6997" i="12"/>
  <c r="H6998" i="12"/>
  <c r="H6999" i="12"/>
  <c r="H7000" i="12"/>
  <c r="H7001" i="12"/>
  <c r="H7002" i="12"/>
  <c r="H7003" i="12"/>
  <c r="H7004" i="12"/>
  <c r="H7005" i="12"/>
  <c r="H7006" i="12"/>
  <c r="H7007" i="12"/>
  <c r="H7008" i="12"/>
  <c r="H7009" i="12"/>
  <c r="H7010" i="12"/>
  <c r="H7011" i="12"/>
  <c r="H7012" i="12"/>
  <c r="H7013" i="12"/>
  <c r="H7014" i="12"/>
  <c r="H7015" i="12"/>
  <c r="H7016" i="12"/>
  <c r="H7017" i="12"/>
  <c r="H7018" i="12"/>
  <c r="H7019" i="12"/>
  <c r="H7020" i="12"/>
  <c r="H7021" i="12"/>
  <c r="H7022" i="12"/>
  <c r="H7023" i="12"/>
  <c r="H7024" i="12"/>
  <c r="H7025" i="12"/>
  <c r="H7026" i="12"/>
  <c r="H7027" i="12"/>
  <c r="H7028" i="12"/>
  <c r="H7029" i="12"/>
  <c r="H7030" i="12"/>
  <c r="H7031" i="12"/>
  <c r="H7032" i="12"/>
  <c r="H7033" i="12"/>
  <c r="H7034" i="12"/>
  <c r="H7035" i="12"/>
  <c r="H7036" i="12"/>
  <c r="H7037" i="12"/>
  <c r="H7038" i="12"/>
  <c r="H7039" i="12"/>
  <c r="H7040" i="12"/>
  <c r="H7041" i="12"/>
  <c r="H7042" i="12"/>
  <c r="H7043" i="12"/>
  <c r="H7044" i="12"/>
  <c r="H7045" i="12"/>
  <c r="H7046" i="12"/>
  <c r="H7047" i="12"/>
  <c r="H7048" i="12"/>
  <c r="H7049" i="12"/>
  <c r="H7050" i="12"/>
  <c r="H7051" i="12"/>
  <c r="H7052" i="12"/>
  <c r="H7053" i="12"/>
  <c r="H7054" i="12"/>
  <c r="H7055" i="12"/>
  <c r="H7056" i="12"/>
  <c r="H7057" i="12"/>
  <c r="H7058" i="12"/>
  <c r="H7059" i="12"/>
  <c r="H7060" i="12"/>
  <c r="H7061" i="12"/>
  <c r="H7062" i="12"/>
  <c r="H7063" i="12"/>
  <c r="H7064" i="12"/>
  <c r="H7065" i="12"/>
  <c r="H7066" i="12"/>
  <c r="H7067" i="12"/>
  <c r="H7068" i="12"/>
  <c r="H7069" i="12"/>
  <c r="H7070" i="12"/>
  <c r="H7071" i="12"/>
  <c r="H7072" i="12"/>
  <c r="H7073" i="12"/>
  <c r="H7074" i="12"/>
  <c r="H7075" i="12"/>
  <c r="H7076" i="12"/>
  <c r="H7077" i="12"/>
  <c r="H7078" i="12"/>
  <c r="H7079" i="12"/>
  <c r="H7080" i="12"/>
  <c r="H7081" i="12"/>
  <c r="H7082" i="12"/>
  <c r="H7083" i="12"/>
  <c r="H7084" i="12"/>
  <c r="H7085" i="12"/>
  <c r="H7086" i="12"/>
  <c r="H7087" i="12"/>
  <c r="H7088" i="12"/>
  <c r="H7089" i="12"/>
  <c r="H7090" i="12"/>
  <c r="H7091" i="12"/>
  <c r="H7092" i="12"/>
  <c r="H7093" i="12"/>
  <c r="H7094" i="12"/>
  <c r="H7095" i="12"/>
  <c r="H7096" i="12"/>
  <c r="H7097" i="12"/>
  <c r="H7098" i="12"/>
  <c r="H7099" i="12"/>
  <c r="H7100" i="12"/>
  <c r="H7101" i="12"/>
  <c r="H7102" i="12"/>
  <c r="H7103" i="12"/>
  <c r="H7104" i="12"/>
  <c r="H7105" i="12"/>
  <c r="H7106" i="12"/>
  <c r="H7107" i="12"/>
  <c r="H7108" i="12"/>
  <c r="H7109" i="12"/>
  <c r="H7110" i="12"/>
  <c r="H7111" i="12"/>
  <c r="H7112" i="12"/>
  <c r="H7113" i="12"/>
  <c r="H7114" i="12"/>
  <c r="H7115" i="12"/>
  <c r="H7116" i="12"/>
  <c r="H7117" i="12"/>
  <c r="H7118" i="12"/>
  <c r="H7119" i="12"/>
  <c r="H7120" i="12"/>
  <c r="H7121" i="12"/>
  <c r="H7122" i="12"/>
  <c r="H7123" i="12"/>
  <c r="H7124" i="12"/>
  <c r="H7125" i="12"/>
  <c r="H7126" i="12"/>
  <c r="H7127" i="12"/>
  <c r="H7128" i="12"/>
  <c r="H7129" i="12"/>
  <c r="H7130" i="12"/>
  <c r="H7131" i="12"/>
  <c r="H7132" i="12"/>
  <c r="H7133" i="12"/>
  <c r="H7134" i="12"/>
  <c r="H7135" i="12"/>
  <c r="H7136" i="12"/>
  <c r="H7137" i="12"/>
  <c r="H7138" i="12"/>
  <c r="H7139" i="12"/>
  <c r="H7140" i="12"/>
  <c r="H7141" i="12"/>
  <c r="H7142" i="12"/>
  <c r="H7143" i="12"/>
  <c r="H7144" i="12"/>
  <c r="H7145" i="12"/>
  <c r="H7146" i="12"/>
  <c r="H7147" i="12"/>
  <c r="H7148" i="12"/>
  <c r="H7149" i="12"/>
  <c r="H7150" i="12"/>
  <c r="H7151" i="12"/>
  <c r="H7152" i="12"/>
  <c r="H7153" i="12"/>
  <c r="H7154" i="12"/>
  <c r="H7155" i="12"/>
  <c r="H7156" i="12"/>
  <c r="H7157" i="12"/>
  <c r="H7158" i="12"/>
  <c r="H7159" i="12"/>
  <c r="H7160" i="12"/>
  <c r="H7161" i="12"/>
  <c r="H7162" i="12"/>
  <c r="H7163" i="12"/>
  <c r="H7164" i="12"/>
  <c r="H7165" i="12"/>
  <c r="H7166" i="12"/>
  <c r="H7167" i="12"/>
  <c r="H7168" i="12"/>
  <c r="H7169" i="12"/>
  <c r="H7170" i="12"/>
  <c r="H7171" i="12"/>
  <c r="H7172" i="12"/>
  <c r="H7173" i="12"/>
  <c r="H7174" i="12"/>
  <c r="H7175" i="12"/>
  <c r="H7176" i="12"/>
  <c r="H7177" i="12"/>
  <c r="H7178" i="12"/>
  <c r="H7179" i="12"/>
  <c r="H7180" i="12"/>
  <c r="H7181" i="12"/>
  <c r="H7182" i="12"/>
  <c r="H7183" i="12"/>
  <c r="H7184" i="12"/>
  <c r="H7185" i="12"/>
  <c r="H7186" i="12"/>
  <c r="H7187" i="12"/>
  <c r="H7188" i="12"/>
  <c r="H7189" i="12"/>
  <c r="H7190" i="12"/>
  <c r="H7191" i="12"/>
  <c r="H7192" i="12"/>
  <c r="H7193" i="12"/>
  <c r="H7194" i="12"/>
  <c r="H7195" i="12"/>
  <c r="H7196" i="12"/>
  <c r="H7197" i="12"/>
  <c r="H7198" i="12"/>
  <c r="H7199" i="12"/>
  <c r="H7200" i="12"/>
  <c r="H7201" i="12"/>
  <c r="H7202" i="12"/>
  <c r="H7203" i="12"/>
  <c r="H7204" i="12"/>
  <c r="H7205" i="12"/>
  <c r="H7206" i="12"/>
  <c r="H7207" i="12"/>
  <c r="H7208" i="12"/>
  <c r="H7209" i="12"/>
  <c r="H7210" i="12"/>
  <c r="H7211" i="12"/>
  <c r="H7212" i="12"/>
  <c r="H7213" i="12"/>
  <c r="H7214" i="12"/>
  <c r="H7215" i="12"/>
  <c r="H7216" i="12"/>
  <c r="H7217" i="12"/>
  <c r="H7218" i="12"/>
  <c r="H7219" i="12"/>
  <c r="H7220" i="12"/>
  <c r="H7221" i="12"/>
  <c r="H7222" i="12"/>
  <c r="H7223" i="12"/>
  <c r="H7224" i="12"/>
  <c r="H7225" i="12"/>
  <c r="H7226" i="12"/>
  <c r="H7227" i="12"/>
  <c r="H7228" i="12"/>
  <c r="H7229" i="12"/>
  <c r="H7230" i="12"/>
  <c r="H7231" i="12"/>
  <c r="H7232" i="12"/>
  <c r="H7233" i="12"/>
  <c r="H7234" i="12"/>
  <c r="H7235" i="12"/>
  <c r="H7236" i="12"/>
  <c r="H7237" i="12"/>
  <c r="H7238" i="12"/>
  <c r="H7239" i="12"/>
  <c r="H7240" i="12"/>
  <c r="H7241" i="12"/>
  <c r="H7242" i="12"/>
  <c r="H7243" i="12"/>
  <c r="H7244" i="12"/>
  <c r="H7245" i="12"/>
  <c r="H7246" i="12"/>
  <c r="H7247" i="12"/>
  <c r="H7248" i="12"/>
  <c r="H7249" i="12"/>
  <c r="H7250" i="12"/>
  <c r="H7251" i="12"/>
  <c r="H7252" i="12"/>
  <c r="H7253" i="12"/>
  <c r="H7254" i="12"/>
  <c r="H7255" i="12"/>
  <c r="H7256" i="12"/>
  <c r="H7257" i="12"/>
  <c r="H7258" i="12"/>
  <c r="H7259" i="12"/>
  <c r="H7260" i="12"/>
  <c r="H7261" i="12"/>
  <c r="H7262" i="12"/>
  <c r="H7263" i="12"/>
  <c r="H7264" i="12"/>
  <c r="H7265" i="12"/>
  <c r="H7266" i="12"/>
  <c r="H7267" i="12"/>
  <c r="H7268" i="12"/>
  <c r="H7269" i="12"/>
  <c r="H7270" i="12"/>
  <c r="H7271" i="12"/>
  <c r="H7272" i="12"/>
  <c r="H7273" i="12"/>
  <c r="H7274" i="12"/>
  <c r="H7275" i="12"/>
  <c r="H7276" i="12"/>
  <c r="H7277" i="12"/>
  <c r="H7278" i="12"/>
  <c r="H7279" i="12"/>
  <c r="H7280" i="12"/>
  <c r="H7281" i="12"/>
  <c r="H7282" i="12"/>
  <c r="H7283" i="12"/>
  <c r="H7284" i="12"/>
  <c r="H7285" i="12"/>
  <c r="H7286" i="12"/>
  <c r="H7287" i="12"/>
  <c r="H7288" i="12"/>
  <c r="H7289" i="12"/>
  <c r="H7290" i="12"/>
  <c r="H7291" i="12"/>
  <c r="H7292" i="12"/>
  <c r="H7293" i="12"/>
  <c r="H7294" i="12"/>
  <c r="H7295" i="12"/>
  <c r="H7296" i="12"/>
  <c r="H7297" i="12"/>
  <c r="H7298" i="12"/>
  <c r="H7299" i="12"/>
  <c r="H7300" i="12"/>
  <c r="H7301" i="12"/>
  <c r="H7302" i="12"/>
  <c r="H7303" i="12"/>
  <c r="H7304" i="12"/>
  <c r="H7305" i="12"/>
  <c r="H7306" i="12"/>
  <c r="H7307" i="12"/>
  <c r="H7308" i="12"/>
  <c r="H7309" i="12"/>
  <c r="H7310" i="12"/>
  <c r="H7311" i="12"/>
  <c r="H7312" i="12"/>
  <c r="H7313" i="12"/>
  <c r="H7314" i="12"/>
  <c r="H7315" i="12"/>
  <c r="H7316" i="12"/>
  <c r="H7317" i="12"/>
  <c r="H7318" i="12"/>
  <c r="H7319" i="12"/>
  <c r="H7320" i="12"/>
  <c r="H7321" i="12"/>
  <c r="H7322" i="12"/>
  <c r="H7323" i="12"/>
  <c r="H7324" i="12"/>
  <c r="H7325" i="12"/>
  <c r="H7326" i="12"/>
  <c r="H7327" i="12"/>
  <c r="H7328" i="12"/>
  <c r="H7329" i="12"/>
  <c r="H7330" i="12"/>
  <c r="H7331" i="12"/>
  <c r="H7332" i="12"/>
  <c r="H7333" i="12"/>
  <c r="H7334" i="12"/>
  <c r="H7335" i="12"/>
  <c r="H7336" i="12"/>
  <c r="H7337" i="12"/>
  <c r="H7338" i="12"/>
  <c r="H7339" i="12"/>
  <c r="H7340" i="12"/>
  <c r="H7341" i="12"/>
  <c r="H7342" i="12"/>
  <c r="H7343" i="12"/>
  <c r="H7344" i="12"/>
  <c r="H7345" i="12"/>
  <c r="H7346" i="12"/>
  <c r="H7347" i="12"/>
  <c r="H7348" i="12"/>
  <c r="H7349" i="12"/>
  <c r="H7350" i="12"/>
  <c r="H7351" i="12"/>
  <c r="H7352" i="12"/>
  <c r="H7353" i="12"/>
  <c r="H7354" i="12"/>
  <c r="H7355" i="12"/>
  <c r="H7356" i="12"/>
  <c r="H7357" i="12"/>
  <c r="H7358" i="12"/>
  <c r="H7359" i="12"/>
  <c r="H7360" i="12"/>
  <c r="H7361" i="12"/>
  <c r="H7362" i="12"/>
  <c r="H7363" i="12"/>
  <c r="H7364" i="12"/>
  <c r="H7365" i="12"/>
  <c r="H7366" i="12"/>
  <c r="H7367" i="12"/>
  <c r="H7368" i="12"/>
  <c r="H7369" i="12"/>
  <c r="H7370" i="12"/>
  <c r="H7371" i="12"/>
  <c r="H7372" i="12"/>
  <c r="H7373" i="12"/>
  <c r="H7374" i="12"/>
  <c r="H7375" i="12"/>
  <c r="H7376" i="12"/>
  <c r="H7377" i="12"/>
  <c r="H7378" i="12"/>
  <c r="H7379" i="12"/>
  <c r="H7380" i="12"/>
  <c r="H7381" i="12"/>
  <c r="H7382" i="12"/>
  <c r="H7383" i="12"/>
  <c r="H7384" i="12"/>
  <c r="H7385" i="12"/>
  <c r="H7386" i="12"/>
  <c r="H7387" i="12"/>
  <c r="H7388" i="12"/>
  <c r="H7389" i="12"/>
  <c r="H7390" i="12"/>
  <c r="H7391" i="12"/>
  <c r="H7392" i="12"/>
  <c r="H7393" i="12"/>
  <c r="H7394" i="12"/>
  <c r="H7395" i="12"/>
  <c r="H7396" i="12"/>
  <c r="H7397" i="12"/>
  <c r="H7398" i="12"/>
  <c r="H7399" i="12"/>
  <c r="H7400" i="12"/>
  <c r="H7401" i="12"/>
  <c r="H7402" i="12"/>
  <c r="H7403" i="12"/>
  <c r="H7404" i="12"/>
  <c r="H7405" i="12"/>
  <c r="H7406" i="12"/>
  <c r="H7407" i="12"/>
  <c r="H7408" i="12"/>
  <c r="H7409" i="12"/>
  <c r="H7410" i="12"/>
  <c r="H7411" i="12"/>
  <c r="H7412" i="12"/>
  <c r="H7413" i="12"/>
  <c r="H7414" i="12"/>
  <c r="H7415" i="12"/>
  <c r="H7416" i="12"/>
  <c r="H7417" i="12"/>
  <c r="H7418" i="12"/>
  <c r="H7419" i="12"/>
  <c r="H7420" i="12"/>
  <c r="H7421" i="12"/>
  <c r="H7422" i="12"/>
  <c r="H7423" i="12"/>
  <c r="H7424" i="12"/>
  <c r="H7425" i="12"/>
  <c r="H7426" i="12"/>
  <c r="H7427" i="12"/>
  <c r="H7428" i="12"/>
  <c r="H7429" i="12"/>
  <c r="H7430" i="12"/>
  <c r="H7431" i="12"/>
  <c r="H7432" i="12"/>
  <c r="H7433" i="12"/>
  <c r="H7434" i="12"/>
  <c r="H7435" i="12"/>
  <c r="H7436" i="12"/>
  <c r="H7437" i="12"/>
  <c r="H7438" i="12"/>
  <c r="H7439" i="12"/>
  <c r="H7440" i="12"/>
  <c r="H7441" i="12"/>
  <c r="H7442" i="12"/>
  <c r="H7443" i="12"/>
  <c r="H7444" i="12"/>
  <c r="H7445" i="12"/>
  <c r="H7446" i="12"/>
  <c r="H7447" i="12"/>
  <c r="H7448" i="12"/>
  <c r="H7449" i="12"/>
  <c r="H7450" i="12"/>
  <c r="H7451" i="12"/>
  <c r="H7452" i="12"/>
  <c r="H7453" i="12"/>
  <c r="H7454" i="12"/>
  <c r="H7455" i="12"/>
  <c r="H7456" i="12"/>
  <c r="H7457" i="12"/>
  <c r="H7458" i="12"/>
  <c r="H7459" i="12"/>
  <c r="H7460" i="12"/>
  <c r="H7461" i="12"/>
  <c r="H7462" i="12"/>
  <c r="H7463" i="12"/>
  <c r="H7464" i="12"/>
  <c r="H7465" i="12"/>
  <c r="H7466" i="12"/>
  <c r="H7467" i="12"/>
  <c r="H7468" i="12"/>
  <c r="H7469" i="12"/>
  <c r="H7470" i="12"/>
  <c r="H7471" i="12"/>
  <c r="H7472" i="12"/>
  <c r="H7473" i="12"/>
  <c r="H7474" i="12"/>
  <c r="H7475" i="12"/>
  <c r="H7476" i="12"/>
  <c r="H7477" i="12"/>
  <c r="H7478" i="12"/>
  <c r="H7479" i="12"/>
  <c r="H7480" i="12"/>
  <c r="H7481" i="12"/>
  <c r="H7482" i="12"/>
  <c r="H7483" i="12"/>
  <c r="H7484" i="12"/>
  <c r="H7485" i="12"/>
  <c r="H7486" i="12"/>
  <c r="H7487" i="12"/>
  <c r="H7488" i="12"/>
  <c r="H7489" i="12"/>
  <c r="H7490" i="12"/>
  <c r="H7491" i="12"/>
  <c r="H7492" i="12"/>
  <c r="H7493" i="12"/>
  <c r="H7494" i="12"/>
  <c r="H7495" i="12"/>
  <c r="H7496" i="12"/>
  <c r="H7497" i="12"/>
  <c r="H7498" i="12"/>
  <c r="H7499" i="12"/>
  <c r="H7500" i="12"/>
  <c r="H7501" i="12"/>
  <c r="H7502" i="12"/>
  <c r="H7503" i="12"/>
  <c r="H7504" i="12"/>
  <c r="H7505" i="12"/>
  <c r="H7506" i="12"/>
  <c r="H7507" i="12"/>
  <c r="H7508" i="12"/>
  <c r="H7509" i="12"/>
  <c r="H7510" i="12"/>
  <c r="H7511" i="12"/>
  <c r="H7512" i="12"/>
  <c r="H7513" i="12"/>
  <c r="H7514" i="12"/>
  <c r="H7515" i="12"/>
  <c r="H7516" i="12"/>
  <c r="H7517" i="12"/>
  <c r="H7518" i="12"/>
  <c r="H7519" i="12"/>
  <c r="H7520" i="12"/>
  <c r="H7521" i="12"/>
  <c r="H7522" i="12"/>
  <c r="H7523" i="12"/>
  <c r="H7524" i="12"/>
  <c r="H7525" i="12"/>
  <c r="H7526" i="12"/>
  <c r="H7527" i="12"/>
  <c r="H7528" i="12"/>
  <c r="H7529" i="12"/>
  <c r="H7530" i="12"/>
  <c r="H7531" i="12"/>
  <c r="H7532" i="12"/>
  <c r="H7533" i="12"/>
  <c r="H7534" i="12"/>
  <c r="H7535" i="12"/>
  <c r="H7536" i="12"/>
  <c r="H7537" i="12"/>
  <c r="H7538" i="12"/>
  <c r="H7539" i="12"/>
  <c r="H7540" i="12"/>
  <c r="H7541" i="12"/>
  <c r="H7542" i="12"/>
  <c r="H7543" i="12"/>
  <c r="H7544" i="12"/>
  <c r="H7545" i="12"/>
  <c r="H7546" i="12"/>
  <c r="H7547" i="12"/>
  <c r="H7548" i="12"/>
  <c r="H7549" i="12"/>
  <c r="H7550" i="12"/>
  <c r="H7551" i="12"/>
  <c r="H7552" i="12"/>
  <c r="H7553" i="12"/>
  <c r="H7554" i="12"/>
  <c r="H7555" i="12"/>
  <c r="H7556" i="12"/>
  <c r="H7557" i="12"/>
  <c r="H7558" i="12"/>
  <c r="H7559" i="12"/>
  <c r="H7560" i="12"/>
  <c r="H7561" i="12"/>
  <c r="H7562" i="12"/>
  <c r="H7563" i="12"/>
  <c r="H7564" i="12"/>
  <c r="H7565" i="12"/>
  <c r="H7566" i="12"/>
  <c r="H7567" i="12"/>
  <c r="H7568" i="12"/>
  <c r="H7569" i="12"/>
  <c r="H7570" i="12"/>
  <c r="H7571" i="12"/>
  <c r="H7572" i="12"/>
  <c r="H7573" i="12"/>
  <c r="H7574" i="12"/>
  <c r="H7575" i="12"/>
  <c r="H7576" i="12"/>
  <c r="H7577" i="12"/>
  <c r="H7578" i="12"/>
  <c r="H7579" i="12"/>
  <c r="H7580" i="12"/>
  <c r="H7581" i="12"/>
  <c r="H7582" i="12"/>
  <c r="H7583" i="12"/>
  <c r="H7584" i="12"/>
  <c r="H7585" i="12"/>
  <c r="H7586" i="12"/>
  <c r="H7587" i="12"/>
  <c r="H7588" i="12"/>
  <c r="H7589" i="12"/>
  <c r="H7590" i="12"/>
  <c r="H7591" i="12"/>
  <c r="H7592" i="12"/>
  <c r="H7593" i="12"/>
  <c r="H7594" i="12"/>
  <c r="H7595" i="12"/>
  <c r="H7596" i="12"/>
  <c r="H7597" i="12"/>
  <c r="H7598" i="12"/>
  <c r="H7599" i="12"/>
  <c r="H7600" i="12"/>
  <c r="H7601" i="12"/>
  <c r="H7602" i="12"/>
  <c r="H7603" i="12"/>
  <c r="H7604" i="12"/>
  <c r="H7605" i="12"/>
  <c r="H7606" i="12"/>
  <c r="H7607" i="12"/>
  <c r="H7608" i="12"/>
  <c r="H7609" i="12"/>
  <c r="H7610" i="12"/>
  <c r="H7611" i="12"/>
  <c r="H7612" i="12"/>
  <c r="H7613" i="12"/>
  <c r="H7614" i="12"/>
  <c r="H7615" i="12"/>
  <c r="H7616" i="12"/>
  <c r="H7617" i="12"/>
  <c r="H7618" i="12"/>
  <c r="H7619" i="12"/>
  <c r="H7620" i="12"/>
  <c r="H7621" i="12"/>
  <c r="H7622" i="12"/>
  <c r="H7623" i="12"/>
  <c r="H7624" i="12"/>
  <c r="H7625" i="12"/>
  <c r="H7626" i="12"/>
  <c r="H7627" i="12"/>
  <c r="H7628" i="12"/>
  <c r="H7629" i="12"/>
  <c r="H7630" i="12"/>
  <c r="H7631" i="12"/>
  <c r="H7632" i="12"/>
  <c r="H7633" i="12"/>
  <c r="H7634" i="12"/>
  <c r="H7635" i="12"/>
  <c r="H7636" i="12"/>
  <c r="H7637" i="12"/>
  <c r="H7638" i="12"/>
  <c r="H7639" i="12"/>
  <c r="H7640" i="12"/>
  <c r="H7641" i="12"/>
  <c r="H7642" i="12"/>
  <c r="H7643" i="12"/>
  <c r="H7644" i="12"/>
  <c r="H7645" i="12"/>
  <c r="H7646" i="12"/>
  <c r="H7647" i="12"/>
  <c r="H7648" i="12"/>
  <c r="H7649" i="12"/>
  <c r="H7650" i="12"/>
  <c r="H7651" i="12"/>
  <c r="H7652" i="12"/>
  <c r="H7653" i="12"/>
  <c r="H7654" i="12"/>
  <c r="H7655" i="12"/>
  <c r="H7656" i="12"/>
  <c r="H7657" i="12"/>
  <c r="H7658" i="12"/>
  <c r="H7659" i="12"/>
  <c r="H7660" i="12"/>
  <c r="H7661" i="12"/>
  <c r="H7662" i="12"/>
  <c r="H7663" i="12"/>
  <c r="H7664" i="12"/>
  <c r="H7665" i="12"/>
  <c r="H7666" i="12"/>
  <c r="H7667" i="12"/>
  <c r="H7668" i="12"/>
  <c r="H7669" i="12"/>
  <c r="H7670" i="12"/>
  <c r="H7671" i="12"/>
  <c r="H7672" i="12"/>
  <c r="H7673" i="12"/>
  <c r="H7674" i="12"/>
  <c r="H7675" i="12"/>
  <c r="H7676" i="12"/>
  <c r="H7677" i="12"/>
  <c r="H7678" i="12"/>
  <c r="H7679" i="12"/>
  <c r="H7680" i="12"/>
  <c r="H7681" i="12"/>
  <c r="H7682" i="12"/>
  <c r="H7683" i="12"/>
  <c r="H7684" i="12"/>
  <c r="H7685" i="12"/>
  <c r="H7686" i="12"/>
  <c r="H7687" i="12"/>
  <c r="H7688" i="12"/>
  <c r="H7689" i="12"/>
  <c r="H7690" i="12"/>
  <c r="H7691" i="12"/>
  <c r="H7692" i="12"/>
  <c r="H7693" i="12"/>
  <c r="H7694" i="12"/>
  <c r="H7695" i="12"/>
  <c r="H7696" i="12"/>
  <c r="H7697" i="12"/>
  <c r="H7698" i="12"/>
  <c r="H7699" i="12"/>
  <c r="H7700" i="12"/>
  <c r="H7701" i="12"/>
  <c r="H7702" i="12"/>
  <c r="H7703" i="12"/>
  <c r="H7704" i="12"/>
  <c r="H7705" i="12"/>
  <c r="H7706" i="12"/>
  <c r="H7707" i="12"/>
  <c r="H7708" i="12"/>
  <c r="H7709" i="12"/>
  <c r="H7710" i="12"/>
  <c r="H7711" i="12"/>
  <c r="H7712" i="12"/>
  <c r="H7713" i="12"/>
  <c r="H7714" i="12"/>
  <c r="H7715" i="12"/>
  <c r="H7716" i="12"/>
  <c r="H7717" i="12"/>
  <c r="H7718" i="12"/>
  <c r="H7719" i="12"/>
  <c r="H7720" i="12"/>
  <c r="H7721" i="12"/>
  <c r="H7722" i="12"/>
  <c r="H7723" i="12"/>
  <c r="H7724" i="12"/>
  <c r="H7725" i="12"/>
  <c r="H7726" i="12"/>
  <c r="H7727" i="12"/>
  <c r="H7728" i="12"/>
  <c r="H7729" i="12"/>
  <c r="H7730" i="12"/>
  <c r="H7731" i="12"/>
  <c r="H7732" i="12"/>
  <c r="H7733" i="12"/>
  <c r="H7734" i="12"/>
  <c r="H7735" i="12"/>
  <c r="H7736" i="12"/>
  <c r="H7737" i="12"/>
  <c r="H7738" i="12"/>
  <c r="H7739" i="12"/>
  <c r="H7740" i="12"/>
  <c r="H7741" i="12"/>
  <c r="H7742" i="12"/>
  <c r="H7743" i="12"/>
  <c r="H7744" i="12"/>
  <c r="H7745" i="12"/>
  <c r="H7746" i="12"/>
  <c r="H7747" i="12"/>
  <c r="H7748" i="12"/>
  <c r="H7749" i="12"/>
  <c r="H7750" i="12"/>
  <c r="H7751" i="12"/>
  <c r="H7752" i="12"/>
  <c r="H7753" i="12"/>
  <c r="H7754" i="12"/>
  <c r="H7755" i="12"/>
  <c r="H7756" i="12"/>
  <c r="H7757" i="12"/>
  <c r="H7758" i="12"/>
  <c r="H7759" i="12"/>
  <c r="H7760" i="12"/>
  <c r="H7761" i="12"/>
  <c r="H7762" i="12"/>
  <c r="H7763" i="12"/>
  <c r="H7764" i="12"/>
  <c r="H7765" i="12"/>
  <c r="H7766" i="12"/>
  <c r="H7767" i="12"/>
  <c r="H7768" i="12"/>
  <c r="H7769" i="12"/>
  <c r="H7770" i="12"/>
  <c r="H7771" i="12"/>
  <c r="H7772" i="12"/>
  <c r="H7773" i="12"/>
  <c r="H7774" i="12"/>
  <c r="H7775" i="12"/>
  <c r="H7776" i="12"/>
  <c r="H7777" i="12"/>
  <c r="H7778" i="12"/>
  <c r="H7779" i="12"/>
  <c r="H7780" i="12"/>
  <c r="H7781" i="12"/>
  <c r="H7782" i="12"/>
  <c r="H7783" i="12"/>
  <c r="H7784" i="12"/>
  <c r="H7785" i="12"/>
  <c r="H7786" i="12"/>
  <c r="H7787" i="12"/>
  <c r="H7788" i="12"/>
  <c r="H7789" i="12"/>
  <c r="H7790" i="12"/>
  <c r="H7791" i="12"/>
  <c r="H7792" i="12"/>
  <c r="H7793" i="12"/>
  <c r="H7794" i="12"/>
  <c r="H7795" i="12"/>
  <c r="H7796" i="12"/>
  <c r="H7797" i="12"/>
  <c r="H7798" i="12"/>
  <c r="H7799" i="12"/>
  <c r="H7800" i="12"/>
  <c r="H7801" i="12"/>
  <c r="H7802" i="12"/>
  <c r="H7803" i="12"/>
  <c r="H7804" i="12"/>
  <c r="H7805" i="12"/>
  <c r="H7806" i="12"/>
  <c r="H7807" i="12"/>
  <c r="H7808" i="12"/>
  <c r="H7809" i="12"/>
  <c r="H7810" i="12"/>
  <c r="H7811" i="12"/>
  <c r="H7812" i="12"/>
  <c r="H7813" i="12"/>
  <c r="H7814" i="12"/>
  <c r="H7815" i="12"/>
  <c r="H7816" i="12"/>
  <c r="H7817" i="12"/>
  <c r="H7818" i="12"/>
  <c r="H7819" i="12"/>
  <c r="H7820" i="12"/>
  <c r="H7821" i="12"/>
  <c r="H7822" i="12"/>
  <c r="H7823" i="12"/>
  <c r="H7824" i="12"/>
  <c r="H7825" i="12"/>
  <c r="H7826" i="12"/>
  <c r="H7827" i="12"/>
  <c r="H7828" i="12"/>
  <c r="H7829" i="12"/>
  <c r="H7830" i="12"/>
  <c r="H7831" i="12"/>
  <c r="H7832" i="12"/>
  <c r="H7833" i="12"/>
  <c r="H7834" i="12"/>
  <c r="H7835" i="12"/>
  <c r="H7836" i="12"/>
  <c r="H7837" i="12"/>
  <c r="H7838" i="12"/>
  <c r="H7839" i="12"/>
  <c r="H7840" i="12"/>
  <c r="H7841" i="12"/>
  <c r="H7842" i="12"/>
  <c r="H7843" i="12"/>
  <c r="H7844" i="12"/>
  <c r="H7845" i="12"/>
  <c r="H7846" i="12"/>
  <c r="H7847" i="12"/>
  <c r="H7848" i="12"/>
  <c r="H7849" i="12"/>
  <c r="H7850" i="12"/>
  <c r="H7851" i="12"/>
  <c r="H7852" i="12"/>
  <c r="H7853" i="12"/>
  <c r="H7854" i="12"/>
  <c r="H7855" i="12"/>
  <c r="H7856" i="12"/>
  <c r="H7857" i="12"/>
  <c r="H7858" i="12"/>
  <c r="H7859" i="12"/>
  <c r="H7860" i="12"/>
  <c r="H7861" i="12"/>
  <c r="H7862" i="12"/>
  <c r="H7863" i="12"/>
  <c r="H7864" i="12"/>
  <c r="H7865" i="12"/>
  <c r="H7866" i="12"/>
  <c r="H7867" i="12"/>
  <c r="H7868" i="12"/>
  <c r="H7869" i="12"/>
  <c r="H7870" i="12"/>
  <c r="H7871" i="12"/>
  <c r="H7872" i="12"/>
  <c r="H7873" i="12"/>
  <c r="H7874" i="12"/>
  <c r="H7875" i="12"/>
  <c r="H7876" i="12"/>
  <c r="H7877" i="12"/>
  <c r="H7878" i="12"/>
  <c r="H7879" i="12"/>
  <c r="H7880" i="12"/>
  <c r="H7881" i="12"/>
  <c r="H7882" i="12"/>
  <c r="H7883" i="12"/>
  <c r="H7884" i="12"/>
  <c r="H7885" i="12"/>
  <c r="H7886" i="12"/>
  <c r="H7887" i="12"/>
  <c r="H7888" i="12"/>
  <c r="H7889" i="12"/>
  <c r="H7890" i="12"/>
  <c r="H7891" i="12"/>
  <c r="H7892" i="12"/>
  <c r="H7893" i="12"/>
  <c r="H7894" i="12"/>
  <c r="H7895" i="12"/>
  <c r="H7896" i="12"/>
  <c r="H7897" i="12"/>
  <c r="H7898" i="12"/>
  <c r="H7899" i="12"/>
  <c r="H7900" i="12"/>
  <c r="H7901" i="12"/>
  <c r="H7902" i="12"/>
  <c r="H7903" i="12"/>
  <c r="H7904" i="12"/>
  <c r="H7905" i="12"/>
  <c r="H7906" i="12"/>
  <c r="H7907" i="12"/>
  <c r="H7908" i="12"/>
  <c r="H7909" i="12"/>
  <c r="H7910" i="12"/>
  <c r="H7911" i="12"/>
  <c r="H7912" i="12"/>
  <c r="H7913" i="12"/>
  <c r="H7914" i="12"/>
  <c r="H7915" i="12"/>
  <c r="H7916" i="12"/>
  <c r="H7917" i="12"/>
  <c r="H7918" i="12"/>
  <c r="H7919" i="12"/>
  <c r="H7920" i="12"/>
  <c r="H7921" i="12"/>
  <c r="H7922" i="12"/>
  <c r="H7923" i="12"/>
  <c r="H7924" i="12"/>
  <c r="H7925" i="12"/>
  <c r="H7926" i="12"/>
  <c r="H7927" i="12"/>
  <c r="H7928" i="12"/>
  <c r="H7929" i="12"/>
  <c r="H7930" i="12"/>
  <c r="H7931" i="12"/>
  <c r="H7932" i="12"/>
  <c r="H7933" i="12"/>
  <c r="H7934" i="12"/>
  <c r="H7935" i="12"/>
  <c r="H7936" i="12"/>
  <c r="H7937" i="12"/>
  <c r="H7938" i="12"/>
  <c r="H7939" i="12"/>
  <c r="H7940" i="12"/>
  <c r="H7941" i="12"/>
  <c r="H7942" i="12"/>
  <c r="H7943" i="12"/>
  <c r="H7944" i="12"/>
  <c r="H7945" i="12"/>
  <c r="H7946" i="12"/>
  <c r="H7947" i="12"/>
  <c r="H7948" i="12"/>
  <c r="H7949" i="12"/>
  <c r="H7950" i="12"/>
  <c r="H7951" i="12"/>
  <c r="H7952" i="12"/>
  <c r="H7953" i="12"/>
  <c r="H7954" i="12"/>
  <c r="H7955" i="12"/>
  <c r="H7956" i="12"/>
  <c r="H7957" i="12"/>
  <c r="H7958" i="12"/>
  <c r="H7959" i="12"/>
  <c r="H7960" i="12"/>
  <c r="H7961" i="12"/>
  <c r="H7962" i="12"/>
  <c r="H7963" i="12"/>
  <c r="H7964" i="12"/>
  <c r="H7965" i="12"/>
  <c r="H7966" i="12"/>
  <c r="H7967" i="12"/>
  <c r="H7968" i="12"/>
  <c r="H7969" i="12"/>
  <c r="H7970" i="12"/>
  <c r="H7971" i="12"/>
  <c r="H7972" i="12"/>
  <c r="H7973" i="12"/>
  <c r="H7974" i="12"/>
  <c r="H7975" i="12"/>
  <c r="H7976" i="12"/>
  <c r="H7977" i="12"/>
  <c r="H7978" i="12"/>
  <c r="H7979" i="12"/>
  <c r="H7980" i="12"/>
  <c r="H7981" i="12"/>
  <c r="H7982" i="12"/>
  <c r="H7983" i="12"/>
  <c r="H7984" i="12"/>
  <c r="H7985" i="12"/>
  <c r="H7986" i="12"/>
  <c r="H7987" i="12"/>
  <c r="H7988" i="12"/>
  <c r="H7989" i="12"/>
  <c r="H7990" i="12"/>
  <c r="H7991" i="12"/>
  <c r="H7992" i="12"/>
  <c r="H7993" i="12"/>
  <c r="H7994" i="12"/>
  <c r="H7995" i="12"/>
  <c r="H7996" i="12"/>
  <c r="H7997" i="12"/>
  <c r="H7998" i="12"/>
  <c r="H7999" i="12"/>
  <c r="H8000" i="12"/>
  <c r="H8001" i="12"/>
  <c r="H8002" i="12"/>
  <c r="H8003" i="12"/>
  <c r="H8004" i="12"/>
  <c r="H8005" i="12"/>
  <c r="H8006" i="12"/>
  <c r="H8007" i="12"/>
  <c r="H8008" i="12"/>
  <c r="H8009" i="12"/>
  <c r="H8010" i="12"/>
  <c r="H8011" i="12"/>
  <c r="H8012" i="12"/>
  <c r="H8013" i="12"/>
  <c r="H8014" i="12"/>
  <c r="H8015" i="12"/>
  <c r="H8016" i="12"/>
  <c r="H8017" i="12"/>
  <c r="H8018" i="12"/>
  <c r="H8019" i="12"/>
  <c r="H8020" i="12"/>
  <c r="H8021" i="12"/>
  <c r="H8022" i="12"/>
  <c r="H8023" i="12"/>
  <c r="H8024" i="12"/>
  <c r="H8025" i="12"/>
  <c r="H8026" i="12"/>
  <c r="H8027" i="12"/>
  <c r="H8028" i="12"/>
  <c r="H8029" i="12"/>
  <c r="H8030" i="12"/>
  <c r="H8031" i="12"/>
  <c r="H8032" i="12"/>
  <c r="H8033" i="12"/>
  <c r="H8034" i="12"/>
  <c r="H8035" i="12"/>
  <c r="H8036" i="12"/>
  <c r="H8037" i="12"/>
  <c r="H8038" i="12"/>
  <c r="H8039" i="12"/>
  <c r="H8040" i="12"/>
  <c r="H8041" i="12"/>
  <c r="H8042" i="12"/>
  <c r="H8043" i="12"/>
  <c r="H8044" i="12"/>
  <c r="H8045" i="12"/>
  <c r="H8046" i="12"/>
  <c r="H8047" i="12"/>
  <c r="H8048" i="12"/>
  <c r="H8049" i="12"/>
  <c r="H8050" i="12"/>
  <c r="H8051" i="12"/>
  <c r="H8052" i="12"/>
  <c r="H8053" i="12"/>
  <c r="H8054" i="12"/>
  <c r="H8055" i="12"/>
  <c r="H8056" i="12"/>
  <c r="H8057" i="12"/>
  <c r="H8058" i="12"/>
  <c r="H8059" i="12"/>
  <c r="H8060" i="12"/>
  <c r="H8061" i="12"/>
  <c r="H8062" i="12"/>
  <c r="H8063" i="12"/>
  <c r="H8064" i="12"/>
  <c r="H8065" i="12"/>
  <c r="H8066" i="12"/>
  <c r="H8067" i="12"/>
  <c r="H8068" i="12"/>
  <c r="H8069" i="12"/>
  <c r="H8070" i="12"/>
  <c r="H8071" i="12"/>
  <c r="H8072" i="12"/>
  <c r="H8073" i="12"/>
  <c r="H8074" i="12"/>
  <c r="H8075" i="12"/>
  <c r="H8076" i="12"/>
  <c r="H8077" i="12"/>
  <c r="H8078" i="12"/>
  <c r="H8079" i="12"/>
  <c r="H8080" i="12"/>
  <c r="H8081" i="12"/>
  <c r="H8082" i="12"/>
  <c r="H8083" i="12"/>
  <c r="H8084" i="12"/>
  <c r="H8085" i="12"/>
  <c r="H8086" i="12"/>
  <c r="H8087" i="12"/>
  <c r="H8088" i="12"/>
  <c r="H8089" i="12"/>
  <c r="H8090" i="12"/>
  <c r="H8091" i="12"/>
  <c r="H8092" i="12"/>
  <c r="H8093" i="12"/>
  <c r="H8094" i="12"/>
  <c r="H8095" i="12"/>
  <c r="H8096" i="12"/>
  <c r="H8097" i="12"/>
  <c r="H8098" i="12"/>
  <c r="H8099" i="12"/>
  <c r="H8100" i="12"/>
  <c r="H8101" i="12"/>
  <c r="H8102" i="12"/>
  <c r="H8103" i="12"/>
  <c r="H8104" i="12"/>
  <c r="H8105" i="12"/>
  <c r="H8106" i="12"/>
  <c r="H8107" i="12"/>
  <c r="H8108" i="12"/>
  <c r="H8109" i="12"/>
  <c r="H8110" i="12"/>
  <c r="H8111" i="12"/>
  <c r="H8112" i="12"/>
  <c r="H8113" i="12"/>
  <c r="H8114" i="12"/>
  <c r="H8115" i="12"/>
  <c r="H8116" i="12"/>
  <c r="H8117" i="12"/>
  <c r="H8118" i="12"/>
  <c r="H8119" i="12"/>
  <c r="H8120" i="12"/>
  <c r="H8121" i="12"/>
  <c r="H8122" i="12"/>
  <c r="H8123" i="12"/>
  <c r="H8124" i="12"/>
  <c r="H8125" i="12"/>
  <c r="H8126" i="12"/>
  <c r="H8127" i="12"/>
  <c r="H8128" i="12"/>
  <c r="H8129" i="12"/>
  <c r="H8130" i="12"/>
  <c r="H8131" i="12"/>
  <c r="H8132" i="12"/>
  <c r="H8133" i="12"/>
  <c r="H8134" i="12"/>
  <c r="H8135" i="12"/>
  <c r="H8136" i="12"/>
  <c r="H8137" i="12"/>
  <c r="H8138" i="12"/>
  <c r="H8139" i="12"/>
  <c r="H8140" i="12"/>
  <c r="H8141" i="12"/>
  <c r="H8142" i="12"/>
  <c r="H8143" i="12"/>
  <c r="H8144" i="12"/>
  <c r="H8145" i="12"/>
  <c r="H8146" i="12"/>
  <c r="H8147" i="12"/>
  <c r="H8148" i="12"/>
  <c r="H8149" i="12"/>
  <c r="H8150" i="12"/>
  <c r="H8151" i="12"/>
  <c r="H8152" i="12"/>
  <c r="H8153" i="12"/>
  <c r="H8154" i="12"/>
  <c r="H8155" i="12"/>
  <c r="H8156" i="12"/>
  <c r="H8157" i="12"/>
  <c r="H8158" i="12"/>
  <c r="H8159" i="12"/>
  <c r="H8160" i="12"/>
  <c r="H8161" i="12"/>
  <c r="H8162" i="12"/>
  <c r="H8163" i="12"/>
  <c r="H8164" i="12"/>
  <c r="H8165" i="12"/>
  <c r="H8166" i="12"/>
  <c r="H8167" i="12"/>
  <c r="H8168" i="12"/>
  <c r="H8169" i="12"/>
  <c r="H8170" i="12"/>
  <c r="H8171" i="12"/>
  <c r="H8172" i="12"/>
  <c r="H8173" i="12"/>
  <c r="H8174" i="12"/>
  <c r="H8175" i="12"/>
  <c r="H8176" i="12"/>
  <c r="H8177" i="12"/>
  <c r="H8178" i="12"/>
  <c r="H8179" i="12"/>
  <c r="H8180" i="12"/>
  <c r="H8181" i="12"/>
  <c r="H8182" i="12"/>
  <c r="H8183" i="12"/>
  <c r="H8184" i="12"/>
  <c r="H8185" i="12"/>
  <c r="H8186" i="12"/>
  <c r="H8187" i="12"/>
  <c r="H8188" i="12"/>
  <c r="H8189" i="12"/>
  <c r="H8190" i="12"/>
  <c r="H8191" i="12"/>
  <c r="H8192" i="12"/>
  <c r="H8193" i="12"/>
  <c r="H8194" i="12"/>
  <c r="H8195" i="12"/>
  <c r="H8196" i="12"/>
  <c r="H8197" i="12"/>
  <c r="H8198" i="12"/>
  <c r="H8199" i="12"/>
  <c r="H8200" i="12"/>
  <c r="H8201" i="12"/>
  <c r="H8202" i="12"/>
  <c r="H8203" i="12"/>
  <c r="H8204" i="12"/>
  <c r="H8205" i="12"/>
  <c r="H8206" i="12"/>
  <c r="H8207" i="12"/>
  <c r="H8208" i="12"/>
  <c r="H8209" i="12"/>
  <c r="H8210" i="12"/>
  <c r="H8211" i="12"/>
  <c r="H8212" i="12"/>
  <c r="H8213" i="12"/>
  <c r="H8214" i="12"/>
  <c r="H8215" i="12"/>
  <c r="H8216" i="12"/>
  <c r="H8217" i="12"/>
  <c r="H8218" i="12"/>
  <c r="H8219" i="12"/>
  <c r="H8220" i="12"/>
  <c r="H8221" i="12"/>
  <c r="H8222" i="12"/>
  <c r="H8223" i="12"/>
  <c r="H8224" i="12"/>
  <c r="H8225" i="12"/>
  <c r="H8226" i="12"/>
  <c r="H8227" i="12"/>
  <c r="H8228" i="12"/>
  <c r="H8229" i="12"/>
  <c r="H8230" i="12"/>
  <c r="H8231" i="12"/>
  <c r="H8232" i="12"/>
  <c r="H8233" i="12"/>
  <c r="H8234" i="12"/>
  <c r="H8235" i="12"/>
  <c r="H8236" i="12"/>
  <c r="H8237" i="12"/>
  <c r="H8238" i="12"/>
  <c r="H8239" i="12"/>
  <c r="H8240" i="12"/>
  <c r="H8241" i="12"/>
  <c r="H8242" i="12"/>
  <c r="H8243" i="12"/>
  <c r="H8244" i="12"/>
  <c r="H8245" i="12"/>
  <c r="H8246" i="12"/>
  <c r="H8247" i="12"/>
  <c r="H8248" i="12"/>
  <c r="H8249" i="12"/>
  <c r="H8250" i="12"/>
  <c r="H8251" i="12"/>
  <c r="H8252" i="12"/>
  <c r="H8253" i="12"/>
  <c r="H8254" i="12"/>
  <c r="H8255" i="12"/>
  <c r="H8256" i="12"/>
  <c r="H8257" i="12"/>
  <c r="H8258" i="12"/>
  <c r="H8259" i="12"/>
  <c r="H8260" i="12"/>
  <c r="H8261" i="12"/>
  <c r="H8262" i="12"/>
  <c r="H8263" i="12"/>
  <c r="H8264" i="12"/>
  <c r="H8265" i="12"/>
  <c r="H8266" i="12"/>
  <c r="H8267" i="12"/>
  <c r="H8268" i="12"/>
  <c r="H8269" i="12"/>
  <c r="H8270" i="12"/>
  <c r="H8271" i="12"/>
  <c r="H8272" i="12"/>
  <c r="H8273" i="12"/>
  <c r="H8274" i="12"/>
  <c r="H8275" i="12"/>
  <c r="H8276" i="12"/>
  <c r="H8277" i="12"/>
  <c r="H8278" i="12"/>
  <c r="H8279" i="12"/>
  <c r="H8280" i="12"/>
  <c r="H8281" i="12"/>
  <c r="H8282" i="12"/>
  <c r="H8283" i="12"/>
  <c r="H8284" i="12"/>
  <c r="H8285" i="12"/>
  <c r="H8286" i="12"/>
  <c r="H8287" i="12"/>
  <c r="H8288" i="12"/>
  <c r="H8289" i="12"/>
  <c r="H8290" i="12"/>
  <c r="H8291" i="12"/>
  <c r="H8292" i="12"/>
  <c r="H8293" i="12"/>
  <c r="H8294" i="12"/>
  <c r="H8295" i="12"/>
  <c r="H8296" i="12"/>
  <c r="H8297" i="12"/>
  <c r="H8298" i="12"/>
  <c r="H8299" i="12"/>
  <c r="H8300" i="12"/>
  <c r="H8301" i="12"/>
  <c r="H8302" i="12"/>
  <c r="H8303" i="12"/>
  <c r="H8304" i="12"/>
  <c r="H8305" i="12"/>
  <c r="H8306" i="12"/>
  <c r="H8307" i="12"/>
  <c r="H8308" i="12"/>
  <c r="H8309" i="12"/>
  <c r="H8310" i="12"/>
  <c r="H8311" i="12"/>
  <c r="H8312" i="12"/>
  <c r="H8313" i="12"/>
  <c r="H8314" i="12"/>
  <c r="H8315" i="12"/>
  <c r="H8316" i="12"/>
  <c r="H8317" i="12"/>
  <c r="H8318" i="12"/>
  <c r="H8319" i="12"/>
  <c r="H8320" i="12"/>
  <c r="H8321" i="12"/>
  <c r="H8322" i="12"/>
  <c r="H8323" i="12"/>
  <c r="H8324" i="12"/>
  <c r="H8325" i="12"/>
  <c r="H8326" i="12"/>
  <c r="H8327" i="12"/>
  <c r="H8328" i="12"/>
  <c r="H8329" i="12"/>
  <c r="H8330" i="12"/>
  <c r="H8331" i="12"/>
  <c r="H8332" i="12"/>
  <c r="H8333" i="12"/>
  <c r="H8334" i="12"/>
  <c r="H8335" i="12"/>
  <c r="H8336" i="12"/>
  <c r="H8337" i="12"/>
  <c r="H8338" i="12"/>
  <c r="H8339" i="12"/>
  <c r="H8340" i="12"/>
  <c r="H8341" i="12"/>
  <c r="H8342" i="12"/>
  <c r="H8343" i="12"/>
  <c r="H8344" i="12"/>
  <c r="H8345" i="12"/>
  <c r="H8346" i="12"/>
  <c r="H8347" i="12"/>
  <c r="H8348" i="12"/>
  <c r="H8349" i="12"/>
  <c r="H8350" i="12"/>
  <c r="H8351" i="12"/>
  <c r="H8352" i="12"/>
  <c r="H8353" i="12"/>
  <c r="H8354" i="12"/>
  <c r="H8355" i="12"/>
  <c r="H8356" i="12"/>
  <c r="H8357" i="12"/>
  <c r="H8358" i="12"/>
  <c r="H8359" i="12"/>
  <c r="H8360" i="12"/>
  <c r="H8361" i="12"/>
  <c r="H8362" i="12"/>
  <c r="H8363" i="12"/>
  <c r="H8364" i="12"/>
  <c r="H8365" i="12"/>
  <c r="H8366" i="12"/>
  <c r="H8367" i="12"/>
  <c r="H8368" i="12"/>
  <c r="H8369" i="12"/>
  <c r="H8370" i="12"/>
  <c r="H8371" i="12"/>
  <c r="H8372" i="12"/>
  <c r="H8373" i="12"/>
  <c r="H8374" i="12"/>
  <c r="H8375" i="12"/>
  <c r="H8376" i="12"/>
  <c r="H8377" i="12"/>
  <c r="H8378" i="12"/>
  <c r="H8379" i="12"/>
  <c r="H8380" i="12"/>
  <c r="H8381" i="12"/>
  <c r="H8382" i="12"/>
  <c r="H8383" i="12"/>
  <c r="H8384" i="12"/>
  <c r="H8385" i="12"/>
  <c r="H8386" i="12"/>
  <c r="H8387" i="12"/>
  <c r="H8388" i="12"/>
  <c r="H8389" i="12"/>
  <c r="H8390" i="12"/>
  <c r="H8391" i="12"/>
  <c r="H8392" i="12"/>
  <c r="H8393" i="12"/>
  <c r="H8394" i="12"/>
  <c r="H8395" i="12"/>
  <c r="H8396" i="12"/>
  <c r="H8397" i="12"/>
  <c r="H8398" i="12"/>
  <c r="H8399" i="12"/>
  <c r="H8400" i="12"/>
  <c r="H8401" i="12"/>
  <c r="H8402" i="12"/>
  <c r="H8403" i="12"/>
  <c r="H8404" i="12"/>
  <c r="H8405" i="12"/>
  <c r="H8406" i="12"/>
  <c r="H8407" i="12"/>
  <c r="H8408" i="12"/>
  <c r="H8409" i="12"/>
  <c r="H8410" i="12"/>
  <c r="H8411" i="12"/>
  <c r="H8412" i="12"/>
  <c r="H8413" i="12"/>
  <c r="H8414" i="12"/>
  <c r="H8415" i="12"/>
  <c r="H8416" i="12"/>
  <c r="H8417" i="12"/>
  <c r="H8418" i="12"/>
  <c r="H8419" i="12"/>
  <c r="H8420" i="12"/>
  <c r="H8421" i="12"/>
  <c r="H8422" i="12"/>
  <c r="H8423" i="12"/>
  <c r="H8424" i="12"/>
  <c r="H8425" i="12"/>
  <c r="H8426" i="12"/>
  <c r="H8427" i="12"/>
  <c r="H8428" i="12"/>
  <c r="H8429" i="12"/>
  <c r="H8430" i="12"/>
  <c r="H8431" i="12"/>
  <c r="H8432" i="12"/>
  <c r="H8433" i="12"/>
  <c r="H8434" i="12"/>
  <c r="H8435" i="12"/>
  <c r="H8436" i="12"/>
  <c r="H8437" i="12"/>
  <c r="H8438" i="12"/>
  <c r="H8439" i="12"/>
  <c r="H8440" i="12"/>
  <c r="H8441" i="12"/>
  <c r="H8442" i="12"/>
  <c r="H8443" i="12"/>
  <c r="H8444" i="12"/>
  <c r="H8445" i="12"/>
  <c r="H8446" i="12"/>
  <c r="H8447" i="12"/>
  <c r="H8448" i="12"/>
  <c r="H8449" i="12"/>
  <c r="H8450" i="12"/>
  <c r="H8451" i="12"/>
  <c r="H8452" i="12"/>
  <c r="H8453" i="12"/>
  <c r="H8454" i="12"/>
  <c r="H8455" i="12"/>
  <c r="H8456" i="12"/>
  <c r="H8457" i="12"/>
  <c r="H8458" i="12"/>
  <c r="H8459" i="12"/>
  <c r="H8460" i="12"/>
  <c r="H8461" i="12"/>
  <c r="H8462" i="12"/>
  <c r="H8463" i="12"/>
  <c r="H8464" i="12"/>
  <c r="H8465" i="12"/>
  <c r="H8466" i="12"/>
  <c r="H8467" i="12"/>
  <c r="H8468" i="12"/>
  <c r="H8469" i="12"/>
  <c r="H8470" i="12"/>
  <c r="H8471" i="12"/>
  <c r="H8472" i="12"/>
  <c r="H8473" i="12"/>
  <c r="H8474" i="12"/>
  <c r="H8475" i="12"/>
  <c r="H8476" i="12"/>
  <c r="H8477" i="12"/>
  <c r="H8478" i="12"/>
  <c r="H8479" i="12"/>
  <c r="H8480" i="12"/>
  <c r="H8481" i="12"/>
  <c r="H8482" i="12"/>
  <c r="H8483" i="12"/>
  <c r="H8484" i="12"/>
  <c r="H8485" i="12"/>
  <c r="H8486" i="12"/>
  <c r="H8487" i="12"/>
  <c r="H8488" i="12"/>
  <c r="H8489" i="12"/>
  <c r="H8490" i="12"/>
  <c r="H8491" i="12"/>
  <c r="H8492" i="12"/>
  <c r="H8493" i="12"/>
  <c r="H8494" i="12"/>
  <c r="H8495" i="12"/>
  <c r="H8496" i="12"/>
  <c r="H8497" i="12"/>
  <c r="H8498" i="12"/>
  <c r="H8499" i="12"/>
  <c r="H8500" i="12"/>
  <c r="H8501" i="12"/>
  <c r="H8502" i="12"/>
  <c r="H8503" i="12"/>
  <c r="H8504" i="12"/>
  <c r="H8505" i="12"/>
  <c r="H8506" i="12"/>
  <c r="H8507" i="12"/>
  <c r="H8508" i="12"/>
  <c r="H8509" i="12"/>
  <c r="H8510" i="12"/>
  <c r="H8511" i="12"/>
  <c r="H8512" i="12"/>
  <c r="H8513" i="12"/>
  <c r="H8514" i="12"/>
  <c r="H8515" i="12"/>
  <c r="H8516" i="12"/>
  <c r="H8517" i="12"/>
  <c r="H8518" i="12"/>
  <c r="H8519" i="12"/>
  <c r="H8520" i="12"/>
  <c r="H8521" i="12"/>
  <c r="H8522" i="12"/>
  <c r="H8523" i="12"/>
  <c r="H8524" i="12"/>
  <c r="H8525" i="12"/>
  <c r="H8526" i="12"/>
  <c r="H8527" i="12"/>
  <c r="H8528" i="12"/>
  <c r="H8529" i="12"/>
  <c r="H8530" i="12"/>
  <c r="H8531" i="12"/>
  <c r="H8532" i="12"/>
  <c r="H8533" i="12"/>
  <c r="H8534" i="12"/>
  <c r="H8535" i="12"/>
  <c r="H8536" i="12"/>
  <c r="H8537" i="12"/>
  <c r="H8538" i="12"/>
  <c r="H8539" i="12"/>
  <c r="H8540" i="12"/>
  <c r="H8541" i="12"/>
  <c r="H8542" i="12"/>
  <c r="H8543" i="12"/>
  <c r="H8544" i="12"/>
  <c r="H8545" i="12"/>
  <c r="H8546" i="12"/>
  <c r="H8547" i="12"/>
  <c r="H8548" i="12"/>
  <c r="H8549" i="12"/>
  <c r="H8550" i="12"/>
  <c r="H8551" i="12"/>
  <c r="H8552" i="12"/>
  <c r="H8553" i="12"/>
  <c r="H8554" i="12"/>
  <c r="H8555" i="12"/>
  <c r="H8556" i="12"/>
  <c r="H8557" i="12"/>
  <c r="H8558" i="12"/>
  <c r="H8559" i="12"/>
  <c r="H8560" i="12"/>
  <c r="H8561" i="12"/>
  <c r="H8562" i="12"/>
  <c r="H8563" i="12"/>
  <c r="H8564" i="12"/>
  <c r="H8565" i="12"/>
  <c r="H8566" i="12"/>
  <c r="H8567" i="12"/>
  <c r="H8568" i="12"/>
  <c r="H8569" i="12"/>
  <c r="H8570" i="12"/>
  <c r="H8571" i="12"/>
  <c r="H8572" i="12"/>
  <c r="H8573" i="12"/>
  <c r="H8574" i="12"/>
  <c r="H8575" i="12"/>
  <c r="H8576" i="12"/>
  <c r="H8577" i="12"/>
  <c r="H8578" i="12"/>
  <c r="H8579" i="12"/>
  <c r="H8580" i="12"/>
  <c r="H8581" i="12"/>
  <c r="H8582" i="12"/>
  <c r="H8583" i="12"/>
  <c r="H8584" i="12"/>
  <c r="H8585" i="12"/>
  <c r="H8586" i="12"/>
  <c r="H8587" i="12"/>
  <c r="H8588" i="12"/>
  <c r="H8589" i="12"/>
  <c r="H8590" i="12"/>
  <c r="H8591" i="12"/>
  <c r="H8592" i="12"/>
  <c r="H8593" i="12"/>
  <c r="H8594" i="12"/>
  <c r="H8595" i="12"/>
  <c r="H8596" i="12"/>
  <c r="H8597" i="12"/>
  <c r="H8598" i="12"/>
  <c r="H8599" i="12"/>
  <c r="H8600" i="12"/>
  <c r="H8601" i="12"/>
  <c r="H8602" i="12"/>
  <c r="H8603" i="12"/>
  <c r="H8604" i="12"/>
  <c r="H8605" i="12"/>
  <c r="H8606" i="12"/>
  <c r="H8607" i="12"/>
  <c r="H8608" i="12"/>
  <c r="H8609" i="12"/>
  <c r="H8610" i="12"/>
  <c r="H8611" i="12"/>
  <c r="H8612" i="12"/>
  <c r="H8613" i="12"/>
  <c r="H8614" i="12"/>
  <c r="H8615" i="12"/>
  <c r="H8616" i="12"/>
  <c r="H8617" i="12"/>
  <c r="H8618" i="12"/>
  <c r="H8619" i="12"/>
  <c r="H8620" i="12"/>
  <c r="H8621" i="12"/>
  <c r="H8622" i="12"/>
  <c r="H8623" i="12"/>
  <c r="H8624" i="12"/>
  <c r="H8625" i="12"/>
  <c r="H8626" i="12"/>
  <c r="H8627" i="12"/>
  <c r="H8628" i="12"/>
  <c r="H8629" i="12"/>
  <c r="H8630" i="12"/>
  <c r="H8631" i="12"/>
  <c r="H8632" i="12"/>
  <c r="H8633" i="12"/>
  <c r="H8634" i="12"/>
  <c r="H8635" i="12"/>
  <c r="H8636" i="12"/>
  <c r="H8637" i="12"/>
  <c r="H8638" i="12"/>
  <c r="H8639" i="12"/>
  <c r="H8640" i="12"/>
  <c r="H8641" i="12"/>
  <c r="H8642" i="12"/>
  <c r="H8643" i="12"/>
  <c r="H8644" i="12"/>
  <c r="H8645" i="12"/>
  <c r="H8646" i="12"/>
  <c r="H8647" i="12"/>
  <c r="H8648" i="12"/>
  <c r="H8649" i="12"/>
  <c r="H8650" i="12"/>
  <c r="H8651" i="12"/>
  <c r="H8652" i="12"/>
  <c r="H8653" i="12"/>
  <c r="H8654" i="12"/>
  <c r="H8655" i="12"/>
  <c r="H8656" i="12"/>
  <c r="H8657" i="12"/>
  <c r="H8658" i="12"/>
  <c r="H8659" i="12"/>
  <c r="H8660" i="12"/>
  <c r="H8661" i="12"/>
  <c r="H8662" i="12"/>
  <c r="H8663" i="12"/>
  <c r="H8664" i="12"/>
  <c r="H8665" i="12"/>
  <c r="H8666" i="12"/>
  <c r="H8667" i="12"/>
  <c r="H8668" i="12"/>
  <c r="H8669" i="12"/>
  <c r="H8670" i="12"/>
  <c r="H8671" i="12"/>
  <c r="H8672" i="12"/>
  <c r="H8673" i="12"/>
  <c r="H8674" i="12"/>
  <c r="H8675" i="12"/>
  <c r="H8676" i="12"/>
  <c r="H8677" i="12"/>
  <c r="H8678" i="12"/>
  <c r="H8679" i="12"/>
  <c r="H8680" i="12"/>
  <c r="H8681" i="12"/>
  <c r="H8682" i="12"/>
  <c r="H8683" i="12"/>
  <c r="H8684" i="12"/>
  <c r="H8685" i="12"/>
  <c r="H8686" i="12"/>
  <c r="H8687" i="12"/>
  <c r="H8688" i="12"/>
  <c r="H8689" i="12"/>
  <c r="H8690" i="12"/>
  <c r="H8691" i="12"/>
  <c r="H8692" i="12"/>
  <c r="H8693" i="12"/>
  <c r="H8694" i="12"/>
  <c r="H8695" i="12"/>
  <c r="H8696" i="12"/>
  <c r="H8697" i="12"/>
  <c r="H8698" i="12"/>
  <c r="H8699" i="12"/>
  <c r="H8700" i="12"/>
  <c r="H8701" i="12"/>
  <c r="H8702" i="12"/>
  <c r="H8703" i="12"/>
  <c r="H8704" i="12"/>
  <c r="H8705" i="12"/>
  <c r="H8706" i="12"/>
  <c r="H8707" i="12"/>
  <c r="H8708" i="12"/>
  <c r="H8709" i="12"/>
  <c r="H8710" i="12"/>
  <c r="H8711" i="12"/>
  <c r="H8712" i="12"/>
  <c r="H8713" i="12"/>
  <c r="H8714" i="12"/>
  <c r="H8715" i="12"/>
  <c r="H8716" i="12"/>
  <c r="H8717" i="12"/>
  <c r="H8718" i="12"/>
  <c r="H8719" i="12"/>
  <c r="H8720" i="12"/>
  <c r="H8721" i="12"/>
  <c r="H8722" i="12"/>
  <c r="H8723" i="12"/>
  <c r="H8724" i="12"/>
  <c r="H8725" i="12"/>
  <c r="H8726" i="12"/>
  <c r="H8727" i="12"/>
  <c r="H8728" i="12"/>
  <c r="H8729" i="12"/>
  <c r="H8730" i="12"/>
  <c r="H8731" i="12"/>
  <c r="H8732" i="12"/>
  <c r="H8733" i="12"/>
  <c r="H8734" i="12"/>
  <c r="H8735" i="12"/>
  <c r="H8736" i="12"/>
  <c r="H8737" i="12"/>
  <c r="H8738" i="12"/>
  <c r="H8739" i="12"/>
  <c r="H8740" i="12"/>
  <c r="H8741" i="12"/>
  <c r="H8742" i="12"/>
  <c r="H8743" i="12"/>
  <c r="H8744" i="12"/>
  <c r="H8745" i="12"/>
  <c r="H8746" i="12"/>
  <c r="H8747" i="12"/>
  <c r="H8748" i="12"/>
  <c r="H8749" i="12"/>
  <c r="H8750" i="12"/>
  <c r="H8751" i="12"/>
  <c r="H8752" i="12"/>
  <c r="H8753" i="12"/>
  <c r="H8754" i="12"/>
  <c r="H8755" i="12"/>
  <c r="H8756" i="12"/>
  <c r="H8757" i="12"/>
  <c r="H8758" i="12"/>
  <c r="H8759" i="12"/>
  <c r="H8760" i="12"/>
  <c r="H8761" i="12"/>
  <c r="H8762" i="12"/>
  <c r="H8763" i="12"/>
  <c r="H8764" i="12"/>
  <c r="H8765" i="12"/>
  <c r="H8766" i="12"/>
  <c r="H8767" i="12"/>
  <c r="H8768" i="12"/>
  <c r="H8769" i="12"/>
  <c r="H8770" i="12"/>
  <c r="H8771" i="12"/>
  <c r="H8772" i="12"/>
  <c r="H8773" i="12"/>
  <c r="H8774" i="12"/>
  <c r="H8775" i="12"/>
  <c r="H8776" i="12"/>
  <c r="H8777" i="12"/>
  <c r="H8778" i="12"/>
  <c r="H8779" i="12"/>
  <c r="H8780" i="12"/>
  <c r="H8781" i="12"/>
  <c r="H8782" i="12"/>
  <c r="H8783" i="12"/>
  <c r="H8784" i="12"/>
  <c r="H8785" i="12"/>
  <c r="H8786" i="12"/>
  <c r="H8787" i="12"/>
  <c r="H8788" i="12"/>
  <c r="H8789" i="12"/>
  <c r="H8790" i="12"/>
  <c r="H8791" i="12"/>
  <c r="H8792" i="12"/>
  <c r="H8793" i="12"/>
  <c r="H8794" i="12"/>
  <c r="H8795" i="12"/>
  <c r="H8796" i="12"/>
  <c r="H8797" i="12"/>
  <c r="H8798" i="12"/>
  <c r="H8799" i="12"/>
  <c r="H8800" i="12"/>
  <c r="H8801" i="12"/>
  <c r="H8802" i="12"/>
  <c r="H8803" i="12"/>
  <c r="H8804" i="12"/>
  <c r="H8805" i="12"/>
  <c r="H8806" i="12"/>
  <c r="H8807" i="12"/>
  <c r="H8808" i="12"/>
  <c r="H8809" i="12"/>
  <c r="H8810" i="12"/>
  <c r="H8811" i="12"/>
  <c r="H8812" i="12"/>
  <c r="H8813" i="12"/>
  <c r="H8814" i="12"/>
  <c r="H8815" i="12"/>
  <c r="H8816" i="12"/>
  <c r="H8817" i="12"/>
  <c r="H8818" i="12"/>
  <c r="H8819" i="12"/>
  <c r="H8820" i="12"/>
  <c r="H8821" i="12"/>
  <c r="H8822" i="12"/>
  <c r="H8823" i="12"/>
  <c r="H8824" i="12"/>
  <c r="H8825" i="12"/>
  <c r="H8826" i="12"/>
  <c r="H8827" i="12"/>
  <c r="H8828" i="12"/>
  <c r="H8829" i="12"/>
  <c r="H8830" i="12"/>
  <c r="H8831" i="12"/>
  <c r="H8832" i="12"/>
  <c r="H8833" i="12"/>
  <c r="H8834" i="12"/>
  <c r="H8835" i="12"/>
  <c r="H8836" i="12"/>
  <c r="H8837" i="12"/>
  <c r="H8838" i="12"/>
  <c r="H8839" i="12"/>
  <c r="H8840" i="12"/>
  <c r="H8841" i="12"/>
  <c r="H8842" i="12"/>
  <c r="H8843" i="12"/>
  <c r="H8844" i="12"/>
  <c r="H8845" i="12"/>
  <c r="H8846" i="12"/>
  <c r="H8847" i="12"/>
  <c r="H8848" i="12"/>
  <c r="H8849" i="12"/>
  <c r="H8850" i="12"/>
  <c r="H8851" i="12"/>
  <c r="H8852" i="12"/>
  <c r="H8853" i="12"/>
  <c r="H8854" i="12"/>
  <c r="H8855" i="12"/>
  <c r="H8856" i="12"/>
  <c r="H8857" i="12"/>
  <c r="H8858" i="12"/>
  <c r="H8859" i="12"/>
  <c r="H8860" i="12"/>
  <c r="H8861" i="12"/>
  <c r="H8862" i="12"/>
  <c r="H8863" i="12"/>
  <c r="H8864" i="12"/>
  <c r="H8865" i="12"/>
  <c r="H8866" i="12"/>
  <c r="H8867" i="12"/>
  <c r="H8868" i="12"/>
  <c r="H8869" i="12"/>
  <c r="H8870" i="12"/>
  <c r="H8871" i="12"/>
  <c r="H8872" i="12"/>
  <c r="H8873" i="12"/>
  <c r="H8874" i="12"/>
  <c r="H8875" i="12"/>
  <c r="H8876" i="12"/>
  <c r="H8877" i="12"/>
  <c r="H8878" i="12"/>
  <c r="H8879" i="12"/>
  <c r="H8880" i="12"/>
  <c r="H8881" i="12"/>
  <c r="H8882" i="12"/>
  <c r="H8883" i="12"/>
  <c r="H8884" i="12"/>
  <c r="H8885" i="12"/>
  <c r="H8886" i="12"/>
  <c r="H8887" i="12"/>
  <c r="H8888" i="12"/>
  <c r="H8889" i="12"/>
  <c r="H8890" i="12"/>
  <c r="H8891" i="12"/>
  <c r="H8892" i="12"/>
  <c r="H8893" i="12"/>
  <c r="H8894" i="12"/>
  <c r="H8895" i="12"/>
  <c r="H8896" i="12"/>
  <c r="H8897" i="12"/>
  <c r="H8898" i="12"/>
  <c r="H8899" i="12"/>
  <c r="H8900" i="12"/>
  <c r="H8901" i="12"/>
  <c r="H8902" i="12"/>
  <c r="H8903" i="12"/>
  <c r="H8904" i="12"/>
  <c r="H8905" i="12"/>
  <c r="H8906" i="12"/>
  <c r="H8907" i="12"/>
  <c r="H8908" i="12"/>
  <c r="H8909" i="12"/>
  <c r="H8910" i="12"/>
  <c r="H8911" i="12"/>
  <c r="H8912" i="12"/>
  <c r="H8913" i="12"/>
  <c r="H8914" i="12"/>
  <c r="H8915" i="12"/>
  <c r="H8916" i="12"/>
  <c r="H8917" i="12"/>
  <c r="H8918" i="12"/>
  <c r="H8919" i="12"/>
  <c r="H8920" i="12"/>
  <c r="H8921" i="12"/>
  <c r="H8922" i="12"/>
  <c r="H8923" i="12"/>
  <c r="H8924" i="12"/>
  <c r="H8925" i="12"/>
  <c r="H8926" i="12"/>
  <c r="H8927" i="12"/>
  <c r="H8928" i="12"/>
  <c r="H8929" i="12"/>
  <c r="H8930" i="12"/>
  <c r="H8931" i="12"/>
  <c r="H8932" i="12"/>
  <c r="H8933" i="12"/>
  <c r="H8934" i="12"/>
  <c r="H8935" i="12"/>
  <c r="H8936" i="12"/>
  <c r="H8937" i="12"/>
  <c r="H8938" i="12"/>
  <c r="H8939" i="12"/>
  <c r="H8940" i="12"/>
  <c r="H8941" i="12"/>
  <c r="H8942" i="12"/>
  <c r="H8943" i="12"/>
  <c r="H8944" i="12"/>
  <c r="H8945" i="12"/>
  <c r="H8946" i="12"/>
  <c r="H8947" i="12"/>
  <c r="H8948" i="12"/>
  <c r="H8949" i="12"/>
  <c r="H8950" i="12"/>
  <c r="H8951" i="12"/>
  <c r="H8952" i="12"/>
  <c r="H8953" i="12"/>
  <c r="H8954" i="12"/>
  <c r="H8955" i="12"/>
  <c r="H8956" i="12"/>
  <c r="H8957" i="12"/>
  <c r="H8958" i="12"/>
  <c r="H8959" i="12"/>
  <c r="H8960" i="12"/>
  <c r="H8961" i="12"/>
  <c r="H8962" i="12"/>
  <c r="H8963" i="12"/>
  <c r="H8964" i="12"/>
  <c r="H8965" i="12"/>
  <c r="H8966" i="12"/>
  <c r="H8967" i="12"/>
  <c r="H8968" i="12"/>
  <c r="H8969" i="12"/>
  <c r="H8970" i="12"/>
  <c r="H8971" i="12"/>
  <c r="H8972" i="12"/>
  <c r="H8973" i="12"/>
  <c r="H8974" i="12"/>
  <c r="H8975" i="12"/>
  <c r="H8976" i="12"/>
  <c r="H8977" i="12"/>
  <c r="H8978" i="12"/>
  <c r="H8979" i="12"/>
  <c r="H8980" i="12"/>
  <c r="H8981" i="12"/>
  <c r="H8982" i="12"/>
  <c r="H8983" i="12"/>
  <c r="H8984" i="12"/>
  <c r="H8985" i="12"/>
  <c r="H8986" i="12"/>
  <c r="H8987" i="12"/>
  <c r="H8988" i="12"/>
  <c r="H8989" i="12"/>
  <c r="H8990" i="12"/>
  <c r="H8991" i="12"/>
  <c r="H8992" i="12"/>
  <c r="H8993" i="12"/>
  <c r="H8994" i="12"/>
  <c r="H8995" i="12"/>
  <c r="H8996" i="12"/>
  <c r="H8997" i="12"/>
  <c r="H8998" i="12"/>
  <c r="H8999" i="12"/>
  <c r="H9000" i="12"/>
  <c r="H9001" i="12"/>
  <c r="H9002" i="12"/>
  <c r="H9003" i="12"/>
  <c r="H9004" i="12"/>
  <c r="H9005" i="12"/>
  <c r="H9006" i="12"/>
  <c r="H9007" i="12"/>
  <c r="H9008" i="12"/>
  <c r="H9009" i="12"/>
  <c r="H9010" i="12"/>
  <c r="H9011" i="12"/>
  <c r="H9012" i="12"/>
  <c r="H9013" i="12"/>
  <c r="H9014" i="12"/>
  <c r="H9015" i="12"/>
  <c r="H9016" i="12"/>
  <c r="H9017" i="12"/>
  <c r="H9018" i="12"/>
  <c r="H9019" i="12"/>
  <c r="H9020" i="12"/>
  <c r="H9021" i="12"/>
  <c r="H9022" i="12"/>
  <c r="H9023" i="12"/>
  <c r="H9024" i="12"/>
  <c r="H9025" i="12"/>
  <c r="H9026" i="12"/>
  <c r="H9027" i="12"/>
  <c r="H9028" i="12"/>
  <c r="H9029" i="12"/>
  <c r="H9030" i="12"/>
  <c r="H9031" i="12"/>
  <c r="H9032" i="12"/>
  <c r="H9033" i="12"/>
  <c r="H9034" i="12"/>
  <c r="H9035" i="12"/>
  <c r="H9036" i="12"/>
  <c r="H9037" i="12"/>
  <c r="H9038" i="12"/>
  <c r="H9039" i="12"/>
  <c r="H9040" i="12"/>
  <c r="H9041" i="12"/>
  <c r="H9042" i="12"/>
  <c r="H9043" i="12"/>
  <c r="H9044" i="12"/>
  <c r="H9045" i="12"/>
  <c r="H9046" i="12"/>
  <c r="H9047" i="12"/>
  <c r="H9048" i="12"/>
  <c r="H9049" i="12"/>
  <c r="H9050" i="12"/>
  <c r="H9051" i="12"/>
  <c r="H9052" i="12"/>
  <c r="H9053" i="12"/>
  <c r="H9054" i="12"/>
  <c r="H9055" i="12"/>
  <c r="H9056" i="12"/>
  <c r="H9057" i="12"/>
  <c r="H9058" i="12"/>
  <c r="H9059" i="12"/>
  <c r="H9060" i="12"/>
  <c r="H9061" i="12"/>
  <c r="H9062" i="12"/>
  <c r="H9063" i="12"/>
  <c r="H9064" i="12"/>
  <c r="H9065" i="12"/>
  <c r="H9066" i="12"/>
  <c r="H9067" i="12"/>
  <c r="H9068" i="12"/>
  <c r="H9069" i="12"/>
  <c r="H9070" i="12"/>
  <c r="H9071" i="12"/>
  <c r="H9072" i="12"/>
  <c r="H9073" i="12"/>
  <c r="H9074" i="12"/>
  <c r="H9075" i="12"/>
  <c r="H9076" i="12"/>
  <c r="H9077" i="12"/>
  <c r="H9078" i="12"/>
  <c r="H9079" i="12"/>
  <c r="H9080" i="12"/>
  <c r="H9081" i="12"/>
  <c r="H9082" i="12"/>
  <c r="H9083" i="12"/>
  <c r="H9084" i="12"/>
  <c r="H9085" i="12"/>
  <c r="H9086" i="12"/>
  <c r="H9087" i="12"/>
  <c r="H9088" i="12"/>
  <c r="H9089" i="12"/>
  <c r="H9090" i="12"/>
  <c r="H9091" i="12"/>
  <c r="H9092" i="12"/>
  <c r="H9093" i="12"/>
  <c r="H9094" i="12"/>
  <c r="H9095" i="12"/>
  <c r="H9096" i="12"/>
  <c r="H9097" i="12"/>
  <c r="H9098" i="12"/>
  <c r="H9099" i="12"/>
  <c r="H9100" i="12"/>
  <c r="H9101" i="12"/>
  <c r="H9102" i="12"/>
  <c r="H9103" i="12"/>
  <c r="H9104" i="12"/>
  <c r="H9105" i="12"/>
  <c r="H9106" i="12"/>
  <c r="H9107" i="12"/>
  <c r="H9108" i="12"/>
  <c r="H9109" i="12"/>
  <c r="H9110" i="12"/>
  <c r="H9111" i="12"/>
  <c r="H9112" i="12"/>
  <c r="H9113" i="12"/>
  <c r="H9114" i="12"/>
  <c r="H9115" i="12"/>
  <c r="H9116" i="12"/>
  <c r="H9117" i="12"/>
  <c r="H9118" i="12"/>
  <c r="H9119" i="12"/>
  <c r="H9120" i="12"/>
  <c r="H9121" i="12"/>
  <c r="H9122" i="12"/>
  <c r="H9123" i="12"/>
  <c r="H9124" i="12"/>
  <c r="H9125" i="12"/>
  <c r="H9126" i="12"/>
  <c r="H9127" i="12"/>
  <c r="H9128" i="12"/>
  <c r="H9129" i="12"/>
  <c r="H9130" i="12"/>
  <c r="H9131" i="12"/>
  <c r="H9132" i="12"/>
  <c r="H9133" i="12"/>
  <c r="H9134" i="12"/>
  <c r="H9135" i="12"/>
  <c r="H9136" i="12"/>
  <c r="H9137" i="12"/>
  <c r="H9138" i="12"/>
  <c r="H9139" i="12"/>
  <c r="H9140" i="12"/>
  <c r="H9141" i="12"/>
  <c r="H9142" i="12"/>
  <c r="H9143" i="12"/>
  <c r="H9144" i="12"/>
  <c r="H9145" i="12"/>
  <c r="H9146" i="12"/>
  <c r="H9147" i="12"/>
  <c r="H9148" i="12"/>
  <c r="H9149" i="12"/>
  <c r="H9150" i="12"/>
  <c r="H9151" i="12"/>
  <c r="H9152" i="12"/>
  <c r="H9153" i="12"/>
  <c r="H9154" i="12"/>
  <c r="H9155" i="12"/>
  <c r="H9156" i="12"/>
  <c r="H9157" i="12"/>
  <c r="H9158" i="12"/>
  <c r="H9159" i="12"/>
  <c r="H9160" i="12"/>
  <c r="H9161" i="12"/>
  <c r="H9162" i="12"/>
  <c r="H9163" i="12"/>
  <c r="H9164" i="12"/>
  <c r="H9165" i="12"/>
  <c r="H9166" i="12"/>
  <c r="H9167" i="12"/>
  <c r="H9168" i="12"/>
  <c r="H9169" i="12"/>
  <c r="H9170" i="12"/>
  <c r="H9171" i="12"/>
  <c r="H9172" i="12"/>
  <c r="H9173" i="12"/>
  <c r="H9174" i="12"/>
  <c r="H9175" i="12"/>
  <c r="H9176" i="12"/>
  <c r="H9177" i="12"/>
  <c r="H9178" i="12"/>
  <c r="H9179" i="12"/>
  <c r="H9180" i="12"/>
  <c r="H9181" i="12"/>
  <c r="H9182" i="12"/>
  <c r="H9183" i="12"/>
  <c r="H9184" i="12"/>
  <c r="H9185" i="12"/>
  <c r="H9186" i="12"/>
  <c r="H9187" i="12"/>
  <c r="H9188" i="12"/>
  <c r="H9189" i="12"/>
  <c r="H9190" i="12"/>
  <c r="H9191" i="12"/>
  <c r="H9192" i="12"/>
  <c r="H9193" i="12"/>
  <c r="H9194" i="12"/>
  <c r="H9195" i="12"/>
  <c r="H9196" i="12"/>
  <c r="H9197" i="12"/>
  <c r="H9198" i="12"/>
  <c r="H9199" i="12"/>
  <c r="H9200" i="12"/>
  <c r="H9201" i="12"/>
  <c r="H9202" i="12"/>
  <c r="H9203" i="12"/>
  <c r="H9204" i="12"/>
  <c r="H9205" i="12"/>
  <c r="H9206" i="12"/>
  <c r="H9207" i="12"/>
  <c r="H9208" i="12"/>
  <c r="H9209" i="12"/>
  <c r="H9210" i="12"/>
  <c r="H9211" i="12"/>
  <c r="H9212" i="12"/>
  <c r="H9213" i="12"/>
  <c r="H9214" i="12"/>
  <c r="H9215" i="12"/>
  <c r="H9216" i="12"/>
  <c r="H9217" i="12"/>
  <c r="H9218" i="12"/>
  <c r="H9219" i="12"/>
  <c r="H9220" i="12"/>
  <c r="H9221" i="12"/>
  <c r="H9222" i="12"/>
  <c r="H9223" i="12"/>
  <c r="H9224" i="12"/>
  <c r="H9225" i="12"/>
  <c r="H9226" i="12"/>
  <c r="H9227" i="12"/>
  <c r="H9228" i="12"/>
  <c r="H9229" i="12"/>
  <c r="H9230" i="12"/>
  <c r="H9231" i="12"/>
  <c r="H9232" i="12"/>
  <c r="H9233" i="12"/>
  <c r="H9234" i="12"/>
  <c r="H9235" i="12"/>
  <c r="H9236" i="12"/>
  <c r="H9237" i="12"/>
  <c r="H9238" i="12"/>
  <c r="H9239" i="12"/>
  <c r="H9240" i="12"/>
  <c r="H9241" i="12"/>
  <c r="H9242" i="12"/>
  <c r="H9243" i="12"/>
  <c r="H9244" i="12"/>
  <c r="H9245" i="12"/>
  <c r="H9246" i="12"/>
  <c r="H9247" i="12"/>
  <c r="H9248" i="12"/>
  <c r="H9249" i="12"/>
  <c r="H9250" i="12"/>
  <c r="H9251" i="12"/>
  <c r="H9252" i="12"/>
  <c r="H9253" i="12"/>
  <c r="H9254" i="12"/>
  <c r="H9255" i="12"/>
  <c r="H9256" i="12"/>
  <c r="H9257" i="12"/>
  <c r="H9258" i="12"/>
  <c r="H9259" i="12"/>
  <c r="H9260" i="12"/>
  <c r="H9261" i="12"/>
  <c r="H9262" i="12"/>
  <c r="H9263" i="12"/>
  <c r="H9264" i="12"/>
  <c r="H9265" i="12"/>
  <c r="H9266" i="12"/>
  <c r="H9267" i="12"/>
  <c r="H9268" i="12"/>
  <c r="H9269" i="12"/>
  <c r="H9270" i="12"/>
  <c r="H9271" i="12"/>
  <c r="H9272" i="12"/>
  <c r="H9273" i="12"/>
  <c r="H9274" i="12"/>
  <c r="H9275" i="12"/>
  <c r="H9276" i="12"/>
  <c r="H9277" i="12"/>
  <c r="H9278" i="12"/>
  <c r="H9279" i="12"/>
  <c r="H9280" i="12"/>
  <c r="H9281" i="12"/>
  <c r="H9282" i="12"/>
  <c r="H9283" i="12"/>
  <c r="H9284" i="12"/>
  <c r="H9285" i="12"/>
  <c r="H9286" i="12"/>
  <c r="H9287" i="12"/>
  <c r="H9288" i="12"/>
  <c r="H9289" i="12"/>
  <c r="H9290" i="12"/>
  <c r="H9291" i="12"/>
  <c r="H9292" i="12"/>
  <c r="H9293" i="12"/>
  <c r="H9294" i="12"/>
  <c r="H9295" i="12"/>
  <c r="H9296" i="12"/>
  <c r="H9297" i="12"/>
  <c r="H9298" i="12"/>
  <c r="H9299" i="12"/>
  <c r="H9300" i="12"/>
  <c r="H9301" i="12"/>
  <c r="H9302" i="12"/>
  <c r="H9303" i="12"/>
  <c r="H9304" i="12"/>
  <c r="H9305" i="12"/>
  <c r="H9306" i="12"/>
  <c r="H9307" i="12"/>
  <c r="H9308" i="12"/>
  <c r="H9309" i="12"/>
  <c r="H9310" i="12"/>
  <c r="H9311" i="12"/>
  <c r="H9312" i="12"/>
  <c r="H9313" i="12"/>
  <c r="H9314" i="12"/>
  <c r="H9315" i="12"/>
  <c r="H9316" i="12"/>
  <c r="H9317" i="12"/>
  <c r="H9318" i="12"/>
  <c r="H9319" i="12"/>
  <c r="H9320" i="12"/>
  <c r="H9321" i="12"/>
  <c r="H9322" i="12"/>
  <c r="H9323" i="12"/>
  <c r="H9324" i="12"/>
  <c r="H9325" i="12"/>
  <c r="H9326" i="12"/>
  <c r="H9327" i="12"/>
  <c r="H9328" i="12"/>
  <c r="H9329" i="12"/>
  <c r="H9330" i="12"/>
  <c r="H9331" i="12"/>
  <c r="H9332" i="12"/>
  <c r="H9333" i="12"/>
  <c r="H9334" i="12"/>
  <c r="H9335" i="12"/>
  <c r="H9336" i="12"/>
  <c r="H9337" i="12"/>
  <c r="H9338" i="12"/>
  <c r="H9339" i="12"/>
  <c r="H9340" i="12"/>
  <c r="H9341" i="12"/>
  <c r="H9342" i="12"/>
  <c r="H9343" i="12"/>
  <c r="H9344" i="12"/>
  <c r="H9345" i="12"/>
  <c r="H9346" i="12"/>
  <c r="H9347" i="12"/>
  <c r="H9348" i="12"/>
  <c r="H9349" i="12"/>
  <c r="H9350" i="12"/>
  <c r="H9351" i="12"/>
  <c r="H9352" i="12"/>
  <c r="H9353" i="12"/>
  <c r="H9354" i="12"/>
  <c r="H9355" i="12"/>
  <c r="H9356" i="12"/>
  <c r="H9357" i="12"/>
  <c r="H9358" i="12"/>
  <c r="H9359" i="12"/>
  <c r="H9360" i="12"/>
  <c r="H9361" i="12"/>
  <c r="H9362" i="12"/>
  <c r="H9363" i="12"/>
  <c r="H9364" i="12"/>
  <c r="H9365" i="12"/>
  <c r="H9366" i="12"/>
  <c r="H9367" i="12"/>
  <c r="H9368" i="12"/>
  <c r="H9369" i="12"/>
  <c r="H9370" i="12"/>
  <c r="H9371" i="12"/>
  <c r="H9372" i="12"/>
  <c r="H9373" i="12"/>
  <c r="H9374" i="12"/>
  <c r="H9375" i="12"/>
  <c r="H9376" i="12"/>
  <c r="H9377" i="12"/>
  <c r="H9378" i="12"/>
  <c r="H9379" i="12"/>
  <c r="H9380" i="12"/>
  <c r="H9381" i="12"/>
  <c r="H9382" i="12"/>
  <c r="H9383" i="12"/>
  <c r="H9384" i="12"/>
  <c r="H9385" i="12"/>
  <c r="H9386" i="12"/>
  <c r="H9387" i="12"/>
  <c r="H9388" i="12"/>
  <c r="H9389" i="12"/>
  <c r="H9390" i="12"/>
  <c r="H9391" i="12"/>
  <c r="H9392" i="12"/>
  <c r="H9393" i="12"/>
  <c r="H9394" i="12"/>
  <c r="H9395" i="12"/>
  <c r="H9396" i="12"/>
  <c r="H9397" i="12"/>
  <c r="H9398" i="12"/>
  <c r="H9399" i="12"/>
  <c r="H9400" i="12"/>
  <c r="H9401" i="12"/>
  <c r="H9402" i="12"/>
  <c r="H9403" i="12"/>
  <c r="H9404" i="12"/>
  <c r="H9405" i="12"/>
  <c r="H9406" i="12"/>
  <c r="H9407" i="12"/>
  <c r="H9408" i="12"/>
  <c r="H9409" i="12"/>
  <c r="H9410" i="12"/>
  <c r="H9411" i="12"/>
  <c r="H9412" i="12"/>
  <c r="H9413" i="12"/>
  <c r="H9414" i="12"/>
  <c r="H9415" i="12"/>
  <c r="H9416" i="12"/>
  <c r="H9417" i="12"/>
  <c r="H9418" i="12"/>
  <c r="H9419" i="12"/>
  <c r="H9420" i="12"/>
  <c r="H9421" i="12"/>
  <c r="H9422" i="12"/>
  <c r="H9423" i="12"/>
  <c r="H9424" i="12"/>
  <c r="H9425" i="12"/>
  <c r="H9426" i="12"/>
  <c r="H9427" i="12"/>
  <c r="H9428" i="12"/>
  <c r="H9429" i="12"/>
  <c r="H9430" i="12"/>
  <c r="H9431" i="12"/>
  <c r="H9432" i="12"/>
  <c r="H9433" i="12"/>
  <c r="H9434" i="12"/>
  <c r="H9435" i="12"/>
  <c r="H9436" i="12"/>
  <c r="H9437" i="12"/>
  <c r="H9438" i="12"/>
  <c r="H9439" i="12"/>
  <c r="H9440" i="12"/>
  <c r="H9441" i="12"/>
  <c r="H9442" i="12"/>
  <c r="H9443" i="12"/>
  <c r="H9444" i="12"/>
  <c r="H9445" i="12"/>
  <c r="H9446" i="12"/>
  <c r="H9447" i="12"/>
  <c r="H9448" i="12"/>
  <c r="H9449" i="12"/>
  <c r="H9450" i="12"/>
  <c r="H9451" i="12"/>
  <c r="H9452" i="12"/>
  <c r="H9453" i="12"/>
  <c r="H9454" i="12"/>
  <c r="H9455" i="12"/>
  <c r="H9456" i="12"/>
  <c r="H9457" i="12"/>
  <c r="H9458" i="12"/>
  <c r="H9459" i="12"/>
  <c r="H9460" i="12"/>
  <c r="H9461" i="12"/>
  <c r="H9462" i="12"/>
  <c r="H9463" i="12"/>
  <c r="H9464" i="12"/>
  <c r="H9465" i="12"/>
  <c r="H9466" i="12"/>
  <c r="H9467" i="12"/>
  <c r="H9468" i="12"/>
  <c r="H9469" i="12"/>
  <c r="H9470" i="12"/>
  <c r="H9471" i="12"/>
  <c r="H9472" i="12"/>
  <c r="H9473" i="12"/>
  <c r="H9474" i="12"/>
  <c r="H9475" i="12"/>
  <c r="H9476" i="12"/>
  <c r="H9477" i="12"/>
  <c r="H9478" i="12"/>
  <c r="H9479" i="12"/>
  <c r="H9480" i="12"/>
  <c r="H9481" i="12"/>
  <c r="H9482" i="12"/>
  <c r="H9483" i="12"/>
  <c r="H9484" i="12"/>
  <c r="H9485" i="12"/>
  <c r="H9486" i="12"/>
  <c r="H9487" i="12"/>
  <c r="H9488" i="12"/>
  <c r="H9489" i="12"/>
  <c r="H9490" i="12"/>
  <c r="H9491" i="12"/>
  <c r="H9492" i="12"/>
  <c r="H9493" i="12"/>
  <c r="H9494" i="12"/>
  <c r="H9495" i="12"/>
  <c r="H9496" i="12"/>
  <c r="H9497" i="12"/>
  <c r="H9498" i="12"/>
  <c r="H9499" i="12"/>
  <c r="H9500" i="12"/>
  <c r="H9501" i="12"/>
  <c r="H9502" i="12"/>
  <c r="H9503" i="12"/>
  <c r="H9504" i="12"/>
  <c r="H9505" i="12"/>
  <c r="H9506" i="12"/>
  <c r="H9507" i="12"/>
  <c r="H9508" i="12"/>
  <c r="H9509" i="12"/>
  <c r="H9510" i="12"/>
  <c r="H9511" i="12"/>
  <c r="H9512" i="12"/>
  <c r="H9513" i="12"/>
  <c r="H9514" i="12"/>
  <c r="H9515" i="12"/>
  <c r="H9516" i="12"/>
  <c r="H9517" i="12"/>
  <c r="H9518" i="12"/>
  <c r="H9519" i="12"/>
  <c r="H9520" i="12"/>
  <c r="H9521" i="12"/>
  <c r="H9522" i="12"/>
  <c r="H9523" i="12"/>
  <c r="H9524" i="12"/>
  <c r="H9525" i="12"/>
  <c r="H9526" i="12"/>
  <c r="H9527" i="12"/>
  <c r="H9528" i="12"/>
  <c r="H9529" i="12"/>
  <c r="H9530" i="12"/>
  <c r="H9531" i="12"/>
  <c r="H9532" i="12"/>
  <c r="H9533" i="12"/>
  <c r="H9534" i="12"/>
  <c r="H9535" i="12"/>
  <c r="H9536" i="12"/>
  <c r="H9537" i="12"/>
  <c r="H9538" i="12"/>
  <c r="H9539" i="12"/>
  <c r="H9540" i="12"/>
  <c r="H9541" i="12"/>
  <c r="H9542" i="12"/>
  <c r="H9543" i="12"/>
  <c r="H9544" i="12"/>
  <c r="H9545" i="12"/>
  <c r="H9546" i="12"/>
  <c r="H9547" i="12"/>
  <c r="H9548" i="12"/>
  <c r="H9549" i="12"/>
  <c r="H9550" i="12"/>
  <c r="H9551" i="12"/>
  <c r="H9552" i="12"/>
  <c r="H9553" i="12"/>
  <c r="H9554" i="12"/>
  <c r="H9555" i="12"/>
  <c r="H9556" i="12"/>
  <c r="H9557" i="12"/>
  <c r="H9558" i="12"/>
  <c r="H9559" i="12"/>
  <c r="H9560" i="12"/>
  <c r="H9561" i="12"/>
  <c r="H9562" i="12"/>
  <c r="H9563" i="12"/>
  <c r="H9564" i="12"/>
  <c r="H9565" i="12"/>
  <c r="H9566" i="12"/>
  <c r="H9567" i="12"/>
  <c r="H9568" i="12"/>
  <c r="H9569" i="12"/>
  <c r="H9570" i="12"/>
  <c r="H9571" i="12"/>
  <c r="H9572" i="12"/>
  <c r="H9573" i="12"/>
  <c r="H9574" i="12"/>
  <c r="H9575" i="12"/>
  <c r="H9576" i="12"/>
  <c r="H9577" i="12"/>
  <c r="H9578" i="12"/>
  <c r="H9579" i="12"/>
  <c r="H9580" i="12"/>
  <c r="H9581" i="12"/>
  <c r="H9582" i="12"/>
  <c r="H9583" i="12"/>
  <c r="H9584" i="12"/>
  <c r="H9585" i="12"/>
  <c r="H9586" i="12"/>
  <c r="H9587" i="12"/>
  <c r="H9588" i="12"/>
  <c r="H9589" i="12"/>
  <c r="H9590" i="12"/>
  <c r="H9591" i="12"/>
  <c r="H9592" i="12"/>
  <c r="H9593" i="12"/>
  <c r="H9594" i="12"/>
  <c r="H9595" i="12"/>
  <c r="H9596" i="12"/>
  <c r="H9597" i="12"/>
  <c r="H9598" i="12"/>
  <c r="H9599" i="12"/>
  <c r="H9600" i="12"/>
  <c r="H9601" i="12"/>
  <c r="H9602" i="12"/>
  <c r="H9603" i="12"/>
  <c r="H9604" i="12"/>
  <c r="H9605" i="12"/>
  <c r="H9606" i="12"/>
  <c r="H9607" i="12"/>
  <c r="H9608" i="12"/>
  <c r="H9609" i="12"/>
  <c r="H9610" i="12"/>
  <c r="H9611" i="12"/>
  <c r="H9612" i="12"/>
  <c r="H9613" i="12"/>
  <c r="H9614" i="12"/>
  <c r="H9615" i="12"/>
  <c r="H9616" i="12"/>
  <c r="H9617" i="12"/>
  <c r="H9618" i="12"/>
  <c r="H9619" i="12"/>
  <c r="H9620" i="12"/>
  <c r="H9621" i="12"/>
  <c r="H9622" i="12"/>
  <c r="H9623" i="12"/>
  <c r="H9624" i="12"/>
  <c r="H9625" i="12"/>
  <c r="H9626" i="12"/>
  <c r="H9627" i="12"/>
  <c r="H9628" i="12"/>
  <c r="H9629" i="12"/>
  <c r="H9630" i="12"/>
  <c r="H9631" i="12"/>
  <c r="H9632" i="12"/>
  <c r="H9633" i="12"/>
  <c r="H9634" i="12"/>
  <c r="H9635" i="12"/>
  <c r="H9636" i="12"/>
  <c r="H9637" i="12"/>
  <c r="H9638" i="12"/>
  <c r="H9639" i="12"/>
  <c r="H9640" i="12"/>
  <c r="H9641" i="12"/>
  <c r="H9642" i="12"/>
  <c r="H9643" i="12"/>
  <c r="H9644" i="12"/>
  <c r="H9645" i="12"/>
  <c r="H9646" i="12"/>
  <c r="H9647" i="12"/>
  <c r="H9648" i="12"/>
  <c r="H9649" i="12"/>
  <c r="H9650" i="12"/>
  <c r="H9651" i="12"/>
  <c r="H9652" i="12"/>
  <c r="H9653" i="12"/>
  <c r="H9654" i="12"/>
  <c r="H9655" i="12"/>
  <c r="H9656" i="12"/>
  <c r="H9657" i="12"/>
  <c r="H9658" i="12"/>
  <c r="H9659" i="12"/>
  <c r="H9660" i="12"/>
  <c r="H9661" i="12"/>
  <c r="H9662" i="12"/>
  <c r="H9663" i="12"/>
  <c r="H9664" i="12"/>
  <c r="H9665" i="12"/>
  <c r="H9666" i="12"/>
  <c r="H9667" i="12"/>
  <c r="H9668" i="12"/>
  <c r="H9669" i="12"/>
  <c r="H9670" i="12"/>
  <c r="H9671" i="12"/>
  <c r="H9672" i="12"/>
  <c r="H9673" i="12"/>
  <c r="H9674" i="12"/>
  <c r="H9675" i="12"/>
  <c r="H9676" i="12"/>
  <c r="H9677" i="12"/>
  <c r="H9678" i="12"/>
  <c r="H9679" i="12"/>
  <c r="H9680" i="12"/>
  <c r="H9681" i="12"/>
  <c r="H9682" i="12"/>
  <c r="H9683" i="12"/>
  <c r="H9684" i="12"/>
  <c r="H9685" i="12"/>
  <c r="H9686" i="12"/>
  <c r="H9687" i="12"/>
  <c r="H9688" i="12"/>
  <c r="H9689" i="12"/>
  <c r="H9690" i="12"/>
  <c r="H9691" i="12"/>
  <c r="H9692" i="12"/>
  <c r="H9693" i="12"/>
  <c r="H9694" i="12"/>
  <c r="H9695" i="12"/>
  <c r="H9696" i="12"/>
  <c r="H9697" i="12"/>
  <c r="H9698" i="12"/>
  <c r="H9699" i="12"/>
  <c r="H9700" i="12"/>
  <c r="H9701" i="12"/>
  <c r="H9702" i="12"/>
  <c r="H9703" i="12"/>
  <c r="H9704" i="12"/>
  <c r="H9705" i="12"/>
  <c r="H9706" i="12"/>
  <c r="H9707" i="12"/>
  <c r="H9708" i="12"/>
  <c r="H9709" i="12"/>
  <c r="H9710" i="12"/>
  <c r="H9711" i="12"/>
  <c r="H9712" i="12"/>
  <c r="H9713" i="12"/>
  <c r="H9714" i="12"/>
  <c r="H9715" i="12"/>
  <c r="H9716" i="12"/>
  <c r="H9717" i="12"/>
  <c r="H9718" i="12"/>
  <c r="H9719" i="12"/>
  <c r="H9720" i="12"/>
  <c r="H9721" i="12"/>
  <c r="H9722" i="12"/>
  <c r="H9723" i="12"/>
  <c r="H9724" i="12"/>
  <c r="H9725" i="12"/>
  <c r="H9726" i="12"/>
  <c r="H9727" i="12"/>
  <c r="H9728" i="12"/>
  <c r="H9729" i="12"/>
  <c r="H9730" i="12"/>
  <c r="H9731" i="12"/>
  <c r="H9732" i="12"/>
  <c r="H9733" i="12"/>
  <c r="H9734" i="12"/>
  <c r="H9735" i="12"/>
  <c r="H9736" i="12"/>
  <c r="H9737" i="12"/>
  <c r="H9738" i="12"/>
  <c r="H9739" i="12"/>
  <c r="H9740" i="12"/>
  <c r="H9741" i="12"/>
  <c r="H9742" i="12"/>
  <c r="H9743" i="12"/>
  <c r="H9744" i="12"/>
  <c r="H9745" i="12"/>
  <c r="H9746" i="12"/>
  <c r="H9747" i="12"/>
  <c r="H9748" i="12"/>
  <c r="H9749" i="12"/>
  <c r="H9750" i="12"/>
  <c r="H9751" i="12"/>
  <c r="H9752" i="12"/>
  <c r="H9753" i="12"/>
  <c r="H9754" i="12"/>
  <c r="H9755" i="12"/>
  <c r="H9756" i="12"/>
  <c r="H9757" i="12"/>
  <c r="H9758" i="12"/>
  <c r="H9759" i="12"/>
  <c r="H9760" i="12"/>
  <c r="H9761" i="12"/>
  <c r="H9762" i="12"/>
  <c r="H9763" i="12"/>
  <c r="H9764" i="12"/>
  <c r="H9765" i="12"/>
  <c r="H9766" i="12"/>
  <c r="H9767" i="12"/>
  <c r="H9768" i="12"/>
  <c r="H9769" i="12"/>
  <c r="H9770" i="12"/>
  <c r="H9771" i="12"/>
  <c r="H9772" i="12"/>
  <c r="H9773" i="12"/>
  <c r="H9774" i="12"/>
  <c r="H9775" i="12"/>
  <c r="H9776" i="12"/>
  <c r="H9777" i="12"/>
  <c r="H9778" i="12"/>
  <c r="H9779" i="12"/>
  <c r="H9780" i="12"/>
  <c r="H9781" i="12"/>
  <c r="H9782" i="12"/>
  <c r="H9783" i="12"/>
  <c r="H9784" i="12"/>
  <c r="H9785" i="12"/>
  <c r="H9786" i="12"/>
  <c r="H9787" i="12"/>
  <c r="H9788" i="12"/>
  <c r="H9789" i="12"/>
  <c r="H9790" i="12"/>
  <c r="H9791" i="12"/>
  <c r="H9792" i="12"/>
  <c r="H9793" i="12"/>
  <c r="H9794" i="12"/>
  <c r="H9795" i="12"/>
  <c r="H9796" i="12"/>
  <c r="H9797" i="12"/>
  <c r="H9798" i="12"/>
  <c r="H9799" i="12"/>
  <c r="H9800" i="12"/>
  <c r="H9801" i="12"/>
  <c r="H9802" i="12"/>
  <c r="H9803" i="12"/>
  <c r="H9804" i="12"/>
  <c r="H9805" i="12"/>
  <c r="H9806" i="12"/>
  <c r="H9807" i="12"/>
  <c r="H9808" i="12"/>
  <c r="H9809" i="12"/>
  <c r="H9810" i="12"/>
  <c r="H9811" i="12"/>
  <c r="H9812" i="12"/>
  <c r="H9813" i="12"/>
  <c r="H9814" i="12"/>
  <c r="H9815" i="12"/>
  <c r="H9816" i="12"/>
  <c r="H9817" i="12"/>
  <c r="H9818" i="12"/>
  <c r="H9819" i="12"/>
  <c r="H9820" i="12"/>
  <c r="H9821" i="12"/>
  <c r="H9822" i="12"/>
  <c r="H9823" i="12"/>
  <c r="H9824" i="12"/>
  <c r="H9825" i="12"/>
  <c r="H9826" i="12"/>
  <c r="H9827" i="12"/>
  <c r="H9828" i="12"/>
  <c r="H9829" i="12"/>
  <c r="H9830" i="12"/>
  <c r="H9831" i="12"/>
  <c r="H9832" i="12"/>
  <c r="H9833" i="12"/>
  <c r="H9834" i="12"/>
  <c r="H9835" i="12"/>
  <c r="H9836" i="12"/>
  <c r="H9837" i="12"/>
  <c r="H9838" i="12"/>
  <c r="H9839" i="12"/>
  <c r="H9840" i="12"/>
  <c r="H9841" i="12"/>
  <c r="H9842" i="12"/>
  <c r="H9843" i="12"/>
  <c r="H9844" i="12"/>
  <c r="H9845" i="12"/>
  <c r="H9846" i="12"/>
  <c r="H9847" i="12"/>
  <c r="H9848" i="12"/>
  <c r="H9849" i="12"/>
  <c r="H9850" i="12"/>
  <c r="H9851" i="12"/>
  <c r="H9852" i="12"/>
  <c r="H9853" i="12"/>
  <c r="H9854" i="12"/>
  <c r="H9855" i="12"/>
  <c r="H9856" i="12"/>
  <c r="H9857" i="12"/>
  <c r="H9858" i="12"/>
  <c r="H9859" i="12"/>
  <c r="H9860" i="12"/>
  <c r="H9861" i="12"/>
  <c r="H9862" i="12"/>
  <c r="H9863" i="12"/>
  <c r="H9864" i="12"/>
  <c r="H9865" i="12"/>
  <c r="H9866" i="12"/>
  <c r="H9867" i="12"/>
  <c r="H9868" i="12"/>
  <c r="H9869" i="12"/>
  <c r="H9870" i="12"/>
  <c r="H9871" i="12"/>
  <c r="H9872" i="12"/>
  <c r="H9873" i="12"/>
  <c r="H9874" i="12"/>
  <c r="H9875" i="12"/>
  <c r="H9876" i="12"/>
  <c r="H9877" i="12"/>
  <c r="H9878" i="12"/>
  <c r="H9879" i="12"/>
  <c r="H9880" i="12"/>
  <c r="H9881" i="12"/>
  <c r="H9882" i="12"/>
  <c r="H9883" i="12"/>
  <c r="H9884" i="12"/>
  <c r="H9885" i="12"/>
  <c r="H9886" i="12"/>
  <c r="H9887" i="12"/>
  <c r="H9888" i="12"/>
  <c r="H9889" i="12"/>
  <c r="H9890" i="12"/>
  <c r="H9891" i="12"/>
  <c r="H9892" i="12"/>
  <c r="H9893" i="12"/>
  <c r="H9894" i="12"/>
  <c r="H9895" i="12"/>
  <c r="H9896" i="12"/>
  <c r="H9897" i="12"/>
  <c r="H9898" i="12"/>
  <c r="H9899" i="12"/>
  <c r="H9900" i="12"/>
  <c r="H9901" i="12"/>
  <c r="H9902" i="12"/>
  <c r="H9903" i="12"/>
  <c r="H9904" i="12"/>
  <c r="H9905" i="12"/>
  <c r="H9906" i="12"/>
  <c r="H9907" i="12"/>
  <c r="H9908" i="12"/>
  <c r="H9909" i="12"/>
  <c r="H9910" i="12"/>
  <c r="H9911" i="12"/>
  <c r="H9912" i="12"/>
  <c r="H9913" i="12"/>
  <c r="H9914" i="12"/>
  <c r="H9915" i="12"/>
  <c r="H9916" i="12"/>
  <c r="H9917" i="12"/>
  <c r="H9918" i="12"/>
  <c r="H9919" i="12"/>
  <c r="H9920" i="12"/>
  <c r="H9921" i="12"/>
  <c r="H9922" i="12"/>
  <c r="H9923" i="12"/>
  <c r="H9924" i="12"/>
  <c r="H9925" i="12"/>
  <c r="H9926" i="12"/>
  <c r="H9927" i="12"/>
  <c r="H9928" i="12"/>
  <c r="H9929" i="12"/>
  <c r="H9930" i="12"/>
  <c r="H9931" i="12"/>
  <c r="H9932" i="12"/>
  <c r="H9933" i="12"/>
  <c r="H9934" i="12"/>
  <c r="H9935" i="12"/>
  <c r="H9936" i="12"/>
  <c r="H9937" i="12"/>
  <c r="H9938" i="12"/>
  <c r="H9939" i="12"/>
  <c r="H9940" i="12"/>
  <c r="H9941" i="12"/>
  <c r="H9942" i="12"/>
  <c r="H9943" i="12"/>
  <c r="H9944" i="12"/>
  <c r="H9945" i="12"/>
  <c r="H9946" i="12"/>
  <c r="H9947" i="12"/>
  <c r="H9948" i="12"/>
  <c r="H9949" i="12"/>
  <c r="H9950" i="12"/>
  <c r="H9951" i="12"/>
  <c r="H9952" i="12"/>
  <c r="H9953" i="12"/>
  <c r="H9954" i="12"/>
  <c r="H9955" i="12"/>
  <c r="H9956" i="12"/>
  <c r="H9957" i="12"/>
  <c r="H9958" i="12"/>
  <c r="H9959" i="12"/>
  <c r="H9960" i="12"/>
  <c r="H9961" i="12"/>
  <c r="H9962" i="12"/>
  <c r="H9963" i="12"/>
  <c r="H9964" i="12"/>
  <c r="H9965" i="12"/>
  <c r="H9966" i="12"/>
  <c r="H9967" i="12"/>
  <c r="H9968" i="12"/>
  <c r="H9969" i="12"/>
  <c r="H9970" i="12"/>
  <c r="H9971" i="12"/>
  <c r="H9972" i="12"/>
  <c r="H9973" i="12"/>
  <c r="H9974" i="12"/>
  <c r="H9975" i="12"/>
  <c r="H9976" i="12"/>
  <c r="H9977" i="12"/>
  <c r="H9978" i="12"/>
  <c r="H9979" i="12"/>
  <c r="H9980" i="12"/>
  <c r="H9981" i="12"/>
  <c r="H9982" i="12"/>
  <c r="H9983" i="12"/>
  <c r="H9984" i="12"/>
  <c r="H9985" i="12"/>
  <c r="H9986" i="12"/>
  <c r="H9987" i="12"/>
  <c r="H9988" i="12"/>
  <c r="H9989" i="12"/>
  <c r="H9990" i="12"/>
  <c r="H9991" i="12"/>
  <c r="H9992" i="12"/>
  <c r="H9993" i="12"/>
  <c r="H9994" i="12"/>
  <c r="H9995" i="12"/>
  <c r="H9996" i="12"/>
  <c r="H9997" i="12"/>
  <c r="H9998" i="12"/>
  <c r="H9999" i="12"/>
  <c r="H10000" i="12"/>
  <c r="H10001" i="12"/>
  <c r="H10002" i="12"/>
  <c r="H10003" i="12"/>
  <c r="H10004" i="12"/>
  <c r="H10005" i="12"/>
  <c r="H10006" i="12"/>
  <c r="H10007" i="12"/>
  <c r="H10008" i="12"/>
  <c r="H10009" i="12"/>
  <c r="H10010" i="12"/>
  <c r="H10011" i="12"/>
  <c r="H10012" i="12"/>
  <c r="H10013" i="12"/>
  <c r="H10014" i="12"/>
  <c r="H10015" i="12"/>
  <c r="H10016" i="12"/>
  <c r="H10017" i="12"/>
  <c r="H10018" i="12"/>
  <c r="H10019" i="12"/>
  <c r="H10020" i="12"/>
  <c r="H10021" i="12"/>
  <c r="H10022" i="12"/>
  <c r="H10023" i="12"/>
  <c r="H10024" i="12"/>
  <c r="H10025" i="12"/>
  <c r="H10026" i="12"/>
  <c r="H10027" i="12"/>
  <c r="H10028" i="12"/>
  <c r="H10029" i="12"/>
  <c r="H10030" i="12"/>
  <c r="H10031" i="12"/>
  <c r="H10032" i="12"/>
  <c r="H10033" i="12"/>
  <c r="H10034" i="12"/>
  <c r="H10035" i="12"/>
  <c r="H10036" i="12"/>
  <c r="H10037" i="12"/>
  <c r="H10038" i="12"/>
  <c r="H10039" i="12"/>
  <c r="H10040" i="12"/>
  <c r="H10041" i="12"/>
  <c r="H10042" i="12"/>
  <c r="H10043" i="12"/>
  <c r="H10044" i="12"/>
  <c r="H10045" i="12"/>
  <c r="H10046" i="12"/>
  <c r="H10047" i="12"/>
  <c r="H10048" i="12"/>
  <c r="H10049" i="12"/>
  <c r="H10050" i="12"/>
  <c r="H10051" i="12"/>
  <c r="H10052" i="12"/>
  <c r="H10053" i="12"/>
  <c r="H10054" i="12"/>
  <c r="H10055" i="12"/>
  <c r="H10056" i="12"/>
  <c r="H10057" i="12"/>
  <c r="H10058" i="12"/>
  <c r="H10059" i="12"/>
  <c r="H10060" i="12"/>
  <c r="H10061" i="12"/>
  <c r="H10062" i="12"/>
  <c r="H10063" i="12"/>
  <c r="H10064" i="12"/>
  <c r="H10065" i="12"/>
  <c r="H10066" i="12"/>
  <c r="H10067" i="12"/>
  <c r="H10068" i="12"/>
  <c r="H10069" i="12"/>
  <c r="H10070" i="12"/>
  <c r="H10071" i="12"/>
  <c r="H10072" i="12"/>
  <c r="H10073" i="12"/>
  <c r="H10074" i="12"/>
  <c r="H10075" i="12"/>
  <c r="H10076" i="12"/>
  <c r="H10077" i="12"/>
  <c r="H10078" i="12"/>
  <c r="H10079" i="12"/>
  <c r="H10080" i="12"/>
  <c r="H10081" i="12"/>
  <c r="H10082" i="12"/>
  <c r="H10083" i="12"/>
  <c r="H10084" i="12"/>
  <c r="H10085" i="12"/>
  <c r="H10086" i="12"/>
  <c r="H10087" i="12"/>
  <c r="H10088" i="12"/>
  <c r="H10089" i="12"/>
  <c r="H10090" i="12"/>
  <c r="H10091" i="12"/>
  <c r="H10092" i="12"/>
  <c r="H10093" i="12"/>
  <c r="H10094" i="12"/>
  <c r="H10095" i="12"/>
  <c r="H10096" i="12"/>
  <c r="H10097" i="12"/>
  <c r="H10098" i="12"/>
  <c r="H10099" i="12"/>
  <c r="H10100" i="12"/>
  <c r="H10101" i="12"/>
  <c r="H10102" i="12"/>
  <c r="H10103" i="12"/>
  <c r="H10104" i="12"/>
  <c r="H10105" i="12"/>
  <c r="H10106" i="12"/>
  <c r="H10107" i="12"/>
  <c r="H10108" i="12"/>
  <c r="H10109" i="12"/>
  <c r="H10110" i="12"/>
  <c r="H10111" i="12"/>
  <c r="H10112" i="12"/>
  <c r="H10113" i="12"/>
  <c r="H10114" i="12"/>
  <c r="H10115" i="12"/>
  <c r="H10116" i="12"/>
  <c r="H10117" i="12"/>
  <c r="H10118" i="12"/>
  <c r="H10119" i="12"/>
  <c r="H10120" i="12"/>
  <c r="H10121" i="12"/>
  <c r="H10122" i="12"/>
  <c r="H10123" i="12"/>
  <c r="H10124" i="12"/>
  <c r="H10125" i="12"/>
  <c r="H10126" i="12"/>
  <c r="H10127" i="12"/>
  <c r="H10128" i="12"/>
  <c r="H10129" i="12"/>
  <c r="H10130" i="12"/>
  <c r="H10131" i="12"/>
  <c r="H10132" i="12"/>
  <c r="H10133" i="12"/>
  <c r="H10134" i="12"/>
  <c r="H10135" i="12"/>
  <c r="H10136" i="12"/>
  <c r="H10137" i="12"/>
  <c r="H10138" i="12"/>
  <c r="H10139" i="12"/>
  <c r="H10140" i="12"/>
  <c r="H10141" i="12"/>
  <c r="H10142" i="12"/>
  <c r="H10143" i="12"/>
  <c r="H10144" i="12"/>
  <c r="H10145" i="12"/>
  <c r="H10146" i="12"/>
  <c r="H10147" i="12"/>
  <c r="H10148" i="12"/>
  <c r="H10149" i="12"/>
  <c r="H10150" i="12"/>
  <c r="H10151" i="12"/>
  <c r="H10152" i="12"/>
  <c r="H10153" i="12"/>
  <c r="H10154" i="12"/>
  <c r="H10155" i="12"/>
  <c r="H10156" i="12"/>
  <c r="H10157" i="12"/>
  <c r="H10158" i="12"/>
  <c r="H10159" i="12"/>
  <c r="H10160" i="12"/>
  <c r="H10161" i="12"/>
  <c r="H10162" i="12"/>
  <c r="H10163" i="12"/>
  <c r="H10164" i="12"/>
  <c r="H10165" i="12"/>
  <c r="H10166" i="12"/>
  <c r="H10167" i="12"/>
  <c r="H10168" i="12"/>
  <c r="H10169" i="12"/>
  <c r="H10170" i="12"/>
  <c r="H10171" i="12"/>
  <c r="H10172" i="12"/>
  <c r="H10173" i="12"/>
  <c r="H10174" i="12"/>
  <c r="H10175" i="12"/>
  <c r="H10176" i="12"/>
  <c r="H10177" i="12"/>
  <c r="H10178" i="12"/>
  <c r="H10179" i="12"/>
  <c r="H10180" i="12"/>
  <c r="H10181" i="12"/>
  <c r="H10182" i="12"/>
  <c r="H10183" i="12"/>
  <c r="H10184" i="12"/>
  <c r="H10185" i="12"/>
  <c r="H10186" i="12"/>
  <c r="H10187" i="12"/>
  <c r="H10188" i="12"/>
  <c r="H10189" i="12"/>
  <c r="H10190" i="12"/>
  <c r="H10191" i="12"/>
  <c r="H10192" i="12"/>
  <c r="H10193" i="12"/>
  <c r="H10194" i="12"/>
  <c r="H10195" i="12"/>
  <c r="H10196" i="12"/>
  <c r="H10197" i="12"/>
  <c r="H10198" i="12"/>
  <c r="H10199" i="12"/>
  <c r="H10200" i="12"/>
  <c r="H10201" i="12"/>
  <c r="H10202" i="12"/>
  <c r="H10203" i="12"/>
  <c r="H10204" i="12"/>
  <c r="H10205" i="12"/>
  <c r="H10206" i="12"/>
  <c r="H10207" i="12"/>
  <c r="H10208" i="12"/>
  <c r="H10209" i="12"/>
  <c r="H10210" i="12"/>
  <c r="H10211" i="12"/>
  <c r="H10212" i="12"/>
  <c r="H10213" i="12"/>
  <c r="H10214" i="12"/>
  <c r="H10215" i="12"/>
  <c r="H10216" i="12"/>
  <c r="H10217" i="12"/>
  <c r="H10218" i="12"/>
  <c r="H10219" i="12"/>
  <c r="H10220" i="12"/>
  <c r="H10221" i="12"/>
  <c r="H10222" i="12"/>
  <c r="H10223" i="12"/>
  <c r="H10224" i="12"/>
  <c r="H10225" i="12"/>
  <c r="H10226" i="12"/>
  <c r="H10227" i="12"/>
  <c r="H10228" i="12"/>
  <c r="H10229" i="12"/>
  <c r="H10230" i="12"/>
  <c r="H10231" i="12"/>
  <c r="H10232" i="12"/>
  <c r="H10233" i="12"/>
  <c r="H10234" i="12"/>
  <c r="H10235" i="12"/>
  <c r="H10236" i="12"/>
  <c r="H10237" i="12"/>
  <c r="H10238" i="12"/>
  <c r="H10239" i="12"/>
  <c r="H10240" i="12"/>
  <c r="H10241" i="12"/>
  <c r="H10242" i="12"/>
  <c r="H10243" i="12"/>
  <c r="H10244" i="12"/>
  <c r="H10245" i="12"/>
  <c r="H10246" i="12"/>
  <c r="H10247" i="12"/>
  <c r="H10248" i="12"/>
  <c r="H10249" i="12"/>
  <c r="H10250" i="12"/>
  <c r="H10251" i="12"/>
  <c r="H10252" i="12"/>
  <c r="H10253" i="12"/>
  <c r="H10254" i="12"/>
  <c r="H10255" i="12"/>
  <c r="H10256" i="12"/>
  <c r="H10257" i="12"/>
  <c r="H10258" i="12"/>
  <c r="H10259" i="12"/>
  <c r="H10260" i="12"/>
  <c r="H10261" i="12"/>
  <c r="H10262" i="12"/>
  <c r="H10263" i="12"/>
  <c r="H10264" i="12"/>
  <c r="H10265" i="12"/>
  <c r="H10266" i="12"/>
  <c r="H10267" i="12"/>
  <c r="H10268" i="12"/>
  <c r="H10269" i="12"/>
  <c r="H10270" i="12"/>
  <c r="H10271" i="12"/>
  <c r="H10272" i="12"/>
  <c r="H10273" i="12"/>
  <c r="H10274" i="12"/>
  <c r="H10275" i="12"/>
  <c r="H10276" i="12"/>
  <c r="H10277" i="12"/>
  <c r="H10278" i="12"/>
  <c r="H10279" i="12"/>
  <c r="H10280" i="12"/>
  <c r="H10281" i="12"/>
  <c r="H10282" i="12"/>
  <c r="H10283" i="12"/>
  <c r="H10284" i="12"/>
  <c r="H10285" i="12"/>
  <c r="H10286" i="12"/>
  <c r="H10287" i="12"/>
  <c r="H10288" i="12"/>
  <c r="H10289" i="12"/>
  <c r="H10290" i="12"/>
  <c r="H10291" i="12"/>
  <c r="H10292" i="12"/>
  <c r="H10293" i="12"/>
  <c r="H10294" i="12"/>
  <c r="H10295" i="12"/>
  <c r="H10296" i="12"/>
  <c r="H10297" i="12"/>
  <c r="H10298" i="12"/>
  <c r="H10299" i="12"/>
  <c r="H10300" i="12"/>
  <c r="H10301" i="12"/>
  <c r="H10302" i="12"/>
  <c r="H10303" i="12"/>
  <c r="H10304" i="12"/>
  <c r="H10305" i="12"/>
  <c r="H10306" i="12"/>
  <c r="H10307" i="12"/>
  <c r="H10308" i="12"/>
  <c r="H10309" i="12"/>
  <c r="H10310" i="12"/>
  <c r="H10311" i="12"/>
  <c r="H10312" i="12"/>
  <c r="H10313" i="12"/>
  <c r="H10314" i="12"/>
  <c r="H10315" i="12"/>
  <c r="H10316" i="12"/>
  <c r="H10317" i="12"/>
  <c r="H10318" i="12"/>
  <c r="H10319" i="12"/>
  <c r="H10320" i="12"/>
  <c r="H10321" i="12"/>
  <c r="H10322" i="12"/>
  <c r="H10323" i="12"/>
  <c r="H10324" i="12"/>
  <c r="H10325" i="12"/>
  <c r="H10326" i="12"/>
  <c r="H10327" i="12"/>
  <c r="H10328" i="12"/>
  <c r="H10329" i="12"/>
  <c r="H10330" i="12"/>
  <c r="H10331" i="12"/>
  <c r="H10332" i="12"/>
  <c r="H10333" i="12"/>
  <c r="H10334" i="12"/>
  <c r="H10335" i="12"/>
  <c r="H10336" i="12"/>
  <c r="H10337" i="12"/>
  <c r="H10338" i="12"/>
  <c r="H10339" i="12"/>
  <c r="H10340" i="12"/>
  <c r="H10341" i="12"/>
  <c r="H10342" i="12"/>
  <c r="H10343" i="12"/>
  <c r="H10344" i="12"/>
  <c r="H10345" i="12"/>
  <c r="H10346" i="12"/>
  <c r="H10347" i="12"/>
  <c r="H10348" i="12"/>
  <c r="H10349" i="12"/>
  <c r="H10350" i="12"/>
  <c r="H10351" i="12"/>
  <c r="H10352" i="12"/>
  <c r="H10353" i="12"/>
  <c r="H10354" i="12"/>
  <c r="H10355" i="12"/>
  <c r="H10356" i="12"/>
  <c r="H10357" i="12"/>
  <c r="H10358" i="12"/>
  <c r="H10359" i="12"/>
  <c r="H10360" i="12"/>
  <c r="H10361" i="12"/>
  <c r="H10362" i="12"/>
  <c r="H10363" i="12"/>
  <c r="H10364" i="12"/>
  <c r="H10365" i="12"/>
  <c r="H10366" i="12"/>
  <c r="H10367" i="12"/>
  <c r="H10368" i="12"/>
  <c r="H10369" i="12"/>
  <c r="H10370" i="12"/>
  <c r="H10371" i="12"/>
  <c r="H10372" i="12"/>
  <c r="H10373" i="12"/>
  <c r="H10374" i="12"/>
  <c r="H10375" i="12"/>
  <c r="H10376" i="12"/>
  <c r="H10377" i="12"/>
  <c r="H10378" i="12"/>
  <c r="H10379" i="12"/>
  <c r="H10380" i="12"/>
  <c r="H10381" i="12"/>
  <c r="H10382" i="12"/>
  <c r="H10383" i="12"/>
  <c r="H10384" i="12"/>
  <c r="H10385" i="12"/>
  <c r="H10386" i="12"/>
  <c r="H10387" i="12"/>
  <c r="H10388" i="12"/>
  <c r="H10389" i="12"/>
  <c r="H10390" i="12"/>
  <c r="H10391" i="12"/>
  <c r="H10392" i="12"/>
  <c r="H10393" i="12"/>
  <c r="H10394" i="12"/>
  <c r="H10395" i="12"/>
  <c r="H10396" i="12"/>
  <c r="H10397" i="12"/>
  <c r="H10398" i="12"/>
  <c r="H10399" i="12"/>
  <c r="H10400" i="12"/>
  <c r="H10401" i="12"/>
  <c r="H10402" i="12"/>
  <c r="H10403" i="12"/>
  <c r="H10404" i="12"/>
  <c r="H10405" i="12"/>
  <c r="H10406" i="12"/>
  <c r="H10407" i="12"/>
  <c r="H10408" i="12"/>
  <c r="H10409" i="12"/>
  <c r="H10410" i="12"/>
  <c r="H10411" i="12"/>
  <c r="H10412" i="12"/>
  <c r="H10413" i="12"/>
  <c r="H10414" i="12"/>
  <c r="H10415" i="12"/>
  <c r="H10416" i="12"/>
  <c r="H10417" i="12"/>
  <c r="H10418" i="12"/>
  <c r="H10419" i="12"/>
  <c r="H10420" i="12"/>
  <c r="H10421" i="12"/>
  <c r="H10422" i="12"/>
  <c r="H10423" i="12"/>
  <c r="H10424" i="12"/>
  <c r="H10425" i="12"/>
  <c r="H10426" i="12"/>
  <c r="H10427" i="12"/>
  <c r="H10428" i="12"/>
  <c r="H10429" i="12"/>
  <c r="H10430" i="12"/>
  <c r="H10431" i="12"/>
  <c r="H10432" i="12"/>
  <c r="H10433" i="12"/>
  <c r="H10434" i="12"/>
  <c r="H10435" i="12"/>
  <c r="H10436" i="12"/>
  <c r="H10437" i="12"/>
  <c r="H10438" i="12"/>
  <c r="H10439" i="12"/>
  <c r="H10440" i="12"/>
  <c r="H10441" i="12"/>
  <c r="H10442" i="12"/>
  <c r="H10443" i="12"/>
  <c r="H10444" i="12"/>
  <c r="H10445" i="12"/>
  <c r="H10446" i="12"/>
  <c r="H10447" i="12"/>
  <c r="H10448" i="12"/>
  <c r="H10449" i="12"/>
  <c r="H10450" i="12"/>
  <c r="H10451" i="12"/>
  <c r="H10452" i="12"/>
  <c r="H10453" i="12"/>
  <c r="H10454" i="12"/>
  <c r="H10455" i="12"/>
  <c r="H10456" i="12"/>
  <c r="H10457" i="12"/>
  <c r="H10458" i="12"/>
  <c r="H10459" i="12"/>
  <c r="H10460" i="12"/>
  <c r="H10461" i="12"/>
  <c r="H10462" i="12"/>
  <c r="H10463" i="12"/>
  <c r="H10464" i="12"/>
  <c r="H10465" i="12"/>
  <c r="H10466" i="12"/>
  <c r="H10467" i="12"/>
  <c r="H10468" i="12"/>
  <c r="H10469" i="12"/>
  <c r="H10470" i="12"/>
  <c r="H10471" i="12"/>
  <c r="H10472" i="12"/>
  <c r="H10473" i="12"/>
  <c r="H10474" i="12"/>
  <c r="H10475" i="12"/>
  <c r="H10476" i="12"/>
  <c r="H10477" i="12"/>
  <c r="H10478" i="12"/>
  <c r="H10479" i="12"/>
  <c r="H10480" i="12"/>
  <c r="H10481" i="12"/>
  <c r="H10482" i="12"/>
  <c r="H10483" i="12"/>
  <c r="H10484" i="12"/>
  <c r="H10485" i="12"/>
  <c r="H10486" i="12"/>
  <c r="H10487" i="12"/>
  <c r="H10488" i="12"/>
  <c r="H10489" i="12"/>
  <c r="H10490" i="12"/>
  <c r="H10491" i="12"/>
  <c r="H10492" i="12"/>
  <c r="H10493" i="12"/>
  <c r="H10494" i="12"/>
  <c r="H10495" i="12"/>
  <c r="H10496" i="12"/>
  <c r="H10497" i="12"/>
  <c r="H10498" i="12"/>
  <c r="H10499" i="12"/>
  <c r="H10500" i="12"/>
  <c r="H10501" i="12"/>
  <c r="H10502" i="12"/>
  <c r="H10503" i="12"/>
  <c r="H10504" i="12"/>
  <c r="H10505" i="12"/>
  <c r="H10506" i="12"/>
  <c r="H10507" i="12"/>
  <c r="H10508" i="12"/>
  <c r="H10509" i="12"/>
  <c r="H10510" i="12"/>
  <c r="H10511" i="12"/>
  <c r="H10512" i="12"/>
  <c r="H10513" i="12"/>
  <c r="H10514" i="12"/>
  <c r="H10515" i="12"/>
  <c r="H10516" i="12"/>
  <c r="H10517" i="12"/>
  <c r="H10518" i="12"/>
  <c r="H10519" i="12"/>
  <c r="H10520" i="12"/>
  <c r="H10521" i="12"/>
  <c r="H10522" i="12"/>
  <c r="H10523" i="12"/>
  <c r="H10524" i="12"/>
  <c r="H10525" i="12"/>
  <c r="H10526" i="12"/>
  <c r="H10527" i="12"/>
  <c r="H10528" i="12"/>
  <c r="H10529" i="12"/>
  <c r="H10530" i="12"/>
  <c r="H10531" i="12"/>
  <c r="H10532" i="12"/>
  <c r="H10533" i="12"/>
  <c r="H10534" i="12"/>
  <c r="H10535" i="12"/>
  <c r="H10536" i="12"/>
  <c r="H10537" i="12"/>
  <c r="H10538" i="12"/>
  <c r="H10539" i="12"/>
  <c r="H10540" i="12"/>
  <c r="H10541" i="12"/>
  <c r="H10542" i="12"/>
  <c r="H10543" i="12"/>
  <c r="H10544" i="12"/>
  <c r="H10545" i="12"/>
  <c r="H10546" i="12"/>
  <c r="H10547" i="12"/>
  <c r="H10548" i="12"/>
  <c r="H10549" i="12"/>
  <c r="H10550" i="12"/>
  <c r="H10551" i="12"/>
  <c r="H10552" i="12"/>
  <c r="H10553" i="12"/>
  <c r="H10554" i="12"/>
  <c r="H10555" i="12"/>
  <c r="H10556" i="12"/>
  <c r="H10557" i="12"/>
  <c r="H10558" i="12"/>
  <c r="H10559" i="12"/>
  <c r="H10560" i="12"/>
  <c r="H10561" i="12"/>
  <c r="H10562" i="12"/>
  <c r="H10563" i="12"/>
  <c r="H10564" i="12"/>
  <c r="H10565" i="12"/>
  <c r="H10566" i="12"/>
  <c r="H10567" i="12"/>
  <c r="H10568" i="12"/>
  <c r="H10569" i="12"/>
  <c r="H10570" i="12"/>
  <c r="H10571" i="12"/>
  <c r="H10572" i="12"/>
  <c r="H10573" i="12"/>
  <c r="H10574" i="12"/>
  <c r="H10575" i="12"/>
  <c r="H10576" i="12"/>
  <c r="H10577" i="12"/>
  <c r="H10578" i="12"/>
  <c r="H10579" i="12"/>
  <c r="H10580" i="12"/>
  <c r="H10581" i="12"/>
  <c r="H10582" i="12"/>
  <c r="H10583" i="12"/>
  <c r="H10584" i="12"/>
  <c r="H10585" i="12"/>
  <c r="H10586" i="12"/>
  <c r="H10587" i="12"/>
  <c r="H10588" i="12"/>
  <c r="H10589" i="12"/>
  <c r="H10590" i="12"/>
  <c r="H10591" i="12"/>
  <c r="H10592" i="12"/>
  <c r="H10593" i="12"/>
  <c r="H10594" i="12"/>
  <c r="H10595" i="12"/>
  <c r="H10596" i="12"/>
  <c r="H10597" i="12"/>
  <c r="H10598" i="12"/>
  <c r="H10599" i="12"/>
  <c r="H10600" i="12"/>
  <c r="H10601" i="12"/>
  <c r="H10602" i="12"/>
  <c r="H10603" i="12"/>
  <c r="H10604" i="12"/>
  <c r="H10605" i="12"/>
  <c r="H10606" i="12"/>
  <c r="H10607" i="12"/>
  <c r="H10608" i="12"/>
  <c r="H10609" i="12"/>
  <c r="H10610" i="12"/>
  <c r="H10611" i="12"/>
  <c r="H10612" i="12"/>
  <c r="H10613" i="12"/>
  <c r="H10614" i="12"/>
  <c r="H10615" i="12"/>
  <c r="H10616" i="12"/>
  <c r="H10617" i="12"/>
  <c r="H10618" i="12"/>
  <c r="H10619" i="12"/>
  <c r="H10620" i="12"/>
  <c r="H10621" i="12"/>
  <c r="H10622" i="12"/>
  <c r="H10623" i="12"/>
  <c r="H10624" i="12"/>
  <c r="H10625" i="12"/>
  <c r="H10626" i="12"/>
  <c r="H10627" i="12"/>
  <c r="H10628" i="12"/>
  <c r="H10629" i="12"/>
  <c r="H10630" i="12"/>
  <c r="H10631" i="12"/>
  <c r="H10632" i="12"/>
  <c r="H10633" i="12"/>
  <c r="H10634" i="12"/>
  <c r="H10635" i="12"/>
  <c r="H10636" i="12"/>
  <c r="H10637" i="12"/>
  <c r="H10638" i="12"/>
  <c r="H10639" i="12"/>
  <c r="H10640" i="12"/>
  <c r="H10641" i="12"/>
  <c r="H10642" i="12"/>
  <c r="H10643" i="12"/>
  <c r="H10644" i="12"/>
  <c r="H10645" i="12"/>
  <c r="H10646" i="12"/>
  <c r="H10647" i="12"/>
  <c r="H10648" i="12"/>
  <c r="H10649" i="12"/>
  <c r="H10650" i="12"/>
  <c r="H10651" i="12"/>
  <c r="H10652" i="12"/>
  <c r="H10653" i="12"/>
  <c r="H10654" i="12"/>
  <c r="H10655" i="12"/>
  <c r="H10656" i="12"/>
  <c r="H10657" i="12"/>
  <c r="H10658" i="12"/>
  <c r="H10659" i="12"/>
  <c r="H10660" i="12"/>
  <c r="H10661" i="12"/>
  <c r="H10662" i="12"/>
  <c r="H10663" i="12"/>
  <c r="H10664" i="12"/>
  <c r="H10665" i="12"/>
  <c r="H10666" i="12"/>
  <c r="H10667" i="12"/>
  <c r="H10668" i="12"/>
  <c r="H10669" i="12"/>
  <c r="H10670" i="12"/>
  <c r="H10671" i="12"/>
  <c r="H10672" i="12"/>
  <c r="H10673" i="12"/>
  <c r="H10674" i="12"/>
  <c r="H10675" i="12"/>
  <c r="H10676" i="12"/>
  <c r="H10677" i="12"/>
  <c r="H10678" i="12"/>
  <c r="H10679" i="12"/>
  <c r="H10680" i="12"/>
  <c r="H10681" i="12"/>
  <c r="H10682" i="12"/>
  <c r="H10683" i="12"/>
  <c r="H10684" i="12"/>
  <c r="H10685" i="12"/>
  <c r="H10686" i="12"/>
  <c r="H10687" i="12"/>
  <c r="H10688" i="12"/>
  <c r="H10689" i="12"/>
  <c r="H10690" i="12"/>
  <c r="H10691" i="12"/>
  <c r="H10692" i="12"/>
  <c r="H10693" i="12"/>
  <c r="H10694" i="12"/>
  <c r="H10695" i="12"/>
  <c r="H10696" i="12"/>
  <c r="H10697" i="12"/>
  <c r="H10698" i="12"/>
  <c r="H10699" i="12"/>
  <c r="H10700" i="12"/>
  <c r="H10701" i="12"/>
  <c r="H10702" i="12"/>
  <c r="H10703" i="12"/>
  <c r="H10704" i="12"/>
  <c r="H10705" i="12"/>
  <c r="H10706" i="12"/>
  <c r="H10707" i="12"/>
  <c r="H10708" i="12"/>
  <c r="H10709" i="12"/>
  <c r="H10710" i="12"/>
  <c r="H10711" i="12"/>
  <c r="H10712" i="12"/>
  <c r="H10713" i="12"/>
  <c r="H10714" i="12"/>
  <c r="H10715" i="12"/>
  <c r="H10716" i="12"/>
  <c r="H10717" i="12"/>
  <c r="H10718" i="12"/>
  <c r="H10719" i="12"/>
  <c r="H10720" i="12"/>
  <c r="H10721" i="12"/>
  <c r="H10722" i="12"/>
  <c r="H10723" i="12"/>
  <c r="H10724" i="12"/>
  <c r="H10725" i="12"/>
  <c r="H10726" i="12"/>
  <c r="H10727" i="12"/>
  <c r="H10728" i="12"/>
  <c r="H10729" i="12"/>
  <c r="H10730" i="12"/>
  <c r="H10731" i="12"/>
  <c r="H10732" i="12"/>
  <c r="H10733" i="12"/>
  <c r="H10734" i="12"/>
  <c r="H10735" i="12"/>
  <c r="H10736" i="12"/>
  <c r="H10737" i="12"/>
  <c r="H10738" i="12"/>
  <c r="H10739" i="12"/>
  <c r="H10740" i="12"/>
  <c r="H10741" i="12"/>
  <c r="H10742" i="12"/>
  <c r="H10743" i="12"/>
  <c r="H10744" i="12"/>
  <c r="H10745" i="12"/>
  <c r="H10746" i="12"/>
  <c r="H10747" i="12"/>
  <c r="H10748" i="12"/>
  <c r="H10749" i="12"/>
  <c r="H10750" i="12"/>
  <c r="H10751" i="12"/>
  <c r="H10752" i="12"/>
  <c r="H10753" i="12"/>
  <c r="H10754" i="12"/>
  <c r="H10755" i="12"/>
  <c r="H10756" i="12"/>
  <c r="H10757" i="12"/>
  <c r="H10758" i="12"/>
  <c r="H10759" i="12"/>
  <c r="H10760" i="12"/>
  <c r="H10761" i="12"/>
  <c r="H10762" i="12"/>
  <c r="H10763" i="12"/>
  <c r="H10764" i="12"/>
  <c r="H10765" i="12"/>
  <c r="H10766" i="12"/>
  <c r="H10767" i="12"/>
  <c r="H10768" i="12"/>
  <c r="H10769" i="12"/>
  <c r="H10770" i="12"/>
  <c r="H10771" i="12"/>
  <c r="H10772" i="12"/>
  <c r="H10773" i="12"/>
  <c r="H10774" i="12"/>
  <c r="H10775" i="12"/>
  <c r="H10776" i="12"/>
  <c r="H10777" i="12"/>
  <c r="H10778" i="12"/>
  <c r="H10779" i="12"/>
  <c r="H10780" i="12"/>
  <c r="H10781" i="12"/>
  <c r="H10782" i="12"/>
  <c r="H10783" i="12"/>
  <c r="H10784" i="12"/>
  <c r="H10785" i="12"/>
  <c r="H10786" i="12"/>
  <c r="H10787" i="12"/>
  <c r="H10788" i="12"/>
  <c r="H10789" i="12"/>
  <c r="H10790" i="12"/>
  <c r="H10791" i="12"/>
  <c r="H10792" i="12"/>
  <c r="H10793" i="12"/>
  <c r="H10794" i="12"/>
  <c r="H10795" i="12"/>
  <c r="H10796" i="12"/>
  <c r="H10797" i="12"/>
  <c r="H10798" i="12"/>
  <c r="H10799" i="12"/>
  <c r="H10800" i="12"/>
  <c r="H10801" i="12"/>
  <c r="H10802" i="12"/>
  <c r="H10803" i="12"/>
  <c r="H10804" i="12"/>
  <c r="H10805" i="12"/>
  <c r="H10806" i="12"/>
  <c r="H10807" i="12"/>
  <c r="H10808" i="12"/>
  <c r="H10809" i="12"/>
  <c r="H10810" i="12"/>
  <c r="H10811" i="12"/>
  <c r="H10812" i="12"/>
  <c r="H10813" i="12"/>
  <c r="H10814" i="12"/>
  <c r="H10815" i="12"/>
  <c r="H10816" i="12"/>
  <c r="H10817" i="12"/>
  <c r="H10818" i="12"/>
  <c r="H10819" i="12"/>
  <c r="H10820" i="12"/>
  <c r="H10821" i="12"/>
  <c r="H10822" i="12"/>
  <c r="H10823" i="12"/>
  <c r="H10824" i="12"/>
  <c r="H10825" i="12"/>
  <c r="H10826" i="12"/>
  <c r="H10827" i="12"/>
  <c r="H10828" i="12"/>
  <c r="H10829" i="12"/>
  <c r="H10830" i="12"/>
  <c r="H10831" i="12"/>
  <c r="H10832" i="12"/>
  <c r="H10833" i="12"/>
  <c r="H10834" i="12"/>
  <c r="H10835" i="12"/>
  <c r="H10836" i="12"/>
  <c r="H10837" i="12"/>
  <c r="H10838" i="12"/>
  <c r="H10839" i="12"/>
  <c r="H10840" i="12"/>
  <c r="H10841" i="12"/>
  <c r="H10842" i="12"/>
  <c r="H10843" i="12"/>
  <c r="H10844" i="12"/>
  <c r="H10845" i="12"/>
  <c r="H10846" i="12"/>
  <c r="H10847" i="12"/>
  <c r="H10848" i="12"/>
  <c r="H10849" i="12"/>
  <c r="H10850" i="12"/>
  <c r="H10851" i="12"/>
  <c r="H10852" i="12"/>
  <c r="H10853" i="12"/>
  <c r="H10854" i="12"/>
  <c r="H10855" i="12"/>
  <c r="H10856" i="12"/>
  <c r="H10857" i="12"/>
  <c r="H10858" i="12"/>
  <c r="H10859" i="12"/>
  <c r="H10860" i="12"/>
  <c r="H10861" i="12"/>
  <c r="H10862" i="12"/>
  <c r="H10863" i="12"/>
  <c r="H10864" i="12"/>
  <c r="H10865" i="12"/>
  <c r="H10866" i="12"/>
  <c r="H10867" i="12"/>
  <c r="H10868" i="12"/>
  <c r="H10869" i="12"/>
  <c r="H10870" i="12"/>
  <c r="H10871" i="12"/>
  <c r="H10872" i="12"/>
  <c r="H10873" i="12"/>
  <c r="H10874" i="12"/>
  <c r="H10875" i="12"/>
  <c r="H10876" i="12"/>
  <c r="H10877" i="12"/>
  <c r="H10878" i="12"/>
  <c r="H10879" i="12"/>
  <c r="H10880" i="12"/>
  <c r="H10881" i="12"/>
  <c r="H10882" i="12"/>
  <c r="H10883" i="12"/>
  <c r="H10884" i="12"/>
  <c r="H10885" i="12"/>
  <c r="H10886" i="12"/>
  <c r="H10887" i="12"/>
  <c r="H10888" i="12"/>
  <c r="H10889" i="12"/>
  <c r="H10890" i="12"/>
  <c r="H10891" i="12"/>
  <c r="H10892" i="12"/>
  <c r="H10893" i="12"/>
  <c r="H10894" i="12"/>
  <c r="H10895" i="12"/>
  <c r="H10896" i="12"/>
  <c r="H10897" i="12"/>
  <c r="H10898" i="12"/>
  <c r="H10899" i="12"/>
  <c r="H10900" i="12"/>
  <c r="H10901" i="12"/>
  <c r="H10902" i="12"/>
  <c r="H10903" i="12"/>
  <c r="H10904" i="12"/>
  <c r="H10905" i="12"/>
  <c r="H10906" i="12"/>
  <c r="H10907" i="12"/>
  <c r="H10908" i="12"/>
  <c r="H10909" i="12"/>
  <c r="H10910" i="12"/>
  <c r="H10911" i="12"/>
  <c r="H10912" i="12"/>
  <c r="H10913" i="12"/>
  <c r="H10914" i="12"/>
  <c r="H10915" i="12"/>
  <c r="H10916" i="12"/>
  <c r="H10917" i="12"/>
  <c r="H10918" i="12"/>
  <c r="H10919" i="12"/>
  <c r="H10920" i="12"/>
  <c r="H10921" i="12"/>
  <c r="H10922" i="12"/>
  <c r="H10923" i="12"/>
  <c r="H10924" i="12"/>
  <c r="H10925" i="12"/>
  <c r="H10926" i="12"/>
  <c r="H10927" i="12"/>
  <c r="H10928" i="12"/>
  <c r="H10929" i="12"/>
  <c r="H10930" i="12"/>
  <c r="H10931" i="12"/>
  <c r="H10932" i="12"/>
  <c r="H10933" i="12"/>
  <c r="H10934" i="12"/>
  <c r="H10935" i="12"/>
  <c r="H10936" i="12"/>
  <c r="H10937" i="12"/>
  <c r="H10938" i="12"/>
  <c r="H10939" i="12"/>
  <c r="H10940" i="12"/>
  <c r="H10941" i="12"/>
  <c r="H10942" i="12"/>
  <c r="H10943" i="12"/>
  <c r="H10944" i="12"/>
  <c r="H10945" i="12"/>
  <c r="H10946" i="12"/>
  <c r="H10947" i="12"/>
  <c r="H10948" i="12"/>
  <c r="H10949" i="12"/>
  <c r="H10950" i="12"/>
  <c r="H10951" i="12"/>
  <c r="H10952" i="12"/>
  <c r="H10953" i="12"/>
  <c r="H10954" i="12"/>
  <c r="H10955" i="12"/>
  <c r="H10956" i="12"/>
  <c r="H10957" i="12"/>
  <c r="H10958" i="12"/>
  <c r="H10959" i="12"/>
  <c r="H10960" i="12"/>
  <c r="H10961" i="12"/>
  <c r="H10962" i="12"/>
  <c r="H10963" i="12"/>
  <c r="H10964" i="12"/>
  <c r="H10965" i="12"/>
  <c r="H10966" i="12"/>
  <c r="H10967" i="12"/>
  <c r="H10968" i="12"/>
  <c r="H10969" i="12"/>
  <c r="H10970" i="12"/>
  <c r="H10971" i="12"/>
  <c r="H10972" i="12"/>
  <c r="H10973" i="12"/>
  <c r="H10974" i="12"/>
  <c r="H10975" i="12"/>
  <c r="H10976" i="12"/>
  <c r="H10977" i="12"/>
  <c r="H10978" i="12"/>
  <c r="H10979" i="12"/>
  <c r="H10980" i="12"/>
  <c r="H10981" i="12"/>
  <c r="H10982" i="12"/>
  <c r="H10983" i="12"/>
  <c r="H10984" i="12"/>
  <c r="H10985" i="12"/>
  <c r="H10986" i="12"/>
  <c r="H10987" i="12"/>
  <c r="H10988" i="12"/>
  <c r="H10989" i="12"/>
  <c r="H10990" i="12"/>
  <c r="H10991" i="12"/>
  <c r="H10992" i="12"/>
  <c r="H10993" i="12"/>
  <c r="H10994" i="12"/>
  <c r="H10995" i="12"/>
  <c r="H10996" i="12"/>
  <c r="H10997" i="12"/>
  <c r="H10998" i="12"/>
  <c r="H10999" i="12"/>
  <c r="H11000" i="12"/>
  <c r="H11001" i="12"/>
  <c r="H11002" i="12"/>
  <c r="H11003" i="12"/>
  <c r="H11004" i="12"/>
  <c r="H11005" i="12"/>
  <c r="H11006" i="12"/>
  <c r="H11007" i="12"/>
  <c r="H11008" i="12"/>
  <c r="H11009" i="12"/>
  <c r="H11010" i="12"/>
  <c r="H11011" i="12"/>
  <c r="H11012" i="12"/>
  <c r="H11013" i="12"/>
  <c r="H11014" i="12"/>
  <c r="H11015" i="12"/>
  <c r="H11016" i="12"/>
  <c r="H11017" i="12"/>
  <c r="H11018" i="12"/>
  <c r="H11019" i="12"/>
  <c r="H11020" i="12"/>
  <c r="H11021" i="12"/>
  <c r="H11022" i="12"/>
  <c r="H11023" i="12"/>
  <c r="H11024" i="12"/>
  <c r="H11025" i="12"/>
  <c r="H11026" i="12"/>
  <c r="H11027" i="12"/>
  <c r="H11028" i="12"/>
  <c r="H11029" i="12"/>
  <c r="H11030" i="12"/>
  <c r="H11031" i="12"/>
  <c r="H11032" i="12"/>
  <c r="H11033" i="12"/>
  <c r="H11034" i="12"/>
  <c r="H11035" i="12"/>
  <c r="H11036" i="12"/>
  <c r="H11037" i="12"/>
  <c r="H11038" i="12"/>
  <c r="H11039" i="12"/>
  <c r="H11040" i="12"/>
  <c r="H11041" i="12"/>
  <c r="H11042" i="12"/>
  <c r="H11043" i="12"/>
  <c r="H11044" i="12"/>
  <c r="H11045" i="12"/>
  <c r="H11046" i="12"/>
  <c r="H11047" i="12"/>
  <c r="H11048" i="12"/>
  <c r="H11049" i="12"/>
  <c r="H11050" i="12"/>
  <c r="H11051" i="12"/>
  <c r="H11052" i="12"/>
  <c r="H11053" i="12"/>
  <c r="H11054" i="12"/>
  <c r="H11055" i="12"/>
  <c r="H11056" i="12"/>
  <c r="H11057" i="12"/>
  <c r="H11058" i="12"/>
  <c r="H11059" i="12"/>
  <c r="H11060" i="12"/>
  <c r="H11061" i="12"/>
  <c r="H11062" i="12"/>
  <c r="H11063" i="12"/>
  <c r="H11064" i="12"/>
  <c r="H11065" i="12"/>
  <c r="H11066" i="12"/>
  <c r="H11067" i="12"/>
  <c r="H11068" i="12"/>
  <c r="H11069" i="12"/>
  <c r="H11070" i="12"/>
  <c r="H11071" i="12"/>
  <c r="H11072" i="12"/>
  <c r="H11073" i="12"/>
  <c r="H11074" i="12"/>
  <c r="H11075" i="12"/>
  <c r="H11076" i="12"/>
  <c r="H11077" i="12"/>
  <c r="H11078" i="12"/>
  <c r="H11079" i="12"/>
  <c r="H11080" i="12"/>
  <c r="H11081" i="12"/>
  <c r="H11082" i="12"/>
  <c r="H11083" i="12"/>
  <c r="H11084" i="12"/>
  <c r="H11085" i="12"/>
  <c r="H11086" i="12"/>
  <c r="H11087" i="12"/>
  <c r="H11088" i="12"/>
  <c r="H11089" i="12"/>
  <c r="H11090" i="12"/>
  <c r="H11091" i="12"/>
  <c r="H11092" i="12"/>
  <c r="H11093" i="12"/>
  <c r="H11094" i="12"/>
  <c r="H11095" i="12"/>
  <c r="H11096" i="12"/>
  <c r="H11097" i="12"/>
  <c r="H11098" i="12"/>
  <c r="H11099" i="12"/>
  <c r="H11100" i="12"/>
  <c r="H11101" i="12"/>
  <c r="H11102" i="12"/>
  <c r="H11103" i="12"/>
  <c r="H11104" i="12"/>
  <c r="H11105" i="12"/>
  <c r="H11106" i="12"/>
  <c r="H11107" i="12"/>
  <c r="H11108" i="12"/>
  <c r="H11109" i="12"/>
  <c r="H11110" i="12"/>
  <c r="H11111" i="12"/>
  <c r="H11112" i="12"/>
  <c r="H11113" i="12"/>
  <c r="H11114" i="12"/>
  <c r="H11115" i="12"/>
  <c r="H11116" i="12"/>
  <c r="H11117" i="12"/>
  <c r="H11118" i="12"/>
  <c r="H11119" i="12"/>
  <c r="H11120" i="12"/>
  <c r="H11121" i="12"/>
  <c r="H11122" i="12"/>
  <c r="H11123" i="12"/>
  <c r="H11124" i="12"/>
  <c r="H11125" i="12"/>
  <c r="H11126" i="12"/>
  <c r="H11127" i="12"/>
  <c r="H11128" i="12"/>
  <c r="H11129" i="12"/>
  <c r="H11130" i="12"/>
  <c r="H11131" i="12"/>
  <c r="H11132" i="12"/>
  <c r="H11133" i="12"/>
  <c r="H11134" i="12"/>
  <c r="H11135" i="12"/>
  <c r="H11136" i="12"/>
  <c r="H11137" i="12"/>
  <c r="H11138" i="12"/>
  <c r="H11139" i="12"/>
  <c r="H11140" i="12"/>
  <c r="H11141" i="12"/>
  <c r="H11142" i="12"/>
  <c r="H11143" i="12"/>
  <c r="H11144" i="12"/>
  <c r="H11145" i="12"/>
  <c r="H11146" i="12"/>
  <c r="H11147" i="12"/>
  <c r="H11148" i="12"/>
  <c r="H11149" i="12"/>
  <c r="H11150" i="12"/>
  <c r="H11151" i="12"/>
  <c r="H11152" i="12"/>
  <c r="H11153" i="12"/>
  <c r="H11154" i="12"/>
  <c r="H11155" i="12"/>
  <c r="H11156" i="12"/>
  <c r="H11157" i="12"/>
  <c r="H11158" i="12"/>
  <c r="H11159" i="12"/>
  <c r="H11160" i="12"/>
  <c r="H11161" i="12"/>
  <c r="H11162" i="12"/>
  <c r="H11163" i="12"/>
  <c r="H11164" i="12"/>
  <c r="H11165" i="12"/>
  <c r="H11166" i="12"/>
  <c r="H11167" i="12"/>
  <c r="H11168" i="12"/>
  <c r="H11169" i="12"/>
  <c r="H11170" i="12"/>
  <c r="H11171" i="12"/>
  <c r="H11172" i="12"/>
  <c r="H11173" i="12"/>
  <c r="H11174" i="12"/>
  <c r="H11175" i="12"/>
  <c r="H11176" i="12"/>
  <c r="H11177" i="12"/>
  <c r="H11178" i="12"/>
  <c r="H11179" i="12"/>
  <c r="H11180" i="12"/>
  <c r="H11181" i="12"/>
  <c r="H11182" i="12"/>
  <c r="H11183" i="12"/>
  <c r="H11184" i="12"/>
  <c r="H11185" i="12"/>
  <c r="H11186" i="12"/>
  <c r="H11187" i="12"/>
  <c r="H11188" i="12"/>
  <c r="H11189" i="12"/>
  <c r="H11190" i="12"/>
  <c r="H11191" i="12"/>
  <c r="H11192" i="12"/>
  <c r="H11193" i="12"/>
  <c r="H11194" i="12"/>
  <c r="H11195" i="12"/>
  <c r="H11196" i="12"/>
  <c r="H11197" i="12"/>
  <c r="H11198" i="12"/>
  <c r="H11199" i="12"/>
  <c r="H11200" i="12"/>
  <c r="H11201" i="12"/>
  <c r="H11202" i="12"/>
  <c r="H11203" i="12"/>
  <c r="H11204" i="12"/>
  <c r="H11205" i="12"/>
  <c r="H11206" i="12"/>
  <c r="H11207" i="12"/>
  <c r="H11208" i="12"/>
  <c r="H11209" i="12"/>
  <c r="H11210" i="12"/>
  <c r="H11211" i="12"/>
  <c r="H11212" i="12"/>
  <c r="H11213" i="12"/>
  <c r="H11214" i="12"/>
  <c r="H11215" i="12"/>
  <c r="H11216" i="12"/>
  <c r="H11217" i="12"/>
  <c r="H11218" i="12"/>
  <c r="H11219" i="12"/>
  <c r="H11220" i="12"/>
  <c r="H11221" i="12"/>
  <c r="H11222" i="12"/>
  <c r="H11223" i="12"/>
  <c r="H11224" i="12"/>
  <c r="H11225" i="12"/>
  <c r="H11226" i="12"/>
  <c r="H11227" i="12"/>
  <c r="H11228" i="12"/>
  <c r="H11229" i="12"/>
  <c r="H11230" i="12"/>
  <c r="H11231" i="12"/>
  <c r="H11232" i="12"/>
  <c r="H11233" i="12"/>
  <c r="H11234" i="12"/>
  <c r="H11235" i="12"/>
  <c r="H11236" i="12"/>
  <c r="H11237" i="12"/>
  <c r="H11238" i="12"/>
  <c r="H11239" i="12"/>
  <c r="H11240" i="12"/>
  <c r="H11241" i="12"/>
  <c r="H11242" i="12"/>
  <c r="H11243" i="12"/>
  <c r="H11244" i="12"/>
  <c r="H11245" i="12"/>
  <c r="H11246" i="12"/>
  <c r="H11247" i="12"/>
  <c r="H11248" i="12"/>
  <c r="H11249" i="12"/>
  <c r="H11250" i="12"/>
  <c r="H11251" i="12"/>
  <c r="H11252" i="12"/>
  <c r="H11253" i="12"/>
  <c r="H11254" i="12"/>
  <c r="H11255" i="12"/>
  <c r="H11256" i="12"/>
  <c r="H11257" i="12"/>
  <c r="H11258" i="12"/>
  <c r="H11259" i="12"/>
  <c r="H11260" i="12"/>
  <c r="H11261" i="12"/>
  <c r="H11262" i="12"/>
  <c r="H11263" i="12"/>
  <c r="H11264" i="12"/>
  <c r="H11265" i="12"/>
  <c r="H11266" i="12"/>
  <c r="H11267" i="12"/>
  <c r="H11268" i="12"/>
  <c r="H11269" i="12"/>
  <c r="H11270" i="12"/>
  <c r="H11271" i="12"/>
  <c r="H11272" i="12"/>
  <c r="H11273" i="12"/>
  <c r="H11274" i="12"/>
  <c r="H11275" i="12"/>
  <c r="H11276" i="12"/>
  <c r="H11277" i="12"/>
  <c r="H11278" i="12"/>
  <c r="H11279" i="12"/>
  <c r="H11280" i="12"/>
  <c r="H11281" i="12"/>
  <c r="H11282" i="12"/>
  <c r="H11283" i="12"/>
  <c r="H11284" i="12"/>
  <c r="H11285" i="12"/>
  <c r="H11286" i="12"/>
  <c r="H11287" i="12"/>
  <c r="H11288" i="12"/>
  <c r="H11289" i="12"/>
  <c r="H11290" i="12"/>
  <c r="H11291" i="12"/>
  <c r="H11292" i="12"/>
  <c r="H11293" i="12"/>
  <c r="H11294" i="12"/>
  <c r="H11295" i="12"/>
  <c r="H11296" i="12"/>
  <c r="H11297" i="12"/>
  <c r="H11298" i="12"/>
  <c r="H11299" i="12"/>
  <c r="H11300" i="12"/>
  <c r="H11301" i="12"/>
  <c r="H11302" i="12"/>
  <c r="H11303" i="12"/>
  <c r="H11304" i="12"/>
  <c r="H11305" i="12"/>
  <c r="H11306" i="12"/>
  <c r="H11307" i="12"/>
  <c r="H11308" i="12"/>
  <c r="H11309" i="12"/>
  <c r="H11310" i="12"/>
  <c r="H11311" i="12"/>
  <c r="H11312" i="12"/>
  <c r="H11313" i="12"/>
  <c r="H11314" i="12"/>
  <c r="H11315" i="12"/>
  <c r="H11316" i="12"/>
  <c r="H11317" i="12"/>
  <c r="H11318" i="12"/>
  <c r="H11319" i="12"/>
  <c r="H11320" i="12"/>
  <c r="H11321" i="12"/>
  <c r="H11322" i="12"/>
  <c r="H11323" i="12"/>
  <c r="H11324" i="12"/>
  <c r="H11325" i="12"/>
  <c r="H11326" i="12"/>
  <c r="H11327" i="12"/>
  <c r="H11328" i="12"/>
  <c r="H11329" i="12"/>
  <c r="H11330" i="12"/>
  <c r="H11331" i="12"/>
  <c r="H11332" i="12"/>
  <c r="H11333" i="12"/>
  <c r="H11334" i="12"/>
  <c r="H11335" i="12"/>
  <c r="H11336" i="12"/>
  <c r="H11337" i="12"/>
  <c r="H11338" i="12"/>
  <c r="H11339" i="12"/>
  <c r="H11340" i="12"/>
  <c r="H11341" i="12"/>
  <c r="H11342" i="12"/>
  <c r="H11343" i="12"/>
  <c r="H11344" i="12"/>
  <c r="H11345" i="12"/>
  <c r="H11346" i="12"/>
  <c r="H11347" i="12"/>
  <c r="H11348" i="12"/>
  <c r="H11349" i="12"/>
  <c r="H11350" i="12"/>
  <c r="H11351" i="12"/>
  <c r="H11352" i="12"/>
  <c r="H11353" i="12"/>
  <c r="H11354" i="12"/>
  <c r="H11355" i="12"/>
  <c r="H11356" i="12"/>
  <c r="H11357" i="12"/>
  <c r="H11358" i="12"/>
  <c r="H11359" i="12"/>
  <c r="H11360" i="12"/>
  <c r="H11361" i="12"/>
  <c r="H11362" i="12"/>
  <c r="H11363" i="12"/>
  <c r="H11364" i="12"/>
  <c r="H11365" i="12"/>
  <c r="H11366" i="12"/>
  <c r="H11367" i="12"/>
  <c r="H11368" i="12"/>
  <c r="H11369" i="12"/>
  <c r="H11370" i="12"/>
  <c r="H11371" i="12"/>
  <c r="H11372" i="12"/>
  <c r="H11373" i="12"/>
  <c r="H11374" i="12"/>
  <c r="H11375" i="12"/>
  <c r="H11376" i="12"/>
  <c r="H11377" i="12"/>
  <c r="H11378" i="12"/>
  <c r="H11379" i="12"/>
  <c r="H11380" i="12"/>
  <c r="H11381" i="12"/>
  <c r="H11382" i="12"/>
  <c r="H11383" i="12"/>
  <c r="H11384" i="12"/>
  <c r="H11385" i="12"/>
  <c r="H11386" i="12"/>
  <c r="H11387" i="12"/>
  <c r="H11388" i="12"/>
  <c r="H11389" i="12"/>
  <c r="H11390" i="12"/>
  <c r="H11391" i="12"/>
  <c r="H11392" i="12"/>
  <c r="H11393" i="12"/>
  <c r="H11394" i="12"/>
  <c r="H11395" i="12"/>
  <c r="H11396" i="12"/>
  <c r="H11397" i="12"/>
  <c r="H11398" i="12"/>
  <c r="H11399" i="12"/>
  <c r="H11400" i="12"/>
  <c r="H11401" i="12"/>
  <c r="H11402" i="12"/>
  <c r="H11403" i="12"/>
  <c r="H11404" i="12"/>
  <c r="H11405" i="12"/>
  <c r="H11406" i="12"/>
  <c r="H11407" i="12"/>
  <c r="H11408" i="12"/>
  <c r="H11409" i="12"/>
  <c r="H11410" i="12"/>
  <c r="H11411" i="12"/>
  <c r="H11412" i="12"/>
  <c r="H11413" i="12"/>
  <c r="H11414" i="12"/>
  <c r="H11415" i="12"/>
  <c r="H11416" i="12"/>
  <c r="H11417" i="12"/>
  <c r="H11418" i="12"/>
  <c r="H11419" i="12"/>
  <c r="H11420" i="12"/>
  <c r="H11421" i="12"/>
  <c r="H11422" i="12"/>
  <c r="H11423" i="12"/>
  <c r="H11424" i="12"/>
  <c r="H11425" i="12"/>
  <c r="H11426" i="12"/>
  <c r="H11427" i="12"/>
  <c r="H11428" i="12"/>
  <c r="H11429" i="12"/>
  <c r="H11430" i="12"/>
  <c r="H11431" i="12"/>
  <c r="H11432" i="12"/>
  <c r="H11433" i="12"/>
  <c r="H11434" i="12"/>
  <c r="H11435" i="12"/>
  <c r="H11436" i="12"/>
  <c r="H11437" i="12"/>
  <c r="H11438" i="12"/>
  <c r="H11439" i="12"/>
  <c r="H11440" i="12"/>
  <c r="H11441" i="12"/>
  <c r="H11442" i="12"/>
  <c r="H11443" i="12"/>
  <c r="H11444" i="12"/>
  <c r="H11445" i="12"/>
  <c r="H11446" i="12"/>
  <c r="H11447" i="12"/>
  <c r="H11448" i="12"/>
  <c r="H11449" i="12"/>
  <c r="H11450" i="12"/>
  <c r="H11451" i="12"/>
  <c r="H11452" i="12"/>
  <c r="H11453" i="12"/>
  <c r="H11454" i="12"/>
  <c r="H11455" i="12"/>
  <c r="H11456" i="12"/>
  <c r="H11457" i="12"/>
  <c r="H11458" i="12"/>
  <c r="H11459" i="12"/>
  <c r="H11460" i="12"/>
  <c r="H11461" i="12"/>
  <c r="H11462" i="12"/>
  <c r="H11463" i="12"/>
  <c r="H11464" i="12"/>
  <c r="H11465" i="12"/>
  <c r="H11466" i="12"/>
  <c r="H11467" i="12"/>
  <c r="H11468" i="12"/>
  <c r="H11469" i="12"/>
  <c r="H11470" i="12"/>
  <c r="H11471" i="12"/>
  <c r="H11472" i="12"/>
  <c r="H11473" i="12"/>
  <c r="H11474" i="12"/>
  <c r="H11475" i="12"/>
  <c r="H11476" i="12"/>
  <c r="H11477" i="12"/>
  <c r="H11478" i="12"/>
  <c r="H11479" i="12"/>
  <c r="H11480" i="12"/>
  <c r="H11481" i="12"/>
  <c r="H11482" i="12"/>
  <c r="H11483" i="12"/>
  <c r="H11484" i="12"/>
  <c r="H11485" i="12"/>
  <c r="H11486" i="12"/>
  <c r="H11487" i="12"/>
  <c r="H11488" i="12"/>
  <c r="H11489" i="12"/>
  <c r="H11490" i="12"/>
  <c r="H11491" i="12"/>
  <c r="H11492" i="12"/>
  <c r="H11493" i="12"/>
  <c r="H11494" i="12"/>
  <c r="H11495" i="12"/>
  <c r="H11496" i="12"/>
  <c r="H11497" i="12"/>
  <c r="H11498" i="12"/>
  <c r="H11499" i="12"/>
  <c r="H11500" i="12"/>
  <c r="H11501" i="12"/>
  <c r="H11502" i="12"/>
  <c r="H11503" i="12"/>
  <c r="H11504" i="12"/>
  <c r="H11505" i="12"/>
  <c r="H11506" i="12"/>
  <c r="H11507" i="12"/>
  <c r="H11508" i="12"/>
  <c r="H11509" i="12"/>
  <c r="H11510" i="12"/>
  <c r="H11511" i="12"/>
  <c r="H11512" i="12"/>
  <c r="H11513" i="12"/>
  <c r="H11514" i="12"/>
  <c r="H11515" i="12"/>
  <c r="H11516" i="12"/>
  <c r="H11517" i="12"/>
  <c r="H11518" i="12"/>
  <c r="H11519" i="12"/>
  <c r="H11520" i="12"/>
  <c r="H11521" i="12"/>
  <c r="H11522" i="12"/>
  <c r="H11523" i="12"/>
  <c r="H11524" i="12"/>
  <c r="H11525" i="12"/>
  <c r="H11526" i="12"/>
  <c r="H11527" i="12"/>
  <c r="H11528" i="12"/>
  <c r="H11529" i="12"/>
  <c r="H11530" i="12"/>
  <c r="H11531" i="12"/>
  <c r="H11532" i="12"/>
  <c r="H11533" i="12"/>
  <c r="H11534" i="12"/>
  <c r="H11535" i="12"/>
  <c r="H11536" i="12"/>
  <c r="H11537" i="12"/>
  <c r="H11538" i="12"/>
  <c r="H11539" i="12"/>
  <c r="H11540" i="12"/>
  <c r="H11541" i="12"/>
  <c r="H11542" i="12"/>
  <c r="H11543" i="12"/>
  <c r="H11544" i="12"/>
  <c r="H11545" i="12"/>
  <c r="H11546" i="12"/>
  <c r="H11547" i="12"/>
  <c r="H11548" i="12"/>
  <c r="H11549" i="12"/>
  <c r="H11550" i="12"/>
  <c r="H11551" i="12"/>
  <c r="H11552" i="12"/>
  <c r="H11553" i="12"/>
  <c r="H11554" i="12"/>
  <c r="H11555" i="12"/>
  <c r="H11556" i="12"/>
  <c r="H11557" i="12"/>
  <c r="H11558" i="12"/>
  <c r="H11559" i="12"/>
  <c r="H11560" i="12"/>
  <c r="H11561" i="12"/>
  <c r="H11562" i="12"/>
  <c r="H11563" i="12"/>
  <c r="H11564" i="12"/>
  <c r="H11565" i="12"/>
  <c r="H11566" i="12"/>
  <c r="H11567" i="12"/>
  <c r="H11568" i="12"/>
  <c r="H11569" i="12"/>
  <c r="H11570" i="12"/>
  <c r="H11571" i="12"/>
  <c r="H11572" i="12"/>
  <c r="H11573" i="12"/>
  <c r="H11574" i="12"/>
  <c r="H11575" i="12"/>
  <c r="H11576" i="12"/>
  <c r="H11577" i="12"/>
  <c r="H11578" i="12"/>
  <c r="H11579" i="12"/>
  <c r="H11580" i="12"/>
  <c r="H11581" i="12"/>
  <c r="H11582" i="12"/>
  <c r="H11583" i="12"/>
  <c r="H11584" i="12"/>
  <c r="H11585" i="12"/>
  <c r="H11586" i="12"/>
  <c r="H11587" i="12"/>
  <c r="H11588" i="12"/>
  <c r="H11589" i="12"/>
  <c r="H11590" i="12"/>
  <c r="H11591" i="12"/>
  <c r="H11592" i="12"/>
  <c r="H11593" i="12"/>
  <c r="H11594" i="12"/>
  <c r="H11595" i="12"/>
  <c r="H11596" i="12"/>
  <c r="H11597" i="12"/>
  <c r="H11598" i="12"/>
  <c r="H11599" i="12"/>
  <c r="H11600" i="12"/>
  <c r="H11601" i="12"/>
  <c r="H11602" i="12"/>
  <c r="H11603" i="12"/>
  <c r="H11604" i="12"/>
  <c r="H11605" i="12"/>
  <c r="H11606" i="12"/>
  <c r="H11607" i="12"/>
  <c r="H11608" i="12"/>
  <c r="H11609" i="12"/>
  <c r="H11610" i="12"/>
  <c r="H11611" i="12"/>
  <c r="H11612" i="12"/>
  <c r="H11613" i="12"/>
  <c r="H11614" i="12"/>
  <c r="H11615" i="12"/>
  <c r="H11616" i="12"/>
  <c r="H11617" i="12"/>
  <c r="H11618" i="12"/>
  <c r="H11619" i="12"/>
  <c r="H11620" i="12"/>
  <c r="H11621" i="12"/>
  <c r="H11622" i="12"/>
  <c r="H11623" i="12"/>
  <c r="H11624" i="12"/>
  <c r="H11625" i="12"/>
  <c r="H11626" i="12"/>
  <c r="H11627" i="12"/>
  <c r="H11628" i="12"/>
  <c r="H11629" i="12"/>
  <c r="H11630" i="12"/>
  <c r="H11631" i="12"/>
  <c r="H11632" i="12"/>
  <c r="H11633" i="12"/>
  <c r="H11634" i="12"/>
  <c r="H11635" i="12"/>
  <c r="H11636" i="12"/>
  <c r="H11637" i="12"/>
  <c r="H11638" i="12"/>
  <c r="H11639" i="12"/>
  <c r="H11640" i="12"/>
  <c r="H11641" i="12"/>
  <c r="H11642" i="12"/>
  <c r="H11643" i="12"/>
  <c r="H11644" i="12"/>
  <c r="H11645" i="12"/>
  <c r="H11646" i="12"/>
  <c r="H11647" i="12"/>
  <c r="H11648" i="12"/>
  <c r="H11649" i="12"/>
  <c r="H11650" i="12"/>
  <c r="H11651" i="12"/>
  <c r="H11652" i="12"/>
  <c r="H11653" i="12"/>
  <c r="H11654" i="12"/>
  <c r="H11655" i="12"/>
  <c r="H11656" i="12"/>
  <c r="H11657" i="12"/>
  <c r="H11658" i="12"/>
  <c r="H11659" i="12"/>
  <c r="H11660" i="12"/>
  <c r="H11661" i="12"/>
  <c r="H11662" i="12"/>
  <c r="H11663" i="12"/>
  <c r="H11664" i="12"/>
  <c r="H11665" i="12"/>
  <c r="H11666" i="12"/>
  <c r="H11667" i="12"/>
  <c r="H11668" i="12"/>
  <c r="H11669" i="12"/>
  <c r="H11670" i="12"/>
  <c r="H11671" i="12"/>
  <c r="H11672" i="12"/>
  <c r="H11673" i="12"/>
  <c r="H11674" i="12"/>
  <c r="H11675" i="12"/>
  <c r="H11676" i="12"/>
  <c r="H11677" i="12"/>
  <c r="H11678" i="12"/>
  <c r="H11679" i="12"/>
  <c r="H11680" i="12"/>
  <c r="H11681" i="12"/>
  <c r="H11682" i="12"/>
  <c r="H11683" i="12"/>
  <c r="H11684" i="12"/>
  <c r="H11685" i="12"/>
  <c r="H11686" i="12"/>
  <c r="H11687" i="12"/>
  <c r="H11688" i="12"/>
  <c r="H11689" i="12"/>
  <c r="H11690" i="12"/>
  <c r="H11691" i="12"/>
  <c r="H11692" i="12"/>
  <c r="H11693" i="12"/>
  <c r="H11694" i="12"/>
  <c r="H11695" i="12"/>
  <c r="H11696" i="12"/>
  <c r="H11697" i="12"/>
  <c r="H11698" i="12"/>
  <c r="H11699" i="12"/>
  <c r="H11700" i="12"/>
  <c r="H11701" i="12"/>
  <c r="H11702" i="12"/>
  <c r="H11703" i="12"/>
  <c r="H11704" i="12"/>
  <c r="H11705" i="12"/>
  <c r="H11706" i="12"/>
  <c r="H11707" i="12"/>
  <c r="H11708" i="12"/>
  <c r="H11709" i="12"/>
  <c r="H11710" i="12"/>
  <c r="H11711" i="12"/>
  <c r="H11712" i="12"/>
  <c r="H11713" i="12"/>
  <c r="H11714" i="12"/>
  <c r="H11715" i="12"/>
  <c r="H11716" i="12"/>
  <c r="H11717" i="12"/>
  <c r="H11718" i="12"/>
  <c r="H11719" i="12"/>
  <c r="H11720" i="12"/>
  <c r="H11721" i="12"/>
  <c r="H11722" i="12"/>
  <c r="H11723" i="12"/>
  <c r="H11724" i="12"/>
  <c r="H11725" i="12"/>
  <c r="H11726" i="12"/>
  <c r="H11727" i="12"/>
  <c r="H11728" i="12"/>
  <c r="H11729" i="12"/>
  <c r="H11730" i="12"/>
  <c r="H11731" i="12"/>
  <c r="H11732" i="12"/>
  <c r="H11733" i="12"/>
  <c r="H11734" i="12"/>
  <c r="H11735" i="12"/>
  <c r="H11736" i="12"/>
  <c r="H11737" i="12"/>
  <c r="H11738" i="12"/>
  <c r="H11739" i="12"/>
  <c r="H11740" i="12"/>
  <c r="H11741" i="12"/>
  <c r="H11742" i="12"/>
  <c r="H11743" i="12"/>
  <c r="H11744" i="12"/>
  <c r="H11745" i="12"/>
  <c r="H11746" i="12"/>
  <c r="H11747" i="12"/>
  <c r="H11748" i="12"/>
  <c r="H11749" i="12"/>
  <c r="H11750" i="12"/>
  <c r="H11751" i="12"/>
  <c r="H11752" i="12"/>
  <c r="H11753" i="12"/>
  <c r="H11754" i="12"/>
  <c r="H11755" i="12"/>
  <c r="H11756" i="12"/>
  <c r="H11757" i="12"/>
  <c r="H11758" i="12"/>
  <c r="H11759" i="12"/>
  <c r="H11760" i="12"/>
  <c r="H11761" i="12"/>
  <c r="H11762" i="12"/>
  <c r="H11763" i="12"/>
  <c r="H11764" i="12"/>
  <c r="H11765" i="12"/>
  <c r="H11766" i="12"/>
  <c r="H11767" i="12"/>
  <c r="H11768" i="12"/>
  <c r="H11769" i="12"/>
  <c r="H11770" i="12"/>
  <c r="H11771" i="12"/>
  <c r="H11772" i="12"/>
  <c r="H11773" i="12"/>
  <c r="H11774" i="12"/>
  <c r="H11775" i="12"/>
  <c r="H11776" i="12"/>
  <c r="H11777" i="12"/>
  <c r="H11778" i="12"/>
  <c r="H11779" i="12"/>
  <c r="H11780" i="12"/>
  <c r="H11781" i="12"/>
  <c r="H11782" i="12"/>
  <c r="H11783" i="12"/>
  <c r="H11784" i="12"/>
  <c r="H11785" i="12"/>
  <c r="H11786" i="12"/>
  <c r="H11787" i="12"/>
  <c r="H11788" i="12"/>
  <c r="H11789" i="12"/>
  <c r="H11790" i="12"/>
  <c r="H11791" i="12"/>
  <c r="H11792" i="12"/>
  <c r="H11793" i="12"/>
  <c r="H11794" i="12"/>
  <c r="H11795" i="12"/>
  <c r="H11796" i="12"/>
  <c r="H11797" i="12"/>
  <c r="H11798" i="12"/>
  <c r="H11799" i="12"/>
  <c r="H11800" i="12"/>
  <c r="H11801" i="12"/>
  <c r="H11802" i="12"/>
  <c r="H11803" i="12"/>
  <c r="H11804" i="12"/>
  <c r="H11805" i="12"/>
  <c r="H11806" i="12"/>
  <c r="H11807" i="12"/>
  <c r="H11808" i="12"/>
  <c r="H11809" i="12"/>
  <c r="H11810" i="12"/>
  <c r="H11811" i="12"/>
  <c r="H11812" i="12"/>
  <c r="H11813" i="12"/>
  <c r="H11814" i="12"/>
  <c r="H11815" i="12"/>
  <c r="H11816" i="12"/>
  <c r="H11817" i="12"/>
  <c r="H11818" i="12"/>
  <c r="H11819" i="12"/>
  <c r="H11820" i="12"/>
  <c r="H11821" i="12"/>
  <c r="H11822" i="12"/>
  <c r="H11823" i="12"/>
  <c r="H11824" i="12"/>
  <c r="H11825" i="12"/>
  <c r="H11826" i="12"/>
  <c r="H11827" i="12"/>
  <c r="H11828" i="12"/>
  <c r="H11829" i="12"/>
  <c r="H11830" i="12"/>
  <c r="H11831" i="12"/>
  <c r="H11832" i="12"/>
  <c r="H11833" i="12"/>
  <c r="H11834" i="12"/>
  <c r="H11835" i="12"/>
  <c r="H11836" i="12"/>
  <c r="H11837" i="12"/>
  <c r="H11838" i="12"/>
  <c r="H11839" i="12"/>
  <c r="H11840" i="12"/>
  <c r="H11841" i="12"/>
  <c r="H11842" i="12"/>
  <c r="H11843" i="12"/>
  <c r="H11844" i="12"/>
  <c r="H11845" i="12"/>
  <c r="H11846" i="12"/>
  <c r="H11847" i="12"/>
  <c r="H11848" i="12"/>
  <c r="H11849" i="12"/>
  <c r="H11850" i="12"/>
  <c r="H11851" i="12"/>
  <c r="H11852" i="12"/>
  <c r="H11853" i="12"/>
  <c r="H11854" i="12"/>
  <c r="H11855" i="12"/>
  <c r="H11856" i="12"/>
  <c r="H11857" i="12"/>
  <c r="H11858" i="12"/>
  <c r="H11859" i="12"/>
  <c r="H11860" i="12"/>
  <c r="H11861" i="12"/>
  <c r="H11862" i="12"/>
  <c r="H11863" i="12"/>
  <c r="H11864" i="12"/>
  <c r="H11865" i="12"/>
  <c r="H11866" i="12"/>
  <c r="H11867" i="12"/>
  <c r="H11868" i="12"/>
  <c r="H11869" i="12"/>
  <c r="H11870" i="12"/>
  <c r="H11871" i="12"/>
  <c r="H11872" i="12"/>
  <c r="H11873" i="12"/>
  <c r="H11874" i="12"/>
  <c r="H11875" i="12"/>
  <c r="H11876" i="12"/>
  <c r="H11877" i="12"/>
  <c r="H11878" i="12"/>
  <c r="H11879" i="12"/>
  <c r="H11880" i="12"/>
  <c r="H11881" i="12"/>
  <c r="H11882" i="12"/>
  <c r="H11883" i="12"/>
  <c r="H11884" i="12"/>
  <c r="H11885" i="12"/>
  <c r="H11886" i="12"/>
  <c r="H11887" i="12"/>
  <c r="H11888" i="12"/>
  <c r="H11889" i="12"/>
  <c r="H11890" i="12"/>
  <c r="H11891" i="12"/>
  <c r="H11892" i="12"/>
  <c r="H11893" i="12"/>
  <c r="H11894" i="12"/>
  <c r="H11895" i="12"/>
  <c r="H11896" i="12"/>
  <c r="H11897" i="12"/>
  <c r="H11898" i="12"/>
  <c r="H11899" i="12"/>
  <c r="H11900" i="12"/>
  <c r="H11901" i="12"/>
  <c r="H11902" i="12"/>
  <c r="H11903" i="12"/>
  <c r="H11904" i="12"/>
  <c r="H11905" i="12"/>
  <c r="H11906" i="12"/>
  <c r="H11907" i="12"/>
  <c r="H11908" i="12"/>
  <c r="H11909" i="12"/>
  <c r="H11910" i="12"/>
  <c r="H11911" i="12"/>
  <c r="H11912" i="12"/>
  <c r="H11913" i="12"/>
  <c r="H11914" i="12"/>
  <c r="H11915" i="12"/>
  <c r="H11916" i="12"/>
  <c r="H11917" i="12"/>
  <c r="H11918" i="12"/>
  <c r="H11919" i="12"/>
  <c r="H11920" i="12"/>
  <c r="H11921" i="12"/>
  <c r="H11922" i="12"/>
  <c r="H11923" i="12"/>
  <c r="H11924" i="12"/>
  <c r="H11925" i="12"/>
  <c r="H11926" i="12"/>
  <c r="H11927" i="12"/>
  <c r="H11928" i="12"/>
  <c r="H11929" i="12"/>
  <c r="H11930" i="12"/>
  <c r="H11931" i="12"/>
  <c r="H11932" i="12"/>
  <c r="H11933" i="12"/>
  <c r="H11934" i="12"/>
  <c r="H11935" i="12"/>
  <c r="H11936" i="12"/>
  <c r="H11937" i="12"/>
  <c r="H11938" i="12"/>
  <c r="H11939" i="12"/>
  <c r="H11940" i="12"/>
  <c r="H11941" i="12"/>
  <c r="H11942" i="12"/>
  <c r="H11943" i="12"/>
  <c r="H11944" i="12"/>
  <c r="H11945" i="12"/>
  <c r="H11946" i="12"/>
  <c r="H11947" i="12"/>
  <c r="H11948" i="12"/>
  <c r="H11949" i="12"/>
  <c r="H11950" i="12"/>
  <c r="H11951" i="12"/>
  <c r="H11952" i="12"/>
  <c r="H11953" i="12"/>
  <c r="H11954" i="12"/>
  <c r="H11955" i="12"/>
  <c r="H11956" i="12"/>
  <c r="H11957" i="12"/>
  <c r="H11958" i="12"/>
  <c r="H11959" i="12"/>
  <c r="H11960" i="12"/>
  <c r="H11961" i="12"/>
  <c r="H11962" i="12"/>
  <c r="H11963" i="12"/>
  <c r="H11964" i="12"/>
  <c r="H11965" i="12"/>
  <c r="H11966" i="12"/>
  <c r="H11967" i="12"/>
  <c r="H11968" i="12"/>
  <c r="H11969" i="12"/>
  <c r="H11970" i="12"/>
  <c r="H11971" i="12"/>
  <c r="H11972" i="12"/>
  <c r="H11973" i="12"/>
  <c r="H11974" i="12"/>
  <c r="H11975" i="12"/>
  <c r="H11976" i="12"/>
  <c r="H11977" i="12"/>
  <c r="H11978" i="12"/>
  <c r="H11979" i="12"/>
  <c r="H11980" i="12"/>
  <c r="H11981" i="12"/>
  <c r="H11982" i="12"/>
  <c r="H11983" i="12"/>
  <c r="H11984" i="12"/>
  <c r="H11985" i="12"/>
  <c r="H11986" i="12"/>
  <c r="H11987" i="12"/>
  <c r="H11988" i="12"/>
  <c r="H11989" i="12"/>
  <c r="H11990" i="12"/>
  <c r="H11991" i="12"/>
  <c r="H11992" i="12"/>
  <c r="H11993" i="12"/>
  <c r="H11994" i="12"/>
  <c r="H11995" i="12"/>
  <c r="H11996" i="12"/>
  <c r="H11997" i="12"/>
  <c r="H11998" i="12"/>
  <c r="H11999" i="12"/>
  <c r="H12000" i="12"/>
  <c r="H12001" i="12"/>
  <c r="H12002" i="12"/>
  <c r="H12003" i="12"/>
  <c r="H12004" i="12"/>
  <c r="H12005" i="12"/>
  <c r="H12006" i="12"/>
  <c r="H12007" i="12"/>
  <c r="H12008" i="12"/>
  <c r="H12009" i="12"/>
  <c r="H12010" i="12"/>
  <c r="H12011" i="12"/>
  <c r="H12012" i="12"/>
  <c r="H12013" i="12"/>
  <c r="H12014" i="12"/>
  <c r="H12015" i="12"/>
  <c r="H12016" i="12"/>
  <c r="H12017" i="12"/>
  <c r="H12018" i="12"/>
  <c r="H12019" i="12"/>
  <c r="H12020" i="12"/>
  <c r="H12021" i="12"/>
  <c r="H12022" i="12"/>
  <c r="H12023" i="12"/>
  <c r="H12024" i="12"/>
  <c r="H12025" i="12"/>
  <c r="H12026" i="12"/>
  <c r="H12027" i="12"/>
  <c r="H12028" i="12"/>
  <c r="H12029" i="12"/>
  <c r="H12030" i="12"/>
  <c r="H12031" i="12"/>
  <c r="H12032" i="12"/>
  <c r="H12033" i="12"/>
  <c r="H12034" i="12"/>
  <c r="H12035" i="12"/>
  <c r="H12036" i="12"/>
  <c r="H12037" i="12"/>
  <c r="H12038" i="12"/>
  <c r="H12039" i="12"/>
  <c r="H12040" i="12"/>
  <c r="H12041" i="12"/>
  <c r="H12042" i="12"/>
  <c r="H12043" i="12"/>
  <c r="H12044" i="12"/>
  <c r="H12045" i="12"/>
  <c r="H12046" i="12"/>
  <c r="H12047" i="12"/>
  <c r="H12048" i="12"/>
  <c r="H12049" i="12"/>
  <c r="H12050" i="12"/>
  <c r="H12051" i="12"/>
  <c r="H12052" i="12"/>
  <c r="H12053" i="12"/>
  <c r="H12054" i="12"/>
  <c r="H12055" i="12"/>
  <c r="H12056" i="12"/>
  <c r="H12057" i="12"/>
  <c r="H12058" i="12"/>
  <c r="H12059" i="12"/>
  <c r="H12060" i="12"/>
  <c r="H12061" i="12"/>
  <c r="H12062" i="12"/>
  <c r="H12063" i="12"/>
  <c r="H12064" i="12"/>
  <c r="H12065" i="12"/>
  <c r="H12066" i="12"/>
  <c r="H12067" i="12"/>
  <c r="H12068" i="12"/>
  <c r="H12069" i="12"/>
  <c r="H12070" i="12"/>
  <c r="H12071" i="12"/>
  <c r="H12072" i="12"/>
  <c r="H12073" i="12"/>
  <c r="H12074" i="12"/>
  <c r="H12075" i="12"/>
  <c r="H12076" i="12"/>
  <c r="H12077" i="12"/>
  <c r="H12078" i="12"/>
  <c r="H12079" i="12"/>
  <c r="H12080" i="12"/>
  <c r="H12081" i="12"/>
  <c r="H12082" i="12"/>
  <c r="H12083" i="12"/>
  <c r="H12084" i="12"/>
  <c r="H12085" i="12"/>
  <c r="H12086" i="12"/>
  <c r="H12087" i="12"/>
  <c r="H12088" i="12"/>
  <c r="H12089" i="12"/>
  <c r="H12090" i="12"/>
  <c r="H12091" i="12"/>
  <c r="H12092" i="12"/>
  <c r="H12093" i="12"/>
  <c r="H12094" i="12"/>
  <c r="H12095" i="12"/>
  <c r="H12096" i="12"/>
  <c r="H12097" i="12"/>
  <c r="H12098" i="12"/>
  <c r="H12099" i="12"/>
  <c r="H12100" i="12"/>
  <c r="H12101" i="12"/>
  <c r="H12102" i="12"/>
  <c r="H12103" i="12"/>
  <c r="H12104" i="12"/>
  <c r="H12105" i="12"/>
  <c r="H12106" i="12"/>
  <c r="H12107" i="12"/>
  <c r="H12108" i="12"/>
  <c r="H12109" i="12"/>
  <c r="H12110" i="12"/>
  <c r="H12111" i="12"/>
  <c r="H12112" i="12"/>
  <c r="H12113" i="12"/>
  <c r="H12114" i="12"/>
  <c r="H12115" i="12"/>
  <c r="H12116" i="12"/>
  <c r="H12117" i="12"/>
  <c r="H12118" i="12"/>
  <c r="H12119" i="12"/>
  <c r="H12120" i="12"/>
  <c r="H12121" i="12"/>
  <c r="H12122" i="12"/>
  <c r="H12123" i="12"/>
  <c r="H12124" i="12"/>
  <c r="H12125" i="12"/>
  <c r="H12126" i="12"/>
  <c r="H12127" i="12"/>
  <c r="H12128" i="12"/>
  <c r="H12129" i="12"/>
  <c r="H12130" i="12"/>
  <c r="H12131" i="12"/>
  <c r="H12132" i="12"/>
  <c r="H12133" i="12"/>
  <c r="H12134" i="12"/>
  <c r="H12135" i="12"/>
  <c r="H12136" i="12"/>
  <c r="H12137" i="12"/>
  <c r="H12138" i="12"/>
  <c r="H12139" i="12"/>
  <c r="H12140" i="12"/>
  <c r="H12141" i="12"/>
  <c r="H12142" i="12"/>
  <c r="H12143" i="12"/>
  <c r="H12144" i="12"/>
  <c r="H12145" i="12"/>
  <c r="H12146" i="12"/>
  <c r="H12147" i="12"/>
  <c r="H12148" i="12"/>
  <c r="H12149" i="12"/>
  <c r="H12150" i="12"/>
  <c r="H12151" i="12"/>
  <c r="H12152" i="12"/>
  <c r="H12153" i="12"/>
  <c r="H12154" i="12"/>
  <c r="H12155" i="12"/>
  <c r="H12156" i="12"/>
  <c r="H12157" i="12"/>
  <c r="H12158" i="12"/>
  <c r="H12159" i="12"/>
  <c r="H12160" i="12"/>
  <c r="H12161" i="12"/>
  <c r="H12162" i="12"/>
  <c r="H12163" i="12"/>
  <c r="H12164" i="12"/>
  <c r="H12165" i="12"/>
  <c r="H12166" i="12"/>
  <c r="H12167" i="12"/>
  <c r="H12168" i="12"/>
  <c r="H12169" i="12"/>
  <c r="H12170" i="12"/>
  <c r="H12171" i="12"/>
  <c r="H12172" i="12"/>
  <c r="H12173" i="12"/>
  <c r="H12174" i="12"/>
  <c r="H12175" i="12"/>
  <c r="H12176" i="12"/>
  <c r="H12177" i="12"/>
  <c r="H12178" i="12"/>
  <c r="H12179" i="12"/>
  <c r="H12180" i="12"/>
  <c r="H12181" i="12"/>
  <c r="H12182" i="12"/>
  <c r="H12183" i="12"/>
  <c r="H12184" i="12"/>
  <c r="H12185" i="12"/>
  <c r="H12186" i="12"/>
  <c r="H12187" i="12"/>
  <c r="H12188" i="12"/>
  <c r="H12189" i="12"/>
  <c r="H12190" i="12"/>
  <c r="H12191" i="12"/>
  <c r="H12192" i="12"/>
  <c r="H12193" i="12"/>
  <c r="H12194" i="12"/>
  <c r="H12195" i="12"/>
  <c r="H12196" i="12"/>
  <c r="H12197" i="12"/>
  <c r="H12198" i="12"/>
  <c r="H12199" i="12"/>
  <c r="H12200" i="12"/>
  <c r="H12201" i="12"/>
  <c r="H12202" i="12"/>
  <c r="H12203" i="12"/>
  <c r="H12204" i="12"/>
  <c r="H12205" i="12"/>
  <c r="H12206" i="12"/>
  <c r="H12207" i="12"/>
  <c r="H12208" i="12"/>
  <c r="H12209" i="12"/>
  <c r="H12210" i="12"/>
  <c r="H12211" i="12"/>
  <c r="H12212" i="12"/>
  <c r="H12213" i="12"/>
  <c r="H12214" i="12"/>
  <c r="H12215" i="12"/>
  <c r="H12216" i="12"/>
  <c r="H12217" i="12"/>
  <c r="H12218" i="12"/>
  <c r="H12219" i="12"/>
  <c r="H12220" i="12"/>
  <c r="H12221" i="12"/>
  <c r="H12222" i="12"/>
  <c r="H12223" i="12"/>
  <c r="H12224" i="12"/>
  <c r="H12225" i="12"/>
  <c r="H12226" i="12"/>
  <c r="H12227" i="12"/>
  <c r="H12228" i="12"/>
  <c r="H12229" i="12"/>
  <c r="H12230" i="12"/>
  <c r="H12231" i="12"/>
  <c r="H12232" i="12"/>
  <c r="H12233" i="12"/>
  <c r="H12234" i="12"/>
  <c r="H12235" i="12"/>
  <c r="H12236" i="12"/>
  <c r="H12237" i="12"/>
  <c r="H12238" i="12"/>
  <c r="H12239" i="12"/>
  <c r="H12240" i="12"/>
  <c r="H12241" i="12"/>
  <c r="H12242" i="12"/>
  <c r="H12243" i="12"/>
  <c r="H12244" i="12"/>
  <c r="H12245" i="12"/>
  <c r="H12246" i="12"/>
  <c r="H12247" i="12"/>
  <c r="H12248" i="12"/>
  <c r="H12249" i="12"/>
  <c r="H12250" i="12"/>
  <c r="H12251" i="12"/>
  <c r="H12252" i="12"/>
  <c r="H12253" i="12"/>
  <c r="H12254" i="12"/>
  <c r="H12255" i="12"/>
  <c r="H12256" i="12"/>
  <c r="H12257" i="12"/>
  <c r="H12258" i="12"/>
  <c r="H12259" i="12"/>
  <c r="H12260" i="12"/>
  <c r="H12261" i="12"/>
  <c r="H12262" i="12"/>
  <c r="H12263" i="12"/>
  <c r="H12264" i="12"/>
  <c r="H12265" i="12"/>
  <c r="H12266" i="12"/>
  <c r="H12267" i="12"/>
  <c r="H12268" i="12"/>
  <c r="H12269" i="12"/>
  <c r="H12270" i="12"/>
  <c r="H12271" i="12"/>
  <c r="H12272" i="12"/>
  <c r="H12273" i="12"/>
  <c r="H12274" i="12"/>
  <c r="H12275" i="12"/>
  <c r="H12276" i="12"/>
  <c r="H12277" i="12"/>
  <c r="H12278" i="12"/>
  <c r="H12279" i="12"/>
  <c r="H12280" i="12"/>
  <c r="H12281" i="12"/>
  <c r="H12282" i="12"/>
  <c r="H12283" i="12"/>
  <c r="H12284" i="12"/>
  <c r="H12285" i="12"/>
  <c r="H12286" i="12"/>
  <c r="H12287" i="12"/>
  <c r="H12288" i="12"/>
  <c r="H12289" i="12"/>
  <c r="H12290" i="12"/>
  <c r="H12291" i="12"/>
  <c r="H12292" i="12"/>
  <c r="H12293" i="12"/>
  <c r="H12294" i="12"/>
  <c r="H12295" i="12"/>
  <c r="H12296" i="12"/>
  <c r="H12297" i="12"/>
  <c r="H12298" i="12"/>
  <c r="H12299" i="12"/>
  <c r="H12300" i="12"/>
  <c r="H12301" i="12"/>
  <c r="H12302" i="12"/>
  <c r="H12303" i="12"/>
  <c r="H12304" i="12"/>
  <c r="H12305" i="12"/>
  <c r="H12306" i="12"/>
  <c r="H12307" i="12"/>
  <c r="H12308" i="12"/>
  <c r="H12309" i="12"/>
  <c r="H12310" i="12"/>
  <c r="H12311" i="12"/>
  <c r="H12312" i="12"/>
  <c r="H12313" i="12"/>
  <c r="H12314" i="12"/>
  <c r="H12315" i="12"/>
  <c r="H12316" i="12"/>
  <c r="H12317" i="12"/>
  <c r="H12318" i="12"/>
  <c r="H12319" i="12"/>
  <c r="H12320" i="12"/>
  <c r="H12321" i="12"/>
  <c r="H12322" i="12"/>
  <c r="H12323" i="12"/>
  <c r="H12324" i="12"/>
  <c r="H12325" i="12"/>
  <c r="H12326" i="12"/>
  <c r="H12327" i="12"/>
  <c r="H12328" i="12"/>
  <c r="H12329" i="12"/>
  <c r="H12330" i="12"/>
  <c r="H12331" i="12"/>
  <c r="H12332" i="12"/>
  <c r="H12333" i="12"/>
  <c r="H12334" i="12"/>
  <c r="H12335" i="12"/>
  <c r="H12336" i="12"/>
  <c r="H12337" i="12"/>
  <c r="H12338" i="12"/>
  <c r="H12339" i="12"/>
  <c r="H12340" i="12"/>
  <c r="H12341" i="12"/>
  <c r="H12342" i="12"/>
  <c r="H12343" i="12"/>
  <c r="H12344" i="12"/>
  <c r="H12345" i="12"/>
  <c r="H12346" i="12"/>
  <c r="H12347" i="12"/>
  <c r="H12348" i="12"/>
  <c r="H12349" i="12"/>
  <c r="H12350" i="12"/>
  <c r="H12351" i="12"/>
  <c r="H12352" i="12"/>
  <c r="H12353" i="12"/>
  <c r="H12354" i="12"/>
  <c r="H12355" i="12"/>
  <c r="H12356" i="12"/>
  <c r="H12357" i="12"/>
  <c r="H12358" i="12"/>
  <c r="H12359" i="12"/>
  <c r="H12360" i="12"/>
  <c r="H12361" i="12"/>
  <c r="H12362" i="12"/>
  <c r="H12363" i="12"/>
  <c r="H12364" i="12"/>
  <c r="H12365" i="12"/>
  <c r="H12366" i="12"/>
  <c r="H12367" i="12"/>
  <c r="H12368" i="12"/>
  <c r="H12369" i="12"/>
  <c r="H12370" i="12"/>
  <c r="H12371" i="12"/>
  <c r="H12372" i="12"/>
  <c r="H12373" i="12"/>
  <c r="H12374" i="12"/>
  <c r="H12375" i="12"/>
  <c r="H12376" i="12"/>
  <c r="H12377" i="12"/>
  <c r="H12378" i="12"/>
  <c r="H12379" i="12"/>
  <c r="H12380" i="12"/>
  <c r="H12381" i="12"/>
  <c r="H12382" i="12"/>
  <c r="H12383" i="12"/>
  <c r="H12384" i="12"/>
  <c r="H12385" i="12"/>
  <c r="H12386" i="12"/>
  <c r="H12387" i="12"/>
  <c r="H12388" i="12"/>
  <c r="H12389" i="12"/>
  <c r="H12390" i="12"/>
  <c r="H12391" i="12"/>
  <c r="H12392" i="12"/>
  <c r="H12393" i="12"/>
  <c r="H12394" i="12"/>
  <c r="H12395" i="12"/>
  <c r="H12396" i="12"/>
  <c r="H12397" i="12"/>
  <c r="H12398" i="12"/>
  <c r="H12399" i="12"/>
  <c r="H12400" i="12"/>
  <c r="H12401" i="12"/>
  <c r="H12402" i="12"/>
  <c r="H12403" i="12"/>
  <c r="H12404" i="12"/>
  <c r="H12405" i="12"/>
  <c r="H12406" i="12"/>
  <c r="H12407" i="12"/>
  <c r="H12408" i="12"/>
  <c r="H12409" i="12"/>
  <c r="H12410" i="12"/>
  <c r="H12411" i="12"/>
  <c r="H12412" i="12"/>
  <c r="H12413" i="12"/>
  <c r="H12414" i="12"/>
  <c r="H12415" i="12"/>
  <c r="H12416" i="12"/>
  <c r="H12417" i="12"/>
  <c r="H12418" i="12"/>
  <c r="H12419" i="12"/>
  <c r="H12420" i="12"/>
  <c r="H12421" i="12"/>
  <c r="H12422" i="12"/>
  <c r="H12423" i="12"/>
  <c r="H12424" i="12"/>
  <c r="H12425" i="12"/>
  <c r="H12426" i="12"/>
  <c r="H12427" i="12"/>
  <c r="H12428" i="12"/>
  <c r="H12429" i="12"/>
  <c r="H12430" i="12"/>
  <c r="H12431" i="12"/>
  <c r="H12432" i="12"/>
  <c r="H12433" i="12"/>
  <c r="H12434" i="12"/>
  <c r="H12435" i="12"/>
  <c r="H12436" i="12"/>
  <c r="H12437" i="12"/>
  <c r="H12438" i="12"/>
  <c r="H12439" i="12"/>
  <c r="H12440" i="12"/>
  <c r="H12441" i="12"/>
  <c r="H12442" i="12"/>
  <c r="H12443" i="12"/>
  <c r="H12444" i="12"/>
  <c r="H12445" i="12"/>
  <c r="H12446" i="12"/>
  <c r="H12447" i="12"/>
  <c r="H12448" i="12"/>
  <c r="H12449" i="12"/>
  <c r="H12450" i="12"/>
  <c r="H12451" i="12"/>
  <c r="H12452" i="12"/>
  <c r="H12453" i="12"/>
  <c r="H12454" i="12"/>
  <c r="H12455" i="12"/>
  <c r="H12456" i="12"/>
  <c r="H12457" i="12"/>
  <c r="H12458" i="12"/>
  <c r="H12459" i="12"/>
  <c r="H12460" i="12"/>
  <c r="H12461" i="12"/>
  <c r="H12462" i="12"/>
  <c r="H12463" i="12"/>
  <c r="H12464" i="12"/>
  <c r="H12465" i="12"/>
  <c r="H12466" i="12"/>
  <c r="H12467" i="12"/>
  <c r="H12468" i="12"/>
  <c r="H12469" i="12"/>
  <c r="H12470" i="12"/>
  <c r="H12471" i="12"/>
  <c r="H12472" i="12"/>
  <c r="H12473" i="12"/>
  <c r="H12474" i="12"/>
  <c r="H12475" i="12"/>
  <c r="H12476" i="12"/>
  <c r="H12477" i="12"/>
  <c r="H12478" i="12"/>
  <c r="H12479" i="12"/>
  <c r="H12480" i="12"/>
  <c r="H12481" i="12"/>
  <c r="H12482" i="12"/>
  <c r="H12483" i="12"/>
  <c r="H12484" i="12"/>
  <c r="H12485" i="12"/>
  <c r="H12486" i="12"/>
  <c r="H12487" i="12"/>
  <c r="H12488" i="12"/>
  <c r="H12489" i="12"/>
  <c r="H12490" i="12"/>
  <c r="H12491" i="12"/>
  <c r="H12492" i="12"/>
  <c r="H12493" i="12"/>
  <c r="H12494" i="12"/>
  <c r="H12495" i="12"/>
  <c r="H12496" i="12"/>
  <c r="H12497" i="12"/>
  <c r="H12498" i="12"/>
  <c r="H12499" i="12"/>
  <c r="H12500" i="12"/>
  <c r="H12501" i="12"/>
  <c r="H12502" i="12"/>
  <c r="H12503" i="12"/>
  <c r="H12504" i="12"/>
  <c r="H12505" i="12"/>
  <c r="H12506" i="12"/>
  <c r="H12507" i="12"/>
  <c r="H12508" i="12"/>
  <c r="H12509" i="12"/>
  <c r="H12510" i="12"/>
  <c r="H12511" i="12"/>
  <c r="H12512" i="12"/>
  <c r="H12513" i="12"/>
  <c r="H12514" i="12"/>
  <c r="H12515" i="12"/>
  <c r="H12516" i="12"/>
  <c r="H12517" i="12"/>
  <c r="H12518" i="12"/>
  <c r="H12519" i="12"/>
  <c r="H12520" i="12"/>
  <c r="H12521" i="12"/>
  <c r="H12522" i="12"/>
  <c r="H12523" i="12"/>
  <c r="H12524" i="12"/>
  <c r="H12525" i="12"/>
  <c r="H12526" i="12"/>
  <c r="H12527" i="12"/>
  <c r="H12528" i="12"/>
  <c r="H12529" i="12"/>
  <c r="H12530" i="12"/>
  <c r="H12531" i="12"/>
  <c r="H12532" i="12"/>
  <c r="H12533" i="12"/>
  <c r="H12534" i="12"/>
  <c r="H12535" i="12"/>
  <c r="H12536" i="12"/>
  <c r="H12537" i="12"/>
  <c r="H12538" i="12"/>
  <c r="H12539" i="12"/>
  <c r="H12540" i="12"/>
  <c r="H12541" i="12"/>
  <c r="H12542" i="12"/>
  <c r="H12543" i="12"/>
  <c r="H12544" i="12"/>
  <c r="H12545" i="12"/>
  <c r="H12546" i="12"/>
  <c r="H12547" i="12"/>
  <c r="H12548" i="12"/>
  <c r="H12549" i="12"/>
  <c r="H12550" i="12"/>
  <c r="H12551" i="12"/>
  <c r="H12552" i="12"/>
  <c r="H12553" i="12"/>
  <c r="H12554" i="12"/>
  <c r="H12555" i="12"/>
  <c r="H12556" i="12"/>
  <c r="H12557" i="12"/>
  <c r="H12558" i="12"/>
  <c r="H12559" i="12"/>
  <c r="H12560" i="12"/>
  <c r="H12561" i="12"/>
  <c r="H12562" i="12"/>
  <c r="H12563" i="12"/>
  <c r="H12564" i="12"/>
  <c r="H12565" i="12"/>
  <c r="H12566" i="12"/>
  <c r="H12567" i="12"/>
  <c r="H12568" i="12"/>
  <c r="H12569" i="12"/>
  <c r="H12570" i="12"/>
  <c r="H12571" i="12"/>
  <c r="H12572" i="12"/>
  <c r="H12573" i="12"/>
  <c r="H12574" i="12"/>
  <c r="H12575" i="12"/>
  <c r="H12576" i="12"/>
  <c r="H12577" i="12"/>
  <c r="H12578" i="12"/>
  <c r="H12579" i="12"/>
  <c r="H12580" i="12"/>
  <c r="H12581" i="12"/>
  <c r="H12582" i="12"/>
  <c r="H12583" i="12"/>
  <c r="H12584" i="12"/>
  <c r="H12585" i="12"/>
  <c r="H12586" i="12"/>
  <c r="H12587" i="12"/>
  <c r="H12588" i="12"/>
  <c r="H12589" i="12"/>
  <c r="H12590" i="12"/>
  <c r="H12591" i="12"/>
  <c r="H12592" i="12"/>
  <c r="H12593" i="12"/>
  <c r="H12594" i="12"/>
  <c r="H12595" i="12"/>
  <c r="H12596" i="12"/>
  <c r="H12597" i="12"/>
  <c r="H12598" i="12"/>
  <c r="H12599" i="12"/>
  <c r="H12600" i="12"/>
  <c r="H12601" i="12"/>
  <c r="H12602" i="12"/>
  <c r="H12603" i="12"/>
  <c r="H12604" i="12"/>
  <c r="H12605" i="12"/>
  <c r="H12606" i="12"/>
  <c r="H12607" i="12"/>
  <c r="H12608" i="12"/>
  <c r="H12609" i="12"/>
  <c r="H12610" i="12"/>
  <c r="H12611" i="12"/>
  <c r="H12612" i="12"/>
  <c r="H12613" i="12"/>
  <c r="H12614" i="12"/>
  <c r="H12615" i="12"/>
  <c r="H12616" i="12"/>
  <c r="H12617" i="12"/>
  <c r="H12618" i="12"/>
  <c r="H12619" i="12"/>
  <c r="H12620" i="12"/>
  <c r="H12621" i="12"/>
  <c r="H12622" i="12"/>
  <c r="H12623" i="12"/>
  <c r="H12624" i="12"/>
  <c r="H12625" i="12"/>
  <c r="H12626" i="12"/>
  <c r="H12627" i="12"/>
  <c r="H12628" i="12"/>
  <c r="H12629" i="12"/>
  <c r="H12630" i="12"/>
  <c r="H12631" i="12"/>
  <c r="H12632" i="12"/>
  <c r="H12633" i="12"/>
  <c r="H12634" i="12"/>
  <c r="H12635" i="12"/>
  <c r="H12636" i="12"/>
  <c r="H12637" i="12"/>
  <c r="H12638" i="12"/>
  <c r="H12639" i="12"/>
  <c r="H12640" i="12"/>
  <c r="H12641" i="12"/>
  <c r="H12642" i="12"/>
  <c r="H12643" i="12"/>
  <c r="H12644" i="12"/>
  <c r="H12645" i="12"/>
  <c r="H12646" i="12"/>
  <c r="H12647" i="12"/>
  <c r="H12648" i="12"/>
  <c r="H12649" i="12"/>
  <c r="H12650" i="12"/>
  <c r="H12651" i="12"/>
  <c r="H12652" i="12"/>
  <c r="H12653" i="12"/>
  <c r="H12654" i="12"/>
  <c r="H12655" i="12"/>
  <c r="H12656" i="12"/>
  <c r="H12657" i="12"/>
  <c r="H12658" i="12"/>
  <c r="H12659" i="12"/>
  <c r="H12660" i="12"/>
  <c r="H12661" i="12"/>
  <c r="H12662" i="12"/>
  <c r="H12663" i="12"/>
  <c r="H12664" i="12"/>
  <c r="H12665" i="12"/>
  <c r="H12666" i="12"/>
  <c r="H12667" i="12"/>
  <c r="H12668" i="12"/>
  <c r="H12669" i="12"/>
  <c r="H12670" i="12"/>
  <c r="H12671" i="12"/>
  <c r="H12672" i="12"/>
  <c r="H12673" i="12"/>
  <c r="H12674" i="12"/>
  <c r="H12675" i="12"/>
  <c r="H12676" i="12"/>
  <c r="H12677" i="12"/>
  <c r="H12678" i="12"/>
  <c r="H12679" i="12"/>
  <c r="H12680" i="12"/>
  <c r="H12681" i="12"/>
  <c r="H12682" i="12"/>
  <c r="H12683" i="12"/>
  <c r="H12684" i="12"/>
  <c r="H12685" i="12"/>
  <c r="H12686" i="12"/>
  <c r="H12687" i="12"/>
  <c r="H12688" i="12"/>
  <c r="H12689" i="12"/>
  <c r="H12690" i="12"/>
  <c r="H12691" i="12"/>
  <c r="H12692" i="12"/>
  <c r="H12693" i="12"/>
  <c r="H12694" i="12"/>
  <c r="H12695" i="12"/>
  <c r="H12696" i="12"/>
  <c r="H12697" i="12"/>
  <c r="H12698" i="12"/>
  <c r="H12699" i="12"/>
  <c r="H12700" i="12"/>
  <c r="H12701" i="12"/>
  <c r="H12702" i="12"/>
  <c r="H12703" i="12"/>
  <c r="H12704" i="12"/>
  <c r="H12705" i="12"/>
  <c r="H12706" i="12"/>
  <c r="H12707" i="12"/>
  <c r="H12708" i="12"/>
  <c r="H12709" i="12"/>
  <c r="H12710" i="12"/>
  <c r="H12711" i="12"/>
  <c r="H12712" i="12"/>
  <c r="H12713" i="12"/>
  <c r="H12714" i="12"/>
  <c r="H12715" i="12"/>
  <c r="H12716" i="12"/>
  <c r="H12717" i="12"/>
  <c r="H12718" i="12"/>
  <c r="H12719" i="12"/>
  <c r="H12720" i="12"/>
  <c r="H12721" i="12"/>
  <c r="H12722" i="12"/>
  <c r="H12723" i="12"/>
  <c r="H12724" i="12"/>
  <c r="H12725" i="12"/>
  <c r="H12726" i="12"/>
  <c r="H12727" i="12"/>
  <c r="H12728" i="12"/>
  <c r="H12729" i="12"/>
  <c r="H12730" i="12"/>
  <c r="H12731" i="12"/>
  <c r="H12732" i="12"/>
  <c r="H12733" i="12"/>
  <c r="H12734" i="12"/>
  <c r="H12735" i="12"/>
  <c r="H12736" i="12"/>
  <c r="H12737" i="12"/>
  <c r="H12738" i="12"/>
  <c r="H12739" i="12"/>
  <c r="H12740" i="12"/>
  <c r="H12741" i="12"/>
  <c r="H12742" i="12"/>
  <c r="H12743" i="12"/>
  <c r="H12744" i="12"/>
  <c r="H12745" i="12"/>
  <c r="H12746" i="12"/>
  <c r="H12747" i="12"/>
  <c r="H12748" i="12"/>
  <c r="H12749" i="12"/>
  <c r="H12750" i="12"/>
  <c r="H12751" i="12"/>
  <c r="H12752" i="12"/>
  <c r="H12753" i="12"/>
  <c r="H12754" i="12"/>
  <c r="H12755" i="12"/>
  <c r="H12756" i="12"/>
  <c r="H12757" i="12"/>
  <c r="H12758" i="12"/>
  <c r="H12759" i="12"/>
  <c r="H12760" i="12"/>
  <c r="H12761" i="12"/>
  <c r="H12762" i="12"/>
  <c r="H12763" i="12"/>
  <c r="H12764" i="12"/>
  <c r="H12765" i="12"/>
  <c r="H12766" i="12"/>
  <c r="H12767" i="12"/>
  <c r="H12768" i="12"/>
  <c r="H12769" i="12"/>
  <c r="H12770" i="12"/>
  <c r="H12771" i="12"/>
  <c r="H12772" i="12"/>
  <c r="H12773" i="12"/>
  <c r="H12774" i="12"/>
  <c r="H12775" i="12"/>
  <c r="H12776" i="12"/>
  <c r="H12777" i="12"/>
  <c r="H12778" i="12"/>
  <c r="H12779" i="12"/>
  <c r="H12780" i="12"/>
  <c r="H12781" i="12"/>
  <c r="H12782" i="12"/>
  <c r="H12783" i="12"/>
  <c r="H12784" i="12"/>
  <c r="H12785" i="12"/>
  <c r="H12786" i="12"/>
  <c r="H12787" i="12"/>
  <c r="H12788" i="12"/>
  <c r="H12789" i="12"/>
  <c r="H12790" i="12"/>
  <c r="H12791" i="12"/>
  <c r="H12792" i="12"/>
  <c r="H12793" i="12"/>
  <c r="H12794" i="12"/>
  <c r="H12795" i="12"/>
  <c r="H12796" i="12"/>
  <c r="H12797" i="12"/>
  <c r="H12798" i="12"/>
  <c r="H12799" i="12"/>
  <c r="H12800" i="12"/>
  <c r="H12801" i="12"/>
  <c r="H12802" i="12"/>
  <c r="H12803" i="12"/>
  <c r="H12804" i="12"/>
  <c r="H12805" i="12"/>
  <c r="H12806" i="12"/>
  <c r="H12807" i="12"/>
  <c r="H12808" i="12"/>
  <c r="H12809" i="12"/>
  <c r="H12810" i="12"/>
  <c r="H12811" i="12"/>
  <c r="H12812" i="12"/>
  <c r="H12813" i="12"/>
  <c r="H12814" i="12"/>
  <c r="H12815" i="12"/>
  <c r="H12816" i="12"/>
  <c r="H12817" i="12"/>
  <c r="H12818" i="12"/>
  <c r="H12819" i="12"/>
  <c r="H12820" i="12"/>
  <c r="H12821" i="12"/>
  <c r="H12822" i="12"/>
  <c r="H12823" i="12"/>
  <c r="H12824" i="12"/>
  <c r="H12825" i="12"/>
  <c r="H12826" i="12"/>
  <c r="H12827" i="12"/>
  <c r="H12828" i="12"/>
  <c r="H12829" i="12"/>
  <c r="H12830" i="12"/>
  <c r="H12831" i="12"/>
  <c r="H12832" i="12"/>
  <c r="H12833" i="12"/>
  <c r="H12834" i="12"/>
  <c r="H12835" i="12"/>
  <c r="H12836" i="12"/>
  <c r="H12837" i="12"/>
  <c r="H12838" i="12"/>
  <c r="H12839" i="12"/>
  <c r="H12840" i="12"/>
  <c r="H12841" i="12"/>
  <c r="H12842" i="12"/>
  <c r="H12843" i="12"/>
  <c r="H12844" i="12"/>
  <c r="H12845" i="12"/>
  <c r="H12846" i="12"/>
  <c r="H12847" i="12"/>
  <c r="H12848" i="12"/>
  <c r="H12849" i="12"/>
  <c r="H12850" i="12"/>
  <c r="H12851" i="12"/>
  <c r="H12852" i="12"/>
  <c r="H12853" i="12"/>
  <c r="H12854" i="12"/>
  <c r="H12855" i="12"/>
  <c r="H12856" i="12"/>
  <c r="H12857" i="12"/>
  <c r="H12858" i="12"/>
  <c r="H12859" i="12"/>
  <c r="H12860" i="12"/>
  <c r="H12861" i="12"/>
  <c r="H12862" i="12"/>
  <c r="H12863" i="12"/>
  <c r="H12864" i="12"/>
  <c r="H12865" i="12"/>
  <c r="H12866" i="12"/>
  <c r="H12867" i="12"/>
  <c r="H12868" i="12"/>
  <c r="H12869" i="12"/>
  <c r="H12870" i="12"/>
  <c r="H12871" i="12"/>
  <c r="H12872" i="12"/>
  <c r="H12873" i="12"/>
  <c r="H12874" i="12"/>
  <c r="H12875" i="12"/>
  <c r="H12876" i="12"/>
  <c r="H12877" i="12"/>
  <c r="H12878" i="12"/>
  <c r="H12879" i="12"/>
  <c r="H12880" i="12"/>
  <c r="H12881" i="12"/>
  <c r="H12882" i="12"/>
  <c r="H12883" i="12"/>
  <c r="H12884" i="12"/>
  <c r="H12885" i="12"/>
  <c r="H12886" i="12"/>
  <c r="H12887" i="12"/>
  <c r="H12888" i="12"/>
  <c r="H12889" i="12"/>
  <c r="H12890" i="12"/>
  <c r="H12891" i="12"/>
  <c r="H12892" i="12"/>
  <c r="H12893" i="12"/>
  <c r="H12894" i="12"/>
  <c r="H12895" i="12"/>
  <c r="H12896" i="12"/>
  <c r="H12897" i="12"/>
  <c r="H12898" i="12"/>
  <c r="H12899" i="12"/>
  <c r="H12900" i="12"/>
  <c r="H12901" i="12"/>
  <c r="H12902" i="12"/>
  <c r="H12903" i="12"/>
  <c r="H12904" i="12"/>
  <c r="H12905" i="12"/>
  <c r="H12906" i="12"/>
  <c r="H12907" i="12"/>
  <c r="H12908" i="12"/>
  <c r="H12909" i="12"/>
  <c r="H12910" i="12"/>
  <c r="H12911" i="12"/>
  <c r="H12912" i="12"/>
  <c r="H12913" i="12"/>
  <c r="H12914" i="12"/>
  <c r="H12915" i="12"/>
  <c r="H12916" i="12"/>
  <c r="H12917" i="12"/>
  <c r="H12918" i="12"/>
  <c r="H12919" i="12"/>
  <c r="H12920" i="12"/>
  <c r="H12921" i="12"/>
  <c r="H12922" i="12"/>
  <c r="H12923" i="12"/>
  <c r="H12924" i="12"/>
  <c r="H12925" i="12"/>
  <c r="H12926" i="12"/>
  <c r="H12927" i="12"/>
  <c r="H12928" i="12"/>
  <c r="H12929" i="12"/>
  <c r="H12930" i="12"/>
  <c r="H12931" i="12"/>
  <c r="H12932" i="12"/>
  <c r="H12933" i="12"/>
  <c r="H12934" i="12"/>
  <c r="H12935" i="12"/>
  <c r="H12936" i="12"/>
  <c r="H12937" i="12"/>
  <c r="H12938" i="12"/>
  <c r="H12939" i="12"/>
  <c r="H12940" i="12"/>
  <c r="H12941" i="12"/>
  <c r="H12942" i="12"/>
  <c r="H12943" i="12"/>
  <c r="H12944" i="12"/>
  <c r="H12945" i="12"/>
  <c r="H12946" i="12"/>
  <c r="H12947" i="12"/>
  <c r="H12948" i="12"/>
  <c r="H12949" i="12"/>
  <c r="H12950" i="12"/>
  <c r="H12951" i="12"/>
  <c r="H12952" i="12"/>
  <c r="H12953" i="12"/>
  <c r="H12954" i="12"/>
  <c r="H12955" i="12"/>
  <c r="H12956" i="12"/>
  <c r="H12957" i="12"/>
  <c r="H12958" i="12"/>
  <c r="H12959" i="12"/>
  <c r="H12960" i="12"/>
  <c r="H12961" i="12"/>
  <c r="H12962" i="12"/>
  <c r="H12963" i="12"/>
  <c r="H12964" i="12"/>
  <c r="H12965" i="12"/>
  <c r="H12966" i="12"/>
  <c r="H12967" i="12"/>
  <c r="H12968" i="12"/>
  <c r="H12969" i="12"/>
  <c r="H12970" i="12"/>
  <c r="H12971" i="12"/>
  <c r="H12972" i="12"/>
  <c r="H12973" i="12"/>
  <c r="H12974" i="12"/>
  <c r="H12975" i="12"/>
  <c r="H12976" i="12"/>
  <c r="H12977" i="12"/>
  <c r="H12978" i="12"/>
  <c r="H12979" i="12"/>
  <c r="H12980" i="12"/>
  <c r="H12981" i="12"/>
  <c r="H12982" i="12"/>
  <c r="H12983" i="12"/>
  <c r="H12984" i="12"/>
  <c r="H12985" i="12"/>
  <c r="H12986" i="12"/>
  <c r="H12987" i="12"/>
  <c r="H12988" i="12"/>
  <c r="H12989" i="12"/>
  <c r="H12990" i="12"/>
  <c r="H12991" i="12"/>
  <c r="H12992" i="12"/>
  <c r="H12993" i="12"/>
  <c r="H12994" i="12"/>
  <c r="H12995" i="12"/>
  <c r="H12996" i="12"/>
  <c r="H12997" i="12"/>
  <c r="H12998" i="12"/>
  <c r="H12999" i="12"/>
  <c r="H13000" i="12"/>
  <c r="H13001" i="12"/>
  <c r="H13002" i="12"/>
  <c r="H13003" i="12"/>
  <c r="H13004" i="12"/>
  <c r="H13005" i="12"/>
  <c r="H13006" i="12"/>
  <c r="H13007" i="12"/>
  <c r="H13008" i="12"/>
  <c r="H13009" i="12"/>
  <c r="H13010" i="12"/>
  <c r="H13011" i="12"/>
  <c r="H13012" i="12"/>
  <c r="H13013" i="12"/>
  <c r="H13014" i="12"/>
  <c r="H13015" i="12"/>
  <c r="H13016" i="12"/>
  <c r="H13017" i="12"/>
  <c r="H13018" i="12"/>
  <c r="H13019" i="12"/>
  <c r="H13020" i="12"/>
  <c r="H13021" i="12"/>
  <c r="H13022" i="12"/>
  <c r="H13023" i="12"/>
  <c r="H13024" i="12"/>
  <c r="H13025" i="12"/>
  <c r="H13026" i="12"/>
  <c r="H13027" i="12"/>
  <c r="H13028" i="12"/>
  <c r="H13029" i="12"/>
  <c r="H13030" i="12"/>
  <c r="H13031" i="12"/>
  <c r="H13032" i="12"/>
  <c r="H13033" i="12"/>
  <c r="H13034" i="12"/>
  <c r="H13035" i="12"/>
  <c r="H13036" i="12"/>
  <c r="H13037" i="12"/>
  <c r="H13038" i="12"/>
  <c r="H13039" i="12"/>
  <c r="H13040" i="12"/>
  <c r="H13041" i="12"/>
  <c r="H13042" i="12"/>
  <c r="H13043" i="12"/>
  <c r="H13044" i="12"/>
  <c r="H13045" i="12"/>
  <c r="H13046" i="12"/>
  <c r="H13047" i="12"/>
  <c r="H13048" i="12"/>
  <c r="H13049" i="12"/>
  <c r="H13050" i="12"/>
  <c r="H13051" i="12"/>
  <c r="H13052" i="12"/>
  <c r="H13053" i="12"/>
  <c r="H13054" i="12"/>
  <c r="H13055" i="12"/>
  <c r="H13056" i="12"/>
  <c r="H13057" i="12"/>
  <c r="H13058" i="12"/>
  <c r="H13059" i="12"/>
  <c r="H13060" i="12"/>
  <c r="H13061" i="12"/>
  <c r="H13062" i="12"/>
  <c r="H13063" i="12"/>
  <c r="H13064" i="12"/>
  <c r="H13065" i="12"/>
  <c r="H13066" i="12"/>
  <c r="H13067" i="12"/>
  <c r="H13068" i="12"/>
  <c r="H13069" i="12"/>
  <c r="H13070" i="12"/>
  <c r="H13071" i="12"/>
  <c r="H13072" i="12"/>
  <c r="H13073" i="12"/>
  <c r="H13074" i="12"/>
  <c r="H13075" i="12"/>
  <c r="H13076" i="12"/>
  <c r="H13077" i="12"/>
  <c r="H13078" i="12"/>
  <c r="H13079" i="12"/>
  <c r="H13080" i="12"/>
  <c r="H13081" i="12"/>
  <c r="H13082" i="12"/>
  <c r="H13083" i="12"/>
  <c r="H13084" i="12"/>
  <c r="H13085" i="12"/>
  <c r="H13086" i="12"/>
  <c r="H13087" i="12"/>
  <c r="H13088" i="12"/>
  <c r="H13089" i="12"/>
  <c r="H13090" i="12"/>
  <c r="H13091" i="12"/>
  <c r="H13092" i="12"/>
  <c r="H13093" i="12"/>
  <c r="H13094" i="12"/>
  <c r="H13095" i="12"/>
  <c r="H13096" i="12"/>
  <c r="H13097" i="12"/>
  <c r="H13098" i="12"/>
  <c r="H13099" i="12"/>
  <c r="H13100" i="12"/>
  <c r="H13101" i="12"/>
  <c r="H13102" i="12"/>
  <c r="H13103" i="12"/>
  <c r="H13104" i="12"/>
  <c r="H13105" i="12"/>
  <c r="H13106" i="12"/>
  <c r="H13107" i="12"/>
  <c r="H13108" i="12"/>
  <c r="H13109" i="12"/>
  <c r="H13110" i="12"/>
  <c r="H13111" i="12"/>
  <c r="H13112" i="12"/>
  <c r="H13113" i="12"/>
  <c r="H13114" i="12"/>
  <c r="H13115" i="12"/>
  <c r="H13116" i="12"/>
  <c r="H13117" i="12"/>
  <c r="H13118" i="12"/>
  <c r="H13119" i="12"/>
  <c r="H13120" i="12"/>
  <c r="H13121" i="12"/>
  <c r="H13122" i="12"/>
  <c r="H13123" i="12"/>
  <c r="H13124" i="12"/>
  <c r="H13125" i="12"/>
  <c r="H13126" i="12"/>
  <c r="H13127" i="12"/>
  <c r="H13128" i="12"/>
  <c r="H13129" i="12"/>
  <c r="H13130" i="12"/>
  <c r="H13131" i="12"/>
  <c r="H13132" i="12"/>
  <c r="H13133" i="12"/>
  <c r="H13134" i="12"/>
  <c r="H13135" i="12"/>
  <c r="H13136" i="12"/>
  <c r="H13137" i="12"/>
  <c r="H13138" i="12"/>
  <c r="H13139" i="12"/>
  <c r="H13140" i="12"/>
  <c r="H13141" i="12"/>
  <c r="H13142" i="12"/>
  <c r="H13143" i="12"/>
  <c r="H13144" i="12"/>
  <c r="H13145" i="12"/>
  <c r="H13146" i="12"/>
  <c r="H13147" i="12"/>
  <c r="H13148" i="12"/>
  <c r="H13149" i="12"/>
  <c r="H13150" i="12"/>
  <c r="H13151" i="12"/>
  <c r="H13152" i="12"/>
  <c r="H13153" i="12"/>
  <c r="H13154" i="12"/>
  <c r="H13155" i="12"/>
  <c r="H13156" i="12"/>
  <c r="H13157" i="12"/>
  <c r="H13158" i="12"/>
  <c r="H13159" i="12"/>
  <c r="H13160" i="12"/>
  <c r="H13161" i="12"/>
  <c r="H13162" i="12"/>
  <c r="H13163" i="12"/>
  <c r="H13164" i="12"/>
  <c r="H13165" i="12"/>
  <c r="H13166" i="12"/>
  <c r="H13167" i="12"/>
  <c r="H13168" i="12"/>
  <c r="H13169" i="12"/>
  <c r="H13170" i="12"/>
  <c r="H13171" i="12"/>
  <c r="H13172" i="12"/>
  <c r="H13173" i="12"/>
  <c r="H13174" i="12"/>
  <c r="H13175" i="12"/>
  <c r="H13176" i="12"/>
  <c r="H13177" i="12"/>
  <c r="H13178" i="12"/>
  <c r="H13179" i="12"/>
  <c r="H13180" i="12"/>
  <c r="H13181" i="12"/>
  <c r="H13182" i="12"/>
  <c r="H13183" i="12"/>
  <c r="H13184" i="12"/>
  <c r="H13185" i="12"/>
  <c r="H13186" i="12"/>
  <c r="H13187" i="12"/>
  <c r="H13188" i="12"/>
  <c r="H13189" i="12"/>
  <c r="H13190" i="12"/>
  <c r="H13191" i="12"/>
  <c r="H13192" i="12"/>
  <c r="H13193" i="12"/>
  <c r="H13194" i="12"/>
  <c r="H13195" i="12"/>
  <c r="H13196" i="12"/>
  <c r="H13197" i="12"/>
  <c r="H13198" i="12"/>
  <c r="H13199" i="12"/>
  <c r="H13200" i="12"/>
  <c r="H13201" i="12"/>
  <c r="H13202" i="12"/>
  <c r="H13203" i="12"/>
  <c r="H13204" i="12"/>
  <c r="H13205" i="12"/>
  <c r="H13206" i="12"/>
  <c r="H13207" i="12"/>
  <c r="H13208" i="12"/>
  <c r="H13209" i="12"/>
  <c r="H13210" i="12"/>
  <c r="H13211" i="12"/>
  <c r="H13212" i="12"/>
  <c r="H13213" i="12"/>
  <c r="H13214" i="12"/>
  <c r="H13215" i="12"/>
  <c r="H13216" i="12"/>
  <c r="H13217" i="12"/>
  <c r="H13218" i="12"/>
  <c r="H13219" i="12"/>
  <c r="H13220" i="12"/>
  <c r="H13221" i="12"/>
  <c r="H13222" i="12"/>
  <c r="H13223" i="12"/>
  <c r="H13224" i="12"/>
  <c r="H13225" i="12"/>
  <c r="H13226" i="12"/>
  <c r="H13227" i="12"/>
  <c r="H13228" i="12"/>
  <c r="H13229" i="12"/>
  <c r="H13230" i="12"/>
  <c r="H13231" i="12"/>
  <c r="H13232" i="12"/>
  <c r="H13233" i="12"/>
  <c r="H13234" i="12"/>
  <c r="H13235" i="12"/>
  <c r="H13236" i="12"/>
  <c r="H13237" i="12"/>
  <c r="H13238" i="12"/>
  <c r="H13239" i="12"/>
  <c r="H13240" i="12"/>
  <c r="H13241" i="12"/>
  <c r="H13242" i="12"/>
  <c r="H13243" i="12"/>
  <c r="H13244" i="12"/>
  <c r="H13245" i="12"/>
  <c r="H13246" i="12"/>
  <c r="H13247" i="12"/>
  <c r="H13248" i="12"/>
  <c r="H13249" i="12"/>
  <c r="H13250" i="12"/>
  <c r="H13251" i="12"/>
  <c r="H13252" i="12"/>
  <c r="H13253" i="12"/>
  <c r="H13254" i="12"/>
  <c r="H13255" i="12"/>
  <c r="H13256" i="12"/>
  <c r="H13257" i="12"/>
  <c r="H13258" i="12"/>
  <c r="H13259" i="12"/>
  <c r="H13260" i="12"/>
  <c r="H13261" i="12"/>
  <c r="H13262" i="12"/>
  <c r="H13263" i="12"/>
  <c r="H13264" i="12"/>
  <c r="H13265" i="12"/>
  <c r="H13266" i="12"/>
  <c r="H13267" i="12"/>
  <c r="H13268" i="12"/>
  <c r="H13269" i="12"/>
  <c r="H13270" i="12"/>
  <c r="H13271" i="12"/>
  <c r="H13272" i="12"/>
  <c r="H13273" i="12"/>
  <c r="H13274" i="12"/>
  <c r="H13275" i="12"/>
  <c r="H13276" i="12"/>
  <c r="H13277" i="12"/>
  <c r="H13278" i="12"/>
  <c r="H13279" i="12"/>
  <c r="H13280" i="12"/>
  <c r="H13281" i="12"/>
  <c r="H13282" i="12"/>
  <c r="H13283" i="12"/>
  <c r="H13284" i="12"/>
  <c r="H13285" i="12"/>
  <c r="H13286" i="12"/>
  <c r="H13287" i="12"/>
  <c r="H13288" i="12"/>
  <c r="H13289" i="12"/>
  <c r="H13290" i="12"/>
  <c r="H13291" i="12"/>
  <c r="H13292" i="12"/>
  <c r="H13293" i="12"/>
  <c r="H13294" i="12"/>
  <c r="H13295" i="12"/>
  <c r="H13296" i="12"/>
  <c r="H13297" i="12"/>
  <c r="H13298" i="12"/>
  <c r="H13299" i="12"/>
  <c r="H13300" i="12"/>
  <c r="H13301" i="12"/>
  <c r="H13302" i="12"/>
  <c r="H13303" i="12"/>
  <c r="H13304" i="12"/>
  <c r="H13305" i="12"/>
  <c r="H13306" i="12"/>
  <c r="H13307" i="12"/>
  <c r="H13308" i="12"/>
  <c r="H13309" i="12"/>
  <c r="H13310" i="12"/>
  <c r="H13311" i="12"/>
  <c r="H13312" i="12"/>
  <c r="H13313" i="12"/>
  <c r="H13314" i="12"/>
  <c r="H13315" i="12"/>
  <c r="H13316" i="12"/>
  <c r="H13317" i="12"/>
  <c r="H13318" i="12"/>
  <c r="H13319" i="12"/>
  <c r="H13320" i="12"/>
  <c r="H13321" i="12"/>
  <c r="H13322" i="12"/>
  <c r="H13323" i="12"/>
  <c r="H13324" i="12"/>
  <c r="H13325" i="12"/>
  <c r="H13326" i="12"/>
  <c r="H13327" i="12"/>
  <c r="H13328" i="12"/>
  <c r="H13329" i="12"/>
  <c r="H13330" i="12"/>
  <c r="H13331" i="12"/>
  <c r="H13332" i="12"/>
  <c r="H13333" i="12"/>
  <c r="H13334" i="12"/>
  <c r="H13335" i="12"/>
  <c r="H13336" i="12"/>
  <c r="H13337" i="12"/>
  <c r="H13338" i="12"/>
  <c r="H13339" i="12"/>
  <c r="H13340" i="12"/>
  <c r="H13341" i="12"/>
  <c r="H13342" i="12"/>
  <c r="H13343" i="12"/>
  <c r="H13344" i="12"/>
  <c r="H13345" i="12"/>
  <c r="H13346" i="12"/>
  <c r="H13347" i="12"/>
  <c r="H13348" i="12"/>
  <c r="H13349" i="12"/>
  <c r="H13350" i="12"/>
  <c r="H13351" i="12"/>
  <c r="H13352" i="12"/>
  <c r="H13353" i="12"/>
  <c r="H13354" i="12"/>
  <c r="H13355" i="12"/>
  <c r="H13356" i="12"/>
  <c r="H13357" i="12"/>
  <c r="H13358" i="12"/>
  <c r="H13359" i="12"/>
  <c r="H13360" i="12"/>
  <c r="H13361" i="12"/>
  <c r="H13362" i="12"/>
  <c r="H13363" i="12"/>
  <c r="H13364" i="12"/>
  <c r="H13365" i="12"/>
  <c r="H13366" i="12"/>
  <c r="H13367" i="12"/>
  <c r="H13368" i="12"/>
  <c r="H13369" i="12"/>
  <c r="H13370" i="12"/>
  <c r="H13371" i="12"/>
  <c r="H13372" i="12"/>
  <c r="H13373" i="12"/>
  <c r="H13374" i="12"/>
  <c r="H13375" i="12"/>
  <c r="H13376" i="12"/>
  <c r="H13377" i="12"/>
  <c r="H13378" i="12"/>
  <c r="H13379" i="12"/>
  <c r="H13380" i="12"/>
  <c r="H13381" i="12"/>
  <c r="H13382" i="12"/>
  <c r="H13383" i="12"/>
  <c r="H13384" i="12"/>
  <c r="H13385" i="12"/>
  <c r="H13386" i="12"/>
  <c r="H13387" i="12"/>
  <c r="H13388" i="12"/>
  <c r="H13389" i="12"/>
  <c r="H13390" i="12"/>
  <c r="H13391" i="12"/>
  <c r="H13392" i="12"/>
  <c r="H13393" i="12"/>
  <c r="H13394" i="12"/>
  <c r="H13395" i="12"/>
  <c r="H13396" i="12"/>
  <c r="H13397" i="12"/>
  <c r="H13398" i="12"/>
  <c r="H13399" i="12"/>
  <c r="H13400" i="12"/>
  <c r="H13401" i="12"/>
  <c r="H13402" i="12"/>
  <c r="H13403" i="12"/>
  <c r="H13404" i="12"/>
  <c r="H13405" i="12"/>
  <c r="H13406" i="12"/>
  <c r="H13407" i="12"/>
  <c r="H13408" i="12"/>
  <c r="H13409" i="12"/>
  <c r="H13410" i="12"/>
  <c r="H13411" i="12"/>
  <c r="H13412" i="12"/>
  <c r="H13413" i="12"/>
  <c r="H13414" i="12"/>
  <c r="H13415" i="12"/>
  <c r="H13416" i="12"/>
  <c r="H13417" i="12"/>
  <c r="H13418" i="12"/>
  <c r="H13419" i="12"/>
  <c r="H13420" i="12"/>
  <c r="H13421" i="12"/>
  <c r="H13422" i="12"/>
  <c r="H13423" i="12"/>
  <c r="H13424" i="12"/>
  <c r="H13425" i="12"/>
  <c r="H13426" i="12"/>
  <c r="H13427" i="12"/>
  <c r="H13428" i="12"/>
  <c r="H13429" i="12"/>
  <c r="H13430" i="12"/>
  <c r="H13431" i="12"/>
  <c r="H13432" i="12"/>
  <c r="H13433" i="12"/>
  <c r="H13434" i="12"/>
  <c r="H13435" i="12"/>
  <c r="H13436" i="12"/>
  <c r="H13437" i="12"/>
  <c r="H13438" i="12"/>
  <c r="H13439" i="12"/>
  <c r="H13440" i="12"/>
  <c r="H13441" i="12"/>
  <c r="H13442" i="12"/>
  <c r="H13443" i="12"/>
  <c r="H13444" i="12"/>
  <c r="H13445" i="12"/>
  <c r="H13446" i="12"/>
  <c r="H13447" i="12"/>
  <c r="H13448" i="12"/>
  <c r="H13449" i="12"/>
  <c r="H13450" i="12"/>
  <c r="H13451" i="12"/>
  <c r="H13452" i="12"/>
  <c r="H13453" i="12"/>
  <c r="H13454" i="12"/>
  <c r="H13455" i="12"/>
  <c r="H13456" i="12"/>
  <c r="H13457" i="12"/>
  <c r="H13458" i="12"/>
  <c r="H13459" i="12"/>
  <c r="H13460" i="12"/>
  <c r="H13461" i="12"/>
  <c r="H13462" i="12"/>
  <c r="H13463" i="12"/>
  <c r="H13464" i="12"/>
  <c r="H13465" i="12"/>
  <c r="H13466" i="12"/>
  <c r="H13467" i="12"/>
  <c r="H13468" i="12"/>
  <c r="H13469" i="12"/>
  <c r="H13470" i="12"/>
  <c r="H13471" i="12"/>
  <c r="H13472" i="12"/>
  <c r="H13473" i="12"/>
  <c r="H13474" i="12"/>
  <c r="H13475" i="12"/>
  <c r="H13476" i="12"/>
  <c r="H13477" i="12"/>
  <c r="H13478" i="12"/>
  <c r="H13479" i="12"/>
  <c r="H13480" i="12"/>
  <c r="H13481" i="12"/>
  <c r="H13482" i="12"/>
  <c r="H13483" i="12"/>
  <c r="H13484" i="12"/>
  <c r="H13485" i="12"/>
  <c r="H13486" i="12"/>
  <c r="H13487" i="12"/>
  <c r="H13488" i="12"/>
  <c r="H13489" i="12"/>
  <c r="H13490" i="12"/>
  <c r="H13491" i="12"/>
  <c r="H13492" i="12"/>
  <c r="H13493" i="12"/>
  <c r="H13494" i="12"/>
  <c r="H13495" i="12"/>
  <c r="H13496" i="12"/>
  <c r="H13497" i="12"/>
  <c r="H13498" i="12"/>
  <c r="H13499" i="12"/>
  <c r="H13500" i="12"/>
  <c r="H13501" i="12"/>
  <c r="H13502" i="12"/>
  <c r="H13503" i="12"/>
  <c r="H13504" i="12"/>
  <c r="H13505" i="12"/>
  <c r="H13506" i="12"/>
  <c r="H13507" i="12"/>
  <c r="H13508" i="12"/>
  <c r="H13509" i="12"/>
  <c r="H13510" i="12"/>
  <c r="H13511" i="12"/>
  <c r="H13512" i="12"/>
  <c r="H13513" i="12"/>
  <c r="H13514" i="12"/>
  <c r="H13515" i="12"/>
  <c r="H13516" i="12"/>
  <c r="H13517" i="12"/>
  <c r="H13518" i="12"/>
  <c r="H13519" i="12"/>
  <c r="H13520" i="12"/>
  <c r="H13521" i="12"/>
  <c r="H13522" i="12"/>
  <c r="H13523" i="12"/>
  <c r="H13524" i="12"/>
  <c r="H13525" i="12"/>
  <c r="H13526" i="12"/>
  <c r="H13527" i="12"/>
  <c r="H13528" i="12"/>
  <c r="H13529" i="12"/>
  <c r="H13530" i="12"/>
  <c r="H13531" i="12"/>
  <c r="H13532" i="12"/>
  <c r="H13533" i="12"/>
  <c r="H13534" i="12"/>
  <c r="H13535" i="12"/>
  <c r="H13536" i="12"/>
  <c r="H13537" i="12"/>
  <c r="H13538" i="12"/>
  <c r="H13539" i="12"/>
  <c r="H13540" i="12"/>
  <c r="H13541" i="12"/>
  <c r="H13542" i="12"/>
  <c r="H13543" i="12"/>
  <c r="H13544" i="12"/>
  <c r="H13545" i="12"/>
  <c r="H13546" i="12"/>
  <c r="H13547" i="12"/>
  <c r="H13548" i="12"/>
  <c r="H13549" i="12"/>
  <c r="H13550" i="12"/>
  <c r="H13551" i="12"/>
  <c r="H13552" i="12"/>
  <c r="H13553" i="12"/>
  <c r="H13554" i="12"/>
  <c r="H13555" i="12"/>
  <c r="H13556" i="12"/>
  <c r="H13557" i="12"/>
  <c r="H13558" i="12"/>
  <c r="H13559" i="12"/>
  <c r="H13560" i="12"/>
  <c r="H13561" i="12"/>
  <c r="H13562" i="12"/>
  <c r="H13563" i="12"/>
  <c r="H13564" i="12"/>
  <c r="H13565" i="12"/>
  <c r="H13566" i="12"/>
  <c r="H13567" i="12"/>
  <c r="H13568" i="12"/>
  <c r="H13569" i="12"/>
  <c r="H13570" i="12"/>
  <c r="H13571" i="12"/>
  <c r="H13572" i="12"/>
  <c r="H13573" i="12"/>
  <c r="H13574" i="12"/>
  <c r="H13575" i="12"/>
  <c r="H13576" i="12"/>
  <c r="H13577" i="12"/>
  <c r="H13578" i="12"/>
  <c r="H13579" i="12"/>
  <c r="H13580" i="12"/>
  <c r="H13581" i="12"/>
  <c r="H13582" i="12"/>
  <c r="H13583" i="12"/>
  <c r="H13584" i="12"/>
  <c r="H13585" i="12"/>
  <c r="H13586" i="12"/>
  <c r="H13587" i="12"/>
  <c r="H13588" i="12"/>
  <c r="H13589" i="12"/>
  <c r="H13590" i="12"/>
  <c r="H13591" i="12"/>
  <c r="H13592" i="12"/>
  <c r="H13593" i="12"/>
  <c r="H13594" i="12"/>
  <c r="H13595" i="12"/>
  <c r="H13596" i="12"/>
  <c r="H13597" i="12"/>
  <c r="H13598" i="12"/>
  <c r="H13599" i="12"/>
  <c r="H13600" i="12"/>
  <c r="H13601" i="12"/>
  <c r="H13602" i="12"/>
  <c r="H13603" i="12"/>
  <c r="H13604" i="12"/>
  <c r="H13605" i="12"/>
  <c r="H13606" i="12"/>
  <c r="H13607" i="12"/>
  <c r="H13608" i="12"/>
  <c r="H13609" i="12"/>
  <c r="H13610" i="12"/>
  <c r="H13611" i="12"/>
  <c r="H13612" i="12"/>
  <c r="H13613" i="12"/>
  <c r="H13614" i="12"/>
  <c r="H13615" i="12"/>
  <c r="H13616" i="12"/>
  <c r="H13617" i="12"/>
  <c r="H13618" i="12"/>
  <c r="H13619" i="12"/>
  <c r="H13620" i="12"/>
  <c r="H13621" i="12"/>
  <c r="H13622" i="12"/>
  <c r="H13623" i="12"/>
  <c r="H13624" i="12"/>
  <c r="H13625" i="12"/>
  <c r="H13626" i="12"/>
  <c r="H13627" i="12"/>
  <c r="H13628" i="12"/>
  <c r="H13629" i="12"/>
  <c r="H13630" i="12"/>
  <c r="H13631" i="12"/>
  <c r="H13632" i="12"/>
  <c r="H13633" i="12"/>
  <c r="H13634" i="12"/>
  <c r="H13635" i="12"/>
  <c r="H13636" i="12"/>
  <c r="H13637" i="12"/>
  <c r="H13638" i="12"/>
  <c r="H13639" i="12"/>
  <c r="H13640" i="12"/>
  <c r="H13641" i="12"/>
  <c r="H13642" i="12"/>
  <c r="H13643" i="12"/>
  <c r="H13644" i="12"/>
  <c r="H13645" i="12"/>
  <c r="H13646" i="12"/>
  <c r="H13647" i="12"/>
  <c r="H13648" i="12"/>
  <c r="H13649" i="12"/>
  <c r="H13650" i="12"/>
  <c r="H13651" i="12"/>
  <c r="H13652" i="12"/>
  <c r="H13653" i="12"/>
  <c r="H13654" i="12"/>
  <c r="H13655" i="12"/>
  <c r="H13656" i="12"/>
  <c r="H13657" i="12"/>
  <c r="H13658" i="12"/>
  <c r="H13659" i="12"/>
  <c r="H13660" i="12"/>
  <c r="H13661" i="12"/>
  <c r="H13662" i="12"/>
  <c r="H13663" i="12"/>
  <c r="H13664" i="12"/>
  <c r="H13665" i="12"/>
  <c r="H13666" i="12"/>
  <c r="H13667" i="12"/>
  <c r="H13668" i="12"/>
  <c r="H13669" i="12"/>
  <c r="H13670" i="12"/>
  <c r="H13671" i="12"/>
  <c r="H13672" i="12"/>
  <c r="H13673" i="12"/>
  <c r="H13674" i="12"/>
  <c r="H13675" i="12"/>
  <c r="H13676" i="12"/>
  <c r="H13677" i="12"/>
  <c r="H13678" i="12"/>
  <c r="H13679" i="12"/>
  <c r="H13680" i="12"/>
  <c r="H13681" i="12"/>
  <c r="H13682" i="12"/>
  <c r="H13683" i="12"/>
  <c r="H13684" i="12"/>
  <c r="H13685" i="12"/>
  <c r="H13686" i="12"/>
  <c r="H13687" i="12"/>
  <c r="H13688" i="12"/>
  <c r="H13689" i="12"/>
  <c r="H13690" i="12"/>
  <c r="H13691" i="12"/>
  <c r="H13692" i="12"/>
  <c r="H13693" i="12"/>
  <c r="H13694" i="12"/>
  <c r="H13695" i="12"/>
  <c r="H13696" i="12"/>
  <c r="H13697" i="12"/>
  <c r="H13698" i="12"/>
  <c r="H13699" i="12"/>
  <c r="H13700" i="12"/>
  <c r="H13701" i="12"/>
  <c r="H13702" i="12"/>
  <c r="H13703" i="12"/>
  <c r="H13704" i="12"/>
  <c r="H13705" i="12"/>
  <c r="H13706" i="12"/>
  <c r="H13707" i="12"/>
  <c r="H13708" i="12"/>
  <c r="H13709" i="12"/>
  <c r="H13710" i="12"/>
  <c r="H13711" i="12"/>
  <c r="H13712" i="12"/>
  <c r="H13713" i="12"/>
  <c r="H13714" i="12"/>
  <c r="H13715" i="12"/>
  <c r="H13716" i="12"/>
  <c r="H13717" i="12"/>
  <c r="H13718" i="12"/>
  <c r="H13719" i="12"/>
  <c r="H13720" i="12"/>
  <c r="H13721" i="12"/>
  <c r="H13722" i="12"/>
  <c r="H13723" i="12"/>
  <c r="H13724" i="12"/>
  <c r="H13725" i="12"/>
  <c r="H13726" i="12"/>
  <c r="H13727" i="12"/>
  <c r="H13728" i="12"/>
  <c r="H13729" i="12"/>
  <c r="H13730" i="12"/>
  <c r="H13731" i="12"/>
  <c r="H13732" i="12"/>
  <c r="H13733" i="12"/>
  <c r="H13734" i="12"/>
  <c r="H13735" i="12"/>
  <c r="H13736" i="12"/>
  <c r="H13737" i="12"/>
  <c r="H13738" i="12"/>
  <c r="H13739" i="12"/>
  <c r="H13740" i="12"/>
  <c r="H13741" i="12"/>
  <c r="H13742" i="12"/>
  <c r="H13743" i="12"/>
  <c r="H13744" i="12"/>
  <c r="H13745" i="12"/>
  <c r="H13746" i="12"/>
  <c r="H13747" i="12"/>
  <c r="H13748" i="12"/>
  <c r="H13749" i="12"/>
  <c r="H13750" i="12"/>
  <c r="H13751" i="12"/>
  <c r="H13752" i="12"/>
  <c r="H13753" i="12"/>
  <c r="H13754" i="12"/>
  <c r="H13755" i="12"/>
  <c r="H13756" i="12"/>
  <c r="H13757" i="12"/>
  <c r="H13758" i="12"/>
  <c r="H13759" i="12"/>
  <c r="H13760" i="12"/>
  <c r="H13761" i="12"/>
  <c r="H13762" i="12"/>
  <c r="H13763" i="12"/>
  <c r="H13764" i="12"/>
  <c r="H13765" i="12"/>
  <c r="H13766" i="12"/>
  <c r="H13767" i="12"/>
  <c r="H13768" i="12"/>
  <c r="H13769" i="12"/>
  <c r="H13770" i="12"/>
  <c r="H13771" i="12"/>
  <c r="H13772" i="12"/>
  <c r="H13773" i="12"/>
  <c r="H13774" i="12"/>
  <c r="H13775" i="12"/>
  <c r="H13776" i="12"/>
  <c r="H13777" i="12"/>
  <c r="H13778" i="12"/>
  <c r="H13779" i="12"/>
  <c r="H13780" i="12"/>
  <c r="H13781" i="12"/>
  <c r="H13782" i="12"/>
  <c r="H13783" i="12"/>
  <c r="H13784" i="12"/>
  <c r="H13785" i="12"/>
  <c r="H13786" i="12"/>
  <c r="H13787" i="12"/>
  <c r="H13788" i="12"/>
  <c r="H13789" i="12"/>
  <c r="H13790" i="12"/>
  <c r="H13791" i="12"/>
  <c r="H13792" i="12"/>
  <c r="H13793" i="12"/>
  <c r="H13794" i="12"/>
  <c r="H13795" i="12"/>
  <c r="H13796" i="12"/>
  <c r="H13797" i="12"/>
  <c r="H13798" i="12"/>
  <c r="H13799" i="12"/>
  <c r="H13800" i="12"/>
  <c r="H13801" i="12"/>
  <c r="H13802" i="12"/>
  <c r="H13803" i="12"/>
  <c r="H13804" i="12"/>
  <c r="H13805" i="12"/>
  <c r="H13806" i="12"/>
  <c r="H13807" i="12"/>
  <c r="H13808" i="12"/>
  <c r="H13809" i="12"/>
  <c r="H13810" i="12"/>
  <c r="H13811" i="12"/>
  <c r="H13812" i="12"/>
  <c r="H13813" i="12"/>
  <c r="H13814" i="12"/>
  <c r="H13815" i="12"/>
  <c r="H13816" i="12"/>
  <c r="H13817" i="12"/>
  <c r="H13818" i="12"/>
  <c r="H13819" i="12"/>
  <c r="H13820" i="12"/>
  <c r="H13821" i="12"/>
  <c r="H13822" i="12"/>
  <c r="H13823" i="12"/>
  <c r="H13824" i="12"/>
  <c r="H13825" i="12"/>
  <c r="H13826" i="12"/>
  <c r="H13827" i="12"/>
  <c r="H13828" i="12"/>
  <c r="H13829" i="12"/>
  <c r="H13830" i="12"/>
  <c r="H13831" i="12"/>
  <c r="H13832" i="12"/>
  <c r="H13833" i="12"/>
  <c r="H13834" i="12"/>
  <c r="H13835" i="12"/>
  <c r="H13836" i="12"/>
  <c r="H13837" i="12"/>
  <c r="H13838" i="12"/>
  <c r="H13839" i="12"/>
  <c r="H13840" i="12"/>
  <c r="H13841" i="12"/>
  <c r="H13842" i="12"/>
  <c r="H13843" i="12"/>
  <c r="H13844" i="12"/>
  <c r="H13845" i="12"/>
  <c r="H13846" i="12"/>
  <c r="H13847" i="12"/>
  <c r="H13848" i="12"/>
  <c r="H13849" i="12"/>
  <c r="H13850" i="12"/>
  <c r="H13851" i="12"/>
  <c r="H13852" i="12"/>
  <c r="H13853" i="12"/>
  <c r="H13854" i="12"/>
  <c r="H13855" i="12"/>
  <c r="H13856" i="12"/>
  <c r="H13857" i="12"/>
  <c r="H13858" i="12"/>
  <c r="H13859" i="12"/>
  <c r="H13860" i="12"/>
  <c r="H13861" i="12"/>
  <c r="H13862" i="12"/>
  <c r="H13863" i="12"/>
  <c r="H13864" i="12"/>
  <c r="H13865" i="12"/>
  <c r="H13866" i="12"/>
  <c r="H13867" i="12"/>
  <c r="H13868" i="12"/>
  <c r="H13869" i="12"/>
  <c r="H13870" i="12"/>
  <c r="H13871" i="12"/>
  <c r="H13872" i="12"/>
  <c r="H13873" i="12"/>
  <c r="H13874" i="12"/>
  <c r="H13875" i="12"/>
  <c r="H13876" i="12"/>
  <c r="H13877" i="12"/>
  <c r="H13878" i="12"/>
  <c r="H13879" i="12"/>
  <c r="H13880" i="12"/>
  <c r="H13881" i="12"/>
  <c r="H13882" i="12"/>
  <c r="H13883" i="12"/>
  <c r="H13884" i="12"/>
  <c r="H13885" i="12"/>
  <c r="H13886" i="12"/>
  <c r="H13887" i="12"/>
  <c r="H13888" i="12"/>
  <c r="H13889" i="12"/>
  <c r="H13890" i="12"/>
  <c r="H13891" i="12"/>
  <c r="H13892" i="12"/>
  <c r="H13893" i="12"/>
  <c r="H13894" i="12"/>
  <c r="H13895" i="12"/>
  <c r="H13896" i="12"/>
  <c r="H13897" i="12"/>
  <c r="H13898" i="12"/>
  <c r="H13899" i="12"/>
  <c r="H13900" i="12"/>
  <c r="H13901" i="12"/>
  <c r="H13902" i="12"/>
  <c r="H13903" i="12"/>
  <c r="H13904" i="12"/>
  <c r="H13905" i="12"/>
  <c r="H13906" i="12"/>
  <c r="H13907" i="12"/>
  <c r="H13908" i="12"/>
  <c r="H13909" i="12"/>
  <c r="H13910" i="12"/>
  <c r="H13911" i="12"/>
  <c r="H13912" i="12"/>
  <c r="H13913" i="12"/>
  <c r="H13914" i="12"/>
  <c r="H13915" i="12"/>
  <c r="H13916" i="12"/>
  <c r="H13917" i="12"/>
  <c r="H13918" i="12"/>
  <c r="H13919" i="12"/>
  <c r="H13920" i="12"/>
  <c r="H13921" i="12"/>
  <c r="H13922" i="12"/>
  <c r="H13923" i="12"/>
  <c r="H13924" i="12"/>
  <c r="H13925" i="12"/>
  <c r="H13926" i="12"/>
  <c r="H13927" i="12"/>
  <c r="H13928" i="12"/>
  <c r="H13929" i="12"/>
  <c r="H13930" i="12"/>
  <c r="H13931" i="12"/>
  <c r="H13932" i="12"/>
  <c r="H13933" i="12"/>
  <c r="H13934" i="12"/>
  <c r="H13935" i="12"/>
  <c r="H13936" i="12"/>
  <c r="H13937" i="12"/>
  <c r="H13938" i="12"/>
  <c r="H13939" i="12"/>
  <c r="H13940" i="12"/>
  <c r="H13941" i="12"/>
  <c r="H13942" i="12"/>
  <c r="H13943" i="12"/>
  <c r="H13944" i="12"/>
  <c r="H13945" i="12"/>
  <c r="H13946" i="12"/>
  <c r="H13947" i="12"/>
  <c r="H13948" i="12"/>
  <c r="H13949" i="12"/>
  <c r="H13950" i="12"/>
  <c r="H13951" i="12"/>
  <c r="H13952" i="12"/>
  <c r="H13953" i="12"/>
  <c r="H13954" i="12"/>
  <c r="H13955" i="12"/>
  <c r="H13956" i="12"/>
  <c r="H13957" i="12"/>
  <c r="H13958" i="12"/>
  <c r="H13959" i="12"/>
  <c r="H13960" i="12"/>
  <c r="H13961" i="12"/>
  <c r="H13962" i="12"/>
  <c r="H13963" i="12"/>
  <c r="H13964" i="12"/>
  <c r="H13965" i="12"/>
  <c r="H13966" i="12"/>
  <c r="H13967" i="12"/>
  <c r="H13968" i="12"/>
  <c r="H13969" i="12"/>
  <c r="H13970" i="12"/>
  <c r="H13971" i="12"/>
  <c r="H13972" i="12"/>
  <c r="H13973" i="12"/>
  <c r="H13974" i="12"/>
  <c r="H13975" i="12"/>
  <c r="H13976" i="12"/>
  <c r="H13977" i="12"/>
  <c r="H13978" i="12"/>
  <c r="H13979" i="12"/>
  <c r="H13980" i="12"/>
  <c r="H13981" i="12"/>
  <c r="H13982" i="12"/>
  <c r="H13983" i="12"/>
  <c r="H13984" i="12"/>
  <c r="H13985" i="12"/>
  <c r="H13986" i="12"/>
  <c r="H13987" i="12"/>
  <c r="H13988" i="12"/>
  <c r="H13989" i="12"/>
  <c r="H13990" i="12"/>
  <c r="H13991" i="12"/>
  <c r="H13992" i="12"/>
  <c r="H13993" i="12"/>
  <c r="H13994" i="12"/>
  <c r="H13995" i="12"/>
  <c r="H13996" i="12"/>
  <c r="H13997" i="12"/>
  <c r="H13998" i="12"/>
  <c r="H13999" i="12"/>
  <c r="H14000" i="12"/>
  <c r="H14001" i="12"/>
  <c r="H14002" i="12"/>
  <c r="H14003" i="12"/>
  <c r="H14004" i="12"/>
  <c r="H14005" i="12"/>
  <c r="H14006" i="12"/>
  <c r="H14007" i="12"/>
  <c r="H14008" i="12"/>
  <c r="H14009" i="12"/>
  <c r="H14010" i="12"/>
  <c r="H14011" i="12"/>
  <c r="H14012" i="12"/>
  <c r="H14013" i="12"/>
  <c r="H14014" i="12"/>
  <c r="H14015" i="12"/>
  <c r="H14016" i="12"/>
  <c r="H14017" i="12"/>
  <c r="H14018" i="12"/>
  <c r="H14019" i="12"/>
  <c r="H14020" i="12"/>
  <c r="H14021" i="12"/>
  <c r="H14022" i="12"/>
  <c r="H14023" i="12"/>
  <c r="H14024" i="12"/>
  <c r="H14025" i="12"/>
  <c r="H14026" i="12"/>
  <c r="H14027" i="12"/>
  <c r="H14028" i="12"/>
  <c r="H14029" i="12"/>
  <c r="H14030" i="12"/>
  <c r="H14031" i="12"/>
  <c r="H14032" i="12"/>
  <c r="H14033" i="12"/>
  <c r="H14034" i="12"/>
  <c r="H14035" i="12"/>
  <c r="H14036" i="12"/>
  <c r="H14037" i="12"/>
  <c r="H14038" i="12"/>
  <c r="H14039" i="12"/>
  <c r="H14040" i="12"/>
  <c r="H14041" i="12"/>
  <c r="H14042" i="12"/>
  <c r="H14043" i="12"/>
  <c r="H14044" i="12"/>
  <c r="H14045" i="12"/>
  <c r="H14046" i="12"/>
  <c r="H14047" i="12"/>
  <c r="H14048" i="12"/>
  <c r="H14049" i="12"/>
  <c r="H14050" i="12"/>
  <c r="H14051" i="12"/>
  <c r="H14052" i="12"/>
  <c r="H14053" i="12"/>
  <c r="H14054" i="12"/>
  <c r="H14055" i="12"/>
  <c r="H14056" i="12"/>
  <c r="H14057" i="12"/>
  <c r="H14058" i="12"/>
  <c r="H14059" i="12"/>
  <c r="H14060" i="12"/>
  <c r="H14061" i="12"/>
  <c r="H14062" i="12"/>
  <c r="H14063" i="12"/>
  <c r="H14064" i="12"/>
  <c r="H14065" i="12"/>
  <c r="H14066" i="12"/>
  <c r="H14067" i="12"/>
  <c r="H14068" i="12"/>
  <c r="H14069" i="12"/>
  <c r="H14070" i="12"/>
  <c r="H14071" i="12"/>
  <c r="H14072" i="12"/>
  <c r="H14073" i="12"/>
  <c r="H14074" i="12"/>
  <c r="H14075" i="12"/>
  <c r="H14076" i="12"/>
  <c r="H14077" i="12"/>
  <c r="H14078" i="12"/>
  <c r="H14079" i="12"/>
  <c r="H14080" i="12"/>
  <c r="H14081" i="12"/>
  <c r="H14082" i="12"/>
  <c r="H14083" i="12"/>
  <c r="H14084" i="12"/>
  <c r="H14085" i="12"/>
  <c r="H14086" i="12"/>
  <c r="H14087" i="12"/>
  <c r="H14088" i="12"/>
  <c r="H14089" i="12"/>
  <c r="H14090" i="12"/>
  <c r="H14091" i="12"/>
  <c r="H14092" i="12"/>
  <c r="H14093" i="12"/>
  <c r="H14094" i="12"/>
  <c r="H14095" i="12"/>
  <c r="H14096" i="12"/>
  <c r="H14097" i="12"/>
  <c r="H14098" i="12"/>
  <c r="H14099" i="12"/>
  <c r="H14100" i="12"/>
  <c r="H14101" i="12"/>
  <c r="H14102" i="12"/>
  <c r="H14103" i="12"/>
  <c r="H14104" i="12"/>
  <c r="H14105" i="12"/>
  <c r="H14106" i="12"/>
  <c r="H14107" i="12"/>
  <c r="H14108" i="12"/>
  <c r="H14109" i="12"/>
  <c r="H14110" i="12"/>
  <c r="H14111" i="12"/>
  <c r="H14112" i="12"/>
  <c r="H14113" i="12"/>
  <c r="H14114" i="12"/>
  <c r="H14115" i="12"/>
  <c r="H14116" i="12"/>
  <c r="H14117" i="12"/>
  <c r="H14118" i="12"/>
  <c r="H14119" i="12"/>
  <c r="H14120" i="12"/>
  <c r="H14121" i="12"/>
  <c r="H14122" i="12"/>
  <c r="H14123" i="12"/>
  <c r="H14124" i="12"/>
  <c r="H14125" i="12"/>
  <c r="H14126" i="12"/>
  <c r="H14127" i="12"/>
  <c r="H14128" i="12"/>
  <c r="H14129" i="12"/>
  <c r="H14130" i="12"/>
  <c r="H14131" i="12"/>
  <c r="H14132" i="12"/>
  <c r="H14133" i="12"/>
  <c r="H14134" i="12"/>
  <c r="H14135" i="12"/>
  <c r="H14136" i="12"/>
  <c r="H14137" i="12"/>
  <c r="H14138" i="12"/>
  <c r="H14139" i="12"/>
  <c r="H14140" i="12"/>
  <c r="H14141" i="12"/>
  <c r="H14142" i="12"/>
  <c r="H14143" i="12"/>
  <c r="H14144" i="12"/>
  <c r="H14145" i="12"/>
  <c r="H14146" i="12"/>
  <c r="H14147" i="12"/>
  <c r="H14148" i="12"/>
  <c r="H14149" i="12"/>
  <c r="H14150" i="12"/>
  <c r="H14151" i="12"/>
  <c r="H14152" i="12"/>
  <c r="H14153" i="12"/>
  <c r="H14154" i="12"/>
  <c r="H14155" i="12"/>
  <c r="H14156" i="12"/>
  <c r="H14157" i="12"/>
  <c r="H14158" i="12"/>
  <c r="H14159" i="12"/>
  <c r="H14160" i="12"/>
  <c r="H14161" i="12"/>
  <c r="H14162" i="12"/>
  <c r="H14163" i="12"/>
  <c r="H14164" i="12"/>
  <c r="H14165" i="12"/>
  <c r="H14166" i="12"/>
  <c r="H14167" i="12"/>
  <c r="H14168" i="12"/>
  <c r="H14169" i="12"/>
  <c r="H14170" i="12"/>
  <c r="H14171" i="12"/>
  <c r="H14172" i="12"/>
  <c r="H14173" i="12"/>
  <c r="H14174" i="12"/>
  <c r="H14175" i="12"/>
  <c r="H14176" i="12"/>
  <c r="H14177" i="12"/>
  <c r="H14178" i="12"/>
  <c r="H14179" i="12"/>
  <c r="H14180" i="12"/>
  <c r="H14181" i="12"/>
  <c r="H14182" i="12"/>
  <c r="H14183" i="12"/>
  <c r="H14184" i="12"/>
  <c r="H14185" i="12"/>
  <c r="H14186" i="12"/>
  <c r="H14187" i="12"/>
  <c r="H14188" i="12"/>
  <c r="H14189" i="12"/>
  <c r="H14190" i="12"/>
  <c r="H14191" i="12"/>
  <c r="H14192" i="12"/>
  <c r="H14193" i="12"/>
  <c r="H14194" i="12"/>
  <c r="H14195" i="12"/>
  <c r="H14196" i="12"/>
  <c r="H14197" i="12"/>
  <c r="H14198" i="12"/>
  <c r="H14199" i="12"/>
  <c r="H14200" i="12"/>
  <c r="H14201" i="12"/>
  <c r="H14202" i="12"/>
  <c r="H14203" i="12"/>
  <c r="H14204" i="12"/>
  <c r="H14205" i="12"/>
  <c r="H14206" i="12"/>
  <c r="H14207" i="12"/>
  <c r="H14208" i="12"/>
  <c r="H14209" i="12"/>
  <c r="H14210" i="12"/>
  <c r="H14211" i="12"/>
  <c r="H14212" i="12"/>
  <c r="H14213" i="12"/>
  <c r="H14214" i="12"/>
  <c r="H14215" i="12"/>
  <c r="H14216" i="12"/>
  <c r="H14217" i="12"/>
  <c r="H14218" i="12"/>
  <c r="H14219" i="12"/>
  <c r="H14220" i="12"/>
  <c r="H14221" i="12"/>
  <c r="H14222" i="12"/>
  <c r="H14223" i="12"/>
  <c r="H14224" i="12"/>
  <c r="H14225" i="12"/>
  <c r="H14226" i="12"/>
  <c r="H14227" i="12"/>
  <c r="H14228" i="12"/>
  <c r="B11" i="14" l="1"/>
  <c r="W15" i="14"/>
  <c r="W75" i="14"/>
  <c r="M11" i="14"/>
  <c r="I11" i="14"/>
  <c r="E11" i="14"/>
  <c r="L11" i="14"/>
  <c r="H11" i="14"/>
  <c r="D11" i="14"/>
  <c r="D10" i="14" s="1"/>
  <c r="K11" i="14"/>
  <c r="G11" i="14"/>
  <c r="C11" i="14"/>
  <c r="C10" i="14" s="1"/>
  <c r="J11" i="14"/>
  <c r="F11" i="14"/>
  <c r="L10" i="14"/>
  <c r="H10" i="14"/>
  <c r="V63" i="14"/>
  <c r="B28" i="14"/>
  <c r="E28" i="14"/>
  <c r="I28" i="14"/>
  <c r="M28" i="14"/>
  <c r="F28" i="14"/>
  <c r="J28" i="14"/>
  <c r="C28" i="14"/>
  <c r="G28" i="14"/>
  <c r="K28" i="14"/>
  <c r="D28" i="14"/>
  <c r="H28" i="14"/>
  <c r="L28" i="14"/>
  <c r="B33" i="14"/>
  <c r="F33" i="14"/>
  <c r="J33" i="14"/>
  <c r="C33" i="14"/>
  <c r="G33" i="14"/>
  <c r="K33" i="14"/>
  <c r="D33" i="14"/>
  <c r="H33" i="14"/>
  <c r="L33" i="14"/>
  <c r="E33" i="14"/>
  <c r="I33" i="14"/>
  <c r="M33" i="14"/>
  <c r="B29" i="14"/>
  <c r="F29" i="14"/>
  <c r="J29" i="14"/>
  <c r="C29" i="14"/>
  <c r="G29" i="14"/>
  <c r="K29" i="14"/>
  <c r="D29" i="14"/>
  <c r="H29" i="14"/>
  <c r="L29" i="14"/>
  <c r="E29" i="14"/>
  <c r="I29" i="14"/>
  <c r="M29" i="14"/>
  <c r="B27" i="14"/>
  <c r="D27" i="14"/>
  <c r="H27" i="14"/>
  <c r="L27" i="14"/>
  <c r="E27" i="14"/>
  <c r="I27" i="14"/>
  <c r="M27" i="14"/>
  <c r="F27" i="14"/>
  <c r="J27" i="14"/>
  <c r="C27" i="14"/>
  <c r="G27" i="14"/>
  <c r="K27" i="14"/>
  <c r="B31" i="14"/>
  <c r="D31" i="14"/>
  <c r="H31" i="14"/>
  <c r="L31" i="14"/>
  <c r="E31" i="14"/>
  <c r="I31" i="14"/>
  <c r="M31" i="14"/>
  <c r="F31" i="14"/>
  <c r="J31" i="14"/>
  <c r="C31" i="14"/>
  <c r="G31" i="14"/>
  <c r="K31" i="14"/>
  <c r="B30" i="14"/>
  <c r="C30" i="14"/>
  <c r="G30" i="14"/>
  <c r="K30" i="14"/>
  <c r="D30" i="14"/>
  <c r="H30" i="14"/>
  <c r="L30" i="14"/>
  <c r="E30" i="14"/>
  <c r="I30" i="14"/>
  <c r="M30" i="14"/>
  <c r="F30" i="14"/>
  <c r="J30" i="14"/>
  <c r="J25" i="14"/>
  <c r="H25" i="14"/>
  <c r="G25" i="14"/>
  <c r="H43" i="14"/>
  <c r="L43" i="14"/>
  <c r="G45" i="14"/>
  <c r="K45" i="14"/>
  <c r="C43" i="14"/>
  <c r="I43" i="14"/>
  <c r="M43" i="14"/>
  <c r="H45" i="14"/>
  <c r="L45" i="14"/>
  <c r="J43" i="14"/>
  <c r="C45" i="14"/>
  <c r="I45" i="14"/>
  <c r="M45" i="14"/>
  <c r="G43" i="14"/>
  <c r="K43" i="14"/>
  <c r="F45" i="14"/>
  <c r="J45" i="14"/>
  <c r="D43" i="14"/>
  <c r="D45" i="14"/>
  <c r="E45" i="14"/>
  <c r="B45" i="14"/>
  <c r="M25" i="14"/>
  <c r="K25" i="14"/>
  <c r="G24" i="14"/>
  <c r="D24" i="14"/>
  <c r="B24" i="14"/>
  <c r="D46" i="14"/>
  <c r="D42" i="14"/>
  <c r="J42" i="14"/>
  <c r="M46" i="14"/>
  <c r="I46" i="14"/>
  <c r="K42" i="14"/>
  <c r="M42" i="14"/>
  <c r="I42" i="14"/>
  <c r="L46" i="14"/>
  <c r="H46" i="14"/>
  <c r="J46" i="14"/>
  <c r="L42" i="14"/>
  <c r="H42" i="14"/>
  <c r="K46" i="14"/>
  <c r="B7" i="14"/>
  <c r="F7" i="14"/>
  <c r="J7" i="14"/>
  <c r="C7" i="14"/>
  <c r="G7" i="14"/>
  <c r="K7" i="14"/>
  <c r="D7" i="14"/>
  <c r="H7" i="14"/>
  <c r="L7" i="14"/>
  <c r="E7" i="14"/>
  <c r="I7" i="14"/>
  <c r="M7" i="14"/>
  <c r="B6" i="14"/>
  <c r="E6" i="14"/>
  <c r="I6" i="14"/>
  <c r="M6" i="14"/>
  <c r="D6" i="14"/>
  <c r="F6" i="14"/>
  <c r="J6" i="14"/>
  <c r="H6" i="14"/>
  <c r="C6" i="14"/>
  <c r="G6" i="14"/>
  <c r="K6" i="14"/>
  <c r="L6" i="14"/>
  <c r="B9" i="14"/>
  <c r="B8" i="14"/>
  <c r="G9" i="14"/>
  <c r="C9" i="14"/>
  <c r="J8" i="14"/>
  <c r="F8" i="14"/>
  <c r="J9" i="14"/>
  <c r="F9" i="14"/>
  <c r="M8" i="14"/>
  <c r="I8" i="14"/>
  <c r="E8" i="14"/>
  <c r="M9" i="14"/>
  <c r="I9" i="14"/>
  <c r="E9" i="14"/>
  <c r="L8" i="14"/>
  <c r="H8" i="14"/>
  <c r="D8" i="14"/>
  <c r="L9" i="14"/>
  <c r="H9" i="14"/>
  <c r="D9" i="14"/>
  <c r="K8" i="14"/>
  <c r="G8" i="14"/>
  <c r="C8" i="14"/>
  <c r="N37" i="14"/>
  <c r="F24" i="14"/>
  <c r="W63" i="14"/>
  <c r="H24" i="14"/>
  <c r="I25" i="14"/>
  <c r="K24" i="14"/>
  <c r="B25" i="14"/>
  <c r="I24" i="14"/>
  <c r="W39" i="14"/>
  <c r="W27" i="14"/>
  <c r="N36" i="14"/>
  <c r="N32" i="14"/>
  <c r="N28" i="14"/>
  <c r="N48" i="14"/>
  <c r="N14" i="14"/>
  <c r="N13" i="14"/>
  <c r="N12" i="14"/>
  <c r="W51" i="14"/>
  <c r="V51" i="14"/>
  <c r="W111" i="14"/>
  <c r="V111" i="14"/>
  <c r="W147" i="14"/>
  <c r="V147" i="14"/>
  <c r="N20" i="14"/>
  <c r="N38" i="14"/>
  <c r="N34" i="14"/>
  <c r="N26" i="14"/>
  <c r="W87" i="14"/>
  <c r="V87" i="14"/>
  <c r="W99" i="14"/>
  <c r="V99" i="14"/>
  <c r="W123" i="14"/>
  <c r="V123" i="14"/>
  <c r="W135" i="14"/>
  <c r="V135" i="14"/>
  <c r="N39" i="14"/>
  <c r="N35" i="14"/>
  <c r="X63" i="14"/>
  <c r="B10" i="14"/>
  <c r="J10" i="14"/>
  <c r="F10" i="14"/>
  <c r="K10" i="14"/>
  <c r="G10" i="14"/>
  <c r="M10" i="14"/>
  <c r="I10" i="14"/>
  <c r="E10" i="14"/>
  <c r="F14" i="8"/>
  <c r="G14" i="8" s="1"/>
  <c r="F15" i="8"/>
  <c r="G15" i="8" s="1"/>
  <c r="F13" i="8"/>
  <c r="G13" i="8" s="1"/>
  <c r="E16" i="8"/>
  <c r="D16" i="8"/>
  <c r="C16" i="8"/>
  <c r="F27" i="8"/>
  <c r="M8" i="8"/>
  <c r="H21" i="8"/>
  <c r="H22" i="8"/>
  <c r="H23" i="8"/>
  <c r="H24" i="8"/>
  <c r="H20" i="8"/>
  <c r="F25" i="8"/>
  <c r="H30" i="8" s="1"/>
  <c r="D20" i="8"/>
  <c r="D21" i="8" s="1"/>
  <c r="E20" i="8"/>
  <c r="E21" i="8" s="1"/>
  <c r="C20" i="8"/>
  <c r="F8" i="8"/>
  <c r="F9" i="8"/>
  <c r="F7" i="8"/>
  <c r="D10" i="8"/>
  <c r="E10" i="8"/>
  <c r="C10" i="8"/>
  <c r="N11" i="14" l="1"/>
  <c r="N29" i="14"/>
  <c r="N33" i="14"/>
  <c r="N31" i="14"/>
  <c r="N27" i="14"/>
  <c r="C25" i="14"/>
  <c r="D25" i="14"/>
  <c r="D23" i="14" s="1"/>
  <c r="L25" i="14"/>
  <c r="C24" i="14"/>
  <c r="H25" i="8"/>
  <c r="F25" i="14"/>
  <c r="F23" i="14" s="1"/>
  <c r="B5" i="14"/>
  <c r="B15" i="14" s="1"/>
  <c r="N30" i="14"/>
  <c r="D44" i="14"/>
  <c r="K41" i="14"/>
  <c r="H44" i="14"/>
  <c r="K44" i="14"/>
  <c r="D41" i="14"/>
  <c r="J41" i="14"/>
  <c r="M41" i="14"/>
  <c r="J44" i="14"/>
  <c r="M44" i="14"/>
  <c r="I41" i="14"/>
  <c r="L41" i="14"/>
  <c r="I44" i="14"/>
  <c r="L44" i="14"/>
  <c r="H41" i="14"/>
  <c r="X135" i="14"/>
  <c r="G23" i="14"/>
  <c r="X123" i="14"/>
  <c r="H23" i="14"/>
  <c r="X87" i="14"/>
  <c r="Y75" i="14"/>
  <c r="E24" i="14"/>
  <c r="X51" i="14"/>
  <c r="X39" i="14"/>
  <c r="K23" i="14"/>
  <c r="N45" i="14"/>
  <c r="X147" i="14"/>
  <c r="M24" i="14"/>
  <c r="M23" i="14" s="1"/>
  <c r="X111" i="14"/>
  <c r="X99" i="14"/>
  <c r="I23" i="14"/>
  <c r="Z75" i="14"/>
  <c r="E25" i="14"/>
  <c r="B23" i="14"/>
  <c r="G5" i="14"/>
  <c r="G15" i="14" s="1"/>
  <c r="K5" i="14"/>
  <c r="K15" i="14" s="1"/>
  <c r="E5" i="14"/>
  <c r="E15" i="14" s="1"/>
  <c r="I5" i="14"/>
  <c r="I15" i="14" s="1"/>
  <c r="J5" i="14"/>
  <c r="J15" i="14" s="1"/>
  <c r="F5" i="14"/>
  <c r="F15" i="14" s="1"/>
  <c r="N9" i="14"/>
  <c r="H5" i="14"/>
  <c r="H15" i="14" s="1"/>
  <c r="M5" i="14"/>
  <c r="M15" i="14" s="1"/>
  <c r="N6" i="14"/>
  <c r="C5" i="14"/>
  <c r="C15" i="14" s="1"/>
  <c r="N7" i="14"/>
  <c r="L5" i="14"/>
  <c r="L15" i="14" s="1"/>
  <c r="D5" i="14"/>
  <c r="D15" i="14" s="1"/>
  <c r="N8" i="14"/>
  <c r="X75" i="14"/>
  <c r="J24" i="14"/>
  <c r="J23" i="14" s="1"/>
  <c r="L24" i="14"/>
  <c r="Y27" i="14"/>
  <c r="X27" i="14"/>
  <c r="Y99" i="14"/>
  <c r="Y123" i="14"/>
  <c r="Y147" i="14"/>
  <c r="Y51" i="14"/>
  <c r="Y87" i="14"/>
  <c r="Y111" i="14"/>
  <c r="Y135" i="14"/>
  <c r="N10" i="14"/>
  <c r="Y39" i="14"/>
  <c r="Y63" i="14"/>
  <c r="X15" i="14"/>
  <c r="Y15" i="14"/>
  <c r="G16" i="8"/>
  <c r="F16" i="8"/>
  <c r="E22" i="8"/>
  <c r="D22" i="8"/>
  <c r="C21" i="8"/>
  <c r="C22" i="8" s="1"/>
  <c r="F10" i="8"/>
  <c r="C46" i="8"/>
  <c r="C48" i="8" s="1"/>
  <c r="C49" i="8" s="1"/>
  <c r="C36" i="8"/>
  <c r="G17" i="14" l="1"/>
  <c r="G16" i="14" s="1"/>
  <c r="G19" i="14" s="1"/>
  <c r="G22" i="14" s="1"/>
  <c r="G40" i="14" s="1"/>
  <c r="Z87" i="14"/>
  <c r="Z135" i="14"/>
  <c r="C23" i="14"/>
  <c r="E23" i="14"/>
  <c r="L23" i="14"/>
  <c r="Z99" i="14"/>
  <c r="Z63" i="14"/>
  <c r="N25" i="14"/>
  <c r="E17" i="14"/>
  <c r="E16" i="14" s="1"/>
  <c r="E19" i="14" s="1"/>
  <c r="E22" i="14" s="1"/>
  <c r="N5" i="14"/>
  <c r="N24" i="14"/>
  <c r="N15" i="14"/>
  <c r="F17" i="14"/>
  <c r="F16" i="14" s="1"/>
  <c r="F19" i="14" s="1"/>
  <c r="F22" i="14" s="1"/>
  <c r="F40" i="14" s="1"/>
  <c r="I17" i="14"/>
  <c r="I16" i="14" s="1"/>
  <c r="I19" i="14" s="1"/>
  <c r="I22" i="14" s="1"/>
  <c r="I40" i="14" s="1"/>
  <c r="I47" i="14" s="1"/>
  <c r="I49" i="14" s="1"/>
  <c r="I22" i="15" s="1"/>
  <c r="I16" i="15" s="1"/>
  <c r="I25" i="15" s="1"/>
  <c r="K17" i="14"/>
  <c r="K16" i="14" s="1"/>
  <c r="K19" i="14" s="1"/>
  <c r="K22" i="14" s="1"/>
  <c r="K40" i="14" s="1"/>
  <c r="K47" i="14" s="1"/>
  <c r="K49" i="14" s="1"/>
  <c r="K22" i="15" s="1"/>
  <c r="K16" i="15" s="1"/>
  <c r="K25" i="15" s="1"/>
  <c r="Z123" i="14"/>
  <c r="L17" i="14"/>
  <c r="L16" i="14" s="1"/>
  <c r="L19" i="14" s="1"/>
  <c r="L22" i="14" s="1"/>
  <c r="J17" i="14"/>
  <c r="J16" i="14" s="1"/>
  <c r="J19" i="14" s="1"/>
  <c r="J22" i="14" s="1"/>
  <c r="J40" i="14" s="1"/>
  <c r="J47" i="14" s="1"/>
  <c r="J49" i="14" s="1"/>
  <c r="J22" i="15" s="1"/>
  <c r="J16" i="15" s="1"/>
  <c r="J25" i="15" s="1"/>
  <c r="Z111" i="14"/>
  <c r="Z51" i="14"/>
  <c r="Z147" i="14"/>
  <c r="M17" i="14"/>
  <c r="M16" i="14" s="1"/>
  <c r="M19" i="14" s="1"/>
  <c r="M22" i="14" s="1"/>
  <c r="M40" i="14" s="1"/>
  <c r="M47" i="14" s="1"/>
  <c r="M49" i="14" s="1"/>
  <c r="M22" i="15" s="1"/>
  <c r="M16" i="15" s="1"/>
  <c r="M25" i="15" s="1"/>
  <c r="H17" i="14"/>
  <c r="H16" i="14" s="1"/>
  <c r="H19" i="14" s="1"/>
  <c r="H22" i="14" s="1"/>
  <c r="H40" i="14" s="1"/>
  <c r="H47" i="14" s="1"/>
  <c r="H49" i="14" s="1"/>
  <c r="H22" i="15" s="1"/>
  <c r="H16" i="15" s="1"/>
  <c r="H25" i="15" s="1"/>
  <c r="C38" i="8"/>
  <c r="C42" i="8" s="1"/>
  <c r="C44" i="8" s="1"/>
  <c r="D24" i="8"/>
  <c r="D25" i="8" s="1"/>
  <c r="D23" i="8"/>
  <c r="E24" i="8"/>
  <c r="E25" i="8" s="1"/>
  <c r="E23" i="8"/>
  <c r="C24" i="8"/>
  <c r="C25" i="8" s="1"/>
  <c r="C23" i="8"/>
  <c r="C26" i="8" l="1"/>
  <c r="C27" i="8" s="1"/>
  <c r="C28" i="8" s="1"/>
  <c r="C29" i="8" s="1"/>
  <c r="G7" i="8" s="1"/>
  <c r="H7" i="8" s="1"/>
  <c r="E26" i="8"/>
  <c r="E27" i="8" s="1"/>
  <c r="E28" i="8" s="1"/>
  <c r="E29" i="8" s="1"/>
  <c r="G9" i="8" s="1"/>
  <c r="H9" i="8" s="1"/>
  <c r="E40" i="14"/>
  <c r="N23" i="14"/>
  <c r="L40" i="14"/>
  <c r="L47" i="14" s="1"/>
  <c r="L49" i="14" s="1"/>
  <c r="L22" i="15" s="1"/>
  <c r="L16" i="15" s="1"/>
  <c r="L25" i="15" s="1"/>
  <c r="D26" i="8"/>
  <c r="D27" i="8" s="1"/>
  <c r="D28" i="8" s="1"/>
  <c r="D29" i="8" s="1"/>
  <c r="G8" i="8" s="1"/>
  <c r="H8" i="8" s="1"/>
  <c r="C17" i="14"/>
  <c r="C16" i="14" s="1"/>
  <c r="C19" i="14" s="1"/>
  <c r="C22" i="14" s="1"/>
  <c r="C40" i="14" s="1"/>
  <c r="Z27" i="14"/>
  <c r="Z39" i="14"/>
  <c r="D17" i="14"/>
  <c r="D16" i="14" s="1"/>
  <c r="D19" i="14" s="1"/>
  <c r="D22" i="14" s="1"/>
  <c r="Z15" i="14"/>
  <c r="B17" i="14"/>
  <c r="C39" i="8"/>
  <c r="C51" i="8" s="1"/>
  <c r="N17" i="14" l="1"/>
  <c r="B16" i="14"/>
  <c r="D40" i="14"/>
  <c r="Q8" i="8"/>
  <c r="B344" i="13"/>
  <c r="C344" i="13"/>
  <c r="D344" i="13"/>
  <c r="E344" i="13"/>
  <c r="F344" i="13"/>
  <c r="G344" i="13"/>
  <c r="H344" i="13"/>
  <c r="I344" i="13"/>
  <c r="J344" i="13"/>
  <c r="K344" i="13"/>
  <c r="L344" i="13"/>
  <c r="M344" i="13"/>
  <c r="N344" i="13"/>
  <c r="O344" i="13"/>
  <c r="P344" i="13"/>
  <c r="Q344" i="13"/>
  <c r="R344" i="13"/>
  <c r="S344" i="13"/>
  <c r="T344" i="13"/>
  <c r="U344" i="13"/>
  <c r="V344" i="13"/>
  <c r="W344" i="13"/>
  <c r="X344" i="13"/>
  <c r="Y344" i="13"/>
  <c r="Z344" i="13"/>
  <c r="AA344" i="13"/>
  <c r="AB344" i="13"/>
  <c r="AC344" i="13"/>
  <c r="AD344" i="13"/>
  <c r="AE344" i="13"/>
  <c r="AF344" i="13"/>
  <c r="B345" i="13"/>
  <c r="C345" i="13"/>
  <c r="D345" i="13"/>
  <c r="E345" i="13"/>
  <c r="F345" i="13"/>
  <c r="G345" i="13"/>
  <c r="H345" i="13"/>
  <c r="I345" i="13"/>
  <c r="J345" i="13"/>
  <c r="K345" i="13"/>
  <c r="L345" i="13"/>
  <c r="M345" i="13"/>
  <c r="N345" i="13"/>
  <c r="O345" i="13"/>
  <c r="P345" i="13"/>
  <c r="Q345" i="13"/>
  <c r="R345" i="13"/>
  <c r="S345" i="13"/>
  <c r="T345" i="13"/>
  <c r="U345" i="13"/>
  <c r="V345" i="13"/>
  <c r="W345" i="13"/>
  <c r="X345" i="13"/>
  <c r="Y345" i="13"/>
  <c r="Z345" i="13"/>
  <c r="AA345" i="13"/>
  <c r="AB345" i="13"/>
  <c r="AC345" i="13"/>
  <c r="AD345" i="13"/>
  <c r="AE345" i="13"/>
  <c r="AF345" i="13"/>
  <c r="B346" i="13"/>
  <c r="C346" i="13"/>
  <c r="D346" i="13"/>
  <c r="E346" i="13"/>
  <c r="F346" i="13"/>
  <c r="G346" i="13"/>
  <c r="H346" i="13"/>
  <c r="I346" i="13"/>
  <c r="J346" i="13"/>
  <c r="K346" i="13"/>
  <c r="L346" i="13"/>
  <c r="M346" i="13"/>
  <c r="N346" i="13"/>
  <c r="O346" i="13"/>
  <c r="P346" i="13"/>
  <c r="Q346" i="13"/>
  <c r="R346" i="13"/>
  <c r="S346" i="13"/>
  <c r="T346" i="13"/>
  <c r="U346" i="13"/>
  <c r="V346" i="13"/>
  <c r="W346" i="13"/>
  <c r="X346" i="13"/>
  <c r="Y346" i="13"/>
  <c r="Z346" i="13"/>
  <c r="AA346" i="13"/>
  <c r="AB346" i="13"/>
  <c r="AC346" i="13"/>
  <c r="AD346" i="13"/>
  <c r="AE346" i="13"/>
  <c r="AF346" i="13"/>
  <c r="B347" i="13"/>
  <c r="C347" i="13"/>
  <c r="D347" i="13"/>
  <c r="E347" i="13"/>
  <c r="F347" i="13"/>
  <c r="G347" i="13"/>
  <c r="H347" i="13"/>
  <c r="I347" i="13"/>
  <c r="J347" i="13"/>
  <c r="K347" i="13"/>
  <c r="L347" i="13"/>
  <c r="M347" i="13"/>
  <c r="N347" i="13"/>
  <c r="O347" i="13"/>
  <c r="P347" i="13"/>
  <c r="Q347" i="13"/>
  <c r="R347" i="13"/>
  <c r="S347" i="13"/>
  <c r="T347" i="13"/>
  <c r="U347" i="13"/>
  <c r="V347" i="13"/>
  <c r="W347" i="13"/>
  <c r="X347" i="13"/>
  <c r="Y347" i="13"/>
  <c r="Z347" i="13"/>
  <c r="AA347" i="13"/>
  <c r="AB347" i="13"/>
  <c r="AC347" i="13"/>
  <c r="AD347" i="13"/>
  <c r="AE347" i="13"/>
  <c r="AF347" i="13"/>
  <c r="B348" i="13"/>
  <c r="C348" i="13"/>
  <c r="D348" i="13"/>
  <c r="E348" i="13"/>
  <c r="F348" i="13"/>
  <c r="G348" i="13"/>
  <c r="H348" i="13"/>
  <c r="I348" i="13"/>
  <c r="J348" i="13"/>
  <c r="K348" i="13"/>
  <c r="L348" i="13"/>
  <c r="M348" i="13"/>
  <c r="N348" i="13"/>
  <c r="O348" i="13"/>
  <c r="P348" i="13"/>
  <c r="Q348" i="13"/>
  <c r="R348" i="13"/>
  <c r="S348" i="13"/>
  <c r="T348" i="13"/>
  <c r="U348" i="13"/>
  <c r="V348" i="13"/>
  <c r="W348" i="13"/>
  <c r="X348" i="13"/>
  <c r="Y348" i="13"/>
  <c r="Z348" i="13"/>
  <c r="AA348" i="13"/>
  <c r="AB348" i="13"/>
  <c r="AC348" i="13"/>
  <c r="AD348" i="13"/>
  <c r="AE348" i="13"/>
  <c r="AF348" i="13"/>
  <c r="B349" i="13"/>
  <c r="C349" i="13"/>
  <c r="D349" i="13"/>
  <c r="E349" i="13"/>
  <c r="F349" i="13"/>
  <c r="G349" i="13"/>
  <c r="H349" i="13"/>
  <c r="I349" i="13"/>
  <c r="J349" i="13"/>
  <c r="K349" i="13"/>
  <c r="L349" i="13"/>
  <c r="M349" i="13"/>
  <c r="N349" i="13"/>
  <c r="O349" i="13"/>
  <c r="P349" i="13"/>
  <c r="Q349" i="13"/>
  <c r="R349" i="13"/>
  <c r="S349" i="13"/>
  <c r="T349" i="13"/>
  <c r="U349" i="13"/>
  <c r="V349" i="13"/>
  <c r="W349" i="13"/>
  <c r="X349" i="13"/>
  <c r="Y349" i="13"/>
  <c r="Z349" i="13"/>
  <c r="AA349" i="13"/>
  <c r="AB349" i="13"/>
  <c r="AC349" i="13"/>
  <c r="AD349" i="13"/>
  <c r="AE349" i="13"/>
  <c r="AF349" i="13"/>
  <c r="B350" i="13"/>
  <c r="C350" i="13"/>
  <c r="D350" i="13"/>
  <c r="E350" i="13"/>
  <c r="F350" i="13"/>
  <c r="G350" i="13"/>
  <c r="H350" i="13"/>
  <c r="I350" i="13"/>
  <c r="J350" i="13"/>
  <c r="K350" i="13"/>
  <c r="L350" i="13"/>
  <c r="M350" i="13"/>
  <c r="N350" i="13"/>
  <c r="O350" i="13"/>
  <c r="P350" i="13"/>
  <c r="Q350" i="13"/>
  <c r="R350" i="13"/>
  <c r="S350" i="13"/>
  <c r="T350" i="13"/>
  <c r="U350" i="13"/>
  <c r="V350" i="13"/>
  <c r="W350" i="13"/>
  <c r="X350" i="13"/>
  <c r="Y350" i="13"/>
  <c r="Z350" i="13"/>
  <c r="AA350" i="13"/>
  <c r="AB350" i="13"/>
  <c r="AC350" i="13"/>
  <c r="AD350" i="13"/>
  <c r="AE350" i="13"/>
  <c r="AF350" i="13"/>
  <c r="B351" i="13"/>
  <c r="C351" i="13"/>
  <c r="D351" i="13"/>
  <c r="E351" i="13"/>
  <c r="F351" i="13"/>
  <c r="G351" i="13"/>
  <c r="H351" i="13"/>
  <c r="I351" i="13"/>
  <c r="J351" i="13"/>
  <c r="K351" i="13"/>
  <c r="L351" i="13"/>
  <c r="M351" i="13"/>
  <c r="N351" i="13"/>
  <c r="O351" i="13"/>
  <c r="P351" i="13"/>
  <c r="Q351" i="13"/>
  <c r="R351" i="13"/>
  <c r="S351" i="13"/>
  <c r="T351" i="13"/>
  <c r="U351" i="13"/>
  <c r="V351" i="13"/>
  <c r="W351" i="13"/>
  <c r="X351" i="13"/>
  <c r="Y351" i="13"/>
  <c r="Z351" i="13"/>
  <c r="AA351" i="13"/>
  <c r="AB351" i="13"/>
  <c r="AC351" i="13"/>
  <c r="AD351" i="13"/>
  <c r="AE351" i="13"/>
  <c r="AF351" i="13"/>
  <c r="B352" i="13"/>
  <c r="C352" i="13"/>
  <c r="D352" i="13"/>
  <c r="E352" i="13"/>
  <c r="F352" i="13"/>
  <c r="G352" i="13"/>
  <c r="H352" i="13"/>
  <c r="I352" i="13"/>
  <c r="J352" i="13"/>
  <c r="K352" i="13"/>
  <c r="L352" i="13"/>
  <c r="M352" i="13"/>
  <c r="N352" i="13"/>
  <c r="O352" i="13"/>
  <c r="P352" i="13"/>
  <c r="Q352" i="13"/>
  <c r="R352" i="13"/>
  <c r="S352" i="13"/>
  <c r="T352" i="13"/>
  <c r="U352" i="13"/>
  <c r="V352" i="13"/>
  <c r="W352" i="13"/>
  <c r="X352" i="13"/>
  <c r="Y352" i="13"/>
  <c r="Z352" i="13"/>
  <c r="AA352" i="13"/>
  <c r="AB352" i="13"/>
  <c r="AC352" i="13"/>
  <c r="AD352" i="13"/>
  <c r="AE352" i="13"/>
  <c r="AF352" i="13"/>
  <c r="B353" i="13"/>
  <c r="C353" i="13"/>
  <c r="D353" i="13"/>
  <c r="E353" i="13"/>
  <c r="F353" i="13"/>
  <c r="G353" i="13"/>
  <c r="H353" i="13"/>
  <c r="I353" i="13"/>
  <c r="J353" i="13"/>
  <c r="K353" i="13"/>
  <c r="L353" i="13"/>
  <c r="M353" i="13"/>
  <c r="N353" i="13"/>
  <c r="O353" i="13"/>
  <c r="P353" i="13"/>
  <c r="Q353" i="13"/>
  <c r="R353" i="13"/>
  <c r="S353" i="13"/>
  <c r="T353" i="13"/>
  <c r="U353" i="13"/>
  <c r="V353" i="13"/>
  <c r="W353" i="13"/>
  <c r="X353" i="13"/>
  <c r="Y353" i="13"/>
  <c r="Z353" i="13"/>
  <c r="AA353" i="13"/>
  <c r="AB353" i="13"/>
  <c r="AC353" i="13"/>
  <c r="AD353" i="13"/>
  <c r="AE353" i="13"/>
  <c r="AF353" i="13"/>
  <c r="B354" i="13"/>
  <c r="C354" i="13"/>
  <c r="D354" i="13"/>
  <c r="E354" i="13"/>
  <c r="F354" i="13"/>
  <c r="G354" i="13"/>
  <c r="H354" i="13"/>
  <c r="I354" i="13"/>
  <c r="J354" i="13"/>
  <c r="K354" i="13"/>
  <c r="L354" i="13"/>
  <c r="M354" i="13"/>
  <c r="N354" i="13"/>
  <c r="O354" i="13"/>
  <c r="P354" i="13"/>
  <c r="Q354" i="13"/>
  <c r="R354" i="13"/>
  <c r="S354" i="13"/>
  <c r="T354" i="13"/>
  <c r="U354" i="13"/>
  <c r="V354" i="13"/>
  <c r="W354" i="13"/>
  <c r="X354" i="13"/>
  <c r="Y354" i="13"/>
  <c r="Z354" i="13"/>
  <c r="AA354" i="13"/>
  <c r="AB354" i="13"/>
  <c r="AC354" i="13"/>
  <c r="AD354" i="13"/>
  <c r="AE354" i="13"/>
  <c r="AF354" i="13"/>
  <c r="B355" i="13"/>
  <c r="C355" i="13"/>
  <c r="D355" i="13"/>
  <c r="E355" i="13"/>
  <c r="F355" i="13"/>
  <c r="G355" i="13"/>
  <c r="H355" i="13"/>
  <c r="I355" i="13"/>
  <c r="J355" i="13"/>
  <c r="K355" i="13"/>
  <c r="L355" i="13"/>
  <c r="M355" i="13"/>
  <c r="N355" i="13"/>
  <c r="O355" i="13"/>
  <c r="P355" i="13"/>
  <c r="Q355" i="13"/>
  <c r="R355" i="13"/>
  <c r="S355" i="13"/>
  <c r="T355" i="13"/>
  <c r="U355" i="13"/>
  <c r="V355" i="13"/>
  <c r="W355" i="13"/>
  <c r="X355" i="13"/>
  <c r="Y355" i="13"/>
  <c r="Z355" i="13"/>
  <c r="AA355" i="13"/>
  <c r="AB355" i="13"/>
  <c r="AC355" i="13"/>
  <c r="AD355" i="13"/>
  <c r="AE355" i="13"/>
  <c r="AF355" i="13"/>
  <c r="B356" i="13"/>
  <c r="C356" i="13"/>
  <c r="D356" i="13"/>
  <c r="E356" i="13"/>
  <c r="F356" i="13"/>
  <c r="G356" i="13"/>
  <c r="H356" i="13"/>
  <c r="I356" i="13"/>
  <c r="J356" i="13"/>
  <c r="K356" i="13"/>
  <c r="L356" i="13"/>
  <c r="M356" i="13"/>
  <c r="N356" i="13"/>
  <c r="O356" i="13"/>
  <c r="P356" i="13"/>
  <c r="Q356" i="13"/>
  <c r="R356" i="13"/>
  <c r="S356" i="13"/>
  <c r="T356" i="13"/>
  <c r="U356" i="13"/>
  <c r="V356" i="13"/>
  <c r="W356" i="13"/>
  <c r="X356" i="13"/>
  <c r="Y356" i="13"/>
  <c r="Z356" i="13"/>
  <c r="AA356" i="13"/>
  <c r="AB356" i="13"/>
  <c r="AC356" i="13"/>
  <c r="AD356" i="13"/>
  <c r="AE356" i="13"/>
  <c r="AF356" i="13"/>
  <c r="B357" i="13"/>
  <c r="C357" i="13"/>
  <c r="D357" i="13"/>
  <c r="E357" i="13"/>
  <c r="F357" i="13"/>
  <c r="G357" i="13"/>
  <c r="H357" i="13"/>
  <c r="I357" i="13"/>
  <c r="J357" i="13"/>
  <c r="K357" i="13"/>
  <c r="L357" i="13"/>
  <c r="M357" i="13"/>
  <c r="N357" i="13"/>
  <c r="O357" i="13"/>
  <c r="P357" i="13"/>
  <c r="Q357" i="13"/>
  <c r="R357" i="13"/>
  <c r="S357" i="13"/>
  <c r="T357" i="13"/>
  <c r="U357" i="13"/>
  <c r="V357" i="13"/>
  <c r="W357" i="13"/>
  <c r="X357" i="13"/>
  <c r="Y357" i="13"/>
  <c r="Z357" i="13"/>
  <c r="AA357" i="13"/>
  <c r="AB357" i="13"/>
  <c r="AC357" i="13"/>
  <c r="AD357" i="13"/>
  <c r="AE357" i="13"/>
  <c r="AF357" i="13"/>
  <c r="C343" i="13"/>
  <c r="D343" i="13"/>
  <c r="E343" i="13"/>
  <c r="F343" i="13"/>
  <c r="G343" i="13"/>
  <c r="H343" i="13"/>
  <c r="I343" i="13"/>
  <c r="J343" i="13"/>
  <c r="K343" i="13"/>
  <c r="L343" i="13"/>
  <c r="M343" i="13"/>
  <c r="N343" i="13"/>
  <c r="O343" i="13"/>
  <c r="P343" i="13"/>
  <c r="Q343" i="13"/>
  <c r="R343" i="13"/>
  <c r="S343" i="13"/>
  <c r="T343" i="13"/>
  <c r="U343" i="13"/>
  <c r="V343" i="13"/>
  <c r="W343" i="13"/>
  <c r="X343" i="13"/>
  <c r="Y343" i="13"/>
  <c r="Z343" i="13"/>
  <c r="AA343" i="13"/>
  <c r="AB343" i="13"/>
  <c r="AC343" i="13"/>
  <c r="AD343" i="13"/>
  <c r="AE343" i="13"/>
  <c r="AF343" i="13"/>
  <c r="B343" i="13"/>
  <c r="B338" i="13"/>
  <c r="C338" i="13"/>
  <c r="D338" i="13"/>
  <c r="E338" i="13"/>
  <c r="F338" i="13"/>
  <c r="G338" i="13"/>
  <c r="H338" i="13"/>
  <c r="I338" i="13"/>
  <c r="J338" i="13"/>
  <c r="K338" i="13"/>
  <c r="L338" i="13"/>
  <c r="M338" i="13"/>
  <c r="N338" i="13"/>
  <c r="O338" i="13"/>
  <c r="P338" i="13"/>
  <c r="Q338" i="13"/>
  <c r="R338" i="13"/>
  <c r="S338" i="13"/>
  <c r="T338" i="13"/>
  <c r="U338" i="13"/>
  <c r="V338" i="13"/>
  <c r="W338" i="13"/>
  <c r="X338" i="13"/>
  <c r="Y338" i="13"/>
  <c r="Z338" i="13"/>
  <c r="AA338" i="13"/>
  <c r="AB338" i="13"/>
  <c r="AC338" i="13"/>
  <c r="AD338" i="13"/>
  <c r="AE338" i="13"/>
  <c r="AF338" i="13"/>
  <c r="B339" i="13"/>
  <c r="C339" i="13"/>
  <c r="D339" i="13"/>
  <c r="E339" i="13"/>
  <c r="F339" i="13"/>
  <c r="G339" i="13"/>
  <c r="H339" i="13"/>
  <c r="I339" i="13"/>
  <c r="J339" i="13"/>
  <c r="K339" i="13"/>
  <c r="L339" i="13"/>
  <c r="M339" i="13"/>
  <c r="N339" i="13"/>
  <c r="O339" i="13"/>
  <c r="P339" i="13"/>
  <c r="Q339" i="13"/>
  <c r="R339" i="13"/>
  <c r="S339" i="13"/>
  <c r="T339" i="13"/>
  <c r="U339" i="13"/>
  <c r="V339" i="13"/>
  <c r="W339" i="13"/>
  <c r="X339" i="13"/>
  <c r="Y339" i="13"/>
  <c r="Z339" i="13"/>
  <c r="AA339" i="13"/>
  <c r="AB339" i="13"/>
  <c r="AC339" i="13"/>
  <c r="AD339" i="13"/>
  <c r="AE339" i="13"/>
  <c r="AF339" i="13"/>
  <c r="B340" i="13"/>
  <c r="C340" i="13"/>
  <c r="D340" i="13"/>
  <c r="E340" i="13"/>
  <c r="F340" i="13"/>
  <c r="G340" i="13"/>
  <c r="H340" i="13"/>
  <c r="I340" i="13"/>
  <c r="J340" i="13"/>
  <c r="K340" i="13"/>
  <c r="L340" i="13"/>
  <c r="M340" i="13"/>
  <c r="N340" i="13"/>
  <c r="O340" i="13"/>
  <c r="P340" i="13"/>
  <c r="Q340" i="13"/>
  <c r="R340" i="13"/>
  <c r="S340" i="13"/>
  <c r="T340" i="13"/>
  <c r="U340" i="13"/>
  <c r="V340" i="13"/>
  <c r="W340" i="13"/>
  <c r="X340" i="13"/>
  <c r="Y340" i="13"/>
  <c r="Z340" i="13"/>
  <c r="AA340" i="13"/>
  <c r="AB340" i="13"/>
  <c r="AC340" i="13"/>
  <c r="AD340" i="13"/>
  <c r="AE340" i="13"/>
  <c r="AF340" i="13"/>
  <c r="B341" i="13"/>
  <c r="C341" i="13"/>
  <c r="D341" i="13"/>
  <c r="E341" i="13"/>
  <c r="F341" i="13"/>
  <c r="G341" i="13"/>
  <c r="H341" i="13"/>
  <c r="I341" i="13"/>
  <c r="J341" i="13"/>
  <c r="K341" i="13"/>
  <c r="L341" i="13"/>
  <c r="M341" i="13"/>
  <c r="N341" i="13"/>
  <c r="O341" i="13"/>
  <c r="P341" i="13"/>
  <c r="Q341" i="13"/>
  <c r="R341" i="13"/>
  <c r="S341" i="13"/>
  <c r="T341" i="13"/>
  <c r="U341" i="13"/>
  <c r="V341" i="13"/>
  <c r="W341" i="13"/>
  <c r="X341" i="13"/>
  <c r="Y341" i="13"/>
  <c r="Z341" i="13"/>
  <c r="AA341" i="13"/>
  <c r="AB341" i="13"/>
  <c r="AC341" i="13"/>
  <c r="AD341" i="13"/>
  <c r="AE341" i="13"/>
  <c r="AF341" i="13"/>
  <c r="C337" i="13"/>
  <c r="D337" i="13"/>
  <c r="E337" i="13"/>
  <c r="F337" i="13"/>
  <c r="G337" i="13"/>
  <c r="H337" i="13"/>
  <c r="I337" i="13"/>
  <c r="J337" i="13"/>
  <c r="K337" i="13"/>
  <c r="L337" i="13"/>
  <c r="M337" i="13"/>
  <c r="N337" i="13"/>
  <c r="O337" i="13"/>
  <c r="P337" i="13"/>
  <c r="Q337" i="13"/>
  <c r="R337" i="13"/>
  <c r="S337" i="13"/>
  <c r="T337" i="13"/>
  <c r="U337" i="13"/>
  <c r="V337" i="13"/>
  <c r="W337" i="13"/>
  <c r="X337" i="13"/>
  <c r="Y337" i="13"/>
  <c r="Z337" i="13"/>
  <c r="AA337" i="13"/>
  <c r="AB337" i="13"/>
  <c r="AC337" i="13"/>
  <c r="AD337" i="13"/>
  <c r="AE337" i="13"/>
  <c r="AF337" i="13"/>
  <c r="B337" i="13"/>
  <c r="B314" i="13"/>
  <c r="C314" i="13"/>
  <c r="D314" i="13"/>
  <c r="E314" i="13"/>
  <c r="F314" i="13"/>
  <c r="G314" i="13"/>
  <c r="H314" i="13"/>
  <c r="I314" i="13"/>
  <c r="J314" i="13"/>
  <c r="K314" i="13"/>
  <c r="L314" i="13"/>
  <c r="M314" i="13"/>
  <c r="N314" i="13"/>
  <c r="O314" i="13"/>
  <c r="P314" i="13"/>
  <c r="Q314" i="13"/>
  <c r="R314" i="13"/>
  <c r="S314" i="13"/>
  <c r="T314" i="13"/>
  <c r="U314" i="13"/>
  <c r="V314" i="13"/>
  <c r="W314" i="13"/>
  <c r="X314" i="13"/>
  <c r="Y314" i="13"/>
  <c r="Z314" i="13"/>
  <c r="AA314" i="13"/>
  <c r="AB314" i="13"/>
  <c r="AC314" i="13"/>
  <c r="AD314" i="13"/>
  <c r="AE314" i="13"/>
  <c r="B315" i="13"/>
  <c r="C315" i="13"/>
  <c r="D315" i="13"/>
  <c r="E315" i="13"/>
  <c r="F315" i="13"/>
  <c r="G315" i="13"/>
  <c r="H315" i="13"/>
  <c r="I315" i="13"/>
  <c r="J315" i="13"/>
  <c r="K315" i="13"/>
  <c r="L315" i="13"/>
  <c r="M315" i="13"/>
  <c r="N315" i="13"/>
  <c r="O315" i="13"/>
  <c r="P315" i="13"/>
  <c r="Q315" i="13"/>
  <c r="R315" i="13"/>
  <c r="S315" i="13"/>
  <c r="T315" i="13"/>
  <c r="U315" i="13"/>
  <c r="V315" i="13"/>
  <c r="W315" i="13"/>
  <c r="X315" i="13"/>
  <c r="Y315" i="13"/>
  <c r="Z315" i="13"/>
  <c r="AA315" i="13"/>
  <c r="AB315" i="13"/>
  <c r="AC315" i="13"/>
  <c r="AD315" i="13"/>
  <c r="AE315" i="13"/>
  <c r="B316" i="13"/>
  <c r="C316" i="13"/>
  <c r="D316" i="13"/>
  <c r="E316" i="13"/>
  <c r="F316" i="13"/>
  <c r="G316" i="13"/>
  <c r="H316" i="13"/>
  <c r="I316" i="13"/>
  <c r="J316" i="13"/>
  <c r="K316" i="13"/>
  <c r="L316" i="13"/>
  <c r="M316" i="13"/>
  <c r="N316" i="13"/>
  <c r="O316" i="13"/>
  <c r="P316" i="13"/>
  <c r="Q316" i="13"/>
  <c r="R316" i="13"/>
  <c r="S316" i="13"/>
  <c r="T316" i="13"/>
  <c r="U316" i="13"/>
  <c r="V316" i="13"/>
  <c r="W316" i="13"/>
  <c r="X316" i="13"/>
  <c r="Y316" i="13"/>
  <c r="Z316" i="13"/>
  <c r="AA316" i="13"/>
  <c r="AB316" i="13"/>
  <c r="AC316" i="13"/>
  <c r="AD316" i="13"/>
  <c r="AE316" i="13"/>
  <c r="B317" i="13"/>
  <c r="C317" i="13"/>
  <c r="D317" i="13"/>
  <c r="E317" i="13"/>
  <c r="F317" i="13"/>
  <c r="G317" i="13"/>
  <c r="H317" i="13"/>
  <c r="I317" i="13"/>
  <c r="J317" i="13"/>
  <c r="K317" i="13"/>
  <c r="L317" i="13"/>
  <c r="M317" i="13"/>
  <c r="N317" i="13"/>
  <c r="O317" i="13"/>
  <c r="P317" i="13"/>
  <c r="Q317" i="13"/>
  <c r="R317" i="13"/>
  <c r="S317" i="13"/>
  <c r="T317" i="13"/>
  <c r="U317" i="13"/>
  <c r="V317" i="13"/>
  <c r="W317" i="13"/>
  <c r="X317" i="13"/>
  <c r="Y317" i="13"/>
  <c r="Z317" i="13"/>
  <c r="AA317" i="13"/>
  <c r="AB317" i="13"/>
  <c r="AC317" i="13"/>
  <c r="AD317" i="13"/>
  <c r="AE317" i="13"/>
  <c r="B318" i="13"/>
  <c r="C318" i="13"/>
  <c r="D318" i="13"/>
  <c r="E318" i="13"/>
  <c r="F318" i="13"/>
  <c r="G318" i="13"/>
  <c r="H318" i="13"/>
  <c r="I318" i="13"/>
  <c r="J318" i="13"/>
  <c r="K318" i="13"/>
  <c r="L318" i="13"/>
  <c r="M318" i="13"/>
  <c r="N318" i="13"/>
  <c r="O318" i="13"/>
  <c r="P318" i="13"/>
  <c r="Q318" i="13"/>
  <c r="R318" i="13"/>
  <c r="S318" i="13"/>
  <c r="T318" i="13"/>
  <c r="U318" i="13"/>
  <c r="V318" i="13"/>
  <c r="W318" i="13"/>
  <c r="X318" i="13"/>
  <c r="Y318" i="13"/>
  <c r="Z318" i="13"/>
  <c r="AA318" i="13"/>
  <c r="AB318" i="13"/>
  <c r="AC318" i="13"/>
  <c r="AD318" i="13"/>
  <c r="AE318" i="13"/>
  <c r="B319" i="13"/>
  <c r="C319" i="13"/>
  <c r="D319" i="13"/>
  <c r="E319" i="13"/>
  <c r="F319" i="13"/>
  <c r="G319" i="13"/>
  <c r="H319" i="13"/>
  <c r="I319" i="13"/>
  <c r="J319" i="13"/>
  <c r="K319" i="13"/>
  <c r="L319" i="13"/>
  <c r="M319" i="13"/>
  <c r="N319" i="13"/>
  <c r="O319" i="13"/>
  <c r="P319" i="13"/>
  <c r="Q319" i="13"/>
  <c r="R319" i="13"/>
  <c r="S319" i="13"/>
  <c r="T319" i="13"/>
  <c r="U319" i="13"/>
  <c r="V319" i="13"/>
  <c r="W319" i="13"/>
  <c r="X319" i="13"/>
  <c r="Y319" i="13"/>
  <c r="Z319" i="13"/>
  <c r="AA319" i="13"/>
  <c r="AB319" i="13"/>
  <c r="AC319" i="13"/>
  <c r="AD319" i="13"/>
  <c r="AE319" i="13"/>
  <c r="B320" i="13"/>
  <c r="C320" i="13"/>
  <c r="D320" i="13"/>
  <c r="E320" i="13"/>
  <c r="F320" i="13"/>
  <c r="G320" i="13"/>
  <c r="H320" i="13"/>
  <c r="I320" i="13"/>
  <c r="J320" i="13"/>
  <c r="K320" i="13"/>
  <c r="L320" i="13"/>
  <c r="M320" i="13"/>
  <c r="N320" i="13"/>
  <c r="O320" i="13"/>
  <c r="P320" i="13"/>
  <c r="Q320" i="13"/>
  <c r="R320" i="13"/>
  <c r="S320" i="13"/>
  <c r="T320" i="13"/>
  <c r="U320" i="13"/>
  <c r="V320" i="13"/>
  <c r="W320" i="13"/>
  <c r="X320" i="13"/>
  <c r="Y320" i="13"/>
  <c r="Z320" i="13"/>
  <c r="AA320" i="13"/>
  <c r="AB320" i="13"/>
  <c r="AC320" i="13"/>
  <c r="AD320" i="13"/>
  <c r="AE320" i="13"/>
  <c r="B321" i="13"/>
  <c r="C321" i="13"/>
  <c r="D321" i="13"/>
  <c r="E321" i="13"/>
  <c r="F321" i="13"/>
  <c r="G321" i="13"/>
  <c r="H321" i="13"/>
  <c r="I321" i="13"/>
  <c r="J321" i="13"/>
  <c r="K321" i="13"/>
  <c r="L321" i="13"/>
  <c r="M321" i="13"/>
  <c r="N321" i="13"/>
  <c r="O321" i="13"/>
  <c r="P321" i="13"/>
  <c r="Q321" i="13"/>
  <c r="R321" i="13"/>
  <c r="S321" i="13"/>
  <c r="T321" i="13"/>
  <c r="U321" i="13"/>
  <c r="V321" i="13"/>
  <c r="W321" i="13"/>
  <c r="X321" i="13"/>
  <c r="Y321" i="13"/>
  <c r="Z321" i="13"/>
  <c r="AA321" i="13"/>
  <c r="AB321" i="13"/>
  <c r="AC321" i="13"/>
  <c r="AD321" i="13"/>
  <c r="AE321" i="13"/>
  <c r="B322" i="13"/>
  <c r="C322" i="13"/>
  <c r="D322" i="13"/>
  <c r="E322" i="13"/>
  <c r="F322" i="13"/>
  <c r="G322" i="13"/>
  <c r="H322" i="13"/>
  <c r="I322" i="13"/>
  <c r="J322" i="13"/>
  <c r="K322" i="13"/>
  <c r="L322" i="13"/>
  <c r="M322" i="13"/>
  <c r="N322" i="13"/>
  <c r="O322" i="13"/>
  <c r="P322" i="13"/>
  <c r="Q322" i="13"/>
  <c r="R322" i="13"/>
  <c r="S322" i="13"/>
  <c r="T322" i="13"/>
  <c r="U322" i="13"/>
  <c r="V322" i="13"/>
  <c r="W322" i="13"/>
  <c r="X322" i="13"/>
  <c r="Y322" i="13"/>
  <c r="Z322" i="13"/>
  <c r="AA322" i="13"/>
  <c r="AB322" i="13"/>
  <c r="AC322" i="13"/>
  <c r="AD322" i="13"/>
  <c r="AE322" i="13"/>
  <c r="B323" i="13"/>
  <c r="C323" i="13"/>
  <c r="D323" i="13"/>
  <c r="E323" i="13"/>
  <c r="F323" i="13"/>
  <c r="G323" i="13"/>
  <c r="H323" i="13"/>
  <c r="I323" i="13"/>
  <c r="J323" i="13"/>
  <c r="K323" i="13"/>
  <c r="L323" i="13"/>
  <c r="M323" i="13"/>
  <c r="N323" i="13"/>
  <c r="O323" i="13"/>
  <c r="P323" i="13"/>
  <c r="Q323" i="13"/>
  <c r="R323" i="13"/>
  <c r="S323" i="13"/>
  <c r="T323" i="13"/>
  <c r="U323" i="13"/>
  <c r="V323" i="13"/>
  <c r="W323" i="13"/>
  <c r="X323" i="13"/>
  <c r="Y323" i="13"/>
  <c r="Z323" i="13"/>
  <c r="AA323" i="13"/>
  <c r="AB323" i="13"/>
  <c r="AC323" i="13"/>
  <c r="AD323" i="13"/>
  <c r="AE323" i="13"/>
  <c r="B324" i="13"/>
  <c r="C324" i="13"/>
  <c r="D324" i="13"/>
  <c r="E324" i="13"/>
  <c r="F324" i="13"/>
  <c r="G324" i="13"/>
  <c r="H324" i="13"/>
  <c r="I324" i="13"/>
  <c r="J324" i="13"/>
  <c r="K324" i="13"/>
  <c r="L324" i="13"/>
  <c r="M324" i="13"/>
  <c r="N324" i="13"/>
  <c r="O324" i="13"/>
  <c r="P324" i="13"/>
  <c r="Q324" i="13"/>
  <c r="R324" i="13"/>
  <c r="S324" i="13"/>
  <c r="T324" i="13"/>
  <c r="U324" i="13"/>
  <c r="V324" i="13"/>
  <c r="W324" i="13"/>
  <c r="X324" i="13"/>
  <c r="Y324" i="13"/>
  <c r="Z324" i="13"/>
  <c r="AA324" i="13"/>
  <c r="AB324" i="13"/>
  <c r="AC324" i="13"/>
  <c r="AD324" i="13"/>
  <c r="AE324" i="13"/>
  <c r="B325" i="13"/>
  <c r="C325" i="13"/>
  <c r="D325" i="13"/>
  <c r="E325" i="13"/>
  <c r="F325" i="13"/>
  <c r="G325" i="13"/>
  <c r="H325" i="13"/>
  <c r="I325" i="13"/>
  <c r="J325" i="13"/>
  <c r="K325" i="13"/>
  <c r="L325" i="13"/>
  <c r="M325" i="13"/>
  <c r="N325" i="13"/>
  <c r="O325" i="13"/>
  <c r="P325" i="13"/>
  <c r="Q325" i="13"/>
  <c r="R325" i="13"/>
  <c r="S325" i="13"/>
  <c r="T325" i="13"/>
  <c r="U325" i="13"/>
  <c r="V325" i="13"/>
  <c r="W325" i="13"/>
  <c r="X325" i="13"/>
  <c r="Y325" i="13"/>
  <c r="Z325" i="13"/>
  <c r="AA325" i="13"/>
  <c r="AB325" i="13"/>
  <c r="AC325" i="13"/>
  <c r="AD325" i="13"/>
  <c r="AE325" i="13"/>
  <c r="B326" i="13"/>
  <c r="C326" i="13"/>
  <c r="D326" i="13"/>
  <c r="E326" i="13"/>
  <c r="F326" i="13"/>
  <c r="G326" i="13"/>
  <c r="H326" i="13"/>
  <c r="I326" i="13"/>
  <c r="J326" i="13"/>
  <c r="K326" i="13"/>
  <c r="L326" i="13"/>
  <c r="M326" i="13"/>
  <c r="N326" i="13"/>
  <c r="O326" i="13"/>
  <c r="P326" i="13"/>
  <c r="Q326" i="13"/>
  <c r="R326" i="13"/>
  <c r="S326" i="13"/>
  <c r="T326" i="13"/>
  <c r="U326" i="13"/>
  <c r="V326" i="13"/>
  <c r="W326" i="13"/>
  <c r="X326" i="13"/>
  <c r="Y326" i="13"/>
  <c r="Z326" i="13"/>
  <c r="AA326" i="13"/>
  <c r="AB326" i="13"/>
  <c r="AC326" i="13"/>
  <c r="AD326" i="13"/>
  <c r="AE326" i="13"/>
  <c r="B327" i="13"/>
  <c r="C327" i="13"/>
  <c r="D327" i="13"/>
  <c r="E327" i="13"/>
  <c r="F327" i="13"/>
  <c r="G327" i="13"/>
  <c r="H327" i="13"/>
  <c r="I327" i="13"/>
  <c r="J327" i="13"/>
  <c r="K327" i="13"/>
  <c r="L327" i="13"/>
  <c r="M327" i="13"/>
  <c r="N327" i="13"/>
  <c r="O327" i="13"/>
  <c r="P327" i="13"/>
  <c r="Q327" i="13"/>
  <c r="R327" i="13"/>
  <c r="S327" i="13"/>
  <c r="T327" i="13"/>
  <c r="U327" i="13"/>
  <c r="V327" i="13"/>
  <c r="W327" i="13"/>
  <c r="X327" i="13"/>
  <c r="Y327" i="13"/>
  <c r="Z327" i="13"/>
  <c r="AA327" i="13"/>
  <c r="AB327" i="13"/>
  <c r="AC327" i="13"/>
  <c r="AD327" i="13"/>
  <c r="AE327" i="13"/>
  <c r="C313" i="13"/>
  <c r="D313" i="13"/>
  <c r="E313" i="13"/>
  <c r="F313" i="13"/>
  <c r="G313" i="13"/>
  <c r="H313" i="13"/>
  <c r="I313" i="13"/>
  <c r="J313" i="13"/>
  <c r="K313" i="13"/>
  <c r="L313" i="13"/>
  <c r="M313" i="13"/>
  <c r="N313" i="13"/>
  <c r="O313" i="13"/>
  <c r="P313" i="13"/>
  <c r="Q313" i="13"/>
  <c r="R313" i="13"/>
  <c r="S313" i="13"/>
  <c r="T313" i="13"/>
  <c r="U313" i="13"/>
  <c r="V313" i="13"/>
  <c r="W313" i="13"/>
  <c r="X313" i="13"/>
  <c r="Y313" i="13"/>
  <c r="Z313" i="13"/>
  <c r="AA313" i="13"/>
  <c r="AB313" i="13"/>
  <c r="AC313" i="13"/>
  <c r="AD313" i="13"/>
  <c r="AE313" i="13"/>
  <c r="B313" i="13"/>
  <c r="B308" i="13"/>
  <c r="C308" i="13"/>
  <c r="D308" i="13"/>
  <c r="E308" i="13"/>
  <c r="F308" i="13"/>
  <c r="G308" i="13"/>
  <c r="H308" i="13"/>
  <c r="I308" i="13"/>
  <c r="J308" i="13"/>
  <c r="K308" i="13"/>
  <c r="L308" i="13"/>
  <c r="M308" i="13"/>
  <c r="N308" i="13"/>
  <c r="O308" i="13"/>
  <c r="P308" i="13"/>
  <c r="Q308" i="13"/>
  <c r="R308" i="13"/>
  <c r="S308" i="13"/>
  <c r="T308" i="13"/>
  <c r="U308" i="13"/>
  <c r="V308" i="13"/>
  <c r="W308" i="13"/>
  <c r="X308" i="13"/>
  <c r="Y308" i="13"/>
  <c r="Z308" i="13"/>
  <c r="AA308" i="13"/>
  <c r="AB308" i="13"/>
  <c r="AC308" i="13"/>
  <c r="AD308" i="13"/>
  <c r="AE308" i="13"/>
  <c r="B309" i="13"/>
  <c r="C309" i="13"/>
  <c r="D309" i="13"/>
  <c r="E309" i="13"/>
  <c r="F309" i="13"/>
  <c r="G309" i="13"/>
  <c r="H309" i="13"/>
  <c r="I309" i="13"/>
  <c r="J309" i="13"/>
  <c r="K309" i="13"/>
  <c r="L309" i="13"/>
  <c r="M309" i="13"/>
  <c r="N309" i="13"/>
  <c r="O309" i="13"/>
  <c r="P309" i="13"/>
  <c r="Q309" i="13"/>
  <c r="R309" i="13"/>
  <c r="S309" i="13"/>
  <c r="T309" i="13"/>
  <c r="U309" i="13"/>
  <c r="V309" i="13"/>
  <c r="W309" i="13"/>
  <c r="X309" i="13"/>
  <c r="Y309" i="13"/>
  <c r="Z309" i="13"/>
  <c r="AA309" i="13"/>
  <c r="AB309" i="13"/>
  <c r="AC309" i="13"/>
  <c r="AD309" i="13"/>
  <c r="AE309" i="13"/>
  <c r="B310" i="13"/>
  <c r="C310" i="13"/>
  <c r="D310" i="13"/>
  <c r="E310" i="13"/>
  <c r="F310" i="13"/>
  <c r="G310" i="13"/>
  <c r="H310" i="13"/>
  <c r="I310" i="13"/>
  <c r="J310" i="13"/>
  <c r="K310" i="13"/>
  <c r="L310" i="13"/>
  <c r="M310" i="13"/>
  <c r="N310" i="13"/>
  <c r="O310" i="13"/>
  <c r="P310" i="13"/>
  <c r="Q310" i="13"/>
  <c r="R310" i="13"/>
  <c r="S310" i="13"/>
  <c r="T310" i="13"/>
  <c r="U310" i="13"/>
  <c r="V310" i="13"/>
  <c r="W310" i="13"/>
  <c r="X310" i="13"/>
  <c r="Y310" i="13"/>
  <c r="Z310" i="13"/>
  <c r="AA310" i="13"/>
  <c r="AB310" i="13"/>
  <c r="AC310" i="13"/>
  <c r="AD310" i="13"/>
  <c r="AE310" i="13"/>
  <c r="B311" i="13"/>
  <c r="C311" i="13"/>
  <c r="D311" i="13"/>
  <c r="E311" i="13"/>
  <c r="F311" i="13"/>
  <c r="G311" i="13"/>
  <c r="H311" i="13"/>
  <c r="I311" i="13"/>
  <c r="J311" i="13"/>
  <c r="K311" i="13"/>
  <c r="L311" i="13"/>
  <c r="M311" i="13"/>
  <c r="N311" i="13"/>
  <c r="O311" i="13"/>
  <c r="P311" i="13"/>
  <c r="Q311" i="13"/>
  <c r="R311" i="13"/>
  <c r="S311" i="13"/>
  <c r="T311" i="13"/>
  <c r="U311" i="13"/>
  <c r="V311" i="13"/>
  <c r="W311" i="13"/>
  <c r="X311" i="13"/>
  <c r="Y311" i="13"/>
  <c r="Z311" i="13"/>
  <c r="AA311" i="13"/>
  <c r="AB311" i="13"/>
  <c r="AC311" i="13"/>
  <c r="AD311" i="13"/>
  <c r="AE311" i="13"/>
  <c r="C307" i="13"/>
  <c r="D307" i="13"/>
  <c r="E307" i="13"/>
  <c r="F307" i="13"/>
  <c r="G307" i="13"/>
  <c r="H307" i="13"/>
  <c r="I307" i="13"/>
  <c r="J307" i="13"/>
  <c r="K307" i="13"/>
  <c r="L307" i="13"/>
  <c r="M307" i="13"/>
  <c r="N307" i="13"/>
  <c r="O307" i="13"/>
  <c r="P307" i="13"/>
  <c r="Q307" i="13"/>
  <c r="R307" i="13"/>
  <c r="S307" i="13"/>
  <c r="T307" i="13"/>
  <c r="U307" i="13"/>
  <c r="V307" i="13"/>
  <c r="W307" i="13"/>
  <c r="X307" i="13"/>
  <c r="Y307" i="13"/>
  <c r="Z307" i="13"/>
  <c r="AA307" i="13"/>
  <c r="AB307" i="13"/>
  <c r="AC307" i="13"/>
  <c r="AD307" i="13"/>
  <c r="AE307" i="13"/>
  <c r="B307" i="13"/>
  <c r="B284" i="13"/>
  <c r="C284" i="13"/>
  <c r="D284" i="13"/>
  <c r="E284" i="13"/>
  <c r="F284" i="13"/>
  <c r="G284" i="13"/>
  <c r="H284" i="13"/>
  <c r="I284" i="13"/>
  <c r="J284" i="13"/>
  <c r="K284" i="13"/>
  <c r="L284" i="13"/>
  <c r="M284" i="13"/>
  <c r="N284" i="13"/>
  <c r="O284" i="13"/>
  <c r="P284" i="13"/>
  <c r="Q284" i="13"/>
  <c r="R284" i="13"/>
  <c r="S284" i="13"/>
  <c r="T284" i="13"/>
  <c r="U284" i="13"/>
  <c r="V284" i="13"/>
  <c r="W284" i="13"/>
  <c r="X284" i="13"/>
  <c r="Y284" i="13"/>
  <c r="Z284" i="13"/>
  <c r="AA284" i="13"/>
  <c r="AB284" i="13"/>
  <c r="AC284" i="13"/>
  <c r="AD284" i="13"/>
  <c r="AE284" i="13"/>
  <c r="AF284" i="13"/>
  <c r="B285" i="13"/>
  <c r="C285" i="13"/>
  <c r="D285" i="13"/>
  <c r="E285" i="13"/>
  <c r="F285" i="13"/>
  <c r="G285" i="13"/>
  <c r="H285" i="13"/>
  <c r="I285" i="13"/>
  <c r="J285" i="13"/>
  <c r="K285" i="13"/>
  <c r="L285" i="13"/>
  <c r="M285" i="13"/>
  <c r="N285" i="13"/>
  <c r="O285" i="13"/>
  <c r="P285" i="13"/>
  <c r="Q285" i="13"/>
  <c r="R285" i="13"/>
  <c r="S285" i="13"/>
  <c r="T285" i="13"/>
  <c r="U285" i="13"/>
  <c r="V285" i="13"/>
  <c r="W285" i="13"/>
  <c r="X285" i="13"/>
  <c r="Y285" i="13"/>
  <c r="Z285" i="13"/>
  <c r="AA285" i="13"/>
  <c r="AB285" i="13"/>
  <c r="AC285" i="13"/>
  <c r="AD285" i="13"/>
  <c r="AE285" i="13"/>
  <c r="AF285" i="13"/>
  <c r="B286" i="13"/>
  <c r="C286" i="13"/>
  <c r="D286" i="13"/>
  <c r="E286" i="13"/>
  <c r="F286" i="13"/>
  <c r="G286" i="13"/>
  <c r="H286" i="13"/>
  <c r="I286" i="13"/>
  <c r="J286" i="13"/>
  <c r="K286" i="13"/>
  <c r="L286" i="13"/>
  <c r="M286" i="13"/>
  <c r="N286" i="13"/>
  <c r="O286" i="13"/>
  <c r="P286" i="13"/>
  <c r="Q286" i="13"/>
  <c r="R286" i="13"/>
  <c r="S286" i="13"/>
  <c r="T286" i="13"/>
  <c r="U286" i="13"/>
  <c r="V286" i="13"/>
  <c r="W286" i="13"/>
  <c r="X286" i="13"/>
  <c r="Y286" i="13"/>
  <c r="Z286" i="13"/>
  <c r="AA286" i="13"/>
  <c r="AB286" i="13"/>
  <c r="AC286" i="13"/>
  <c r="AD286" i="13"/>
  <c r="AE286" i="13"/>
  <c r="AF286" i="13"/>
  <c r="B287" i="13"/>
  <c r="C287" i="13"/>
  <c r="D287" i="13"/>
  <c r="E287" i="13"/>
  <c r="F287" i="13"/>
  <c r="G287" i="13"/>
  <c r="H287" i="13"/>
  <c r="I287" i="13"/>
  <c r="J287" i="13"/>
  <c r="K287" i="13"/>
  <c r="L287" i="13"/>
  <c r="M287" i="13"/>
  <c r="N287" i="13"/>
  <c r="O287" i="13"/>
  <c r="P287" i="13"/>
  <c r="Q287" i="13"/>
  <c r="R287" i="13"/>
  <c r="S287" i="13"/>
  <c r="T287" i="13"/>
  <c r="U287" i="13"/>
  <c r="V287" i="13"/>
  <c r="W287" i="13"/>
  <c r="X287" i="13"/>
  <c r="Y287" i="13"/>
  <c r="Z287" i="13"/>
  <c r="AA287" i="13"/>
  <c r="AB287" i="13"/>
  <c r="AC287" i="13"/>
  <c r="AD287" i="13"/>
  <c r="AE287" i="13"/>
  <c r="AF287" i="13"/>
  <c r="B288" i="13"/>
  <c r="C288" i="13"/>
  <c r="D288" i="13"/>
  <c r="E288" i="13"/>
  <c r="F288" i="13"/>
  <c r="G288" i="13"/>
  <c r="H288" i="13"/>
  <c r="I288" i="13"/>
  <c r="J288" i="13"/>
  <c r="K288" i="13"/>
  <c r="L288" i="13"/>
  <c r="M288" i="13"/>
  <c r="N288" i="13"/>
  <c r="O288" i="13"/>
  <c r="P288" i="13"/>
  <c r="Q288" i="13"/>
  <c r="R288" i="13"/>
  <c r="S288" i="13"/>
  <c r="T288" i="13"/>
  <c r="U288" i="13"/>
  <c r="V288" i="13"/>
  <c r="W288" i="13"/>
  <c r="X288" i="13"/>
  <c r="Y288" i="13"/>
  <c r="Z288" i="13"/>
  <c r="AA288" i="13"/>
  <c r="AB288" i="13"/>
  <c r="AC288" i="13"/>
  <c r="AD288" i="13"/>
  <c r="AE288" i="13"/>
  <c r="AF288" i="13"/>
  <c r="B289" i="13"/>
  <c r="C289" i="13"/>
  <c r="D289" i="13"/>
  <c r="E289" i="13"/>
  <c r="F289" i="13"/>
  <c r="G289" i="13"/>
  <c r="H289" i="13"/>
  <c r="I289" i="13"/>
  <c r="J289" i="13"/>
  <c r="K289" i="13"/>
  <c r="L289" i="13"/>
  <c r="M289" i="13"/>
  <c r="N289" i="13"/>
  <c r="O289" i="13"/>
  <c r="P289" i="13"/>
  <c r="Q289" i="13"/>
  <c r="R289" i="13"/>
  <c r="S289" i="13"/>
  <c r="T289" i="13"/>
  <c r="U289" i="13"/>
  <c r="V289" i="13"/>
  <c r="W289" i="13"/>
  <c r="X289" i="13"/>
  <c r="Y289" i="13"/>
  <c r="Z289" i="13"/>
  <c r="AA289" i="13"/>
  <c r="AB289" i="13"/>
  <c r="AC289" i="13"/>
  <c r="AD289" i="13"/>
  <c r="AE289" i="13"/>
  <c r="AF289" i="13"/>
  <c r="B290" i="13"/>
  <c r="C290" i="13"/>
  <c r="D290" i="13"/>
  <c r="E290" i="13"/>
  <c r="F290" i="13"/>
  <c r="G290" i="13"/>
  <c r="H290" i="13"/>
  <c r="I290" i="13"/>
  <c r="J290" i="13"/>
  <c r="K290" i="13"/>
  <c r="L290" i="13"/>
  <c r="M290" i="13"/>
  <c r="N290" i="13"/>
  <c r="O290" i="13"/>
  <c r="P290" i="13"/>
  <c r="Q290" i="13"/>
  <c r="R290" i="13"/>
  <c r="S290" i="13"/>
  <c r="T290" i="13"/>
  <c r="U290" i="13"/>
  <c r="V290" i="13"/>
  <c r="W290" i="13"/>
  <c r="X290" i="13"/>
  <c r="Y290" i="13"/>
  <c r="Z290" i="13"/>
  <c r="AA290" i="13"/>
  <c r="AB290" i="13"/>
  <c r="AC290" i="13"/>
  <c r="AD290" i="13"/>
  <c r="AE290" i="13"/>
  <c r="AF290" i="13"/>
  <c r="B291" i="13"/>
  <c r="C291" i="13"/>
  <c r="D291" i="13"/>
  <c r="E291" i="13"/>
  <c r="F291" i="13"/>
  <c r="G291" i="13"/>
  <c r="H291" i="13"/>
  <c r="I291" i="13"/>
  <c r="J291" i="13"/>
  <c r="K291" i="13"/>
  <c r="L291" i="13"/>
  <c r="M291" i="13"/>
  <c r="N291" i="13"/>
  <c r="O291" i="13"/>
  <c r="P291" i="13"/>
  <c r="Q291" i="13"/>
  <c r="R291" i="13"/>
  <c r="S291" i="13"/>
  <c r="T291" i="13"/>
  <c r="U291" i="13"/>
  <c r="V291" i="13"/>
  <c r="W291" i="13"/>
  <c r="X291" i="13"/>
  <c r="Y291" i="13"/>
  <c r="Z291" i="13"/>
  <c r="AA291" i="13"/>
  <c r="AB291" i="13"/>
  <c r="AC291" i="13"/>
  <c r="AD291" i="13"/>
  <c r="AE291" i="13"/>
  <c r="AF291" i="13"/>
  <c r="B292" i="13"/>
  <c r="C292" i="13"/>
  <c r="D292" i="13"/>
  <c r="E292" i="13"/>
  <c r="F292" i="13"/>
  <c r="G292" i="13"/>
  <c r="H292" i="13"/>
  <c r="I292" i="13"/>
  <c r="J292" i="13"/>
  <c r="K292" i="13"/>
  <c r="L292" i="13"/>
  <c r="M292" i="13"/>
  <c r="N292" i="13"/>
  <c r="O292" i="13"/>
  <c r="P292" i="13"/>
  <c r="Q292" i="13"/>
  <c r="R292" i="13"/>
  <c r="S292" i="13"/>
  <c r="T292" i="13"/>
  <c r="U292" i="13"/>
  <c r="V292" i="13"/>
  <c r="W292" i="13"/>
  <c r="X292" i="13"/>
  <c r="Y292" i="13"/>
  <c r="Z292" i="13"/>
  <c r="AA292" i="13"/>
  <c r="AB292" i="13"/>
  <c r="AC292" i="13"/>
  <c r="AD292" i="13"/>
  <c r="AE292" i="13"/>
  <c r="AF292" i="13"/>
  <c r="B293" i="13"/>
  <c r="C293" i="13"/>
  <c r="D293" i="13"/>
  <c r="E293" i="13"/>
  <c r="F293" i="13"/>
  <c r="G293" i="13"/>
  <c r="H293" i="13"/>
  <c r="I293" i="13"/>
  <c r="J293" i="13"/>
  <c r="K293" i="13"/>
  <c r="L293" i="13"/>
  <c r="M293" i="13"/>
  <c r="N293" i="13"/>
  <c r="O293" i="13"/>
  <c r="P293" i="13"/>
  <c r="Q293" i="13"/>
  <c r="R293" i="13"/>
  <c r="S293" i="13"/>
  <c r="T293" i="13"/>
  <c r="U293" i="13"/>
  <c r="V293" i="13"/>
  <c r="W293" i="13"/>
  <c r="X293" i="13"/>
  <c r="Y293" i="13"/>
  <c r="Z293" i="13"/>
  <c r="AA293" i="13"/>
  <c r="AB293" i="13"/>
  <c r="AC293" i="13"/>
  <c r="AD293" i="13"/>
  <c r="AE293" i="13"/>
  <c r="AF293" i="13"/>
  <c r="B294" i="13"/>
  <c r="C294" i="13"/>
  <c r="D294" i="13"/>
  <c r="E294" i="13"/>
  <c r="F294" i="13"/>
  <c r="G294" i="13"/>
  <c r="H294" i="13"/>
  <c r="I294" i="13"/>
  <c r="J294" i="13"/>
  <c r="K294" i="13"/>
  <c r="L294" i="13"/>
  <c r="M294" i="13"/>
  <c r="N294" i="13"/>
  <c r="O294" i="13"/>
  <c r="P294" i="13"/>
  <c r="Q294" i="13"/>
  <c r="R294" i="13"/>
  <c r="S294" i="13"/>
  <c r="T294" i="13"/>
  <c r="U294" i="13"/>
  <c r="V294" i="13"/>
  <c r="W294" i="13"/>
  <c r="X294" i="13"/>
  <c r="Y294" i="13"/>
  <c r="Z294" i="13"/>
  <c r="AA294" i="13"/>
  <c r="AB294" i="13"/>
  <c r="AC294" i="13"/>
  <c r="AD294" i="13"/>
  <c r="AE294" i="13"/>
  <c r="AF294" i="13"/>
  <c r="B295" i="13"/>
  <c r="C295" i="13"/>
  <c r="D295" i="13"/>
  <c r="E295" i="13"/>
  <c r="F295" i="13"/>
  <c r="G295" i="13"/>
  <c r="H295" i="13"/>
  <c r="I295" i="13"/>
  <c r="J295" i="13"/>
  <c r="K295" i="13"/>
  <c r="L295" i="13"/>
  <c r="M295" i="13"/>
  <c r="N295" i="13"/>
  <c r="O295" i="13"/>
  <c r="P295" i="13"/>
  <c r="Q295" i="13"/>
  <c r="R295" i="13"/>
  <c r="S295" i="13"/>
  <c r="T295" i="13"/>
  <c r="U295" i="13"/>
  <c r="V295" i="13"/>
  <c r="W295" i="13"/>
  <c r="X295" i="13"/>
  <c r="Y295" i="13"/>
  <c r="Z295" i="13"/>
  <c r="AA295" i="13"/>
  <c r="AB295" i="13"/>
  <c r="AC295" i="13"/>
  <c r="AD295" i="13"/>
  <c r="AE295" i="13"/>
  <c r="AF295" i="13"/>
  <c r="B296" i="13"/>
  <c r="C296" i="13"/>
  <c r="D296" i="13"/>
  <c r="E296" i="13"/>
  <c r="F296" i="13"/>
  <c r="G296" i="13"/>
  <c r="H296" i="13"/>
  <c r="I296" i="13"/>
  <c r="J296" i="13"/>
  <c r="K296" i="13"/>
  <c r="L296" i="13"/>
  <c r="M296" i="13"/>
  <c r="N296" i="13"/>
  <c r="O296" i="13"/>
  <c r="P296" i="13"/>
  <c r="Q296" i="13"/>
  <c r="R296" i="13"/>
  <c r="S296" i="13"/>
  <c r="T296" i="13"/>
  <c r="U296" i="13"/>
  <c r="V296" i="13"/>
  <c r="W296" i="13"/>
  <c r="X296" i="13"/>
  <c r="Y296" i="13"/>
  <c r="Z296" i="13"/>
  <c r="AA296" i="13"/>
  <c r="AB296" i="13"/>
  <c r="AC296" i="13"/>
  <c r="AD296" i="13"/>
  <c r="AE296" i="13"/>
  <c r="AF296" i="13"/>
  <c r="B297" i="13"/>
  <c r="C297" i="13"/>
  <c r="D297" i="13"/>
  <c r="E297" i="13"/>
  <c r="F297" i="13"/>
  <c r="G297" i="13"/>
  <c r="H297" i="13"/>
  <c r="I297" i="13"/>
  <c r="J297" i="13"/>
  <c r="K297" i="13"/>
  <c r="L297" i="13"/>
  <c r="M297" i="13"/>
  <c r="N297" i="13"/>
  <c r="O297" i="13"/>
  <c r="P297" i="13"/>
  <c r="Q297" i="13"/>
  <c r="R297" i="13"/>
  <c r="S297" i="13"/>
  <c r="T297" i="13"/>
  <c r="U297" i="13"/>
  <c r="V297" i="13"/>
  <c r="W297" i="13"/>
  <c r="X297" i="13"/>
  <c r="Y297" i="13"/>
  <c r="Z297" i="13"/>
  <c r="AA297" i="13"/>
  <c r="AB297" i="13"/>
  <c r="AC297" i="13"/>
  <c r="AD297" i="13"/>
  <c r="AE297" i="13"/>
  <c r="AF297" i="13"/>
  <c r="C283" i="13"/>
  <c r="D283" i="13"/>
  <c r="E283" i="13"/>
  <c r="F283" i="13"/>
  <c r="G283" i="13"/>
  <c r="H283" i="13"/>
  <c r="I283" i="13"/>
  <c r="J283" i="13"/>
  <c r="K283" i="13"/>
  <c r="L283" i="13"/>
  <c r="M283" i="13"/>
  <c r="N283" i="13"/>
  <c r="O283" i="13"/>
  <c r="P283" i="13"/>
  <c r="Q283" i="13"/>
  <c r="R283" i="13"/>
  <c r="S283" i="13"/>
  <c r="T283" i="13"/>
  <c r="U283" i="13"/>
  <c r="V283" i="13"/>
  <c r="W283" i="13"/>
  <c r="X283" i="13"/>
  <c r="Y283" i="13"/>
  <c r="Z283" i="13"/>
  <c r="AA283" i="13"/>
  <c r="AB283" i="13"/>
  <c r="AC283" i="13"/>
  <c r="AD283" i="13"/>
  <c r="AE283" i="13"/>
  <c r="AF283" i="13"/>
  <c r="B283" i="13"/>
  <c r="B278" i="13"/>
  <c r="C278" i="13"/>
  <c r="D278" i="13"/>
  <c r="E278" i="13"/>
  <c r="F278" i="13"/>
  <c r="G278" i="13"/>
  <c r="H278" i="13"/>
  <c r="I278" i="13"/>
  <c r="J278" i="13"/>
  <c r="K278" i="13"/>
  <c r="L278" i="13"/>
  <c r="M278" i="13"/>
  <c r="N278" i="13"/>
  <c r="O278" i="13"/>
  <c r="P278" i="13"/>
  <c r="Q278" i="13"/>
  <c r="R278" i="13"/>
  <c r="S278" i="13"/>
  <c r="T278" i="13"/>
  <c r="U278" i="13"/>
  <c r="V278" i="13"/>
  <c r="W278" i="13"/>
  <c r="X278" i="13"/>
  <c r="Y278" i="13"/>
  <c r="Z278" i="13"/>
  <c r="AA278" i="13"/>
  <c r="AB278" i="13"/>
  <c r="AC278" i="13"/>
  <c r="AD278" i="13"/>
  <c r="AE278" i="13"/>
  <c r="AF278" i="13"/>
  <c r="B279" i="13"/>
  <c r="C279" i="13"/>
  <c r="D279" i="13"/>
  <c r="E279" i="13"/>
  <c r="F279" i="13"/>
  <c r="G279" i="13"/>
  <c r="H279" i="13"/>
  <c r="I279" i="13"/>
  <c r="J279" i="13"/>
  <c r="K279" i="13"/>
  <c r="L279" i="13"/>
  <c r="M279" i="13"/>
  <c r="N279" i="13"/>
  <c r="O279" i="13"/>
  <c r="P279" i="13"/>
  <c r="Q279" i="13"/>
  <c r="R279" i="13"/>
  <c r="S279" i="13"/>
  <c r="T279" i="13"/>
  <c r="U279" i="13"/>
  <c r="V279" i="13"/>
  <c r="W279" i="13"/>
  <c r="X279" i="13"/>
  <c r="Y279" i="13"/>
  <c r="Z279" i="13"/>
  <c r="AA279" i="13"/>
  <c r="AB279" i="13"/>
  <c r="AC279" i="13"/>
  <c r="AD279" i="13"/>
  <c r="AE279" i="13"/>
  <c r="AF279" i="13"/>
  <c r="B280" i="13"/>
  <c r="C280" i="13"/>
  <c r="D280" i="13"/>
  <c r="E280" i="13"/>
  <c r="F280" i="13"/>
  <c r="G280" i="13"/>
  <c r="H280" i="13"/>
  <c r="I280" i="13"/>
  <c r="J280" i="13"/>
  <c r="K280" i="13"/>
  <c r="L280" i="13"/>
  <c r="M280" i="13"/>
  <c r="N280" i="13"/>
  <c r="O280" i="13"/>
  <c r="P280" i="13"/>
  <c r="Q280" i="13"/>
  <c r="R280" i="13"/>
  <c r="S280" i="13"/>
  <c r="T280" i="13"/>
  <c r="U280" i="13"/>
  <c r="V280" i="13"/>
  <c r="W280" i="13"/>
  <c r="X280" i="13"/>
  <c r="Y280" i="13"/>
  <c r="Z280" i="13"/>
  <c r="AA280" i="13"/>
  <c r="AB280" i="13"/>
  <c r="AC280" i="13"/>
  <c r="AD280" i="13"/>
  <c r="AE280" i="13"/>
  <c r="AF280" i="13"/>
  <c r="B281" i="13"/>
  <c r="C281" i="13"/>
  <c r="D281" i="13"/>
  <c r="E281" i="13"/>
  <c r="F281" i="13"/>
  <c r="G281" i="13"/>
  <c r="H281" i="13"/>
  <c r="I281" i="13"/>
  <c r="J281" i="13"/>
  <c r="K281" i="13"/>
  <c r="L281" i="13"/>
  <c r="M281" i="13"/>
  <c r="N281" i="13"/>
  <c r="O281" i="13"/>
  <c r="P281" i="13"/>
  <c r="Q281" i="13"/>
  <c r="R281" i="13"/>
  <c r="S281" i="13"/>
  <c r="T281" i="13"/>
  <c r="U281" i="13"/>
  <c r="V281" i="13"/>
  <c r="W281" i="13"/>
  <c r="X281" i="13"/>
  <c r="Y281" i="13"/>
  <c r="Z281" i="13"/>
  <c r="AA281" i="13"/>
  <c r="AB281" i="13"/>
  <c r="AC281" i="13"/>
  <c r="AD281" i="13"/>
  <c r="AE281" i="13"/>
  <c r="AF281" i="13"/>
  <c r="C277" i="13"/>
  <c r="D277" i="13"/>
  <c r="E277" i="13"/>
  <c r="F277" i="13"/>
  <c r="G277" i="13"/>
  <c r="H277" i="13"/>
  <c r="I277" i="13"/>
  <c r="J277" i="13"/>
  <c r="K277" i="13"/>
  <c r="L277" i="13"/>
  <c r="M277" i="13"/>
  <c r="N277" i="13"/>
  <c r="O277" i="13"/>
  <c r="P277" i="13"/>
  <c r="Q277" i="13"/>
  <c r="R277" i="13"/>
  <c r="S277" i="13"/>
  <c r="T277" i="13"/>
  <c r="U277" i="13"/>
  <c r="V277" i="13"/>
  <c r="W277" i="13"/>
  <c r="X277" i="13"/>
  <c r="Y277" i="13"/>
  <c r="Z277" i="13"/>
  <c r="AA277" i="13"/>
  <c r="AB277" i="13"/>
  <c r="AC277" i="13"/>
  <c r="AD277" i="13"/>
  <c r="AE277" i="13"/>
  <c r="AF277" i="13"/>
  <c r="B277" i="13"/>
  <c r="B254" i="13"/>
  <c r="C254" i="13"/>
  <c r="D254" i="13"/>
  <c r="E254" i="13"/>
  <c r="F254" i="13"/>
  <c r="G254" i="13"/>
  <c r="H254" i="13"/>
  <c r="I254" i="13"/>
  <c r="J254" i="13"/>
  <c r="K254" i="13"/>
  <c r="L254" i="13"/>
  <c r="M254" i="13"/>
  <c r="N254" i="13"/>
  <c r="O254" i="13"/>
  <c r="P254" i="13"/>
  <c r="Q254" i="13"/>
  <c r="R254" i="13"/>
  <c r="S254" i="13"/>
  <c r="T254" i="13"/>
  <c r="U254" i="13"/>
  <c r="V254" i="13"/>
  <c r="W254" i="13"/>
  <c r="X254" i="13"/>
  <c r="Y254" i="13"/>
  <c r="Z254" i="13"/>
  <c r="AA254" i="13"/>
  <c r="AB254" i="13"/>
  <c r="AC254" i="13"/>
  <c r="AD254" i="13"/>
  <c r="AE254" i="13"/>
  <c r="B255" i="13"/>
  <c r="C255" i="13"/>
  <c r="D255" i="13"/>
  <c r="E255" i="13"/>
  <c r="F255" i="13"/>
  <c r="G255" i="13"/>
  <c r="H255" i="13"/>
  <c r="I255" i="13"/>
  <c r="J255" i="13"/>
  <c r="K255" i="13"/>
  <c r="L255" i="13"/>
  <c r="M255" i="13"/>
  <c r="N255" i="13"/>
  <c r="O255" i="13"/>
  <c r="P255" i="13"/>
  <c r="Q255" i="13"/>
  <c r="R255" i="13"/>
  <c r="S255" i="13"/>
  <c r="T255" i="13"/>
  <c r="U255" i="13"/>
  <c r="V255" i="13"/>
  <c r="W255" i="13"/>
  <c r="X255" i="13"/>
  <c r="Y255" i="13"/>
  <c r="Z255" i="13"/>
  <c r="AA255" i="13"/>
  <c r="AB255" i="13"/>
  <c r="AC255" i="13"/>
  <c r="AD255" i="13"/>
  <c r="AE255" i="13"/>
  <c r="B256" i="13"/>
  <c r="C256" i="13"/>
  <c r="D256" i="13"/>
  <c r="E256" i="13"/>
  <c r="F256" i="13"/>
  <c r="G256" i="13"/>
  <c r="H256" i="13"/>
  <c r="I256" i="13"/>
  <c r="J256" i="13"/>
  <c r="K256" i="13"/>
  <c r="L256" i="13"/>
  <c r="M256" i="13"/>
  <c r="N256" i="13"/>
  <c r="O256" i="13"/>
  <c r="P256" i="13"/>
  <c r="Q256" i="13"/>
  <c r="R256" i="13"/>
  <c r="S256" i="13"/>
  <c r="T256" i="13"/>
  <c r="U256" i="13"/>
  <c r="V256" i="13"/>
  <c r="W256" i="13"/>
  <c r="X256" i="13"/>
  <c r="Y256" i="13"/>
  <c r="Z256" i="13"/>
  <c r="AA256" i="13"/>
  <c r="AB256" i="13"/>
  <c r="AC256" i="13"/>
  <c r="AD256" i="13"/>
  <c r="AE256" i="13"/>
  <c r="B257" i="13"/>
  <c r="C257" i="13"/>
  <c r="D257" i="13"/>
  <c r="E257" i="13"/>
  <c r="F257" i="13"/>
  <c r="G257" i="13"/>
  <c r="H257" i="13"/>
  <c r="I257" i="13"/>
  <c r="J257" i="13"/>
  <c r="K257" i="13"/>
  <c r="L257" i="13"/>
  <c r="M257" i="13"/>
  <c r="N257" i="13"/>
  <c r="O257" i="13"/>
  <c r="P257" i="13"/>
  <c r="Q257" i="13"/>
  <c r="R257" i="13"/>
  <c r="S257" i="13"/>
  <c r="T257" i="13"/>
  <c r="U257" i="13"/>
  <c r="V257" i="13"/>
  <c r="W257" i="13"/>
  <c r="X257" i="13"/>
  <c r="Y257" i="13"/>
  <c r="Z257" i="13"/>
  <c r="AA257" i="13"/>
  <c r="AB257" i="13"/>
  <c r="AC257" i="13"/>
  <c r="AD257" i="13"/>
  <c r="AE257" i="13"/>
  <c r="B258" i="13"/>
  <c r="C258" i="13"/>
  <c r="D258" i="13"/>
  <c r="E258" i="13"/>
  <c r="F258" i="13"/>
  <c r="G258" i="13"/>
  <c r="H258" i="13"/>
  <c r="I258" i="13"/>
  <c r="J258" i="13"/>
  <c r="K258" i="13"/>
  <c r="L258" i="13"/>
  <c r="M258" i="13"/>
  <c r="N258" i="13"/>
  <c r="O258" i="13"/>
  <c r="P258" i="13"/>
  <c r="Q258" i="13"/>
  <c r="R258" i="13"/>
  <c r="S258" i="13"/>
  <c r="T258" i="13"/>
  <c r="U258" i="13"/>
  <c r="V258" i="13"/>
  <c r="W258" i="13"/>
  <c r="X258" i="13"/>
  <c r="Y258" i="13"/>
  <c r="Z258" i="13"/>
  <c r="AA258" i="13"/>
  <c r="AB258" i="13"/>
  <c r="AC258" i="13"/>
  <c r="AD258" i="13"/>
  <c r="AE258" i="13"/>
  <c r="B259" i="13"/>
  <c r="C259" i="13"/>
  <c r="D259" i="13"/>
  <c r="E259" i="13"/>
  <c r="F259" i="13"/>
  <c r="G259" i="13"/>
  <c r="H259" i="13"/>
  <c r="I259" i="13"/>
  <c r="J259" i="13"/>
  <c r="K259" i="13"/>
  <c r="L259" i="13"/>
  <c r="M259" i="13"/>
  <c r="N259" i="13"/>
  <c r="O259" i="13"/>
  <c r="P259" i="13"/>
  <c r="Q259" i="13"/>
  <c r="R259" i="13"/>
  <c r="S259" i="13"/>
  <c r="T259" i="13"/>
  <c r="U259" i="13"/>
  <c r="V259" i="13"/>
  <c r="W259" i="13"/>
  <c r="X259" i="13"/>
  <c r="Y259" i="13"/>
  <c r="Z259" i="13"/>
  <c r="AA259" i="13"/>
  <c r="AB259" i="13"/>
  <c r="AC259" i="13"/>
  <c r="AD259" i="13"/>
  <c r="AE259" i="13"/>
  <c r="B260" i="13"/>
  <c r="C260" i="13"/>
  <c r="D260" i="13"/>
  <c r="E260" i="13"/>
  <c r="F260" i="13"/>
  <c r="G260" i="13"/>
  <c r="H260" i="13"/>
  <c r="I260" i="13"/>
  <c r="J260" i="13"/>
  <c r="K260" i="13"/>
  <c r="L260" i="13"/>
  <c r="M260" i="13"/>
  <c r="N260" i="13"/>
  <c r="O260" i="13"/>
  <c r="P260" i="13"/>
  <c r="Q260" i="13"/>
  <c r="R260" i="13"/>
  <c r="S260" i="13"/>
  <c r="T260" i="13"/>
  <c r="U260" i="13"/>
  <c r="V260" i="13"/>
  <c r="W260" i="13"/>
  <c r="X260" i="13"/>
  <c r="Y260" i="13"/>
  <c r="Z260" i="13"/>
  <c r="AA260" i="13"/>
  <c r="AB260" i="13"/>
  <c r="AC260" i="13"/>
  <c r="AD260" i="13"/>
  <c r="AE260" i="13"/>
  <c r="B261" i="13"/>
  <c r="C261" i="13"/>
  <c r="D261" i="13"/>
  <c r="E261" i="13"/>
  <c r="F261" i="13"/>
  <c r="G261" i="13"/>
  <c r="H261" i="13"/>
  <c r="I261" i="13"/>
  <c r="J261" i="13"/>
  <c r="K261" i="13"/>
  <c r="L261" i="13"/>
  <c r="M261" i="13"/>
  <c r="N261" i="13"/>
  <c r="O261" i="13"/>
  <c r="P261" i="13"/>
  <c r="Q261" i="13"/>
  <c r="R261" i="13"/>
  <c r="S261" i="13"/>
  <c r="T261" i="13"/>
  <c r="U261" i="13"/>
  <c r="V261" i="13"/>
  <c r="W261" i="13"/>
  <c r="X261" i="13"/>
  <c r="Y261" i="13"/>
  <c r="Z261" i="13"/>
  <c r="AA261" i="13"/>
  <c r="AB261" i="13"/>
  <c r="AC261" i="13"/>
  <c r="AD261" i="13"/>
  <c r="AE261" i="13"/>
  <c r="B262" i="13"/>
  <c r="C262" i="13"/>
  <c r="D262" i="13"/>
  <c r="E262" i="13"/>
  <c r="F262" i="13"/>
  <c r="G262" i="13"/>
  <c r="H262" i="13"/>
  <c r="I262" i="13"/>
  <c r="J262" i="13"/>
  <c r="K262" i="13"/>
  <c r="L262" i="13"/>
  <c r="M262" i="13"/>
  <c r="N262" i="13"/>
  <c r="O262" i="13"/>
  <c r="P262" i="13"/>
  <c r="Q262" i="13"/>
  <c r="R262" i="13"/>
  <c r="S262" i="13"/>
  <c r="T262" i="13"/>
  <c r="U262" i="13"/>
  <c r="V262" i="13"/>
  <c r="W262" i="13"/>
  <c r="X262" i="13"/>
  <c r="Y262" i="13"/>
  <c r="Z262" i="13"/>
  <c r="AA262" i="13"/>
  <c r="AB262" i="13"/>
  <c r="AC262" i="13"/>
  <c r="AD262" i="13"/>
  <c r="AE262" i="13"/>
  <c r="B263" i="13"/>
  <c r="C263" i="13"/>
  <c r="D263" i="13"/>
  <c r="E263" i="13"/>
  <c r="F263" i="13"/>
  <c r="G263" i="13"/>
  <c r="H263" i="13"/>
  <c r="I263" i="13"/>
  <c r="J263" i="13"/>
  <c r="K263" i="13"/>
  <c r="L263" i="13"/>
  <c r="M263" i="13"/>
  <c r="N263" i="13"/>
  <c r="O263" i="13"/>
  <c r="P263" i="13"/>
  <c r="Q263" i="13"/>
  <c r="R263" i="13"/>
  <c r="S263" i="13"/>
  <c r="T263" i="13"/>
  <c r="U263" i="13"/>
  <c r="V263" i="13"/>
  <c r="W263" i="13"/>
  <c r="X263" i="13"/>
  <c r="Y263" i="13"/>
  <c r="Z263" i="13"/>
  <c r="AA263" i="13"/>
  <c r="AB263" i="13"/>
  <c r="AC263" i="13"/>
  <c r="AD263" i="13"/>
  <c r="AE263" i="13"/>
  <c r="B264" i="13"/>
  <c r="C264" i="13"/>
  <c r="D264" i="13"/>
  <c r="E264" i="13"/>
  <c r="F264" i="13"/>
  <c r="G264" i="13"/>
  <c r="H264" i="13"/>
  <c r="I264" i="13"/>
  <c r="J264" i="13"/>
  <c r="K264" i="13"/>
  <c r="L264" i="13"/>
  <c r="M264" i="13"/>
  <c r="N264" i="13"/>
  <c r="O264" i="13"/>
  <c r="P264" i="13"/>
  <c r="Q264" i="13"/>
  <c r="R264" i="13"/>
  <c r="S264" i="13"/>
  <c r="T264" i="13"/>
  <c r="U264" i="13"/>
  <c r="V264" i="13"/>
  <c r="W264" i="13"/>
  <c r="X264" i="13"/>
  <c r="Y264" i="13"/>
  <c r="Z264" i="13"/>
  <c r="AA264" i="13"/>
  <c r="AB264" i="13"/>
  <c r="AC264" i="13"/>
  <c r="AD264" i="13"/>
  <c r="AE264" i="13"/>
  <c r="B265" i="13"/>
  <c r="C265" i="13"/>
  <c r="D265" i="13"/>
  <c r="E265" i="13"/>
  <c r="F265" i="13"/>
  <c r="G265" i="13"/>
  <c r="H265" i="13"/>
  <c r="I265" i="13"/>
  <c r="J265" i="13"/>
  <c r="K265" i="13"/>
  <c r="L265" i="13"/>
  <c r="M265" i="13"/>
  <c r="N265" i="13"/>
  <c r="O265" i="13"/>
  <c r="P265" i="13"/>
  <c r="Q265" i="13"/>
  <c r="R265" i="13"/>
  <c r="S265" i="13"/>
  <c r="T265" i="13"/>
  <c r="U265" i="13"/>
  <c r="V265" i="13"/>
  <c r="W265" i="13"/>
  <c r="X265" i="13"/>
  <c r="Y265" i="13"/>
  <c r="Z265" i="13"/>
  <c r="AA265" i="13"/>
  <c r="AB265" i="13"/>
  <c r="AC265" i="13"/>
  <c r="AD265" i="13"/>
  <c r="AE265" i="13"/>
  <c r="B266" i="13"/>
  <c r="C266" i="13"/>
  <c r="D266" i="13"/>
  <c r="E266" i="13"/>
  <c r="F266" i="13"/>
  <c r="G266" i="13"/>
  <c r="H266" i="13"/>
  <c r="I266" i="13"/>
  <c r="J266" i="13"/>
  <c r="K266" i="13"/>
  <c r="L266" i="13"/>
  <c r="M266" i="13"/>
  <c r="N266" i="13"/>
  <c r="O266" i="13"/>
  <c r="P266" i="13"/>
  <c r="Q266" i="13"/>
  <c r="R266" i="13"/>
  <c r="S266" i="13"/>
  <c r="T266" i="13"/>
  <c r="U266" i="13"/>
  <c r="V266" i="13"/>
  <c r="W266" i="13"/>
  <c r="X266" i="13"/>
  <c r="Y266" i="13"/>
  <c r="Z266" i="13"/>
  <c r="AA266" i="13"/>
  <c r="AB266" i="13"/>
  <c r="AC266" i="13"/>
  <c r="AD266" i="13"/>
  <c r="AE266" i="13"/>
  <c r="B267" i="13"/>
  <c r="C267" i="13"/>
  <c r="D267" i="13"/>
  <c r="E267" i="13"/>
  <c r="F267" i="13"/>
  <c r="G267" i="13"/>
  <c r="H267" i="13"/>
  <c r="I267" i="13"/>
  <c r="J267" i="13"/>
  <c r="K267" i="13"/>
  <c r="L267" i="13"/>
  <c r="M267" i="13"/>
  <c r="N267" i="13"/>
  <c r="O267" i="13"/>
  <c r="P267" i="13"/>
  <c r="Q267" i="13"/>
  <c r="R267" i="13"/>
  <c r="S267" i="13"/>
  <c r="T267" i="13"/>
  <c r="U267" i="13"/>
  <c r="V267" i="13"/>
  <c r="W267" i="13"/>
  <c r="X267" i="13"/>
  <c r="Y267" i="13"/>
  <c r="Z267" i="13"/>
  <c r="AA267" i="13"/>
  <c r="AB267" i="13"/>
  <c r="AC267" i="13"/>
  <c r="AD267" i="13"/>
  <c r="AE267" i="13"/>
  <c r="C253" i="13"/>
  <c r="D253" i="13"/>
  <c r="E253" i="13"/>
  <c r="F253" i="13"/>
  <c r="G253" i="13"/>
  <c r="H253" i="13"/>
  <c r="I253" i="13"/>
  <c r="J253" i="13"/>
  <c r="K253" i="13"/>
  <c r="L253" i="13"/>
  <c r="M253" i="13"/>
  <c r="N253" i="13"/>
  <c r="O253" i="13"/>
  <c r="P253" i="13"/>
  <c r="Q253" i="13"/>
  <c r="R253" i="13"/>
  <c r="S253" i="13"/>
  <c r="T253" i="13"/>
  <c r="U253" i="13"/>
  <c r="V253" i="13"/>
  <c r="W253" i="13"/>
  <c r="X253" i="13"/>
  <c r="Y253" i="13"/>
  <c r="Z253" i="13"/>
  <c r="AA253" i="13"/>
  <c r="AB253" i="13"/>
  <c r="AC253" i="13"/>
  <c r="AD253" i="13"/>
  <c r="AE253" i="13"/>
  <c r="B253" i="13"/>
  <c r="B248" i="13"/>
  <c r="C248" i="13"/>
  <c r="D248" i="13"/>
  <c r="E248" i="13"/>
  <c r="F248" i="13"/>
  <c r="G248" i="13"/>
  <c r="H248" i="13"/>
  <c r="I248" i="13"/>
  <c r="J248" i="13"/>
  <c r="K248" i="13"/>
  <c r="L248" i="13"/>
  <c r="M248" i="13"/>
  <c r="N248" i="13"/>
  <c r="O248" i="13"/>
  <c r="P248" i="13"/>
  <c r="Q248" i="13"/>
  <c r="R248" i="13"/>
  <c r="S248" i="13"/>
  <c r="T248" i="13"/>
  <c r="U248" i="13"/>
  <c r="V248" i="13"/>
  <c r="W248" i="13"/>
  <c r="X248" i="13"/>
  <c r="Y248" i="13"/>
  <c r="Z248" i="13"/>
  <c r="AA248" i="13"/>
  <c r="AB248" i="13"/>
  <c r="AC248" i="13"/>
  <c r="AD248" i="13"/>
  <c r="AE248" i="13"/>
  <c r="B249" i="13"/>
  <c r="C249" i="13"/>
  <c r="D249" i="13"/>
  <c r="E249" i="13"/>
  <c r="F249" i="13"/>
  <c r="G249" i="13"/>
  <c r="H249" i="13"/>
  <c r="I249" i="13"/>
  <c r="J249" i="13"/>
  <c r="K249" i="13"/>
  <c r="L249" i="13"/>
  <c r="M249" i="13"/>
  <c r="N249" i="13"/>
  <c r="O249" i="13"/>
  <c r="P249" i="13"/>
  <c r="Q249" i="13"/>
  <c r="R249" i="13"/>
  <c r="S249" i="13"/>
  <c r="T249" i="13"/>
  <c r="U249" i="13"/>
  <c r="V249" i="13"/>
  <c r="W249" i="13"/>
  <c r="X249" i="13"/>
  <c r="Y249" i="13"/>
  <c r="Z249" i="13"/>
  <c r="AA249" i="13"/>
  <c r="AB249" i="13"/>
  <c r="AC249" i="13"/>
  <c r="AD249" i="13"/>
  <c r="AE249" i="13"/>
  <c r="B250" i="13"/>
  <c r="C250" i="13"/>
  <c r="D250" i="13"/>
  <c r="E250" i="13"/>
  <c r="F250" i="13"/>
  <c r="G250" i="13"/>
  <c r="H250" i="13"/>
  <c r="I250" i="13"/>
  <c r="J250" i="13"/>
  <c r="K250" i="13"/>
  <c r="L250" i="13"/>
  <c r="M250" i="13"/>
  <c r="N250" i="13"/>
  <c r="O250" i="13"/>
  <c r="P250" i="13"/>
  <c r="Q250" i="13"/>
  <c r="R250" i="13"/>
  <c r="S250" i="13"/>
  <c r="T250" i="13"/>
  <c r="U250" i="13"/>
  <c r="V250" i="13"/>
  <c r="W250" i="13"/>
  <c r="X250" i="13"/>
  <c r="Y250" i="13"/>
  <c r="Z250" i="13"/>
  <c r="AA250" i="13"/>
  <c r="AB250" i="13"/>
  <c r="AC250" i="13"/>
  <c r="AD250" i="13"/>
  <c r="AE250" i="13"/>
  <c r="B251" i="13"/>
  <c r="C251" i="13"/>
  <c r="D251" i="13"/>
  <c r="E251" i="13"/>
  <c r="F251" i="13"/>
  <c r="G251" i="13"/>
  <c r="H251" i="13"/>
  <c r="I251" i="13"/>
  <c r="J251" i="13"/>
  <c r="K251" i="13"/>
  <c r="L251" i="13"/>
  <c r="M251" i="13"/>
  <c r="N251" i="13"/>
  <c r="O251" i="13"/>
  <c r="P251" i="13"/>
  <c r="Q251" i="13"/>
  <c r="R251" i="13"/>
  <c r="S251" i="13"/>
  <c r="T251" i="13"/>
  <c r="U251" i="13"/>
  <c r="V251" i="13"/>
  <c r="W251" i="13"/>
  <c r="X251" i="13"/>
  <c r="Y251" i="13"/>
  <c r="Z251" i="13"/>
  <c r="AA251" i="13"/>
  <c r="AB251" i="13"/>
  <c r="AC251" i="13"/>
  <c r="AD251" i="13"/>
  <c r="AE251" i="13"/>
  <c r="C247" i="13"/>
  <c r="D247" i="13"/>
  <c r="E247" i="13"/>
  <c r="F247" i="13"/>
  <c r="G247" i="13"/>
  <c r="H247" i="13"/>
  <c r="I247" i="13"/>
  <c r="J247" i="13"/>
  <c r="K247" i="13"/>
  <c r="L247" i="13"/>
  <c r="M247" i="13"/>
  <c r="N247" i="13"/>
  <c r="O247" i="13"/>
  <c r="P247" i="13"/>
  <c r="Q247" i="13"/>
  <c r="R247" i="13"/>
  <c r="S247" i="13"/>
  <c r="T247" i="13"/>
  <c r="U247" i="13"/>
  <c r="V247" i="13"/>
  <c r="W247" i="13"/>
  <c r="X247" i="13"/>
  <c r="Y247" i="13"/>
  <c r="Z247" i="13"/>
  <c r="AA247" i="13"/>
  <c r="AB247" i="13"/>
  <c r="AC247" i="13"/>
  <c r="AD247" i="13"/>
  <c r="AE247" i="13"/>
  <c r="B247" i="13"/>
  <c r="B224" i="13"/>
  <c r="C224" i="13"/>
  <c r="D224" i="13"/>
  <c r="E224" i="13"/>
  <c r="F224" i="13"/>
  <c r="G224" i="13"/>
  <c r="H224" i="13"/>
  <c r="I224" i="13"/>
  <c r="J224" i="13"/>
  <c r="K224" i="13"/>
  <c r="L224" i="13"/>
  <c r="M224" i="13"/>
  <c r="N224" i="13"/>
  <c r="O224" i="13"/>
  <c r="P224" i="13"/>
  <c r="Q224" i="13"/>
  <c r="R224" i="13"/>
  <c r="S224" i="13"/>
  <c r="T224" i="13"/>
  <c r="U224" i="13"/>
  <c r="V224" i="13"/>
  <c r="W224" i="13"/>
  <c r="X224" i="13"/>
  <c r="Y224" i="13"/>
  <c r="Z224" i="13"/>
  <c r="AA224" i="13"/>
  <c r="AB224" i="13"/>
  <c r="AC224" i="13"/>
  <c r="AD224" i="13"/>
  <c r="AE224" i="13"/>
  <c r="AF224" i="13"/>
  <c r="B225" i="13"/>
  <c r="C225" i="13"/>
  <c r="D225" i="13"/>
  <c r="E225" i="13"/>
  <c r="F225" i="13"/>
  <c r="G225" i="13"/>
  <c r="H225" i="13"/>
  <c r="I225" i="13"/>
  <c r="J225" i="13"/>
  <c r="K225" i="13"/>
  <c r="L225" i="13"/>
  <c r="M225" i="13"/>
  <c r="N225" i="13"/>
  <c r="O225" i="13"/>
  <c r="P225" i="13"/>
  <c r="Q225" i="13"/>
  <c r="R225" i="13"/>
  <c r="S225" i="13"/>
  <c r="T225" i="13"/>
  <c r="U225" i="13"/>
  <c r="V225" i="13"/>
  <c r="W225" i="13"/>
  <c r="X225" i="13"/>
  <c r="Y225" i="13"/>
  <c r="Z225" i="13"/>
  <c r="AA225" i="13"/>
  <c r="AB225" i="13"/>
  <c r="AC225" i="13"/>
  <c r="AD225" i="13"/>
  <c r="AE225" i="13"/>
  <c r="AF225" i="13"/>
  <c r="B226" i="13"/>
  <c r="C226" i="13"/>
  <c r="D226" i="13"/>
  <c r="E226" i="13"/>
  <c r="F226" i="13"/>
  <c r="G226" i="13"/>
  <c r="H226" i="13"/>
  <c r="I226" i="13"/>
  <c r="J226" i="13"/>
  <c r="K226" i="13"/>
  <c r="L226" i="13"/>
  <c r="M226" i="13"/>
  <c r="N226" i="13"/>
  <c r="O226" i="13"/>
  <c r="P226" i="13"/>
  <c r="Q226" i="13"/>
  <c r="R226" i="13"/>
  <c r="S226" i="13"/>
  <c r="T226" i="13"/>
  <c r="U226" i="13"/>
  <c r="V226" i="13"/>
  <c r="W226" i="13"/>
  <c r="X226" i="13"/>
  <c r="Y226" i="13"/>
  <c r="Z226" i="13"/>
  <c r="AA226" i="13"/>
  <c r="AB226" i="13"/>
  <c r="AC226" i="13"/>
  <c r="AD226" i="13"/>
  <c r="AE226" i="13"/>
  <c r="AF226" i="13"/>
  <c r="B227" i="13"/>
  <c r="C227" i="13"/>
  <c r="D227" i="13"/>
  <c r="E227" i="13"/>
  <c r="F227" i="13"/>
  <c r="G227" i="13"/>
  <c r="H227" i="13"/>
  <c r="I227" i="13"/>
  <c r="J227" i="13"/>
  <c r="K227" i="13"/>
  <c r="L227" i="13"/>
  <c r="M227" i="13"/>
  <c r="N227" i="13"/>
  <c r="O227" i="13"/>
  <c r="P227" i="13"/>
  <c r="Q227" i="13"/>
  <c r="R227" i="13"/>
  <c r="S227" i="13"/>
  <c r="T227" i="13"/>
  <c r="U227" i="13"/>
  <c r="V227" i="13"/>
  <c r="W227" i="13"/>
  <c r="X227" i="13"/>
  <c r="Y227" i="13"/>
  <c r="Z227" i="13"/>
  <c r="AA227" i="13"/>
  <c r="AB227" i="13"/>
  <c r="AC227" i="13"/>
  <c r="AD227" i="13"/>
  <c r="AE227" i="13"/>
  <c r="AF227" i="13"/>
  <c r="B228" i="13"/>
  <c r="C228" i="13"/>
  <c r="D228" i="13"/>
  <c r="E228" i="13"/>
  <c r="F228" i="13"/>
  <c r="G228" i="13"/>
  <c r="H228" i="13"/>
  <c r="I228" i="13"/>
  <c r="J228" i="13"/>
  <c r="K228" i="13"/>
  <c r="L228" i="13"/>
  <c r="M228" i="13"/>
  <c r="N228" i="13"/>
  <c r="O228" i="13"/>
  <c r="P228" i="13"/>
  <c r="Q228" i="13"/>
  <c r="R228" i="13"/>
  <c r="S228" i="13"/>
  <c r="T228" i="13"/>
  <c r="U228" i="13"/>
  <c r="V228" i="13"/>
  <c r="W228" i="13"/>
  <c r="X228" i="13"/>
  <c r="Y228" i="13"/>
  <c r="Z228" i="13"/>
  <c r="AA228" i="13"/>
  <c r="AB228" i="13"/>
  <c r="AC228" i="13"/>
  <c r="AD228" i="13"/>
  <c r="AE228" i="13"/>
  <c r="AF228" i="13"/>
  <c r="B229" i="13"/>
  <c r="C229" i="13"/>
  <c r="D229" i="13"/>
  <c r="E229" i="13"/>
  <c r="F229" i="13"/>
  <c r="G229" i="13"/>
  <c r="H229" i="13"/>
  <c r="I229" i="13"/>
  <c r="J229" i="13"/>
  <c r="K229" i="13"/>
  <c r="L229" i="13"/>
  <c r="M229" i="13"/>
  <c r="N229" i="13"/>
  <c r="O229" i="13"/>
  <c r="P229" i="13"/>
  <c r="Q229" i="13"/>
  <c r="R229" i="13"/>
  <c r="S229" i="13"/>
  <c r="T229" i="13"/>
  <c r="U229" i="13"/>
  <c r="V229" i="13"/>
  <c r="W229" i="13"/>
  <c r="X229" i="13"/>
  <c r="Y229" i="13"/>
  <c r="Z229" i="13"/>
  <c r="AA229" i="13"/>
  <c r="AB229" i="13"/>
  <c r="AC229" i="13"/>
  <c r="AD229" i="13"/>
  <c r="AE229" i="13"/>
  <c r="AF229" i="13"/>
  <c r="B230" i="13"/>
  <c r="C230" i="13"/>
  <c r="D230" i="13"/>
  <c r="E230" i="13"/>
  <c r="F230" i="13"/>
  <c r="G230" i="13"/>
  <c r="H230" i="13"/>
  <c r="I230" i="13"/>
  <c r="J230" i="13"/>
  <c r="K230" i="13"/>
  <c r="L230" i="13"/>
  <c r="M230" i="13"/>
  <c r="N230" i="13"/>
  <c r="O230" i="13"/>
  <c r="P230" i="13"/>
  <c r="Q230" i="13"/>
  <c r="R230" i="13"/>
  <c r="S230" i="13"/>
  <c r="T230" i="13"/>
  <c r="U230" i="13"/>
  <c r="V230" i="13"/>
  <c r="W230" i="13"/>
  <c r="X230" i="13"/>
  <c r="Y230" i="13"/>
  <c r="Z230" i="13"/>
  <c r="AA230" i="13"/>
  <c r="AB230" i="13"/>
  <c r="AC230" i="13"/>
  <c r="AD230" i="13"/>
  <c r="AE230" i="13"/>
  <c r="AF230" i="13"/>
  <c r="B231" i="13"/>
  <c r="C231" i="13"/>
  <c r="D231" i="13"/>
  <c r="E231" i="13"/>
  <c r="F231" i="13"/>
  <c r="G231" i="13"/>
  <c r="H231" i="13"/>
  <c r="I231" i="13"/>
  <c r="J231" i="13"/>
  <c r="K231" i="13"/>
  <c r="L231" i="13"/>
  <c r="M231" i="13"/>
  <c r="N231" i="13"/>
  <c r="O231" i="13"/>
  <c r="P231" i="13"/>
  <c r="Q231" i="13"/>
  <c r="R231" i="13"/>
  <c r="S231" i="13"/>
  <c r="T231" i="13"/>
  <c r="U231" i="13"/>
  <c r="V231" i="13"/>
  <c r="W231" i="13"/>
  <c r="X231" i="13"/>
  <c r="Y231" i="13"/>
  <c r="Z231" i="13"/>
  <c r="AA231" i="13"/>
  <c r="AB231" i="13"/>
  <c r="AC231" i="13"/>
  <c r="AD231" i="13"/>
  <c r="AE231" i="13"/>
  <c r="AF231" i="13"/>
  <c r="B232" i="13"/>
  <c r="C232" i="13"/>
  <c r="D232" i="13"/>
  <c r="E232" i="13"/>
  <c r="F232" i="13"/>
  <c r="G232" i="13"/>
  <c r="H232" i="13"/>
  <c r="I232" i="13"/>
  <c r="J232" i="13"/>
  <c r="K232" i="13"/>
  <c r="L232" i="13"/>
  <c r="M232" i="13"/>
  <c r="N232" i="13"/>
  <c r="O232" i="13"/>
  <c r="P232" i="13"/>
  <c r="Q232" i="13"/>
  <c r="R232" i="13"/>
  <c r="S232" i="13"/>
  <c r="T232" i="13"/>
  <c r="U232" i="13"/>
  <c r="V232" i="13"/>
  <c r="W232" i="13"/>
  <c r="X232" i="13"/>
  <c r="Y232" i="13"/>
  <c r="Z232" i="13"/>
  <c r="AA232" i="13"/>
  <c r="AB232" i="13"/>
  <c r="AC232" i="13"/>
  <c r="AD232" i="13"/>
  <c r="AE232" i="13"/>
  <c r="AF232" i="13"/>
  <c r="B233" i="13"/>
  <c r="C233" i="13"/>
  <c r="D233" i="13"/>
  <c r="E233" i="13"/>
  <c r="F233" i="13"/>
  <c r="G233" i="13"/>
  <c r="H233" i="13"/>
  <c r="I233" i="13"/>
  <c r="J233" i="13"/>
  <c r="K233" i="13"/>
  <c r="L233" i="13"/>
  <c r="M233" i="13"/>
  <c r="N233" i="13"/>
  <c r="O233" i="13"/>
  <c r="P233" i="13"/>
  <c r="Q233" i="13"/>
  <c r="R233" i="13"/>
  <c r="S233" i="13"/>
  <c r="T233" i="13"/>
  <c r="U233" i="13"/>
  <c r="V233" i="13"/>
  <c r="W233" i="13"/>
  <c r="X233" i="13"/>
  <c r="Y233" i="13"/>
  <c r="Z233" i="13"/>
  <c r="AA233" i="13"/>
  <c r="AB233" i="13"/>
  <c r="AC233" i="13"/>
  <c r="AD233" i="13"/>
  <c r="AE233" i="13"/>
  <c r="AF233" i="13"/>
  <c r="B234" i="13"/>
  <c r="C234" i="13"/>
  <c r="D234" i="13"/>
  <c r="E234" i="13"/>
  <c r="F234" i="13"/>
  <c r="G234" i="13"/>
  <c r="H234" i="13"/>
  <c r="I234" i="13"/>
  <c r="J234" i="13"/>
  <c r="K234" i="13"/>
  <c r="L234" i="13"/>
  <c r="M234" i="13"/>
  <c r="N234" i="13"/>
  <c r="O234" i="13"/>
  <c r="P234" i="13"/>
  <c r="Q234" i="13"/>
  <c r="R234" i="13"/>
  <c r="S234" i="13"/>
  <c r="T234" i="13"/>
  <c r="U234" i="13"/>
  <c r="V234" i="13"/>
  <c r="W234" i="13"/>
  <c r="X234" i="13"/>
  <c r="Y234" i="13"/>
  <c r="Z234" i="13"/>
  <c r="AA234" i="13"/>
  <c r="AB234" i="13"/>
  <c r="AC234" i="13"/>
  <c r="AD234" i="13"/>
  <c r="AE234" i="13"/>
  <c r="AF234" i="13"/>
  <c r="B235" i="13"/>
  <c r="C235" i="13"/>
  <c r="D235" i="13"/>
  <c r="E235" i="13"/>
  <c r="F235" i="13"/>
  <c r="G235" i="13"/>
  <c r="H235" i="13"/>
  <c r="I235" i="13"/>
  <c r="J235" i="13"/>
  <c r="K235" i="13"/>
  <c r="L235" i="13"/>
  <c r="M235" i="13"/>
  <c r="N235" i="13"/>
  <c r="O235" i="13"/>
  <c r="P235" i="13"/>
  <c r="Q235" i="13"/>
  <c r="R235" i="13"/>
  <c r="S235" i="13"/>
  <c r="T235" i="13"/>
  <c r="U235" i="13"/>
  <c r="V235" i="13"/>
  <c r="W235" i="13"/>
  <c r="X235" i="13"/>
  <c r="Y235" i="13"/>
  <c r="Z235" i="13"/>
  <c r="AA235" i="13"/>
  <c r="AB235" i="13"/>
  <c r="AC235" i="13"/>
  <c r="AD235" i="13"/>
  <c r="AE235" i="13"/>
  <c r="AF235" i="13"/>
  <c r="B236" i="13"/>
  <c r="C236" i="13"/>
  <c r="D236" i="13"/>
  <c r="E236" i="13"/>
  <c r="F236" i="13"/>
  <c r="G236" i="13"/>
  <c r="H236" i="13"/>
  <c r="I236" i="13"/>
  <c r="J236" i="13"/>
  <c r="K236" i="13"/>
  <c r="L236" i="13"/>
  <c r="M236" i="13"/>
  <c r="N236" i="13"/>
  <c r="O236" i="13"/>
  <c r="P236" i="13"/>
  <c r="Q236" i="13"/>
  <c r="R236" i="13"/>
  <c r="S236" i="13"/>
  <c r="T236" i="13"/>
  <c r="U236" i="13"/>
  <c r="V236" i="13"/>
  <c r="W236" i="13"/>
  <c r="X236" i="13"/>
  <c r="Y236" i="13"/>
  <c r="Z236" i="13"/>
  <c r="AA236" i="13"/>
  <c r="AB236" i="13"/>
  <c r="AC236" i="13"/>
  <c r="AD236" i="13"/>
  <c r="AE236" i="13"/>
  <c r="AF236" i="13"/>
  <c r="B237" i="13"/>
  <c r="C237" i="13"/>
  <c r="D237" i="13"/>
  <c r="E237" i="13"/>
  <c r="F237" i="13"/>
  <c r="G237" i="13"/>
  <c r="H237" i="13"/>
  <c r="I237" i="13"/>
  <c r="J237" i="13"/>
  <c r="K237" i="13"/>
  <c r="L237" i="13"/>
  <c r="M237" i="13"/>
  <c r="N237" i="13"/>
  <c r="O237" i="13"/>
  <c r="P237" i="13"/>
  <c r="Q237" i="13"/>
  <c r="R237" i="13"/>
  <c r="S237" i="13"/>
  <c r="T237" i="13"/>
  <c r="U237" i="13"/>
  <c r="V237" i="13"/>
  <c r="W237" i="13"/>
  <c r="X237" i="13"/>
  <c r="Y237" i="13"/>
  <c r="Z237" i="13"/>
  <c r="AA237" i="13"/>
  <c r="AB237" i="13"/>
  <c r="AC237" i="13"/>
  <c r="AD237" i="13"/>
  <c r="AE237" i="13"/>
  <c r="AF237" i="13"/>
  <c r="C223" i="13"/>
  <c r="D223" i="13"/>
  <c r="E223" i="13"/>
  <c r="F223" i="13"/>
  <c r="G223" i="13"/>
  <c r="H223" i="13"/>
  <c r="I223" i="13"/>
  <c r="J223" i="13"/>
  <c r="K223" i="13"/>
  <c r="L223" i="13"/>
  <c r="M223" i="13"/>
  <c r="N223" i="13"/>
  <c r="O223" i="13"/>
  <c r="P223" i="13"/>
  <c r="Q223" i="13"/>
  <c r="R223" i="13"/>
  <c r="S223" i="13"/>
  <c r="T223" i="13"/>
  <c r="U223" i="13"/>
  <c r="V223" i="13"/>
  <c r="W223" i="13"/>
  <c r="X223" i="13"/>
  <c r="Y223" i="13"/>
  <c r="Z223" i="13"/>
  <c r="AA223" i="13"/>
  <c r="AB223" i="13"/>
  <c r="AC223" i="13"/>
  <c r="AD223" i="13"/>
  <c r="AE223" i="13"/>
  <c r="AF223" i="13"/>
  <c r="B223" i="13"/>
  <c r="B218" i="13"/>
  <c r="C218" i="13"/>
  <c r="D218" i="13"/>
  <c r="E218" i="13"/>
  <c r="F218" i="13"/>
  <c r="G218" i="13"/>
  <c r="H218" i="13"/>
  <c r="I218" i="13"/>
  <c r="J218" i="13"/>
  <c r="K218" i="13"/>
  <c r="L218" i="13"/>
  <c r="M218" i="13"/>
  <c r="N218" i="13"/>
  <c r="O218" i="13"/>
  <c r="P218" i="13"/>
  <c r="Q218" i="13"/>
  <c r="R218" i="13"/>
  <c r="S218" i="13"/>
  <c r="T218" i="13"/>
  <c r="U218" i="13"/>
  <c r="V218" i="13"/>
  <c r="W218" i="13"/>
  <c r="X218" i="13"/>
  <c r="Y218" i="13"/>
  <c r="Z218" i="13"/>
  <c r="AA218" i="13"/>
  <c r="AB218" i="13"/>
  <c r="AC218" i="13"/>
  <c r="AD218" i="13"/>
  <c r="AE218" i="13"/>
  <c r="AF218" i="13"/>
  <c r="B219" i="13"/>
  <c r="C219" i="13"/>
  <c r="D219" i="13"/>
  <c r="E219" i="13"/>
  <c r="F219" i="13"/>
  <c r="G219" i="13"/>
  <c r="H219" i="13"/>
  <c r="I219" i="13"/>
  <c r="J219" i="13"/>
  <c r="K219" i="13"/>
  <c r="L219" i="13"/>
  <c r="M219" i="13"/>
  <c r="N219" i="13"/>
  <c r="O219" i="13"/>
  <c r="P219" i="13"/>
  <c r="Q219" i="13"/>
  <c r="R219" i="13"/>
  <c r="S219" i="13"/>
  <c r="T219" i="13"/>
  <c r="U219" i="13"/>
  <c r="V219" i="13"/>
  <c r="W219" i="13"/>
  <c r="X219" i="13"/>
  <c r="Y219" i="13"/>
  <c r="Z219" i="13"/>
  <c r="AA219" i="13"/>
  <c r="AB219" i="13"/>
  <c r="AC219" i="13"/>
  <c r="AD219" i="13"/>
  <c r="AE219" i="13"/>
  <c r="AF219" i="13"/>
  <c r="B220" i="13"/>
  <c r="C220" i="13"/>
  <c r="D220" i="13"/>
  <c r="E220" i="13"/>
  <c r="F220" i="13"/>
  <c r="G220" i="13"/>
  <c r="H220" i="13"/>
  <c r="I220" i="13"/>
  <c r="J220" i="13"/>
  <c r="K220" i="13"/>
  <c r="L220" i="13"/>
  <c r="M220" i="13"/>
  <c r="N220" i="13"/>
  <c r="O220" i="13"/>
  <c r="P220" i="13"/>
  <c r="Q220" i="13"/>
  <c r="R220" i="13"/>
  <c r="S220" i="13"/>
  <c r="T220" i="13"/>
  <c r="U220" i="13"/>
  <c r="V220" i="13"/>
  <c r="W220" i="13"/>
  <c r="X220" i="13"/>
  <c r="Y220" i="13"/>
  <c r="Z220" i="13"/>
  <c r="AA220" i="13"/>
  <c r="AB220" i="13"/>
  <c r="AC220" i="13"/>
  <c r="AD220" i="13"/>
  <c r="AE220" i="13"/>
  <c r="AF220" i="13"/>
  <c r="B221" i="13"/>
  <c r="C221" i="13"/>
  <c r="D221" i="13"/>
  <c r="E221" i="13"/>
  <c r="F221" i="13"/>
  <c r="G221" i="13"/>
  <c r="H221" i="13"/>
  <c r="I221" i="13"/>
  <c r="J221" i="13"/>
  <c r="K221" i="13"/>
  <c r="L221" i="13"/>
  <c r="M221" i="13"/>
  <c r="N221" i="13"/>
  <c r="O221" i="13"/>
  <c r="P221" i="13"/>
  <c r="Q221" i="13"/>
  <c r="R221" i="13"/>
  <c r="S221" i="13"/>
  <c r="T221" i="13"/>
  <c r="U221" i="13"/>
  <c r="V221" i="13"/>
  <c r="W221" i="13"/>
  <c r="X221" i="13"/>
  <c r="Y221" i="13"/>
  <c r="Z221" i="13"/>
  <c r="AA221" i="13"/>
  <c r="AB221" i="13"/>
  <c r="AC221" i="13"/>
  <c r="AD221" i="13"/>
  <c r="AE221" i="13"/>
  <c r="AF221" i="13"/>
  <c r="C217" i="13"/>
  <c r="D217" i="13"/>
  <c r="E217" i="13"/>
  <c r="F217" i="13"/>
  <c r="G217" i="13"/>
  <c r="H217" i="13"/>
  <c r="I217" i="13"/>
  <c r="J217" i="13"/>
  <c r="K217" i="13"/>
  <c r="L217" i="13"/>
  <c r="M217" i="13"/>
  <c r="N217" i="13"/>
  <c r="O217" i="13"/>
  <c r="P217" i="13"/>
  <c r="Q217" i="13"/>
  <c r="R217" i="13"/>
  <c r="S217" i="13"/>
  <c r="T217" i="13"/>
  <c r="U217" i="13"/>
  <c r="V217" i="13"/>
  <c r="W217" i="13"/>
  <c r="X217" i="13"/>
  <c r="Y217" i="13"/>
  <c r="Z217" i="13"/>
  <c r="AA217" i="13"/>
  <c r="AB217" i="13"/>
  <c r="AC217" i="13"/>
  <c r="AD217" i="13"/>
  <c r="AE217" i="13"/>
  <c r="AF217" i="13"/>
  <c r="B217" i="13"/>
  <c r="B194" i="13"/>
  <c r="C194" i="13"/>
  <c r="D194" i="13"/>
  <c r="E194" i="13"/>
  <c r="F194" i="13"/>
  <c r="G194" i="13"/>
  <c r="H194" i="13"/>
  <c r="I194" i="13"/>
  <c r="J194" i="13"/>
  <c r="K194" i="13"/>
  <c r="L194" i="13"/>
  <c r="M194" i="13"/>
  <c r="N194" i="13"/>
  <c r="O194" i="13"/>
  <c r="P194" i="13"/>
  <c r="Q194" i="13"/>
  <c r="R194" i="13"/>
  <c r="S194" i="13"/>
  <c r="T194" i="13"/>
  <c r="U194" i="13"/>
  <c r="V194" i="13"/>
  <c r="W194" i="13"/>
  <c r="X194" i="13"/>
  <c r="Y194" i="13"/>
  <c r="Z194" i="13"/>
  <c r="AA194" i="13"/>
  <c r="AB194" i="13"/>
  <c r="AC194" i="13"/>
  <c r="AD194" i="13"/>
  <c r="AE194" i="13"/>
  <c r="AF194" i="13"/>
  <c r="B195" i="13"/>
  <c r="C195" i="13"/>
  <c r="D195" i="13"/>
  <c r="E195" i="13"/>
  <c r="F195" i="13"/>
  <c r="G195" i="13"/>
  <c r="H195" i="13"/>
  <c r="I195" i="13"/>
  <c r="J195" i="13"/>
  <c r="K195" i="13"/>
  <c r="L195" i="13"/>
  <c r="M195" i="13"/>
  <c r="N195" i="13"/>
  <c r="O195" i="13"/>
  <c r="P195" i="13"/>
  <c r="Q195" i="13"/>
  <c r="R195" i="13"/>
  <c r="S195" i="13"/>
  <c r="T195" i="13"/>
  <c r="U195" i="13"/>
  <c r="V195" i="13"/>
  <c r="W195" i="13"/>
  <c r="X195" i="13"/>
  <c r="Y195" i="13"/>
  <c r="Z195" i="13"/>
  <c r="AA195" i="13"/>
  <c r="AB195" i="13"/>
  <c r="AC195" i="13"/>
  <c r="AD195" i="13"/>
  <c r="AE195" i="13"/>
  <c r="AF195" i="13"/>
  <c r="B196" i="13"/>
  <c r="C196" i="13"/>
  <c r="D196" i="13"/>
  <c r="E196" i="13"/>
  <c r="F196" i="13"/>
  <c r="G196" i="13"/>
  <c r="H196" i="13"/>
  <c r="I196" i="13"/>
  <c r="J196" i="13"/>
  <c r="K196" i="13"/>
  <c r="L196" i="13"/>
  <c r="M196" i="13"/>
  <c r="N196" i="13"/>
  <c r="O196" i="13"/>
  <c r="P196" i="13"/>
  <c r="Q196" i="13"/>
  <c r="R196" i="13"/>
  <c r="S196" i="13"/>
  <c r="T196" i="13"/>
  <c r="U196" i="13"/>
  <c r="V196" i="13"/>
  <c r="W196" i="13"/>
  <c r="X196" i="13"/>
  <c r="Y196" i="13"/>
  <c r="Z196" i="13"/>
  <c r="AA196" i="13"/>
  <c r="AB196" i="13"/>
  <c r="AC196" i="13"/>
  <c r="AD196" i="13"/>
  <c r="AE196" i="13"/>
  <c r="AF196" i="13"/>
  <c r="B197" i="13"/>
  <c r="C197" i="13"/>
  <c r="D197" i="13"/>
  <c r="E197" i="13"/>
  <c r="F197" i="13"/>
  <c r="G197" i="13"/>
  <c r="H197" i="13"/>
  <c r="I197" i="13"/>
  <c r="J197" i="13"/>
  <c r="K197" i="13"/>
  <c r="L197" i="13"/>
  <c r="M197" i="13"/>
  <c r="N197" i="13"/>
  <c r="O197" i="13"/>
  <c r="P197" i="13"/>
  <c r="Q197" i="13"/>
  <c r="R197" i="13"/>
  <c r="S197" i="13"/>
  <c r="T197" i="13"/>
  <c r="U197" i="13"/>
  <c r="V197" i="13"/>
  <c r="W197" i="13"/>
  <c r="X197" i="13"/>
  <c r="Y197" i="13"/>
  <c r="Z197" i="13"/>
  <c r="AA197" i="13"/>
  <c r="AB197" i="13"/>
  <c r="AC197" i="13"/>
  <c r="AD197" i="13"/>
  <c r="AE197" i="13"/>
  <c r="AF197" i="13"/>
  <c r="B198" i="13"/>
  <c r="C198" i="13"/>
  <c r="D198" i="13"/>
  <c r="E198" i="13"/>
  <c r="F198" i="13"/>
  <c r="G198" i="13"/>
  <c r="H198" i="13"/>
  <c r="I198" i="13"/>
  <c r="J198" i="13"/>
  <c r="K198" i="13"/>
  <c r="L198" i="13"/>
  <c r="M198" i="13"/>
  <c r="N198" i="13"/>
  <c r="O198" i="13"/>
  <c r="P198" i="13"/>
  <c r="Q198" i="13"/>
  <c r="R198" i="13"/>
  <c r="S198" i="13"/>
  <c r="T198" i="13"/>
  <c r="U198" i="13"/>
  <c r="V198" i="13"/>
  <c r="W198" i="13"/>
  <c r="X198" i="13"/>
  <c r="Y198" i="13"/>
  <c r="Z198" i="13"/>
  <c r="AA198" i="13"/>
  <c r="AB198" i="13"/>
  <c r="AC198" i="13"/>
  <c r="AD198" i="13"/>
  <c r="AE198" i="13"/>
  <c r="AF198" i="13"/>
  <c r="B199" i="13"/>
  <c r="C199" i="13"/>
  <c r="D199" i="13"/>
  <c r="E199" i="13"/>
  <c r="F199" i="13"/>
  <c r="G199" i="13"/>
  <c r="H199" i="13"/>
  <c r="I199" i="13"/>
  <c r="J199" i="13"/>
  <c r="K199" i="13"/>
  <c r="L199" i="13"/>
  <c r="M199" i="13"/>
  <c r="N199" i="13"/>
  <c r="O199" i="13"/>
  <c r="P199" i="13"/>
  <c r="Q199" i="13"/>
  <c r="R199" i="13"/>
  <c r="S199" i="13"/>
  <c r="T199" i="13"/>
  <c r="U199" i="13"/>
  <c r="V199" i="13"/>
  <c r="W199" i="13"/>
  <c r="X199" i="13"/>
  <c r="Y199" i="13"/>
  <c r="Z199" i="13"/>
  <c r="AA199" i="13"/>
  <c r="AB199" i="13"/>
  <c r="AC199" i="13"/>
  <c r="AD199" i="13"/>
  <c r="AE199" i="13"/>
  <c r="AF199" i="13"/>
  <c r="B200" i="13"/>
  <c r="C200" i="13"/>
  <c r="D200" i="13"/>
  <c r="E200" i="13"/>
  <c r="F200" i="13"/>
  <c r="G200" i="13"/>
  <c r="H200" i="13"/>
  <c r="I200" i="13"/>
  <c r="J200" i="13"/>
  <c r="K200" i="13"/>
  <c r="L200" i="13"/>
  <c r="M200" i="13"/>
  <c r="N200" i="13"/>
  <c r="O200" i="13"/>
  <c r="P200" i="13"/>
  <c r="Q200" i="13"/>
  <c r="R200" i="13"/>
  <c r="S200" i="13"/>
  <c r="T200" i="13"/>
  <c r="U200" i="13"/>
  <c r="V200" i="13"/>
  <c r="W200" i="13"/>
  <c r="X200" i="13"/>
  <c r="Y200" i="13"/>
  <c r="Z200" i="13"/>
  <c r="AA200" i="13"/>
  <c r="AB200" i="13"/>
  <c r="AC200" i="13"/>
  <c r="AD200" i="13"/>
  <c r="AE200" i="13"/>
  <c r="AF200" i="13"/>
  <c r="B201" i="13"/>
  <c r="C201" i="13"/>
  <c r="D201" i="13"/>
  <c r="E201" i="13"/>
  <c r="F201" i="13"/>
  <c r="G201" i="13"/>
  <c r="H201" i="13"/>
  <c r="I201" i="13"/>
  <c r="J201" i="13"/>
  <c r="K201" i="13"/>
  <c r="L201" i="13"/>
  <c r="M201" i="13"/>
  <c r="N201" i="13"/>
  <c r="O201" i="13"/>
  <c r="P201" i="13"/>
  <c r="Q201" i="13"/>
  <c r="R201" i="13"/>
  <c r="S201" i="13"/>
  <c r="T201" i="13"/>
  <c r="U201" i="13"/>
  <c r="V201" i="13"/>
  <c r="W201" i="13"/>
  <c r="X201" i="13"/>
  <c r="Y201" i="13"/>
  <c r="Z201" i="13"/>
  <c r="AA201" i="13"/>
  <c r="AB201" i="13"/>
  <c r="AC201" i="13"/>
  <c r="AD201" i="13"/>
  <c r="AE201" i="13"/>
  <c r="AF201" i="13"/>
  <c r="B202" i="13"/>
  <c r="C202" i="13"/>
  <c r="D202" i="13"/>
  <c r="E202" i="13"/>
  <c r="F202" i="13"/>
  <c r="G202" i="13"/>
  <c r="H202" i="13"/>
  <c r="I202" i="13"/>
  <c r="J202" i="13"/>
  <c r="K202" i="13"/>
  <c r="L202" i="13"/>
  <c r="M202" i="13"/>
  <c r="N202" i="13"/>
  <c r="O202" i="13"/>
  <c r="P202" i="13"/>
  <c r="Q202" i="13"/>
  <c r="R202" i="13"/>
  <c r="S202" i="13"/>
  <c r="T202" i="13"/>
  <c r="U202" i="13"/>
  <c r="V202" i="13"/>
  <c r="W202" i="13"/>
  <c r="X202" i="13"/>
  <c r="Y202" i="13"/>
  <c r="Z202" i="13"/>
  <c r="AA202" i="13"/>
  <c r="AB202" i="13"/>
  <c r="AC202" i="13"/>
  <c r="AD202" i="13"/>
  <c r="AE202" i="13"/>
  <c r="AF202" i="13"/>
  <c r="B203" i="13"/>
  <c r="C203" i="13"/>
  <c r="D203" i="13"/>
  <c r="E203" i="13"/>
  <c r="F203" i="13"/>
  <c r="G203" i="13"/>
  <c r="H203" i="13"/>
  <c r="I203" i="13"/>
  <c r="J203" i="13"/>
  <c r="K203" i="13"/>
  <c r="L203" i="13"/>
  <c r="M203" i="13"/>
  <c r="N203" i="13"/>
  <c r="O203" i="13"/>
  <c r="P203" i="13"/>
  <c r="Q203" i="13"/>
  <c r="R203" i="13"/>
  <c r="S203" i="13"/>
  <c r="T203" i="13"/>
  <c r="U203" i="13"/>
  <c r="V203" i="13"/>
  <c r="W203" i="13"/>
  <c r="X203" i="13"/>
  <c r="Y203" i="13"/>
  <c r="Z203" i="13"/>
  <c r="AA203" i="13"/>
  <c r="AB203" i="13"/>
  <c r="AC203" i="13"/>
  <c r="AD203" i="13"/>
  <c r="AE203" i="13"/>
  <c r="AF203" i="13"/>
  <c r="B204" i="13"/>
  <c r="C204" i="13"/>
  <c r="D204" i="13"/>
  <c r="E204" i="13"/>
  <c r="F204" i="13"/>
  <c r="G204" i="13"/>
  <c r="H204" i="13"/>
  <c r="I204" i="13"/>
  <c r="J204" i="13"/>
  <c r="K204" i="13"/>
  <c r="L204" i="13"/>
  <c r="M204" i="13"/>
  <c r="N204" i="13"/>
  <c r="O204" i="13"/>
  <c r="P204" i="13"/>
  <c r="Q204" i="13"/>
  <c r="R204" i="13"/>
  <c r="S204" i="13"/>
  <c r="T204" i="13"/>
  <c r="U204" i="13"/>
  <c r="V204" i="13"/>
  <c r="W204" i="13"/>
  <c r="X204" i="13"/>
  <c r="Y204" i="13"/>
  <c r="Z204" i="13"/>
  <c r="AA204" i="13"/>
  <c r="AB204" i="13"/>
  <c r="AC204" i="13"/>
  <c r="AD204" i="13"/>
  <c r="AE204" i="13"/>
  <c r="AF204" i="13"/>
  <c r="B205" i="13"/>
  <c r="C205" i="13"/>
  <c r="D205" i="13"/>
  <c r="E205" i="13"/>
  <c r="F205" i="13"/>
  <c r="G205" i="13"/>
  <c r="H205" i="13"/>
  <c r="I205" i="13"/>
  <c r="J205" i="13"/>
  <c r="K205" i="13"/>
  <c r="L205" i="13"/>
  <c r="M205" i="13"/>
  <c r="N205" i="13"/>
  <c r="O205" i="13"/>
  <c r="P205" i="13"/>
  <c r="Q205" i="13"/>
  <c r="R205" i="13"/>
  <c r="S205" i="13"/>
  <c r="T205" i="13"/>
  <c r="U205" i="13"/>
  <c r="V205" i="13"/>
  <c r="W205" i="13"/>
  <c r="X205" i="13"/>
  <c r="Y205" i="13"/>
  <c r="Z205" i="13"/>
  <c r="AA205" i="13"/>
  <c r="AB205" i="13"/>
  <c r="AC205" i="13"/>
  <c r="AD205" i="13"/>
  <c r="AE205" i="13"/>
  <c r="AF205" i="13"/>
  <c r="B206" i="13"/>
  <c r="C206" i="13"/>
  <c r="D206" i="13"/>
  <c r="E206" i="13"/>
  <c r="F206" i="13"/>
  <c r="G206" i="13"/>
  <c r="H206" i="13"/>
  <c r="I206" i="13"/>
  <c r="J206" i="13"/>
  <c r="K206" i="13"/>
  <c r="L206" i="13"/>
  <c r="M206" i="13"/>
  <c r="N206" i="13"/>
  <c r="O206" i="13"/>
  <c r="P206" i="13"/>
  <c r="Q206" i="13"/>
  <c r="R206" i="13"/>
  <c r="S206" i="13"/>
  <c r="T206" i="13"/>
  <c r="U206" i="13"/>
  <c r="V206" i="13"/>
  <c r="W206" i="13"/>
  <c r="X206" i="13"/>
  <c r="Y206" i="13"/>
  <c r="Z206" i="13"/>
  <c r="AA206" i="13"/>
  <c r="AB206" i="13"/>
  <c r="AC206" i="13"/>
  <c r="AD206" i="13"/>
  <c r="AE206" i="13"/>
  <c r="AF206" i="13"/>
  <c r="B207" i="13"/>
  <c r="C207" i="13"/>
  <c r="D207" i="13"/>
  <c r="E207" i="13"/>
  <c r="F207" i="13"/>
  <c r="G207" i="13"/>
  <c r="H207" i="13"/>
  <c r="I207" i="13"/>
  <c r="J207" i="13"/>
  <c r="K207" i="13"/>
  <c r="L207" i="13"/>
  <c r="M207" i="13"/>
  <c r="N207" i="13"/>
  <c r="O207" i="13"/>
  <c r="P207" i="13"/>
  <c r="Q207" i="13"/>
  <c r="R207" i="13"/>
  <c r="S207" i="13"/>
  <c r="T207" i="13"/>
  <c r="U207" i="13"/>
  <c r="V207" i="13"/>
  <c r="W207" i="13"/>
  <c r="X207" i="13"/>
  <c r="Y207" i="13"/>
  <c r="Z207" i="13"/>
  <c r="AA207" i="13"/>
  <c r="AB207" i="13"/>
  <c r="AC207" i="13"/>
  <c r="AD207" i="13"/>
  <c r="AE207" i="13"/>
  <c r="AF207" i="13"/>
  <c r="C193" i="13"/>
  <c r="D193" i="13"/>
  <c r="E193" i="13"/>
  <c r="F193" i="13"/>
  <c r="G193" i="13"/>
  <c r="H193" i="13"/>
  <c r="I193" i="13"/>
  <c r="J193" i="13"/>
  <c r="K193" i="13"/>
  <c r="L193" i="13"/>
  <c r="M193" i="13"/>
  <c r="N193" i="13"/>
  <c r="O193" i="13"/>
  <c r="P193" i="13"/>
  <c r="Q193" i="13"/>
  <c r="R193" i="13"/>
  <c r="S193" i="13"/>
  <c r="T193" i="13"/>
  <c r="U193" i="13"/>
  <c r="V193" i="13"/>
  <c r="W193" i="13"/>
  <c r="X193" i="13"/>
  <c r="Y193" i="13"/>
  <c r="Z193" i="13"/>
  <c r="AA193" i="13"/>
  <c r="AB193" i="13"/>
  <c r="AC193" i="13"/>
  <c r="AD193" i="13"/>
  <c r="AE193" i="13"/>
  <c r="AF193" i="13"/>
  <c r="B193" i="13"/>
  <c r="B188" i="13"/>
  <c r="C188" i="13"/>
  <c r="D188" i="13"/>
  <c r="E188" i="13"/>
  <c r="F188" i="13"/>
  <c r="G188" i="13"/>
  <c r="H188" i="13"/>
  <c r="I188" i="13"/>
  <c r="J188" i="13"/>
  <c r="K188" i="13"/>
  <c r="L188" i="13"/>
  <c r="M188" i="13"/>
  <c r="N188" i="13"/>
  <c r="O188" i="13"/>
  <c r="P188" i="13"/>
  <c r="Q188" i="13"/>
  <c r="R188" i="13"/>
  <c r="S188" i="13"/>
  <c r="T188" i="13"/>
  <c r="U188" i="13"/>
  <c r="V188" i="13"/>
  <c r="W188" i="13"/>
  <c r="X188" i="13"/>
  <c r="Y188" i="13"/>
  <c r="Z188" i="13"/>
  <c r="AA188" i="13"/>
  <c r="AB188" i="13"/>
  <c r="AC188" i="13"/>
  <c r="AD188" i="13"/>
  <c r="AE188" i="13"/>
  <c r="AF188" i="13"/>
  <c r="B189" i="13"/>
  <c r="C189" i="13"/>
  <c r="D189" i="13"/>
  <c r="E189" i="13"/>
  <c r="F189" i="13"/>
  <c r="G189" i="13"/>
  <c r="H189" i="13"/>
  <c r="I189" i="13"/>
  <c r="J189" i="13"/>
  <c r="K189" i="13"/>
  <c r="L189" i="13"/>
  <c r="M189" i="13"/>
  <c r="N189" i="13"/>
  <c r="O189" i="13"/>
  <c r="P189" i="13"/>
  <c r="Q189" i="13"/>
  <c r="R189" i="13"/>
  <c r="S189" i="13"/>
  <c r="T189" i="13"/>
  <c r="U189" i="13"/>
  <c r="V189" i="13"/>
  <c r="W189" i="13"/>
  <c r="X189" i="13"/>
  <c r="Y189" i="13"/>
  <c r="Z189" i="13"/>
  <c r="AA189" i="13"/>
  <c r="AB189" i="13"/>
  <c r="AC189" i="13"/>
  <c r="AD189" i="13"/>
  <c r="AE189" i="13"/>
  <c r="AF189" i="13"/>
  <c r="B190" i="13"/>
  <c r="C190" i="13"/>
  <c r="D190" i="13"/>
  <c r="E190" i="13"/>
  <c r="F190" i="13"/>
  <c r="G190" i="13"/>
  <c r="H190" i="13"/>
  <c r="I190" i="13"/>
  <c r="J190" i="13"/>
  <c r="K190" i="13"/>
  <c r="L190" i="13"/>
  <c r="M190" i="13"/>
  <c r="N190" i="13"/>
  <c r="O190" i="13"/>
  <c r="P190" i="13"/>
  <c r="Q190" i="13"/>
  <c r="R190" i="13"/>
  <c r="S190" i="13"/>
  <c r="T190" i="13"/>
  <c r="U190" i="13"/>
  <c r="V190" i="13"/>
  <c r="W190" i="13"/>
  <c r="X190" i="13"/>
  <c r="Y190" i="13"/>
  <c r="Z190" i="13"/>
  <c r="AA190" i="13"/>
  <c r="AB190" i="13"/>
  <c r="AC190" i="13"/>
  <c r="AD190" i="13"/>
  <c r="AE190" i="13"/>
  <c r="AF190" i="13"/>
  <c r="B191" i="13"/>
  <c r="C191" i="13"/>
  <c r="D191" i="13"/>
  <c r="E191" i="13"/>
  <c r="F191" i="13"/>
  <c r="G191" i="13"/>
  <c r="H191" i="13"/>
  <c r="I191" i="13"/>
  <c r="J191" i="13"/>
  <c r="K191" i="13"/>
  <c r="L191" i="13"/>
  <c r="M191" i="13"/>
  <c r="N191" i="13"/>
  <c r="O191" i="13"/>
  <c r="P191" i="13"/>
  <c r="Q191" i="13"/>
  <c r="R191" i="13"/>
  <c r="S191" i="13"/>
  <c r="T191" i="13"/>
  <c r="U191" i="13"/>
  <c r="V191" i="13"/>
  <c r="W191" i="13"/>
  <c r="X191" i="13"/>
  <c r="Y191" i="13"/>
  <c r="Z191" i="13"/>
  <c r="AA191" i="13"/>
  <c r="AB191" i="13"/>
  <c r="AC191" i="13"/>
  <c r="AD191" i="13"/>
  <c r="AE191" i="13"/>
  <c r="AF191" i="13"/>
  <c r="C187" i="13"/>
  <c r="D187" i="13"/>
  <c r="E187" i="13"/>
  <c r="F187" i="13"/>
  <c r="G187" i="13"/>
  <c r="H187" i="13"/>
  <c r="I187" i="13"/>
  <c r="J187" i="13"/>
  <c r="K187" i="13"/>
  <c r="L187" i="13"/>
  <c r="M187" i="13"/>
  <c r="N187" i="13"/>
  <c r="O187" i="13"/>
  <c r="P187" i="13"/>
  <c r="Q187" i="13"/>
  <c r="R187" i="13"/>
  <c r="S187" i="13"/>
  <c r="T187" i="13"/>
  <c r="U187" i="13"/>
  <c r="V187" i="13"/>
  <c r="W187" i="13"/>
  <c r="X187" i="13"/>
  <c r="Y187" i="13"/>
  <c r="Z187" i="13"/>
  <c r="AA187" i="13"/>
  <c r="AB187" i="13"/>
  <c r="AC187" i="13"/>
  <c r="AD187" i="13"/>
  <c r="AE187" i="13"/>
  <c r="AF187" i="13"/>
  <c r="B187" i="13"/>
  <c r="B164" i="13"/>
  <c r="C164" i="13"/>
  <c r="D164" i="13"/>
  <c r="E164" i="13"/>
  <c r="F164" i="13"/>
  <c r="G164" i="13"/>
  <c r="H164" i="13"/>
  <c r="I164" i="13"/>
  <c r="J164" i="13"/>
  <c r="K164" i="13"/>
  <c r="L164" i="13"/>
  <c r="M164" i="13"/>
  <c r="N164" i="13"/>
  <c r="O164" i="13"/>
  <c r="P164" i="13"/>
  <c r="Q164" i="13"/>
  <c r="R164" i="13"/>
  <c r="S164" i="13"/>
  <c r="T164" i="13"/>
  <c r="U164" i="13"/>
  <c r="V164" i="13"/>
  <c r="W164" i="13"/>
  <c r="X164" i="13"/>
  <c r="Y164" i="13"/>
  <c r="Z164" i="13"/>
  <c r="AA164" i="13"/>
  <c r="AB164" i="13"/>
  <c r="AC164" i="13"/>
  <c r="AD164" i="13"/>
  <c r="AE164" i="13"/>
  <c r="B165" i="13"/>
  <c r="C165" i="13"/>
  <c r="D165" i="13"/>
  <c r="E165" i="13"/>
  <c r="F165" i="13"/>
  <c r="G165" i="13"/>
  <c r="H165" i="13"/>
  <c r="I165" i="13"/>
  <c r="J165" i="13"/>
  <c r="K165" i="13"/>
  <c r="L165" i="13"/>
  <c r="M165" i="13"/>
  <c r="N165" i="13"/>
  <c r="O165" i="13"/>
  <c r="P165" i="13"/>
  <c r="Q165" i="13"/>
  <c r="R165" i="13"/>
  <c r="S165" i="13"/>
  <c r="T165" i="13"/>
  <c r="U165" i="13"/>
  <c r="V165" i="13"/>
  <c r="W165" i="13"/>
  <c r="X165" i="13"/>
  <c r="Y165" i="13"/>
  <c r="Z165" i="13"/>
  <c r="AA165" i="13"/>
  <c r="AB165" i="13"/>
  <c r="AC165" i="13"/>
  <c r="AD165" i="13"/>
  <c r="AE165" i="13"/>
  <c r="B166" i="13"/>
  <c r="C166" i="13"/>
  <c r="D166" i="13"/>
  <c r="E166" i="13"/>
  <c r="F166" i="13"/>
  <c r="G166" i="13"/>
  <c r="H166" i="13"/>
  <c r="I166" i="13"/>
  <c r="J166" i="13"/>
  <c r="K166" i="13"/>
  <c r="L166" i="13"/>
  <c r="M166" i="13"/>
  <c r="N166" i="13"/>
  <c r="O166" i="13"/>
  <c r="P166" i="13"/>
  <c r="Q166" i="13"/>
  <c r="R166" i="13"/>
  <c r="S166" i="13"/>
  <c r="T166" i="13"/>
  <c r="U166" i="13"/>
  <c r="V166" i="13"/>
  <c r="W166" i="13"/>
  <c r="X166" i="13"/>
  <c r="Y166" i="13"/>
  <c r="Z166" i="13"/>
  <c r="AA166" i="13"/>
  <c r="AB166" i="13"/>
  <c r="AC166" i="13"/>
  <c r="AD166" i="13"/>
  <c r="AE166" i="13"/>
  <c r="B167" i="13"/>
  <c r="C167" i="13"/>
  <c r="D167" i="13"/>
  <c r="E167" i="13"/>
  <c r="F167" i="13"/>
  <c r="G167" i="13"/>
  <c r="H167" i="13"/>
  <c r="I167" i="13"/>
  <c r="J167" i="13"/>
  <c r="K167" i="13"/>
  <c r="L167" i="13"/>
  <c r="M167" i="13"/>
  <c r="N167" i="13"/>
  <c r="O167" i="13"/>
  <c r="P167" i="13"/>
  <c r="Q167" i="13"/>
  <c r="R167" i="13"/>
  <c r="S167" i="13"/>
  <c r="T167" i="13"/>
  <c r="U167" i="13"/>
  <c r="V167" i="13"/>
  <c r="W167" i="13"/>
  <c r="X167" i="13"/>
  <c r="Y167" i="13"/>
  <c r="Z167" i="13"/>
  <c r="AA167" i="13"/>
  <c r="AB167" i="13"/>
  <c r="AC167" i="13"/>
  <c r="AD167" i="13"/>
  <c r="AE167" i="13"/>
  <c r="B168" i="13"/>
  <c r="C168" i="13"/>
  <c r="D168" i="13"/>
  <c r="E168" i="13"/>
  <c r="F168" i="13"/>
  <c r="G168" i="13"/>
  <c r="H168" i="13"/>
  <c r="I168" i="13"/>
  <c r="J168" i="13"/>
  <c r="K168" i="13"/>
  <c r="L168" i="13"/>
  <c r="M168" i="13"/>
  <c r="N168" i="13"/>
  <c r="O168" i="13"/>
  <c r="P168" i="13"/>
  <c r="Q168" i="13"/>
  <c r="R168" i="13"/>
  <c r="S168" i="13"/>
  <c r="T168" i="13"/>
  <c r="U168" i="13"/>
  <c r="V168" i="13"/>
  <c r="W168" i="13"/>
  <c r="X168" i="13"/>
  <c r="Y168" i="13"/>
  <c r="Z168" i="13"/>
  <c r="AA168" i="13"/>
  <c r="AB168" i="13"/>
  <c r="AC168" i="13"/>
  <c r="AD168" i="13"/>
  <c r="AE168" i="13"/>
  <c r="B169" i="13"/>
  <c r="C169" i="13"/>
  <c r="D169" i="13"/>
  <c r="E169" i="13"/>
  <c r="F169" i="13"/>
  <c r="G169" i="13"/>
  <c r="H169" i="13"/>
  <c r="I169" i="13"/>
  <c r="J169" i="13"/>
  <c r="K169" i="13"/>
  <c r="L169" i="13"/>
  <c r="M169" i="13"/>
  <c r="N169" i="13"/>
  <c r="O169" i="13"/>
  <c r="P169" i="13"/>
  <c r="Q169" i="13"/>
  <c r="R169" i="13"/>
  <c r="S169" i="13"/>
  <c r="T169" i="13"/>
  <c r="U169" i="13"/>
  <c r="V169" i="13"/>
  <c r="W169" i="13"/>
  <c r="X169" i="13"/>
  <c r="Y169" i="13"/>
  <c r="Z169" i="13"/>
  <c r="AA169" i="13"/>
  <c r="AB169" i="13"/>
  <c r="AC169" i="13"/>
  <c r="AD169" i="13"/>
  <c r="AE169" i="13"/>
  <c r="B170" i="13"/>
  <c r="C170" i="13"/>
  <c r="D170" i="13"/>
  <c r="E170" i="13"/>
  <c r="F170" i="13"/>
  <c r="G170" i="13"/>
  <c r="H170" i="13"/>
  <c r="I170" i="13"/>
  <c r="J170" i="13"/>
  <c r="K170" i="13"/>
  <c r="L170" i="13"/>
  <c r="M170" i="13"/>
  <c r="N170" i="13"/>
  <c r="O170" i="13"/>
  <c r="P170" i="13"/>
  <c r="Q170" i="13"/>
  <c r="R170" i="13"/>
  <c r="S170" i="13"/>
  <c r="T170" i="13"/>
  <c r="U170" i="13"/>
  <c r="V170" i="13"/>
  <c r="W170" i="13"/>
  <c r="X170" i="13"/>
  <c r="Y170" i="13"/>
  <c r="Z170" i="13"/>
  <c r="AA170" i="13"/>
  <c r="AB170" i="13"/>
  <c r="AC170" i="13"/>
  <c r="AD170" i="13"/>
  <c r="AE170" i="13"/>
  <c r="B171" i="13"/>
  <c r="C171" i="13"/>
  <c r="D171" i="13"/>
  <c r="E171" i="13"/>
  <c r="F171" i="13"/>
  <c r="G171" i="13"/>
  <c r="H171" i="13"/>
  <c r="I171" i="13"/>
  <c r="J171" i="13"/>
  <c r="K171" i="13"/>
  <c r="L171" i="13"/>
  <c r="M171" i="13"/>
  <c r="N171" i="13"/>
  <c r="O171" i="13"/>
  <c r="P171" i="13"/>
  <c r="Q171" i="13"/>
  <c r="R171" i="13"/>
  <c r="S171" i="13"/>
  <c r="T171" i="13"/>
  <c r="U171" i="13"/>
  <c r="V171" i="13"/>
  <c r="W171" i="13"/>
  <c r="X171" i="13"/>
  <c r="Y171" i="13"/>
  <c r="Z171" i="13"/>
  <c r="AA171" i="13"/>
  <c r="AB171" i="13"/>
  <c r="AC171" i="13"/>
  <c r="AD171" i="13"/>
  <c r="AE171" i="13"/>
  <c r="B172" i="13"/>
  <c r="C172" i="13"/>
  <c r="D172" i="13"/>
  <c r="E172" i="13"/>
  <c r="F172" i="13"/>
  <c r="G172" i="13"/>
  <c r="H172" i="13"/>
  <c r="I172" i="13"/>
  <c r="J172" i="13"/>
  <c r="K172" i="13"/>
  <c r="L172" i="13"/>
  <c r="M172" i="13"/>
  <c r="N172" i="13"/>
  <c r="O172" i="13"/>
  <c r="P172" i="13"/>
  <c r="Q172" i="13"/>
  <c r="R172" i="13"/>
  <c r="S172" i="13"/>
  <c r="T172" i="13"/>
  <c r="U172" i="13"/>
  <c r="V172" i="13"/>
  <c r="W172" i="13"/>
  <c r="X172" i="13"/>
  <c r="Y172" i="13"/>
  <c r="Z172" i="13"/>
  <c r="AA172" i="13"/>
  <c r="AB172" i="13"/>
  <c r="AC172" i="13"/>
  <c r="AD172" i="13"/>
  <c r="AE172" i="13"/>
  <c r="B173" i="13"/>
  <c r="C173" i="13"/>
  <c r="D173" i="13"/>
  <c r="E173" i="13"/>
  <c r="F173" i="13"/>
  <c r="G173" i="13"/>
  <c r="H173" i="13"/>
  <c r="I173" i="13"/>
  <c r="J173" i="13"/>
  <c r="K173" i="13"/>
  <c r="L173" i="13"/>
  <c r="M173" i="13"/>
  <c r="N173" i="13"/>
  <c r="O173" i="13"/>
  <c r="P173" i="13"/>
  <c r="Q173" i="13"/>
  <c r="R173" i="13"/>
  <c r="S173" i="13"/>
  <c r="T173" i="13"/>
  <c r="U173" i="13"/>
  <c r="V173" i="13"/>
  <c r="W173" i="13"/>
  <c r="X173" i="13"/>
  <c r="Y173" i="13"/>
  <c r="Z173" i="13"/>
  <c r="AA173" i="13"/>
  <c r="AB173" i="13"/>
  <c r="AC173" i="13"/>
  <c r="AD173" i="13"/>
  <c r="AE173" i="13"/>
  <c r="B174" i="13"/>
  <c r="C174" i="13"/>
  <c r="D174" i="13"/>
  <c r="E174" i="13"/>
  <c r="F174" i="13"/>
  <c r="G174" i="13"/>
  <c r="H174" i="13"/>
  <c r="I174" i="13"/>
  <c r="J174" i="13"/>
  <c r="K174" i="13"/>
  <c r="L174" i="13"/>
  <c r="M174" i="13"/>
  <c r="N174" i="13"/>
  <c r="O174" i="13"/>
  <c r="P174" i="13"/>
  <c r="Q174" i="13"/>
  <c r="R174" i="13"/>
  <c r="S174" i="13"/>
  <c r="T174" i="13"/>
  <c r="U174" i="13"/>
  <c r="V174" i="13"/>
  <c r="W174" i="13"/>
  <c r="X174" i="13"/>
  <c r="Y174" i="13"/>
  <c r="Z174" i="13"/>
  <c r="AA174" i="13"/>
  <c r="AB174" i="13"/>
  <c r="AC174" i="13"/>
  <c r="AD174" i="13"/>
  <c r="AE174" i="13"/>
  <c r="B175" i="13"/>
  <c r="C175" i="13"/>
  <c r="D175" i="13"/>
  <c r="E175" i="13"/>
  <c r="F175" i="13"/>
  <c r="G175" i="13"/>
  <c r="H175" i="13"/>
  <c r="I175" i="13"/>
  <c r="J175" i="13"/>
  <c r="K175" i="13"/>
  <c r="L175" i="13"/>
  <c r="M175" i="13"/>
  <c r="N175" i="13"/>
  <c r="O175" i="13"/>
  <c r="P175" i="13"/>
  <c r="Q175" i="13"/>
  <c r="R175" i="13"/>
  <c r="S175" i="13"/>
  <c r="T175" i="13"/>
  <c r="U175" i="13"/>
  <c r="V175" i="13"/>
  <c r="W175" i="13"/>
  <c r="X175" i="13"/>
  <c r="Y175" i="13"/>
  <c r="Z175" i="13"/>
  <c r="AA175" i="13"/>
  <c r="AB175" i="13"/>
  <c r="AC175" i="13"/>
  <c r="AD175" i="13"/>
  <c r="AE175" i="13"/>
  <c r="B176" i="13"/>
  <c r="C176" i="13"/>
  <c r="D176" i="13"/>
  <c r="E176" i="13"/>
  <c r="F176" i="13"/>
  <c r="G176" i="13"/>
  <c r="H176" i="13"/>
  <c r="I176" i="13"/>
  <c r="J176" i="13"/>
  <c r="K176" i="13"/>
  <c r="L176" i="13"/>
  <c r="M176" i="13"/>
  <c r="N176" i="13"/>
  <c r="O176" i="13"/>
  <c r="P176" i="13"/>
  <c r="Q176" i="13"/>
  <c r="R176" i="13"/>
  <c r="S176" i="13"/>
  <c r="T176" i="13"/>
  <c r="U176" i="13"/>
  <c r="V176" i="13"/>
  <c r="W176" i="13"/>
  <c r="X176" i="13"/>
  <c r="Y176" i="13"/>
  <c r="Z176" i="13"/>
  <c r="AA176" i="13"/>
  <c r="AB176" i="13"/>
  <c r="AC176" i="13"/>
  <c r="AD176" i="13"/>
  <c r="AE176" i="13"/>
  <c r="B177" i="13"/>
  <c r="C177" i="13"/>
  <c r="D177" i="13"/>
  <c r="E177" i="13"/>
  <c r="F177" i="13"/>
  <c r="G177" i="13"/>
  <c r="H177" i="13"/>
  <c r="I177" i="13"/>
  <c r="J177" i="13"/>
  <c r="K177" i="13"/>
  <c r="L177" i="13"/>
  <c r="M177" i="13"/>
  <c r="N177" i="13"/>
  <c r="O177" i="13"/>
  <c r="P177" i="13"/>
  <c r="Q177" i="13"/>
  <c r="R177" i="13"/>
  <c r="S177" i="13"/>
  <c r="T177" i="13"/>
  <c r="U177" i="13"/>
  <c r="V177" i="13"/>
  <c r="W177" i="13"/>
  <c r="X177" i="13"/>
  <c r="Y177" i="13"/>
  <c r="Z177" i="13"/>
  <c r="AA177" i="13"/>
  <c r="AB177" i="13"/>
  <c r="AC177" i="13"/>
  <c r="AD177" i="13"/>
  <c r="AE177" i="13"/>
  <c r="C163" i="13"/>
  <c r="D163" i="13"/>
  <c r="E163" i="13"/>
  <c r="F163" i="13"/>
  <c r="G163" i="13"/>
  <c r="H163" i="13"/>
  <c r="I163" i="13"/>
  <c r="J163" i="13"/>
  <c r="K163" i="13"/>
  <c r="L163" i="13"/>
  <c r="M163" i="13"/>
  <c r="N163" i="13"/>
  <c r="O163" i="13"/>
  <c r="P163" i="13"/>
  <c r="Q163" i="13"/>
  <c r="R163" i="13"/>
  <c r="S163" i="13"/>
  <c r="T163" i="13"/>
  <c r="U163" i="13"/>
  <c r="V163" i="13"/>
  <c r="W163" i="13"/>
  <c r="X163" i="13"/>
  <c r="Y163" i="13"/>
  <c r="Z163" i="13"/>
  <c r="AA163" i="13"/>
  <c r="AB163" i="13"/>
  <c r="AC163" i="13"/>
  <c r="AD163" i="13"/>
  <c r="AE163" i="13"/>
  <c r="B163" i="13"/>
  <c r="B158" i="13"/>
  <c r="C158" i="13"/>
  <c r="D158" i="13"/>
  <c r="E158" i="13"/>
  <c r="F158" i="13"/>
  <c r="G158" i="13"/>
  <c r="H158" i="13"/>
  <c r="I158" i="13"/>
  <c r="J158" i="13"/>
  <c r="K158" i="13"/>
  <c r="L158" i="13"/>
  <c r="M158" i="13"/>
  <c r="N158" i="13"/>
  <c r="O158" i="13"/>
  <c r="P158" i="13"/>
  <c r="Q158" i="13"/>
  <c r="R158" i="13"/>
  <c r="S158" i="13"/>
  <c r="T158" i="13"/>
  <c r="U158" i="13"/>
  <c r="V158" i="13"/>
  <c r="W158" i="13"/>
  <c r="X158" i="13"/>
  <c r="Y158" i="13"/>
  <c r="Z158" i="13"/>
  <c r="AA158" i="13"/>
  <c r="AB158" i="13"/>
  <c r="AC158" i="13"/>
  <c r="AD158" i="13"/>
  <c r="AE158" i="13"/>
  <c r="B159" i="13"/>
  <c r="C159" i="13"/>
  <c r="D159" i="13"/>
  <c r="E159" i="13"/>
  <c r="F159" i="13"/>
  <c r="G159" i="13"/>
  <c r="H159" i="13"/>
  <c r="I159" i="13"/>
  <c r="J159" i="13"/>
  <c r="K159" i="13"/>
  <c r="L159" i="13"/>
  <c r="M159" i="13"/>
  <c r="N159" i="13"/>
  <c r="O159" i="13"/>
  <c r="P159" i="13"/>
  <c r="Q159" i="13"/>
  <c r="R159" i="13"/>
  <c r="S159" i="13"/>
  <c r="T159" i="13"/>
  <c r="U159" i="13"/>
  <c r="V159" i="13"/>
  <c r="W159" i="13"/>
  <c r="X159" i="13"/>
  <c r="Y159" i="13"/>
  <c r="Z159" i="13"/>
  <c r="AA159" i="13"/>
  <c r="AB159" i="13"/>
  <c r="AC159" i="13"/>
  <c r="AD159" i="13"/>
  <c r="AE159" i="13"/>
  <c r="B160" i="13"/>
  <c r="C160" i="13"/>
  <c r="D160" i="13"/>
  <c r="E160" i="13"/>
  <c r="F160" i="13"/>
  <c r="G160" i="13"/>
  <c r="H160" i="13"/>
  <c r="I160" i="13"/>
  <c r="J160" i="13"/>
  <c r="K160" i="13"/>
  <c r="L160" i="13"/>
  <c r="M160" i="13"/>
  <c r="N160" i="13"/>
  <c r="O160" i="13"/>
  <c r="P160" i="13"/>
  <c r="Q160" i="13"/>
  <c r="R160" i="13"/>
  <c r="S160" i="13"/>
  <c r="T160" i="13"/>
  <c r="U160" i="13"/>
  <c r="V160" i="13"/>
  <c r="W160" i="13"/>
  <c r="X160" i="13"/>
  <c r="Y160" i="13"/>
  <c r="Z160" i="13"/>
  <c r="AA160" i="13"/>
  <c r="AB160" i="13"/>
  <c r="AC160" i="13"/>
  <c r="AD160" i="13"/>
  <c r="AE160" i="13"/>
  <c r="B161" i="13"/>
  <c r="C161" i="13"/>
  <c r="D161" i="13"/>
  <c r="E161" i="13"/>
  <c r="F161" i="13"/>
  <c r="G161" i="13"/>
  <c r="H161" i="13"/>
  <c r="I161" i="13"/>
  <c r="J161" i="13"/>
  <c r="K161" i="13"/>
  <c r="L161" i="13"/>
  <c r="M161" i="13"/>
  <c r="N161" i="13"/>
  <c r="O161" i="13"/>
  <c r="P161" i="13"/>
  <c r="Q161" i="13"/>
  <c r="R161" i="13"/>
  <c r="S161" i="13"/>
  <c r="T161" i="13"/>
  <c r="U161" i="13"/>
  <c r="V161" i="13"/>
  <c r="W161" i="13"/>
  <c r="X161" i="13"/>
  <c r="Y161" i="13"/>
  <c r="Z161" i="13"/>
  <c r="AA161" i="13"/>
  <c r="AB161" i="13"/>
  <c r="AC161" i="13"/>
  <c r="AD161" i="13"/>
  <c r="AE161" i="13"/>
  <c r="D157" i="13"/>
  <c r="E157" i="13"/>
  <c r="G157" i="13"/>
  <c r="H157" i="13"/>
  <c r="I157" i="13"/>
  <c r="J157" i="13"/>
  <c r="L157" i="13"/>
  <c r="M157" i="13"/>
  <c r="N157" i="13"/>
  <c r="O157" i="13"/>
  <c r="Q157" i="13"/>
  <c r="R157" i="13"/>
  <c r="S157" i="13"/>
  <c r="T157" i="13"/>
  <c r="U157" i="13"/>
  <c r="V157" i="13"/>
  <c r="W157" i="13"/>
  <c r="X157" i="13"/>
  <c r="Y157" i="13"/>
  <c r="Z157" i="13"/>
  <c r="AA157" i="13"/>
  <c r="AB157" i="13"/>
  <c r="AC157" i="13"/>
  <c r="AD157" i="13"/>
  <c r="AE157" i="13"/>
  <c r="B157" i="13"/>
  <c r="B134" i="13"/>
  <c r="C134" i="13"/>
  <c r="D134" i="13"/>
  <c r="E134" i="13"/>
  <c r="F134" i="13"/>
  <c r="G134" i="13"/>
  <c r="H134" i="13"/>
  <c r="I134" i="13"/>
  <c r="J134" i="13"/>
  <c r="L134" i="13"/>
  <c r="M134" i="13"/>
  <c r="N134" i="13"/>
  <c r="O134" i="13"/>
  <c r="P134" i="13"/>
  <c r="Q134" i="13"/>
  <c r="R134" i="13"/>
  <c r="S134" i="13"/>
  <c r="T134" i="13"/>
  <c r="U134" i="13"/>
  <c r="V134" i="13"/>
  <c r="W134" i="13"/>
  <c r="X134" i="13"/>
  <c r="Y134" i="13"/>
  <c r="Z134" i="13"/>
  <c r="AA134" i="13"/>
  <c r="AB134" i="13"/>
  <c r="AC134" i="13"/>
  <c r="AD134" i="13"/>
  <c r="AE134" i="13"/>
  <c r="AF134" i="13"/>
  <c r="B135" i="13"/>
  <c r="C135" i="13"/>
  <c r="D135" i="13"/>
  <c r="E135" i="13"/>
  <c r="F135" i="13"/>
  <c r="G135" i="13"/>
  <c r="H135" i="13"/>
  <c r="I135" i="13"/>
  <c r="J135" i="13"/>
  <c r="K135" i="13"/>
  <c r="L135" i="13"/>
  <c r="M135" i="13"/>
  <c r="N135" i="13"/>
  <c r="O135" i="13"/>
  <c r="P135" i="13"/>
  <c r="Q135" i="13"/>
  <c r="R135" i="13"/>
  <c r="S135" i="13"/>
  <c r="T135" i="13"/>
  <c r="V135" i="13"/>
  <c r="W135" i="13"/>
  <c r="X135" i="13"/>
  <c r="Y135" i="13"/>
  <c r="Z135" i="13"/>
  <c r="AA135" i="13"/>
  <c r="AB135" i="13"/>
  <c r="AC135" i="13"/>
  <c r="AD135" i="13"/>
  <c r="AE135" i="13"/>
  <c r="AF135" i="13"/>
  <c r="B136" i="13"/>
  <c r="C136" i="13"/>
  <c r="D136" i="13"/>
  <c r="E136" i="13"/>
  <c r="F136" i="13"/>
  <c r="G136" i="13"/>
  <c r="H136" i="13"/>
  <c r="I136" i="13"/>
  <c r="J136" i="13"/>
  <c r="K136" i="13"/>
  <c r="L136" i="13"/>
  <c r="M136" i="13"/>
  <c r="N136" i="13"/>
  <c r="O136" i="13"/>
  <c r="Q136" i="13"/>
  <c r="R136" i="13"/>
  <c r="S136" i="13"/>
  <c r="T136" i="13"/>
  <c r="U136" i="13"/>
  <c r="V136" i="13"/>
  <c r="W136" i="13"/>
  <c r="X136" i="13"/>
  <c r="Y136" i="13"/>
  <c r="Z136" i="13"/>
  <c r="AA136" i="13"/>
  <c r="AB136" i="13"/>
  <c r="AC136" i="13"/>
  <c r="AD136" i="13"/>
  <c r="AE136" i="13"/>
  <c r="AF136" i="13"/>
  <c r="B137" i="13"/>
  <c r="C137" i="13"/>
  <c r="D137" i="13"/>
  <c r="E137" i="13"/>
  <c r="F137" i="13"/>
  <c r="G137" i="13"/>
  <c r="H137" i="13"/>
  <c r="I137" i="13"/>
  <c r="J137" i="13"/>
  <c r="K137" i="13"/>
  <c r="L137" i="13"/>
  <c r="N137" i="13"/>
  <c r="O137" i="13"/>
  <c r="P137" i="13"/>
  <c r="Q137" i="13"/>
  <c r="R137" i="13"/>
  <c r="S137" i="13"/>
  <c r="T137" i="13"/>
  <c r="U137" i="13"/>
  <c r="V137" i="13"/>
  <c r="W137" i="13"/>
  <c r="X137" i="13"/>
  <c r="Y137" i="13"/>
  <c r="Z137" i="13"/>
  <c r="AA137" i="13"/>
  <c r="AB137" i="13"/>
  <c r="AC137" i="13"/>
  <c r="AD137" i="13"/>
  <c r="AE137" i="13"/>
  <c r="AF137" i="13"/>
  <c r="B138" i="13"/>
  <c r="C138" i="13"/>
  <c r="D138" i="13"/>
  <c r="E138" i="13"/>
  <c r="F138" i="13"/>
  <c r="G138" i="13"/>
  <c r="H138" i="13"/>
  <c r="I138" i="13"/>
  <c r="J138" i="13"/>
  <c r="K138" i="13"/>
  <c r="L138" i="13"/>
  <c r="N138" i="13"/>
  <c r="O138" i="13"/>
  <c r="P138" i="13"/>
  <c r="Q138" i="13"/>
  <c r="R138" i="13"/>
  <c r="S138" i="13"/>
  <c r="T138" i="13"/>
  <c r="U138" i="13"/>
  <c r="V138" i="13"/>
  <c r="W138" i="13"/>
  <c r="X138" i="13"/>
  <c r="Y138" i="13"/>
  <c r="Z138" i="13"/>
  <c r="AA138" i="13"/>
  <c r="AB138" i="13"/>
  <c r="AC138" i="13"/>
  <c r="AD138" i="13"/>
  <c r="AE138" i="13"/>
  <c r="AF138" i="13"/>
  <c r="B139" i="13"/>
  <c r="C139" i="13"/>
  <c r="D139" i="13"/>
  <c r="E139" i="13"/>
  <c r="F139" i="13"/>
  <c r="G139" i="13"/>
  <c r="H139" i="13"/>
  <c r="I139" i="13"/>
  <c r="J139" i="13"/>
  <c r="K139" i="13"/>
  <c r="L139" i="13"/>
  <c r="M139" i="13"/>
  <c r="N139" i="13"/>
  <c r="O139" i="13"/>
  <c r="P139" i="13"/>
  <c r="Q139" i="13"/>
  <c r="R139" i="13"/>
  <c r="S139" i="13"/>
  <c r="T139" i="13"/>
  <c r="U139" i="13"/>
  <c r="V139" i="13"/>
  <c r="W139" i="13"/>
  <c r="X139" i="13"/>
  <c r="Y139" i="13"/>
  <c r="Z139" i="13"/>
  <c r="AA139" i="13"/>
  <c r="AB139" i="13"/>
  <c r="AD139" i="13"/>
  <c r="AE139" i="13"/>
  <c r="AF139" i="13"/>
  <c r="B140" i="13"/>
  <c r="C140" i="13"/>
  <c r="D140" i="13"/>
  <c r="E140" i="13"/>
  <c r="F140" i="13"/>
  <c r="G140" i="13"/>
  <c r="H140" i="13"/>
  <c r="I140" i="13"/>
  <c r="J140" i="13"/>
  <c r="K140" i="13"/>
  <c r="L140" i="13"/>
  <c r="M140" i="13"/>
  <c r="N140" i="13"/>
  <c r="O140" i="13"/>
  <c r="P140" i="13"/>
  <c r="Q140" i="13"/>
  <c r="R140" i="13"/>
  <c r="S140" i="13"/>
  <c r="T140" i="13"/>
  <c r="U140" i="13"/>
  <c r="V140" i="13"/>
  <c r="W140" i="13"/>
  <c r="X140" i="13"/>
  <c r="Y140" i="13"/>
  <c r="Z140" i="13"/>
  <c r="AA140" i="13"/>
  <c r="AB140" i="13"/>
  <c r="AD140" i="13"/>
  <c r="AE140" i="13"/>
  <c r="AF140" i="13"/>
  <c r="B141" i="13"/>
  <c r="C141" i="13"/>
  <c r="D141" i="13"/>
  <c r="E141" i="13"/>
  <c r="F141" i="13"/>
  <c r="G141" i="13"/>
  <c r="H141" i="13"/>
  <c r="I141" i="13"/>
  <c r="J141" i="13"/>
  <c r="K141" i="13"/>
  <c r="L141" i="13"/>
  <c r="M141" i="13"/>
  <c r="N141" i="13"/>
  <c r="O141" i="13"/>
  <c r="P141" i="13"/>
  <c r="Q141" i="13"/>
  <c r="R141" i="13"/>
  <c r="S141" i="13"/>
  <c r="T141" i="13"/>
  <c r="U141" i="13"/>
  <c r="V141" i="13"/>
  <c r="W141" i="13"/>
  <c r="X141" i="13"/>
  <c r="Y141" i="13"/>
  <c r="AA141" i="13"/>
  <c r="AB141" i="13"/>
  <c r="AD141" i="13"/>
  <c r="AE141" i="13"/>
  <c r="AF141" i="13"/>
  <c r="B142" i="13"/>
  <c r="C142" i="13"/>
  <c r="D142" i="13"/>
  <c r="E142" i="13"/>
  <c r="F142" i="13"/>
  <c r="G142" i="13"/>
  <c r="H142" i="13"/>
  <c r="I142" i="13"/>
  <c r="J142" i="13"/>
  <c r="K142" i="13"/>
  <c r="L142" i="13"/>
  <c r="M142" i="13"/>
  <c r="N142" i="13"/>
  <c r="O142" i="13"/>
  <c r="P142" i="13"/>
  <c r="Q142" i="13"/>
  <c r="R142" i="13"/>
  <c r="S142" i="13"/>
  <c r="T142" i="13"/>
  <c r="U142" i="13"/>
  <c r="V142" i="13"/>
  <c r="W142" i="13"/>
  <c r="X142" i="13"/>
  <c r="Y142" i="13"/>
  <c r="Z142" i="13"/>
  <c r="AA142" i="13"/>
  <c r="AB142" i="13"/>
  <c r="AD142" i="13"/>
  <c r="AE142" i="13"/>
  <c r="AF142" i="13"/>
  <c r="B143" i="13"/>
  <c r="C143" i="13"/>
  <c r="D143" i="13"/>
  <c r="E143" i="13"/>
  <c r="F143" i="13"/>
  <c r="G143" i="13"/>
  <c r="H143" i="13"/>
  <c r="I143" i="13"/>
  <c r="J143" i="13"/>
  <c r="K143" i="13"/>
  <c r="L143" i="13"/>
  <c r="M143" i="13"/>
  <c r="N143" i="13"/>
  <c r="O143" i="13"/>
  <c r="P143" i="13"/>
  <c r="Q143" i="13"/>
  <c r="R143" i="13"/>
  <c r="S143" i="13"/>
  <c r="T143" i="13"/>
  <c r="U143" i="13"/>
  <c r="V143" i="13"/>
  <c r="W143" i="13"/>
  <c r="X143" i="13"/>
  <c r="Y143" i="13"/>
  <c r="Z143" i="13"/>
  <c r="AA143" i="13"/>
  <c r="AB143" i="13"/>
  <c r="AC143" i="13"/>
  <c r="AD143" i="13"/>
  <c r="AE143" i="13"/>
  <c r="AF143" i="13"/>
  <c r="B144" i="13"/>
  <c r="C144" i="13"/>
  <c r="D144" i="13"/>
  <c r="E144" i="13"/>
  <c r="F144" i="13"/>
  <c r="G144" i="13"/>
  <c r="H144" i="13"/>
  <c r="I144" i="13"/>
  <c r="J144" i="13"/>
  <c r="K144" i="13"/>
  <c r="L144" i="13"/>
  <c r="M144" i="13"/>
  <c r="N144" i="13"/>
  <c r="O144" i="13"/>
  <c r="P144" i="13"/>
  <c r="Q144" i="13"/>
  <c r="R144" i="13"/>
  <c r="S144" i="13"/>
  <c r="T144" i="13"/>
  <c r="U144" i="13"/>
  <c r="V144" i="13"/>
  <c r="W144" i="13"/>
  <c r="X144" i="13"/>
  <c r="Y144" i="13"/>
  <c r="Z144" i="13"/>
  <c r="AA144" i="13"/>
  <c r="AB144" i="13"/>
  <c r="AC144" i="13"/>
  <c r="AD144" i="13"/>
  <c r="AE144" i="13"/>
  <c r="AF144" i="13"/>
  <c r="B145" i="13"/>
  <c r="C145" i="13"/>
  <c r="D145" i="13"/>
  <c r="E145" i="13"/>
  <c r="F145" i="13"/>
  <c r="G145" i="13"/>
  <c r="H145" i="13"/>
  <c r="I145" i="13"/>
  <c r="J145" i="13"/>
  <c r="K145" i="13"/>
  <c r="L145" i="13"/>
  <c r="M145" i="13"/>
  <c r="N145" i="13"/>
  <c r="O145" i="13"/>
  <c r="P145" i="13"/>
  <c r="Q145" i="13"/>
  <c r="R145" i="13"/>
  <c r="S145" i="13"/>
  <c r="T145" i="13"/>
  <c r="U145" i="13"/>
  <c r="V145" i="13"/>
  <c r="W145" i="13"/>
  <c r="X145" i="13"/>
  <c r="Y145" i="13"/>
  <c r="Z145" i="13"/>
  <c r="AA145" i="13"/>
  <c r="AB145" i="13"/>
  <c r="AC145" i="13"/>
  <c r="AD145" i="13"/>
  <c r="AE145" i="13"/>
  <c r="AF145" i="13"/>
  <c r="B146" i="13"/>
  <c r="C146" i="13"/>
  <c r="D146" i="13"/>
  <c r="E146" i="13"/>
  <c r="F146" i="13"/>
  <c r="G146" i="13"/>
  <c r="H146" i="13"/>
  <c r="I146" i="13"/>
  <c r="J146" i="13"/>
  <c r="K146" i="13"/>
  <c r="L146" i="13"/>
  <c r="M146" i="13"/>
  <c r="N146" i="13"/>
  <c r="O146" i="13"/>
  <c r="P146" i="13"/>
  <c r="Q146" i="13"/>
  <c r="R146" i="13"/>
  <c r="S146" i="13"/>
  <c r="T146" i="13"/>
  <c r="U146" i="13"/>
  <c r="V146" i="13"/>
  <c r="W146" i="13"/>
  <c r="X146" i="13"/>
  <c r="Y146" i="13"/>
  <c r="Z146" i="13"/>
  <c r="AA146" i="13"/>
  <c r="AB146" i="13"/>
  <c r="AC146" i="13"/>
  <c r="AD146" i="13"/>
  <c r="AE146" i="13"/>
  <c r="AF146" i="13"/>
  <c r="B147" i="13"/>
  <c r="C147" i="13"/>
  <c r="D147" i="13"/>
  <c r="E147" i="13"/>
  <c r="F147" i="13"/>
  <c r="G147" i="13"/>
  <c r="H147" i="13"/>
  <c r="I147" i="13"/>
  <c r="J147" i="13"/>
  <c r="K147" i="13"/>
  <c r="L147" i="13"/>
  <c r="M147" i="13"/>
  <c r="N147" i="13"/>
  <c r="O147" i="13"/>
  <c r="P147" i="13"/>
  <c r="Q147" i="13"/>
  <c r="R147" i="13"/>
  <c r="S147" i="13"/>
  <c r="T147" i="13"/>
  <c r="U147" i="13"/>
  <c r="V147" i="13"/>
  <c r="W147" i="13"/>
  <c r="X147" i="13"/>
  <c r="Y147" i="13"/>
  <c r="Z147" i="13"/>
  <c r="AA147" i="13"/>
  <c r="AB147" i="13"/>
  <c r="AC147" i="13"/>
  <c r="AD147" i="13"/>
  <c r="AE147" i="13"/>
  <c r="AF147" i="13"/>
  <c r="C133" i="13"/>
  <c r="D133" i="13"/>
  <c r="E133" i="13"/>
  <c r="F133" i="13"/>
  <c r="G133" i="13"/>
  <c r="H133" i="13"/>
  <c r="I133" i="13"/>
  <c r="J133" i="13"/>
  <c r="K133" i="13"/>
  <c r="L133" i="13"/>
  <c r="M133" i="13"/>
  <c r="N133" i="13"/>
  <c r="O133" i="13"/>
  <c r="P133" i="13"/>
  <c r="Q133" i="13"/>
  <c r="R133" i="13"/>
  <c r="S133" i="13"/>
  <c r="T133" i="13"/>
  <c r="U133" i="13"/>
  <c r="V133" i="13"/>
  <c r="W133" i="13"/>
  <c r="X133" i="13"/>
  <c r="Y133" i="13"/>
  <c r="Z133" i="13"/>
  <c r="AA133" i="13"/>
  <c r="AB133" i="13"/>
  <c r="AC133" i="13"/>
  <c r="AD133" i="13"/>
  <c r="AE133" i="13"/>
  <c r="AF133" i="13"/>
  <c r="B133" i="13"/>
  <c r="B128" i="13"/>
  <c r="C128" i="13"/>
  <c r="D128" i="13"/>
  <c r="E128" i="13"/>
  <c r="F128" i="13"/>
  <c r="G128" i="13"/>
  <c r="H128" i="13"/>
  <c r="I128" i="13"/>
  <c r="J128" i="13"/>
  <c r="K128" i="13"/>
  <c r="L128" i="13"/>
  <c r="M128" i="13"/>
  <c r="N128" i="13"/>
  <c r="O128" i="13"/>
  <c r="P128" i="13"/>
  <c r="Q128" i="13"/>
  <c r="R128" i="13"/>
  <c r="S128" i="13"/>
  <c r="T128" i="13"/>
  <c r="U128" i="13"/>
  <c r="V128" i="13"/>
  <c r="W128" i="13"/>
  <c r="X128" i="13"/>
  <c r="Y128" i="13"/>
  <c r="Z128" i="13"/>
  <c r="AA128" i="13"/>
  <c r="AB128" i="13"/>
  <c r="AC128" i="13"/>
  <c r="AD128" i="13"/>
  <c r="AE128" i="13"/>
  <c r="AF128" i="13"/>
  <c r="B129" i="13"/>
  <c r="C129" i="13"/>
  <c r="D129" i="13"/>
  <c r="E129" i="13"/>
  <c r="F129" i="13"/>
  <c r="G129" i="13"/>
  <c r="H129" i="13"/>
  <c r="I129" i="13"/>
  <c r="J129" i="13"/>
  <c r="K129" i="13"/>
  <c r="L129" i="13"/>
  <c r="M129" i="13"/>
  <c r="N129" i="13"/>
  <c r="O129" i="13"/>
  <c r="P129" i="13"/>
  <c r="Q129" i="13"/>
  <c r="R129" i="13"/>
  <c r="S129" i="13"/>
  <c r="T129" i="13"/>
  <c r="U129" i="13"/>
  <c r="V129" i="13"/>
  <c r="W129" i="13"/>
  <c r="X129" i="13"/>
  <c r="Y129" i="13"/>
  <c r="Z129" i="13"/>
  <c r="AA129" i="13"/>
  <c r="AB129" i="13"/>
  <c r="AC129" i="13"/>
  <c r="AD129" i="13"/>
  <c r="AE129" i="13"/>
  <c r="AF129" i="13"/>
  <c r="B130" i="13"/>
  <c r="C130" i="13"/>
  <c r="D130" i="13"/>
  <c r="E130" i="13"/>
  <c r="F130" i="13"/>
  <c r="G130" i="13"/>
  <c r="H130" i="13"/>
  <c r="I130" i="13"/>
  <c r="J130" i="13"/>
  <c r="K130" i="13"/>
  <c r="L130" i="13"/>
  <c r="M130" i="13"/>
  <c r="N130" i="13"/>
  <c r="O130" i="13"/>
  <c r="P130" i="13"/>
  <c r="Q130" i="13"/>
  <c r="R130" i="13"/>
  <c r="S130" i="13"/>
  <c r="T130" i="13"/>
  <c r="U130" i="13"/>
  <c r="V130" i="13"/>
  <c r="W130" i="13"/>
  <c r="X130" i="13"/>
  <c r="Y130" i="13"/>
  <c r="Z130" i="13"/>
  <c r="AA130" i="13"/>
  <c r="AB130" i="13"/>
  <c r="AC130" i="13"/>
  <c r="AD130" i="13"/>
  <c r="AE130" i="13"/>
  <c r="AF130" i="13"/>
  <c r="B131" i="13"/>
  <c r="C131" i="13"/>
  <c r="D131" i="13"/>
  <c r="E131" i="13"/>
  <c r="F131" i="13"/>
  <c r="G131" i="13"/>
  <c r="H131" i="13"/>
  <c r="I131" i="13"/>
  <c r="J131" i="13"/>
  <c r="K131" i="13"/>
  <c r="L131" i="13"/>
  <c r="M131" i="13"/>
  <c r="N131" i="13"/>
  <c r="O131" i="13"/>
  <c r="P131" i="13"/>
  <c r="Q131" i="13"/>
  <c r="R131" i="13"/>
  <c r="S131" i="13"/>
  <c r="T131" i="13"/>
  <c r="U131" i="13"/>
  <c r="V131" i="13"/>
  <c r="W131" i="13"/>
  <c r="X131" i="13"/>
  <c r="Y131" i="13"/>
  <c r="Z131" i="13"/>
  <c r="AA131" i="13"/>
  <c r="AB131" i="13"/>
  <c r="AC131" i="13"/>
  <c r="AD131" i="13"/>
  <c r="AE131" i="13"/>
  <c r="AF131" i="13"/>
  <c r="D127" i="13"/>
  <c r="E127" i="13"/>
  <c r="G127" i="13"/>
  <c r="H127" i="13"/>
  <c r="I127" i="13"/>
  <c r="J127" i="13"/>
  <c r="L127" i="13"/>
  <c r="N127" i="13"/>
  <c r="O127" i="13"/>
  <c r="R127" i="13"/>
  <c r="S127" i="13"/>
  <c r="T127" i="13"/>
  <c r="V127" i="13"/>
  <c r="W127" i="13"/>
  <c r="X127" i="13"/>
  <c r="Y127" i="13"/>
  <c r="AA127" i="13"/>
  <c r="AB127" i="13"/>
  <c r="AC127" i="13"/>
  <c r="AD127" i="13"/>
  <c r="AE127" i="13"/>
  <c r="AF127" i="13"/>
  <c r="B127" i="13"/>
  <c r="B104" i="13"/>
  <c r="C104" i="13"/>
  <c r="D104" i="13"/>
  <c r="E104" i="13"/>
  <c r="F104" i="13"/>
  <c r="G104" i="13"/>
  <c r="H104" i="13"/>
  <c r="I104" i="13"/>
  <c r="J104" i="13"/>
  <c r="L104" i="13"/>
  <c r="M104" i="13"/>
  <c r="N104" i="13"/>
  <c r="O104" i="13"/>
  <c r="P104" i="13"/>
  <c r="Q104" i="13"/>
  <c r="R104" i="13"/>
  <c r="S104" i="13"/>
  <c r="T104" i="13"/>
  <c r="U104" i="13"/>
  <c r="V104" i="13"/>
  <c r="W104" i="13"/>
  <c r="X104" i="13"/>
  <c r="Y104" i="13"/>
  <c r="Z104" i="13"/>
  <c r="AA104" i="13"/>
  <c r="AB104" i="13"/>
  <c r="AC104" i="13"/>
  <c r="AD104" i="13"/>
  <c r="AE104" i="13"/>
  <c r="B105" i="13"/>
  <c r="C105" i="13"/>
  <c r="D105" i="13"/>
  <c r="E105" i="13"/>
  <c r="F105" i="13"/>
  <c r="G105" i="13"/>
  <c r="H105" i="13"/>
  <c r="I105" i="13"/>
  <c r="J105" i="13"/>
  <c r="K105" i="13"/>
  <c r="L105" i="13"/>
  <c r="M105" i="13"/>
  <c r="N105" i="13"/>
  <c r="O105" i="13"/>
  <c r="P105" i="13"/>
  <c r="Q105" i="13"/>
  <c r="R105" i="13"/>
  <c r="S105" i="13"/>
  <c r="T105" i="13"/>
  <c r="V105" i="13"/>
  <c r="W105" i="13"/>
  <c r="X105" i="13"/>
  <c r="Y105" i="13"/>
  <c r="Z105" i="13"/>
  <c r="AA105" i="13"/>
  <c r="AB105" i="13"/>
  <c r="AC105" i="13"/>
  <c r="AD105" i="13"/>
  <c r="AE105" i="13"/>
  <c r="B106" i="13"/>
  <c r="C106" i="13"/>
  <c r="D106" i="13"/>
  <c r="E106" i="13"/>
  <c r="F106" i="13"/>
  <c r="G106" i="13"/>
  <c r="H106" i="13"/>
  <c r="I106" i="13"/>
  <c r="J106" i="13"/>
  <c r="K106" i="13"/>
  <c r="L106" i="13"/>
  <c r="M106" i="13"/>
  <c r="N106" i="13"/>
  <c r="O106" i="13"/>
  <c r="Q106" i="13"/>
  <c r="R106" i="13"/>
  <c r="S106" i="13"/>
  <c r="T106" i="13"/>
  <c r="U106" i="13"/>
  <c r="V106" i="13"/>
  <c r="W106" i="13"/>
  <c r="X106" i="13"/>
  <c r="Y106" i="13"/>
  <c r="Z106" i="13"/>
  <c r="AA106" i="13"/>
  <c r="AB106" i="13"/>
  <c r="AC106" i="13"/>
  <c r="AD106" i="13"/>
  <c r="AE106" i="13"/>
  <c r="B107" i="13"/>
  <c r="C107" i="13"/>
  <c r="D107" i="13"/>
  <c r="E107" i="13"/>
  <c r="F107" i="13"/>
  <c r="G107" i="13"/>
  <c r="H107" i="13"/>
  <c r="I107" i="13"/>
  <c r="J107" i="13"/>
  <c r="K107" i="13"/>
  <c r="L107" i="13"/>
  <c r="N107" i="13"/>
  <c r="O107" i="13"/>
  <c r="P107" i="13"/>
  <c r="Q107" i="13"/>
  <c r="R107" i="13"/>
  <c r="S107" i="13"/>
  <c r="T107" i="13"/>
  <c r="U107" i="13"/>
  <c r="V107" i="13"/>
  <c r="W107" i="13"/>
  <c r="X107" i="13"/>
  <c r="Y107" i="13"/>
  <c r="Z107" i="13"/>
  <c r="AA107" i="13"/>
  <c r="AB107" i="13"/>
  <c r="AC107" i="13"/>
  <c r="AD107" i="13"/>
  <c r="AE107" i="13"/>
  <c r="B108" i="13"/>
  <c r="C108" i="13"/>
  <c r="D108" i="13"/>
  <c r="E108" i="13"/>
  <c r="F108" i="13"/>
  <c r="G108" i="13"/>
  <c r="H108" i="13"/>
  <c r="I108" i="13"/>
  <c r="J108" i="13"/>
  <c r="K108" i="13"/>
  <c r="L108" i="13"/>
  <c r="N108" i="13"/>
  <c r="O108" i="13"/>
  <c r="P108" i="13"/>
  <c r="Q108" i="13"/>
  <c r="R108" i="13"/>
  <c r="S108" i="13"/>
  <c r="T108" i="13"/>
  <c r="U108" i="13"/>
  <c r="V108" i="13"/>
  <c r="W108" i="13"/>
  <c r="X108" i="13"/>
  <c r="Y108" i="13"/>
  <c r="Z108" i="13"/>
  <c r="AA108" i="13"/>
  <c r="AB108" i="13"/>
  <c r="AC108" i="13"/>
  <c r="AD108" i="13"/>
  <c r="AE108" i="13"/>
  <c r="B109" i="13"/>
  <c r="C109" i="13"/>
  <c r="D109" i="13"/>
  <c r="E109" i="13"/>
  <c r="F109" i="13"/>
  <c r="G109" i="13"/>
  <c r="H109" i="13"/>
  <c r="I109" i="13"/>
  <c r="J109" i="13"/>
  <c r="K109" i="13"/>
  <c r="L109" i="13"/>
  <c r="M109" i="13"/>
  <c r="N109" i="13"/>
  <c r="O109" i="13"/>
  <c r="P109" i="13"/>
  <c r="Q109" i="13"/>
  <c r="R109" i="13"/>
  <c r="S109" i="13"/>
  <c r="T109" i="13"/>
  <c r="U109" i="13"/>
  <c r="V109" i="13"/>
  <c r="W109" i="13"/>
  <c r="X109" i="13"/>
  <c r="Y109" i="13"/>
  <c r="Z109" i="13"/>
  <c r="AA109" i="13"/>
  <c r="AB109" i="13"/>
  <c r="AD109" i="13"/>
  <c r="AE109" i="13"/>
  <c r="B110" i="13"/>
  <c r="C110" i="13"/>
  <c r="D110" i="13"/>
  <c r="E110" i="13"/>
  <c r="F110" i="13"/>
  <c r="G110" i="13"/>
  <c r="H110" i="13"/>
  <c r="I110" i="13"/>
  <c r="J110" i="13"/>
  <c r="K110" i="13"/>
  <c r="L110" i="13"/>
  <c r="M110" i="13"/>
  <c r="N110" i="13"/>
  <c r="O110" i="13"/>
  <c r="P110" i="13"/>
  <c r="Q110" i="13"/>
  <c r="R110" i="13"/>
  <c r="S110" i="13"/>
  <c r="T110" i="13"/>
  <c r="U110" i="13"/>
  <c r="V110" i="13"/>
  <c r="W110" i="13"/>
  <c r="X110" i="13"/>
  <c r="Y110" i="13"/>
  <c r="Z110" i="13"/>
  <c r="AA110" i="13"/>
  <c r="AB110" i="13"/>
  <c r="AD110" i="13"/>
  <c r="AE110" i="13"/>
  <c r="B111" i="13"/>
  <c r="C111" i="13"/>
  <c r="D111" i="13"/>
  <c r="E111" i="13"/>
  <c r="F111" i="13"/>
  <c r="G111" i="13"/>
  <c r="H111" i="13"/>
  <c r="I111" i="13"/>
  <c r="J111" i="13"/>
  <c r="K111" i="13"/>
  <c r="L111" i="13"/>
  <c r="M111" i="13"/>
  <c r="N111" i="13"/>
  <c r="O111" i="13"/>
  <c r="P111" i="13"/>
  <c r="Q111" i="13"/>
  <c r="R111" i="13"/>
  <c r="S111" i="13"/>
  <c r="T111" i="13"/>
  <c r="U111" i="13"/>
  <c r="V111" i="13"/>
  <c r="W111" i="13"/>
  <c r="X111" i="13"/>
  <c r="Y111" i="13"/>
  <c r="AA111" i="13"/>
  <c r="AB111" i="13"/>
  <c r="AD111" i="13"/>
  <c r="AE111" i="13"/>
  <c r="B112" i="13"/>
  <c r="C112" i="13"/>
  <c r="D112" i="13"/>
  <c r="E112" i="13"/>
  <c r="F112" i="13"/>
  <c r="G112" i="13"/>
  <c r="H112" i="13"/>
  <c r="I112" i="13"/>
  <c r="J112" i="13"/>
  <c r="K112" i="13"/>
  <c r="L112" i="13"/>
  <c r="M112" i="13"/>
  <c r="N112" i="13"/>
  <c r="O112" i="13"/>
  <c r="P112" i="13"/>
  <c r="Q112" i="13"/>
  <c r="R112" i="13"/>
  <c r="S112" i="13"/>
  <c r="T112" i="13"/>
  <c r="U112" i="13"/>
  <c r="V112" i="13"/>
  <c r="W112" i="13"/>
  <c r="X112" i="13"/>
  <c r="Y112" i="13"/>
  <c r="Z112" i="13"/>
  <c r="AA112" i="13"/>
  <c r="AB112" i="13"/>
  <c r="AC112" i="13"/>
  <c r="AD112" i="13"/>
  <c r="AE112" i="13"/>
  <c r="B113" i="13"/>
  <c r="C113" i="13"/>
  <c r="D113" i="13"/>
  <c r="E113" i="13"/>
  <c r="F113" i="13"/>
  <c r="G113" i="13"/>
  <c r="H113" i="13"/>
  <c r="I113" i="13"/>
  <c r="J113" i="13"/>
  <c r="K113" i="13"/>
  <c r="L113" i="13"/>
  <c r="M113" i="13"/>
  <c r="N113" i="13"/>
  <c r="O113" i="13"/>
  <c r="P113" i="13"/>
  <c r="Q113" i="13"/>
  <c r="R113" i="13"/>
  <c r="S113" i="13"/>
  <c r="T113" i="13"/>
  <c r="U113" i="13"/>
  <c r="V113" i="13"/>
  <c r="W113" i="13"/>
  <c r="X113" i="13"/>
  <c r="Y113" i="13"/>
  <c r="Z113" i="13"/>
  <c r="AA113" i="13"/>
  <c r="AB113" i="13"/>
  <c r="AC113" i="13"/>
  <c r="AD113" i="13"/>
  <c r="AE113" i="13"/>
  <c r="B114" i="13"/>
  <c r="C114" i="13"/>
  <c r="D114" i="13"/>
  <c r="E114" i="13"/>
  <c r="F114" i="13"/>
  <c r="G114" i="13"/>
  <c r="H114" i="13"/>
  <c r="I114" i="13"/>
  <c r="J114" i="13"/>
  <c r="K114" i="13"/>
  <c r="L114" i="13"/>
  <c r="M114" i="13"/>
  <c r="N114" i="13"/>
  <c r="O114" i="13"/>
  <c r="P114" i="13"/>
  <c r="Q114" i="13"/>
  <c r="R114" i="13"/>
  <c r="S114" i="13"/>
  <c r="T114" i="13"/>
  <c r="U114" i="13"/>
  <c r="V114" i="13"/>
  <c r="W114" i="13"/>
  <c r="X114" i="13"/>
  <c r="Y114" i="13"/>
  <c r="Z114" i="13"/>
  <c r="AA114" i="13"/>
  <c r="AB114" i="13"/>
  <c r="AC114" i="13"/>
  <c r="AD114" i="13"/>
  <c r="AE114" i="13"/>
  <c r="B115" i="13"/>
  <c r="C115" i="13"/>
  <c r="D115" i="13"/>
  <c r="E115" i="13"/>
  <c r="F115" i="13"/>
  <c r="G115" i="13"/>
  <c r="H115" i="13"/>
  <c r="I115" i="13"/>
  <c r="J115" i="13"/>
  <c r="K115" i="13"/>
  <c r="L115" i="13"/>
  <c r="M115" i="13"/>
  <c r="N115" i="13"/>
  <c r="O115" i="13"/>
  <c r="P115" i="13"/>
  <c r="Q115" i="13"/>
  <c r="R115" i="13"/>
  <c r="S115" i="13"/>
  <c r="T115" i="13"/>
  <c r="U115" i="13"/>
  <c r="V115" i="13"/>
  <c r="W115" i="13"/>
  <c r="X115" i="13"/>
  <c r="Y115" i="13"/>
  <c r="Z115" i="13"/>
  <c r="AA115" i="13"/>
  <c r="AB115" i="13"/>
  <c r="AC115" i="13"/>
  <c r="AD115" i="13"/>
  <c r="AE115" i="13"/>
  <c r="B116" i="13"/>
  <c r="C116" i="13"/>
  <c r="D116" i="13"/>
  <c r="E116" i="13"/>
  <c r="F116" i="13"/>
  <c r="G116" i="13"/>
  <c r="H116" i="13"/>
  <c r="I116" i="13"/>
  <c r="J116" i="13"/>
  <c r="K116" i="13"/>
  <c r="L116" i="13"/>
  <c r="M116" i="13"/>
  <c r="N116" i="13"/>
  <c r="O116" i="13"/>
  <c r="P116" i="13"/>
  <c r="Q116" i="13"/>
  <c r="R116" i="13"/>
  <c r="S116" i="13"/>
  <c r="T116" i="13"/>
  <c r="U116" i="13"/>
  <c r="V116" i="13"/>
  <c r="W116" i="13"/>
  <c r="X116" i="13"/>
  <c r="Y116" i="13"/>
  <c r="Z116" i="13"/>
  <c r="AA116" i="13"/>
  <c r="AB116" i="13"/>
  <c r="AC116" i="13"/>
  <c r="AD116" i="13"/>
  <c r="AE116" i="13"/>
  <c r="B117" i="13"/>
  <c r="C117" i="13"/>
  <c r="D117" i="13"/>
  <c r="E117" i="13"/>
  <c r="F117" i="13"/>
  <c r="G117" i="13"/>
  <c r="H117" i="13"/>
  <c r="I117" i="13"/>
  <c r="J117" i="13"/>
  <c r="K117" i="13"/>
  <c r="L117" i="13"/>
  <c r="M117" i="13"/>
  <c r="N117" i="13"/>
  <c r="O117" i="13"/>
  <c r="P117" i="13"/>
  <c r="Q117" i="13"/>
  <c r="R117" i="13"/>
  <c r="S117" i="13"/>
  <c r="T117" i="13"/>
  <c r="U117" i="13"/>
  <c r="V117" i="13"/>
  <c r="W117" i="13"/>
  <c r="X117" i="13"/>
  <c r="Y117" i="13"/>
  <c r="Z117" i="13"/>
  <c r="AA117" i="13"/>
  <c r="AB117" i="13"/>
  <c r="AC117" i="13"/>
  <c r="AD117" i="13"/>
  <c r="AE117" i="13"/>
  <c r="C103" i="13"/>
  <c r="D103" i="13"/>
  <c r="E103" i="13"/>
  <c r="F103" i="13"/>
  <c r="G103" i="13"/>
  <c r="H103" i="13"/>
  <c r="I103" i="13"/>
  <c r="J103" i="13"/>
  <c r="K103" i="13"/>
  <c r="L103" i="13"/>
  <c r="M103" i="13"/>
  <c r="N103" i="13"/>
  <c r="O103" i="13"/>
  <c r="P103" i="13"/>
  <c r="Q103" i="13"/>
  <c r="R103" i="13"/>
  <c r="S103" i="13"/>
  <c r="T103" i="13"/>
  <c r="U103" i="13"/>
  <c r="V103" i="13"/>
  <c r="W103" i="13"/>
  <c r="X103" i="13"/>
  <c r="Y103" i="13"/>
  <c r="Z103" i="13"/>
  <c r="AA103" i="13"/>
  <c r="AB103" i="13"/>
  <c r="AC103" i="13"/>
  <c r="AD103" i="13"/>
  <c r="AE103" i="13"/>
  <c r="B103" i="13"/>
  <c r="B98" i="13"/>
  <c r="C98" i="13"/>
  <c r="D98" i="13"/>
  <c r="E98" i="13"/>
  <c r="F98" i="13"/>
  <c r="G98" i="13"/>
  <c r="H98" i="13"/>
  <c r="I98" i="13"/>
  <c r="J98" i="13"/>
  <c r="K98" i="13"/>
  <c r="L98" i="13"/>
  <c r="M98" i="13"/>
  <c r="N98" i="13"/>
  <c r="O98" i="13"/>
  <c r="P98" i="13"/>
  <c r="Q98" i="13"/>
  <c r="R98" i="13"/>
  <c r="S98" i="13"/>
  <c r="T98" i="13"/>
  <c r="U98" i="13"/>
  <c r="V98" i="13"/>
  <c r="W98" i="13"/>
  <c r="X98" i="13"/>
  <c r="Y98" i="13"/>
  <c r="Z98" i="13"/>
  <c r="AA98" i="13"/>
  <c r="AB98" i="13"/>
  <c r="AC98" i="13"/>
  <c r="AD98" i="13"/>
  <c r="AE98" i="13"/>
  <c r="B99" i="13"/>
  <c r="C99" i="13"/>
  <c r="D99" i="13"/>
  <c r="E99" i="13"/>
  <c r="F99" i="13"/>
  <c r="G99" i="13"/>
  <c r="H99" i="13"/>
  <c r="I99" i="13"/>
  <c r="J99" i="13"/>
  <c r="K99" i="13"/>
  <c r="L99" i="13"/>
  <c r="M99" i="13"/>
  <c r="N99" i="13"/>
  <c r="O99" i="13"/>
  <c r="P99" i="13"/>
  <c r="Q99" i="13"/>
  <c r="R99" i="13"/>
  <c r="S99" i="13"/>
  <c r="T99" i="13"/>
  <c r="U99" i="13"/>
  <c r="V99" i="13"/>
  <c r="W99" i="13"/>
  <c r="X99" i="13"/>
  <c r="Y99" i="13"/>
  <c r="Z99" i="13"/>
  <c r="AA99" i="13"/>
  <c r="AB99" i="13"/>
  <c r="AC99" i="13"/>
  <c r="AD99" i="13"/>
  <c r="AE99" i="13"/>
  <c r="B100" i="13"/>
  <c r="C100" i="13"/>
  <c r="D100" i="13"/>
  <c r="E100" i="13"/>
  <c r="F100" i="13"/>
  <c r="G100" i="13"/>
  <c r="H100" i="13"/>
  <c r="I100" i="13"/>
  <c r="J100" i="13"/>
  <c r="K100" i="13"/>
  <c r="L100" i="13"/>
  <c r="M100" i="13"/>
  <c r="N100" i="13"/>
  <c r="O100" i="13"/>
  <c r="P100" i="13"/>
  <c r="Q100" i="13"/>
  <c r="R100" i="13"/>
  <c r="S100" i="13"/>
  <c r="T100" i="13"/>
  <c r="U100" i="13"/>
  <c r="V100" i="13"/>
  <c r="W100" i="13"/>
  <c r="X100" i="13"/>
  <c r="Y100" i="13"/>
  <c r="Z100" i="13"/>
  <c r="AA100" i="13"/>
  <c r="AB100" i="13"/>
  <c r="AC100" i="13"/>
  <c r="AD100" i="13"/>
  <c r="AE100" i="13"/>
  <c r="B101" i="13"/>
  <c r="C101" i="13"/>
  <c r="D101" i="13"/>
  <c r="E101" i="13"/>
  <c r="F101" i="13"/>
  <c r="G101" i="13"/>
  <c r="H101" i="13"/>
  <c r="I101" i="13"/>
  <c r="J101" i="13"/>
  <c r="K101" i="13"/>
  <c r="L101" i="13"/>
  <c r="M101" i="13"/>
  <c r="N101" i="13"/>
  <c r="O101" i="13"/>
  <c r="P101" i="13"/>
  <c r="Q101" i="13"/>
  <c r="R101" i="13"/>
  <c r="S101" i="13"/>
  <c r="T101" i="13"/>
  <c r="U101" i="13"/>
  <c r="V101" i="13"/>
  <c r="W101" i="13"/>
  <c r="X101" i="13"/>
  <c r="Y101" i="13"/>
  <c r="Z101" i="13"/>
  <c r="AA101" i="13"/>
  <c r="AB101" i="13"/>
  <c r="AC101" i="13"/>
  <c r="AD101" i="13"/>
  <c r="AE101" i="13"/>
  <c r="C97" i="13"/>
  <c r="D97" i="13"/>
  <c r="E97" i="13"/>
  <c r="G97" i="13"/>
  <c r="H97" i="13"/>
  <c r="I97" i="13"/>
  <c r="J97" i="13"/>
  <c r="L97" i="13"/>
  <c r="N97" i="13"/>
  <c r="O97" i="13"/>
  <c r="P97" i="13"/>
  <c r="R97" i="13"/>
  <c r="S97" i="13"/>
  <c r="T97" i="13"/>
  <c r="V97" i="13"/>
  <c r="W97" i="13"/>
  <c r="X97" i="13"/>
  <c r="Y97" i="13"/>
  <c r="AA97" i="13"/>
  <c r="AB97" i="13"/>
  <c r="AC97" i="13"/>
  <c r="AD97" i="13"/>
  <c r="AE97" i="13"/>
  <c r="B97" i="13"/>
  <c r="B74" i="13"/>
  <c r="C74" i="13"/>
  <c r="D74" i="13"/>
  <c r="E74" i="13"/>
  <c r="F74" i="13"/>
  <c r="G74" i="13"/>
  <c r="H74" i="13"/>
  <c r="I74" i="13"/>
  <c r="J74" i="13"/>
  <c r="K74" i="13"/>
  <c r="L74" i="13"/>
  <c r="M74" i="13"/>
  <c r="N74" i="13"/>
  <c r="O74" i="13"/>
  <c r="P74" i="13"/>
  <c r="Q74" i="13"/>
  <c r="R74" i="13"/>
  <c r="S74" i="13"/>
  <c r="T74" i="13"/>
  <c r="U74" i="13"/>
  <c r="V74" i="13"/>
  <c r="W74" i="13"/>
  <c r="X74" i="13"/>
  <c r="Y74" i="13"/>
  <c r="Z74" i="13"/>
  <c r="AA74" i="13"/>
  <c r="AB74" i="13"/>
  <c r="AC74" i="13"/>
  <c r="AD74" i="13"/>
  <c r="AE74" i="13"/>
  <c r="AF74" i="13"/>
  <c r="B75" i="13"/>
  <c r="C75" i="13"/>
  <c r="D75" i="13"/>
  <c r="E75" i="13"/>
  <c r="F75" i="13"/>
  <c r="G75" i="13"/>
  <c r="H75" i="13"/>
  <c r="I75" i="13"/>
  <c r="J75" i="13"/>
  <c r="K75" i="13"/>
  <c r="L75" i="13"/>
  <c r="M75" i="13"/>
  <c r="N75" i="13"/>
  <c r="O75" i="13"/>
  <c r="P75" i="13"/>
  <c r="Q75" i="13"/>
  <c r="R75" i="13"/>
  <c r="S75" i="13"/>
  <c r="T75" i="13"/>
  <c r="U75" i="13"/>
  <c r="V75" i="13"/>
  <c r="W75" i="13"/>
  <c r="X75" i="13"/>
  <c r="Y75" i="13"/>
  <c r="Z75" i="13"/>
  <c r="AA75" i="13"/>
  <c r="AB75" i="13"/>
  <c r="AC75" i="13"/>
  <c r="AD75" i="13"/>
  <c r="AE75" i="13"/>
  <c r="AF75" i="13"/>
  <c r="B76" i="13"/>
  <c r="C76" i="13"/>
  <c r="D76" i="13"/>
  <c r="E76" i="13"/>
  <c r="F76" i="13"/>
  <c r="G76" i="13"/>
  <c r="H76" i="13"/>
  <c r="I76" i="13"/>
  <c r="J76" i="13"/>
  <c r="K76" i="13"/>
  <c r="L76" i="13"/>
  <c r="M76" i="13"/>
  <c r="N76" i="13"/>
  <c r="O76" i="13"/>
  <c r="P76" i="13"/>
  <c r="Q76" i="13"/>
  <c r="R76" i="13"/>
  <c r="S76" i="13"/>
  <c r="T76" i="13"/>
  <c r="U76" i="13"/>
  <c r="V76" i="13"/>
  <c r="W76" i="13"/>
  <c r="X76" i="13"/>
  <c r="Y76" i="13"/>
  <c r="Z76" i="13"/>
  <c r="AA76" i="13"/>
  <c r="AB76" i="13"/>
  <c r="AC76" i="13"/>
  <c r="AD76" i="13"/>
  <c r="AE76" i="13"/>
  <c r="AF76" i="13"/>
  <c r="B77" i="13"/>
  <c r="C77" i="13"/>
  <c r="D77" i="13"/>
  <c r="E77" i="13"/>
  <c r="F77" i="13"/>
  <c r="G77" i="13"/>
  <c r="H77" i="13"/>
  <c r="I77" i="13"/>
  <c r="J77" i="13"/>
  <c r="K77" i="13"/>
  <c r="L77" i="13"/>
  <c r="M77" i="13"/>
  <c r="N77" i="13"/>
  <c r="O77" i="13"/>
  <c r="P77" i="13"/>
  <c r="Q77" i="13"/>
  <c r="R77" i="13"/>
  <c r="S77" i="13"/>
  <c r="T77" i="13"/>
  <c r="U77" i="13"/>
  <c r="V77" i="13"/>
  <c r="W77" i="13"/>
  <c r="X77" i="13"/>
  <c r="Y77" i="13"/>
  <c r="Z77" i="13"/>
  <c r="AA77" i="13"/>
  <c r="AB77" i="13"/>
  <c r="AC77" i="13"/>
  <c r="AD77" i="13"/>
  <c r="AE77" i="13"/>
  <c r="AF77" i="13"/>
  <c r="B78" i="13"/>
  <c r="C78" i="13"/>
  <c r="D78" i="13"/>
  <c r="E78" i="13"/>
  <c r="F78" i="13"/>
  <c r="G78" i="13"/>
  <c r="H78" i="13"/>
  <c r="I78" i="13"/>
  <c r="J78" i="13"/>
  <c r="K78" i="13"/>
  <c r="L78" i="13"/>
  <c r="M78" i="13"/>
  <c r="N78" i="13"/>
  <c r="O78" i="13"/>
  <c r="P78" i="13"/>
  <c r="Q78" i="13"/>
  <c r="R78" i="13"/>
  <c r="S78" i="13"/>
  <c r="T78" i="13"/>
  <c r="U78" i="13"/>
  <c r="V78" i="13"/>
  <c r="W78" i="13"/>
  <c r="X78" i="13"/>
  <c r="Y78" i="13"/>
  <c r="Z78" i="13"/>
  <c r="AA78" i="13"/>
  <c r="AB78" i="13"/>
  <c r="AC78" i="13"/>
  <c r="AD78" i="13"/>
  <c r="AE78" i="13"/>
  <c r="AF78" i="13"/>
  <c r="B79" i="13"/>
  <c r="C79" i="13"/>
  <c r="D79" i="13"/>
  <c r="E79" i="13"/>
  <c r="F79" i="13"/>
  <c r="G79" i="13"/>
  <c r="H79" i="13"/>
  <c r="I79" i="13"/>
  <c r="J79" i="13"/>
  <c r="K79" i="13"/>
  <c r="L79" i="13"/>
  <c r="M79" i="13"/>
  <c r="N79" i="13"/>
  <c r="O79" i="13"/>
  <c r="P79" i="13"/>
  <c r="Q79" i="13"/>
  <c r="R79" i="13"/>
  <c r="S79" i="13"/>
  <c r="T79" i="13"/>
  <c r="U79" i="13"/>
  <c r="V79" i="13"/>
  <c r="W79" i="13"/>
  <c r="X79" i="13"/>
  <c r="Y79" i="13"/>
  <c r="Z79" i="13"/>
  <c r="AA79" i="13"/>
  <c r="AB79" i="13"/>
  <c r="AC79" i="13"/>
  <c r="AD79" i="13"/>
  <c r="AE79" i="13"/>
  <c r="AF79" i="13"/>
  <c r="B80" i="13"/>
  <c r="C80" i="13"/>
  <c r="D80" i="13"/>
  <c r="E80" i="13"/>
  <c r="F80" i="13"/>
  <c r="G80" i="13"/>
  <c r="H80" i="13"/>
  <c r="I80" i="13"/>
  <c r="J80" i="13"/>
  <c r="K80" i="13"/>
  <c r="L80" i="13"/>
  <c r="M80" i="13"/>
  <c r="N80" i="13"/>
  <c r="O80" i="13"/>
  <c r="P80" i="13"/>
  <c r="Q80" i="13"/>
  <c r="R80" i="13"/>
  <c r="S80" i="13"/>
  <c r="T80" i="13"/>
  <c r="U80" i="13"/>
  <c r="V80" i="13"/>
  <c r="W80" i="13"/>
  <c r="X80" i="13"/>
  <c r="Y80" i="13"/>
  <c r="Z80" i="13"/>
  <c r="AA80" i="13"/>
  <c r="AB80" i="13"/>
  <c r="AC80" i="13"/>
  <c r="AD80" i="13"/>
  <c r="AE80" i="13"/>
  <c r="AF80" i="13"/>
  <c r="B81" i="13"/>
  <c r="C81" i="13"/>
  <c r="D81" i="13"/>
  <c r="E81" i="13"/>
  <c r="F81" i="13"/>
  <c r="G81" i="13"/>
  <c r="H81" i="13"/>
  <c r="I81" i="13"/>
  <c r="J81" i="13"/>
  <c r="K81" i="13"/>
  <c r="L81" i="13"/>
  <c r="M81" i="13"/>
  <c r="N81" i="13"/>
  <c r="O81" i="13"/>
  <c r="P81" i="13"/>
  <c r="Q81" i="13"/>
  <c r="R81" i="13"/>
  <c r="S81" i="13"/>
  <c r="T81" i="13"/>
  <c r="U81" i="13"/>
  <c r="V81" i="13"/>
  <c r="W81" i="13"/>
  <c r="X81" i="13"/>
  <c r="Y81" i="13"/>
  <c r="Z81" i="13"/>
  <c r="AA81" i="13"/>
  <c r="AB81" i="13"/>
  <c r="AC81" i="13"/>
  <c r="AD81" i="13"/>
  <c r="AE81" i="13"/>
  <c r="AF81" i="13"/>
  <c r="B82" i="13"/>
  <c r="C82" i="13"/>
  <c r="D82" i="13"/>
  <c r="E82" i="13"/>
  <c r="F82" i="13"/>
  <c r="G82" i="13"/>
  <c r="H82" i="13"/>
  <c r="I82" i="13"/>
  <c r="J82" i="13"/>
  <c r="K82" i="13"/>
  <c r="L82" i="13"/>
  <c r="M82" i="13"/>
  <c r="N82" i="13"/>
  <c r="O82" i="13"/>
  <c r="P82" i="13"/>
  <c r="Q82" i="13"/>
  <c r="R82" i="13"/>
  <c r="S82" i="13"/>
  <c r="T82" i="13"/>
  <c r="U82" i="13"/>
  <c r="V82" i="13"/>
  <c r="W82" i="13"/>
  <c r="X82" i="13"/>
  <c r="Y82" i="13"/>
  <c r="Z82" i="13"/>
  <c r="AA82" i="13"/>
  <c r="AB82" i="13"/>
  <c r="AC82" i="13"/>
  <c r="AD82" i="13"/>
  <c r="AE82" i="13"/>
  <c r="AF82" i="13"/>
  <c r="B83" i="13"/>
  <c r="C83" i="13"/>
  <c r="D83" i="13"/>
  <c r="E83" i="13"/>
  <c r="F83" i="13"/>
  <c r="G83" i="13"/>
  <c r="H83" i="13"/>
  <c r="I83" i="13"/>
  <c r="J83" i="13"/>
  <c r="K83" i="13"/>
  <c r="L83" i="13"/>
  <c r="M83" i="13"/>
  <c r="N83" i="13"/>
  <c r="O83" i="13"/>
  <c r="P83" i="13"/>
  <c r="Q83" i="13"/>
  <c r="R83" i="13"/>
  <c r="S83" i="13"/>
  <c r="T83" i="13"/>
  <c r="U83" i="13"/>
  <c r="V83" i="13"/>
  <c r="W83" i="13"/>
  <c r="X83" i="13"/>
  <c r="Y83" i="13"/>
  <c r="Z83" i="13"/>
  <c r="AA83" i="13"/>
  <c r="AB83" i="13"/>
  <c r="AC83" i="13"/>
  <c r="AD83" i="13"/>
  <c r="AE83" i="13"/>
  <c r="AF83" i="13"/>
  <c r="B84" i="13"/>
  <c r="C84" i="13"/>
  <c r="D84" i="13"/>
  <c r="E84" i="13"/>
  <c r="F84" i="13"/>
  <c r="G84" i="13"/>
  <c r="H84" i="13"/>
  <c r="I84" i="13"/>
  <c r="J84" i="13"/>
  <c r="K84" i="13"/>
  <c r="L84" i="13"/>
  <c r="M84" i="13"/>
  <c r="N84" i="13"/>
  <c r="O84" i="13"/>
  <c r="P84" i="13"/>
  <c r="Q84" i="13"/>
  <c r="R84" i="13"/>
  <c r="S84" i="13"/>
  <c r="T84" i="13"/>
  <c r="U84" i="13"/>
  <c r="V84" i="13"/>
  <c r="W84" i="13"/>
  <c r="X84" i="13"/>
  <c r="Y84" i="13"/>
  <c r="Z84" i="13"/>
  <c r="AA84" i="13"/>
  <c r="AB84" i="13"/>
  <c r="AC84" i="13"/>
  <c r="AD84" i="13"/>
  <c r="AE84" i="13"/>
  <c r="AF84" i="13"/>
  <c r="B85" i="13"/>
  <c r="C85" i="13"/>
  <c r="D85" i="13"/>
  <c r="E85" i="13"/>
  <c r="F85" i="13"/>
  <c r="G85" i="13"/>
  <c r="H85" i="13"/>
  <c r="I85" i="13"/>
  <c r="J85" i="13"/>
  <c r="K85" i="13"/>
  <c r="L85" i="13"/>
  <c r="M85" i="13"/>
  <c r="N85" i="13"/>
  <c r="O85" i="13"/>
  <c r="P85" i="13"/>
  <c r="Q85" i="13"/>
  <c r="R85" i="13"/>
  <c r="S85" i="13"/>
  <c r="T85" i="13"/>
  <c r="U85" i="13"/>
  <c r="V85" i="13"/>
  <c r="W85" i="13"/>
  <c r="X85" i="13"/>
  <c r="Y85" i="13"/>
  <c r="Z85" i="13"/>
  <c r="AA85" i="13"/>
  <c r="AB85" i="13"/>
  <c r="AC85" i="13"/>
  <c r="AD85" i="13"/>
  <c r="AE85" i="13"/>
  <c r="AF85" i="13"/>
  <c r="B86" i="13"/>
  <c r="C86" i="13"/>
  <c r="D86" i="13"/>
  <c r="E86" i="13"/>
  <c r="F86" i="13"/>
  <c r="G86" i="13"/>
  <c r="H86" i="13"/>
  <c r="I86" i="13"/>
  <c r="J86" i="13"/>
  <c r="K86" i="13"/>
  <c r="L86" i="13"/>
  <c r="M86" i="13"/>
  <c r="N86" i="13"/>
  <c r="O86" i="13"/>
  <c r="P86" i="13"/>
  <c r="Q86" i="13"/>
  <c r="R86" i="13"/>
  <c r="S86" i="13"/>
  <c r="T86" i="13"/>
  <c r="U86" i="13"/>
  <c r="V86" i="13"/>
  <c r="W86" i="13"/>
  <c r="X86" i="13"/>
  <c r="Y86" i="13"/>
  <c r="Z86" i="13"/>
  <c r="AA86" i="13"/>
  <c r="AB86" i="13"/>
  <c r="AC86" i="13"/>
  <c r="AD86" i="13"/>
  <c r="AE86" i="13"/>
  <c r="AF86" i="13"/>
  <c r="B87" i="13"/>
  <c r="C87" i="13"/>
  <c r="D87" i="13"/>
  <c r="E87" i="13"/>
  <c r="F87" i="13"/>
  <c r="G87" i="13"/>
  <c r="H87" i="13"/>
  <c r="I87" i="13"/>
  <c r="J87" i="13"/>
  <c r="K87" i="13"/>
  <c r="L87" i="13"/>
  <c r="M87" i="13"/>
  <c r="N87" i="13"/>
  <c r="O87" i="13"/>
  <c r="P87" i="13"/>
  <c r="Q87" i="13"/>
  <c r="R87" i="13"/>
  <c r="S87" i="13"/>
  <c r="T87" i="13"/>
  <c r="U87" i="13"/>
  <c r="V87" i="13"/>
  <c r="W87" i="13"/>
  <c r="X87" i="13"/>
  <c r="Y87" i="13"/>
  <c r="Z87" i="13"/>
  <c r="AA87" i="13"/>
  <c r="AB87" i="13"/>
  <c r="AC87" i="13"/>
  <c r="AD87" i="13"/>
  <c r="AE87" i="13"/>
  <c r="AF87" i="13"/>
  <c r="C73" i="13"/>
  <c r="D73" i="13"/>
  <c r="E73" i="13"/>
  <c r="F73" i="13"/>
  <c r="G73" i="13"/>
  <c r="H73" i="13"/>
  <c r="I73" i="13"/>
  <c r="J73" i="13"/>
  <c r="K73" i="13"/>
  <c r="L73" i="13"/>
  <c r="M73" i="13"/>
  <c r="N73" i="13"/>
  <c r="O73" i="13"/>
  <c r="P73" i="13"/>
  <c r="Q73" i="13"/>
  <c r="R73" i="13"/>
  <c r="S73" i="13"/>
  <c r="T73" i="13"/>
  <c r="U73" i="13"/>
  <c r="V73" i="13"/>
  <c r="W73" i="13"/>
  <c r="X73" i="13"/>
  <c r="Y73" i="13"/>
  <c r="Z73" i="13"/>
  <c r="AA73" i="13"/>
  <c r="AB73" i="13"/>
  <c r="AC73" i="13"/>
  <c r="AD73" i="13"/>
  <c r="AE73" i="13"/>
  <c r="AF73" i="13"/>
  <c r="B73" i="13"/>
  <c r="B68" i="13"/>
  <c r="C68" i="13"/>
  <c r="D68" i="13"/>
  <c r="E68" i="13"/>
  <c r="F68" i="13"/>
  <c r="G68" i="13"/>
  <c r="H68" i="13"/>
  <c r="I68" i="13"/>
  <c r="J68" i="13"/>
  <c r="K68" i="13"/>
  <c r="L68" i="13"/>
  <c r="M68" i="13"/>
  <c r="N68" i="13"/>
  <c r="O68" i="13"/>
  <c r="P68" i="13"/>
  <c r="Q68" i="13"/>
  <c r="R68" i="13"/>
  <c r="S68" i="13"/>
  <c r="T68" i="13"/>
  <c r="U68" i="13"/>
  <c r="V68" i="13"/>
  <c r="W68" i="13"/>
  <c r="X68" i="13"/>
  <c r="Y68" i="13"/>
  <c r="Z68" i="13"/>
  <c r="AA68" i="13"/>
  <c r="AB68" i="13"/>
  <c r="AC68" i="13"/>
  <c r="AD68" i="13"/>
  <c r="AE68" i="13"/>
  <c r="AF68" i="13"/>
  <c r="B69" i="13"/>
  <c r="C69" i="13"/>
  <c r="D69" i="13"/>
  <c r="E69" i="13"/>
  <c r="F69" i="13"/>
  <c r="G69" i="13"/>
  <c r="H69" i="13"/>
  <c r="I69" i="13"/>
  <c r="J69" i="13"/>
  <c r="K69" i="13"/>
  <c r="L69" i="13"/>
  <c r="M69" i="13"/>
  <c r="N69" i="13"/>
  <c r="O69" i="13"/>
  <c r="P69" i="13"/>
  <c r="Q69" i="13"/>
  <c r="R69" i="13"/>
  <c r="S69" i="13"/>
  <c r="T69" i="13"/>
  <c r="U69" i="13"/>
  <c r="V69" i="13"/>
  <c r="W69" i="13"/>
  <c r="X69" i="13"/>
  <c r="Y69" i="13"/>
  <c r="Z69" i="13"/>
  <c r="AA69" i="13"/>
  <c r="AB69" i="13"/>
  <c r="AC69" i="13"/>
  <c r="AD69" i="13"/>
  <c r="AE69" i="13"/>
  <c r="AF69" i="13"/>
  <c r="B70" i="13"/>
  <c r="C70" i="13"/>
  <c r="D70" i="13"/>
  <c r="E70" i="13"/>
  <c r="F70" i="13"/>
  <c r="G70" i="13"/>
  <c r="H70" i="13"/>
  <c r="I70" i="13"/>
  <c r="J70" i="13"/>
  <c r="K70" i="13"/>
  <c r="L70" i="13"/>
  <c r="M70" i="13"/>
  <c r="N70" i="13"/>
  <c r="O70" i="13"/>
  <c r="P70" i="13"/>
  <c r="Q70" i="13"/>
  <c r="R70" i="13"/>
  <c r="S70" i="13"/>
  <c r="T70" i="13"/>
  <c r="U70" i="13"/>
  <c r="V70" i="13"/>
  <c r="W70" i="13"/>
  <c r="X70" i="13"/>
  <c r="Y70" i="13"/>
  <c r="Z70" i="13"/>
  <c r="AA70" i="13"/>
  <c r="AB70" i="13"/>
  <c r="AC70" i="13"/>
  <c r="AD70" i="13"/>
  <c r="AE70" i="13"/>
  <c r="AF70" i="13"/>
  <c r="B71" i="13"/>
  <c r="C71" i="13"/>
  <c r="D71" i="13"/>
  <c r="E71" i="13"/>
  <c r="F71" i="13"/>
  <c r="G71" i="13"/>
  <c r="H71" i="13"/>
  <c r="I71" i="13"/>
  <c r="J71" i="13"/>
  <c r="K71" i="13"/>
  <c r="L71" i="13"/>
  <c r="M71" i="13"/>
  <c r="N71" i="13"/>
  <c r="O71" i="13"/>
  <c r="P71" i="13"/>
  <c r="Q71" i="13"/>
  <c r="R71" i="13"/>
  <c r="S71" i="13"/>
  <c r="T71" i="13"/>
  <c r="U71" i="13"/>
  <c r="V71" i="13"/>
  <c r="W71" i="13"/>
  <c r="X71" i="13"/>
  <c r="Y71" i="13"/>
  <c r="Z71" i="13"/>
  <c r="AA71" i="13"/>
  <c r="AB71" i="13"/>
  <c r="AC71" i="13"/>
  <c r="AD71" i="13"/>
  <c r="AE71" i="13"/>
  <c r="AF71" i="13"/>
  <c r="C67" i="13"/>
  <c r="D67" i="13"/>
  <c r="E67" i="13"/>
  <c r="F67" i="13"/>
  <c r="G67" i="13"/>
  <c r="H67" i="13"/>
  <c r="I67" i="13"/>
  <c r="J67" i="13"/>
  <c r="K67" i="13"/>
  <c r="L67" i="13"/>
  <c r="M67" i="13"/>
  <c r="N67" i="13"/>
  <c r="O67" i="13"/>
  <c r="P67" i="13"/>
  <c r="Q67" i="13"/>
  <c r="R67" i="13"/>
  <c r="S67" i="13"/>
  <c r="T67" i="13"/>
  <c r="U67" i="13"/>
  <c r="V67" i="13"/>
  <c r="W67" i="13"/>
  <c r="X67" i="13"/>
  <c r="Y67" i="13"/>
  <c r="Z67" i="13"/>
  <c r="AA67" i="13"/>
  <c r="AB67" i="13"/>
  <c r="AC67" i="13"/>
  <c r="AD67" i="13"/>
  <c r="AE67" i="13"/>
  <c r="AF67" i="13"/>
  <c r="B67" i="13"/>
  <c r="B44" i="13"/>
  <c r="C44" i="13"/>
  <c r="D44" i="13"/>
  <c r="E44" i="13"/>
  <c r="F44" i="13"/>
  <c r="G44" i="13"/>
  <c r="H44" i="13"/>
  <c r="I44" i="13"/>
  <c r="J44" i="13"/>
  <c r="K44" i="13"/>
  <c r="L44" i="13"/>
  <c r="M44" i="13"/>
  <c r="N44" i="13"/>
  <c r="O44" i="13"/>
  <c r="P44" i="13"/>
  <c r="Q44" i="13"/>
  <c r="R44" i="13"/>
  <c r="S44" i="13"/>
  <c r="T44" i="13"/>
  <c r="U44" i="13"/>
  <c r="V44" i="13"/>
  <c r="W44" i="13"/>
  <c r="X44" i="13"/>
  <c r="Y44" i="13"/>
  <c r="Z44" i="13"/>
  <c r="AA44" i="13"/>
  <c r="AB44" i="13"/>
  <c r="AC44" i="13"/>
  <c r="B45" i="13"/>
  <c r="C45" i="13"/>
  <c r="D45" i="13"/>
  <c r="E45" i="13"/>
  <c r="F45" i="13"/>
  <c r="G45" i="13"/>
  <c r="H45" i="13"/>
  <c r="I45" i="13"/>
  <c r="J45" i="13"/>
  <c r="K45" i="13"/>
  <c r="L45" i="13"/>
  <c r="M45" i="13"/>
  <c r="N45" i="13"/>
  <c r="O45" i="13"/>
  <c r="P45" i="13"/>
  <c r="Q45" i="13"/>
  <c r="R45" i="13"/>
  <c r="S45" i="13"/>
  <c r="T45" i="13"/>
  <c r="U45" i="13"/>
  <c r="V45" i="13"/>
  <c r="W45" i="13"/>
  <c r="X45" i="13"/>
  <c r="Y45" i="13"/>
  <c r="Z45" i="13"/>
  <c r="AA45" i="13"/>
  <c r="AB45" i="13"/>
  <c r="AC45" i="13"/>
  <c r="B46" i="13"/>
  <c r="C46" i="13"/>
  <c r="D46" i="13"/>
  <c r="E46" i="13"/>
  <c r="F46" i="13"/>
  <c r="G46" i="13"/>
  <c r="H46" i="13"/>
  <c r="I46" i="13"/>
  <c r="J46" i="13"/>
  <c r="K46" i="13"/>
  <c r="L46" i="13"/>
  <c r="M46" i="13"/>
  <c r="N46" i="13"/>
  <c r="O46" i="13"/>
  <c r="P46" i="13"/>
  <c r="Q46" i="13"/>
  <c r="R46" i="13"/>
  <c r="S46" i="13"/>
  <c r="T46" i="13"/>
  <c r="U46" i="13"/>
  <c r="V46" i="13"/>
  <c r="W46" i="13"/>
  <c r="X46" i="13"/>
  <c r="Y46" i="13"/>
  <c r="Z46" i="13"/>
  <c r="AA46" i="13"/>
  <c r="AB46" i="13"/>
  <c r="AC46" i="13"/>
  <c r="B47" i="13"/>
  <c r="C47" i="13"/>
  <c r="D47" i="13"/>
  <c r="E47" i="13"/>
  <c r="F47" i="13"/>
  <c r="G47" i="13"/>
  <c r="H47" i="13"/>
  <c r="I47" i="13"/>
  <c r="J47" i="13"/>
  <c r="K47" i="13"/>
  <c r="L47" i="13"/>
  <c r="M47" i="13"/>
  <c r="N47" i="13"/>
  <c r="O47" i="13"/>
  <c r="P47" i="13"/>
  <c r="Q47" i="13"/>
  <c r="R47" i="13"/>
  <c r="S47" i="13"/>
  <c r="T47" i="13"/>
  <c r="U47" i="13"/>
  <c r="V47" i="13"/>
  <c r="W47" i="13"/>
  <c r="X47" i="13"/>
  <c r="Y47" i="13"/>
  <c r="Z47" i="13"/>
  <c r="AA47" i="13"/>
  <c r="AB47" i="13"/>
  <c r="AC47" i="13"/>
  <c r="B48" i="13"/>
  <c r="C48" i="13"/>
  <c r="D48" i="13"/>
  <c r="E48" i="13"/>
  <c r="F48" i="13"/>
  <c r="G48" i="13"/>
  <c r="H48" i="13"/>
  <c r="I48" i="13"/>
  <c r="J48" i="13"/>
  <c r="K48" i="13"/>
  <c r="L48" i="13"/>
  <c r="M48" i="13"/>
  <c r="N48" i="13"/>
  <c r="O48" i="13"/>
  <c r="P48" i="13"/>
  <c r="Q48" i="13"/>
  <c r="R48" i="13"/>
  <c r="S48" i="13"/>
  <c r="T48" i="13"/>
  <c r="U48" i="13"/>
  <c r="V48" i="13"/>
  <c r="W48" i="13"/>
  <c r="X48" i="13"/>
  <c r="Y48" i="13"/>
  <c r="Z48" i="13"/>
  <c r="AA48" i="13"/>
  <c r="AB48" i="13"/>
  <c r="AC48" i="13"/>
  <c r="B49" i="13"/>
  <c r="C49" i="13"/>
  <c r="D49" i="13"/>
  <c r="E49" i="13"/>
  <c r="F49" i="13"/>
  <c r="G49" i="13"/>
  <c r="H49" i="13"/>
  <c r="I49" i="13"/>
  <c r="J49" i="13"/>
  <c r="K49" i="13"/>
  <c r="L49" i="13"/>
  <c r="M49" i="13"/>
  <c r="N49" i="13"/>
  <c r="O49" i="13"/>
  <c r="P49" i="13"/>
  <c r="Q49" i="13"/>
  <c r="R49" i="13"/>
  <c r="S49" i="13"/>
  <c r="T49" i="13"/>
  <c r="U49" i="13"/>
  <c r="V49" i="13"/>
  <c r="W49" i="13"/>
  <c r="X49" i="13"/>
  <c r="Y49" i="13"/>
  <c r="Z49" i="13"/>
  <c r="AA49" i="13"/>
  <c r="AB49" i="13"/>
  <c r="AC49" i="13"/>
  <c r="B50" i="13"/>
  <c r="C50" i="13"/>
  <c r="D50" i="13"/>
  <c r="E50" i="13"/>
  <c r="F50" i="13"/>
  <c r="G50" i="13"/>
  <c r="H50" i="13"/>
  <c r="I50" i="13"/>
  <c r="J50" i="13"/>
  <c r="K50" i="13"/>
  <c r="L50" i="13"/>
  <c r="M50" i="13"/>
  <c r="N50" i="13"/>
  <c r="O50" i="13"/>
  <c r="P50" i="13"/>
  <c r="Q50" i="13"/>
  <c r="R50" i="13"/>
  <c r="S50" i="13"/>
  <c r="T50" i="13"/>
  <c r="U50" i="13"/>
  <c r="V50" i="13"/>
  <c r="W50" i="13"/>
  <c r="X50" i="13"/>
  <c r="Y50" i="13"/>
  <c r="Z50" i="13"/>
  <c r="AA50" i="13"/>
  <c r="AB50" i="13"/>
  <c r="AC50" i="13"/>
  <c r="B51" i="13"/>
  <c r="C51" i="13"/>
  <c r="D51" i="13"/>
  <c r="E51" i="13"/>
  <c r="F51" i="13"/>
  <c r="G51" i="13"/>
  <c r="H51" i="13"/>
  <c r="I51" i="13"/>
  <c r="J51" i="13"/>
  <c r="K51" i="13"/>
  <c r="L51" i="13"/>
  <c r="M51" i="13"/>
  <c r="N51" i="13"/>
  <c r="O51" i="13"/>
  <c r="P51" i="13"/>
  <c r="Q51" i="13"/>
  <c r="R51" i="13"/>
  <c r="S51" i="13"/>
  <c r="T51" i="13"/>
  <c r="U51" i="13"/>
  <c r="V51" i="13"/>
  <c r="W51" i="13"/>
  <c r="X51" i="13"/>
  <c r="Y51" i="13"/>
  <c r="Z51" i="13"/>
  <c r="AA51" i="13"/>
  <c r="AB51" i="13"/>
  <c r="AC51" i="13"/>
  <c r="B52" i="13"/>
  <c r="C52" i="13"/>
  <c r="D52" i="13"/>
  <c r="E52" i="13"/>
  <c r="F52" i="13"/>
  <c r="G52" i="13"/>
  <c r="H52" i="13"/>
  <c r="I52" i="13"/>
  <c r="J52" i="13"/>
  <c r="K52" i="13"/>
  <c r="L52" i="13"/>
  <c r="M52" i="13"/>
  <c r="N52" i="13"/>
  <c r="O52" i="13"/>
  <c r="P52" i="13"/>
  <c r="Q52" i="13"/>
  <c r="R52" i="13"/>
  <c r="S52" i="13"/>
  <c r="T52" i="13"/>
  <c r="U52" i="13"/>
  <c r="V52" i="13"/>
  <c r="W52" i="13"/>
  <c r="X52" i="13"/>
  <c r="Y52" i="13"/>
  <c r="Z52" i="13"/>
  <c r="AA52" i="13"/>
  <c r="AB52" i="13"/>
  <c r="AC52" i="13"/>
  <c r="B53" i="13"/>
  <c r="C53" i="13"/>
  <c r="D53" i="13"/>
  <c r="E53" i="13"/>
  <c r="F53" i="13"/>
  <c r="G53" i="13"/>
  <c r="H53" i="13"/>
  <c r="I53" i="13"/>
  <c r="J53" i="13"/>
  <c r="K53" i="13"/>
  <c r="L53" i="13"/>
  <c r="M53" i="13"/>
  <c r="N53" i="13"/>
  <c r="O53" i="13"/>
  <c r="P53" i="13"/>
  <c r="Q53" i="13"/>
  <c r="R53" i="13"/>
  <c r="S53" i="13"/>
  <c r="T53" i="13"/>
  <c r="U53" i="13"/>
  <c r="V53" i="13"/>
  <c r="W53" i="13"/>
  <c r="X53" i="13"/>
  <c r="Y53" i="13"/>
  <c r="Z53" i="13"/>
  <c r="AA53" i="13"/>
  <c r="AB53" i="13"/>
  <c r="AC53" i="13"/>
  <c r="B54" i="13"/>
  <c r="C54" i="13"/>
  <c r="D54" i="13"/>
  <c r="E54" i="13"/>
  <c r="F54" i="13"/>
  <c r="G54" i="13"/>
  <c r="H54" i="13"/>
  <c r="I54" i="13"/>
  <c r="J54" i="13"/>
  <c r="K54" i="13"/>
  <c r="L54" i="13"/>
  <c r="M54" i="13"/>
  <c r="N54" i="13"/>
  <c r="O54" i="13"/>
  <c r="P54" i="13"/>
  <c r="Q54" i="13"/>
  <c r="R54" i="13"/>
  <c r="S54" i="13"/>
  <c r="T54" i="13"/>
  <c r="U54" i="13"/>
  <c r="V54" i="13"/>
  <c r="W54" i="13"/>
  <c r="X54" i="13"/>
  <c r="Y54" i="13"/>
  <c r="Z54" i="13"/>
  <c r="AA54" i="13"/>
  <c r="AB54" i="13"/>
  <c r="AC54" i="13"/>
  <c r="B55" i="13"/>
  <c r="C55" i="13"/>
  <c r="D55" i="13"/>
  <c r="E55" i="13"/>
  <c r="F55" i="13"/>
  <c r="G55" i="13"/>
  <c r="H55" i="13"/>
  <c r="I55" i="13"/>
  <c r="J55" i="13"/>
  <c r="K55" i="13"/>
  <c r="L55" i="13"/>
  <c r="M55" i="13"/>
  <c r="N55" i="13"/>
  <c r="O55" i="13"/>
  <c r="P55" i="13"/>
  <c r="Q55" i="13"/>
  <c r="R55" i="13"/>
  <c r="S55" i="13"/>
  <c r="T55" i="13"/>
  <c r="U55" i="13"/>
  <c r="V55" i="13"/>
  <c r="W55" i="13"/>
  <c r="X55" i="13"/>
  <c r="Y55" i="13"/>
  <c r="Z55" i="13"/>
  <c r="AA55" i="13"/>
  <c r="AB55" i="13"/>
  <c r="AC55" i="13"/>
  <c r="B56" i="13"/>
  <c r="C56" i="13"/>
  <c r="D56" i="13"/>
  <c r="E56" i="13"/>
  <c r="F56" i="13"/>
  <c r="G56" i="13"/>
  <c r="H56" i="13"/>
  <c r="I56" i="13"/>
  <c r="J56" i="13"/>
  <c r="K56" i="13"/>
  <c r="L56" i="13"/>
  <c r="M56" i="13"/>
  <c r="N56" i="13"/>
  <c r="O56" i="13"/>
  <c r="P56" i="13"/>
  <c r="Q56" i="13"/>
  <c r="R56" i="13"/>
  <c r="S56" i="13"/>
  <c r="T56" i="13"/>
  <c r="U56" i="13"/>
  <c r="V56" i="13"/>
  <c r="W56" i="13"/>
  <c r="X56" i="13"/>
  <c r="Y56" i="13"/>
  <c r="Z56" i="13"/>
  <c r="AA56" i="13"/>
  <c r="AB56" i="13"/>
  <c r="AC56" i="13"/>
  <c r="B57" i="13"/>
  <c r="C57" i="13"/>
  <c r="D57" i="13"/>
  <c r="E57" i="13"/>
  <c r="F57" i="13"/>
  <c r="G57" i="13"/>
  <c r="H57" i="13"/>
  <c r="I57" i="13"/>
  <c r="J57" i="13"/>
  <c r="K57" i="13"/>
  <c r="L57" i="13"/>
  <c r="M57" i="13"/>
  <c r="N57" i="13"/>
  <c r="O57" i="13"/>
  <c r="P57" i="13"/>
  <c r="Q57" i="13"/>
  <c r="R57" i="13"/>
  <c r="S57" i="13"/>
  <c r="T57" i="13"/>
  <c r="U57" i="13"/>
  <c r="V57" i="13"/>
  <c r="W57" i="13"/>
  <c r="X57" i="13"/>
  <c r="Y57" i="13"/>
  <c r="Z57" i="13"/>
  <c r="AA57" i="13"/>
  <c r="AB57" i="13"/>
  <c r="AC57" i="13"/>
  <c r="C43" i="13"/>
  <c r="D43" i="13"/>
  <c r="E43" i="13"/>
  <c r="F43" i="13"/>
  <c r="G43" i="13"/>
  <c r="H43" i="13"/>
  <c r="I43" i="13"/>
  <c r="J43" i="13"/>
  <c r="K43" i="13"/>
  <c r="L43" i="13"/>
  <c r="M43" i="13"/>
  <c r="N43" i="13"/>
  <c r="O43" i="13"/>
  <c r="P43" i="13"/>
  <c r="Q43" i="13"/>
  <c r="R43" i="13"/>
  <c r="S43" i="13"/>
  <c r="T43" i="13"/>
  <c r="U43" i="13"/>
  <c r="V43" i="13"/>
  <c r="W43" i="13"/>
  <c r="X43" i="13"/>
  <c r="Y43" i="13"/>
  <c r="Z43" i="13"/>
  <c r="AA43" i="13"/>
  <c r="AB43" i="13"/>
  <c r="AC43" i="13"/>
  <c r="B43" i="13"/>
  <c r="B38" i="13"/>
  <c r="C38" i="13"/>
  <c r="D38" i="13"/>
  <c r="E38" i="13"/>
  <c r="F38" i="13"/>
  <c r="G38" i="13"/>
  <c r="H38" i="13"/>
  <c r="I38" i="13"/>
  <c r="J38" i="13"/>
  <c r="K38" i="13"/>
  <c r="L38" i="13"/>
  <c r="M38" i="13"/>
  <c r="N38" i="13"/>
  <c r="O38" i="13"/>
  <c r="P38" i="13"/>
  <c r="Q38" i="13"/>
  <c r="R38" i="13"/>
  <c r="S38" i="13"/>
  <c r="T38" i="13"/>
  <c r="U38" i="13"/>
  <c r="V38" i="13"/>
  <c r="W38" i="13"/>
  <c r="X38" i="13"/>
  <c r="Y38" i="13"/>
  <c r="Z38" i="13"/>
  <c r="AA38" i="13"/>
  <c r="AB38" i="13"/>
  <c r="AC38" i="13"/>
  <c r="B39" i="13"/>
  <c r="C39" i="13"/>
  <c r="D39" i="13"/>
  <c r="E39" i="13"/>
  <c r="F39" i="13"/>
  <c r="G39" i="13"/>
  <c r="H39" i="13"/>
  <c r="I39" i="13"/>
  <c r="J39" i="13"/>
  <c r="K39" i="13"/>
  <c r="L39" i="13"/>
  <c r="M39" i="13"/>
  <c r="N39" i="13"/>
  <c r="O39" i="13"/>
  <c r="P39" i="13"/>
  <c r="Q39" i="13"/>
  <c r="R39" i="13"/>
  <c r="S39" i="13"/>
  <c r="T39" i="13"/>
  <c r="U39" i="13"/>
  <c r="V39" i="13"/>
  <c r="W39" i="13"/>
  <c r="X39" i="13"/>
  <c r="Y39" i="13"/>
  <c r="Z39" i="13"/>
  <c r="AA39" i="13"/>
  <c r="AB39" i="13"/>
  <c r="AC39" i="13"/>
  <c r="B40" i="13"/>
  <c r="C40" i="13"/>
  <c r="D40" i="13"/>
  <c r="E40" i="13"/>
  <c r="F40" i="13"/>
  <c r="G40" i="13"/>
  <c r="H40" i="13"/>
  <c r="I40" i="13"/>
  <c r="J40" i="13"/>
  <c r="K40" i="13"/>
  <c r="L40" i="13"/>
  <c r="M40" i="13"/>
  <c r="N40" i="13"/>
  <c r="O40" i="13"/>
  <c r="P40" i="13"/>
  <c r="Q40" i="13"/>
  <c r="R40" i="13"/>
  <c r="S40" i="13"/>
  <c r="T40" i="13"/>
  <c r="U40" i="13"/>
  <c r="V40" i="13"/>
  <c r="W40" i="13"/>
  <c r="X40" i="13"/>
  <c r="Y40" i="13"/>
  <c r="Z40" i="13"/>
  <c r="AA40" i="13"/>
  <c r="AB40" i="13"/>
  <c r="AC40" i="13"/>
  <c r="B41" i="13"/>
  <c r="C41" i="13"/>
  <c r="D41" i="13"/>
  <c r="E41" i="13"/>
  <c r="F41" i="13"/>
  <c r="G41" i="13"/>
  <c r="H41" i="13"/>
  <c r="I41" i="13"/>
  <c r="J41" i="13"/>
  <c r="K41" i="13"/>
  <c r="L41" i="13"/>
  <c r="M41" i="13"/>
  <c r="N41" i="13"/>
  <c r="O41" i="13"/>
  <c r="P41" i="13"/>
  <c r="Q41" i="13"/>
  <c r="R41" i="13"/>
  <c r="S41" i="13"/>
  <c r="T41" i="13"/>
  <c r="U41" i="13"/>
  <c r="V41" i="13"/>
  <c r="W41" i="13"/>
  <c r="X41" i="13"/>
  <c r="Y41" i="13"/>
  <c r="Z41" i="13"/>
  <c r="AA41" i="13"/>
  <c r="AB41" i="13"/>
  <c r="AC41" i="13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W37" i="13"/>
  <c r="X37" i="13"/>
  <c r="Y37" i="13"/>
  <c r="Z37" i="13"/>
  <c r="AA37" i="13"/>
  <c r="AB37" i="13"/>
  <c r="AC37" i="13"/>
  <c r="B37" i="13"/>
  <c r="D47" i="14" l="1"/>
  <c r="D49" i="14" s="1"/>
  <c r="D24" i="15" s="1"/>
  <c r="N16" i="14"/>
  <c r="B19" i="14"/>
  <c r="G10" i="8"/>
  <c r="H10" i="8"/>
  <c r="AC342" i="13"/>
  <c r="Y342" i="13"/>
  <c r="U342" i="13"/>
  <c r="Q342" i="13"/>
  <c r="M342" i="13"/>
  <c r="I342" i="13"/>
  <c r="E342" i="13"/>
  <c r="AF342" i="13"/>
  <c r="AE342" i="13"/>
  <c r="AB342" i="13"/>
  <c r="AA342" i="13"/>
  <c r="X342" i="13"/>
  <c r="W342" i="13"/>
  <c r="T342" i="13"/>
  <c r="S342" i="13"/>
  <c r="P342" i="13"/>
  <c r="O342" i="13"/>
  <c r="L342" i="13"/>
  <c r="K342" i="13"/>
  <c r="H342" i="13"/>
  <c r="G342" i="13"/>
  <c r="D342" i="13"/>
  <c r="C342" i="13"/>
  <c r="AD342" i="13"/>
  <c r="Z342" i="13"/>
  <c r="V342" i="13"/>
  <c r="R342" i="13"/>
  <c r="N342" i="13"/>
  <c r="J342" i="13"/>
  <c r="F342" i="13"/>
  <c r="B342" i="13"/>
  <c r="AE336" i="13"/>
  <c r="AA336" i="13"/>
  <c r="W336" i="13"/>
  <c r="S336" i="13"/>
  <c r="S358" i="13" s="1"/>
  <c r="O336" i="13"/>
  <c r="K336" i="13"/>
  <c r="G336" i="13"/>
  <c r="C336" i="13"/>
  <c r="C358" i="13" s="1"/>
  <c r="AD336" i="13"/>
  <c r="AD358" i="13" s="1"/>
  <c r="AC336" i="13"/>
  <c r="Z336" i="13"/>
  <c r="Y336" i="13"/>
  <c r="V336" i="13"/>
  <c r="U336" i="13"/>
  <c r="R336" i="13"/>
  <c r="Q336" i="13"/>
  <c r="N336" i="13"/>
  <c r="N358" i="13" s="1"/>
  <c r="M336" i="13"/>
  <c r="J336" i="13"/>
  <c r="I336" i="13"/>
  <c r="F336" i="13"/>
  <c r="E336" i="13"/>
  <c r="B336" i="13"/>
  <c r="AF336" i="13"/>
  <c r="AB336" i="13"/>
  <c r="X336" i="13"/>
  <c r="T336" i="13"/>
  <c r="T358" i="13" s="1"/>
  <c r="P336" i="13"/>
  <c r="L336" i="13"/>
  <c r="H336" i="13"/>
  <c r="D336" i="13"/>
  <c r="D358" i="13" s="1"/>
  <c r="N312" i="13"/>
  <c r="AC312" i="13"/>
  <c r="Y312" i="13"/>
  <c r="U312" i="13"/>
  <c r="Q312" i="13"/>
  <c r="M312" i="13"/>
  <c r="I312" i="13"/>
  <c r="E312" i="13"/>
  <c r="AE312" i="13"/>
  <c r="AB312" i="13"/>
  <c r="AA312" i="13"/>
  <c r="X312" i="13"/>
  <c r="W312" i="13"/>
  <c r="T312" i="13"/>
  <c r="S312" i="13"/>
  <c r="P312" i="13"/>
  <c r="O312" i="13"/>
  <c r="L312" i="13"/>
  <c r="K312" i="13"/>
  <c r="H312" i="13"/>
  <c r="G312" i="13"/>
  <c r="D312" i="13"/>
  <c r="C312" i="13"/>
  <c r="AD312" i="13"/>
  <c r="Z312" i="13"/>
  <c r="V312" i="13"/>
  <c r="R312" i="13"/>
  <c r="J312" i="13"/>
  <c r="F312" i="13"/>
  <c r="B312" i="13"/>
  <c r="AE306" i="13"/>
  <c r="AA306" i="13"/>
  <c r="W306" i="13"/>
  <c r="S306" i="13"/>
  <c r="O306" i="13"/>
  <c r="K306" i="13"/>
  <c r="G306" i="13"/>
  <c r="C306" i="13"/>
  <c r="AD306" i="13"/>
  <c r="AC306" i="13"/>
  <c r="Z306" i="13"/>
  <c r="Z328" i="13" s="1"/>
  <c r="Y306" i="13"/>
  <c r="V306" i="13"/>
  <c r="U306" i="13"/>
  <c r="U328" i="13" s="1"/>
  <c r="R306" i="13"/>
  <c r="Q306" i="13"/>
  <c r="N306" i="13"/>
  <c r="M306" i="13"/>
  <c r="J306" i="13"/>
  <c r="I306" i="13"/>
  <c r="F306" i="13"/>
  <c r="E306" i="13"/>
  <c r="E328" i="13" s="1"/>
  <c r="B306" i="13"/>
  <c r="AB306" i="13"/>
  <c r="X306" i="13"/>
  <c r="T306" i="13"/>
  <c r="P306" i="13"/>
  <c r="L306" i="13"/>
  <c r="H306" i="13"/>
  <c r="D306" i="13"/>
  <c r="AF282" i="13"/>
  <c r="AB282" i="13"/>
  <c r="X282" i="13"/>
  <c r="T282" i="13"/>
  <c r="P282" i="13"/>
  <c r="L282" i="13"/>
  <c r="H282" i="13"/>
  <c r="D282" i="13"/>
  <c r="AE282" i="13"/>
  <c r="AC282" i="13"/>
  <c r="AA282" i="13"/>
  <c r="Y282" i="13"/>
  <c r="W282" i="13"/>
  <c r="U282" i="13"/>
  <c r="S282" i="13"/>
  <c r="Q282" i="13"/>
  <c r="O282" i="13"/>
  <c r="M282" i="13"/>
  <c r="K282" i="13"/>
  <c r="I282" i="13"/>
  <c r="G282" i="13"/>
  <c r="E282" i="13"/>
  <c r="C282" i="13"/>
  <c r="AD282" i="13"/>
  <c r="Z282" i="13"/>
  <c r="V282" i="13"/>
  <c r="R282" i="13"/>
  <c r="N282" i="13"/>
  <c r="J282" i="13"/>
  <c r="F282" i="13"/>
  <c r="B282" i="13"/>
  <c r="AD276" i="13"/>
  <c r="Z276" i="13"/>
  <c r="V276" i="13"/>
  <c r="V298" i="13" s="1"/>
  <c r="R276" i="13"/>
  <c r="N276" i="13"/>
  <c r="J276" i="13"/>
  <c r="F276" i="13"/>
  <c r="F298" i="13" s="1"/>
  <c r="B276" i="13"/>
  <c r="AE276" i="13"/>
  <c r="AC276" i="13"/>
  <c r="AA276" i="13"/>
  <c r="Y276" i="13"/>
  <c r="W276" i="13"/>
  <c r="U276" i="13"/>
  <c r="S276" i="13"/>
  <c r="Q276" i="13"/>
  <c r="O276" i="13"/>
  <c r="M276" i="13"/>
  <c r="K276" i="13"/>
  <c r="I276" i="13"/>
  <c r="G276" i="13"/>
  <c r="E276" i="13"/>
  <c r="C276" i="13"/>
  <c r="AF276" i="13"/>
  <c r="AB276" i="13"/>
  <c r="X276" i="13"/>
  <c r="T276" i="13"/>
  <c r="P276" i="13"/>
  <c r="L276" i="13"/>
  <c r="H276" i="13"/>
  <c r="D276" i="13"/>
  <c r="AC252" i="13"/>
  <c r="Y252" i="13"/>
  <c r="U252" i="13"/>
  <c r="Q252" i="13"/>
  <c r="M252" i="13"/>
  <c r="I252" i="13"/>
  <c r="E252" i="13"/>
  <c r="AE252" i="13"/>
  <c r="AB252" i="13"/>
  <c r="AA252" i="13"/>
  <c r="X252" i="13"/>
  <c r="W252" i="13"/>
  <c r="T252" i="13"/>
  <c r="S252" i="13"/>
  <c r="P252" i="13"/>
  <c r="O252" i="13"/>
  <c r="L252" i="13"/>
  <c r="K252" i="13"/>
  <c r="H252" i="13"/>
  <c r="G252" i="13"/>
  <c r="D252" i="13"/>
  <c r="C252" i="13"/>
  <c r="AD252" i="13"/>
  <c r="Z252" i="13"/>
  <c r="V252" i="13"/>
  <c r="R252" i="13"/>
  <c r="N252" i="13"/>
  <c r="J252" i="13"/>
  <c r="F252" i="13"/>
  <c r="B252" i="13"/>
  <c r="AD246" i="13"/>
  <c r="AC246" i="13"/>
  <c r="AB246" i="13"/>
  <c r="Z246" i="13"/>
  <c r="Y246" i="13"/>
  <c r="X246" i="13"/>
  <c r="V246" i="13"/>
  <c r="V268" i="13" s="1"/>
  <c r="U246" i="13"/>
  <c r="T246" i="13"/>
  <c r="R246" i="13"/>
  <c r="Q246" i="13"/>
  <c r="P246" i="13"/>
  <c r="N246" i="13"/>
  <c r="M246" i="13"/>
  <c r="L246" i="13"/>
  <c r="J246" i="13"/>
  <c r="I246" i="13"/>
  <c r="H246" i="13"/>
  <c r="F246" i="13"/>
  <c r="F268" i="13" s="1"/>
  <c r="E246" i="13"/>
  <c r="D246" i="13"/>
  <c r="B246" i="13"/>
  <c r="AE246" i="13"/>
  <c r="AA246" i="13"/>
  <c r="W246" i="13"/>
  <c r="S246" i="13"/>
  <c r="O246" i="13"/>
  <c r="K246" i="13"/>
  <c r="G246" i="13"/>
  <c r="C246" i="13"/>
  <c r="AB222" i="13"/>
  <c r="X222" i="13"/>
  <c r="T222" i="13"/>
  <c r="P222" i="13"/>
  <c r="L222" i="13"/>
  <c r="H222" i="13"/>
  <c r="D222" i="13"/>
  <c r="AF222" i="13"/>
  <c r="AE222" i="13"/>
  <c r="AD222" i="13"/>
  <c r="AC222" i="13"/>
  <c r="AA222" i="13"/>
  <c r="Z222" i="13"/>
  <c r="Y222" i="13"/>
  <c r="W222" i="13"/>
  <c r="V222" i="13"/>
  <c r="U222" i="13"/>
  <c r="S222" i="13"/>
  <c r="R222" i="13"/>
  <c r="Q222" i="13"/>
  <c r="O222" i="13"/>
  <c r="N222" i="13"/>
  <c r="M222" i="13"/>
  <c r="K222" i="13"/>
  <c r="J222" i="13"/>
  <c r="I222" i="13"/>
  <c r="G222" i="13"/>
  <c r="F222" i="13"/>
  <c r="E222" i="13"/>
  <c r="C222" i="13"/>
  <c r="B222" i="13"/>
  <c r="V216" i="13"/>
  <c r="V238" i="13" s="1"/>
  <c r="R216" i="13"/>
  <c r="N216" i="13"/>
  <c r="N238" i="13" s="1"/>
  <c r="J216" i="13"/>
  <c r="F216" i="13"/>
  <c r="F238" i="13" s="1"/>
  <c r="B216" i="13"/>
  <c r="AF216" i="13"/>
  <c r="AE216" i="13"/>
  <c r="AD216" i="13"/>
  <c r="AC216" i="13"/>
  <c r="AB216" i="13"/>
  <c r="AA216" i="13"/>
  <c r="Z216" i="13"/>
  <c r="Y216" i="13"/>
  <c r="X216" i="13"/>
  <c r="X238" i="13" s="1"/>
  <c r="W216" i="13"/>
  <c r="W238" i="13" s="1"/>
  <c r="U216" i="13"/>
  <c r="T216" i="13"/>
  <c r="S216" i="13"/>
  <c r="S238" i="13" s="1"/>
  <c r="Q216" i="13"/>
  <c r="P216" i="13"/>
  <c r="P238" i="13" s="1"/>
  <c r="O216" i="13"/>
  <c r="O238" i="13" s="1"/>
  <c r="M216" i="13"/>
  <c r="L216" i="13"/>
  <c r="K216" i="13"/>
  <c r="K238" i="13" s="1"/>
  <c r="I216" i="13"/>
  <c r="H216" i="13"/>
  <c r="H238" i="13" s="1"/>
  <c r="G216" i="13"/>
  <c r="E216" i="13"/>
  <c r="D216" i="13"/>
  <c r="C216" i="13"/>
  <c r="C238" i="13" s="1"/>
  <c r="AC192" i="13"/>
  <c r="Y192" i="13"/>
  <c r="U192" i="13"/>
  <c r="Q192" i="13"/>
  <c r="M192" i="13"/>
  <c r="I192" i="13"/>
  <c r="E192" i="13"/>
  <c r="AF192" i="13"/>
  <c r="AE192" i="13"/>
  <c r="AB192" i="13"/>
  <c r="AA192" i="13"/>
  <c r="X192" i="13"/>
  <c r="W192" i="13"/>
  <c r="T192" i="13"/>
  <c r="S192" i="13"/>
  <c r="P192" i="13"/>
  <c r="O192" i="13"/>
  <c r="L192" i="13"/>
  <c r="K192" i="13"/>
  <c r="H192" i="13"/>
  <c r="G192" i="13"/>
  <c r="D192" i="13"/>
  <c r="C192" i="13"/>
  <c r="AD192" i="13"/>
  <c r="Z192" i="13"/>
  <c r="V192" i="13"/>
  <c r="R192" i="13"/>
  <c r="N192" i="13"/>
  <c r="J192" i="13"/>
  <c r="F192" i="13"/>
  <c r="B192" i="13"/>
  <c r="AE186" i="13"/>
  <c r="AA186" i="13"/>
  <c r="W186" i="13"/>
  <c r="S186" i="13"/>
  <c r="O186" i="13"/>
  <c r="K186" i="13"/>
  <c r="G186" i="13"/>
  <c r="C186" i="13"/>
  <c r="AD186" i="13"/>
  <c r="AD208" i="13" s="1"/>
  <c r="Z186" i="13"/>
  <c r="AC186" i="13"/>
  <c r="Y186" i="13"/>
  <c r="V186" i="13"/>
  <c r="U186" i="13"/>
  <c r="R186" i="13"/>
  <c r="Q186" i="13"/>
  <c r="N186" i="13"/>
  <c r="M186" i="13"/>
  <c r="J186" i="13"/>
  <c r="I186" i="13"/>
  <c r="F186" i="13"/>
  <c r="E186" i="13"/>
  <c r="B186" i="13"/>
  <c r="AF186" i="13"/>
  <c r="AB186" i="13"/>
  <c r="X186" i="13"/>
  <c r="T186" i="13"/>
  <c r="T208" i="13" s="1"/>
  <c r="P186" i="13"/>
  <c r="L186" i="13"/>
  <c r="H186" i="13"/>
  <c r="D186" i="13"/>
  <c r="D208" i="13" s="1"/>
  <c r="AB162" i="13"/>
  <c r="X162" i="13"/>
  <c r="T162" i="13"/>
  <c r="P162" i="13"/>
  <c r="L162" i="13"/>
  <c r="H162" i="13"/>
  <c r="D162" i="13"/>
  <c r="AE162" i="13"/>
  <c r="AC162" i="13"/>
  <c r="AA162" i="13"/>
  <c r="Y162" i="13"/>
  <c r="W162" i="13"/>
  <c r="U162" i="13"/>
  <c r="S162" i="13"/>
  <c r="Q162" i="13"/>
  <c r="O162" i="13"/>
  <c r="M162" i="13"/>
  <c r="K162" i="13"/>
  <c r="I162" i="13"/>
  <c r="G162" i="13"/>
  <c r="E162" i="13"/>
  <c r="C162" i="13"/>
  <c r="AD162" i="13"/>
  <c r="Z162" i="13"/>
  <c r="V162" i="13"/>
  <c r="R162" i="13"/>
  <c r="N162" i="13"/>
  <c r="J162" i="13"/>
  <c r="F162" i="13"/>
  <c r="B162" i="13"/>
  <c r="AE156" i="13"/>
  <c r="AA156" i="13"/>
  <c r="W156" i="13"/>
  <c r="S156" i="13"/>
  <c r="O156" i="13"/>
  <c r="G156" i="13"/>
  <c r="AD156" i="13"/>
  <c r="Z156" i="13"/>
  <c r="V156" i="13"/>
  <c r="R156" i="13"/>
  <c r="N156" i="13"/>
  <c r="J156" i="13"/>
  <c r="B156" i="13"/>
  <c r="AC156" i="13"/>
  <c r="Y156" i="13"/>
  <c r="U156" i="13"/>
  <c r="Q156" i="13"/>
  <c r="M156" i="13"/>
  <c r="I156" i="13"/>
  <c r="E156" i="13"/>
  <c r="AB156" i="13"/>
  <c r="X156" i="13"/>
  <c r="T156" i="13"/>
  <c r="L156" i="13"/>
  <c r="H156" i="13"/>
  <c r="D156" i="13"/>
  <c r="AF132" i="13"/>
  <c r="AB132" i="13"/>
  <c r="X132" i="13"/>
  <c r="T132" i="13"/>
  <c r="L132" i="13"/>
  <c r="H132" i="13"/>
  <c r="D132" i="13"/>
  <c r="AE132" i="13"/>
  <c r="AA132" i="13"/>
  <c r="Y132" i="13"/>
  <c r="W132" i="13"/>
  <c r="S132" i="13"/>
  <c r="Q132" i="13"/>
  <c r="O132" i="13"/>
  <c r="I132" i="13"/>
  <c r="G132" i="13"/>
  <c r="E132" i="13"/>
  <c r="C132" i="13"/>
  <c r="AD132" i="13"/>
  <c r="V132" i="13"/>
  <c r="R132" i="13"/>
  <c r="N132" i="13"/>
  <c r="J132" i="13"/>
  <c r="F132" i="13"/>
  <c r="B132" i="13"/>
  <c r="AD126" i="13"/>
  <c r="V126" i="13"/>
  <c r="R126" i="13"/>
  <c r="N126" i="13"/>
  <c r="J126" i="13"/>
  <c r="B126" i="13"/>
  <c r="AE126" i="13"/>
  <c r="AC126" i="13"/>
  <c r="AA126" i="13"/>
  <c r="Y126" i="13"/>
  <c r="W126" i="13"/>
  <c r="S126" i="13"/>
  <c r="O126" i="13"/>
  <c r="I126" i="13"/>
  <c r="G126" i="13"/>
  <c r="E126" i="13"/>
  <c r="AF126" i="13"/>
  <c r="AB126" i="13"/>
  <c r="X126" i="13"/>
  <c r="T126" i="13"/>
  <c r="L126" i="13"/>
  <c r="H126" i="13"/>
  <c r="D126" i="13"/>
  <c r="Y102" i="13"/>
  <c r="Q102" i="13"/>
  <c r="I102" i="13"/>
  <c r="E102" i="13"/>
  <c r="AE102" i="13"/>
  <c r="AB102" i="13"/>
  <c r="AA102" i="13"/>
  <c r="X102" i="13"/>
  <c r="W102" i="13"/>
  <c r="T102" i="13"/>
  <c r="S102" i="13"/>
  <c r="O102" i="13"/>
  <c r="L102" i="13"/>
  <c r="H102" i="13"/>
  <c r="G102" i="13"/>
  <c r="D102" i="13"/>
  <c r="C102" i="13"/>
  <c r="AD102" i="13"/>
  <c r="V102" i="13"/>
  <c r="R102" i="13"/>
  <c r="N102" i="13"/>
  <c r="J102" i="13"/>
  <c r="F102" i="13"/>
  <c r="B102" i="13"/>
  <c r="AE96" i="13"/>
  <c r="AA96" i="13"/>
  <c r="W96" i="13"/>
  <c r="S96" i="13"/>
  <c r="O96" i="13"/>
  <c r="G96" i="13"/>
  <c r="C96" i="13"/>
  <c r="AD96" i="13"/>
  <c r="AC96" i="13"/>
  <c r="Y96" i="13"/>
  <c r="V96" i="13"/>
  <c r="R96" i="13"/>
  <c r="N96" i="13"/>
  <c r="J96" i="13"/>
  <c r="I96" i="13"/>
  <c r="E96" i="13"/>
  <c r="B96" i="13"/>
  <c r="AB96" i="13"/>
  <c r="X96" i="13"/>
  <c r="T96" i="13"/>
  <c r="P96" i="13"/>
  <c r="L96" i="13"/>
  <c r="H96" i="13"/>
  <c r="D96" i="13"/>
  <c r="AF72" i="13"/>
  <c r="AB72" i="13"/>
  <c r="X72" i="13"/>
  <c r="T72" i="13"/>
  <c r="P72" i="13"/>
  <c r="L72" i="13"/>
  <c r="H72" i="13"/>
  <c r="AE72" i="13"/>
  <c r="AC72" i="13"/>
  <c r="AA72" i="13"/>
  <c r="Y72" i="13"/>
  <c r="W72" i="13"/>
  <c r="U72" i="13"/>
  <c r="S72" i="13"/>
  <c r="Q72" i="13"/>
  <c r="O72" i="13"/>
  <c r="M72" i="13"/>
  <c r="K72" i="13"/>
  <c r="I72" i="13"/>
  <c r="G72" i="13"/>
  <c r="E72" i="13"/>
  <c r="D72" i="13"/>
  <c r="C72" i="13"/>
  <c r="AD72" i="13"/>
  <c r="Z72" i="13"/>
  <c r="V72" i="13"/>
  <c r="R72" i="13"/>
  <c r="N72" i="13"/>
  <c r="J72" i="13"/>
  <c r="F72" i="13"/>
  <c r="B72" i="13"/>
  <c r="AE66" i="13"/>
  <c r="AD66" i="13"/>
  <c r="AC66" i="13"/>
  <c r="AA66" i="13"/>
  <c r="Z66" i="13"/>
  <c r="Y66" i="13"/>
  <c r="W66" i="13"/>
  <c r="V66" i="13"/>
  <c r="U66" i="13"/>
  <c r="S66" i="13"/>
  <c r="R66" i="13"/>
  <c r="Q66" i="13"/>
  <c r="Q88" i="13" s="1"/>
  <c r="O66" i="13"/>
  <c r="N66" i="13"/>
  <c r="M66" i="13"/>
  <c r="K66" i="13"/>
  <c r="J66" i="13"/>
  <c r="I66" i="13"/>
  <c r="G66" i="13"/>
  <c r="F66" i="13"/>
  <c r="E66" i="13"/>
  <c r="C66" i="13"/>
  <c r="B66" i="13"/>
  <c r="AF66" i="13"/>
  <c r="AB66" i="13"/>
  <c r="X66" i="13"/>
  <c r="T66" i="13"/>
  <c r="P66" i="13"/>
  <c r="L66" i="13"/>
  <c r="H66" i="13"/>
  <c r="D66" i="13"/>
  <c r="D88" i="13" s="1"/>
  <c r="AA42" i="13"/>
  <c r="W42" i="13"/>
  <c r="S42" i="13"/>
  <c r="O42" i="13"/>
  <c r="K42" i="13"/>
  <c r="G42" i="13"/>
  <c r="C42" i="13"/>
  <c r="AB42" i="13"/>
  <c r="Z42" i="13"/>
  <c r="X42" i="13"/>
  <c r="V42" i="13"/>
  <c r="T42" i="13"/>
  <c r="R42" i="13"/>
  <c r="P42" i="13"/>
  <c r="N42" i="13"/>
  <c r="L42" i="13"/>
  <c r="J42" i="13"/>
  <c r="H42" i="13"/>
  <c r="F42" i="13"/>
  <c r="D42" i="13"/>
  <c r="B42" i="13"/>
  <c r="AC42" i="13"/>
  <c r="Y42" i="13"/>
  <c r="U42" i="13"/>
  <c r="Q42" i="13"/>
  <c r="M42" i="13"/>
  <c r="I42" i="13"/>
  <c r="E42" i="13"/>
  <c r="Z36" i="13"/>
  <c r="Z58" i="13" s="1"/>
  <c r="V36" i="13"/>
  <c r="AC36" i="13"/>
  <c r="Y36" i="13"/>
  <c r="U36" i="13"/>
  <c r="Q36" i="13"/>
  <c r="M36" i="13"/>
  <c r="I36" i="13"/>
  <c r="E36" i="13"/>
  <c r="AB36" i="13"/>
  <c r="X36" i="13"/>
  <c r="T36" i="13"/>
  <c r="T58" i="13" s="1"/>
  <c r="R36" i="13"/>
  <c r="P36" i="13"/>
  <c r="P58" i="13" s="1"/>
  <c r="N36" i="13"/>
  <c r="N58" i="13" s="1"/>
  <c r="L36" i="13"/>
  <c r="L58" i="13" s="1"/>
  <c r="J36" i="13"/>
  <c r="J58" i="13" s="1"/>
  <c r="H36" i="13"/>
  <c r="H58" i="13" s="1"/>
  <c r="F36" i="13"/>
  <c r="F58" i="13" s="1"/>
  <c r="D36" i="13"/>
  <c r="D58" i="13" s="1"/>
  <c r="B36" i="13"/>
  <c r="AA36" i="13"/>
  <c r="W36" i="13"/>
  <c r="S36" i="13"/>
  <c r="O36" i="13"/>
  <c r="K36" i="13"/>
  <c r="G36" i="13"/>
  <c r="C36" i="13"/>
  <c r="D22" i="15" l="1"/>
  <c r="D16" i="15" s="1"/>
  <c r="D33" i="15" s="1"/>
  <c r="V178" i="13"/>
  <c r="E178" i="13"/>
  <c r="U178" i="13"/>
  <c r="J148" i="13"/>
  <c r="B178" i="13"/>
  <c r="C118" i="13"/>
  <c r="AD118" i="13"/>
  <c r="N298" i="13"/>
  <c r="R178" i="13"/>
  <c r="Z208" i="13"/>
  <c r="N268" i="13"/>
  <c r="X118" i="13"/>
  <c r="S118" i="13"/>
  <c r="H118" i="13"/>
  <c r="N118" i="13"/>
  <c r="N208" i="13"/>
  <c r="J178" i="13"/>
  <c r="AD268" i="13"/>
  <c r="B148" i="13"/>
  <c r="AD178" i="13"/>
  <c r="R148" i="13"/>
  <c r="AD298" i="13"/>
  <c r="T88" i="13"/>
  <c r="I298" i="13"/>
  <c r="Q298" i="13"/>
  <c r="Y298" i="13"/>
  <c r="I238" i="13"/>
  <c r="Y238" i="13"/>
  <c r="AD148" i="13"/>
  <c r="N88" i="13"/>
  <c r="AD88" i="13"/>
  <c r="N19" i="14"/>
  <c r="B22" i="14"/>
  <c r="H26" i="8"/>
  <c r="H31" i="8" s="1"/>
  <c r="E118" i="13"/>
  <c r="M178" i="13"/>
  <c r="AC178" i="13"/>
  <c r="AD328" i="13"/>
  <c r="N178" i="13"/>
  <c r="B298" i="13"/>
  <c r="R298" i="13"/>
  <c r="Z298" i="13"/>
  <c r="Z178" i="13"/>
  <c r="N148" i="13"/>
  <c r="K58" i="13"/>
  <c r="AA58" i="13"/>
  <c r="G358" i="13"/>
  <c r="R118" i="13"/>
  <c r="Q238" i="13"/>
  <c r="AA238" i="13"/>
  <c r="E298" i="13"/>
  <c r="M298" i="13"/>
  <c r="U298" i="13"/>
  <c r="B328" i="13"/>
  <c r="AB58" i="13"/>
  <c r="AA118" i="13"/>
  <c r="AF238" i="13"/>
  <c r="L298" i="13"/>
  <c r="AB298" i="13"/>
  <c r="D328" i="13"/>
  <c r="T328" i="13"/>
  <c r="M328" i="13"/>
  <c r="AC328" i="13"/>
  <c r="O58" i="13"/>
  <c r="E58" i="13"/>
  <c r="U58" i="13"/>
  <c r="V328" i="13"/>
  <c r="J358" i="13"/>
  <c r="W358" i="13"/>
  <c r="R208" i="13"/>
  <c r="AD238" i="13"/>
  <c r="D298" i="13"/>
  <c r="T298" i="13"/>
  <c r="F358" i="13"/>
  <c r="V358" i="13"/>
  <c r="O358" i="13"/>
  <c r="AE358" i="13"/>
  <c r="H298" i="13"/>
  <c r="X298" i="13"/>
  <c r="P328" i="13"/>
  <c r="J328" i="13"/>
  <c r="V58" i="13"/>
  <c r="C58" i="13"/>
  <c r="S58" i="13"/>
  <c r="I58" i="13"/>
  <c r="Y58" i="13"/>
  <c r="E88" i="13"/>
  <c r="J88" i="13"/>
  <c r="U88" i="13"/>
  <c r="M88" i="13"/>
  <c r="AC88" i="13"/>
  <c r="D178" i="13"/>
  <c r="T178" i="13"/>
  <c r="H208" i="13"/>
  <c r="X208" i="13"/>
  <c r="P208" i="13"/>
  <c r="AF208" i="13"/>
  <c r="B238" i="13"/>
  <c r="J298" i="13"/>
  <c r="F328" i="13"/>
  <c r="Q328" i="13"/>
  <c r="Z358" i="13"/>
  <c r="B358" i="13"/>
  <c r="R358" i="13"/>
  <c r="K358" i="13"/>
  <c r="AA358" i="13"/>
  <c r="H358" i="13"/>
  <c r="X358" i="13"/>
  <c r="I328" i="13"/>
  <c r="Y328" i="13"/>
  <c r="R328" i="13"/>
  <c r="P298" i="13"/>
  <c r="AF298" i="13"/>
  <c r="AC298" i="13"/>
  <c r="C268" i="13"/>
  <c r="S268" i="13"/>
  <c r="M268" i="13"/>
  <c r="R268" i="13"/>
  <c r="AC268" i="13"/>
  <c r="I268" i="13"/>
  <c r="Y268" i="13"/>
  <c r="E268" i="13"/>
  <c r="J268" i="13"/>
  <c r="U268" i="13"/>
  <c r="Z268" i="13"/>
  <c r="Q268" i="13"/>
  <c r="B268" i="13"/>
  <c r="E238" i="13"/>
  <c r="U238" i="13"/>
  <c r="Z238" i="13"/>
  <c r="L238" i="13"/>
  <c r="AE238" i="13"/>
  <c r="J238" i="13"/>
  <c r="AB238" i="13"/>
  <c r="M238" i="13"/>
  <c r="D238" i="13"/>
  <c r="T238" i="13"/>
  <c r="AC238" i="13"/>
  <c r="R238" i="13"/>
  <c r="G238" i="13"/>
  <c r="L208" i="13"/>
  <c r="AB208" i="13"/>
  <c r="F208" i="13"/>
  <c r="V208" i="13"/>
  <c r="J208" i="13"/>
  <c r="B208" i="13"/>
  <c r="Q178" i="13"/>
  <c r="I178" i="13"/>
  <c r="Y178" i="13"/>
  <c r="I148" i="13"/>
  <c r="Y148" i="13"/>
  <c r="D148" i="13"/>
  <c r="T148" i="13"/>
  <c r="V148" i="13"/>
  <c r="E148" i="13"/>
  <c r="D118" i="13"/>
  <c r="T118" i="13"/>
  <c r="L118" i="13"/>
  <c r="AB118" i="13"/>
  <c r="V118" i="13"/>
  <c r="O118" i="13"/>
  <c r="AE118" i="13"/>
  <c r="I118" i="13"/>
  <c r="Y118" i="13"/>
  <c r="J118" i="13"/>
  <c r="G118" i="13"/>
  <c r="W118" i="13"/>
  <c r="B118" i="13"/>
  <c r="F88" i="13"/>
  <c r="V88" i="13"/>
  <c r="R88" i="13"/>
  <c r="I88" i="13"/>
  <c r="Y88" i="13"/>
  <c r="Z88" i="13"/>
  <c r="B88" i="13"/>
  <c r="G58" i="13"/>
  <c r="W58" i="13"/>
  <c r="X58" i="13"/>
  <c r="M58" i="13"/>
  <c r="AC58" i="13"/>
  <c r="Q58" i="13"/>
  <c r="B58" i="13"/>
  <c r="L358" i="13"/>
  <c r="AB358" i="13"/>
  <c r="P358" i="13"/>
  <c r="AF358" i="13"/>
  <c r="E358" i="13"/>
  <c r="I358" i="13"/>
  <c r="M358" i="13"/>
  <c r="Q358" i="13"/>
  <c r="U358" i="13"/>
  <c r="Y358" i="13"/>
  <c r="AC358" i="13"/>
  <c r="N328" i="13"/>
  <c r="C328" i="13"/>
  <c r="G328" i="13"/>
  <c r="K328" i="13"/>
  <c r="O328" i="13"/>
  <c r="S328" i="13"/>
  <c r="W328" i="13"/>
  <c r="AA328" i="13"/>
  <c r="AE328" i="13"/>
  <c r="H328" i="13"/>
  <c r="X328" i="13"/>
  <c r="L328" i="13"/>
  <c r="AB328" i="13"/>
  <c r="C298" i="13"/>
  <c r="G298" i="13"/>
  <c r="K298" i="13"/>
  <c r="O298" i="13"/>
  <c r="S298" i="13"/>
  <c r="W298" i="13"/>
  <c r="AA298" i="13"/>
  <c r="AE298" i="13"/>
  <c r="G268" i="13"/>
  <c r="W268" i="13"/>
  <c r="K268" i="13"/>
  <c r="AA268" i="13"/>
  <c r="D268" i="13"/>
  <c r="H268" i="13"/>
  <c r="L268" i="13"/>
  <c r="P268" i="13"/>
  <c r="T268" i="13"/>
  <c r="X268" i="13"/>
  <c r="AB268" i="13"/>
  <c r="O268" i="13"/>
  <c r="AE268" i="13"/>
  <c r="E208" i="13"/>
  <c r="I208" i="13"/>
  <c r="M208" i="13"/>
  <c r="Q208" i="13"/>
  <c r="U208" i="13"/>
  <c r="Y208" i="13"/>
  <c r="AC208" i="13"/>
  <c r="C208" i="13"/>
  <c r="G208" i="13"/>
  <c r="K208" i="13"/>
  <c r="O208" i="13"/>
  <c r="S208" i="13"/>
  <c r="W208" i="13"/>
  <c r="AA208" i="13"/>
  <c r="AE208" i="13"/>
  <c r="H178" i="13"/>
  <c r="X178" i="13"/>
  <c r="L178" i="13"/>
  <c r="AB178" i="13"/>
  <c r="G178" i="13"/>
  <c r="O178" i="13"/>
  <c r="S178" i="13"/>
  <c r="W178" i="13"/>
  <c r="AA178" i="13"/>
  <c r="AE178" i="13"/>
  <c r="H148" i="13"/>
  <c r="X148" i="13"/>
  <c r="G148" i="13"/>
  <c r="O148" i="13"/>
  <c r="S148" i="13"/>
  <c r="W148" i="13"/>
  <c r="AA148" i="13"/>
  <c r="AE148" i="13"/>
  <c r="L148" i="13"/>
  <c r="AB148" i="13"/>
  <c r="AF148" i="13"/>
  <c r="H88" i="13"/>
  <c r="X88" i="13"/>
  <c r="C88" i="13"/>
  <c r="G88" i="13"/>
  <c r="K88" i="13"/>
  <c r="O88" i="13"/>
  <c r="S88" i="13"/>
  <c r="W88" i="13"/>
  <c r="AA88" i="13"/>
  <c r="AE88" i="13"/>
  <c r="L88" i="13"/>
  <c r="AB88" i="13"/>
  <c r="P88" i="13"/>
  <c r="AF88" i="13"/>
  <c r="R58" i="13"/>
  <c r="H28" i="8" l="1"/>
  <c r="F28" i="8" s="1"/>
  <c r="N8" i="8" s="1"/>
  <c r="O8" i="8" s="1"/>
  <c r="O9" i="8" s="1"/>
  <c r="S8" i="8" s="1"/>
  <c r="S9" i="8" s="1"/>
  <c r="S10" i="8" s="1"/>
  <c r="B40" i="14"/>
  <c r="N22" i="14"/>
  <c r="F26" i="8"/>
  <c r="B14" i="13"/>
  <c r="C14" i="13"/>
  <c r="D14" i="13"/>
  <c r="E14" i="13"/>
  <c r="B15" i="13"/>
  <c r="C15" i="13"/>
  <c r="D15" i="13"/>
  <c r="E15" i="13"/>
  <c r="B16" i="13"/>
  <c r="C16" i="13"/>
  <c r="D16" i="13"/>
  <c r="E16" i="13"/>
  <c r="B17" i="13"/>
  <c r="C17" i="13"/>
  <c r="D17" i="13"/>
  <c r="E17" i="13"/>
  <c r="B18" i="13"/>
  <c r="C18" i="13"/>
  <c r="D18" i="13"/>
  <c r="E18" i="13"/>
  <c r="B19" i="13"/>
  <c r="C19" i="13"/>
  <c r="D19" i="13"/>
  <c r="E19" i="13"/>
  <c r="B20" i="13"/>
  <c r="C20" i="13"/>
  <c r="D20" i="13"/>
  <c r="E20" i="13"/>
  <c r="B21" i="13"/>
  <c r="C21" i="13"/>
  <c r="D21" i="13"/>
  <c r="E21" i="13"/>
  <c r="B22" i="13"/>
  <c r="C22" i="13"/>
  <c r="D22" i="13"/>
  <c r="E22" i="13"/>
  <c r="B23" i="13"/>
  <c r="C23" i="13"/>
  <c r="D23" i="13"/>
  <c r="E23" i="13"/>
  <c r="B24" i="13"/>
  <c r="C24" i="13"/>
  <c r="D24" i="13"/>
  <c r="E24" i="13"/>
  <c r="B25" i="13"/>
  <c r="C25" i="13"/>
  <c r="D25" i="13"/>
  <c r="E25" i="13"/>
  <c r="B26" i="13"/>
  <c r="C26" i="13"/>
  <c r="D26" i="13"/>
  <c r="E26" i="13"/>
  <c r="B27" i="13"/>
  <c r="C27" i="13"/>
  <c r="D27" i="13"/>
  <c r="E27" i="13"/>
  <c r="F14" i="13"/>
  <c r="G14" i="13"/>
  <c r="H14" i="13"/>
  <c r="I14" i="13"/>
  <c r="J14" i="13"/>
  <c r="K14" i="13"/>
  <c r="L14" i="13"/>
  <c r="M14" i="13"/>
  <c r="N14" i="13"/>
  <c r="O14" i="13"/>
  <c r="P14" i="13"/>
  <c r="Q14" i="13"/>
  <c r="R14" i="13"/>
  <c r="S14" i="13"/>
  <c r="T14" i="13"/>
  <c r="U14" i="13"/>
  <c r="V14" i="13"/>
  <c r="W14" i="13"/>
  <c r="X14" i="13"/>
  <c r="Y14" i="13"/>
  <c r="Z14" i="13"/>
  <c r="AA14" i="13"/>
  <c r="AB14" i="13"/>
  <c r="AC14" i="13"/>
  <c r="AD14" i="13"/>
  <c r="AE14" i="13"/>
  <c r="AF14" i="13"/>
  <c r="F15" i="13"/>
  <c r="G15" i="13"/>
  <c r="H15" i="13"/>
  <c r="I15" i="13"/>
  <c r="J15" i="13"/>
  <c r="K15" i="13"/>
  <c r="L15" i="13"/>
  <c r="M15" i="13"/>
  <c r="N15" i="13"/>
  <c r="O15" i="13"/>
  <c r="P15" i="13"/>
  <c r="Q15" i="13"/>
  <c r="R15" i="13"/>
  <c r="S15" i="13"/>
  <c r="T15" i="13"/>
  <c r="U15" i="13"/>
  <c r="V15" i="13"/>
  <c r="W15" i="13"/>
  <c r="X15" i="13"/>
  <c r="Y15" i="13"/>
  <c r="Z15" i="13"/>
  <c r="AA15" i="13"/>
  <c r="AB15" i="13"/>
  <c r="AC15" i="13"/>
  <c r="AD15" i="13"/>
  <c r="AE15" i="13"/>
  <c r="AF15" i="13"/>
  <c r="F16" i="13"/>
  <c r="G16" i="13"/>
  <c r="H16" i="13"/>
  <c r="I16" i="13"/>
  <c r="J16" i="13"/>
  <c r="K16" i="13"/>
  <c r="L16" i="13"/>
  <c r="M16" i="13"/>
  <c r="N16" i="13"/>
  <c r="O16" i="13"/>
  <c r="P16" i="13"/>
  <c r="Q16" i="13"/>
  <c r="R16" i="13"/>
  <c r="S16" i="13"/>
  <c r="T16" i="13"/>
  <c r="U16" i="13"/>
  <c r="V16" i="13"/>
  <c r="W16" i="13"/>
  <c r="X16" i="13"/>
  <c r="Y16" i="13"/>
  <c r="Z16" i="13"/>
  <c r="AA16" i="13"/>
  <c r="AB16" i="13"/>
  <c r="AC16" i="13"/>
  <c r="AD16" i="13"/>
  <c r="AE16" i="13"/>
  <c r="AF16" i="13"/>
  <c r="F17" i="13"/>
  <c r="G17" i="13"/>
  <c r="H17" i="13"/>
  <c r="I17" i="13"/>
  <c r="J17" i="13"/>
  <c r="K17" i="13"/>
  <c r="L17" i="13"/>
  <c r="M17" i="13"/>
  <c r="N17" i="13"/>
  <c r="O17" i="13"/>
  <c r="P17" i="13"/>
  <c r="Q17" i="13"/>
  <c r="R17" i="13"/>
  <c r="S17" i="13"/>
  <c r="T17" i="13"/>
  <c r="U17" i="13"/>
  <c r="V17" i="13"/>
  <c r="W17" i="13"/>
  <c r="X17" i="13"/>
  <c r="Y17" i="13"/>
  <c r="Z17" i="13"/>
  <c r="AA17" i="13"/>
  <c r="AB17" i="13"/>
  <c r="AC17" i="13"/>
  <c r="AD17" i="13"/>
  <c r="AE17" i="13"/>
  <c r="AF17" i="13"/>
  <c r="F18" i="13"/>
  <c r="G18" i="13"/>
  <c r="H18" i="13"/>
  <c r="I18" i="13"/>
  <c r="J18" i="13"/>
  <c r="K18" i="13"/>
  <c r="L18" i="13"/>
  <c r="M18" i="13"/>
  <c r="N18" i="13"/>
  <c r="O18" i="13"/>
  <c r="P18" i="13"/>
  <c r="Q18" i="13"/>
  <c r="R18" i="13"/>
  <c r="S18" i="13"/>
  <c r="T18" i="13"/>
  <c r="U18" i="13"/>
  <c r="V18" i="13"/>
  <c r="W18" i="13"/>
  <c r="X18" i="13"/>
  <c r="Y18" i="13"/>
  <c r="Z18" i="13"/>
  <c r="AA18" i="13"/>
  <c r="AB18" i="13"/>
  <c r="AC18" i="13"/>
  <c r="AD18" i="13"/>
  <c r="AE18" i="13"/>
  <c r="AF18" i="13"/>
  <c r="F19" i="13"/>
  <c r="G19" i="13"/>
  <c r="H19" i="13"/>
  <c r="I19" i="13"/>
  <c r="J19" i="13"/>
  <c r="K19" i="13"/>
  <c r="L19" i="13"/>
  <c r="M19" i="13"/>
  <c r="N19" i="13"/>
  <c r="O19" i="13"/>
  <c r="P19" i="13"/>
  <c r="Q19" i="13"/>
  <c r="R19" i="13"/>
  <c r="S19" i="13"/>
  <c r="T19" i="13"/>
  <c r="U19" i="13"/>
  <c r="V19" i="13"/>
  <c r="W19" i="13"/>
  <c r="X19" i="13"/>
  <c r="Y19" i="13"/>
  <c r="Z19" i="13"/>
  <c r="AA19" i="13"/>
  <c r="AB19" i="13"/>
  <c r="AC19" i="13"/>
  <c r="AD19" i="13"/>
  <c r="AE19" i="13"/>
  <c r="AF19" i="13"/>
  <c r="F20" i="13"/>
  <c r="G20" i="13"/>
  <c r="H20" i="13"/>
  <c r="I20" i="13"/>
  <c r="J20" i="13"/>
  <c r="K20" i="13"/>
  <c r="L20" i="13"/>
  <c r="M20" i="13"/>
  <c r="N20" i="13"/>
  <c r="O20" i="13"/>
  <c r="P20" i="13"/>
  <c r="Q20" i="13"/>
  <c r="R20" i="13"/>
  <c r="S20" i="13"/>
  <c r="T20" i="13"/>
  <c r="U20" i="13"/>
  <c r="V20" i="13"/>
  <c r="W20" i="13"/>
  <c r="X20" i="13"/>
  <c r="Y20" i="13"/>
  <c r="Z20" i="13"/>
  <c r="AA20" i="13"/>
  <c r="AB20" i="13"/>
  <c r="AC20" i="13"/>
  <c r="AD20" i="13"/>
  <c r="AE20" i="13"/>
  <c r="AF20" i="13"/>
  <c r="F21" i="13"/>
  <c r="G21" i="13"/>
  <c r="H21" i="13"/>
  <c r="I21" i="13"/>
  <c r="J21" i="13"/>
  <c r="K21" i="13"/>
  <c r="L21" i="13"/>
  <c r="M21" i="13"/>
  <c r="N21" i="13"/>
  <c r="O21" i="13"/>
  <c r="P21" i="13"/>
  <c r="Q21" i="13"/>
  <c r="R21" i="13"/>
  <c r="S21" i="13"/>
  <c r="T21" i="13"/>
  <c r="U21" i="13"/>
  <c r="V21" i="13"/>
  <c r="W21" i="13"/>
  <c r="X21" i="13"/>
  <c r="Y21" i="13"/>
  <c r="Z21" i="13"/>
  <c r="AA21" i="13"/>
  <c r="AB21" i="13"/>
  <c r="AC21" i="13"/>
  <c r="AD21" i="13"/>
  <c r="AE21" i="13"/>
  <c r="AF21" i="13"/>
  <c r="F22" i="13"/>
  <c r="G22" i="13"/>
  <c r="H22" i="13"/>
  <c r="I22" i="13"/>
  <c r="J22" i="13"/>
  <c r="K22" i="13"/>
  <c r="L22" i="13"/>
  <c r="M22" i="13"/>
  <c r="N22" i="13"/>
  <c r="O22" i="13"/>
  <c r="P22" i="13"/>
  <c r="Q22" i="13"/>
  <c r="R22" i="13"/>
  <c r="S22" i="13"/>
  <c r="T22" i="13"/>
  <c r="U22" i="13"/>
  <c r="V22" i="13"/>
  <c r="W22" i="13"/>
  <c r="X22" i="13"/>
  <c r="Y22" i="13"/>
  <c r="Z22" i="13"/>
  <c r="AA22" i="13"/>
  <c r="AB22" i="13"/>
  <c r="AC22" i="13"/>
  <c r="AD22" i="13"/>
  <c r="AE22" i="13"/>
  <c r="AF22" i="13"/>
  <c r="F23" i="13"/>
  <c r="G23" i="13"/>
  <c r="H23" i="13"/>
  <c r="I23" i="13"/>
  <c r="J23" i="13"/>
  <c r="K23" i="13"/>
  <c r="L23" i="13"/>
  <c r="M23" i="13"/>
  <c r="N23" i="13"/>
  <c r="O23" i="13"/>
  <c r="P23" i="13"/>
  <c r="Q23" i="13"/>
  <c r="R23" i="13"/>
  <c r="S23" i="13"/>
  <c r="T23" i="13"/>
  <c r="U23" i="13"/>
  <c r="V23" i="13"/>
  <c r="W23" i="13"/>
  <c r="X23" i="13"/>
  <c r="Y23" i="13"/>
  <c r="Z23" i="13"/>
  <c r="AA23" i="13"/>
  <c r="AB23" i="13"/>
  <c r="AC23" i="13"/>
  <c r="AD23" i="13"/>
  <c r="AE23" i="13"/>
  <c r="AF23" i="13"/>
  <c r="F24" i="13"/>
  <c r="G24" i="13"/>
  <c r="H24" i="13"/>
  <c r="I24" i="13"/>
  <c r="J24" i="13"/>
  <c r="K24" i="13"/>
  <c r="L24" i="13"/>
  <c r="M24" i="13"/>
  <c r="N24" i="13"/>
  <c r="O24" i="13"/>
  <c r="P24" i="13"/>
  <c r="Q24" i="13"/>
  <c r="R24" i="13"/>
  <c r="S24" i="13"/>
  <c r="T24" i="13"/>
  <c r="U24" i="13"/>
  <c r="V24" i="13"/>
  <c r="W24" i="13"/>
  <c r="X24" i="13"/>
  <c r="Y24" i="13"/>
  <c r="Z24" i="13"/>
  <c r="AA24" i="13"/>
  <c r="AB24" i="13"/>
  <c r="AC24" i="13"/>
  <c r="AD24" i="13"/>
  <c r="AE24" i="13"/>
  <c r="AF24" i="13"/>
  <c r="F25" i="13"/>
  <c r="G25" i="13"/>
  <c r="H25" i="13"/>
  <c r="I25" i="13"/>
  <c r="J25" i="13"/>
  <c r="K25" i="13"/>
  <c r="L25" i="13"/>
  <c r="M25" i="13"/>
  <c r="N25" i="13"/>
  <c r="O25" i="13"/>
  <c r="P25" i="13"/>
  <c r="Q25" i="13"/>
  <c r="R25" i="13"/>
  <c r="S25" i="13"/>
  <c r="T25" i="13"/>
  <c r="U25" i="13"/>
  <c r="V25" i="13"/>
  <c r="W25" i="13"/>
  <c r="X25" i="13"/>
  <c r="Y25" i="13"/>
  <c r="Z25" i="13"/>
  <c r="AA25" i="13"/>
  <c r="AB25" i="13"/>
  <c r="AC25" i="13"/>
  <c r="AD25" i="13"/>
  <c r="AE25" i="13"/>
  <c r="AF25" i="13"/>
  <c r="F26" i="13"/>
  <c r="G26" i="13"/>
  <c r="H26" i="13"/>
  <c r="I26" i="13"/>
  <c r="J26" i="13"/>
  <c r="K26" i="13"/>
  <c r="L26" i="13"/>
  <c r="M26" i="13"/>
  <c r="N26" i="13"/>
  <c r="O26" i="13"/>
  <c r="P26" i="13"/>
  <c r="Q26" i="13"/>
  <c r="R26" i="13"/>
  <c r="S26" i="13"/>
  <c r="T26" i="13"/>
  <c r="U26" i="13"/>
  <c r="V26" i="13"/>
  <c r="W26" i="13"/>
  <c r="X26" i="13"/>
  <c r="Y26" i="13"/>
  <c r="Z26" i="13"/>
  <c r="AA26" i="13"/>
  <c r="AB26" i="13"/>
  <c r="AC26" i="13"/>
  <c r="AD26" i="13"/>
  <c r="AE26" i="13"/>
  <c r="AF26" i="13"/>
  <c r="F27" i="13"/>
  <c r="G27" i="13"/>
  <c r="H27" i="13"/>
  <c r="I27" i="13"/>
  <c r="J27" i="13"/>
  <c r="K27" i="13"/>
  <c r="L27" i="13"/>
  <c r="M27" i="13"/>
  <c r="N27" i="13"/>
  <c r="O27" i="13"/>
  <c r="P27" i="13"/>
  <c r="Q27" i="13"/>
  <c r="R27" i="13"/>
  <c r="S27" i="13"/>
  <c r="T27" i="13"/>
  <c r="U27" i="13"/>
  <c r="V27" i="13"/>
  <c r="W27" i="13"/>
  <c r="X27" i="13"/>
  <c r="Y27" i="13"/>
  <c r="Z27" i="13"/>
  <c r="AA27" i="13"/>
  <c r="AB27" i="13"/>
  <c r="AC27" i="13"/>
  <c r="AD27" i="13"/>
  <c r="AE27" i="13"/>
  <c r="AF27" i="13"/>
  <c r="C13" i="13"/>
  <c r="C12" i="13" s="1"/>
  <c r="D13" i="13"/>
  <c r="D12" i="13" s="1"/>
  <c r="E13" i="13"/>
  <c r="F13" i="13"/>
  <c r="G13" i="13"/>
  <c r="H13" i="13"/>
  <c r="I13" i="13"/>
  <c r="J13" i="13"/>
  <c r="L13" i="13"/>
  <c r="M13" i="13"/>
  <c r="N13" i="13"/>
  <c r="O13" i="13"/>
  <c r="P13" i="13"/>
  <c r="Q13" i="13"/>
  <c r="R13" i="13"/>
  <c r="S13" i="13"/>
  <c r="T13" i="13"/>
  <c r="U13" i="13"/>
  <c r="V13" i="13"/>
  <c r="W13" i="13"/>
  <c r="X13" i="13"/>
  <c r="Y13" i="13"/>
  <c r="Z13" i="13"/>
  <c r="AA13" i="13"/>
  <c r="AB13" i="13"/>
  <c r="AC13" i="13"/>
  <c r="AD13" i="13"/>
  <c r="AE13" i="13"/>
  <c r="AF13" i="13"/>
  <c r="Q6" i="11"/>
  <c r="Q7" i="11"/>
  <c r="Q8" i="11"/>
  <c r="Q9" i="11"/>
  <c r="Q10" i="11"/>
  <c r="Q11" i="11"/>
  <c r="Q12" i="11"/>
  <c r="Q13" i="11"/>
  <c r="Q5" i="11"/>
  <c r="B13" i="13"/>
  <c r="B12" i="13" s="1"/>
  <c r="H6" i="11"/>
  <c r="H7" i="11"/>
  <c r="P127" i="13" s="1"/>
  <c r="P126" i="13" s="1"/>
  <c r="H8" i="11"/>
  <c r="H9" i="11"/>
  <c r="H10" i="11"/>
  <c r="H11" i="11"/>
  <c r="F157" i="13" s="1"/>
  <c r="F156" i="13" s="1"/>
  <c r="F178" i="13" s="1"/>
  <c r="H12" i="11"/>
  <c r="K157" i="13" s="1"/>
  <c r="K156" i="13" s="1"/>
  <c r="K178" i="13" s="1"/>
  <c r="H13" i="11"/>
  <c r="P157" i="13" s="1"/>
  <c r="P156" i="13" s="1"/>
  <c r="P178" i="13" s="1"/>
  <c r="H5" i="11"/>
  <c r="H6" i="12"/>
  <c r="H7" i="12"/>
  <c r="H8" i="12"/>
  <c r="H9" i="12"/>
  <c r="H10" i="12"/>
  <c r="Z141" i="13" s="1"/>
  <c r="Z132" i="13" s="1"/>
  <c r="H11" i="12"/>
  <c r="AC139" i="13" s="1"/>
  <c r="H12" i="12"/>
  <c r="H5" i="12"/>
  <c r="K134" i="13" s="1"/>
  <c r="K132" i="13" s="1"/>
  <c r="B8" i="13"/>
  <c r="C8" i="13"/>
  <c r="D8" i="13"/>
  <c r="E8" i="13"/>
  <c r="F8" i="13"/>
  <c r="G8" i="13"/>
  <c r="H8" i="13"/>
  <c r="I8" i="13"/>
  <c r="J8" i="13"/>
  <c r="K8" i="13"/>
  <c r="L8" i="13"/>
  <c r="M8" i="13"/>
  <c r="N8" i="13"/>
  <c r="O8" i="13"/>
  <c r="P8" i="13"/>
  <c r="Q8" i="13"/>
  <c r="R8" i="13"/>
  <c r="S8" i="13"/>
  <c r="T8" i="13"/>
  <c r="U8" i="13"/>
  <c r="V8" i="13"/>
  <c r="W8" i="13"/>
  <c r="X8" i="13"/>
  <c r="Y8" i="13"/>
  <c r="Z8" i="13"/>
  <c r="AA8" i="13"/>
  <c r="AB8" i="13"/>
  <c r="AC8" i="13"/>
  <c r="AD8" i="13"/>
  <c r="AE8" i="13"/>
  <c r="AF8" i="13"/>
  <c r="B9" i="13"/>
  <c r="C9" i="13"/>
  <c r="D9" i="13"/>
  <c r="E9" i="13"/>
  <c r="F9" i="13"/>
  <c r="G9" i="13"/>
  <c r="H9" i="13"/>
  <c r="I9" i="13"/>
  <c r="J9" i="13"/>
  <c r="K9" i="13"/>
  <c r="L9" i="13"/>
  <c r="M9" i="13"/>
  <c r="N9" i="13"/>
  <c r="O9" i="13"/>
  <c r="P9" i="13"/>
  <c r="Q9" i="13"/>
  <c r="R9" i="13"/>
  <c r="S9" i="13"/>
  <c r="T9" i="13"/>
  <c r="U9" i="13"/>
  <c r="V9" i="13"/>
  <c r="W9" i="13"/>
  <c r="X9" i="13"/>
  <c r="Y9" i="13"/>
  <c r="AA9" i="13"/>
  <c r="AB9" i="13"/>
  <c r="AC9" i="13"/>
  <c r="AD9" i="13"/>
  <c r="AE9" i="13"/>
  <c r="AF9" i="13"/>
  <c r="B10" i="13"/>
  <c r="C10" i="13"/>
  <c r="D10" i="13"/>
  <c r="E10" i="13"/>
  <c r="F10" i="13"/>
  <c r="G10" i="13"/>
  <c r="H10" i="13"/>
  <c r="I10" i="13"/>
  <c r="J10" i="13"/>
  <c r="K10" i="13"/>
  <c r="L10" i="13"/>
  <c r="M10" i="13"/>
  <c r="N10" i="13"/>
  <c r="O10" i="13"/>
  <c r="P10" i="13"/>
  <c r="Q10" i="13"/>
  <c r="R10" i="13"/>
  <c r="S10" i="13"/>
  <c r="T10" i="13"/>
  <c r="U10" i="13"/>
  <c r="V10" i="13"/>
  <c r="W10" i="13"/>
  <c r="X10" i="13"/>
  <c r="Y10" i="13"/>
  <c r="AA10" i="13"/>
  <c r="AB10" i="13"/>
  <c r="AC10" i="13"/>
  <c r="AD10" i="13"/>
  <c r="AE10" i="13"/>
  <c r="AF10" i="13"/>
  <c r="B11" i="13"/>
  <c r="C11" i="13"/>
  <c r="D11" i="13"/>
  <c r="E11" i="13"/>
  <c r="F11" i="13"/>
  <c r="G11" i="13"/>
  <c r="H11" i="13"/>
  <c r="I11" i="13"/>
  <c r="J11" i="13"/>
  <c r="K11" i="13"/>
  <c r="L11" i="13"/>
  <c r="M11" i="13"/>
  <c r="N11" i="13"/>
  <c r="O11" i="13"/>
  <c r="P11" i="13"/>
  <c r="Q11" i="13"/>
  <c r="R11" i="13"/>
  <c r="S11" i="13"/>
  <c r="T11" i="13"/>
  <c r="U11" i="13"/>
  <c r="V11" i="13"/>
  <c r="W11" i="13"/>
  <c r="X11" i="13"/>
  <c r="Y11" i="13"/>
  <c r="Z11" i="13"/>
  <c r="AA11" i="13"/>
  <c r="AB11" i="13"/>
  <c r="AC11" i="13"/>
  <c r="AD11" i="13"/>
  <c r="AE11" i="13"/>
  <c r="AF11" i="13"/>
  <c r="C7" i="13"/>
  <c r="D7" i="13"/>
  <c r="E7" i="13"/>
  <c r="G7" i="13"/>
  <c r="H7" i="13"/>
  <c r="I7" i="13"/>
  <c r="J7" i="13"/>
  <c r="K7" i="13"/>
  <c r="L7" i="13"/>
  <c r="M7" i="13"/>
  <c r="N7" i="13"/>
  <c r="O7" i="13"/>
  <c r="P7" i="13"/>
  <c r="Q7" i="13"/>
  <c r="R7" i="13"/>
  <c r="S7" i="13"/>
  <c r="T7" i="13"/>
  <c r="U7" i="13"/>
  <c r="V7" i="13"/>
  <c r="W7" i="13"/>
  <c r="X7" i="13"/>
  <c r="Y7" i="13"/>
  <c r="Z7" i="13"/>
  <c r="AA7" i="13"/>
  <c r="AB7" i="13"/>
  <c r="AC7" i="13"/>
  <c r="AD7" i="13"/>
  <c r="AE7" i="13"/>
  <c r="AF7" i="13"/>
  <c r="B7" i="13"/>
  <c r="F7" i="13"/>
  <c r="Z10" i="13"/>
  <c r="Z9" i="13"/>
  <c r="K13" i="11"/>
  <c r="L13" i="11"/>
  <c r="L6" i="11"/>
  <c r="L7" i="11"/>
  <c r="L8" i="11"/>
  <c r="L9" i="11"/>
  <c r="C42" i="14" s="1"/>
  <c r="C41" i="14" s="1"/>
  <c r="L10" i="11"/>
  <c r="L11" i="11"/>
  <c r="L12" i="11"/>
  <c r="L5" i="11"/>
  <c r="K6" i="11"/>
  <c r="K7" i="11"/>
  <c r="K8" i="11"/>
  <c r="K9" i="11"/>
  <c r="C46" i="14" s="1"/>
  <c r="K10" i="11"/>
  <c r="K11" i="11"/>
  <c r="K12" i="11"/>
  <c r="AC140" i="13" l="1"/>
  <c r="M127" i="13"/>
  <c r="M126" i="13" s="1"/>
  <c r="K127" i="13"/>
  <c r="K126" i="13" s="1"/>
  <c r="K148" i="13" s="1"/>
  <c r="AC110" i="13"/>
  <c r="AC142" i="13"/>
  <c r="M107" i="13"/>
  <c r="M137" i="13"/>
  <c r="AC109" i="13"/>
  <c r="AC141" i="13"/>
  <c r="AC132" i="13" s="1"/>
  <c r="AC148" i="13" s="1"/>
  <c r="P106" i="13"/>
  <c r="P102" i="13" s="1"/>
  <c r="P118" i="13" s="1"/>
  <c r="P136" i="13"/>
  <c r="P132" i="13" s="1"/>
  <c r="P148" i="13" s="1"/>
  <c r="M108" i="13"/>
  <c r="M102" i="13" s="1"/>
  <c r="M138" i="13"/>
  <c r="U105" i="13"/>
  <c r="U102" i="13" s="1"/>
  <c r="U135" i="13"/>
  <c r="U132" i="13" s="1"/>
  <c r="U97" i="13"/>
  <c r="U96" i="13" s="1"/>
  <c r="U127" i="13"/>
  <c r="U126" i="13" s="1"/>
  <c r="Q97" i="13"/>
  <c r="Q96" i="13" s="1"/>
  <c r="Q118" i="13" s="1"/>
  <c r="Q127" i="13"/>
  <c r="Q126" i="13" s="1"/>
  <c r="Q148" i="13" s="1"/>
  <c r="G46" i="14"/>
  <c r="G44" i="14" s="1"/>
  <c r="G42" i="14"/>
  <c r="G41" i="14" s="1"/>
  <c r="F97" i="13"/>
  <c r="F96" i="13" s="1"/>
  <c r="F118" i="13" s="1"/>
  <c r="F127" i="13"/>
  <c r="F126" i="13" s="1"/>
  <c r="F148" i="13" s="1"/>
  <c r="C127" i="13"/>
  <c r="C126" i="13" s="1"/>
  <c r="C148" i="13" s="1"/>
  <c r="C157" i="13"/>
  <c r="C156" i="13" s="1"/>
  <c r="C178" i="13" s="1"/>
  <c r="Z97" i="13"/>
  <c r="Z96" i="13" s="1"/>
  <c r="Z127" i="13"/>
  <c r="Z126" i="13" s="1"/>
  <c r="Z148" i="13" s="1"/>
  <c r="M97" i="13"/>
  <c r="M96" i="13" s="1"/>
  <c r="K97" i="13"/>
  <c r="K96" i="13" s="1"/>
  <c r="E42" i="14"/>
  <c r="AC111" i="13"/>
  <c r="AC102" i="13" s="1"/>
  <c r="AC118" i="13" s="1"/>
  <c r="Z111" i="13"/>
  <c r="Z102" i="13" s="1"/>
  <c r="F42" i="14"/>
  <c r="C44" i="14"/>
  <c r="C47" i="14" s="1"/>
  <c r="C49" i="14" s="1"/>
  <c r="C24" i="15" s="1"/>
  <c r="K13" i="13"/>
  <c r="K12" i="13" s="1"/>
  <c r="K104" i="13"/>
  <c r="K102" i="13" s="1"/>
  <c r="Y12" i="13"/>
  <c r="U12" i="13"/>
  <c r="B42" i="14"/>
  <c r="N40" i="14"/>
  <c r="AC12" i="13"/>
  <c r="L12" i="13"/>
  <c r="T12" i="13"/>
  <c r="X12" i="13"/>
  <c r="H12" i="13"/>
  <c r="Z12" i="13"/>
  <c r="E12" i="13"/>
  <c r="M12" i="13"/>
  <c r="I12" i="13"/>
  <c r="AB12" i="13"/>
  <c r="P12" i="13"/>
  <c r="Q12" i="13"/>
  <c r="AF12" i="13"/>
  <c r="G12" i="13"/>
  <c r="AE12" i="13"/>
  <c r="AA12" i="13"/>
  <c r="W12" i="13"/>
  <c r="S12" i="13"/>
  <c r="O12" i="13"/>
  <c r="J12" i="13"/>
  <c r="F12" i="13"/>
  <c r="AD12" i="13"/>
  <c r="V12" i="13"/>
  <c r="R12" i="13"/>
  <c r="N12" i="13"/>
  <c r="C6" i="13"/>
  <c r="C28" i="13" s="1"/>
  <c r="N6" i="13"/>
  <c r="U6" i="13"/>
  <c r="AC6" i="13"/>
  <c r="Y6" i="13"/>
  <c r="Q6" i="13"/>
  <c r="M6" i="13"/>
  <c r="AB6" i="13"/>
  <c r="T6" i="13"/>
  <c r="P6" i="13"/>
  <c r="L6" i="13"/>
  <c r="G6" i="13"/>
  <c r="AD6" i="13"/>
  <c r="Z6" i="13"/>
  <c r="V6" i="13"/>
  <c r="R6" i="13"/>
  <c r="F6" i="13"/>
  <c r="J6" i="13"/>
  <c r="AF6" i="13"/>
  <c r="D6" i="13"/>
  <c r="D28" i="13" s="1"/>
  <c r="AA6" i="13"/>
  <c r="S6" i="13"/>
  <c r="H6" i="13"/>
  <c r="W6" i="13"/>
  <c r="O6" i="13"/>
  <c r="AE6" i="13"/>
  <c r="K6" i="13"/>
  <c r="I6" i="13"/>
  <c r="E6" i="13"/>
  <c r="B6" i="13"/>
  <c r="B28" i="13" s="1"/>
  <c r="B30" i="13" s="1"/>
  <c r="C29" i="13" s="1"/>
  <c r="W5" i="12"/>
  <c r="K5" i="12"/>
  <c r="F43" i="14" s="1"/>
  <c r="K5" i="11"/>
  <c r="B46" i="14" s="1"/>
  <c r="B44" i="14" s="1"/>
  <c r="C22" i="15" l="1"/>
  <c r="Z118" i="13"/>
  <c r="G47" i="14"/>
  <c r="G49" i="14" s="1"/>
  <c r="G22" i="15" s="1"/>
  <c r="G16" i="15" s="1"/>
  <c r="G25" i="15" s="1"/>
  <c r="N42" i="14"/>
  <c r="U118" i="13"/>
  <c r="U148" i="13"/>
  <c r="M132" i="13"/>
  <c r="M148" i="13" s="1"/>
  <c r="F41" i="14"/>
  <c r="M118" i="13"/>
  <c r="F46" i="14"/>
  <c r="K118" i="13"/>
  <c r="S5" i="12"/>
  <c r="R5" i="12" s="1"/>
  <c r="S6" i="12"/>
  <c r="R6" i="12" s="1"/>
  <c r="F44" i="14"/>
  <c r="E46" i="14"/>
  <c r="E44" i="14" s="1"/>
  <c r="B43" i="14"/>
  <c r="B41" i="14" s="1"/>
  <c r="E43" i="14"/>
  <c r="E41" i="14" s="1"/>
  <c r="U28" i="13"/>
  <c r="Y28" i="13"/>
  <c r="S10" i="12"/>
  <c r="R10" i="12" s="1"/>
  <c r="S14" i="12"/>
  <c r="R14" i="12" s="1"/>
  <c r="S18" i="12"/>
  <c r="R18" i="12" s="1"/>
  <c r="S22" i="12"/>
  <c r="R22" i="12" s="1"/>
  <c r="S26" i="12"/>
  <c r="R26" i="12" s="1"/>
  <c r="S30" i="12"/>
  <c r="R30" i="12" s="1"/>
  <c r="S34" i="12"/>
  <c r="R34" i="12" s="1"/>
  <c r="S38" i="12"/>
  <c r="R38" i="12" s="1"/>
  <c r="S42" i="12"/>
  <c r="R42" i="12" s="1"/>
  <c r="S46" i="12"/>
  <c r="R46" i="12" s="1"/>
  <c r="S50" i="12"/>
  <c r="R50" i="12" s="1"/>
  <c r="S54" i="12"/>
  <c r="R54" i="12" s="1"/>
  <c r="S58" i="12"/>
  <c r="R58" i="12" s="1"/>
  <c r="S62" i="12"/>
  <c r="R62" i="12" s="1"/>
  <c r="S66" i="12"/>
  <c r="R66" i="12" s="1"/>
  <c r="S70" i="12"/>
  <c r="R70" i="12" s="1"/>
  <c r="S74" i="12"/>
  <c r="R74" i="12" s="1"/>
  <c r="S78" i="12"/>
  <c r="R78" i="12" s="1"/>
  <c r="S82" i="12"/>
  <c r="R82" i="12" s="1"/>
  <c r="S86" i="12"/>
  <c r="R86" i="12" s="1"/>
  <c r="S90" i="12"/>
  <c r="R90" i="12" s="1"/>
  <c r="S94" i="12"/>
  <c r="R94" i="12" s="1"/>
  <c r="S98" i="12"/>
  <c r="R98" i="12" s="1"/>
  <c r="S102" i="12"/>
  <c r="R102" i="12" s="1"/>
  <c r="S106" i="12"/>
  <c r="R106" i="12" s="1"/>
  <c r="S110" i="12"/>
  <c r="R110" i="12" s="1"/>
  <c r="S114" i="12"/>
  <c r="R114" i="12" s="1"/>
  <c r="S118" i="12"/>
  <c r="R118" i="12" s="1"/>
  <c r="S122" i="12"/>
  <c r="R122" i="12" s="1"/>
  <c r="S126" i="12"/>
  <c r="R126" i="12" s="1"/>
  <c r="S130" i="12"/>
  <c r="R130" i="12" s="1"/>
  <c r="S134" i="12"/>
  <c r="R134" i="12" s="1"/>
  <c r="S138" i="12"/>
  <c r="R138" i="12" s="1"/>
  <c r="S142" i="12"/>
  <c r="R142" i="12" s="1"/>
  <c r="S146" i="12"/>
  <c r="R146" i="12" s="1"/>
  <c r="S150" i="12"/>
  <c r="R150" i="12" s="1"/>
  <c r="S154" i="12"/>
  <c r="R154" i="12" s="1"/>
  <c r="S158" i="12"/>
  <c r="R158" i="12" s="1"/>
  <c r="S162" i="12"/>
  <c r="R162" i="12" s="1"/>
  <c r="S166" i="12"/>
  <c r="R166" i="12" s="1"/>
  <c r="S170" i="12"/>
  <c r="R170" i="12" s="1"/>
  <c r="S174" i="12"/>
  <c r="R174" i="12" s="1"/>
  <c r="S178" i="12"/>
  <c r="R178" i="12" s="1"/>
  <c r="S182" i="12"/>
  <c r="R182" i="12" s="1"/>
  <c r="S186" i="12"/>
  <c r="R186" i="12" s="1"/>
  <c r="S190" i="12"/>
  <c r="R190" i="12" s="1"/>
  <c r="S194" i="12"/>
  <c r="R194" i="12" s="1"/>
  <c r="S198" i="12"/>
  <c r="R198" i="12" s="1"/>
  <c r="S202" i="12"/>
  <c r="R202" i="12" s="1"/>
  <c r="S206" i="12"/>
  <c r="R206" i="12" s="1"/>
  <c r="S210" i="12"/>
  <c r="R210" i="12" s="1"/>
  <c r="S214" i="12"/>
  <c r="R214" i="12" s="1"/>
  <c r="S218" i="12"/>
  <c r="R218" i="12" s="1"/>
  <c r="S222" i="12"/>
  <c r="R222" i="12" s="1"/>
  <c r="S226" i="12"/>
  <c r="R226" i="12" s="1"/>
  <c r="S230" i="12"/>
  <c r="R230" i="12" s="1"/>
  <c r="S234" i="12"/>
  <c r="R234" i="12" s="1"/>
  <c r="S238" i="12"/>
  <c r="R238" i="12" s="1"/>
  <c r="S242" i="12"/>
  <c r="R242" i="12" s="1"/>
  <c r="S246" i="12"/>
  <c r="R246" i="12" s="1"/>
  <c r="S250" i="12"/>
  <c r="R250" i="12" s="1"/>
  <c r="S254" i="12"/>
  <c r="R254" i="12" s="1"/>
  <c r="S258" i="12"/>
  <c r="R258" i="12" s="1"/>
  <c r="S262" i="12"/>
  <c r="R262" i="12" s="1"/>
  <c r="S266" i="12"/>
  <c r="R266" i="12" s="1"/>
  <c r="S270" i="12"/>
  <c r="R270" i="12" s="1"/>
  <c r="S274" i="12"/>
  <c r="R274" i="12" s="1"/>
  <c r="S278" i="12"/>
  <c r="R278" i="12" s="1"/>
  <c r="S282" i="12"/>
  <c r="R282" i="12" s="1"/>
  <c r="S286" i="12"/>
  <c r="R286" i="12" s="1"/>
  <c r="S290" i="12"/>
  <c r="R290" i="12" s="1"/>
  <c r="S7" i="12"/>
  <c r="R7" i="12" s="1"/>
  <c r="S11" i="12"/>
  <c r="R11" i="12" s="1"/>
  <c r="S15" i="12"/>
  <c r="R15" i="12" s="1"/>
  <c r="S19" i="12"/>
  <c r="R19" i="12" s="1"/>
  <c r="S23" i="12"/>
  <c r="R23" i="12" s="1"/>
  <c r="S27" i="12"/>
  <c r="R27" i="12" s="1"/>
  <c r="S31" i="12"/>
  <c r="R31" i="12" s="1"/>
  <c r="S35" i="12"/>
  <c r="R35" i="12" s="1"/>
  <c r="S39" i="12"/>
  <c r="R39" i="12" s="1"/>
  <c r="S43" i="12"/>
  <c r="R43" i="12" s="1"/>
  <c r="S47" i="12"/>
  <c r="R47" i="12" s="1"/>
  <c r="S51" i="12"/>
  <c r="R51" i="12" s="1"/>
  <c r="S55" i="12"/>
  <c r="R55" i="12" s="1"/>
  <c r="S59" i="12"/>
  <c r="R59" i="12" s="1"/>
  <c r="S63" i="12"/>
  <c r="R63" i="12" s="1"/>
  <c r="S67" i="12"/>
  <c r="R67" i="12" s="1"/>
  <c r="S71" i="12"/>
  <c r="R71" i="12" s="1"/>
  <c r="S75" i="12"/>
  <c r="R75" i="12" s="1"/>
  <c r="S79" i="12"/>
  <c r="R79" i="12" s="1"/>
  <c r="S83" i="12"/>
  <c r="R83" i="12" s="1"/>
  <c r="S87" i="12"/>
  <c r="R87" i="12" s="1"/>
  <c r="S91" i="12"/>
  <c r="R91" i="12" s="1"/>
  <c r="S95" i="12"/>
  <c r="R95" i="12" s="1"/>
  <c r="S99" i="12"/>
  <c r="R99" i="12" s="1"/>
  <c r="S103" i="12"/>
  <c r="R103" i="12" s="1"/>
  <c r="S107" i="12"/>
  <c r="R107" i="12" s="1"/>
  <c r="S111" i="12"/>
  <c r="R111" i="12" s="1"/>
  <c r="S115" i="12"/>
  <c r="R115" i="12" s="1"/>
  <c r="S119" i="12"/>
  <c r="R119" i="12" s="1"/>
  <c r="S123" i="12"/>
  <c r="R123" i="12" s="1"/>
  <c r="S127" i="12"/>
  <c r="R127" i="12" s="1"/>
  <c r="S131" i="12"/>
  <c r="R131" i="12" s="1"/>
  <c r="S135" i="12"/>
  <c r="R135" i="12" s="1"/>
  <c r="S139" i="12"/>
  <c r="R139" i="12" s="1"/>
  <c r="S143" i="12"/>
  <c r="R143" i="12" s="1"/>
  <c r="S147" i="12"/>
  <c r="R147" i="12" s="1"/>
  <c r="S151" i="12"/>
  <c r="R151" i="12" s="1"/>
  <c r="S155" i="12"/>
  <c r="R155" i="12" s="1"/>
  <c r="S159" i="12"/>
  <c r="R159" i="12" s="1"/>
  <c r="S163" i="12"/>
  <c r="R163" i="12" s="1"/>
  <c r="S167" i="12"/>
  <c r="R167" i="12" s="1"/>
  <c r="S171" i="12"/>
  <c r="R171" i="12" s="1"/>
  <c r="S175" i="12"/>
  <c r="R175" i="12" s="1"/>
  <c r="S179" i="12"/>
  <c r="R179" i="12" s="1"/>
  <c r="S183" i="12"/>
  <c r="R183" i="12" s="1"/>
  <c r="S187" i="12"/>
  <c r="R187" i="12" s="1"/>
  <c r="S191" i="12"/>
  <c r="R191" i="12" s="1"/>
  <c r="S195" i="12"/>
  <c r="R195" i="12" s="1"/>
  <c r="S199" i="12"/>
  <c r="R199" i="12" s="1"/>
  <c r="S203" i="12"/>
  <c r="R203" i="12" s="1"/>
  <c r="S207" i="12"/>
  <c r="R207" i="12" s="1"/>
  <c r="S211" i="12"/>
  <c r="R211" i="12" s="1"/>
  <c r="S215" i="12"/>
  <c r="R215" i="12" s="1"/>
  <c r="S219" i="12"/>
  <c r="R219" i="12" s="1"/>
  <c r="S223" i="12"/>
  <c r="R223" i="12" s="1"/>
  <c r="S227" i="12"/>
  <c r="R227" i="12" s="1"/>
  <c r="S231" i="12"/>
  <c r="R231" i="12" s="1"/>
  <c r="S235" i="12"/>
  <c r="R235" i="12" s="1"/>
  <c r="S239" i="12"/>
  <c r="R239" i="12" s="1"/>
  <c r="S243" i="12"/>
  <c r="R243" i="12" s="1"/>
  <c r="S247" i="12"/>
  <c r="R247" i="12" s="1"/>
  <c r="S251" i="12"/>
  <c r="R251" i="12" s="1"/>
  <c r="S255" i="12"/>
  <c r="R255" i="12" s="1"/>
  <c r="S259" i="12"/>
  <c r="R259" i="12" s="1"/>
  <c r="S263" i="12"/>
  <c r="R263" i="12" s="1"/>
  <c r="S267" i="12"/>
  <c r="R267" i="12" s="1"/>
  <c r="S271" i="12"/>
  <c r="R271" i="12" s="1"/>
  <c r="S275" i="12"/>
  <c r="R275" i="12" s="1"/>
  <c r="S279" i="12"/>
  <c r="R279" i="12" s="1"/>
  <c r="S283" i="12"/>
  <c r="R283" i="12" s="1"/>
  <c r="S287" i="12"/>
  <c r="R287" i="12" s="1"/>
  <c r="S291" i="12"/>
  <c r="R291" i="12" s="1"/>
  <c r="S8" i="12"/>
  <c r="R8" i="12" s="1"/>
  <c r="S12" i="12"/>
  <c r="R12" i="12" s="1"/>
  <c r="S16" i="12"/>
  <c r="R16" i="12" s="1"/>
  <c r="S20" i="12"/>
  <c r="R20" i="12" s="1"/>
  <c r="S24" i="12"/>
  <c r="R24" i="12" s="1"/>
  <c r="S28" i="12"/>
  <c r="R28" i="12" s="1"/>
  <c r="S32" i="12"/>
  <c r="R32" i="12" s="1"/>
  <c r="S36" i="12"/>
  <c r="R36" i="12" s="1"/>
  <c r="S40" i="12"/>
  <c r="R40" i="12" s="1"/>
  <c r="S44" i="12"/>
  <c r="R44" i="12" s="1"/>
  <c r="S48" i="12"/>
  <c r="R48" i="12" s="1"/>
  <c r="S52" i="12"/>
  <c r="R52" i="12" s="1"/>
  <c r="S56" i="12"/>
  <c r="R56" i="12" s="1"/>
  <c r="S60" i="12"/>
  <c r="R60" i="12" s="1"/>
  <c r="S64" i="12"/>
  <c r="R64" i="12" s="1"/>
  <c r="S68" i="12"/>
  <c r="R68" i="12" s="1"/>
  <c r="S72" i="12"/>
  <c r="R72" i="12" s="1"/>
  <c r="S76" i="12"/>
  <c r="R76" i="12" s="1"/>
  <c r="S80" i="12"/>
  <c r="R80" i="12" s="1"/>
  <c r="S84" i="12"/>
  <c r="R84" i="12" s="1"/>
  <c r="S88" i="12"/>
  <c r="R88" i="12" s="1"/>
  <c r="S92" i="12"/>
  <c r="R92" i="12" s="1"/>
  <c r="S96" i="12"/>
  <c r="R96" i="12" s="1"/>
  <c r="S100" i="12"/>
  <c r="R100" i="12" s="1"/>
  <c r="S104" i="12"/>
  <c r="R104" i="12" s="1"/>
  <c r="S108" i="12"/>
  <c r="R108" i="12" s="1"/>
  <c r="S112" i="12"/>
  <c r="R112" i="12" s="1"/>
  <c r="S116" i="12"/>
  <c r="R116" i="12" s="1"/>
  <c r="S120" i="12"/>
  <c r="R120" i="12" s="1"/>
  <c r="S124" i="12"/>
  <c r="R124" i="12" s="1"/>
  <c r="S128" i="12"/>
  <c r="R128" i="12" s="1"/>
  <c r="S132" i="12"/>
  <c r="R132" i="12" s="1"/>
  <c r="S136" i="12"/>
  <c r="R136" i="12" s="1"/>
  <c r="S140" i="12"/>
  <c r="R140" i="12" s="1"/>
  <c r="S144" i="12"/>
  <c r="R144" i="12" s="1"/>
  <c r="S148" i="12"/>
  <c r="R148" i="12" s="1"/>
  <c r="S152" i="12"/>
  <c r="R152" i="12" s="1"/>
  <c r="S156" i="12"/>
  <c r="R156" i="12" s="1"/>
  <c r="S160" i="12"/>
  <c r="R160" i="12" s="1"/>
  <c r="S164" i="12"/>
  <c r="R164" i="12" s="1"/>
  <c r="S168" i="12"/>
  <c r="R168" i="12" s="1"/>
  <c r="S172" i="12"/>
  <c r="R172" i="12" s="1"/>
  <c r="S176" i="12"/>
  <c r="R176" i="12" s="1"/>
  <c r="S180" i="12"/>
  <c r="R180" i="12" s="1"/>
  <c r="S184" i="12"/>
  <c r="R184" i="12" s="1"/>
  <c r="S188" i="12"/>
  <c r="R188" i="12" s="1"/>
  <c r="S192" i="12"/>
  <c r="R192" i="12" s="1"/>
  <c r="S196" i="12"/>
  <c r="R196" i="12" s="1"/>
  <c r="S200" i="12"/>
  <c r="R200" i="12" s="1"/>
  <c r="S204" i="12"/>
  <c r="R204" i="12" s="1"/>
  <c r="S208" i="12"/>
  <c r="R208" i="12" s="1"/>
  <c r="S212" i="12"/>
  <c r="R212" i="12" s="1"/>
  <c r="S216" i="12"/>
  <c r="R216" i="12" s="1"/>
  <c r="S220" i="12"/>
  <c r="R220" i="12" s="1"/>
  <c r="S224" i="12"/>
  <c r="R224" i="12" s="1"/>
  <c r="S228" i="12"/>
  <c r="R228" i="12" s="1"/>
  <c r="S232" i="12"/>
  <c r="R232" i="12" s="1"/>
  <c r="S236" i="12"/>
  <c r="R236" i="12" s="1"/>
  <c r="S240" i="12"/>
  <c r="R240" i="12" s="1"/>
  <c r="S244" i="12"/>
  <c r="R244" i="12" s="1"/>
  <c r="S248" i="12"/>
  <c r="R248" i="12" s="1"/>
  <c r="S252" i="12"/>
  <c r="R252" i="12" s="1"/>
  <c r="S256" i="12"/>
  <c r="R256" i="12" s="1"/>
  <c r="S260" i="12"/>
  <c r="R260" i="12" s="1"/>
  <c r="S264" i="12"/>
  <c r="R264" i="12" s="1"/>
  <c r="S268" i="12"/>
  <c r="R268" i="12" s="1"/>
  <c r="S272" i="12"/>
  <c r="R272" i="12" s="1"/>
  <c r="S276" i="12"/>
  <c r="R276" i="12" s="1"/>
  <c r="S280" i="12"/>
  <c r="R280" i="12" s="1"/>
  <c r="S284" i="12"/>
  <c r="R284" i="12" s="1"/>
  <c r="S288" i="12"/>
  <c r="R288" i="12" s="1"/>
  <c r="S292" i="12"/>
  <c r="R292" i="12" s="1"/>
  <c r="S296" i="12"/>
  <c r="R296" i="12" s="1"/>
  <c r="S300" i="12"/>
  <c r="R300" i="12" s="1"/>
  <c r="S304" i="12"/>
  <c r="R304" i="12" s="1"/>
  <c r="S308" i="12"/>
  <c r="R308" i="12" s="1"/>
  <c r="S312" i="12"/>
  <c r="R312" i="12" s="1"/>
  <c r="S316" i="12"/>
  <c r="R316" i="12" s="1"/>
  <c r="S320" i="12"/>
  <c r="R320" i="12" s="1"/>
  <c r="S324" i="12"/>
  <c r="R324" i="12" s="1"/>
  <c r="S328" i="12"/>
  <c r="R328" i="12" s="1"/>
  <c r="S332" i="12"/>
  <c r="R332" i="12" s="1"/>
  <c r="S336" i="12"/>
  <c r="R336" i="12" s="1"/>
  <c r="S340" i="12"/>
  <c r="R340" i="12" s="1"/>
  <c r="S344" i="12"/>
  <c r="R344" i="12" s="1"/>
  <c r="S21" i="12"/>
  <c r="R21" i="12" s="1"/>
  <c r="S37" i="12"/>
  <c r="R37" i="12" s="1"/>
  <c r="S53" i="12"/>
  <c r="R53" i="12" s="1"/>
  <c r="S69" i="12"/>
  <c r="R69" i="12" s="1"/>
  <c r="S85" i="12"/>
  <c r="R85" i="12" s="1"/>
  <c r="S101" i="12"/>
  <c r="R101" i="12" s="1"/>
  <c r="S117" i="12"/>
  <c r="R117" i="12" s="1"/>
  <c r="S133" i="12"/>
  <c r="R133" i="12" s="1"/>
  <c r="S149" i="12"/>
  <c r="R149" i="12" s="1"/>
  <c r="S165" i="12"/>
  <c r="R165" i="12" s="1"/>
  <c r="S181" i="12"/>
  <c r="R181" i="12" s="1"/>
  <c r="S197" i="12"/>
  <c r="R197" i="12" s="1"/>
  <c r="S213" i="12"/>
  <c r="R213" i="12" s="1"/>
  <c r="S229" i="12"/>
  <c r="R229" i="12" s="1"/>
  <c r="S245" i="12"/>
  <c r="R245" i="12" s="1"/>
  <c r="S261" i="12"/>
  <c r="R261" i="12" s="1"/>
  <c r="S277" i="12"/>
  <c r="R277" i="12" s="1"/>
  <c r="S293" i="12"/>
  <c r="R293" i="12" s="1"/>
  <c r="S298" i="12"/>
  <c r="R298" i="12" s="1"/>
  <c r="S303" i="12"/>
  <c r="R303" i="12" s="1"/>
  <c r="S309" i="12"/>
  <c r="R309" i="12" s="1"/>
  <c r="S314" i="12"/>
  <c r="R314" i="12" s="1"/>
  <c r="S319" i="12"/>
  <c r="R319" i="12" s="1"/>
  <c r="S325" i="12"/>
  <c r="R325" i="12" s="1"/>
  <c r="S330" i="12"/>
  <c r="R330" i="12" s="1"/>
  <c r="S335" i="12"/>
  <c r="R335" i="12" s="1"/>
  <c r="S341" i="12"/>
  <c r="R341" i="12" s="1"/>
  <c r="S346" i="12"/>
  <c r="R346" i="12" s="1"/>
  <c r="S350" i="12"/>
  <c r="R350" i="12" s="1"/>
  <c r="S354" i="12"/>
  <c r="R354" i="12" s="1"/>
  <c r="S358" i="12"/>
  <c r="R358" i="12" s="1"/>
  <c r="S362" i="12"/>
  <c r="R362" i="12" s="1"/>
  <c r="S366" i="12"/>
  <c r="R366" i="12" s="1"/>
  <c r="S370" i="12"/>
  <c r="R370" i="12" s="1"/>
  <c r="S374" i="12"/>
  <c r="R374" i="12" s="1"/>
  <c r="S378" i="12"/>
  <c r="R378" i="12" s="1"/>
  <c r="S382" i="12"/>
  <c r="R382" i="12" s="1"/>
  <c r="S386" i="12"/>
  <c r="R386" i="12" s="1"/>
  <c r="S390" i="12"/>
  <c r="R390" i="12" s="1"/>
  <c r="S394" i="12"/>
  <c r="R394" i="12" s="1"/>
  <c r="S398" i="12"/>
  <c r="R398" i="12" s="1"/>
  <c r="S402" i="12"/>
  <c r="R402" i="12" s="1"/>
  <c r="S406" i="12"/>
  <c r="R406" i="12" s="1"/>
  <c r="S410" i="12"/>
  <c r="R410" i="12" s="1"/>
  <c r="S414" i="12"/>
  <c r="R414" i="12" s="1"/>
  <c r="S418" i="12"/>
  <c r="R418" i="12" s="1"/>
  <c r="S422" i="12"/>
  <c r="R422" i="12" s="1"/>
  <c r="S426" i="12"/>
  <c r="R426" i="12" s="1"/>
  <c r="S430" i="12"/>
  <c r="R430" i="12" s="1"/>
  <c r="S434" i="12"/>
  <c r="R434" i="12" s="1"/>
  <c r="S438" i="12"/>
  <c r="R438" i="12" s="1"/>
  <c r="S442" i="12"/>
  <c r="R442" i="12" s="1"/>
  <c r="S446" i="12"/>
  <c r="R446" i="12" s="1"/>
  <c r="S450" i="12"/>
  <c r="R450" i="12" s="1"/>
  <c r="S454" i="12"/>
  <c r="R454" i="12" s="1"/>
  <c r="S458" i="12"/>
  <c r="R458" i="12" s="1"/>
  <c r="S462" i="12"/>
  <c r="R462" i="12" s="1"/>
  <c r="S466" i="12"/>
  <c r="R466" i="12" s="1"/>
  <c r="S470" i="12"/>
  <c r="R470" i="12" s="1"/>
  <c r="S474" i="12"/>
  <c r="R474" i="12" s="1"/>
  <c r="S478" i="12"/>
  <c r="R478" i="12" s="1"/>
  <c r="S482" i="12"/>
  <c r="R482" i="12" s="1"/>
  <c r="S486" i="12"/>
  <c r="R486" i="12" s="1"/>
  <c r="S490" i="12"/>
  <c r="R490" i="12" s="1"/>
  <c r="S494" i="12"/>
  <c r="R494" i="12" s="1"/>
  <c r="S498" i="12"/>
  <c r="R498" i="12" s="1"/>
  <c r="S502" i="12"/>
  <c r="R502" i="12" s="1"/>
  <c r="S506" i="12"/>
  <c r="R506" i="12" s="1"/>
  <c r="S510" i="12"/>
  <c r="R510" i="12" s="1"/>
  <c r="S514" i="12"/>
  <c r="R514" i="12" s="1"/>
  <c r="S518" i="12"/>
  <c r="R518" i="12" s="1"/>
  <c r="S522" i="12"/>
  <c r="R522" i="12" s="1"/>
  <c r="S526" i="12"/>
  <c r="R526" i="12" s="1"/>
  <c r="S530" i="12"/>
  <c r="R530" i="12" s="1"/>
  <c r="S534" i="12"/>
  <c r="R534" i="12" s="1"/>
  <c r="S538" i="12"/>
  <c r="R538" i="12" s="1"/>
  <c r="S542" i="12"/>
  <c r="R542" i="12" s="1"/>
  <c r="S546" i="12"/>
  <c r="R546" i="12" s="1"/>
  <c r="S550" i="12"/>
  <c r="R550" i="12" s="1"/>
  <c r="S554" i="12"/>
  <c r="R554" i="12" s="1"/>
  <c r="S558" i="12"/>
  <c r="R558" i="12" s="1"/>
  <c r="S562" i="12"/>
  <c r="R562" i="12" s="1"/>
  <c r="S566" i="12"/>
  <c r="R566" i="12" s="1"/>
  <c r="S570" i="12"/>
  <c r="R570" i="12" s="1"/>
  <c r="S9" i="12"/>
  <c r="R9" i="12" s="1"/>
  <c r="S25" i="12"/>
  <c r="R25" i="12" s="1"/>
  <c r="S41" i="12"/>
  <c r="R41" i="12" s="1"/>
  <c r="S57" i="12"/>
  <c r="R57" i="12" s="1"/>
  <c r="S73" i="12"/>
  <c r="R73" i="12" s="1"/>
  <c r="S89" i="12"/>
  <c r="R89" i="12" s="1"/>
  <c r="S105" i="12"/>
  <c r="R105" i="12" s="1"/>
  <c r="S121" i="12"/>
  <c r="R121" i="12" s="1"/>
  <c r="S137" i="12"/>
  <c r="R137" i="12" s="1"/>
  <c r="S153" i="12"/>
  <c r="R153" i="12" s="1"/>
  <c r="S169" i="12"/>
  <c r="R169" i="12" s="1"/>
  <c r="S185" i="12"/>
  <c r="R185" i="12" s="1"/>
  <c r="S201" i="12"/>
  <c r="R201" i="12" s="1"/>
  <c r="S217" i="12"/>
  <c r="R217" i="12" s="1"/>
  <c r="S233" i="12"/>
  <c r="R233" i="12" s="1"/>
  <c r="S249" i="12"/>
  <c r="R249" i="12" s="1"/>
  <c r="S265" i="12"/>
  <c r="R265" i="12" s="1"/>
  <c r="S281" i="12"/>
  <c r="R281" i="12" s="1"/>
  <c r="S294" i="12"/>
  <c r="R294" i="12" s="1"/>
  <c r="S299" i="12"/>
  <c r="R299" i="12" s="1"/>
  <c r="S305" i="12"/>
  <c r="R305" i="12" s="1"/>
  <c r="S310" i="12"/>
  <c r="R310" i="12" s="1"/>
  <c r="S315" i="12"/>
  <c r="R315" i="12" s="1"/>
  <c r="S321" i="12"/>
  <c r="R321" i="12" s="1"/>
  <c r="S326" i="12"/>
  <c r="R326" i="12" s="1"/>
  <c r="S331" i="12"/>
  <c r="R331" i="12" s="1"/>
  <c r="S337" i="12"/>
  <c r="R337" i="12" s="1"/>
  <c r="S342" i="12"/>
  <c r="R342" i="12" s="1"/>
  <c r="S347" i="12"/>
  <c r="R347" i="12" s="1"/>
  <c r="S351" i="12"/>
  <c r="R351" i="12" s="1"/>
  <c r="S355" i="12"/>
  <c r="R355" i="12" s="1"/>
  <c r="S359" i="12"/>
  <c r="R359" i="12" s="1"/>
  <c r="S363" i="12"/>
  <c r="R363" i="12" s="1"/>
  <c r="S367" i="12"/>
  <c r="R367" i="12" s="1"/>
  <c r="S371" i="12"/>
  <c r="R371" i="12" s="1"/>
  <c r="S375" i="12"/>
  <c r="R375" i="12" s="1"/>
  <c r="S379" i="12"/>
  <c r="R379" i="12" s="1"/>
  <c r="S383" i="12"/>
  <c r="R383" i="12" s="1"/>
  <c r="S387" i="12"/>
  <c r="R387" i="12" s="1"/>
  <c r="S391" i="12"/>
  <c r="R391" i="12" s="1"/>
  <c r="S395" i="12"/>
  <c r="R395" i="12" s="1"/>
  <c r="S399" i="12"/>
  <c r="R399" i="12" s="1"/>
  <c r="S403" i="12"/>
  <c r="R403" i="12" s="1"/>
  <c r="S407" i="12"/>
  <c r="R407" i="12" s="1"/>
  <c r="S411" i="12"/>
  <c r="R411" i="12" s="1"/>
  <c r="S415" i="12"/>
  <c r="R415" i="12" s="1"/>
  <c r="S419" i="12"/>
  <c r="R419" i="12" s="1"/>
  <c r="S423" i="12"/>
  <c r="R423" i="12" s="1"/>
  <c r="S427" i="12"/>
  <c r="R427" i="12" s="1"/>
  <c r="S431" i="12"/>
  <c r="R431" i="12" s="1"/>
  <c r="S435" i="12"/>
  <c r="R435" i="12" s="1"/>
  <c r="S439" i="12"/>
  <c r="R439" i="12" s="1"/>
  <c r="S443" i="12"/>
  <c r="R443" i="12" s="1"/>
  <c r="S447" i="12"/>
  <c r="R447" i="12" s="1"/>
  <c r="S451" i="12"/>
  <c r="R451" i="12" s="1"/>
  <c r="S455" i="12"/>
  <c r="R455" i="12" s="1"/>
  <c r="S459" i="12"/>
  <c r="R459" i="12" s="1"/>
  <c r="S463" i="12"/>
  <c r="R463" i="12" s="1"/>
  <c r="S467" i="12"/>
  <c r="R467" i="12" s="1"/>
  <c r="S471" i="12"/>
  <c r="R471" i="12" s="1"/>
  <c r="S475" i="12"/>
  <c r="R475" i="12" s="1"/>
  <c r="S479" i="12"/>
  <c r="R479" i="12" s="1"/>
  <c r="S483" i="12"/>
  <c r="R483" i="12" s="1"/>
  <c r="S487" i="12"/>
  <c r="R487" i="12" s="1"/>
  <c r="S491" i="12"/>
  <c r="R491" i="12" s="1"/>
  <c r="S495" i="12"/>
  <c r="R495" i="12" s="1"/>
  <c r="S499" i="12"/>
  <c r="R499" i="12" s="1"/>
  <c r="S503" i="12"/>
  <c r="R503" i="12" s="1"/>
  <c r="S507" i="12"/>
  <c r="R507" i="12" s="1"/>
  <c r="S511" i="12"/>
  <c r="R511" i="12" s="1"/>
  <c r="S515" i="12"/>
  <c r="R515" i="12" s="1"/>
  <c r="S519" i="12"/>
  <c r="R519" i="12" s="1"/>
  <c r="S523" i="12"/>
  <c r="R523" i="12" s="1"/>
  <c r="S527" i="12"/>
  <c r="R527" i="12" s="1"/>
  <c r="S531" i="12"/>
  <c r="R531" i="12" s="1"/>
  <c r="S535" i="12"/>
  <c r="R535" i="12" s="1"/>
  <c r="S539" i="12"/>
  <c r="R539" i="12" s="1"/>
  <c r="S543" i="12"/>
  <c r="R543" i="12" s="1"/>
  <c r="S547" i="12"/>
  <c r="R547" i="12" s="1"/>
  <c r="S551" i="12"/>
  <c r="R551" i="12" s="1"/>
  <c r="S555" i="12"/>
  <c r="R555" i="12" s="1"/>
  <c r="S559" i="12"/>
  <c r="R559" i="12" s="1"/>
  <c r="S563" i="12"/>
  <c r="R563" i="12" s="1"/>
  <c r="S567" i="12"/>
  <c r="R567" i="12" s="1"/>
  <c r="S571" i="12"/>
  <c r="R571" i="12" s="1"/>
  <c r="S13" i="12"/>
  <c r="R13" i="12" s="1"/>
  <c r="S29" i="12"/>
  <c r="R29" i="12" s="1"/>
  <c r="S45" i="12"/>
  <c r="R45" i="12" s="1"/>
  <c r="S61" i="12"/>
  <c r="R61" i="12" s="1"/>
  <c r="S77" i="12"/>
  <c r="R77" i="12" s="1"/>
  <c r="S93" i="12"/>
  <c r="R93" i="12" s="1"/>
  <c r="S109" i="12"/>
  <c r="R109" i="12" s="1"/>
  <c r="S125" i="12"/>
  <c r="R125" i="12" s="1"/>
  <c r="S141" i="12"/>
  <c r="R141" i="12" s="1"/>
  <c r="S157" i="12"/>
  <c r="R157" i="12" s="1"/>
  <c r="S173" i="12"/>
  <c r="R173" i="12" s="1"/>
  <c r="S189" i="12"/>
  <c r="R189" i="12" s="1"/>
  <c r="S205" i="12"/>
  <c r="R205" i="12" s="1"/>
  <c r="S221" i="12"/>
  <c r="R221" i="12" s="1"/>
  <c r="S237" i="12"/>
  <c r="R237" i="12" s="1"/>
  <c r="S253" i="12"/>
  <c r="R253" i="12" s="1"/>
  <c r="S269" i="12"/>
  <c r="R269" i="12" s="1"/>
  <c r="S285" i="12"/>
  <c r="R285" i="12" s="1"/>
  <c r="S295" i="12"/>
  <c r="R295" i="12" s="1"/>
  <c r="S301" i="12"/>
  <c r="R301" i="12" s="1"/>
  <c r="S306" i="12"/>
  <c r="R306" i="12" s="1"/>
  <c r="S311" i="12"/>
  <c r="R311" i="12" s="1"/>
  <c r="S317" i="12"/>
  <c r="R317" i="12" s="1"/>
  <c r="S322" i="12"/>
  <c r="R322" i="12" s="1"/>
  <c r="S327" i="12"/>
  <c r="R327" i="12" s="1"/>
  <c r="S333" i="12"/>
  <c r="R333" i="12" s="1"/>
  <c r="S338" i="12"/>
  <c r="R338" i="12" s="1"/>
  <c r="S343" i="12"/>
  <c r="R343" i="12" s="1"/>
  <c r="S348" i="12"/>
  <c r="R348" i="12" s="1"/>
  <c r="S352" i="12"/>
  <c r="R352" i="12" s="1"/>
  <c r="S356" i="12"/>
  <c r="R356" i="12" s="1"/>
  <c r="S360" i="12"/>
  <c r="R360" i="12" s="1"/>
  <c r="S364" i="12"/>
  <c r="R364" i="12" s="1"/>
  <c r="S368" i="12"/>
  <c r="R368" i="12" s="1"/>
  <c r="S372" i="12"/>
  <c r="R372" i="12" s="1"/>
  <c r="S376" i="12"/>
  <c r="R376" i="12" s="1"/>
  <c r="S380" i="12"/>
  <c r="R380" i="12" s="1"/>
  <c r="S384" i="12"/>
  <c r="R384" i="12" s="1"/>
  <c r="S388" i="12"/>
  <c r="R388" i="12" s="1"/>
  <c r="S392" i="12"/>
  <c r="R392" i="12" s="1"/>
  <c r="S396" i="12"/>
  <c r="R396" i="12" s="1"/>
  <c r="S400" i="12"/>
  <c r="R400" i="12" s="1"/>
  <c r="S404" i="12"/>
  <c r="R404" i="12" s="1"/>
  <c r="S408" i="12"/>
  <c r="R408" i="12" s="1"/>
  <c r="S412" i="12"/>
  <c r="R412" i="12" s="1"/>
  <c r="S416" i="12"/>
  <c r="R416" i="12" s="1"/>
  <c r="S420" i="12"/>
  <c r="R420" i="12" s="1"/>
  <c r="S424" i="12"/>
  <c r="R424" i="12" s="1"/>
  <c r="S428" i="12"/>
  <c r="R428" i="12" s="1"/>
  <c r="S432" i="12"/>
  <c r="R432" i="12" s="1"/>
  <c r="S436" i="12"/>
  <c r="R436" i="12" s="1"/>
  <c r="S440" i="12"/>
  <c r="R440" i="12" s="1"/>
  <c r="S444" i="12"/>
  <c r="R444" i="12" s="1"/>
  <c r="S448" i="12"/>
  <c r="R448" i="12" s="1"/>
  <c r="S452" i="12"/>
  <c r="R452" i="12" s="1"/>
  <c r="S456" i="12"/>
  <c r="R456" i="12" s="1"/>
  <c r="S460" i="12"/>
  <c r="R460" i="12" s="1"/>
  <c r="S464" i="12"/>
  <c r="R464" i="12" s="1"/>
  <c r="S468" i="12"/>
  <c r="R468" i="12" s="1"/>
  <c r="S472" i="12"/>
  <c r="R472" i="12" s="1"/>
  <c r="S476" i="12"/>
  <c r="R476" i="12" s="1"/>
  <c r="S480" i="12"/>
  <c r="R480" i="12" s="1"/>
  <c r="S484" i="12"/>
  <c r="R484" i="12" s="1"/>
  <c r="S488" i="12"/>
  <c r="R488" i="12" s="1"/>
  <c r="S492" i="12"/>
  <c r="R492" i="12" s="1"/>
  <c r="S496" i="12"/>
  <c r="R496" i="12" s="1"/>
  <c r="S500" i="12"/>
  <c r="R500" i="12" s="1"/>
  <c r="S504" i="12"/>
  <c r="R504" i="12" s="1"/>
  <c r="S508" i="12"/>
  <c r="R508" i="12" s="1"/>
  <c r="S512" i="12"/>
  <c r="R512" i="12" s="1"/>
  <c r="S516" i="12"/>
  <c r="R516" i="12" s="1"/>
  <c r="S520" i="12"/>
  <c r="R520" i="12" s="1"/>
  <c r="S524" i="12"/>
  <c r="R524" i="12" s="1"/>
  <c r="S528" i="12"/>
  <c r="R528" i="12" s="1"/>
  <c r="S532" i="12"/>
  <c r="R532" i="12" s="1"/>
  <c r="S536" i="12"/>
  <c r="R536" i="12" s="1"/>
  <c r="S540" i="12"/>
  <c r="R540" i="12" s="1"/>
  <c r="S544" i="12"/>
  <c r="R544" i="12" s="1"/>
  <c r="S548" i="12"/>
  <c r="R548" i="12" s="1"/>
  <c r="S552" i="12"/>
  <c r="R552" i="12" s="1"/>
  <c r="S556" i="12"/>
  <c r="R556" i="12" s="1"/>
  <c r="S560" i="12"/>
  <c r="R560" i="12" s="1"/>
  <c r="S564" i="12"/>
  <c r="R564" i="12" s="1"/>
  <c r="S568" i="12"/>
  <c r="R568" i="12" s="1"/>
  <c r="S572" i="12"/>
  <c r="R572" i="12" s="1"/>
  <c r="S65" i="12"/>
  <c r="R65" i="12" s="1"/>
  <c r="S129" i="12"/>
  <c r="R129" i="12" s="1"/>
  <c r="S193" i="12"/>
  <c r="R193" i="12" s="1"/>
  <c r="S257" i="12"/>
  <c r="R257" i="12" s="1"/>
  <c r="S302" i="12"/>
  <c r="R302" i="12" s="1"/>
  <c r="S323" i="12"/>
  <c r="R323" i="12" s="1"/>
  <c r="S345" i="12"/>
  <c r="R345" i="12" s="1"/>
  <c r="S361" i="12"/>
  <c r="R361" i="12" s="1"/>
  <c r="S377" i="12"/>
  <c r="R377" i="12" s="1"/>
  <c r="S393" i="12"/>
  <c r="R393" i="12" s="1"/>
  <c r="S409" i="12"/>
  <c r="R409" i="12" s="1"/>
  <c r="S425" i="12"/>
  <c r="R425" i="12" s="1"/>
  <c r="S441" i="12"/>
  <c r="R441" i="12" s="1"/>
  <c r="S457" i="12"/>
  <c r="R457" i="12" s="1"/>
  <c r="S473" i="12"/>
  <c r="R473" i="12" s="1"/>
  <c r="S489" i="12"/>
  <c r="R489" i="12" s="1"/>
  <c r="S505" i="12"/>
  <c r="R505" i="12" s="1"/>
  <c r="S521" i="12"/>
  <c r="R521" i="12" s="1"/>
  <c r="S537" i="12"/>
  <c r="R537" i="12" s="1"/>
  <c r="S553" i="12"/>
  <c r="R553" i="12" s="1"/>
  <c r="S569" i="12"/>
  <c r="R569" i="12" s="1"/>
  <c r="S576" i="12"/>
  <c r="R576" i="12" s="1"/>
  <c r="S580" i="12"/>
  <c r="R580" i="12" s="1"/>
  <c r="S584" i="12"/>
  <c r="R584" i="12" s="1"/>
  <c r="S588" i="12"/>
  <c r="R588" i="12" s="1"/>
  <c r="S592" i="12"/>
  <c r="R592" i="12" s="1"/>
  <c r="S596" i="12"/>
  <c r="R596" i="12" s="1"/>
  <c r="S600" i="12"/>
  <c r="R600" i="12" s="1"/>
  <c r="S604" i="12"/>
  <c r="R604" i="12" s="1"/>
  <c r="S608" i="12"/>
  <c r="R608" i="12" s="1"/>
  <c r="S612" i="12"/>
  <c r="R612" i="12" s="1"/>
  <c r="S616" i="12"/>
  <c r="R616" i="12" s="1"/>
  <c r="S620" i="12"/>
  <c r="R620" i="12" s="1"/>
  <c r="S624" i="12"/>
  <c r="R624" i="12" s="1"/>
  <c r="S628" i="12"/>
  <c r="R628" i="12" s="1"/>
  <c r="S632" i="12"/>
  <c r="R632" i="12" s="1"/>
  <c r="S636" i="12"/>
  <c r="R636" i="12" s="1"/>
  <c r="S640" i="12"/>
  <c r="R640" i="12" s="1"/>
  <c r="S644" i="12"/>
  <c r="R644" i="12" s="1"/>
  <c r="S648" i="12"/>
  <c r="R648" i="12" s="1"/>
  <c r="S652" i="12"/>
  <c r="R652" i="12" s="1"/>
  <c r="S656" i="12"/>
  <c r="R656" i="12" s="1"/>
  <c r="S660" i="12"/>
  <c r="R660" i="12" s="1"/>
  <c r="S664" i="12"/>
  <c r="R664" i="12" s="1"/>
  <c r="S668" i="12"/>
  <c r="R668" i="12" s="1"/>
  <c r="S672" i="12"/>
  <c r="R672" i="12" s="1"/>
  <c r="S676" i="12"/>
  <c r="R676" i="12" s="1"/>
  <c r="S680" i="12"/>
  <c r="R680" i="12" s="1"/>
  <c r="S684" i="12"/>
  <c r="R684" i="12" s="1"/>
  <c r="S688" i="12"/>
  <c r="R688" i="12" s="1"/>
  <c r="S692" i="12"/>
  <c r="R692" i="12" s="1"/>
  <c r="S696" i="12"/>
  <c r="R696" i="12" s="1"/>
  <c r="S700" i="12"/>
  <c r="R700" i="12" s="1"/>
  <c r="S704" i="12"/>
  <c r="R704" i="12" s="1"/>
  <c r="S708" i="12"/>
  <c r="R708" i="12" s="1"/>
  <c r="S712" i="12"/>
  <c r="R712" i="12" s="1"/>
  <c r="S716" i="12"/>
  <c r="R716" i="12" s="1"/>
  <c r="S720" i="12"/>
  <c r="R720" i="12" s="1"/>
  <c r="S724" i="12"/>
  <c r="R724" i="12" s="1"/>
  <c r="S728" i="12"/>
  <c r="R728" i="12" s="1"/>
  <c r="S732" i="12"/>
  <c r="R732" i="12" s="1"/>
  <c r="S736" i="12"/>
  <c r="R736" i="12" s="1"/>
  <c r="S740" i="12"/>
  <c r="R740" i="12" s="1"/>
  <c r="S744" i="12"/>
  <c r="R744" i="12" s="1"/>
  <c r="S748" i="12"/>
  <c r="R748" i="12" s="1"/>
  <c r="S752" i="12"/>
  <c r="R752" i="12" s="1"/>
  <c r="S756" i="12"/>
  <c r="R756" i="12" s="1"/>
  <c r="S760" i="12"/>
  <c r="R760" i="12" s="1"/>
  <c r="S764" i="12"/>
  <c r="R764" i="12" s="1"/>
  <c r="S768" i="12"/>
  <c r="R768" i="12" s="1"/>
  <c r="S772" i="12"/>
  <c r="R772" i="12" s="1"/>
  <c r="S776" i="12"/>
  <c r="R776" i="12" s="1"/>
  <c r="S780" i="12"/>
  <c r="R780" i="12" s="1"/>
  <c r="S784" i="12"/>
  <c r="R784" i="12" s="1"/>
  <c r="S788" i="12"/>
  <c r="R788" i="12" s="1"/>
  <c r="S792" i="12"/>
  <c r="R792" i="12" s="1"/>
  <c r="S796" i="12"/>
  <c r="R796" i="12" s="1"/>
  <c r="S800" i="12"/>
  <c r="R800" i="12" s="1"/>
  <c r="S804" i="12"/>
  <c r="R804" i="12" s="1"/>
  <c r="S808" i="12"/>
  <c r="R808" i="12" s="1"/>
  <c r="S812" i="12"/>
  <c r="R812" i="12" s="1"/>
  <c r="S816" i="12"/>
  <c r="R816" i="12" s="1"/>
  <c r="S820" i="12"/>
  <c r="R820" i="12" s="1"/>
  <c r="S824" i="12"/>
  <c r="R824" i="12" s="1"/>
  <c r="S828" i="12"/>
  <c r="R828" i="12" s="1"/>
  <c r="S17" i="12"/>
  <c r="R17" i="12" s="1"/>
  <c r="S81" i="12"/>
  <c r="R81" i="12" s="1"/>
  <c r="S145" i="12"/>
  <c r="R145" i="12" s="1"/>
  <c r="S209" i="12"/>
  <c r="R209" i="12" s="1"/>
  <c r="S273" i="12"/>
  <c r="R273" i="12" s="1"/>
  <c r="S307" i="12"/>
  <c r="R307" i="12" s="1"/>
  <c r="S329" i="12"/>
  <c r="R329" i="12" s="1"/>
  <c r="S349" i="12"/>
  <c r="R349" i="12" s="1"/>
  <c r="S365" i="12"/>
  <c r="R365" i="12" s="1"/>
  <c r="S381" i="12"/>
  <c r="R381" i="12" s="1"/>
  <c r="S397" i="12"/>
  <c r="R397" i="12" s="1"/>
  <c r="S413" i="12"/>
  <c r="R413" i="12" s="1"/>
  <c r="S429" i="12"/>
  <c r="R429" i="12" s="1"/>
  <c r="S445" i="12"/>
  <c r="R445" i="12" s="1"/>
  <c r="S461" i="12"/>
  <c r="R461" i="12" s="1"/>
  <c r="S477" i="12"/>
  <c r="R477" i="12" s="1"/>
  <c r="S493" i="12"/>
  <c r="R493" i="12" s="1"/>
  <c r="S509" i="12"/>
  <c r="R509" i="12" s="1"/>
  <c r="S525" i="12"/>
  <c r="R525" i="12" s="1"/>
  <c r="S541" i="12"/>
  <c r="R541" i="12" s="1"/>
  <c r="S557" i="12"/>
  <c r="R557" i="12" s="1"/>
  <c r="S573" i="12"/>
  <c r="R573" i="12" s="1"/>
  <c r="S577" i="12"/>
  <c r="R577" i="12" s="1"/>
  <c r="S581" i="12"/>
  <c r="R581" i="12" s="1"/>
  <c r="S585" i="12"/>
  <c r="R585" i="12" s="1"/>
  <c r="S589" i="12"/>
  <c r="R589" i="12" s="1"/>
  <c r="S593" i="12"/>
  <c r="R593" i="12" s="1"/>
  <c r="S597" i="12"/>
  <c r="R597" i="12" s="1"/>
  <c r="S601" i="12"/>
  <c r="R601" i="12" s="1"/>
  <c r="S605" i="12"/>
  <c r="R605" i="12" s="1"/>
  <c r="S609" i="12"/>
  <c r="R609" i="12" s="1"/>
  <c r="S613" i="12"/>
  <c r="R613" i="12" s="1"/>
  <c r="S617" i="12"/>
  <c r="R617" i="12" s="1"/>
  <c r="S621" i="12"/>
  <c r="R621" i="12" s="1"/>
  <c r="S625" i="12"/>
  <c r="R625" i="12" s="1"/>
  <c r="S629" i="12"/>
  <c r="R629" i="12" s="1"/>
  <c r="S633" i="12"/>
  <c r="R633" i="12" s="1"/>
  <c r="S637" i="12"/>
  <c r="R637" i="12" s="1"/>
  <c r="S641" i="12"/>
  <c r="R641" i="12" s="1"/>
  <c r="S645" i="12"/>
  <c r="R645" i="12" s="1"/>
  <c r="S649" i="12"/>
  <c r="R649" i="12" s="1"/>
  <c r="S653" i="12"/>
  <c r="R653" i="12" s="1"/>
  <c r="S657" i="12"/>
  <c r="R657" i="12" s="1"/>
  <c r="S661" i="12"/>
  <c r="R661" i="12" s="1"/>
  <c r="S665" i="12"/>
  <c r="R665" i="12" s="1"/>
  <c r="S669" i="12"/>
  <c r="R669" i="12" s="1"/>
  <c r="S673" i="12"/>
  <c r="R673" i="12" s="1"/>
  <c r="S677" i="12"/>
  <c r="R677" i="12" s="1"/>
  <c r="S681" i="12"/>
  <c r="R681" i="12" s="1"/>
  <c r="S685" i="12"/>
  <c r="R685" i="12" s="1"/>
  <c r="S689" i="12"/>
  <c r="R689" i="12" s="1"/>
  <c r="S693" i="12"/>
  <c r="R693" i="12" s="1"/>
  <c r="S697" i="12"/>
  <c r="R697" i="12" s="1"/>
  <c r="S701" i="12"/>
  <c r="R701" i="12" s="1"/>
  <c r="S705" i="12"/>
  <c r="R705" i="12" s="1"/>
  <c r="S709" i="12"/>
  <c r="R709" i="12" s="1"/>
  <c r="S713" i="12"/>
  <c r="R713" i="12" s="1"/>
  <c r="S717" i="12"/>
  <c r="R717" i="12" s="1"/>
  <c r="S721" i="12"/>
  <c r="R721" i="12" s="1"/>
  <c r="S725" i="12"/>
  <c r="R725" i="12" s="1"/>
  <c r="S729" i="12"/>
  <c r="R729" i="12" s="1"/>
  <c r="S733" i="12"/>
  <c r="R733" i="12" s="1"/>
  <c r="S737" i="12"/>
  <c r="R737" i="12" s="1"/>
  <c r="S741" i="12"/>
  <c r="R741" i="12" s="1"/>
  <c r="S745" i="12"/>
  <c r="R745" i="12" s="1"/>
  <c r="S749" i="12"/>
  <c r="R749" i="12" s="1"/>
  <c r="S753" i="12"/>
  <c r="R753" i="12" s="1"/>
  <c r="S757" i="12"/>
  <c r="R757" i="12" s="1"/>
  <c r="S761" i="12"/>
  <c r="R761" i="12" s="1"/>
  <c r="S765" i="12"/>
  <c r="R765" i="12" s="1"/>
  <c r="S769" i="12"/>
  <c r="R769" i="12" s="1"/>
  <c r="S773" i="12"/>
  <c r="R773" i="12" s="1"/>
  <c r="S777" i="12"/>
  <c r="R777" i="12" s="1"/>
  <c r="S781" i="12"/>
  <c r="R781" i="12" s="1"/>
  <c r="S785" i="12"/>
  <c r="R785" i="12" s="1"/>
  <c r="S789" i="12"/>
  <c r="R789" i="12" s="1"/>
  <c r="S793" i="12"/>
  <c r="R793" i="12" s="1"/>
  <c r="S797" i="12"/>
  <c r="R797" i="12" s="1"/>
  <c r="S801" i="12"/>
  <c r="R801" i="12" s="1"/>
  <c r="S805" i="12"/>
  <c r="R805" i="12" s="1"/>
  <c r="S809" i="12"/>
  <c r="R809" i="12" s="1"/>
  <c r="S813" i="12"/>
  <c r="R813" i="12" s="1"/>
  <c r="S817" i="12"/>
  <c r="R817" i="12" s="1"/>
  <c r="S821" i="12"/>
  <c r="R821" i="12" s="1"/>
  <c r="S825" i="12"/>
  <c r="R825" i="12" s="1"/>
  <c r="S829" i="12"/>
  <c r="R829" i="12" s="1"/>
  <c r="S833" i="12"/>
  <c r="R833" i="12" s="1"/>
  <c r="S33" i="12"/>
  <c r="R33" i="12" s="1"/>
  <c r="S97" i="12"/>
  <c r="R97" i="12" s="1"/>
  <c r="S161" i="12"/>
  <c r="R161" i="12" s="1"/>
  <c r="S225" i="12"/>
  <c r="R225" i="12" s="1"/>
  <c r="S289" i="12"/>
  <c r="R289" i="12" s="1"/>
  <c r="S313" i="12"/>
  <c r="R313" i="12" s="1"/>
  <c r="S334" i="12"/>
  <c r="R334" i="12" s="1"/>
  <c r="S353" i="12"/>
  <c r="R353" i="12" s="1"/>
  <c r="S369" i="12"/>
  <c r="R369" i="12" s="1"/>
  <c r="S385" i="12"/>
  <c r="R385" i="12" s="1"/>
  <c r="S401" i="12"/>
  <c r="R401" i="12" s="1"/>
  <c r="S417" i="12"/>
  <c r="R417" i="12" s="1"/>
  <c r="S433" i="12"/>
  <c r="R433" i="12" s="1"/>
  <c r="S449" i="12"/>
  <c r="R449" i="12" s="1"/>
  <c r="S465" i="12"/>
  <c r="R465" i="12" s="1"/>
  <c r="S481" i="12"/>
  <c r="R481" i="12" s="1"/>
  <c r="S497" i="12"/>
  <c r="R497" i="12" s="1"/>
  <c r="S513" i="12"/>
  <c r="R513" i="12" s="1"/>
  <c r="S529" i="12"/>
  <c r="R529" i="12" s="1"/>
  <c r="S545" i="12"/>
  <c r="R545" i="12" s="1"/>
  <c r="S561" i="12"/>
  <c r="R561" i="12" s="1"/>
  <c r="S574" i="12"/>
  <c r="R574" i="12" s="1"/>
  <c r="S578" i="12"/>
  <c r="R578" i="12" s="1"/>
  <c r="S582" i="12"/>
  <c r="R582" i="12" s="1"/>
  <c r="S586" i="12"/>
  <c r="R586" i="12" s="1"/>
  <c r="S590" i="12"/>
  <c r="R590" i="12" s="1"/>
  <c r="S594" i="12"/>
  <c r="R594" i="12" s="1"/>
  <c r="S598" i="12"/>
  <c r="R598" i="12" s="1"/>
  <c r="S602" i="12"/>
  <c r="R602" i="12" s="1"/>
  <c r="S606" i="12"/>
  <c r="R606" i="12" s="1"/>
  <c r="S610" i="12"/>
  <c r="R610" i="12" s="1"/>
  <c r="S614" i="12"/>
  <c r="R614" i="12" s="1"/>
  <c r="S618" i="12"/>
  <c r="R618" i="12" s="1"/>
  <c r="S622" i="12"/>
  <c r="R622" i="12" s="1"/>
  <c r="S626" i="12"/>
  <c r="R626" i="12" s="1"/>
  <c r="S630" i="12"/>
  <c r="R630" i="12" s="1"/>
  <c r="S634" i="12"/>
  <c r="R634" i="12" s="1"/>
  <c r="S638" i="12"/>
  <c r="R638" i="12" s="1"/>
  <c r="S642" i="12"/>
  <c r="R642" i="12" s="1"/>
  <c r="S646" i="12"/>
  <c r="R646" i="12" s="1"/>
  <c r="S650" i="12"/>
  <c r="R650" i="12" s="1"/>
  <c r="S654" i="12"/>
  <c r="R654" i="12" s="1"/>
  <c r="S658" i="12"/>
  <c r="R658" i="12" s="1"/>
  <c r="S662" i="12"/>
  <c r="R662" i="12" s="1"/>
  <c r="S666" i="12"/>
  <c r="R666" i="12" s="1"/>
  <c r="S670" i="12"/>
  <c r="R670" i="12" s="1"/>
  <c r="S674" i="12"/>
  <c r="R674" i="12" s="1"/>
  <c r="S678" i="12"/>
  <c r="R678" i="12" s="1"/>
  <c r="S682" i="12"/>
  <c r="R682" i="12" s="1"/>
  <c r="S686" i="12"/>
  <c r="R686" i="12" s="1"/>
  <c r="S690" i="12"/>
  <c r="R690" i="12" s="1"/>
  <c r="S694" i="12"/>
  <c r="R694" i="12" s="1"/>
  <c r="S698" i="12"/>
  <c r="R698" i="12" s="1"/>
  <c r="S702" i="12"/>
  <c r="R702" i="12" s="1"/>
  <c r="S706" i="12"/>
  <c r="R706" i="12" s="1"/>
  <c r="S710" i="12"/>
  <c r="R710" i="12" s="1"/>
  <c r="S714" i="12"/>
  <c r="R714" i="12" s="1"/>
  <c r="S718" i="12"/>
  <c r="R718" i="12" s="1"/>
  <c r="S722" i="12"/>
  <c r="R722" i="12" s="1"/>
  <c r="S726" i="12"/>
  <c r="R726" i="12" s="1"/>
  <c r="S730" i="12"/>
  <c r="R730" i="12" s="1"/>
  <c r="S734" i="12"/>
  <c r="R734" i="12" s="1"/>
  <c r="S738" i="12"/>
  <c r="R738" i="12" s="1"/>
  <c r="S742" i="12"/>
  <c r="R742" i="12" s="1"/>
  <c r="S746" i="12"/>
  <c r="R746" i="12" s="1"/>
  <c r="S750" i="12"/>
  <c r="R750" i="12" s="1"/>
  <c r="S754" i="12"/>
  <c r="R754" i="12" s="1"/>
  <c r="S758" i="12"/>
  <c r="R758" i="12" s="1"/>
  <c r="S762" i="12"/>
  <c r="R762" i="12" s="1"/>
  <c r="S766" i="12"/>
  <c r="R766" i="12" s="1"/>
  <c r="S770" i="12"/>
  <c r="R770" i="12" s="1"/>
  <c r="S774" i="12"/>
  <c r="R774" i="12" s="1"/>
  <c r="S778" i="12"/>
  <c r="R778" i="12" s="1"/>
  <c r="S782" i="12"/>
  <c r="R782" i="12" s="1"/>
  <c r="S786" i="12"/>
  <c r="R786" i="12" s="1"/>
  <c r="S790" i="12"/>
  <c r="R790" i="12" s="1"/>
  <c r="S794" i="12"/>
  <c r="R794" i="12" s="1"/>
  <c r="S798" i="12"/>
  <c r="R798" i="12" s="1"/>
  <c r="S802" i="12"/>
  <c r="R802" i="12" s="1"/>
  <c r="S806" i="12"/>
  <c r="R806" i="12" s="1"/>
  <c r="S810" i="12"/>
  <c r="R810" i="12" s="1"/>
  <c r="S814" i="12"/>
  <c r="R814" i="12" s="1"/>
  <c r="S818" i="12"/>
  <c r="R818" i="12" s="1"/>
  <c r="S822" i="12"/>
  <c r="R822" i="12" s="1"/>
  <c r="S826" i="12"/>
  <c r="R826" i="12" s="1"/>
  <c r="S830" i="12"/>
  <c r="R830" i="12" s="1"/>
  <c r="S834" i="12"/>
  <c r="R834" i="12" s="1"/>
  <c r="S241" i="12"/>
  <c r="R241" i="12" s="1"/>
  <c r="S357" i="12"/>
  <c r="R357" i="12" s="1"/>
  <c r="S421" i="12"/>
  <c r="R421" i="12" s="1"/>
  <c r="S485" i="12"/>
  <c r="R485" i="12" s="1"/>
  <c r="S549" i="12"/>
  <c r="R549" i="12" s="1"/>
  <c r="S583" i="12"/>
  <c r="R583" i="12" s="1"/>
  <c r="S599" i="12"/>
  <c r="R599" i="12" s="1"/>
  <c r="S615" i="12"/>
  <c r="R615" i="12" s="1"/>
  <c r="S631" i="12"/>
  <c r="R631" i="12" s="1"/>
  <c r="S647" i="12"/>
  <c r="R647" i="12" s="1"/>
  <c r="S663" i="12"/>
  <c r="R663" i="12" s="1"/>
  <c r="S679" i="12"/>
  <c r="R679" i="12" s="1"/>
  <c r="S695" i="12"/>
  <c r="R695" i="12" s="1"/>
  <c r="S711" i="12"/>
  <c r="R711" i="12" s="1"/>
  <c r="S727" i="12"/>
  <c r="R727" i="12" s="1"/>
  <c r="S743" i="12"/>
  <c r="R743" i="12" s="1"/>
  <c r="S759" i="12"/>
  <c r="R759" i="12" s="1"/>
  <c r="S775" i="12"/>
  <c r="R775" i="12" s="1"/>
  <c r="S791" i="12"/>
  <c r="R791" i="12" s="1"/>
  <c r="S807" i="12"/>
  <c r="R807" i="12" s="1"/>
  <c r="S823" i="12"/>
  <c r="R823" i="12" s="1"/>
  <c r="S835" i="12"/>
  <c r="R835" i="12" s="1"/>
  <c r="S839" i="12"/>
  <c r="R839" i="12" s="1"/>
  <c r="S843" i="12"/>
  <c r="R843" i="12" s="1"/>
  <c r="S847" i="12"/>
  <c r="R847" i="12" s="1"/>
  <c r="S851" i="12"/>
  <c r="R851" i="12" s="1"/>
  <c r="S855" i="12"/>
  <c r="R855" i="12" s="1"/>
  <c r="S859" i="12"/>
  <c r="R859" i="12" s="1"/>
  <c r="S863" i="12"/>
  <c r="R863" i="12" s="1"/>
  <c r="S867" i="12"/>
  <c r="R867" i="12" s="1"/>
  <c r="S871" i="12"/>
  <c r="R871" i="12" s="1"/>
  <c r="S875" i="12"/>
  <c r="R875" i="12" s="1"/>
  <c r="S879" i="12"/>
  <c r="R879" i="12" s="1"/>
  <c r="S883" i="12"/>
  <c r="R883" i="12" s="1"/>
  <c r="S887" i="12"/>
  <c r="R887" i="12" s="1"/>
  <c r="S891" i="12"/>
  <c r="R891" i="12" s="1"/>
  <c r="S895" i="12"/>
  <c r="R895" i="12" s="1"/>
  <c r="S899" i="12"/>
  <c r="R899" i="12" s="1"/>
  <c r="S903" i="12"/>
  <c r="R903" i="12" s="1"/>
  <c r="S907" i="12"/>
  <c r="R907" i="12" s="1"/>
  <c r="S911" i="12"/>
  <c r="R911" i="12" s="1"/>
  <c r="S915" i="12"/>
  <c r="R915" i="12" s="1"/>
  <c r="S919" i="12"/>
  <c r="R919" i="12" s="1"/>
  <c r="S923" i="12"/>
  <c r="R923" i="12" s="1"/>
  <c r="S927" i="12"/>
  <c r="R927" i="12" s="1"/>
  <c r="S931" i="12"/>
  <c r="R931" i="12" s="1"/>
  <c r="S935" i="12"/>
  <c r="R935" i="12" s="1"/>
  <c r="S939" i="12"/>
  <c r="R939" i="12" s="1"/>
  <c r="S943" i="12"/>
  <c r="R943" i="12" s="1"/>
  <c r="S947" i="12"/>
  <c r="R947" i="12" s="1"/>
  <c r="S951" i="12"/>
  <c r="R951" i="12" s="1"/>
  <c r="S955" i="12"/>
  <c r="R955" i="12" s="1"/>
  <c r="S959" i="12"/>
  <c r="R959" i="12" s="1"/>
  <c r="S963" i="12"/>
  <c r="R963" i="12" s="1"/>
  <c r="S967" i="12"/>
  <c r="R967" i="12" s="1"/>
  <c r="S971" i="12"/>
  <c r="R971" i="12" s="1"/>
  <c r="S975" i="12"/>
  <c r="R975" i="12" s="1"/>
  <c r="S979" i="12"/>
  <c r="R979" i="12" s="1"/>
  <c r="S983" i="12"/>
  <c r="R983" i="12" s="1"/>
  <c r="S987" i="12"/>
  <c r="R987" i="12" s="1"/>
  <c r="S991" i="12"/>
  <c r="R991" i="12" s="1"/>
  <c r="S995" i="12"/>
  <c r="R995" i="12" s="1"/>
  <c r="S999" i="12"/>
  <c r="R999" i="12" s="1"/>
  <c r="S1003" i="12"/>
  <c r="R1003" i="12" s="1"/>
  <c r="S1007" i="12"/>
  <c r="R1007" i="12" s="1"/>
  <c r="S1011" i="12"/>
  <c r="R1011" i="12" s="1"/>
  <c r="S1015" i="12"/>
  <c r="R1015" i="12" s="1"/>
  <c r="S1019" i="12"/>
  <c r="R1019" i="12" s="1"/>
  <c r="S1023" i="12"/>
  <c r="R1023" i="12" s="1"/>
  <c r="S1027" i="12"/>
  <c r="R1027" i="12" s="1"/>
  <c r="S1031" i="12"/>
  <c r="R1031" i="12" s="1"/>
  <c r="S1035" i="12"/>
  <c r="R1035" i="12" s="1"/>
  <c r="S1039" i="12"/>
  <c r="R1039" i="12" s="1"/>
  <c r="S1043" i="12"/>
  <c r="R1043" i="12" s="1"/>
  <c r="S1047" i="12"/>
  <c r="R1047" i="12" s="1"/>
  <c r="S1051" i="12"/>
  <c r="R1051" i="12" s="1"/>
  <c r="S1055" i="12"/>
  <c r="R1055" i="12" s="1"/>
  <c r="S1059" i="12"/>
  <c r="R1059" i="12" s="1"/>
  <c r="S1063" i="12"/>
  <c r="R1063" i="12" s="1"/>
  <c r="S1067" i="12"/>
  <c r="R1067" i="12" s="1"/>
  <c r="S1071" i="12"/>
  <c r="R1071" i="12" s="1"/>
  <c r="S1075" i="12"/>
  <c r="R1075" i="12" s="1"/>
  <c r="S1079" i="12"/>
  <c r="R1079" i="12" s="1"/>
  <c r="S1083" i="12"/>
  <c r="R1083" i="12" s="1"/>
  <c r="S1087" i="12"/>
  <c r="R1087" i="12" s="1"/>
  <c r="S1091" i="12"/>
  <c r="R1091" i="12" s="1"/>
  <c r="S1095" i="12"/>
  <c r="R1095" i="12" s="1"/>
  <c r="S1099" i="12"/>
  <c r="R1099" i="12" s="1"/>
  <c r="S1103" i="12"/>
  <c r="R1103" i="12" s="1"/>
  <c r="S1107" i="12"/>
  <c r="R1107" i="12" s="1"/>
  <c r="S1111" i="12"/>
  <c r="R1111" i="12" s="1"/>
  <c r="S1115" i="12"/>
  <c r="R1115" i="12" s="1"/>
  <c r="S1119" i="12"/>
  <c r="R1119" i="12" s="1"/>
  <c r="S1123" i="12"/>
  <c r="R1123" i="12" s="1"/>
  <c r="S1127" i="12"/>
  <c r="R1127" i="12" s="1"/>
  <c r="S1131" i="12"/>
  <c r="R1131" i="12" s="1"/>
  <c r="S1135" i="12"/>
  <c r="R1135" i="12" s="1"/>
  <c r="S1139" i="12"/>
  <c r="R1139" i="12" s="1"/>
  <c r="S1143" i="12"/>
  <c r="R1143" i="12" s="1"/>
  <c r="S1147" i="12"/>
  <c r="R1147" i="12" s="1"/>
  <c r="S1151" i="12"/>
  <c r="R1151" i="12" s="1"/>
  <c r="S1155" i="12"/>
  <c r="R1155" i="12" s="1"/>
  <c r="S1159" i="12"/>
  <c r="R1159" i="12" s="1"/>
  <c r="S1163" i="12"/>
  <c r="R1163" i="12" s="1"/>
  <c r="S1167" i="12"/>
  <c r="R1167" i="12" s="1"/>
  <c r="S1171" i="12"/>
  <c r="R1171" i="12" s="1"/>
  <c r="S1175" i="12"/>
  <c r="R1175" i="12" s="1"/>
  <c r="S1179" i="12"/>
  <c r="R1179" i="12" s="1"/>
  <c r="S1183" i="12"/>
  <c r="R1183" i="12" s="1"/>
  <c r="S1187" i="12"/>
  <c r="R1187" i="12" s="1"/>
  <c r="S1191" i="12"/>
  <c r="R1191" i="12" s="1"/>
  <c r="S1195" i="12"/>
  <c r="R1195" i="12" s="1"/>
  <c r="S1199" i="12"/>
  <c r="R1199" i="12" s="1"/>
  <c r="S1203" i="12"/>
  <c r="R1203" i="12" s="1"/>
  <c r="S1207" i="12"/>
  <c r="R1207" i="12" s="1"/>
  <c r="S1211" i="12"/>
  <c r="R1211" i="12" s="1"/>
  <c r="S1215" i="12"/>
  <c r="R1215" i="12" s="1"/>
  <c r="S1219" i="12"/>
  <c r="R1219" i="12" s="1"/>
  <c r="S1223" i="12"/>
  <c r="R1223" i="12" s="1"/>
  <c r="S1227" i="12"/>
  <c r="R1227" i="12" s="1"/>
  <c r="S1231" i="12"/>
  <c r="R1231" i="12" s="1"/>
  <c r="S1235" i="12"/>
  <c r="R1235" i="12" s="1"/>
  <c r="S1239" i="12"/>
  <c r="R1239" i="12" s="1"/>
  <c r="S1243" i="12"/>
  <c r="R1243" i="12" s="1"/>
  <c r="S1247" i="12"/>
  <c r="R1247" i="12" s="1"/>
  <c r="S1251" i="12"/>
  <c r="R1251" i="12" s="1"/>
  <c r="S1255" i="12"/>
  <c r="R1255" i="12" s="1"/>
  <c r="S1259" i="12"/>
  <c r="R1259" i="12" s="1"/>
  <c r="S1263" i="12"/>
  <c r="R1263" i="12" s="1"/>
  <c r="S1267" i="12"/>
  <c r="R1267" i="12" s="1"/>
  <c r="S1271" i="12"/>
  <c r="R1271" i="12" s="1"/>
  <c r="S1275" i="12"/>
  <c r="R1275" i="12" s="1"/>
  <c r="S1279" i="12"/>
  <c r="R1279" i="12" s="1"/>
  <c r="S1283" i="12"/>
  <c r="R1283" i="12" s="1"/>
  <c r="S1287" i="12"/>
  <c r="R1287" i="12" s="1"/>
  <c r="S1291" i="12"/>
  <c r="R1291" i="12" s="1"/>
  <c r="S1295" i="12"/>
  <c r="R1295" i="12" s="1"/>
  <c r="S1299" i="12"/>
  <c r="R1299" i="12" s="1"/>
  <c r="S1303" i="12"/>
  <c r="R1303" i="12" s="1"/>
  <c r="S1307" i="12"/>
  <c r="R1307" i="12" s="1"/>
  <c r="S1311" i="12"/>
  <c r="R1311" i="12" s="1"/>
  <c r="S1315" i="12"/>
  <c r="R1315" i="12" s="1"/>
  <c r="S1319" i="12"/>
  <c r="R1319" i="12" s="1"/>
  <c r="S1323" i="12"/>
  <c r="R1323" i="12" s="1"/>
  <c r="S1327" i="12"/>
  <c r="R1327" i="12" s="1"/>
  <c r="S1331" i="12"/>
  <c r="R1331" i="12" s="1"/>
  <c r="S1335" i="12"/>
  <c r="R1335" i="12" s="1"/>
  <c r="S1339" i="12"/>
  <c r="R1339" i="12" s="1"/>
  <c r="S1343" i="12"/>
  <c r="R1343" i="12" s="1"/>
  <c r="S1347" i="12"/>
  <c r="R1347" i="12" s="1"/>
  <c r="S1351" i="12"/>
  <c r="R1351" i="12" s="1"/>
  <c r="S1355" i="12"/>
  <c r="R1355" i="12" s="1"/>
  <c r="S1359" i="12"/>
  <c r="R1359" i="12" s="1"/>
  <c r="S1363" i="12"/>
  <c r="R1363" i="12" s="1"/>
  <c r="S1367" i="12"/>
  <c r="R1367" i="12" s="1"/>
  <c r="S1371" i="12"/>
  <c r="R1371" i="12" s="1"/>
  <c r="S1375" i="12"/>
  <c r="R1375" i="12" s="1"/>
  <c r="S1379" i="12"/>
  <c r="R1379" i="12" s="1"/>
  <c r="S1383" i="12"/>
  <c r="R1383" i="12" s="1"/>
  <c r="S1387" i="12"/>
  <c r="R1387" i="12" s="1"/>
  <c r="S1391" i="12"/>
  <c r="R1391" i="12" s="1"/>
  <c r="S1395" i="12"/>
  <c r="R1395" i="12" s="1"/>
  <c r="S1399" i="12"/>
  <c r="R1399" i="12" s="1"/>
  <c r="S49" i="12"/>
  <c r="R49" i="12" s="1"/>
  <c r="S297" i="12"/>
  <c r="R297" i="12" s="1"/>
  <c r="S373" i="12"/>
  <c r="R373" i="12" s="1"/>
  <c r="S437" i="12"/>
  <c r="R437" i="12" s="1"/>
  <c r="S501" i="12"/>
  <c r="R501" i="12" s="1"/>
  <c r="S565" i="12"/>
  <c r="R565" i="12" s="1"/>
  <c r="S587" i="12"/>
  <c r="R587" i="12" s="1"/>
  <c r="S603" i="12"/>
  <c r="R603" i="12" s="1"/>
  <c r="S619" i="12"/>
  <c r="R619" i="12" s="1"/>
  <c r="S635" i="12"/>
  <c r="R635" i="12" s="1"/>
  <c r="S651" i="12"/>
  <c r="R651" i="12" s="1"/>
  <c r="S667" i="12"/>
  <c r="R667" i="12" s="1"/>
  <c r="S683" i="12"/>
  <c r="R683" i="12" s="1"/>
  <c r="S699" i="12"/>
  <c r="R699" i="12" s="1"/>
  <c r="S715" i="12"/>
  <c r="R715" i="12" s="1"/>
  <c r="S731" i="12"/>
  <c r="R731" i="12" s="1"/>
  <c r="S747" i="12"/>
  <c r="R747" i="12" s="1"/>
  <c r="S763" i="12"/>
  <c r="R763" i="12" s="1"/>
  <c r="S779" i="12"/>
  <c r="R779" i="12" s="1"/>
  <c r="S795" i="12"/>
  <c r="R795" i="12" s="1"/>
  <c r="S811" i="12"/>
  <c r="R811" i="12" s="1"/>
  <c r="S827" i="12"/>
  <c r="R827" i="12" s="1"/>
  <c r="S836" i="12"/>
  <c r="R836" i="12" s="1"/>
  <c r="S840" i="12"/>
  <c r="R840" i="12" s="1"/>
  <c r="S844" i="12"/>
  <c r="R844" i="12" s="1"/>
  <c r="S848" i="12"/>
  <c r="R848" i="12" s="1"/>
  <c r="S852" i="12"/>
  <c r="R852" i="12" s="1"/>
  <c r="S856" i="12"/>
  <c r="R856" i="12" s="1"/>
  <c r="S860" i="12"/>
  <c r="R860" i="12" s="1"/>
  <c r="S864" i="12"/>
  <c r="R864" i="12" s="1"/>
  <c r="S868" i="12"/>
  <c r="R868" i="12" s="1"/>
  <c r="S872" i="12"/>
  <c r="R872" i="12" s="1"/>
  <c r="S876" i="12"/>
  <c r="R876" i="12" s="1"/>
  <c r="S880" i="12"/>
  <c r="R880" i="12" s="1"/>
  <c r="S884" i="12"/>
  <c r="R884" i="12" s="1"/>
  <c r="S888" i="12"/>
  <c r="R888" i="12" s="1"/>
  <c r="S892" i="12"/>
  <c r="R892" i="12" s="1"/>
  <c r="S896" i="12"/>
  <c r="R896" i="12" s="1"/>
  <c r="S900" i="12"/>
  <c r="R900" i="12" s="1"/>
  <c r="S904" i="12"/>
  <c r="R904" i="12" s="1"/>
  <c r="S908" i="12"/>
  <c r="R908" i="12" s="1"/>
  <c r="S912" i="12"/>
  <c r="R912" i="12" s="1"/>
  <c r="S916" i="12"/>
  <c r="R916" i="12" s="1"/>
  <c r="S920" i="12"/>
  <c r="R920" i="12" s="1"/>
  <c r="S924" i="12"/>
  <c r="R924" i="12" s="1"/>
  <c r="S928" i="12"/>
  <c r="R928" i="12" s="1"/>
  <c r="S932" i="12"/>
  <c r="R932" i="12" s="1"/>
  <c r="S936" i="12"/>
  <c r="R936" i="12" s="1"/>
  <c r="S940" i="12"/>
  <c r="R940" i="12" s="1"/>
  <c r="S944" i="12"/>
  <c r="R944" i="12" s="1"/>
  <c r="S948" i="12"/>
  <c r="R948" i="12" s="1"/>
  <c r="S952" i="12"/>
  <c r="R952" i="12" s="1"/>
  <c r="S956" i="12"/>
  <c r="R956" i="12" s="1"/>
  <c r="S960" i="12"/>
  <c r="R960" i="12" s="1"/>
  <c r="S964" i="12"/>
  <c r="R964" i="12" s="1"/>
  <c r="S968" i="12"/>
  <c r="R968" i="12" s="1"/>
  <c r="S972" i="12"/>
  <c r="R972" i="12" s="1"/>
  <c r="S976" i="12"/>
  <c r="R976" i="12" s="1"/>
  <c r="S980" i="12"/>
  <c r="R980" i="12" s="1"/>
  <c r="S984" i="12"/>
  <c r="R984" i="12" s="1"/>
  <c r="S988" i="12"/>
  <c r="R988" i="12" s="1"/>
  <c r="S992" i="12"/>
  <c r="R992" i="12" s="1"/>
  <c r="S996" i="12"/>
  <c r="R996" i="12" s="1"/>
  <c r="S1000" i="12"/>
  <c r="R1000" i="12" s="1"/>
  <c r="S1004" i="12"/>
  <c r="R1004" i="12" s="1"/>
  <c r="S1008" i="12"/>
  <c r="R1008" i="12" s="1"/>
  <c r="S1012" i="12"/>
  <c r="R1012" i="12" s="1"/>
  <c r="S1016" i="12"/>
  <c r="R1016" i="12" s="1"/>
  <c r="S1020" i="12"/>
  <c r="R1020" i="12" s="1"/>
  <c r="S1024" i="12"/>
  <c r="R1024" i="12" s="1"/>
  <c r="S1028" i="12"/>
  <c r="R1028" i="12" s="1"/>
  <c r="S1032" i="12"/>
  <c r="R1032" i="12" s="1"/>
  <c r="S1036" i="12"/>
  <c r="R1036" i="12" s="1"/>
  <c r="S1040" i="12"/>
  <c r="R1040" i="12" s="1"/>
  <c r="S1044" i="12"/>
  <c r="R1044" i="12" s="1"/>
  <c r="S1048" i="12"/>
  <c r="R1048" i="12" s="1"/>
  <c r="S1052" i="12"/>
  <c r="R1052" i="12" s="1"/>
  <c r="S1056" i="12"/>
  <c r="R1056" i="12" s="1"/>
  <c r="S1060" i="12"/>
  <c r="R1060" i="12" s="1"/>
  <c r="S1064" i="12"/>
  <c r="R1064" i="12" s="1"/>
  <c r="S1068" i="12"/>
  <c r="R1068" i="12" s="1"/>
  <c r="S1072" i="12"/>
  <c r="R1072" i="12" s="1"/>
  <c r="S1076" i="12"/>
  <c r="R1076" i="12" s="1"/>
  <c r="S1080" i="12"/>
  <c r="R1080" i="12" s="1"/>
  <c r="S1084" i="12"/>
  <c r="R1084" i="12" s="1"/>
  <c r="S1088" i="12"/>
  <c r="R1088" i="12" s="1"/>
  <c r="S1092" i="12"/>
  <c r="R1092" i="12" s="1"/>
  <c r="S1096" i="12"/>
  <c r="R1096" i="12" s="1"/>
  <c r="S1100" i="12"/>
  <c r="R1100" i="12" s="1"/>
  <c r="S1104" i="12"/>
  <c r="R1104" i="12" s="1"/>
  <c r="S1108" i="12"/>
  <c r="R1108" i="12" s="1"/>
  <c r="S1112" i="12"/>
  <c r="R1112" i="12" s="1"/>
  <c r="S1116" i="12"/>
  <c r="R1116" i="12" s="1"/>
  <c r="S1120" i="12"/>
  <c r="R1120" i="12" s="1"/>
  <c r="S1124" i="12"/>
  <c r="R1124" i="12" s="1"/>
  <c r="S1128" i="12"/>
  <c r="R1128" i="12" s="1"/>
  <c r="S1132" i="12"/>
  <c r="R1132" i="12" s="1"/>
  <c r="S1136" i="12"/>
  <c r="R1136" i="12" s="1"/>
  <c r="S1140" i="12"/>
  <c r="R1140" i="12" s="1"/>
  <c r="S1144" i="12"/>
  <c r="R1144" i="12" s="1"/>
  <c r="S1148" i="12"/>
  <c r="R1148" i="12" s="1"/>
  <c r="S1152" i="12"/>
  <c r="R1152" i="12" s="1"/>
  <c r="S1156" i="12"/>
  <c r="R1156" i="12" s="1"/>
  <c r="S1160" i="12"/>
  <c r="R1160" i="12" s="1"/>
  <c r="S1164" i="12"/>
  <c r="R1164" i="12" s="1"/>
  <c r="S1168" i="12"/>
  <c r="R1168" i="12" s="1"/>
  <c r="S1172" i="12"/>
  <c r="R1172" i="12" s="1"/>
  <c r="S1176" i="12"/>
  <c r="R1176" i="12" s="1"/>
  <c r="S1180" i="12"/>
  <c r="R1180" i="12" s="1"/>
  <c r="S1184" i="12"/>
  <c r="R1184" i="12" s="1"/>
  <c r="S1188" i="12"/>
  <c r="R1188" i="12" s="1"/>
  <c r="S1192" i="12"/>
  <c r="R1192" i="12" s="1"/>
  <c r="S1196" i="12"/>
  <c r="R1196" i="12" s="1"/>
  <c r="S1200" i="12"/>
  <c r="R1200" i="12" s="1"/>
  <c r="S1204" i="12"/>
  <c r="R1204" i="12" s="1"/>
  <c r="S1208" i="12"/>
  <c r="R1208" i="12" s="1"/>
  <c r="S1212" i="12"/>
  <c r="R1212" i="12" s="1"/>
  <c r="S1216" i="12"/>
  <c r="R1216" i="12" s="1"/>
  <c r="S1220" i="12"/>
  <c r="R1220" i="12" s="1"/>
  <c r="S1224" i="12"/>
  <c r="R1224" i="12" s="1"/>
  <c r="S1228" i="12"/>
  <c r="R1228" i="12" s="1"/>
  <c r="S1232" i="12"/>
  <c r="R1232" i="12" s="1"/>
  <c r="S1236" i="12"/>
  <c r="R1236" i="12" s="1"/>
  <c r="S1240" i="12"/>
  <c r="R1240" i="12" s="1"/>
  <c r="S1244" i="12"/>
  <c r="R1244" i="12" s="1"/>
  <c r="S1248" i="12"/>
  <c r="R1248" i="12" s="1"/>
  <c r="S1252" i="12"/>
  <c r="R1252" i="12" s="1"/>
  <c r="S1256" i="12"/>
  <c r="R1256" i="12" s="1"/>
  <c r="S1260" i="12"/>
  <c r="R1260" i="12" s="1"/>
  <c r="S1264" i="12"/>
  <c r="R1264" i="12" s="1"/>
  <c r="S1268" i="12"/>
  <c r="R1268" i="12" s="1"/>
  <c r="S1272" i="12"/>
  <c r="R1272" i="12" s="1"/>
  <c r="S1276" i="12"/>
  <c r="R1276" i="12" s="1"/>
  <c r="S1280" i="12"/>
  <c r="R1280" i="12" s="1"/>
  <c r="S1284" i="12"/>
  <c r="R1284" i="12" s="1"/>
  <c r="S1288" i="12"/>
  <c r="R1288" i="12" s="1"/>
  <c r="S1292" i="12"/>
  <c r="R1292" i="12" s="1"/>
  <c r="S1296" i="12"/>
  <c r="R1296" i="12" s="1"/>
  <c r="S1300" i="12"/>
  <c r="R1300" i="12" s="1"/>
  <c r="S1304" i="12"/>
  <c r="R1304" i="12" s="1"/>
  <c r="S1308" i="12"/>
  <c r="R1308" i="12" s="1"/>
  <c r="S1312" i="12"/>
  <c r="R1312" i="12" s="1"/>
  <c r="S1316" i="12"/>
  <c r="R1316" i="12" s="1"/>
  <c r="S1320" i="12"/>
  <c r="R1320" i="12" s="1"/>
  <c r="S1324" i="12"/>
  <c r="R1324" i="12" s="1"/>
  <c r="S1328" i="12"/>
  <c r="R1328" i="12" s="1"/>
  <c r="S1332" i="12"/>
  <c r="R1332" i="12" s="1"/>
  <c r="S1336" i="12"/>
  <c r="R1336" i="12" s="1"/>
  <c r="S1340" i="12"/>
  <c r="R1340" i="12" s="1"/>
  <c r="S1344" i="12"/>
  <c r="R1344" i="12" s="1"/>
  <c r="S1348" i="12"/>
  <c r="R1348" i="12" s="1"/>
  <c r="S1352" i="12"/>
  <c r="R1352" i="12" s="1"/>
  <c r="S1356" i="12"/>
  <c r="R1356" i="12" s="1"/>
  <c r="S1360" i="12"/>
  <c r="R1360" i="12" s="1"/>
  <c r="S1364" i="12"/>
  <c r="R1364" i="12" s="1"/>
  <c r="S1368" i="12"/>
  <c r="R1368" i="12" s="1"/>
  <c r="S1372" i="12"/>
  <c r="R1372" i="12" s="1"/>
  <c r="S1376" i="12"/>
  <c r="R1376" i="12" s="1"/>
  <c r="S1380" i="12"/>
  <c r="R1380" i="12" s="1"/>
  <c r="S1384" i="12"/>
  <c r="R1384" i="12" s="1"/>
  <c r="S1388" i="12"/>
  <c r="R1388" i="12" s="1"/>
  <c r="S1392" i="12"/>
  <c r="R1392" i="12" s="1"/>
  <c r="S1396" i="12"/>
  <c r="R1396" i="12" s="1"/>
  <c r="S1400" i="12"/>
  <c r="R1400" i="12" s="1"/>
  <c r="S1404" i="12"/>
  <c r="R1404" i="12" s="1"/>
  <c r="S1408" i="12"/>
  <c r="R1408" i="12" s="1"/>
  <c r="S1412" i="12"/>
  <c r="R1412" i="12" s="1"/>
  <c r="S1416" i="12"/>
  <c r="R1416" i="12" s="1"/>
  <c r="S1420" i="12"/>
  <c r="R1420" i="12" s="1"/>
  <c r="S1424" i="12"/>
  <c r="R1424" i="12" s="1"/>
  <c r="S113" i="12"/>
  <c r="R113" i="12" s="1"/>
  <c r="S318" i="12"/>
  <c r="R318" i="12" s="1"/>
  <c r="S389" i="12"/>
  <c r="R389" i="12" s="1"/>
  <c r="S453" i="12"/>
  <c r="R453" i="12" s="1"/>
  <c r="S517" i="12"/>
  <c r="R517" i="12" s="1"/>
  <c r="S575" i="12"/>
  <c r="R575" i="12" s="1"/>
  <c r="S591" i="12"/>
  <c r="R591" i="12" s="1"/>
  <c r="S607" i="12"/>
  <c r="R607" i="12" s="1"/>
  <c r="S623" i="12"/>
  <c r="R623" i="12" s="1"/>
  <c r="S639" i="12"/>
  <c r="R639" i="12" s="1"/>
  <c r="S655" i="12"/>
  <c r="R655" i="12" s="1"/>
  <c r="S671" i="12"/>
  <c r="R671" i="12" s="1"/>
  <c r="S687" i="12"/>
  <c r="R687" i="12" s="1"/>
  <c r="S703" i="12"/>
  <c r="R703" i="12" s="1"/>
  <c r="S719" i="12"/>
  <c r="R719" i="12" s="1"/>
  <c r="S735" i="12"/>
  <c r="R735" i="12" s="1"/>
  <c r="S751" i="12"/>
  <c r="R751" i="12" s="1"/>
  <c r="S767" i="12"/>
  <c r="R767" i="12" s="1"/>
  <c r="S783" i="12"/>
  <c r="R783" i="12" s="1"/>
  <c r="S799" i="12"/>
  <c r="R799" i="12" s="1"/>
  <c r="S815" i="12"/>
  <c r="R815" i="12" s="1"/>
  <c r="S831" i="12"/>
  <c r="R831" i="12" s="1"/>
  <c r="S837" i="12"/>
  <c r="R837" i="12" s="1"/>
  <c r="S841" i="12"/>
  <c r="R841" i="12" s="1"/>
  <c r="S845" i="12"/>
  <c r="R845" i="12" s="1"/>
  <c r="S849" i="12"/>
  <c r="R849" i="12" s="1"/>
  <c r="S853" i="12"/>
  <c r="R853" i="12" s="1"/>
  <c r="S857" i="12"/>
  <c r="R857" i="12" s="1"/>
  <c r="S861" i="12"/>
  <c r="R861" i="12" s="1"/>
  <c r="S865" i="12"/>
  <c r="R865" i="12" s="1"/>
  <c r="S869" i="12"/>
  <c r="R869" i="12" s="1"/>
  <c r="S873" i="12"/>
  <c r="R873" i="12" s="1"/>
  <c r="S877" i="12"/>
  <c r="R877" i="12" s="1"/>
  <c r="S881" i="12"/>
  <c r="R881" i="12" s="1"/>
  <c r="S885" i="12"/>
  <c r="R885" i="12" s="1"/>
  <c r="S889" i="12"/>
  <c r="R889" i="12" s="1"/>
  <c r="S893" i="12"/>
  <c r="R893" i="12" s="1"/>
  <c r="S897" i="12"/>
  <c r="R897" i="12" s="1"/>
  <c r="S901" i="12"/>
  <c r="R901" i="12" s="1"/>
  <c r="S905" i="12"/>
  <c r="R905" i="12" s="1"/>
  <c r="S909" i="12"/>
  <c r="R909" i="12" s="1"/>
  <c r="S913" i="12"/>
  <c r="R913" i="12" s="1"/>
  <c r="S917" i="12"/>
  <c r="R917" i="12" s="1"/>
  <c r="S921" i="12"/>
  <c r="R921" i="12" s="1"/>
  <c r="S925" i="12"/>
  <c r="R925" i="12" s="1"/>
  <c r="S929" i="12"/>
  <c r="R929" i="12" s="1"/>
  <c r="S933" i="12"/>
  <c r="R933" i="12" s="1"/>
  <c r="S937" i="12"/>
  <c r="R937" i="12" s="1"/>
  <c r="S941" i="12"/>
  <c r="R941" i="12" s="1"/>
  <c r="S945" i="12"/>
  <c r="R945" i="12" s="1"/>
  <c r="S949" i="12"/>
  <c r="R949" i="12" s="1"/>
  <c r="S953" i="12"/>
  <c r="R953" i="12" s="1"/>
  <c r="S957" i="12"/>
  <c r="R957" i="12" s="1"/>
  <c r="S961" i="12"/>
  <c r="R961" i="12" s="1"/>
  <c r="S965" i="12"/>
  <c r="R965" i="12" s="1"/>
  <c r="S969" i="12"/>
  <c r="R969" i="12" s="1"/>
  <c r="S973" i="12"/>
  <c r="R973" i="12" s="1"/>
  <c r="S977" i="12"/>
  <c r="R977" i="12" s="1"/>
  <c r="S981" i="12"/>
  <c r="R981" i="12" s="1"/>
  <c r="S985" i="12"/>
  <c r="R985" i="12" s="1"/>
  <c r="S989" i="12"/>
  <c r="R989" i="12" s="1"/>
  <c r="S993" i="12"/>
  <c r="R993" i="12" s="1"/>
  <c r="S997" i="12"/>
  <c r="R997" i="12" s="1"/>
  <c r="S1001" i="12"/>
  <c r="R1001" i="12" s="1"/>
  <c r="S1005" i="12"/>
  <c r="R1005" i="12" s="1"/>
  <c r="S1009" i="12"/>
  <c r="R1009" i="12" s="1"/>
  <c r="S1013" i="12"/>
  <c r="R1013" i="12" s="1"/>
  <c r="S1017" i="12"/>
  <c r="R1017" i="12" s="1"/>
  <c r="S1021" i="12"/>
  <c r="R1021" i="12" s="1"/>
  <c r="S1025" i="12"/>
  <c r="R1025" i="12" s="1"/>
  <c r="S1029" i="12"/>
  <c r="R1029" i="12" s="1"/>
  <c r="S1033" i="12"/>
  <c r="R1033" i="12" s="1"/>
  <c r="S1037" i="12"/>
  <c r="R1037" i="12" s="1"/>
  <c r="S1041" i="12"/>
  <c r="R1041" i="12" s="1"/>
  <c r="S1045" i="12"/>
  <c r="R1045" i="12" s="1"/>
  <c r="S1049" i="12"/>
  <c r="R1049" i="12" s="1"/>
  <c r="S1053" i="12"/>
  <c r="R1053" i="12" s="1"/>
  <c r="S1057" i="12"/>
  <c r="R1057" i="12" s="1"/>
  <c r="S1061" i="12"/>
  <c r="R1061" i="12" s="1"/>
  <c r="S1065" i="12"/>
  <c r="R1065" i="12" s="1"/>
  <c r="S1069" i="12"/>
  <c r="R1069" i="12" s="1"/>
  <c r="S1073" i="12"/>
  <c r="R1073" i="12" s="1"/>
  <c r="S1077" i="12"/>
  <c r="R1077" i="12" s="1"/>
  <c r="S1081" i="12"/>
  <c r="R1081" i="12" s="1"/>
  <c r="S1085" i="12"/>
  <c r="R1085" i="12" s="1"/>
  <c r="S1089" i="12"/>
  <c r="R1089" i="12" s="1"/>
  <c r="S1093" i="12"/>
  <c r="R1093" i="12" s="1"/>
  <c r="S1097" i="12"/>
  <c r="R1097" i="12" s="1"/>
  <c r="S1101" i="12"/>
  <c r="R1101" i="12" s="1"/>
  <c r="S1105" i="12"/>
  <c r="R1105" i="12" s="1"/>
  <c r="S1109" i="12"/>
  <c r="R1109" i="12" s="1"/>
  <c r="S1113" i="12"/>
  <c r="R1113" i="12" s="1"/>
  <c r="S1117" i="12"/>
  <c r="R1117" i="12" s="1"/>
  <c r="S1121" i="12"/>
  <c r="R1121" i="12" s="1"/>
  <c r="S1125" i="12"/>
  <c r="R1125" i="12" s="1"/>
  <c r="S1129" i="12"/>
  <c r="R1129" i="12" s="1"/>
  <c r="S1133" i="12"/>
  <c r="R1133" i="12" s="1"/>
  <c r="S1137" i="12"/>
  <c r="R1137" i="12" s="1"/>
  <c r="S1141" i="12"/>
  <c r="R1141" i="12" s="1"/>
  <c r="S1145" i="12"/>
  <c r="R1145" i="12" s="1"/>
  <c r="S1149" i="12"/>
  <c r="R1149" i="12" s="1"/>
  <c r="S1153" i="12"/>
  <c r="R1153" i="12" s="1"/>
  <c r="S1157" i="12"/>
  <c r="R1157" i="12" s="1"/>
  <c r="S1161" i="12"/>
  <c r="R1161" i="12" s="1"/>
  <c r="S1165" i="12"/>
  <c r="R1165" i="12" s="1"/>
  <c r="S1169" i="12"/>
  <c r="R1169" i="12" s="1"/>
  <c r="S1173" i="12"/>
  <c r="R1173" i="12" s="1"/>
  <c r="S1177" i="12"/>
  <c r="R1177" i="12" s="1"/>
  <c r="S1181" i="12"/>
  <c r="R1181" i="12" s="1"/>
  <c r="S1185" i="12"/>
  <c r="R1185" i="12" s="1"/>
  <c r="S1189" i="12"/>
  <c r="R1189" i="12" s="1"/>
  <c r="S1193" i="12"/>
  <c r="R1193" i="12" s="1"/>
  <c r="S1197" i="12"/>
  <c r="R1197" i="12" s="1"/>
  <c r="S1201" i="12"/>
  <c r="R1201" i="12" s="1"/>
  <c r="S1205" i="12"/>
  <c r="R1205" i="12" s="1"/>
  <c r="S1209" i="12"/>
  <c r="R1209" i="12" s="1"/>
  <c r="S1213" i="12"/>
  <c r="R1213" i="12" s="1"/>
  <c r="S1217" i="12"/>
  <c r="R1217" i="12" s="1"/>
  <c r="S1221" i="12"/>
  <c r="R1221" i="12" s="1"/>
  <c r="S1225" i="12"/>
  <c r="R1225" i="12" s="1"/>
  <c r="S1229" i="12"/>
  <c r="R1229" i="12" s="1"/>
  <c r="S1233" i="12"/>
  <c r="R1233" i="12" s="1"/>
  <c r="S1237" i="12"/>
  <c r="R1237" i="12" s="1"/>
  <c r="S1241" i="12"/>
  <c r="R1241" i="12" s="1"/>
  <c r="S1245" i="12"/>
  <c r="R1245" i="12" s="1"/>
  <c r="S1249" i="12"/>
  <c r="R1249" i="12" s="1"/>
  <c r="S1253" i="12"/>
  <c r="R1253" i="12" s="1"/>
  <c r="S1257" i="12"/>
  <c r="R1257" i="12" s="1"/>
  <c r="S1261" i="12"/>
  <c r="R1261" i="12" s="1"/>
  <c r="S1265" i="12"/>
  <c r="R1265" i="12" s="1"/>
  <c r="S1269" i="12"/>
  <c r="R1269" i="12" s="1"/>
  <c r="S1273" i="12"/>
  <c r="R1273" i="12" s="1"/>
  <c r="S1277" i="12"/>
  <c r="R1277" i="12" s="1"/>
  <c r="S1281" i="12"/>
  <c r="R1281" i="12" s="1"/>
  <c r="S1285" i="12"/>
  <c r="R1285" i="12" s="1"/>
  <c r="S1289" i="12"/>
  <c r="R1289" i="12" s="1"/>
  <c r="S1293" i="12"/>
  <c r="R1293" i="12" s="1"/>
  <c r="S1297" i="12"/>
  <c r="R1297" i="12" s="1"/>
  <c r="S1301" i="12"/>
  <c r="R1301" i="12" s="1"/>
  <c r="S1305" i="12"/>
  <c r="R1305" i="12" s="1"/>
  <c r="S1309" i="12"/>
  <c r="R1309" i="12" s="1"/>
  <c r="S1313" i="12"/>
  <c r="R1313" i="12" s="1"/>
  <c r="S1317" i="12"/>
  <c r="R1317" i="12" s="1"/>
  <c r="S1321" i="12"/>
  <c r="R1321" i="12" s="1"/>
  <c r="S1325" i="12"/>
  <c r="R1325" i="12" s="1"/>
  <c r="S1329" i="12"/>
  <c r="R1329" i="12" s="1"/>
  <c r="S1333" i="12"/>
  <c r="R1333" i="12" s="1"/>
  <c r="S1337" i="12"/>
  <c r="R1337" i="12" s="1"/>
  <c r="S1341" i="12"/>
  <c r="R1341" i="12" s="1"/>
  <c r="S1345" i="12"/>
  <c r="R1345" i="12" s="1"/>
  <c r="S1349" i="12"/>
  <c r="R1349" i="12" s="1"/>
  <c r="S1353" i="12"/>
  <c r="R1353" i="12" s="1"/>
  <c r="S1357" i="12"/>
  <c r="R1357" i="12" s="1"/>
  <c r="S1361" i="12"/>
  <c r="R1361" i="12" s="1"/>
  <c r="S1365" i="12"/>
  <c r="R1365" i="12" s="1"/>
  <c r="S1369" i="12"/>
  <c r="R1369" i="12" s="1"/>
  <c r="S1373" i="12"/>
  <c r="R1373" i="12" s="1"/>
  <c r="S1377" i="12"/>
  <c r="R1377" i="12" s="1"/>
  <c r="S1381" i="12"/>
  <c r="R1381" i="12" s="1"/>
  <c r="S1385" i="12"/>
  <c r="R1385" i="12" s="1"/>
  <c r="S1389" i="12"/>
  <c r="R1389" i="12" s="1"/>
  <c r="S1393" i="12"/>
  <c r="R1393" i="12" s="1"/>
  <c r="S1397" i="12"/>
  <c r="R1397" i="12" s="1"/>
  <c r="S1401" i="12"/>
  <c r="R1401" i="12" s="1"/>
  <c r="S1405" i="12"/>
  <c r="R1405" i="12" s="1"/>
  <c r="S1409" i="12"/>
  <c r="R1409" i="12" s="1"/>
  <c r="S1413" i="12"/>
  <c r="R1413" i="12" s="1"/>
  <c r="S1417" i="12"/>
  <c r="R1417" i="12" s="1"/>
  <c r="S1421" i="12"/>
  <c r="R1421" i="12" s="1"/>
  <c r="S1425" i="12"/>
  <c r="R1425" i="12" s="1"/>
  <c r="S469" i="12"/>
  <c r="R469" i="12" s="1"/>
  <c r="S611" i="12"/>
  <c r="R611" i="12" s="1"/>
  <c r="S675" i="12"/>
  <c r="R675" i="12" s="1"/>
  <c r="S739" i="12"/>
  <c r="R739" i="12" s="1"/>
  <c r="S803" i="12"/>
  <c r="R803" i="12" s="1"/>
  <c r="S842" i="12"/>
  <c r="R842" i="12" s="1"/>
  <c r="S858" i="12"/>
  <c r="R858" i="12" s="1"/>
  <c r="S874" i="12"/>
  <c r="R874" i="12" s="1"/>
  <c r="S890" i="12"/>
  <c r="R890" i="12" s="1"/>
  <c r="S906" i="12"/>
  <c r="R906" i="12" s="1"/>
  <c r="S922" i="12"/>
  <c r="R922" i="12" s="1"/>
  <c r="S938" i="12"/>
  <c r="R938" i="12" s="1"/>
  <c r="S954" i="12"/>
  <c r="R954" i="12" s="1"/>
  <c r="S970" i="12"/>
  <c r="R970" i="12" s="1"/>
  <c r="S986" i="12"/>
  <c r="R986" i="12" s="1"/>
  <c r="S1002" i="12"/>
  <c r="R1002" i="12" s="1"/>
  <c r="S1018" i="12"/>
  <c r="R1018" i="12" s="1"/>
  <c r="S1034" i="12"/>
  <c r="R1034" i="12" s="1"/>
  <c r="S1050" i="12"/>
  <c r="R1050" i="12" s="1"/>
  <c r="S1066" i="12"/>
  <c r="R1066" i="12" s="1"/>
  <c r="S1082" i="12"/>
  <c r="R1082" i="12" s="1"/>
  <c r="S1098" i="12"/>
  <c r="R1098" i="12" s="1"/>
  <c r="S1114" i="12"/>
  <c r="R1114" i="12" s="1"/>
  <c r="S1130" i="12"/>
  <c r="R1130" i="12" s="1"/>
  <c r="S1146" i="12"/>
  <c r="R1146" i="12" s="1"/>
  <c r="S1162" i="12"/>
  <c r="R1162" i="12" s="1"/>
  <c r="S1178" i="12"/>
  <c r="R1178" i="12" s="1"/>
  <c r="S1194" i="12"/>
  <c r="R1194" i="12" s="1"/>
  <c r="S1210" i="12"/>
  <c r="R1210" i="12" s="1"/>
  <c r="S1226" i="12"/>
  <c r="R1226" i="12" s="1"/>
  <c r="S1242" i="12"/>
  <c r="R1242" i="12" s="1"/>
  <c r="S1258" i="12"/>
  <c r="R1258" i="12" s="1"/>
  <c r="S1274" i="12"/>
  <c r="R1274" i="12" s="1"/>
  <c r="S1290" i="12"/>
  <c r="R1290" i="12" s="1"/>
  <c r="S1306" i="12"/>
  <c r="R1306" i="12" s="1"/>
  <c r="S1322" i="12"/>
  <c r="R1322" i="12" s="1"/>
  <c r="S1338" i="12"/>
  <c r="R1338" i="12" s="1"/>
  <c r="S1354" i="12"/>
  <c r="R1354" i="12" s="1"/>
  <c r="S1370" i="12"/>
  <c r="R1370" i="12" s="1"/>
  <c r="S1386" i="12"/>
  <c r="R1386" i="12" s="1"/>
  <c r="S1402" i="12"/>
  <c r="R1402" i="12" s="1"/>
  <c r="S1410" i="12"/>
  <c r="R1410" i="12" s="1"/>
  <c r="S1418" i="12"/>
  <c r="R1418" i="12" s="1"/>
  <c r="S1426" i="12"/>
  <c r="R1426" i="12" s="1"/>
  <c r="S1430" i="12"/>
  <c r="R1430" i="12" s="1"/>
  <c r="S1434" i="12"/>
  <c r="R1434" i="12" s="1"/>
  <c r="S1438" i="12"/>
  <c r="R1438" i="12" s="1"/>
  <c r="S1442" i="12"/>
  <c r="R1442" i="12" s="1"/>
  <c r="S1446" i="12"/>
  <c r="R1446" i="12" s="1"/>
  <c r="S1450" i="12"/>
  <c r="R1450" i="12" s="1"/>
  <c r="S1454" i="12"/>
  <c r="R1454" i="12" s="1"/>
  <c r="S1458" i="12"/>
  <c r="R1458" i="12" s="1"/>
  <c r="S1462" i="12"/>
  <c r="R1462" i="12" s="1"/>
  <c r="S1466" i="12"/>
  <c r="R1466" i="12" s="1"/>
  <c r="S1470" i="12"/>
  <c r="R1470" i="12" s="1"/>
  <c r="S1474" i="12"/>
  <c r="R1474" i="12" s="1"/>
  <c r="S1478" i="12"/>
  <c r="R1478" i="12" s="1"/>
  <c r="S1482" i="12"/>
  <c r="R1482" i="12" s="1"/>
  <c r="S1486" i="12"/>
  <c r="R1486" i="12" s="1"/>
  <c r="S1490" i="12"/>
  <c r="R1490" i="12" s="1"/>
  <c r="S1494" i="12"/>
  <c r="R1494" i="12" s="1"/>
  <c r="S1498" i="12"/>
  <c r="R1498" i="12" s="1"/>
  <c r="S1502" i="12"/>
  <c r="R1502" i="12" s="1"/>
  <c r="S1506" i="12"/>
  <c r="R1506" i="12" s="1"/>
  <c r="S1510" i="12"/>
  <c r="R1510" i="12" s="1"/>
  <c r="S1514" i="12"/>
  <c r="R1514" i="12" s="1"/>
  <c r="S1518" i="12"/>
  <c r="R1518" i="12" s="1"/>
  <c r="S1522" i="12"/>
  <c r="R1522" i="12" s="1"/>
  <c r="S1526" i="12"/>
  <c r="R1526" i="12" s="1"/>
  <c r="S1530" i="12"/>
  <c r="R1530" i="12" s="1"/>
  <c r="S1534" i="12"/>
  <c r="R1534" i="12" s="1"/>
  <c r="S1538" i="12"/>
  <c r="R1538" i="12" s="1"/>
  <c r="S1542" i="12"/>
  <c r="R1542" i="12" s="1"/>
  <c r="S1546" i="12"/>
  <c r="R1546" i="12" s="1"/>
  <c r="S1550" i="12"/>
  <c r="R1550" i="12" s="1"/>
  <c r="S1554" i="12"/>
  <c r="R1554" i="12" s="1"/>
  <c r="S1558" i="12"/>
  <c r="R1558" i="12" s="1"/>
  <c r="S1562" i="12"/>
  <c r="R1562" i="12" s="1"/>
  <c r="S1566" i="12"/>
  <c r="R1566" i="12" s="1"/>
  <c r="S1570" i="12"/>
  <c r="R1570" i="12" s="1"/>
  <c r="S1574" i="12"/>
  <c r="R1574" i="12" s="1"/>
  <c r="S1578" i="12"/>
  <c r="R1578" i="12" s="1"/>
  <c r="S1582" i="12"/>
  <c r="R1582" i="12" s="1"/>
  <c r="S1586" i="12"/>
  <c r="R1586" i="12" s="1"/>
  <c r="S1590" i="12"/>
  <c r="R1590" i="12" s="1"/>
  <c r="S1594" i="12"/>
  <c r="R1594" i="12" s="1"/>
  <c r="S1598" i="12"/>
  <c r="R1598" i="12" s="1"/>
  <c r="S1602" i="12"/>
  <c r="R1602" i="12" s="1"/>
  <c r="S1606" i="12"/>
  <c r="R1606" i="12" s="1"/>
  <c r="S1610" i="12"/>
  <c r="R1610" i="12" s="1"/>
  <c r="S1614" i="12"/>
  <c r="R1614" i="12" s="1"/>
  <c r="S1618" i="12"/>
  <c r="R1618" i="12" s="1"/>
  <c r="S1622" i="12"/>
  <c r="R1622" i="12" s="1"/>
  <c r="S1626" i="12"/>
  <c r="R1626" i="12" s="1"/>
  <c r="S1630" i="12"/>
  <c r="R1630" i="12" s="1"/>
  <c r="S1634" i="12"/>
  <c r="R1634" i="12" s="1"/>
  <c r="S1638" i="12"/>
  <c r="R1638" i="12" s="1"/>
  <c r="S1642" i="12"/>
  <c r="R1642" i="12" s="1"/>
  <c r="S1646" i="12"/>
  <c r="R1646" i="12" s="1"/>
  <c r="S1650" i="12"/>
  <c r="R1650" i="12" s="1"/>
  <c r="S1654" i="12"/>
  <c r="R1654" i="12" s="1"/>
  <c r="S1658" i="12"/>
  <c r="R1658" i="12" s="1"/>
  <c r="S1662" i="12"/>
  <c r="R1662" i="12" s="1"/>
  <c r="S1666" i="12"/>
  <c r="R1666" i="12" s="1"/>
  <c r="S1670" i="12"/>
  <c r="R1670" i="12" s="1"/>
  <c r="S1674" i="12"/>
  <c r="R1674" i="12" s="1"/>
  <c r="S1678" i="12"/>
  <c r="R1678" i="12" s="1"/>
  <c r="S1682" i="12"/>
  <c r="R1682" i="12" s="1"/>
  <c r="S1686" i="12"/>
  <c r="R1686" i="12" s="1"/>
  <c r="S1690" i="12"/>
  <c r="R1690" i="12" s="1"/>
  <c r="S1694" i="12"/>
  <c r="R1694" i="12" s="1"/>
  <c r="S1698" i="12"/>
  <c r="R1698" i="12" s="1"/>
  <c r="S1702" i="12"/>
  <c r="R1702" i="12" s="1"/>
  <c r="S1706" i="12"/>
  <c r="R1706" i="12" s="1"/>
  <c r="S1710" i="12"/>
  <c r="R1710" i="12" s="1"/>
  <c r="S1714" i="12"/>
  <c r="R1714" i="12" s="1"/>
  <c r="S1718" i="12"/>
  <c r="R1718" i="12" s="1"/>
  <c r="S1722" i="12"/>
  <c r="R1722" i="12" s="1"/>
  <c r="S1726" i="12"/>
  <c r="R1726" i="12" s="1"/>
  <c r="S1730" i="12"/>
  <c r="R1730" i="12" s="1"/>
  <c r="S1734" i="12"/>
  <c r="R1734" i="12" s="1"/>
  <c r="S1738" i="12"/>
  <c r="R1738" i="12" s="1"/>
  <c r="S1742" i="12"/>
  <c r="R1742" i="12" s="1"/>
  <c r="S1746" i="12"/>
  <c r="R1746" i="12" s="1"/>
  <c r="S1750" i="12"/>
  <c r="R1750" i="12" s="1"/>
  <c r="S1754" i="12"/>
  <c r="R1754" i="12" s="1"/>
  <c r="S1758" i="12"/>
  <c r="R1758" i="12" s="1"/>
  <c r="S1762" i="12"/>
  <c r="R1762" i="12" s="1"/>
  <c r="S1766" i="12"/>
  <c r="R1766" i="12" s="1"/>
  <c r="S1770" i="12"/>
  <c r="R1770" i="12" s="1"/>
  <c r="S1774" i="12"/>
  <c r="R1774" i="12" s="1"/>
  <c r="S1778" i="12"/>
  <c r="R1778" i="12" s="1"/>
  <c r="S1782" i="12"/>
  <c r="R1782" i="12" s="1"/>
  <c r="S1786" i="12"/>
  <c r="R1786" i="12" s="1"/>
  <c r="S1790" i="12"/>
  <c r="R1790" i="12" s="1"/>
  <c r="S1794" i="12"/>
  <c r="R1794" i="12" s="1"/>
  <c r="S1798" i="12"/>
  <c r="R1798" i="12" s="1"/>
  <c r="S1802" i="12"/>
  <c r="R1802" i="12" s="1"/>
  <c r="S1806" i="12"/>
  <c r="R1806" i="12" s="1"/>
  <c r="S1810" i="12"/>
  <c r="R1810" i="12" s="1"/>
  <c r="S1814" i="12"/>
  <c r="R1814" i="12" s="1"/>
  <c r="S1818" i="12"/>
  <c r="R1818" i="12" s="1"/>
  <c r="S1822" i="12"/>
  <c r="R1822" i="12" s="1"/>
  <c r="S1826" i="12"/>
  <c r="R1826" i="12" s="1"/>
  <c r="S1830" i="12"/>
  <c r="R1830" i="12" s="1"/>
  <c r="S1834" i="12"/>
  <c r="R1834" i="12" s="1"/>
  <c r="S1838" i="12"/>
  <c r="R1838" i="12" s="1"/>
  <c r="S1842" i="12"/>
  <c r="R1842" i="12" s="1"/>
  <c r="S1846" i="12"/>
  <c r="R1846" i="12" s="1"/>
  <c r="S1850" i="12"/>
  <c r="R1850" i="12" s="1"/>
  <c r="S1854" i="12"/>
  <c r="R1854" i="12" s="1"/>
  <c r="S1858" i="12"/>
  <c r="R1858" i="12" s="1"/>
  <c r="S1862" i="12"/>
  <c r="R1862" i="12" s="1"/>
  <c r="S1866" i="12"/>
  <c r="R1866" i="12" s="1"/>
  <c r="S1870" i="12"/>
  <c r="R1870" i="12" s="1"/>
  <c r="S1874" i="12"/>
  <c r="R1874" i="12" s="1"/>
  <c r="S1878" i="12"/>
  <c r="R1878" i="12" s="1"/>
  <c r="S1882" i="12"/>
  <c r="R1882" i="12" s="1"/>
  <c r="S1886" i="12"/>
  <c r="R1886" i="12" s="1"/>
  <c r="S1890" i="12"/>
  <c r="R1890" i="12" s="1"/>
  <c r="S1894" i="12"/>
  <c r="R1894" i="12" s="1"/>
  <c r="S1898" i="12"/>
  <c r="R1898" i="12" s="1"/>
  <c r="S1902" i="12"/>
  <c r="R1902" i="12" s="1"/>
  <c r="S1906" i="12"/>
  <c r="R1906" i="12" s="1"/>
  <c r="S1910" i="12"/>
  <c r="R1910" i="12" s="1"/>
  <c r="S1914" i="12"/>
  <c r="R1914" i="12" s="1"/>
  <c r="S1918" i="12"/>
  <c r="R1918" i="12" s="1"/>
  <c r="S1922" i="12"/>
  <c r="R1922" i="12" s="1"/>
  <c r="S1926" i="12"/>
  <c r="R1926" i="12" s="1"/>
  <c r="S177" i="12"/>
  <c r="R177" i="12" s="1"/>
  <c r="S533" i="12"/>
  <c r="R533" i="12" s="1"/>
  <c r="S627" i="12"/>
  <c r="R627" i="12" s="1"/>
  <c r="S691" i="12"/>
  <c r="R691" i="12" s="1"/>
  <c r="S755" i="12"/>
  <c r="R755" i="12" s="1"/>
  <c r="S819" i="12"/>
  <c r="R819" i="12" s="1"/>
  <c r="S846" i="12"/>
  <c r="R846" i="12" s="1"/>
  <c r="S862" i="12"/>
  <c r="R862" i="12" s="1"/>
  <c r="S878" i="12"/>
  <c r="R878" i="12" s="1"/>
  <c r="S894" i="12"/>
  <c r="R894" i="12" s="1"/>
  <c r="S910" i="12"/>
  <c r="R910" i="12" s="1"/>
  <c r="S926" i="12"/>
  <c r="R926" i="12" s="1"/>
  <c r="S942" i="12"/>
  <c r="R942" i="12" s="1"/>
  <c r="S958" i="12"/>
  <c r="R958" i="12" s="1"/>
  <c r="S974" i="12"/>
  <c r="R974" i="12" s="1"/>
  <c r="S990" i="12"/>
  <c r="R990" i="12" s="1"/>
  <c r="S1006" i="12"/>
  <c r="R1006" i="12" s="1"/>
  <c r="S1022" i="12"/>
  <c r="R1022" i="12" s="1"/>
  <c r="S1038" i="12"/>
  <c r="R1038" i="12" s="1"/>
  <c r="S1054" i="12"/>
  <c r="R1054" i="12" s="1"/>
  <c r="S1070" i="12"/>
  <c r="R1070" i="12" s="1"/>
  <c r="S1086" i="12"/>
  <c r="R1086" i="12" s="1"/>
  <c r="S1102" i="12"/>
  <c r="R1102" i="12" s="1"/>
  <c r="S1118" i="12"/>
  <c r="R1118" i="12" s="1"/>
  <c r="S1134" i="12"/>
  <c r="R1134" i="12" s="1"/>
  <c r="S1150" i="12"/>
  <c r="R1150" i="12" s="1"/>
  <c r="S1166" i="12"/>
  <c r="R1166" i="12" s="1"/>
  <c r="S1182" i="12"/>
  <c r="R1182" i="12" s="1"/>
  <c r="S1198" i="12"/>
  <c r="R1198" i="12" s="1"/>
  <c r="S1214" i="12"/>
  <c r="R1214" i="12" s="1"/>
  <c r="S1230" i="12"/>
  <c r="R1230" i="12" s="1"/>
  <c r="S1246" i="12"/>
  <c r="R1246" i="12" s="1"/>
  <c r="S1262" i="12"/>
  <c r="R1262" i="12" s="1"/>
  <c r="S1278" i="12"/>
  <c r="R1278" i="12" s="1"/>
  <c r="S1294" i="12"/>
  <c r="R1294" i="12" s="1"/>
  <c r="S1310" i="12"/>
  <c r="R1310" i="12" s="1"/>
  <c r="S1326" i="12"/>
  <c r="R1326" i="12" s="1"/>
  <c r="S1342" i="12"/>
  <c r="R1342" i="12" s="1"/>
  <c r="S1358" i="12"/>
  <c r="R1358" i="12" s="1"/>
  <c r="S1374" i="12"/>
  <c r="R1374" i="12" s="1"/>
  <c r="S1390" i="12"/>
  <c r="R1390" i="12" s="1"/>
  <c r="S1403" i="12"/>
  <c r="R1403" i="12" s="1"/>
  <c r="S1411" i="12"/>
  <c r="R1411" i="12" s="1"/>
  <c r="S1419" i="12"/>
  <c r="R1419" i="12" s="1"/>
  <c r="S1427" i="12"/>
  <c r="R1427" i="12" s="1"/>
  <c r="S1431" i="12"/>
  <c r="R1431" i="12" s="1"/>
  <c r="S1435" i="12"/>
  <c r="R1435" i="12" s="1"/>
  <c r="S1439" i="12"/>
  <c r="R1439" i="12" s="1"/>
  <c r="S1443" i="12"/>
  <c r="R1443" i="12" s="1"/>
  <c r="S1447" i="12"/>
  <c r="R1447" i="12" s="1"/>
  <c r="S1451" i="12"/>
  <c r="R1451" i="12" s="1"/>
  <c r="S1455" i="12"/>
  <c r="R1455" i="12" s="1"/>
  <c r="S1459" i="12"/>
  <c r="R1459" i="12" s="1"/>
  <c r="S1463" i="12"/>
  <c r="R1463" i="12" s="1"/>
  <c r="S1467" i="12"/>
  <c r="R1467" i="12" s="1"/>
  <c r="S1471" i="12"/>
  <c r="R1471" i="12" s="1"/>
  <c r="S1475" i="12"/>
  <c r="R1475" i="12" s="1"/>
  <c r="S1479" i="12"/>
  <c r="R1479" i="12" s="1"/>
  <c r="S1483" i="12"/>
  <c r="R1483" i="12" s="1"/>
  <c r="S1487" i="12"/>
  <c r="R1487" i="12" s="1"/>
  <c r="S1491" i="12"/>
  <c r="R1491" i="12" s="1"/>
  <c r="S1495" i="12"/>
  <c r="R1495" i="12" s="1"/>
  <c r="S1499" i="12"/>
  <c r="R1499" i="12" s="1"/>
  <c r="S1503" i="12"/>
  <c r="R1503" i="12" s="1"/>
  <c r="S1507" i="12"/>
  <c r="R1507" i="12" s="1"/>
  <c r="S1511" i="12"/>
  <c r="R1511" i="12" s="1"/>
  <c r="S1515" i="12"/>
  <c r="R1515" i="12" s="1"/>
  <c r="S1519" i="12"/>
  <c r="R1519" i="12" s="1"/>
  <c r="S1523" i="12"/>
  <c r="R1523" i="12" s="1"/>
  <c r="S1527" i="12"/>
  <c r="R1527" i="12" s="1"/>
  <c r="S1531" i="12"/>
  <c r="R1531" i="12" s="1"/>
  <c r="S1535" i="12"/>
  <c r="R1535" i="12" s="1"/>
  <c r="S1539" i="12"/>
  <c r="R1539" i="12" s="1"/>
  <c r="S1543" i="12"/>
  <c r="R1543" i="12" s="1"/>
  <c r="S1547" i="12"/>
  <c r="R1547" i="12" s="1"/>
  <c r="S1551" i="12"/>
  <c r="R1551" i="12" s="1"/>
  <c r="S1555" i="12"/>
  <c r="R1555" i="12" s="1"/>
  <c r="S1559" i="12"/>
  <c r="R1559" i="12" s="1"/>
  <c r="S1563" i="12"/>
  <c r="R1563" i="12" s="1"/>
  <c r="S1567" i="12"/>
  <c r="R1567" i="12" s="1"/>
  <c r="S1571" i="12"/>
  <c r="R1571" i="12" s="1"/>
  <c r="S1575" i="12"/>
  <c r="R1575" i="12" s="1"/>
  <c r="S1579" i="12"/>
  <c r="R1579" i="12" s="1"/>
  <c r="S1583" i="12"/>
  <c r="R1583" i="12" s="1"/>
  <c r="S1587" i="12"/>
  <c r="R1587" i="12" s="1"/>
  <c r="S1591" i="12"/>
  <c r="R1591" i="12" s="1"/>
  <c r="S1595" i="12"/>
  <c r="R1595" i="12" s="1"/>
  <c r="S1599" i="12"/>
  <c r="R1599" i="12" s="1"/>
  <c r="S1603" i="12"/>
  <c r="R1603" i="12" s="1"/>
  <c r="S1607" i="12"/>
  <c r="R1607" i="12" s="1"/>
  <c r="S1611" i="12"/>
  <c r="R1611" i="12" s="1"/>
  <c r="S1615" i="12"/>
  <c r="R1615" i="12" s="1"/>
  <c r="S1619" i="12"/>
  <c r="R1619" i="12" s="1"/>
  <c r="S1623" i="12"/>
  <c r="R1623" i="12" s="1"/>
  <c r="S1627" i="12"/>
  <c r="R1627" i="12" s="1"/>
  <c r="S1631" i="12"/>
  <c r="R1631" i="12" s="1"/>
  <c r="S1635" i="12"/>
  <c r="R1635" i="12" s="1"/>
  <c r="S1639" i="12"/>
  <c r="R1639" i="12" s="1"/>
  <c r="S1643" i="12"/>
  <c r="R1643" i="12" s="1"/>
  <c r="S1647" i="12"/>
  <c r="R1647" i="12" s="1"/>
  <c r="S1651" i="12"/>
  <c r="R1651" i="12" s="1"/>
  <c r="S1655" i="12"/>
  <c r="R1655" i="12" s="1"/>
  <c r="S1659" i="12"/>
  <c r="R1659" i="12" s="1"/>
  <c r="S1663" i="12"/>
  <c r="R1663" i="12" s="1"/>
  <c r="S1667" i="12"/>
  <c r="R1667" i="12" s="1"/>
  <c r="S1671" i="12"/>
  <c r="R1671" i="12" s="1"/>
  <c r="S1675" i="12"/>
  <c r="R1675" i="12" s="1"/>
  <c r="S1679" i="12"/>
  <c r="R1679" i="12" s="1"/>
  <c r="S1683" i="12"/>
  <c r="R1683" i="12" s="1"/>
  <c r="S1687" i="12"/>
  <c r="R1687" i="12" s="1"/>
  <c r="S1691" i="12"/>
  <c r="R1691" i="12" s="1"/>
  <c r="S1695" i="12"/>
  <c r="R1695" i="12" s="1"/>
  <c r="S1699" i="12"/>
  <c r="R1699" i="12" s="1"/>
  <c r="S1703" i="12"/>
  <c r="R1703" i="12" s="1"/>
  <c r="S1707" i="12"/>
  <c r="R1707" i="12" s="1"/>
  <c r="S1711" i="12"/>
  <c r="R1711" i="12" s="1"/>
  <c r="S1715" i="12"/>
  <c r="R1715" i="12" s="1"/>
  <c r="S1719" i="12"/>
  <c r="R1719" i="12" s="1"/>
  <c r="S1723" i="12"/>
  <c r="R1723" i="12" s="1"/>
  <c r="S1727" i="12"/>
  <c r="R1727" i="12" s="1"/>
  <c r="S1731" i="12"/>
  <c r="R1731" i="12" s="1"/>
  <c r="S1735" i="12"/>
  <c r="R1735" i="12" s="1"/>
  <c r="S1739" i="12"/>
  <c r="R1739" i="12" s="1"/>
  <c r="S1743" i="12"/>
  <c r="R1743" i="12" s="1"/>
  <c r="S1747" i="12"/>
  <c r="R1747" i="12" s="1"/>
  <c r="S1751" i="12"/>
  <c r="R1751" i="12" s="1"/>
  <c r="S1755" i="12"/>
  <c r="R1755" i="12" s="1"/>
  <c r="S1759" i="12"/>
  <c r="R1759" i="12" s="1"/>
  <c r="S1763" i="12"/>
  <c r="R1763" i="12" s="1"/>
  <c r="S1767" i="12"/>
  <c r="R1767" i="12" s="1"/>
  <c r="S1771" i="12"/>
  <c r="R1771" i="12" s="1"/>
  <c r="S1775" i="12"/>
  <c r="R1775" i="12" s="1"/>
  <c r="S1779" i="12"/>
  <c r="R1779" i="12" s="1"/>
  <c r="S1783" i="12"/>
  <c r="R1783" i="12" s="1"/>
  <c r="S1787" i="12"/>
  <c r="R1787" i="12" s="1"/>
  <c r="S1791" i="12"/>
  <c r="R1791" i="12" s="1"/>
  <c r="S1795" i="12"/>
  <c r="R1795" i="12" s="1"/>
  <c r="S1799" i="12"/>
  <c r="R1799" i="12" s="1"/>
  <c r="S1803" i="12"/>
  <c r="R1803" i="12" s="1"/>
  <c r="S1807" i="12"/>
  <c r="R1807" i="12" s="1"/>
  <c r="S1811" i="12"/>
  <c r="R1811" i="12" s="1"/>
  <c r="S1815" i="12"/>
  <c r="R1815" i="12" s="1"/>
  <c r="S1819" i="12"/>
  <c r="R1819" i="12" s="1"/>
  <c r="S1823" i="12"/>
  <c r="R1823" i="12" s="1"/>
  <c r="S1827" i="12"/>
  <c r="R1827" i="12" s="1"/>
  <c r="S1831" i="12"/>
  <c r="R1831" i="12" s="1"/>
  <c r="S1835" i="12"/>
  <c r="R1835" i="12" s="1"/>
  <c r="S1839" i="12"/>
  <c r="R1839" i="12" s="1"/>
  <c r="S1843" i="12"/>
  <c r="R1843" i="12" s="1"/>
  <c r="S1847" i="12"/>
  <c r="R1847" i="12" s="1"/>
  <c r="S1851" i="12"/>
  <c r="R1851" i="12" s="1"/>
  <c r="S1855" i="12"/>
  <c r="R1855" i="12" s="1"/>
  <c r="S1859" i="12"/>
  <c r="R1859" i="12" s="1"/>
  <c r="S1863" i="12"/>
  <c r="R1863" i="12" s="1"/>
  <c r="S1867" i="12"/>
  <c r="R1867" i="12" s="1"/>
  <c r="S1871" i="12"/>
  <c r="R1871" i="12" s="1"/>
  <c r="S1875" i="12"/>
  <c r="R1875" i="12" s="1"/>
  <c r="S1879" i="12"/>
  <c r="R1879" i="12" s="1"/>
  <c r="S1883" i="12"/>
  <c r="R1883" i="12" s="1"/>
  <c r="S1887" i="12"/>
  <c r="R1887" i="12" s="1"/>
  <c r="S1891" i="12"/>
  <c r="R1891" i="12" s="1"/>
  <c r="S1895" i="12"/>
  <c r="R1895" i="12" s="1"/>
  <c r="S1899" i="12"/>
  <c r="R1899" i="12" s="1"/>
  <c r="S1903" i="12"/>
  <c r="R1903" i="12" s="1"/>
  <c r="S1907" i="12"/>
  <c r="R1907" i="12" s="1"/>
  <c r="S1911" i="12"/>
  <c r="R1911" i="12" s="1"/>
  <c r="S1915" i="12"/>
  <c r="R1915" i="12" s="1"/>
  <c r="S1919" i="12"/>
  <c r="R1919" i="12" s="1"/>
  <c r="S1923" i="12"/>
  <c r="R1923" i="12" s="1"/>
  <c r="S1927" i="12"/>
  <c r="R1927" i="12" s="1"/>
  <c r="S339" i="12"/>
  <c r="R339" i="12" s="1"/>
  <c r="S579" i="12"/>
  <c r="R579" i="12" s="1"/>
  <c r="S643" i="12"/>
  <c r="R643" i="12" s="1"/>
  <c r="S707" i="12"/>
  <c r="R707" i="12" s="1"/>
  <c r="S771" i="12"/>
  <c r="R771" i="12" s="1"/>
  <c r="S832" i="12"/>
  <c r="R832" i="12" s="1"/>
  <c r="S850" i="12"/>
  <c r="R850" i="12" s="1"/>
  <c r="S866" i="12"/>
  <c r="R866" i="12" s="1"/>
  <c r="S882" i="12"/>
  <c r="R882" i="12" s="1"/>
  <c r="S898" i="12"/>
  <c r="R898" i="12" s="1"/>
  <c r="S914" i="12"/>
  <c r="R914" i="12" s="1"/>
  <c r="S930" i="12"/>
  <c r="R930" i="12" s="1"/>
  <c r="S946" i="12"/>
  <c r="R946" i="12" s="1"/>
  <c r="S962" i="12"/>
  <c r="R962" i="12" s="1"/>
  <c r="S978" i="12"/>
  <c r="R978" i="12" s="1"/>
  <c r="S994" i="12"/>
  <c r="R994" i="12" s="1"/>
  <c r="S1010" i="12"/>
  <c r="R1010" i="12" s="1"/>
  <c r="S1026" i="12"/>
  <c r="R1026" i="12" s="1"/>
  <c r="S1042" i="12"/>
  <c r="R1042" i="12" s="1"/>
  <c r="S1058" i="12"/>
  <c r="R1058" i="12" s="1"/>
  <c r="S1074" i="12"/>
  <c r="R1074" i="12" s="1"/>
  <c r="S1090" i="12"/>
  <c r="R1090" i="12" s="1"/>
  <c r="S1106" i="12"/>
  <c r="R1106" i="12" s="1"/>
  <c r="S1122" i="12"/>
  <c r="R1122" i="12" s="1"/>
  <c r="S1138" i="12"/>
  <c r="R1138" i="12" s="1"/>
  <c r="S1154" i="12"/>
  <c r="R1154" i="12" s="1"/>
  <c r="S1170" i="12"/>
  <c r="R1170" i="12" s="1"/>
  <c r="S1186" i="12"/>
  <c r="R1186" i="12" s="1"/>
  <c r="S1202" i="12"/>
  <c r="R1202" i="12" s="1"/>
  <c r="S1218" i="12"/>
  <c r="R1218" i="12" s="1"/>
  <c r="S1234" i="12"/>
  <c r="R1234" i="12" s="1"/>
  <c r="S1250" i="12"/>
  <c r="R1250" i="12" s="1"/>
  <c r="S1266" i="12"/>
  <c r="R1266" i="12" s="1"/>
  <c r="S1282" i="12"/>
  <c r="R1282" i="12" s="1"/>
  <c r="S1298" i="12"/>
  <c r="R1298" i="12" s="1"/>
  <c r="S1314" i="12"/>
  <c r="R1314" i="12" s="1"/>
  <c r="S1330" i="12"/>
  <c r="R1330" i="12" s="1"/>
  <c r="S1346" i="12"/>
  <c r="R1346" i="12" s="1"/>
  <c r="S1362" i="12"/>
  <c r="R1362" i="12" s="1"/>
  <c r="S1378" i="12"/>
  <c r="R1378" i="12" s="1"/>
  <c r="S1394" i="12"/>
  <c r="R1394" i="12" s="1"/>
  <c r="S1406" i="12"/>
  <c r="R1406" i="12" s="1"/>
  <c r="S1414" i="12"/>
  <c r="R1414" i="12" s="1"/>
  <c r="S1422" i="12"/>
  <c r="R1422" i="12" s="1"/>
  <c r="S1428" i="12"/>
  <c r="R1428" i="12" s="1"/>
  <c r="S1432" i="12"/>
  <c r="R1432" i="12" s="1"/>
  <c r="S1436" i="12"/>
  <c r="R1436" i="12" s="1"/>
  <c r="S1440" i="12"/>
  <c r="R1440" i="12" s="1"/>
  <c r="S1444" i="12"/>
  <c r="R1444" i="12" s="1"/>
  <c r="S1448" i="12"/>
  <c r="R1448" i="12" s="1"/>
  <c r="S1452" i="12"/>
  <c r="R1452" i="12" s="1"/>
  <c r="S1456" i="12"/>
  <c r="R1456" i="12" s="1"/>
  <c r="S1460" i="12"/>
  <c r="R1460" i="12" s="1"/>
  <c r="S1464" i="12"/>
  <c r="R1464" i="12" s="1"/>
  <c r="S1468" i="12"/>
  <c r="R1468" i="12" s="1"/>
  <c r="S1472" i="12"/>
  <c r="R1472" i="12" s="1"/>
  <c r="S1476" i="12"/>
  <c r="R1476" i="12" s="1"/>
  <c r="S1480" i="12"/>
  <c r="R1480" i="12" s="1"/>
  <c r="S1484" i="12"/>
  <c r="R1484" i="12" s="1"/>
  <c r="S1488" i="12"/>
  <c r="R1488" i="12" s="1"/>
  <c r="S1492" i="12"/>
  <c r="R1492" i="12" s="1"/>
  <c r="S1496" i="12"/>
  <c r="R1496" i="12" s="1"/>
  <c r="S1500" i="12"/>
  <c r="R1500" i="12" s="1"/>
  <c r="S1504" i="12"/>
  <c r="R1504" i="12" s="1"/>
  <c r="S1508" i="12"/>
  <c r="R1508" i="12" s="1"/>
  <c r="S1512" i="12"/>
  <c r="R1512" i="12" s="1"/>
  <c r="S1516" i="12"/>
  <c r="R1516" i="12" s="1"/>
  <c r="S1520" i="12"/>
  <c r="R1520" i="12" s="1"/>
  <c r="S1524" i="12"/>
  <c r="R1524" i="12" s="1"/>
  <c r="S1528" i="12"/>
  <c r="R1528" i="12" s="1"/>
  <c r="S1532" i="12"/>
  <c r="R1532" i="12" s="1"/>
  <c r="S1536" i="12"/>
  <c r="R1536" i="12" s="1"/>
  <c r="S1540" i="12"/>
  <c r="R1540" i="12" s="1"/>
  <c r="S1544" i="12"/>
  <c r="R1544" i="12" s="1"/>
  <c r="S1548" i="12"/>
  <c r="R1548" i="12" s="1"/>
  <c r="S1552" i="12"/>
  <c r="R1552" i="12" s="1"/>
  <c r="S1556" i="12"/>
  <c r="R1556" i="12" s="1"/>
  <c r="S1560" i="12"/>
  <c r="R1560" i="12" s="1"/>
  <c r="S1564" i="12"/>
  <c r="R1564" i="12" s="1"/>
  <c r="S1568" i="12"/>
  <c r="R1568" i="12" s="1"/>
  <c r="S1572" i="12"/>
  <c r="R1572" i="12" s="1"/>
  <c r="S1576" i="12"/>
  <c r="R1576" i="12" s="1"/>
  <c r="S1580" i="12"/>
  <c r="R1580" i="12" s="1"/>
  <c r="S1584" i="12"/>
  <c r="R1584" i="12" s="1"/>
  <c r="S1588" i="12"/>
  <c r="R1588" i="12" s="1"/>
  <c r="S1592" i="12"/>
  <c r="R1592" i="12" s="1"/>
  <c r="S1596" i="12"/>
  <c r="R1596" i="12" s="1"/>
  <c r="S1600" i="12"/>
  <c r="R1600" i="12" s="1"/>
  <c r="S1604" i="12"/>
  <c r="R1604" i="12" s="1"/>
  <c r="S1608" i="12"/>
  <c r="R1608" i="12" s="1"/>
  <c r="S1612" i="12"/>
  <c r="R1612" i="12" s="1"/>
  <c r="S1616" i="12"/>
  <c r="R1616" i="12" s="1"/>
  <c r="S1620" i="12"/>
  <c r="R1620" i="12" s="1"/>
  <c r="S1624" i="12"/>
  <c r="R1624" i="12" s="1"/>
  <c r="S1628" i="12"/>
  <c r="R1628" i="12" s="1"/>
  <c r="S1632" i="12"/>
  <c r="R1632" i="12" s="1"/>
  <c r="S1636" i="12"/>
  <c r="R1636" i="12" s="1"/>
  <c r="S1640" i="12"/>
  <c r="R1640" i="12" s="1"/>
  <c r="S1644" i="12"/>
  <c r="R1644" i="12" s="1"/>
  <c r="S1648" i="12"/>
  <c r="R1648" i="12" s="1"/>
  <c r="S1652" i="12"/>
  <c r="R1652" i="12" s="1"/>
  <c r="S1656" i="12"/>
  <c r="R1656" i="12" s="1"/>
  <c r="S1660" i="12"/>
  <c r="R1660" i="12" s="1"/>
  <c r="S1664" i="12"/>
  <c r="R1664" i="12" s="1"/>
  <c r="S1668" i="12"/>
  <c r="R1668" i="12" s="1"/>
  <c r="S1672" i="12"/>
  <c r="R1672" i="12" s="1"/>
  <c r="S1676" i="12"/>
  <c r="R1676" i="12" s="1"/>
  <c r="S1680" i="12"/>
  <c r="R1680" i="12" s="1"/>
  <c r="S1684" i="12"/>
  <c r="R1684" i="12" s="1"/>
  <c r="S1688" i="12"/>
  <c r="R1688" i="12" s="1"/>
  <c r="S1692" i="12"/>
  <c r="R1692" i="12" s="1"/>
  <c r="S1696" i="12"/>
  <c r="R1696" i="12" s="1"/>
  <c r="S1700" i="12"/>
  <c r="R1700" i="12" s="1"/>
  <c r="S1704" i="12"/>
  <c r="R1704" i="12" s="1"/>
  <c r="S1708" i="12"/>
  <c r="R1708" i="12" s="1"/>
  <c r="S1712" i="12"/>
  <c r="R1712" i="12" s="1"/>
  <c r="S1716" i="12"/>
  <c r="R1716" i="12" s="1"/>
  <c r="S1720" i="12"/>
  <c r="R1720" i="12" s="1"/>
  <c r="S1724" i="12"/>
  <c r="R1724" i="12" s="1"/>
  <c r="S1728" i="12"/>
  <c r="R1728" i="12" s="1"/>
  <c r="S1732" i="12"/>
  <c r="R1732" i="12" s="1"/>
  <c r="S1736" i="12"/>
  <c r="R1736" i="12" s="1"/>
  <c r="S1740" i="12"/>
  <c r="R1740" i="12" s="1"/>
  <c r="S1744" i="12"/>
  <c r="R1744" i="12" s="1"/>
  <c r="S1748" i="12"/>
  <c r="R1748" i="12" s="1"/>
  <c r="S1752" i="12"/>
  <c r="R1752" i="12" s="1"/>
  <c r="S1756" i="12"/>
  <c r="R1756" i="12" s="1"/>
  <c r="S1760" i="12"/>
  <c r="R1760" i="12" s="1"/>
  <c r="S1764" i="12"/>
  <c r="R1764" i="12" s="1"/>
  <c r="S1768" i="12"/>
  <c r="R1768" i="12" s="1"/>
  <c r="S1772" i="12"/>
  <c r="R1772" i="12" s="1"/>
  <c r="S1776" i="12"/>
  <c r="R1776" i="12" s="1"/>
  <c r="S1780" i="12"/>
  <c r="R1780" i="12" s="1"/>
  <c r="S1784" i="12"/>
  <c r="R1784" i="12" s="1"/>
  <c r="S1788" i="12"/>
  <c r="R1788" i="12" s="1"/>
  <c r="S1792" i="12"/>
  <c r="R1792" i="12" s="1"/>
  <c r="S1796" i="12"/>
  <c r="R1796" i="12" s="1"/>
  <c r="S1800" i="12"/>
  <c r="R1800" i="12" s="1"/>
  <c r="S1804" i="12"/>
  <c r="R1804" i="12" s="1"/>
  <c r="S1808" i="12"/>
  <c r="R1808" i="12" s="1"/>
  <c r="S1812" i="12"/>
  <c r="R1812" i="12" s="1"/>
  <c r="S1816" i="12"/>
  <c r="R1816" i="12" s="1"/>
  <c r="S1820" i="12"/>
  <c r="R1820" i="12" s="1"/>
  <c r="S1824" i="12"/>
  <c r="R1824" i="12" s="1"/>
  <c r="S1828" i="12"/>
  <c r="R1828" i="12" s="1"/>
  <c r="S1832" i="12"/>
  <c r="R1832" i="12" s="1"/>
  <c r="S1836" i="12"/>
  <c r="R1836" i="12" s="1"/>
  <c r="S1840" i="12"/>
  <c r="R1840" i="12" s="1"/>
  <c r="S1844" i="12"/>
  <c r="R1844" i="12" s="1"/>
  <c r="S1848" i="12"/>
  <c r="R1848" i="12" s="1"/>
  <c r="S1852" i="12"/>
  <c r="R1852" i="12" s="1"/>
  <c r="S1856" i="12"/>
  <c r="R1856" i="12" s="1"/>
  <c r="S1860" i="12"/>
  <c r="R1860" i="12" s="1"/>
  <c r="S1864" i="12"/>
  <c r="R1864" i="12" s="1"/>
  <c r="S1868" i="12"/>
  <c r="R1868" i="12" s="1"/>
  <c r="S1872" i="12"/>
  <c r="R1872" i="12" s="1"/>
  <c r="S1876" i="12"/>
  <c r="R1876" i="12" s="1"/>
  <c r="S1880" i="12"/>
  <c r="R1880" i="12" s="1"/>
  <c r="S1884" i="12"/>
  <c r="R1884" i="12" s="1"/>
  <c r="S1888" i="12"/>
  <c r="R1888" i="12" s="1"/>
  <c r="S1892" i="12"/>
  <c r="R1892" i="12" s="1"/>
  <c r="S1896" i="12"/>
  <c r="R1896" i="12" s="1"/>
  <c r="S1900" i="12"/>
  <c r="R1900" i="12" s="1"/>
  <c r="S1904" i="12"/>
  <c r="R1904" i="12" s="1"/>
  <c r="S1908" i="12"/>
  <c r="R1908" i="12" s="1"/>
  <c r="S1912" i="12"/>
  <c r="R1912" i="12" s="1"/>
  <c r="S1916" i="12"/>
  <c r="R1916" i="12" s="1"/>
  <c r="S1920" i="12"/>
  <c r="R1920" i="12" s="1"/>
  <c r="S1924" i="12"/>
  <c r="R1924" i="12" s="1"/>
  <c r="S1928" i="12"/>
  <c r="R1928" i="12" s="1"/>
  <c r="S723" i="12"/>
  <c r="R723" i="12" s="1"/>
  <c r="S870" i="12"/>
  <c r="R870" i="12" s="1"/>
  <c r="S934" i="12"/>
  <c r="R934" i="12" s="1"/>
  <c r="S998" i="12"/>
  <c r="R998" i="12" s="1"/>
  <c r="S1062" i="12"/>
  <c r="R1062" i="12" s="1"/>
  <c r="S1126" i="12"/>
  <c r="R1126" i="12" s="1"/>
  <c r="S1190" i="12"/>
  <c r="R1190" i="12" s="1"/>
  <c r="S1254" i="12"/>
  <c r="R1254" i="12" s="1"/>
  <c r="S1318" i="12"/>
  <c r="R1318" i="12" s="1"/>
  <c r="S1382" i="12"/>
  <c r="R1382" i="12" s="1"/>
  <c r="S1423" i="12"/>
  <c r="R1423" i="12" s="1"/>
  <c r="S1441" i="12"/>
  <c r="R1441" i="12" s="1"/>
  <c r="S1457" i="12"/>
  <c r="R1457" i="12" s="1"/>
  <c r="S1473" i="12"/>
  <c r="R1473" i="12" s="1"/>
  <c r="S1489" i="12"/>
  <c r="R1489" i="12" s="1"/>
  <c r="S1505" i="12"/>
  <c r="R1505" i="12" s="1"/>
  <c r="S1521" i="12"/>
  <c r="R1521" i="12" s="1"/>
  <c r="S1537" i="12"/>
  <c r="R1537" i="12" s="1"/>
  <c r="S1553" i="12"/>
  <c r="R1553" i="12" s="1"/>
  <c r="S1569" i="12"/>
  <c r="R1569" i="12" s="1"/>
  <c r="S1585" i="12"/>
  <c r="R1585" i="12" s="1"/>
  <c r="S1601" i="12"/>
  <c r="R1601" i="12" s="1"/>
  <c r="S1617" i="12"/>
  <c r="R1617" i="12" s="1"/>
  <c r="S1633" i="12"/>
  <c r="R1633" i="12" s="1"/>
  <c r="S1649" i="12"/>
  <c r="R1649" i="12" s="1"/>
  <c r="S1665" i="12"/>
  <c r="R1665" i="12" s="1"/>
  <c r="S1681" i="12"/>
  <c r="R1681" i="12" s="1"/>
  <c r="S1697" i="12"/>
  <c r="R1697" i="12" s="1"/>
  <c r="S1713" i="12"/>
  <c r="R1713" i="12" s="1"/>
  <c r="S1729" i="12"/>
  <c r="R1729" i="12" s="1"/>
  <c r="S1745" i="12"/>
  <c r="R1745" i="12" s="1"/>
  <c r="S1761" i="12"/>
  <c r="R1761" i="12" s="1"/>
  <c r="S1777" i="12"/>
  <c r="R1777" i="12" s="1"/>
  <c r="S1793" i="12"/>
  <c r="R1793" i="12" s="1"/>
  <c r="S1809" i="12"/>
  <c r="R1809" i="12" s="1"/>
  <c r="S1825" i="12"/>
  <c r="R1825" i="12" s="1"/>
  <c r="S1841" i="12"/>
  <c r="R1841" i="12" s="1"/>
  <c r="S1857" i="12"/>
  <c r="R1857" i="12" s="1"/>
  <c r="S1873" i="12"/>
  <c r="R1873" i="12" s="1"/>
  <c r="S1889" i="12"/>
  <c r="R1889" i="12" s="1"/>
  <c r="S1905" i="12"/>
  <c r="R1905" i="12" s="1"/>
  <c r="S1921" i="12"/>
  <c r="R1921" i="12" s="1"/>
  <c r="S1931" i="12"/>
  <c r="R1931" i="12" s="1"/>
  <c r="S1935" i="12"/>
  <c r="R1935" i="12" s="1"/>
  <c r="S1939" i="12"/>
  <c r="R1939" i="12" s="1"/>
  <c r="S1943" i="12"/>
  <c r="R1943" i="12" s="1"/>
  <c r="S1947" i="12"/>
  <c r="R1947" i="12" s="1"/>
  <c r="S1951" i="12"/>
  <c r="R1951" i="12" s="1"/>
  <c r="S1955" i="12"/>
  <c r="R1955" i="12" s="1"/>
  <c r="S1959" i="12"/>
  <c r="R1959" i="12" s="1"/>
  <c r="S1963" i="12"/>
  <c r="R1963" i="12" s="1"/>
  <c r="S1967" i="12"/>
  <c r="R1967" i="12" s="1"/>
  <c r="S1971" i="12"/>
  <c r="R1971" i="12" s="1"/>
  <c r="S1975" i="12"/>
  <c r="R1975" i="12" s="1"/>
  <c r="S1979" i="12"/>
  <c r="R1979" i="12" s="1"/>
  <c r="S1983" i="12"/>
  <c r="R1983" i="12" s="1"/>
  <c r="S1987" i="12"/>
  <c r="R1987" i="12" s="1"/>
  <c r="S1991" i="12"/>
  <c r="R1991" i="12" s="1"/>
  <c r="S1995" i="12"/>
  <c r="R1995" i="12" s="1"/>
  <c r="S1999" i="12"/>
  <c r="R1999" i="12" s="1"/>
  <c r="S2003" i="12"/>
  <c r="R2003" i="12" s="1"/>
  <c r="S2007" i="12"/>
  <c r="R2007" i="12" s="1"/>
  <c r="S2011" i="12"/>
  <c r="R2011" i="12" s="1"/>
  <c r="S2015" i="12"/>
  <c r="R2015" i="12" s="1"/>
  <c r="S2019" i="12"/>
  <c r="R2019" i="12" s="1"/>
  <c r="S2023" i="12"/>
  <c r="R2023" i="12" s="1"/>
  <c r="S2027" i="12"/>
  <c r="R2027" i="12" s="1"/>
  <c r="S2031" i="12"/>
  <c r="R2031" i="12" s="1"/>
  <c r="S2035" i="12"/>
  <c r="R2035" i="12" s="1"/>
  <c r="S2039" i="12"/>
  <c r="R2039" i="12" s="1"/>
  <c r="S2043" i="12"/>
  <c r="R2043" i="12" s="1"/>
  <c r="S2047" i="12"/>
  <c r="R2047" i="12" s="1"/>
  <c r="S2051" i="12"/>
  <c r="R2051" i="12" s="1"/>
  <c r="S2055" i="12"/>
  <c r="R2055" i="12" s="1"/>
  <c r="S2059" i="12"/>
  <c r="R2059" i="12" s="1"/>
  <c r="S2063" i="12"/>
  <c r="R2063" i="12" s="1"/>
  <c r="S2067" i="12"/>
  <c r="R2067" i="12" s="1"/>
  <c r="S2071" i="12"/>
  <c r="R2071" i="12" s="1"/>
  <c r="S2075" i="12"/>
  <c r="R2075" i="12" s="1"/>
  <c r="S2079" i="12"/>
  <c r="R2079" i="12" s="1"/>
  <c r="S2083" i="12"/>
  <c r="R2083" i="12" s="1"/>
  <c r="S2087" i="12"/>
  <c r="R2087" i="12" s="1"/>
  <c r="S2091" i="12"/>
  <c r="R2091" i="12" s="1"/>
  <c r="S2095" i="12"/>
  <c r="R2095" i="12" s="1"/>
  <c r="S2099" i="12"/>
  <c r="R2099" i="12" s="1"/>
  <c r="S2103" i="12"/>
  <c r="R2103" i="12" s="1"/>
  <c r="S2107" i="12"/>
  <c r="R2107" i="12" s="1"/>
  <c r="S2111" i="12"/>
  <c r="R2111" i="12" s="1"/>
  <c r="S2115" i="12"/>
  <c r="R2115" i="12" s="1"/>
  <c r="S2119" i="12"/>
  <c r="R2119" i="12" s="1"/>
  <c r="S2123" i="12"/>
  <c r="R2123" i="12" s="1"/>
  <c r="S2127" i="12"/>
  <c r="R2127" i="12" s="1"/>
  <c r="S2131" i="12"/>
  <c r="R2131" i="12" s="1"/>
  <c r="S2135" i="12"/>
  <c r="R2135" i="12" s="1"/>
  <c r="S2139" i="12"/>
  <c r="R2139" i="12" s="1"/>
  <c r="S2143" i="12"/>
  <c r="R2143" i="12" s="1"/>
  <c r="S2147" i="12"/>
  <c r="R2147" i="12" s="1"/>
  <c r="S2151" i="12"/>
  <c r="R2151" i="12" s="1"/>
  <c r="S2155" i="12"/>
  <c r="R2155" i="12" s="1"/>
  <c r="S2159" i="12"/>
  <c r="R2159" i="12" s="1"/>
  <c r="S2163" i="12"/>
  <c r="R2163" i="12" s="1"/>
  <c r="S2167" i="12"/>
  <c r="R2167" i="12" s="1"/>
  <c r="S2171" i="12"/>
  <c r="R2171" i="12" s="1"/>
  <c r="S2175" i="12"/>
  <c r="R2175" i="12" s="1"/>
  <c r="S2179" i="12"/>
  <c r="R2179" i="12" s="1"/>
  <c r="S2183" i="12"/>
  <c r="R2183" i="12" s="1"/>
  <c r="S2187" i="12"/>
  <c r="R2187" i="12" s="1"/>
  <c r="S2191" i="12"/>
  <c r="R2191" i="12" s="1"/>
  <c r="S2195" i="12"/>
  <c r="R2195" i="12" s="1"/>
  <c r="S2199" i="12"/>
  <c r="R2199" i="12" s="1"/>
  <c r="S2203" i="12"/>
  <c r="R2203" i="12" s="1"/>
  <c r="S2207" i="12"/>
  <c r="R2207" i="12" s="1"/>
  <c r="S2211" i="12"/>
  <c r="R2211" i="12" s="1"/>
  <c r="S2215" i="12"/>
  <c r="R2215" i="12" s="1"/>
  <c r="S2219" i="12"/>
  <c r="R2219" i="12" s="1"/>
  <c r="S2223" i="12"/>
  <c r="R2223" i="12" s="1"/>
  <c r="S2227" i="12"/>
  <c r="R2227" i="12" s="1"/>
  <c r="S2231" i="12"/>
  <c r="R2231" i="12" s="1"/>
  <c r="S2235" i="12"/>
  <c r="R2235" i="12" s="1"/>
  <c r="S2239" i="12"/>
  <c r="R2239" i="12" s="1"/>
  <c r="S2243" i="12"/>
  <c r="R2243" i="12" s="1"/>
  <c r="S2247" i="12"/>
  <c r="R2247" i="12" s="1"/>
  <c r="S2251" i="12"/>
  <c r="R2251" i="12" s="1"/>
  <c r="S2255" i="12"/>
  <c r="R2255" i="12" s="1"/>
  <c r="S2259" i="12"/>
  <c r="R2259" i="12" s="1"/>
  <c r="S2263" i="12"/>
  <c r="R2263" i="12" s="1"/>
  <c r="S2267" i="12"/>
  <c r="R2267" i="12" s="1"/>
  <c r="S2271" i="12"/>
  <c r="R2271" i="12" s="1"/>
  <c r="S2275" i="12"/>
  <c r="R2275" i="12" s="1"/>
  <c r="S2279" i="12"/>
  <c r="R2279" i="12" s="1"/>
  <c r="S2283" i="12"/>
  <c r="R2283" i="12" s="1"/>
  <c r="S2287" i="12"/>
  <c r="R2287" i="12" s="1"/>
  <c r="S2291" i="12"/>
  <c r="R2291" i="12" s="1"/>
  <c r="S2295" i="12"/>
  <c r="R2295" i="12" s="1"/>
  <c r="S2299" i="12"/>
  <c r="R2299" i="12" s="1"/>
  <c r="S2303" i="12"/>
  <c r="R2303" i="12" s="1"/>
  <c r="S2307" i="12"/>
  <c r="R2307" i="12" s="1"/>
  <c r="S2311" i="12"/>
  <c r="R2311" i="12" s="1"/>
  <c r="S2315" i="12"/>
  <c r="R2315" i="12" s="1"/>
  <c r="S2319" i="12"/>
  <c r="R2319" i="12" s="1"/>
  <c r="S2323" i="12"/>
  <c r="R2323" i="12" s="1"/>
  <c r="S2327" i="12"/>
  <c r="R2327" i="12" s="1"/>
  <c r="S2331" i="12"/>
  <c r="R2331" i="12" s="1"/>
  <c r="S2335" i="12"/>
  <c r="R2335" i="12" s="1"/>
  <c r="S2339" i="12"/>
  <c r="R2339" i="12" s="1"/>
  <c r="S2343" i="12"/>
  <c r="R2343" i="12" s="1"/>
  <c r="S2347" i="12"/>
  <c r="R2347" i="12" s="1"/>
  <c r="S2351" i="12"/>
  <c r="R2351" i="12" s="1"/>
  <c r="S2355" i="12"/>
  <c r="R2355" i="12" s="1"/>
  <c r="S2359" i="12"/>
  <c r="R2359" i="12" s="1"/>
  <c r="S2363" i="12"/>
  <c r="R2363" i="12" s="1"/>
  <c r="S2367" i="12"/>
  <c r="R2367" i="12" s="1"/>
  <c r="S2371" i="12"/>
  <c r="R2371" i="12" s="1"/>
  <c r="S2375" i="12"/>
  <c r="R2375" i="12" s="1"/>
  <c r="S2379" i="12"/>
  <c r="R2379" i="12" s="1"/>
  <c r="S2383" i="12"/>
  <c r="R2383" i="12" s="1"/>
  <c r="S2387" i="12"/>
  <c r="R2387" i="12" s="1"/>
  <c r="S2391" i="12"/>
  <c r="R2391" i="12" s="1"/>
  <c r="S2395" i="12"/>
  <c r="R2395" i="12" s="1"/>
  <c r="S2399" i="12"/>
  <c r="R2399" i="12" s="1"/>
  <c r="S2403" i="12"/>
  <c r="R2403" i="12" s="1"/>
  <c r="S2407" i="12"/>
  <c r="R2407" i="12" s="1"/>
  <c r="S2411" i="12"/>
  <c r="R2411" i="12" s="1"/>
  <c r="S2415" i="12"/>
  <c r="R2415" i="12" s="1"/>
  <c r="S2419" i="12"/>
  <c r="R2419" i="12" s="1"/>
  <c r="S2423" i="12"/>
  <c r="R2423" i="12" s="1"/>
  <c r="S2427" i="12"/>
  <c r="R2427" i="12" s="1"/>
  <c r="S2431" i="12"/>
  <c r="R2431" i="12" s="1"/>
  <c r="S2435" i="12"/>
  <c r="R2435" i="12" s="1"/>
  <c r="S2439" i="12"/>
  <c r="R2439" i="12" s="1"/>
  <c r="S405" i="12"/>
  <c r="R405" i="12" s="1"/>
  <c r="S787" i="12"/>
  <c r="R787" i="12" s="1"/>
  <c r="S886" i="12"/>
  <c r="R886" i="12" s="1"/>
  <c r="S950" i="12"/>
  <c r="R950" i="12" s="1"/>
  <c r="S1014" i="12"/>
  <c r="R1014" i="12" s="1"/>
  <c r="S1078" i="12"/>
  <c r="R1078" i="12" s="1"/>
  <c r="S1142" i="12"/>
  <c r="R1142" i="12" s="1"/>
  <c r="S1206" i="12"/>
  <c r="R1206" i="12" s="1"/>
  <c r="S1270" i="12"/>
  <c r="R1270" i="12" s="1"/>
  <c r="S1334" i="12"/>
  <c r="R1334" i="12" s="1"/>
  <c r="S1398" i="12"/>
  <c r="R1398" i="12" s="1"/>
  <c r="S1429" i="12"/>
  <c r="R1429" i="12" s="1"/>
  <c r="S1445" i="12"/>
  <c r="R1445" i="12" s="1"/>
  <c r="S1461" i="12"/>
  <c r="R1461" i="12" s="1"/>
  <c r="S1477" i="12"/>
  <c r="R1477" i="12" s="1"/>
  <c r="S1493" i="12"/>
  <c r="R1493" i="12" s="1"/>
  <c r="S1509" i="12"/>
  <c r="R1509" i="12" s="1"/>
  <c r="S1525" i="12"/>
  <c r="R1525" i="12" s="1"/>
  <c r="S1541" i="12"/>
  <c r="R1541" i="12" s="1"/>
  <c r="S1557" i="12"/>
  <c r="R1557" i="12" s="1"/>
  <c r="S1573" i="12"/>
  <c r="R1573" i="12" s="1"/>
  <c r="S1589" i="12"/>
  <c r="R1589" i="12" s="1"/>
  <c r="S1605" i="12"/>
  <c r="R1605" i="12" s="1"/>
  <c r="S1621" i="12"/>
  <c r="R1621" i="12" s="1"/>
  <c r="S1637" i="12"/>
  <c r="R1637" i="12" s="1"/>
  <c r="S1653" i="12"/>
  <c r="R1653" i="12" s="1"/>
  <c r="S1669" i="12"/>
  <c r="R1669" i="12" s="1"/>
  <c r="S1685" i="12"/>
  <c r="R1685" i="12" s="1"/>
  <c r="S1701" i="12"/>
  <c r="R1701" i="12" s="1"/>
  <c r="S1717" i="12"/>
  <c r="R1717" i="12" s="1"/>
  <c r="S1733" i="12"/>
  <c r="R1733" i="12" s="1"/>
  <c r="S1749" i="12"/>
  <c r="R1749" i="12" s="1"/>
  <c r="S1765" i="12"/>
  <c r="R1765" i="12" s="1"/>
  <c r="S1781" i="12"/>
  <c r="R1781" i="12" s="1"/>
  <c r="S1797" i="12"/>
  <c r="R1797" i="12" s="1"/>
  <c r="S1813" i="12"/>
  <c r="R1813" i="12" s="1"/>
  <c r="S1829" i="12"/>
  <c r="R1829" i="12" s="1"/>
  <c r="S1845" i="12"/>
  <c r="R1845" i="12" s="1"/>
  <c r="S1861" i="12"/>
  <c r="R1861" i="12" s="1"/>
  <c r="S1877" i="12"/>
  <c r="R1877" i="12" s="1"/>
  <c r="S1893" i="12"/>
  <c r="R1893" i="12" s="1"/>
  <c r="S1909" i="12"/>
  <c r="R1909" i="12" s="1"/>
  <c r="S1925" i="12"/>
  <c r="R1925" i="12" s="1"/>
  <c r="S1932" i="12"/>
  <c r="R1932" i="12" s="1"/>
  <c r="S1936" i="12"/>
  <c r="R1936" i="12" s="1"/>
  <c r="S1940" i="12"/>
  <c r="R1940" i="12" s="1"/>
  <c r="S1944" i="12"/>
  <c r="R1944" i="12" s="1"/>
  <c r="S1948" i="12"/>
  <c r="R1948" i="12" s="1"/>
  <c r="S1952" i="12"/>
  <c r="R1952" i="12" s="1"/>
  <c r="S1956" i="12"/>
  <c r="R1956" i="12" s="1"/>
  <c r="S1960" i="12"/>
  <c r="R1960" i="12" s="1"/>
  <c r="S1964" i="12"/>
  <c r="R1964" i="12" s="1"/>
  <c r="S1968" i="12"/>
  <c r="R1968" i="12" s="1"/>
  <c r="S1972" i="12"/>
  <c r="R1972" i="12" s="1"/>
  <c r="S1976" i="12"/>
  <c r="R1976" i="12" s="1"/>
  <c r="S1980" i="12"/>
  <c r="R1980" i="12" s="1"/>
  <c r="S1984" i="12"/>
  <c r="R1984" i="12" s="1"/>
  <c r="S1988" i="12"/>
  <c r="R1988" i="12" s="1"/>
  <c r="S1992" i="12"/>
  <c r="R1992" i="12" s="1"/>
  <c r="S1996" i="12"/>
  <c r="R1996" i="12" s="1"/>
  <c r="S2000" i="12"/>
  <c r="R2000" i="12" s="1"/>
  <c r="S2004" i="12"/>
  <c r="R2004" i="12" s="1"/>
  <c r="S2008" i="12"/>
  <c r="R2008" i="12" s="1"/>
  <c r="S2012" i="12"/>
  <c r="R2012" i="12" s="1"/>
  <c r="S2016" i="12"/>
  <c r="R2016" i="12" s="1"/>
  <c r="S2020" i="12"/>
  <c r="R2020" i="12" s="1"/>
  <c r="S2024" i="12"/>
  <c r="R2024" i="12" s="1"/>
  <c r="S2028" i="12"/>
  <c r="R2028" i="12" s="1"/>
  <c r="S2032" i="12"/>
  <c r="R2032" i="12" s="1"/>
  <c r="S2036" i="12"/>
  <c r="R2036" i="12" s="1"/>
  <c r="S2040" i="12"/>
  <c r="R2040" i="12" s="1"/>
  <c r="S2044" i="12"/>
  <c r="R2044" i="12" s="1"/>
  <c r="S2048" i="12"/>
  <c r="R2048" i="12" s="1"/>
  <c r="S2052" i="12"/>
  <c r="R2052" i="12" s="1"/>
  <c r="S2056" i="12"/>
  <c r="R2056" i="12" s="1"/>
  <c r="S2060" i="12"/>
  <c r="R2060" i="12" s="1"/>
  <c r="S2064" i="12"/>
  <c r="R2064" i="12" s="1"/>
  <c r="S2068" i="12"/>
  <c r="R2068" i="12" s="1"/>
  <c r="S2072" i="12"/>
  <c r="R2072" i="12" s="1"/>
  <c r="S2076" i="12"/>
  <c r="R2076" i="12" s="1"/>
  <c r="S2080" i="12"/>
  <c r="R2080" i="12" s="1"/>
  <c r="S2084" i="12"/>
  <c r="R2084" i="12" s="1"/>
  <c r="S2088" i="12"/>
  <c r="R2088" i="12" s="1"/>
  <c r="S2092" i="12"/>
  <c r="R2092" i="12" s="1"/>
  <c r="S2096" i="12"/>
  <c r="R2096" i="12" s="1"/>
  <c r="S2100" i="12"/>
  <c r="R2100" i="12" s="1"/>
  <c r="S2104" i="12"/>
  <c r="R2104" i="12" s="1"/>
  <c r="S2108" i="12"/>
  <c r="R2108" i="12" s="1"/>
  <c r="S2112" i="12"/>
  <c r="R2112" i="12" s="1"/>
  <c r="S2116" i="12"/>
  <c r="R2116" i="12" s="1"/>
  <c r="S2120" i="12"/>
  <c r="R2120" i="12" s="1"/>
  <c r="S2124" i="12"/>
  <c r="R2124" i="12" s="1"/>
  <c r="S2128" i="12"/>
  <c r="R2128" i="12" s="1"/>
  <c r="S2132" i="12"/>
  <c r="R2132" i="12" s="1"/>
  <c r="S2136" i="12"/>
  <c r="R2136" i="12" s="1"/>
  <c r="S2140" i="12"/>
  <c r="R2140" i="12" s="1"/>
  <c r="S2144" i="12"/>
  <c r="R2144" i="12" s="1"/>
  <c r="S2148" i="12"/>
  <c r="R2148" i="12" s="1"/>
  <c r="S2152" i="12"/>
  <c r="R2152" i="12" s="1"/>
  <c r="S2156" i="12"/>
  <c r="R2156" i="12" s="1"/>
  <c r="S2160" i="12"/>
  <c r="R2160" i="12" s="1"/>
  <c r="S2164" i="12"/>
  <c r="R2164" i="12" s="1"/>
  <c r="S2168" i="12"/>
  <c r="R2168" i="12" s="1"/>
  <c r="S2172" i="12"/>
  <c r="R2172" i="12" s="1"/>
  <c r="S2176" i="12"/>
  <c r="R2176" i="12" s="1"/>
  <c r="S2180" i="12"/>
  <c r="R2180" i="12" s="1"/>
  <c r="S2184" i="12"/>
  <c r="R2184" i="12" s="1"/>
  <c r="S2188" i="12"/>
  <c r="R2188" i="12" s="1"/>
  <c r="S2192" i="12"/>
  <c r="R2192" i="12" s="1"/>
  <c r="S2196" i="12"/>
  <c r="R2196" i="12" s="1"/>
  <c r="S2200" i="12"/>
  <c r="R2200" i="12" s="1"/>
  <c r="S2204" i="12"/>
  <c r="R2204" i="12" s="1"/>
  <c r="S2208" i="12"/>
  <c r="R2208" i="12" s="1"/>
  <c r="S2212" i="12"/>
  <c r="R2212" i="12" s="1"/>
  <c r="S2216" i="12"/>
  <c r="R2216" i="12" s="1"/>
  <c r="S2220" i="12"/>
  <c r="R2220" i="12" s="1"/>
  <c r="S2224" i="12"/>
  <c r="R2224" i="12" s="1"/>
  <c r="S2228" i="12"/>
  <c r="R2228" i="12" s="1"/>
  <c r="S2232" i="12"/>
  <c r="R2232" i="12" s="1"/>
  <c r="S2236" i="12"/>
  <c r="R2236" i="12" s="1"/>
  <c r="S2240" i="12"/>
  <c r="R2240" i="12" s="1"/>
  <c r="S2244" i="12"/>
  <c r="R2244" i="12" s="1"/>
  <c r="S2248" i="12"/>
  <c r="R2248" i="12" s="1"/>
  <c r="S2252" i="12"/>
  <c r="R2252" i="12" s="1"/>
  <c r="S2256" i="12"/>
  <c r="R2256" i="12" s="1"/>
  <c r="S2260" i="12"/>
  <c r="R2260" i="12" s="1"/>
  <c r="S2264" i="12"/>
  <c r="R2264" i="12" s="1"/>
  <c r="S2268" i="12"/>
  <c r="R2268" i="12" s="1"/>
  <c r="S2272" i="12"/>
  <c r="R2272" i="12" s="1"/>
  <c r="S2276" i="12"/>
  <c r="R2276" i="12" s="1"/>
  <c r="S2280" i="12"/>
  <c r="R2280" i="12" s="1"/>
  <c r="S2284" i="12"/>
  <c r="R2284" i="12" s="1"/>
  <c r="S2288" i="12"/>
  <c r="R2288" i="12" s="1"/>
  <c r="S2292" i="12"/>
  <c r="R2292" i="12" s="1"/>
  <c r="S2296" i="12"/>
  <c r="R2296" i="12" s="1"/>
  <c r="S2300" i="12"/>
  <c r="R2300" i="12" s="1"/>
  <c r="S2304" i="12"/>
  <c r="R2304" i="12" s="1"/>
  <c r="S2308" i="12"/>
  <c r="R2308" i="12" s="1"/>
  <c r="S2312" i="12"/>
  <c r="R2312" i="12" s="1"/>
  <c r="S2316" i="12"/>
  <c r="R2316" i="12" s="1"/>
  <c r="S2320" i="12"/>
  <c r="R2320" i="12" s="1"/>
  <c r="S2324" i="12"/>
  <c r="R2324" i="12" s="1"/>
  <c r="S2328" i="12"/>
  <c r="R2328" i="12" s="1"/>
  <c r="S2332" i="12"/>
  <c r="R2332" i="12" s="1"/>
  <c r="S2336" i="12"/>
  <c r="R2336" i="12" s="1"/>
  <c r="S2340" i="12"/>
  <c r="R2340" i="12" s="1"/>
  <c r="S2344" i="12"/>
  <c r="R2344" i="12" s="1"/>
  <c r="S2348" i="12"/>
  <c r="R2348" i="12" s="1"/>
  <c r="S2352" i="12"/>
  <c r="R2352" i="12" s="1"/>
  <c r="S2356" i="12"/>
  <c r="R2356" i="12" s="1"/>
  <c r="S2360" i="12"/>
  <c r="R2360" i="12" s="1"/>
  <c r="S2364" i="12"/>
  <c r="R2364" i="12" s="1"/>
  <c r="S2368" i="12"/>
  <c r="R2368" i="12" s="1"/>
  <c r="S2372" i="12"/>
  <c r="R2372" i="12" s="1"/>
  <c r="S2376" i="12"/>
  <c r="R2376" i="12" s="1"/>
  <c r="S2380" i="12"/>
  <c r="R2380" i="12" s="1"/>
  <c r="S2384" i="12"/>
  <c r="R2384" i="12" s="1"/>
  <c r="S2388" i="12"/>
  <c r="R2388" i="12" s="1"/>
  <c r="S2392" i="12"/>
  <c r="R2392" i="12" s="1"/>
  <c r="S2396" i="12"/>
  <c r="R2396" i="12" s="1"/>
  <c r="S2400" i="12"/>
  <c r="R2400" i="12" s="1"/>
  <c r="S2404" i="12"/>
  <c r="R2404" i="12" s="1"/>
  <c r="S2408" i="12"/>
  <c r="R2408" i="12" s="1"/>
  <c r="S2412" i="12"/>
  <c r="R2412" i="12" s="1"/>
  <c r="S2416" i="12"/>
  <c r="R2416" i="12" s="1"/>
  <c r="S2420" i="12"/>
  <c r="R2420" i="12" s="1"/>
  <c r="S2424" i="12"/>
  <c r="R2424" i="12" s="1"/>
  <c r="S2428" i="12"/>
  <c r="R2428" i="12" s="1"/>
  <c r="S2432" i="12"/>
  <c r="R2432" i="12" s="1"/>
  <c r="S2436" i="12"/>
  <c r="R2436" i="12" s="1"/>
  <c r="S2440" i="12"/>
  <c r="R2440" i="12" s="1"/>
  <c r="S2444" i="12"/>
  <c r="R2444" i="12" s="1"/>
  <c r="S2448" i="12"/>
  <c r="R2448" i="12" s="1"/>
  <c r="S2452" i="12"/>
  <c r="R2452" i="12" s="1"/>
  <c r="S2456" i="12"/>
  <c r="R2456" i="12" s="1"/>
  <c r="S2460" i="12"/>
  <c r="R2460" i="12" s="1"/>
  <c r="S2464" i="12"/>
  <c r="R2464" i="12" s="1"/>
  <c r="S595" i="12"/>
  <c r="R595" i="12" s="1"/>
  <c r="S838" i="12"/>
  <c r="R838" i="12" s="1"/>
  <c r="S902" i="12"/>
  <c r="R902" i="12" s="1"/>
  <c r="S966" i="12"/>
  <c r="R966" i="12" s="1"/>
  <c r="S1030" i="12"/>
  <c r="R1030" i="12" s="1"/>
  <c r="S1094" i="12"/>
  <c r="R1094" i="12" s="1"/>
  <c r="S1158" i="12"/>
  <c r="R1158" i="12" s="1"/>
  <c r="S1222" i="12"/>
  <c r="R1222" i="12" s="1"/>
  <c r="S1286" i="12"/>
  <c r="R1286" i="12" s="1"/>
  <c r="S1350" i="12"/>
  <c r="R1350" i="12" s="1"/>
  <c r="S1407" i="12"/>
  <c r="R1407" i="12" s="1"/>
  <c r="S1433" i="12"/>
  <c r="R1433" i="12" s="1"/>
  <c r="S1449" i="12"/>
  <c r="R1449" i="12" s="1"/>
  <c r="S1465" i="12"/>
  <c r="R1465" i="12" s="1"/>
  <c r="S1481" i="12"/>
  <c r="R1481" i="12" s="1"/>
  <c r="S1497" i="12"/>
  <c r="R1497" i="12" s="1"/>
  <c r="S1513" i="12"/>
  <c r="R1513" i="12" s="1"/>
  <c r="S1529" i="12"/>
  <c r="R1529" i="12" s="1"/>
  <c r="S1545" i="12"/>
  <c r="R1545" i="12" s="1"/>
  <c r="S1561" i="12"/>
  <c r="R1561" i="12" s="1"/>
  <c r="S1577" i="12"/>
  <c r="R1577" i="12" s="1"/>
  <c r="S1593" i="12"/>
  <c r="R1593" i="12" s="1"/>
  <c r="S1609" i="12"/>
  <c r="R1609" i="12" s="1"/>
  <c r="S1625" i="12"/>
  <c r="R1625" i="12" s="1"/>
  <c r="S1641" i="12"/>
  <c r="R1641" i="12" s="1"/>
  <c r="S1657" i="12"/>
  <c r="R1657" i="12" s="1"/>
  <c r="S1673" i="12"/>
  <c r="R1673" i="12" s="1"/>
  <c r="S1689" i="12"/>
  <c r="R1689" i="12" s="1"/>
  <c r="S1705" i="12"/>
  <c r="R1705" i="12" s="1"/>
  <c r="S1721" i="12"/>
  <c r="R1721" i="12" s="1"/>
  <c r="S1737" i="12"/>
  <c r="R1737" i="12" s="1"/>
  <c r="S1753" i="12"/>
  <c r="R1753" i="12" s="1"/>
  <c r="S1769" i="12"/>
  <c r="R1769" i="12" s="1"/>
  <c r="S1785" i="12"/>
  <c r="R1785" i="12" s="1"/>
  <c r="S1801" i="12"/>
  <c r="R1801" i="12" s="1"/>
  <c r="S1817" i="12"/>
  <c r="R1817" i="12" s="1"/>
  <c r="S1833" i="12"/>
  <c r="R1833" i="12" s="1"/>
  <c r="S1849" i="12"/>
  <c r="R1849" i="12" s="1"/>
  <c r="S1865" i="12"/>
  <c r="R1865" i="12" s="1"/>
  <c r="S1881" i="12"/>
  <c r="R1881" i="12" s="1"/>
  <c r="S1897" i="12"/>
  <c r="R1897" i="12" s="1"/>
  <c r="S1913" i="12"/>
  <c r="R1913" i="12" s="1"/>
  <c r="S1929" i="12"/>
  <c r="R1929" i="12" s="1"/>
  <c r="S1933" i="12"/>
  <c r="R1933" i="12" s="1"/>
  <c r="S1937" i="12"/>
  <c r="R1937" i="12" s="1"/>
  <c r="S1941" i="12"/>
  <c r="R1941" i="12" s="1"/>
  <c r="S1945" i="12"/>
  <c r="R1945" i="12" s="1"/>
  <c r="S1949" i="12"/>
  <c r="R1949" i="12" s="1"/>
  <c r="S1953" i="12"/>
  <c r="R1953" i="12" s="1"/>
  <c r="S1957" i="12"/>
  <c r="R1957" i="12" s="1"/>
  <c r="S1961" i="12"/>
  <c r="R1961" i="12" s="1"/>
  <c r="S1965" i="12"/>
  <c r="R1965" i="12" s="1"/>
  <c r="S1969" i="12"/>
  <c r="R1969" i="12" s="1"/>
  <c r="S1973" i="12"/>
  <c r="R1973" i="12" s="1"/>
  <c r="S1977" i="12"/>
  <c r="R1977" i="12" s="1"/>
  <c r="S1981" i="12"/>
  <c r="R1981" i="12" s="1"/>
  <c r="S1985" i="12"/>
  <c r="R1985" i="12" s="1"/>
  <c r="S1989" i="12"/>
  <c r="R1989" i="12" s="1"/>
  <c r="S1993" i="12"/>
  <c r="R1993" i="12" s="1"/>
  <c r="S1997" i="12"/>
  <c r="R1997" i="12" s="1"/>
  <c r="S2001" i="12"/>
  <c r="R2001" i="12" s="1"/>
  <c r="S2005" i="12"/>
  <c r="R2005" i="12" s="1"/>
  <c r="S2009" i="12"/>
  <c r="R2009" i="12" s="1"/>
  <c r="S2013" i="12"/>
  <c r="R2013" i="12" s="1"/>
  <c r="S2017" i="12"/>
  <c r="R2017" i="12" s="1"/>
  <c r="S2021" i="12"/>
  <c r="R2021" i="12" s="1"/>
  <c r="S2025" i="12"/>
  <c r="R2025" i="12" s="1"/>
  <c r="S2029" i="12"/>
  <c r="R2029" i="12" s="1"/>
  <c r="S2033" i="12"/>
  <c r="R2033" i="12" s="1"/>
  <c r="S2037" i="12"/>
  <c r="R2037" i="12" s="1"/>
  <c r="S2041" i="12"/>
  <c r="R2041" i="12" s="1"/>
  <c r="S2045" i="12"/>
  <c r="R2045" i="12" s="1"/>
  <c r="S2049" i="12"/>
  <c r="R2049" i="12" s="1"/>
  <c r="S2053" i="12"/>
  <c r="R2053" i="12" s="1"/>
  <c r="S2057" i="12"/>
  <c r="R2057" i="12" s="1"/>
  <c r="S2061" i="12"/>
  <c r="R2061" i="12" s="1"/>
  <c r="S2065" i="12"/>
  <c r="R2065" i="12" s="1"/>
  <c r="S2069" i="12"/>
  <c r="R2069" i="12" s="1"/>
  <c r="S2073" i="12"/>
  <c r="R2073" i="12" s="1"/>
  <c r="S2077" i="12"/>
  <c r="R2077" i="12" s="1"/>
  <c r="S2081" i="12"/>
  <c r="R2081" i="12" s="1"/>
  <c r="S2085" i="12"/>
  <c r="R2085" i="12" s="1"/>
  <c r="S2089" i="12"/>
  <c r="R2089" i="12" s="1"/>
  <c r="S2093" i="12"/>
  <c r="R2093" i="12" s="1"/>
  <c r="S2097" i="12"/>
  <c r="R2097" i="12" s="1"/>
  <c r="S2101" i="12"/>
  <c r="R2101" i="12" s="1"/>
  <c r="S2105" i="12"/>
  <c r="R2105" i="12" s="1"/>
  <c r="S2109" i="12"/>
  <c r="R2109" i="12" s="1"/>
  <c r="S2113" i="12"/>
  <c r="R2113" i="12" s="1"/>
  <c r="S2117" i="12"/>
  <c r="R2117" i="12" s="1"/>
  <c r="S2121" i="12"/>
  <c r="R2121" i="12" s="1"/>
  <c r="S2125" i="12"/>
  <c r="R2125" i="12" s="1"/>
  <c r="S2129" i="12"/>
  <c r="R2129" i="12" s="1"/>
  <c r="S2133" i="12"/>
  <c r="R2133" i="12" s="1"/>
  <c r="S2137" i="12"/>
  <c r="R2137" i="12" s="1"/>
  <c r="S2141" i="12"/>
  <c r="R2141" i="12" s="1"/>
  <c r="S2145" i="12"/>
  <c r="R2145" i="12" s="1"/>
  <c r="S2149" i="12"/>
  <c r="R2149" i="12" s="1"/>
  <c r="S2153" i="12"/>
  <c r="R2153" i="12" s="1"/>
  <c r="S2157" i="12"/>
  <c r="R2157" i="12" s="1"/>
  <c r="S2161" i="12"/>
  <c r="R2161" i="12" s="1"/>
  <c r="S2165" i="12"/>
  <c r="R2165" i="12" s="1"/>
  <c r="S2169" i="12"/>
  <c r="R2169" i="12" s="1"/>
  <c r="S2173" i="12"/>
  <c r="R2173" i="12" s="1"/>
  <c r="S2177" i="12"/>
  <c r="R2177" i="12" s="1"/>
  <c r="S2181" i="12"/>
  <c r="R2181" i="12" s="1"/>
  <c r="S2185" i="12"/>
  <c r="R2185" i="12" s="1"/>
  <c r="S2189" i="12"/>
  <c r="R2189" i="12" s="1"/>
  <c r="S2193" i="12"/>
  <c r="R2193" i="12" s="1"/>
  <c r="S2197" i="12"/>
  <c r="R2197" i="12" s="1"/>
  <c r="S2201" i="12"/>
  <c r="R2201" i="12" s="1"/>
  <c r="S2205" i="12"/>
  <c r="R2205" i="12" s="1"/>
  <c r="S2209" i="12"/>
  <c r="R2209" i="12" s="1"/>
  <c r="S2213" i="12"/>
  <c r="R2213" i="12" s="1"/>
  <c r="S2217" i="12"/>
  <c r="R2217" i="12" s="1"/>
  <c r="S2221" i="12"/>
  <c r="R2221" i="12" s="1"/>
  <c r="S2225" i="12"/>
  <c r="R2225" i="12" s="1"/>
  <c r="S2229" i="12"/>
  <c r="R2229" i="12" s="1"/>
  <c r="S2233" i="12"/>
  <c r="R2233" i="12" s="1"/>
  <c r="S2237" i="12"/>
  <c r="R2237" i="12" s="1"/>
  <c r="S2241" i="12"/>
  <c r="R2241" i="12" s="1"/>
  <c r="S2245" i="12"/>
  <c r="R2245" i="12" s="1"/>
  <c r="S2249" i="12"/>
  <c r="R2249" i="12" s="1"/>
  <c r="S2253" i="12"/>
  <c r="R2253" i="12" s="1"/>
  <c r="S2257" i="12"/>
  <c r="R2257" i="12" s="1"/>
  <c r="S2261" i="12"/>
  <c r="R2261" i="12" s="1"/>
  <c r="S2265" i="12"/>
  <c r="R2265" i="12" s="1"/>
  <c r="S2269" i="12"/>
  <c r="R2269" i="12" s="1"/>
  <c r="S2273" i="12"/>
  <c r="R2273" i="12" s="1"/>
  <c r="S2277" i="12"/>
  <c r="R2277" i="12" s="1"/>
  <c r="S2281" i="12"/>
  <c r="R2281" i="12" s="1"/>
  <c r="S2285" i="12"/>
  <c r="R2285" i="12" s="1"/>
  <c r="S2289" i="12"/>
  <c r="R2289" i="12" s="1"/>
  <c r="S2293" i="12"/>
  <c r="R2293" i="12" s="1"/>
  <c r="S2297" i="12"/>
  <c r="R2297" i="12" s="1"/>
  <c r="S2301" i="12"/>
  <c r="R2301" i="12" s="1"/>
  <c r="S2305" i="12"/>
  <c r="R2305" i="12" s="1"/>
  <c r="S2309" i="12"/>
  <c r="R2309" i="12" s="1"/>
  <c r="S2313" i="12"/>
  <c r="R2313" i="12" s="1"/>
  <c r="S2317" i="12"/>
  <c r="R2317" i="12" s="1"/>
  <c r="S2321" i="12"/>
  <c r="R2321" i="12" s="1"/>
  <c r="S2325" i="12"/>
  <c r="R2325" i="12" s="1"/>
  <c r="S2329" i="12"/>
  <c r="R2329" i="12" s="1"/>
  <c r="S2333" i="12"/>
  <c r="R2333" i="12" s="1"/>
  <c r="S2337" i="12"/>
  <c r="R2337" i="12" s="1"/>
  <c r="S2341" i="12"/>
  <c r="R2341" i="12" s="1"/>
  <c r="S2345" i="12"/>
  <c r="R2345" i="12" s="1"/>
  <c r="S2349" i="12"/>
  <c r="R2349" i="12" s="1"/>
  <c r="S2353" i="12"/>
  <c r="R2353" i="12" s="1"/>
  <c r="S2357" i="12"/>
  <c r="R2357" i="12" s="1"/>
  <c r="S2361" i="12"/>
  <c r="R2361" i="12" s="1"/>
  <c r="S2365" i="12"/>
  <c r="R2365" i="12" s="1"/>
  <c r="S2369" i="12"/>
  <c r="R2369" i="12" s="1"/>
  <c r="S2373" i="12"/>
  <c r="R2373" i="12" s="1"/>
  <c r="S2377" i="12"/>
  <c r="R2377" i="12" s="1"/>
  <c r="S2381" i="12"/>
  <c r="R2381" i="12" s="1"/>
  <c r="S2385" i="12"/>
  <c r="R2385" i="12" s="1"/>
  <c r="S2389" i="12"/>
  <c r="R2389" i="12" s="1"/>
  <c r="S2393" i="12"/>
  <c r="R2393" i="12" s="1"/>
  <c r="S2397" i="12"/>
  <c r="R2397" i="12" s="1"/>
  <c r="S2401" i="12"/>
  <c r="R2401" i="12" s="1"/>
  <c r="S2405" i="12"/>
  <c r="R2405" i="12" s="1"/>
  <c r="S2409" i="12"/>
  <c r="R2409" i="12" s="1"/>
  <c r="S2413" i="12"/>
  <c r="R2413" i="12" s="1"/>
  <c r="S2417" i="12"/>
  <c r="R2417" i="12" s="1"/>
  <c r="S2421" i="12"/>
  <c r="R2421" i="12" s="1"/>
  <c r="S2425" i="12"/>
  <c r="R2425" i="12" s="1"/>
  <c r="S2429" i="12"/>
  <c r="R2429" i="12" s="1"/>
  <c r="S2433" i="12"/>
  <c r="R2433" i="12" s="1"/>
  <c r="S2437" i="12"/>
  <c r="R2437" i="12" s="1"/>
  <c r="S2441" i="12"/>
  <c r="R2441" i="12" s="1"/>
  <c r="S2445" i="12"/>
  <c r="R2445" i="12" s="1"/>
  <c r="S2449" i="12"/>
  <c r="R2449" i="12" s="1"/>
  <c r="S2453" i="12"/>
  <c r="R2453" i="12" s="1"/>
  <c r="S2457" i="12"/>
  <c r="R2457" i="12" s="1"/>
  <c r="S2461" i="12"/>
  <c r="R2461" i="12" s="1"/>
  <c r="S982" i="12"/>
  <c r="R982" i="12" s="1"/>
  <c r="S1238" i="12"/>
  <c r="R1238" i="12" s="1"/>
  <c r="S1437" i="12"/>
  <c r="R1437" i="12" s="1"/>
  <c r="S1501" i="12"/>
  <c r="R1501" i="12" s="1"/>
  <c r="S1565" i="12"/>
  <c r="R1565" i="12" s="1"/>
  <c r="S1629" i="12"/>
  <c r="R1629" i="12" s="1"/>
  <c r="S1693" i="12"/>
  <c r="R1693" i="12" s="1"/>
  <c r="S1757" i="12"/>
  <c r="R1757" i="12" s="1"/>
  <c r="S1821" i="12"/>
  <c r="R1821" i="12" s="1"/>
  <c r="S1885" i="12"/>
  <c r="R1885" i="12" s="1"/>
  <c r="S1934" i="12"/>
  <c r="R1934" i="12" s="1"/>
  <c r="S1950" i="12"/>
  <c r="R1950" i="12" s="1"/>
  <c r="S1966" i="12"/>
  <c r="R1966" i="12" s="1"/>
  <c r="S1982" i="12"/>
  <c r="R1982" i="12" s="1"/>
  <c r="S1998" i="12"/>
  <c r="R1998" i="12" s="1"/>
  <c r="S2014" i="12"/>
  <c r="R2014" i="12" s="1"/>
  <c r="S2030" i="12"/>
  <c r="R2030" i="12" s="1"/>
  <c r="S2046" i="12"/>
  <c r="R2046" i="12" s="1"/>
  <c r="S2062" i="12"/>
  <c r="R2062" i="12" s="1"/>
  <c r="S2078" i="12"/>
  <c r="R2078" i="12" s="1"/>
  <c r="S2094" i="12"/>
  <c r="R2094" i="12" s="1"/>
  <c r="S2110" i="12"/>
  <c r="R2110" i="12" s="1"/>
  <c r="S2126" i="12"/>
  <c r="R2126" i="12" s="1"/>
  <c r="S2142" i="12"/>
  <c r="R2142" i="12" s="1"/>
  <c r="S2158" i="12"/>
  <c r="R2158" i="12" s="1"/>
  <c r="S2174" i="12"/>
  <c r="R2174" i="12" s="1"/>
  <c r="S2190" i="12"/>
  <c r="R2190" i="12" s="1"/>
  <c r="S2206" i="12"/>
  <c r="R2206" i="12" s="1"/>
  <c r="S2222" i="12"/>
  <c r="R2222" i="12" s="1"/>
  <c r="S2238" i="12"/>
  <c r="R2238" i="12" s="1"/>
  <c r="S2254" i="12"/>
  <c r="R2254" i="12" s="1"/>
  <c r="S2270" i="12"/>
  <c r="R2270" i="12" s="1"/>
  <c r="S2286" i="12"/>
  <c r="R2286" i="12" s="1"/>
  <c r="S2302" i="12"/>
  <c r="R2302" i="12" s="1"/>
  <c r="S2318" i="12"/>
  <c r="R2318" i="12" s="1"/>
  <c r="S2334" i="12"/>
  <c r="R2334" i="12" s="1"/>
  <c r="S2350" i="12"/>
  <c r="R2350" i="12" s="1"/>
  <c r="S2366" i="12"/>
  <c r="R2366" i="12" s="1"/>
  <c r="S2382" i="12"/>
  <c r="R2382" i="12" s="1"/>
  <c r="S2398" i="12"/>
  <c r="R2398" i="12" s="1"/>
  <c r="S2414" i="12"/>
  <c r="R2414" i="12" s="1"/>
  <c r="S2430" i="12"/>
  <c r="R2430" i="12" s="1"/>
  <c r="S2443" i="12"/>
  <c r="R2443" i="12" s="1"/>
  <c r="S2451" i="12"/>
  <c r="R2451" i="12" s="1"/>
  <c r="S2459" i="12"/>
  <c r="R2459" i="12" s="1"/>
  <c r="S2466" i="12"/>
  <c r="R2466" i="12" s="1"/>
  <c r="S2470" i="12"/>
  <c r="R2470" i="12" s="1"/>
  <c r="S2474" i="12"/>
  <c r="R2474" i="12" s="1"/>
  <c r="S2478" i="12"/>
  <c r="R2478" i="12" s="1"/>
  <c r="S2482" i="12"/>
  <c r="R2482" i="12" s="1"/>
  <c r="S2486" i="12"/>
  <c r="R2486" i="12" s="1"/>
  <c r="S2490" i="12"/>
  <c r="R2490" i="12" s="1"/>
  <c r="S2494" i="12"/>
  <c r="R2494" i="12" s="1"/>
  <c r="S2498" i="12"/>
  <c r="R2498" i="12" s="1"/>
  <c r="S2502" i="12"/>
  <c r="R2502" i="12" s="1"/>
  <c r="S2506" i="12"/>
  <c r="R2506" i="12" s="1"/>
  <c r="S2510" i="12"/>
  <c r="R2510" i="12" s="1"/>
  <c r="S2514" i="12"/>
  <c r="R2514" i="12" s="1"/>
  <c r="S2518" i="12"/>
  <c r="R2518" i="12" s="1"/>
  <c r="S2522" i="12"/>
  <c r="R2522" i="12" s="1"/>
  <c r="S2526" i="12"/>
  <c r="R2526" i="12" s="1"/>
  <c r="S2530" i="12"/>
  <c r="R2530" i="12" s="1"/>
  <c r="S2534" i="12"/>
  <c r="R2534" i="12" s="1"/>
  <c r="S2538" i="12"/>
  <c r="R2538" i="12" s="1"/>
  <c r="S2542" i="12"/>
  <c r="R2542" i="12" s="1"/>
  <c r="S2546" i="12"/>
  <c r="R2546" i="12" s="1"/>
  <c r="S2550" i="12"/>
  <c r="R2550" i="12" s="1"/>
  <c r="S2554" i="12"/>
  <c r="R2554" i="12" s="1"/>
  <c r="S2558" i="12"/>
  <c r="R2558" i="12" s="1"/>
  <c r="S2562" i="12"/>
  <c r="R2562" i="12" s="1"/>
  <c r="S2566" i="12"/>
  <c r="R2566" i="12" s="1"/>
  <c r="S2570" i="12"/>
  <c r="R2570" i="12" s="1"/>
  <c r="S2574" i="12"/>
  <c r="R2574" i="12" s="1"/>
  <c r="S2578" i="12"/>
  <c r="R2578" i="12" s="1"/>
  <c r="S2582" i="12"/>
  <c r="R2582" i="12" s="1"/>
  <c r="S2586" i="12"/>
  <c r="R2586" i="12" s="1"/>
  <c r="S2590" i="12"/>
  <c r="R2590" i="12" s="1"/>
  <c r="S2594" i="12"/>
  <c r="R2594" i="12" s="1"/>
  <c r="S2598" i="12"/>
  <c r="R2598" i="12" s="1"/>
  <c r="S2602" i="12"/>
  <c r="R2602" i="12" s="1"/>
  <c r="S2606" i="12"/>
  <c r="R2606" i="12" s="1"/>
  <c r="S2610" i="12"/>
  <c r="R2610" i="12" s="1"/>
  <c r="S2614" i="12"/>
  <c r="R2614" i="12" s="1"/>
  <c r="S2618" i="12"/>
  <c r="R2618" i="12" s="1"/>
  <c r="S2622" i="12"/>
  <c r="R2622" i="12" s="1"/>
  <c r="S2626" i="12"/>
  <c r="R2626" i="12" s="1"/>
  <c r="S2630" i="12"/>
  <c r="R2630" i="12" s="1"/>
  <c r="S2634" i="12"/>
  <c r="R2634" i="12" s="1"/>
  <c r="S2638" i="12"/>
  <c r="R2638" i="12" s="1"/>
  <c r="S2642" i="12"/>
  <c r="R2642" i="12" s="1"/>
  <c r="S2646" i="12"/>
  <c r="R2646" i="12" s="1"/>
  <c r="S2650" i="12"/>
  <c r="R2650" i="12" s="1"/>
  <c r="S2654" i="12"/>
  <c r="R2654" i="12" s="1"/>
  <c r="S2658" i="12"/>
  <c r="R2658" i="12" s="1"/>
  <c r="S2662" i="12"/>
  <c r="R2662" i="12" s="1"/>
  <c r="S2666" i="12"/>
  <c r="R2666" i="12" s="1"/>
  <c r="S2670" i="12"/>
  <c r="R2670" i="12" s="1"/>
  <c r="S2674" i="12"/>
  <c r="R2674" i="12" s="1"/>
  <c r="S2678" i="12"/>
  <c r="R2678" i="12" s="1"/>
  <c r="S2682" i="12"/>
  <c r="R2682" i="12" s="1"/>
  <c r="S2686" i="12"/>
  <c r="R2686" i="12" s="1"/>
  <c r="S2690" i="12"/>
  <c r="R2690" i="12" s="1"/>
  <c r="S2694" i="12"/>
  <c r="R2694" i="12" s="1"/>
  <c r="S2698" i="12"/>
  <c r="R2698" i="12" s="1"/>
  <c r="S2702" i="12"/>
  <c r="R2702" i="12" s="1"/>
  <c r="S2706" i="12"/>
  <c r="R2706" i="12" s="1"/>
  <c r="S2710" i="12"/>
  <c r="R2710" i="12" s="1"/>
  <c r="S2714" i="12"/>
  <c r="R2714" i="12" s="1"/>
  <c r="S2718" i="12"/>
  <c r="R2718" i="12" s="1"/>
  <c r="S2722" i="12"/>
  <c r="R2722" i="12" s="1"/>
  <c r="S2726" i="12"/>
  <c r="R2726" i="12" s="1"/>
  <c r="S2730" i="12"/>
  <c r="R2730" i="12" s="1"/>
  <c r="S2734" i="12"/>
  <c r="R2734" i="12" s="1"/>
  <c r="S2738" i="12"/>
  <c r="R2738" i="12" s="1"/>
  <c r="S2742" i="12"/>
  <c r="R2742" i="12" s="1"/>
  <c r="S2746" i="12"/>
  <c r="R2746" i="12" s="1"/>
  <c r="S2750" i="12"/>
  <c r="R2750" i="12" s="1"/>
  <c r="S2754" i="12"/>
  <c r="R2754" i="12" s="1"/>
  <c r="S2758" i="12"/>
  <c r="R2758" i="12" s="1"/>
  <c r="S2762" i="12"/>
  <c r="R2762" i="12" s="1"/>
  <c r="S2766" i="12"/>
  <c r="R2766" i="12" s="1"/>
  <c r="S2770" i="12"/>
  <c r="R2770" i="12" s="1"/>
  <c r="S2774" i="12"/>
  <c r="R2774" i="12" s="1"/>
  <c r="S2778" i="12"/>
  <c r="R2778" i="12" s="1"/>
  <c r="S2782" i="12"/>
  <c r="R2782" i="12" s="1"/>
  <c r="S2786" i="12"/>
  <c r="R2786" i="12" s="1"/>
  <c r="S2790" i="12"/>
  <c r="R2790" i="12" s="1"/>
  <c r="S2794" i="12"/>
  <c r="R2794" i="12" s="1"/>
  <c r="S2798" i="12"/>
  <c r="R2798" i="12" s="1"/>
  <c r="S2802" i="12"/>
  <c r="R2802" i="12" s="1"/>
  <c r="S2806" i="12"/>
  <c r="R2806" i="12" s="1"/>
  <c r="S2810" i="12"/>
  <c r="R2810" i="12" s="1"/>
  <c r="S2814" i="12"/>
  <c r="R2814" i="12" s="1"/>
  <c r="S2818" i="12"/>
  <c r="R2818" i="12" s="1"/>
  <c r="S2822" i="12"/>
  <c r="R2822" i="12" s="1"/>
  <c r="S2826" i="12"/>
  <c r="R2826" i="12" s="1"/>
  <c r="S2830" i="12"/>
  <c r="R2830" i="12" s="1"/>
  <c r="S2834" i="12"/>
  <c r="R2834" i="12" s="1"/>
  <c r="S2838" i="12"/>
  <c r="R2838" i="12" s="1"/>
  <c r="S2842" i="12"/>
  <c r="R2842" i="12" s="1"/>
  <c r="S2846" i="12"/>
  <c r="R2846" i="12" s="1"/>
  <c r="S2850" i="12"/>
  <c r="R2850" i="12" s="1"/>
  <c r="S2854" i="12"/>
  <c r="R2854" i="12" s="1"/>
  <c r="S2858" i="12"/>
  <c r="R2858" i="12" s="1"/>
  <c r="S2862" i="12"/>
  <c r="R2862" i="12" s="1"/>
  <c r="S2866" i="12"/>
  <c r="R2866" i="12" s="1"/>
  <c r="S2870" i="12"/>
  <c r="R2870" i="12" s="1"/>
  <c r="S2874" i="12"/>
  <c r="R2874" i="12" s="1"/>
  <c r="S2878" i="12"/>
  <c r="R2878" i="12" s="1"/>
  <c r="S2882" i="12"/>
  <c r="R2882" i="12" s="1"/>
  <c r="S2886" i="12"/>
  <c r="R2886" i="12" s="1"/>
  <c r="S2890" i="12"/>
  <c r="R2890" i="12" s="1"/>
  <c r="S2894" i="12"/>
  <c r="R2894" i="12" s="1"/>
  <c r="S2898" i="12"/>
  <c r="R2898" i="12" s="1"/>
  <c r="S659" i="12"/>
  <c r="R659" i="12" s="1"/>
  <c r="S1046" i="12"/>
  <c r="R1046" i="12" s="1"/>
  <c r="S1302" i="12"/>
  <c r="R1302" i="12" s="1"/>
  <c r="S1453" i="12"/>
  <c r="R1453" i="12" s="1"/>
  <c r="S1517" i="12"/>
  <c r="R1517" i="12" s="1"/>
  <c r="S1581" i="12"/>
  <c r="R1581" i="12" s="1"/>
  <c r="S1645" i="12"/>
  <c r="R1645" i="12" s="1"/>
  <c r="S1709" i="12"/>
  <c r="R1709" i="12" s="1"/>
  <c r="S1773" i="12"/>
  <c r="R1773" i="12" s="1"/>
  <c r="S1837" i="12"/>
  <c r="R1837" i="12" s="1"/>
  <c r="S1901" i="12"/>
  <c r="R1901" i="12" s="1"/>
  <c r="S1938" i="12"/>
  <c r="R1938" i="12" s="1"/>
  <c r="S1954" i="12"/>
  <c r="R1954" i="12" s="1"/>
  <c r="S1970" i="12"/>
  <c r="R1970" i="12" s="1"/>
  <c r="S1986" i="12"/>
  <c r="R1986" i="12" s="1"/>
  <c r="S2002" i="12"/>
  <c r="R2002" i="12" s="1"/>
  <c r="S2018" i="12"/>
  <c r="R2018" i="12" s="1"/>
  <c r="S2034" i="12"/>
  <c r="R2034" i="12" s="1"/>
  <c r="S2050" i="12"/>
  <c r="R2050" i="12" s="1"/>
  <c r="S2066" i="12"/>
  <c r="R2066" i="12" s="1"/>
  <c r="S2082" i="12"/>
  <c r="R2082" i="12" s="1"/>
  <c r="S2098" i="12"/>
  <c r="R2098" i="12" s="1"/>
  <c r="S2114" i="12"/>
  <c r="R2114" i="12" s="1"/>
  <c r="S2130" i="12"/>
  <c r="R2130" i="12" s="1"/>
  <c r="S2146" i="12"/>
  <c r="R2146" i="12" s="1"/>
  <c r="S2162" i="12"/>
  <c r="R2162" i="12" s="1"/>
  <c r="S2178" i="12"/>
  <c r="R2178" i="12" s="1"/>
  <c r="S2194" i="12"/>
  <c r="R2194" i="12" s="1"/>
  <c r="S2210" i="12"/>
  <c r="R2210" i="12" s="1"/>
  <c r="S2226" i="12"/>
  <c r="R2226" i="12" s="1"/>
  <c r="S2242" i="12"/>
  <c r="R2242" i="12" s="1"/>
  <c r="S2258" i="12"/>
  <c r="R2258" i="12" s="1"/>
  <c r="S2274" i="12"/>
  <c r="R2274" i="12" s="1"/>
  <c r="S2290" i="12"/>
  <c r="R2290" i="12" s="1"/>
  <c r="S2306" i="12"/>
  <c r="R2306" i="12" s="1"/>
  <c r="S2322" i="12"/>
  <c r="R2322" i="12" s="1"/>
  <c r="S2338" i="12"/>
  <c r="R2338" i="12" s="1"/>
  <c r="S2354" i="12"/>
  <c r="R2354" i="12" s="1"/>
  <c r="S2370" i="12"/>
  <c r="R2370" i="12" s="1"/>
  <c r="S2386" i="12"/>
  <c r="R2386" i="12" s="1"/>
  <c r="S2402" i="12"/>
  <c r="R2402" i="12" s="1"/>
  <c r="S2418" i="12"/>
  <c r="R2418" i="12" s="1"/>
  <c r="S2434" i="12"/>
  <c r="R2434" i="12" s="1"/>
  <c r="S2446" i="12"/>
  <c r="R2446" i="12" s="1"/>
  <c r="S2454" i="12"/>
  <c r="R2454" i="12" s="1"/>
  <c r="S2462" i="12"/>
  <c r="R2462" i="12" s="1"/>
  <c r="S2467" i="12"/>
  <c r="R2467" i="12" s="1"/>
  <c r="S2471" i="12"/>
  <c r="R2471" i="12" s="1"/>
  <c r="S2475" i="12"/>
  <c r="R2475" i="12" s="1"/>
  <c r="S2479" i="12"/>
  <c r="R2479" i="12" s="1"/>
  <c r="S2483" i="12"/>
  <c r="R2483" i="12" s="1"/>
  <c r="S2487" i="12"/>
  <c r="R2487" i="12" s="1"/>
  <c r="S2491" i="12"/>
  <c r="R2491" i="12" s="1"/>
  <c r="S2495" i="12"/>
  <c r="R2495" i="12" s="1"/>
  <c r="S2499" i="12"/>
  <c r="R2499" i="12" s="1"/>
  <c r="S2503" i="12"/>
  <c r="R2503" i="12" s="1"/>
  <c r="S2507" i="12"/>
  <c r="R2507" i="12" s="1"/>
  <c r="S2511" i="12"/>
  <c r="R2511" i="12" s="1"/>
  <c r="S2515" i="12"/>
  <c r="R2515" i="12" s="1"/>
  <c r="S2519" i="12"/>
  <c r="R2519" i="12" s="1"/>
  <c r="S2523" i="12"/>
  <c r="R2523" i="12" s="1"/>
  <c r="S2527" i="12"/>
  <c r="R2527" i="12" s="1"/>
  <c r="S2531" i="12"/>
  <c r="R2531" i="12" s="1"/>
  <c r="S2535" i="12"/>
  <c r="R2535" i="12" s="1"/>
  <c r="S2539" i="12"/>
  <c r="R2539" i="12" s="1"/>
  <c r="S2543" i="12"/>
  <c r="R2543" i="12" s="1"/>
  <c r="S2547" i="12"/>
  <c r="R2547" i="12" s="1"/>
  <c r="S2551" i="12"/>
  <c r="R2551" i="12" s="1"/>
  <c r="S2555" i="12"/>
  <c r="R2555" i="12" s="1"/>
  <c r="S2559" i="12"/>
  <c r="R2559" i="12" s="1"/>
  <c r="S2563" i="12"/>
  <c r="R2563" i="12" s="1"/>
  <c r="S2567" i="12"/>
  <c r="R2567" i="12" s="1"/>
  <c r="S2571" i="12"/>
  <c r="R2571" i="12" s="1"/>
  <c r="S2575" i="12"/>
  <c r="R2575" i="12" s="1"/>
  <c r="S2579" i="12"/>
  <c r="R2579" i="12" s="1"/>
  <c r="S2583" i="12"/>
  <c r="R2583" i="12" s="1"/>
  <c r="S2587" i="12"/>
  <c r="R2587" i="12" s="1"/>
  <c r="S2591" i="12"/>
  <c r="R2591" i="12" s="1"/>
  <c r="S2595" i="12"/>
  <c r="R2595" i="12" s="1"/>
  <c r="S2599" i="12"/>
  <c r="R2599" i="12" s="1"/>
  <c r="S2603" i="12"/>
  <c r="R2603" i="12" s="1"/>
  <c r="S2607" i="12"/>
  <c r="R2607" i="12" s="1"/>
  <c r="S2611" i="12"/>
  <c r="R2611" i="12" s="1"/>
  <c r="S2615" i="12"/>
  <c r="R2615" i="12" s="1"/>
  <c r="S2619" i="12"/>
  <c r="R2619" i="12" s="1"/>
  <c r="S2623" i="12"/>
  <c r="R2623" i="12" s="1"/>
  <c r="S2627" i="12"/>
  <c r="R2627" i="12" s="1"/>
  <c r="S2631" i="12"/>
  <c r="R2631" i="12" s="1"/>
  <c r="S2635" i="12"/>
  <c r="R2635" i="12" s="1"/>
  <c r="S2639" i="12"/>
  <c r="R2639" i="12" s="1"/>
  <c r="S2643" i="12"/>
  <c r="R2643" i="12" s="1"/>
  <c r="S2647" i="12"/>
  <c r="R2647" i="12" s="1"/>
  <c r="S2651" i="12"/>
  <c r="R2651" i="12" s="1"/>
  <c r="S2655" i="12"/>
  <c r="R2655" i="12" s="1"/>
  <c r="S2659" i="12"/>
  <c r="R2659" i="12" s="1"/>
  <c r="S2663" i="12"/>
  <c r="R2663" i="12" s="1"/>
  <c r="S2667" i="12"/>
  <c r="R2667" i="12" s="1"/>
  <c r="S2671" i="12"/>
  <c r="R2671" i="12" s="1"/>
  <c r="S2675" i="12"/>
  <c r="R2675" i="12" s="1"/>
  <c r="S2679" i="12"/>
  <c r="R2679" i="12" s="1"/>
  <c r="S2683" i="12"/>
  <c r="R2683" i="12" s="1"/>
  <c r="S2687" i="12"/>
  <c r="R2687" i="12" s="1"/>
  <c r="S2691" i="12"/>
  <c r="R2691" i="12" s="1"/>
  <c r="S2695" i="12"/>
  <c r="R2695" i="12" s="1"/>
  <c r="S2699" i="12"/>
  <c r="R2699" i="12" s="1"/>
  <c r="S2703" i="12"/>
  <c r="R2703" i="12" s="1"/>
  <c r="S2707" i="12"/>
  <c r="R2707" i="12" s="1"/>
  <c r="S2711" i="12"/>
  <c r="R2711" i="12" s="1"/>
  <c r="S2715" i="12"/>
  <c r="R2715" i="12" s="1"/>
  <c r="S2719" i="12"/>
  <c r="R2719" i="12" s="1"/>
  <c r="S2723" i="12"/>
  <c r="R2723" i="12" s="1"/>
  <c r="S2727" i="12"/>
  <c r="R2727" i="12" s="1"/>
  <c r="S2731" i="12"/>
  <c r="R2731" i="12" s="1"/>
  <c r="S2735" i="12"/>
  <c r="R2735" i="12" s="1"/>
  <c r="S2739" i="12"/>
  <c r="R2739" i="12" s="1"/>
  <c r="S2743" i="12"/>
  <c r="R2743" i="12" s="1"/>
  <c r="S2747" i="12"/>
  <c r="R2747" i="12" s="1"/>
  <c r="S2751" i="12"/>
  <c r="R2751" i="12" s="1"/>
  <c r="S2755" i="12"/>
  <c r="R2755" i="12" s="1"/>
  <c r="S2759" i="12"/>
  <c r="R2759" i="12" s="1"/>
  <c r="S2763" i="12"/>
  <c r="R2763" i="12" s="1"/>
  <c r="S2767" i="12"/>
  <c r="R2767" i="12" s="1"/>
  <c r="S2771" i="12"/>
  <c r="R2771" i="12" s="1"/>
  <c r="S2775" i="12"/>
  <c r="R2775" i="12" s="1"/>
  <c r="S2779" i="12"/>
  <c r="R2779" i="12" s="1"/>
  <c r="S2783" i="12"/>
  <c r="R2783" i="12" s="1"/>
  <c r="S2787" i="12"/>
  <c r="R2787" i="12" s="1"/>
  <c r="S2791" i="12"/>
  <c r="R2791" i="12" s="1"/>
  <c r="S2795" i="12"/>
  <c r="R2795" i="12" s="1"/>
  <c r="S2799" i="12"/>
  <c r="R2799" i="12" s="1"/>
  <c r="S2803" i="12"/>
  <c r="R2803" i="12" s="1"/>
  <c r="S2807" i="12"/>
  <c r="R2807" i="12" s="1"/>
  <c r="S2811" i="12"/>
  <c r="R2811" i="12" s="1"/>
  <c r="S2815" i="12"/>
  <c r="R2815" i="12" s="1"/>
  <c r="S2819" i="12"/>
  <c r="R2819" i="12" s="1"/>
  <c r="S2823" i="12"/>
  <c r="R2823" i="12" s="1"/>
  <c r="S2827" i="12"/>
  <c r="R2827" i="12" s="1"/>
  <c r="S2831" i="12"/>
  <c r="R2831" i="12" s="1"/>
  <c r="S2835" i="12"/>
  <c r="R2835" i="12" s="1"/>
  <c r="S2839" i="12"/>
  <c r="R2839" i="12" s="1"/>
  <c r="S2843" i="12"/>
  <c r="R2843" i="12" s="1"/>
  <c r="S2847" i="12"/>
  <c r="R2847" i="12" s="1"/>
  <c r="S2851" i="12"/>
  <c r="R2851" i="12" s="1"/>
  <c r="S2855" i="12"/>
  <c r="R2855" i="12" s="1"/>
  <c r="S2859" i="12"/>
  <c r="R2859" i="12" s="1"/>
  <c r="S2863" i="12"/>
  <c r="R2863" i="12" s="1"/>
  <c r="S2867" i="12"/>
  <c r="R2867" i="12" s="1"/>
  <c r="S2871" i="12"/>
  <c r="R2871" i="12" s="1"/>
  <c r="S2875" i="12"/>
  <c r="R2875" i="12" s="1"/>
  <c r="S2879" i="12"/>
  <c r="R2879" i="12" s="1"/>
  <c r="S2883" i="12"/>
  <c r="R2883" i="12" s="1"/>
  <c r="S2887" i="12"/>
  <c r="R2887" i="12" s="1"/>
  <c r="S2891" i="12"/>
  <c r="R2891" i="12" s="1"/>
  <c r="S2895" i="12"/>
  <c r="R2895" i="12" s="1"/>
  <c r="S2899" i="12"/>
  <c r="R2899" i="12" s="1"/>
  <c r="S2903" i="12"/>
  <c r="R2903" i="12" s="1"/>
  <c r="S2907" i="12"/>
  <c r="R2907" i="12" s="1"/>
  <c r="S2911" i="12"/>
  <c r="R2911" i="12" s="1"/>
  <c r="S2915" i="12"/>
  <c r="R2915" i="12" s="1"/>
  <c r="S2919" i="12"/>
  <c r="R2919" i="12" s="1"/>
  <c r="S2923" i="12"/>
  <c r="R2923" i="12" s="1"/>
  <c r="S2927" i="12"/>
  <c r="R2927" i="12" s="1"/>
  <c r="S2931" i="12"/>
  <c r="R2931" i="12" s="1"/>
  <c r="S2935" i="12"/>
  <c r="R2935" i="12" s="1"/>
  <c r="S2939" i="12"/>
  <c r="R2939" i="12" s="1"/>
  <c r="S2943" i="12"/>
  <c r="R2943" i="12" s="1"/>
  <c r="S2947" i="12"/>
  <c r="R2947" i="12" s="1"/>
  <c r="S2951" i="12"/>
  <c r="R2951" i="12" s="1"/>
  <c r="S2955" i="12"/>
  <c r="R2955" i="12" s="1"/>
  <c r="S2959" i="12"/>
  <c r="R2959" i="12" s="1"/>
  <c r="S2963" i="12"/>
  <c r="R2963" i="12" s="1"/>
  <c r="S2967" i="12"/>
  <c r="R2967" i="12" s="1"/>
  <c r="S2971" i="12"/>
  <c r="R2971" i="12" s="1"/>
  <c r="S2975" i="12"/>
  <c r="R2975" i="12" s="1"/>
  <c r="S2979" i="12"/>
  <c r="R2979" i="12" s="1"/>
  <c r="S2983" i="12"/>
  <c r="R2983" i="12" s="1"/>
  <c r="S2987" i="12"/>
  <c r="R2987" i="12" s="1"/>
  <c r="S2991" i="12"/>
  <c r="R2991" i="12" s="1"/>
  <c r="S2995" i="12"/>
  <c r="R2995" i="12" s="1"/>
  <c r="S2999" i="12"/>
  <c r="R2999" i="12" s="1"/>
  <c r="S854" i="12"/>
  <c r="R854" i="12" s="1"/>
  <c r="S1110" i="12"/>
  <c r="R1110" i="12" s="1"/>
  <c r="S1366" i="12"/>
  <c r="R1366" i="12" s="1"/>
  <c r="S1469" i="12"/>
  <c r="R1469" i="12" s="1"/>
  <c r="S1533" i="12"/>
  <c r="R1533" i="12" s="1"/>
  <c r="S1597" i="12"/>
  <c r="R1597" i="12" s="1"/>
  <c r="S1661" i="12"/>
  <c r="R1661" i="12" s="1"/>
  <c r="S1725" i="12"/>
  <c r="R1725" i="12" s="1"/>
  <c r="S1789" i="12"/>
  <c r="R1789" i="12" s="1"/>
  <c r="S1853" i="12"/>
  <c r="R1853" i="12" s="1"/>
  <c r="S1917" i="12"/>
  <c r="R1917" i="12" s="1"/>
  <c r="S1942" i="12"/>
  <c r="R1942" i="12" s="1"/>
  <c r="S1958" i="12"/>
  <c r="R1958" i="12" s="1"/>
  <c r="S1974" i="12"/>
  <c r="R1974" i="12" s="1"/>
  <c r="S1990" i="12"/>
  <c r="R1990" i="12" s="1"/>
  <c r="S2006" i="12"/>
  <c r="R2006" i="12" s="1"/>
  <c r="S2022" i="12"/>
  <c r="R2022" i="12" s="1"/>
  <c r="S2038" i="12"/>
  <c r="R2038" i="12" s="1"/>
  <c r="S2054" i="12"/>
  <c r="R2054" i="12" s="1"/>
  <c r="S2070" i="12"/>
  <c r="R2070" i="12" s="1"/>
  <c r="S2086" i="12"/>
  <c r="R2086" i="12" s="1"/>
  <c r="S2102" i="12"/>
  <c r="R2102" i="12" s="1"/>
  <c r="S2118" i="12"/>
  <c r="R2118" i="12" s="1"/>
  <c r="S2134" i="12"/>
  <c r="R2134" i="12" s="1"/>
  <c r="S2150" i="12"/>
  <c r="R2150" i="12" s="1"/>
  <c r="S2166" i="12"/>
  <c r="R2166" i="12" s="1"/>
  <c r="S2182" i="12"/>
  <c r="R2182" i="12" s="1"/>
  <c r="S2198" i="12"/>
  <c r="R2198" i="12" s="1"/>
  <c r="S2214" i="12"/>
  <c r="R2214" i="12" s="1"/>
  <c r="S2230" i="12"/>
  <c r="R2230" i="12" s="1"/>
  <c r="S2246" i="12"/>
  <c r="R2246" i="12" s="1"/>
  <c r="S2262" i="12"/>
  <c r="R2262" i="12" s="1"/>
  <c r="S2278" i="12"/>
  <c r="R2278" i="12" s="1"/>
  <c r="S2294" i="12"/>
  <c r="R2294" i="12" s="1"/>
  <c r="S2310" i="12"/>
  <c r="R2310" i="12" s="1"/>
  <c r="S2326" i="12"/>
  <c r="R2326" i="12" s="1"/>
  <c r="S2342" i="12"/>
  <c r="R2342" i="12" s="1"/>
  <c r="S2358" i="12"/>
  <c r="R2358" i="12" s="1"/>
  <c r="S2374" i="12"/>
  <c r="R2374" i="12" s="1"/>
  <c r="S2390" i="12"/>
  <c r="R2390" i="12" s="1"/>
  <c r="S2406" i="12"/>
  <c r="R2406" i="12" s="1"/>
  <c r="S2422" i="12"/>
  <c r="R2422" i="12" s="1"/>
  <c r="S2438" i="12"/>
  <c r="R2438" i="12" s="1"/>
  <c r="S2447" i="12"/>
  <c r="R2447" i="12" s="1"/>
  <c r="S2455" i="12"/>
  <c r="R2455" i="12" s="1"/>
  <c r="S2463" i="12"/>
  <c r="R2463" i="12" s="1"/>
  <c r="S2468" i="12"/>
  <c r="R2468" i="12" s="1"/>
  <c r="S2472" i="12"/>
  <c r="R2472" i="12" s="1"/>
  <c r="S2476" i="12"/>
  <c r="R2476" i="12" s="1"/>
  <c r="S2480" i="12"/>
  <c r="R2480" i="12" s="1"/>
  <c r="S2484" i="12"/>
  <c r="R2484" i="12" s="1"/>
  <c r="S2488" i="12"/>
  <c r="R2488" i="12" s="1"/>
  <c r="S2492" i="12"/>
  <c r="R2492" i="12" s="1"/>
  <c r="S2496" i="12"/>
  <c r="R2496" i="12" s="1"/>
  <c r="S2500" i="12"/>
  <c r="R2500" i="12" s="1"/>
  <c r="S2504" i="12"/>
  <c r="R2504" i="12" s="1"/>
  <c r="S2508" i="12"/>
  <c r="R2508" i="12" s="1"/>
  <c r="S2512" i="12"/>
  <c r="R2512" i="12" s="1"/>
  <c r="S2516" i="12"/>
  <c r="R2516" i="12" s="1"/>
  <c r="S2520" i="12"/>
  <c r="R2520" i="12" s="1"/>
  <c r="S2524" i="12"/>
  <c r="R2524" i="12" s="1"/>
  <c r="S2528" i="12"/>
  <c r="R2528" i="12" s="1"/>
  <c r="S2532" i="12"/>
  <c r="R2532" i="12" s="1"/>
  <c r="S2536" i="12"/>
  <c r="R2536" i="12" s="1"/>
  <c r="S2540" i="12"/>
  <c r="R2540" i="12" s="1"/>
  <c r="S2544" i="12"/>
  <c r="R2544" i="12" s="1"/>
  <c r="S2548" i="12"/>
  <c r="R2548" i="12" s="1"/>
  <c r="S2552" i="12"/>
  <c r="R2552" i="12" s="1"/>
  <c r="S2556" i="12"/>
  <c r="R2556" i="12" s="1"/>
  <c r="S2560" i="12"/>
  <c r="R2560" i="12" s="1"/>
  <c r="S2564" i="12"/>
  <c r="R2564" i="12" s="1"/>
  <c r="S2568" i="12"/>
  <c r="R2568" i="12" s="1"/>
  <c r="S2572" i="12"/>
  <c r="R2572" i="12" s="1"/>
  <c r="S2576" i="12"/>
  <c r="R2576" i="12" s="1"/>
  <c r="S2580" i="12"/>
  <c r="R2580" i="12" s="1"/>
  <c r="S2584" i="12"/>
  <c r="R2584" i="12" s="1"/>
  <c r="S2588" i="12"/>
  <c r="R2588" i="12" s="1"/>
  <c r="S2592" i="12"/>
  <c r="R2592" i="12" s="1"/>
  <c r="S2596" i="12"/>
  <c r="R2596" i="12" s="1"/>
  <c r="S2600" i="12"/>
  <c r="R2600" i="12" s="1"/>
  <c r="S2604" i="12"/>
  <c r="R2604" i="12" s="1"/>
  <c r="S2608" i="12"/>
  <c r="R2608" i="12" s="1"/>
  <c r="S2612" i="12"/>
  <c r="R2612" i="12" s="1"/>
  <c r="S2616" i="12"/>
  <c r="R2616" i="12" s="1"/>
  <c r="S2620" i="12"/>
  <c r="R2620" i="12" s="1"/>
  <c r="S2624" i="12"/>
  <c r="R2624" i="12" s="1"/>
  <c r="S2628" i="12"/>
  <c r="R2628" i="12" s="1"/>
  <c r="S2632" i="12"/>
  <c r="R2632" i="12" s="1"/>
  <c r="S2636" i="12"/>
  <c r="R2636" i="12" s="1"/>
  <c r="S2640" i="12"/>
  <c r="R2640" i="12" s="1"/>
  <c r="S2644" i="12"/>
  <c r="R2644" i="12" s="1"/>
  <c r="S2648" i="12"/>
  <c r="R2648" i="12" s="1"/>
  <c r="S2652" i="12"/>
  <c r="R2652" i="12" s="1"/>
  <c r="S2656" i="12"/>
  <c r="R2656" i="12" s="1"/>
  <c r="S2660" i="12"/>
  <c r="R2660" i="12" s="1"/>
  <c r="S2664" i="12"/>
  <c r="R2664" i="12" s="1"/>
  <c r="S2668" i="12"/>
  <c r="R2668" i="12" s="1"/>
  <c r="S2672" i="12"/>
  <c r="R2672" i="12" s="1"/>
  <c r="S2676" i="12"/>
  <c r="R2676" i="12" s="1"/>
  <c r="S2680" i="12"/>
  <c r="R2680" i="12" s="1"/>
  <c r="S2684" i="12"/>
  <c r="R2684" i="12" s="1"/>
  <c r="S2688" i="12"/>
  <c r="R2688" i="12" s="1"/>
  <c r="S2692" i="12"/>
  <c r="R2692" i="12" s="1"/>
  <c r="S2696" i="12"/>
  <c r="R2696" i="12" s="1"/>
  <c r="S2700" i="12"/>
  <c r="R2700" i="12" s="1"/>
  <c r="S2704" i="12"/>
  <c r="R2704" i="12" s="1"/>
  <c r="S2708" i="12"/>
  <c r="R2708" i="12" s="1"/>
  <c r="S2712" i="12"/>
  <c r="R2712" i="12" s="1"/>
  <c r="S2716" i="12"/>
  <c r="R2716" i="12" s="1"/>
  <c r="S2720" i="12"/>
  <c r="R2720" i="12" s="1"/>
  <c r="S2724" i="12"/>
  <c r="R2724" i="12" s="1"/>
  <c r="S2728" i="12"/>
  <c r="R2728" i="12" s="1"/>
  <c r="S2732" i="12"/>
  <c r="R2732" i="12" s="1"/>
  <c r="S2736" i="12"/>
  <c r="R2736" i="12" s="1"/>
  <c r="S2740" i="12"/>
  <c r="R2740" i="12" s="1"/>
  <c r="S2744" i="12"/>
  <c r="R2744" i="12" s="1"/>
  <c r="S2748" i="12"/>
  <c r="R2748" i="12" s="1"/>
  <c r="S2752" i="12"/>
  <c r="R2752" i="12" s="1"/>
  <c r="S2756" i="12"/>
  <c r="R2756" i="12" s="1"/>
  <c r="S2760" i="12"/>
  <c r="R2760" i="12" s="1"/>
  <c r="S2764" i="12"/>
  <c r="R2764" i="12" s="1"/>
  <c r="S2768" i="12"/>
  <c r="R2768" i="12" s="1"/>
  <c r="S2772" i="12"/>
  <c r="R2772" i="12" s="1"/>
  <c r="S2776" i="12"/>
  <c r="R2776" i="12" s="1"/>
  <c r="S2780" i="12"/>
  <c r="R2780" i="12" s="1"/>
  <c r="S2784" i="12"/>
  <c r="R2784" i="12" s="1"/>
  <c r="S2788" i="12"/>
  <c r="R2788" i="12" s="1"/>
  <c r="S2792" i="12"/>
  <c r="R2792" i="12" s="1"/>
  <c r="S2796" i="12"/>
  <c r="R2796" i="12" s="1"/>
  <c r="S2800" i="12"/>
  <c r="R2800" i="12" s="1"/>
  <c r="S2804" i="12"/>
  <c r="R2804" i="12" s="1"/>
  <c r="S2808" i="12"/>
  <c r="R2808" i="12" s="1"/>
  <c r="S2812" i="12"/>
  <c r="R2812" i="12" s="1"/>
  <c r="S2816" i="12"/>
  <c r="R2816" i="12" s="1"/>
  <c r="S2820" i="12"/>
  <c r="R2820" i="12" s="1"/>
  <c r="S2824" i="12"/>
  <c r="R2824" i="12" s="1"/>
  <c r="S2828" i="12"/>
  <c r="R2828" i="12" s="1"/>
  <c r="S2832" i="12"/>
  <c r="R2832" i="12" s="1"/>
  <c r="S2836" i="12"/>
  <c r="R2836" i="12" s="1"/>
  <c r="S2840" i="12"/>
  <c r="R2840" i="12" s="1"/>
  <c r="S2844" i="12"/>
  <c r="R2844" i="12" s="1"/>
  <c r="S2848" i="12"/>
  <c r="R2848" i="12" s="1"/>
  <c r="S2852" i="12"/>
  <c r="R2852" i="12" s="1"/>
  <c r="S2856" i="12"/>
  <c r="R2856" i="12" s="1"/>
  <c r="S2860" i="12"/>
  <c r="R2860" i="12" s="1"/>
  <c r="S2864" i="12"/>
  <c r="R2864" i="12" s="1"/>
  <c r="S2868" i="12"/>
  <c r="R2868" i="12" s="1"/>
  <c r="S2872" i="12"/>
  <c r="R2872" i="12" s="1"/>
  <c r="S2876" i="12"/>
  <c r="R2876" i="12" s="1"/>
  <c r="S2880" i="12"/>
  <c r="R2880" i="12" s="1"/>
  <c r="S2884" i="12"/>
  <c r="R2884" i="12" s="1"/>
  <c r="S2888" i="12"/>
  <c r="R2888" i="12" s="1"/>
  <c r="S2892" i="12"/>
  <c r="R2892" i="12" s="1"/>
  <c r="S2896" i="12"/>
  <c r="R2896" i="12" s="1"/>
  <c r="S2900" i="12"/>
  <c r="R2900" i="12" s="1"/>
  <c r="S2904" i="12"/>
  <c r="R2904" i="12" s="1"/>
  <c r="S2908" i="12"/>
  <c r="R2908" i="12" s="1"/>
  <c r="S2912" i="12"/>
  <c r="R2912" i="12" s="1"/>
  <c r="S2916" i="12"/>
  <c r="R2916" i="12" s="1"/>
  <c r="S2920" i="12"/>
  <c r="R2920" i="12" s="1"/>
  <c r="S2924" i="12"/>
  <c r="R2924" i="12" s="1"/>
  <c r="S2928" i="12"/>
  <c r="R2928" i="12" s="1"/>
  <c r="S2932" i="12"/>
  <c r="R2932" i="12" s="1"/>
  <c r="S2936" i="12"/>
  <c r="R2936" i="12" s="1"/>
  <c r="S2940" i="12"/>
  <c r="R2940" i="12" s="1"/>
  <c r="S2944" i="12"/>
  <c r="R2944" i="12" s="1"/>
  <c r="S2948" i="12"/>
  <c r="R2948" i="12" s="1"/>
  <c r="S2952" i="12"/>
  <c r="R2952" i="12" s="1"/>
  <c r="S2956" i="12"/>
  <c r="R2956" i="12" s="1"/>
  <c r="S2960" i="12"/>
  <c r="R2960" i="12" s="1"/>
  <c r="S2964" i="12"/>
  <c r="R2964" i="12" s="1"/>
  <c r="S2968" i="12"/>
  <c r="R2968" i="12" s="1"/>
  <c r="S2972" i="12"/>
  <c r="R2972" i="12" s="1"/>
  <c r="S2976" i="12"/>
  <c r="R2976" i="12" s="1"/>
  <c r="S2980" i="12"/>
  <c r="R2980" i="12" s="1"/>
  <c r="S2984" i="12"/>
  <c r="R2984" i="12" s="1"/>
  <c r="S2988" i="12"/>
  <c r="R2988" i="12" s="1"/>
  <c r="S2992" i="12"/>
  <c r="R2992" i="12" s="1"/>
  <c r="S2996" i="12"/>
  <c r="R2996" i="12" s="1"/>
  <c r="S3000" i="12"/>
  <c r="R3000" i="12" s="1"/>
  <c r="S1485" i="12"/>
  <c r="R1485" i="12" s="1"/>
  <c r="S1741" i="12"/>
  <c r="R1741" i="12" s="1"/>
  <c r="S1946" i="12"/>
  <c r="R1946" i="12" s="1"/>
  <c r="S2010" i="12"/>
  <c r="R2010" i="12" s="1"/>
  <c r="S2074" i="12"/>
  <c r="R2074" i="12" s="1"/>
  <c r="S2138" i="12"/>
  <c r="R2138" i="12" s="1"/>
  <c r="S2202" i="12"/>
  <c r="R2202" i="12" s="1"/>
  <c r="S2266" i="12"/>
  <c r="R2266" i="12" s="1"/>
  <c r="S2330" i="12"/>
  <c r="R2330" i="12" s="1"/>
  <c r="S2394" i="12"/>
  <c r="R2394" i="12" s="1"/>
  <c r="S2450" i="12"/>
  <c r="R2450" i="12" s="1"/>
  <c r="S2473" i="12"/>
  <c r="R2473" i="12" s="1"/>
  <c r="S2489" i="12"/>
  <c r="R2489" i="12" s="1"/>
  <c r="S2505" i="12"/>
  <c r="R2505" i="12" s="1"/>
  <c r="S2521" i="12"/>
  <c r="R2521" i="12" s="1"/>
  <c r="S2537" i="12"/>
  <c r="R2537" i="12" s="1"/>
  <c r="S2553" i="12"/>
  <c r="R2553" i="12" s="1"/>
  <c r="S2569" i="12"/>
  <c r="R2569" i="12" s="1"/>
  <c r="S2585" i="12"/>
  <c r="R2585" i="12" s="1"/>
  <c r="S2601" i="12"/>
  <c r="R2601" i="12" s="1"/>
  <c r="S2617" i="12"/>
  <c r="R2617" i="12" s="1"/>
  <c r="S2633" i="12"/>
  <c r="R2633" i="12" s="1"/>
  <c r="S2649" i="12"/>
  <c r="R2649" i="12" s="1"/>
  <c r="S2665" i="12"/>
  <c r="R2665" i="12" s="1"/>
  <c r="S2681" i="12"/>
  <c r="R2681" i="12" s="1"/>
  <c r="S2697" i="12"/>
  <c r="R2697" i="12" s="1"/>
  <c r="S2713" i="12"/>
  <c r="R2713" i="12" s="1"/>
  <c r="S2729" i="12"/>
  <c r="R2729" i="12" s="1"/>
  <c r="S2745" i="12"/>
  <c r="R2745" i="12" s="1"/>
  <c r="S2761" i="12"/>
  <c r="R2761" i="12" s="1"/>
  <c r="S2777" i="12"/>
  <c r="R2777" i="12" s="1"/>
  <c r="S2793" i="12"/>
  <c r="R2793" i="12" s="1"/>
  <c r="S2809" i="12"/>
  <c r="R2809" i="12" s="1"/>
  <c r="S2825" i="12"/>
  <c r="R2825" i="12" s="1"/>
  <c r="S2841" i="12"/>
  <c r="R2841" i="12" s="1"/>
  <c r="S2857" i="12"/>
  <c r="R2857" i="12" s="1"/>
  <c r="S2873" i="12"/>
  <c r="R2873" i="12" s="1"/>
  <c r="S2889" i="12"/>
  <c r="R2889" i="12" s="1"/>
  <c r="S2902" i="12"/>
  <c r="R2902" i="12" s="1"/>
  <c r="S2910" i="12"/>
  <c r="R2910" i="12" s="1"/>
  <c r="S2918" i="12"/>
  <c r="R2918" i="12" s="1"/>
  <c r="S2926" i="12"/>
  <c r="R2926" i="12" s="1"/>
  <c r="S2934" i="12"/>
  <c r="R2934" i="12" s="1"/>
  <c r="S2942" i="12"/>
  <c r="R2942" i="12" s="1"/>
  <c r="S2950" i="12"/>
  <c r="R2950" i="12" s="1"/>
  <c r="S2958" i="12"/>
  <c r="R2958" i="12" s="1"/>
  <c r="S2966" i="12"/>
  <c r="R2966" i="12" s="1"/>
  <c r="S2974" i="12"/>
  <c r="R2974" i="12" s="1"/>
  <c r="S2982" i="12"/>
  <c r="R2982" i="12" s="1"/>
  <c r="S2990" i="12"/>
  <c r="R2990" i="12" s="1"/>
  <c r="S2998" i="12"/>
  <c r="R2998" i="12" s="1"/>
  <c r="S918" i="12"/>
  <c r="R918" i="12" s="1"/>
  <c r="S1549" i="12"/>
  <c r="R1549" i="12" s="1"/>
  <c r="S1805" i="12"/>
  <c r="R1805" i="12" s="1"/>
  <c r="S1962" i="12"/>
  <c r="R1962" i="12" s="1"/>
  <c r="S2026" i="12"/>
  <c r="R2026" i="12" s="1"/>
  <c r="S2090" i="12"/>
  <c r="R2090" i="12" s="1"/>
  <c r="S2154" i="12"/>
  <c r="R2154" i="12" s="1"/>
  <c r="S2218" i="12"/>
  <c r="R2218" i="12" s="1"/>
  <c r="S2282" i="12"/>
  <c r="R2282" i="12" s="1"/>
  <c r="S2346" i="12"/>
  <c r="R2346" i="12" s="1"/>
  <c r="S2410" i="12"/>
  <c r="R2410" i="12" s="1"/>
  <c r="S2458" i="12"/>
  <c r="R2458" i="12" s="1"/>
  <c r="S2477" i="12"/>
  <c r="R2477" i="12" s="1"/>
  <c r="S2493" i="12"/>
  <c r="R2493" i="12" s="1"/>
  <c r="S2509" i="12"/>
  <c r="R2509" i="12" s="1"/>
  <c r="S2525" i="12"/>
  <c r="R2525" i="12" s="1"/>
  <c r="S2541" i="12"/>
  <c r="R2541" i="12" s="1"/>
  <c r="S2557" i="12"/>
  <c r="R2557" i="12" s="1"/>
  <c r="S2573" i="12"/>
  <c r="R2573" i="12" s="1"/>
  <c r="S2589" i="12"/>
  <c r="R2589" i="12" s="1"/>
  <c r="S2605" i="12"/>
  <c r="R2605" i="12" s="1"/>
  <c r="S2621" i="12"/>
  <c r="R2621" i="12" s="1"/>
  <c r="S2637" i="12"/>
  <c r="R2637" i="12" s="1"/>
  <c r="S2653" i="12"/>
  <c r="R2653" i="12" s="1"/>
  <c r="S2669" i="12"/>
  <c r="R2669" i="12" s="1"/>
  <c r="S2685" i="12"/>
  <c r="R2685" i="12" s="1"/>
  <c r="S2701" i="12"/>
  <c r="R2701" i="12" s="1"/>
  <c r="S2717" i="12"/>
  <c r="R2717" i="12" s="1"/>
  <c r="S2733" i="12"/>
  <c r="R2733" i="12" s="1"/>
  <c r="S2749" i="12"/>
  <c r="R2749" i="12" s="1"/>
  <c r="S2765" i="12"/>
  <c r="R2765" i="12" s="1"/>
  <c r="S2781" i="12"/>
  <c r="R2781" i="12" s="1"/>
  <c r="S2797" i="12"/>
  <c r="R2797" i="12" s="1"/>
  <c r="S2813" i="12"/>
  <c r="R2813" i="12" s="1"/>
  <c r="S2829" i="12"/>
  <c r="R2829" i="12" s="1"/>
  <c r="S2845" i="12"/>
  <c r="R2845" i="12" s="1"/>
  <c r="S2861" i="12"/>
  <c r="R2861" i="12" s="1"/>
  <c r="S2877" i="12"/>
  <c r="R2877" i="12" s="1"/>
  <c r="S2893" i="12"/>
  <c r="R2893" i="12" s="1"/>
  <c r="S2905" i="12"/>
  <c r="R2905" i="12" s="1"/>
  <c r="S2913" i="12"/>
  <c r="R2913" i="12" s="1"/>
  <c r="S2921" i="12"/>
  <c r="R2921" i="12" s="1"/>
  <c r="S2929" i="12"/>
  <c r="R2929" i="12" s="1"/>
  <c r="S2937" i="12"/>
  <c r="R2937" i="12" s="1"/>
  <c r="S2945" i="12"/>
  <c r="R2945" i="12" s="1"/>
  <c r="S2953" i="12"/>
  <c r="R2953" i="12" s="1"/>
  <c r="S2961" i="12"/>
  <c r="R2961" i="12" s="1"/>
  <c r="S2969" i="12"/>
  <c r="R2969" i="12" s="1"/>
  <c r="S2977" i="12"/>
  <c r="R2977" i="12" s="1"/>
  <c r="S2985" i="12"/>
  <c r="R2985" i="12" s="1"/>
  <c r="S2993" i="12"/>
  <c r="R2993" i="12" s="1"/>
  <c r="S1174" i="12"/>
  <c r="R1174" i="12" s="1"/>
  <c r="S1613" i="12"/>
  <c r="R1613" i="12" s="1"/>
  <c r="S1869" i="12"/>
  <c r="R1869" i="12" s="1"/>
  <c r="S1978" i="12"/>
  <c r="R1978" i="12" s="1"/>
  <c r="S2042" i="12"/>
  <c r="R2042" i="12" s="1"/>
  <c r="S2106" i="12"/>
  <c r="R2106" i="12" s="1"/>
  <c r="S2170" i="12"/>
  <c r="R2170" i="12" s="1"/>
  <c r="S2234" i="12"/>
  <c r="R2234" i="12" s="1"/>
  <c r="S2298" i="12"/>
  <c r="R2298" i="12" s="1"/>
  <c r="S2362" i="12"/>
  <c r="R2362" i="12" s="1"/>
  <c r="S2426" i="12"/>
  <c r="R2426" i="12" s="1"/>
  <c r="S2465" i="12"/>
  <c r="R2465" i="12" s="1"/>
  <c r="S2481" i="12"/>
  <c r="R2481" i="12" s="1"/>
  <c r="S2497" i="12"/>
  <c r="R2497" i="12" s="1"/>
  <c r="S2513" i="12"/>
  <c r="R2513" i="12" s="1"/>
  <c r="S2529" i="12"/>
  <c r="R2529" i="12" s="1"/>
  <c r="S2545" i="12"/>
  <c r="R2545" i="12" s="1"/>
  <c r="S2561" i="12"/>
  <c r="R2561" i="12" s="1"/>
  <c r="S2577" i="12"/>
  <c r="R2577" i="12" s="1"/>
  <c r="S2593" i="12"/>
  <c r="R2593" i="12" s="1"/>
  <c r="S2609" i="12"/>
  <c r="R2609" i="12" s="1"/>
  <c r="S2625" i="12"/>
  <c r="R2625" i="12" s="1"/>
  <c r="S2641" i="12"/>
  <c r="R2641" i="12" s="1"/>
  <c r="S2657" i="12"/>
  <c r="R2657" i="12" s="1"/>
  <c r="S2673" i="12"/>
  <c r="R2673" i="12" s="1"/>
  <c r="S2689" i="12"/>
  <c r="R2689" i="12" s="1"/>
  <c r="S2705" i="12"/>
  <c r="R2705" i="12" s="1"/>
  <c r="S2721" i="12"/>
  <c r="R2721" i="12" s="1"/>
  <c r="S2737" i="12"/>
  <c r="R2737" i="12" s="1"/>
  <c r="S2753" i="12"/>
  <c r="R2753" i="12" s="1"/>
  <c r="S2769" i="12"/>
  <c r="R2769" i="12" s="1"/>
  <c r="S2785" i="12"/>
  <c r="R2785" i="12" s="1"/>
  <c r="S2801" i="12"/>
  <c r="R2801" i="12" s="1"/>
  <c r="S2817" i="12"/>
  <c r="R2817" i="12" s="1"/>
  <c r="S2833" i="12"/>
  <c r="R2833" i="12" s="1"/>
  <c r="S2849" i="12"/>
  <c r="R2849" i="12" s="1"/>
  <c r="S2865" i="12"/>
  <c r="R2865" i="12" s="1"/>
  <c r="S2881" i="12"/>
  <c r="R2881" i="12" s="1"/>
  <c r="S2897" i="12"/>
  <c r="R2897" i="12" s="1"/>
  <c r="S2906" i="12"/>
  <c r="R2906" i="12" s="1"/>
  <c r="S2914" i="12"/>
  <c r="R2914" i="12" s="1"/>
  <c r="S2922" i="12"/>
  <c r="R2922" i="12" s="1"/>
  <c r="S2930" i="12"/>
  <c r="R2930" i="12" s="1"/>
  <c r="S2938" i="12"/>
  <c r="R2938" i="12" s="1"/>
  <c r="S2946" i="12"/>
  <c r="R2946" i="12" s="1"/>
  <c r="S2954" i="12"/>
  <c r="R2954" i="12" s="1"/>
  <c r="S2962" i="12"/>
  <c r="R2962" i="12" s="1"/>
  <c r="S2970" i="12"/>
  <c r="R2970" i="12" s="1"/>
  <c r="S2978" i="12"/>
  <c r="R2978" i="12" s="1"/>
  <c r="S2986" i="12"/>
  <c r="R2986" i="12" s="1"/>
  <c r="S2994" i="12"/>
  <c r="R2994" i="12" s="1"/>
  <c r="S1994" i="12"/>
  <c r="R1994" i="12" s="1"/>
  <c r="S2250" i="12"/>
  <c r="R2250" i="12" s="1"/>
  <c r="S2469" i="12"/>
  <c r="R2469" i="12" s="1"/>
  <c r="S2533" i="12"/>
  <c r="R2533" i="12" s="1"/>
  <c r="S2597" i="12"/>
  <c r="R2597" i="12" s="1"/>
  <c r="S2661" i="12"/>
  <c r="R2661" i="12" s="1"/>
  <c r="S2725" i="12"/>
  <c r="R2725" i="12" s="1"/>
  <c r="S2789" i="12"/>
  <c r="R2789" i="12" s="1"/>
  <c r="S2853" i="12"/>
  <c r="R2853" i="12" s="1"/>
  <c r="S2909" i="12"/>
  <c r="R2909" i="12" s="1"/>
  <c r="S2941" i="12"/>
  <c r="R2941" i="12" s="1"/>
  <c r="S2973" i="12"/>
  <c r="R2973" i="12" s="1"/>
  <c r="S1415" i="12"/>
  <c r="R1415" i="12" s="1"/>
  <c r="S2058" i="12"/>
  <c r="R2058" i="12" s="1"/>
  <c r="S2314" i="12"/>
  <c r="R2314" i="12" s="1"/>
  <c r="S2485" i="12"/>
  <c r="R2485" i="12" s="1"/>
  <c r="S2549" i="12"/>
  <c r="R2549" i="12" s="1"/>
  <c r="S2613" i="12"/>
  <c r="R2613" i="12" s="1"/>
  <c r="S2677" i="12"/>
  <c r="R2677" i="12" s="1"/>
  <c r="S2741" i="12"/>
  <c r="R2741" i="12" s="1"/>
  <c r="S2805" i="12"/>
  <c r="R2805" i="12" s="1"/>
  <c r="S2869" i="12"/>
  <c r="R2869" i="12" s="1"/>
  <c r="S2917" i="12"/>
  <c r="R2917" i="12" s="1"/>
  <c r="S2949" i="12"/>
  <c r="R2949" i="12" s="1"/>
  <c r="S2981" i="12"/>
  <c r="R2981" i="12" s="1"/>
  <c r="S1677" i="12"/>
  <c r="R1677" i="12" s="1"/>
  <c r="S2122" i="12"/>
  <c r="R2122" i="12" s="1"/>
  <c r="S2378" i="12"/>
  <c r="R2378" i="12" s="1"/>
  <c r="S2501" i="12"/>
  <c r="R2501" i="12" s="1"/>
  <c r="S2565" i="12"/>
  <c r="R2565" i="12" s="1"/>
  <c r="S2629" i="12"/>
  <c r="R2629" i="12" s="1"/>
  <c r="S2693" i="12"/>
  <c r="R2693" i="12" s="1"/>
  <c r="S2757" i="12"/>
  <c r="R2757" i="12" s="1"/>
  <c r="S2821" i="12"/>
  <c r="R2821" i="12" s="1"/>
  <c r="S2885" i="12"/>
  <c r="R2885" i="12" s="1"/>
  <c r="S2925" i="12"/>
  <c r="R2925" i="12" s="1"/>
  <c r="S2957" i="12"/>
  <c r="R2957" i="12" s="1"/>
  <c r="S2989" i="12"/>
  <c r="R2989" i="12" s="1"/>
  <c r="S2517" i="12"/>
  <c r="R2517" i="12" s="1"/>
  <c r="S2773" i="12"/>
  <c r="R2773" i="12" s="1"/>
  <c r="S2965" i="12"/>
  <c r="R2965" i="12" s="1"/>
  <c r="S2709" i="12"/>
  <c r="R2709" i="12" s="1"/>
  <c r="S1930" i="12"/>
  <c r="R1930" i="12" s="1"/>
  <c r="S2581" i="12"/>
  <c r="R2581" i="12" s="1"/>
  <c r="S2837" i="12"/>
  <c r="R2837" i="12" s="1"/>
  <c r="S2997" i="12"/>
  <c r="R2997" i="12" s="1"/>
  <c r="S2933" i="12"/>
  <c r="R2933" i="12" s="1"/>
  <c r="S2186" i="12"/>
  <c r="R2186" i="12" s="1"/>
  <c r="S2645" i="12"/>
  <c r="R2645" i="12" s="1"/>
  <c r="S2901" i="12"/>
  <c r="R2901" i="12" s="1"/>
  <c r="S2442" i="12"/>
  <c r="R2442" i="12" s="1"/>
  <c r="N41" i="14"/>
  <c r="N43" i="14"/>
  <c r="N46" i="14"/>
  <c r="L28" i="13"/>
  <c r="AC28" i="13"/>
  <c r="C30" i="13"/>
  <c r="D29" i="13" s="1"/>
  <c r="D30" i="13" s="1"/>
  <c r="E29" i="13" s="1"/>
  <c r="N28" i="13"/>
  <c r="T28" i="13"/>
  <c r="F28" i="13"/>
  <c r="R28" i="13"/>
  <c r="J28" i="13"/>
  <c r="AA28" i="13"/>
  <c r="AF28" i="13"/>
  <c r="I28" i="13"/>
  <c r="Z28" i="13"/>
  <c r="G28" i="13"/>
  <c r="AB28" i="13"/>
  <c r="E28" i="13"/>
  <c r="V28" i="13"/>
  <c r="O28" i="13"/>
  <c r="AE28" i="13"/>
  <c r="Q28" i="13"/>
  <c r="M28" i="13"/>
  <c r="H28" i="13"/>
  <c r="W28" i="13"/>
  <c r="AD28" i="13"/>
  <c r="S28" i="13"/>
  <c r="K28" i="13"/>
  <c r="P28" i="13"/>
  <c r="W5" i="11"/>
  <c r="B54" i="5"/>
  <c r="C54" i="5"/>
  <c r="D54" i="5"/>
  <c r="E54" i="5"/>
  <c r="F54" i="5"/>
  <c r="G54" i="5"/>
  <c r="H54" i="5"/>
  <c r="I54" i="5"/>
  <c r="J54" i="5"/>
  <c r="K54" i="5"/>
  <c r="L54" i="5"/>
  <c r="M54" i="5"/>
  <c r="C53" i="5"/>
  <c r="D53" i="5"/>
  <c r="E53" i="5"/>
  <c r="F53" i="5"/>
  <c r="G53" i="5"/>
  <c r="H53" i="5"/>
  <c r="I53" i="5"/>
  <c r="J53" i="5"/>
  <c r="K53" i="5"/>
  <c r="L53" i="5"/>
  <c r="M53" i="5"/>
  <c r="B51" i="5"/>
  <c r="C51" i="5"/>
  <c r="D51" i="5"/>
  <c r="E51" i="5"/>
  <c r="F51" i="5"/>
  <c r="G51" i="5"/>
  <c r="H51" i="5"/>
  <c r="I51" i="5"/>
  <c r="J51" i="5"/>
  <c r="K51" i="5"/>
  <c r="L51" i="5"/>
  <c r="M51" i="5"/>
  <c r="C50" i="5"/>
  <c r="D50" i="5"/>
  <c r="E50" i="5"/>
  <c r="F50" i="5"/>
  <c r="G50" i="5"/>
  <c r="H50" i="5"/>
  <c r="I50" i="5"/>
  <c r="J50" i="5"/>
  <c r="K50" i="5"/>
  <c r="L50" i="5"/>
  <c r="M50" i="5"/>
  <c r="B47" i="5"/>
  <c r="C47" i="5"/>
  <c r="D47" i="5"/>
  <c r="E47" i="5"/>
  <c r="F47" i="5"/>
  <c r="G47" i="5"/>
  <c r="H47" i="5"/>
  <c r="I47" i="5"/>
  <c r="J47" i="5"/>
  <c r="K47" i="5"/>
  <c r="L47" i="5"/>
  <c r="M47" i="5"/>
  <c r="C46" i="5"/>
  <c r="D46" i="5"/>
  <c r="E46" i="5"/>
  <c r="F46" i="5"/>
  <c r="G46" i="5"/>
  <c r="H46" i="5"/>
  <c r="I46" i="5"/>
  <c r="J46" i="5"/>
  <c r="K46" i="5"/>
  <c r="L46" i="5"/>
  <c r="M46" i="5"/>
  <c r="B44" i="5"/>
  <c r="C44" i="5"/>
  <c r="D44" i="5"/>
  <c r="E44" i="5"/>
  <c r="F44" i="5"/>
  <c r="G44" i="5"/>
  <c r="H44" i="5"/>
  <c r="I44" i="5"/>
  <c r="J44" i="5"/>
  <c r="K44" i="5"/>
  <c r="L44" i="5"/>
  <c r="M44" i="5"/>
  <c r="C43" i="5"/>
  <c r="D43" i="5"/>
  <c r="E43" i="5"/>
  <c r="F43" i="5"/>
  <c r="G43" i="5"/>
  <c r="H43" i="5"/>
  <c r="I43" i="5"/>
  <c r="J43" i="5"/>
  <c r="K43" i="5"/>
  <c r="L43" i="5"/>
  <c r="M43" i="5"/>
  <c r="B14" i="5"/>
  <c r="C14" i="5"/>
  <c r="D14" i="5"/>
  <c r="E14" i="5"/>
  <c r="F14" i="5"/>
  <c r="G14" i="5"/>
  <c r="H14" i="5"/>
  <c r="I14" i="5"/>
  <c r="J14" i="5"/>
  <c r="K14" i="5"/>
  <c r="L14" i="5"/>
  <c r="M14" i="5"/>
  <c r="B15" i="5"/>
  <c r="C15" i="5"/>
  <c r="D15" i="5"/>
  <c r="E15" i="5"/>
  <c r="F15" i="5"/>
  <c r="G15" i="5"/>
  <c r="H15" i="5"/>
  <c r="I15" i="5"/>
  <c r="J15" i="5"/>
  <c r="K15" i="5"/>
  <c r="L15" i="5"/>
  <c r="M15" i="5"/>
  <c r="B16" i="5"/>
  <c r="C16" i="5"/>
  <c r="D16" i="5"/>
  <c r="E16" i="5"/>
  <c r="F16" i="5"/>
  <c r="G16" i="5"/>
  <c r="H16" i="5"/>
  <c r="I16" i="5"/>
  <c r="J16" i="5"/>
  <c r="K16" i="5"/>
  <c r="L16" i="5"/>
  <c r="M16" i="5"/>
  <c r="B17" i="5"/>
  <c r="C17" i="5"/>
  <c r="D17" i="5"/>
  <c r="E17" i="5"/>
  <c r="F17" i="5"/>
  <c r="G17" i="5"/>
  <c r="H17" i="5"/>
  <c r="I17" i="5"/>
  <c r="J17" i="5"/>
  <c r="K17" i="5"/>
  <c r="L17" i="5"/>
  <c r="M17" i="5"/>
  <c r="B18" i="5"/>
  <c r="C18" i="5"/>
  <c r="D18" i="5"/>
  <c r="E18" i="5"/>
  <c r="F18" i="5"/>
  <c r="G18" i="5"/>
  <c r="H18" i="5"/>
  <c r="I18" i="5"/>
  <c r="J18" i="5"/>
  <c r="K18" i="5"/>
  <c r="L18" i="5"/>
  <c r="M18" i="5"/>
  <c r="B19" i="5"/>
  <c r="C19" i="5"/>
  <c r="D19" i="5"/>
  <c r="E19" i="5"/>
  <c r="F19" i="5"/>
  <c r="G19" i="5"/>
  <c r="H19" i="5"/>
  <c r="I19" i="5"/>
  <c r="J19" i="5"/>
  <c r="K19" i="5"/>
  <c r="L19" i="5"/>
  <c r="M19" i="5"/>
  <c r="B20" i="5"/>
  <c r="C20" i="5"/>
  <c r="D20" i="5"/>
  <c r="E20" i="5"/>
  <c r="F20" i="5"/>
  <c r="G20" i="5"/>
  <c r="H20" i="5"/>
  <c r="I20" i="5"/>
  <c r="J20" i="5"/>
  <c r="K20" i="5"/>
  <c r="L20" i="5"/>
  <c r="M20" i="5"/>
  <c r="B21" i="5"/>
  <c r="C21" i="5"/>
  <c r="D21" i="5"/>
  <c r="E21" i="5"/>
  <c r="F21" i="5"/>
  <c r="G21" i="5"/>
  <c r="H21" i="5"/>
  <c r="I21" i="5"/>
  <c r="J21" i="5"/>
  <c r="K21" i="5"/>
  <c r="L21" i="5"/>
  <c r="M21" i="5"/>
  <c r="B22" i="5"/>
  <c r="C22" i="5"/>
  <c r="D22" i="5"/>
  <c r="E22" i="5"/>
  <c r="F22" i="5"/>
  <c r="G22" i="5"/>
  <c r="H22" i="5"/>
  <c r="I22" i="5"/>
  <c r="J22" i="5"/>
  <c r="K22" i="5"/>
  <c r="L22" i="5"/>
  <c r="M22" i="5"/>
  <c r="B23" i="5"/>
  <c r="C23" i="5"/>
  <c r="D23" i="5"/>
  <c r="E23" i="5"/>
  <c r="F23" i="5"/>
  <c r="G23" i="5"/>
  <c r="H23" i="5"/>
  <c r="I23" i="5"/>
  <c r="J23" i="5"/>
  <c r="K23" i="5"/>
  <c r="L23" i="5"/>
  <c r="M23" i="5"/>
  <c r="B24" i="5"/>
  <c r="C24" i="5"/>
  <c r="D24" i="5"/>
  <c r="E24" i="5"/>
  <c r="F24" i="5"/>
  <c r="G24" i="5"/>
  <c r="H24" i="5"/>
  <c r="I24" i="5"/>
  <c r="J24" i="5"/>
  <c r="K24" i="5"/>
  <c r="L24" i="5"/>
  <c r="M24" i="5"/>
  <c r="B25" i="5"/>
  <c r="C25" i="5"/>
  <c r="D25" i="5"/>
  <c r="E25" i="5"/>
  <c r="F25" i="5"/>
  <c r="G25" i="5"/>
  <c r="H25" i="5"/>
  <c r="I25" i="5"/>
  <c r="J25" i="5"/>
  <c r="K25" i="5"/>
  <c r="L25" i="5"/>
  <c r="M25" i="5"/>
  <c r="B26" i="5"/>
  <c r="C26" i="5"/>
  <c r="D26" i="5"/>
  <c r="E26" i="5"/>
  <c r="F26" i="5"/>
  <c r="G26" i="5"/>
  <c r="H26" i="5"/>
  <c r="I26" i="5"/>
  <c r="J26" i="5"/>
  <c r="K26" i="5"/>
  <c r="L26" i="5"/>
  <c r="M26" i="5"/>
  <c r="B27" i="5"/>
  <c r="C27" i="5"/>
  <c r="D27" i="5"/>
  <c r="E27" i="5"/>
  <c r="F27" i="5"/>
  <c r="G27" i="5"/>
  <c r="H27" i="5"/>
  <c r="I27" i="5"/>
  <c r="J27" i="5"/>
  <c r="K27" i="5"/>
  <c r="L27" i="5"/>
  <c r="M27" i="5"/>
  <c r="B28" i="5"/>
  <c r="C28" i="5"/>
  <c r="D28" i="5"/>
  <c r="E28" i="5"/>
  <c r="F28" i="5"/>
  <c r="G28" i="5"/>
  <c r="H28" i="5"/>
  <c r="I28" i="5"/>
  <c r="J28" i="5"/>
  <c r="K28" i="5"/>
  <c r="L28" i="5"/>
  <c r="M28" i="5"/>
  <c r="B29" i="5"/>
  <c r="C29" i="5"/>
  <c r="D29" i="5"/>
  <c r="E29" i="5"/>
  <c r="F29" i="5"/>
  <c r="G29" i="5"/>
  <c r="H29" i="5"/>
  <c r="I29" i="5"/>
  <c r="J29" i="5"/>
  <c r="K29" i="5"/>
  <c r="L29" i="5"/>
  <c r="M29" i="5"/>
  <c r="B30" i="5"/>
  <c r="C30" i="5"/>
  <c r="D30" i="5"/>
  <c r="E30" i="5"/>
  <c r="F30" i="5"/>
  <c r="G30" i="5"/>
  <c r="H30" i="5"/>
  <c r="I30" i="5"/>
  <c r="J30" i="5"/>
  <c r="K30" i="5"/>
  <c r="L30" i="5"/>
  <c r="M30" i="5"/>
  <c r="B31" i="5"/>
  <c r="C31" i="5"/>
  <c r="D31" i="5"/>
  <c r="E31" i="5"/>
  <c r="F31" i="5"/>
  <c r="G31" i="5"/>
  <c r="H31" i="5"/>
  <c r="I31" i="5"/>
  <c r="J31" i="5"/>
  <c r="K31" i="5"/>
  <c r="L31" i="5"/>
  <c r="M31" i="5"/>
  <c r="B32" i="5"/>
  <c r="C32" i="5"/>
  <c r="D32" i="5"/>
  <c r="E32" i="5"/>
  <c r="F32" i="5"/>
  <c r="G32" i="5"/>
  <c r="H32" i="5"/>
  <c r="I32" i="5"/>
  <c r="J32" i="5"/>
  <c r="K32" i="5"/>
  <c r="L32" i="5"/>
  <c r="M32" i="5"/>
  <c r="B33" i="5"/>
  <c r="C33" i="5"/>
  <c r="D33" i="5"/>
  <c r="E33" i="5"/>
  <c r="F33" i="5"/>
  <c r="G33" i="5"/>
  <c r="H33" i="5"/>
  <c r="I33" i="5"/>
  <c r="J33" i="5"/>
  <c r="K33" i="5"/>
  <c r="L33" i="5"/>
  <c r="M33" i="5"/>
  <c r="B34" i="5"/>
  <c r="C34" i="5"/>
  <c r="D34" i="5"/>
  <c r="E34" i="5"/>
  <c r="F34" i="5"/>
  <c r="G34" i="5"/>
  <c r="H34" i="5"/>
  <c r="I34" i="5"/>
  <c r="J34" i="5"/>
  <c r="K34" i="5"/>
  <c r="L34" i="5"/>
  <c r="M34" i="5"/>
  <c r="B35" i="5"/>
  <c r="C35" i="5"/>
  <c r="D35" i="5"/>
  <c r="E35" i="5"/>
  <c r="F35" i="5"/>
  <c r="G35" i="5"/>
  <c r="H35" i="5"/>
  <c r="I35" i="5"/>
  <c r="J35" i="5"/>
  <c r="K35" i="5"/>
  <c r="L35" i="5"/>
  <c r="M35" i="5"/>
  <c r="B36" i="5"/>
  <c r="C36" i="5"/>
  <c r="D36" i="5"/>
  <c r="E36" i="5"/>
  <c r="F36" i="5"/>
  <c r="G36" i="5"/>
  <c r="H36" i="5"/>
  <c r="I36" i="5"/>
  <c r="J36" i="5"/>
  <c r="K36" i="5"/>
  <c r="L36" i="5"/>
  <c r="M36" i="5"/>
  <c r="B37" i="5"/>
  <c r="C37" i="5"/>
  <c r="D37" i="5"/>
  <c r="E37" i="5"/>
  <c r="F37" i="5"/>
  <c r="G37" i="5"/>
  <c r="H37" i="5"/>
  <c r="I37" i="5"/>
  <c r="J37" i="5"/>
  <c r="K37" i="5"/>
  <c r="L37" i="5"/>
  <c r="M37" i="5"/>
  <c r="B38" i="5"/>
  <c r="C38" i="5"/>
  <c r="D38" i="5"/>
  <c r="E38" i="5"/>
  <c r="F38" i="5"/>
  <c r="G38" i="5"/>
  <c r="H38" i="5"/>
  <c r="I38" i="5"/>
  <c r="J38" i="5"/>
  <c r="K38" i="5"/>
  <c r="L38" i="5"/>
  <c r="M38" i="5"/>
  <c r="B39" i="5"/>
  <c r="C39" i="5"/>
  <c r="D39" i="5"/>
  <c r="E39" i="5"/>
  <c r="F39" i="5"/>
  <c r="G39" i="5"/>
  <c r="H39" i="5"/>
  <c r="I39" i="5"/>
  <c r="J39" i="5"/>
  <c r="K39" i="5"/>
  <c r="L39" i="5"/>
  <c r="M39" i="5"/>
  <c r="B40" i="5"/>
  <c r="C40" i="5"/>
  <c r="D40" i="5"/>
  <c r="E40" i="5"/>
  <c r="F40" i="5"/>
  <c r="G40" i="5"/>
  <c r="H40" i="5"/>
  <c r="I40" i="5"/>
  <c r="J40" i="5"/>
  <c r="K40" i="5"/>
  <c r="L40" i="5"/>
  <c r="M40" i="5"/>
  <c r="C13" i="5"/>
  <c r="D13" i="5"/>
  <c r="E13" i="5"/>
  <c r="F13" i="5"/>
  <c r="G13" i="5"/>
  <c r="H13" i="5"/>
  <c r="I13" i="5"/>
  <c r="J13" i="5"/>
  <c r="K13" i="5"/>
  <c r="L13" i="5"/>
  <c r="M13" i="5"/>
  <c r="B53" i="5"/>
  <c r="B46" i="5"/>
  <c r="B13" i="5"/>
  <c r="B50" i="5"/>
  <c r="B43" i="5"/>
  <c r="D7" i="6"/>
  <c r="D8" i="6" s="1"/>
  <c r="D9" i="6" s="1"/>
  <c r="D10" i="6" s="1"/>
  <c r="D11" i="6" s="1"/>
  <c r="D12" i="6" s="1"/>
  <c r="D13" i="6" s="1"/>
  <c r="D14" i="6" s="1"/>
  <c r="D15" i="6" s="1"/>
  <c r="D16" i="6" s="1"/>
  <c r="D17" i="6" s="1"/>
  <c r="D18" i="6" s="1"/>
  <c r="D19" i="6" s="1"/>
  <c r="D20" i="6" s="1"/>
  <c r="D21" i="6" s="1"/>
  <c r="D22" i="6" s="1"/>
  <c r="D23" i="6" s="1"/>
  <c r="D24" i="6" s="1"/>
  <c r="D25" i="6" s="1"/>
  <c r="D26" i="6" s="1"/>
  <c r="D27" i="6" s="1"/>
  <c r="D28" i="6" s="1"/>
  <c r="D29" i="6" s="1"/>
  <c r="D30" i="6" s="1"/>
  <c r="D31" i="6" s="1"/>
  <c r="D32" i="6" s="1"/>
  <c r="D33" i="6" s="1"/>
  <c r="D34" i="6" s="1"/>
  <c r="D35" i="6" s="1"/>
  <c r="D36" i="6" s="1"/>
  <c r="D37" i="6" s="1"/>
  <c r="D38" i="6" s="1"/>
  <c r="D39" i="6" s="1"/>
  <c r="D40" i="6" s="1"/>
  <c r="D41" i="6" s="1"/>
  <c r="D42" i="6" s="1"/>
  <c r="D43" i="6" s="1"/>
  <c r="D44" i="6" s="1"/>
  <c r="D45" i="6" s="1"/>
  <c r="D46" i="6" s="1"/>
  <c r="D47" i="6" s="1"/>
  <c r="D48" i="6" s="1"/>
  <c r="D49" i="6" s="1"/>
  <c r="D50" i="6" s="1"/>
  <c r="D51" i="6" s="1"/>
  <c r="D52" i="6" s="1"/>
  <c r="D53" i="6" s="1"/>
  <c r="D54" i="6" s="1"/>
  <c r="D55" i="6" s="1"/>
  <c r="D56" i="6" s="1"/>
  <c r="D57" i="6" s="1"/>
  <c r="D58" i="6" s="1"/>
  <c r="D59" i="6" s="1"/>
  <c r="D60" i="6" s="1"/>
  <c r="D61" i="6" s="1"/>
  <c r="D62" i="6" s="1"/>
  <c r="D63" i="6" s="1"/>
  <c r="D64" i="6" s="1"/>
  <c r="D65" i="6" s="1"/>
  <c r="D66" i="6" s="1"/>
  <c r="D67" i="6" s="1"/>
  <c r="D68" i="6" s="1"/>
  <c r="D69" i="6" s="1"/>
  <c r="D70" i="6" s="1"/>
  <c r="D71" i="6" s="1"/>
  <c r="D72" i="6" s="1"/>
  <c r="D73" i="6" s="1"/>
  <c r="D74" i="6" s="1"/>
  <c r="D75" i="6" s="1"/>
  <c r="D76" i="6" s="1"/>
  <c r="D77" i="6" s="1"/>
  <c r="D78" i="6" s="1"/>
  <c r="D79" i="6" s="1"/>
  <c r="D80" i="6" s="1"/>
  <c r="D81" i="6" s="1"/>
  <c r="D82" i="6" s="1"/>
  <c r="D83" i="6" s="1"/>
  <c r="D84" i="6" s="1"/>
  <c r="D85" i="6" s="1"/>
  <c r="D86" i="6" s="1"/>
  <c r="D87" i="6" s="1"/>
  <c r="D88" i="6" s="1"/>
  <c r="D89" i="6" s="1"/>
  <c r="D90" i="6" s="1"/>
  <c r="D91" i="6" s="1"/>
  <c r="D92" i="6" s="1"/>
  <c r="D93" i="6" s="1"/>
  <c r="D94" i="6" s="1"/>
  <c r="D95" i="6" s="1"/>
  <c r="D96" i="6" s="1"/>
  <c r="D97" i="6" s="1"/>
  <c r="D98" i="6" s="1"/>
  <c r="D99" i="6" s="1"/>
  <c r="D100" i="6" s="1"/>
  <c r="D101" i="6" s="1"/>
  <c r="D102" i="6" s="1"/>
  <c r="D103" i="6" s="1"/>
  <c r="D104" i="6" s="1"/>
  <c r="D105" i="6" s="1"/>
  <c r="D106" i="6" s="1"/>
  <c r="D107" i="6" s="1"/>
  <c r="D108" i="6" s="1"/>
  <c r="D109" i="6" s="1"/>
  <c r="D110" i="6" s="1"/>
  <c r="D111" i="6" s="1"/>
  <c r="D112" i="6" s="1"/>
  <c r="D113" i="6" s="1"/>
  <c r="D114" i="6" s="1"/>
  <c r="D115" i="6" s="1"/>
  <c r="D116" i="6" s="1"/>
  <c r="D117" i="6" s="1"/>
  <c r="D118" i="6" s="1"/>
  <c r="D119" i="6" s="1"/>
  <c r="D120" i="6" s="1"/>
  <c r="D121" i="6" s="1"/>
  <c r="D122" i="6" s="1"/>
  <c r="D123" i="6" s="1"/>
  <c r="D124" i="6" s="1"/>
  <c r="D125" i="6" s="1"/>
  <c r="D126" i="6" s="1"/>
  <c r="D127" i="6" s="1"/>
  <c r="D128" i="6" s="1"/>
  <c r="D129" i="6" s="1"/>
  <c r="D130" i="6" s="1"/>
  <c r="D131" i="6" s="1"/>
  <c r="D132" i="6" s="1"/>
  <c r="D133" i="6" s="1"/>
  <c r="D134" i="6" s="1"/>
  <c r="D135" i="6" s="1"/>
  <c r="D136" i="6" s="1"/>
  <c r="D137" i="6" s="1"/>
  <c r="D138" i="6" s="1"/>
  <c r="D139" i="6" s="1"/>
  <c r="D140" i="6" s="1"/>
  <c r="D141" i="6" s="1"/>
  <c r="D142" i="6" s="1"/>
  <c r="D143" i="6" s="1"/>
  <c r="D144" i="6" s="1"/>
  <c r="D145" i="6" s="1"/>
  <c r="D146" i="6" s="1"/>
  <c r="D147" i="6" s="1"/>
  <c r="D148" i="6" s="1"/>
  <c r="D149" i="6" s="1"/>
  <c r="D150" i="6" s="1"/>
  <c r="D151" i="6" s="1"/>
  <c r="D152" i="6" s="1"/>
  <c r="D153" i="6" s="1"/>
  <c r="D154" i="6" s="1"/>
  <c r="D155" i="6" s="1"/>
  <c r="D156" i="6" s="1"/>
  <c r="D157" i="6" s="1"/>
  <c r="D158" i="6" s="1"/>
  <c r="D159" i="6" s="1"/>
  <c r="D160" i="6" s="1"/>
  <c r="D161" i="6" s="1"/>
  <c r="D162" i="6" s="1"/>
  <c r="D163" i="6" s="1"/>
  <c r="D164" i="6" s="1"/>
  <c r="D165" i="6" s="1"/>
  <c r="D166" i="6" s="1"/>
  <c r="D167" i="6" s="1"/>
  <c r="D168" i="6" s="1"/>
  <c r="D169" i="6" s="1"/>
  <c r="D170" i="6" s="1"/>
  <c r="D171" i="6" s="1"/>
  <c r="D172" i="6" s="1"/>
  <c r="D173" i="6" s="1"/>
  <c r="D174" i="6" s="1"/>
  <c r="D175" i="6" s="1"/>
  <c r="D176" i="6" s="1"/>
  <c r="D177" i="6" s="1"/>
  <c r="D178" i="6" s="1"/>
  <c r="D179" i="6" s="1"/>
  <c r="D180" i="6" s="1"/>
  <c r="D181" i="6" s="1"/>
  <c r="D182" i="6" s="1"/>
  <c r="D183" i="6" s="1"/>
  <c r="D184" i="6" s="1"/>
  <c r="D185" i="6" s="1"/>
  <c r="D186" i="6" s="1"/>
  <c r="D187" i="6" s="1"/>
  <c r="D188" i="6" s="1"/>
  <c r="D189" i="6" s="1"/>
  <c r="D190" i="6" s="1"/>
  <c r="D191" i="6" s="1"/>
  <c r="D192" i="6" s="1"/>
  <c r="D193" i="6" s="1"/>
  <c r="D194" i="6" s="1"/>
  <c r="D195" i="6" s="1"/>
  <c r="D196" i="6" s="1"/>
  <c r="D197" i="6" s="1"/>
  <c r="D198" i="6" s="1"/>
  <c r="D199" i="6" s="1"/>
  <c r="D200" i="6" s="1"/>
  <c r="D201" i="6" s="1"/>
  <c r="D202" i="6" s="1"/>
  <c r="D203" i="6" s="1"/>
  <c r="D204" i="6" s="1"/>
  <c r="D205" i="6" s="1"/>
  <c r="D206" i="6" s="1"/>
  <c r="D207" i="6" s="1"/>
  <c r="D208" i="6" s="1"/>
  <c r="D209" i="6" s="1"/>
  <c r="D210" i="6" s="1"/>
  <c r="D211" i="6" s="1"/>
  <c r="D212" i="6" s="1"/>
  <c r="D213" i="6" s="1"/>
  <c r="D214" i="6" s="1"/>
  <c r="D215" i="6" s="1"/>
  <c r="D216" i="6" s="1"/>
  <c r="D217" i="6" s="1"/>
  <c r="D218" i="6" s="1"/>
  <c r="D219" i="6" s="1"/>
  <c r="D220" i="6" s="1"/>
  <c r="D221" i="6" s="1"/>
  <c r="D222" i="6" s="1"/>
  <c r="D223" i="6" s="1"/>
  <c r="D224" i="6" s="1"/>
  <c r="D225" i="6" s="1"/>
  <c r="D226" i="6" s="1"/>
  <c r="D227" i="6" s="1"/>
  <c r="D228" i="6" s="1"/>
  <c r="D229" i="6" s="1"/>
  <c r="D230" i="6" s="1"/>
  <c r="D231" i="6" s="1"/>
  <c r="D232" i="6" s="1"/>
  <c r="D233" i="6" s="1"/>
  <c r="D234" i="6" s="1"/>
  <c r="D235" i="6" s="1"/>
  <c r="D236" i="6" s="1"/>
  <c r="D237" i="6" s="1"/>
  <c r="D238" i="6" s="1"/>
  <c r="D239" i="6" s="1"/>
  <c r="D240" i="6" s="1"/>
  <c r="D241" i="6" s="1"/>
  <c r="D242" i="6" s="1"/>
  <c r="D243" i="6" s="1"/>
  <c r="D244" i="6" s="1"/>
  <c r="D245" i="6" s="1"/>
  <c r="D246" i="6" s="1"/>
  <c r="D247" i="6" s="1"/>
  <c r="D248" i="6" s="1"/>
  <c r="D249" i="6" s="1"/>
  <c r="D250" i="6" s="1"/>
  <c r="D251" i="6" s="1"/>
  <c r="D252" i="6" s="1"/>
  <c r="D253" i="6" s="1"/>
  <c r="D254" i="6" s="1"/>
  <c r="D255" i="6" s="1"/>
  <c r="D256" i="6" s="1"/>
  <c r="D257" i="6" s="1"/>
  <c r="D258" i="6" s="1"/>
  <c r="D259" i="6" s="1"/>
  <c r="D260" i="6" s="1"/>
  <c r="D261" i="6" s="1"/>
  <c r="D262" i="6" s="1"/>
  <c r="D263" i="6" s="1"/>
  <c r="D264" i="6" s="1"/>
  <c r="D265" i="6" s="1"/>
  <c r="D266" i="6" s="1"/>
  <c r="D267" i="6" s="1"/>
  <c r="D268" i="6" s="1"/>
  <c r="D269" i="6" s="1"/>
  <c r="D270" i="6" s="1"/>
  <c r="D271" i="6" s="1"/>
  <c r="D272" i="6" s="1"/>
  <c r="D273" i="6" s="1"/>
  <c r="D274" i="6" s="1"/>
  <c r="D275" i="6" s="1"/>
  <c r="D276" i="6" s="1"/>
  <c r="D277" i="6" s="1"/>
  <c r="D278" i="6" s="1"/>
  <c r="D279" i="6" s="1"/>
  <c r="D280" i="6" s="1"/>
  <c r="D281" i="6" s="1"/>
  <c r="D282" i="6" s="1"/>
  <c r="D283" i="6" s="1"/>
  <c r="D284" i="6" s="1"/>
  <c r="D285" i="6" s="1"/>
  <c r="D286" i="6" s="1"/>
  <c r="D287" i="6" s="1"/>
  <c r="D288" i="6" s="1"/>
  <c r="D289" i="6" s="1"/>
  <c r="D290" i="6" s="1"/>
  <c r="D291" i="6" s="1"/>
  <c r="D292" i="6" s="1"/>
  <c r="D293" i="6" s="1"/>
  <c r="D294" i="6" s="1"/>
  <c r="D295" i="6" s="1"/>
  <c r="D296" i="6" s="1"/>
  <c r="D297" i="6" s="1"/>
  <c r="D298" i="6" s="1"/>
  <c r="D299" i="6" s="1"/>
  <c r="D300" i="6" s="1"/>
  <c r="D301" i="6" s="1"/>
  <c r="D302" i="6" s="1"/>
  <c r="D303" i="6" s="1"/>
  <c r="D304" i="6" s="1"/>
  <c r="D305" i="6" s="1"/>
  <c r="D306" i="6" s="1"/>
  <c r="D307" i="6" s="1"/>
  <c r="D308" i="6" s="1"/>
  <c r="D309" i="6" s="1"/>
  <c r="D310" i="6" s="1"/>
  <c r="D311" i="6" s="1"/>
  <c r="D312" i="6" s="1"/>
  <c r="D313" i="6" s="1"/>
  <c r="D314" i="6" s="1"/>
  <c r="D315" i="6" s="1"/>
  <c r="D316" i="6" s="1"/>
  <c r="D317" i="6" s="1"/>
  <c r="D318" i="6" s="1"/>
  <c r="D319" i="6" s="1"/>
  <c r="D320" i="6" s="1"/>
  <c r="D321" i="6" s="1"/>
  <c r="D322" i="6" s="1"/>
  <c r="D323" i="6" s="1"/>
  <c r="D324" i="6" s="1"/>
  <c r="D325" i="6" s="1"/>
  <c r="D326" i="6" s="1"/>
  <c r="D327" i="6" s="1"/>
  <c r="D328" i="6" s="1"/>
  <c r="D329" i="6" s="1"/>
  <c r="D330" i="6" s="1"/>
  <c r="D331" i="6" s="1"/>
  <c r="D332" i="6" s="1"/>
  <c r="D333" i="6" s="1"/>
  <c r="D334" i="6" s="1"/>
  <c r="D335" i="6" s="1"/>
  <c r="D336" i="6" s="1"/>
  <c r="D337" i="6" s="1"/>
  <c r="D338" i="6" s="1"/>
  <c r="D339" i="6" s="1"/>
  <c r="D340" i="6" s="1"/>
  <c r="D341" i="6" s="1"/>
  <c r="D342" i="6" s="1"/>
  <c r="D343" i="6" s="1"/>
  <c r="D344" i="6" s="1"/>
  <c r="D345" i="6" s="1"/>
  <c r="D346" i="6" s="1"/>
  <c r="D347" i="6" s="1"/>
  <c r="D348" i="6" s="1"/>
  <c r="D349" i="6" s="1"/>
  <c r="D350" i="6" s="1"/>
  <c r="D351" i="6" s="1"/>
  <c r="D352" i="6" s="1"/>
  <c r="D353" i="6" s="1"/>
  <c r="D354" i="6" s="1"/>
  <c r="D355" i="6" s="1"/>
  <c r="D356" i="6" s="1"/>
  <c r="D357" i="6" s="1"/>
  <c r="D358" i="6" s="1"/>
  <c r="D359" i="6" s="1"/>
  <c r="D360" i="6" s="1"/>
  <c r="D361" i="6" s="1"/>
  <c r="D362" i="6" s="1"/>
  <c r="D363" i="6" s="1"/>
  <c r="D364" i="6" s="1"/>
  <c r="D365" i="6" s="1"/>
  <c r="D366" i="6" s="1"/>
  <c r="D367" i="6" s="1"/>
  <c r="D368" i="6" s="1"/>
  <c r="D369" i="6" s="1"/>
  <c r="D370" i="6" s="1"/>
  <c r="D371" i="6" s="1"/>
  <c r="D372" i="6" s="1"/>
  <c r="D373" i="6" s="1"/>
  <c r="D374" i="6" s="1"/>
  <c r="D375" i="6" s="1"/>
  <c r="D376" i="6" s="1"/>
  <c r="D377" i="6" s="1"/>
  <c r="D378" i="6" s="1"/>
  <c r="D379" i="6" s="1"/>
  <c r="D380" i="6" s="1"/>
  <c r="D381" i="6" s="1"/>
  <c r="D382" i="6" s="1"/>
  <c r="D383" i="6" s="1"/>
  <c r="D384" i="6" s="1"/>
  <c r="D385" i="6" s="1"/>
  <c r="D386" i="6" s="1"/>
  <c r="D387" i="6" s="1"/>
  <c r="D388" i="6" s="1"/>
  <c r="D389" i="6" s="1"/>
  <c r="D390" i="6" s="1"/>
  <c r="D391" i="6" s="1"/>
  <c r="D392" i="6" s="1"/>
  <c r="D393" i="6" s="1"/>
  <c r="D394" i="6" s="1"/>
  <c r="D395" i="6" s="1"/>
  <c r="D396" i="6" s="1"/>
  <c r="D397" i="6" s="1"/>
  <c r="D398" i="6" s="1"/>
  <c r="D399" i="6" s="1"/>
  <c r="D400" i="6" s="1"/>
  <c r="D401" i="6" s="1"/>
  <c r="D402" i="6" s="1"/>
  <c r="D403" i="6" s="1"/>
  <c r="D404" i="6" s="1"/>
  <c r="D405" i="6" s="1"/>
  <c r="D406" i="6" s="1"/>
  <c r="D407" i="6" s="1"/>
  <c r="D408" i="6" s="1"/>
  <c r="D409" i="6" s="1"/>
  <c r="D410" i="6" s="1"/>
  <c r="D411" i="6" s="1"/>
  <c r="D412" i="6" s="1"/>
  <c r="D413" i="6" s="1"/>
  <c r="D414" i="6" s="1"/>
  <c r="D415" i="6" s="1"/>
  <c r="D416" i="6" s="1"/>
  <c r="D417" i="6" s="1"/>
  <c r="D418" i="6" s="1"/>
  <c r="D419" i="6" s="1"/>
  <c r="D420" i="6" s="1"/>
  <c r="D421" i="6" s="1"/>
  <c r="D422" i="6" s="1"/>
  <c r="D423" i="6" s="1"/>
  <c r="D424" i="6" s="1"/>
  <c r="D425" i="6" s="1"/>
  <c r="D426" i="6" s="1"/>
  <c r="D427" i="6" s="1"/>
  <c r="D428" i="6" s="1"/>
  <c r="D429" i="6" s="1"/>
  <c r="D430" i="6" s="1"/>
  <c r="D431" i="6" s="1"/>
  <c r="D432" i="6" s="1"/>
  <c r="D433" i="6" s="1"/>
  <c r="D434" i="6" s="1"/>
  <c r="D435" i="6" s="1"/>
  <c r="D436" i="6" s="1"/>
  <c r="D437" i="6" s="1"/>
  <c r="D438" i="6" s="1"/>
  <c r="D439" i="6" s="1"/>
  <c r="D440" i="6" s="1"/>
  <c r="D441" i="6" s="1"/>
  <c r="D442" i="6" s="1"/>
  <c r="D443" i="6" s="1"/>
  <c r="D444" i="6" s="1"/>
  <c r="D445" i="6" s="1"/>
  <c r="D446" i="6" s="1"/>
  <c r="D447" i="6" s="1"/>
  <c r="D448" i="6" s="1"/>
  <c r="D449" i="6" s="1"/>
  <c r="D450" i="6" s="1"/>
  <c r="D451" i="6" s="1"/>
  <c r="D452" i="6" s="1"/>
  <c r="D453" i="6" s="1"/>
  <c r="D454" i="6" s="1"/>
  <c r="D455" i="6" s="1"/>
  <c r="D456" i="6" s="1"/>
  <c r="D457" i="6" s="1"/>
  <c r="D458" i="6" s="1"/>
  <c r="D459" i="6" s="1"/>
  <c r="D460" i="6" s="1"/>
  <c r="D461" i="6" s="1"/>
  <c r="D462" i="6" s="1"/>
  <c r="D463" i="6" s="1"/>
  <c r="D464" i="6" s="1"/>
  <c r="D465" i="6" s="1"/>
  <c r="D466" i="6" s="1"/>
  <c r="D467" i="6" s="1"/>
  <c r="D468" i="6" s="1"/>
  <c r="D469" i="6" s="1"/>
  <c r="D470" i="6" s="1"/>
  <c r="D471" i="6" s="1"/>
  <c r="D472" i="6" s="1"/>
  <c r="D473" i="6" s="1"/>
  <c r="D474" i="6" s="1"/>
  <c r="D475" i="6" s="1"/>
  <c r="D476" i="6" s="1"/>
  <c r="D477" i="6" s="1"/>
  <c r="D478" i="6" s="1"/>
  <c r="D479" i="6" s="1"/>
  <c r="D480" i="6" s="1"/>
  <c r="D481" i="6" s="1"/>
  <c r="D482" i="6" s="1"/>
  <c r="D483" i="6" s="1"/>
  <c r="D484" i="6" s="1"/>
  <c r="D485" i="6" s="1"/>
  <c r="D486" i="6" s="1"/>
  <c r="D487" i="6" s="1"/>
  <c r="D488" i="6" s="1"/>
  <c r="D489" i="6" s="1"/>
  <c r="D490" i="6" s="1"/>
  <c r="D491" i="6" s="1"/>
  <c r="D492" i="6" s="1"/>
  <c r="D493" i="6" s="1"/>
  <c r="D494" i="6" s="1"/>
  <c r="D495" i="6" s="1"/>
  <c r="D496" i="6" s="1"/>
  <c r="D497" i="6" s="1"/>
  <c r="D498" i="6" s="1"/>
  <c r="D499" i="6" s="1"/>
  <c r="D500" i="6" s="1"/>
  <c r="D501" i="6" s="1"/>
  <c r="D502" i="6" s="1"/>
  <c r="D503" i="6" s="1"/>
  <c r="D504" i="6" s="1"/>
  <c r="D505" i="6" s="1"/>
  <c r="D506" i="6" s="1"/>
  <c r="D507" i="6" s="1"/>
  <c r="D508" i="6" s="1"/>
  <c r="D509" i="6" s="1"/>
  <c r="D510" i="6" s="1"/>
  <c r="D511" i="6" s="1"/>
  <c r="D512" i="6" s="1"/>
  <c r="D513" i="6" s="1"/>
  <c r="D514" i="6" s="1"/>
  <c r="D515" i="6" s="1"/>
  <c r="D516" i="6" s="1"/>
  <c r="D517" i="6" s="1"/>
  <c r="D518" i="6" s="1"/>
  <c r="D519" i="6" s="1"/>
  <c r="D520" i="6" s="1"/>
  <c r="D521" i="6" s="1"/>
  <c r="D522" i="6" s="1"/>
  <c r="D523" i="6" s="1"/>
  <c r="D524" i="6" s="1"/>
  <c r="D525" i="6" s="1"/>
  <c r="D526" i="6" s="1"/>
  <c r="D527" i="6" s="1"/>
  <c r="D528" i="6" s="1"/>
  <c r="D529" i="6" s="1"/>
  <c r="D530" i="6" s="1"/>
  <c r="D531" i="6" s="1"/>
  <c r="D532" i="6" s="1"/>
  <c r="D533" i="6" s="1"/>
  <c r="D534" i="6" s="1"/>
  <c r="D535" i="6" s="1"/>
  <c r="D536" i="6" s="1"/>
  <c r="D537" i="6" s="1"/>
  <c r="D538" i="6" s="1"/>
  <c r="D539" i="6" s="1"/>
  <c r="D540" i="6" s="1"/>
  <c r="D541" i="6" s="1"/>
  <c r="D542" i="6" s="1"/>
  <c r="D543" i="6" s="1"/>
  <c r="D544" i="6" s="1"/>
  <c r="D545" i="6" s="1"/>
  <c r="D546" i="6" s="1"/>
  <c r="D547" i="6" s="1"/>
  <c r="D548" i="6" s="1"/>
  <c r="D549" i="6" s="1"/>
  <c r="D550" i="6" s="1"/>
  <c r="D551" i="6" s="1"/>
  <c r="D552" i="6" s="1"/>
  <c r="D553" i="6" s="1"/>
  <c r="D554" i="6" s="1"/>
  <c r="D555" i="6" s="1"/>
  <c r="D556" i="6" s="1"/>
  <c r="D557" i="6" s="1"/>
  <c r="D558" i="6" s="1"/>
  <c r="D559" i="6" s="1"/>
  <c r="D560" i="6" s="1"/>
  <c r="D561" i="6" s="1"/>
  <c r="D562" i="6" s="1"/>
  <c r="D563" i="6" s="1"/>
  <c r="D564" i="6" s="1"/>
  <c r="D565" i="6" s="1"/>
  <c r="D566" i="6" s="1"/>
  <c r="D567" i="6" s="1"/>
  <c r="D568" i="6" s="1"/>
  <c r="D569" i="6" s="1"/>
  <c r="D570" i="6" s="1"/>
  <c r="D571" i="6" s="1"/>
  <c r="D572" i="6" s="1"/>
  <c r="D573" i="6" s="1"/>
  <c r="D574" i="6" s="1"/>
  <c r="D575" i="6" s="1"/>
  <c r="D576" i="6" s="1"/>
  <c r="D577" i="6" s="1"/>
  <c r="D578" i="6" s="1"/>
  <c r="D579" i="6" s="1"/>
  <c r="D580" i="6" s="1"/>
  <c r="D581" i="6" s="1"/>
  <c r="D582" i="6" s="1"/>
  <c r="D583" i="6" s="1"/>
  <c r="D584" i="6" s="1"/>
  <c r="D585" i="6" s="1"/>
  <c r="D586" i="6" s="1"/>
  <c r="D587" i="6" s="1"/>
  <c r="D588" i="6" s="1"/>
  <c r="D589" i="6" s="1"/>
  <c r="D590" i="6" s="1"/>
  <c r="D591" i="6" s="1"/>
  <c r="D592" i="6" s="1"/>
  <c r="D593" i="6" s="1"/>
  <c r="D594" i="6" s="1"/>
  <c r="D595" i="6" s="1"/>
  <c r="D596" i="6" s="1"/>
  <c r="D597" i="6" s="1"/>
  <c r="D598" i="6" s="1"/>
  <c r="D599" i="6" s="1"/>
  <c r="D600" i="6" s="1"/>
  <c r="D601" i="6" s="1"/>
  <c r="D602" i="6" s="1"/>
  <c r="D603" i="6" s="1"/>
  <c r="D604" i="6" s="1"/>
  <c r="D605" i="6" s="1"/>
  <c r="D606" i="6" s="1"/>
  <c r="D607" i="6" s="1"/>
  <c r="D608" i="6" s="1"/>
  <c r="D609" i="6" s="1"/>
  <c r="D610" i="6" s="1"/>
  <c r="D611" i="6" s="1"/>
  <c r="D612" i="6" s="1"/>
  <c r="D613" i="6" s="1"/>
  <c r="D614" i="6" s="1"/>
  <c r="D615" i="6" s="1"/>
  <c r="D616" i="6" s="1"/>
  <c r="D617" i="6" s="1"/>
  <c r="D618" i="6" s="1"/>
  <c r="D619" i="6" s="1"/>
  <c r="D620" i="6" s="1"/>
  <c r="D621" i="6" s="1"/>
  <c r="D622" i="6" s="1"/>
  <c r="D623" i="6" s="1"/>
  <c r="D624" i="6" s="1"/>
  <c r="D625" i="6" s="1"/>
  <c r="D626" i="6" s="1"/>
  <c r="D627" i="6" s="1"/>
  <c r="D628" i="6" s="1"/>
  <c r="D629" i="6" s="1"/>
  <c r="D630" i="6" s="1"/>
  <c r="D631" i="6" s="1"/>
  <c r="D632" i="6" s="1"/>
  <c r="D633" i="6" s="1"/>
  <c r="D634" i="6" s="1"/>
  <c r="D635" i="6" s="1"/>
  <c r="D636" i="6" s="1"/>
  <c r="D637" i="6" s="1"/>
  <c r="D638" i="6" s="1"/>
  <c r="D639" i="6" s="1"/>
  <c r="D640" i="6" s="1"/>
  <c r="D641" i="6" s="1"/>
  <c r="D642" i="6" s="1"/>
  <c r="D643" i="6" s="1"/>
  <c r="D644" i="6" s="1"/>
  <c r="D645" i="6" s="1"/>
  <c r="D646" i="6" s="1"/>
  <c r="D647" i="6" s="1"/>
  <c r="D648" i="6" s="1"/>
  <c r="D649" i="6" s="1"/>
  <c r="D650" i="6" s="1"/>
  <c r="D651" i="6" s="1"/>
  <c r="D652" i="6" s="1"/>
  <c r="D653" i="6" s="1"/>
  <c r="D654" i="6" s="1"/>
  <c r="D655" i="6" s="1"/>
  <c r="D656" i="6" s="1"/>
  <c r="D657" i="6" s="1"/>
  <c r="D658" i="6" s="1"/>
  <c r="D659" i="6" s="1"/>
  <c r="D660" i="6" s="1"/>
  <c r="D661" i="6" s="1"/>
  <c r="D662" i="6" s="1"/>
  <c r="D663" i="6" s="1"/>
  <c r="D664" i="6" s="1"/>
  <c r="D665" i="6" s="1"/>
  <c r="D666" i="6" s="1"/>
  <c r="D667" i="6" s="1"/>
  <c r="D668" i="6" s="1"/>
  <c r="D669" i="6" s="1"/>
  <c r="D670" i="6" s="1"/>
  <c r="D671" i="6" s="1"/>
  <c r="D672" i="6" s="1"/>
  <c r="D673" i="6" s="1"/>
  <c r="D674" i="6" s="1"/>
  <c r="D675" i="6" s="1"/>
  <c r="D676" i="6" s="1"/>
  <c r="D677" i="6" s="1"/>
  <c r="D678" i="6" s="1"/>
  <c r="D679" i="6" s="1"/>
  <c r="D680" i="6" s="1"/>
  <c r="D681" i="6" s="1"/>
  <c r="D682" i="6" s="1"/>
  <c r="D683" i="6" s="1"/>
  <c r="D684" i="6" s="1"/>
  <c r="D685" i="6" s="1"/>
  <c r="D686" i="6" s="1"/>
  <c r="D687" i="6" s="1"/>
  <c r="D688" i="6" s="1"/>
  <c r="D689" i="6" s="1"/>
  <c r="D690" i="6" s="1"/>
  <c r="D691" i="6" s="1"/>
  <c r="D692" i="6" s="1"/>
  <c r="D693" i="6" s="1"/>
  <c r="D694" i="6" s="1"/>
  <c r="D695" i="6" s="1"/>
  <c r="D696" i="6" s="1"/>
  <c r="D697" i="6" s="1"/>
  <c r="D698" i="6" s="1"/>
  <c r="D699" i="6" s="1"/>
  <c r="D700" i="6" s="1"/>
  <c r="D701" i="6" s="1"/>
  <c r="D702" i="6" s="1"/>
  <c r="D703" i="6" s="1"/>
  <c r="D704" i="6" s="1"/>
  <c r="D705" i="6" s="1"/>
  <c r="D706" i="6" s="1"/>
  <c r="D707" i="6" s="1"/>
  <c r="D708" i="6" s="1"/>
  <c r="D709" i="6" s="1"/>
  <c r="D710" i="6" s="1"/>
  <c r="D711" i="6" s="1"/>
  <c r="D712" i="6" s="1"/>
  <c r="D713" i="6" s="1"/>
  <c r="D714" i="6" s="1"/>
  <c r="D715" i="6" s="1"/>
  <c r="D716" i="6" s="1"/>
  <c r="D717" i="6" s="1"/>
  <c r="D718" i="6" s="1"/>
  <c r="D719" i="6" s="1"/>
  <c r="D720" i="6" s="1"/>
  <c r="D721" i="6" s="1"/>
  <c r="D722" i="6" s="1"/>
  <c r="D723" i="6" s="1"/>
  <c r="D724" i="6" s="1"/>
  <c r="D725" i="6" s="1"/>
  <c r="D726" i="6" s="1"/>
  <c r="D727" i="6" s="1"/>
  <c r="D728" i="6" s="1"/>
  <c r="D729" i="6" s="1"/>
  <c r="D730" i="6" s="1"/>
  <c r="D731" i="6" s="1"/>
  <c r="D732" i="6" s="1"/>
  <c r="D733" i="6" s="1"/>
  <c r="D734" i="6" s="1"/>
  <c r="D735" i="6" s="1"/>
  <c r="D736" i="6" s="1"/>
  <c r="D737" i="6" s="1"/>
  <c r="D738" i="6" s="1"/>
  <c r="D739" i="6" s="1"/>
  <c r="D740" i="6" s="1"/>
  <c r="D741" i="6" s="1"/>
  <c r="D742" i="6" s="1"/>
  <c r="D743" i="6" s="1"/>
  <c r="D744" i="6" s="1"/>
  <c r="D745" i="6" s="1"/>
  <c r="D746" i="6" s="1"/>
  <c r="D747" i="6" s="1"/>
  <c r="D748" i="6" s="1"/>
  <c r="D749" i="6" s="1"/>
  <c r="D750" i="6" s="1"/>
  <c r="D751" i="6" s="1"/>
  <c r="D752" i="6" s="1"/>
  <c r="D753" i="6" s="1"/>
  <c r="D754" i="6" s="1"/>
  <c r="D755" i="6" s="1"/>
  <c r="D756" i="6" s="1"/>
  <c r="D757" i="6" s="1"/>
  <c r="D758" i="6" s="1"/>
  <c r="D759" i="6" s="1"/>
  <c r="D760" i="6" s="1"/>
  <c r="D761" i="6" s="1"/>
  <c r="D762" i="6" s="1"/>
  <c r="D763" i="6" s="1"/>
  <c r="D764" i="6" s="1"/>
  <c r="D765" i="6" s="1"/>
  <c r="D766" i="6" s="1"/>
  <c r="D767" i="6" s="1"/>
  <c r="D768" i="6" s="1"/>
  <c r="D769" i="6" s="1"/>
  <c r="D770" i="6" s="1"/>
  <c r="D771" i="6" s="1"/>
  <c r="D772" i="6" s="1"/>
  <c r="D773" i="6" s="1"/>
  <c r="D774" i="6" s="1"/>
  <c r="D775" i="6" s="1"/>
  <c r="D776" i="6" s="1"/>
  <c r="D777" i="6" s="1"/>
  <c r="D778" i="6" s="1"/>
  <c r="D779" i="6" s="1"/>
  <c r="D780" i="6" s="1"/>
  <c r="D781" i="6" s="1"/>
  <c r="D782" i="6" s="1"/>
  <c r="D783" i="6" s="1"/>
  <c r="D784" i="6" s="1"/>
  <c r="D785" i="6" s="1"/>
  <c r="D786" i="6" s="1"/>
  <c r="D787" i="6" s="1"/>
  <c r="D788" i="6" s="1"/>
  <c r="D789" i="6" s="1"/>
  <c r="D790" i="6" s="1"/>
  <c r="D791" i="6" s="1"/>
  <c r="D792" i="6" s="1"/>
  <c r="D793" i="6" s="1"/>
  <c r="D794" i="6" s="1"/>
  <c r="D795" i="6" s="1"/>
  <c r="D796" i="6" s="1"/>
  <c r="D797" i="6" s="1"/>
  <c r="D798" i="6" s="1"/>
  <c r="D799" i="6" s="1"/>
  <c r="D800" i="6" s="1"/>
  <c r="D801" i="6" s="1"/>
  <c r="D802" i="6" s="1"/>
  <c r="D803" i="6" s="1"/>
  <c r="D804" i="6" s="1"/>
  <c r="D805" i="6" s="1"/>
  <c r="D806" i="6" s="1"/>
  <c r="D807" i="6" s="1"/>
  <c r="D808" i="6" s="1"/>
  <c r="D809" i="6" s="1"/>
  <c r="D810" i="6" s="1"/>
  <c r="D811" i="6" s="1"/>
  <c r="D812" i="6" s="1"/>
  <c r="D813" i="6" s="1"/>
  <c r="D814" i="6" s="1"/>
  <c r="D815" i="6" s="1"/>
  <c r="D816" i="6" s="1"/>
  <c r="D817" i="6" s="1"/>
  <c r="D818" i="6" s="1"/>
  <c r="D819" i="6" s="1"/>
  <c r="D820" i="6" s="1"/>
  <c r="D821" i="6" s="1"/>
  <c r="D822" i="6" s="1"/>
  <c r="D823" i="6" s="1"/>
  <c r="D824" i="6" s="1"/>
  <c r="D825" i="6" s="1"/>
  <c r="D826" i="6" s="1"/>
  <c r="D827" i="6" s="1"/>
  <c r="D828" i="6" s="1"/>
  <c r="D829" i="6" s="1"/>
  <c r="D830" i="6" s="1"/>
  <c r="D831" i="6" s="1"/>
  <c r="D832" i="6" s="1"/>
  <c r="D833" i="6" s="1"/>
  <c r="D834" i="6" s="1"/>
  <c r="D835" i="6" s="1"/>
  <c r="D836" i="6" s="1"/>
  <c r="D837" i="6" s="1"/>
  <c r="D838" i="6" s="1"/>
  <c r="D839" i="6" s="1"/>
  <c r="D840" i="6" s="1"/>
  <c r="D841" i="6" s="1"/>
  <c r="D842" i="6" s="1"/>
  <c r="D843" i="6" s="1"/>
  <c r="D844" i="6" s="1"/>
  <c r="D845" i="6" s="1"/>
  <c r="D846" i="6" s="1"/>
  <c r="D847" i="6" s="1"/>
  <c r="D848" i="6" s="1"/>
  <c r="D849" i="6" s="1"/>
  <c r="D850" i="6" s="1"/>
  <c r="D851" i="6" s="1"/>
  <c r="D852" i="6" s="1"/>
  <c r="D853" i="6" s="1"/>
  <c r="D854" i="6" s="1"/>
  <c r="D855" i="6" s="1"/>
  <c r="D856" i="6" s="1"/>
  <c r="D857" i="6" s="1"/>
  <c r="D858" i="6" s="1"/>
  <c r="D859" i="6" s="1"/>
  <c r="D860" i="6" s="1"/>
  <c r="D861" i="6" s="1"/>
  <c r="D862" i="6" s="1"/>
  <c r="D863" i="6" s="1"/>
  <c r="D864" i="6" s="1"/>
  <c r="D865" i="6" s="1"/>
  <c r="D866" i="6" s="1"/>
  <c r="D867" i="6" s="1"/>
  <c r="D868" i="6" s="1"/>
  <c r="D869" i="6" s="1"/>
  <c r="D870" i="6" s="1"/>
  <c r="D871" i="6" s="1"/>
  <c r="D872" i="6" s="1"/>
  <c r="D873" i="6" s="1"/>
  <c r="D874" i="6" s="1"/>
  <c r="D875" i="6" s="1"/>
  <c r="D876" i="6" s="1"/>
  <c r="D877" i="6" s="1"/>
  <c r="D878" i="6" s="1"/>
  <c r="D879" i="6" s="1"/>
  <c r="D880" i="6" s="1"/>
  <c r="D881" i="6" s="1"/>
  <c r="D882" i="6" s="1"/>
  <c r="D883" i="6" s="1"/>
  <c r="D884" i="6" s="1"/>
  <c r="D885" i="6" s="1"/>
  <c r="D886" i="6" s="1"/>
  <c r="D887" i="6" s="1"/>
  <c r="D888" i="6" s="1"/>
  <c r="D889" i="6" s="1"/>
  <c r="D890" i="6" s="1"/>
  <c r="D891" i="6" s="1"/>
  <c r="D892" i="6" s="1"/>
  <c r="D893" i="6" s="1"/>
  <c r="D894" i="6" s="1"/>
  <c r="D895" i="6" s="1"/>
  <c r="D896" i="6" s="1"/>
  <c r="D897" i="6" s="1"/>
  <c r="D898" i="6" s="1"/>
  <c r="D899" i="6" s="1"/>
  <c r="D900" i="6" s="1"/>
  <c r="D901" i="6" s="1"/>
  <c r="D902" i="6" s="1"/>
  <c r="D903" i="6" s="1"/>
  <c r="D904" i="6" s="1"/>
  <c r="D905" i="6" s="1"/>
  <c r="D906" i="6" s="1"/>
  <c r="D907" i="6" s="1"/>
  <c r="D908" i="6" s="1"/>
  <c r="D909" i="6" s="1"/>
  <c r="D910" i="6" s="1"/>
  <c r="D911" i="6" s="1"/>
  <c r="D912" i="6" s="1"/>
  <c r="D913" i="6" s="1"/>
  <c r="D914" i="6" s="1"/>
  <c r="D915" i="6" s="1"/>
  <c r="D916" i="6" s="1"/>
  <c r="D917" i="6" s="1"/>
  <c r="D918" i="6" s="1"/>
  <c r="D919" i="6" s="1"/>
  <c r="D920" i="6" s="1"/>
  <c r="D921" i="6" s="1"/>
  <c r="D922" i="6" s="1"/>
  <c r="D923" i="6" s="1"/>
  <c r="D924" i="6" s="1"/>
  <c r="D925" i="6" s="1"/>
  <c r="D926" i="6" s="1"/>
  <c r="D927" i="6" s="1"/>
  <c r="D928" i="6" s="1"/>
  <c r="D929" i="6" s="1"/>
  <c r="D930" i="6" s="1"/>
  <c r="D931" i="6" s="1"/>
  <c r="D932" i="6" s="1"/>
  <c r="D933" i="6" s="1"/>
  <c r="D934" i="6" s="1"/>
  <c r="D935" i="6" s="1"/>
  <c r="D936" i="6" s="1"/>
  <c r="D937" i="6" s="1"/>
  <c r="D938" i="6" s="1"/>
  <c r="D939" i="6" s="1"/>
  <c r="D940" i="6" s="1"/>
  <c r="D941" i="6" s="1"/>
  <c r="D942" i="6" s="1"/>
  <c r="D943" i="6" s="1"/>
  <c r="D944" i="6" s="1"/>
  <c r="D945" i="6" s="1"/>
  <c r="D946" i="6" s="1"/>
  <c r="D947" i="6" s="1"/>
  <c r="D948" i="6" s="1"/>
  <c r="D949" i="6" s="1"/>
  <c r="D950" i="6" s="1"/>
  <c r="D951" i="6" s="1"/>
  <c r="D952" i="6" s="1"/>
  <c r="D953" i="6" s="1"/>
  <c r="D954" i="6" s="1"/>
  <c r="D955" i="6" s="1"/>
  <c r="D956" i="6" s="1"/>
  <c r="D957" i="6" s="1"/>
  <c r="D958" i="6" s="1"/>
  <c r="D959" i="6" s="1"/>
  <c r="D960" i="6" s="1"/>
  <c r="D961" i="6" s="1"/>
  <c r="D962" i="6" s="1"/>
  <c r="D963" i="6" s="1"/>
  <c r="D964" i="6" s="1"/>
  <c r="D965" i="6" s="1"/>
  <c r="D966" i="6" s="1"/>
  <c r="D967" i="6" s="1"/>
  <c r="D968" i="6" s="1"/>
  <c r="D969" i="6" s="1"/>
  <c r="D970" i="6" s="1"/>
  <c r="D971" i="6" s="1"/>
  <c r="D972" i="6" s="1"/>
  <c r="D973" i="6" s="1"/>
  <c r="D974" i="6" s="1"/>
  <c r="D975" i="6" s="1"/>
  <c r="D976" i="6" s="1"/>
  <c r="D977" i="6" s="1"/>
  <c r="D978" i="6" s="1"/>
  <c r="D979" i="6" s="1"/>
  <c r="D980" i="6" s="1"/>
  <c r="D981" i="6" s="1"/>
  <c r="D982" i="6" s="1"/>
  <c r="D983" i="6" s="1"/>
  <c r="D984" i="6" s="1"/>
  <c r="D985" i="6" s="1"/>
  <c r="D986" i="6" s="1"/>
  <c r="D987" i="6" s="1"/>
  <c r="D988" i="6" s="1"/>
  <c r="D989" i="6" s="1"/>
  <c r="D990" i="6" s="1"/>
  <c r="D991" i="6" s="1"/>
  <c r="D992" i="6" s="1"/>
  <c r="D993" i="6" s="1"/>
  <c r="D994" i="6" s="1"/>
  <c r="D995" i="6" s="1"/>
  <c r="D996" i="6" s="1"/>
  <c r="D997" i="6" s="1"/>
  <c r="D998" i="6" s="1"/>
  <c r="D999" i="6" s="1"/>
  <c r="D1000" i="6" s="1"/>
  <c r="D1001" i="6" s="1"/>
  <c r="D1002" i="6" s="1"/>
  <c r="D1003" i="6" s="1"/>
  <c r="D1004" i="6" s="1"/>
  <c r="D1005" i="6" s="1"/>
  <c r="D1006" i="6" s="1"/>
  <c r="D1007" i="6" s="1"/>
  <c r="D1008" i="6" s="1"/>
  <c r="D1009" i="6" s="1"/>
  <c r="D1010" i="6" s="1"/>
  <c r="D1011" i="6" s="1"/>
  <c r="D1012" i="6" s="1"/>
  <c r="D1013" i="6" s="1"/>
  <c r="D1014" i="6" s="1"/>
  <c r="D1015" i="6" s="1"/>
  <c r="D1016" i="6" s="1"/>
  <c r="D1017" i="6" s="1"/>
  <c r="D1018" i="6" s="1"/>
  <c r="D1019" i="6" s="1"/>
  <c r="D1020" i="6" s="1"/>
  <c r="D1021" i="6" s="1"/>
  <c r="D1022" i="6" s="1"/>
  <c r="D1023" i="6" s="1"/>
  <c r="D1024" i="6" s="1"/>
  <c r="D1025" i="6" s="1"/>
  <c r="D1026" i="6" s="1"/>
  <c r="D1027" i="6" s="1"/>
  <c r="D1028" i="6" s="1"/>
  <c r="D1029" i="6" s="1"/>
  <c r="D1030" i="6" s="1"/>
  <c r="D1031" i="6" s="1"/>
  <c r="D1032" i="6" s="1"/>
  <c r="D1033" i="6" s="1"/>
  <c r="D1034" i="6" s="1"/>
  <c r="D1035" i="6" s="1"/>
  <c r="D1036" i="6" s="1"/>
  <c r="D1037" i="6" s="1"/>
  <c r="D1038" i="6" s="1"/>
  <c r="D1039" i="6" s="1"/>
  <c r="D1040" i="6" s="1"/>
  <c r="D1041" i="6" s="1"/>
  <c r="D1042" i="6" s="1"/>
  <c r="D1043" i="6" s="1"/>
  <c r="D1044" i="6" s="1"/>
  <c r="D1045" i="6" s="1"/>
  <c r="D1046" i="6" s="1"/>
  <c r="D1047" i="6" s="1"/>
  <c r="D1048" i="6" s="1"/>
  <c r="D1049" i="6" s="1"/>
  <c r="D1050" i="6" s="1"/>
  <c r="D1051" i="6" s="1"/>
  <c r="D1052" i="6" s="1"/>
  <c r="D1053" i="6" s="1"/>
  <c r="D1054" i="6" s="1"/>
  <c r="D1055" i="6" s="1"/>
  <c r="D1056" i="6" s="1"/>
  <c r="D1057" i="6" s="1"/>
  <c r="D1058" i="6" s="1"/>
  <c r="D1059" i="6" s="1"/>
  <c r="D1060" i="6" s="1"/>
  <c r="D1061" i="6" s="1"/>
  <c r="D1062" i="6" s="1"/>
  <c r="D1063" i="6" s="1"/>
  <c r="D1064" i="6" s="1"/>
  <c r="D1065" i="6" s="1"/>
  <c r="D1066" i="6" s="1"/>
  <c r="D1067" i="6" s="1"/>
  <c r="D1068" i="6" s="1"/>
  <c r="D1069" i="6" s="1"/>
  <c r="D1070" i="6" s="1"/>
  <c r="D1071" i="6" s="1"/>
  <c r="D1072" i="6" s="1"/>
  <c r="D1073" i="6" s="1"/>
  <c r="D1074" i="6" s="1"/>
  <c r="D1075" i="6" s="1"/>
  <c r="D1076" i="6" s="1"/>
  <c r="D1077" i="6" s="1"/>
  <c r="D1078" i="6" s="1"/>
  <c r="D1079" i="6" s="1"/>
  <c r="D1080" i="6" s="1"/>
  <c r="D1081" i="6" s="1"/>
  <c r="D1082" i="6" s="1"/>
  <c r="D1083" i="6" s="1"/>
  <c r="D1084" i="6" s="1"/>
  <c r="D1085" i="6" s="1"/>
  <c r="D1086" i="6" s="1"/>
  <c r="D1087" i="6" s="1"/>
  <c r="D1088" i="6" s="1"/>
  <c r="D1089" i="6" s="1"/>
  <c r="D1090" i="6" s="1"/>
  <c r="D1091" i="6" s="1"/>
  <c r="D1092" i="6" s="1"/>
  <c r="D1093" i="6" s="1"/>
  <c r="D1094" i="6" s="1"/>
  <c r="D1095" i="6" s="1"/>
  <c r="D1096" i="6" s="1"/>
  <c r="D1097" i="6" s="1"/>
  <c r="D1098" i="6" s="1"/>
  <c r="D1099" i="6" s="1"/>
  <c r="D1100" i="6" s="1"/>
  <c r="D1101" i="6" s="1"/>
  <c r="D1102" i="6" s="1"/>
  <c r="D1103" i="6" s="1"/>
  <c r="D1104" i="6" s="1"/>
  <c r="D1105" i="6" s="1"/>
  <c r="D1106" i="6" s="1"/>
  <c r="D1107" i="6" s="1"/>
  <c r="D1108" i="6" s="1"/>
  <c r="D1109" i="6" s="1"/>
  <c r="D1110" i="6" s="1"/>
  <c r="D1111" i="6" s="1"/>
  <c r="D1112" i="6" s="1"/>
  <c r="D1113" i="6" s="1"/>
  <c r="D1114" i="6" s="1"/>
  <c r="D1115" i="6" s="1"/>
  <c r="D1116" i="6" s="1"/>
  <c r="D1117" i="6" s="1"/>
  <c r="D1118" i="6" s="1"/>
  <c r="D1119" i="6" s="1"/>
  <c r="D1120" i="6" s="1"/>
  <c r="D1121" i="6" s="1"/>
  <c r="D1122" i="6" s="1"/>
  <c r="D1123" i="6" s="1"/>
  <c r="D1124" i="6" s="1"/>
  <c r="D1125" i="6" s="1"/>
  <c r="D1126" i="6" s="1"/>
  <c r="D1127" i="6" s="1"/>
  <c r="D1128" i="6" s="1"/>
  <c r="D1129" i="6" s="1"/>
  <c r="D1130" i="6" s="1"/>
  <c r="D1131" i="6" s="1"/>
  <c r="D1132" i="6" s="1"/>
  <c r="D1133" i="6" s="1"/>
  <c r="D1134" i="6" s="1"/>
  <c r="D1135" i="6" s="1"/>
  <c r="D1136" i="6" s="1"/>
  <c r="D1137" i="6" s="1"/>
  <c r="D1138" i="6" s="1"/>
  <c r="D1139" i="6" s="1"/>
  <c r="D1140" i="6" s="1"/>
  <c r="D1141" i="6" s="1"/>
  <c r="D1142" i="6" s="1"/>
  <c r="D1143" i="6" s="1"/>
  <c r="D1144" i="6" s="1"/>
  <c r="D1145" i="6" s="1"/>
  <c r="D1146" i="6" s="1"/>
  <c r="D1147" i="6" s="1"/>
  <c r="D1148" i="6" s="1"/>
  <c r="D1149" i="6" s="1"/>
  <c r="D1150" i="6" s="1"/>
  <c r="D1151" i="6" s="1"/>
  <c r="D1152" i="6" s="1"/>
  <c r="D1153" i="6" s="1"/>
  <c r="D1154" i="6" s="1"/>
  <c r="D1155" i="6" s="1"/>
  <c r="D1156" i="6" s="1"/>
  <c r="D1157" i="6" s="1"/>
  <c r="D1158" i="6" s="1"/>
  <c r="D1159" i="6" s="1"/>
  <c r="D1160" i="6" s="1"/>
  <c r="D1161" i="6" s="1"/>
  <c r="D1162" i="6" s="1"/>
  <c r="D1163" i="6" s="1"/>
  <c r="D1164" i="6" s="1"/>
  <c r="D1165" i="6" s="1"/>
  <c r="D1166" i="6" s="1"/>
  <c r="D1167" i="6" s="1"/>
  <c r="D1168" i="6" s="1"/>
  <c r="D1169" i="6" s="1"/>
  <c r="D1170" i="6" s="1"/>
  <c r="D1171" i="6" s="1"/>
  <c r="D1172" i="6" s="1"/>
  <c r="D1173" i="6" s="1"/>
  <c r="D1174" i="6" s="1"/>
  <c r="D1175" i="6" s="1"/>
  <c r="D1176" i="6" s="1"/>
  <c r="D1177" i="6" s="1"/>
  <c r="D1178" i="6" s="1"/>
  <c r="D1179" i="6" s="1"/>
  <c r="D1180" i="6" s="1"/>
  <c r="D1181" i="6" s="1"/>
  <c r="D1182" i="6" s="1"/>
  <c r="D1183" i="6" s="1"/>
  <c r="D1184" i="6" s="1"/>
  <c r="D1185" i="6" s="1"/>
  <c r="D1186" i="6" s="1"/>
  <c r="D1187" i="6" s="1"/>
  <c r="D1188" i="6" s="1"/>
  <c r="D1189" i="6" s="1"/>
  <c r="D1190" i="6" s="1"/>
  <c r="D1191" i="6" s="1"/>
  <c r="D1192" i="6" s="1"/>
  <c r="D1193" i="6" s="1"/>
  <c r="D1194" i="6" s="1"/>
  <c r="D1195" i="6" s="1"/>
  <c r="D1196" i="6" s="1"/>
  <c r="D1197" i="6" s="1"/>
  <c r="D1198" i="6" s="1"/>
  <c r="D1199" i="6" s="1"/>
  <c r="D1200" i="6" s="1"/>
  <c r="D1201" i="6" s="1"/>
  <c r="D1202" i="6" s="1"/>
  <c r="D1203" i="6" s="1"/>
  <c r="D1204" i="6" s="1"/>
  <c r="D1205" i="6" s="1"/>
  <c r="D1206" i="6" s="1"/>
  <c r="D1207" i="6" s="1"/>
  <c r="D1208" i="6" s="1"/>
  <c r="D1209" i="6" s="1"/>
  <c r="D1210" i="6" s="1"/>
  <c r="D1211" i="6" s="1"/>
  <c r="D1212" i="6" s="1"/>
  <c r="D1213" i="6" s="1"/>
  <c r="D1214" i="6" s="1"/>
  <c r="D1215" i="6" s="1"/>
  <c r="D1216" i="6" s="1"/>
  <c r="D1217" i="6" s="1"/>
  <c r="D1218" i="6" s="1"/>
  <c r="D1219" i="6" s="1"/>
  <c r="D1220" i="6" s="1"/>
  <c r="D1221" i="6" s="1"/>
  <c r="D1222" i="6" s="1"/>
  <c r="D1223" i="6" s="1"/>
  <c r="D1224" i="6" s="1"/>
  <c r="D1225" i="6" s="1"/>
  <c r="D1226" i="6" s="1"/>
  <c r="D1227" i="6" s="1"/>
  <c r="D1228" i="6" s="1"/>
  <c r="D1229" i="6" s="1"/>
  <c r="D1230" i="6" s="1"/>
  <c r="D1231" i="6" s="1"/>
  <c r="D1232" i="6" s="1"/>
  <c r="D1233" i="6" s="1"/>
  <c r="D1234" i="6" s="1"/>
  <c r="D1235" i="6" s="1"/>
  <c r="D1236" i="6" s="1"/>
  <c r="D1237" i="6" s="1"/>
  <c r="D1238" i="6" s="1"/>
  <c r="D1239" i="6" s="1"/>
  <c r="D1240" i="6" s="1"/>
  <c r="D1241" i="6" s="1"/>
  <c r="D1242" i="6" s="1"/>
  <c r="D1243" i="6" s="1"/>
  <c r="D1244" i="6" s="1"/>
  <c r="D1245" i="6" s="1"/>
  <c r="D1246" i="6" s="1"/>
  <c r="D1247" i="6" s="1"/>
  <c r="D1248" i="6" s="1"/>
  <c r="D1249" i="6" s="1"/>
  <c r="D1250" i="6" s="1"/>
  <c r="D1251" i="6" s="1"/>
  <c r="D1252" i="6" s="1"/>
  <c r="D1253" i="6" s="1"/>
  <c r="D1254" i="6" s="1"/>
  <c r="D1255" i="6" s="1"/>
  <c r="D1256" i="6" s="1"/>
  <c r="D1257" i="6" s="1"/>
  <c r="D1258" i="6" s="1"/>
  <c r="D1259" i="6" s="1"/>
  <c r="D1260" i="6" s="1"/>
  <c r="D1261" i="6" s="1"/>
  <c r="D1262" i="6" s="1"/>
  <c r="D1263" i="6" s="1"/>
  <c r="D1264" i="6" s="1"/>
  <c r="D1265" i="6" s="1"/>
  <c r="D1266" i="6" s="1"/>
  <c r="D1267" i="6" s="1"/>
  <c r="D1268" i="6" s="1"/>
  <c r="D1269" i="6" s="1"/>
  <c r="D1270" i="6" s="1"/>
  <c r="D1271" i="6" s="1"/>
  <c r="D1272" i="6" s="1"/>
  <c r="D1273" i="6" s="1"/>
  <c r="D1274" i="6" s="1"/>
  <c r="D1275" i="6" s="1"/>
  <c r="D1276" i="6" s="1"/>
  <c r="D1277" i="6" s="1"/>
  <c r="D1278" i="6" s="1"/>
  <c r="D1279" i="6" s="1"/>
  <c r="D1280" i="6" s="1"/>
  <c r="D1281" i="6" s="1"/>
  <c r="D1282" i="6" s="1"/>
  <c r="D1283" i="6" s="1"/>
  <c r="D1284" i="6" s="1"/>
  <c r="D1285" i="6" s="1"/>
  <c r="D1286" i="6" s="1"/>
  <c r="D1287" i="6" s="1"/>
  <c r="D1288" i="6" s="1"/>
  <c r="D1289" i="6" s="1"/>
  <c r="D1290" i="6" s="1"/>
  <c r="D1291" i="6" s="1"/>
  <c r="D1292" i="6" s="1"/>
  <c r="D1293" i="6" s="1"/>
  <c r="D1294" i="6" s="1"/>
  <c r="D1295" i="6" s="1"/>
  <c r="D1296" i="6" s="1"/>
  <c r="D1297" i="6" s="1"/>
  <c r="D1298" i="6" s="1"/>
  <c r="D1299" i="6" s="1"/>
  <c r="D1300" i="6" s="1"/>
  <c r="D1301" i="6" s="1"/>
  <c r="D1302" i="6" s="1"/>
  <c r="D1303" i="6" s="1"/>
  <c r="D1304" i="6" s="1"/>
  <c r="D1305" i="6" s="1"/>
  <c r="D1306" i="6" s="1"/>
  <c r="D1307" i="6" s="1"/>
  <c r="D1308" i="6" s="1"/>
  <c r="D1309" i="6" s="1"/>
  <c r="D1310" i="6" s="1"/>
  <c r="D1311" i="6" s="1"/>
  <c r="D1312" i="6" s="1"/>
  <c r="D1313" i="6" s="1"/>
  <c r="D1314" i="6" s="1"/>
  <c r="D1315" i="6" s="1"/>
  <c r="D1316" i="6" s="1"/>
  <c r="D1317" i="6" s="1"/>
  <c r="D1318" i="6" s="1"/>
  <c r="D1319" i="6" s="1"/>
  <c r="D1320" i="6" s="1"/>
  <c r="D1321" i="6" s="1"/>
  <c r="D1322" i="6" s="1"/>
  <c r="D1323" i="6" s="1"/>
  <c r="D1324" i="6" s="1"/>
  <c r="D1325" i="6" s="1"/>
  <c r="D1326" i="6" s="1"/>
  <c r="D1327" i="6" s="1"/>
  <c r="D1328" i="6" s="1"/>
  <c r="D1329" i="6" s="1"/>
  <c r="D1330" i="6" s="1"/>
  <c r="D1331" i="6" s="1"/>
  <c r="D1332" i="6" s="1"/>
  <c r="D1333" i="6" s="1"/>
  <c r="D1334" i="6" s="1"/>
  <c r="D1335" i="6" s="1"/>
  <c r="D1336" i="6" s="1"/>
  <c r="D1337" i="6" s="1"/>
  <c r="D1338" i="6" s="1"/>
  <c r="D1339" i="6" s="1"/>
  <c r="D1340" i="6" s="1"/>
  <c r="D1341" i="6" s="1"/>
  <c r="D1342" i="6" s="1"/>
  <c r="D1343" i="6" s="1"/>
  <c r="D1344" i="6" s="1"/>
  <c r="D1345" i="6" s="1"/>
  <c r="D1346" i="6" s="1"/>
  <c r="D1347" i="6" s="1"/>
  <c r="D1348" i="6" s="1"/>
  <c r="D1349" i="6" s="1"/>
  <c r="D1350" i="6" s="1"/>
  <c r="D1351" i="6" s="1"/>
  <c r="D1352" i="6" s="1"/>
  <c r="D1353" i="6" s="1"/>
  <c r="D1354" i="6" s="1"/>
  <c r="D1355" i="6" s="1"/>
  <c r="D1356" i="6" s="1"/>
  <c r="D1357" i="6" s="1"/>
  <c r="D1358" i="6" s="1"/>
  <c r="D1359" i="6" s="1"/>
  <c r="D1360" i="6" s="1"/>
  <c r="D1361" i="6" s="1"/>
  <c r="D1362" i="6" s="1"/>
  <c r="D1363" i="6" s="1"/>
  <c r="D1364" i="6" s="1"/>
  <c r="D1365" i="6" s="1"/>
  <c r="D1366" i="6" s="1"/>
  <c r="D1367" i="6" s="1"/>
  <c r="D1368" i="6" s="1"/>
  <c r="D1369" i="6" s="1"/>
  <c r="D1370" i="6" s="1"/>
  <c r="D1371" i="6" s="1"/>
  <c r="D1372" i="6" s="1"/>
  <c r="D1373" i="6" s="1"/>
  <c r="D1374" i="6" s="1"/>
  <c r="D1375" i="6" s="1"/>
  <c r="D1376" i="6" s="1"/>
  <c r="D1377" i="6" s="1"/>
  <c r="D1378" i="6" s="1"/>
  <c r="D1379" i="6" s="1"/>
  <c r="D1380" i="6" s="1"/>
  <c r="D1381" i="6" s="1"/>
  <c r="D1382" i="6" s="1"/>
  <c r="D1383" i="6" s="1"/>
  <c r="D1384" i="6" s="1"/>
  <c r="D1385" i="6" s="1"/>
  <c r="D1386" i="6" s="1"/>
  <c r="D1387" i="6" s="1"/>
  <c r="D1388" i="6" s="1"/>
  <c r="D1389" i="6" s="1"/>
  <c r="D1390" i="6" s="1"/>
  <c r="D1391" i="6" s="1"/>
  <c r="D1392" i="6" s="1"/>
  <c r="D1393" i="6" s="1"/>
  <c r="D1394" i="6" s="1"/>
  <c r="D1395" i="6" s="1"/>
  <c r="D1396" i="6" s="1"/>
  <c r="D1397" i="6" s="1"/>
  <c r="D1398" i="6" s="1"/>
  <c r="D1399" i="6" s="1"/>
  <c r="D1400" i="6" s="1"/>
  <c r="D1401" i="6" s="1"/>
  <c r="D1402" i="6" s="1"/>
  <c r="D1403" i="6" s="1"/>
  <c r="D1404" i="6" s="1"/>
  <c r="D1405" i="6" s="1"/>
  <c r="D1406" i="6" s="1"/>
  <c r="D1407" i="6" s="1"/>
  <c r="D1408" i="6" s="1"/>
  <c r="D1409" i="6" s="1"/>
  <c r="D1410" i="6" s="1"/>
  <c r="D1411" i="6" s="1"/>
  <c r="D1412" i="6" s="1"/>
  <c r="D1413" i="6" s="1"/>
  <c r="D1414" i="6" s="1"/>
  <c r="D1415" i="6" s="1"/>
  <c r="D1416" i="6" s="1"/>
  <c r="D1417" i="6" s="1"/>
  <c r="D1418" i="6" s="1"/>
  <c r="D1419" i="6" s="1"/>
  <c r="D1420" i="6" s="1"/>
  <c r="D1421" i="6" s="1"/>
  <c r="D1422" i="6" s="1"/>
  <c r="D1423" i="6" s="1"/>
  <c r="D1424" i="6" s="1"/>
  <c r="D1425" i="6" s="1"/>
  <c r="D1426" i="6" s="1"/>
  <c r="D1427" i="6" s="1"/>
  <c r="D1428" i="6" s="1"/>
  <c r="D1429" i="6" s="1"/>
  <c r="D1430" i="6" s="1"/>
  <c r="D1431" i="6" s="1"/>
  <c r="D1432" i="6" s="1"/>
  <c r="D1433" i="6" s="1"/>
  <c r="D1434" i="6" s="1"/>
  <c r="D1435" i="6" s="1"/>
  <c r="D1436" i="6" s="1"/>
  <c r="D1437" i="6" s="1"/>
  <c r="D1438" i="6" s="1"/>
  <c r="D1439" i="6" s="1"/>
  <c r="D1440" i="6" s="1"/>
  <c r="D1441" i="6" s="1"/>
  <c r="D1442" i="6" s="1"/>
  <c r="D1443" i="6" s="1"/>
  <c r="D1444" i="6" s="1"/>
  <c r="D1445" i="6" s="1"/>
  <c r="D1446" i="6" s="1"/>
  <c r="D1447" i="6" s="1"/>
  <c r="D1448" i="6" s="1"/>
  <c r="D1449" i="6" s="1"/>
  <c r="D1450" i="6" s="1"/>
  <c r="D1451" i="6" s="1"/>
  <c r="D1452" i="6" s="1"/>
  <c r="D1453" i="6" s="1"/>
  <c r="D1454" i="6" s="1"/>
  <c r="D1455" i="6" s="1"/>
  <c r="D1456" i="6" s="1"/>
  <c r="D1457" i="6" s="1"/>
  <c r="D1458" i="6" s="1"/>
  <c r="D1459" i="6" s="1"/>
  <c r="D1460" i="6" s="1"/>
  <c r="D1461" i="6" s="1"/>
  <c r="D1462" i="6" s="1"/>
  <c r="D1463" i="6" s="1"/>
  <c r="D1464" i="6" s="1"/>
  <c r="D1465" i="6" s="1"/>
  <c r="D1466" i="6" s="1"/>
  <c r="D1467" i="6" s="1"/>
  <c r="D1468" i="6" s="1"/>
  <c r="D1469" i="6" s="1"/>
  <c r="D1470" i="6" s="1"/>
  <c r="D1471" i="6" s="1"/>
  <c r="D1472" i="6" s="1"/>
  <c r="D1473" i="6" s="1"/>
  <c r="D1474" i="6" s="1"/>
  <c r="D1475" i="6" s="1"/>
  <c r="D1476" i="6" s="1"/>
  <c r="D1477" i="6" s="1"/>
  <c r="D1478" i="6" s="1"/>
  <c r="D1479" i="6" s="1"/>
  <c r="D1480" i="6" s="1"/>
  <c r="D1481" i="6" s="1"/>
  <c r="D1482" i="6" s="1"/>
  <c r="D1483" i="6" s="1"/>
  <c r="D1484" i="6" s="1"/>
  <c r="D1485" i="6" s="1"/>
  <c r="D1486" i="6" s="1"/>
  <c r="D1487" i="6" s="1"/>
  <c r="D1488" i="6" s="1"/>
  <c r="D1489" i="6" s="1"/>
  <c r="D1490" i="6" s="1"/>
  <c r="D1491" i="6" s="1"/>
  <c r="D1492" i="6" s="1"/>
  <c r="D1493" i="6" s="1"/>
  <c r="D1494" i="6" s="1"/>
  <c r="D1495" i="6" s="1"/>
  <c r="D1496" i="6" s="1"/>
  <c r="D1497" i="6" s="1"/>
  <c r="D1498" i="6" s="1"/>
  <c r="D1499" i="6" s="1"/>
  <c r="D1500" i="6" s="1"/>
  <c r="D1501" i="6" s="1"/>
  <c r="D1502" i="6" s="1"/>
  <c r="D1503" i="6" s="1"/>
  <c r="D1504" i="6" s="1"/>
  <c r="D1505" i="6" s="1"/>
  <c r="D1506" i="6" s="1"/>
  <c r="D1507" i="6" s="1"/>
  <c r="D1508" i="6" s="1"/>
  <c r="D1509" i="6" s="1"/>
  <c r="D1510" i="6" s="1"/>
  <c r="D1511" i="6" s="1"/>
  <c r="D1512" i="6" s="1"/>
  <c r="D1513" i="6" s="1"/>
  <c r="D1514" i="6" s="1"/>
  <c r="D1515" i="6" s="1"/>
  <c r="D1516" i="6" s="1"/>
  <c r="D1517" i="6" s="1"/>
  <c r="D1518" i="6" s="1"/>
  <c r="D1519" i="6" s="1"/>
  <c r="D1520" i="6" s="1"/>
  <c r="D1521" i="6" s="1"/>
  <c r="D1522" i="6" s="1"/>
  <c r="D1523" i="6" s="1"/>
  <c r="D1524" i="6" s="1"/>
  <c r="D1525" i="6" s="1"/>
  <c r="D1526" i="6" s="1"/>
  <c r="D1527" i="6" s="1"/>
  <c r="D1528" i="6" s="1"/>
  <c r="D1529" i="6" s="1"/>
  <c r="D1530" i="6" s="1"/>
  <c r="D1531" i="6" s="1"/>
  <c r="D1532" i="6" s="1"/>
  <c r="D1533" i="6" s="1"/>
  <c r="D1534" i="6" s="1"/>
  <c r="D1535" i="6" s="1"/>
  <c r="D1536" i="6" s="1"/>
  <c r="D1537" i="6" s="1"/>
  <c r="D1538" i="6" s="1"/>
  <c r="D1539" i="6" s="1"/>
  <c r="D1540" i="6" s="1"/>
  <c r="D1541" i="6" s="1"/>
  <c r="D1542" i="6" s="1"/>
  <c r="D1543" i="6" s="1"/>
  <c r="D1544" i="6" s="1"/>
  <c r="D1545" i="6" s="1"/>
  <c r="D1546" i="6" s="1"/>
  <c r="D1547" i="6" s="1"/>
  <c r="D1548" i="6" s="1"/>
  <c r="D1549" i="6" s="1"/>
  <c r="D1550" i="6" s="1"/>
  <c r="D1551" i="6" s="1"/>
  <c r="D1552" i="6" s="1"/>
  <c r="D1553" i="6" s="1"/>
  <c r="D1554" i="6" s="1"/>
  <c r="D1555" i="6" s="1"/>
  <c r="D1556" i="6" s="1"/>
  <c r="D1557" i="6" s="1"/>
  <c r="D1558" i="6" s="1"/>
  <c r="D1559" i="6" s="1"/>
  <c r="D1560" i="6" s="1"/>
  <c r="D1561" i="6" s="1"/>
  <c r="D1562" i="6" s="1"/>
  <c r="D1563" i="6" s="1"/>
  <c r="D1564" i="6" s="1"/>
  <c r="D1565" i="6" s="1"/>
  <c r="D1566" i="6" s="1"/>
  <c r="D1567" i="6" s="1"/>
  <c r="D1568" i="6" s="1"/>
  <c r="D1569" i="6" s="1"/>
  <c r="D1570" i="6" s="1"/>
  <c r="D1571" i="6" s="1"/>
  <c r="D1572" i="6" s="1"/>
  <c r="D1573" i="6" s="1"/>
  <c r="D1574" i="6" s="1"/>
  <c r="D1575" i="6" s="1"/>
  <c r="D1576" i="6" s="1"/>
  <c r="D1577" i="6" s="1"/>
  <c r="D1578" i="6" s="1"/>
  <c r="D1579" i="6" s="1"/>
  <c r="D1580" i="6" s="1"/>
  <c r="D1581" i="6" s="1"/>
  <c r="D1582" i="6" s="1"/>
  <c r="D1583" i="6" s="1"/>
  <c r="D1584" i="6" s="1"/>
  <c r="D1585" i="6" s="1"/>
  <c r="D1586" i="6" s="1"/>
  <c r="D1587" i="6" s="1"/>
  <c r="D1588" i="6" s="1"/>
  <c r="D1589" i="6" s="1"/>
  <c r="D1590" i="6" s="1"/>
  <c r="D1591" i="6" s="1"/>
  <c r="D1592" i="6" s="1"/>
  <c r="D1593" i="6" s="1"/>
  <c r="D1594" i="6" s="1"/>
  <c r="D1595" i="6" s="1"/>
  <c r="D1596" i="6" s="1"/>
  <c r="D1597" i="6" s="1"/>
  <c r="D1598" i="6" s="1"/>
  <c r="D1599" i="6" s="1"/>
  <c r="D1600" i="6" s="1"/>
  <c r="D1601" i="6" s="1"/>
  <c r="D1602" i="6" s="1"/>
  <c r="D1603" i="6" s="1"/>
  <c r="D1604" i="6" s="1"/>
  <c r="D1605" i="6" s="1"/>
  <c r="D1606" i="6" s="1"/>
  <c r="D1607" i="6" s="1"/>
  <c r="D1608" i="6" s="1"/>
  <c r="D1609" i="6" s="1"/>
  <c r="D1610" i="6" s="1"/>
  <c r="D1611" i="6" s="1"/>
  <c r="D1612" i="6" s="1"/>
  <c r="D1613" i="6" s="1"/>
  <c r="D1614" i="6" s="1"/>
  <c r="D1615" i="6" s="1"/>
  <c r="D1616" i="6" s="1"/>
  <c r="D1617" i="6" s="1"/>
  <c r="D1618" i="6" s="1"/>
  <c r="D1619" i="6" s="1"/>
  <c r="D1620" i="6" s="1"/>
  <c r="D1621" i="6" s="1"/>
  <c r="D1622" i="6" s="1"/>
  <c r="D1623" i="6" s="1"/>
  <c r="D1624" i="6" s="1"/>
  <c r="D1625" i="6" s="1"/>
  <c r="D1626" i="6" s="1"/>
  <c r="D1627" i="6" s="1"/>
  <c r="D1628" i="6" s="1"/>
  <c r="D1629" i="6" s="1"/>
  <c r="D1630" i="6" s="1"/>
  <c r="D1631" i="6" s="1"/>
  <c r="D1632" i="6" s="1"/>
  <c r="D1633" i="6" s="1"/>
  <c r="D1634" i="6" s="1"/>
  <c r="D1635" i="6" s="1"/>
  <c r="D1636" i="6" s="1"/>
  <c r="D1637" i="6" s="1"/>
  <c r="D1638" i="6" s="1"/>
  <c r="D1639" i="6" s="1"/>
  <c r="D1640" i="6" s="1"/>
  <c r="D1641" i="6" s="1"/>
  <c r="D1642" i="6" s="1"/>
  <c r="D1643" i="6" s="1"/>
  <c r="D1644" i="6" s="1"/>
  <c r="D1645" i="6" s="1"/>
  <c r="D1646" i="6" s="1"/>
  <c r="D1647" i="6" s="1"/>
  <c r="D1648" i="6" s="1"/>
  <c r="D1649" i="6" s="1"/>
  <c r="D1650" i="6" s="1"/>
  <c r="D1651" i="6" s="1"/>
  <c r="D1652" i="6" s="1"/>
  <c r="D1653" i="6" s="1"/>
  <c r="D1654" i="6" s="1"/>
  <c r="D1655" i="6" s="1"/>
  <c r="D1656" i="6" s="1"/>
  <c r="D1657" i="6" s="1"/>
  <c r="D1658" i="6" s="1"/>
  <c r="D1659" i="6" s="1"/>
  <c r="D1660" i="6" s="1"/>
  <c r="D1661" i="6" s="1"/>
  <c r="D1662" i="6" s="1"/>
  <c r="D1663" i="6" s="1"/>
  <c r="D1664" i="6" s="1"/>
  <c r="D1665" i="6" s="1"/>
  <c r="D1666" i="6" s="1"/>
  <c r="D1667" i="6" s="1"/>
  <c r="D1668" i="6" s="1"/>
  <c r="D1669" i="6" s="1"/>
  <c r="D1670" i="6" s="1"/>
  <c r="D1671" i="6" s="1"/>
  <c r="D1672" i="6" s="1"/>
  <c r="D1673" i="6" s="1"/>
  <c r="D1674" i="6" s="1"/>
  <c r="D1675" i="6" s="1"/>
  <c r="D1676" i="6" s="1"/>
  <c r="D1677" i="6" s="1"/>
  <c r="D1678" i="6" s="1"/>
  <c r="D1679" i="6" s="1"/>
  <c r="D1680" i="6" s="1"/>
  <c r="D1681" i="6" s="1"/>
  <c r="D1682" i="6" s="1"/>
  <c r="D1683" i="6" s="1"/>
  <c r="D1684" i="6" s="1"/>
  <c r="D1685" i="6" s="1"/>
  <c r="D1686" i="6" s="1"/>
  <c r="D1687" i="6" s="1"/>
  <c r="D1688" i="6" s="1"/>
  <c r="D1689" i="6" s="1"/>
  <c r="D1690" i="6" s="1"/>
  <c r="D1691" i="6" s="1"/>
  <c r="D1692" i="6" s="1"/>
  <c r="D1693" i="6" s="1"/>
  <c r="D1694" i="6" s="1"/>
  <c r="D1695" i="6" s="1"/>
  <c r="D1696" i="6" s="1"/>
  <c r="D1697" i="6" s="1"/>
  <c r="D1698" i="6" s="1"/>
  <c r="D1699" i="6" s="1"/>
  <c r="D1700" i="6" s="1"/>
  <c r="D1701" i="6" s="1"/>
  <c r="D1702" i="6" s="1"/>
  <c r="D1703" i="6" s="1"/>
  <c r="D1704" i="6" s="1"/>
  <c r="D1705" i="6" s="1"/>
  <c r="D1706" i="6" s="1"/>
  <c r="D1707" i="6" s="1"/>
  <c r="D1708" i="6" s="1"/>
  <c r="D1709" i="6" s="1"/>
  <c r="D1710" i="6" s="1"/>
  <c r="D1711" i="6" s="1"/>
  <c r="D1712" i="6" s="1"/>
  <c r="D1713" i="6" s="1"/>
  <c r="D1714" i="6" s="1"/>
  <c r="D1715" i="6" s="1"/>
  <c r="D1716" i="6" s="1"/>
  <c r="D1717" i="6" s="1"/>
  <c r="D1718" i="6" s="1"/>
  <c r="D1719" i="6" s="1"/>
  <c r="D1720" i="6" s="1"/>
  <c r="D1721" i="6" s="1"/>
  <c r="D1722" i="6" s="1"/>
  <c r="D1723" i="6" s="1"/>
  <c r="D1724" i="6" s="1"/>
  <c r="D1725" i="6" s="1"/>
  <c r="D1726" i="6" s="1"/>
  <c r="D1727" i="6" s="1"/>
  <c r="D1728" i="6" s="1"/>
  <c r="D1729" i="6" s="1"/>
  <c r="D1730" i="6" s="1"/>
  <c r="D1731" i="6" s="1"/>
  <c r="D1732" i="6" s="1"/>
  <c r="D1733" i="6" s="1"/>
  <c r="D1734" i="6" s="1"/>
  <c r="D1735" i="6" s="1"/>
  <c r="D1736" i="6" s="1"/>
  <c r="D1737" i="6" s="1"/>
  <c r="D1738" i="6" s="1"/>
  <c r="D1739" i="6" s="1"/>
  <c r="D1740" i="6" s="1"/>
  <c r="D1741" i="6" s="1"/>
  <c r="D1742" i="6" s="1"/>
  <c r="D1743" i="6" s="1"/>
  <c r="D1744" i="6" s="1"/>
  <c r="D1745" i="6" s="1"/>
  <c r="D1746" i="6" s="1"/>
  <c r="D1747" i="6" s="1"/>
  <c r="D1748" i="6" s="1"/>
  <c r="D1749" i="6" s="1"/>
  <c r="D1750" i="6" s="1"/>
  <c r="D1751" i="6" s="1"/>
  <c r="D1752" i="6" s="1"/>
  <c r="D1753" i="6" s="1"/>
  <c r="D1754" i="6" s="1"/>
  <c r="D1755" i="6" s="1"/>
  <c r="D1756" i="6" s="1"/>
  <c r="D1757" i="6" s="1"/>
  <c r="D1758" i="6" s="1"/>
  <c r="D1759" i="6" s="1"/>
  <c r="D1760" i="6" s="1"/>
  <c r="D1761" i="6" s="1"/>
  <c r="D1762" i="6" s="1"/>
  <c r="D1763" i="6" s="1"/>
  <c r="D1764" i="6" s="1"/>
  <c r="D1765" i="6" s="1"/>
  <c r="D1766" i="6" s="1"/>
  <c r="D1767" i="6" s="1"/>
  <c r="D1768" i="6" s="1"/>
  <c r="D1769" i="6" s="1"/>
  <c r="D1770" i="6" s="1"/>
  <c r="D1771" i="6" s="1"/>
  <c r="D1772" i="6" s="1"/>
  <c r="D1773" i="6" s="1"/>
  <c r="D1774" i="6" s="1"/>
  <c r="D1775" i="6" s="1"/>
  <c r="D1776" i="6" s="1"/>
  <c r="D1777" i="6" s="1"/>
  <c r="D1778" i="6" s="1"/>
  <c r="D1779" i="6" s="1"/>
  <c r="D1780" i="6" s="1"/>
  <c r="D1781" i="6" s="1"/>
  <c r="D1782" i="6" s="1"/>
  <c r="D1783" i="6" s="1"/>
  <c r="D1784" i="6" s="1"/>
  <c r="D1785" i="6" s="1"/>
  <c r="D1786" i="6" s="1"/>
  <c r="D1787" i="6" s="1"/>
  <c r="D1788" i="6" s="1"/>
  <c r="D1789" i="6" s="1"/>
  <c r="D1790" i="6" s="1"/>
  <c r="D1791" i="6" s="1"/>
  <c r="D1792" i="6" s="1"/>
  <c r="D1793" i="6" s="1"/>
  <c r="D1794" i="6" s="1"/>
  <c r="D1795" i="6" s="1"/>
  <c r="D1796" i="6" s="1"/>
  <c r="D1797" i="6" s="1"/>
  <c r="D1798" i="6" s="1"/>
  <c r="D1799" i="6" s="1"/>
  <c r="D1800" i="6" s="1"/>
  <c r="D1801" i="6" s="1"/>
  <c r="D1802" i="6" s="1"/>
  <c r="D1803" i="6" s="1"/>
  <c r="D1804" i="6" s="1"/>
  <c r="D1805" i="6" s="1"/>
  <c r="D1806" i="6" s="1"/>
  <c r="D1807" i="6" s="1"/>
  <c r="D1808" i="6" s="1"/>
  <c r="D1809" i="6" s="1"/>
  <c r="D1810" i="6" s="1"/>
  <c r="D1811" i="6" s="1"/>
  <c r="D1812" i="6" s="1"/>
  <c r="D1813" i="6" s="1"/>
  <c r="D1814" i="6" s="1"/>
  <c r="D1815" i="6" s="1"/>
  <c r="D1816" i="6" s="1"/>
  <c r="D1817" i="6" s="1"/>
  <c r="D1818" i="6" s="1"/>
  <c r="D1819" i="6" s="1"/>
  <c r="D1820" i="6" s="1"/>
  <c r="D1821" i="6" s="1"/>
  <c r="D1822" i="6" s="1"/>
  <c r="D1823" i="6" s="1"/>
  <c r="D1824" i="6" s="1"/>
  <c r="D1825" i="6" s="1"/>
  <c r="D1826" i="6" s="1"/>
  <c r="D1827" i="6" s="1"/>
  <c r="D1828" i="6" s="1"/>
  <c r="D1829" i="6" s="1"/>
  <c r="D1830" i="6" s="1"/>
  <c r="D1831" i="6" s="1"/>
  <c r="D1832" i="6" s="1"/>
  <c r="D1833" i="6" s="1"/>
  <c r="D1834" i="6" s="1"/>
  <c r="D1835" i="6" s="1"/>
  <c r="D1836" i="6" s="1"/>
  <c r="D1837" i="6" s="1"/>
  <c r="D1838" i="6" s="1"/>
  <c r="D1839" i="6" s="1"/>
  <c r="D1840" i="6" s="1"/>
  <c r="D1841" i="6" s="1"/>
  <c r="D1842" i="6" s="1"/>
  <c r="D1843" i="6" s="1"/>
  <c r="D1844" i="6" s="1"/>
  <c r="D1845" i="6" s="1"/>
  <c r="D1846" i="6" s="1"/>
  <c r="D1847" i="6" s="1"/>
  <c r="D1848" i="6" s="1"/>
  <c r="D1849" i="6" s="1"/>
  <c r="D1850" i="6" s="1"/>
  <c r="D1851" i="6" s="1"/>
  <c r="D1852" i="6" s="1"/>
  <c r="D1853" i="6" s="1"/>
  <c r="D1854" i="6" s="1"/>
  <c r="D1855" i="6" s="1"/>
  <c r="D1856" i="6" s="1"/>
  <c r="D1857" i="6" s="1"/>
  <c r="D1858" i="6" s="1"/>
  <c r="D1859" i="6" s="1"/>
  <c r="D1860" i="6" s="1"/>
  <c r="D1861" i="6" s="1"/>
  <c r="D1862" i="6" s="1"/>
  <c r="D1863" i="6" s="1"/>
  <c r="D1864" i="6" s="1"/>
  <c r="D1865" i="6" s="1"/>
  <c r="D1866" i="6" s="1"/>
  <c r="D1867" i="6" s="1"/>
  <c r="D1868" i="6" s="1"/>
  <c r="D1869" i="6" s="1"/>
  <c r="D1870" i="6" s="1"/>
  <c r="D1871" i="6" s="1"/>
  <c r="D1872" i="6" s="1"/>
  <c r="D1873" i="6" s="1"/>
  <c r="D1874" i="6" s="1"/>
  <c r="D1875" i="6" s="1"/>
  <c r="D1876" i="6" s="1"/>
  <c r="D1877" i="6" s="1"/>
  <c r="D1878" i="6" s="1"/>
  <c r="D1879" i="6" s="1"/>
  <c r="D1880" i="6" s="1"/>
  <c r="D1881" i="6" s="1"/>
  <c r="D1882" i="6" s="1"/>
  <c r="D1883" i="6" s="1"/>
  <c r="D1884" i="6" s="1"/>
  <c r="D1885" i="6" s="1"/>
  <c r="D1886" i="6" s="1"/>
  <c r="D1887" i="6" s="1"/>
  <c r="D1888" i="6" s="1"/>
  <c r="D1889" i="6" s="1"/>
  <c r="D1890" i="6" s="1"/>
  <c r="D1891" i="6" s="1"/>
  <c r="D1892" i="6" s="1"/>
  <c r="D1893" i="6" s="1"/>
  <c r="D1894" i="6" s="1"/>
  <c r="D1895" i="6" s="1"/>
  <c r="D1896" i="6" s="1"/>
  <c r="D1897" i="6" s="1"/>
  <c r="D1898" i="6" s="1"/>
  <c r="D1899" i="6" s="1"/>
  <c r="D1900" i="6" s="1"/>
  <c r="D1901" i="6" s="1"/>
  <c r="D1902" i="6" s="1"/>
  <c r="D1903" i="6" s="1"/>
  <c r="D1904" i="6" s="1"/>
  <c r="D1905" i="6" s="1"/>
  <c r="D1906" i="6" s="1"/>
  <c r="D1907" i="6" s="1"/>
  <c r="D1908" i="6" s="1"/>
  <c r="D1909" i="6" s="1"/>
  <c r="D1910" i="6" s="1"/>
  <c r="D1911" i="6" s="1"/>
  <c r="D1912" i="6" s="1"/>
  <c r="D1913" i="6" s="1"/>
  <c r="D1914" i="6" s="1"/>
  <c r="D1915" i="6" s="1"/>
  <c r="D1916" i="6" s="1"/>
  <c r="D1917" i="6" s="1"/>
  <c r="D1918" i="6" s="1"/>
  <c r="D1919" i="6" s="1"/>
  <c r="D1920" i="6" s="1"/>
  <c r="D1921" i="6" s="1"/>
  <c r="D1922" i="6" s="1"/>
  <c r="D1923" i="6" s="1"/>
  <c r="D1924" i="6" s="1"/>
  <c r="D1925" i="6" s="1"/>
  <c r="D1926" i="6" s="1"/>
  <c r="D1927" i="6" s="1"/>
  <c r="D1928" i="6" s="1"/>
  <c r="D1929" i="6" s="1"/>
  <c r="D1930" i="6" s="1"/>
  <c r="D1931" i="6" s="1"/>
  <c r="D1932" i="6" s="1"/>
  <c r="D1933" i="6" s="1"/>
  <c r="D1934" i="6" s="1"/>
  <c r="D1935" i="6" s="1"/>
  <c r="D1936" i="6" s="1"/>
  <c r="D1937" i="6" s="1"/>
  <c r="D1938" i="6" s="1"/>
  <c r="D1939" i="6" s="1"/>
  <c r="D1940" i="6" s="1"/>
  <c r="D1941" i="6" s="1"/>
  <c r="D1942" i="6" s="1"/>
  <c r="D1943" i="6" s="1"/>
  <c r="D1944" i="6" s="1"/>
  <c r="D1945" i="6" s="1"/>
  <c r="D1946" i="6" s="1"/>
  <c r="D1947" i="6" s="1"/>
  <c r="D1948" i="6" s="1"/>
  <c r="D1949" i="6" s="1"/>
  <c r="D1950" i="6" s="1"/>
  <c r="D1951" i="6" s="1"/>
  <c r="D1952" i="6" s="1"/>
  <c r="D1953" i="6" s="1"/>
  <c r="D1954" i="6" s="1"/>
  <c r="D1955" i="6" s="1"/>
  <c r="D1956" i="6" s="1"/>
  <c r="D1957" i="6" s="1"/>
  <c r="D1958" i="6" s="1"/>
  <c r="D1959" i="6" s="1"/>
  <c r="D1960" i="6" s="1"/>
  <c r="D1961" i="6" s="1"/>
  <c r="D1962" i="6" s="1"/>
  <c r="D1963" i="6" s="1"/>
  <c r="D1964" i="6" s="1"/>
  <c r="D1965" i="6" s="1"/>
  <c r="D1966" i="6" s="1"/>
  <c r="D1967" i="6" s="1"/>
  <c r="D1968" i="6" s="1"/>
  <c r="D1969" i="6" s="1"/>
  <c r="D1970" i="6" s="1"/>
  <c r="D1971" i="6" s="1"/>
  <c r="D1972" i="6" s="1"/>
  <c r="D1973" i="6" s="1"/>
  <c r="D1974" i="6" s="1"/>
  <c r="D1975" i="6" s="1"/>
  <c r="D1976" i="6" s="1"/>
  <c r="D1977" i="6" s="1"/>
  <c r="D1978" i="6" s="1"/>
  <c r="D1979" i="6" s="1"/>
  <c r="D1980" i="6" s="1"/>
  <c r="D1981" i="6" s="1"/>
  <c r="D1982" i="6" s="1"/>
  <c r="D1983" i="6" s="1"/>
  <c r="D1984" i="6" s="1"/>
  <c r="D1985" i="6" s="1"/>
  <c r="D1986" i="6" s="1"/>
  <c r="D1987" i="6" s="1"/>
  <c r="D1988" i="6" s="1"/>
  <c r="D1989" i="6" s="1"/>
  <c r="D1990" i="6" s="1"/>
  <c r="D1991" i="6" s="1"/>
  <c r="D1992" i="6" s="1"/>
  <c r="D1993" i="6" s="1"/>
  <c r="D1994" i="6" s="1"/>
  <c r="D1995" i="6" s="1"/>
  <c r="D1996" i="6" s="1"/>
  <c r="D1997" i="6" s="1"/>
  <c r="D1998" i="6" s="1"/>
  <c r="D1999" i="6" s="1"/>
  <c r="D2000" i="6" s="1"/>
  <c r="D2001" i="6" s="1"/>
  <c r="D2002" i="6" s="1"/>
  <c r="D2003" i="6" s="1"/>
  <c r="D2004" i="6" s="1"/>
  <c r="D2005" i="6" s="1"/>
  <c r="D2006" i="6" s="1"/>
  <c r="D2007" i="6" s="1"/>
  <c r="D2008" i="6" s="1"/>
  <c r="D2009" i="6" s="1"/>
  <c r="D2010" i="6" s="1"/>
  <c r="D2011" i="6" s="1"/>
  <c r="D2012" i="6" s="1"/>
  <c r="D2013" i="6" s="1"/>
  <c r="D2014" i="6" s="1"/>
  <c r="D2015" i="6" s="1"/>
  <c r="D2016" i="6" s="1"/>
  <c r="D2017" i="6" s="1"/>
  <c r="D2018" i="6" s="1"/>
  <c r="D2019" i="6" s="1"/>
  <c r="D2020" i="6" s="1"/>
  <c r="D2021" i="6" s="1"/>
  <c r="D2022" i="6" s="1"/>
  <c r="D2023" i="6" s="1"/>
  <c r="D2024" i="6" s="1"/>
  <c r="D2025" i="6" s="1"/>
  <c r="D2026" i="6" s="1"/>
  <c r="D2027" i="6" s="1"/>
  <c r="D2028" i="6" s="1"/>
  <c r="D2029" i="6" s="1"/>
  <c r="D2030" i="6" s="1"/>
  <c r="D2031" i="6" s="1"/>
  <c r="D2032" i="6" s="1"/>
  <c r="D2033" i="6" s="1"/>
  <c r="D2034" i="6" s="1"/>
  <c r="D2035" i="6" s="1"/>
  <c r="D2036" i="6" s="1"/>
  <c r="D2037" i="6" s="1"/>
  <c r="D2038" i="6" s="1"/>
  <c r="D2039" i="6" s="1"/>
  <c r="D2040" i="6" s="1"/>
  <c r="D2041" i="6" s="1"/>
  <c r="D2042" i="6" s="1"/>
  <c r="D2043" i="6" s="1"/>
  <c r="D2044" i="6" s="1"/>
  <c r="D2045" i="6" s="1"/>
  <c r="D2046" i="6" s="1"/>
  <c r="D2047" i="6" s="1"/>
  <c r="D2048" i="6" s="1"/>
  <c r="D2049" i="6" s="1"/>
  <c r="D2050" i="6" s="1"/>
  <c r="D2051" i="6" s="1"/>
  <c r="D2052" i="6" s="1"/>
  <c r="D2053" i="6" s="1"/>
  <c r="D2054" i="6" s="1"/>
  <c r="D2055" i="6" s="1"/>
  <c r="D2056" i="6" s="1"/>
  <c r="D2057" i="6" s="1"/>
  <c r="D2058" i="6" s="1"/>
  <c r="D2059" i="6" s="1"/>
  <c r="D2060" i="6" s="1"/>
  <c r="D2061" i="6" s="1"/>
  <c r="D2062" i="6" s="1"/>
  <c r="D2063" i="6" s="1"/>
  <c r="D2064" i="6" s="1"/>
  <c r="D2065" i="6" s="1"/>
  <c r="D2066" i="6" s="1"/>
  <c r="D2067" i="6" s="1"/>
  <c r="D2068" i="6" s="1"/>
  <c r="D2069" i="6" s="1"/>
  <c r="D2070" i="6" s="1"/>
  <c r="D2071" i="6" s="1"/>
  <c r="D2072" i="6" s="1"/>
  <c r="D2073" i="6" s="1"/>
  <c r="D2074" i="6" s="1"/>
  <c r="D2075" i="6" s="1"/>
  <c r="D2076" i="6" s="1"/>
  <c r="D2077" i="6" s="1"/>
  <c r="D2078" i="6" s="1"/>
  <c r="D2079" i="6" s="1"/>
  <c r="D2080" i="6" s="1"/>
  <c r="D2081" i="6" s="1"/>
  <c r="D2082" i="6" s="1"/>
  <c r="D2083" i="6" s="1"/>
  <c r="D2084" i="6" s="1"/>
  <c r="D2085" i="6" s="1"/>
  <c r="D2086" i="6" s="1"/>
  <c r="D2087" i="6" s="1"/>
  <c r="D2088" i="6" s="1"/>
  <c r="D2089" i="6" s="1"/>
  <c r="D2090" i="6" s="1"/>
  <c r="D2091" i="6" s="1"/>
  <c r="D2092" i="6" s="1"/>
  <c r="D2093" i="6" s="1"/>
  <c r="D2094" i="6" s="1"/>
  <c r="D2095" i="6" s="1"/>
  <c r="D2096" i="6" s="1"/>
  <c r="D2097" i="6" s="1"/>
  <c r="D2098" i="6" s="1"/>
  <c r="D2099" i="6" s="1"/>
  <c r="D2100" i="6" s="1"/>
  <c r="D2101" i="6" s="1"/>
  <c r="D2102" i="6" s="1"/>
  <c r="D2103" i="6" s="1"/>
  <c r="D2104" i="6" s="1"/>
  <c r="D2105" i="6" s="1"/>
  <c r="D2106" i="6" s="1"/>
  <c r="D2107" i="6" s="1"/>
  <c r="D2108" i="6" s="1"/>
  <c r="D2109" i="6" s="1"/>
  <c r="D2110" i="6" s="1"/>
  <c r="D2111" i="6" s="1"/>
  <c r="D2112" i="6" s="1"/>
  <c r="D2113" i="6" s="1"/>
  <c r="D2114" i="6" s="1"/>
  <c r="D2115" i="6" s="1"/>
  <c r="D2116" i="6" s="1"/>
  <c r="D2117" i="6" s="1"/>
  <c r="D2118" i="6" s="1"/>
  <c r="D2119" i="6" s="1"/>
  <c r="D2120" i="6" s="1"/>
  <c r="D2121" i="6" s="1"/>
  <c r="D2122" i="6" s="1"/>
  <c r="D2123" i="6" s="1"/>
  <c r="D2124" i="6" s="1"/>
  <c r="D2125" i="6" s="1"/>
  <c r="D2126" i="6" s="1"/>
  <c r="D2127" i="6" s="1"/>
  <c r="D2128" i="6" s="1"/>
  <c r="D2129" i="6" s="1"/>
  <c r="D2130" i="6" s="1"/>
  <c r="D2131" i="6" s="1"/>
  <c r="D2132" i="6" s="1"/>
  <c r="D2133" i="6" s="1"/>
  <c r="D2134" i="6" s="1"/>
  <c r="D2135" i="6" s="1"/>
  <c r="D2136" i="6" s="1"/>
  <c r="D2137" i="6" s="1"/>
  <c r="D2138" i="6" s="1"/>
  <c r="D2139" i="6" s="1"/>
  <c r="D2140" i="6" s="1"/>
  <c r="D2141" i="6" s="1"/>
  <c r="D2142" i="6" s="1"/>
  <c r="D2143" i="6" s="1"/>
  <c r="D2144" i="6" s="1"/>
  <c r="D2145" i="6" s="1"/>
  <c r="D2146" i="6" s="1"/>
  <c r="D2147" i="6" s="1"/>
  <c r="D2148" i="6" s="1"/>
  <c r="D2149" i="6" s="1"/>
  <c r="D2150" i="6" s="1"/>
  <c r="D2151" i="6" s="1"/>
  <c r="D2152" i="6" s="1"/>
  <c r="D2153" i="6" s="1"/>
  <c r="D2154" i="6" s="1"/>
  <c r="D2155" i="6" s="1"/>
  <c r="D2156" i="6" s="1"/>
  <c r="D2157" i="6" s="1"/>
  <c r="D2158" i="6" s="1"/>
  <c r="D2159" i="6" s="1"/>
  <c r="D2160" i="6" s="1"/>
  <c r="D2161" i="6" s="1"/>
  <c r="D2162" i="6" s="1"/>
  <c r="D2163" i="6" s="1"/>
  <c r="D2164" i="6" s="1"/>
  <c r="D2165" i="6" s="1"/>
  <c r="D2166" i="6" s="1"/>
  <c r="D2167" i="6" s="1"/>
  <c r="D2168" i="6" s="1"/>
  <c r="D2169" i="6" s="1"/>
  <c r="D2170" i="6" s="1"/>
  <c r="D2171" i="6" s="1"/>
  <c r="D2172" i="6" s="1"/>
  <c r="D2173" i="6" s="1"/>
  <c r="D2174" i="6" s="1"/>
  <c r="D2175" i="6" s="1"/>
  <c r="D2176" i="6" s="1"/>
  <c r="D2177" i="6" s="1"/>
  <c r="D2178" i="6" s="1"/>
  <c r="D2179" i="6" s="1"/>
  <c r="D2180" i="6" s="1"/>
  <c r="D2181" i="6" s="1"/>
  <c r="D2182" i="6" s="1"/>
  <c r="D2183" i="6" s="1"/>
  <c r="D2184" i="6" s="1"/>
  <c r="D2185" i="6" s="1"/>
  <c r="D2186" i="6" s="1"/>
  <c r="D2187" i="6" s="1"/>
  <c r="D2188" i="6" s="1"/>
  <c r="D2189" i="6" s="1"/>
  <c r="D2190" i="6" s="1"/>
  <c r="D2191" i="6" s="1"/>
  <c r="D2192" i="6" s="1"/>
  <c r="D2193" i="6" s="1"/>
  <c r="D2194" i="6" s="1"/>
  <c r="D2195" i="6" s="1"/>
  <c r="D2196" i="6" s="1"/>
  <c r="D2197" i="6" s="1"/>
  <c r="D2198" i="6" s="1"/>
  <c r="D2199" i="6" s="1"/>
  <c r="D2200" i="6" s="1"/>
  <c r="D2201" i="6" s="1"/>
  <c r="D2202" i="6" s="1"/>
  <c r="D2203" i="6" s="1"/>
  <c r="D2204" i="6" s="1"/>
  <c r="D2205" i="6" s="1"/>
  <c r="D2206" i="6" s="1"/>
  <c r="D2207" i="6" s="1"/>
  <c r="D2208" i="6" s="1"/>
  <c r="D2209" i="6" s="1"/>
  <c r="D2210" i="6" s="1"/>
  <c r="D2211" i="6" s="1"/>
  <c r="D2212" i="6" s="1"/>
  <c r="D2213" i="6" s="1"/>
  <c r="D2214" i="6" s="1"/>
  <c r="D2215" i="6" s="1"/>
  <c r="D2216" i="6" s="1"/>
  <c r="D2217" i="6" s="1"/>
  <c r="D2218" i="6" s="1"/>
  <c r="D2219" i="6" s="1"/>
  <c r="D2220" i="6" s="1"/>
  <c r="D2221" i="6" s="1"/>
  <c r="D2222" i="6" s="1"/>
  <c r="D2223" i="6" s="1"/>
  <c r="D2224" i="6" s="1"/>
  <c r="D2225" i="6" s="1"/>
  <c r="D2226" i="6" s="1"/>
  <c r="D2227" i="6" s="1"/>
  <c r="D2228" i="6" s="1"/>
  <c r="D2229" i="6" s="1"/>
  <c r="D2230" i="6" s="1"/>
  <c r="D2231" i="6" s="1"/>
  <c r="D2232" i="6" s="1"/>
  <c r="D2233" i="6" s="1"/>
  <c r="D2234" i="6" s="1"/>
  <c r="D2235" i="6" s="1"/>
  <c r="D2236" i="6" s="1"/>
  <c r="D2237" i="6" s="1"/>
  <c r="D2238" i="6" s="1"/>
  <c r="D2239" i="6" s="1"/>
  <c r="D2240" i="6" s="1"/>
  <c r="D2241" i="6" s="1"/>
  <c r="D2242" i="6" s="1"/>
  <c r="D2243" i="6" s="1"/>
  <c r="D2244" i="6" s="1"/>
  <c r="D2245" i="6" s="1"/>
  <c r="D2246" i="6" s="1"/>
  <c r="D2247" i="6" s="1"/>
  <c r="D2248" i="6" s="1"/>
  <c r="D2249" i="6" s="1"/>
  <c r="D2250" i="6" s="1"/>
  <c r="D2251" i="6" s="1"/>
  <c r="D2252" i="6" s="1"/>
  <c r="D2253" i="6" s="1"/>
  <c r="D2254" i="6" s="1"/>
  <c r="D2255" i="6" s="1"/>
  <c r="D2256" i="6" s="1"/>
  <c r="D2257" i="6" s="1"/>
  <c r="D2258" i="6" s="1"/>
  <c r="D2259" i="6" s="1"/>
  <c r="D2260" i="6" s="1"/>
  <c r="D2261" i="6" s="1"/>
  <c r="D2262" i="6" s="1"/>
  <c r="D2263" i="6" s="1"/>
  <c r="D2264" i="6" s="1"/>
  <c r="D2265" i="6" s="1"/>
  <c r="D2266" i="6" s="1"/>
  <c r="D2267" i="6" s="1"/>
  <c r="D2268" i="6" s="1"/>
  <c r="D2269" i="6" s="1"/>
  <c r="D2270" i="6" s="1"/>
  <c r="D2271" i="6" s="1"/>
  <c r="D2272" i="6" s="1"/>
  <c r="D2273" i="6" s="1"/>
  <c r="D2274" i="6" s="1"/>
  <c r="D2275" i="6" s="1"/>
  <c r="D2276" i="6" s="1"/>
  <c r="D2277" i="6" s="1"/>
  <c r="D2278" i="6" s="1"/>
  <c r="D2279" i="6" s="1"/>
  <c r="D2280" i="6" s="1"/>
  <c r="D2281" i="6" s="1"/>
  <c r="D2282" i="6" s="1"/>
  <c r="D2283" i="6" s="1"/>
  <c r="D2284" i="6" s="1"/>
  <c r="D2285" i="6" s="1"/>
  <c r="D2286" i="6" s="1"/>
  <c r="D2287" i="6" s="1"/>
  <c r="D2288" i="6" s="1"/>
  <c r="D2289" i="6" s="1"/>
  <c r="D2290" i="6" s="1"/>
  <c r="D2291" i="6" s="1"/>
  <c r="D2292" i="6" s="1"/>
  <c r="D2293" i="6" s="1"/>
  <c r="D2294" i="6" s="1"/>
  <c r="D2295" i="6" s="1"/>
  <c r="D2296" i="6" s="1"/>
  <c r="D2297" i="6" s="1"/>
  <c r="D2298" i="6" s="1"/>
  <c r="D2299" i="6" s="1"/>
  <c r="D2300" i="6" s="1"/>
  <c r="D2301" i="6" s="1"/>
  <c r="D2302" i="6" s="1"/>
  <c r="D2303" i="6" s="1"/>
  <c r="D2304" i="6" s="1"/>
  <c r="D2305" i="6" s="1"/>
  <c r="D2306" i="6" s="1"/>
  <c r="D2307" i="6" s="1"/>
  <c r="D2308" i="6" s="1"/>
  <c r="D2309" i="6" s="1"/>
  <c r="D2310" i="6" s="1"/>
  <c r="D2311" i="6" s="1"/>
  <c r="D2312" i="6" s="1"/>
  <c r="D2313" i="6" s="1"/>
  <c r="D2314" i="6" s="1"/>
  <c r="D2315" i="6" s="1"/>
  <c r="D2316" i="6" s="1"/>
  <c r="D2317" i="6" s="1"/>
  <c r="D2318" i="6" s="1"/>
  <c r="D2319" i="6" s="1"/>
  <c r="D2320" i="6" s="1"/>
  <c r="D2321" i="6" s="1"/>
  <c r="D2322" i="6" s="1"/>
  <c r="D2323" i="6" s="1"/>
  <c r="D2324" i="6" s="1"/>
  <c r="D2325" i="6" s="1"/>
  <c r="D2326" i="6" s="1"/>
  <c r="D2327" i="6" s="1"/>
  <c r="D2328" i="6" s="1"/>
  <c r="D2329" i="6" s="1"/>
  <c r="D2330" i="6" s="1"/>
  <c r="D2331" i="6" s="1"/>
  <c r="D2332" i="6" s="1"/>
  <c r="D2333" i="6" s="1"/>
  <c r="D2334" i="6" s="1"/>
  <c r="D2335" i="6" s="1"/>
  <c r="D2336" i="6" s="1"/>
  <c r="D2337" i="6" s="1"/>
  <c r="D2338" i="6" s="1"/>
  <c r="D2339" i="6" s="1"/>
  <c r="D2340" i="6" s="1"/>
  <c r="D2341" i="6" s="1"/>
  <c r="D2342" i="6" s="1"/>
  <c r="D2343" i="6" s="1"/>
  <c r="D2344" i="6" s="1"/>
  <c r="D2345" i="6" s="1"/>
  <c r="D2346" i="6" s="1"/>
  <c r="D2347" i="6" s="1"/>
  <c r="D2348" i="6" s="1"/>
  <c r="D2349" i="6" s="1"/>
  <c r="D2350" i="6" s="1"/>
  <c r="D2351" i="6" s="1"/>
  <c r="D2352" i="6" s="1"/>
  <c r="D2353" i="6" s="1"/>
  <c r="D2354" i="6" s="1"/>
  <c r="D2355" i="6" s="1"/>
  <c r="D2356" i="6" s="1"/>
  <c r="D2357" i="6" s="1"/>
  <c r="D2358" i="6" s="1"/>
  <c r="D2359" i="6" s="1"/>
  <c r="D2360" i="6" s="1"/>
  <c r="D2361" i="6" s="1"/>
  <c r="D2362" i="6" s="1"/>
  <c r="D2363" i="6" s="1"/>
  <c r="D2364" i="6" s="1"/>
  <c r="D2365" i="6" s="1"/>
  <c r="D2366" i="6" s="1"/>
  <c r="D2367" i="6" s="1"/>
  <c r="D2368" i="6" s="1"/>
  <c r="D2369" i="6" s="1"/>
  <c r="D2370" i="6" s="1"/>
  <c r="D2371" i="6" s="1"/>
  <c r="D2372" i="6" s="1"/>
  <c r="D2373" i="6" s="1"/>
  <c r="D2374" i="6" s="1"/>
  <c r="D2375" i="6" s="1"/>
  <c r="D2376" i="6" s="1"/>
  <c r="D2377" i="6" s="1"/>
  <c r="D2378" i="6" s="1"/>
  <c r="D2379" i="6" s="1"/>
  <c r="D2380" i="6" s="1"/>
  <c r="D2381" i="6" s="1"/>
  <c r="D2382" i="6" s="1"/>
  <c r="D2383" i="6" s="1"/>
  <c r="D2384" i="6" s="1"/>
  <c r="D2385" i="6" s="1"/>
  <c r="D2386" i="6" s="1"/>
  <c r="D2387" i="6" s="1"/>
  <c r="D2388" i="6" s="1"/>
  <c r="D2389" i="6" s="1"/>
  <c r="D2390" i="6" s="1"/>
  <c r="D2391" i="6" s="1"/>
  <c r="D2392" i="6" s="1"/>
  <c r="D2393" i="6" s="1"/>
  <c r="D2394" i="6" s="1"/>
  <c r="D2395" i="6" s="1"/>
  <c r="D2396" i="6" s="1"/>
  <c r="D2397" i="6" s="1"/>
  <c r="D2398" i="6" s="1"/>
  <c r="D2399" i="6" s="1"/>
  <c r="D2400" i="6" s="1"/>
  <c r="D2401" i="6" s="1"/>
  <c r="D2402" i="6" s="1"/>
  <c r="D2403" i="6" s="1"/>
  <c r="D2404" i="6" s="1"/>
  <c r="D2405" i="6" s="1"/>
  <c r="D2406" i="6" s="1"/>
  <c r="D2407" i="6" s="1"/>
  <c r="D2408" i="6" s="1"/>
  <c r="D2409" i="6" s="1"/>
  <c r="D2410" i="6" s="1"/>
  <c r="D2411" i="6" s="1"/>
  <c r="D2412" i="6" s="1"/>
  <c r="D2413" i="6" s="1"/>
  <c r="D2414" i="6" s="1"/>
  <c r="D2415" i="6" s="1"/>
  <c r="D2416" i="6" s="1"/>
  <c r="D2417" i="6" s="1"/>
  <c r="D2418" i="6" s="1"/>
  <c r="D2419" i="6" s="1"/>
  <c r="D2420" i="6" s="1"/>
  <c r="D2421" i="6" s="1"/>
  <c r="D2422" i="6" s="1"/>
  <c r="D2423" i="6" s="1"/>
  <c r="D2424" i="6" s="1"/>
  <c r="D2425" i="6" s="1"/>
  <c r="D2426" i="6" s="1"/>
  <c r="D2427" i="6" s="1"/>
  <c r="D2428" i="6" s="1"/>
  <c r="D2429" i="6" s="1"/>
  <c r="D2430" i="6" s="1"/>
  <c r="D2431" i="6" s="1"/>
  <c r="D2432" i="6" s="1"/>
  <c r="D2433" i="6" s="1"/>
  <c r="D2434" i="6" s="1"/>
  <c r="D2435" i="6" s="1"/>
  <c r="D2436" i="6" s="1"/>
  <c r="D2437" i="6" s="1"/>
  <c r="D2438" i="6" s="1"/>
  <c r="D2439" i="6" s="1"/>
  <c r="D2440" i="6" s="1"/>
  <c r="D2441" i="6" s="1"/>
  <c r="D2442" i="6" s="1"/>
  <c r="D2443" i="6" s="1"/>
  <c r="D2444" i="6" s="1"/>
  <c r="D2445" i="6" s="1"/>
  <c r="D2446" i="6" s="1"/>
  <c r="D2447" i="6" s="1"/>
  <c r="D2448" i="6" s="1"/>
  <c r="D2449" i="6" s="1"/>
  <c r="D2450" i="6" s="1"/>
  <c r="D2451" i="6" s="1"/>
  <c r="D2452" i="6" s="1"/>
  <c r="D2453" i="6" s="1"/>
  <c r="D2454" i="6" s="1"/>
  <c r="D2455" i="6" s="1"/>
  <c r="D2456" i="6" s="1"/>
  <c r="D2457" i="6" s="1"/>
  <c r="D2458" i="6" s="1"/>
  <c r="D2459" i="6" s="1"/>
  <c r="D2460" i="6" s="1"/>
  <c r="D2461" i="6" s="1"/>
  <c r="D2462" i="6" s="1"/>
  <c r="D2463" i="6" s="1"/>
  <c r="D2464" i="6" s="1"/>
  <c r="D2465" i="6" s="1"/>
  <c r="D2466" i="6" s="1"/>
  <c r="D2467" i="6" s="1"/>
  <c r="D2468" i="6" s="1"/>
  <c r="D2469" i="6" s="1"/>
  <c r="D2470" i="6" s="1"/>
  <c r="D2471" i="6" s="1"/>
  <c r="D2472" i="6" s="1"/>
  <c r="D2473" i="6" s="1"/>
  <c r="D2474" i="6" s="1"/>
  <c r="D2475" i="6" s="1"/>
  <c r="D2476" i="6" s="1"/>
  <c r="D2477" i="6" s="1"/>
  <c r="D2478" i="6" s="1"/>
  <c r="D2479" i="6" s="1"/>
  <c r="D2480" i="6" s="1"/>
  <c r="D2481" i="6" s="1"/>
  <c r="D2482" i="6" s="1"/>
  <c r="D2483" i="6" s="1"/>
  <c r="D2484" i="6" s="1"/>
  <c r="D2485" i="6" s="1"/>
  <c r="D2486" i="6" s="1"/>
  <c r="D2487" i="6" s="1"/>
  <c r="D2488" i="6" s="1"/>
  <c r="D2489" i="6" s="1"/>
  <c r="D2490" i="6" s="1"/>
  <c r="D2491" i="6" s="1"/>
  <c r="D2492" i="6" s="1"/>
  <c r="D2493" i="6" s="1"/>
  <c r="D2494" i="6" s="1"/>
  <c r="D2495" i="6" s="1"/>
  <c r="D2496" i="6" s="1"/>
  <c r="D2497" i="6" s="1"/>
  <c r="D2498" i="6" s="1"/>
  <c r="D2499" i="6" s="1"/>
  <c r="D2500" i="6" s="1"/>
  <c r="D2501" i="6" s="1"/>
  <c r="D2502" i="6" s="1"/>
  <c r="D2503" i="6" s="1"/>
  <c r="D2504" i="6" s="1"/>
  <c r="D2505" i="6" s="1"/>
  <c r="D2506" i="6" s="1"/>
  <c r="D2507" i="6" s="1"/>
  <c r="D2508" i="6" s="1"/>
  <c r="D2509" i="6" s="1"/>
  <c r="D2510" i="6" s="1"/>
  <c r="D2511" i="6" s="1"/>
  <c r="D2512" i="6" s="1"/>
  <c r="D2513" i="6" s="1"/>
  <c r="D2514" i="6" s="1"/>
  <c r="D2515" i="6" s="1"/>
  <c r="D2516" i="6" s="1"/>
  <c r="D2517" i="6" s="1"/>
  <c r="D2518" i="6" s="1"/>
  <c r="D2519" i="6" s="1"/>
  <c r="D2520" i="6" s="1"/>
  <c r="D2521" i="6" s="1"/>
  <c r="D2522" i="6" s="1"/>
  <c r="D2523" i="6" s="1"/>
  <c r="D2524" i="6" s="1"/>
  <c r="D2525" i="6" s="1"/>
  <c r="D2526" i="6" s="1"/>
  <c r="D2527" i="6" s="1"/>
  <c r="D2528" i="6" s="1"/>
  <c r="D2529" i="6" s="1"/>
  <c r="D2530" i="6" s="1"/>
  <c r="D2531" i="6" s="1"/>
  <c r="D2532" i="6" s="1"/>
  <c r="D2533" i="6" s="1"/>
  <c r="D2534" i="6" s="1"/>
  <c r="D2535" i="6" s="1"/>
  <c r="D2536" i="6" s="1"/>
  <c r="D2537" i="6" s="1"/>
  <c r="D2538" i="6" s="1"/>
  <c r="D2539" i="6" s="1"/>
  <c r="D2540" i="6" s="1"/>
  <c r="D2541" i="6" s="1"/>
  <c r="D2542" i="6" s="1"/>
  <c r="D2543" i="6" s="1"/>
  <c r="D2544" i="6" s="1"/>
  <c r="D2545" i="6" s="1"/>
  <c r="D2546" i="6" s="1"/>
  <c r="D2547" i="6" s="1"/>
  <c r="D2548" i="6" s="1"/>
  <c r="D2549" i="6" s="1"/>
  <c r="D2550" i="6" s="1"/>
  <c r="D2551" i="6" s="1"/>
  <c r="D2552" i="6" s="1"/>
  <c r="D2553" i="6" s="1"/>
  <c r="D2554" i="6" s="1"/>
  <c r="D2555" i="6" s="1"/>
  <c r="D2556" i="6" s="1"/>
  <c r="D2557" i="6" s="1"/>
  <c r="D2558" i="6" s="1"/>
  <c r="D2559" i="6" s="1"/>
  <c r="D2560" i="6" s="1"/>
  <c r="D2561" i="6" s="1"/>
  <c r="D2562" i="6" s="1"/>
  <c r="D2563" i="6" s="1"/>
  <c r="D2564" i="6" s="1"/>
  <c r="D2565" i="6" s="1"/>
  <c r="D2566" i="6" s="1"/>
  <c r="D2567" i="6" s="1"/>
  <c r="D2568" i="6" s="1"/>
  <c r="D2569" i="6" s="1"/>
  <c r="D2570" i="6" s="1"/>
  <c r="D2571" i="6" s="1"/>
  <c r="D2572" i="6" s="1"/>
  <c r="D2573" i="6" s="1"/>
  <c r="D2574" i="6" s="1"/>
  <c r="D2575" i="6" s="1"/>
  <c r="D2576" i="6" s="1"/>
  <c r="D2577" i="6" s="1"/>
  <c r="D2578" i="6" s="1"/>
  <c r="D2579" i="6" s="1"/>
  <c r="D2580" i="6" s="1"/>
  <c r="D2581" i="6" s="1"/>
  <c r="D2582" i="6" s="1"/>
  <c r="D2583" i="6" s="1"/>
  <c r="D2584" i="6" s="1"/>
  <c r="D2585" i="6" s="1"/>
  <c r="D2586" i="6" s="1"/>
  <c r="D2587" i="6" s="1"/>
  <c r="D2588" i="6" s="1"/>
  <c r="D2589" i="6" s="1"/>
  <c r="D2590" i="6" s="1"/>
  <c r="D2591" i="6" s="1"/>
  <c r="D2592" i="6" s="1"/>
  <c r="D2593" i="6" s="1"/>
  <c r="D2594" i="6" s="1"/>
  <c r="D2595" i="6" s="1"/>
  <c r="D2596" i="6" s="1"/>
  <c r="D2597" i="6" s="1"/>
  <c r="D2598" i="6" s="1"/>
  <c r="D2599" i="6" s="1"/>
  <c r="D2600" i="6" s="1"/>
  <c r="D2601" i="6" s="1"/>
  <c r="D2602" i="6" s="1"/>
  <c r="D2603" i="6" s="1"/>
  <c r="D2604" i="6" s="1"/>
  <c r="D2605" i="6" s="1"/>
  <c r="D2606" i="6" s="1"/>
  <c r="D2607" i="6" s="1"/>
  <c r="D2608" i="6" s="1"/>
  <c r="D2609" i="6" s="1"/>
  <c r="D2610" i="6" s="1"/>
  <c r="D2611" i="6" s="1"/>
  <c r="D2612" i="6" s="1"/>
  <c r="D2613" i="6" s="1"/>
  <c r="D2614" i="6" s="1"/>
  <c r="D2615" i="6" s="1"/>
  <c r="D2616" i="6" s="1"/>
  <c r="D2617" i="6" s="1"/>
  <c r="D2618" i="6" s="1"/>
  <c r="D2619" i="6" s="1"/>
  <c r="D2620" i="6" s="1"/>
  <c r="D2621" i="6" s="1"/>
  <c r="D2622" i="6" s="1"/>
  <c r="D2623" i="6" s="1"/>
  <c r="D2624" i="6" s="1"/>
  <c r="D2625" i="6" s="1"/>
  <c r="D2626" i="6" s="1"/>
  <c r="D2627" i="6" s="1"/>
  <c r="D2628" i="6" s="1"/>
  <c r="D2629" i="6" s="1"/>
  <c r="D2630" i="6" s="1"/>
  <c r="D2631" i="6" s="1"/>
  <c r="D2632" i="6" s="1"/>
  <c r="D2633" i="6" s="1"/>
  <c r="D2634" i="6" s="1"/>
  <c r="D2635" i="6" s="1"/>
  <c r="D2636" i="6" s="1"/>
  <c r="D2637" i="6" s="1"/>
  <c r="D2638" i="6" s="1"/>
  <c r="D2639" i="6" s="1"/>
  <c r="D2640" i="6" s="1"/>
  <c r="D2641" i="6" s="1"/>
  <c r="D2642" i="6" s="1"/>
  <c r="D2643" i="6" s="1"/>
  <c r="D2644" i="6" s="1"/>
  <c r="D2645" i="6" s="1"/>
  <c r="D2646" i="6" s="1"/>
  <c r="D2647" i="6" s="1"/>
  <c r="D2648" i="6" s="1"/>
  <c r="D2649" i="6" s="1"/>
  <c r="D2650" i="6" s="1"/>
  <c r="D2651" i="6" s="1"/>
  <c r="D2652" i="6" s="1"/>
  <c r="D2653" i="6" s="1"/>
  <c r="D2654" i="6" s="1"/>
  <c r="D2655" i="6" s="1"/>
  <c r="D2656" i="6" s="1"/>
  <c r="D2657" i="6" s="1"/>
  <c r="D2658" i="6" s="1"/>
  <c r="D2659" i="6" s="1"/>
  <c r="D2660" i="6" s="1"/>
  <c r="D2661" i="6" s="1"/>
  <c r="D2662" i="6" s="1"/>
  <c r="D2663" i="6" s="1"/>
  <c r="D2664" i="6" s="1"/>
  <c r="D2665" i="6" s="1"/>
  <c r="D2666" i="6" s="1"/>
  <c r="D2667" i="6" s="1"/>
  <c r="D2668" i="6" s="1"/>
  <c r="D2669" i="6" s="1"/>
  <c r="D2670" i="6" s="1"/>
  <c r="D2671" i="6" s="1"/>
  <c r="D2672" i="6" s="1"/>
  <c r="D2673" i="6" s="1"/>
  <c r="D2674" i="6" s="1"/>
  <c r="D2675" i="6" s="1"/>
  <c r="D2676" i="6" s="1"/>
  <c r="D2677" i="6" s="1"/>
  <c r="D2678" i="6" s="1"/>
  <c r="D2679" i="6" s="1"/>
  <c r="D2680" i="6" s="1"/>
  <c r="D2681" i="6" s="1"/>
  <c r="D2682" i="6" s="1"/>
  <c r="D2683" i="6" s="1"/>
  <c r="D2684" i="6" s="1"/>
  <c r="D2685" i="6" s="1"/>
  <c r="D2686" i="6" s="1"/>
  <c r="D2687" i="6" s="1"/>
  <c r="D2688" i="6" s="1"/>
  <c r="D2689" i="6" s="1"/>
  <c r="D2690" i="6" s="1"/>
  <c r="D2691" i="6" s="1"/>
  <c r="D2692" i="6" s="1"/>
  <c r="D2693" i="6" s="1"/>
  <c r="D2694" i="6" s="1"/>
  <c r="D2695" i="6" s="1"/>
  <c r="D2696" i="6" s="1"/>
  <c r="D2697" i="6" s="1"/>
  <c r="D2698" i="6" s="1"/>
  <c r="D2699" i="6" s="1"/>
  <c r="D2700" i="6" s="1"/>
  <c r="D2701" i="6" s="1"/>
  <c r="D2702" i="6" s="1"/>
  <c r="D2703" i="6" s="1"/>
  <c r="D2704" i="6" s="1"/>
  <c r="D2705" i="6" s="1"/>
  <c r="D2706" i="6" s="1"/>
  <c r="D2707" i="6" s="1"/>
  <c r="D2708" i="6" s="1"/>
  <c r="D2709" i="6" s="1"/>
  <c r="D2710" i="6" s="1"/>
  <c r="D2711" i="6" s="1"/>
  <c r="D2712" i="6" s="1"/>
  <c r="D2713" i="6" s="1"/>
  <c r="D2714" i="6" s="1"/>
  <c r="D2715" i="6" s="1"/>
  <c r="D2716" i="6" s="1"/>
  <c r="D2717" i="6" s="1"/>
  <c r="D2718" i="6" s="1"/>
  <c r="D2719" i="6" s="1"/>
  <c r="D2720" i="6" s="1"/>
  <c r="D2721" i="6" s="1"/>
  <c r="D2722" i="6" s="1"/>
  <c r="D2723" i="6" s="1"/>
  <c r="D2724" i="6" s="1"/>
  <c r="D2725" i="6" s="1"/>
  <c r="D2726" i="6" s="1"/>
  <c r="D2727" i="6" s="1"/>
  <c r="D2728" i="6" s="1"/>
  <c r="D2729" i="6" s="1"/>
  <c r="D2730" i="6" s="1"/>
  <c r="D2731" i="6" s="1"/>
  <c r="D2732" i="6" s="1"/>
  <c r="D2733" i="6" s="1"/>
  <c r="D2734" i="6" s="1"/>
  <c r="D2735" i="6" s="1"/>
  <c r="D2736" i="6" s="1"/>
  <c r="D2737" i="6" s="1"/>
  <c r="D2738" i="6" s="1"/>
  <c r="D2739" i="6" s="1"/>
  <c r="D2740" i="6" s="1"/>
  <c r="D2741" i="6" s="1"/>
  <c r="D2742" i="6" s="1"/>
  <c r="D2743" i="6" s="1"/>
  <c r="D2744" i="6" s="1"/>
  <c r="D2745" i="6" s="1"/>
  <c r="D2746" i="6" s="1"/>
  <c r="D2747" i="6" s="1"/>
  <c r="D2748" i="6" s="1"/>
  <c r="D2749" i="6" s="1"/>
  <c r="D2750" i="6" s="1"/>
  <c r="D2751" i="6" s="1"/>
  <c r="D2752" i="6" s="1"/>
  <c r="D2753" i="6" s="1"/>
  <c r="D2754" i="6" s="1"/>
  <c r="D2755" i="6" s="1"/>
  <c r="D2756" i="6" s="1"/>
  <c r="D2757" i="6" s="1"/>
  <c r="D2758" i="6" s="1"/>
  <c r="D2759" i="6" s="1"/>
  <c r="D2760" i="6" s="1"/>
  <c r="D2761" i="6" s="1"/>
  <c r="D2762" i="6" s="1"/>
  <c r="D2763" i="6" s="1"/>
  <c r="D2764" i="6" s="1"/>
  <c r="D2765" i="6" s="1"/>
  <c r="D2766" i="6" s="1"/>
  <c r="D2767" i="6" s="1"/>
  <c r="D2768" i="6" s="1"/>
  <c r="D2769" i="6" s="1"/>
  <c r="D2770" i="6" s="1"/>
  <c r="D2771" i="6" s="1"/>
  <c r="D2772" i="6" s="1"/>
  <c r="D2773" i="6" s="1"/>
  <c r="D2774" i="6" s="1"/>
  <c r="D2775" i="6" s="1"/>
  <c r="D2776" i="6" s="1"/>
  <c r="D2777" i="6" s="1"/>
  <c r="D2778" i="6" s="1"/>
  <c r="D2779" i="6" s="1"/>
  <c r="D2780" i="6" s="1"/>
  <c r="D2781" i="6" s="1"/>
  <c r="D2782" i="6" s="1"/>
  <c r="D2783" i="6" s="1"/>
  <c r="D2784" i="6" s="1"/>
  <c r="D2785" i="6" s="1"/>
  <c r="D2786" i="6" s="1"/>
  <c r="D2787" i="6" s="1"/>
  <c r="D2788" i="6" s="1"/>
  <c r="D2789" i="6" s="1"/>
  <c r="D2790" i="6" s="1"/>
  <c r="D2791" i="6" s="1"/>
  <c r="D2792" i="6" s="1"/>
  <c r="D2793" i="6" s="1"/>
  <c r="D2794" i="6" s="1"/>
  <c r="D2795" i="6" s="1"/>
  <c r="D2796" i="6" s="1"/>
  <c r="D2797" i="6" s="1"/>
  <c r="D2798" i="6" s="1"/>
  <c r="D2799" i="6" s="1"/>
  <c r="D2800" i="6" s="1"/>
  <c r="D2801" i="6" s="1"/>
  <c r="D2802" i="6" s="1"/>
  <c r="D2803" i="6" s="1"/>
  <c r="D2804" i="6" s="1"/>
  <c r="D2805" i="6" s="1"/>
  <c r="D2806" i="6" s="1"/>
  <c r="D2807" i="6" s="1"/>
  <c r="D2808" i="6" s="1"/>
  <c r="D2809" i="6" s="1"/>
  <c r="D2810" i="6" s="1"/>
  <c r="D2811" i="6" s="1"/>
  <c r="D2812" i="6" s="1"/>
  <c r="D2813" i="6" s="1"/>
  <c r="D2814" i="6" s="1"/>
  <c r="D2815" i="6" s="1"/>
  <c r="D2816" i="6" s="1"/>
  <c r="D2817" i="6" s="1"/>
  <c r="D2818" i="6" s="1"/>
  <c r="D2819" i="6" s="1"/>
  <c r="D2820" i="6" s="1"/>
  <c r="D2821" i="6" s="1"/>
  <c r="D2822" i="6" s="1"/>
  <c r="D2823" i="6" s="1"/>
  <c r="D2824" i="6" s="1"/>
  <c r="D2825" i="6" s="1"/>
  <c r="D2826" i="6" s="1"/>
  <c r="D2827" i="6" s="1"/>
  <c r="D2828" i="6" s="1"/>
  <c r="D2829" i="6" s="1"/>
  <c r="D2830" i="6" s="1"/>
  <c r="D2831" i="6" s="1"/>
  <c r="D2832" i="6" s="1"/>
  <c r="D2833" i="6" s="1"/>
  <c r="D2834" i="6" s="1"/>
  <c r="D2835" i="6" s="1"/>
  <c r="D2836" i="6" s="1"/>
  <c r="D2837" i="6" s="1"/>
  <c r="D2838" i="6" s="1"/>
  <c r="D2839" i="6" s="1"/>
  <c r="D2840" i="6" s="1"/>
  <c r="D2841" i="6" s="1"/>
  <c r="D2842" i="6" s="1"/>
  <c r="D2843" i="6" s="1"/>
  <c r="D2844" i="6" s="1"/>
  <c r="D2845" i="6" s="1"/>
  <c r="D2846" i="6" s="1"/>
  <c r="D2847" i="6" s="1"/>
  <c r="D2848" i="6" s="1"/>
  <c r="D2849" i="6" s="1"/>
  <c r="D2850" i="6" s="1"/>
  <c r="D2851" i="6" s="1"/>
  <c r="D2852" i="6" s="1"/>
  <c r="D2853" i="6" s="1"/>
  <c r="D2854" i="6" s="1"/>
  <c r="D2855" i="6" s="1"/>
  <c r="D2856" i="6" s="1"/>
  <c r="D2857" i="6" s="1"/>
  <c r="D2858" i="6" s="1"/>
  <c r="D2859" i="6" s="1"/>
  <c r="D2860" i="6" s="1"/>
  <c r="D2861" i="6" s="1"/>
  <c r="D2862" i="6" s="1"/>
  <c r="D2863" i="6" s="1"/>
  <c r="D2864" i="6" s="1"/>
  <c r="D2865" i="6" s="1"/>
  <c r="D2866" i="6" s="1"/>
  <c r="D2867" i="6" s="1"/>
  <c r="D2868" i="6" s="1"/>
  <c r="D2869" i="6" s="1"/>
  <c r="D2870" i="6" s="1"/>
  <c r="D2871" i="6" s="1"/>
  <c r="D2872" i="6" s="1"/>
  <c r="D2873" i="6" s="1"/>
  <c r="D2874" i="6" s="1"/>
  <c r="D2875" i="6" s="1"/>
  <c r="D2876" i="6" s="1"/>
  <c r="D2877" i="6" s="1"/>
  <c r="D2878" i="6" s="1"/>
  <c r="D2879" i="6" s="1"/>
  <c r="D2880" i="6" s="1"/>
  <c r="D2881" i="6" s="1"/>
  <c r="D2882" i="6" s="1"/>
  <c r="D2883" i="6" s="1"/>
  <c r="D2884" i="6" s="1"/>
  <c r="D2885" i="6" s="1"/>
  <c r="D2886" i="6" s="1"/>
  <c r="D2887" i="6" s="1"/>
  <c r="D2888" i="6" s="1"/>
  <c r="D2889" i="6" s="1"/>
  <c r="D2890" i="6" s="1"/>
  <c r="D2891" i="6" s="1"/>
  <c r="D2892" i="6" s="1"/>
  <c r="D2893" i="6" s="1"/>
  <c r="D2894" i="6" s="1"/>
  <c r="D2895" i="6" s="1"/>
  <c r="D2896" i="6" s="1"/>
  <c r="D2897" i="6" s="1"/>
  <c r="D2898" i="6" s="1"/>
  <c r="D2899" i="6" s="1"/>
  <c r="D2900" i="6" s="1"/>
  <c r="D2901" i="6" s="1"/>
  <c r="D2902" i="6" s="1"/>
  <c r="D2903" i="6" s="1"/>
  <c r="D2904" i="6" s="1"/>
  <c r="D2905" i="6" s="1"/>
  <c r="D2906" i="6" s="1"/>
  <c r="D2907" i="6" s="1"/>
  <c r="D2908" i="6" s="1"/>
  <c r="D2909" i="6" s="1"/>
  <c r="D2910" i="6" s="1"/>
  <c r="D2911" i="6" s="1"/>
  <c r="D2912" i="6" s="1"/>
  <c r="D2913" i="6" s="1"/>
  <c r="D2914" i="6" s="1"/>
  <c r="D2915" i="6" s="1"/>
  <c r="D2916" i="6" s="1"/>
  <c r="D2917" i="6" s="1"/>
  <c r="D2918" i="6" s="1"/>
  <c r="D2919" i="6" s="1"/>
  <c r="D2920" i="6" s="1"/>
  <c r="D2921" i="6" s="1"/>
  <c r="D2922" i="6" s="1"/>
  <c r="D2923" i="6" s="1"/>
  <c r="D2924" i="6" s="1"/>
  <c r="D2925" i="6" s="1"/>
  <c r="D2926" i="6" s="1"/>
  <c r="D2927" i="6" s="1"/>
  <c r="D2928" i="6" s="1"/>
  <c r="D2929" i="6" s="1"/>
  <c r="D2930" i="6" s="1"/>
  <c r="D2931" i="6" s="1"/>
  <c r="D2932" i="6" s="1"/>
  <c r="D2933" i="6" s="1"/>
  <c r="D2934" i="6" s="1"/>
  <c r="D2935" i="6" s="1"/>
  <c r="D2936" i="6" s="1"/>
  <c r="D2937" i="6" s="1"/>
  <c r="D2938" i="6" s="1"/>
  <c r="D2939" i="6" s="1"/>
  <c r="D2940" i="6" s="1"/>
  <c r="D2941" i="6" s="1"/>
  <c r="D2942" i="6" s="1"/>
  <c r="D2943" i="6" s="1"/>
  <c r="D2944" i="6" s="1"/>
  <c r="D2945" i="6" s="1"/>
  <c r="D2946" i="6" s="1"/>
  <c r="D2947" i="6" s="1"/>
  <c r="D2948" i="6" s="1"/>
  <c r="D2949" i="6" s="1"/>
  <c r="D2950" i="6" s="1"/>
  <c r="D2951" i="6" s="1"/>
  <c r="D2952" i="6" s="1"/>
  <c r="D2953" i="6" s="1"/>
  <c r="D2954" i="6" s="1"/>
  <c r="D2955" i="6" s="1"/>
  <c r="D2956" i="6" s="1"/>
  <c r="D2957" i="6" s="1"/>
  <c r="D2958" i="6" s="1"/>
  <c r="D2959" i="6" s="1"/>
  <c r="D2960" i="6" s="1"/>
  <c r="D2961" i="6" s="1"/>
  <c r="D2962" i="6" s="1"/>
  <c r="D2963" i="6" s="1"/>
  <c r="D2964" i="6" s="1"/>
  <c r="D2965" i="6" s="1"/>
  <c r="D2966" i="6" s="1"/>
  <c r="D2967" i="6" s="1"/>
  <c r="D2968" i="6" s="1"/>
  <c r="D2969" i="6" s="1"/>
  <c r="D2970" i="6" s="1"/>
  <c r="D2971" i="6" s="1"/>
  <c r="D2972" i="6" s="1"/>
  <c r="D2973" i="6" s="1"/>
  <c r="D2974" i="6" s="1"/>
  <c r="D2975" i="6" s="1"/>
  <c r="D2976" i="6" s="1"/>
  <c r="D2977" i="6" s="1"/>
  <c r="D2978" i="6" s="1"/>
  <c r="D2979" i="6" s="1"/>
  <c r="D2980" i="6" s="1"/>
  <c r="D2981" i="6" s="1"/>
  <c r="D2982" i="6" s="1"/>
  <c r="D2983" i="6" s="1"/>
  <c r="D2984" i="6" s="1"/>
  <c r="D2985" i="6" s="1"/>
  <c r="D2986" i="6" s="1"/>
  <c r="D2987" i="6" s="1"/>
  <c r="D2988" i="6" s="1"/>
  <c r="D2989" i="6" s="1"/>
  <c r="D2990" i="6" s="1"/>
  <c r="D2991" i="6" s="1"/>
  <c r="D2992" i="6" s="1"/>
  <c r="D2993" i="6" s="1"/>
  <c r="D2994" i="6" s="1"/>
  <c r="D2995" i="6" s="1"/>
  <c r="D2996" i="6" s="1"/>
  <c r="D2997" i="6" s="1"/>
  <c r="D2998" i="6" s="1"/>
  <c r="D2999" i="6" s="1"/>
  <c r="D3000" i="6" s="1"/>
  <c r="C16" i="15" l="1"/>
  <c r="C33" i="15" s="1"/>
  <c r="D31" i="15"/>
  <c r="F47" i="14"/>
  <c r="F49" i="14" s="1"/>
  <c r="F24" i="15" s="1"/>
  <c r="E47" i="14"/>
  <c r="E49" i="14" s="1"/>
  <c r="E24" i="15" s="1"/>
  <c r="S5" i="11"/>
  <c r="S6" i="11"/>
  <c r="R6" i="11" s="1"/>
  <c r="S8" i="11"/>
  <c r="R8" i="11" s="1"/>
  <c r="N44" i="14"/>
  <c r="B47" i="14"/>
  <c r="B49" i="14" s="1"/>
  <c r="B24" i="15" s="1"/>
  <c r="S1503" i="11"/>
  <c r="R1503" i="11" s="1"/>
  <c r="S1507" i="11"/>
  <c r="R1507" i="11" s="1"/>
  <c r="S1511" i="11"/>
  <c r="R1511" i="11" s="1"/>
  <c r="S1515" i="11"/>
  <c r="R1515" i="11" s="1"/>
  <c r="S1519" i="11"/>
  <c r="R1519" i="11" s="1"/>
  <c r="S1523" i="11"/>
  <c r="R1523" i="11" s="1"/>
  <c r="S1527" i="11"/>
  <c r="R1527" i="11" s="1"/>
  <c r="S1531" i="11"/>
  <c r="R1531" i="11" s="1"/>
  <c r="S1535" i="11"/>
  <c r="R1535" i="11" s="1"/>
  <c r="S1539" i="11"/>
  <c r="R1539" i="11" s="1"/>
  <c r="S1543" i="11"/>
  <c r="R1543" i="11" s="1"/>
  <c r="S1547" i="11"/>
  <c r="R1547" i="11" s="1"/>
  <c r="S1551" i="11"/>
  <c r="R1551" i="11" s="1"/>
  <c r="S1555" i="11"/>
  <c r="R1555" i="11" s="1"/>
  <c r="S1559" i="11"/>
  <c r="R1559" i="11" s="1"/>
  <c r="S1563" i="11"/>
  <c r="R1563" i="11" s="1"/>
  <c r="S1567" i="11"/>
  <c r="R1567" i="11" s="1"/>
  <c r="S1571" i="11"/>
  <c r="R1571" i="11" s="1"/>
  <c r="S1618" i="11"/>
  <c r="R1618" i="11" s="1"/>
  <c r="S1626" i="11"/>
  <c r="R1626" i="11" s="1"/>
  <c r="S1634" i="11"/>
  <c r="R1634" i="11" s="1"/>
  <c r="S1642" i="11"/>
  <c r="R1642" i="11" s="1"/>
  <c r="S1650" i="11"/>
  <c r="R1650" i="11" s="1"/>
  <c r="S1658" i="11"/>
  <c r="R1658" i="11" s="1"/>
  <c r="S1666" i="11"/>
  <c r="R1666" i="11" s="1"/>
  <c r="S1672" i="11"/>
  <c r="R1672" i="11" s="1"/>
  <c r="S1676" i="11"/>
  <c r="R1676" i="11" s="1"/>
  <c r="S1680" i="11"/>
  <c r="R1680" i="11" s="1"/>
  <c r="S1684" i="11"/>
  <c r="R1684" i="11" s="1"/>
  <c r="S1688" i="11"/>
  <c r="R1688" i="11" s="1"/>
  <c r="S1692" i="11"/>
  <c r="R1692" i="11" s="1"/>
  <c r="S1504" i="11"/>
  <c r="R1504" i="11" s="1"/>
  <c r="S1512" i="11"/>
  <c r="R1512" i="11" s="1"/>
  <c r="S1520" i="11"/>
  <c r="R1520" i="11" s="1"/>
  <c r="S1528" i="11"/>
  <c r="R1528" i="11" s="1"/>
  <c r="S1536" i="11"/>
  <c r="R1536" i="11" s="1"/>
  <c r="S1544" i="11"/>
  <c r="R1544" i="11" s="1"/>
  <c r="S1552" i="11"/>
  <c r="R1552" i="11" s="1"/>
  <c r="S1560" i="11"/>
  <c r="R1560" i="11" s="1"/>
  <c r="S1568" i="11"/>
  <c r="R1568" i="11" s="1"/>
  <c r="S1575" i="11"/>
  <c r="R1575" i="11" s="1"/>
  <c r="S1579" i="11"/>
  <c r="R1579" i="11" s="1"/>
  <c r="S1583" i="11"/>
  <c r="R1583" i="11" s="1"/>
  <c r="S1587" i="11"/>
  <c r="R1587" i="11" s="1"/>
  <c r="S1591" i="11"/>
  <c r="R1591" i="11" s="1"/>
  <c r="S1595" i="11"/>
  <c r="R1595" i="11" s="1"/>
  <c r="S1599" i="11"/>
  <c r="R1599" i="11" s="1"/>
  <c r="S1603" i="11"/>
  <c r="R1603" i="11" s="1"/>
  <c r="S1607" i="11"/>
  <c r="R1607" i="11" s="1"/>
  <c r="S1611" i="11"/>
  <c r="R1611" i="11" s="1"/>
  <c r="S1615" i="11"/>
  <c r="R1615" i="11" s="1"/>
  <c r="S1620" i="11"/>
  <c r="R1620" i="11" s="1"/>
  <c r="S1623" i="11"/>
  <c r="R1623" i="11" s="1"/>
  <c r="S1628" i="11"/>
  <c r="R1628" i="11" s="1"/>
  <c r="S1631" i="11"/>
  <c r="R1631" i="11" s="1"/>
  <c r="S1636" i="11"/>
  <c r="R1636" i="11" s="1"/>
  <c r="S1639" i="11"/>
  <c r="R1639" i="11" s="1"/>
  <c r="S1644" i="11"/>
  <c r="R1644" i="11" s="1"/>
  <c r="S1647" i="11"/>
  <c r="R1647" i="11" s="1"/>
  <c r="S1652" i="11"/>
  <c r="R1652" i="11" s="1"/>
  <c r="S1655" i="11"/>
  <c r="R1655" i="11" s="1"/>
  <c r="S1660" i="11"/>
  <c r="R1660" i="11" s="1"/>
  <c r="S1663" i="11"/>
  <c r="R1663" i="11" s="1"/>
  <c r="S1668" i="11"/>
  <c r="R1668" i="11" s="1"/>
  <c r="S1584" i="11"/>
  <c r="R1584" i="11" s="1"/>
  <c r="S1600" i="11"/>
  <c r="R1600" i="11" s="1"/>
  <c r="S1616" i="11"/>
  <c r="R1616" i="11" s="1"/>
  <c r="S1624" i="11"/>
  <c r="R1624" i="11" s="1"/>
  <c r="S1632" i="11"/>
  <c r="R1632" i="11" s="1"/>
  <c r="S1640" i="11"/>
  <c r="R1640" i="11" s="1"/>
  <c r="S1648" i="11"/>
  <c r="R1648" i="11" s="1"/>
  <c r="S1656" i="11"/>
  <c r="R1656" i="11" s="1"/>
  <c r="S1664" i="11"/>
  <c r="R1664" i="11" s="1"/>
  <c r="S1677" i="11"/>
  <c r="R1677" i="11" s="1"/>
  <c r="S1685" i="11"/>
  <c r="R1685" i="11" s="1"/>
  <c r="S1700" i="11"/>
  <c r="R1700" i="11" s="1"/>
  <c r="S1708" i="11"/>
  <c r="R1708" i="11" s="1"/>
  <c r="S1716" i="11"/>
  <c r="R1716" i="11" s="1"/>
  <c r="S1724" i="11"/>
  <c r="R1724" i="11" s="1"/>
  <c r="S1732" i="11"/>
  <c r="R1732" i="11" s="1"/>
  <c r="S1740" i="11"/>
  <c r="R1740" i="11" s="1"/>
  <c r="S1746" i="11"/>
  <c r="R1746" i="11" s="1"/>
  <c r="S1750" i="11"/>
  <c r="R1750" i="11" s="1"/>
  <c r="S1754" i="11"/>
  <c r="R1754" i="11" s="1"/>
  <c r="S1758" i="11"/>
  <c r="R1758" i="11" s="1"/>
  <c r="S1762" i="11"/>
  <c r="R1762" i="11" s="1"/>
  <c r="S1766" i="11"/>
  <c r="R1766" i="11" s="1"/>
  <c r="S1770" i="11"/>
  <c r="R1770" i="11" s="1"/>
  <c r="S1774" i="11"/>
  <c r="R1774" i="11" s="1"/>
  <c r="S1778" i="11"/>
  <c r="R1778" i="11" s="1"/>
  <c r="S1782" i="11"/>
  <c r="R1782" i="11" s="1"/>
  <c r="S1786" i="11"/>
  <c r="R1786" i="11" s="1"/>
  <c r="S1790" i="11"/>
  <c r="R1790" i="11" s="1"/>
  <c r="S1794" i="11"/>
  <c r="R1794" i="11" s="1"/>
  <c r="S1798" i="11"/>
  <c r="R1798" i="11" s="1"/>
  <c r="S1802" i="11"/>
  <c r="R1802" i="11" s="1"/>
  <c r="S1508" i="11"/>
  <c r="R1508" i="11" s="1"/>
  <c r="S1524" i="11"/>
  <c r="R1524" i="11" s="1"/>
  <c r="S1540" i="11"/>
  <c r="R1540" i="11" s="1"/>
  <c r="S1556" i="11"/>
  <c r="R1556" i="11" s="1"/>
  <c r="S1572" i="11"/>
  <c r="R1572" i="11" s="1"/>
  <c r="S1588" i="11"/>
  <c r="R1588" i="11" s="1"/>
  <c r="S1604" i="11"/>
  <c r="R1604" i="11" s="1"/>
  <c r="S1619" i="11"/>
  <c r="R1619" i="11" s="1"/>
  <c r="S1627" i="11"/>
  <c r="R1627" i="11" s="1"/>
  <c r="S1635" i="11"/>
  <c r="R1635" i="11" s="1"/>
  <c r="S1643" i="11"/>
  <c r="R1643" i="11" s="1"/>
  <c r="S1651" i="11"/>
  <c r="R1651" i="11" s="1"/>
  <c r="S1659" i="11"/>
  <c r="R1659" i="11" s="1"/>
  <c r="S1667" i="11"/>
  <c r="R1667" i="11" s="1"/>
  <c r="S1576" i="11"/>
  <c r="R1576" i="11" s="1"/>
  <c r="S1592" i="11"/>
  <c r="R1592" i="11" s="1"/>
  <c r="S1608" i="11"/>
  <c r="R1608" i="11" s="1"/>
  <c r="S1673" i="11"/>
  <c r="R1673" i="11" s="1"/>
  <c r="S1681" i="11"/>
  <c r="R1681" i="11" s="1"/>
  <c r="S1696" i="11"/>
  <c r="R1696" i="11" s="1"/>
  <c r="S1704" i="11"/>
  <c r="R1704" i="11" s="1"/>
  <c r="S1712" i="11"/>
  <c r="R1712" i="11" s="1"/>
  <c r="S1720" i="11"/>
  <c r="R1720" i="11" s="1"/>
  <c r="S1728" i="11"/>
  <c r="R1728" i="11" s="1"/>
  <c r="S1736" i="11"/>
  <c r="R1736" i="11" s="1"/>
  <c r="S1703" i="11"/>
  <c r="R1703" i="11" s="1"/>
  <c r="S1719" i="11"/>
  <c r="R1719" i="11" s="1"/>
  <c r="S1735" i="11"/>
  <c r="R1735" i="11" s="1"/>
  <c r="S1747" i="11"/>
  <c r="R1747" i="11" s="1"/>
  <c r="S1755" i="11"/>
  <c r="R1755" i="11" s="1"/>
  <c r="S1763" i="11"/>
  <c r="R1763" i="11" s="1"/>
  <c r="S1771" i="11"/>
  <c r="R1771" i="11" s="1"/>
  <c r="S1779" i="11"/>
  <c r="R1779" i="11" s="1"/>
  <c r="S1813" i="11"/>
  <c r="R1813" i="11" s="1"/>
  <c r="S1821" i="11"/>
  <c r="R1821" i="11" s="1"/>
  <c r="S1829" i="11"/>
  <c r="R1829" i="11" s="1"/>
  <c r="S1838" i="11"/>
  <c r="R1838" i="11" s="1"/>
  <c r="S1842" i="11"/>
  <c r="R1842" i="11" s="1"/>
  <c r="S1846" i="11"/>
  <c r="R1846" i="11" s="1"/>
  <c r="S1850" i="11"/>
  <c r="R1850" i="11" s="1"/>
  <c r="S1854" i="11"/>
  <c r="R1854" i="11" s="1"/>
  <c r="S1858" i="11"/>
  <c r="R1858" i="11" s="1"/>
  <c r="S1862" i="11"/>
  <c r="R1862" i="11" s="1"/>
  <c r="S1866" i="11"/>
  <c r="R1866" i="11" s="1"/>
  <c r="S1870" i="11"/>
  <c r="R1870" i="11" s="1"/>
  <c r="S1874" i="11"/>
  <c r="R1874" i="11" s="1"/>
  <c r="S1878" i="11"/>
  <c r="R1878" i="11" s="1"/>
  <c r="S1882" i="11"/>
  <c r="R1882" i="11" s="1"/>
  <c r="S1886" i="11"/>
  <c r="R1886" i="11" s="1"/>
  <c r="S1890" i="11"/>
  <c r="R1890" i="11" s="1"/>
  <c r="S1894" i="11"/>
  <c r="R1894" i="11" s="1"/>
  <c r="S1898" i="11"/>
  <c r="R1898" i="11" s="1"/>
  <c r="S1902" i="11"/>
  <c r="R1902" i="11" s="1"/>
  <c r="S1906" i="11"/>
  <c r="R1906" i="11" s="1"/>
  <c r="S1910" i="11"/>
  <c r="R1910" i="11" s="1"/>
  <c r="S1914" i="11"/>
  <c r="R1914" i="11" s="1"/>
  <c r="S1918" i="11"/>
  <c r="R1918" i="11" s="1"/>
  <c r="S1922" i="11"/>
  <c r="R1922" i="11" s="1"/>
  <c r="S1926" i="11"/>
  <c r="R1926" i="11" s="1"/>
  <c r="S1930" i="11"/>
  <c r="R1930" i="11" s="1"/>
  <c r="S1934" i="11"/>
  <c r="R1934" i="11" s="1"/>
  <c r="S1938" i="11"/>
  <c r="R1938" i="11" s="1"/>
  <c r="S1942" i="11"/>
  <c r="R1942" i="11" s="1"/>
  <c r="S1946" i="11"/>
  <c r="R1946" i="11" s="1"/>
  <c r="S1950" i="11"/>
  <c r="R1950" i="11" s="1"/>
  <c r="S1954" i="11"/>
  <c r="R1954" i="11" s="1"/>
  <c r="S1958" i="11"/>
  <c r="R1958" i="11" s="1"/>
  <c r="S1962" i="11"/>
  <c r="R1962" i="11" s="1"/>
  <c r="S1966" i="11"/>
  <c r="R1966" i="11" s="1"/>
  <c r="S1970" i="11"/>
  <c r="R1970" i="11" s="1"/>
  <c r="S1974" i="11"/>
  <c r="R1974" i="11" s="1"/>
  <c r="S1978" i="11"/>
  <c r="R1978" i="11" s="1"/>
  <c r="S1982" i="11"/>
  <c r="R1982" i="11" s="1"/>
  <c r="S1986" i="11"/>
  <c r="R1986" i="11" s="1"/>
  <c r="S1516" i="11"/>
  <c r="R1516" i="11" s="1"/>
  <c r="S1548" i="11"/>
  <c r="R1548" i="11" s="1"/>
  <c r="S1580" i="11"/>
  <c r="R1580" i="11" s="1"/>
  <c r="S1810" i="11"/>
  <c r="R1810" i="11" s="1"/>
  <c r="S1818" i="11"/>
  <c r="R1818" i="11" s="1"/>
  <c r="S1826" i="11"/>
  <c r="R1826" i="11" s="1"/>
  <c r="S1834" i="11"/>
  <c r="R1834" i="11" s="1"/>
  <c r="S1596" i="11"/>
  <c r="R1596" i="11" s="1"/>
  <c r="S1695" i="11"/>
  <c r="R1695" i="11" s="1"/>
  <c r="S1711" i="11"/>
  <c r="R1711" i="11" s="1"/>
  <c r="S1727" i="11"/>
  <c r="R1727" i="11" s="1"/>
  <c r="S1743" i="11"/>
  <c r="R1743" i="11" s="1"/>
  <c r="S1751" i="11"/>
  <c r="R1751" i="11" s="1"/>
  <c r="S1759" i="11"/>
  <c r="R1759" i="11" s="1"/>
  <c r="S1767" i="11"/>
  <c r="R1767" i="11" s="1"/>
  <c r="S1775" i="11"/>
  <c r="R1775" i="11" s="1"/>
  <c r="S2055" i="11"/>
  <c r="R2055" i="11" s="1"/>
  <c r="S2063" i="11"/>
  <c r="R2063" i="11" s="1"/>
  <c r="S2071" i="11"/>
  <c r="R2071" i="11" s="1"/>
  <c r="S2079" i="11"/>
  <c r="R2079" i="11" s="1"/>
  <c r="S2087" i="11"/>
  <c r="R2087" i="11" s="1"/>
  <c r="S2095" i="11"/>
  <c r="R2095" i="11" s="1"/>
  <c r="S1532" i="11"/>
  <c r="R1532" i="11" s="1"/>
  <c r="S1612" i="11"/>
  <c r="R1612" i="11" s="1"/>
  <c r="S1811" i="11"/>
  <c r="R1811" i="11" s="1"/>
  <c r="S1819" i="11"/>
  <c r="R1819" i="11" s="1"/>
  <c r="S1827" i="11"/>
  <c r="R1827" i="11" s="1"/>
  <c r="S1835" i="11"/>
  <c r="R1835" i="11" s="1"/>
  <c r="S1843" i="11"/>
  <c r="R1843" i="11" s="1"/>
  <c r="S1851" i="11"/>
  <c r="R1851" i="11" s="1"/>
  <c r="S1859" i="11"/>
  <c r="R1859" i="11" s="1"/>
  <c r="S1867" i="11"/>
  <c r="R1867" i="11" s="1"/>
  <c r="S1875" i="11"/>
  <c r="R1875" i="11" s="1"/>
  <c r="S1883" i="11"/>
  <c r="R1883" i="11" s="1"/>
  <c r="S1891" i="11"/>
  <c r="R1891" i="11" s="1"/>
  <c r="S1899" i="11"/>
  <c r="R1899" i="11" s="1"/>
  <c r="S1907" i="11"/>
  <c r="R1907" i="11" s="1"/>
  <c r="S1915" i="11"/>
  <c r="R1915" i="11" s="1"/>
  <c r="S1923" i="11"/>
  <c r="R1923" i="11" s="1"/>
  <c r="S1931" i="11"/>
  <c r="R1931" i="11" s="1"/>
  <c r="S1939" i="11"/>
  <c r="R1939" i="11" s="1"/>
  <c r="S1947" i="11"/>
  <c r="R1947" i="11" s="1"/>
  <c r="S1955" i="11"/>
  <c r="R1955" i="11" s="1"/>
  <c r="S1963" i="11"/>
  <c r="R1963" i="11" s="1"/>
  <c r="S1971" i="11"/>
  <c r="R1971" i="11" s="1"/>
  <c r="S1979" i="11"/>
  <c r="R1979" i="11" s="1"/>
  <c r="S1987" i="11"/>
  <c r="R1987" i="11" s="1"/>
  <c r="S1991" i="11"/>
  <c r="R1991" i="11" s="1"/>
  <c r="S1995" i="11"/>
  <c r="R1995" i="11" s="1"/>
  <c r="S1999" i="11"/>
  <c r="R1999" i="11" s="1"/>
  <c r="S2003" i="11"/>
  <c r="R2003" i="11" s="1"/>
  <c r="S2007" i="11"/>
  <c r="R2007" i="11" s="1"/>
  <c r="S2011" i="11"/>
  <c r="R2011" i="11" s="1"/>
  <c r="S2015" i="11"/>
  <c r="R2015" i="11" s="1"/>
  <c r="S2019" i="11"/>
  <c r="R2019" i="11" s="1"/>
  <c r="S2023" i="11"/>
  <c r="R2023" i="11" s="1"/>
  <c r="S2027" i="11"/>
  <c r="R2027" i="11" s="1"/>
  <c r="S2031" i="11"/>
  <c r="R2031" i="11" s="1"/>
  <c r="S2035" i="11"/>
  <c r="R2035" i="11" s="1"/>
  <c r="S2039" i="11"/>
  <c r="R2039" i="11" s="1"/>
  <c r="S2043" i="11"/>
  <c r="R2043" i="11" s="1"/>
  <c r="S2047" i="11"/>
  <c r="R2047" i="11" s="1"/>
  <c r="S1806" i="11"/>
  <c r="R1806" i="11" s="1"/>
  <c r="S1814" i="11"/>
  <c r="R1814" i="11" s="1"/>
  <c r="S1822" i="11"/>
  <c r="R1822" i="11" s="1"/>
  <c r="S1830" i="11"/>
  <c r="R1830" i="11" s="1"/>
  <c r="S2051" i="11"/>
  <c r="R2051" i="11" s="1"/>
  <c r="S2059" i="11"/>
  <c r="R2059" i="11" s="1"/>
  <c r="S2067" i="11"/>
  <c r="R2067" i="11" s="1"/>
  <c r="S2075" i="11"/>
  <c r="R2075" i="11" s="1"/>
  <c r="S2083" i="11"/>
  <c r="R2083" i="11" s="1"/>
  <c r="S2091" i="11"/>
  <c r="R2091" i="11" s="1"/>
  <c r="S2099" i="11"/>
  <c r="R2099" i="11" s="1"/>
  <c r="S2105" i="11"/>
  <c r="R2105" i="11" s="1"/>
  <c r="S2109" i="11"/>
  <c r="R2109" i="11" s="1"/>
  <c r="S2113" i="11"/>
  <c r="R2113" i="11" s="1"/>
  <c r="S2117" i="11"/>
  <c r="R2117" i="11" s="1"/>
  <c r="S2121" i="11"/>
  <c r="R2121" i="11" s="1"/>
  <c r="S2125" i="11"/>
  <c r="R2125" i="11" s="1"/>
  <c r="S2129" i="11"/>
  <c r="R2129" i="11" s="1"/>
  <c r="S2133" i="11"/>
  <c r="R2133" i="11" s="1"/>
  <c r="S2137" i="11"/>
  <c r="R2137" i="11" s="1"/>
  <c r="S2141" i="11"/>
  <c r="R2141" i="11" s="1"/>
  <c r="S2145" i="11"/>
  <c r="R2145" i="11" s="1"/>
  <c r="S2149" i="11"/>
  <c r="R2149" i="11" s="1"/>
  <c r="S2153" i="11"/>
  <c r="R2153" i="11" s="1"/>
  <c r="S2157" i="11"/>
  <c r="R2157" i="11" s="1"/>
  <c r="S2161" i="11"/>
  <c r="R2161" i="11" s="1"/>
  <c r="S2165" i="11"/>
  <c r="R2165" i="11" s="1"/>
  <c r="S2169" i="11"/>
  <c r="R2169" i="11" s="1"/>
  <c r="S2173" i="11"/>
  <c r="R2173" i="11" s="1"/>
  <c r="S2177" i="11"/>
  <c r="R2177" i="11" s="1"/>
  <c r="S2181" i="11"/>
  <c r="R2181" i="11" s="1"/>
  <c r="S2185" i="11"/>
  <c r="R2185" i="11" s="1"/>
  <c r="S2189" i="11"/>
  <c r="R2189" i="11" s="1"/>
  <c r="S2193" i="11"/>
  <c r="R2193" i="11" s="1"/>
  <c r="S2197" i="11"/>
  <c r="R2197" i="11" s="1"/>
  <c r="S2201" i="11"/>
  <c r="R2201" i="11" s="1"/>
  <c r="S1847" i="11"/>
  <c r="R1847" i="11" s="1"/>
  <c r="S1863" i="11"/>
  <c r="R1863" i="11" s="1"/>
  <c r="S1879" i="11"/>
  <c r="R1879" i="11" s="1"/>
  <c r="S1895" i="11"/>
  <c r="R1895" i="11" s="1"/>
  <c r="S1911" i="11"/>
  <c r="R1911" i="11" s="1"/>
  <c r="S1927" i="11"/>
  <c r="R1927" i="11" s="1"/>
  <c r="S1943" i="11"/>
  <c r="R1943" i="11" s="1"/>
  <c r="S1959" i="11"/>
  <c r="R1959" i="11" s="1"/>
  <c r="S1975" i="11"/>
  <c r="R1975" i="11" s="1"/>
  <c r="S1994" i="11"/>
  <c r="R1994" i="11" s="1"/>
  <c r="S2010" i="11"/>
  <c r="R2010" i="11" s="1"/>
  <c r="S2026" i="11"/>
  <c r="R2026" i="11" s="1"/>
  <c r="S2042" i="11"/>
  <c r="R2042" i="11" s="1"/>
  <c r="S2058" i="11"/>
  <c r="R2058" i="11" s="1"/>
  <c r="S2074" i="11"/>
  <c r="R2074" i="11" s="1"/>
  <c r="S2090" i="11"/>
  <c r="R2090" i="11" s="1"/>
  <c r="S2108" i="11"/>
  <c r="R2108" i="11" s="1"/>
  <c r="S2116" i="11"/>
  <c r="R2116" i="11" s="1"/>
  <c r="S2124" i="11"/>
  <c r="R2124" i="11" s="1"/>
  <c r="S2132" i="11"/>
  <c r="R2132" i="11" s="1"/>
  <c r="S2140" i="11"/>
  <c r="R2140" i="11" s="1"/>
  <c r="S2148" i="11"/>
  <c r="R2148" i="11" s="1"/>
  <c r="S2156" i="11"/>
  <c r="R2156" i="11" s="1"/>
  <c r="S1564" i="11"/>
  <c r="R1564" i="11" s="1"/>
  <c r="S1998" i="11"/>
  <c r="R1998" i="11" s="1"/>
  <c r="S2014" i="11"/>
  <c r="R2014" i="11" s="1"/>
  <c r="S2030" i="11"/>
  <c r="R2030" i="11" s="1"/>
  <c r="S2046" i="11"/>
  <c r="R2046" i="11" s="1"/>
  <c r="S2209" i="11"/>
  <c r="R2209" i="11" s="1"/>
  <c r="S2217" i="11"/>
  <c r="R2217" i="11" s="1"/>
  <c r="S2225" i="11"/>
  <c r="R2225" i="11" s="1"/>
  <c r="S2233" i="11"/>
  <c r="R2233" i="11" s="1"/>
  <c r="S2241" i="11"/>
  <c r="R2241" i="11" s="1"/>
  <c r="S2249" i="11"/>
  <c r="R2249" i="11" s="1"/>
  <c r="S2257" i="11"/>
  <c r="R2257" i="11" s="1"/>
  <c r="S2265" i="11"/>
  <c r="R2265" i="11" s="1"/>
  <c r="S2273" i="11"/>
  <c r="R2273" i="11" s="1"/>
  <c r="S2281" i="11"/>
  <c r="R2281" i="11" s="1"/>
  <c r="S1839" i="11"/>
  <c r="R1839" i="11" s="1"/>
  <c r="S1855" i="11"/>
  <c r="R1855" i="11" s="1"/>
  <c r="S1871" i="11"/>
  <c r="R1871" i="11" s="1"/>
  <c r="S1887" i="11"/>
  <c r="R1887" i="11" s="1"/>
  <c r="S1903" i="11"/>
  <c r="R1903" i="11" s="1"/>
  <c r="S1919" i="11"/>
  <c r="R1919" i="11" s="1"/>
  <c r="S1935" i="11"/>
  <c r="R1935" i="11" s="1"/>
  <c r="S1951" i="11"/>
  <c r="R1951" i="11" s="1"/>
  <c r="S1967" i="11"/>
  <c r="R1967" i="11" s="1"/>
  <c r="S1983" i="11"/>
  <c r="R1983" i="11" s="1"/>
  <c r="S2002" i="11"/>
  <c r="R2002" i="11" s="1"/>
  <c r="S2018" i="11"/>
  <c r="R2018" i="11" s="1"/>
  <c r="S2034" i="11"/>
  <c r="R2034" i="11" s="1"/>
  <c r="S2050" i="11"/>
  <c r="R2050" i="11" s="1"/>
  <c r="S2066" i="11"/>
  <c r="R2066" i="11" s="1"/>
  <c r="S2082" i="11"/>
  <c r="R2082" i="11" s="1"/>
  <c r="S2098" i="11"/>
  <c r="R2098" i="11" s="1"/>
  <c r="S2104" i="11"/>
  <c r="R2104" i="11" s="1"/>
  <c r="S2112" i="11"/>
  <c r="R2112" i="11" s="1"/>
  <c r="S2120" i="11"/>
  <c r="R2120" i="11" s="1"/>
  <c r="S2128" i="11"/>
  <c r="R2128" i="11" s="1"/>
  <c r="S2136" i="11"/>
  <c r="R2136" i="11" s="1"/>
  <c r="S2144" i="11"/>
  <c r="R2144" i="11" s="1"/>
  <c r="S2152" i="11"/>
  <c r="R2152" i="11" s="1"/>
  <c r="S2208" i="11"/>
  <c r="R2208" i="11" s="1"/>
  <c r="S2216" i="11"/>
  <c r="R2216" i="11" s="1"/>
  <c r="S2224" i="11"/>
  <c r="R2224" i="11" s="1"/>
  <c r="S2232" i="11"/>
  <c r="R2232" i="11" s="1"/>
  <c r="S2240" i="11"/>
  <c r="R2240" i="11" s="1"/>
  <c r="S2248" i="11"/>
  <c r="R2248" i="11" s="1"/>
  <c r="S2256" i="11"/>
  <c r="R2256" i="11" s="1"/>
  <c r="S2264" i="11"/>
  <c r="R2264" i="11" s="1"/>
  <c r="S2272" i="11"/>
  <c r="R2272" i="11" s="1"/>
  <c r="S2280" i="11"/>
  <c r="R2280" i="11" s="1"/>
  <c r="S2288" i="11"/>
  <c r="R2288" i="11" s="1"/>
  <c r="S2292" i="11"/>
  <c r="R2292" i="11" s="1"/>
  <c r="S2296" i="11"/>
  <c r="R2296" i="11" s="1"/>
  <c r="S2300" i="11"/>
  <c r="R2300" i="11" s="1"/>
  <c r="S2304" i="11"/>
  <c r="R2304" i="11" s="1"/>
  <c r="S2308" i="11"/>
  <c r="R2308" i="11" s="1"/>
  <c r="S2312" i="11"/>
  <c r="R2312" i="11" s="1"/>
  <c r="S2316" i="11"/>
  <c r="R2316" i="11" s="1"/>
  <c r="S2320" i="11"/>
  <c r="R2320" i="11" s="1"/>
  <c r="S2324" i="11"/>
  <c r="R2324" i="11" s="1"/>
  <c r="S2328" i="11"/>
  <c r="R2328" i="11" s="1"/>
  <c r="S2332" i="11"/>
  <c r="R2332" i="11" s="1"/>
  <c r="S2336" i="11"/>
  <c r="R2336" i="11" s="1"/>
  <c r="S2340" i="11"/>
  <c r="R2340" i="11" s="1"/>
  <c r="S2344" i="11"/>
  <c r="R2344" i="11" s="1"/>
  <c r="S2348" i="11"/>
  <c r="R2348" i="11" s="1"/>
  <c r="S2352" i="11"/>
  <c r="R2352" i="11" s="1"/>
  <c r="S2356" i="11"/>
  <c r="R2356" i="11" s="1"/>
  <c r="S2360" i="11"/>
  <c r="R2360" i="11" s="1"/>
  <c r="S2364" i="11"/>
  <c r="R2364" i="11" s="1"/>
  <c r="S2368" i="11"/>
  <c r="R2368" i="11" s="1"/>
  <c r="S2372" i="11"/>
  <c r="R2372" i="11" s="1"/>
  <c r="S2376" i="11"/>
  <c r="R2376" i="11" s="1"/>
  <c r="S2006" i="11"/>
  <c r="R2006" i="11" s="1"/>
  <c r="S2379" i="11"/>
  <c r="R2379" i="11" s="1"/>
  <c r="S2383" i="11"/>
  <c r="R2383" i="11" s="1"/>
  <c r="S2387" i="11"/>
  <c r="R2387" i="11" s="1"/>
  <c r="S2391" i="11"/>
  <c r="R2391" i="11" s="1"/>
  <c r="S2395" i="11"/>
  <c r="R2395" i="11" s="1"/>
  <c r="S2399" i="11"/>
  <c r="R2399" i="11" s="1"/>
  <c r="S2403" i="11"/>
  <c r="R2403" i="11" s="1"/>
  <c r="S2407" i="11"/>
  <c r="R2407" i="11" s="1"/>
  <c r="S2411" i="11"/>
  <c r="R2411" i="11" s="1"/>
  <c r="S2415" i="11"/>
  <c r="R2415" i="11" s="1"/>
  <c r="S2419" i="11"/>
  <c r="R2419" i="11" s="1"/>
  <c r="S2423" i="11"/>
  <c r="R2423" i="11" s="1"/>
  <c r="S2427" i="11"/>
  <c r="R2427" i="11" s="1"/>
  <c r="S2435" i="11"/>
  <c r="R2435" i="11" s="1"/>
  <c r="S2443" i="11"/>
  <c r="R2443" i="11" s="1"/>
  <c r="S2451" i="11"/>
  <c r="R2451" i="11" s="1"/>
  <c r="S2459" i="11"/>
  <c r="R2459" i="11" s="1"/>
  <c r="S2467" i="11"/>
  <c r="R2467" i="11" s="1"/>
  <c r="S2475" i="11"/>
  <c r="R2475" i="11" s="1"/>
  <c r="S2483" i="11"/>
  <c r="R2483" i="11" s="1"/>
  <c r="S2491" i="11"/>
  <c r="R2491" i="11" s="1"/>
  <c r="S2499" i="11"/>
  <c r="R2499" i="11" s="1"/>
  <c r="S2507" i="11"/>
  <c r="R2507" i="11" s="1"/>
  <c r="S2515" i="11"/>
  <c r="R2515" i="11" s="1"/>
  <c r="S2518" i="11"/>
  <c r="R2518" i="11" s="1"/>
  <c r="S2522" i="11"/>
  <c r="R2522" i="11" s="1"/>
  <c r="S2526" i="11"/>
  <c r="R2526" i="11" s="1"/>
  <c r="S2530" i="11"/>
  <c r="R2530" i="11" s="1"/>
  <c r="S2534" i="11"/>
  <c r="R2534" i="11" s="1"/>
  <c r="S2538" i="11"/>
  <c r="R2538" i="11" s="1"/>
  <c r="S2542" i="11"/>
  <c r="R2542" i="11" s="1"/>
  <c r="S2546" i="11"/>
  <c r="R2546" i="11" s="1"/>
  <c r="S2550" i="11"/>
  <c r="R2550" i="11" s="1"/>
  <c r="S2554" i="11"/>
  <c r="R2554" i="11" s="1"/>
  <c r="S2558" i="11"/>
  <c r="R2558" i="11" s="1"/>
  <c r="S2562" i="11"/>
  <c r="R2562" i="11" s="1"/>
  <c r="S2566" i="11"/>
  <c r="R2566" i="11" s="1"/>
  <c r="S2570" i="11"/>
  <c r="R2570" i="11" s="1"/>
  <c r="S2574" i="11"/>
  <c r="R2574" i="11" s="1"/>
  <c r="S2578" i="11"/>
  <c r="R2578" i="11" s="1"/>
  <c r="S2582" i="11"/>
  <c r="R2582" i="11" s="1"/>
  <c r="S2586" i="11"/>
  <c r="R2586" i="11" s="1"/>
  <c r="S2590" i="11"/>
  <c r="R2590" i="11" s="1"/>
  <c r="S2594" i="11"/>
  <c r="R2594" i="11" s="1"/>
  <c r="S2598" i="11"/>
  <c r="R2598" i="11" s="1"/>
  <c r="S2602" i="11"/>
  <c r="R2602" i="11" s="1"/>
  <c r="S2606" i="11"/>
  <c r="R2606" i="11" s="1"/>
  <c r="S2610" i="11"/>
  <c r="R2610" i="11" s="1"/>
  <c r="S2614" i="11"/>
  <c r="R2614" i="11" s="1"/>
  <c r="S2618" i="11"/>
  <c r="R2618" i="11" s="1"/>
  <c r="S2622" i="11"/>
  <c r="R2622" i="11" s="1"/>
  <c r="S2626" i="11"/>
  <c r="R2626" i="11" s="1"/>
  <c r="S2630" i="11"/>
  <c r="R2630" i="11" s="1"/>
  <c r="S2634" i="11"/>
  <c r="R2634" i="11" s="1"/>
  <c r="S2638" i="11"/>
  <c r="R2638" i="11" s="1"/>
  <c r="S2642" i="11"/>
  <c r="R2642" i="11" s="1"/>
  <c r="S2646" i="11"/>
  <c r="R2646" i="11" s="1"/>
  <c r="S2650" i="11"/>
  <c r="R2650" i="11" s="1"/>
  <c r="S2654" i="11"/>
  <c r="R2654" i="11" s="1"/>
  <c r="S2658" i="11"/>
  <c r="R2658" i="11" s="1"/>
  <c r="S2662" i="11"/>
  <c r="R2662" i="11" s="1"/>
  <c r="S2666" i="11"/>
  <c r="R2666" i="11" s="1"/>
  <c r="S2670" i="11"/>
  <c r="R2670" i="11" s="1"/>
  <c r="S2674" i="11"/>
  <c r="R2674" i="11" s="1"/>
  <c r="S2678" i="11"/>
  <c r="R2678" i="11" s="1"/>
  <c r="S2682" i="11"/>
  <c r="R2682" i="11" s="1"/>
  <c r="S2686" i="11"/>
  <c r="R2686" i="11" s="1"/>
  <c r="S2690" i="11"/>
  <c r="R2690" i="11" s="1"/>
  <c r="S2694" i="11"/>
  <c r="R2694" i="11" s="1"/>
  <c r="S2698" i="11"/>
  <c r="R2698" i="11" s="1"/>
  <c r="S2702" i="11"/>
  <c r="R2702" i="11" s="1"/>
  <c r="S2706" i="11"/>
  <c r="R2706" i="11" s="1"/>
  <c r="S2710" i="11"/>
  <c r="R2710" i="11" s="1"/>
  <c r="S2714" i="11"/>
  <c r="R2714" i="11" s="1"/>
  <c r="S2718" i="11"/>
  <c r="R2718" i="11" s="1"/>
  <c r="S2722" i="11"/>
  <c r="R2722" i="11" s="1"/>
  <c r="S2726" i="11"/>
  <c r="R2726" i="11" s="1"/>
  <c r="S2730" i="11"/>
  <c r="R2730" i="11" s="1"/>
  <c r="S2734" i="11"/>
  <c r="R2734" i="11" s="1"/>
  <c r="S2738" i="11"/>
  <c r="R2738" i="11" s="1"/>
  <c r="S2742" i="11"/>
  <c r="R2742" i="11" s="1"/>
  <c r="S2746" i="11"/>
  <c r="R2746" i="11" s="1"/>
  <c r="S2750" i="11"/>
  <c r="R2750" i="11" s="1"/>
  <c r="S2754" i="11"/>
  <c r="R2754" i="11" s="1"/>
  <c r="S2758" i="11"/>
  <c r="R2758" i="11" s="1"/>
  <c r="S2762" i="11"/>
  <c r="R2762" i="11" s="1"/>
  <c r="S2766" i="11"/>
  <c r="R2766" i="11" s="1"/>
  <c r="S2770" i="11"/>
  <c r="R2770" i="11" s="1"/>
  <c r="S2774" i="11"/>
  <c r="R2774" i="11" s="1"/>
  <c r="S2778" i="11"/>
  <c r="R2778" i="11" s="1"/>
  <c r="S2782" i="11"/>
  <c r="R2782" i="11" s="1"/>
  <c r="S2786" i="11"/>
  <c r="R2786" i="11" s="1"/>
  <c r="S2790" i="11"/>
  <c r="R2790" i="11" s="1"/>
  <c r="S2794" i="11"/>
  <c r="R2794" i="11" s="1"/>
  <c r="S2798" i="11"/>
  <c r="R2798" i="11" s="1"/>
  <c r="S2802" i="11"/>
  <c r="R2802" i="11" s="1"/>
  <c r="S2806" i="11"/>
  <c r="R2806" i="11" s="1"/>
  <c r="S2810" i="11"/>
  <c r="R2810" i="11" s="1"/>
  <c r="S2814" i="11"/>
  <c r="R2814" i="11" s="1"/>
  <c r="S2818" i="11"/>
  <c r="R2818" i="11" s="1"/>
  <c r="S2822" i="11"/>
  <c r="R2822" i="11" s="1"/>
  <c r="S2826" i="11"/>
  <c r="R2826" i="11" s="1"/>
  <c r="S2830" i="11"/>
  <c r="R2830" i="11" s="1"/>
  <c r="S2834" i="11"/>
  <c r="R2834" i="11" s="1"/>
  <c r="S2838" i="11"/>
  <c r="R2838" i="11" s="1"/>
  <c r="S2842" i="11"/>
  <c r="R2842" i="11" s="1"/>
  <c r="S2846" i="11"/>
  <c r="R2846" i="11" s="1"/>
  <c r="S2850" i="11"/>
  <c r="R2850" i="11" s="1"/>
  <c r="S2854" i="11"/>
  <c r="R2854" i="11" s="1"/>
  <c r="S2858" i="11"/>
  <c r="R2858" i="11" s="1"/>
  <c r="S2862" i="11"/>
  <c r="R2862" i="11" s="1"/>
  <c r="S2866" i="11"/>
  <c r="R2866" i="11" s="1"/>
  <c r="S2870" i="11"/>
  <c r="R2870" i="11" s="1"/>
  <c r="S2874" i="11"/>
  <c r="R2874" i="11" s="1"/>
  <c r="S2878" i="11"/>
  <c r="R2878" i="11" s="1"/>
  <c r="S2882" i="11"/>
  <c r="R2882" i="11" s="1"/>
  <c r="S2886" i="11"/>
  <c r="R2886" i="11" s="1"/>
  <c r="S2890" i="11"/>
  <c r="R2890" i="11" s="1"/>
  <c r="S2894" i="11"/>
  <c r="R2894" i="11" s="1"/>
  <c r="S2898" i="11"/>
  <c r="R2898" i="11" s="1"/>
  <c r="S2902" i="11"/>
  <c r="R2902" i="11" s="1"/>
  <c r="S2906" i="11"/>
  <c r="R2906" i="11" s="1"/>
  <c r="S2910" i="11"/>
  <c r="R2910" i="11" s="1"/>
  <c r="S2914" i="11"/>
  <c r="R2914" i="11" s="1"/>
  <c r="S2918" i="11"/>
  <c r="R2918" i="11" s="1"/>
  <c r="S2922" i="11"/>
  <c r="R2922" i="11" s="1"/>
  <c r="S2926" i="11"/>
  <c r="R2926" i="11" s="1"/>
  <c r="S2022" i="11"/>
  <c r="R2022" i="11" s="1"/>
  <c r="S2210" i="11"/>
  <c r="R2210" i="11" s="1"/>
  <c r="S2218" i="11"/>
  <c r="R2218" i="11" s="1"/>
  <c r="S2226" i="11"/>
  <c r="R2226" i="11" s="1"/>
  <c r="S2234" i="11"/>
  <c r="R2234" i="11" s="1"/>
  <c r="S2242" i="11"/>
  <c r="R2242" i="11" s="1"/>
  <c r="S2250" i="11"/>
  <c r="R2250" i="11" s="1"/>
  <c r="S2258" i="11"/>
  <c r="R2258" i="11" s="1"/>
  <c r="S2266" i="11"/>
  <c r="R2266" i="11" s="1"/>
  <c r="S2274" i="11"/>
  <c r="R2274" i="11" s="1"/>
  <c r="S2282" i="11"/>
  <c r="R2282" i="11" s="1"/>
  <c r="S2295" i="11"/>
  <c r="R2295" i="11" s="1"/>
  <c r="S2303" i="11"/>
  <c r="R2303" i="11" s="1"/>
  <c r="S2311" i="11"/>
  <c r="R2311" i="11" s="1"/>
  <c r="S2319" i="11"/>
  <c r="R2319" i="11" s="1"/>
  <c r="S2327" i="11"/>
  <c r="R2327" i="11" s="1"/>
  <c r="S2335" i="11"/>
  <c r="R2335" i="11" s="1"/>
  <c r="S2343" i="11"/>
  <c r="R2343" i="11" s="1"/>
  <c r="S2351" i="11"/>
  <c r="R2351" i="11" s="1"/>
  <c r="S2359" i="11"/>
  <c r="R2359" i="11" s="1"/>
  <c r="S2367" i="11"/>
  <c r="R2367" i="11" s="1"/>
  <c r="S2375" i="11"/>
  <c r="R2375" i="11" s="1"/>
  <c r="S2038" i="11"/>
  <c r="R2038" i="11" s="1"/>
  <c r="S2205" i="11"/>
  <c r="R2205" i="11" s="1"/>
  <c r="S2213" i="11"/>
  <c r="R2213" i="11" s="1"/>
  <c r="S2221" i="11"/>
  <c r="R2221" i="11" s="1"/>
  <c r="S2229" i="11"/>
  <c r="R2229" i="11" s="1"/>
  <c r="S2237" i="11"/>
  <c r="R2237" i="11" s="1"/>
  <c r="S2245" i="11"/>
  <c r="R2245" i="11" s="1"/>
  <c r="S2253" i="11"/>
  <c r="R2253" i="11" s="1"/>
  <c r="S2261" i="11"/>
  <c r="R2261" i="11" s="1"/>
  <c r="S2269" i="11"/>
  <c r="R2269" i="11" s="1"/>
  <c r="S2277" i="11"/>
  <c r="R2277" i="11" s="1"/>
  <c r="S2285" i="11"/>
  <c r="R2285" i="11" s="1"/>
  <c r="S2380" i="11"/>
  <c r="R2380" i="11" s="1"/>
  <c r="S2384" i="11"/>
  <c r="R2384" i="11" s="1"/>
  <c r="S2388" i="11"/>
  <c r="R2388" i="11" s="1"/>
  <c r="S2392" i="11"/>
  <c r="R2392" i="11" s="1"/>
  <c r="S2396" i="11"/>
  <c r="R2396" i="11" s="1"/>
  <c r="S2400" i="11"/>
  <c r="R2400" i="11" s="1"/>
  <c r="S2404" i="11"/>
  <c r="R2404" i="11" s="1"/>
  <c r="S2408" i="11"/>
  <c r="R2408" i="11" s="1"/>
  <c r="S2412" i="11"/>
  <c r="R2412" i="11" s="1"/>
  <c r="S2416" i="11"/>
  <c r="R2416" i="11" s="1"/>
  <c r="S2420" i="11"/>
  <c r="R2420" i="11" s="1"/>
  <c r="S2424" i="11"/>
  <c r="R2424" i="11" s="1"/>
  <c r="S2428" i="11"/>
  <c r="R2428" i="11" s="1"/>
  <c r="S2431" i="11"/>
  <c r="R2431" i="11" s="1"/>
  <c r="S2439" i="11"/>
  <c r="R2439" i="11" s="1"/>
  <c r="S2447" i="11"/>
  <c r="R2447" i="11" s="1"/>
  <c r="S2455" i="11"/>
  <c r="R2455" i="11" s="1"/>
  <c r="S2463" i="11"/>
  <c r="R2463" i="11" s="1"/>
  <c r="S2471" i="11"/>
  <c r="R2471" i="11" s="1"/>
  <c r="S2479" i="11"/>
  <c r="R2479" i="11" s="1"/>
  <c r="S2487" i="11"/>
  <c r="R2487" i="11" s="1"/>
  <c r="S2495" i="11"/>
  <c r="R2495" i="11" s="1"/>
  <c r="S2503" i="11"/>
  <c r="R2503" i="11" s="1"/>
  <c r="S2511" i="11"/>
  <c r="R2511" i="11" s="1"/>
  <c r="S2977" i="11"/>
  <c r="R2977" i="11" s="1"/>
  <c r="S2985" i="11"/>
  <c r="R2985" i="11" s="1"/>
  <c r="S2993" i="11"/>
  <c r="R2993" i="11" s="1"/>
  <c r="S2494" i="11"/>
  <c r="R2494" i="11" s="1"/>
  <c r="S2551" i="11"/>
  <c r="R2551" i="11" s="1"/>
  <c r="S2575" i="11"/>
  <c r="R2575" i="11" s="1"/>
  <c r="S2599" i="11"/>
  <c r="R2599" i="11" s="1"/>
  <c r="S2607" i="11"/>
  <c r="R2607" i="11" s="1"/>
  <c r="S2615" i="11"/>
  <c r="R2615" i="11" s="1"/>
  <c r="S2623" i="11"/>
  <c r="R2623" i="11" s="1"/>
  <c r="S2631" i="11"/>
  <c r="R2631" i="11" s="1"/>
  <c r="S2639" i="11"/>
  <c r="R2639" i="11" s="1"/>
  <c r="S2679" i="11"/>
  <c r="R2679" i="11" s="1"/>
  <c r="S2687" i="11"/>
  <c r="R2687" i="11" s="1"/>
  <c r="S2711" i="11"/>
  <c r="R2711" i="11" s="1"/>
  <c r="S2719" i="11"/>
  <c r="R2719" i="11" s="1"/>
  <c r="S2775" i="11"/>
  <c r="R2775" i="11" s="1"/>
  <c r="S2807" i="11"/>
  <c r="R2807" i="11" s="1"/>
  <c r="S2815" i="11"/>
  <c r="R2815" i="11" s="1"/>
  <c r="S2839" i="11"/>
  <c r="R2839" i="11" s="1"/>
  <c r="S2847" i="11"/>
  <c r="R2847" i="11" s="1"/>
  <c r="S2871" i="11"/>
  <c r="R2871" i="11" s="1"/>
  <c r="S2943" i="11"/>
  <c r="R2943" i="11" s="1"/>
  <c r="S2955" i="11"/>
  <c r="R2955" i="11" s="1"/>
  <c r="S2967" i="11"/>
  <c r="R2967" i="11" s="1"/>
  <c r="S2975" i="11"/>
  <c r="R2975" i="11" s="1"/>
  <c r="S2991" i="11"/>
  <c r="R2991" i="11" s="1"/>
  <c r="S2999" i="11"/>
  <c r="R2999" i="11" s="1"/>
  <c r="S2291" i="11"/>
  <c r="R2291" i="11" s="1"/>
  <c r="S2307" i="11"/>
  <c r="R2307" i="11" s="1"/>
  <c r="S2323" i="11"/>
  <c r="R2323" i="11" s="1"/>
  <c r="S2339" i="11"/>
  <c r="R2339" i="11" s="1"/>
  <c r="S2355" i="11"/>
  <c r="R2355" i="11" s="1"/>
  <c r="S2371" i="11"/>
  <c r="R2371" i="11" s="1"/>
  <c r="S2438" i="11"/>
  <c r="R2438" i="11" s="1"/>
  <c r="S2454" i="11"/>
  <c r="R2454" i="11" s="1"/>
  <c r="S2470" i="11"/>
  <c r="R2470" i="11" s="1"/>
  <c r="S2486" i="11"/>
  <c r="R2486" i="11" s="1"/>
  <c r="S2502" i="11"/>
  <c r="R2502" i="11" s="1"/>
  <c r="S2523" i="11"/>
  <c r="R2523" i="11" s="1"/>
  <c r="S2531" i="11"/>
  <c r="R2531" i="11" s="1"/>
  <c r="S2539" i="11"/>
  <c r="R2539" i="11" s="1"/>
  <c r="S2547" i="11"/>
  <c r="R2547" i="11" s="1"/>
  <c r="S2555" i="11"/>
  <c r="R2555" i="11" s="1"/>
  <c r="S2563" i="11"/>
  <c r="R2563" i="11" s="1"/>
  <c r="S2571" i="11"/>
  <c r="R2571" i="11" s="1"/>
  <c r="S2579" i="11"/>
  <c r="R2579" i="11" s="1"/>
  <c r="S2587" i="11"/>
  <c r="R2587" i="11" s="1"/>
  <c r="S2595" i="11"/>
  <c r="R2595" i="11" s="1"/>
  <c r="S2603" i="11"/>
  <c r="R2603" i="11" s="1"/>
  <c r="S2611" i="11"/>
  <c r="R2611" i="11" s="1"/>
  <c r="S2619" i="11"/>
  <c r="R2619" i="11" s="1"/>
  <c r="S2627" i="11"/>
  <c r="R2627" i="11" s="1"/>
  <c r="S2635" i="11"/>
  <c r="R2635" i="11" s="1"/>
  <c r="S2643" i="11"/>
  <c r="R2643" i="11" s="1"/>
  <c r="S2651" i="11"/>
  <c r="R2651" i="11" s="1"/>
  <c r="S2659" i="11"/>
  <c r="R2659" i="11" s="1"/>
  <c r="S2667" i="11"/>
  <c r="R2667" i="11" s="1"/>
  <c r="S2675" i="11"/>
  <c r="R2675" i="11" s="1"/>
  <c r="S2683" i="11"/>
  <c r="R2683" i="11" s="1"/>
  <c r="S2691" i="11"/>
  <c r="R2691" i="11" s="1"/>
  <c r="S2699" i="11"/>
  <c r="R2699" i="11" s="1"/>
  <c r="S2707" i="11"/>
  <c r="R2707" i="11" s="1"/>
  <c r="S2715" i="11"/>
  <c r="R2715" i="11" s="1"/>
  <c r="S2723" i="11"/>
  <c r="R2723" i="11" s="1"/>
  <c r="S2731" i="11"/>
  <c r="R2731" i="11" s="1"/>
  <c r="S2739" i="11"/>
  <c r="R2739" i="11" s="1"/>
  <c r="S2747" i="11"/>
  <c r="R2747" i="11" s="1"/>
  <c r="S2755" i="11"/>
  <c r="R2755" i="11" s="1"/>
  <c r="S2763" i="11"/>
  <c r="R2763" i="11" s="1"/>
  <c r="S2771" i="11"/>
  <c r="R2771" i="11" s="1"/>
  <c r="S2779" i="11"/>
  <c r="R2779" i="11" s="1"/>
  <c r="S2787" i="11"/>
  <c r="R2787" i="11" s="1"/>
  <c r="S2795" i="11"/>
  <c r="R2795" i="11" s="1"/>
  <c r="S2803" i="11"/>
  <c r="R2803" i="11" s="1"/>
  <c r="S2811" i="11"/>
  <c r="R2811" i="11" s="1"/>
  <c r="S2819" i="11"/>
  <c r="R2819" i="11" s="1"/>
  <c r="S2827" i="11"/>
  <c r="R2827" i="11" s="1"/>
  <c r="S2835" i="11"/>
  <c r="R2835" i="11" s="1"/>
  <c r="S2843" i="11"/>
  <c r="R2843" i="11" s="1"/>
  <c r="S2851" i="11"/>
  <c r="R2851" i="11" s="1"/>
  <c r="S2859" i="11"/>
  <c r="R2859" i="11" s="1"/>
  <c r="S2867" i="11"/>
  <c r="R2867" i="11" s="1"/>
  <c r="S2875" i="11"/>
  <c r="R2875" i="11" s="1"/>
  <c r="S2883" i="11"/>
  <c r="R2883" i="11" s="1"/>
  <c r="S2891" i="11"/>
  <c r="R2891" i="11" s="1"/>
  <c r="S2899" i="11"/>
  <c r="R2899" i="11" s="1"/>
  <c r="S2907" i="11"/>
  <c r="R2907" i="11" s="1"/>
  <c r="S2915" i="11"/>
  <c r="R2915" i="11" s="1"/>
  <c r="S2923" i="11"/>
  <c r="R2923" i="11" s="1"/>
  <c r="S2930" i="11"/>
  <c r="R2930" i="11" s="1"/>
  <c r="S2934" i="11"/>
  <c r="R2934" i="11" s="1"/>
  <c r="S2938" i="11"/>
  <c r="R2938" i="11" s="1"/>
  <c r="S2942" i="11"/>
  <c r="R2942" i="11" s="1"/>
  <c r="S2946" i="11"/>
  <c r="R2946" i="11" s="1"/>
  <c r="S2950" i="11"/>
  <c r="R2950" i="11" s="1"/>
  <c r="S2954" i="11"/>
  <c r="R2954" i="11" s="1"/>
  <c r="S2958" i="11"/>
  <c r="R2958" i="11" s="1"/>
  <c r="S2962" i="11"/>
  <c r="R2962" i="11" s="1"/>
  <c r="S2966" i="11"/>
  <c r="R2966" i="11" s="1"/>
  <c r="S2970" i="11"/>
  <c r="R2970" i="11" s="1"/>
  <c r="S2974" i="11"/>
  <c r="R2974" i="11" s="1"/>
  <c r="S2979" i="11"/>
  <c r="R2979" i="11" s="1"/>
  <c r="S2982" i="11"/>
  <c r="R2982" i="11" s="1"/>
  <c r="S2987" i="11"/>
  <c r="R2987" i="11" s="1"/>
  <c r="S2990" i="11"/>
  <c r="R2990" i="11" s="1"/>
  <c r="S2995" i="11"/>
  <c r="R2995" i="11" s="1"/>
  <c r="S2998" i="11"/>
  <c r="R2998" i="11" s="1"/>
  <c r="S2331" i="11"/>
  <c r="R2331" i="11" s="1"/>
  <c r="S2363" i="11"/>
  <c r="R2363" i="11" s="1"/>
  <c r="S2446" i="11"/>
  <c r="R2446" i="11" s="1"/>
  <c r="S2462" i="11"/>
  <c r="R2462" i="11" s="1"/>
  <c r="S2510" i="11"/>
  <c r="R2510" i="11" s="1"/>
  <c r="S2519" i="11"/>
  <c r="R2519" i="11" s="1"/>
  <c r="S2543" i="11"/>
  <c r="R2543" i="11" s="1"/>
  <c r="S2567" i="11"/>
  <c r="R2567" i="11" s="1"/>
  <c r="S2647" i="11"/>
  <c r="R2647" i="11" s="1"/>
  <c r="S2655" i="11"/>
  <c r="R2655" i="11" s="1"/>
  <c r="S2663" i="11"/>
  <c r="R2663" i="11" s="1"/>
  <c r="S2671" i="11"/>
  <c r="R2671" i="11" s="1"/>
  <c r="S2735" i="11"/>
  <c r="R2735" i="11" s="1"/>
  <c r="S2743" i="11"/>
  <c r="R2743" i="11" s="1"/>
  <c r="S2751" i="11"/>
  <c r="R2751" i="11" s="1"/>
  <c r="S2759" i="11"/>
  <c r="R2759" i="11" s="1"/>
  <c r="S2783" i="11"/>
  <c r="R2783" i="11" s="1"/>
  <c r="S2831" i="11"/>
  <c r="R2831" i="11" s="1"/>
  <c r="S2855" i="11"/>
  <c r="R2855" i="11" s="1"/>
  <c r="S2863" i="11"/>
  <c r="R2863" i="11" s="1"/>
  <c r="S2887" i="11"/>
  <c r="R2887" i="11" s="1"/>
  <c r="S2935" i="11"/>
  <c r="R2935" i="11" s="1"/>
  <c r="S2947" i="11"/>
  <c r="R2947" i="11" s="1"/>
  <c r="S2959" i="11"/>
  <c r="R2959" i="11" s="1"/>
  <c r="S2971" i="11"/>
  <c r="R2971" i="11" s="1"/>
  <c r="S2983" i="11"/>
  <c r="R2983" i="11" s="1"/>
  <c r="S1990" i="11"/>
  <c r="R1990" i="11" s="1"/>
  <c r="S2299" i="11"/>
  <c r="R2299" i="11" s="1"/>
  <c r="S2315" i="11"/>
  <c r="R2315" i="11" s="1"/>
  <c r="S2347" i="11"/>
  <c r="R2347" i="11" s="1"/>
  <c r="S2430" i="11"/>
  <c r="R2430" i="11" s="1"/>
  <c r="S2478" i="11"/>
  <c r="R2478" i="11" s="1"/>
  <c r="S2527" i="11"/>
  <c r="R2527" i="11" s="1"/>
  <c r="S2535" i="11"/>
  <c r="R2535" i="11" s="1"/>
  <c r="S2559" i="11"/>
  <c r="R2559" i="11" s="1"/>
  <c r="S2583" i="11"/>
  <c r="R2583" i="11" s="1"/>
  <c r="S2591" i="11"/>
  <c r="R2591" i="11" s="1"/>
  <c r="S2695" i="11"/>
  <c r="R2695" i="11" s="1"/>
  <c r="S2703" i="11"/>
  <c r="R2703" i="11" s="1"/>
  <c r="S2727" i="11"/>
  <c r="R2727" i="11" s="1"/>
  <c r="S2767" i="11"/>
  <c r="R2767" i="11" s="1"/>
  <c r="S2791" i="11"/>
  <c r="R2791" i="11" s="1"/>
  <c r="S2799" i="11"/>
  <c r="R2799" i="11" s="1"/>
  <c r="S2823" i="11"/>
  <c r="R2823" i="11" s="1"/>
  <c r="S2879" i="11"/>
  <c r="R2879" i="11" s="1"/>
  <c r="S2895" i="11"/>
  <c r="R2895" i="11" s="1"/>
  <c r="S2903" i="11"/>
  <c r="R2903" i="11" s="1"/>
  <c r="S2911" i="11"/>
  <c r="R2911" i="11" s="1"/>
  <c r="S2919" i="11"/>
  <c r="R2919" i="11" s="1"/>
  <c r="S2927" i="11"/>
  <c r="R2927" i="11" s="1"/>
  <c r="S2931" i="11"/>
  <c r="R2931" i="11" s="1"/>
  <c r="S2939" i="11"/>
  <c r="R2939" i="11" s="1"/>
  <c r="S2951" i="11"/>
  <c r="R2951" i="11" s="1"/>
  <c r="S2963" i="11"/>
  <c r="R2963" i="11" s="1"/>
  <c r="S2978" i="11"/>
  <c r="R2978" i="11" s="1"/>
  <c r="S2986" i="11"/>
  <c r="R2986" i="11" s="1"/>
  <c r="S2994" i="11"/>
  <c r="R2994" i="11" s="1"/>
  <c r="S2997" i="11"/>
  <c r="R2997" i="11" s="1"/>
  <c r="S2861" i="11"/>
  <c r="R2861" i="11" s="1"/>
  <c r="S2773" i="11"/>
  <c r="R2773" i="11" s="1"/>
  <c r="S2685" i="11"/>
  <c r="R2685" i="11" s="1"/>
  <c r="S2621" i="11"/>
  <c r="R2621" i="11" s="1"/>
  <c r="S2514" i="11"/>
  <c r="R2514" i="11" s="1"/>
  <c r="S2450" i="11"/>
  <c r="R2450" i="11" s="1"/>
  <c r="S2278" i="11"/>
  <c r="R2278" i="11" s="1"/>
  <c r="S2238" i="11"/>
  <c r="R2238" i="11" s="1"/>
  <c r="S2206" i="11"/>
  <c r="R2206" i="11" s="1"/>
  <c r="S2924" i="11"/>
  <c r="R2924" i="11" s="1"/>
  <c r="S2892" i="11"/>
  <c r="R2892" i="11" s="1"/>
  <c r="S2860" i="11"/>
  <c r="R2860" i="11" s="1"/>
  <c r="S2828" i="11"/>
  <c r="R2828" i="11" s="1"/>
  <c r="S2796" i="11"/>
  <c r="R2796" i="11" s="1"/>
  <c r="S2764" i="11"/>
  <c r="R2764" i="11" s="1"/>
  <c r="S2732" i="11"/>
  <c r="R2732" i="11" s="1"/>
  <c r="S2700" i="11"/>
  <c r="R2700" i="11" s="1"/>
  <c r="S2668" i="11"/>
  <c r="R2668" i="11" s="1"/>
  <c r="S2636" i="11"/>
  <c r="R2636" i="11" s="1"/>
  <c r="S2604" i="11"/>
  <c r="R2604" i="11" s="1"/>
  <c r="S2572" i="11"/>
  <c r="R2572" i="11" s="1"/>
  <c r="S2540" i="11"/>
  <c r="R2540" i="11" s="1"/>
  <c r="S2500" i="11"/>
  <c r="R2500" i="11" s="1"/>
  <c r="S2436" i="11"/>
  <c r="R2436" i="11" s="1"/>
  <c r="S2369" i="11"/>
  <c r="R2369" i="11" s="1"/>
  <c r="S2305" i="11"/>
  <c r="R2305" i="11" s="1"/>
  <c r="S2901" i="11"/>
  <c r="R2901" i="11" s="1"/>
  <c r="S2789" i="11"/>
  <c r="R2789" i="11" s="1"/>
  <c r="S2677" i="11"/>
  <c r="R2677" i="11" s="1"/>
  <c r="S2589" i="11"/>
  <c r="R2589" i="11" s="1"/>
  <c r="S2498" i="11"/>
  <c r="R2498" i="11" s="1"/>
  <c r="S2437" i="11"/>
  <c r="R2437" i="11" s="1"/>
  <c r="S2262" i="11"/>
  <c r="R2262" i="11" s="1"/>
  <c r="S2961" i="11"/>
  <c r="R2961" i="11" s="1"/>
  <c r="S2945" i="11"/>
  <c r="R2945" i="11" s="1"/>
  <c r="S2929" i="11"/>
  <c r="R2929" i="11" s="1"/>
  <c r="S2897" i="11"/>
  <c r="R2897" i="11" s="1"/>
  <c r="S2865" i="11"/>
  <c r="R2865" i="11" s="1"/>
  <c r="S2833" i="11"/>
  <c r="R2833" i="11" s="1"/>
  <c r="S2801" i="11"/>
  <c r="R2801" i="11" s="1"/>
  <c r="S2769" i="11"/>
  <c r="R2769" i="11" s="1"/>
  <c r="S2737" i="11"/>
  <c r="R2737" i="11" s="1"/>
  <c r="S2705" i="11"/>
  <c r="R2705" i="11" s="1"/>
  <c r="S2673" i="11"/>
  <c r="R2673" i="11" s="1"/>
  <c r="S2641" i="11"/>
  <c r="R2641" i="11" s="1"/>
  <c r="S2609" i="11"/>
  <c r="R2609" i="11" s="1"/>
  <c r="S2577" i="11"/>
  <c r="R2577" i="11" s="1"/>
  <c r="S2545" i="11"/>
  <c r="R2545" i="11" s="1"/>
  <c r="S2512" i="11"/>
  <c r="R2512" i="11" s="1"/>
  <c r="S2493" i="11"/>
  <c r="R2493" i="11" s="1"/>
  <c r="S2474" i="11"/>
  <c r="R2474" i="11" s="1"/>
  <c r="S2448" i="11"/>
  <c r="R2448" i="11" s="1"/>
  <c r="S2429" i="11"/>
  <c r="R2429" i="11" s="1"/>
  <c r="S2284" i="11"/>
  <c r="R2284" i="11" s="1"/>
  <c r="S2252" i="11"/>
  <c r="R2252" i="11" s="1"/>
  <c r="S2220" i="11"/>
  <c r="R2220" i="11" s="1"/>
  <c r="S2893" i="11"/>
  <c r="R2893" i="11" s="1"/>
  <c r="S2797" i="11"/>
  <c r="R2797" i="11" s="1"/>
  <c r="S2725" i="11"/>
  <c r="R2725" i="11" s="1"/>
  <c r="S2581" i="11"/>
  <c r="R2581" i="11" s="1"/>
  <c r="S2504" i="11"/>
  <c r="R2504" i="11" s="1"/>
  <c r="S3000" i="11"/>
  <c r="R3000" i="11" s="1"/>
  <c r="S2972" i="11"/>
  <c r="R2972" i="11" s="1"/>
  <c r="S2956" i="11"/>
  <c r="R2956" i="11" s="1"/>
  <c r="S2940" i="11"/>
  <c r="R2940" i="11" s="1"/>
  <c r="S2920" i="11"/>
  <c r="R2920" i="11" s="1"/>
  <c r="S2888" i="11"/>
  <c r="R2888" i="11" s="1"/>
  <c r="S2856" i="11"/>
  <c r="R2856" i="11" s="1"/>
  <c r="S2824" i="11"/>
  <c r="R2824" i="11" s="1"/>
  <c r="S2792" i="11"/>
  <c r="R2792" i="11" s="1"/>
  <c r="S2760" i="11"/>
  <c r="R2760" i="11" s="1"/>
  <c r="S2728" i="11"/>
  <c r="R2728" i="11" s="1"/>
  <c r="S2696" i="11"/>
  <c r="R2696" i="11" s="1"/>
  <c r="S2664" i="11"/>
  <c r="R2664" i="11" s="1"/>
  <c r="S2632" i="11"/>
  <c r="R2632" i="11" s="1"/>
  <c r="S2600" i="11"/>
  <c r="R2600" i="11" s="1"/>
  <c r="S2568" i="11"/>
  <c r="R2568" i="11" s="1"/>
  <c r="S2536" i="11"/>
  <c r="R2536" i="11" s="1"/>
  <c r="S2492" i="11"/>
  <c r="R2492" i="11" s="1"/>
  <c r="S2425" i="11"/>
  <c r="R2425" i="11" s="1"/>
  <c r="S2361" i="11"/>
  <c r="R2361" i="11" s="1"/>
  <c r="S2297" i="11"/>
  <c r="R2297" i="11" s="1"/>
  <c r="S2127" i="11"/>
  <c r="R2127" i="11" s="1"/>
  <c r="S2374" i="11"/>
  <c r="R2374" i="11" s="1"/>
  <c r="S2342" i="11"/>
  <c r="R2342" i="11" s="1"/>
  <c r="S2310" i="11"/>
  <c r="R2310" i="11" s="1"/>
  <c r="S2198" i="11"/>
  <c r="R2198" i="11" s="1"/>
  <c r="S2182" i="11"/>
  <c r="R2182" i="11" s="1"/>
  <c r="S2166" i="11"/>
  <c r="R2166" i="11" s="1"/>
  <c r="S2513" i="11"/>
  <c r="R2513" i="11" s="1"/>
  <c r="S2481" i="11"/>
  <c r="R2481" i="11" s="1"/>
  <c r="S2449" i="11"/>
  <c r="R2449" i="11" s="1"/>
  <c r="S2365" i="11"/>
  <c r="R2365" i="11" s="1"/>
  <c r="S2333" i="11"/>
  <c r="R2333" i="11" s="1"/>
  <c r="S2301" i="11"/>
  <c r="R2301" i="11" s="1"/>
  <c r="S1965" i="11"/>
  <c r="R1965" i="11" s="1"/>
  <c r="S1901" i="11"/>
  <c r="R1901" i="11" s="1"/>
  <c r="S1837" i="11"/>
  <c r="R1837" i="11" s="1"/>
  <c r="S2414" i="11"/>
  <c r="R2414" i="11" s="1"/>
  <c r="S2398" i="11"/>
  <c r="R2398" i="11" s="1"/>
  <c r="S2382" i="11"/>
  <c r="R2382" i="11" s="1"/>
  <c r="S2354" i="11"/>
  <c r="R2354" i="11" s="1"/>
  <c r="S2322" i="11"/>
  <c r="R2322" i="11" s="1"/>
  <c r="S2290" i="11"/>
  <c r="R2290" i="11" s="1"/>
  <c r="S2192" i="11"/>
  <c r="R2192" i="11" s="1"/>
  <c r="S2176" i="11"/>
  <c r="R2176" i="11" s="1"/>
  <c r="S2160" i="11"/>
  <c r="R2160" i="11" s="1"/>
  <c r="S2029" i="11"/>
  <c r="R2029" i="11" s="1"/>
  <c r="S2263" i="11"/>
  <c r="R2263" i="11" s="1"/>
  <c r="S2231" i="11"/>
  <c r="R2231" i="11" s="1"/>
  <c r="S2150" i="11"/>
  <c r="R2150" i="11" s="1"/>
  <c r="S2118" i="11"/>
  <c r="R2118" i="11" s="1"/>
  <c r="S2089" i="11"/>
  <c r="R2089" i="11" s="1"/>
  <c r="S2070" i="11"/>
  <c r="R2070" i="11" s="1"/>
  <c r="S2041" i="11"/>
  <c r="R2041" i="11" s="1"/>
  <c r="S1776" i="11"/>
  <c r="R1776" i="11" s="1"/>
  <c r="S1744" i="11"/>
  <c r="R1744" i="11" s="1"/>
  <c r="S2191" i="11"/>
  <c r="R2191" i="11" s="1"/>
  <c r="S2175" i="11"/>
  <c r="R2175" i="11" s="1"/>
  <c r="S2159" i="11"/>
  <c r="R2159" i="11" s="1"/>
  <c r="S2131" i="11"/>
  <c r="R2131" i="11" s="1"/>
  <c r="S2088" i="11"/>
  <c r="R2088" i="11" s="1"/>
  <c r="S2021" i="11"/>
  <c r="R2021" i="11" s="1"/>
  <c r="S1957" i="11"/>
  <c r="R1957" i="11" s="1"/>
  <c r="S1893" i="11"/>
  <c r="R1893" i="11" s="1"/>
  <c r="S1831" i="11"/>
  <c r="R1831" i="11" s="1"/>
  <c r="S2283" i="11"/>
  <c r="R2283" i="11" s="1"/>
  <c r="S2251" i="11"/>
  <c r="R2251" i="11" s="1"/>
  <c r="S2219" i="11"/>
  <c r="R2219" i="11" s="1"/>
  <c r="S2138" i="11"/>
  <c r="R2138" i="11" s="1"/>
  <c r="S2106" i="11"/>
  <c r="R2106" i="11" s="1"/>
  <c r="S2084" i="11"/>
  <c r="R2084" i="11" s="1"/>
  <c r="S2065" i="11"/>
  <c r="R2065" i="11" s="1"/>
  <c r="S2033" i="11"/>
  <c r="R2033" i="11" s="1"/>
  <c r="S2044" i="11"/>
  <c r="R2044" i="11" s="1"/>
  <c r="S2028" i="11"/>
  <c r="R2028" i="11" s="1"/>
  <c r="S2012" i="11"/>
  <c r="R2012" i="11" s="1"/>
  <c r="S1996" i="11"/>
  <c r="R1996" i="11" s="1"/>
  <c r="S1972" i="11"/>
  <c r="R1972" i="11" s="1"/>
  <c r="S1940" i="11"/>
  <c r="R1940" i="11" s="1"/>
  <c r="S1908" i="11"/>
  <c r="R1908" i="11" s="1"/>
  <c r="S1876" i="11"/>
  <c r="R1876" i="11" s="1"/>
  <c r="S1844" i="11"/>
  <c r="R1844" i="11" s="1"/>
  <c r="S1817" i="11"/>
  <c r="R1817" i="11" s="1"/>
  <c r="S1795" i="11"/>
  <c r="R1795" i="11" s="1"/>
  <c r="S2101" i="11"/>
  <c r="R2101" i="11" s="1"/>
  <c r="S2069" i="11"/>
  <c r="R2069" i="11" s="1"/>
  <c r="S1977" i="11"/>
  <c r="R1977" i="11" s="1"/>
  <c r="S1945" i="11"/>
  <c r="R1945" i="11" s="1"/>
  <c r="S1913" i="11"/>
  <c r="R1913" i="11" s="1"/>
  <c r="S1881" i="11"/>
  <c r="R1881" i="11" s="1"/>
  <c r="S1849" i="11"/>
  <c r="R1849" i="11" s="1"/>
  <c r="S1968" i="11"/>
  <c r="R1968" i="11" s="1"/>
  <c r="S1936" i="11"/>
  <c r="R1936" i="11" s="1"/>
  <c r="S1904" i="11"/>
  <c r="R1904" i="11" s="1"/>
  <c r="S1872" i="11"/>
  <c r="R1872" i="11" s="1"/>
  <c r="S1840" i="11"/>
  <c r="R1840" i="11" s="1"/>
  <c r="S1793" i="11"/>
  <c r="R1793" i="11" s="1"/>
  <c r="S1741" i="11"/>
  <c r="R1741" i="11" s="1"/>
  <c r="S1689" i="11"/>
  <c r="R1689" i="11" s="1"/>
  <c r="S1808" i="11"/>
  <c r="R1808" i="11" s="1"/>
  <c r="S1749" i="11"/>
  <c r="R1749" i="11" s="1"/>
  <c r="S1721" i="11"/>
  <c r="R1721" i="11" s="1"/>
  <c r="S1702" i="11"/>
  <c r="R1702" i="11" s="1"/>
  <c r="S1796" i="11"/>
  <c r="R1796" i="11" s="1"/>
  <c r="S1780" i="11"/>
  <c r="R1780" i="11" s="1"/>
  <c r="S1748" i="11"/>
  <c r="R1748" i="11" s="1"/>
  <c r="S1691" i="11"/>
  <c r="R1691" i="11" s="1"/>
  <c r="S1777" i="11"/>
  <c r="R1777" i="11" s="1"/>
  <c r="S1745" i="11"/>
  <c r="R1745" i="11" s="1"/>
  <c r="S1726" i="11"/>
  <c r="R1726" i="11" s="1"/>
  <c r="S1707" i="11"/>
  <c r="R1707" i="11" s="1"/>
  <c r="S1682" i="11"/>
  <c r="R1682" i="11" s="1"/>
  <c r="S1671" i="11"/>
  <c r="R1671" i="11" s="1"/>
  <c r="S1522" i="11"/>
  <c r="R1522" i="11" s="1"/>
  <c r="S1722" i="11"/>
  <c r="R1722" i="11" s="1"/>
  <c r="S1686" i="11"/>
  <c r="R1686" i="11" s="1"/>
  <c r="S1654" i="11"/>
  <c r="R1654" i="11" s="1"/>
  <c r="S1622" i="11"/>
  <c r="R1622" i="11" s="1"/>
  <c r="S1546" i="11"/>
  <c r="R1546" i="11" s="1"/>
  <c r="S1661" i="11"/>
  <c r="R1661" i="11" s="1"/>
  <c r="S1629" i="11"/>
  <c r="R1629" i="11" s="1"/>
  <c r="S1553" i="11"/>
  <c r="R1553" i="11" s="1"/>
  <c r="S1521" i="11"/>
  <c r="R1521" i="11" s="1"/>
  <c r="S1610" i="11"/>
  <c r="R1610" i="11" s="1"/>
  <c r="S1594" i="11"/>
  <c r="R1594" i="11" s="1"/>
  <c r="S1578" i="11"/>
  <c r="R1578" i="11" s="1"/>
  <c r="S1550" i="11"/>
  <c r="R1550" i="11" s="1"/>
  <c r="S1518" i="11"/>
  <c r="R1518" i="11" s="1"/>
  <c r="S1657" i="11"/>
  <c r="R1657" i="11" s="1"/>
  <c r="S1625" i="11"/>
  <c r="R1625" i="11" s="1"/>
  <c r="S1605" i="11"/>
  <c r="R1605" i="11" s="1"/>
  <c r="S1589" i="11"/>
  <c r="R1589" i="11" s="1"/>
  <c r="S1573" i="11"/>
  <c r="R1573" i="11" s="1"/>
  <c r="S1541" i="11"/>
  <c r="R1541" i="11" s="1"/>
  <c r="S1509" i="11"/>
  <c r="R1509" i="11" s="1"/>
  <c r="S2805" i="11"/>
  <c r="R2805" i="11" s="1"/>
  <c r="S2541" i="11"/>
  <c r="R2541" i="11" s="1"/>
  <c r="S2466" i="11"/>
  <c r="R2466" i="11" s="1"/>
  <c r="S2246" i="11"/>
  <c r="R2246" i="11" s="1"/>
  <c r="S2900" i="11"/>
  <c r="R2900" i="11" s="1"/>
  <c r="S2804" i="11"/>
  <c r="R2804" i="11" s="1"/>
  <c r="S2740" i="11"/>
  <c r="R2740" i="11" s="1"/>
  <c r="S2644" i="11"/>
  <c r="R2644" i="11" s="1"/>
  <c r="S2548" i="11"/>
  <c r="R2548" i="11" s="1"/>
  <c r="S2385" i="11"/>
  <c r="R2385" i="11" s="1"/>
  <c r="S2701" i="11"/>
  <c r="R2701" i="11" s="1"/>
  <c r="S2453" i="11"/>
  <c r="R2453" i="11" s="1"/>
  <c r="S2949" i="11"/>
  <c r="R2949" i="11" s="1"/>
  <c r="S2873" i="11"/>
  <c r="R2873" i="11" s="1"/>
  <c r="S2809" i="11"/>
  <c r="R2809" i="11" s="1"/>
  <c r="S2713" i="11"/>
  <c r="R2713" i="11" s="1"/>
  <c r="S2585" i="11"/>
  <c r="R2585" i="11" s="1"/>
  <c r="S2496" i="11"/>
  <c r="R2496" i="11" s="1"/>
  <c r="S2458" i="11"/>
  <c r="R2458" i="11" s="1"/>
  <c r="S2260" i="11"/>
  <c r="R2260" i="11" s="1"/>
  <c r="S2821" i="11"/>
  <c r="R2821" i="11" s="1"/>
  <c r="S2456" i="11"/>
  <c r="R2456" i="11" s="1"/>
  <c r="S2944" i="11"/>
  <c r="R2944" i="11" s="1"/>
  <c r="S2864" i="11"/>
  <c r="R2864" i="11" s="1"/>
  <c r="S2768" i="11"/>
  <c r="R2768" i="11" s="1"/>
  <c r="S2704" i="11"/>
  <c r="R2704" i="11" s="1"/>
  <c r="S2608" i="11"/>
  <c r="R2608" i="11" s="1"/>
  <c r="S2508" i="11"/>
  <c r="R2508" i="11" s="1"/>
  <c r="S2313" i="11"/>
  <c r="R2313" i="11" s="1"/>
  <c r="S2350" i="11"/>
  <c r="R2350" i="11" s="1"/>
  <c r="S2186" i="11"/>
  <c r="R2186" i="11" s="1"/>
  <c r="S2489" i="11"/>
  <c r="R2489" i="11" s="1"/>
  <c r="S2341" i="11"/>
  <c r="R2341" i="11" s="1"/>
  <c r="S1917" i="11"/>
  <c r="R1917" i="11" s="1"/>
  <c r="S2402" i="11"/>
  <c r="R2402" i="11" s="1"/>
  <c r="S2330" i="11"/>
  <c r="R2330" i="11" s="1"/>
  <c r="S2180" i="11"/>
  <c r="R2180" i="11" s="1"/>
  <c r="S2271" i="11"/>
  <c r="R2271" i="11" s="1"/>
  <c r="S2126" i="11"/>
  <c r="R2126" i="11" s="1"/>
  <c r="S2054" i="11"/>
  <c r="R2054" i="11" s="1"/>
  <c r="S2195" i="11"/>
  <c r="R2195" i="11" s="1"/>
  <c r="S2139" i="11"/>
  <c r="R2139" i="11" s="1"/>
  <c r="S1973" i="11"/>
  <c r="R1973" i="11" s="1"/>
  <c r="S1807" i="11"/>
  <c r="R1807" i="11" s="1"/>
  <c r="S2146" i="11"/>
  <c r="R2146" i="11" s="1"/>
  <c r="S2068" i="11"/>
  <c r="R2068" i="11" s="1"/>
  <c r="S2032" i="11"/>
  <c r="R2032" i="11" s="1"/>
  <c r="S1980" i="11"/>
  <c r="R1980" i="11" s="1"/>
  <c r="S1884" i="11"/>
  <c r="R1884" i="11" s="1"/>
  <c r="S1799" i="11"/>
  <c r="R1799" i="11" s="1"/>
  <c r="S2077" i="11"/>
  <c r="R2077" i="11" s="1"/>
  <c r="S1921" i="11"/>
  <c r="R1921" i="11" s="1"/>
  <c r="S1976" i="11"/>
  <c r="R1976" i="11" s="1"/>
  <c r="S1848" i="11"/>
  <c r="R1848" i="11" s="1"/>
  <c r="S1781" i="11"/>
  <c r="R1781" i="11" s="1"/>
  <c r="S1731" i="11"/>
  <c r="R1731" i="11" s="1"/>
  <c r="S1800" i="11"/>
  <c r="R1800" i="11" s="1"/>
  <c r="S1701" i="11"/>
  <c r="R1701" i="11" s="1"/>
  <c r="S1729" i="11"/>
  <c r="R1729" i="11" s="1"/>
  <c r="S1679" i="11"/>
  <c r="R1679" i="11" s="1"/>
  <c r="S1698" i="11"/>
  <c r="R1698" i="11" s="1"/>
  <c r="S1562" i="11"/>
  <c r="R1562" i="11" s="1"/>
  <c r="S1561" i="11"/>
  <c r="R1561" i="11" s="1"/>
  <c r="S1598" i="11"/>
  <c r="R1598" i="11" s="1"/>
  <c r="S1526" i="11"/>
  <c r="R1526" i="11" s="1"/>
  <c r="S1609" i="11"/>
  <c r="R1609" i="11" s="1"/>
  <c r="S1549" i="11"/>
  <c r="R1549" i="11" s="1"/>
  <c r="S2989" i="11"/>
  <c r="R2989" i="11" s="1"/>
  <c r="S2845" i="11"/>
  <c r="R2845" i="11" s="1"/>
  <c r="S2749" i="11"/>
  <c r="R2749" i="11" s="1"/>
  <c r="S2669" i="11"/>
  <c r="R2669" i="11" s="1"/>
  <c r="S2597" i="11"/>
  <c r="R2597" i="11" s="1"/>
  <c r="S2501" i="11"/>
  <c r="R2501" i="11" s="1"/>
  <c r="S2440" i="11"/>
  <c r="R2440" i="11" s="1"/>
  <c r="S2270" i="11"/>
  <c r="R2270" i="11" s="1"/>
  <c r="S2230" i="11"/>
  <c r="R2230" i="11" s="1"/>
  <c r="S2996" i="11"/>
  <c r="R2996" i="11" s="1"/>
  <c r="S2916" i="11"/>
  <c r="R2916" i="11" s="1"/>
  <c r="S2884" i="11"/>
  <c r="R2884" i="11" s="1"/>
  <c r="S2852" i="11"/>
  <c r="R2852" i="11" s="1"/>
  <c r="S2820" i="11"/>
  <c r="R2820" i="11" s="1"/>
  <c r="S2788" i="11"/>
  <c r="R2788" i="11" s="1"/>
  <c r="S2756" i="11"/>
  <c r="R2756" i="11" s="1"/>
  <c r="S2724" i="11"/>
  <c r="R2724" i="11" s="1"/>
  <c r="S2692" i="11"/>
  <c r="R2692" i="11" s="1"/>
  <c r="S2660" i="11"/>
  <c r="R2660" i="11" s="1"/>
  <c r="S2628" i="11"/>
  <c r="R2628" i="11" s="1"/>
  <c r="S2596" i="11"/>
  <c r="R2596" i="11" s="1"/>
  <c r="S2564" i="11"/>
  <c r="R2564" i="11" s="1"/>
  <c r="S2532" i="11"/>
  <c r="R2532" i="11" s="1"/>
  <c r="S2484" i="11"/>
  <c r="R2484" i="11" s="1"/>
  <c r="S2417" i="11"/>
  <c r="R2417" i="11" s="1"/>
  <c r="S2353" i="11"/>
  <c r="R2353" i="11" s="1"/>
  <c r="S2289" i="11"/>
  <c r="R2289" i="11" s="1"/>
  <c r="S2869" i="11"/>
  <c r="R2869" i="11" s="1"/>
  <c r="S2765" i="11"/>
  <c r="R2765" i="11" s="1"/>
  <c r="S2629" i="11"/>
  <c r="R2629" i="11" s="1"/>
  <c r="S2573" i="11"/>
  <c r="R2573" i="11" s="1"/>
  <c r="S2482" i="11"/>
  <c r="R2482" i="11" s="1"/>
  <c r="S2421" i="11"/>
  <c r="R2421" i="11" s="1"/>
  <c r="S2973" i="11"/>
  <c r="R2973" i="11" s="1"/>
  <c r="S2957" i="11"/>
  <c r="R2957" i="11" s="1"/>
  <c r="S2941" i="11"/>
  <c r="R2941" i="11" s="1"/>
  <c r="S2921" i="11"/>
  <c r="R2921" i="11" s="1"/>
  <c r="S2889" i="11"/>
  <c r="R2889" i="11" s="1"/>
  <c r="S2857" i="11"/>
  <c r="R2857" i="11" s="1"/>
  <c r="S2825" i="11"/>
  <c r="R2825" i="11" s="1"/>
  <c r="S2793" i="11"/>
  <c r="R2793" i="11" s="1"/>
  <c r="S2761" i="11"/>
  <c r="R2761" i="11" s="1"/>
  <c r="S2729" i="11"/>
  <c r="R2729" i="11" s="1"/>
  <c r="S2697" i="11"/>
  <c r="R2697" i="11" s="1"/>
  <c r="S2665" i="11"/>
  <c r="R2665" i="11" s="1"/>
  <c r="S2633" i="11"/>
  <c r="R2633" i="11" s="1"/>
  <c r="S2601" i="11"/>
  <c r="R2601" i="11" s="1"/>
  <c r="S2569" i="11"/>
  <c r="R2569" i="11" s="1"/>
  <c r="S2537" i="11"/>
  <c r="R2537" i="11" s="1"/>
  <c r="S2509" i="11"/>
  <c r="R2509" i="11" s="1"/>
  <c r="S2490" i="11"/>
  <c r="R2490" i="11" s="1"/>
  <c r="S2464" i="11"/>
  <c r="R2464" i="11" s="1"/>
  <c r="S2445" i="11"/>
  <c r="R2445" i="11" s="1"/>
  <c r="S2413" i="11"/>
  <c r="R2413" i="11" s="1"/>
  <c r="S2276" i="11"/>
  <c r="R2276" i="11" s="1"/>
  <c r="S2244" i="11"/>
  <c r="R2244" i="11" s="1"/>
  <c r="S2212" i="11"/>
  <c r="R2212" i="11" s="1"/>
  <c r="S2877" i="11"/>
  <c r="R2877" i="11" s="1"/>
  <c r="S2781" i="11"/>
  <c r="R2781" i="11" s="1"/>
  <c r="S2693" i="11"/>
  <c r="R2693" i="11" s="1"/>
  <c r="S2557" i="11"/>
  <c r="R2557" i="11" s="1"/>
  <c r="S2485" i="11"/>
  <c r="R2485" i="11" s="1"/>
  <c r="S2992" i="11"/>
  <c r="R2992" i="11" s="1"/>
  <c r="S2968" i="11"/>
  <c r="R2968" i="11" s="1"/>
  <c r="S2952" i="11"/>
  <c r="R2952" i="11" s="1"/>
  <c r="S2936" i="11"/>
  <c r="R2936" i="11" s="1"/>
  <c r="S2912" i="11"/>
  <c r="R2912" i="11" s="1"/>
  <c r="S2880" i="11"/>
  <c r="R2880" i="11" s="1"/>
  <c r="S2848" i="11"/>
  <c r="R2848" i="11" s="1"/>
  <c r="S2816" i="11"/>
  <c r="R2816" i="11" s="1"/>
  <c r="S2784" i="11"/>
  <c r="R2784" i="11" s="1"/>
  <c r="S2752" i="11"/>
  <c r="R2752" i="11" s="1"/>
  <c r="S2720" i="11"/>
  <c r="R2720" i="11" s="1"/>
  <c r="S2688" i="11"/>
  <c r="R2688" i="11" s="1"/>
  <c r="S2656" i="11"/>
  <c r="R2656" i="11" s="1"/>
  <c r="S2624" i="11"/>
  <c r="R2624" i="11" s="1"/>
  <c r="S2592" i="11"/>
  <c r="R2592" i="11" s="1"/>
  <c r="S2560" i="11"/>
  <c r="R2560" i="11" s="1"/>
  <c r="S2528" i="11"/>
  <c r="R2528" i="11" s="1"/>
  <c r="S2476" i="11"/>
  <c r="R2476" i="11" s="1"/>
  <c r="S2409" i="11"/>
  <c r="R2409" i="11" s="1"/>
  <c r="S2345" i="11"/>
  <c r="R2345" i="11" s="1"/>
  <c r="S2151" i="11"/>
  <c r="R2151" i="11" s="1"/>
  <c r="S2119" i="11"/>
  <c r="R2119" i="11" s="1"/>
  <c r="S2366" i="11"/>
  <c r="R2366" i="11" s="1"/>
  <c r="S2334" i="11"/>
  <c r="R2334" i="11" s="1"/>
  <c r="S2302" i="11"/>
  <c r="R2302" i="11" s="1"/>
  <c r="S2194" i="11"/>
  <c r="R2194" i="11" s="1"/>
  <c r="S2178" i="11"/>
  <c r="R2178" i="11" s="1"/>
  <c r="S2162" i="11"/>
  <c r="R2162" i="11" s="1"/>
  <c r="S2505" i="11"/>
  <c r="R2505" i="11" s="1"/>
  <c r="S2473" i="11"/>
  <c r="R2473" i="11" s="1"/>
  <c r="S2441" i="11"/>
  <c r="R2441" i="11" s="1"/>
  <c r="S2357" i="11"/>
  <c r="R2357" i="11" s="1"/>
  <c r="S2325" i="11"/>
  <c r="R2325" i="11" s="1"/>
  <c r="S2293" i="11"/>
  <c r="R2293" i="11" s="1"/>
  <c r="S1949" i="11"/>
  <c r="R1949" i="11" s="1"/>
  <c r="S1885" i="11"/>
  <c r="R1885" i="11" s="1"/>
  <c r="S2426" i="11"/>
  <c r="R2426" i="11" s="1"/>
  <c r="S2410" i="11"/>
  <c r="R2410" i="11" s="1"/>
  <c r="S2394" i="11"/>
  <c r="R2394" i="11" s="1"/>
  <c r="S2378" i="11"/>
  <c r="R2378" i="11" s="1"/>
  <c r="S2346" i="11"/>
  <c r="R2346" i="11" s="1"/>
  <c r="S2314" i="11"/>
  <c r="R2314" i="11" s="1"/>
  <c r="S2204" i="11"/>
  <c r="R2204" i="11" s="1"/>
  <c r="S2188" i="11"/>
  <c r="R2188" i="11" s="1"/>
  <c r="S2172" i="11"/>
  <c r="R2172" i="11" s="1"/>
  <c r="S2096" i="11"/>
  <c r="R2096" i="11" s="1"/>
  <c r="S2287" i="11"/>
  <c r="R2287" i="11" s="1"/>
  <c r="S2255" i="11"/>
  <c r="R2255" i="11" s="1"/>
  <c r="S2223" i="11"/>
  <c r="R2223" i="11" s="1"/>
  <c r="S2142" i="11"/>
  <c r="R2142" i="11" s="1"/>
  <c r="S2110" i="11"/>
  <c r="R2110" i="11" s="1"/>
  <c r="S2086" i="11"/>
  <c r="R2086" i="11" s="1"/>
  <c r="S2060" i="11"/>
  <c r="R2060" i="11" s="1"/>
  <c r="S2025" i="11"/>
  <c r="R2025" i="11" s="1"/>
  <c r="S1768" i="11"/>
  <c r="R1768" i="11" s="1"/>
  <c r="S2203" i="11"/>
  <c r="R2203" i="11" s="1"/>
  <c r="S2187" i="11"/>
  <c r="R2187" i="11" s="1"/>
  <c r="S2171" i="11"/>
  <c r="R2171" i="11" s="1"/>
  <c r="S2155" i="11"/>
  <c r="R2155" i="11" s="1"/>
  <c r="S2123" i="11"/>
  <c r="R2123" i="11" s="1"/>
  <c r="S2072" i="11"/>
  <c r="R2072" i="11" s="1"/>
  <c r="S2005" i="11"/>
  <c r="R2005" i="11" s="1"/>
  <c r="S1941" i="11"/>
  <c r="R1941" i="11" s="1"/>
  <c r="S1877" i="11"/>
  <c r="R1877" i="11" s="1"/>
  <c r="S1823" i="11"/>
  <c r="R1823" i="11" s="1"/>
  <c r="S2275" i="11"/>
  <c r="R2275" i="11" s="1"/>
  <c r="S2243" i="11"/>
  <c r="R2243" i="11" s="1"/>
  <c r="S2211" i="11"/>
  <c r="R2211" i="11" s="1"/>
  <c r="S2130" i="11"/>
  <c r="R2130" i="11" s="1"/>
  <c r="S2100" i="11"/>
  <c r="R2100" i="11" s="1"/>
  <c r="S2081" i="11"/>
  <c r="R2081" i="11" s="1"/>
  <c r="S2062" i="11"/>
  <c r="R2062" i="11" s="1"/>
  <c r="S2017" i="11"/>
  <c r="R2017" i="11" s="1"/>
  <c r="S2040" i="11"/>
  <c r="R2040" i="11" s="1"/>
  <c r="S2024" i="11"/>
  <c r="R2024" i="11" s="1"/>
  <c r="S2008" i="11"/>
  <c r="R2008" i="11" s="1"/>
  <c r="S1992" i="11"/>
  <c r="R1992" i="11" s="1"/>
  <c r="S1964" i="11"/>
  <c r="R1964" i="11" s="1"/>
  <c r="S1932" i="11"/>
  <c r="R1932" i="11" s="1"/>
  <c r="S1900" i="11"/>
  <c r="R1900" i="11" s="1"/>
  <c r="S1868" i="11"/>
  <c r="R1868" i="11" s="1"/>
  <c r="S1836" i="11"/>
  <c r="R1836" i="11" s="1"/>
  <c r="S1809" i="11"/>
  <c r="R1809" i="11" s="1"/>
  <c r="S1791" i="11"/>
  <c r="R1791" i="11" s="1"/>
  <c r="S2093" i="11"/>
  <c r="R2093" i="11" s="1"/>
  <c r="S2061" i="11"/>
  <c r="R2061" i="11" s="1"/>
  <c r="S1969" i="11"/>
  <c r="R1969" i="11" s="1"/>
  <c r="S1937" i="11"/>
  <c r="R1937" i="11" s="1"/>
  <c r="S1905" i="11"/>
  <c r="R1905" i="11" s="1"/>
  <c r="S1873" i="11"/>
  <c r="R1873" i="11" s="1"/>
  <c r="S1841" i="11"/>
  <c r="R1841" i="11" s="1"/>
  <c r="S1960" i="11"/>
  <c r="R1960" i="11" s="1"/>
  <c r="S1928" i="11"/>
  <c r="R1928" i="11" s="1"/>
  <c r="S1896" i="11"/>
  <c r="R1896" i="11" s="1"/>
  <c r="S1864" i="11"/>
  <c r="R1864" i="11" s="1"/>
  <c r="S1805" i="11"/>
  <c r="R1805" i="11" s="1"/>
  <c r="S1789" i="11"/>
  <c r="R1789" i="11" s="1"/>
  <c r="S1725" i="11"/>
  <c r="R1725" i="11" s="1"/>
  <c r="S1832" i="11"/>
  <c r="R1832" i="11" s="1"/>
  <c r="S1773" i="11"/>
  <c r="R1773" i="11" s="1"/>
  <c r="S1737" i="11"/>
  <c r="R1737" i="11" s="1"/>
  <c r="S1718" i="11"/>
  <c r="R1718" i="11" s="1"/>
  <c r="S1699" i="11"/>
  <c r="R1699" i="11" s="1"/>
  <c r="S1792" i="11"/>
  <c r="R1792" i="11" s="1"/>
  <c r="S1772" i="11"/>
  <c r="R1772" i="11" s="1"/>
  <c r="S1733" i="11"/>
  <c r="R1733" i="11" s="1"/>
  <c r="S1828" i="11"/>
  <c r="R1828" i="11" s="1"/>
  <c r="S1769" i="11"/>
  <c r="R1769" i="11" s="1"/>
  <c r="S1742" i="11"/>
  <c r="R1742" i="11" s="1"/>
  <c r="S1723" i="11"/>
  <c r="R1723" i="11" s="1"/>
  <c r="S1697" i="11"/>
  <c r="R1697" i="11" s="1"/>
  <c r="S1674" i="11"/>
  <c r="R1674" i="11" s="1"/>
  <c r="S1570" i="11"/>
  <c r="R1570" i="11" s="1"/>
  <c r="S1506" i="11"/>
  <c r="R1506" i="11" s="1"/>
  <c r="S1714" i="11"/>
  <c r="R1714" i="11" s="1"/>
  <c r="S1678" i="11"/>
  <c r="R1678" i="11" s="1"/>
  <c r="S1646" i="11"/>
  <c r="R1646" i="11" s="1"/>
  <c r="S1683" i="11"/>
  <c r="R1683" i="11" s="1"/>
  <c r="S1530" i="11"/>
  <c r="R1530" i="11" s="1"/>
  <c r="S1653" i="11"/>
  <c r="R1653" i="11" s="1"/>
  <c r="S1621" i="11"/>
  <c r="R1621" i="11" s="1"/>
  <c r="S1545" i="11"/>
  <c r="R1545" i="11" s="1"/>
  <c r="S1513" i="11"/>
  <c r="R1513" i="11" s="1"/>
  <c r="S1606" i="11"/>
  <c r="R1606" i="11" s="1"/>
  <c r="S1590" i="11"/>
  <c r="R1590" i="11" s="1"/>
  <c r="S1574" i="11"/>
  <c r="R1574" i="11" s="1"/>
  <c r="S1542" i="11"/>
  <c r="R1542" i="11" s="1"/>
  <c r="S1510" i="11"/>
  <c r="R1510" i="11" s="1"/>
  <c r="S1649" i="11"/>
  <c r="R1649" i="11" s="1"/>
  <c r="S1617" i="11"/>
  <c r="R1617" i="11" s="1"/>
  <c r="S1601" i="11"/>
  <c r="R1601" i="11" s="1"/>
  <c r="S1585" i="11"/>
  <c r="R1585" i="11" s="1"/>
  <c r="S1565" i="11"/>
  <c r="R1565" i="11" s="1"/>
  <c r="S1533" i="11"/>
  <c r="R1533" i="11" s="1"/>
  <c r="S1501" i="11"/>
  <c r="R1501" i="11" s="1"/>
  <c r="S2709" i="11"/>
  <c r="R2709" i="11" s="1"/>
  <c r="S2868" i="11"/>
  <c r="R2868" i="11" s="1"/>
  <c r="S2772" i="11"/>
  <c r="R2772" i="11" s="1"/>
  <c r="S2676" i="11"/>
  <c r="R2676" i="11" s="1"/>
  <c r="S2580" i="11"/>
  <c r="R2580" i="11" s="1"/>
  <c r="S2452" i="11"/>
  <c r="R2452" i="11" s="1"/>
  <c r="S2917" i="11"/>
  <c r="R2917" i="11" s="1"/>
  <c r="S2605" i="11"/>
  <c r="R2605" i="11" s="1"/>
  <c r="S2286" i="11"/>
  <c r="R2286" i="11" s="1"/>
  <c r="S2933" i="11"/>
  <c r="R2933" i="11" s="1"/>
  <c r="S2841" i="11"/>
  <c r="R2841" i="11" s="1"/>
  <c r="S2745" i="11"/>
  <c r="R2745" i="11" s="1"/>
  <c r="S2649" i="11"/>
  <c r="R2649" i="11" s="1"/>
  <c r="S2553" i="11"/>
  <c r="R2553" i="11" s="1"/>
  <c r="S2477" i="11"/>
  <c r="R2477" i="11" s="1"/>
  <c r="S2381" i="11"/>
  <c r="R2381" i="11" s="1"/>
  <c r="S2909" i="11"/>
  <c r="R2909" i="11" s="1"/>
  <c r="S2645" i="11"/>
  <c r="R2645" i="11" s="1"/>
  <c r="S2976" i="11"/>
  <c r="R2976" i="11" s="1"/>
  <c r="S2896" i="11"/>
  <c r="R2896" i="11" s="1"/>
  <c r="S2800" i="11"/>
  <c r="R2800" i="11" s="1"/>
  <c r="S2672" i="11"/>
  <c r="R2672" i="11" s="1"/>
  <c r="S2576" i="11"/>
  <c r="R2576" i="11" s="1"/>
  <c r="S2444" i="11"/>
  <c r="R2444" i="11" s="1"/>
  <c r="S2135" i="11"/>
  <c r="R2135" i="11" s="1"/>
  <c r="S2318" i="11"/>
  <c r="R2318" i="11" s="1"/>
  <c r="S2170" i="11"/>
  <c r="R2170" i="11" s="1"/>
  <c r="S2457" i="11"/>
  <c r="R2457" i="11" s="1"/>
  <c r="S2309" i="11"/>
  <c r="R2309" i="11" s="1"/>
  <c r="S1853" i="11"/>
  <c r="R1853" i="11" s="1"/>
  <c r="S2386" i="11"/>
  <c r="R2386" i="11" s="1"/>
  <c r="S2298" i="11"/>
  <c r="R2298" i="11" s="1"/>
  <c r="S2164" i="11"/>
  <c r="R2164" i="11" s="1"/>
  <c r="S2239" i="11"/>
  <c r="R2239" i="11" s="1"/>
  <c r="S2092" i="11"/>
  <c r="R2092" i="11" s="1"/>
  <c r="S1993" i="11"/>
  <c r="R1993" i="11" s="1"/>
  <c r="S2179" i="11"/>
  <c r="R2179" i="11" s="1"/>
  <c r="S2107" i="11"/>
  <c r="R2107" i="11" s="1"/>
  <c r="S1909" i="11"/>
  <c r="R1909" i="11" s="1"/>
  <c r="S2259" i="11"/>
  <c r="R2259" i="11" s="1"/>
  <c r="S2114" i="11"/>
  <c r="R2114" i="11" s="1"/>
  <c r="S2049" i="11"/>
  <c r="R2049" i="11" s="1"/>
  <c r="S2016" i="11"/>
  <c r="R2016" i="11" s="1"/>
  <c r="S1948" i="11"/>
  <c r="R1948" i="11" s="1"/>
  <c r="S1852" i="11"/>
  <c r="R1852" i="11" s="1"/>
  <c r="S1783" i="11"/>
  <c r="R1783" i="11" s="1"/>
  <c r="S1953" i="11"/>
  <c r="R1953" i="11" s="1"/>
  <c r="S1857" i="11"/>
  <c r="R1857" i="11" s="1"/>
  <c r="S1912" i="11"/>
  <c r="R1912" i="11" s="1"/>
  <c r="S1797" i="11"/>
  <c r="R1797" i="11" s="1"/>
  <c r="S1816" i="11"/>
  <c r="R1816" i="11" s="1"/>
  <c r="S1705" i="11"/>
  <c r="R1705" i="11" s="1"/>
  <c r="S1756" i="11"/>
  <c r="R1756" i="11" s="1"/>
  <c r="S1753" i="11"/>
  <c r="R1753" i="11" s="1"/>
  <c r="S1690" i="11"/>
  <c r="R1690" i="11" s="1"/>
  <c r="S1730" i="11"/>
  <c r="R1730" i="11" s="1"/>
  <c r="S1630" i="11"/>
  <c r="R1630" i="11" s="1"/>
  <c r="S1637" i="11"/>
  <c r="R1637" i="11" s="1"/>
  <c r="S1614" i="11"/>
  <c r="R1614" i="11" s="1"/>
  <c r="S1558" i="11"/>
  <c r="R1558" i="11" s="1"/>
  <c r="S1633" i="11"/>
  <c r="R1633" i="11" s="1"/>
  <c r="S1577" i="11"/>
  <c r="R1577" i="11" s="1"/>
  <c r="S2981" i="11"/>
  <c r="R2981" i="11" s="1"/>
  <c r="S2829" i="11"/>
  <c r="R2829" i="11" s="1"/>
  <c r="S2733" i="11"/>
  <c r="R2733" i="11" s="1"/>
  <c r="S2653" i="11"/>
  <c r="R2653" i="11" s="1"/>
  <c r="S2565" i="11"/>
  <c r="R2565" i="11" s="1"/>
  <c r="S2488" i="11"/>
  <c r="R2488" i="11" s="1"/>
  <c r="S2434" i="11"/>
  <c r="R2434" i="11" s="1"/>
  <c r="S2254" i="11"/>
  <c r="R2254" i="11" s="1"/>
  <c r="S2222" i="11"/>
  <c r="R2222" i="11" s="1"/>
  <c r="S2988" i="11"/>
  <c r="R2988" i="11" s="1"/>
  <c r="S2908" i="11"/>
  <c r="R2908" i="11" s="1"/>
  <c r="S2876" i="11"/>
  <c r="R2876" i="11" s="1"/>
  <c r="S2844" i="11"/>
  <c r="R2844" i="11" s="1"/>
  <c r="S2812" i="11"/>
  <c r="R2812" i="11" s="1"/>
  <c r="S2780" i="11"/>
  <c r="R2780" i="11" s="1"/>
  <c r="S2748" i="11"/>
  <c r="R2748" i="11" s="1"/>
  <c r="S2716" i="11"/>
  <c r="R2716" i="11" s="1"/>
  <c r="S2684" i="11"/>
  <c r="R2684" i="11" s="1"/>
  <c r="S2652" i="11"/>
  <c r="R2652" i="11" s="1"/>
  <c r="S2620" i="11"/>
  <c r="R2620" i="11" s="1"/>
  <c r="S2588" i="11"/>
  <c r="R2588" i="11" s="1"/>
  <c r="S2556" i="11"/>
  <c r="R2556" i="11" s="1"/>
  <c r="S2524" i="11"/>
  <c r="R2524" i="11" s="1"/>
  <c r="S2468" i="11"/>
  <c r="R2468" i="11" s="1"/>
  <c r="S2401" i="11"/>
  <c r="R2401" i="11" s="1"/>
  <c r="S2337" i="11"/>
  <c r="R2337" i="11" s="1"/>
  <c r="S2013" i="11"/>
  <c r="R2013" i="11" s="1"/>
  <c r="S2837" i="11"/>
  <c r="R2837" i="11" s="1"/>
  <c r="S2717" i="11"/>
  <c r="R2717" i="11" s="1"/>
  <c r="S2613" i="11"/>
  <c r="R2613" i="11" s="1"/>
  <c r="S2549" i="11"/>
  <c r="R2549" i="11" s="1"/>
  <c r="S2469" i="11"/>
  <c r="R2469" i="11" s="1"/>
  <c r="S2405" i="11"/>
  <c r="R2405" i="11" s="1"/>
  <c r="S2969" i="11"/>
  <c r="R2969" i="11" s="1"/>
  <c r="S2953" i="11"/>
  <c r="R2953" i="11" s="1"/>
  <c r="S2937" i="11"/>
  <c r="R2937" i="11" s="1"/>
  <c r="S2913" i="11"/>
  <c r="R2913" i="11" s="1"/>
  <c r="S2881" i="11"/>
  <c r="R2881" i="11" s="1"/>
  <c r="S2849" i="11"/>
  <c r="R2849" i="11" s="1"/>
  <c r="S2817" i="11"/>
  <c r="R2817" i="11" s="1"/>
  <c r="S2785" i="11"/>
  <c r="R2785" i="11" s="1"/>
  <c r="S2753" i="11"/>
  <c r="R2753" i="11" s="1"/>
  <c r="S2721" i="11"/>
  <c r="R2721" i="11" s="1"/>
  <c r="S2689" i="11"/>
  <c r="R2689" i="11" s="1"/>
  <c r="S2657" i="11"/>
  <c r="R2657" i="11" s="1"/>
  <c r="S2625" i="11"/>
  <c r="R2625" i="11" s="1"/>
  <c r="S2593" i="11"/>
  <c r="R2593" i="11" s="1"/>
  <c r="S2561" i="11"/>
  <c r="R2561" i="11" s="1"/>
  <c r="S2529" i="11"/>
  <c r="R2529" i="11" s="1"/>
  <c r="S2506" i="11"/>
  <c r="R2506" i="11" s="1"/>
  <c r="S2480" i="11"/>
  <c r="R2480" i="11" s="1"/>
  <c r="S2461" i="11"/>
  <c r="R2461" i="11" s="1"/>
  <c r="S2442" i="11"/>
  <c r="R2442" i="11" s="1"/>
  <c r="S2397" i="11"/>
  <c r="R2397" i="11" s="1"/>
  <c r="S2268" i="11"/>
  <c r="R2268" i="11" s="1"/>
  <c r="S2236" i="11"/>
  <c r="R2236" i="11" s="1"/>
  <c r="S2925" i="11"/>
  <c r="R2925" i="11" s="1"/>
  <c r="S2853" i="11"/>
  <c r="R2853" i="11" s="1"/>
  <c r="S2757" i="11"/>
  <c r="R2757" i="11" s="1"/>
  <c r="S2661" i="11"/>
  <c r="R2661" i="11" s="1"/>
  <c r="S2533" i="11"/>
  <c r="R2533" i="11" s="1"/>
  <c r="S2472" i="11"/>
  <c r="R2472" i="11" s="1"/>
  <c r="S2984" i="11"/>
  <c r="R2984" i="11" s="1"/>
  <c r="S2964" i="11"/>
  <c r="R2964" i="11" s="1"/>
  <c r="S2948" i="11"/>
  <c r="R2948" i="11" s="1"/>
  <c r="S2932" i="11"/>
  <c r="R2932" i="11" s="1"/>
  <c r="S2904" i="11"/>
  <c r="R2904" i="11" s="1"/>
  <c r="S2872" i="11"/>
  <c r="R2872" i="11" s="1"/>
  <c r="S2840" i="11"/>
  <c r="R2840" i="11" s="1"/>
  <c r="S2808" i="11"/>
  <c r="R2808" i="11" s="1"/>
  <c r="S2776" i="11"/>
  <c r="R2776" i="11" s="1"/>
  <c r="S2744" i="11"/>
  <c r="R2744" i="11" s="1"/>
  <c r="S2712" i="11"/>
  <c r="R2712" i="11" s="1"/>
  <c r="S2680" i="11"/>
  <c r="R2680" i="11" s="1"/>
  <c r="S2648" i="11"/>
  <c r="R2648" i="11" s="1"/>
  <c r="S2616" i="11"/>
  <c r="R2616" i="11" s="1"/>
  <c r="S2584" i="11"/>
  <c r="R2584" i="11" s="1"/>
  <c r="S2552" i="11"/>
  <c r="R2552" i="11" s="1"/>
  <c r="S2520" i="11"/>
  <c r="R2520" i="11" s="1"/>
  <c r="S2460" i="11"/>
  <c r="R2460" i="11" s="1"/>
  <c r="S2393" i="11"/>
  <c r="R2393" i="11" s="1"/>
  <c r="S2329" i="11"/>
  <c r="R2329" i="11" s="1"/>
  <c r="S2143" i="11"/>
  <c r="R2143" i="11" s="1"/>
  <c r="S2111" i="11"/>
  <c r="R2111" i="11" s="1"/>
  <c r="S2358" i="11"/>
  <c r="R2358" i="11" s="1"/>
  <c r="S2326" i="11"/>
  <c r="R2326" i="11" s="1"/>
  <c r="S2294" i="11"/>
  <c r="R2294" i="11" s="1"/>
  <c r="S2190" i="11"/>
  <c r="R2190" i="11" s="1"/>
  <c r="S2174" i="11"/>
  <c r="R2174" i="11" s="1"/>
  <c r="S2158" i="11"/>
  <c r="R2158" i="11" s="1"/>
  <c r="S2497" i="11"/>
  <c r="R2497" i="11" s="1"/>
  <c r="S2465" i="11"/>
  <c r="R2465" i="11" s="1"/>
  <c r="S2433" i="11"/>
  <c r="R2433" i="11" s="1"/>
  <c r="S2349" i="11"/>
  <c r="R2349" i="11" s="1"/>
  <c r="S2317" i="11"/>
  <c r="R2317" i="11" s="1"/>
  <c r="S2045" i="11"/>
  <c r="R2045" i="11" s="1"/>
  <c r="S1933" i="11"/>
  <c r="R1933" i="11" s="1"/>
  <c r="S1869" i="11"/>
  <c r="R1869" i="11" s="1"/>
  <c r="S2422" i="11"/>
  <c r="R2422" i="11" s="1"/>
  <c r="S2406" i="11"/>
  <c r="R2406" i="11" s="1"/>
  <c r="S2390" i="11"/>
  <c r="R2390" i="11" s="1"/>
  <c r="S2370" i="11"/>
  <c r="R2370" i="11" s="1"/>
  <c r="S2338" i="11"/>
  <c r="R2338" i="11" s="1"/>
  <c r="S2306" i="11"/>
  <c r="R2306" i="11" s="1"/>
  <c r="S2200" i="11"/>
  <c r="R2200" i="11" s="1"/>
  <c r="S2184" i="11"/>
  <c r="R2184" i="11" s="1"/>
  <c r="S2168" i="11"/>
  <c r="R2168" i="11" s="1"/>
  <c r="S2080" i="11"/>
  <c r="R2080" i="11" s="1"/>
  <c r="S2279" i="11"/>
  <c r="R2279" i="11" s="1"/>
  <c r="S2247" i="11"/>
  <c r="R2247" i="11" s="1"/>
  <c r="S2215" i="11"/>
  <c r="R2215" i="11" s="1"/>
  <c r="S2134" i="11"/>
  <c r="R2134" i="11" s="1"/>
  <c r="S2102" i="11"/>
  <c r="R2102" i="11" s="1"/>
  <c r="S2076" i="11"/>
  <c r="R2076" i="11" s="1"/>
  <c r="S2057" i="11"/>
  <c r="R2057" i="11" s="1"/>
  <c r="S2009" i="11"/>
  <c r="R2009" i="11" s="1"/>
  <c r="S1760" i="11"/>
  <c r="R1760" i="11" s="1"/>
  <c r="S2199" i="11"/>
  <c r="R2199" i="11" s="1"/>
  <c r="S2183" i="11"/>
  <c r="R2183" i="11" s="1"/>
  <c r="S2167" i="11"/>
  <c r="R2167" i="11" s="1"/>
  <c r="S2147" i="11"/>
  <c r="R2147" i="11" s="1"/>
  <c r="S2115" i="11"/>
  <c r="R2115" i="11" s="1"/>
  <c r="S2056" i="11"/>
  <c r="R2056" i="11" s="1"/>
  <c r="S1989" i="11"/>
  <c r="R1989" i="11" s="1"/>
  <c r="S1925" i="11"/>
  <c r="R1925" i="11" s="1"/>
  <c r="S1861" i="11"/>
  <c r="R1861" i="11" s="1"/>
  <c r="S1815" i="11"/>
  <c r="R1815" i="11" s="1"/>
  <c r="S2267" i="11"/>
  <c r="R2267" i="11" s="1"/>
  <c r="S2235" i="11"/>
  <c r="R2235" i="11" s="1"/>
  <c r="S2154" i="11"/>
  <c r="R2154" i="11" s="1"/>
  <c r="S2122" i="11"/>
  <c r="R2122" i="11" s="1"/>
  <c r="S2097" i="11"/>
  <c r="R2097" i="11" s="1"/>
  <c r="S2078" i="11"/>
  <c r="R2078" i="11" s="1"/>
  <c r="S2052" i="11"/>
  <c r="R2052" i="11" s="1"/>
  <c r="S2001" i="11"/>
  <c r="R2001" i="11" s="1"/>
  <c r="S2036" i="11"/>
  <c r="R2036" i="11" s="1"/>
  <c r="S2020" i="11"/>
  <c r="R2020" i="11" s="1"/>
  <c r="S2004" i="11"/>
  <c r="R2004" i="11" s="1"/>
  <c r="S1988" i="11"/>
  <c r="R1988" i="11" s="1"/>
  <c r="S1956" i="11"/>
  <c r="R1956" i="11" s="1"/>
  <c r="S1924" i="11"/>
  <c r="R1924" i="11" s="1"/>
  <c r="S1892" i="11"/>
  <c r="R1892" i="11" s="1"/>
  <c r="S1860" i="11"/>
  <c r="R1860" i="11" s="1"/>
  <c r="S1833" i="11"/>
  <c r="R1833" i="11" s="1"/>
  <c r="S1803" i="11"/>
  <c r="R1803" i="11" s="1"/>
  <c r="S1787" i="11"/>
  <c r="R1787" i="11" s="1"/>
  <c r="S2085" i="11"/>
  <c r="R2085" i="11" s="1"/>
  <c r="S2053" i="11"/>
  <c r="R2053" i="11" s="1"/>
  <c r="S1961" i="11"/>
  <c r="R1961" i="11" s="1"/>
  <c r="S1929" i="11"/>
  <c r="R1929" i="11" s="1"/>
  <c r="S1897" i="11"/>
  <c r="R1897" i="11" s="1"/>
  <c r="S1865" i="11"/>
  <c r="R1865" i="11" s="1"/>
  <c r="S1984" i="11"/>
  <c r="R1984" i="11" s="1"/>
  <c r="S1952" i="11"/>
  <c r="R1952" i="11" s="1"/>
  <c r="S1920" i="11"/>
  <c r="R1920" i="11" s="1"/>
  <c r="S1888" i="11"/>
  <c r="R1888" i="11" s="1"/>
  <c r="S1856" i="11"/>
  <c r="R1856" i="11" s="1"/>
  <c r="S1801" i="11"/>
  <c r="R1801" i="11" s="1"/>
  <c r="S1785" i="11"/>
  <c r="R1785" i="11" s="1"/>
  <c r="S1709" i="11"/>
  <c r="R1709" i="11" s="1"/>
  <c r="S1824" i="11"/>
  <c r="R1824" i="11" s="1"/>
  <c r="S1765" i="11"/>
  <c r="R1765" i="11" s="1"/>
  <c r="S1734" i="11"/>
  <c r="R1734" i="11" s="1"/>
  <c r="S1715" i="11"/>
  <c r="R1715" i="11" s="1"/>
  <c r="S1804" i="11"/>
  <c r="R1804" i="11" s="1"/>
  <c r="S1788" i="11"/>
  <c r="R1788" i="11" s="1"/>
  <c r="S1764" i="11"/>
  <c r="R1764" i="11" s="1"/>
  <c r="S1717" i="11"/>
  <c r="R1717" i="11" s="1"/>
  <c r="S1820" i="11"/>
  <c r="R1820" i="11" s="1"/>
  <c r="S1761" i="11"/>
  <c r="R1761" i="11" s="1"/>
  <c r="S1739" i="11"/>
  <c r="R1739" i="11" s="1"/>
  <c r="S1713" i="11"/>
  <c r="R1713" i="11" s="1"/>
  <c r="S1694" i="11"/>
  <c r="R1694" i="11" s="1"/>
  <c r="S1687" i="11"/>
  <c r="R1687" i="11" s="1"/>
  <c r="S1554" i="11"/>
  <c r="R1554" i="11" s="1"/>
  <c r="S1738" i="11"/>
  <c r="R1738" i="11" s="1"/>
  <c r="S1706" i="11"/>
  <c r="R1706" i="11" s="1"/>
  <c r="S1670" i="11"/>
  <c r="R1670" i="11" s="1"/>
  <c r="S1638" i="11"/>
  <c r="R1638" i="11" s="1"/>
  <c r="S1675" i="11"/>
  <c r="R1675" i="11" s="1"/>
  <c r="S1514" i="11"/>
  <c r="R1514" i="11" s="1"/>
  <c r="S1645" i="11"/>
  <c r="R1645" i="11" s="1"/>
  <c r="S1569" i="11"/>
  <c r="R1569" i="11" s="1"/>
  <c r="S1537" i="11"/>
  <c r="R1537" i="11" s="1"/>
  <c r="S1505" i="11"/>
  <c r="R1505" i="11" s="1"/>
  <c r="S1602" i="11"/>
  <c r="R1602" i="11" s="1"/>
  <c r="S1586" i="11"/>
  <c r="R1586" i="11" s="1"/>
  <c r="S1566" i="11"/>
  <c r="R1566" i="11" s="1"/>
  <c r="S1534" i="11"/>
  <c r="R1534" i="11" s="1"/>
  <c r="S1502" i="11"/>
  <c r="R1502" i="11" s="1"/>
  <c r="S1641" i="11"/>
  <c r="R1641" i="11" s="1"/>
  <c r="S1613" i="11"/>
  <c r="R1613" i="11" s="1"/>
  <c r="S1597" i="11"/>
  <c r="R1597" i="11" s="1"/>
  <c r="S1581" i="11"/>
  <c r="R1581" i="11" s="1"/>
  <c r="S1557" i="11"/>
  <c r="R1557" i="11" s="1"/>
  <c r="S1525" i="11"/>
  <c r="R1525" i="11" s="1"/>
  <c r="S2885" i="11"/>
  <c r="R2885" i="11" s="1"/>
  <c r="S2637" i="11"/>
  <c r="R2637" i="11" s="1"/>
  <c r="S2389" i="11"/>
  <c r="R2389" i="11" s="1"/>
  <c r="S2214" i="11"/>
  <c r="R2214" i="11" s="1"/>
  <c r="S2980" i="11"/>
  <c r="R2980" i="11" s="1"/>
  <c r="S2836" i="11"/>
  <c r="R2836" i="11" s="1"/>
  <c r="S2708" i="11"/>
  <c r="R2708" i="11" s="1"/>
  <c r="S2612" i="11"/>
  <c r="R2612" i="11" s="1"/>
  <c r="S2516" i="11"/>
  <c r="R2516" i="11" s="1"/>
  <c r="S2321" i="11"/>
  <c r="R2321" i="11" s="1"/>
  <c r="S2813" i="11"/>
  <c r="R2813" i="11" s="1"/>
  <c r="S2525" i="11"/>
  <c r="R2525" i="11" s="1"/>
  <c r="S2965" i="11"/>
  <c r="R2965" i="11" s="1"/>
  <c r="S2905" i="11"/>
  <c r="R2905" i="11" s="1"/>
  <c r="S2777" i="11"/>
  <c r="R2777" i="11" s="1"/>
  <c r="S2681" i="11"/>
  <c r="R2681" i="11" s="1"/>
  <c r="S2617" i="11"/>
  <c r="R2617" i="11" s="1"/>
  <c r="S2521" i="11"/>
  <c r="R2521" i="11" s="1"/>
  <c r="S2432" i="11"/>
  <c r="R2432" i="11" s="1"/>
  <c r="S2228" i="11"/>
  <c r="R2228" i="11" s="1"/>
  <c r="S2741" i="11"/>
  <c r="R2741" i="11" s="1"/>
  <c r="S2517" i="11"/>
  <c r="R2517" i="11" s="1"/>
  <c r="S2960" i="11"/>
  <c r="R2960" i="11" s="1"/>
  <c r="S2928" i="11"/>
  <c r="R2928" i="11" s="1"/>
  <c r="S2832" i="11"/>
  <c r="R2832" i="11" s="1"/>
  <c r="S2736" i="11"/>
  <c r="R2736" i="11" s="1"/>
  <c r="S2640" i="11"/>
  <c r="R2640" i="11" s="1"/>
  <c r="S2544" i="11"/>
  <c r="R2544" i="11" s="1"/>
  <c r="S2377" i="11"/>
  <c r="R2377" i="11" s="1"/>
  <c r="S2103" i="11"/>
  <c r="R2103" i="11" s="1"/>
  <c r="S2202" i="11"/>
  <c r="R2202" i="11" s="1"/>
  <c r="S1997" i="11"/>
  <c r="R1997" i="11" s="1"/>
  <c r="S2373" i="11"/>
  <c r="R2373" i="11" s="1"/>
  <c r="S1981" i="11"/>
  <c r="R1981" i="11" s="1"/>
  <c r="S2418" i="11"/>
  <c r="R2418" i="11" s="1"/>
  <c r="S2362" i="11"/>
  <c r="R2362" i="11" s="1"/>
  <c r="S2196" i="11"/>
  <c r="R2196" i="11" s="1"/>
  <c r="S2064" i="11"/>
  <c r="R2064" i="11" s="1"/>
  <c r="S2207" i="11"/>
  <c r="R2207" i="11" s="1"/>
  <c r="S2073" i="11"/>
  <c r="R2073" i="11" s="1"/>
  <c r="S1752" i="11"/>
  <c r="R1752" i="11" s="1"/>
  <c r="S2163" i="11"/>
  <c r="R2163" i="11" s="1"/>
  <c r="S2037" i="11"/>
  <c r="R2037" i="11" s="1"/>
  <c r="S1845" i="11"/>
  <c r="R1845" i="11" s="1"/>
  <c r="S2227" i="11"/>
  <c r="R2227" i="11" s="1"/>
  <c r="S2094" i="11"/>
  <c r="R2094" i="11" s="1"/>
  <c r="S2048" i="11"/>
  <c r="R2048" i="11" s="1"/>
  <c r="S2000" i="11"/>
  <c r="R2000" i="11" s="1"/>
  <c r="S1916" i="11"/>
  <c r="R1916" i="11" s="1"/>
  <c r="S1825" i="11"/>
  <c r="R1825" i="11" s="1"/>
  <c r="S1985" i="11"/>
  <c r="R1985" i="11" s="1"/>
  <c r="S1889" i="11"/>
  <c r="R1889" i="11" s="1"/>
  <c r="S1944" i="11"/>
  <c r="R1944" i="11" s="1"/>
  <c r="S1880" i="11"/>
  <c r="R1880" i="11" s="1"/>
  <c r="S1693" i="11"/>
  <c r="R1693" i="11" s="1"/>
  <c r="S1757" i="11"/>
  <c r="R1757" i="11" s="1"/>
  <c r="S1784" i="11"/>
  <c r="R1784" i="11" s="1"/>
  <c r="S1812" i="11"/>
  <c r="R1812" i="11" s="1"/>
  <c r="S1710" i="11"/>
  <c r="R1710" i="11" s="1"/>
  <c r="S1538" i="11"/>
  <c r="R1538" i="11" s="1"/>
  <c r="S1662" i="11"/>
  <c r="R1662" i="11" s="1"/>
  <c r="S1669" i="11"/>
  <c r="R1669" i="11" s="1"/>
  <c r="S1529" i="11"/>
  <c r="R1529" i="11" s="1"/>
  <c r="S1582" i="11"/>
  <c r="R1582" i="11" s="1"/>
  <c r="S1665" i="11"/>
  <c r="R1665" i="11" s="1"/>
  <c r="S1593" i="11"/>
  <c r="R1593" i="11" s="1"/>
  <c r="S1517" i="11"/>
  <c r="R1517" i="11" s="1"/>
  <c r="S17" i="11"/>
  <c r="R17" i="11" s="1"/>
  <c r="S21" i="11"/>
  <c r="R21" i="11" s="1"/>
  <c r="S25" i="11"/>
  <c r="R25" i="11" s="1"/>
  <c r="S29" i="11"/>
  <c r="R29" i="11" s="1"/>
  <c r="S33" i="11"/>
  <c r="R33" i="11" s="1"/>
  <c r="S37" i="11"/>
  <c r="R37" i="11" s="1"/>
  <c r="S41" i="11"/>
  <c r="R41" i="11" s="1"/>
  <c r="S45" i="11"/>
  <c r="R45" i="11" s="1"/>
  <c r="S49" i="11"/>
  <c r="R49" i="11" s="1"/>
  <c r="S53" i="11"/>
  <c r="R53" i="11" s="1"/>
  <c r="S57" i="11"/>
  <c r="R57" i="11" s="1"/>
  <c r="S61" i="11"/>
  <c r="R61" i="11" s="1"/>
  <c r="S65" i="11"/>
  <c r="R65" i="11" s="1"/>
  <c r="S69" i="11"/>
  <c r="R69" i="11" s="1"/>
  <c r="S73" i="11"/>
  <c r="R73" i="11" s="1"/>
  <c r="S77" i="11"/>
  <c r="R77" i="11" s="1"/>
  <c r="S81" i="11"/>
  <c r="R81" i="11" s="1"/>
  <c r="S85" i="11"/>
  <c r="R85" i="11" s="1"/>
  <c r="S89" i="11"/>
  <c r="R89" i="11" s="1"/>
  <c r="S93" i="11"/>
  <c r="R93" i="11" s="1"/>
  <c r="S97" i="11"/>
  <c r="R97" i="11" s="1"/>
  <c r="S101" i="11"/>
  <c r="R101" i="11" s="1"/>
  <c r="S105" i="11"/>
  <c r="R105" i="11" s="1"/>
  <c r="S109" i="11"/>
  <c r="R109" i="11" s="1"/>
  <c r="S113" i="11"/>
  <c r="R113" i="11" s="1"/>
  <c r="S18" i="11"/>
  <c r="R18" i="11" s="1"/>
  <c r="S26" i="11"/>
  <c r="R26" i="11" s="1"/>
  <c r="S34" i="11"/>
  <c r="R34" i="11" s="1"/>
  <c r="S42" i="11"/>
  <c r="R42" i="11" s="1"/>
  <c r="S50" i="11"/>
  <c r="R50" i="11" s="1"/>
  <c r="S58" i="11"/>
  <c r="R58" i="11" s="1"/>
  <c r="S66" i="11"/>
  <c r="R66" i="11" s="1"/>
  <c r="S74" i="11"/>
  <c r="R74" i="11" s="1"/>
  <c r="S82" i="11"/>
  <c r="R82" i="11" s="1"/>
  <c r="S90" i="11"/>
  <c r="R90" i="11" s="1"/>
  <c r="S98" i="11"/>
  <c r="R98" i="11" s="1"/>
  <c r="S106" i="11"/>
  <c r="R106" i="11" s="1"/>
  <c r="S114" i="11"/>
  <c r="R114" i="11" s="1"/>
  <c r="S118" i="11"/>
  <c r="R118" i="11" s="1"/>
  <c r="S122" i="11"/>
  <c r="R122" i="11" s="1"/>
  <c r="S126" i="11"/>
  <c r="R126" i="11" s="1"/>
  <c r="S130" i="11"/>
  <c r="R130" i="11" s="1"/>
  <c r="S134" i="11"/>
  <c r="R134" i="11" s="1"/>
  <c r="S138" i="11"/>
  <c r="R138" i="11" s="1"/>
  <c r="S142" i="11"/>
  <c r="R142" i="11" s="1"/>
  <c r="S146" i="11"/>
  <c r="R146" i="11" s="1"/>
  <c r="S150" i="11"/>
  <c r="R150" i="11" s="1"/>
  <c r="S154" i="11"/>
  <c r="R154" i="11" s="1"/>
  <c r="S158" i="11"/>
  <c r="R158" i="11" s="1"/>
  <c r="S162" i="11"/>
  <c r="R162" i="11" s="1"/>
  <c r="S166" i="11"/>
  <c r="R166" i="11" s="1"/>
  <c r="S170" i="11"/>
  <c r="R170" i="11" s="1"/>
  <c r="S174" i="11"/>
  <c r="R174" i="11" s="1"/>
  <c r="S178" i="11"/>
  <c r="R178" i="11" s="1"/>
  <c r="S182" i="11"/>
  <c r="R182" i="11" s="1"/>
  <c r="S184" i="11"/>
  <c r="R184" i="11" s="1"/>
  <c r="S188" i="11"/>
  <c r="R188" i="11" s="1"/>
  <c r="S192" i="11"/>
  <c r="R192" i="11" s="1"/>
  <c r="S196" i="11"/>
  <c r="R196" i="11" s="1"/>
  <c r="S200" i="11"/>
  <c r="R200" i="11" s="1"/>
  <c r="S204" i="11"/>
  <c r="R204" i="11" s="1"/>
  <c r="S208" i="11"/>
  <c r="R208" i="11" s="1"/>
  <c r="S212" i="11"/>
  <c r="R212" i="11" s="1"/>
  <c r="S117" i="11"/>
  <c r="R117" i="11" s="1"/>
  <c r="S133" i="11"/>
  <c r="R133" i="11" s="1"/>
  <c r="S149" i="11"/>
  <c r="R149" i="11" s="1"/>
  <c r="S165" i="11"/>
  <c r="R165" i="11" s="1"/>
  <c r="S181" i="11"/>
  <c r="R181" i="11" s="1"/>
  <c r="S216" i="11"/>
  <c r="R216" i="11" s="1"/>
  <c r="S224" i="11"/>
  <c r="R224" i="11" s="1"/>
  <c r="S232" i="11"/>
  <c r="R232" i="11" s="1"/>
  <c r="S240" i="11"/>
  <c r="R240" i="11" s="1"/>
  <c r="S248" i="11"/>
  <c r="R248" i="11" s="1"/>
  <c r="S256" i="11"/>
  <c r="R256" i="11" s="1"/>
  <c r="S264" i="11"/>
  <c r="R264" i="11" s="1"/>
  <c r="S272" i="11"/>
  <c r="R272" i="11" s="1"/>
  <c r="S280" i="11"/>
  <c r="R280" i="11" s="1"/>
  <c r="S288" i="11"/>
  <c r="R288" i="11" s="1"/>
  <c r="S301" i="11"/>
  <c r="R301" i="11" s="1"/>
  <c r="S305" i="11"/>
  <c r="R305" i="11" s="1"/>
  <c r="S309" i="11"/>
  <c r="R309" i="11" s="1"/>
  <c r="S313" i="11"/>
  <c r="R313" i="11" s="1"/>
  <c r="S317" i="11"/>
  <c r="R317" i="11" s="1"/>
  <c r="S321" i="11"/>
  <c r="R321" i="11" s="1"/>
  <c r="S325" i="11"/>
  <c r="R325" i="11" s="1"/>
  <c r="S329" i="11"/>
  <c r="R329" i="11" s="1"/>
  <c r="S333" i="11"/>
  <c r="R333" i="11" s="1"/>
  <c r="S22" i="11"/>
  <c r="R22" i="11" s="1"/>
  <c r="S38" i="11"/>
  <c r="R38" i="11" s="1"/>
  <c r="S54" i="11"/>
  <c r="R54" i="11" s="1"/>
  <c r="S70" i="11"/>
  <c r="R70" i="11" s="1"/>
  <c r="S86" i="11"/>
  <c r="R86" i="11" s="1"/>
  <c r="S102" i="11"/>
  <c r="R102" i="11" s="1"/>
  <c r="S121" i="11"/>
  <c r="R121" i="11" s="1"/>
  <c r="S137" i="11"/>
  <c r="R137" i="11" s="1"/>
  <c r="S153" i="11"/>
  <c r="R153" i="11" s="1"/>
  <c r="S169" i="11"/>
  <c r="R169" i="11" s="1"/>
  <c r="S187" i="11"/>
  <c r="R187" i="11" s="1"/>
  <c r="S195" i="11"/>
  <c r="R195" i="11" s="1"/>
  <c r="S203" i="11"/>
  <c r="R203" i="11" s="1"/>
  <c r="S211" i="11"/>
  <c r="R211" i="11" s="1"/>
  <c r="S125" i="11"/>
  <c r="R125" i="11" s="1"/>
  <c r="S141" i="11"/>
  <c r="R141" i="11" s="1"/>
  <c r="S157" i="11"/>
  <c r="R157" i="11" s="1"/>
  <c r="S173" i="11"/>
  <c r="R173" i="11" s="1"/>
  <c r="S220" i="11"/>
  <c r="R220" i="11" s="1"/>
  <c r="S228" i="11"/>
  <c r="R228" i="11" s="1"/>
  <c r="S236" i="11"/>
  <c r="R236" i="11" s="1"/>
  <c r="S244" i="11"/>
  <c r="R244" i="11" s="1"/>
  <c r="S252" i="11"/>
  <c r="R252" i="11" s="1"/>
  <c r="S260" i="11"/>
  <c r="R260" i="11" s="1"/>
  <c r="S268" i="11"/>
  <c r="R268" i="11" s="1"/>
  <c r="S276" i="11"/>
  <c r="R276" i="11" s="1"/>
  <c r="S284" i="11"/>
  <c r="R284" i="11" s="1"/>
  <c r="S292" i="11"/>
  <c r="R292" i="11" s="1"/>
  <c r="S129" i="11"/>
  <c r="R129" i="11" s="1"/>
  <c r="S191" i="11"/>
  <c r="R191" i="11" s="1"/>
  <c r="S207" i="11"/>
  <c r="R207" i="11" s="1"/>
  <c r="S337" i="11"/>
  <c r="R337" i="11" s="1"/>
  <c r="S345" i="11"/>
  <c r="R345" i="11" s="1"/>
  <c r="S349" i="11"/>
  <c r="R349" i="11" s="1"/>
  <c r="S353" i="11"/>
  <c r="R353" i="11" s="1"/>
  <c r="S357" i="11"/>
  <c r="R357" i="11" s="1"/>
  <c r="S361" i="11"/>
  <c r="R361" i="11" s="1"/>
  <c r="S365" i="11"/>
  <c r="R365" i="11" s="1"/>
  <c r="S369" i="11"/>
  <c r="R369" i="11" s="1"/>
  <c r="S373" i="11"/>
  <c r="R373" i="11" s="1"/>
  <c r="S377" i="11"/>
  <c r="R377" i="11" s="1"/>
  <c r="S381" i="11"/>
  <c r="R381" i="11" s="1"/>
  <c r="S385" i="11"/>
  <c r="R385" i="11" s="1"/>
  <c r="S389" i="11"/>
  <c r="R389" i="11" s="1"/>
  <c r="S393" i="11"/>
  <c r="R393" i="11" s="1"/>
  <c r="S397" i="11"/>
  <c r="R397" i="11" s="1"/>
  <c r="S401" i="11"/>
  <c r="R401" i="11" s="1"/>
  <c r="S405" i="11"/>
  <c r="R405" i="11" s="1"/>
  <c r="S409" i="11"/>
  <c r="R409" i="11" s="1"/>
  <c r="S413" i="11"/>
  <c r="R413" i="11" s="1"/>
  <c r="S417" i="11"/>
  <c r="R417" i="11" s="1"/>
  <c r="S421" i="11"/>
  <c r="R421" i="11" s="1"/>
  <c r="S425" i="11"/>
  <c r="R425" i="11" s="1"/>
  <c r="S429" i="11"/>
  <c r="R429" i="11" s="1"/>
  <c r="S433" i="11"/>
  <c r="R433" i="11" s="1"/>
  <c r="S437" i="11"/>
  <c r="R437" i="11" s="1"/>
  <c r="S441" i="11"/>
  <c r="R441" i="11" s="1"/>
  <c r="S445" i="11"/>
  <c r="R445" i="11" s="1"/>
  <c r="S449" i="11"/>
  <c r="R449" i="11" s="1"/>
  <c r="S453" i="11"/>
  <c r="R453" i="11" s="1"/>
  <c r="S457" i="11"/>
  <c r="R457" i="11" s="1"/>
  <c r="S461" i="11"/>
  <c r="R461" i="11" s="1"/>
  <c r="S465" i="11"/>
  <c r="R465" i="11" s="1"/>
  <c r="S469" i="11"/>
  <c r="R469" i="11" s="1"/>
  <c r="S473" i="11"/>
  <c r="R473" i="11" s="1"/>
  <c r="S477" i="11"/>
  <c r="R477" i="11" s="1"/>
  <c r="S481" i="11"/>
  <c r="R481" i="11" s="1"/>
  <c r="S485" i="11"/>
  <c r="R485" i="11" s="1"/>
  <c r="S489" i="11"/>
  <c r="R489" i="11" s="1"/>
  <c r="S493" i="11"/>
  <c r="R493" i="11" s="1"/>
  <c r="S497" i="11"/>
  <c r="R497" i="11" s="1"/>
  <c r="S501" i="11"/>
  <c r="R501" i="11" s="1"/>
  <c r="S505" i="11"/>
  <c r="R505" i="11" s="1"/>
  <c r="S509" i="11"/>
  <c r="R509" i="11" s="1"/>
  <c r="S513" i="11"/>
  <c r="R513" i="11" s="1"/>
  <c r="S517" i="11"/>
  <c r="R517" i="11" s="1"/>
  <c r="S521" i="11"/>
  <c r="R521" i="11" s="1"/>
  <c r="S525" i="11"/>
  <c r="R525" i="11" s="1"/>
  <c r="S529" i="11"/>
  <c r="R529" i="11" s="1"/>
  <c r="S533" i="11"/>
  <c r="R533" i="11" s="1"/>
  <c r="S537" i="11"/>
  <c r="R537" i="11" s="1"/>
  <c r="S30" i="11"/>
  <c r="R30" i="11" s="1"/>
  <c r="S62" i="11"/>
  <c r="R62" i="11" s="1"/>
  <c r="S94" i="11"/>
  <c r="R94" i="11" s="1"/>
  <c r="S145" i="11"/>
  <c r="R145" i="11" s="1"/>
  <c r="S227" i="11"/>
  <c r="R227" i="11" s="1"/>
  <c r="S243" i="11"/>
  <c r="R243" i="11" s="1"/>
  <c r="S259" i="11"/>
  <c r="R259" i="11" s="1"/>
  <c r="S275" i="11"/>
  <c r="R275" i="11" s="1"/>
  <c r="S287" i="11"/>
  <c r="R287" i="11" s="1"/>
  <c r="S161" i="11"/>
  <c r="R161" i="11" s="1"/>
  <c r="S183" i="11"/>
  <c r="R183" i="11" s="1"/>
  <c r="S199" i="11"/>
  <c r="R199" i="11" s="1"/>
  <c r="S341" i="11"/>
  <c r="R341" i="11" s="1"/>
  <c r="S235" i="11"/>
  <c r="R235" i="11" s="1"/>
  <c r="S267" i="11"/>
  <c r="R267" i="11" s="1"/>
  <c r="S291" i="11"/>
  <c r="R291" i="11" s="1"/>
  <c r="S541" i="11"/>
  <c r="R541" i="11" s="1"/>
  <c r="S545" i="11"/>
  <c r="R545" i="11" s="1"/>
  <c r="S553" i="11"/>
  <c r="R553" i="11" s="1"/>
  <c r="S561" i="11"/>
  <c r="R561" i="11" s="1"/>
  <c r="S569" i="11"/>
  <c r="R569" i="11" s="1"/>
  <c r="S577" i="11"/>
  <c r="R577" i="11" s="1"/>
  <c r="S585" i="11"/>
  <c r="R585" i="11" s="1"/>
  <c r="S593" i="11"/>
  <c r="R593" i="11" s="1"/>
  <c r="S601" i="11"/>
  <c r="R601" i="11" s="1"/>
  <c r="S609" i="11"/>
  <c r="R609" i="11" s="1"/>
  <c r="S612" i="11"/>
  <c r="R612" i="11" s="1"/>
  <c r="S616" i="11"/>
  <c r="R616" i="11" s="1"/>
  <c r="S620" i="11"/>
  <c r="R620" i="11" s="1"/>
  <c r="S624" i="11"/>
  <c r="R624" i="11" s="1"/>
  <c r="S628" i="11"/>
  <c r="R628" i="11" s="1"/>
  <c r="S632" i="11"/>
  <c r="R632" i="11" s="1"/>
  <c r="S636" i="11"/>
  <c r="R636" i="11" s="1"/>
  <c r="S640" i="11"/>
  <c r="R640" i="11" s="1"/>
  <c r="S644" i="11"/>
  <c r="R644" i="11" s="1"/>
  <c r="S648" i="11"/>
  <c r="R648" i="11" s="1"/>
  <c r="S652" i="11"/>
  <c r="R652" i="11" s="1"/>
  <c r="S656" i="11"/>
  <c r="R656" i="11" s="1"/>
  <c r="S660" i="11"/>
  <c r="R660" i="11" s="1"/>
  <c r="S664" i="11"/>
  <c r="R664" i="11" s="1"/>
  <c r="S668" i="11"/>
  <c r="R668" i="11" s="1"/>
  <c r="S672" i="11"/>
  <c r="R672" i="11" s="1"/>
  <c r="S676" i="11"/>
  <c r="R676" i="11" s="1"/>
  <c r="S680" i="11"/>
  <c r="R680" i="11" s="1"/>
  <c r="S684" i="11"/>
  <c r="R684" i="11" s="1"/>
  <c r="S688" i="11"/>
  <c r="R688" i="11" s="1"/>
  <c r="S692" i="11"/>
  <c r="R692" i="11" s="1"/>
  <c r="S696" i="11"/>
  <c r="R696" i="11" s="1"/>
  <c r="S700" i="11"/>
  <c r="R700" i="11" s="1"/>
  <c r="S704" i="11"/>
  <c r="R704" i="11" s="1"/>
  <c r="S708" i="11"/>
  <c r="R708" i="11" s="1"/>
  <c r="S712" i="11"/>
  <c r="R712" i="11" s="1"/>
  <c r="S716" i="11"/>
  <c r="R716" i="11" s="1"/>
  <c r="S720" i="11"/>
  <c r="R720" i="11" s="1"/>
  <c r="S724" i="11"/>
  <c r="R724" i="11" s="1"/>
  <c r="S728" i="11"/>
  <c r="R728" i="11" s="1"/>
  <c r="S732" i="11"/>
  <c r="R732" i="11" s="1"/>
  <c r="S736" i="11"/>
  <c r="R736" i="11" s="1"/>
  <c r="S740" i="11"/>
  <c r="R740" i="11" s="1"/>
  <c r="S744" i="11"/>
  <c r="R744" i="11" s="1"/>
  <c r="S748" i="11"/>
  <c r="R748" i="11" s="1"/>
  <c r="S752" i="11"/>
  <c r="R752" i="11" s="1"/>
  <c r="S756" i="11"/>
  <c r="R756" i="11" s="1"/>
  <c r="S760" i="11"/>
  <c r="R760" i="11" s="1"/>
  <c r="S764" i="11"/>
  <c r="R764" i="11" s="1"/>
  <c r="S768" i="11"/>
  <c r="R768" i="11" s="1"/>
  <c r="S772" i="11"/>
  <c r="R772" i="11" s="1"/>
  <c r="S776" i="11"/>
  <c r="R776" i="11" s="1"/>
  <c r="S780" i="11"/>
  <c r="R780" i="11" s="1"/>
  <c r="S784" i="11"/>
  <c r="R784" i="11" s="1"/>
  <c r="S788" i="11"/>
  <c r="R788" i="11" s="1"/>
  <c r="S792" i="11"/>
  <c r="R792" i="11" s="1"/>
  <c r="S796" i="11"/>
  <c r="R796" i="11" s="1"/>
  <c r="S800" i="11"/>
  <c r="R800" i="11" s="1"/>
  <c r="S804" i="11"/>
  <c r="R804" i="11" s="1"/>
  <c r="S46" i="11"/>
  <c r="R46" i="11" s="1"/>
  <c r="S110" i="11"/>
  <c r="R110" i="11" s="1"/>
  <c r="S350" i="11"/>
  <c r="R350" i="11" s="1"/>
  <c r="S358" i="11"/>
  <c r="R358" i="11" s="1"/>
  <c r="S366" i="11"/>
  <c r="R366" i="11" s="1"/>
  <c r="S374" i="11"/>
  <c r="R374" i="11" s="1"/>
  <c r="S382" i="11"/>
  <c r="R382" i="11" s="1"/>
  <c r="S390" i="11"/>
  <c r="R390" i="11" s="1"/>
  <c r="S398" i="11"/>
  <c r="R398" i="11" s="1"/>
  <c r="S406" i="11"/>
  <c r="R406" i="11" s="1"/>
  <c r="S414" i="11"/>
  <c r="R414" i="11" s="1"/>
  <c r="S422" i="11"/>
  <c r="R422" i="11" s="1"/>
  <c r="S430" i="11"/>
  <c r="R430" i="11" s="1"/>
  <c r="S438" i="11"/>
  <c r="R438" i="11" s="1"/>
  <c r="S446" i="11"/>
  <c r="R446" i="11" s="1"/>
  <c r="S454" i="11"/>
  <c r="R454" i="11" s="1"/>
  <c r="S462" i="11"/>
  <c r="R462" i="11" s="1"/>
  <c r="S470" i="11"/>
  <c r="R470" i="11" s="1"/>
  <c r="S478" i="11"/>
  <c r="R478" i="11" s="1"/>
  <c r="S486" i="11"/>
  <c r="R486" i="11" s="1"/>
  <c r="S494" i="11"/>
  <c r="R494" i="11" s="1"/>
  <c r="S502" i="11"/>
  <c r="R502" i="11" s="1"/>
  <c r="S510" i="11"/>
  <c r="R510" i="11" s="1"/>
  <c r="S518" i="11"/>
  <c r="R518" i="11" s="1"/>
  <c r="S526" i="11"/>
  <c r="R526" i="11" s="1"/>
  <c r="S534" i="11"/>
  <c r="R534" i="11" s="1"/>
  <c r="S177" i="11"/>
  <c r="R177" i="11" s="1"/>
  <c r="S219" i="11"/>
  <c r="R219" i="11" s="1"/>
  <c r="S251" i="11"/>
  <c r="R251" i="11" s="1"/>
  <c r="S283" i="11"/>
  <c r="R283" i="11" s="1"/>
  <c r="S542" i="11"/>
  <c r="R542" i="11" s="1"/>
  <c r="S546" i="11"/>
  <c r="R546" i="11" s="1"/>
  <c r="S549" i="11"/>
  <c r="R549" i="11" s="1"/>
  <c r="S557" i="11"/>
  <c r="R557" i="11" s="1"/>
  <c r="S565" i="11"/>
  <c r="R565" i="11" s="1"/>
  <c r="S573" i="11"/>
  <c r="R573" i="11" s="1"/>
  <c r="S581" i="11"/>
  <c r="R581" i="11" s="1"/>
  <c r="S589" i="11"/>
  <c r="R589" i="11" s="1"/>
  <c r="S597" i="11"/>
  <c r="R597" i="11" s="1"/>
  <c r="S605" i="11"/>
  <c r="R605" i="11" s="1"/>
  <c r="S556" i="11"/>
  <c r="R556" i="11" s="1"/>
  <c r="S572" i="11"/>
  <c r="R572" i="11" s="1"/>
  <c r="S588" i="11"/>
  <c r="R588" i="11" s="1"/>
  <c r="S604" i="11"/>
  <c r="R604" i="11" s="1"/>
  <c r="S613" i="11"/>
  <c r="R613" i="11" s="1"/>
  <c r="S621" i="11"/>
  <c r="R621" i="11" s="1"/>
  <c r="S629" i="11"/>
  <c r="R629" i="11" s="1"/>
  <c r="S637" i="11"/>
  <c r="R637" i="11" s="1"/>
  <c r="S645" i="11"/>
  <c r="R645" i="11" s="1"/>
  <c r="S653" i="11"/>
  <c r="R653" i="11" s="1"/>
  <c r="S661" i="11"/>
  <c r="R661" i="11" s="1"/>
  <c r="S669" i="11"/>
  <c r="R669" i="11" s="1"/>
  <c r="S677" i="11"/>
  <c r="R677" i="11" s="1"/>
  <c r="S685" i="11"/>
  <c r="R685" i="11" s="1"/>
  <c r="S693" i="11"/>
  <c r="R693" i="11" s="1"/>
  <c r="S812" i="11"/>
  <c r="R812" i="11" s="1"/>
  <c r="S820" i="11"/>
  <c r="R820" i="11" s="1"/>
  <c r="S828" i="11"/>
  <c r="R828" i="11" s="1"/>
  <c r="S836" i="11"/>
  <c r="R836" i="11" s="1"/>
  <c r="S844" i="11"/>
  <c r="R844" i="11" s="1"/>
  <c r="S852" i="11"/>
  <c r="R852" i="11" s="1"/>
  <c r="S860" i="11"/>
  <c r="R860" i="11" s="1"/>
  <c r="S868" i="11"/>
  <c r="R868" i="11" s="1"/>
  <c r="S876" i="11"/>
  <c r="R876" i="11" s="1"/>
  <c r="S78" i="11"/>
  <c r="R78" i="11" s="1"/>
  <c r="S346" i="11"/>
  <c r="R346" i="11" s="1"/>
  <c r="S362" i="11"/>
  <c r="R362" i="11" s="1"/>
  <c r="S378" i="11"/>
  <c r="R378" i="11" s="1"/>
  <c r="S394" i="11"/>
  <c r="R394" i="11" s="1"/>
  <c r="S410" i="11"/>
  <c r="R410" i="11" s="1"/>
  <c r="S426" i="11"/>
  <c r="R426" i="11" s="1"/>
  <c r="S442" i="11"/>
  <c r="R442" i="11" s="1"/>
  <c r="S458" i="11"/>
  <c r="R458" i="11" s="1"/>
  <c r="S474" i="11"/>
  <c r="R474" i="11" s="1"/>
  <c r="S490" i="11"/>
  <c r="R490" i="11" s="1"/>
  <c r="S506" i="11"/>
  <c r="R506" i="11" s="1"/>
  <c r="S522" i="11"/>
  <c r="R522" i="11" s="1"/>
  <c r="S538" i="11"/>
  <c r="R538" i="11" s="1"/>
  <c r="S340" i="11"/>
  <c r="R340" i="11" s="1"/>
  <c r="S548" i="11"/>
  <c r="R548" i="11" s="1"/>
  <c r="S564" i="11"/>
  <c r="R564" i="11" s="1"/>
  <c r="S580" i="11"/>
  <c r="R580" i="11" s="1"/>
  <c r="S596" i="11"/>
  <c r="R596" i="11" s="1"/>
  <c r="S617" i="11"/>
  <c r="R617" i="11" s="1"/>
  <c r="S625" i="11"/>
  <c r="R625" i="11" s="1"/>
  <c r="S633" i="11"/>
  <c r="R633" i="11" s="1"/>
  <c r="S641" i="11"/>
  <c r="R641" i="11" s="1"/>
  <c r="S649" i="11"/>
  <c r="R649" i="11" s="1"/>
  <c r="S657" i="11"/>
  <c r="R657" i="11" s="1"/>
  <c r="S665" i="11"/>
  <c r="R665" i="11" s="1"/>
  <c r="S673" i="11"/>
  <c r="R673" i="11" s="1"/>
  <c r="S681" i="11"/>
  <c r="R681" i="11" s="1"/>
  <c r="S689" i="11"/>
  <c r="R689" i="11" s="1"/>
  <c r="S697" i="11"/>
  <c r="R697" i="11" s="1"/>
  <c r="S699" i="11"/>
  <c r="R699" i="11" s="1"/>
  <c r="S701" i="11"/>
  <c r="R701" i="11" s="1"/>
  <c r="S703" i="11"/>
  <c r="R703" i="11" s="1"/>
  <c r="S705" i="11"/>
  <c r="R705" i="11" s="1"/>
  <c r="S707" i="11"/>
  <c r="R707" i="11" s="1"/>
  <c r="S709" i="11"/>
  <c r="R709" i="11" s="1"/>
  <c r="S711" i="11"/>
  <c r="R711" i="11" s="1"/>
  <c r="S713" i="11"/>
  <c r="R713" i="11" s="1"/>
  <c r="S715" i="11"/>
  <c r="R715" i="11" s="1"/>
  <c r="S717" i="11"/>
  <c r="R717" i="11" s="1"/>
  <c r="S719" i="11"/>
  <c r="R719" i="11" s="1"/>
  <c r="S721" i="11"/>
  <c r="R721" i="11" s="1"/>
  <c r="S723" i="11"/>
  <c r="R723" i="11" s="1"/>
  <c r="S725" i="11"/>
  <c r="R725" i="11" s="1"/>
  <c r="S727" i="11"/>
  <c r="R727" i="11" s="1"/>
  <c r="S729" i="11"/>
  <c r="R729" i="11" s="1"/>
  <c r="S731" i="11"/>
  <c r="R731" i="11" s="1"/>
  <c r="S733" i="11"/>
  <c r="R733" i="11" s="1"/>
  <c r="S735" i="11"/>
  <c r="R735" i="11" s="1"/>
  <c r="S737" i="11"/>
  <c r="R737" i="11" s="1"/>
  <c r="S739" i="11"/>
  <c r="R739" i="11" s="1"/>
  <c r="S741" i="11"/>
  <c r="R741" i="11" s="1"/>
  <c r="S743" i="11"/>
  <c r="R743" i="11" s="1"/>
  <c r="S745" i="11"/>
  <c r="R745" i="11" s="1"/>
  <c r="S747" i="11"/>
  <c r="R747" i="11" s="1"/>
  <c r="S749" i="11"/>
  <c r="R749" i="11" s="1"/>
  <c r="S751" i="11"/>
  <c r="R751" i="11" s="1"/>
  <c r="S753" i="11"/>
  <c r="R753" i="11" s="1"/>
  <c r="S755" i="11"/>
  <c r="R755" i="11" s="1"/>
  <c r="S757" i="11"/>
  <c r="R757" i="11" s="1"/>
  <c r="S759" i="11"/>
  <c r="R759" i="11" s="1"/>
  <c r="S761" i="11"/>
  <c r="R761" i="11" s="1"/>
  <c r="S763" i="11"/>
  <c r="R763" i="11" s="1"/>
  <c r="S765" i="11"/>
  <c r="R765" i="11" s="1"/>
  <c r="S767" i="11"/>
  <c r="R767" i="11" s="1"/>
  <c r="S769" i="11"/>
  <c r="R769" i="11" s="1"/>
  <c r="S771" i="11"/>
  <c r="R771" i="11" s="1"/>
  <c r="S773" i="11"/>
  <c r="R773" i="11" s="1"/>
  <c r="S775" i="11"/>
  <c r="R775" i="11" s="1"/>
  <c r="S777" i="11"/>
  <c r="R777" i="11" s="1"/>
  <c r="S779" i="11"/>
  <c r="R779" i="11" s="1"/>
  <c r="S781" i="11"/>
  <c r="R781" i="11" s="1"/>
  <c r="S783" i="11"/>
  <c r="R783" i="11" s="1"/>
  <c r="S785" i="11"/>
  <c r="R785" i="11" s="1"/>
  <c r="S787" i="11"/>
  <c r="R787" i="11" s="1"/>
  <c r="S789" i="11"/>
  <c r="R789" i="11" s="1"/>
  <c r="S791" i="11"/>
  <c r="R791" i="11" s="1"/>
  <c r="S793" i="11"/>
  <c r="R793" i="11" s="1"/>
  <c r="S795" i="11"/>
  <c r="R795" i="11" s="1"/>
  <c r="S797" i="11"/>
  <c r="R797" i="11" s="1"/>
  <c r="S799" i="11"/>
  <c r="R799" i="11" s="1"/>
  <c r="S801" i="11"/>
  <c r="R801" i="11" s="1"/>
  <c r="S803" i="11"/>
  <c r="R803" i="11" s="1"/>
  <c r="S805" i="11"/>
  <c r="R805" i="11" s="1"/>
  <c r="S808" i="11"/>
  <c r="R808" i="11" s="1"/>
  <c r="S813" i="11"/>
  <c r="R813" i="11" s="1"/>
  <c r="S816" i="11"/>
  <c r="R816" i="11" s="1"/>
  <c r="S821" i="11"/>
  <c r="R821" i="11" s="1"/>
  <c r="S824" i="11"/>
  <c r="R824" i="11" s="1"/>
  <c r="S829" i="11"/>
  <c r="R829" i="11" s="1"/>
  <c r="S832" i="11"/>
  <c r="R832" i="11" s="1"/>
  <c r="S837" i="11"/>
  <c r="R837" i="11" s="1"/>
  <c r="S840" i="11"/>
  <c r="R840" i="11" s="1"/>
  <c r="S845" i="11"/>
  <c r="R845" i="11" s="1"/>
  <c r="S848" i="11"/>
  <c r="R848" i="11" s="1"/>
  <c r="S853" i="11"/>
  <c r="R853" i="11" s="1"/>
  <c r="S856" i="11"/>
  <c r="R856" i="11" s="1"/>
  <c r="S861" i="11"/>
  <c r="R861" i="11" s="1"/>
  <c r="S864" i="11"/>
  <c r="R864" i="11" s="1"/>
  <c r="S869" i="11"/>
  <c r="R869" i="11" s="1"/>
  <c r="S872" i="11"/>
  <c r="R872" i="11" s="1"/>
  <c r="S877" i="11"/>
  <c r="R877" i="11" s="1"/>
  <c r="S880" i="11"/>
  <c r="R880" i="11" s="1"/>
  <c r="S884" i="11"/>
  <c r="R884" i="11" s="1"/>
  <c r="S888" i="11"/>
  <c r="R888" i="11" s="1"/>
  <c r="S892" i="11"/>
  <c r="R892" i="11" s="1"/>
  <c r="S896" i="11"/>
  <c r="R896" i="11" s="1"/>
  <c r="S900" i="11"/>
  <c r="R900" i="11" s="1"/>
  <c r="S904" i="11"/>
  <c r="R904" i="11" s="1"/>
  <c r="S908" i="11"/>
  <c r="R908" i="11" s="1"/>
  <c r="S912" i="11"/>
  <c r="R912" i="11" s="1"/>
  <c r="S916" i="11"/>
  <c r="R916" i="11" s="1"/>
  <c r="S920" i="11"/>
  <c r="R920" i="11" s="1"/>
  <c r="S924" i="11"/>
  <c r="R924" i="11" s="1"/>
  <c r="S928" i="11"/>
  <c r="R928" i="11" s="1"/>
  <c r="S932" i="11"/>
  <c r="R932" i="11" s="1"/>
  <c r="S815" i="11"/>
  <c r="R815" i="11" s="1"/>
  <c r="S831" i="11"/>
  <c r="R831" i="11" s="1"/>
  <c r="S847" i="11"/>
  <c r="R847" i="11" s="1"/>
  <c r="S863" i="11"/>
  <c r="R863" i="11" s="1"/>
  <c r="S879" i="11"/>
  <c r="R879" i="11" s="1"/>
  <c r="S887" i="11"/>
  <c r="R887" i="11" s="1"/>
  <c r="S895" i="11"/>
  <c r="R895" i="11" s="1"/>
  <c r="S903" i="11"/>
  <c r="R903" i="11" s="1"/>
  <c r="S911" i="11"/>
  <c r="R911" i="11" s="1"/>
  <c r="S919" i="11"/>
  <c r="R919" i="11" s="1"/>
  <c r="S927" i="11"/>
  <c r="R927" i="11" s="1"/>
  <c r="S1081" i="11"/>
  <c r="R1081" i="11" s="1"/>
  <c r="S1085" i="11"/>
  <c r="R1085" i="11" s="1"/>
  <c r="S1089" i="11"/>
  <c r="R1089" i="11" s="1"/>
  <c r="S1093" i="11"/>
  <c r="R1093" i="11" s="1"/>
  <c r="S1097" i="11"/>
  <c r="R1097" i="11" s="1"/>
  <c r="S1101" i="11"/>
  <c r="R1101" i="11" s="1"/>
  <c r="S1105" i="11"/>
  <c r="R1105" i="11" s="1"/>
  <c r="S1109" i="11"/>
  <c r="R1109" i="11" s="1"/>
  <c r="S1113" i="11"/>
  <c r="R1113" i="11" s="1"/>
  <c r="S1117" i="11"/>
  <c r="R1117" i="11" s="1"/>
  <c r="S1121" i="11"/>
  <c r="R1121" i="11" s="1"/>
  <c r="S1125" i="11"/>
  <c r="R1125" i="11" s="1"/>
  <c r="S1129" i="11"/>
  <c r="R1129" i="11" s="1"/>
  <c r="S1133" i="11"/>
  <c r="R1133" i="11" s="1"/>
  <c r="S1137" i="11"/>
  <c r="R1137" i="11" s="1"/>
  <c r="S1141" i="11"/>
  <c r="R1141" i="11" s="1"/>
  <c r="S1145" i="11"/>
  <c r="R1145" i="11" s="1"/>
  <c r="S1149" i="11"/>
  <c r="R1149" i="11" s="1"/>
  <c r="S1153" i="11"/>
  <c r="R1153" i="11" s="1"/>
  <c r="S1157" i="11"/>
  <c r="R1157" i="11" s="1"/>
  <c r="S1161" i="11"/>
  <c r="R1161" i="11" s="1"/>
  <c r="S1165" i="11"/>
  <c r="R1165" i="11" s="1"/>
  <c r="S1169" i="11"/>
  <c r="R1169" i="11" s="1"/>
  <c r="S1173" i="11"/>
  <c r="R1173" i="11" s="1"/>
  <c r="S1177" i="11"/>
  <c r="R1177" i="11" s="1"/>
  <c r="S1181" i="11"/>
  <c r="R1181" i="11" s="1"/>
  <c r="S1185" i="11"/>
  <c r="R1185" i="11" s="1"/>
  <c r="S1189" i="11"/>
  <c r="R1189" i="11" s="1"/>
  <c r="S1193" i="11"/>
  <c r="R1193" i="11" s="1"/>
  <c r="S1197" i="11"/>
  <c r="R1197" i="11" s="1"/>
  <c r="S1201" i="11"/>
  <c r="R1201" i="11" s="1"/>
  <c r="S1205" i="11"/>
  <c r="R1205" i="11" s="1"/>
  <c r="S1209" i="11"/>
  <c r="R1209" i="11" s="1"/>
  <c r="S1213" i="11"/>
  <c r="R1213" i="11" s="1"/>
  <c r="S1217" i="11"/>
  <c r="R1217" i="11" s="1"/>
  <c r="S1221" i="11"/>
  <c r="R1221" i="11" s="1"/>
  <c r="S1225" i="11"/>
  <c r="R1225" i="11" s="1"/>
  <c r="S1229" i="11"/>
  <c r="R1229" i="11" s="1"/>
  <c r="S1233" i="11"/>
  <c r="R1233" i="11" s="1"/>
  <c r="S1237" i="11"/>
  <c r="R1237" i="11" s="1"/>
  <c r="S1241" i="11"/>
  <c r="R1241" i="11" s="1"/>
  <c r="S1245" i="11"/>
  <c r="R1245" i="11" s="1"/>
  <c r="S1249" i="11"/>
  <c r="R1249" i="11" s="1"/>
  <c r="S1253" i="11"/>
  <c r="R1253" i="11" s="1"/>
  <c r="S1257" i="11"/>
  <c r="R1257" i="11" s="1"/>
  <c r="S1261" i="11"/>
  <c r="R1261" i="11" s="1"/>
  <c r="S1265" i="11"/>
  <c r="R1265" i="11" s="1"/>
  <c r="S1269" i="11"/>
  <c r="R1269" i="11" s="1"/>
  <c r="S1273" i="11"/>
  <c r="R1273" i="11" s="1"/>
  <c r="S1277" i="11"/>
  <c r="R1277" i="11" s="1"/>
  <c r="S1281" i="11"/>
  <c r="R1281" i="11" s="1"/>
  <c r="S1285" i="11"/>
  <c r="R1285" i="11" s="1"/>
  <c r="S1289" i="11"/>
  <c r="R1289" i="11" s="1"/>
  <c r="S1293" i="11"/>
  <c r="R1293" i="11" s="1"/>
  <c r="S1297" i="11"/>
  <c r="R1297" i="11" s="1"/>
  <c r="S1301" i="11"/>
  <c r="R1301" i="11" s="1"/>
  <c r="S1305" i="11"/>
  <c r="R1305" i="11" s="1"/>
  <c r="S1309" i="11"/>
  <c r="R1309" i="11" s="1"/>
  <c r="S1313" i="11"/>
  <c r="R1313" i="11" s="1"/>
  <c r="S1317" i="11"/>
  <c r="R1317" i="11" s="1"/>
  <c r="S1321" i="11"/>
  <c r="R1321" i="11" s="1"/>
  <c r="S1325" i="11"/>
  <c r="R1325" i="11" s="1"/>
  <c r="S1329" i="11"/>
  <c r="R1329" i="11" s="1"/>
  <c r="S1333" i="11"/>
  <c r="R1333" i="11" s="1"/>
  <c r="S1337" i="11"/>
  <c r="R1337" i="11" s="1"/>
  <c r="S1341" i="11"/>
  <c r="R1341" i="11" s="1"/>
  <c r="S1345" i="11"/>
  <c r="R1345" i="11" s="1"/>
  <c r="S1349" i="11"/>
  <c r="R1349" i="11" s="1"/>
  <c r="S1353" i="11"/>
  <c r="R1353" i="11" s="1"/>
  <c r="S1357" i="11"/>
  <c r="R1357" i="11" s="1"/>
  <c r="S1361" i="11"/>
  <c r="R1361" i="11" s="1"/>
  <c r="S1365" i="11"/>
  <c r="R1365" i="11" s="1"/>
  <c r="S1369" i="11"/>
  <c r="R1369" i="11" s="1"/>
  <c r="S1373" i="11"/>
  <c r="R1373" i="11" s="1"/>
  <c r="S1377" i="11"/>
  <c r="R1377" i="11" s="1"/>
  <c r="S1381" i="11"/>
  <c r="R1381" i="11" s="1"/>
  <c r="S1385" i="11"/>
  <c r="R1385" i="11" s="1"/>
  <c r="S1389" i="11"/>
  <c r="R1389" i="11" s="1"/>
  <c r="S1393" i="11"/>
  <c r="R1393" i="11" s="1"/>
  <c r="S1397" i="11"/>
  <c r="R1397" i="11" s="1"/>
  <c r="S1401" i="11"/>
  <c r="R1401" i="11" s="1"/>
  <c r="S1405" i="11"/>
  <c r="R1405" i="11" s="1"/>
  <c r="S1409" i="11"/>
  <c r="R1409" i="11" s="1"/>
  <c r="S1413" i="11"/>
  <c r="R1413" i="11" s="1"/>
  <c r="S1417" i="11"/>
  <c r="R1417" i="11" s="1"/>
  <c r="S1421" i="11"/>
  <c r="R1421" i="11" s="1"/>
  <c r="S1425" i="11"/>
  <c r="R1425" i="11" s="1"/>
  <c r="S1429" i="11"/>
  <c r="R1429" i="11" s="1"/>
  <c r="S1433" i="11"/>
  <c r="R1433" i="11" s="1"/>
  <c r="S1437" i="11"/>
  <c r="R1437" i="11" s="1"/>
  <c r="S1441" i="11"/>
  <c r="R1441" i="11" s="1"/>
  <c r="S1445" i="11"/>
  <c r="R1445" i="11" s="1"/>
  <c r="S354" i="11"/>
  <c r="R354" i="11" s="1"/>
  <c r="S386" i="11"/>
  <c r="R386" i="11" s="1"/>
  <c r="S418" i="11"/>
  <c r="R418" i="11" s="1"/>
  <c r="S450" i="11"/>
  <c r="R450" i="11" s="1"/>
  <c r="S482" i="11"/>
  <c r="R482" i="11" s="1"/>
  <c r="S514" i="11"/>
  <c r="R514" i="11" s="1"/>
  <c r="S935" i="11"/>
  <c r="R935" i="11" s="1"/>
  <c r="S939" i="11"/>
  <c r="R939" i="11" s="1"/>
  <c r="S943" i="11"/>
  <c r="R943" i="11" s="1"/>
  <c r="S947" i="11"/>
  <c r="R947" i="11" s="1"/>
  <c r="S951" i="11"/>
  <c r="R951" i="11" s="1"/>
  <c r="S955" i="11"/>
  <c r="R955" i="11" s="1"/>
  <c r="S959" i="11"/>
  <c r="R959" i="11" s="1"/>
  <c r="S963" i="11"/>
  <c r="R963" i="11" s="1"/>
  <c r="S967" i="11"/>
  <c r="R967" i="11" s="1"/>
  <c r="S971" i="11"/>
  <c r="R971" i="11" s="1"/>
  <c r="S975" i="11"/>
  <c r="R975" i="11" s="1"/>
  <c r="S979" i="11"/>
  <c r="R979" i="11" s="1"/>
  <c r="S983" i="11"/>
  <c r="R983" i="11" s="1"/>
  <c r="S987" i="11"/>
  <c r="R987" i="11" s="1"/>
  <c r="S991" i="11"/>
  <c r="R991" i="11" s="1"/>
  <c r="S995" i="11"/>
  <c r="R995" i="11" s="1"/>
  <c r="S999" i="11"/>
  <c r="R999" i="11" s="1"/>
  <c r="S1003" i="11"/>
  <c r="R1003" i="11" s="1"/>
  <c r="S1007" i="11"/>
  <c r="R1007" i="11" s="1"/>
  <c r="S1011" i="11"/>
  <c r="R1011" i="11" s="1"/>
  <c r="S1015" i="11"/>
  <c r="R1015" i="11" s="1"/>
  <c r="S1019" i="11"/>
  <c r="R1019" i="11" s="1"/>
  <c r="S1023" i="11"/>
  <c r="R1023" i="11" s="1"/>
  <c r="S1027" i="11"/>
  <c r="R1027" i="11" s="1"/>
  <c r="S1031" i="11"/>
  <c r="R1031" i="11" s="1"/>
  <c r="S1035" i="11"/>
  <c r="R1035" i="11" s="1"/>
  <c r="S1039" i="11"/>
  <c r="R1039" i="11" s="1"/>
  <c r="S1043" i="11"/>
  <c r="R1043" i="11" s="1"/>
  <c r="S1047" i="11"/>
  <c r="R1047" i="11" s="1"/>
  <c r="S1051" i="11"/>
  <c r="R1051" i="11" s="1"/>
  <c r="S1055" i="11"/>
  <c r="R1055" i="11" s="1"/>
  <c r="S1059" i="11"/>
  <c r="R1059" i="11" s="1"/>
  <c r="S1063" i="11"/>
  <c r="R1063" i="11" s="1"/>
  <c r="S1067" i="11"/>
  <c r="R1067" i="11" s="1"/>
  <c r="S1071" i="11"/>
  <c r="R1071" i="11" s="1"/>
  <c r="S1075" i="11"/>
  <c r="R1075" i="11" s="1"/>
  <c r="S807" i="11"/>
  <c r="R807" i="11" s="1"/>
  <c r="S823" i="11"/>
  <c r="R823" i="11" s="1"/>
  <c r="S839" i="11"/>
  <c r="R839" i="11" s="1"/>
  <c r="S855" i="11"/>
  <c r="R855" i="11" s="1"/>
  <c r="S871" i="11"/>
  <c r="R871" i="11" s="1"/>
  <c r="S883" i="11"/>
  <c r="R883" i="11" s="1"/>
  <c r="S891" i="11"/>
  <c r="R891" i="11" s="1"/>
  <c r="S899" i="11"/>
  <c r="R899" i="11" s="1"/>
  <c r="S907" i="11"/>
  <c r="R907" i="11" s="1"/>
  <c r="S915" i="11"/>
  <c r="R915" i="11" s="1"/>
  <c r="S923" i="11"/>
  <c r="R923" i="11" s="1"/>
  <c r="S931" i="11"/>
  <c r="R931" i="11" s="1"/>
  <c r="S940" i="11"/>
  <c r="R940" i="11" s="1"/>
  <c r="S956" i="11"/>
  <c r="R956" i="11" s="1"/>
  <c r="S972" i="11"/>
  <c r="R972" i="11" s="1"/>
  <c r="S988" i="11"/>
  <c r="R988" i="11" s="1"/>
  <c r="S1004" i="11"/>
  <c r="R1004" i="11" s="1"/>
  <c r="S1020" i="11"/>
  <c r="R1020" i="11" s="1"/>
  <c r="S1036" i="11"/>
  <c r="R1036" i="11" s="1"/>
  <c r="S1052" i="11"/>
  <c r="R1052" i="11" s="1"/>
  <c r="S1068" i="11"/>
  <c r="R1068" i="11" s="1"/>
  <c r="S1370" i="11"/>
  <c r="R1370" i="11" s="1"/>
  <c r="S1386" i="11"/>
  <c r="R1386" i="11" s="1"/>
  <c r="S1394" i="11"/>
  <c r="R1394" i="11" s="1"/>
  <c r="S1434" i="11"/>
  <c r="R1434" i="11" s="1"/>
  <c r="S1442" i="11"/>
  <c r="R1442" i="11" s="1"/>
  <c r="S1449" i="11"/>
  <c r="R1449" i="11" s="1"/>
  <c r="S1453" i="11"/>
  <c r="R1453" i="11" s="1"/>
  <c r="S1457" i="11"/>
  <c r="R1457" i="11" s="1"/>
  <c r="S1461" i="11"/>
  <c r="R1461" i="11" s="1"/>
  <c r="S1465" i="11"/>
  <c r="R1465" i="11" s="1"/>
  <c r="S1469" i="11"/>
  <c r="R1469" i="11" s="1"/>
  <c r="S1473" i="11"/>
  <c r="R1473" i="11" s="1"/>
  <c r="S370" i="11"/>
  <c r="R370" i="11" s="1"/>
  <c r="S434" i="11"/>
  <c r="R434" i="11" s="1"/>
  <c r="S498" i="11"/>
  <c r="R498" i="11" s="1"/>
  <c r="S944" i="11"/>
  <c r="R944" i="11" s="1"/>
  <c r="S960" i="11"/>
  <c r="R960" i="11" s="1"/>
  <c r="S976" i="11"/>
  <c r="R976" i="11" s="1"/>
  <c r="S992" i="11"/>
  <c r="R992" i="11" s="1"/>
  <c r="S1008" i="11"/>
  <c r="R1008" i="11" s="1"/>
  <c r="S1024" i="11"/>
  <c r="R1024" i="11" s="1"/>
  <c r="S1040" i="11"/>
  <c r="R1040" i="11" s="1"/>
  <c r="S1056" i="11"/>
  <c r="R1056" i="11" s="1"/>
  <c r="S1072" i="11"/>
  <c r="R1072" i="11" s="1"/>
  <c r="S1078" i="11"/>
  <c r="R1078" i="11" s="1"/>
  <c r="S1086" i="11"/>
  <c r="R1086" i="11" s="1"/>
  <c r="S1094" i="11"/>
  <c r="R1094" i="11" s="1"/>
  <c r="S1102" i="11"/>
  <c r="R1102" i="11" s="1"/>
  <c r="S1110" i="11"/>
  <c r="R1110" i="11" s="1"/>
  <c r="S1118" i="11"/>
  <c r="R1118" i="11" s="1"/>
  <c r="S1126" i="11"/>
  <c r="R1126" i="11" s="1"/>
  <c r="S1134" i="11"/>
  <c r="R1134" i="11" s="1"/>
  <c r="S1142" i="11"/>
  <c r="R1142" i="11" s="1"/>
  <c r="S1150" i="11"/>
  <c r="R1150" i="11" s="1"/>
  <c r="S1158" i="11"/>
  <c r="R1158" i="11" s="1"/>
  <c r="S1166" i="11"/>
  <c r="R1166" i="11" s="1"/>
  <c r="S1174" i="11"/>
  <c r="R1174" i="11" s="1"/>
  <c r="S1182" i="11"/>
  <c r="R1182" i="11" s="1"/>
  <c r="S1190" i="11"/>
  <c r="R1190" i="11" s="1"/>
  <c r="S1198" i="11"/>
  <c r="R1198" i="11" s="1"/>
  <c r="S1206" i="11"/>
  <c r="R1206" i="11" s="1"/>
  <c r="S1214" i="11"/>
  <c r="R1214" i="11" s="1"/>
  <c r="S1222" i="11"/>
  <c r="R1222" i="11" s="1"/>
  <c r="S1230" i="11"/>
  <c r="R1230" i="11" s="1"/>
  <c r="S1238" i="11"/>
  <c r="R1238" i="11" s="1"/>
  <c r="S1246" i="11"/>
  <c r="R1246" i="11" s="1"/>
  <c r="S1254" i="11"/>
  <c r="R1254" i="11" s="1"/>
  <c r="S1262" i="11"/>
  <c r="R1262" i="11" s="1"/>
  <c r="S1270" i="11"/>
  <c r="R1270" i="11" s="1"/>
  <c r="S1278" i="11"/>
  <c r="R1278" i="11" s="1"/>
  <c r="S1286" i="11"/>
  <c r="R1286" i="11" s="1"/>
  <c r="S1294" i="11"/>
  <c r="R1294" i="11" s="1"/>
  <c r="S1302" i="11"/>
  <c r="R1302" i="11" s="1"/>
  <c r="S1310" i="11"/>
  <c r="R1310" i="11" s="1"/>
  <c r="S1318" i="11"/>
  <c r="R1318" i="11" s="1"/>
  <c r="S1326" i="11"/>
  <c r="R1326" i="11" s="1"/>
  <c r="S1334" i="11"/>
  <c r="R1334" i="11" s="1"/>
  <c r="S1342" i="11"/>
  <c r="R1342" i="11" s="1"/>
  <c r="S1350" i="11"/>
  <c r="R1350" i="11" s="1"/>
  <c r="S1358" i="11"/>
  <c r="R1358" i="11" s="1"/>
  <c r="S1366" i="11"/>
  <c r="R1366" i="11" s="1"/>
  <c r="S1374" i="11"/>
  <c r="R1374" i="11" s="1"/>
  <c r="S1382" i="11"/>
  <c r="R1382" i="11" s="1"/>
  <c r="S1390" i="11"/>
  <c r="R1390" i="11" s="1"/>
  <c r="S1398" i="11"/>
  <c r="R1398" i="11" s="1"/>
  <c r="S1406" i="11"/>
  <c r="R1406" i="11" s="1"/>
  <c r="S1414" i="11"/>
  <c r="R1414" i="11" s="1"/>
  <c r="S1422" i="11"/>
  <c r="R1422" i="11" s="1"/>
  <c r="S1430" i="11"/>
  <c r="R1430" i="11" s="1"/>
  <c r="S1438" i="11"/>
  <c r="R1438" i="11" s="1"/>
  <c r="S1446" i="11"/>
  <c r="R1446" i="11" s="1"/>
  <c r="S1450" i="11"/>
  <c r="R1450" i="11" s="1"/>
  <c r="S1454" i="11"/>
  <c r="R1454" i="11" s="1"/>
  <c r="S1458" i="11"/>
  <c r="R1458" i="11" s="1"/>
  <c r="S1462" i="11"/>
  <c r="R1462" i="11" s="1"/>
  <c r="S1466" i="11"/>
  <c r="R1466" i="11" s="1"/>
  <c r="S1470" i="11"/>
  <c r="R1470" i="11" s="1"/>
  <c r="S1474" i="11"/>
  <c r="R1474" i="11" s="1"/>
  <c r="S1478" i="11"/>
  <c r="R1478" i="11" s="1"/>
  <c r="S1482" i="11"/>
  <c r="R1482" i="11" s="1"/>
  <c r="S1486" i="11"/>
  <c r="R1486" i="11" s="1"/>
  <c r="S1490" i="11"/>
  <c r="R1490" i="11" s="1"/>
  <c r="S1494" i="11"/>
  <c r="R1494" i="11" s="1"/>
  <c r="S1498" i="11"/>
  <c r="R1498" i="11" s="1"/>
  <c r="S1250" i="11"/>
  <c r="R1250" i="11" s="1"/>
  <c r="S1258" i="11"/>
  <c r="R1258" i="11" s="1"/>
  <c r="S1274" i="11"/>
  <c r="R1274" i="11" s="1"/>
  <c r="S1282" i="11"/>
  <c r="R1282" i="11" s="1"/>
  <c r="S1298" i="11"/>
  <c r="R1298" i="11" s="1"/>
  <c r="S1314" i="11"/>
  <c r="R1314" i="11" s="1"/>
  <c r="S1322" i="11"/>
  <c r="R1322" i="11" s="1"/>
  <c r="S1346" i="11"/>
  <c r="R1346" i="11" s="1"/>
  <c r="S1354" i="11"/>
  <c r="R1354" i="11" s="1"/>
  <c r="S1378" i="11"/>
  <c r="R1378" i="11" s="1"/>
  <c r="S1410" i="11"/>
  <c r="R1410" i="11" s="1"/>
  <c r="S1477" i="11"/>
  <c r="R1477" i="11" s="1"/>
  <c r="S1481" i="11"/>
  <c r="R1481" i="11" s="1"/>
  <c r="S1485" i="11"/>
  <c r="R1485" i="11" s="1"/>
  <c r="S1489" i="11"/>
  <c r="R1489" i="11" s="1"/>
  <c r="S1493" i="11"/>
  <c r="R1493" i="11" s="1"/>
  <c r="S1497" i="11"/>
  <c r="R1497" i="11" s="1"/>
  <c r="S948" i="11"/>
  <c r="R948" i="11" s="1"/>
  <c r="S964" i="11"/>
  <c r="R964" i="11" s="1"/>
  <c r="S980" i="11"/>
  <c r="R980" i="11" s="1"/>
  <c r="S996" i="11"/>
  <c r="R996" i="11" s="1"/>
  <c r="S1012" i="11"/>
  <c r="R1012" i="11" s="1"/>
  <c r="S1028" i="11"/>
  <c r="R1028" i="11" s="1"/>
  <c r="S1044" i="11"/>
  <c r="R1044" i="11" s="1"/>
  <c r="S1060" i="11"/>
  <c r="R1060" i="11" s="1"/>
  <c r="S1076" i="11"/>
  <c r="R1076" i="11" s="1"/>
  <c r="S402" i="11"/>
  <c r="R402" i="11" s="1"/>
  <c r="S466" i="11"/>
  <c r="R466" i="11" s="1"/>
  <c r="S530" i="11"/>
  <c r="R530" i="11" s="1"/>
  <c r="S936" i="11"/>
  <c r="R936" i="11" s="1"/>
  <c r="S952" i="11"/>
  <c r="R952" i="11" s="1"/>
  <c r="S968" i="11"/>
  <c r="R968" i="11" s="1"/>
  <c r="S984" i="11"/>
  <c r="R984" i="11" s="1"/>
  <c r="S1000" i="11"/>
  <c r="R1000" i="11" s="1"/>
  <c r="S1016" i="11"/>
  <c r="R1016" i="11" s="1"/>
  <c r="S1032" i="11"/>
  <c r="R1032" i="11" s="1"/>
  <c r="S1048" i="11"/>
  <c r="R1048" i="11" s="1"/>
  <c r="S1064" i="11"/>
  <c r="R1064" i="11" s="1"/>
  <c r="S1082" i="11"/>
  <c r="R1082" i="11" s="1"/>
  <c r="S1090" i="11"/>
  <c r="R1090" i="11" s="1"/>
  <c r="S1098" i="11"/>
  <c r="R1098" i="11" s="1"/>
  <c r="S1106" i="11"/>
  <c r="R1106" i="11" s="1"/>
  <c r="S1114" i="11"/>
  <c r="R1114" i="11" s="1"/>
  <c r="S1122" i="11"/>
  <c r="R1122" i="11" s="1"/>
  <c r="S1130" i="11"/>
  <c r="R1130" i="11" s="1"/>
  <c r="S1138" i="11"/>
  <c r="R1138" i="11" s="1"/>
  <c r="S1146" i="11"/>
  <c r="R1146" i="11" s="1"/>
  <c r="S1154" i="11"/>
  <c r="R1154" i="11" s="1"/>
  <c r="S1162" i="11"/>
  <c r="R1162" i="11" s="1"/>
  <c r="S1170" i="11"/>
  <c r="R1170" i="11" s="1"/>
  <c r="S1178" i="11"/>
  <c r="R1178" i="11" s="1"/>
  <c r="S1186" i="11"/>
  <c r="R1186" i="11" s="1"/>
  <c r="S1194" i="11"/>
  <c r="R1194" i="11" s="1"/>
  <c r="S1202" i="11"/>
  <c r="R1202" i="11" s="1"/>
  <c r="S1210" i="11"/>
  <c r="R1210" i="11" s="1"/>
  <c r="S1218" i="11"/>
  <c r="R1218" i="11" s="1"/>
  <c r="S1226" i="11"/>
  <c r="R1226" i="11" s="1"/>
  <c r="S1234" i="11"/>
  <c r="R1234" i="11" s="1"/>
  <c r="S1242" i="11"/>
  <c r="R1242" i="11" s="1"/>
  <c r="S1266" i="11"/>
  <c r="R1266" i="11" s="1"/>
  <c r="S1290" i="11"/>
  <c r="R1290" i="11" s="1"/>
  <c r="S1306" i="11"/>
  <c r="R1306" i="11" s="1"/>
  <c r="S1330" i="11"/>
  <c r="R1330" i="11" s="1"/>
  <c r="S1338" i="11"/>
  <c r="R1338" i="11" s="1"/>
  <c r="S1362" i="11"/>
  <c r="R1362" i="11" s="1"/>
  <c r="S1402" i="11"/>
  <c r="R1402" i="11" s="1"/>
  <c r="S1418" i="11"/>
  <c r="R1418" i="11" s="1"/>
  <c r="S1426" i="11"/>
  <c r="R1426" i="11" s="1"/>
  <c r="S1496" i="11"/>
  <c r="R1496" i="11" s="1"/>
  <c r="S1464" i="11"/>
  <c r="R1464" i="11" s="1"/>
  <c r="S1408" i="11"/>
  <c r="R1408" i="11" s="1"/>
  <c r="S1344" i="11"/>
  <c r="R1344" i="11" s="1"/>
  <c r="S1280" i="11"/>
  <c r="R1280" i="11" s="1"/>
  <c r="S1240" i="11"/>
  <c r="R1240" i="11" s="1"/>
  <c r="S1200" i="11"/>
  <c r="R1200" i="11" s="1"/>
  <c r="S1168" i="11"/>
  <c r="R1168" i="11" s="1"/>
  <c r="S1136" i="11"/>
  <c r="R1136" i="11" s="1"/>
  <c r="S1104" i="11"/>
  <c r="R1104" i="11" s="1"/>
  <c r="S1499" i="11"/>
  <c r="R1499" i="11" s="1"/>
  <c r="S1483" i="11"/>
  <c r="R1483" i="11" s="1"/>
  <c r="S1467" i="11"/>
  <c r="R1467" i="11" s="1"/>
  <c r="S1451" i="11"/>
  <c r="R1451" i="11" s="1"/>
  <c r="S1423" i="11"/>
  <c r="R1423" i="11" s="1"/>
  <c r="S1391" i="11"/>
  <c r="R1391" i="11" s="1"/>
  <c r="S1359" i="11"/>
  <c r="R1359" i="11" s="1"/>
  <c r="S1327" i="11"/>
  <c r="R1327" i="11" s="1"/>
  <c r="S1295" i="11"/>
  <c r="R1295" i="11" s="1"/>
  <c r="S1263" i="11"/>
  <c r="R1263" i="11" s="1"/>
  <c r="S1231" i="11"/>
  <c r="R1231" i="11" s="1"/>
  <c r="S1199" i="11"/>
  <c r="R1199" i="11" s="1"/>
  <c r="S1167" i="11"/>
  <c r="R1167" i="11" s="1"/>
  <c r="S1135" i="11"/>
  <c r="R1135" i="11" s="1"/>
  <c r="S1103" i="11"/>
  <c r="R1103" i="11" s="1"/>
  <c r="S1468" i="11"/>
  <c r="R1468" i="11" s="1"/>
  <c r="S1424" i="11"/>
  <c r="R1424" i="11" s="1"/>
  <c r="S1336" i="11"/>
  <c r="R1336" i="11" s="1"/>
  <c r="S1264" i="11"/>
  <c r="R1264" i="11" s="1"/>
  <c r="S1428" i="11"/>
  <c r="R1428" i="11" s="1"/>
  <c r="S1396" i="11"/>
  <c r="R1396" i="11" s="1"/>
  <c r="S1364" i="11"/>
  <c r="R1364" i="11" s="1"/>
  <c r="S1332" i="11"/>
  <c r="R1332" i="11" s="1"/>
  <c r="S1300" i="11"/>
  <c r="R1300" i="11" s="1"/>
  <c r="S1268" i="11"/>
  <c r="R1268" i="11" s="1"/>
  <c r="S1236" i="11"/>
  <c r="R1236" i="11" s="1"/>
  <c r="S1204" i="11"/>
  <c r="R1204" i="11" s="1"/>
  <c r="S1172" i="11"/>
  <c r="R1172" i="11" s="1"/>
  <c r="S1140" i="11"/>
  <c r="R1140" i="11" s="1"/>
  <c r="S1108" i="11"/>
  <c r="R1108" i="11" s="1"/>
  <c r="S1500" i="11"/>
  <c r="R1500" i="11" s="1"/>
  <c r="S1416" i="11"/>
  <c r="R1416" i="11" s="1"/>
  <c r="S1427" i="11"/>
  <c r="R1427" i="11" s="1"/>
  <c r="S1395" i="11"/>
  <c r="R1395" i="11" s="1"/>
  <c r="S1363" i="11"/>
  <c r="R1363" i="11" s="1"/>
  <c r="S1331" i="11"/>
  <c r="R1331" i="11" s="1"/>
  <c r="S1299" i="11"/>
  <c r="R1299" i="11" s="1"/>
  <c r="S1267" i="11"/>
  <c r="R1267" i="11" s="1"/>
  <c r="S1235" i="11"/>
  <c r="R1235" i="11" s="1"/>
  <c r="S1203" i="11"/>
  <c r="R1203" i="11" s="1"/>
  <c r="S1171" i="11"/>
  <c r="R1171" i="11" s="1"/>
  <c r="S1139" i="11"/>
  <c r="R1139" i="11" s="1"/>
  <c r="S1107" i="11"/>
  <c r="R1107" i="11" s="1"/>
  <c r="S930" i="11"/>
  <c r="R930" i="11" s="1"/>
  <c r="S898" i="11"/>
  <c r="R898" i="11" s="1"/>
  <c r="S921" i="11"/>
  <c r="R921" i="11" s="1"/>
  <c r="S889" i="11"/>
  <c r="R889" i="11" s="1"/>
  <c r="S865" i="11"/>
  <c r="R865" i="11" s="1"/>
  <c r="S846" i="11"/>
  <c r="R846" i="11" s="1"/>
  <c r="S827" i="11"/>
  <c r="R827" i="11" s="1"/>
  <c r="S1074" i="11"/>
  <c r="R1074" i="11" s="1"/>
  <c r="S1058" i="11"/>
  <c r="R1058" i="11" s="1"/>
  <c r="S1042" i="11"/>
  <c r="R1042" i="11" s="1"/>
  <c r="S1026" i="11"/>
  <c r="R1026" i="11" s="1"/>
  <c r="S1010" i="11"/>
  <c r="R1010" i="11" s="1"/>
  <c r="S994" i="11"/>
  <c r="R994" i="11" s="1"/>
  <c r="S978" i="11"/>
  <c r="R978" i="11" s="1"/>
  <c r="S962" i="11"/>
  <c r="R962" i="11" s="1"/>
  <c r="S946" i="11"/>
  <c r="R946" i="11" s="1"/>
  <c r="S926" i="11"/>
  <c r="R926" i="11" s="1"/>
  <c r="S894" i="11"/>
  <c r="R894" i="11" s="1"/>
  <c r="S1073" i="11"/>
  <c r="R1073" i="11" s="1"/>
  <c r="S1057" i="11"/>
  <c r="R1057" i="11" s="1"/>
  <c r="S1041" i="11"/>
  <c r="R1041" i="11" s="1"/>
  <c r="S1025" i="11"/>
  <c r="R1025" i="11" s="1"/>
  <c r="S1009" i="11"/>
  <c r="R1009" i="11" s="1"/>
  <c r="S993" i="11"/>
  <c r="R993" i="11" s="1"/>
  <c r="S977" i="11"/>
  <c r="R977" i="11" s="1"/>
  <c r="S961" i="11"/>
  <c r="R961" i="11" s="1"/>
  <c r="S945" i="11"/>
  <c r="R945" i="11" s="1"/>
  <c r="S925" i="11"/>
  <c r="R925" i="11" s="1"/>
  <c r="S893" i="11"/>
  <c r="R893" i="11" s="1"/>
  <c r="S867" i="11"/>
  <c r="R867" i="11" s="1"/>
  <c r="S841" i="11"/>
  <c r="R841" i="11" s="1"/>
  <c r="S822" i="11"/>
  <c r="R822" i="11" s="1"/>
  <c r="S802" i="11"/>
  <c r="R802" i="11" s="1"/>
  <c r="S786" i="11"/>
  <c r="R786" i="11" s="1"/>
  <c r="S770" i="11"/>
  <c r="R770" i="11" s="1"/>
  <c r="S754" i="11"/>
  <c r="R754" i="11" s="1"/>
  <c r="S738" i="11"/>
  <c r="R738" i="11" s="1"/>
  <c r="S722" i="11"/>
  <c r="R722" i="11" s="1"/>
  <c r="S706" i="11"/>
  <c r="R706" i="11" s="1"/>
  <c r="S682" i="11"/>
  <c r="R682" i="11" s="1"/>
  <c r="S650" i="11"/>
  <c r="R650" i="11" s="1"/>
  <c r="S618" i="11"/>
  <c r="R618" i="11" s="1"/>
  <c r="S562" i="11"/>
  <c r="R562" i="11" s="1"/>
  <c r="S671" i="11"/>
  <c r="R671" i="11" s="1"/>
  <c r="S639" i="11"/>
  <c r="R639" i="11" s="1"/>
  <c r="S606" i="11"/>
  <c r="R606" i="11" s="1"/>
  <c r="S587" i="11"/>
  <c r="R587" i="11" s="1"/>
  <c r="S568" i="11"/>
  <c r="R568" i="11" s="1"/>
  <c r="S536" i="11"/>
  <c r="R536" i="11" s="1"/>
  <c r="S472" i="11"/>
  <c r="R472" i="11" s="1"/>
  <c r="S408" i="11"/>
  <c r="R408" i="11" s="1"/>
  <c r="S344" i="11"/>
  <c r="R344" i="11" s="1"/>
  <c r="S322" i="11"/>
  <c r="R322" i="11" s="1"/>
  <c r="S306" i="11"/>
  <c r="R306" i="11" s="1"/>
  <c r="S274" i="11"/>
  <c r="R274" i="11" s="1"/>
  <c r="S858" i="11"/>
  <c r="R858" i="11" s="1"/>
  <c r="S826" i="11"/>
  <c r="R826" i="11" s="1"/>
  <c r="S686" i="11"/>
  <c r="R686" i="11" s="1"/>
  <c r="S654" i="11"/>
  <c r="R654" i="11" s="1"/>
  <c r="S622" i="11"/>
  <c r="R622" i="11" s="1"/>
  <c r="S570" i="11"/>
  <c r="R570" i="11" s="1"/>
  <c r="S675" i="11"/>
  <c r="R675" i="11" s="1"/>
  <c r="S643" i="11"/>
  <c r="R643" i="11" s="1"/>
  <c r="S611" i="11"/>
  <c r="R611" i="11" s="1"/>
  <c r="S592" i="11"/>
  <c r="R592" i="11" s="1"/>
  <c r="S566" i="11"/>
  <c r="R566" i="11" s="1"/>
  <c r="S547" i="11"/>
  <c r="R547" i="11" s="1"/>
  <c r="S480" i="11"/>
  <c r="R480" i="11" s="1"/>
  <c r="S416" i="11"/>
  <c r="R416" i="11" s="1"/>
  <c r="S352" i="11"/>
  <c r="R352" i="11" s="1"/>
  <c r="S511" i="11"/>
  <c r="R511" i="11" s="1"/>
  <c r="S479" i="11"/>
  <c r="R479" i="11" s="1"/>
  <c r="S447" i="11"/>
  <c r="R447" i="11" s="1"/>
  <c r="S415" i="11"/>
  <c r="R415" i="11" s="1"/>
  <c r="S383" i="11"/>
  <c r="R383" i="11" s="1"/>
  <c r="S351" i="11"/>
  <c r="R351" i="11" s="1"/>
  <c r="S223" i="11"/>
  <c r="R223" i="11" s="1"/>
  <c r="S599" i="11"/>
  <c r="R599" i="11" s="1"/>
  <c r="S567" i="11"/>
  <c r="R567" i="11" s="1"/>
  <c r="S532" i="11"/>
  <c r="R532" i="11" s="1"/>
  <c r="S500" i="11"/>
  <c r="R500" i="11" s="1"/>
  <c r="S468" i="11"/>
  <c r="R468" i="11" s="1"/>
  <c r="S436" i="11"/>
  <c r="R436" i="11" s="1"/>
  <c r="S404" i="11"/>
  <c r="R404" i="11" s="1"/>
  <c r="S372" i="11"/>
  <c r="R372" i="11" s="1"/>
  <c r="S312" i="11"/>
  <c r="R312" i="11" s="1"/>
  <c r="S296" i="11"/>
  <c r="R296" i="11" s="1"/>
  <c r="S483" i="11"/>
  <c r="R483" i="11" s="1"/>
  <c r="S387" i="11"/>
  <c r="R387" i="11" s="1"/>
  <c r="S293" i="11"/>
  <c r="R293" i="11" s="1"/>
  <c r="S319" i="11"/>
  <c r="R319" i="11" s="1"/>
  <c r="S266" i="11"/>
  <c r="R266" i="11" s="1"/>
  <c r="S152" i="11"/>
  <c r="R152" i="11" s="1"/>
  <c r="S68" i="11"/>
  <c r="R68" i="11" s="1"/>
  <c r="S214" i="11"/>
  <c r="R214" i="11" s="1"/>
  <c r="S172" i="11"/>
  <c r="R172" i="11" s="1"/>
  <c r="S171" i="11"/>
  <c r="R171" i="11" s="1"/>
  <c r="S123" i="11"/>
  <c r="R123" i="11" s="1"/>
  <c r="S35" i="11"/>
  <c r="R35" i="11" s="1"/>
  <c r="S40" i="11"/>
  <c r="R40" i="11" s="1"/>
  <c r="S47" i="11"/>
  <c r="R47" i="11" s="1"/>
  <c r="S1488" i="11"/>
  <c r="R1488" i="11" s="1"/>
  <c r="S1456" i="11"/>
  <c r="R1456" i="11" s="1"/>
  <c r="S1384" i="11"/>
  <c r="R1384" i="11" s="1"/>
  <c r="S1320" i="11"/>
  <c r="R1320" i="11" s="1"/>
  <c r="S1272" i="11"/>
  <c r="R1272" i="11" s="1"/>
  <c r="S1232" i="11"/>
  <c r="R1232" i="11" s="1"/>
  <c r="S1192" i="11"/>
  <c r="R1192" i="11" s="1"/>
  <c r="S1160" i="11"/>
  <c r="R1160" i="11" s="1"/>
  <c r="S1128" i="11"/>
  <c r="R1128" i="11" s="1"/>
  <c r="S1096" i="11"/>
  <c r="R1096" i="11" s="1"/>
  <c r="S1495" i="11"/>
  <c r="R1495" i="11" s="1"/>
  <c r="S1479" i="11"/>
  <c r="R1479" i="11" s="1"/>
  <c r="S1463" i="11"/>
  <c r="R1463" i="11" s="1"/>
  <c r="S1447" i="11"/>
  <c r="R1447" i="11" s="1"/>
  <c r="S1415" i="11"/>
  <c r="R1415" i="11" s="1"/>
  <c r="S1383" i="11"/>
  <c r="R1383" i="11" s="1"/>
  <c r="S1351" i="11"/>
  <c r="R1351" i="11" s="1"/>
  <c r="S1319" i="11"/>
  <c r="R1319" i="11" s="1"/>
  <c r="S1287" i="11"/>
  <c r="R1287" i="11" s="1"/>
  <c r="S1255" i="11"/>
  <c r="R1255" i="11" s="1"/>
  <c r="S1223" i="11"/>
  <c r="R1223" i="11" s="1"/>
  <c r="S1191" i="11"/>
  <c r="R1191" i="11" s="1"/>
  <c r="S1159" i="11"/>
  <c r="R1159" i="11" s="1"/>
  <c r="S1127" i="11"/>
  <c r="R1127" i="11" s="1"/>
  <c r="S1095" i="11"/>
  <c r="R1095" i="11" s="1"/>
  <c r="S1460" i="11"/>
  <c r="R1460" i="11" s="1"/>
  <c r="S1392" i="11"/>
  <c r="R1392" i="11" s="1"/>
  <c r="S1328" i="11"/>
  <c r="R1328" i="11" s="1"/>
  <c r="S1216" i="11"/>
  <c r="R1216" i="11" s="1"/>
  <c r="S1420" i="11"/>
  <c r="R1420" i="11" s="1"/>
  <c r="S1388" i="11"/>
  <c r="R1388" i="11" s="1"/>
  <c r="S1356" i="11"/>
  <c r="R1356" i="11" s="1"/>
  <c r="S1324" i="11"/>
  <c r="R1324" i="11" s="1"/>
  <c r="S1292" i="11"/>
  <c r="R1292" i="11" s="1"/>
  <c r="S1260" i="11"/>
  <c r="R1260" i="11" s="1"/>
  <c r="S1228" i="11"/>
  <c r="R1228" i="11" s="1"/>
  <c r="S1196" i="11"/>
  <c r="R1196" i="11" s="1"/>
  <c r="S1164" i="11"/>
  <c r="R1164" i="11" s="1"/>
  <c r="S1132" i="11"/>
  <c r="R1132" i="11" s="1"/>
  <c r="S1100" i="11"/>
  <c r="R1100" i="11" s="1"/>
  <c r="S1492" i="11"/>
  <c r="R1492" i="11" s="1"/>
  <c r="S1400" i="11"/>
  <c r="R1400" i="11" s="1"/>
  <c r="S1419" i="11"/>
  <c r="R1419" i="11" s="1"/>
  <c r="S1387" i="11"/>
  <c r="R1387" i="11" s="1"/>
  <c r="S1355" i="11"/>
  <c r="R1355" i="11" s="1"/>
  <c r="S1323" i="11"/>
  <c r="R1323" i="11" s="1"/>
  <c r="S1291" i="11"/>
  <c r="R1291" i="11" s="1"/>
  <c r="S1259" i="11"/>
  <c r="R1259" i="11" s="1"/>
  <c r="S1227" i="11"/>
  <c r="R1227" i="11" s="1"/>
  <c r="S1195" i="11"/>
  <c r="R1195" i="11" s="1"/>
  <c r="S1163" i="11"/>
  <c r="R1163" i="11" s="1"/>
  <c r="S1131" i="11"/>
  <c r="R1131" i="11" s="1"/>
  <c r="S1099" i="11"/>
  <c r="R1099" i="11" s="1"/>
  <c r="S922" i="11"/>
  <c r="R922" i="11" s="1"/>
  <c r="S890" i="11"/>
  <c r="R890" i="11" s="1"/>
  <c r="S913" i="11"/>
  <c r="R913" i="11" s="1"/>
  <c r="S881" i="11"/>
  <c r="R881" i="11" s="1"/>
  <c r="S862" i="11"/>
  <c r="R862" i="11" s="1"/>
  <c r="S843" i="11"/>
  <c r="R843" i="11" s="1"/>
  <c r="S817" i="11"/>
  <c r="R817" i="11" s="1"/>
  <c r="S1070" i="11"/>
  <c r="R1070" i="11" s="1"/>
  <c r="S1054" i="11"/>
  <c r="R1054" i="11" s="1"/>
  <c r="S1038" i="11"/>
  <c r="R1038" i="11" s="1"/>
  <c r="S1022" i="11"/>
  <c r="R1022" i="11" s="1"/>
  <c r="S1006" i="11"/>
  <c r="R1006" i="11" s="1"/>
  <c r="S990" i="11"/>
  <c r="R990" i="11" s="1"/>
  <c r="S974" i="11"/>
  <c r="R974" i="11" s="1"/>
  <c r="S958" i="11"/>
  <c r="R958" i="11" s="1"/>
  <c r="S942" i="11"/>
  <c r="R942" i="11" s="1"/>
  <c r="S918" i="11"/>
  <c r="R918" i="11" s="1"/>
  <c r="S886" i="11"/>
  <c r="R886" i="11" s="1"/>
  <c r="S1069" i="11"/>
  <c r="R1069" i="11" s="1"/>
  <c r="S1053" i="11"/>
  <c r="R1053" i="11" s="1"/>
  <c r="S1037" i="11"/>
  <c r="R1037" i="11" s="1"/>
  <c r="S1021" i="11"/>
  <c r="R1021" i="11" s="1"/>
  <c r="S1005" i="11"/>
  <c r="R1005" i="11" s="1"/>
  <c r="S989" i="11"/>
  <c r="R989" i="11" s="1"/>
  <c r="S973" i="11"/>
  <c r="R973" i="11" s="1"/>
  <c r="S957" i="11"/>
  <c r="R957" i="11" s="1"/>
  <c r="S941" i="11"/>
  <c r="R941" i="11" s="1"/>
  <c r="S917" i="11"/>
  <c r="R917" i="11" s="1"/>
  <c r="S885" i="11"/>
  <c r="R885" i="11" s="1"/>
  <c r="S857" i="11"/>
  <c r="R857" i="11" s="1"/>
  <c r="S838" i="11"/>
  <c r="R838" i="11" s="1"/>
  <c r="S819" i="11"/>
  <c r="R819" i="11" s="1"/>
  <c r="S798" i="11"/>
  <c r="R798" i="11" s="1"/>
  <c r="S782" i="11"/>
  <c r="R782" i="11" s="1"/>
  <c r="S766" i="11"/>
  <c r="R766" i="11" s="1"/>
  <c r="S750" i="11"/>
  <c r="R750" i="11" s="1"/>
  <c r="S734" i="11"/>
  <c r="R734" i="11" s="1"/>
  <c r="S718" i="11"/>
  <c r="R718" i="11" s="1"/>
  <c r="S702" i="11"/>
  <c r="R702" i="11" s="1"/>
  <c r="S674" i="11"/>
  <c r="R674" i="11" s="1"/>
  <c r="S642" i="11"/>
  <c r="R642" i="11" s="1"/>
  <c r="S610" i="11"/>
  <c r="R610" i="11" s="1"/>
  <c r="S695" i="11"/>
  <c r="R695" i="11" s="1"/>
  <c r="S663" i="11"/>
  <c r="R663" i="11" s="1"/>
  <c r="S631" i="11"/>
  <c r="R631" i="11" s="1"/>
  <c r="S603" i="11"/>
  <c r="R603" i="11" s="1"/>
  <c r="S584" i="11"/>
  <c r="R584" i="11" s="1"/>
  <c r="S558" i="11"/>
  <c r="R558" i="11" s="1"/>
  <c r="S520" i="11"/>
  <c r="R520" i="11" s="1"/>
  <c r="S456" i="11"/>
  <c r="R456" i="11" s="1"/>
  <c r="S392" i="11"/>
  <c r="R392" i="11" s="1"/>
  <c r="S334" i="11"/>
  <c r="R334" i="11" s="1"/>
  <c r="S318" i="11"/>
  <c r="R318" i="11" s="1"/>
  <c r="S302" i="11"/>
  <c r="R302" i="11" s="1"/>
  <c r="S242" i="11"/>
  <c r="R242" i="11" s="1"/>
  <c r="S850" i="11"/>
  <c r="R850" i="11" s="1"/>
  <c r="S818" i="11"/>
  <c r="R818" i="11" s="1"/>
  <c r="S678" i="11"/>
  <c r="R678" i="11" s="1"/>
  <c r="S646" i="11"/>
  <c r="R646" i="11" s="1"/>
  <c r="S614" i="11"/>
  <c r="R614" i="11" s="1"/>
  <c r="S554" i="11"/>
  <c r="R554" i="11" s="1"/>
  <c r="S667" i="11"/>
  <c r="R667" i="11" s="1"/>
  <c r="S635" i="11"/>
  <c r="R635" i="11" s="1"/>
  <c r="S608" i="11"/>
  <c r="R608" i="11" s="1"/>
  <c r="S582" i="11"/>
  <c r="R582" i="11" s="1"/>
  <c r="S563" i="11"/>
  <c r="R563" i="11" s="1"/>
  <c r="S528" i="11"/>
  <c r="R528" i="11" s="1"/>
  <c r="S464" i="11"/>
  <c r="R464" i="11" s="1"/>
  <c r="S400" i="11"/>
  <c r="R400" i="11" s="1"/>
  <c r="S535" i="11"/>
  <c r="R535" i="11" s="1"/>
  <c r="S503" i="11"/>
  <c r="R503" i="11" s="1"/>
  <c r="S471" i="11"/>
  <c r="R471" i="11" s="1"/>
  <c r="S439" i="11"/>
  <c r="R439" i="11" s="1"/>
  <c r="S407" i="11"/>
  <c r="R407" i="11" s="1"/>
  <c r="S375" i="11"/>
  <c r="R375" i="11" s="1"/>
  <c r="S277" i="11"/>
  <c r="R277" i="11" s="1"/>
  <c r="S213" i="11"/>
  <c r="R213" i="11" s="1"/>
  <c r="S591" i="11"/>
  <c r="R591" i="11" s="1"/>
  <c r="S559" i="11"/>
  <c r="R559" i="11" s="1"/>
  <c r="S524" i="11"/>
  <c r="R524" i="11" s="1"/>
  <c r="S492" i="11"/>
  <c r="R492" i="11" s="1"/>
  <c r="S460" i="11"/>
  <c r="R460" i="11" s="1"/>
  <c r="S428" i="11"/>
  <c r="R428" i="11" s="1"/>
  <c r="S396" i="11"/>
  <c r="R396" i="11" s="1"/>
  <c r="S364" i="11"/>
  <c r="R364" i="11" s="1"/>
  <c r="S339" i="11"/>
  <c r="R339" i="11" s="1"/>
  <c r="S324" i="11"/>
  <c r="R324" i="11" s="1"/>
  <c r="S308" i="11"/>
  <c r="R308" i="11" s="1"/>
  <c r="S286" i="11"/>
  <c r="R286" i="11" s="1"/>
  <c r="S539" i="11"/>
  <c r="R539" i="11" s="1"/>
  <c r="S507" i="11"/>
  <c r="R507" i="11" s="1"/>
  <c r="S475" i="11"/>
  <c r="R475" i="11" s="1"/>
  <c r="S443" i="11"/>
  <c r="R443" i="11" s="1"/>
  <c r="S411" i="11"/>
  <c r="R411" i="11" s="1"/>
  <c r="S379" i="11"/>
  <c r="R379" i="11" s="1"/>
  <c r="S347" i="11"/>
  <c r="R347" i="11" s="1"/>
  <c r="S239" i="11"/>
  <c r="R239" i="11" s="1"/>
  <c r="S285" i="11"/>
  <c r="R285" i="11" s="1"/>
  <c r="S225" i="11"/>
  <c r="R225" i="11" s="1"/>
  <c r="S331" i="11"/>
  <c r="R331" i="11" s="1"/>
  <c r="S315" i="11"/>
  <c r="R315" i="11" s="1"/>
  <c r="S299" i="11"/>
  <c r="R299" i="11" s="1"/>
  <c r="S282" i="11"/>
  <c r="R282" i="11" s="1"/>
  <c r="S263" i="11"/>
  <c r="R263" i="11" s="1"/>
  <c r="S237" i="11"/>
  <c r="R237" i="11" s="1"/>
  <c r="S218" i="11"/>
  <c r="R218" i="11" s="1"/>
  <c r="S168" i="11"/>
  <c r="R168" i="11" s="1"/>
  <c r="S249" i="11"/>
  <c r="R249" i="11" s="1"/>
  <c r="S210" i="11"/>
  <c r="R210" i="11" s="1"/>
  <c r="S180" i="11"/>
  <c r="R180" i="11" s="1"/>
  <c r="S116" i="11"/>
  <c r="R116" i="11" s="1"/>
  <c r="S52" i="11"/>
  <c r="R52" i="11" s="1"/>
  <c r="S270" i="11"/>
  <c r="R270" i="11" s="1"/>
  <c r="S238" i="11"/>
  <c r="R238" i="11" s="1"/>
  <c r="S209" i="11"/>
  <c r="R209" i="11" s="1"/>
  <c r="S176" i="11"/>
  <c r="R176" i="11" s="1"/>
  <c r="S206" i="11"/>
  <c r="R206" i="11" s="1"/>
  <c r="S156" i="11"/>
  <c r="R156" i="11" s="1"/>
  <c r="S92" i="11"/>
  <c r="R92" i="11" s="1"/>
  <c r="S28" i="11"/>
  <c r="R28" i="11" s="1"/>
  <c r="S167" i="11"/>
  <c r="R167" i="11" s="1"/>
  <c r="S151" i="11"/>
  <c r="R151" i="11" s="1"/>
  <c r="S135" i="11"/>
  <c r="R135" i="11" s="1"/>
  <c r="S119" i="11"/>
  <c r="R119" i="11" s="1"/>
  <c r="S91" i="11"/>
  <c r="R91" i="11" s="1"/>
  <c r="S59" i="11"/>
  <c r="R59" i="11" s="1"/>
  <c r="S27" i="11"/>
  <c r="R27" i="11" s="1"/>
  <c r="S96" i="11"/>
  <c r="R96" i="11" s="1"/>
  <c r="S64" i="11"/>
  <c r="R64" i="11" s="1"/>
  <c r="S32" i="11"/>
  <c r="R32" i="11" s="1"/>
  <c r="S103" i="11"/>
  <c r="R103" i="11" s="1"/>
  <c r="S71" i="11"/>
  <c r="R71" i="11" s="1"/>
  <c r="S39" i="11"/>
  <c r="R39" i="11" s="1"/>
  <c r="S297" i="11"/>
  <c r="R297" i="11" s="1"/>
  <c r="S279" i="11"/>
  <c r="R279" i="11" s="1"/>
  <c r="S253" i="11"/>
  <c r="R253" i="11" s="1"/>
  <c r="S234" i="11"/>
  <c r="R234" i="11" s="1"/>
  <c r="S215" i="11"/>
  <c r="R215" i="11" s="1"/>
  <c r="S233" i="11"/>
  <c r="R233" i="11" s="1"/>
  <c r="S164" i="11"/>
  <c r="R164" i="11" s="1"/>
  <c r="S36" i="11"/>
  <c r="R36" i="11" s="1"/>
  <c r="S262" i="11"/>
  <c r="R262" i="11" s="1"/>
  <c r="S201" i="11"/>
  <c r="R201" i="11" s="1"/>
  <c r="S198" i="11"/>
  <c r="R198" i="11" s="1"/>
  <c r="S76" i="11"/>
  <c r="R76" i="11" s="1"/>
  <c r="S163" i="11"/>
  <c r="R163" i="11" s="1"/>
  <c r="S131" i="11"/>
  <c r="R131" i="11" s="1"/>
  <c r="S83" i="11"/>
  <c r="R83" i="11" s="1"/>
  <c r="S19" i="11"/>
  <c r="R19" i="11" s="1"/>
  <c r="S56" i="11"/>
  <c r="R56" i="11" s="1"/>
  <c r="S95" i="11"/>
  <c r="R95" i="11" s="1"/>
  <c r="S31" i="11"/>
  <c r="R31" i="11" s="1"/>
  <c r="S1472" i="11"/>
  <c r="R1472" i="11" s="1"/>
  <c r="S1352" i="11"/>
  <c r="R1352" i="11" s="1"/>
  <c r="S1296" i="11"/>
  <c r="R1296" i="11" s="1"/>
  <c r="S1248" i="11"/>
  <c r="R1248" i="11" s="1"/>
  <c r="S1208" i="11"/>
  <c r="R1208" i="11" s="1"/>
  <c r="S1144" i="11"/>
  <c r="R1144" i="11" s="1"/>
  <c r="S1080" i="11"/>
  <c r="R1080" i="11" s="1"/>
  <c r="S1487" i="11"/>
  <c r="R1487" i="11" s="1"/>
  <c r="S1455" i="11"/>
  <c r="R1455" i="11" s="1"/>
  <c r="S1399" i="11"/>
  <c r="R1399" i="11" s="1"/>
  <c r="S1335" i="11"/>
  <c r="R1335" i="11" s="1"/>
  <c r="S1271" i="11"/>
  <c r="R1271" i="11" s="1"/>
  <c r="S1207" i="11"/>
  <c r="R1207" i="11" s="1"/>
  <c r="S1143" i="11"/>
  <c r="R1143" i="11" s="1"/>
  <c r="S1079" i="11"/>
  <c r="R1079" i="11" s="1"/>
  <c r="S1360" i="11"/>
  <c r="R1360" i="11" s="1"/>
  <c r="S1436" i="11"/>
  <c r="R1436" i="11" s="1"/>
  <c r="S1372" i="11"/>
  <c r="R1372" i="11" s="1"/>
  <c r="S1308" i="11"/>
  <c r="R1308" i="11" s="1"/>
  <c r="S1244" i="11"/>
  <c r="R1244" i="11" s="1"/>
  <c r="S1180" i="11"/>
  <c r="R1180" i="11" s="1"/>
  <c r="S1116" i="11"/>
  <c r="R1116" i="11" s="1"/>
  <c r="S1476" i="11"/>
  <c r="R1476" i="11" s="1"/>
  <c r="S1403" i="11"/>
  <c r="R1403" i="11" s="1"/>
  <c r="S1339" i="11"/>
  <c r="R1339" i="11" s="1"/>
  <c r="S1275" i="11"/>
  <c r="R1275" i="11" s="1"/>
  <c r="S1211" i="11"/>
  <c r="R1211" i="11" s="1"/>
  <c r="S1147" i="11"/>
  <c r="R1147" i="11" s="1"/>
  <c r="S1083" i="11"/>
  <c r="R1083" i="11" s="1"/>
  <c r="S929" i="11"/>
  <c r="R929" i="11" s="1"/>
  <c r="S875" i="11"/>
  <c r="R875" i="11" s="1"/>
  <c r="S830" i="11"/>
  <c r="R830" i="11" s="1"/>
  <c r="S1062" i="11"/>
  <c r="R1062" i="11" s="1"/>
  <c r="S1030" i="11"/>
  <c r="R1030" i="11" s="1"/>
  <c r="S998" i="11"/>
  <c r="R998" i="11" s="1"/>
  <c r="S966" i="11"/>
  <c r="R966" i="11" s="1"/>
  <c r="S934" i="11"/>
  <c r="R934" i="11" s="1"/>
  <c r="S1077" i="11"/>
  <c r="R1077" i="11" s="1"/>
  <c r="S1045" i="11"/>
  <c r="R1045" i="11" s="1"/>
  <c r="S1013" i="11"/>
  <c r="R1013" i="11" s="1"/>
  <c r="S981" i="11"/>
  <c r="R981" i="11" s="1"/>
  <c r="S949" i="11"/>
  <c r="R949" i="11" s="1"/>
  <c r="S901" i="11"/>
  <c r="R901" i="11" s="1"/>
  <c r="S851" i="11"/>
  <c r="R851" i="11" s="1"/>
  <c r="S806" i="11"/>
  <c r="R806" i="11" s="1"/>
  <c r="S774" i="11"/>
  <c r="R774" i="11" s="1"/>
  <c r="S742" i="11"/>
  <c r="R742" i="11" s="1"/>
  <c r="S710" i="11"/>
  <c r="R710" i="11" s="1"/>
  <c r="S658" i="11"/>
  <c r="R658" i="11" s="1"/>
  <c r="S578" i="11"/>
  <c r="R578" i="11" s="1"/>
  <c r="S679" i="11"/>
  <c r="R679" i="11" s="1"/>
  <c r="S615" i="11"/>
  <c r="R615" i="11" s="1"/>
  <c r="S571" i="11"/>
  <c r="R571" i="11" s="1"/>
  <c r="S488" i="11"/>
  <c r="R488" i="11" s="1"/>
  <c r="S360" i="11"/>
  <c r="R360" i="11" s="1"/>
  <c r="S310" i="11"/>
  <c r="R310" i="11" s="1"/>
  <c r="S866" i="11"/>
  <c r="R866" i="11" s="1"/>
  <c r="S694" i="11"/>
  <c r="R694" i="11" s="1"/>
  <c r="S630" i="11"/>
  <c r="R630" i="11" s="1"/>
  <c r="S683" i="11"/>
  <c r="R683" i="11" s="1"/>
  <c r="S619" i="11"/>
  <c r="R619" i="11" s="1"/>
  <c r="S576" i="11"/>
  <c r="R576" i="11" s="1"/>
  <c r="S496" i="11"/>
  <c r="R496" i="11" s="1"/>
  <c r="S368" i="11"/>
  <c r="R368" i="11" s="1"/>
  <c r="S487" i="11"/>
  <c r="R487" i="11" s="1"/>
  <c r="S423" i="11"/>
  <c r="R423" i="11" s="1"/>
  <c r="S359" i="11"/>
  <c r="R359" i="11" s="1"/>
  <c r="S607" i="11"/>
  <c r="R607" i="11" s="1"/>
  <c r="S540" i="11"/>
  <c r="R540" i="11" s="1"/>
  <c r="S476" i="11"/>
  <c r="R476" i="11" s="1"/>
  <c r="S412" i="11"/>
  <c r="R412" i="11" s="1"/>
  <c r="S348" i="11"/>
  <c r="R348" i="11" s="1"/>
  <c r="S316" i="11"/>
  <c r="R316" i="11" s="1"/>
  <c r="S226" i="11"/>
  <c r="R226" i="11" s="1"/>
  <c r="S491" i="11"/>
  <c r="R491" i="11" s="1"/>
  <c r="S427" i="11"/>
  <c r="R427" i="11" s="1"/>
  <c r="S363" i="11"/>
  <c r="R363" i="11" s="1"/>
  <c r="S136" i="11"/>
  <c r="R136" i="11" s="1"/>
  <c r="S343" i="11"/>
  <c r="R343" i="11" s="1"/>
  <c r="S307" i="11"/>
  <c r="R307" i="11" s="1"/>
  <c r="S269" i="11"/>
  <c r="R269" i="11" s="1"/>
  <c r="S231" i="11"/>
  <c r="R231" i="11" s="1"/>
  <c r="S281" i="11"/>
  <c r="R281" i="11" s="1"/>
  <c r="S194" i="11"/>
  <c r="R194" i="11" s="1"/>
  <c r="S84" i="11"/>
  <c r="R84" i="11" s="1"/>
  <c r="S254" i="11"/>
  <c r="R254" i="11" s="1"/>
  <c r="S193" i="11"/>
  <c r="R193" i="11" s="1"/>
  <c r="S190" i="11"/>
  <c r="R190" i="11" s="1"/>
  <c r="S60" i="11"/>
  <c r="R60" i="11" s="1"/>
  <c r="S159" i="11"/>
  <c r="R159" i="11" s="1"/>
  <c r="S127" i="11"/>
  <c r="R127" i="11" s="1"/>
  <c r="S75" i="11"/>
  <c r="R75" i="11" s="1"/>
  <c r="S112" i="11"/>
  <c r="R112" i="11" s="1"/>
  <c r="S80" i="11"/>
  <c r="R80" i="11" s="1"/>
  <c r="S16" i="11"/>
  <c r="R16" i="11" s="1"/>
  <c r="S55" i="11"/>
  <c r="R55" i="11" s="1"/>
  <c r="S342" i="11"/>
  <c r="R342" i="11" s="1"/>
  <c r="S515" i="11"/>
  <c r="R515" i="11" s="1"/>
  <c r="S419" i="11"/>
  <c r="R419" i="11" s="1"/>
  <c r="S261" i="11"/>
  <c r="R261" i="11" s="1"/>
  <c r="S335" i="11"/>
  <c r="R335" i="11" s="1"/>
  <c r="S290" i="11"/>
  <c r="R290" i="11" s="1"/>
  <c r="S221" i="11"/>
  <c r="R221" i="11" s="1"/>
  <c r="S265" i="11"/>
  <c r="R265" i="11" s="1"/>
  <c r="S132" i="11"/>
  <c r="R132" i="11" s="1"/>
  <c r="S246" i="11"/>
  <c r="R246" i="11" s="1"/>
  <c r="S128" i="11"/>
  <c r="R128" i="11" s="1"/>
  <c r="S44" i="11"/>
  <c r="R44" i="11" s="1"/>
  <c r="S139" i="11"/>
  <c r="R139" i="11" s="1"/>
  <c r="S67" i="11"/>
  <c r="R67" i="11" s="1"/>
  <c r="S72" i="11"/>
  <c r="R72" i="11" s="1"/>
  <c r="S79" i="11"/>
  <c r="R79" i="11" s="1"/>
  <c r="S1480" i="11"/>
  <c r="R1480" i="11" s="1"/>
  <c r="S1448" i="11"/>
  <c r="R1448" i="11" s="1"/>
  <c r="S1376" i="11"/>
  <c r="R1376" i="11" s="1"/>
  <c r="S1312" i="11"/>
  <c r="R1312" i="11" s="1"/>
  <c r="S1256" i="11"/>
  <c r="R1256" i="11" s="1"/>
  <c r="S1224" i="11"/>
  <c r="R1224" i="11" s="1"/>
  <c r="S1184" i="11"/>
  <c r="R1184" i="11" s="1"/>
  <c r="S1152" i="11"/>
  <c r="R1152" i="11" s="1"/>
  <c r="S1120" i="11"/>
  <c r="R1120" i="11" s="1"/>
  <c r="S1088" i="11"/>
  <c r="R1088" i="11" s="1"/>
  <c r="S1491" i="11"/>
  <c r="R1491" i="11" s="1"/>
  <c r="S1475" i="11"/>
  <c r="R1475" i="11" s="1"/>
  <c r="S1459" i="11"/>
  <c r="R1459" i="11" s="1"/>
  <c r="S1439" i="11"/>
  <c r="R1439" i="11" s="1"/>
  <c r="S1407" i="11"/>
  <c r="R1407" i="11" s="1"/>
  <c r="S1375" i="11"/>
  <c r="R1375" i="11" s="1"/>
  <c r="S1343" i="11"/>
  <c r="R1343" i="11" s="1"/>
  <c r="S1311" i="11"/>
  <c r="R1311" i="11" s="1"/>
  <c r="S1279" i="11"/>
  <c r="R1279" i="11" s="1"/>
  <c r="S1247" i="11"/>
  <c r="R1247" i="11" s="1"/>
  <c r="S1215" i="11"/>
  <c r="R1215" i="11" s="1"/>
  <c r="S1183" i="11"/>
  <c r="R1183" i="11" s="1"/>
  <c r="S1151" i="11"/>
  <c r="R1151" i="11" s="1"/>
  <c r="S1119" i="11"/>
  <c r="R1119" i="11" s="1"/>
  <c r="S1087" i="11"/>
  <c r="R1087" i="11" s="1"/>
  <c r="S1452" i="11"/>
  <c r="R1452" i="11" s="1"/>
  <c r="S1368" i="11"/>
  <c r="R1368" i="11" s="1"/>
  <c r="S1304" i="11"/>
  <c r="R1304" i="11" s="1"/>
  <c r="S1444" i="11"/>
  <c r="R1444" i="11" s="1"/>
  <c r="S1412" i="11"/>
  <c r="R1412" i="11" s="1"/>
  <c r="S1380" i="11"/>
  <c r="R1380" i="11" s="1"/>
  <c r="S1348" i="11"/>
  <c r="R1348" i="11" s="1"/>
  <c r="S1316" i="11"/>
  <c r="R1316" i="11" s="1"/>
  <c r="S1284" i="11"/>
  <c r="R1284" i="11" s="1"/>
  <c r="S1252" i="11"/>
  <c r="R1252" i="11" s="1"/>
  <c r="S1220" i="11"/>
  <c r="R1220" i="11" s="1"/>
  <c r="S1188" i="11"/>
  <c r="R1188" i="11" s="1"/>
  <c r="S1156" i="11"/>
  <c r="R1156" i="11" s="1"/>
  <c r="S1124" i="11"/>
  <c r="R1124" i="11" s="1"/>
  <c r="S1092" i="11"/>
  <c r="R1092" i="11" s="1"/>
  <c r="S1484" i="11"/>
  <c r="R1484" i="11" s="1"/>
  <c r="S1443" i="11"/>
  <c r="R1443" i="11" s="1"/>
  <c r="S1411" i="11"/>
  <c r="R1411" i="11" s="1"/>
  <c r="S1379" i="11"/>
  <c r="R1379" i="11" s="1"/>
  <c r="S1347" i="11"/>
  <c r="R1347" i="11" s="1"/>
  <c r="S1315" i="11"/>
  <c r="R1315" i="11" s="1"/>
  <c r="S1283" i="11"/>
  <c r="R1283" i="11" s="1"/>
  <c r="S1251" i="11"/>
  <c r="R1251" i="11" s="1"/>
  <c r="S1219" i="11"/>
  <c r="R1219" i="11" s="1"/>
  <c r="S1187" i="11"/>
  <c r="R1187" i="11" s="1"/>
  <c r="S1155" i="11"/>
  <c r="R1155" i="11" s="1"/>
  <c r="S1123" i="11"/>
  <c r="R1123" i="11" s="1"/>
  <c r="S1091" i="11"/>
  <c r="R1091" i="11" s="1"/>
  <c r="S914" i="11"/>
  <c r="R914" i="11" s="1"/>
  <c r="S882" i="11"/>
  <c r="R882" i="11" s="1"/>
  <c r="S905" i="11"/>
  <c r="R905" i="11" s="1"/>
  <c r="S878" i="11"/>
  <c r="R878" i="11" s="1"/>
  <c r="S859" i="11"/>
  <c r="R859" i="11" s="1"/>
  <c r="S833" i="11"/>
  <c r="R833" i="11" s="1"/>
  <c r="S814" i="11"/>
  <c r="R814" i="11" s="1"/>
  <c r="S1066" i="11"/>
  <c r="R1066" i="11" s="1"/>
  <c r="S1050" i="11"/>
  <c r="R1050" i="11" s="1"/>
  <c r="S1034" i="11"/>
  <c r="R1034" i="11" s="1"/>
  <c r="S1018" i="11"/>
  <c r="R1018" i="11" s="1"/>
  <c r="S1002" i="11"/>
  <c r="R1002" i="11" s="1"/>
  <c r="S986" i="11"/>
  <c r="R986" i="11" s="1"/>
  <c r="S970" i="11"/>
  <c r="R970" i="11" s="1"/>
  <c r="S954" i="11"/>
  <c r="R954" i="11" s="1"/>
  <c r="S938" i="11"/>
  <c r="R938" i="11" s="1"/>
  <c r="S910" i="11"/>
  <c r="R910" i="11" s="1"/>
  <c r="S543" i="11"/>
  <c r="R543" i="11" s="1"/>
  <c r="S1065" i="11"/>
  <c r="R1065" i="11" s="1"/>
  <c r="S1049" i="11"/>
  <c r="R1049" i="11" s="1"/>
  <c r="S1033" i="11"/>
  <c r="R1033" i="11" s="1"/>
  <c r="S1017" i="11"/>
  <c r="R1017" i="11" s="1"/>
  <c r="S1001" i="11"/>
  <c r="R1001" i="11" s="1"/>
  <c r="S985" i="11"/>
  <c r="R985" i="11" s="1"/>
  <c r="S969" i="11"/>
  <c r="R969" i="11" s="1"/>
  <c r="S953" i="11"/>
  <c r="R953" i="11" s="1"/>
  <c r="S937" i="11"/>
  <c r="R937" i="11" s="1"/>
  <c r="S909" i="11"/>
  <c r="R909" i="11" s="1"/>
  <c r="S873" i="11"/>
  <c r="R873" i="11" s="1"/>
  <c r="S854" i="11"/>
  <c r="R854" i="11" s="1"/>
  <c r="S835" i="11"/>
  <c r="R835" i="11" s="1"/>
  <c r="S809" i="11"/>
  <c r="R809" i="11" s="1"/>
  <c r="S794" i="11"/>
  <c r="R794" i="11" s="1"/>
  <c r="S778" i="11"/>
  <c r="R778" i="11" s="1"/>
  <c r="S762" i="11"/>
  <c r="R762" i="11" s="1"/>
  <c r="S746" i="11"/>
  <c r="R746" i="11" s="1"/>
  <c r="S730" i="11"/>
  <c r="R730" i="11" s="1"/>
  <c r="S714" i="11"/>
  <c r="R714" i="11" s="1"/>
  <c r="S698" i="11"/>
  <c r="R698" i="11" s="1"/>
  <c r="S666" i="11"/>
  <c r="R666" i="11" s="1"/>
  <c r="S634" i="11"/>
  <c r="R634" i="11" s="1"/>
  <c r="S594" i="11"/>
  <c r="R594" i="11" s="1"/>
  <c r="S687" i="11"/>
  <c r="R687" i="11" s="1"/>
  <c r="S655" i="11"/>
  <c r="R655" i="11" s="1"/>
  <c r="S623" i="11"/>
  <c r="R623" i="11" s="1"/>
  <c r="S600" i="11"/>
  <c r="R600" i="11" s="1"/>
  <c r="S574" i="11"/>
  <c r="R574" i="11" s="1"/>
  <c r="S555" i="11"/>
  <c r="R555" i="11" s="1"/>
  <c r="S504" i="11"/>
  <c r="R504" i="11" s="1"/>
  <c r="S440" i="11"/>
  <c r="R440" i="11" s="1"/>
  <c r="S376" i="11"/>
  <c r="R376" i="11" s="1"/>
  <c r="S330" i="11"/>
  <c r="R330" i="11" s="1"/>
  <c r="S314" i="11"/>
  <c r="R314" i="11" s="1"/>
  <c r="S298" i="11"/>
  <c r="R298" i="11" s="1"/>
  <c r="S874" i="11"/>
  <c r="R874" i="11" s="1"/>
  <c r="S842" i="11"/>
  <c r="R842" i="11" s="1"/>
  <c r="S810" i="11"/>
  <c r="R810" i="11" s="1"/>
  <c r="S670" i="11"/>
  <c r="R670" i="11" s="1"/>
  <c r="S638" i="11"/>
  <c r="R638" i="11" s="1"/>
  <c r="S602" i="11"/>
  <c r="R602" i="11" s="1"/>
  <c r="S691" i="11"/>
  <c r="R691" i="11" s="1"/>
  <c r="S659" i="11"/>
  <c r="R659" i="11" s="1"/>
  <c r="S627" i="11"/>
  <c r="R627" i="11" s="1"/>
  <c r="S598" i="11"/>
  <c r="R598" i="11" s="1"/>
  <c r="S579" i="11"/>
  <c r="R579" i="11" s="1"/>
  <c r="S560" i="11"/>
  <c r="R560" i="11" s="1"/>
  <c r="S512" i="11"/>
  <c r="R512" i="11" s="1"/>
  <c r="S448" i="11"/>
  <c r="R448" i="11" s="1"/>
  <c r="S384" i="11"/>
  <c r="R384" i="11" s="1"/>
  <c r="S527" i="11"/>
  <c r="R527" i="11" s="1"/>
  <c r="S495" i="11"/>
  <c r="R495" i="11" s="1"/>
  <c r="S463" i="11"/>
  <c r="R463" i="11" s="1"/>
  <c r="S431" i="11"/>
  <c r="R431" i="11" s="1"/>
  <c r="S399" i="11"/>
  <c r="R399" i="11" s="1"/>
  <c r="S367" i="11"/>
  <c r="R367" i="11" s="1"/>
  <c r="S255" i="11"/>
  <c r="R255" i="11" s="1"/>
  <c r="S197" i="11"/>
  <c r="R197" i="11" s="1"/>
  <c r="S583" i="11"/>
  <c r="R583" i="11" s="1"/>
  <c r="S551" i="11"/>
  <c r="R551" i="11" s="1"/>
  <c r="S516" i="11"/>
  <c r="R516" i="11" s="1"/>
  <c r="S484" i="11"/>
  <c r="R484" i="11" s="1"/>
  <c r="S452" i="11"/>
  <c r="R452" i="11" s="1"/>
  <c r="S420" i="11"/>
  <c r="R420" i="11" s="1"/>
  <c r="S388" i="11"/>
  <c r="R388" i="11" s="1"/>
  <c r="S356" i="11"/>
  <c r="R356" i="11" s="1"/>
  <c r="S336" i="11"/>
  <c r="R336" i="11" s="1"/>
  <c r="S320" i="11"/>
  <c r="R320" i="11" s="1"/>
  <c r="S304" i="11"/>
  <c r="R304" i="11" s="1"/>
  <c r="S258" i="11"/>
  <c r="R258" i="11" s="1"/>
  <c r="S531" i="11"/>
  <c r="R531" i="11" s="1"/>
  <c r="S499" i="11"/>
  <c r="R499" i="11" s="1"/>
  <c r="S467" i="11"/>
  <c r="R467" i="11" s="1"/>
  <c r="S435" i="11"/>
  <c r="R435" i="11" s="1"/>
  <c r="S403" i="11"/>
  <c r="R403" i="11" s="1"/>
  <c r="S371" i="11"/>
  <c r="R371" i="11" s="1"/>
  <c r="S338" i="11"/>
  <c r="R338" i="11" s="1"/>
  <c r="S229" i="11"/>
  <c r="R229" i="11" s="1"/>
  <c r="S273" i="11"/>
  <c r="R273" i="11" s="1"/>
  <c r="S120" i="11"/>
  <c r="R120" i="11" s="1"/>
  <c r="S327" i="11"/>
  <c r="R327" i="11" s="1"/>
  <c r="S311" i="11"/>
  <c r="R311" i="11" s="1"/>
  <c r="S289" i="11"/>
  <c r="R289" i="11" s="1"/>
  <c r="S202" i="11"/>
  <c r="R202" i="11" s="1"/>
  <c r="S100" i="11"/>
  <c r="R100" i="11" s="1"/>
  <c r="S230" i="11"/>
  <c r="R230" i="11" s="1"/>
  <c r="S160" i="11"/>
  <c r="R160" i="11" s="1"/>
  <c r="S140" i="11"/>
  <c r="R140" i="11" s="1"/>
  <c r="S179" i="11"/>
  <c r="R179" i="11" s="1"/>
  <c r="S147" i="11"/>
  <c r="R147" i="11" s="1"/>
  <c r="S115" i="11"/>
  <c r="R115" i="11" s="1"/>
  <c r="S51" i="11"/>
  <c r="R51" i="11" s="1"/>
  <c r="S88" i="11"/>
  <c r="R88" i="11" s="1"/>
  <c r="S24" i="11"/>
  <c r="R24" i="11" s="1"/>
  <c r="S63" i="11"/>
  <c r="R63" i="11" s="1"/>
  <c r="S1432" i="11"/>
  <c r="R1432" i="11" s="1"/>
  <c r="S1176" i="11"/>
  <c r="R1176" i="11" s="1"/>
  <c r="S1112" i="11"/>
  <c r="R1112" i="11" s="1"/>
  <c r="S1471" i="11"/>
  <c r="R1471" i="11" s="1"/>
  <c r="S1431" i="11"/>
  <c r="R1431" i="11" s="1"/>
  <c r="S1367" i="11"/>
  <c r="R1367" i="11" s="1"/>
  <c r="S1303" i="11"/>
  <c r="R1303" i="11" s="1"/>
  <c r="S1239" i="11"/>
  <c r="R1239" i="11" s="1"/>
  <c r="S1175" i="11"/>
  <c r="R1175" i="11" s="1"/>
  <c r="S1111" i="11"/>
  <c r="R1111" i="11" s="1"/>
  <c r="S1440" i="11"/>
  <c r="R1440" i="11" s="1"/>
  <c r="S1288" i="11"/>
  <c r="R1288" i="11" s="1"/>
  <c r="S1404" i="11"/>
  <c r="R1404" i="11" s="1"/>
  <c r="S1340" i="11"/>
  <c r="R1340" i="11" s="1"/>
  <c r="S1276" i="11"/>
  <c r="R1276" i="11" s="1"/>
  <c r="S1212" i="11"/>
  <c r="R1212" i="11" s="1"/>
  <c r="S1148" i="11"/>
  <c r="R1148" i="11" s="1"/>
  <c r="S1084" i="11"/>
  <c r="R1084" i="11" s="1"/>
  <c r="S1435" i="11"/>
  <c r="R1435" i="11" s="1"/>
  <c r="S1371" i="11"/>
  <c r="R1371" i="11" s="1"/>
  <c r="S1307" i="11"/>
  <c r="R1307" i="11" s="1"/>
  <c r="S1243" i="11"/>
  <c r="R1243" i="11" s="1"/>
  <c r="S1179" i="11"/>
  <c r="R1179" i="11" s="1"/>
  <c r="S1115" i="11"/>
  <c r="R1115" i="11" s="1"/>
  <c r="S906" i="11"/>
  <c r="R906" i="11" s="1"/>
  <c r="S897" i="11"/>
  <c r="R897" i="11" s="1"/>
  <c r="S849" i="11"/>
  <c r="R849" i="11" s="1"/>
  <c r="S811" i="11"/>
  <c r="R811" i="11" s="1"/>
  <c r="S1046" i="11"/>
  <c r="R1046" i="11" s="1"/>
  <c r="S1014" i="11"/>
  <c r="R1014" i="11" s="1"/>
  <c r="S982" i="11"/>
  <c r="R982" i="11" s="1"/>
  <c r="S950" i="11"/>
  <c r="R950" i="11" s="1"/>
  <c r="S902" i="11"/>
  <c r="R902" i="11" s="1"/>
  <c r="S1061" i="11"/>
  <c r="R1061" i="11" s="1"/>
  <c r="S1029" i="11"/>
  <c r="R1029" i="11" s="1"/>
  <c r="S997" i="11"/>
  <c r="R997" i="11" s="1"/>
  <c r="S965" i="11"/>
  <c r="R965" i="11" s="1"/>
  <c r="S933" i="11"/>
  <c r="R933" i="11" s="1"/>
  <c r="S870" i="11"/>
  <c r="R870" i="11" s="1"/>
  <c r="S825" i="11"/>
  <c r="R825" i="11" s="1"/>
  <c r="S790" i="11"/>
  <c r="R790" i="11" s="1"/>
  <c r="S758" i="11"/>
  <c r="R758" i="11" s="1"/>
  <c r="S726" i="11"/>
  <c r="R726" i="11" s="1"/>
  <c r="S690" i="11"/>
  <c r="R690" i="11" s="1"/>
  <c r="S626" i="11"/>
  <c r="R626" i="11" s="1"/>
  <c r="S647" i="11"/>
  <c r="R647" i="11" s="1"/>
  <c r="S590" i="11"/>
  <c r="R590" i="11" s="1"/>
  <c r="S552" i="11"/>
  <c r="R552" i="11" s="1"/>
  <c r="S424" i="11"/>
  <c r="R424" i="11" s="1"/>
  <c r="S326" i="11"/>
  <c r="R326" i="11" s="1"/>
  <c r="S294" i="11"/>
  <c r="R294" i="11" s="1"/>
  <c r="S834" i="11"/>
  <c r="R834" i="11" s="1"/>
  <c r="S662" i="11"/>
  <c r="R662" i="11" s="1"/>
  <c r="S586" i="11"/>
  <c r="R586" i="11" s="1"/>
  <c r="S651" i="11"/>
  <c r="R651" i="11" s="1"/>
  <c r="S595" i="11"/>
  <c r="R595" i="11" s="1"/>
  <c r="S550" i="11"/>
  <c r="R550" i="11" s="1"/>
  <c r="S432" i="11"/>
  <c r="R432" i="11" s="1"/>
  <c r="S519" i="11"/>
  <c r="R519" i="11" s="1"/>
  <c r="S455" i="11"/>
  <c r="R455" i="11" s="1"/>
  <c r="S391" i="11"/>
  <c r="R391" i="11" s="1"/>
  <c r="S245" i="11"/>
  <c r="R245" i="11" s="1"/>
  <c r="S575" i="11"/>
  <c r="R575" i="11" s="1"/>
  <c r="S508" i="11"/>
  <c r="R508" i="11" s="1"/>
  <c r="S444" i="11"/>
  <c r="R444" i="11" s="1"/>
  <c r="S380" i="11"/>
  <c r="R380" i="11" s="1"/>
  <c r="S332" i="11"/>
  <c r="R332" i="11" s="1"/>
  <c r="S300" i="11"/>
  <c r="R300" i="11" s="1"/>
  <c r="S523" i="11"/>
  <c r="R523" i="11" s="1"/>
  <c r="S459" i="11"/>
  <c r="R459" i="11" s="1"/>
  <c r="S395" i="11"/>
  <c r="R395" i="11" s="1"/>
  <c r="S271" i="11"/>
  <c r="R271" i="11" s="1"/>
  <c r="S257" i="11"/>
  <c r="R257" i="11" s="1"/>
  <c r="S323" i="11"/>
  <c r="R323" i="11" s="1"/>
  <c r="S295" i="11"/>
  <c r="R295" i="11" s="1"/>
  <c r="S250" i="11"/>
  <c r="R250" i="11" s="1"/>
  <c r="S205" i="11"/>
  <c r="R205" i="11" s="1"/>
  <c r="S217" i="11"/>
  <c r="R217" i="11" s="1"/>
  <c r="S148" i="11"/>
  <c r="R148" i="11" s="1"/>
  <c r="S20" i="11"/>
  <c r="R20" i="11" s="1"/>
  <c r="S222" i="11"/>
  <c r="R222" i="11" s="1"/>
  <c r="S144" i="11"/>
  <c r="R144" i="11" s="1"/>
  <c r="S124" i="11"/>
  <c r="R124" i="11" s="1"/>
  <c r="S175" i="11"/>
  <c r="R175" i="11" s="1"/>
  <c r="S143" i="11"/>
  <c r="R143" i="11" s="1"/>
  <c r="S107" i="11"/>
  <c r="R107" i="11" s="1"/>
  <c r="S43" i="11"/>
  <c r="R43" i="11" s="1"/>
  <c r="S48" i="11"/>
  <c r="R48" i="11" s="1"/>
  <c r="S87" i="11"/>
  <c r="R87" i="11" s="1"/>
  <c r="S23" i="11"/>
  <c r="R23" i="11" s="1"/>
  <c r="S328" i="11"/>
  <c r="R328" i="11" s="1"/>
  <c r="S544" i="11"/>
  <c r="R544" i="11" s="1"/>
  <c r="S451" i="11"/>
  <c r="R451" i="11" s="1"/>
  <c r="S355" i="11"/>
  <c r="R355" i="11" s="1"/>
  <c r="S241" i="11"/>
  <c r="R241" i="11" s="1"/>
  <c r="S303" i="11"/>
  <c r="R303" i="11" s="1"/>
  <c r="S247" i="11"/>
  <c r="R247" i="11" s="1"/>
  <c r="S189" i="11"/>
  <c r="R189" i="11" s="1"/>
  <c r="S186" i="11"/>
  <c r="R186" i="11" s="1"/>
  <c r="S278" i="11"/>
  <c r="R278" i="11" s="1"/>
  <c r="S185" i="11"/>
  <c r="R185" i="11" s="1"/>
  <c r="S108" i="11"/>
  <c r="R108" i="11" s="1"/>
  <c r="S155" i="11"/>
  <c r="R155" i="11" s="1"/>
  <c r="S99" i="11"/>
  <c r="R99" i="11" s="1"/>
  <c r="S104" i="11"/>
  <c r="R104" i="11" s="1"/>
  <c r="S111" i="11"/>
  <c r="R111" i="11" s="1"/>
  <c r="S15" i="11"/>
  <c r="R15" i="11" s="1"/>
  <c r="S10" i="11"/>
  <c r="R10" i="11" s="1"/>
  <c r="S14" i="11"/>
  <c r="R14" i="11" s="1"/>
  <c r="S13" i="11"/>
  <c r="R13" i="11" s="1"/>
  <c r="S7" i="11"/>
  <c r="R7" i="11" s="1"/>
  <c r="S11" i="11"/>
  <c r="R11" i="11" s="1"/>
  <c r="S12" i="11"/>
  <c r="R12" i="11" s="1"/>
  <c r="S9" i="11"/>
  <c r="R9" i="11" s="1"/>
  <c r="E30" i="13"/>
  <c r="F29" i="13" s="1"/>
  <c r="F30" i="13" s="1"/>
  <c r="G29" i="13" s="1"/>
  <c r="G30" i="13" s="1"/>
  <c r="H29" i="13" s="1"/>
  <c r="H30" i="13" s="1"/>
  <c r="I29" i="13" s="1"/>
  <c r="I30" i="13" s="1"/>
  <c r="J29" i="13" s="1"/>
  <c r="J30" i="13" s="1"/>
  <c r="K29" i="13" s="1"/>
  <c r="K30" i="13" s="1"/>
  <c r="L29" i="13" s="1"/>
  <c r="L30" i="13" s="1"/>
  <c r="M29" i="13" s="1"/>
  <c r="M30" i="13" s="1"/>
  <c r="N29" i="13" s="1"/>
  <c r="N30" i="13" s="1"/>
  <c r="O29" i="13" s="1"/>
  <c r="O30" i="13" s="1"/>
  <c r="P29" i="13" s="1"/>
  <c r="P30" i="13" s="1"/>
  <c r="Q29" i="13" s="1"/>
  <c r="Q30" i="13" s="1"/>
  <c r="R29" i="13" s="1"/>
  <c r="R30" i="13" s="1"/>
  <c r="S29" i="13" s="1"/>
  <c r="S30" i="13" s="1"/>
  <c r="T29" i="13" s="1"/>
  <c r="T30" i="13" s="1"/>
  <c r="U29" i="13" s="1"/>
  <c r="U30" i="13" s="1"/>
  <c r="V29" i="13" s="1"/>
  <c r="V30" i="13" s="1"/>
  <c r="W29" i="13" s="1"/>
  <c r="W30" i="13" s="1"/>
  <c r="X29" i="13" s="1"/>
  <c r="X6" i="13"/>
  <c r="X28" i="13" s="1"/>
  <c r="R5" i="11"/>
  <c r="B49" i="5"/>
  <c r="B45" i="5"/>
  <c r="E22" i="15" l="1"/>
  <c r="E16" i="15" s="1"/>
  <c r="E33" i="15" s="1"/>
  <c r="E31" i="15"/>
  <c r="F22" i="15"/>
  <c r="B22" i="15"/>
  <c r="B31" i="15"/>
  <c r="N49" i="14"/>
  <c r="N47" i="14"/>
  <c r="X30" i="13"/>
  <c r="Y29" i="13" s="1"/>
  <c r="Y30" i="13" s="1"/>
  <c r="Z29" i="13" s="1"/>
  <c r="Z30" i="13" s="1"/>
  <c r="AA29" i="13" s="1"/>
  <c r="AA30" i="13" s="1"/>
  <c r="AB29" i="13" s="1"/>
  <c r="AB30" i="13" s="1"/>
  <c r="AC29" i="13" s="1"/>
  <c r="AC30" i="13" s="1"/>
  <c r="AD29" i="13" s="1"/>
  <c r="AD30" i="13" s="1"/>
  <c r="AE29" i="13" s="1"/>
  <c r="AE30" i="13" s="1"/>
  <c r="AF29" i="13" s="1"/>
  <c r="AF30" i="13" s="1"/>
  <c r="B59" i="13" s="1"/>
  <c r="B60" i="13" s="1"/>
  <c r="C59" i="13" s="1"/>
  <c r="C60" i="13" s="1"/>
  <c r="D59" i="13" s="1"/>
  <c r="D60" i="13" s="1"/>
  <c r="E59" i="13" s="1"/>
  <c r="E60" i="13" s="1"/>
  <c r="F59" i="13" s="1"/>
  <c r="F60" i="13" s="1"/>
  <c r="G59" i="13" s="1"/>
  <c r="G60" i="13" s="1"/>
  <c r="H59" i="13" s="1"/>
  <c r="H60" i="13" s="1"/>
  <c r="I59" i="13" s="1"/>
  <c r="I60" i="13" s="1"/>
  <c r="J59" i="13" s="1"/>
  <c r="J60" i="13" s="1"/>
  <c r="K59" i="13" s="1"/>
  <c r="K60" i="13" s="1"/>
  <c r="L59" i="13" s="1"/>
  <c r="L60" i="13" s="1"/>
  <c r="M59" i="13" s="1"/>
  <c r="M60" i="13" s="1"/>
  <c r="N59" i="13" s="1"/>
  <c r="N60" i="13" s="1"/>
  <c r="O59" i="13" s="1"/>
  <c r="O60" i="13" s="1"/>
  <c r="P59" i="13" s="1"/>
  <c r="P60" i="13" s="1"/>
  <c r="Q59" i="13" s="1"/>
  <c r="Q60" i="13" s="1"/>
  <c r="R59" i="13" s="1"/>
  <c r="R60" i="13" s="1"/>
  <c r="S59" i="13" s="1"/>
  <c r="S60" i="13" s="1"/>
  <c r="T59" i="13" s="1"/>
  <c r="T60" i="13" s="1"/>
  <c r="U59" i="13" s="1"/>
  <c r="U60" i="13" s="1"/>
  <c r="V59" i="13" s="1"/>
  <c r="V60" i="13" s="1"/>
  <c r="W59" i="13" s="1"/>
  <c r="W60" i="13" s="1"/>
  <c r="X59" i="13" s="1"/>
  <c r="X60" i="13" s="1"/>
  <c r="Y59" i="13" s="1"/>
  <c r="Y60" i="13" s="1"/>
  <c r="Z59" i="13" s="1"/>
  <c r="Z60" i="13" s="1"/>
  <c r="AA59" i="13" s="1"/>
  <c r="AA60" i="13" s="1"/>
  <c r="AB59" i="13" s="1"/>
  <c r="AB60" i="13" s="1"/>
  <c r="AC59" i="13" s="1"/>
  <c r="AC60" i="13" s="1"/>
  <c r="B89" i="13" s="1"/>
  <c r="B90" i="13" s="1"/>
  <c r="C89" i="13" s="1"/>
  <c r="C90" i="13" s="1"/>
  <c r="D89" i="13" s="1"/>
  <c r="D90" i="13" s="1"/>
  <c r="E89" i="13" s="1"/>
  <c r="E90" i="13" s="1"/>
  <c r="F89" i="13" s="1"/>
  <c r="F90" i="13" s="1"/>
  <c r="G89" i="13" s="1"/>
  <c r="G90" i="13" s="1"/>
  <c r="H89" i="13" s="1"/>
  <c r="H90" i="13" s="1"/>
  <c r="I89" i="13" s="1"/>
  <c r="I90" i="13" s="1"/>
  <c r="J89" i="13" s="1"/>
  <c r="J90" i="13" s="1"/>
  <c r="K89" i="13" s="1"/>
  <c r="K90" i="13" s="1"/>
  <c r="L89" i="13" s="1"/>
  <c r="L90" i="13" s="1"/>
  <c r="M89" i="13" s="1"/>
  <c r="M90" i="13" s="1"/>
  <c r="N89" i="13" s="1"/>
  <c r="N90" i="13" s="1"/>
  <c r="O89" i="13" s="1"/>
  <c r="O90" i="13" s="1"/>
  <c r="P89" i="13" s="1"/>
  <c r="P90" i="13" s="1"/>
  <c r="Q89" i="13" s="1"/>
  <c r="Q90" i="13" s="1"/>
  <c r="R89" i="13" s="1"/>
  <c r="R90" i="13" s="1"/>
  <c r="S89" i="13" s="1"/>
  <c r="S90" i="13" s="1"/>
  <c r="T89" i="13" s="1"/>
  <c r="T90" i="13" s="1"/>
  <c r="U89" i="13" s="1"/>
  <c r="U90" i="13" s="1"/>
  <c r="V89" i="13" s="1"/>
  <c r="V90" i="13" s="1"/>
  <c r="W89" i="13" s="1"/>
  <c r="W90" i="13" s="1"/>
  <c r="X89" i="13" s="1"/>
  <c r="X90" i="13" s="1"/>
  <c r="Y89" i="13" s="1"/>
  <c r="Y90" i="13" s="1"/>
  <c r="Z89" i="13" s="1"/>
  <c r="Z90" i="13" s="1"/>
  <c r="AA89" i="13" s="1"/>
  <c r="AA90" i="13" s="1"/>
  <c r="AB89" i="13" s="1"/>
  <c r="AB90" i="13" s="1"/>
  <c r="AC89" i="13" s="1"/>
  <c r="AC90" i="13" s="1"/>
  <c r="AD89" i="13" s="1"/>
  <c r="AD90" i="13" s="1"/>
  <c r="AE89" i="13" s="1"/>
  <c r="AE90" i="13" s="1"/>
  <c r="AF89" i="13" s="1"/>
  <c r="AF90" i="13" s="1"/>
  <c r="B119" i="13" s="1"/>
  <c r="B120" i="13" s="1"/>
  <c r="C119" i="13" s="1"/>
  <c r="C120" i="13" s="1"/>
  <c r="D119" i="13" s="1"/>
  <c r="D120" i="13" s="1"/>
  <c r="E119" i="13" s="1"/>
  <c r="E120" i="13" s="1"/>
  <c r="F119" i="13" s="1"/>
  <c r="F120" i="13" s="1"/>
  <c r="G119" i="13" s="1"/>
  <c r="G120" i="13" s="1"/>
  <c r="H119" i="13" s="1"/>
  <c r="H120" i="13" s="1"/>
  <c r="I119" i="13" s="1"/>
  <c r="I120" i="13" s="1"/>
  <c r="J119" i="13" s="1"/>
  <c r="J120" i="13" s="1"/>
  <c r="K119" i="13" s="1"/>
  <c r="K120" i="13" s="1"/>
  <c r="L119" i="13" s="1"/>
  <c r="L120" i="13" s="1"/>
  <c r="M119" i="13" s="1"/>
  <c r="M120" i="13" s="1"/>
  <c r="N119" i="13" s="1"/>
  <c r="N120" i="13" s="1"/>
  <c r="O119" i="13" s="1"/>
  <c r="O120" i="13" s="1"/>
  <c r="P119" i="13" s="1"/>
  <c r="P120" i="13" s="1"/>
  <c r="Q119" i="13" s="1"/>
  <c r="Q120" i="13" s="1"/>
  <c r="R119" i="13" s="1"/>
  <c r="R120" i="13" s="1"/>
  <c r="S119" i="13" s="1"/>
  <c r="S120" i="13" s="1"/>
  <c r="T119" i="13" s="1"/>
  <c r="T120" i="13" s="1"/>
  <c r="U119" i="13" s="1"/>
  <c r="U120" i="13" s="1"/>
  <c r="V119" i="13" s="1"/>
  <c r="V120" i="13" s="1"/>
  <c r="W119" i="13" s="1"/>
  <c r="W120" i="13" s="1"/>
  <c r="X119" i="13" s="1"/>
  <c r="X120" i="13" s="1"/>
  <c r="Y119" i="13" s="1"/>
  <c r="Y120" i="13" s="1"/>
  <c r="Z119" i="13" s="1"/>
  <c r="Z120" i="13" s="1"/>
  <c r="AA119" i="13" s="1"/>
  <c r="AA120" i="13" s="1"/>
  <c r="AB119" i="13" s="1"/>
  <c r="AB120" i="13" s="1"/>
  <c r="AC119" i="13" s="1"/>
  <c r="AC120" i="13" s="1"/>
  <c r="AD119" i="13" s="1"/>
  <c r="AD120" i="13" s="1"/>
  <c r="AE119" i="13" s="1"/>
  <c r="AE120" i="13" s="1"/>
  <c r="B149" i="13" s="1"/>
  <c r="B150" i="13" s="1"/>
  <c r="C149" i="13" s="1"/>
  <c r="C150" i="13" s="1"/>
  <c r="D149" i="13" s="1"/>
  <c r="D150" i="13" s="1"/>
  <c r="E149" i="13" s="1"/>
  <c r="E150" i="13" s="1"/>
  <c r="F149" i="13" s="1"/>
  <c r="F150" i="13" s="1"/>
  <c r="G149" i="13" s="1"/>
  <c r="G150" i="13" s="1"/>
  <c r="H149" i="13" s="1"/>
  <c r="H150" i="13" s="1"/>
  <c r="I149" i="13" s="1"/>
  <c r="I150" i="13" s="1"/>
  <c r="J149" i="13" s="1"/>
  <c r="J150" i="13" s="1"/>
  <c r="K149" i="13" s="1"/>
  <c r="K150" i="13" s="1"/>
  <c r="L149" i="13" s="1"/>
  <c r="L150" i="13" s="1"/>
  <c r="M149" i="13" s="1"/>
  <c r="M150" i="13" s="1"/>
  <c r="N149" i="13" s="1"/>
  <c r="N150" i="13" s="1"/>
  <c r="O149" i="13" s="1"/>
  <c r="O150" i="13" s="1"/>
  <c r="P149" i="13" s="1"/>
  <c r="P150" i="13" s="1"/>
  <c r="Q149" i="13" s="1"/>
  <c r="Q150" i="13" s="1"/>
  <c r="R149" i="13" s="1"/>
  <c r="R150" i="13" s="1"/>
  <c r="S149" i="13" s="1"/>
  <c r="S150" i="13" s="1"/>
  <c r="T149" i="13" s="1"/>
  <c r="T150" i="13" s="1"/>
  <c r="U149" i="13" s="1"/>
  <c r="U150" i="13" s="1"/>
  <c r="V149" i="13" s="1"/>
  <c r="V150" i="13" s="1"/>
  <c r="W149" i="13" s="1"/>
  <c r="W150" i="13" s="1"/>
  <c r="X149" i="13" s="1"/>
  <c r="X150" i="13" s="1"/>
  <c r="Y149" i="13" s="1"/>
  <c r="Y150" i="13" s="1"/>
  <c r="Z149" i="13" s="1"/>
  <c r="Z150" i="13" s="1"/>
  <c r="AA149" i="13" s="1"/>
  <c r="AA150" i="13" s="1"/>
  <c r="AB149" i="13" s="1"/>
  <c r="AB150" i="13" s="1"/>
  <c r="AC149" i="13" s="1"/>
  <c r="AC150" i="13" s="1"/>
  <c r="AD149" i="13" s="1"/>
  <c r="AD150" i="13" s="1"/>
  <c r="AE149" i="13" s="1"/>
  <c r="AE150" i="13" s="1"/>
  <c r="AF149" i="13" s="1"/>
  <c r="AF150" i="13" s="1"/>
  <c r="B179" i="13" s="1"/>
  <c r="B180" i="13" s="1"/>
  <c r="C179" i="13" s="1"/>
  <c r="C180" i="13" s="1"/>
  <c r="D179" i="13" s="1"/>
  <c r="D180" i="13" s="1"/>
  <c r="E179" i="13" s="1"/>
  <c r="E180" i="13" s="1"/>
  <c r="F179" i="13" s="1"/>
  <c r="F180" i="13" s="1"/>
  <c r="G179" i="13" s="1"/>
  <c r="G180" i="13" s="1"/>
  <c r="H179" i="13" s="1"/>
  <c r="H180" i="13" s="1"/>
  <c r="I179" i="13" s="1"/>
  <c r="I180" i="13" s="1"/>
  <c r="J179" i="13" s="1"/>
  <c r="J180" i="13" s="1"/>
  <c r="K179" i="13" s="1"/>
  <c r="K180" i="13" s="1"/>
  <c r="L179" i="13" s="1"/>
  <c r="L180" i="13" s="1"/>
  <c r="M179" i="13" s="1"/>
  <c r="M180" i="13" s="1"/>
  <c r="N179" i="13" s="1"/>
  <c r="N180" i="13" s="1"/>
  <c r="O179" i="13" s="1"/>
  <c r="O180" i="13" s="1"/>
  <c r="P179" i="13" s="1"/>
  <c r="P180" i="13" s="1"/>
  <c r="Q179" i="13" s="1"/>
  <c r="Q180" i="13" s="1"/>
  <c r="R179" i="13" s="1"/>
  <c r="R180" i="13" s="1"/>
  <c r="S179" i="13" s="1"/>
  <c r="S180" i="13" s="1"/>
  <c r="T179" i="13" s="1"/>
  <c r="T180" i="13" s="1"/>
  <c r="U179" i="13" s="1"/>
  <c r="U180" i="13" s="1"/>
  <c r="V179" i="13" s="1"/>
  <c r="V180" i="13" s="1"/>
  <c r="W179" i="13" s="1"/>
  <c r="W180" i="13" s="1"/>
  <c r="X179" i="13" s="1"/>
  <c r="X180" i="13" s="1"/>
  <c r="Y179" i="13" s="1"/>
  <c r="Y180" i="13" s="1"/>
  <c r="Z179" i="13" s="1"/>
  <c r="Z180" i="13" s="1"/>
  <c r="AA179" i="13" s="1"/>
  <c r="AA180" i="13" s="1"/>
  <c r="AB179" i="13" s="1"/>
  <c r="AB180" i="13" s="1"/>
  <c r="AC179" i="13" s="1"/>
  <c r="AC180" i="13" s="1"/>
  <c r="AD179" i="13" s="1"/>
  <c r="AD180" i="13" s="1"/>
  <c r="AE179" i="13" s="1"/>
  <c r="AE180" i="13" s="1"/>
  <c r="B209" i="13" s="1"/>
  <c r="B210" i="13" s="1"/>
  <c r="C209" i="13" s="1"/>
  <c r="C210" i="13" s="1"/>
  <c r="D209" i="13" s="1"/>
  <c r="D210" i="13" s="1"/>
  <c r="E209" i="13" s="1"/>
  <c r="E210" i="13" s="1"/>
  <c r="F209" i="13" s="1"/>
  <c r="F210" i="13" s="1"/>
  <c r="G209" i="13" s="1"/>
  <c r="G210" i="13" s="1"/>
  <c r="H209" i="13" s="1"/>
  <c r="H210" i="13" s="1"/>
  <c r="I209" i="13" s="1"/>
  <c r="I210" i="13" s="1"/>
  <c r="J209" i="13" s="1"/>
  <c r="J210" i="13" s="1"/>
  <c r="K209" i="13" s="1"/>
  <c r="K210" i="13" s="1"/>
  <c r="L209" i="13" s="1"/>
  <c r="L210" i="13" s="1"/>
  <c r="M209" i="13" s="1"/>
  <c r="M210" i="13" s="1"/>
  <c r="N209" i="13" s="1"/>
  <c r="N210" i="13" s="1"/>
  <c r="O209" i="13" s="1"/>
  <c r="O210" i="13" s="1"/>
  <c r="P209" i="13" s="1"/>
  <c r="P210" i="13" s="1"/>
  <c r="Q209" i="13" s="1"/>
  <c r="Q210" i="13" s="1"/>
  <c r="R209" i="13" s="1"/>
  <c r="R210" i="13" s="1"/>
  <c r="S209" i="13" s="1"/>
  <c r="S210" i="13" s="1"/>
  <c r="T209" i="13" s="1"/>
  <c r="T210" i="13" s="1"/>
  <c r="U209" i="13" s="1"/>
  <c r="U210" i="13" s="1"/>
  <c r="V209" i="13" s="1"/>
  <c r="V210" i="13" s="1"/>
  <c r="W209" i="13" s="1"/>
  <c r="W210" i="13" s="1"/>
  <c r="X209" i="13" s="1"/>
  <c r="X210" i="13" s="1"/>
  <c r="Y209" i="13" s="1"/>
  <c r="Y210" i="13" s="1"/>
  <c r="Z209" i="13" s="1"/>
  <c r="Z210" i="13" s="1"/>
  <c r="AA209" i="13" s="1"/>
  <c r="AA210" i="13" s="1"/>
  <c r="AB209" i="13" s="1"/>
  <c r="AB210" i="13" s="1"/>
  <c r="AC209" i="13" s="1"/>
  <c r="AC210" i="13" s="1"/>
  <c r="AD209" i="13" s="1"/>
  <c r="AD210" i="13" s="1"/>
  <c r="AE209" i="13" s="1"/>
  <c r="AE210" i="13" s="1"/>
  <c r="AF209" i="13" s="1"/>
  <c r="AF210" i="13" s="1"/>
  <c r="B239" i="13" s="1"/>
  <c r="B240" i="13" s="1"/>
  <c r="C239" i="13" s="1"/>
  <c r="C240" i="13" s="1"/>
  <c r="D239" i="13" s="1"/>
  <c r="D240" i="13" s="1"/>
  <c r="E239" i="13" s="1"/>
  <c r="E240" i="13" s="1"/>
  <c r="F239" i="13" s="1"/>
  <c r="F240" i="13" s="1"/>
  <c r="G239" i="13" s="1"/>
  <c r="G240" i="13" s="1"/>
  <c r="H239" i="13" s="1"/>
  <c r="H240" i="13" s="1"/>
  <c r="I239" i="13" s="1"/>
  <c r="I240" i="13" s="1"/>
  <c r="J239" i="13" s="1"/>
  <c r="J240" i="13" s="1"/>
  <c r="K239" i="13" s="1"/>
  <c r="K240" i="13" s="1"/>
  <c r="L239" i="13" s="1"/>
  <c r="L240" i="13" s="1"/>
  <c r="M239" i="13" s="1"/>
  <c r="M240" i="13" s="1"/>
  <c r="N239" i="13" s="1"/>
  <c r="N240" i="13" s="1"/>
  <c r="O239" i="13" s="1"/>
  <c r="O240" i="13" s="1"/>
  <c r="P239" i="13" s="1"/>
  <c r="P240" i="13" s="1"/>
  <c r="Q239" i="13" s="1"/>
  <c r="Q240" i="13" s="1"/>
  <c r="R239" i="13" s="1"/>
  <c r="R240" i="13" s="1"/>
  <c r="S239" i="13" s="1"/>
  <c r="S240" i="13" s="1"/>
  <c r="T239" i="13" s="1"/>
  <c r="T240" i="13" s="1"/>
  <c r="U239" i="13" s="1"/>
  <c r="U240" i="13" s="1"/>
  <c r="V239" i="13" s="1"/>
  <c r="V240" i="13" s="1"/>
  <c r="W239" i="13" s="1"/>
  <c r="W240" i="13" s="1"/>
  <c r="X239" i="13" s="1"/>
  <c r="X240" i="13" s="1"/>
  <c r="Y239" i="13" s="1"/>
  <c r="Y240" i="13" s="1"/>
  <c r="Z239" i="13" s="1"/>
  <c r="Z240" i="13" s="1"/>
  <c r="AA239" i="13" s="1"/>
  <c r="AA240" i="13" s="1"/>
  <c r="AB239" i="13" s="1"/>
  <c r="AB240" i="13" s="1"/>
  <c r="AC239" i="13" s="1"/>
  <c r="AC240" i="13" s="1"/>
  <c r="AD239" i="13" s="1"/>
  <c r="AD240" i="13" s="1"/>
  <c r="AE239" i="13" s="1"/>
  <c r="AE240" i="13" s="1"/>
  <c r="AF239" i="13" s="1"/>
  <c r="AF240" i="13" s="1"/>
  <c r="B269" i="13" s="1"/>
  <c r="B270" i="13" s="1"/>
  <c r="C269" i="13" s="1"/>
  <c r="C270" i="13" s="1"/>
  <c r="D269" i="13" s="1"/>
  <c r="D270" i="13" s="1"/>
  <c r="E269" i="13" s="1"/>
  <c r="E270" i="13" s="1"/>
  <c r="F269" i="13" s="1"/>
  <c r="F270" i="13" s="1"/>
  <c r="G269" i="13" s="1"/>
  <c r="G270" i="13" s="1"/>
  <c r="H269" i="13" s="1"/>
  <c r="H270" i="13" s="1"/>
  <c r="I269" i="13" s="1"/>
  <c r="I270" i="13" s="1"/>
  <c r="J269" i="13" s="1"/>
  <c r="J270" i="13" s="1"/>
  <c r="K269" i="13" s="1"/>
  <c r="K270" i="13" s="1"/>
  <c r="L269" i="13" s="1"/>
  <c r="L270" i="13" s="1"/>
  <c r="M269" i="13" s="1"/>
  <c r="M270" i="13" s="1"/>
  <c r="N269" i="13" s="1"/>
  <c r="N270" i="13" s="1"/>
  <c r="O269" i="13" s="1"/>
  <c r="O270" i="13" s="1"/>
  <c r="P269" i="13" s="1"/>
  <c r="P270" i="13" s="1"/>
  <c r="Q269" i="13" s="1"/>
  <c r="Q270" i="13" s="1"/>
  <c r="R269" i="13" s="1"/>
  <c r="R270" i="13" s="1"/>
  <c r="S269" i="13" s="1"/>
  <c r="S270" i="13" s="1"/>
  <c r="T269" i="13" s="1"/>
  <c r="T270" i="13" s="1"/>
  <c r="U269" i="13" s="1"/>
  <c r="U270" i="13" s="1"/>
  <c r="V269" i="13" s="1"/>
  <c r="V270" i="13" s="1"/>
  <c r="W269" i="13" s="1"/>
  <c r="W270" i="13" s="1"/>
  <c r="X269" i="13" s="1"/>
  <c r="X270" i="13" s="1"/>
  <c r="Y269" i="13" s="1"/>
  <c r="Y270" i="13" s="1"/>
  <c r="Z269" i="13" s="1"/>
  <c r="Z270" i="13" s="1"/>
  <c r="AA269" i="13" s="1"/>
  <c r="AA270" i="13" s="1"/>
  <c r="AB269" i="13" s="1"/>
  <c r="AB270" i="13" s="1"/>
  <c r="AC269" i="13" s="1"/>
  <c r="AC270" i="13" s="1"/>
  <c r="AD269" i="13" s="1"/>
  <c r="AD270" i="13" s="1"/>
  <c r="AE269" i="13" s="1"/>
  <c r="AE270" i="13" s="1"/>
  <c r="B299" i="13" s="1"/>
  <c r="B300" i="13" s="1"/>
  <c r="C299" i="13" s="1"/>
  <c r="C300" i="13" s="1"/>
  <c r="D299" i="13" s="1"/>
  <c r="D300" i="13" s="1"/>
  <c r="E299" i="13" s="1"/>
  <c r="E300" i="13" s="1"/>
  <c r="F299" i="13" s="1"/>
  <c r="F300" i="13" s="1"/>
  <c r="G299" i="13" s="1"/>
  <c r="G300" i="13" s="1"/>
  <c r="H299" i="13" s="1"/>
  <c r="H300" i="13" s="1"/>
  <c r="I299" i="13" s="1"/>
  <c r="I300" i="13" s="1"/>
  <c r="J299" i="13" s="1"/>
  <c r="J300" i="13" s="1"/>
  <c r="K299" i="13" s="1"/>
  <c r="K300" i="13" s="1"/>
  <c r="L299" i="13" s="1"/>
  <c r="L300" i="13" s="1"/>
  <c r="M299" i="13" s="1"/>
  <c r="M300" i="13" s="1"/>
  <c r="N299" i="13" s="1"/>
  <c r="N300" i="13" s="1"/>
  <c r="O299" i="13" s="1"/>
  <c r="O300" i="13" s="1"/>
  <c r="P299" i="13" s="1"/>
  <c r="P300" i="13" s="1"/>
  <c r="Q299" i="13" s="1"/>
  <c r="Q300" i="13" s="1"/>
  <c r="R299" i="13" s="1"/>
  <c r="R300" i="13" s="1"/>
  <c r="S299" i="13" s="1"/>
  <c r="S300" i="13" s="1"/>
  <c r="T299" i="13" s="1"/>
  <c r="T300" i="13" s="1"/>
  <c r="U299" i="13" s="1"/>
  <c r="U300" i="13" s="1"/>
  <c r="V299" i="13" s="1"/>
  <c r="V300" i="13" s="1"/>
  <c r="W299" i="13" s="1"/>
  <c r="W300" i="13" s="1"/>
  <c r="X299" i="13" s="1"/>
  <c r="X300" i="13" s="1"/>
  <c r="Y299" i="13" s="1"/>
  <c r="Y300" i="13" s="1"/>
  <c r="Z299" i="13" s="1"/>
  <c r="Z300" i="13" s="1"/>
  <c r="AA299" i="13" s="1"/>
  <c r="AA300" i="13" s="1"/>
  <c r="AB299" i="13" s="1"/>
  <c r="AB300" i="13" s="1"/>
  <c r="AC299" i="13" s="1"/>
  <c r="AC300" i="13" s="1"/>
  <c r="AD299" i="13" s="1"/>
  <c r="AD300" i="13" s="1"/>
  <c r="AE299" i="13" s="1"/>
  <c r="AE300" i="13" s="1"/>
  <c r="AF299" i="13" s="1"/>
  <c r="AF300" i="13" s="1"/>
  <c r="B329" i="13" s="1"/>
  <c r="B330" i="13" s="1"/>
  <c r="C329" i="13" s="1"/>
  <c r="C330" i="13" s="1"/>
  <c r="D329" i="13" s="1"/>
  <c r="D330" i="13" s="1"/>
  <c r="E329" i="13" s="1"/>
  <c r="E330" i="13" s="1"/>
  <c r="F329" i="13" s="1"/>
  <c r="F330" i="13" s="1"/>
  <c r="G329" i="13" s="1"/>
  <c r="G330" i="13" s="1"/>
  <c r="H329" i="13" s="1"/>
  <c r="H330" i="13" s="1"/>
  <c r="I329" i="13" s="1"/>
  <c r="I330" i="13" s="1"/>
  <c r="J329" i="13" s="1"/>
  <c r="J330" i="13" s="1"/>
  <c r="K329" i="13" s="1"/>
  <c r="K330" i="13" s="1"/>
  <c r="L329" i="13" s="1"/>
  <c r="L330" i="13" s="1"/>
  <c r="M329" i="13" s="1"/>
  <c r="M330" i="13" s="1"/>
  <c r="N329" i="13" s="1"/>
  <c r="N330" i="13" s="1"/>
  <c r="O329" i="13" s="1"/>
  <c r="O330" i="13" s="1"/>
  <c r="P329" i="13" s="1"/>
  <c r="P330" i="13" s="1"/>
  <c r="Q329" i="13" s="1"/>
  <c r="Q330" i="13" s="1"/>
  <c r="R329" i="13" s="1"/>
  <c r="R330" i="13" s="1"/>
  <c r="S329" i="13" s="1"/>
  <c r="S330" i="13" s="1"/>
  <c r="T329" i="13" s="1"/>
  <c r="T330" i="13" s="1"/>
  <c r="U329" i="13" s="1"/>
  <c r="U330" i="13" s="1"/>
  <c r="V329" i="13" s="1"/>
  <c r="V330" i="13" s="1"/>
  <c r="W329" i="13" s="1"/>
  <c r="W330" i="13" s="1"/>
  <c r="X329" i="13" s="1"/>
  <c r="X330" i="13" s="1"/>
  <c r="Y329" i="13" s="1"/>
  <c r="Y330" i="13" s="1"/>
  <c r="Z329" i="13" s="1"/>
  <c r="Z330" i="13" s="1"/>
  <c r="AA329" i="13" s="1"/>
  <c r="AA330" i="13" s="1"/>
  <c r="AB329" i="13" s="1"/>
  <c r="AB330" i="13" s="1"/>
  <c r="AC329" i="13" s="1"/>
  <c r="AC330" i="13" s="1"/>
  <c r="AD329" i="13" s="1"/>
  <c r="AD330" i="13" s="1"/>
  <c r="AE329" i="13" s="1"/>
  <c r="AE330" i="13" s="1"/>
  <c r="B359" i="13" s="1"/>
  <c r="B360" i="13" s="1"/>
  <c r="C359" i="13" s="1"/>
  <c r="C360" i="13" s="1"/>
  <c r="D359" i="13" s="1"/>
  <c r="D360" i="13" s="1"/>
  <c r="E359" i="13" s="1"/>
  <c r="E360" i="13" s="1"/>
  <c r="F359" i="13" s="1"/>
  <c r="F360" i="13" s="1"/>
  <c r="G359" i="13" s="1"/>
  <c r="G360" i="13" s="1"/>
  <c r="H359" i="13" s="1"/>
  <c r="H360" i="13" s="1"/>
  <c r="I359" i="13" s="1"/>
  <c r="I360" i="13" s="1"/>
  <c r="J359" i="13" s="1"/>
  <c r="J360" i="13" s="1"/>
  <c r="K359" i="13" s="1"/>
  <c r="K360" i="13" s="1"/>
  <c r="L359" i="13" s="1"/>
  <c r="L360" i="13" s="1"/>
  <c r="M359" i="13" s="1"/>
  <c r="M360" i="13" s="1"/>
  <c r="N359" i="13" s="1"/>
  <c r="N360" i="13" s="1"/>
  <c r="O359" i="13" s="1"/>
  <c r="O360" i="13" s="1"/>
  <c r="P359" i="13" s="1"/>
  <c r="P360" i="13" s="1"/>
  <c r="Q359" i="13" s="1"/>
  <c r="Q360" i="13" s="1"/>
  <c r="R359" i="13" s="1"/>
  <c r="R360" i="13" s="1"/>
  <c r="S359" i="13" s="1"/>
  <c r="S360" i="13" s="1"/>
  <c r="T359" i="13" s="1"/>
  <c r="T360" i="13" s="1"/>
  <c r="U359" i="13" s="1"/>
  <c r="U360" i="13" s="1"/>
  <c r="V359" i="13" s="1"/>
  <c r="V360" i="13" s="1"/>
  <c r="W359" i="13" s="1"/>
  <c r="W360" i="13" s="1"/>
  <c r="X359" i="13" s="1"/>
  <c r="X360" i="13" s="1"/>
  <c r="Y359" i="13" s="1"/>
  <c r="Y360" i="13" s="1"/>
  <c r="Z359" i="13" s="1"/>
  <c r="Z360" i="13" s="1"/>
  <c r="AA359" i="13" s="1"/>
  <c r="AA360" i="13" s="1"/>
  <c r="AB359" i="13" s="1"/>
  <c r="AB360" i="13" s="1"/>
  <c r="AC359" i="13" s="1"/>
  <c r="AC360" i="13" s="1"/>
  <c r="AD359" i="13" s="1"/>
  <c r="AD360" i="13" s="1"/>
  <c r="AE359" i="13" s="1"/>
  <c r="AE360" i="13" s="1"/>
  <c r="AF359" i="13" s="1"/>
  <c r="AF360" i="13" s="1"/>
  <c r="N37" i="5"/>
  <c r="N36" i="5"/>
  <c r="N35" i="5"/>
  <c r="N39" i="5"/>
  <c r="N38" i="5"/>
  <c r="B16" i="15" l="1"/>
  <c r="B33" i="15" s="1"/>
  <c r="C31" i="15"/>
  <c r="F31" i="15"/>
  <c r="F16" i="15"/>
  <c r="F33" i="15" s="1"/>
  <c r="G31" i="15"/>
  <c r="C8" i="5"/>
  <c r="D8" i="5"/>
  <c r="E8" i="5"/>
  <c r="F8" i="5"/>
  <c r="G8" i="5"/>
  <c r="H8" i="5"/>
  <c r="I8" i="5"/>
  <c r="J8" i="5"/>
  <c r="K8" i="5"/>
  <c r="L8" i="5"/>
  <c r="M8" i="5"/>
  <c r="C9" i="5"/>
  <c r="D9" i="5"/>
  <c r="E9" i="5"/>
  <c r="F9" i="5"/>
  <c r="G9" i="5"/>
  <c r="H9" i="5"/>
  <c r="I9" i="5"/>
  <c r="J9" i="5"/>
  <c r="K9" i="5"/>
  <c r="L9" i="5"/>
  <c r="M9" i="5"/>
  <c r="C10" i="5"/>
  <c r="D10" i="5"/>
  <c r="E10" i="5"/>
  <c r="F10" i="5"/>
  <c r="G10" i="5"/>
  <c r="H10" i="5"/>
  <c r="I10" i="5"/>
  <c r="J10" i="5"/>
  <c r="K10" i="5"/>
  <c r="L10" i="5"/>
  <c r="M10" i="5"/>
  <c r="C11" i="5"/>
  <c r="D11" i="5"/>
  <c r="E11" i="5"/>
  <c r="F11" i="5"/>
  <c r="G11" i="5"/>
  <c r="H11" i="5"/>
  <c r="I11" i="5"/>
  <c r="J11" i="5"/>
  <c r="K11" i="5"/>
  <c r="L11" i="5"/>
  <c r="M11" i="5"/>
  <c r="B12" i="5"/>
  <c r="B8" i="5"/>
  <c r="B9" i="5"/>
  <c r="B10" i="5"/>
  <c r="B11" i="5"/>
  <c r="C7" i="5"/>
  <c r="D7" i="5"/>
  <c r="E7" i="5"/>
  <c r="F7" i="5"/>
  <c r="G7" i="5"/>
  <c r="H7" i="5"/>
  <c r="I7" i="5"/>
  <c r="J7" i="5"/>
  <c r="K7" i="5"/>
  <c r="L7" i="5"/>
  <c r="M7" i="5"/>
  <c r="B7" i="5"/>
  <c r="C6" i="5" l="1"/>
  <c r="D6" i="5"/>
  <c r="E6" i="5"/>
  <c r="F6" i="5"/>
  <c r="G6" i="5"/>
  <c r="H6" i="5"/>
  <c r="I6" i="5"/>
  <c r="J6" i="5"/>
  <c r="K6" i="5"/>
  <c r="L6" i="5"/>
  <c r="M6" i="5"/>
  <c r="B6" i="5"/>
  <c r="N14" i="5"/>
  <c r="N18" i="5"/>
  <c r="N30" i="5"/>
  <c r="N50" i="5"/>
  <c r="N47" i="5"/>
  <c r="N43" i="5"/>
  <c r="N29" i="5"/>
  <c r="N21" i="5"/>
  <c r="N13" i="5"/>
  <c r="N53" i="5"/>
  <c r="N23" i="5"/>
  <c r="N44" i="5"/>
  <c r="N17" i="5"/>
  <c r="N25" i="5"/>
  <c r="N33" i="5"/>
  <c r="N34" i="5"/>
  <c r="M52" i="5"/>
  <c r="L52" i="5"/>
  <c r="K52" i="5"/>
  <c r="J52" i="5"/>
  <c r="I52" i="5"/>
  <c r="H52" i="5"/>
  <c r="G52" i="5"/>
  <c r="F52" i="5"/>
  <c r="E52" i="5"/>
  <c r="D52" i="5"/>
  <c r="C52" i="5"/>
  <c r="B52" i="5"/>
  <c r="B56" i="5" s="1"/>
  <c r="M49" i="5"/>
  <c r="L49" i="5"/>
  <c r="K49" i="5"/>
  <c r="J49" i="5"/>
  <c r="I49" i="5"/>
  <c r="H49" i="5"/>
  <c r="G49" i="5"/>
  <c r="F49" i="5"/>
  <c r="F48" i="5" s="1"/>
  <c r="E49" i="5"/>
  <c r="E48" i="5" s="1"/>
  <c r="D49" i="5"/>
  <c r="D48" i="5" s="1"/>
  <c r="C49" i="5"/>
  <c r="C45" i="5"/>
  <c r="D45" i="5"/>
  <c r="E45" i="5"/>
  <c r="F45" i="5"/>
  <c r="G45" i="5"/>
  <c r="H45" i="5"/>
  <c r="I45" i="5"/>
  <c r="J45" i="5"/>
  <c r="K45" i="5"/>
  <c r="L45" i="5"/>
  <c r="M45" i="5"/>
  <c r="C12" i="5"/>
  <c r="D12" i="5"/>
  <c r="E12" i="5"/>
  <c r="F12" i="5"/>
  <c r="G12" i="5"/>
  <c r="H12" i="5"/>
  <c r="I12" i="5"/>
  <c r="J12" i="5"/>
  <c r="K12" i="5"/>
  <c r="L12" i="5"/>
  <c r="M12" i="5"/>
  <c r="C42" i="5"/>
  <c r="D42" i="5"/>
  <c r="E42" i="5"/>
  <c r="F42" i="5"/>
  <c r="G42" i="5"/>
  <c r="H42" i="5"/>
  <c r="I42" i="5"/>
  <c r="J42" i="5"/>
  <c r="K42" i="5"/>
  <c r="L42" i="5"/>
  <c r="M42" i="5"/>
  <c r="B42" i="5"/>
  <c r="B41" i="5" s="1"/>
  <c r="H48" i="5" l="1"/>
  <c r="L48" i="5"/>
  <c r="M48" i="5"/>
  <c r="G48" i="5"/>
  <c r="I48" i="5"/>
  <c r="M41" i="5"/>
  <c r="I41" i="5"/>
  <c r="E41" i="5"/>
  <c r="K48" i="5"/>
  <c r="J48" i="5"/>
  <c r="L41" i="5"/>
  <c r="D41" i="5"/>
  <c r="H41" i="5"/>
  <c r="J41" i="5"/>
  <c r="F41" i="5"/>
  <c r="G5" i="5"/>
  <c r="E5" i="5"/>
  <c r="C5" i="5"/>
  <c r="M5" i="5"/>
  <c r="L5" i="5"/>
  <c r="H5" i="5"/>
  <c r="H4" i="5" s="1"/>
  <c r="D56" i="5"/>
  <c r="K41" i="5"/>
  <c r="G41" i="5"/>
  <c r="C41" i="5"/>
  <c r="J56" i="5"/>
  <c r="F56" i="5"/>
  <c r="K56" i="5"/>
  <c r="C56" i="5"/>
  <c r="G56" i="5"/>
  <c r="I56" i="5"/>
  <c r="G55" i="5"/>
  <c r="C55" i="5"/>
  <c r="L55" i="5"/>
  <c r="B55" i="5"/>
  <c r="K55" i="5"/>
  <c r="H55" i="5"/>
  <c r="M55" i="5"/>
  <c r="E55" i="5"/>
  <c r="J5" i="5"/>
  <c r="I5" i="5"/>
  <c r="D5" i="5"/>
  <c r="M56" i="5"/>
  <c r="E56" i="5"/>
  <c r="F5" i="5"/>
  <c r="K5" i="5"/>
  <c r="L56" i="5"/>
  <c r="H56" i="5"/>
  <c r="J55" i="5"/>
  <c r="I55" i="5"/>
  <c r="F55" i="5"/>
  <c r="D55" i="5"/>
  <c r="C48" i="5"/>
  <c r="N52" i="5"/>
  <c r="O52" i="5" s="1"/>
  <c r="N8" i="5"/>
  <c r="N10" i="5"/>
  <c r="N22" i="5"/>
  <c r="N26" i="5"/>
  <c r="N15" i="5"/>
  <c r="N19" i="5"/>
  <c r="N27" i="5"/>
  <c r="N31" i="5"/>
  <c r="N40" i="5"/>
  <c r="N54" i="5"/>
  <c r="N51" i="5"/>
  <c r="N46" i="5"/>
  <c r="N32" i="5"/>
  <c r="N28" i="5"/>
  <c r="N24" i="5"/>
  <c r="N20" i="5"/>
  <c r="N16" i="5"/>
  <c r="N49" i="5"/>
  <c r="N12" i="5"/>
  <c r="B5" i="5"/>
  <c r="N9" i="5"/>
  <c r="N11" i="5"/>
  <c r="N7" i="5"/>
  <c r="N45" i="5"/>
  <c r="O45" i="5" s="1"/>
  <c r="N42" i="5"/>
  <c r="O42" i="5" s="1"/>
  <c r="N6" i="5"/>
  <c r="B48" i="5"/>
  <c r="I4" i="5" l="1"/>
  <c r="M4" i="5"/>
  <c r="E4" i="5"/>
  <c r="D4" i="5"/>
  <c r="J4" i="5"/>
  <c r="L4" i="5"/>
  <c r="K4" i="5"/>
  <c r="N41" i="5"/>
  <c r="F4" i="5"/>
  <c r="G4" i="5"/>
  <c r="O36" i="5"/>
  <c r="O38" i="5"/>
  <c r="O37" i="5"/>
  <c r="O39" i="5"/>
  <c r="O35" i="5"/>
  <c r="C4" i="5"/>
  <c r="N48" i="5"/>
  <c r="O54" i="5"/>
  <c r="O53" i="5"/>
  <c r="N55" i="5"/>
  <c r="O51" i="5"/>
  <c r="O49" i="5"/>
  <c r="O50" i="5"/>
  <c r="O46" i="5"/>
  <c r="N56" i="5"/>
  <c r="O47" i="5"/>
  <c r="O44" i="5"/>
  <c r="O43" i="5"/>
  <c r="O12" i="5"/>
  <c r="O16" i="5"/>
  <c r="O20" i="5"/>
  <c r="O24" i="5"/>
  <c r="O28" i="5"/>
  <c r="O32" i="5"/>
  <c r="O18" i="5"/>
  <c r="O22" i="5"/>
  <c r="O30" i="5"/>
  <c r="O13" i="5"/>
  <c r="O17" i="5"/>
  <c r="O21" i="5"/>
  <c r="O25" i="5"/>
  <c r="O29" i="5"/>
  <c r="O33" i="5"/>
  <c r="O14" i="5"/>
  <c r="O26" i="5"/>
  <c r="O34" i="5"/>
  <c r="O15" i="5"/>
  <c r="O19" i="5"/>
  <c r="O23" i="5"/>
  <c r="O27" i="5"/>
  <c r="O31" i="5"/>
  <c r="O40" i="5"/>
  <c r="O8" i="5"/>
  <c r="O6" i="5"/>
  <c r="O11" i="5"/>
  <c r="O9" i="5"/>
  <c r="O10" i="5"/>
  <c r="O7" i="5"/>
  <c r="N5" i="5"/>
  <c r="B4" i="5"/>
  <c r="N4" i="5" l="1"/>
  <c r="B58" i="5"/>
  <c r="B7" i="15" s="1"/>
  <c r="B6" i="15" l="1"/>
  <c r="B28" i="15"/>
  <c r="C57" i="5"/>
  <c r="C58" i="5" s="1"/>
  <c r="C7" i="15" s="1"/>
  <c r="B5" i="15" l="1"/>
  <c r="B30" i="15"/>
  <c r="B27" i="15"/>
  <c r="C6" i="15"/>
  <c r="C28" i="15"/>
  <c r="D57" i="5"/>
  <c r="D58" i="5" s="1"/>
  <c r="D7" i="15" s="1"/>
  <c r="D6" i="15" l="1"/>
  <c r="D28" i="15"/>
  <c r="C5" i="15"/>
  <c r="C30" i="15"/>
  <c r="C27" i="15"/>
  <c r="B25" i="15"/>
  <c r="B32" i="15"/>
  <c r="E57" i="5"/>
  <c r="E58" i="5" s="1"/>
  <c r="E7" i="15" s="1"/>
  <c r="D5" i="15" l="1"/>
  <c r="D30" i="15"/>
  <c r="D27" i="15"/>
  <c r="E6" i="15"/>
  <c r="E28" i="15"/>
  <c r="C25" i="15"/>
  <c r="C32" i="15"/>
  <c r="F57" i="5"/>
  <c r="F58" i="5" s="1"/>
  <c r="F7" i="15" s="1"/>
  <c r="F6" i="15" l="1"/>
  <c r="F28" i="15"/>
  <c r="E5" i="15"/>
  <c r="E27" i="15"/>
  <c r="E30" i="15"/>
  <c r="D25" i="15"/>
  <c r="D32" i="15"/>
  <c r="G57" i="5"/>
  <c r="G58" i="5" s="1"/>
  <c r="F5" i="15" l="1"/>
  <c r="F30" i="15"/>
  <c r="F27" i="15"/>
  <c r="E25" i="15"/>
  <c r="E32" i="15"/>
  <c r="H57" i="5"/>
  <c r="H58" i="5" s="1"/>
  <c r="F25" i="15" l="1"/>
  <c r="F32" i="15"/>
  <c r="I57" i="5"/>
  <c r="I58" i="5" s="1"/>
  <c r="J57" i="5" l="1"/>
  <c r="J58" i="5" s="1"/>
  <c r="K57" i="5" l="1"/>
  <c r="K58" i="5" s="1"/>
  <c r="L57" i="5" l="1"/>
  <c r="L58" i="5" s="1"/>
  <c r="M57" i="5" l="1"/>
  <c r="M58" i="5" s="1"/>
</calcChain>
</file>

<file path=xl/comments1.xml><?xml version="1.0" encoding="utf-8"?>
<comments xmlns="http://schemas.openxmlformats.org/spreadsheetml/2006/main">
  <authors>
    <author>Marina</author>
  </authors>
  <commentList>
    <comment ref="F5" authorId="0" shapeId="0">
      <text>
        <r>
          <rPr>
            <sz val="9"/>
            <color indexed="81"/>
            <rFont val="Segoe UI"/>
            <family val="2"/>
          </rPr>
          <t xml:space="preserve">Pagamentos devem ser digitados com valor negativo.
</t>
        </r>
      </text>
    </comment>
  </commentList>
</comments>
</file>

<file path=xl/comments2.xml><?xml version="1.0" encoding="utf-8"?>
<comments xmlns="http://schemas.openxmlformats.org/spreadsheetml/2006/main">
  <authors>
    <author>Marina</author>
  </authors>
  <commentList>
    <comment ref="O4" authorId="0" shapeId="0">
      <text>
        <r>
          <rPr>
            <sz val="9"/>
            <color indexed="81"/>
            <rFont val="Segoe UI"/>
            <family val="2"/>
          </rPr>
          <t xml:space="preserve">Baixa agendada previamente para a data de vencimento, e deve ser alterado para a data da efetivação.
</t>
        </r>
      </text>
    </comment>
  </commentList>
</comments>
</file>

<file path=xl/comments3.xml><?xml version="1.0" encoding="utf-8"?>
<comments xmlns="http://schemas.openxmlformats.org/spreadsheetml/2006/main">
  <authors>
    <author>Marina</author>
  </authors>
  <commentList>
    <comment ref="O4" authorId="0" shapeId="0">
      <text>
        <r>
          <rPr>
            <sz val="9"/>
            <color indexed="81"/>
            <rFont val="Segoe UI"/>
            <family val="2"/>
          </rPr>
          <t xml:space="preserve">Preencher com a data da baixa. Caso não tenha sido pago, preencher com a data provável de pagamento, que seria o vencimento ou uma nova data em caso de renegociação
</t>
        </r>
      </text>
    </comment>
  </commentList>
</comments>
</file>

<file path=xl/sharedStrings.xml><?xml version="1.0" encoding="utf-8"?>
<sst xmlns="http://schemas.openxmlformats.org/spreadsheetml/2006/main" count="26687" uniqueCount="338">
  <si>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</si>
  <si>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</si>
  <si>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</si>
  <si>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</si>
  <si>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</si>
  <si>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</si>
  <si>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</si>
  <si>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</si>
  <si>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JANEIRO</t>
  </si>
  <si>
    <t>FEVEREIRO</t>
  </si>
  <si>
    <t>MARÇO</t>
  </si>
  <si>
    <t>ABRIL</t>
  </si>
  <si>
    <t>TOTAL 2023</t>
  </si>
  <si>
    <t>SAÍDAS OPERACIONAIS</t>
  </si>
  <si>
    <t>ENTRADAS OPERACIONAIS</t>
  </si>
  <si>
    <t>FLUXO DE FINANCIAMENTO</t>
  </si>
  <si>
    <t>ENTRADAS DE FINANCIAMENTO</t>
  </si>
  <si>
    <t>SAÍDAS DE FINANCIAMENTO</t>
  </si>
  <si>
    <t>FLUXO DE INVESTIMENTO</t>
  </si>
  <si>
    <t>ENTRADAS DE INVESTIMENTO</t>
  </si>
  <si>
    <t>SAÍDAS DE INVESTIMENTO</t>
  </si>
  <si>
    <t>NOMENCLATURA</t>
  </si>
  <si>
    <t>PROPORÇÃO</t>
  </si>
  <si>
    <t>TOTAL DE ENTRADAS</t>
  </si>
  <si>
    <t>TOTAL DE SAÍDAS</t>
  </si>
  <si>
    <t>SALDO ANTERIOR</t>
  </si>
  <si>
    <t>SALDO ATUAL</t>
  </si>
  <si>
    <t>DATA</t>
  </si>
  <si>
    <t xml:space="preserve">FLUXO DE CAIXA </t>
  </si>
  <si>
    <t>ENTRADAS</t>
  </si>
  <si>
    <t>SAÍDAS</t>
  </si>
  <si>
    <t>MÊS</t>
  </si>
  <si>
    <t>CONTA</t>
  </si>
  <si>
    <t>VALOR</t>
  </si>
  <si>
    <t>CLIENTE</t>
  </si>
  <si>
    <t>DOCTO</t>
  </si>
  <si>
    <t>CLIENTE/FORNECEDOR</t>
  </si>
  <si>
    <t>DOCUMENTO</t>
  </si>
  <si>
    <t>CONTAS FINANCEIRAS</t>
  </si>
  <si>
    <t>MESES</t>
  </si>
  <si>
    <t>R - Serviço de Trafego</t>
  </si>
  <si>
    <t>R - Outros Serviços</t>
  </si>
  <si>
    <t>R - Vazio</t>
  </si>
  <si>
    <t>P - Aluguel</t>
  </si>
  <si>
    <t>P - Material de Expediente</t>
  </si>
  <si>
    <t>P - Material de Limpeza</t>
  </si>
  <si>
    <t>P - Serviços Contábeis</t>
  </si>
  <si>
    <t>P - Simples Nacional</t>
  </si>
  <si>
    <t>P - INSS</t>
  </si>
  <si>
    <t>P - FGTS</t>
  </si>
  <si>
    <t>P - Despesas Bancárias</t>
  </si>
  <si>
    <t>P - Computadores Perif.</t>
  </si>
  <si>
    <t>P - Máquinas e Equip.</t>
  </si>
  <si>
    <t>R - Venda de Imobilizado</t>
  </si>
  <si>
    <t>P - Moveis</t>
  </si>
  <si>
    <t>P - Veiculos</t>
  </si>
  <si>
    <t>P - Imóveis</t>
  </si>
  <si>
    <t>P - Outras Taxas</t>
  </si>
  <si>
    <t>CLIENTE E FORNECEDORES</t>
  </si>
  <si>
    <t>SALDO</t>
  </si>
  <si>
    <t>CAIXA GERAL</t>
  </si>
  <si>
    <t>STATUS</t>
  </si>
  <si>
    <t>SITUAÇÃO</t>
  </si>
  <si>
    <t>DIAS</t>
  </si>
  <si>
    <t>HOJE</t>
  </si>
  <si>
    <t>VALOR PARC.</t>
  </si>
  <si>
    <t>SALDO EM ABERTO</t>
  </si>
  <si>
    <t>JUROS</t>
  </si>
  <si>
    <t>DT. EMISSÃO</t>
  </si>
  <si>
    <t>VALOR RECEB.</t>
  </si>
  <si>
    <t>DESC.</t>
  </si>
  <si>
    <t>DT. BAIXA</t>
  </si>
  <si>
    <t>VENCTO</t>
  </si>
  <si>
    <t>FORNECEDOR</t>
  </si>
  <si>
    <t>MÊS/ANO</t>
  </si>
  <si>
    <t>JANEIRO DE 2023</t>
  </si>
  <si>
    <t>EM ABERTO</t>
  </si>
  <si>
    <t>CTA FINANCEIRA</t>
  </si>
  <si>
    <t>DIA 1</t>
  </si>
  <si>
    <t>DIA 2</t>
  </si>
  <si>
    <t>DIA 3</t>
  </si>
  <si>
    <t>DIA 4</t>
  </si>
  <si>
    <t>DIA 5</t>
  </si>
  <si>
    <t>DIA 6</t>
  </si>
  <si>
    <t>DIA 7</t>
  </si>
  <si>
    <t>DIA 8</t>
  </si>
  <si>
    <t>DIA 9</t>
  </si>
  <si>
    <t>DIA 10</t>
  </si>
  <si>
    <t>DIA 11</t>
  </si>
  <si>
    <t>DIA 12</t>
  </si>
  <si>
    <t>DIA 13</t>
  </si>
  <si>
    <t>DIA 14</t>
  </si>
  <si>
    <t>DIA 15</t>
  </si>
  <si>
    <t>DIA 16</t>
  </si>
  <si>
    <t>DIA 17</t>
  </si>
  <si>
    <t>DIA 18</t>
  </si>
  <si>
    <t>DIA 19</t>
  </si>
  <si>
    <t>DIA 20</t>
  </si>
  <si>
    <t>DIA 21</t>
  </si>
  <si>
    <t>DIA 22</t>
  </si>
  <si>
    <t>DIA 23</t>
  </si>
  <si>
    <t>DIA 24</t>
  </si>
  <si>
    <t>DIA 25</t>
  </si>
  <si>
    <t>DIA 26</t>
  </si>
  <si>
    <t>DIA 27</t>
  </si>
  <si>
    <t>DIA 28</t>
  </si>
  <si>
    <t>DIA 29</t>
  </si>
  <si>
    <t>DIA 30</t>
  </si>
  <si>
    <t>DIA 31</t>
  </si>
  <si>
    <t>FLUXO OPERACIONAL</t>
  </si>
  <si>
    <t>VALOR ENTRADA</t>
  </si>
  <si>
    <t>EMISSÃO</t>
  </si>
  <si>
    <t>VALOR SAÍDA</t>
  </si>
  <si>
    <t>VALOR PAGO</t>
  </si>
  <si>
    <t>SALDO DIÁRIO</t>
  </si>
  <si>
    <t>SALDO DIA ANTERIOR</t>
  </si>
  <si>
    <t>FEVEREIRO DE 2023</t>
  </si>
  <si>
    <t>MARÇO DE 2023</t>
  </si>
  <si>
    <t>ABRIL DE 2023</t>
  </si>
  <si>
    <t>MAIO DE 2023</t>
  </si>
  <si>
    <t>JUNHO DE 2023</t>
  </si>
  <si>
    <t>JULHO DE 2023</t>
  </si>
  <si>
    <t>AGOSTO DE 2023</t>
  </si>
  <si>
    <t>SETEMBRO DE 2023</t>
  </si>
  <si>
    <t>OUTUBRO DE 2023</t>
  </si>
  <si>
    <t>NOVEMBRO DE 2023</t>
  </si>
  <si>
    <t>DEZEMBRO DE 2023</t>
  </si>
  <si>
    <t>PREÇO</t>
  </si>
  <si>
    <t>M.C. (%)</t>
  </si>
  <si>
    <t>M.C. ($)</t>
  </si>
  <si>
    <t>QUANITIDADE</t>
  </si>
  <si>
    <t>FATURAMENTO</t>
  </si>
  <si>
    <t>CUSTO FIXO</t>
  </si>
  <si>
    <t>LUCRO</t>
  </si>
  <si>
    <t>M.C. TOTAL ($)</t>
  </si>
  <si>
    <t>Paradas Programadas</t>
  </si>
  <si>
    <t>Disponibilidade</t>
  </si>
  <si>
    <t>Produtividade</t>
  </si>
  <si>
    <t>Qualidade</t>
  </si>
  <si>
    <t>PREENCHER SOMENTE OS CAMPOS EM PRETO</t>
  </si>
  <si>
    <t>OLE - Overall Labor Effectiveness</t>
  </si>
  <si>
    <t>Serviços Produzidos</t>
  </si>
  <si>
    <t>Serviços Rejeitadas</t>
  </si>
  <si>
    <t>Serviços Planejados (und.)</t>
  </si>
  <si>
    <t>Serviços Realizados (und.)</t>
  </si>
  <si>
    <t>Serviços Aprovados</t>
  </si>
  <si>
    <t>MÃO DE OBRA</t>
  </si>
  <si>
    <t>QUANTIDADE</t>
  </si>
  <si>
    <t>DIAS TRABALHADOS</t>
  </si>
  <si>
    <t>HORAS POR DIA</t>
  </si>
  <si>
    <t>HORAS TOTAIS</t>
  </si>
  <si>
    <t>CONSULTOR SENIOR</t>
  </si>
  <si>
    <t>CONSUTORES</t>
  </si>
  <si>
    <t>AUXILIARES</t>
  </si>
  <si>
    <t>TOTAL</t>
  </si>
  <si>
    <t>CONSUTOR</t>
  </si>
  <si>
    <t>AUXILIAR</t>
  </si>
  <si>
    <t>SALÁRIO MENSAL</t>
  </si>
  <si>
    <t>DESCRIÇÃO</t>
  </si>
  <si>
    <t>13 SALÁRIO</t>
  </si>
  <si>
    <t>FÉRIAS</t>
  </si>
  <si>
    <t>SUB-TOTAL</t>
  </si>
  <si>
    <t>INSS (20%) *Confirmar o % com sua CTB.</t>
  </si>
  <si>
    <t>TOTAL MENSAL</t>
  </si>
  <si>
    <t>TOTAL MENSAL EFETIVO</t>
  </si>
  <si>
    <t>CUSTO HORA</t>
  </si>
  <si>
    <t>CUSTO TOTAL</t>
  </si>
  <si>
    <t>DESP. VENDAS</t>
  </si>
  <si>
    <t>VALORES</t>
  </si>
  <si>
    <t>COMISSÃO</t>
  </si>
  <si>
    <t>SIMPLES</t>
  </si>
  <si>
    <t>ISS</t>
  </si>
  <si>
    <t>PIS</t>
  </si>
  <si>
    <t>COFINS</t>
  </si>
  <si>
    <t>(%)</t>
  </si>
  <si>
    <t>CUSTO M.O.</t>
  </si>
  <si>
    <t>OUTROS C.V.</t>
  </si>
  <si>
    <t>M. CONTRIB.</t>
  </si>
  <si>
    <t>TRIB. S/LUCRO</t>
  </si>
  <si>
    <t>LUCRO LIQ.</t>
  </si>
  <si>
    <t>L.L. (%)</t>
  </si>
  <si>
    <t>PARADA PROG.</t>
  </si>
  <si>
    <t>HORAS DISPO.</t>
  </si>
  <si>
    <t>TEMPO DISPO.</t>
  </si>
  <si>
    <t>GPT - Gestão dos Postos de Trabalho</t>
  </si>
  <si>
    <t>Tempo total (hr)</t>
  </si>
  <si>
    <t>Tempo Disponível (hr)</t>
  </si>
  <si>
    <t>Paradas não programadas (hr)</t>
  </si>
  <si>
    <t>Tempo Efetivo (hr)</t>
  </si>
  <si>
    <t>Tempo de ciclo (hr)</t>
  </si>
  <si>
    <t>PRODUTO:</t>
  </si>
  <si>
    <t>OBSERVAÇÃO (Ex. Banco)</t>
  </si>
  <si>
    <t>PREENCHER</t>
  </si>
  <si>
    <t>DEMONSTRATIVO DE RESULTADO - D.R.E.</t>
  </si>
  <si>
    <t>RECEITA BRUTA DE VENDA</t>
  </si>
  <si>
    <t>DEDUÇÕES DA RECEITA BRUTA</t>
  </si>
  <si>
    <t>CUSTOS DIRETOS</t>
  </si>
  <si>
    <t>P - Cursos e Treinamentos</t>
  </si>
  <si>
    <t>P - Viagens e Estadias</t>
  </si>
  <si>
    <t>P - Deslocamento</t>
  </si>
  <si>
    <t>P - ISS</t>
  </si>
  <si>
    <t>P - Pis</t>
  </si>
  <si>
    <t>P - Cofins</t>
  </si>
  <si>
    <t>P - Salários Administrativo</t>
  </si>
  <si>
    <t>P - Salários Comercial</t>
  </si>
  <si>
    <t>P - Salários Produção</t>
  </si>
  <si>
    <t>P - Férias</t>
  </si>
  <si>
    <t>P - 13 Salário</t>
  </si>
  <si>
    <t>P - IRRF</t>
  </si>
  <si>
    <t>P - Outros Custos Diretos</t>
  </si>
  <si>
    <t>LUCRO BRUTO</t>
  </si>
  <si>
    <t>DESPESAS COM VENDAS</t>
  </si>
  <si>
    <t>P - Comissões</t>
  </si>
  <si>
    <t>MARGEM DE CONTRIBUIÇÃO</t>
  </si>
  <si>
    <t>DESPESAS FIXAS</t>
  </si>
  <si>
    <t>LUCRO OPERACIONAL</t>
  </si>
  <si>
    <t>RECEITAS FINANCEIRAS</t>
  </si>
  <si>
    <t>DESPESAS FINANCEIRAS</t>
  </si>
  <si>
    <t>Juros Recebido</t>
  </si>
  <si>
    <t>Juros Pagos</t>
  </si>
  <si>
    <t>LUCRO ANTES DO IR E CS</t>
  </si>
  <si>
    <t>LUCRO LÍQUIDO</t>
  </si>
  <si>
    <t>RECEITA LIQUIDA DE VENDA</t>
  </si>
  <si>
    <t>NOME MÊS</t>
  </si>
  <si>
    <t>Desconto Recebido</t>
  </si>
  <si>
    <t>Desconto Concedido</t>
  </si>
  <si>
    <t>OCULTAR</t>
  </si>
  <si>
    <t>TOTAL ANUAL + 1 DE FÉRIAS</t>
  </si>
  <si>
    <t>ALERTAS!!!</t>
  </si>
  <si>
    <t>PAGAMENTO DE SALÁRIOS, FÉRIAS, 13, E COMISSÕES EM FOLHA DE SALARIO.</t>
  </si>
  <si>
    <t xml:space="preserve">PAGAMENTO OU RECEBIMENTO REF. COMPRA OU VENDA DE IMOBILIZADO </t>
  </si>
  <si>
    <t>PAGAMENTO OU RECEBIMENTO DE EMPRESTIMO OU FINANCIAMENTO (OS JUROS ENTRAM)</t>
  </si>
  <si>
    <t>MULTA RESCISÓRIA (40% FGTS)</t>
  </si>
  <si>
    <t>CONSIDERAR UMA TAXA DE DEPRECIAÇÃO PARA SEU IMOBILIZADO</t>
  </si>
  <si>
    <t>ÀREA</t>
  </si>
  <si>
    <t>FUNCIONÁRIO</t>
  </si>
  <si>
    <t>Funcionário 1</t>
  </si>
  <si>
    <t>Funcionário 2</t>
  </si>
  <si>
    <t>Funcionário 3</t>
  </si>
  <si>
    <t>Funcionário 4</t>
  </si>
  <si>
    <t>Funcionário 5</t>
  </si>
  <si>
    <t>Funcionário 6</t>
  </si>
  <si>
    <t>Funcionário 7</t>
  </si>
  <si>
    <t>Funcionário 8</t>
  </si>
  <si>
    <t>Funcionário 9</t>
  </si>
  <si>
    <t>Funcionário 10</t>
  </si>
  <si>
    <t>SALÁRIO</t>
  </si>
  <si>
    <t>INSS</t>
  </si>
  <si>
    <t>FGTS</t>
  </si>
  <si>
    <t>Produção MD - Sal. + Enc.</t>
  </si>
  <si>
    <t>Administrativo - Sal. + Enc.</t>
  </si>
  <si>
    <t>Comercial - Salário + Encar.</t>
  </si>
  <si>
    <t>Supervisão Prod. Sal.+Enc.</t>
  </si>
  <si>
    <t>P - IRPJ e CSSL</t>
  </si>
  <si>
    <t>PÉ DE MOLEQUE CALÇADOS</t>
  </si>
  <si>
    <t>DENTETIVE CLÍNICA ODONTO.</t>
  </si>
  <si>
    <t>JOÃO DE BARRO CONSTR.</t>
  </si>
  <si>
    <t>BORDA INFINITA PIZZARIA</t>
  </si>
  <si>
    <t>LOGO ALI TRANSPORTES</t>
  </si>
  <si>
    <t>CONTA TUDO CONTABILIDADE</t>
  </si>
  <si>
    <t>P - Softwares</t>
  </si>
  <si>
    <t>P - Propaganda e Public.</t>
  </si>
  <si>
    <t>P - Internet e Telefonia</t>
  </si>
  <si>
    <t>P - Energia Eletrica e Àgua</t>
  </si>
  <si>
    <t>TERRENOS</t>
  </si>
  <si>
    <t>EDIFICAÇÕES</t>
  </si>
  <si>
    <t>VEÍCULOS</t>
  </si>
  <si>
    <t>% DEPR. ANO</t>
  </si>
  <si>
    <t>MESES 2023</t>
  </si>
  <si>
    <t>COMPUTADORES</t>
  </si>
  <si>
    <t>MÁQUINAS</t>
  </si>
  <si>
    <t>MÓVEIS</t>
  </si>
  <si>
    <t>Depreciação Imobilizado</t>
  </si>
  <si>
    <t>INTERFONE COMUNICAÇÕES</t>
  </si>
  <si>
    <t>POWER ENERGIA E SANEAM.</t>
  </si>
  <si>
    <t>LAN HOUSE COMPUTADORES</t>
  </si>
  <si>
    <t>VOLNEI DA SILVA</t>
  </si>
  <si>
    <t>NERI DE SOUZA</t>
  </si>
  <si>
    <t>GOOGLE</t>
  </si>
  <si>
    <t>MICROSOFT EXCEL</t>
  </si>
  <si>
    <t>ALUGAMAIS IMOBILIÁRIA</t>
  </si>
  <si>
    <t>Neri</t>
  </si>
  <si>
    <t>Volnei</t>
  </si>
  <si>
    <t>MARK-UP</t>
  </si>
  <si>
    <t>% M. LUCRO</t>
  </si>
  <si>
    <t>PREÇO CALC.</t>
  </si>
  <si>
    <t>DESCONTO CONDICIONAL (BOLETO)</t>
  </si>
  <si>
    <t>Preço de Venda</t>
  </si>
  <si>
    <t>Desconto</t>
  </si>
  <si>
    <t>Margem Contr.</t>
  </si>
  <si>
    <t>Volume</t>
  </si>
  <si>
    <t>Var. % Volume</t>
  </si>
  <si>
    <t>Faturamento</t>
  </si>
  <si>
    <t>Custo Variável</t>
  </si>
  <si>
    <t>Preço c/desc.</t>
  </si>
  <si>
    <t>Volume Ajust.</t>
  </si>
  <si>
    <t>Fat. c/ desc.</t>
  </si>
  <si>
    <t xml:space="preserve">DESCONTO INCONDICIONAL (N.F.) </t>
  </si>
  <si>
    <t>% Desp. Variáv.</t>
  </si>
  <si>
    <t>Desp. Variável</t>
  </si>
  <si>
    <t>BALANÇO PATRIMONIAL 2023</t>
  </si>
  <si>
    <t>ATIVO</t>
  </si>
  <si>
    <t>ATIVO CIRCULANTE</t>
  </si>
  <si>
    <t>DISPONIBILIDADES</t>
  </si>
  <si>
    <t>CONTAS A RECEBER</t>
  </si>
  <si>
    <t>ATIVO NÃO CIRCULANTE</t>
  </si>
  <si>
    <t>IMOBILIZADO</t>
  </si>
  <si>
    <t>COMPUTADORES E COMPONENTES</t>
  </si>
  <si>
    <t>MOVÉIS E UTENSÍLIOS</t>
  </si>
  <si>
    <t>PASSIVO</t>
  </si>
  <si>
    <t>PASSIVO CIRCULANTE</t>
  </si>
  <si>
    <t>CONTAS A PAGAR</t>
  </si>
  <si>
    <t>EMPRESTIMOS E FINANCIAMENTOS</t>
  </si>
  <si>
    <t>PASSIVO NÃO CIRCULANTE</t>
  </si>
  <si>
    <t>PATRIMÔNIO LÍQUIDO</t>
  </si>
  <si>
    <t>CAPITAL SOCIAL</t>
  </si>
  <si>
    <t>RESERVA DE LUCROS</t>
  </si>
  <si>
    <t>(-) DEPRECIAÇÃO COMPUTADOR</t>
  </si>
  <si>
    <t>(-) DEPRECIAÇÃO MÓVEIS</t>
  </si>
  <si>
    <t>Tipo</t>
  </si>
  <si>
    <t>Salário</t>
  </si>
  <si>
    <t>Pró-labore</t>
  </si>
  <si>
    <t>TIPO</t>
  </si>
  <si>
    <t>b</t>
  </si>
  <si>
    <r>
      <t>*</t>
    </r>
    <r>
      <rPr>
        <i/>
        <sz val="11"/>
        <color theme="1"/>
        <rFont val="Calibri"/>
        <family val="2"/>
        <scheme val="minor"/>
      </rPr>
      <t>DIFERENÇA ATIVO X PASSIVO</t>
    </r>
  </si>
  <si>
    <t>ANÁLISE</t>
  </si>
  <si>
    <t>VERTICAL</t>
  </si>
  <si>
    <t>GOVERNO</t>
  </si>
  <si>
    <t>DESCONTO VS FATURAMENTO</t>
  </si>
  <si>
    <t>NÃO ENTRA NO D.R.E. PELO CONTAS Á PAGAR:</t>
  </si>
  <si>
    <t>Índice de Liquidez Corrente</t>
  </si>
  <si>
    <t>Índice de Liquidez Imediata</t>
  </si>
  <si>
    <t>Necessidade de Capital de Giro</t>
  </si>
  <si>
    <t>Saldo em Tesouraria</t>
  </si>
  <si>
    <t>Rentabilidade ROE</t>
  </si>
  <si>
    <t>Rentabilidade ROA</t>
  </si>
  <si>
    <t>Grau de Endividamento</t>
  </si>
  <si>
    <t>FGTS (8%)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</si>
</sst>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[$R$-416]\ * #,##0.00_-;\-[$R$-416]\ * #,##0.00_-;_-[$R$-416]\ * &quot;-&quot;??_-;_-@_-"/>
    <numFmt numFmtId="165" formatCode="0.0000%"/>
    <numFmt numFmtId="166" formatCode="0.0%"/>
  </numFmts>
  <fonts count="32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i/>
      <sz val="16"/>
      <color theme="1"/>
      <name val="Calibri"/>
      <family val="2"/>
      <scheme val="minor"/>
    </font>
    <font>
      <b/>
      <sz val="16"/>
      <color theme="3"/>
      <name val="Calibri"/>
      <family val="2"/>
      <scheme val="minor"/>
    </font>
    <font>
      <b/>
      <i/>
      <u/>
      <sz val="16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20"/>
      <name val="Calibri"/>
      <family val="2"/>
      <scheme val="minor"/>
    </font>
    <font>
      <b/>
      <sz val="16"/>
      <name val="Calibri"/>
      <family val="2"/>
      <scheme val="minor"/>
    </font>
    <font>
      <sz val="9"/>
      <color indexed="81"/>
      <name val="Segoe UI"/>
      <family val="2"/>
    </font>
    <font>
      <b/>
      <u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sz val="13"/>
      <color theme="1"/>
      <name val="Calibri"/>
      <family val="2"/>
      <scheme val="minor"/>
    </font>
    <font>
      <sz val="13"/>
      <color theme="0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3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u/>
      <sz val="14"/>
      <color rgb="FFFF0000"/>
      <name val="Calibri"/>
      <family val="2"/>
      <scheme val="minor"/>
    </font>
    <font>
      <b/>
      <u/>
      <sz val="26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50"/>
        <bgColor indexed="64"/>
      </patternFill>
    </fill>
  </fills>
  <borders count="6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/>
      <top/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425">
    <xf numFmtId="0" fontId="0" fillId="0" borderId="0" xfId="0"/>
    <xf numFmtId="0" fontId="0" fillId="4" borderId="0" xfId="0" applyFill="1"/>
    <xf numFmtId="0" fontId="19" fillId="2" borderId="50" xfId="0" applyFont="1" applyFill="1" applyBorder="1" applyAlignment="1" applyProtection="1">
      <alignment horizontal="right"/>
      <protection locked="0"/>
    </xf>
    <xf numFmtId="0" fontId="19" fillId="2" borderId="0" xfId="0" applyFont="1" applyFill="1" applyBorder="1" applyAlignment="1" applyProtection="1">
      <alignment horizontal="right"/>
      <protection locked="0"/>
    </xf>
    <xf numFmtId="0" fontId="21" fillId="4" borderId="47" xfId="0" applyFont="1" applyFill="1" applyBorder="1" applyAlignment="1" applyProtection="1">
      <alignment horizontal="right"/>
      <protection locked="0"/>
    </xf>
    <xf numFmtId="0" fontId="0" fillId="4" borderId="0" xfId="0" applyFill="1" applyProtection="1">
      <protection locked="0"/>
    </xf>
    <xf numFmtId="44" fontId="0" fillId="4" borderId="0" xfId="1" applyFont="1" applyFill="1" applyProtection="1">
      <protection locked="0"/>
    </xf>
    <xf numFmtId="44" fontId="10" fillId="0" borderId="13" xfId="1" applyFont="1" applyBorder="1" applyAlignment="1" applyProtection="1">
      <alignment horizontal="left"/>
      <protection locked="0"/>
    </xf>
    <xf numFmtId="0" fontId="10" fillId="0" borderId="16" xfId="0" applyFont="1" applyBorder="1" applyProtection="1">
      <protection locked="0"/>
    </xf>
    <xf numFmtId="0" fontId="1" fillId="0" borderId="17" xfId="0" applyFont="1" applyFill="1" applyBorder="1" applyProtection="1">
      <protection locked="0"/>
    </xf>
    <xf numFmtId="0" fontId="10" fillId="0" borderId="0" xfId="0" applyFont="1" applyProtection="1">
      <protection locked="0"/>
    </xf>
    <xf numFmtId="0" fontId="10" fillId="0" borderId="1" xfId="0" applyFont="1" applyBorder="1" applyProtection="1">
      <protection locked="0"/>
    </xf>
    <xf numFmtId="44" fontId="10" fillId="0" borderId="1" xfId="1" applyFont="1" applyBorder="1" applyProtection="1">
      <protection locked="0"/>
    </xf>
    <xf numFmtId="0" fontId="11" fillId="0" borderId="22" xfId="0" applyFont="1" applyFill="1" applyBorder="1" applyProtection="1">
      <protection locked="0"/>
    </xf>
    <xf numFmtId="0" fontId="0" fillId="0" borderId="22" xfId="0" applyBorder="1" applyProtection="1">
      <protection locked="0"/>
    </xf>
    <xf numFmtId="0" fontId="0" fillId="0" borderId="14" xfId="0" applyBorder="1" applyProtection="1">
      <protection locked="0"/>
    </xf>
    <xf numFmtId="0" fontId="0" fillId="0" borderId="0" xfId="0" applyProtection="1">
      <protection locked="0"/>
    </xf>
    <xf numFmtId="0" fontId="10" fillId="4" borderId="1" xfId="0" applyFont="1" applyFill="1" applyBorder="1" applyProtection="1">
      <protection locked="0"/>
    </xf>
    <xf numFmtId="44" fontId="10" fillId="2" borderId="1" xfId="1" applyFont="1" applyFill="1" applyBorder="1" applyProtection="1">
      <protection locked="0"/>
    </xf>
    <xf numFmtId="44" fontId="10" fillId="4" borderId="1" xfId="1" applyFont="1" applyFill="1" applyBorder="1" applyProtection="1">
      <protection locked="0"/>
    </xf>
    <xf numFmtId="0" fontId="11" fillId="0" borderId="20" xfId="0" applyFont="1" applyFill="1" applyBorder="1" applyProtection="1">
      <protection locked="0"/>
    </xf>
    <xf numFmtId="0" fontId="0" fillId="0" borderId="20" xfId="0" applyBorder="1" applyProtection="1">
      <protection locked="0"/>
    </xf>
    <xf numFmtId="0" fontId="0" fillId="0" borderId="23" xfId="0" applyBorder="1" applyProtection="1">
      <protection locked="0"/>
    </xf>
    <xf numFmtId="14" fontId="0" fillId="2" borderId="1" xfId="0" applyNumberFormat="1" applyFill="1" applyBorder="1" applyProtection="1">
      <protection locked="0"/>
    </xf>
    <xf numFmtId="0" fontId="0" fillId="2" borderId="1" xfId="0" applyFill="1" applyBorder="1" applyProtection="1">
      <protection locked="0"/>
    </xf>
    <xf numFmtId="44" fontId="0" fillId="2" borderId="1" xfId="1" applyFont="1" applyFill="1" applyBorder="1" applyProtection="1">
      <protection locked="0"/>
    </xf>
    <xf numFmtId="0" fontId="0" fillId="0" borderId="24" xfId="0" applyBorder="1" applyProtection="1">
      <protection locked="0"/>
    </xf>
    <xf numFmtId="0" fontId="0" fillId="0" borderId="17" xfId="0" applyBorder="1" applyProtection="1">
      <protection locked="0"/>
    </xf>
    <xf numFmtId="0" fontId="11" fillId="0" borderId="26" xfId="0" applyFont="1" applyFill="1" applyBorder="1" applyProtection="1">
      <protection locked="0"/>
    </xf>
    <xf numFmtId="0" fontId="0" fillId="0" borderId="26" xfId="0" applyBorder="1" applyProtection="1">
      <protection locked="0"/>
    </xf>
    <xf numFmtId="0" fontId="0" fillId="0" borderId="25" xfId="0" applyBorder="1" applyProtection="1">
      <protection locked="0"/>
    </xf>
    <xf numFmtId="0" fontId="0" fillId="2" borderId="0" xfId="0" applyFill="1" applyProtection="1">
      <protection locked="0"/>
    </xf>
    <xf numFmtId="0" fontId="0" fillId="0" borderId="21" xfId="0" applyBorder="1" applyProtection="1">
      <protection locked="0"/>
    </xf>
    <xf numFmtId="0" fontId="0" fillId="0" borderId="15" xfId="0" applyBorder="1" applyProtection="1">
      <protection locked="0"/>
    </xf>
    <xf numFmtId="44" fontId="0" fillId="0" borderId="0" xfId="1" applyFont="1" applyProtection="1">
      <protection locked="0"/>
    </xf>
    <xf numFmtId="0" fontId="0" fillId="2" borderId="1" xfId="1" applyNumberFormat="1" applyFont="1" applyFill="1" applyBorder="1" applyProtection="1">
      <protection locked="0"/>
    </xf>
    <xf numFmtId="0" fontId="0" fillId="0" borderId="0" xfId="1" applyNumberFormat="1" applyFont="1" applyProtection="1">
      <protection locked="0"/>
    </xf>
    <xf numFmtId="44" fontId="0" fillId="7" borderId="1" xfId="1" applyFont="1" applyFill="1" applyBorder="1" applyProtection="1"/>
    <xf numFmtId="0" fontId="0" fillId="0" borderId="0" xfId="0" applyProtection="1"/>
    <xf numFmtId="0" fontId="3" fillId="4" borderId="0" xfId="0" applyFont="1" applyFill="1" applyProtection="1">
      <protection locked="0"/>
    </xf>
    <xf numFmtId="9" fontId="3" fillId="4" borderId="0" xfId="2" applyFont="1" applyFill="1" applyProtection="1">
      <protection locked="0"/>
    </xf>
    <xf numFmtId="0" fontId="3" fillId="2" borderId="0" xfId="0" applyFont="1" applyFill="1" applyProtection="1">
      <protection locked="0"/>
    </xf>
    <xf numFmtId="0" fontId="5" fillId="6" borderId="0" xfId="0" applyFont="1" applyFill="1" applyProtection="1">
      <protection locked="0"/>
    </xf>
    <xf numFmtId="0" fontId="6" fillId="2" borderId="0" xfId="0" applyFont="1" applyFill="1" applyProtection="1">
      <protection locked="0"/>
    </xf>
    <xf numFmtId="0" fontId="6" fillId="6" borderId="0" xfId="0" applyFont="1" applyFill="1" applyProtection="1">
      <protection locked="0"/>
    </xf>
    <xf numFmtId="0" fontId="4" fillId="3" borderId="12" xfId="0" applyFont="1" applyFill="1" applyBorder="1" applyAlignment="1" applyProtection="1">
      <alignment horizontal="left"/>
      <protection locked="0"/>
    </xf>
    <xf numFmtId="0" fontId="3" fillId="3" borderId="0" xfId="0" applyFont="1" applyFill="1" applyProtection="1">
      <protection locked="0"/>
    </xf>
    <xf numFmtId="0" fontId="5" fillId="4" borderId="12" xfId="0" applyFont="1" applyFill="1" applyBorder="1" applyAlignment="1" applyProtection="1">
      <alignment horizontal="left"/>
      <protection locked="0"/>
    </xf>
    <xf numFmtId="0" fontId="6" fillId="4" borderId="0" xfId="0" applyFont="1" applyFill="1" applyProtection="1">
      <protection locked="0"/>
    </xf>
    <xf numFmtId="0" fontId="4" fillId="5" borderId="4" xfId="0" applyFont="1" applyFill="1" applyBorder="1" applyAlignment="1" applyProtection="1">
      <protection locked="0"/>
    </xf>
    <xf numFmtId="0" fontId="3" fillId="5" borderId="0" xfId="0" applyFont="1" applyFill="1" applyProtection="1">
      <protection locked="0"/>
    </xf>
    <xf numFmtId="0" fontId="3" fillId="0" borderId="1" xfId="0" applyFont="1" applyFill="1" applyBorder="1" applyProtection="1">
      <protection locked="0"/>
    </xf>
    <xf numFmtId="0" fontId="3" fillId="0" borderId="0" xfId="0" applyFont="1" applyFill="1" applyProtection="1">
      <protection locked="0"/>
    </xf>
    <xf numFmtId="0" fontId="3" fillId="0" borderId="9" xfId="0" applyFont="1" applyFill="1" applyBorder="1" applyProtection="1">
      <protection locked="0"/>
    </xf>
    <xf numFmtId="0" fontId="5" fillId="4" borderId="4" xfId="0" applyFont="1" applyFill="1" applyBorder="1" applyAlignment="1" applyProtection="1">
      <alignment horizontal="left"/>
      <protection locked="0"/>
    </xf>
    <xf numFmtId="0" fontId="4" fillId="5" borderId="1" xfId="0" applyFont="1" applyFill="1" applyBorder="1" applyAlignment="1" applyProtection="1">
      <protection locked="0"/>
    </xf>
    <xf numFmtId="0" fontId="4" fillId="2" borderId="0" xfId="0" applyFont="1" applyFill="1" applyProtection="1">
      <protection locked="0"/>
    </xf>
    <xf numFmtId="0" fontId="4" fillId="5" borderId="0" xfId="0" applyFont="1" applyFill="1" applyProtection="1">
      <protection locked="0"/>
    </xf>
    <xf numFmtId="0" fontId="5" fillId="4" borderId="2" xfId="0" applyFont="1" applyFill="1" applyBorder="1" applyAlignment="1" applyProtection="1">
      <alignment horizontal="left"/>
      <protection locked="0"/>
    </xf>
    <xf numFmtId="0" fontId="7" fillId="2" borderId="0" xfId="0" applyFont="1" applyFill="1" applyProtection="1">
      <protection locked="0"/>
    </xf>
    <xf numFmtId="0" fontId="7" fillId="0" borderId="0" xfId="0" applyFont="1" applyFill="1" applyProtection="1">
      <protection locked="0"/>
    </xf>
    <xf numFmtId="0" fontId="7" fillId="5" borderId="1" xfId="0" applyFont="1" applyFill="1" applyBorder="1" applyProtection="1">
      <protection locked="0"/>
    </xf>
    <xf numFmtId="44" fontId="7" fillId="0" borderId="1" xfId="1" applyFont="1" applyFill="1" applyBorder="1" applyProtection="1">
      <protection locked="0"/>
    </xf>
    <xf numFmtId="0" fontId="9" fillId="6" borderId="9" xfId="0" applyFont="1" applyFill="1" applyBorder="1" applyProtection="1">
      <protection locked="0"/>
    </xf>
    <xf numFmtId="0" fontId="9" fillId="2" borderId="0" xfId="0" applyFont="1" applyFill="1" applyProtection="1">
      <protection locked="0"/>
    </xf>
    <xf numFmtId="0" fontId="9" fillId="6" borderId="0" xfId="0" applyFont="1" applyFill="1" applyProtection="1">
      <protection locked="0"/>
    </xf>
    <xf numFmtId="0" fontId="8" fillId="2" borderId="0" xfId="0" applyFont="1" applyFill="1" applyProtection="1">
      <protection locked="0"/>
    </xf>
    <xf numFmtId="9" fontId="8" fillId="2" borderId="0" xfId="2" applyFont="1" applyFill="1" applyProtection="1">
      <protection locked="0"/>
    </xf>
    <xf numFmtId="0" fontId="8" fillId="0" borderId="0" xfId="0" applyFont="1" applyFill="1" applyProtection="1">
      <protection locked="0"/>
    </xf>
    <xf numFmtId="9" fontId="3" fillId="2" borderId="0" xfId="2" applyFont="1" applyFill="1" applyProtection="1">
      <protection locked="0"/>
    </xf>
    <xf numFmtId="9" fontId="3" fillId="0" borderId="0" xfId="2" applyFont="1" applyFill="1" applyProtection="1">
      <protection locked="0"/>
    </xf>
    <xf numFmtId="0" fontId="5" fillId="6" borderId="12" xfId="0" applyFont="1" applyFill="1" applyBorder="1" applyAlignment="1" applyProtection="1"/>
    <xf numFmtId="0" fontId="5" fillId="6" borderId="37" xfId="0" applyFont="1" applyFill="1" applyBorder="1" applyAlignment="1" applyProtection="1"/>
    <xf numFmtId="44" fontId="4" fillId="3" borderId="12" xfId="0" applyNumberFormat="1" applyFont="1" applyFill="1" applyBorder="1" applyAlignment="1" applyProtection="1"/>
    <xf numFmtId="44" fontId="15" fillId="3" borderId="37" xfId="0" applyNumberFormat="1" applyFont="1" applyFill="1" applyBorder="1" applyAlignment="1" applyProtection="1"/>
    <xf numFmtId="44" fontId="5" fillId="4" borderId="12" xfId="0" applyNumberFormat="1" applyFont="1" applyFill="1" applyBorder="1" applyAlignment="1" applyProtection="1"/>
    <xf numFmtId="44" fontId="5" fillId="4" borderId="37" xfId="0" applyNumberFormat="1" applyFont="1" applyFill="1" applyBorder="1" applyAlignment="1" applyProtection="1"/>
    <xf numFmtId="9" fontId="6" fillId="4" borderId="35" xfId="2" applyFont="1" applyFill="1" applyBorder="1" applyProtection="1"/>
    <xf numFmtId="44" fontId="4" fillId="5" borderId="4" xfId="0" applyNumberFormat="1" applyFont="1" applyFill="1" applyBorder="1" applyProtection="1"/>
    <xf numFmtId="44" fontId="4" fillId="5" borderId="38" xfId="0" applyNumberFormat="1" applyFont="1" applyFill="1" applyBorder="1" applyProtection="1"/>
    <xf numFmtId="9" fontId="3" fillId="5" borderId="35" xfId="2" applyFont="1" applyFill="1" applyBorder="1" applyProtection="1"/>
    <xf numFmtId="44" fontId="3" fillId="0" borderId="1" xfId="0" applyNumberFormat="1" applyFont="1" applyFill="1" applyBorder="1" applyProtection="1"/>
    <xf numFmtId="44" fontId="3" fillId="0" borderId="39" xfId="0" applyNumberFormat="1" applyFont="1" applyFill="1" applyBorder="1" applyProtection="1"/>
    <xf numFmtId="44" fontId="4" fillId="5" borderId="4" xfId="0" applyNumberFormat="1" applyFont="1" applyFill="1" applyBorder="1" applyAlignment="1" applyProtection="1"/>
    <xf numFmtId="44" fontId="4" fillId="5" borderId="38" xfId="0" applyNumberFormat="1" applyFont="1" applyFill="1" applyBorder="1" applyAlignment="1" applyProtection="1"/>
    <xf numFmtId="164" fontId="3" fillId="0" borderId="39" xfId="0" applyNumberFormat="1" applyFont="1" applyFill="1" applyBorder="1" applyProtection="1"/>
    <xf numFmtId="164" fontId="3" fillId="0" borderId="33" xfId="0" applyNumberFormat="1" applyFont="1" applyFill="1" applyBorder="1" applyProtection="1"/>
    <xf numFmtId="44" fontId="5" fillId="4" borderId="4" xfId="1" applyFont="1" applyFill="1" applyBorder="1" applyAlignment="1" applyProtection="1"/>
    <xf numFmtId="44" fontId="5" fillId="4" borderId="38" xfId="1" applyFont="1" applyFill="1" applyBorder="1" applyAlignment="1" applyProtection="1"/>
    <xf numFmtId="44" fontId="4" fillId="5" borderId="1" xfId="1" applyFont="1" applyFill="1" applyBorder="1" applyProtection="1"/>
    <xf numFmtId="44" fontId="4" fillId="5" borderId="39" xfId="1" applyFont="1" applyFill="1" applyBorder="1" applyProtection="1"/>
    <xf numFmtId="44" fontId="3" fillId="0" borderId="39" xfId="1" applyFont="1" applyFill="1" applyBorder="1" applyProtection="1"/>
    <xf numFmtId="44" fontId="4" fillId="5" borderId="1" xfId="0" applyNumberFormat="1" applyFont="1" applyFill="1" applyBorder="1" applyProtection="1"/>
    <xf numFmtId="0" fontId="4" fillId="5" borderId="1" xfId="0" applyFont="1" applyFill="1" applyBorder="1" applyProtection="1"/>
    <xf numFmtId="9" fontId="4" fillId="5" borderId="35" xfId="2" applyFont="1" applyFill="1" applyBorder="1" applyProtection="1"/>
    <xf numFmtId="44" fontId="3" fillId="0" borderId="18" xfId="1" applyFont="1" applyFill="1" applyBorder="1" applyProtection="1"/>
    <xf numFmtId="44" fontId="5" fillId="4" borderId="2" xfId="1" applyFont="1" applyFill="1" applyBorder="1" applyAlignment="1" applyProtection="1"/>
    <xf numFmtId="44" fontId="5" fillId="4" borderId="40" xfId="1" applyFont="1" applyFill="1" applyBorder="1" applyAlignment="1" applyProtection="1"/>
    <xf numFmtId="44" fontId="3" fillId="0" borderId="36" xfId="0" applyNumberFormat="1" applyFont="1" applyFill="1" applyBorder="1" applyProtection="1"/>
    <xf numFmtId="44" fontId="3" fillId="0" borderId="33" xfId="1" applyFont="1" applyFill="1" applyBorder="1" applyProtection="1"/>
    <xf numFmtId="9" fontId="4" fillId="5" borderId="41" xfId="2" applyFont="1" applyFill="1" applyBorder="1" applyProtection="1"/>
    <xf numFmtId="9" fontId="7" fillId="4" borderId="0" xfId="2" applyFont="1" applyFill="1" applyProtection="1">
      <protection locked="0"/>
    </xf>
    <xf numFmtId="9" fontId="9" fillId="4" borderId="0" xfId="2" applyFont="1" applyFill="1" applyProtection="1">
      <protection locked="0"/>
    </xf>
    <xf numFmtId="44" fontId="7" fillId="4" borderId="7" xfId="1" applyFont="1" applyFill="1" applyBorder="1" applyProtection="1">
      <protection locked="0"/>
    </xf>
    <xf numFmtId="44" fontId="9" fillId="4" borderId="10" xfId="1" applyFont="1" applyFill="1" applyBorder="1" applyProtection="1">
      <protection locked="0"/>
    </xf>
    <xf numFmtId="0" fontId="7" fillId="5" borderId="4" xfId="0" applyFont="1" applyFill="1" applyBorder="1" applyProtection="1"/>
    <xf numFmtId="44" fontId="7" fillId="5" borderId="4" xfId="0" applyNumberFormat="1" applyFont="1" applyFill="1" applyBorder="1" applyProtection="1"/>
    <xf numFmtId="44" fontId="7" fillId="5" borderId="5" xfId="0" applyNumberFormat="1" applyFont="1" applyFill="1" applyBorder="1" applyProtection="1"/>
    <xf numFmtId="0" fontId="7" fillId="5" borderId="1" xfId="0" applyFont="1" applyFill="1" applyBorder="1" applyProtection="1"/>
    <xf numFmtId="44" fontId="7" fillId="5" borderId="1" xfId="0" applyNumberFormat="1" applyFont="1" applyFill="1" applyBorder="1" applyProtection="1"/>
    <xf numFmtId="44" fontId="7" fillId="5" borderId="7" xfId="0" applyNumberFormat="1" applyFont="1" applyFill="1" applyBorder="1" applyProtection="1"/>
    <xf numFmtId="44" fontId="7" fillId="5" borderId="1" xfId="1" applyFont="1" applyFill="1" applyBorder="1" applyProtection="1"/>
    <xf numFmtId="44" fontId="9" fillId="6" borderId="9" xfId="1" applyFont="1" applyFill="1" applyBorder="1" applyProtection="1"/>
    <xf numFmtId="0" fontId="0" fillId="4" borderId="0" xfId="0" applyFill="1" applyBorder="1" applyProtection="1">
      <protection locked="0"/>
    </xf>
    <xf numFmtId="44" fontId="0" fillId="4" borderId="0" xfId="1" applyFont="1" applyFill="1" applyBorder="1" applyProtection="1">
      <protection locked="0"/>
    </xf>
    <xf numFmtId="0" fontId="0" fillId="0" borderId="2" xfId="0" applyBorder="1" applyProtection="1">
      <protection locked="0"/>
    </xf>
    <xf numFmtId="14" fontId="0" fillId="0" borderId="2" xfId="0" applyNumberFormat="1" applyBorder="1" applyProtection="1">
      <protection locked="0"/>
    </xf>
    <xf numFmtId="44" fontId="0" fillId="0" borderId="2" xfId="1" applyFont="1" applyBorder="1" applyProtection="1">
      <protection locked="0"/>
    </xf>
    <xf numFmtId="44" fontId="0" fillId="8" borderId="2" xfId="1" applyFont="1" applyFill="1" applyBorder="1" applyProtection="1">
      <protection locked="0"/>
    </xf>
    <xf numFmtId="0" fontId="0" fillId="0" borderId="1" xfId="0" applyBorder="1" applyProtection="1">
      <protection locked="0"/>
    </xf>
    <xf numFmtId="14" fontId="0" fillId="0" borderId="1" xfId="0" applyNumberFormat="1" applyBorder="1" applyProtection="1">
      <protection locked="0"/>
    </xf>
    <xf numFmtId="44" fontId="0" fillId="0" borderId="1" xfId="1" applyFont="1" applyBorder="1" applyProtection="1">
      <protection locked="0"/>
    </xf>
    <xf numFmtId="0" fontId="0" fillId="0" borderId="0" xfId="0" applyBorder="1" applyProtection="1">
      <protection locked="0"/>
    </xf>
    <xf numFmtId="44" fontId="0" fillId="0" borderId="0" xfId="1" applyFont="1" applyBorder="1" applyProtection="1">
      <protection locked="0"/>
    </xf>
    <xf numFmtId="44" fontId="0" fillId="8" borderId="0" xfId="1" applyFont="1" applyFill="1" applyBorder="1" applyProtection="1">
      <protection locked="0"/>
    </xf>
    <xf numFmtId="0" fontId="10" fillId="0" borderId="30" xfId="0" applyFont="1" applyBorder="1" applyProtection="1"/>
    <xf numFmtId="0" fontId="10" fillId="0" borderId="31" xfId="0" applyFont="1" applyBorder="1" applyProtection="1"/>
    <xf numFmtId="0" fontId="10" fillId="3" borderId="31" xfId="0" applyFont="1" applyFill="1" applyBorder="1" applyProtection="1"/>
    <xf numFmtId="0" fontId="10" fillId="2" borderId="31" xfId="0" applyFont="1" applyFill="1" applyBorder="1" applyProtection="1"/>
    <xf numFmtId="44" fontId="10" fillId="0" borderId="31" xfId="1" applyFont="1" applyBorder="1" applyProtection="1"/>
    <xf numFmtId="44" fontId="10" fillId="8" borderId="31" xfId="1" applyFont="1" applyFill="1" applyBorder="1" applyProtection="1"/>
    <xf numFmtId="0" fontId="10" fillId="8" borderId="31" xfId="0" applyFont="1" applyFill="1" applyBorder="1" applyProtection="1"/>
    <xf numFmtId="0" fontId="10" fillId="8" borderId="32" xfId="0" applyFont="1" applyFill="1" applyBorder="1" applyProtection="1"/>
    <xf numFmtId="44" fontId="0" fillId="8" borderId="2" xfId="1" applyFont="1" applyFill="1" applyBorder="1" applyProtection="1"/>
    <xf numFmtId="44" fontId="0" fillId="8" borderId="1" xfId="1" applyFont="1" applyFill="1" applyBorder="1" applyProtection="1"/>
    <xf numFmtId="44" fontId="0" fillId="8" borderId="0" xfId="1" applyFont="1" applyFill="1" applyBorder="1" applyProtection="1"/>
    <xf numFmtId="14" fontId="0" fillId="8" borderId="2" xfId="0" applyNumberFormat="1" applyFill="1" applyBorder="1" applyProtection="1"/>
    <xf numFmtId="0" fontId="0" fillId="8" borderId="2" xfId="0" applyFill="1" applyBorder="1" applyProtection="1"/>
    <xf numFmtId="14" fontId="0" fillId="8" borderId="1" xfId="0" applyNumberFormat="1" applyFill="1" applyBorder="1" applyProtection="1"/>
    <xf numFmtId="0" fontId="0" fillId="8" borderId="0" xfId="0" applyFill="1" applyBorder="1" applyProtection="1"/>
    <xf numFmtId="44" fontId="10" fillId="5" borderId="31" xfId="1" applyFont="1" applyFill="1" applyBorder="1" applyProtection="1"/>
    <xf numFmtId="44" fontId="0" fillId="5" borderId="2" xfId="1" applyFont="1" applyFill="1" applyBorder="1" applyProtection="1"/>
    <xf numFmtId="0" fontId="0" fillId="5" borderId="0" xfId="0" applyFill="1" applyProtection="1"/>
    <xf numFmtId="0" fontId="10" fillId="4" borderId="33" xfId="0" applyFont="1" applyFill="1" applyBorder="1" applyAlignment="1" applyProtection="1">
      <protection locked="0"/>
    </xf>
    <xf numFmtId="0" fontId="0" fillId="4" borderId="0" xfId="0" applyFont="1" applyFill="1" applyBorder="1" applyAlignment="1" applyProtection="1">
      <protection locked="0"/>
    </xf>
    <xf numFmtId="0" fontId="0" fillId="4" borderId="0" xfId="0" applyFont="1" applyFill="1" applyProtection="1">
      <protection locked="0"/>
    </xf>
    <xf numFmtId="0" fontId="10" fillId="8" borderId="34" xfId="0" applyFont="1" applyFill="1" applyBorder="1" applyAlignment="1" applyProtection="1">
      <alignment horizontal="center"/>
      <protection locked="0"/>
    </xf>
    <xf numFmtId="0" fontId="10" fillId="2" borderId="0" xfId="0" applyFont="1" applyFill="1" applyAlignment="1" applyProtection="1">
      <alignment horizontal="center"/>
      <protection locked="0"/>
    </xf>
    <xf numFmtId="0" fontId="10" fillId="0" borderId="0" xfId="0" applyFont="1" applyAlignment="1" applyProtection="1">
      <alignment horizontal="center"/>
      <protection locked="0"/>
    </xf>
    <xf numFmtId="0" fontId="10" fillId="3" borderId="35" xfId="0" applyFont="1" applyFill="1" applyBorder="1" applyAlignment="1" applyProtection="1">
      <alignment horizontal="center"/>
      <protection locked="0"/>
    </xf>
    <xf numFmtId="0" fontId="10" fillId="5" borderId="3" xfId="0" applyFont="1" applyFill="1" applyBorder="1" applyProtection="1">
      <protection locked="0"/>
    </xf>
    <xf numFmtId="0" fontId="10" fillId="2" borderId="0" xfId="0" applyFont="1" applyFill="1" applyProtection="1">
      <protection locked="0"/>
    </xf>
    <xf numFmtId="0" fontId="0" fillId="0" borderId="6" xfId="0" applyBorder="1" applyProtection="1">
      <protection locked="0"/>
    </xf>
    <xf numFmtId="0" fontId="0" fillId="0" borderId="8" xfId="0" applyBorder="1" applyProtection="1">
      <protection locked="0"/>
    </xf>
    <xf numFmtId="0" fontId="10" fillId="5" borderId="27" xfId="0" applyFont="1" applyFill="1" applyBorder="1" applyProtection="1">
      <protection locked="0"/>
    </xf>
    <xf numFmtId="0" fontId="0" fillId="5" borderId="42" xfId="0" applyFill="1" applyBorder="1" applyProtection="1">
      <protection locked="0"/>
    </xf>
    <xf numFmtId="0" fontId="17" fillId="5" borderId="44" xfId="0" applyFont="1" applyFill="1" applyBorder="1" applyProtection="1">
      <protection locked="0"/>
    </xf>
    <xf numFmtId="0" fontId="17" fillId="2" borderId="0" xfId="0" applyFont="1" applyFill="1" applyProtection="1">
      <protection locked="0"/>
    </xf>
    <xf numFmtId="0" fontId="17" fillId="0" borderId="0" xfId="0" applyFont="1" applyProtection="1">
      <protection locked="0"/>
    </xf>
    <xf numFmtId="0" fontId="10" fillId="3" borderId="34" xfId="0" applyFont="1" applyFill="1" applyBorder="1" applyAlignment="1" applyProtection="1">
      <alignment horizontal="center"/>
      <protection locked="0"/>
    </xf>
    <xf numFmtId="0" fontId="10" fillId="5" borderId="11" xfId="0" applyFont="1" applyFill="1" applyBorder="1" applyProtection="1">
      <protection locked="0"/>
    </xf>
    <xf numFmtId="14" fontId="10" fillId="8" borderId="35" xfId="0" applyNumberFormat="1" applyFont="1" applyFill="1" applyBorder="1" applyAlignment="1" applyProtection="1">
      <alignment horizontal="center"/>
    </xf>
    <xf numFmtId="44" fontId="10" fillId="5" borderId="4" xfId="1" applyFont="1" applyFill="1" applyBorder="1" applyProtection="1"/>
    <xf numFmtId="44" fontId="10" fillId="5" borderId="5" xfId="1" applyFont="1" applyFill="1" applyBorder="1" applyProtection="1"/>
    <xf numFmtId="44" fontId="0" fillId="0" borderId="1" xfId="1" applyFont="1" applyBorder="1" applyProtection="1"/>
    <xf numFmtId="44" fontId="0" fillId="0" borderId="7" xfId="1" applyFont="1" applyBorder="1" applyProtection="1"/>
    <xf numFmtId="44" fontId="0" fillId="0" borderId="9" xfId="1" applyFont="1" applyBorder="1" applyProtection="1"/>
    <xf numFmtId="44" fontId="0" fillId="0" borderId="10" xfId="1" applyFont="1" applyBorder="1" applyProtection="1"/>
    <xf numFmtId="44" fontId="10" fillId="5" borderId="34" xfId="0" applyNumberFormat="1" applyFont="1" applyFill="1" applyBorder="1" applyProtection="1"/>
    <xf numFmtId="44" fontId="10" fillId="5" borderId="28" xfId="0" applyNumberFormat="1" applyFont="1" applyFill="1" applyBorder="1" applyProtection="1"/>
    <xf numFmtId="44" fontId="10" fillId="5" borderId="29" xfId="0" applyNumberFormat="1" applyFont="1" applyFill="1" applyBorder="1" applyProtection="1"/>
    <xf numFmtId="44" fontId="0" fillId="2" borderId="35" xfId="1" applyFont="1" applyFill="1" applyBorder="1" applyProtection="1"/>
    <xf numFmtId="44" fontId="0" fillId="5" borderId="35" xfId="1" applyFont="1" applyFill="1" applyBorder="1" applyProtection="1"/>
    <xf numFmtId="44" fontId="0" fillId="5" borderId="0" xfId="1" applyFont="1" applyFill="1" applyBorder="1" applyProtection="1"/>
    <xf numFmtId="44" fontId="0" fillId="5" borderId="43" xfId="1" applyFont="1" applyFill="1" applyBorder="1" applyProtection="1"/>
    <xf numFmtId="44" fontId="17" fillId="5" borderId="41" xfId="0" applyNumberFormat="1" applyFont="1" applyFill="1" applyBorder="1" applyProtection="1"/>
    <xf numFmtId="44" fontId="17" fillId="5" borderId="19" xfId="0" applyNumberFormat="1" applyFont="1" applyFill="1" applyBorder="1" applyProtection="1"/>
    <xf numFmtId="44" fontId="17" fillId="5" borderId="45" xfId="0" applyNumberFormat="1" applyFont="1" applyFill="1" applyBorder="1" applyProtection="1"/>
    <xf numFmtId="0" fontId="0" fillId="4" borderId="0" xfId="0" applyFill="1" applyProtection="1"/>
    <xf numFmtId="14" fontId="10" fillId="8" borderId="34" xfId="0" applyNumberFormat="1" applyFont="1" applyFill="1" applyBorder="1" applyAlignment="1" applyProtection="1">
      <alignment horizontal="center"/>
    </xf>
    <xf numFmtId="14" fontId="10" fillId="2" borderId="0" xfId="0" applyNumberFormat="1" applyFont="1" applyFill="1" applyBorder="1" applyAlignment="1" applyProtection="1">
      <alignment horizontal="center"/>
    </xf>
    <xf numFmtId="44" fontId="10" fillId="5" borderId="12" xfId="1" applyFont="1" applyFill="1" applyBorder="1" applyProtection="1"/>
    <xf numFmtId="44" fontId="10" fillId="5" borderId="46" xfId="1" applyFont="1" applyFill="1" applyBorder="1" applyProtection="1"/>
    <xf numFmtId="44" fontId="10" fillId="2" borderId="0" xfId="1" applyFont="1" applyFill="1" applyBorder="1" applyProtection="1"/>
    <xf numFmtId="44" fontId="0" fillId="0" borderId="4" xfId="1" applyFont="1" applyBorder="1" applyProtection="1"/>
    <xf numFmtId="44" fontId="0" fillId="0" borderId="5" xfId="1" applyFont="1" applyBorder="1" applyProtection="1"/>
    <xf numFmtId="44" fontId="0" fillId="2" borderId="0" xfId="1" applyFont="1" applyFill="1" applyBorder="1" applyProtection="1"/>
    <xf numFmtId="44" fontId="10" fillId="2" borderId="0" xfId="0" applyNumberFormat="1" applyFont="1" applyFill="1" applyBorder="1" applyProtection="1"/>
    <xf numFmtId="44" fontId="17" fillId="2" borderId="0" xfId="0" applyNumberFormat="1" applyFont="1" applyFill="1" applyBorder="1" applyProtection="1"/>
    <xf numFmtId="0" fontId="10" fillId="0" borderId="53" xfId="0" applyFont="1" applyBorder="1" applyProtection="1"/>
    <xf numFmtId="0" fontId="0" fillId="0" borderId="2" xfId="0" applyBorder="1" applyProtection="1"/>
    <xf numFmtId="14" fontId="10" fillId="2" borderId="1" xfId="0" applyNumberFormat="1" applyFont="1" applyFill="1" applyBorder="1" applyProtection="1">
      <protection locked="0"/>
    </xf>
    <xf numFmtId="0" fontId="1" fillId="4" borderId="1" xfId="0" applyFont="1" applyFill="1" applyBorder="1" applyAlignment="1" applyProtection="1">
      <alignment horizontal="center"/>
      <protection locked="0"/>
    </xf>
    <xf numFmtId="9" fontId="30" fillId="4" borderId="0" xfId="0" applyNumberFormat="1" applyFont="1" applyFill="1" applyAlignment="1" applyProtection="1">
      <alignment horizontal="center"/>
      <protection locked="0"/>
    </xf>
    <xf numFmtId="0" fontId="10" fillId="2" borderId="27" xfId="0" applyFont="1" applyFill="1" applyBorder="1" applyProtection="1">
      <protection locked="0"/>
    </xf>
    <xf numFmtId="0" fontId="27" fillId="2" borderId="0" xfId="0" applyFont="1" applyFill="1" applyAlignment="1" applyProtection="1">
      <alignment horizontal="center"/>
      <protection locked="0"/>
    </xf>
    <xf numFmtId="0" fontId="10" fillId="8" borderId="0" xfId="0" applyFont="1" applyFill="1" applyProtection="1">
      <protection locked="0"/>
    </xf>
    <xf numFmtId="0" fontId="0" fillId="2" borderId="0" xfId="0" applyFont="1" applyFill="1" applyProtection="1">
      <protection locked="0"/>
    </xf>
    <xf numFmtId="0" fontId="0" fillId="2" borderId="0" xfId="0" applyFont="1" applyFill="1" applyBorder="1" applyProtection="1">
      <protection locked="0"/>
    </xf>
    <xf numFmtId="44" fontId="2" fillId="2" borderId="0" xfId="1" applyFont="1" applyFill="1" applyProtection="1">
      <protection locked="0"/>
    </xf>
    <xf numFmtId="0" fontId="29" fillId="2" borderId="0" xfId="0" applyFont="1" applyFill="1" applyProtection="1">
      <protection locked="0"/>
    </xf>
    <xf numFmtId="0" fontId="10" fillId="2" borderId="0" xfId="0" applyFont="1" applyFill="1" applyBorder="1" applyProtection="1">
      <protection locked="0"/>
    </xf>
    <xf numFmtId="0" fontId="0" fillId="2" borderId="42" xfId="0" applyFill="1" applyBorder="1" applyProtection="1">
      <protection locked="0"/>
    </xf>
    <xf numFmtId="44" fontId="10" fillId="2" borderId="0" xfId="1" applyFont="1" applyFill="1" applyBorder="1" applyProtection="1">
      <protection locked="0"/>
    </xf>
    <xf numFmtId="0" fontId="0" fillId="2" borderId="0" xfId="0" applyFill="1" applyBorder="1" applyProtection="1">
      <protection locked="0"/>
    </xf>
    <xf numFmtId="44" fontId="0" fillId="2" borderId="0" xfId="0" applyNumberFormat="1" applyFill="1" applyBorder="1" applyProtection="1">
      <protection locked="0"/>
    </xf>
    <xf numFmtId="0" fontId="0" fillId="2" borderId="44" xfId="0" applyFill="1" applyBorder="1" applyProtection="1">
      <protection locked="0"/>
    </xf>
    <xf numFmtId="0" fontId="10" fillId="2" borderId="0" xfId="0" applyFont="1" applyFill="1" applyAlignment="1" applyProtection="1">
      <alignment horizontal="right"/>
      <protection locked="0"/>
    </xf>
    <xf numFmtId="10" fontId="0" fillId="2" borderId="0" xfId="0" applyNumberFormat="1" applyFill="1" applyProtection="1">
      <protection locked="0"/>
    </xf>
    <xf numFmtId="44" fontId="0" fillId="2" borderId="0" xfId="1" applyFont="1" applyFill="1" applyBorder="1" applyProtection="1">
      <protection locked="0"/>
    </xf>
    <xf numFmtId="0" fontId="10" fillId="2" borderId="42" xfId="0" applyFont="1" applyFill="1" applyBorder="1" applyProtection="1">
      <protection locked="0"/>
    </xf>
    <xf numFmtId="0" fontId="0" fillId="8" borderId="0" xfId="0" applyFont="1" applyFill="1" applyProtection="1">
      <protection locked="0"/>
    </xf>
    <xf numFmtId="0" fontId="10" fillId="8" borderId="0" xfId="0" applyFont="1" applyFill="1" applyAlignment="1" applyProtection="1">
      <alignment horizontal="center"/>
      <protection locked="0"/>
    </xf>
    <xf numFmtId="0" fontId="0" fillId="8" borderId="0" xfId="0" applyFont="1" applyFill="1" applyBorder="1" applyProtection="1">
      <protection locked="0"/>
    </xf>
    <xf numFmtId="0" fontId="10" fillId="4" borderId="0" xfId="0" applyFont="1" applyFill="1" applyProtection="1">
      <protection locked="0"/>
    </xf>
    <xf numFmtId="44" fontId="2" fillId="2" borderId="0" xfId="1" applyFont="1" applyFill="1" applyBorder="1" applyProtection="1">
      <protection locked="0"/>
    </xf>
    <xf numFmtId="10" fontId="0" fillId="2" borderId="0" xfId="2" applyNumberFormat="1" applyFont="1" applyFill="1" applyProtection="1">
      <protection locked="0"/>
    </xf>
    <xf numFmtId="0" fontId="10" fillId="2" borderId="51" xfId="0" applyFont="1" applyFill="1" applyBorder="1" applyProtection="1">
      <protection locked="0"/>
    </xf>
    <xf numFmtId="0" fontId="17" fillId="2" borderId="44" xfId="0" applyFont="1" applyFill="1" applyBorder="1" applyProtection="1">
      <protection locked="0"/>
    </xf>
    <xf numFmtId="0" fontId="10" fillId="2" borderId="0" xfId="0" applyFont="1" applyFill="1" applyProtection="1"/>
    <xf numFmtId="0" fontId="10" fillId="7" borderId="28" xfId="0" applyFont="1" applyFill="1" applyBorder="1" applyProtection="1"/>
    <xf numFmtId="0" fontId="10" fillId="9" borderId="28" xfId="0" applyFont="1" applyFill="1" applyBorder="1" applyProtection="1"/>
    <xf numFmtId="0" fontId="10" fillId="7" borderId="29" xfId="0" applyFont="1" applyFill="1" applyBorder="1" applyProtection="1"/>
    <xf numFmtId="0" fontId="10" fillId="5" borderId="34" xfId="0" applyFont="1" applyFill="1" applyBorder="1" applyProtection="1"/>
    <xf numFmtId="44" fontId="10" fillId="9" borderId="28" xfId="1" applyFont="1" applyFill="1" applyBorder="1" applyProtection="1"/>
    <xf numFmtId="44" fontId="10" fillId="7" borderId="28" xfId="1" applyFont="1" applyFill="1" applyBorder="1" applyProtection="1"/>
    <xf numFmtId="44" fontId="10" fillId="7" borderId="29" xfId="1" applyFont="1" applyFill="1" applyBorder="1" applyProtection="1"/>
    <xf numFmtId="44" fontId="10" fillId="5" borderId="35" xfId="1" applyFont="1" applyFill="1" applyBorder="1" applyProtection="1"/>
    <xf numFmtId="44" fontId="0" fillId="9" borderId="0" xfId="1" applyFont="1" applyFill="1" applyBorder="1" applyProtection="1"/>
    <xf numFmtId="44" fontId="0" fillId="7" borderId="0" xfId="1" applyFont="1" applyFill="1" applyBorder="1" applyProtection="1"/>
    <xf numFmtId="44" fontId="0" fillId="7" borderId="43" xfId="1" applyFont="1" applyFill="1" applyBorder="1" applyProtection="1"/>
    <xf numFmtId="44" fontId="2" fillId="5" borderId="35" xfId="1" applyFont="1" applyFill="1" applyBorder="1" applyProtection="1"/>
    <xf numFmtId="44" fontId="0" fillId="9" borderId="19" xfId="1" applyFont="1" applyFill="1" applyBorder="1" applyProtection="1"/>
    <xf numFmtId="44" fontId="0" fillId="7" borderId="19" xfId="1" applyFont="1" applyFill="1" applyBorder="1" applyProtection="1"/>
    <xf numFmtId="44" fontId="0" fillId="7" borderId="45" xfId="1" applyFont="1" applyFill="1" applyBorder="1" applyProtection="1"/>
    <xf numFmtId="44" fontId="10" fillId="9" borderId="0" xfId="1" applyFont="1" applyFill="1" applyBorder="1" applyProtection="1"/>
    <xf numFmtId="44" fontId="10" fillId="7" borderId="0" xfId="1" applyFont="1" applyFill="1" applyBorder="1" applyProtection="1"/>
    <xf numFmtId="44" fontId="10" fillId="7" borderId="43" xfId="1" applyFont="1" applyFill="1" applyBorder="1" applyProtection="1"/>
    <xf numFmtId="44" fontId="10" fillId="9" borderId="52" xfId="1" applyFont="1" applyFill="1" applyBorder="1" applyProtection="1"/>
    <xf numFmtId="44" fontId="10" fillId="7" borderId="52" xfId="1" applyFont="1" applyFill="1" applyBorder="1" applyProtection="1"/>
    <xf numFmtId="44" fontId="10" fillId="7" borderId="16" xfId="1" applyFont="1" applyFill="1" applyBorder="1" applyProtection="1"/>
    <xf numFmtId="44" fontId="17" fillId="9" borderId="19" xfId="1" applyFont="1" applyFill="1" applyBorder="1" applyProtection="1"/>
    <xf numFmtId="44" fontId="17" fillId="7" borderId="19" xfId="1" applyFont="1" applyFill="1" applyBorder="1" applyProtection="1"/>
    <xf numFmtId="44" fontId="17" fillId="7" borderId="45" xfId="1" applyFont="1" applyFill="1" applyBorder="1" applyProtection="1"/>
    <xf numFmtId="44" fontId="10" fillId="5" borderId="41" xfId="1" applyFont="1" applyFill="1" applyBorder="1" applyProtection="1"/>
    <xf numFmtId="0" fontId="10" fillId="8" borderId="0" xfId="0" applyFont="1" applyFill="1" applyProtection="1"/>
    <xf numFmtId="44" fontId="2" fillId="2" borderId="0" xfId="1" applyFont="1" applyFill="1" applyProtection="1"/>
    <xf numFmtId="44" fontId="10" fillId="8" borderId="0" xfId="1" applyFont="1" applyFill="1" applyProtection="1"/>
    <xf numFmtId="0" fontId="10" fillId="4" borderId="0" xfId="0" applyFont="1" applyFill="1" applyProtection="1"/>
    <xf numFmtId="44" fontId="0" fillId="2" borderId="35" xfId="1" applyFont="1" applyFill="1" applyBorder="1" applyProtection="1">
      <protection locked="0"/>
    </xf>
    <xf numFmtId="14" fontId="0" fillId="2" borderId="0" xfId="0" applyNumberFormat="1" applyFill="1" applyProtection="1"/>
    <xf numFmtId="0" fontId="0" fillId="2" borderId="0" xfId="0" applyFill="1" applyAlignment="1" applyProtection="1">
      <alignment horizontal="center"/>
      <protection locked="0"/>
    </xf>
    <xf numFmtId="9" fontId="0" fillId="2" borderId="0" xfId="0" applyNumberFormat="1" applyFill="1" applyAlignment="1" applyProtection="1">
      <alignment horizontal="center"/>
      <protection locked="0"/>
    </xf>
    <xf numFmtId="0" fontId="0" fillId="2" borderId="28" xfId="0" applyFill="1" applyBorder="1" applyProtection="1">
      <protection locked="0"/>
    </xf>
    <xf numFmtId="0" fontId="0" fillId="2" borderId="29" xfId="0" applyFill="1" applyBorder="1" applyProtection="1">
      <protection locked="0"/>
    </xf>
    <xf numFmtId="0" fontId="0" fillId="2" borderId="27" xfId="0" applyFill="1" applyBorder="1" applyProtection="1">
      <protection locked="0"/>
    </xf>
    <xf numFmtId="44" fontId="0" fillId="2" borderId="42" xfId="1" applyFont="1" applyFill="1" applyBorder="1" applyProtection="1">
      <protection locked="0"/>
    </xf>
    <xf numFmtId="44" fontId="0" fillId="2" borderId="44" xfId="1" applyFont="1" applyFill="1" applyBorder="1" applyProtection="1">
      <protection locked="0"/>
    </xf>
    <xf numFmtId="0" fontId="0" fillId="10" borderId="0" xfId="0" applyFont="1" applyFill="1" applyBorder="1" applyProtection="1">
      <protection locked="0"/>
    </xf>
    <xf numFmtId="0" fontId="0" fillId="10" borderId="42" xfId="0" applyFill="1" applyBorder="1" applyProtection="1">
      <protection locked="0"/>
    </xf>
    <xf numFmtId="0" fontId="0" fillId="10" borderId="0" xfId="0" applyFill="1" applyProtection="1">
      <protection locked="0"/>
    </xf>
    <xf numFmtId="0" fontId="10" fillId="2" borderId="0" xfId="0" applyFont="1" applyFill="1" applyBorder="1" applyAlignment="1" applyProtection="1">
      <alignment horizontal="center"/>
      <protection locked="0"/>
    </xf>
    <xf numFmtId="0" fontId="0" fillId="4" borderId="0" xfId="0" applyFill="1" applyAlignment="1" applyProtection="1">
      <alignment horizontal="center"/>
      <protection locked="0"/>
    </xf>
    <xf numFmtId="0" fontId="10" fillId="0" borderId="30" xfId="0" applyFont="1" applyBorder="1" applyAlignment="1" applyProtection="1">
      <alignment horizontal="center"/>
    </xf>
    <xf numFmtId="0" fontId="0" fillId="0" borderId="2" xfId="0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10" fillId="5" borderId="51" xfId="0" applyFont="1" applyFill="1" applyBorder="1" applyProtection="1">
      <protection locked="0"/>
    </xf>
    <xf numFmtId="0" fontId="10" fillId="7" borderId="27" xfId="0" applyFont="1" applyFill="1" applyBorder="1" applyProtection="1">
      <protection locked="0"/>
    </xf>
    <xf numFmtId="0" fontId="10" fillId="7" borderId="28" xfId="0" applyFont="1" applyFill="1" applyBorder="1" applyAlignment="1" applyProtection="1">
      <alignment horizontal="center"/>
      <protection locked="0"/>
    </xf>
    <xf numFmtId="0" fontId="10" fillId="7" borderId="28" xfId="0" applyFont="1" applyFill="1" applyBorder="1" applyProtection="1">
      <protection locked="0"/>
    </xf>
    <xf numFmtId="0" fontId="10" fillId="7" borderId="29" xfId="0" applyFont="1" applyFill="1" applyBorder="1" applyProtection="1">
      <protection locked="0"/>
    </xf>
    <xf numFmtId="0" fontId="0" fillId="2" borderId="0" xfId="0" applyFill="1" applyBorder="1" applyAlignment="1" applyProtection="1">
      <alignment horizontal="center"/>
      <protection locked="0"/>
    </xf>
    <xf numFmtId="0" fontId="10" fillId="2" borderId="34" xfId="0" applyFont="1" applyFill="1" applyBorder="1" applyProtection="1">
      <protection locked="0"/>
    </xf>
    <xf numFmtId="0" fontId="0" fillId="2" borderId="41" xfId="0" applyFill="1" applyBorder="1" applyAlignment="1" applyProtection="1">
      <alignment horizontal="center"/>
      <protection locked="0"/>
    </xf>
    <xf numFmtId="44" fontId="0" fillId="2" borderId="41" xfId="1" applyFont="1" applyFill="1" applyBorder="1" applyProtection="1">
      <protection locked="0"/>
    </xf>
    <xf numFmtId="9" fontId="0" fillId="2" borderId="16" xfId="0" applyNumberFormat="1" applyFill="1" applyBorder="1" applyProtection="1">
      <protection locked="0"/>
    </xf>
    <xf numFmtId="0" fontId="10" fillId="7" borderId="44" xfId="0" applyFont="1" applyFill="1" applyBorder="1" applyProtection="1">
      <protection locked="0"/>
    </xf>
    <xf numFmtId="9" fontId="0" fillId="2" borderId="0" xfId="2" applyFont="1" applyFill="1" applyBorder="1" applyProtection="1">
      <protection locked="0"/>
    </xf>
    <xf numFmtId="44" fontId="0" fillId="2" borderId="43" xfId="1" applyFont="1" applyFill="1" applyBorder="1" applyProtection="1">
      <protection locked="0"/>
    </xf>
    <xf numFmtId="0" fontId="1" fillId="6" borderId="42" xfId="0" applyFont="1" applyFill="1" applyBorder="1" applyProtection="1">
      <protection locked="0"/>
    </xf>
    <xf numFmtId="44" fontId="1" fillId="6" borderId="43" xfId="1" applyFont="1" applyFill="1" applyBorder="1" applyProtection="1">
      <protection locked="0"/>
    </xf>
    <xf numFmtId="9" fontId="0" fillId="2" borderId="0" xfId="0" applyNumberFormat="1" applyFill="1" applyProtection="1">
      <protection locked="0"/>
    </xf>
    <xf numFmtId="0" fontId="0" fillId="2" borderId="42" xfId="0" applyFont="1" applyFill="1" applyBorder="1" applyProtection="1">
      <protection locked="0"/>
    </xf>
    <xf numFmtId="44" fontId="2" fillId="2" borderId="43" xfId="1" applyFont="1" applyFill="1" applyBorder="1" applyProtection="1">
      <protection locked="0"/>
    </xf>
    <xf numFmtId="0" fontId="18" fillId="2" borderId="0" xfId="0" applyFont="1" applyFill="1" applyBorder="1" applyProtection="1">
      <protection locked="0"/>
    </xf>
    <xf numFmtId="0" fontId="25" fillId="2" borderId="0" xfId="0" applyFont="1" applyFill="1" applyBorder="1" applyProtection="1">
      <protection locked="0"/>
    </xf>
    <xf numFmtId="0" fontId="18" fillId="2" borderId="50" xfId="0" applyFont="1" applyFill="1" applyBorder="1" applyProtection="1">
      <protection locked="0"/>
    </xf>
    <xf numFmtId="0" fontId="20" fillId="2" borderId="42" xfId="0" applyFont="1" applyFill="1" applyBorder="1" applyProtection="1">
      <protection locked="0"/>
    </xf>
    <xf numFmtId="0" fontId="20" fillId="2" borderId="47" xfId="0" applyFont="1" applyFill="1" applyBorder="1" applyProtection="1">
      <protection locked="0"/>
    </xf>
    <xf numFmtId="0" fontId="20" fillId="2" borderId="48" xfId="0" applyFont="1" applyFill="1" applyBorder="1" applyProtection="1">
      <protection locked="0"/>
    </xf>
    <xf numFmtId="0" fontId="20" fillId="2" borderId="48" xfId="0" applyFont="1" applyFill="1" applyBorder="1" applyAlignment="1" applyProtection="1">
      <alignment horizontal="left"/>
      <protection locked="0"/>
    </xf>
    <xf numFmtId="1" fontId="20" fillId="0" borderId="48" xfId="0" applyNumberFormat="1" applyFont="1" applyBorder="1" applyAlignment="1" applyProtection="1">
      <alignment horizontal="right"/>
      <protection locked="0"/>
    </xf>
    <xf numFmtId="0" fontId="20" fillId="2" borderId="49" xfId="0" applyFont="1" applyFill="1" applyBorder="1" applyAlignment="1" applyProtection="1">
      <alignment horizontal="left"/>
      <protection locked="0"/>
    </xf>
    <xf numFmtId="1" fontId="20" fillId="0" borderId="49" xfId="0" applyNumberFormat="1" applyFont="1" applyBorder="1" applyAlignment="1" applyProtection="1">
      <alignment horizontal="right"/>
      <protection locked="0"/>
    </xf>
    <xf numFmtId="0" fontId="22" fillId="2" borderId="24" xfId="0" applyFont="1" applyFill="1" applyBorder="1" applyProtection="1">
      <protection locked="0"/>
    </xf>
    <xf numFmtId="10" fontId="22" fillId="0" borderId="24" xfId="2" applyNumberFormat="1" applyFont="1" applyBorder="1" applyAlignment="1" applyProtection="1">
      <alignment horizontal="right"/>
      <protection locked="0"/>
    </xf>
    <xf numFmtId="0" fontId="20" fillId="2" borderId="0" xfId="0" applyFont="1" applyFill="1" applyBorder="1" applyProtection="1">
      <protection locked="0"/>
    </xf>
    <xf numFmtId="0" fontId="20" fillId="0" borderId="0" xfId="0" applyFont="1" applyBorder="1" applyAlignment="1" applyProtection="1">
      <alignment horizontal="right"/>
      <protection locked="0"/>
    </xf>
    <xf numFmtId="0" fontId="13" fillId="2" borderId="0" xfId="0" applyFont="1" applyFill="1" applyAlignment="1" applyProtection="1">
      <alignment horizontal="center"/>
      <protection locked="0"/>
    </xf>
    <xf numFmtId="0" fontId="20" fillId="2" borderId="49" xfId="0" applyFont="1" applyFill="1" applyBorder="1" applyProtection="1">
      <protection locked="0"/>
    </xf>
    <xf numFmtId="0" fontId="20" fillId="2" borderId="47" xfId="0" applyFont="1" applyFill="1" applyBorder="1" applyAlignment="1" applyProtection="1">
      <alignment horizontal="left"/>
      <protection locked="0"/>
    </xf>
    <xf numFmtId="0" fontId="20" fillId="0" borderId="47" xfId="0" applyFont="1" applyBorder="1" applyAlignment="1" applyProtection="1">
      <alignment horizontal="right"/>
      <protection locked="0"/>
    </xf>
    <xf numFmtId="0" fontId="20" fillId="0" borderId="49" xfId="0" applyFont="1" applyBorder="1" applyAlignment="1" applyProtection="1">
      <alignment horizontal="right"/>
      <protection locked="0"/>
    </xf>
    <xf numFmtId="0" fontId="20" fillId="2" borderId="25" xfId="0" applyFont="1" applyFill="1" applyBorder="1" applyProtection="1">
      <protection locked="0"/>
    </xf>
    <xf numFmtId="0" fontId="20" fillId="0" borderId="25" xfId="0" applyFont="1" applyBorder="1" applyAlignment="1" applyProtection="1">
      <alignment horizontal="right"/>
      <protection locked="0"/>
    </xf>
    <xf numFmtId="10" fontId="22" fillId="0" borderId="19" xfId="2" applyNumberFormat="1" applyFont="1" applyBorder="1" applyAlignment="1" applyProtection="1">
      <alignment horizontal="right" vertical="center"/>
      <protection locked="0"/>
    </xf>
    <xf numFmtId="0" fontId="20" fillId="2" borderId="0" xfId="0" applyFont="1" applyFill="1" applyProtection="1">
      <protection locked="0"/>
    </xf>
    <xf numFmtId="0" fontId="20" fillId="0" borderId="0" xfId="0" applyFont="1" applyAlignment="1" applyProtection="1">
      <alignment horizontal="right"/>
      <protection locked="0"/>
    </xf>
    <xf numFmtId="0" fontId="23" fillId="2" borderId="0" xfId="0" applyFont="1" applyFill="1" applyAlignment="1" applyProtection="1">
      <alignment horizontal="center"/>
      <protection locked="0"/>
    </xf>
    <xf numFmtId="0" fontId="10" fillId="7" borderId="28" xfId="0" applyFont="1" applyFill="1" applyBorder="1" applyAlignment="1" applyProtection="1">
      <alignment horizontal="center"/>
    </xf>
    <xf numFmtId="0" fontId="0" fillId="2" borderId="0" xfId="0" applyFill="1" applyBorder="1" applyProtection="1"/>
    <xf numFmtId="44" fontId="0" fillId="2" borderId="0" xfId="0" applyNumberFormat="1" applyFill="1" applyBorder="1" applyProtection="1"/>
    <xf numFmtId="44" fontId="0" fillId="2" borderId="43" xfId="0" applyNumberFormat="1" applyFill="1" applyBorder="1" applyProtection="1"/>
    <xf numFmtId="0" fontId="10" fillId="7" borderId="19" xfId="0" applyFont="1" applyFill="1" applyBorder="1" applyAlignment="1" applyProtection="1">
      <alignment horizontal="center"/>
    </xf>
    <xf numFmtId="0" fontId="10" fillId="7" borderId="19" xfId="0" applyFont="1" applyFill="1" applyBorder="1" applyProtection="1"/>
    <xf numFmtId="44" fontId="10" fillId="7" borderId="19" xfId="1" applyFont="1" applyFill="1" applyBorder="1" applyProtection="1"/>
    <xf numFmtId="44" fontId="10" fillId="5" borderId="45" xfId="1" applyFont="1" applyFill="1" applyBorder="1" applyProtection="1"/>
    <xf numFmtId="0" fontId="0" fillId="9" borderId="42" xfId="0" applyFill="1" applyBorder="1" applyProtection="1"/>
    <xf numFmtId="44" fontId="0" fillId="9" borderId="43" xfId="1" applyFont="1" applyFill="1" applyBorder="1" applyProtection="1"/>
    <xf numFmtId="44" fontId="0" fillId="9" borderId="0" xfId="0" applyNumberFormat="1" applyFill="1" applyBorder="1" applyProtection="1"/>
    <xf numFmtId="44" fontId="0" fillId="9" borderId="43" xfId="0" applyNumberFormat="1" applyFill="1" applyBorder="1" applyProtection="1"/>
    <xf numFmtId="0" fontId="10" fillId="5" borderId="44" xfId="0" applyFont="1" applyFill="1" applyBorder="1" applyProtection="1"/>
    <xf numFmtId="44" fontId="24" fillId="5" borderId="19" xfId="0" applyNumberFormat="1" applyFont="1" applyFill="1" applyBorder="1" applyAlignment="1" applyProtection="1">
      <alignment horizontal="right"/>
    </xf>
    <xf numFmtId="44" fontId="24" fillId="5" borderId="45" xfId="0" applyNumberFormat="1" applyFont="1" applyFill="1" applyBorder="1" applyAlignment="1" applyProtection="1">
      <alignment horizontal="right"/>
    </xf>
    <xf numFmtId="0" fontId="0" fillId="9" borderId="42" xfId="0" applyFont="1" applyFill="1" applyBorder="1" applyProtection="1"/>
    <xf numFmtId="44" fontId="2" fillId="9" borderId="43" xfId="1" applyFont="1" applyFill="1" applyBorder="1" applyProtection="1"/>
    <xf numFmtId="10" fontId="0" fillId="2" borderId="0" xfId="0" applyNumberFormat="1" applyFill="1" applyProtection="1"/>
    <xf numFmtId="10" fontId="0" fillId="2" borderId="0" xfId="2" applyNumberFormat="1" applyFont="1" applyFill="1" applyProtection="1"/>
    <xf numFmtId="0" fontId="10" fillId="5" borderId="42" xfId="0" applyFont="1" applyFill="1" applyBorder="1" applyProtection="1"/>
    <xf numFmtId="43" fontId="10" fillId="5" borderId="43" xfId="3" applyFont="1" applyFill="1" applyBorder="1" applyProtection="1"/>
    <xf numFmtId="9" fontId="10" fillId="2" borderId="29" xfId="2" applyFont="1" applyFill="1" applyBorder="1" applyProtection="1">
      <protection locked="0"/>
    </xf>
    <xf numFmtId="0" fontId="10" fillId="9" borderId="34" xfId="0" applyFont="1" applyFill="1" applyBorder="1" applyProtection="1"/>
    <xf numFmtId="44" fontId="0" fillId="9" borderId="41" xfId="1" applyFont="1" applyFill="1" applyBorder="1" applyProtection="1"/>
    <xf numFmtId="9" fontId="0" fillId="9" borderId="41" xfId="0" applyNumberFormat="1" applyFill="1" applyBorder="1" applyProtection="1"/>
    <xf numFmtId="0" fontId="10" fillId="5" borderId="27" xfId="0" applyFont="1" applyFill="1" applyBorder="1" applyProtection="1"/>
    <xf numFmtId="0" fontId="10" fillId="5" borderId="51" xfId="0" applyFont="1" applyFill="1" applyBorder="1" applyProtection="1"/>
    <xf numFmtId="0" fontId="0" fillId="0" borderId="6" xfId="0" applyBorder="1"/>
    <xf numFmtId="0" fontId="10" fillId="11" borderId="6" xfId="0" applyFont="1" applyFill="1" applyBorder="1"/>
    <xf numFmtId="165" fontId="10" fillId="11" borderId="7" xfId="2" applyNumberFormat="1" applyFont="1" applyFill="1" applyBorder="1"/>
    <xf numFmtId="0" fontId="0" fillId="4" borderId="6" xfId="0" applyFill="1" applyBorder="1"/>
    <xf numFmtId="0" fontId="0" fillId="4" borderId="7" xfId="0" applyFill="1" applyBorder="1"/>
    <xf numFmtId="0" fontId="0" fillId="7" borderId="6" xfId="0" applyFill="1" applyBorder="1"/>
    <xf numFmtId="44" fontId="0" fillId="7" borderId="7" xfId="1" applyFont="1" applyFill="1" applyBorder="1"/>
    <xf numFmtId="0" fontId="10" fillId="5" borderId="54" xfId="0" applyFont="1" applyFill="1" applyBorder="1"/>
    <xf numFmtId="44" fontId="10" fillId="5" borderId="55" xfId="0" applyNumberFormat="1" applyFont="1" applyFill="1" applyBorder="1"/>
    <xf numFmtId="0" fontId="0" fillId="7" borderId="56" xfId="0" applyFill="1" applyBorder="1"/>
    <xf numFmtId="44" fontId="0" fillId="7" borderId="57" xfId="1" applyFont="1" applyFill="1" applyBorder="1"/>
    <xf numFmtId="43" fontId="0" fillId="7" borderId="7" xfId="3" applyFont="1" applyFill="1" applyBorder="1"/>
    <xf numFmtId="0" fontId="10" fillId="5" borderId="8" xfId="0" applyFont="1" applyFill="1" applyBorder="1"/>
    <xf numFmtId="44" fontId="10" fillId="5" borderId="10" xfId="0" applyNumberFormat="1" applyFont="1" applyFill="1" applyBorder="1"/>
    <xf numFmtId="0" fontId="0" fillId="7" borderId="54" xfId="0" applyFill="1" applyBorder="1"/>
    <xf numFmtId="44" fontId="0" fillId="7" borderId="55" xfId="1" applyFont="1" applyFill="1" applyBorder="1"/>
    <xf numFmtId="9" fontId="25" fillId="5" borderId="16" xfId="2" applyFont="1" applyFill="1" applyBorder="1" applyProtection="1"/>
    <xf numFmtId="44" fontId="1" fillId="5" borderId="29" xfId="0" applyNumberFormat="1" applyFont="1" applyFill="1" applyBorder="1" applyProtection="1"/>
    <xf numFmtId="44" fontId="0" fillId="0" borderId="7" xfId="1" applyFont="1" applyBorder="1" applyProtection="1">
      <protection locked="0"/>
    </xf>
    <xf numFmtId="9" fontId="0" fillId="0" borderId="7" xfId="2" applyFont="1" applyBorder="1" applyProtection="1">
      <protection locked="0"/>
    </xf>
    <xf numFmtId="43" fontId="0" fillId="0" borderId="7" xfId="3" applyFont="1" applyBorder="1" applyProtection="1">
      <protection locked="0"/>
    </xf>
    <xf numFmtId="0" fontId="20" fillId="2" borderId="0" xfId="0" applyFont="1" applyFill="1" applyBorder="1" applyAlignment="1" applyProtection="1">
      <alignment horizontal="right"/>
      <protection locked="0"/>
    </xf>
    <xf numFmtId="0" fontId="1" fillId="2" borderId="0" xfId="0" applyFont="1" applyFill="1" applyBorder="1" applyProtection="1">
      <protection locked="0"/>
    </xf>
    <xf numFmtId="44" fontId="1" fillId="2" borderId="0" xfId="1" applyFont="1" applyFill="1" applyBorder="1" applyProtection="1">
      <protection locked="0"/>
    </xf>
    <xf numFmtId="0" fontId="21" fillId="2" borderId="0" xfId="0" applyFont="1" applyFill="1" applyBorder="1" applyAlignment="1" applyProtection="1">
      <alignment horizontal="right"/>
      <protection locked="0"/>
    </xf>
    <xf numFmtId="0" fontId="20" fillId="2" borderId="0" xfId="0" applyFont="1" applyFill="1" applyBorder="1" applyAlignment="1" applyProtection="1">
      <alignment horizontal="left"/>
      <protection locked="0"/>
    </xf>
    <xf numFmtId="1" fontId="20" fillId="2" borderId="0" xfId="0" applyNumberFormat="1" applyFont="1" applyFill="1" applyBorder="1" applyAlignment="1" applyProtection="1">
      <alignment horizontal="right"/>
      <protection locked="0"/>
    </xf>
    <xf numFmtId="0" fontId="22" fillId="2" borderId="0" xfId="0" applyFont="1" applyFill="1" applyBorder="1" applyProtection="1">
      <protection locked="0"/>
    </xf>
    <xf numFmtId="10" fontId="22" fillId="2" borderId="0" xfId="2" applyNumberFormat="1" applyFont="1" applyFill="1" applyBorder="1" applyAlignment="1" applyProtection="1">
      <alignment horizontal="right"/>
      <protection locked="0"/>
    </xf>
    <xf numFmtId="10" fontId="22" fillId="2" borderId="0" xfId="2" applyNumberFormat="1" applyFont="1" applyFill="1" applyBorder="1" applyAlignment="1" applyProtection="1">
      <alignment horizontal="right" vertical="center"/>
      <protection locked="0"/>
    </xf>
    <xf numFmtId="0" fontId="23" fillId="2" borderId="0" xfId="0" applyFont="1" applyFill="1" applyBorder="1" applyAlignment="1" applyProtection="1">
      <alignment horizontal="center"/>
      <protection locked="0"/>
    </xf>
    <xf numFmtId="9" fontId="0" fillId="2" borderId="0" xfId="2" applyFont="1" applyFill="1" applyAlignment="1" applyProtection="1">
      <alignment horizontal="left"/>
      <protection locked="0"/>
    </xf>
    <xf numFmtId="44" fontId="0" fillId="2" borderId="19" xfId="1" applyFont="1" applyFill="1" applyBorder="1" applyProtection="1">
      <protection locked="0"/>
    </xf>
    <xf numFmtId="44" fontId="0" fillId="2" borderId="0" xfId="1" applyFont="1" applyFill="1" applyProtection="1">
      <protection locked="0"/>
    </xf>
    <xf numFmtId="0" fontId="10" fillId="3" borderId="30" xfId="0" applyFont="1" applyFill="1" applyBorder="1"/>
    <xf numFmtId="0" fontId="10" fillId="3" borderId="31" xfId="0" applyFont="1" applyFill="1" applyBorder="1"/>
    <xf numFmtId="0" fontId="10" fillId="3" borderId="32" xfId="0" applyFont="1" applyFill="1" applyBorder="1"/>
    <xf numFmtId="0" fontId="0" fillId="0" borderId="54" xfId="0" applyBorder="1"/>
    <xf numFmtId="0" fontId="10" fillId="5" borderId="3" xfId="0" applyFont="1" applyFill="1" applyBorder="1"/>
    <xf numFmtId="0" fontId="0" fillId="0" borderId="8" xfId="0" applyBorder="1"/>
    <xf numFmtId="44" fontId="0" fillId="7" borderId="1" xfId="1" applyFont="1" applyFill="1" applyBorder="1"/>
    <xf numFmtId="44" fontId="10" fillId="5" borderId="4" xfId="1" applyFont="1" applyFill="1" applyBorder="1"/>
    <xf numFmtId="44" fontId="10" fillId="5" borderId="5" xfId="1" applyFont="1" applyFill="1" applyBorder="1"/>
    <xf numFmtId="0" fontId="0" fillId="0" borderId="58" xfId="0" applyBorder="1"/>
    <xf numFmtId="44" fontId="0" fillId="0" borderId="36" xfId="1" applyFont="1" applyBorder="1" applyProtection="1">
      <protection locked="0"/>
    </xf>
    <xf numFmtId="44" fontId="0" fillId="0" borderId="55" xfId="1" applyFont="1" applyBorder="1" applyProtection="1">
      <protection locked="0"/>
    </xf>
    <xf numFmtId="44" fontId="0" fillId="0" borderId="59" xfId="1" applyFont="1" applyBorder="1" applyProtection="1">
      <protection locked="0"/>
    </xf>
    <xf numFmtId="44" fontId="0" fillId="0" borderId="60" xfId="1" applyFont="1" applyBorder="1" applyProtection="1">
      <protection locked="0"/>
    </xf>
    <xf numFmtId="44" fontId="0" fillId="0" borderId="9" xfId="1" applyFont="1" applyBorder="1" applyProtection="1">
      <protection locked="0"/>
    </xf>
    <xf numFmtId="0" fontId="0" fillId="2" borderId="0" xfId="0" applyFill="1"/>
    <xf numFmtId="44" fontId="0" fillId="2" borderId="0" xfId="0" applyNumberFormat="1" applyFill="1"/>
    <xf numFmtId="44" fontId="0" fillId="0" borderId="10" xfId="1" applyFont="1" applyBorder="1" applyProtection="1">
      <protection locked="0"/>
    </xf>
    <xf numFmtId="0" fontId="0" fillId="4" borderId="27" xfId="0" applyFill="1" applyBorder="1" applyProtection="1">
      <protection locked="0"/>
    </xf>
    <xf numFmtId="0" fontId="0" fillId="4" borderId="28" xfId="0" applyFill="1" applyBorder="1" applyProtection="1">
      <protection locked="0"/>
    </xf>
    <xf numFmtId="0" fontId="0" fillId="4" borderId="29" xfId="0" applyFill="1" applyBorder="1" applyProtection="1">
      <protection locked="0"/>
    </xf>
    <xf numFmtId="0" fontId="0" fillId="4" borderId="42" xfId="0" applyFill="1" applyBorder="1" applyProtection="1">
      <protection locked="0"/>
    </xf>
    <xf numFmtId="0" fontId="0" fillId="4" borderId="43" xfId="0" applyFill="1" applyBorder="1" applyProtection="1">
      <protection locked="0"/>
    </xf>
    <xf numFmtId="0" fontId="0" fillId="4" borderId="44" xfId="0" applyFill="1" applyBorder="1" applyProtection="1">
      <protection locked="0"/>
    </xf>
    <xf numFmtId="0" fontId="0" fillId="4" borderId="19" xfId="0" applyFill="1" applyBorder="1" applyProtection="1">
      <protection locked="0"/>
    </xf>
    <xf numFmtId="0" fontId="0" fillId="4" borderId="45" xfId="0" applyFill="1" applyBorder="1" applyProtection="1">
      <protection locked="0"/>
    </xf>
    <xf numFmtId="9" fontId="6" fillId="6" borderId="34" xfId="2" applyFont="1" applyFill="1" applyBorder="1" applyAlignment="1" applyProtection="1">
      <alignment horizontal="center"/>
    </xf>
    <xf numFmtId="9" fontId="3" fillId="3" borderId="35" xfId="2" applyFont="1" applyFill="1" applyBorder="1" applyAlignment="1" applyProtection="1">
      <alignment horizontal="center"/>
    </xf>
    <xf numFmtId="44" fontId="0" fillId="2" borderId="45" xfId="0" applyNumberFormat="1" applyFill="1" applyBorder="1" applyProtection="1"/>
    <xf numFmtId="44" fontId="0" fillId="2" borderId="19" xfId="0" applyNumberFormat="1" applyFill="1" applyBorder="1" applyProtection="1"/>
    <xf numFmtId="9" fontId="10" fillId="11" borderId="7" xfId="2" applyFont="1" applyFill="1" applyBorder="1"/>
    <xf numFmtId="44" fontId="10" fillId="5" borderId="10" xfId="1" applyFont="1" applyFill="1" applyBorder="1"/>
    <xf numFmtId="166" fontId="0" fillId="2" borderId="0" xfId="2" applyNumberFormat="1" applyFont="1" applyFill="1"/>
    <xf numFmtId="0" fontId="12" fillId="3" borderId="27" xfId="0" applyFont="1" applyFill="1" applyBorder="1" applyAlignment="1" applyProtection="1">
      <alignment horizontal="center"/>
      <protection locked="0"/>
    </xf>
    <xf numFmtId="0" fontId="12" fillId="3" borderId="28" xfId="0" applyFont="1" applyFill="1" applyBorder="1" applyAlignment="1" applyProtection="1">
      <alignment horizontal="center"/>
      <protection locked="0"/>
    </xf>
    <xf numFmtId="0" fontId="12" fillId="3" borderId="29" xfId="0" applyFont="1" applyFill="1" applyBorder="1" applyAlignment="1" applyProtection="1">
      <alignment horizontal="center"/>
      <protection locked="0"/>
    </xf>
    <xf numFmtId="44" fontId="26" fillId="4" borderId="19" xfId="1" applyFont="1" applyFill="1" applyBorder="1" applyAlignment="1" applyProtection="1">
      <alignment horizontal="center"/>
      <protection locked="0"/>
    </xf>
    <xf numFmtId="0" fontId="26" fillId="4" borderId="19" xfId="0" applyFont="1" applyFill="1" applyBorder="1" applyAlignment="1" applyProtection="1">
      <alignment horizontal="center"/>
      <protection locked="0"/>
    </xf>
    <xf numFmtId="0" fontId="14" fillId="4" borderId="0" xfId="0" applyFont="1" applyFill="1" applyAlignment="1" applyProtection="1">
      <alignment horizontal="center" vertical="center"/>
      <protection locked="0"/>
    </xf>
    <xf numFmtId="0" fontId="14" fillId="4" borderId="0" xfId="0" applyFont="1" applyFill="1" applyBorder="1" applyAlignment="1" applyProtection="1">
      <alignment horizontal="center" vertical="center"/>
      <protection locked="0"/>
    </xf>
    <xf numFmtId="0" fontId="13" fillId="4" borderId="0" xfId="0" applyFont="1" applyFill="1" applyAlignment="1" applyProtection="1">
      <alignment horizontal="center"/>
      <protection locked="0"/>
    </xf>
    <xf numFmtId="0" fontId="10" fillId="9" borderId="44" xfId="0" applyFont="1" applyFill="1" applyBorder="1" applyAlignment="1" applyProtection="1">
      <alignment horizontal="center"/>
    </xf>
    <xf numFmtId="0" fontId="10" fillId="9" borderId="19" xfId="0" applyFont="1" applyFill="1" applyBorder="1" applyAlignment="1" applyProtection="1">
      <alignment horizontal="center"/>
    </xf>
    <xf numFmtId="0" fontId="22" fillId="2" borderId="44" xfId="0" applyFont="1" applyFill="1" applyBorder="1" applyAlignment="1" applyProtection="1">
      <alignment horizontal="center" vertical="center"/>
      <protection locked="0"/>
    </xf>
    <xf numFmtId="0" fontId="22" fillId="2" borderId="19" xfId="0" applyFont="1" applyFill="1" applyBorder="1" applyAlignment="1" applyProtection="1">
      <alignment horizontal="center" vertical="center"/>
      <protection locked="0"/>
    </xf>
    <xf numFmtId="0" fontId="23" fillId="4" borderId="0" xfId="0" applyFont="1" applyFill="1" applyAlignment="1" applyProtection="1">
      <alignment horizontal="center"/>
      <protection locked="0"/>
    </xf>
    <xf numFmtId="0" fontId="23" fillId="2" borderId="0" xfId="0" applyFont="1" applyFill="1" applyBorder="1" applyAlignment="1" applyProtection="1">
      <alignment horizontal="center"/>
      <protection locked="0"/>
    </xf>
    <xf numFmtId="0" fontId="10" fillId="3" borderId="3" xfId="0" applyFont="1" applyFill="1" applyBorder="1" applyAlignment="1">
      <alignment horizontal="center"/>
    </xf>
    <xf numFmtId="0" fontId="10" fillId="3" borderId="5" xfId="0" applyFont="1" applyFill="1" applyBorder="1" applyAlignment="1">
      <alignment horizontal="center"/>
    </xf>
    <xf numFmtId="0" fontId="10" fillId="5" borderId="52" xfId="0" applyFont="1" applyFill="1" applyBorder="1" applyAlignment="1" applyProtection="1">
      <alignment horizontal="center"/>
      <protection locked="0"/>
    </xf>
    <xf numFmtId="0" fontId="10" fillId="5" borderId="16" xfId="0" applyFont="1" applyFill="1" applyBorder="1" applyAlignment="1" applyProtection="1">
      <alignment horizontal="center"/>
      <protection locked="0"/>
    </xf>
    <xf numFmtId="0" fontId="22" fillId="2" borderId="0" xfId="0" applyFont="1" applyFill="1" applyBorder="1" applyAlignment="1" applyProtection="1">
      <alignment horizontal="center" vertical="center"/>
      <protection locked="0"/>
    </xf>
    <xf numFmtId="0" fontId="28" fillId="4" borderId="0" xfId="0" applyFont="1" applyFill="1" applyAlignment="1" applyProtection="1">
      <alignment horizontal="center" vertical="center"/>
      <protection locked="0"/>
    </xf>
    <xf numFmtId="0" fontId="10" fillId="2" borderId="0" xfId="0" applyFont="1" applyFill="1" applyBorder="1" applyAlignment="1" applyProtection="1">
      <alignment horizontal="center"/>
      <protection locked="0"/>
    </xf>
  </cellXfs>
  <cellStyles count="4">
    <cellStyle name="Moeda" xfId="1" builtinId="4"/>
    <cellStyle name="Normal" xfId="0" builtinId="0"/>
    <cellStyle name="Porcentagem" xfId="2" builtinId="5"/>
    <cellStyle name="Vírgula" xfId="3" builtinId="3"/>
  </cellStyles>
  <dxfs count="0"/>
  <tableStyles count="0" defaultTableStyle="TableStyleMedium2" defaultPivotStyle="PivotStyleLight16"/>
  <colors>
    <mruColors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Demonstrativo de Resultado'!A1"/><Relationship Id="rId3" Type="http://schemas.openxmlformats.org/officeDocument/2006/relationships/hyperlink" Target="#'Contas a Receber'!A1"/><Relationship Id="rId7" Type="http://schemas.openxmlformats.org/officeDocument/2006/relationships/hyperlink" Target="#'Forma&#231;&#227;o de Pre&#231;os'!A1"/><Relationship Id="rId2" Type="http://schemas.openxmlformats.org/officeDocument/2006/relationships/hyperlink" Target="#'Fluxo de Caixa'!A1"/><Relationship Id="rId1" Type="http://schemas.openxmlformats.org/officeDocument/2006/relationships/hyperlink" Target="#'Controle de Caixa'!A1"/><Relationship Id="rId6" Type="http://schemas.openxmlformats.org/officeDocument/2006/relationships/image" Target="../media/image1.png"/><Relationship Id="rId5" Type="http://schemas.openxmlformats.org/officeDocument/2006/relationships/hyperlink" Target="#'Proje&#231;&#227;o de Caixa'!A1"/><Relationship Id="rId4" Type="http://schemas.openxmlformats.org/officeDocument/2006/relationships/hyperlink" Target="#'Contas a Pagar'!A1"/><Relationship Id="rId9" Type="http://schemas.openxmlformats.org/officeDocument/2006/relationships/hyperlink" Target="#'Balan&#231;o Patrimonial'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Demonstrativo de Resultado'!A1"/><Relationship Id="rId3" Type="http://schemas.openxmlformats.org/officeDocument/2006/relationships/hyperlink" Target="#'Fluxo de Caixa'!A1"/><Relationship Id="rId7" Type="http://schemas.openxmlformats.org/officeDocument/2006/relationships/hyperlink" Target="#'Forma&#231;&#227;o de Pre&#231;os'!A1"/><Relationship Id="rId2" Type="http://schemas.openxmlformats.org/officeDocument/2006/relationships/hyperlink" Target="#'Pagina Inicial'!A1"/><Relationship Id="rId1" Type="http://schemas.openxmlformats.org/officeDocument/2006/relationships/image" Target="../media/image1.png"/><Relationship Id="rId6" Type="http://schemas.openxmlformats.org/officeDocument/2006/relationships/hyperlink" Target="#'Proje&#231;&#227;o de Caixa'!A1"/><Relationship Id="rId5" Type="http://schemas.openxmlformats.org/officeDocument/2006/relationships/hyperlink" Target="#'Contas a Pagar'!A1"/><Relationship Id="rId4" Type="http://schemas.openxmlformats.org/officeDocument/2006/relationships/hyperlink" Target="#'Contas a Receber'!A1"/><Relationship Id="rId9" Type="http://schemas.openxmlformats.org/officeDocument/2006/relationships/hyperlink" Target="#'Balan&#231;o Patrimonial'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'Demonstrativo de Resultado'!A1"/><Relationship Id="rId3" Type="http://schemas.openxmlformats.org/officeDocument/2006/relationships/hyperlink" Target="#'Controle de Caixa'!A1"/><Relationship Id="rId7" Type="http://schemas.openxmlformats.org/officeDocument/2006/relationships/hyperlink" Target="#'Forma&#231;&#227;o de Pre&#231;os'!A1"/><Relationship Id="rId2" Type="http://schemas.openxmlformats.org/officeDocument/2006/relationships/hyperlink" Target="#'Pagina Inicial'!A1"/><Relationship Id="rId1" Type="http://schemas.openxmlformats.org/officeDocument/2006/relationships/image" Target="../media/image1.png"/><Relationship Id="rId6" Type="http://schemas.openxmlformats.org/officeDocument/2006/relationships/hyperlink" Target="#'Proje&#231;&#227;o de Caixa'!A1"/><Relationship Id="rId5" Type="http://schemas.openxmlformats.org/officeDocument/2006/relationships/hyperlink" Target="#'Contas a Pagar'!A1"/><Relationship Id="rId4" Type="http://schemas.openxmlformats.org/officeDocument/2006/relationships/hyperlink" Target="#'Contas a Receber'!A1"/><Relationship Id="rId9" Type="http://schemas.openxmlformats.org/officeDocument/2006/relationships/hyperlink" Target="#'Balan&#231;o Patrimonial'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'Demonstrativo de Resultado'!A1"/><Relationship Id="rId3" Type="http://schemas.openxmlformats.org/officeDocument/2006/relationships/hyperlink" Target="#'Controle de Caixa'!A1"/><Relationship Id="rId7" Type="http://schemas.openxmlformats.org/officeDocument/2006/relationships/hyperlink" Target="#'Forma&#231;&#227;o de Pre&#231;os'!A1"/><Relationship Id="rId2" Type="http://schemas.openxmlformats.org/officeDocument/2006/relationships/hyperlink" Target="#'Pagina Inicial'!A1"/><Relationship Id="rId1" Type="http://schemas.openxmlformats.org/officeDocument/2006/relationships/image" Target="../media/image1.png"/><Relationship Id="rId6" Type="http://schemas.openxmlformats.org/officeDocument/2006/relationships/hyperlink" Target="#'Proje&#231;&#227;o de Caixa'!A1"/><Relationship Id="rId5" Type="http://schemas.openxmlformats.org/officeDocument/2006/relationships/hyperlink" Target="#'Contas a Pagar'!A1"/><Relationship Id="rId4" Type="http://schemas.openxmlformats.org/officeDocument/2006/relationships/hyperlink" Target="#'Fluxo de Caixa'!A1"/><Relationship Id="rId9" Type="http://schemas.openxmlformats.org/officeDocument/2006/relationships/hyperlink" Target="#'Balan&#231;o Patrimonial'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Demonstrativo de Resultado'!A1"/><Relationship Id="rId3" Type="http://schemas.openxmlformats.org/officeDocument/2006/relationships/hyperlink" Target="#'Controle de Caixa'!A1"/><Relationship Id="rId7" Type="http://schemas.openxmlformats.org/officeDocument/2006/relationships/hyperlink" Target="#'Forma&#231;&#227;o de Pre&#231;os'!A1"/><Relationship Id="rId2" Type="http://schemas.openxmlformats.org/officeDocument/2006/relationships/hyperlink" Target="#'Pagina Inicial'!A1"/><Relationship Id="rId1" Type="http://schemas.openxmlformats.org/officeDocument/2006/relationships/image" Target="../media/image1.png"/><Relationship Id="rId6" Type="http://schemas.openxmlformats.org/officeDocument/2006/relationships/hyperlink" Target="#'Proje&#231;&#227;o de Caixa'!A1"/><Relationship Id="rId5" Type="http://schemas.openxmlformats.org/officeDocument/2006/relationships/hyperlink" Target="#'Contas a Receber'!A1"/><Relationship Id="rId4" Type="http://schemas.openxmlformats.org/officeDocument/2006/relationships/hyperlink" Target="#'Fluxo de Caixa'!A1"/><Relationship Id="rId9" Type="http://schemas.openxmlformats.org/officeDocument/2006/relationships/hyperlink" Target="#'Balan&#231;o Patrimonial'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'Demonstrativo de Resultado'!A1"/><Relationship Id="rId3" Type="http://schemas.openxmlformats.org/officeDocument/2006/relationships/hyperlink" Target="#'Controle de Caixa'!A1"/><Relationship Id="rId7" Type="http://schemas.openxmlformats.org/officeDocument/2006/relationships/hyperlink" Target="#'Forma&#231;&#227;o de Pre&#231;os'!A1"/><Relationship Id="rId2" Type="http://schemas.openxmlformats.org/officeDocument/2006/relationships/hyperlink" Target="#'Pagina Inicial'!A1"/><Relationship Id="rId1" Type="http://schemas.openxmlformats.org/officeDocument/2006/relationships/image" Target="../media/image1.png"/><Relationship Id="rId6" Type="http://schemas.openxmlformats.org/officeDocument/2006/relationships/hyperlink" Target="#'Contas a Pagar'!A1"/><Relationship Id="rId5" Type="http://schemas.openxmlformats.org/officeDocument/2006/relationships/hyperlink" Target="#'Contas a Receber'!A1"/><Relationship Id="rId4" Type="http://schemas.openxmlformats.org/officeDocument/2006/relationships/hyperlink" Target="#'Fluxo de Caixa'!A1"/><Relationship Id="rId9" Type="http://schemas.openxmlformats.org/officeDocument/2006/relationships/hyperlink" Target="#'Balan&#231;o Patrimonial'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'Demonstrativo de Resultado'!A1"/><Relationship Id="rId3" Type="http://schemas.openxmlformats.org/officeDocument/2006/relationships/hyperlink" Target="#'Controle de Caixa'!A1"/><Relationship Id="rId7" Type="http://schemas.openxmlformats.org/officeDocument/2006/relationships/hyperlink" Target="#'Proje&#231;&#227;o de Caixa'!A1"/><Relationship Id="rId2" Type="http://schemas.openxmlformats.org/officeDocument/2006/relationships/hyperlink" Target="#'Pagina Inicial'!A1"/><Relationship Id="rId1" Type="http://schemas.openxmlformats.org/officeDocument/2006/relationships/image" Target="../media/image1.png"/><Relationship Id="rId6" Type="http://schemas.openxmlformats.org/officeDocument/2006/relationships/hyperlink" Target="#'Contas a Pagar'!A1"/><Relationship Id="rId5" Type="http://schemas.openxmlformats.org/officeDocument/2006/relationships/hyperlink" Target="#'Contas a Receber'!A1"/><Relationship Id="rId4" Type="http://schemas.openxmlformats.org/officeDocument/2006/relationships/hyperlink" Target="#'Fluxo de Caixa'!A1"/><Relationship Id="rId9" Type="http://schemas.openxmlformats.org/officeDocument/2006/relationships/hyperlink" Target="#'Balan&#231;o Patrimonial'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'Forma&#231;&#227;o de Pre&#231;os'!A1"/><Relationship Id="rId3" Type="http://schemas.openxmlformats.org/officeDocument/2006/relationships/hyperlink" Target="#'Controle de Caixa'!A1"/><Relationship Id="rId7" Type="http://schemas.openxmlformats.org/officeDocument/2006/relationships/hyperlink" Target="#'Proje&#231;&#227;o de Caixa'!A1"/><Relationship Id="rId2" Type="http://schemas.openxmlformats.org/officeDocument/2006/relationships/hyperlink" Target="#'Pagina Inicial'!A1"/><Relationship Id="rId1" Type="http://schemas.openxmlformats.org/officeDocument/2006/relationships/image" Target="../media/image1.png"/><Relationship Id="rId6" Type="http://schemas.openxmlformats.org/officeDocument/2006/relationships/hyperlink" Target="#'Contas a Pagar'!A1"/><Relationship Id="rId5" Type="http://schemas.openxmlformats.org/officeDocument/2006/relationships/hyperlink" Target="#'Contas a Receber'!A1"/><Relationship Id="rId4" Type="http://schemas.openxmlformats.org/officeDocument/2006/relationships/hyperlink" Target="#'Fluxo de Caixa'!A1"/><Relationship Id="rId9" Type="http://schemas.openxmlformats.org/officeDocument/2006/relationships/hyperlink" Target="#'Balan&#231;o Patrimonial'!A1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'Forma&#231;&#227;o de Pre&#231;os'!A1"/><Relationship Id="rId3" Type="http://schemas.openxmlformats.org/officeDocument/2006/relationships/hyperlink" Target="#'Controle de Caixa'!A1"/><Relationship Id="rId7" Type="http://schemas.openxmlformats.org/officeDocument/2006/relationships/hyperlink" Target="#'Proje&#231;&#227;o de Caixa'!A1"/><Relationship Id="rId2" Type="http://schemas.openxmlformats.org/officeDocument/2006/relationships/hyperlink" Target="#'Pagina Inicial'!A1"/><Relationship Id="rId1" Type="http://schemas.openxmlformats.org/officeDocument/2006/relationships/image" Target="../media/image1.png"/><Relationship Id="rId6" Type="http://schemas.openxmlformats.org/officeDocument/2006/relationships/hyperlink" Target="#'Contas a Pagar'!A1"/><Relationship Id="rId5" Type="http://schemas.openxmlformats.org/officeDocument/2006/relationships/hyperlink" Target="#'Contas a Receber'!A1"/><Relationship Id="rId4" Type="http://schemas.openxmlformats.org/officeDocument/2006/relationships/hyperlink" Target="#'Fluxo de Caixa'!A1"/><Relationship Id="rId9" Type="http://schemas.openxmlformats.org/officeDocument/2006/relationships/hyperlink" Target="#'Demonstrativo de Resultado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333375</xdr:colOff>
      <xdr:row>0</xdr:row>
      <xdr:rowOff>47625</xdr:rowOff>
    </xdr:from>
    <xdr:to>
      <xdr:col>6</xdr:col>
      <xdr:colOff>333374</xdr:colOff>
      <xdr:row>4</xdr:row>
      <xdr:rowOff>152400</xdr:rowOff>
    </xdr:to>
    <xdr:sp macro="" textlink="">
      <xdr:nvSpPr>
        <xdr:cNvPr id="5" name="Retângulo 4">
          <a:hlinkClick xmlns:r="http://schemas.openxmlformats.org/officeDocument/2006/relationships" r:id="rId1"/>
        </xdr:cNvPr>
        <xdr:cNvSpPr/>
      </xdr:nvSpPr>
      <xdr:spPr>
        <a:xfrm>
          <a:off x="333375" y="47625"/>
          <a:ext cx="3657599" cy="866775"/>
        </a:xfrm>
        <a:prstGeom prst="rect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3200" b="1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Controle de Caixa</a:t>
          </a:r>
          <a:endParaRPr lang="pt-BR" sz="1100" b="1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0</xdr:col>
      <xdr:colOff>333375</xdr:colOff>
      <xdr:row>5</xdr:row>
      <xdr:rowOff>0</xdr:rowOff>
    </xdr:from>
    <xdr:to>
      <xdr:col>6</xdr:col>
      <xdr:colOff>333374</xdr:colOff>
      <xdr:row>9</xdr:row>
      <xdr:rowOff>104775</xdr:rowOff>
    </xdr:to>
    <xdr:sp macro="" textlink="">
      <xdr:nvSpPr>
        <xdr:cNvPr id="6" name="Retângulo 5">
          <a:hlinkClick xmlns:r="http://schemas.openxmlformats.org/officeDocument/2006/relationships" r:id="rId2"/>
        </xdr:cNvPr>
        <xdr:cNvSpPr/>
      </xdr:nvSpPr>
      <xdr:spPr>
        <a:xfrm>
          <a:off x="333375" y="952500"/>
          <a:ext cx="3643312" cy="866775"/>
        </a:xfrm>
        <a:prstGeom prst="rect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3200" b="1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Fluxo</a:t>
          </a:r>
          <a:r>
            <a:rPr lang="pt-BR" sz="3200" b="1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de Caixa</a:t>
          </a:r>
          <a:endParaRPr lang="pt-BR" sz="1100" b="1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0</xdr:col>
      <xdr:colOff>333375</xdr:colOff>
      <xdr:row>9</xdr:row>
      <xdr:rowOff>152400</xdr:rowOff>
    </xdr:from>
    <xdr:to>
      <xdr:col>6</xdr:col>
      <xdr:colOff>333374</xdr:colOff>
      <xdr:row>14</xdr:row>
      <xdr:rowOff>66675</xdr:rowOff>
    </xdr:to>
    <xdr:sp macro="" textlink="">
      <xdr:nvSpPr>
        <xdr:cNvPr id="7" name="Retângulo 6">
          <a:hlinkClick xmlns:r="http://schemas.openxmlformats.org/officeDocument/2006/relationships" r:id="rId3"/>
        </xdr:cNvPr>
        <xdr:cNvSpPr/>
      </xdr:nvSpPr>
      <xdr:spPr>
        <a:xfrm>
          <a:off x="333375" y="1866900"/>
          <a:ext cx="3657599" cy="866775"/>
        </a:xfrm>
        <a:prstGeom prst="rect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3200" b="1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Contas a Receber</a:t>
          </a:r>
          <a:endParaRPr lang="pt-BR" sz="1100" b="1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0</xdr:col>
      <xdr:colOff>333375</xdr:colOff>
      <xdr:row>14</xdr:row>
      <xdr:rowOff>123825</xdr:rowOff>
    </xdr:from>
    <xdr:to>
      <xdr:col>6</xdr:col>
      <xdr:colOff>333374</xdr:colOff>
      <xdr:row>19</xdr:row>
      <xdr:rowOff>38100</xdr:rowOff>
    </xdr:to>
    <xdr:sp macro="" textlink="">
      <xdr:nvSpPr>
        <xdr:cNvPr id="8" name="Retângulo 7">
          <a:hlinkClick xmlns:r="http://schemas.openxmlformats.org/officeDocument/2006/relationships" r:id="rId4"/>
        </xdr:cNvPr>
        <xdr:cNvSpPr/>
      </xdr:nvSpPr>
      <xdr:spPr>
        <a:xfrm>
          <a:off x="333375" y="2790825"/>
          <a:ext cx="3643312" cy="866775"/>
        </a:xfrm>
        <a:prstGeom prst="rect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3200" b="1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Contas a Pagar</a:t>
          </a:r>
          <a:endParaRPr lang="pt-BR" sz="1100" b="1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0</xdr:col>
      <xdr:colOff>333375</xdr:colOff>
      <xdr:row>19</xdr:row>
      <xdr:rowOff>95250</xdr:rowOff>
    </xdr:from>
    <xdr:to>
      <xdr:col>6</xdr:col>
      <xdr:colOff>333374</xdr:colOff>
      <xdr:row>24</xdr:row>
      <xdr:rowOff>9525</xdr:rowOff>
    </xdr:to>
    <xdr:sp macro="" textlink="">
      <xdr:nvSpPr>
        <xdr:cNvPr id="9" name="Retângulo 8">
          <a:hlinkClick xmlns:r="http://schemas.openxmlformats.org/officeDocument/2006/relationships" r:id="rId5"/>
        </xdr:cNvPr>
        <xdr:cNvSpPr/>
      </xdr:nvSpPr>
      <xdr:spPr>
        <a:xfrm>
          <a:off x="333375" y="3714750"/>
          <a:ext cx="3643312" cy="866775"/>
        </a:xfrm>
        <a:prstGeom prst="rect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3200" b="1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Projeção de Caixa</a:t>
          </a:r>
          <a:endParaRPr lang="pt-BR" sz="1100" b="1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 editAs="oneCell">
    <xdr:from>
      <xdr:col>8</xdr:col>
      <xdr:colOff>178594</xdr:colOff>
      <xdr:row>5</xdr:row>
      <xdr:rowOff>32143</xdr:rowOff>
    </xdr:from>
    <xdr:to>
      <xdr:col>19</xdr:col>
      <xdr:colOff>6604</xdr:colOff>
      <xdr:row>20</xdr:row>
      <xdr:rowOff>119062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036344" y="984643"/>
          <a:ext cx="6507416" cy="2944419"/>
        </a:xfrm>
        <a:prstGeom prst="rect">
          <a:avLst/>
        </a:prstGeom>
      </xdr:spPr>
    </xdr:pic>
    <xdr:clientData/>
  </xdr:twoCellAnchor>
  <xdr:twoCellAnchor>
    <xdr:from>
      <xdr:col>0</xdr:col>
      <xdr:colOff>330994</xdr:colOff>
      <xdr:row>24</xdr:row>
      <xdr:rowOff>80962</xdr:rowOff>
    </xdr:from>
    <xdr:to>
      <xdr:col>6</xdr:col>
      <xdr:colOff>330993</xdr:colOff>
      <xdr:row>28</xdr:row>
      <xdr:rowOff>185737</xdr:rowOff>
    </xdr:to>
    <xdr:sp macro="" textlink="">
      <xdr:nvSpPr>
        <xdr:cNvPr id="10" name="Retângulo 9">
          <a:hlinkClick xmlns:r="http://schemas.openxmlformats.org/officeDocument/2006/relationships" r:id="rId7"/>
        </xdr:cNvPr>
        <xdr:cNvSpPr/>
      </xdr:nvSpPr>
      <xdr:spPr>
        <a:xfrm>
          <a:off x="330994" y="4652962"/>
          <a:ext cx="3643312" cy="866775"/>
        </a:xfrm>
        <a:prstGeom prst="rect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3200" b="1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Formação</a:t>
          </a:r>
          <a:r>
            <a:rPr lang="pt-BR" sz="3200" b="1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de Preços</a:t>
          </a:r>
          <a:endParaRPr lang="pt-BR" sz="1100" b="1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0</xdr:col>
      <xdr:colOff>328613</xdr:colOff>
      <xdr:row>29</xdr:row>
      <xdr:rowOff>78581</xdr:rowOff>
    </xdr:from>
    <xdr:to>
      <xdr:col>6</xdr:col>
      <xdr:colOff>328612</xdr:colOff>
      <xdr:row>33</xdr:row>
      <xdr:rowOff>183356</xdr:rowOff>
    </xdr:to>
    <xdr:sp macro="" textlink="">
      <xdr:nvSpPr>
        <xdr:cNvPr id="11" name="Retângulo 10">
          <a:hlinkClick xmlns:r="http://schemas.openxmlformats.org/officeDocument/2006/relationships" r:id="rId8"/>
        </xdr:cNvPr>
        <xdr:cNvSpPr/>
      </xdr:nvSpPr>
      <xdr:spPr>
        <a:xfrm>
          <a:off x="328613" y="5603081"/>
          <a:ext cx="3643312" cy="866775"/>
        </a:xfrm>
        <a:prstGeom prst="rect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2200" b="1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Demonstrativo</a:t>
          </a:r>
          <a:r>
            <a:rPr lang="pt-BR" sz="2200" b="1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de Resultado</a:t>
          </a:r>
          <a:endParaRPr lang="pt-BR" sz="2200" b="1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0</xdr:col>
      <xdr:colOff>338138</xdr:colOff>
      <xdr:row>34</xdr:row>
      <xdr:rowOff>64293</xdr:rowOff>
    </xdr:from>
    <xdr:to>
      <xdr:col>6</xdr:col>
      <xdr:colOff>338137</xdr:colOff>
      <xdr:row>38</xdr:row>
      <xdr:rowOff>169068</xdr:rowOff>
    </xdr:to>
    <xdr:sp macro="" textlink="">
      <xdr:nvSpPr>
        <xdr:cNvPr id="12" name="Retângulo 11">
          <a:hlinkClick xmlns:r="http://schemas.openxmlformats.org/officeDocument/2006/relationships" r:id="rId9"/>
        </xdr:cNvPr>
        <xdr:cNvSpPr/>
      </xdr:nvSpPr>
      <xdr:spPr>
        <a:xfrm>
          <a:off x="338138" y="6541293"/>
          <a:ext cx="3643312" cy="866775"/>
        </a:xfrm>
        <a:prstGeom prst="rect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3200" b="1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Balanço</a:t>
          </a:r>
          <a:r>
            <a:rPr lang="pt-BR" sz="3200" b="1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Patrimonial</a:t>
          </a:r>
          <a:endParaRPr lang="pt-BR" sz="3200" b="1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</xdr:colOff>
      <xdr:row>0</xdr:row>
      <xdr:rowOff>0</xdr:rowOff>
    </xdr:from>
    <xdr:to>
      <xdr:col>3</xdr:col>
      <xdr:colOff>542925</xdr:colOff>
      <xdr:row>2</xdr:row>
      <xdr:rowOff>205131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" y="0"/>
          <a:ext cx="1295400" cy="586131"/>
        </a:xfrm>
        <a:prstGeom prst="rect">
          <a:avLst/>
        </a:prstGeom>
      </xdr:spPr>
    </xdr:pic>
    <xdr:clientData/>
  </xdr:twoCellAnchor>
  <xdr:twoCellAnchor>
    <xdr:from>
      <xdr:col>3</xdr:col>
      <xdr:colOff>561976</xdr:colOff>
      <xdr:row>0</xdr:row>
      <xdr:rowOff>19050</xdr:rowOff>
    </xdr:from>
    <xdr:to>
      <xdr:col>4</xdr:col>
      <xdr:colOff>1524000</xdr:colOff>
      <xdr:row>2</xdr:row>
      <xdr:rowOff>200026</xdr:rowOff>
    </xdr:to>
    <xdr:sp macro="" textlink="">
      <xdr:nvSpPr>
        <xdr:cNvPr id="4" name="Retângulo 3">
          <a:hlinkClick xmlns:r="http://schemas.openxmlformats.org/officeDocument/2006/relationships" r:id="rId2"/>
        </xdr:cNvPr>
        <xdr:cNvSpPr/>
      </xdr:nvSpPr>
      <xdr:spPr>
        <a:xfrm>
          <a:off x="1333501" y="19050"/>
          <a:ext cx="1847849" cy="561976"/>
        </a:xfrm>
        <a:prstGeom prst="rect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20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Página</a:t>
          </a:r>
          <a:r>
            <a:rPr lang="pt-BR" sz="20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Inicial</a:t>
          </a:r>
        </a:p>
      </xdr:txBody>
    </xdr:sp>
    <xdr:clientData/>
  </xdr:twoCellAnchor>
  <xdr:twoCellAnchor>
    <xdr:from>
      <xdr:col>4</xdr:col>
      <xdr:colOff>1562100</xdr:colOff>
      <xdr:row>0</xdr:row>
      <xdr:rowOff>19051</xdr:rowOff>
    </xdr:from>
    <xdr:to>
      <xdr:col>6</xdr:col>
      <xdr:colOff>1170512</xdr:colOff>
      <xdr:row>2</xdr:row>
      <xdr:rowOff>190501</xdr:rowOff>
    </xdr:to>
    <xdr:sp macro="" textlink="">
      <xdr:nvSpPr>
        <xdr:cNvPr id="5" name="Retângulo 4"/>
        <xdr:cNvSpPr/>
      </xdr:nvSpPr>
      <xdr:spPr>
        <a:xfrm>
          <a:off x="3219450" y="19051"/>
          <a:ext cx="2075387" cy="552450"/>
        </a:xfrm>
        <a:prstGeom prst="rect">
          <a:avLst/>
        </a:prstGeom>
        <a:solidFill>
          <a:srgbClr val="C0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2000" b="1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Controle de Caixa</a:t>
          </a:r>
          <a:endParaRPr lang="pt-BR" sz="900" b="1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6</xdr:col>
      <xdr:colOff>1209675</xdr:colOff>
      <xdr:row>0</xdr:row>
      <xdr:rowOff>19051</xdr:rowOff>
    </xdr:from>
    <xdr:to>
      <xdr:col>8</xdr:col>
      <xdr:colOff>398987</xdr:colOff>
      <xdr:row>2</xdr:row>
      <xdr:rowOff>190501</xdr:rowOff>
    </xdr:to>
    <xdr:sp macro="" textlink="">
      <xdr:nvSpPr>
        <xdr:cNvPr id="6" name="Retângulo 5">
          <a:hlinkClick xmlns:r="http://schemas.openxmlformats.org/officeDocument/2006/relationships" r:id="rId3"/>
        </xdr:cNvPr>
        <xdr:cNvSpPr/>
      </xdr:nvSpPr>
      <xdr:spPr>
        <a:xfrm>
          <a:off x="5334000" y="19051"/>
          <a:ext cx="1989662" cy="552450"/>
        </a:xfrm>
        <a:prstGeom prst="rect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20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Fluxo</a:t>
          </a:r>
          <a:r>
            <a:rPr lang="pt-BR" sz="20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de Caixa</a:t>
          </a:r>
          <a:endParaRPr lang="pt-BR" sz="9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8</xdr:col>
      <xdr:colOff>438150</xdr:colOff>
      <xdr:row>0</xdr:row>
      <xdr:rowOff>19051</xdr:rowOff>
    </xdr:from>
    <xdr:to>
      <xdr:col>9</xdr:col>
      <xdr:colOff>779987</xdr:colOff>
      <xdr:row>2</xdr:row>
      <xdr:rowOff>190501</xdr:rowOff>
    </xdr:to>
    <xdr:sp macro="" textlink="">
      <xdr:nvSpPr>
        <xdr:cNvPr id="7" name="Retângulo 6">
          <a:hlinkClick xmlns:r="http://schemas.openxmlformats.org/officeDocument/2006/relationships" r:id="rId4"/>
        </xdr:cNvPr>
        <xdr:cNvSpPr/>
      </xdr:nvSpPr>
      <xdr:spPr>
        <a:xfrm>
          <a:off x="7362825" y="19051"/>
          <a:ext cx="1989662" cy="552450"/>
        </a:xfrm>
        <a:prstGeom prst="rect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20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Contas</a:t>
          </a:r>
          <a:r>
            <a:rPr lang="pt-BR" sz="20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a Receber</a:t>
          </a:r>
          <a:endParaRPr lang="pt-BR" sz="9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9</xdr:col>
      <xdr:colOff>819150</xdr:colOff>
      <xdr:row>0</xdr:row>
      <xdr:rowOff>19051</xdr:rowOff>
    </xdr:from>
    <xdr:to>
      <xdr:col>11</xdr:col>
      <xdr:colOff>379937</xdr:colOff>
      <xdr:row>2</xdr:row>
      <xdr:rowOff>190501</xdr:rowOff>
    </xdr:to>
    <xdr:sp macro="" textlink="">
      <xdr:nvSpPr>
        <xdr:cNvPr id="8" name="Retângulo 7">
          <a:hlinkClick xmlns:r="http://schemas.openxmlformats.org/officeDocument/2006/relationships" r:id="rId5"/>
        </xdr:cNvPr>
        <xdr:cNvSpPr/>
      </xdr:nvSpPr>
      <xdr:spPr>
        <a:xfrm>
          <a:off x="9391650" y="19051"/>
          <a:ext cx="1989662" cy="552450"/>
        </a:xfrm>
        <a:prstGeom prst="rect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20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Contas</a:t>
          </a:r>
          <a:r>
            <a:rPr lang="pt-BR" sz="20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a Pagar</a:t>
          </a:r>
          <a:endParaRPr lang="pt-BR" sz="9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11</xdr:col>
      <xdr:colOff>419100</xdr:colOff>
      <xdr:row>0</xdr:row>
      <xdr:rowOff>19051</xdr:rowOff>
    </xdr:from>
    <xdr:to>
      <xdr:col>12</xdr:col>
      <xdr:colOff>608537</xdr:colOff>
      <xdr:row>2</xdr:row>
      <xdr:rowOff>190501</xdr:rowOff>
    </xdr:to>
    <xdr:sp macro="" textlink="">
      <xdr:nvSpPr>
        <xdr:cNvPr id="9" name="Retângulo 8">
          <a:hlinkClick xmlns:r="http://schemas.openxmlformats.org/officeDocument/2006/relationships" r:id="rId6"/>
        </xdr:cNvPr>
        <xdr:cNvSpPr/>
      </xdr:nvSpPr>
      <xdr:spPr>
        <a:xfrm>
          <a:off x="11420475" y="19051"/>
          <a:ext cx="1989662" cy="552450"/>
        </a:xfrm>
        <a:prstGeom prst="rect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Projeção</a:t>
          </a:r>
          <a:r>
            <a:rPr lang="pt-BR" sz="18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de Caixa</a:t>
          </a:r>
          <a:endParaRPr lang="pt-BR" sz="8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13</xdr:col>
      <xdr:colOff>38100</xdr:colOff>
      <xdr:row>0</xdr:row>
      <xdr:rowOff>19051</xdr:rowOff>
    </xdr:from>
    <xdr:to>
      <xdr:col>16</xdr:col>
      <xdr:colOff>198962</xdr:colOff>
      <xdr:row>2</xdr:row>
      <xdr:rowOff>190501</xdr:rowOff>
    </xdr:to>
    <xdr:sp macro="" textlink="">
      <xdr:nvSpPr>
        <xdr:cNvPr id="10" name="Retângulo 9">
          <a:hlinkClick xmlns:r="http://schemas.openxmlformats.org/officeDocument/2006/relationships" r:id="rId7"/>
        </xdr:cNvPr>
        <xdr:cNvSpPr/>
      </xdr:nvSpPr>
      <xdr:spPr>
        <a:xfrm>
          <a:off x="13449300" y="19051"/>
          <a:ext cx="1989662" cy="552450"/>
        </a:xfrm>
        <a:prstGeom prst="rect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600" b="1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Formação</a:t>
          </a:r>
          <a:r>
            <a:rPr lang="pt-BR" sz="1600" b="1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de Preços</a:t>
          </a:r>
          <a:endParaRPr lang="pt-BR" sz="700" b="1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16</xdr:col>
      <xdr:colOff>238125</xdr:colOff>
      <xdr:row>0</xdr:row>
      <xdr:rowOff>19051</xdr:rowOff>
    </xdr:from>
    <xdr:to>
      <xdr:col>19</xdr:col>
      <xdr:colOff>398987</xdr:colOff>
      <xdr:row>2</xdr:row>
      <xdr:rowOff>190501</xdr:rowOff>
    </xdr:to>
    <xdr:sp macro="" textlink="">
      <xdr:nvSpPr>
        <xdr:cNvPr id="11" name="Retângulo 10">
          <a:hlinkClick xmlns:r="http://schemas.openxmlformats.org/officeDocument/2006/relationships" r:id="rId8"/>
        </xdr:cNvPr>
        <xdr:cNvSpPr/>
      </xdr:nvSpPr>
      <xdr:spPr>
        <a:xfrm>
          <a:off x="15478125" y="19051"/>
          <a:ext cx="1989662" cy="552450"/>
        </a:xfrm>
        <a:prstGeom prst="rect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600" b="1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Demonst. Resultado</a:t>
          </a:r>
          <a:endParaRPr lang="pt-BR" sz="700" b="1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19</xdr:col>
      <xdr:colOff>438151</xdr:colOff>
      <xdr:row>0</xdr:row>
      <xdr:rowOff>19050</xdr:rowOff>
    </xdr:from>
    <xdr:to>
      <xdr:col>22</xdr:col>
      <xdr:colOff>542925</xdr:colOff>
      <xdr:row>2</xdr:row>
      <xdr:rowOff>190500</xdr:rowOff>
    </xdr:to>
    <xdr:sp macro="" textlink="">
      <xdr:nvSpPr>
        <xdr:cNvPr id="12" name="Retângulo 11">
          <a:hlinkClick xmlns:r="http://schemas.openxmlformats.org/officeDocument/2006/relationships" r:id="rId9"/>
        </xdr:cNvPr>
        <xdr:cNvSpPr/>
      </xdr:nvSpPr>
      <xdr:spPr>
        <a:xfrm>
          <a:off x="17506951" y="19050"/>
          <a:ext cx="1933574" cy="552450"/>
        </a:xfrm>
        <a:prstGeom prst="rect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600" b="1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Balanço</a:t>
          </a:r>
          <a:r>
            <a:rPr lang="pt-BR" sz="1600" b="1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Patrimonial</a:t>
          </a:r>
          <a:endParaRPr lang="pt-BR" sz="700" b="1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1242012</xdr:colOff>
      <xdr:row>2</xdr:row>
      <xdr:rowOff>0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0"/>
          <a:ext cx="1242012" cy="561975"/>
        </a:xfrm>
        <a:prstGeom prst="rect">
          <a:avLst/>
        </a:prstGeom>
      </xdr:spPr>
    </xdr:pic>
    <xdr:clientData/>
  </xdr:twoCellAnchor>
  <xdr:twoCellAnchor>
    <xdr:from>
      <xdr:col>0</xdr:col>
      <xdr:colOff>1247776</xdr:colOff>
      <xdr:row>0</xdr:row>
      <xdr:rowOff>28574</xdr:rowOff>
    </xdr:from>
    <xdr:to>
      <xdr:col>1</xdr:col>
      <xdr:colOff>66675</xdr:colOff>
      <xdr:row>1</xdr:row>
      <xdr:rowOff>276225</xdr:rowOff>
    </xdr:to>
    <xdr:sp macro="" textlink="">
      <xdr:nvSpPr>
        <xdr:cNvPr id="5" name="Retângulo 4">
          <a:hlinkClick xmlns:r="http://schemas.openxmlformats.org/officeDocument/2006/relationships" r:id="rId2"/>
        </xdr:cNvPr>
        <xdr:cNvSpPr/>
      </xdr:nvSpPr>
      <xdr:spPr>
        <a:xfrm>
          <a:off x="1247776" y="28574"/>
          <a:ext cx="1895474" cy="514351"/>
        </a:xfrm>
        <a:prstGeom prst="rect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20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Página</a:t>
          </a:r>
          <a:r>
            <a:rPr lang="pt-BR" sz="20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Inicial</a:t>
          </a:r>
          <a:endParaRPr lang="pt-BR" sz="9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1</xdr:col>
      <xdr:colOff>76200</xdr:colOff>
      <xdr:row>0</xdr:row>
      <xdr:rowOff>28576</xdr:rowOff>
    </xdr:from>
    <xdr:to>
      <xdr:col>2</xdr:col>
      <xdr:colOff>713312</xdr:colOff>
      <xdr:row>1</xdr:row>
      <xdr:rowOff>276226</xdr:rowOff>
    </xdr:to>
    <xdr:sp macro="" textlink="">
      <xdr:nvSpPr>
        <xdr:cNvPr id="6" name="Retângulo 5">
          <a:hlinkClick xmlns:r="http://schemas.openxmlformats.org/officeDocument/2006/relationships" r:id="rId3"/>
        </xdr:cNvPr>
        <xdr:cNvSpPr/>
      </xdr:nvSpPr>
      <xdr:spPr>
        <a:xfrm>
          <a:off x="3152775" y="28576"/>
          <a:ext cx="2018237" cy="514350"/>
        </a:xfrm>
        <a:prstGeom prst="rect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20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Controle de Caixa</a:t>
          </a:r>
          <a:endParaRPr lang="pt-BR" sz="9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2</xdr:col>
      <xdr:colOff>723900</xdr:colOff>
      <xdr:row>0</xdr:row>
      <xdr:rowOff>28576</xdr:rowOff>
    </xdr:from>
    <xdr:to>
      <xdr:col>3</xdr:col>
      <xdr:colOff>1351487</xdr:colOff>
      <xdr:row>1</xdr:row>
      <xdr:rowOff>276226</xdr:rowOff>
    </xdr:to>
    <xdr:sp macro="" textlink="">
      <xdr:nvSpPr>
        <xdr:cNvPr id="7" name="Retângulo 6"/>
        <xdr:cNvSpPr/>
      </xdr:nvSpPr>
      <xdr:spPr>
        <a:xfrm>
          <a:off x="5181600" y="28576"/>
          <a:ext cx="2018237" cy="514350"/>
        </a:xfrm>
        <a:prstGeom prst="rect">
          <a:avLst/>
        </a:prstGeom>
        <a:solidFill>
          <a:srgbClr val="C0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2000" b="1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Fluxo</a:t>
          </a:r>
          <a:r>
            <a:rPr lang="pt-BR" sz="2000" b="1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de Caixa</a:t>
          </a:r>
          <a:endParaRPr lang="pt-BR" sz="900" b="1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3</xdr:col>
      <xdr:colOff>1362075</xdr:colOff>
      <xdr:row>0</xdr:row>
      <xdr:rowOff>28576</xdr:rowOff>
    </xdr:from>
    <xdr:to>
      <xdr:col>5</xdr:col>
      <xdr:colOff>618062</xdr:colOff>
      <xdr:row>1</xdr:row>
      <xdr:rowOff>276226</xdr:rowOff>
    </xdr:to>
    <xdr:sp macro="" textlink="">
      <xdr:nvSpPr>
        <xdr:cNvPr id="8" name="Retângulo 7">
          <a:hlinkClick xmlns:r="http://schemas.openxmlformats.org/officeDocument/2006/relationships" r:id="rId4"/>
        </xdr:cNvPr>
        <xdr:cNvSpPr/>
      </xdr:nvSpPr>
      <xdr:spPr>
        <a:xfrm>
          <a:off x="7210425" y="28576"/>
          <a:ext cx="2018237" cy="514350"/>
        </a:xfrm>
        <a:prstGeom prst="rect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20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Contas</a:t>
          </a:r>
          <a:r>
            <a:rPr lang="pt-BR" sz="20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a Receber</a:t>
          </a:r>
          <a:endParaRPr lang="pt-BR" sz="9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5</xdr:col>
      <xdr:colOff>628650</xdr:colOff>
      <xdr:row>0</xdr:row>
      <xdr:rowOff>28576</xdr:rowOff>
    </xdr:from>
    <xdr:to>
      <xdr:col>6</xdr:col>
      <xdr:colOff>1265762</xdr:colOff>
      <xdr:row>1</xdr:row>
      <xdr:rowOff>276226</xdr:rowOff>
    </xdr:to>
    <xdr:sp macro="" textlink="">
      <xdr:nvSpPr>
        <xdr:cNvPr id="9" name="Retângulo 8">
          <a:hlinkClick xmlns:r="http://schemas.openxmlformats.org/officeDocument/2006/relationships" r:id="rId5"/>
        </xdr:cNvPr>
        <xdr:cNvSpPr/>
      </xdr:nvSpPr>
      <xdr:spPr>
        <a:xfrm>
          <a:off x="9239250" y="28576"/>
          <a:ext cx="2018237" cy="514350"/>
        </a:xfrm>
        <a:prstGeom prst="rect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20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Contas</a:t>
          </a:r>
          <a:r>
            <a:rPr lang="pt-BR" sz="20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a Pagar</a:t>
          </a:r>
          <a:endParaRPr lang="pt-BR" sz="9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6</xdr:col>
      <xdr:colOff>1276350</xdr:colOff>
      <xdr:row>0</xdr:row>
      <xdr:rowOff>28576</xdr:rowOff>
    </xdr:from>
    <xdr:to>
      <xdr:col>8</xdr:col>
      <xdr:colOff>532337</xdr:colOff>
      <xdr:row>1</xdr:row>
      <xdr:rowOff>276226</xdr:rowOff>
    </xdr:to>
    <xdr:sp macro="" textlink="">
      <xdr:nvSpPr>
        <xdr:cNvPr id="10" name="Retângulo 9">
          <a:hlinkClick xmlns:r="http://schemas.openxmlformats.org/officeDocument/2006/relationships" r:id="rId6"/>
        </xdr:cNvPr>
        <xdr:cNvSpPr/>
      </xdr:nvSpPr>
      <xdr:spPr>
        <a:xfrm>
          <a:off x="11268075" y="28576"/>
          <a:ext cx="2018237" cy="514350"/>
        </a:xfrm>
        <a:prstGeom prst="rect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20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Projeção</a:t>
          </a:r>
          <a:r>
            <a:rPr lang="pt-BR" sz="20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de Caixa</a:t>
          </a:r>
          <a:endParaRPr lang="pt-BR" sz="9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8</xdr:col>
      <xdr:colOff>542925</xdr:colOff>
      <xdr:row>0</xdr:row>
      <xdr:rowOff>28576</xdr:rowOff>
    </xdr:from>
    <xdr:to>
      <xdr:col>9</xdr:col>
      <xdr:colOff>1333500</xdr:colOff>
      <xdr:row>1</xdr:row>
      <xdr:rowOff>276226</xdr:rowOff>
    </xdr:to>
    <xdr:sp macro="" textlink="">
      <xdr:nvSpPr>
        <xdr:cNvPr id="11" name="Retângulo 10">
          <a:hlinkClick xmlns:r="http://schemas.openxmlformats.org/officeDocument/2006/relationships" r:id="rId7"/>
        </xdr:cNvPr>
        <xdr:cNvSpPr/>
      </xdr:nvSpPr>
      <xdr:spPr>
        <a:xfrm>
          <a:off x="13296900" y="28576"/>
          <a:ext cx="2171700" cy="514350"/>
        </a:xfrm>
        <a:prstGeom prst="rect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Formação</a:t>
          </a:r>
          <a:r>
            <a:rPr lang="pt-BR" sz="18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de Preços</a:t>
          </a:r>
          <a:endParaRPr lang="pt-BR" sz="8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9</xdr:col>
      <xdr:colOff>1352550</xdr:colOff>
      <xdr:row>0</xdr:row>
      <xdr:rowOff>28576</xdr:rowOff>
    </xdr:from>
    <xdr:to>
      <xdr:col>11</xdr:col>
      <xdr:colOff>781050</xdr:colOff>
      <xdr:row>1</xdr:row>
      <xdr:rowOff>276226</xdr:rowOff>
    </xdr:to>
    <xdr:sp macro="" textlink="">
      <xdr:nvSpPr>
        <xdr:cNvPr id="12" name="Retângulo 11">
          <a:hlinkClick xmlns:r="http://schemas.openxmlformats.org/officeDocument/2006/relationships" r:id="rId8"/>
        </xdr:cNvPr>
        <xdr:cNvSpPr/>
      </xdr:nvSpPr>
      <xdr:spPr>
        <a:xfrm>
          <a:off x="15487650" y="28576"/>
          <a:ext cx="2190750" cy="514350"/>
        </a:xfrm>
        <a:prstGeom prst="rect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Demonst. Resultado</a:t>
          </a:r>
          <a:endParaRPr lang="pt-BR" sz="8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11</xdr:col>
      <xdr:colOff>800100</xdr:colOff>
      <xdr:row>0</xdr:row>
      <xdr:rowOff>28576</xdr:rowOff>
    </xdr:from>
    <xdr:to>
      <xdr:col>13</xdr:col>
      <xdr:colOff>0</xdr:colOff>
      <xdr:row>1</xdr:row>
      <xdr:rowOff>276226</xdr:rowOff>
    </xdr:to>
    <xdr:sp macro="" textlink="">
      <xdr:nvSpPr>
        <xdr:cNvPr id="13" name="Retângulo 12">
          <a:hlinkClick xmlns:r="http://schemas.openxmlformats.org/officeDocument/2006/relationships" r:id="rId9"/>
        </xdr:cNvPr>
        <xdr:cNvSpPr/>
      </xdr:nvSpPr>
      <xdr:spPr>
        <a:xfrm>
          <a:off x="17697450" y="28576"/>
          <a:ext cx="2114550" cy="514350"/>
        </a:xfrm>
        <a:prstGeom prst="rect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Balanço</a:t>
          </a:r>
          <a:r>
            <a:rPr lang="pt-BR" sz="18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Patrimonial</a:t>
          </a:r>
          <a:endParaRPr lang="pt-BR" sz="8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489537</xdr:colOff>
      <xdr:row>2</xdr:row>
      <xdr:rowOff>180975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1511" cy="561975"/>
        </a:xfrm>
        <a:prstGeom prst="rect">
          <a:avLst/>
        </a:prstGeom>
      </xdr:spPr>
    </xdr:pic>
    <xdr:clientData/>
  </xdr:twoCellAnchor>
  <xdr:twoCellAnchor>
    <xdr:from>
      <xdr:col>3</xdr:col>
      <xdr:colOff>495300</xdr:colOff>
      <xdr:row>0</xdr:row>
      <xdr:rowOff>20053</xdr:rowOff>
    </xdr:from>
    <xdr:to>
      <xdr:col>4</xdr:col>
      <xdr:colOff>1754605</xdr:colOff>
      <xdr:row>2</xdr:row>
      <xdr:rowOff>180474</xdr:rowOff>
    </xdr:to>
    <xdr:sp macro="" textlink="">
      <xdr:nvSpPr>
        <xdr:cNvPr id="3" name="Retângulo 2">
          <a:hlinkClick xmlns:r="http://schemas.openxmlformats.org/officeDocument/2006/relationships" r:id="rId2"/>
        </xdr:cNvPr>
        <xdr:cNvSpPr/>
      </xdr:nvSpPr>
      <xdr:spPr>
        <a:xfrm>
          <a:off x="1247274" y="20053"/>
          <a:ext cx="2051384" cy="541421"/>
        </a:xfrm>
        <a:prstGeom prst="rect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20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Página</a:t>
          </a:r>
          <a:r>
            <a:rPr lang="pt-BR" sz="20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Inicial</a:t>
          </a:r>
          <a:endParaRPr lang="pt-BR" sz="9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4</xdr:col>
      <xdr:colOff>1784684</xdr:colOff>
      <xdr:row>0</xdr:row>
      <xdr:rowOff>20053</xdr:rowOff>
    </xdr:from>
    <xdr:to>
      <xdr:col>6</xdr:col>
      <xdr:colOff>425054</xdr:colOff>
      <xdr:row>2</xdr:row>
      <xdr:rowOff>180474</xdr:rowOff>
    </xdr:to>
    <xdr:sp macro="" textlink="">
      <xdr:nvSpPr>
        <xdr:cNvPr id="4" name="Retângulo 3">
          <a:hlinkClick xmlns:r="http://schemas.openxmlformats.org/officeDocument/2006/relationships" r:id="rId3"/>
        </xdr:cNvPr>
        <xdr:cNvSpPr/>
      </xdr:nvSpPr>
      <xdr:spPr>
        <a:xfrm>
          <a:off x="3328737" y="20053"/>
          <a:ext cx="2039291" cy="541421"/>
        </a:xfrm>
        <a:prstGeom prst="rect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20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Controle de Caixa</a:t>
          </a:r>
          <a:endParaRPr lang="pt-BR" sz="9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6</xdr:col>
      <xdr:colOff>454693</xdr:colOff>
      <xdr:row>0</xdr:row>
      <xdr:rowOff>20053</xdr:rowOff>
    </xdr:from>
    <xdr:to>
      <xdr:col>9</xdr:col>
      <xdr:colOff>298221</xdr:colOff>
      <xdr:row>2</xdr:row>
      <xdr:rowOff>180474</xdr:rowOff>
    </xdr:to>
    <xdr:sp macro="" textlink="">
      <xdr:nvSpPr>
        <xdr:cNvPr id="5" name="Retângulo 4">
          <a:hlinkClick xmlns:r="http://schemas.openxmlformats.org/officeDocument/2006/relationships" r:id="rId4"/>
        </xdr:cNvPr>
        <xdr:cNvSpPr/>
      </xdr:nvSpPr>
      <xdr:spPr>
        <a:xfrm>
          <a:off x="5397667" y="20053"/>
          <a:ext cx="1999186" cy="541421"/>
        </a:xfrm>
        <a:prstGeom prst="rect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20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Fluxo</a:t>
          </a:r>
          <a:r>
            <a:rPr lang="pt-BR" sz="20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de Caixa</a:t>
          </a:r>
          <a:endParaRPr lang="pt-BR" sz="9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9</xdr:col>
      <xdr:colOff>327860</xdr:colOff>
      <xdr:row>0</xdr:row>
      <xdr:rowOff>20053</xdr:rowOff>
    </xdr:from>
    <xdr:to>
      <xdr:col>11</xdr:col>
      <xdr:colOff>661737</xdr:colOff>
      <xdr:row>2</xdr:row>
      <xdr:rowOff>180474</xdr:rowOff>
    </xdr:to>
    <xdr:sp macro="" textlink="">
      <xdr:nvSpPr>
        <xdr:cNvPr id="6" name="Retângulo 5"/>
        <xdr:cNvSpPr/>
      </xdr:nvSpPr>
      <xdr:spPr>
        <a:xfrm>
          <a:off x="7426492" y="20053"/>
          <a:ext cx="2038350" cy="541421"/>
        </a:xfrm>
        <a:prstGeom prst="rect">
          <a:avLst/>
        </a:prstGeom>
        <a:solidFill>
          <a:srgbClr val="C0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2000" b="1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Contas</a:t>
          </a:r>
          <a:r>
            <a:rPr lang="pt-BR" sz="2000" b="1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a Receber</a:t>
          </a:r>
          <a:endParaRPr lang="pt-BR" sz="900" b="1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14</xdr:col>
      <xdr:colOff>20555</xdr:colOff>
      <xdr:row>0</xdr:row>
      <xdr:rowOff>20053</xdr:rowOff>
    </xdr:from>
    <xdr:to>
      <xdr:col>16</xdr:col>
      <xdr:colOff>315267</xdr:colOff>
      <xdr:row>2</xdr:row>
      <xdr:rowOff>180474</xdr:rowOff>
    </xdr:to>
    <xdr:sp macro="" textlink="">
      <xdr:nvSpPr>
        <xdr:cNvPr id="7" name="Retângulo 6">
          <a:hlinkClick xmlns:r="http://schemas.openxmlformats.org/officeDocument/2006/relationships" r:id="rId5"/>
        </xdr:cNvPr>
        <xdr:cNvSpPr/>
      </xdr:nvSpPr>
      <xdr:spPr>
        <a:xfrm>
          <a:off x="9495423" y="20053"/>
          <a:ext cx="1999186" cy="541421"/>
        </a:xfrm>
        <a:prstGeom prst="rect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20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Contas</a:t>
          </a:r>
          <a:r>
            <a:rPr lang="pt-BR" sz="20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a Pagar</a:t>
          </a:r>
          <a:endParaRPr lang="pt-BR" sz="9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16</xdr:col>
      <xdr:colOff>344905</xdr:colOff>
      <xdr:row>0</xdr:row>
      <xdr:rowOff>20053</xdr:rowOff>
    </xdr:from>
    <xdr:to>
      <xdr:col>19</xdr:col>
      <xdr:colOff>108222</xdr:colOff>
      <xdr:row>2</xdr:row>
      <xdr:rowOff>180474</xdr:rowOff>
    </xdr:to>
    <xdr:sp macro="" textlink="">
      <xdr:nvSpPr>
        <xdr:cNvPr id="8" name="Retângulo 7">
          <a:hlinkClick xmlns:r="http://schemas.openxmlformats.org/officeDocument/2006/relationships" r:id="rId6"/>
        </xdr:cNvPr>
        <xdr:cNvSpPr/>
      </xdr:nvSpPr>
      <xdr:spPr>
        <a:xfrm>
          <a:off x="11524247" y="20053"/>
          <a:ext cx="1999186" cy="541421"/>
        </a:xfrm>
        <a:prstGeom prst="rect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9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Projeção</a:t>
          </a:r>
          <a:r>
            <a:rPr lang="pt-BR" sz="19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de Caixa</a:t>
          </a:r>
          <a:endParaRPr lang="pt-BR" sz="19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19</xdr:col>
      <xdr:colOff>137861</xdr:colOff>
      <xdr:row>0</xdr:row>
      <xdr:rowOff>20053</xdr:rowOff>
    </xdr:from>
    <xdr:to>
      <xdr:col>22</xdr:col>
      <xdr:colOff>370974</xdr:colOff>
      <xdr:row>2</xdr:row>
      <xdr:rowOff>180474</xdr:rowOff>
    </xdr:to>
    <xdr:sp macro="" textlink="">
      <xdr:nvSpPr>
        <xdr:cNvPr id="9" name="Retângulo 8">
          <a:hlinkClick xmlns:r="http://schemas.openxmlformats.org/officeDocument/2006/relationships" r:id="rId7"/>
        </xdr:cNvPr>
        <xdr:cNvSpPr/>
      </xdr:nvSpPr>
      <xdr:spPr>
        <a:xfrm>
          <a:off x="13553072" y="20053"/>
          <a:ext cx="2067928" cy="541421"/>
        </a:xfrm>
        <a:prstGeom prst="rect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Formação</a:t>
          </a:r>
          <a:r>
            <a:rPr lang="pt-BR" sz="18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de Preços</a:t>
          </a:r>
          <a:endParaRPr lang="pt-BR" sz="8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22</xdr:col>
      <xdr:colOff>402056</xdr:colOff>
      <xdr:row>0</xdr:row>
      <xdr:rowOff>20053</xdr:rowOff>
    </xdr:from>
    <xdr:to>
      <xdr:col>25</xdr:col>
      <xdr:colOff>250658</xdr:colOff>
      <xdr:row>2</xdr:row>
      <xdr:rowOff>180474</xdr:rowOff>
    </xdr:to>
    <xdr:sp macro="" textlink="">
      <xdr:nvSpPr>
        <xdr:cNvPr id="10" name="Retângulo 9">
          <a:hlinkClick xmlns:r="http://schemas.openxmlformats.org/officeDocument/2006/relationships" r:id="rId8"/>
        </xdr:cNvPr>
        <xdr:cNvSpPr/>
      </xdr:nvSpPr>
      <xdr:spPr>
        <a:xfrm>
          <a:off x="15652082" y="20053"/>
          <a:ext cx="2064418" cy="541421"/>
        </a:xfrm>
        <a:prstGeom prst="rect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Demonst. Resultado</a:t>
          </a:r>
          <a:endParaRPr lang="pt-BR" sz="8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25</xdr:col>
      <xdr:colOff>280737</xdr:colOff>
      <xdr:row>0</xdr:row>
      <xdr:rowOff>20053</xdr:rowOff>
    </xdr:from>
    <xdr:to>
      <xdr:col>28</xdr:col>
      <xdr:colOff>491289</xdr:colOff>
      <xdr:row>2</xdr:row>
      <xdr:rowOff>180475</xdr:rowOff>
    </xdr:to>
    <xdr:sp macro="" textlink="">
      <xdr:nvSpPr>
        <xdr:cNvPr id="11" name="Retângulo 10">
          <a:hlinkClick xmlns:r="http://schemas.openxmlformats.org/officeDocument/2006/relationships" r:id="rId9"/>
        </xdr:cNvPr>
        <xdr:cNvSpPr/>
      </xdr:nvSpPr>
      <xdr:spPr>
        <a:xfrm>
          <a:off x="17746579" y="20053"/>
          <a:ext cx="2045368" cy="541422"/>
        </a:xfrm>
        <a:prstGeom prst="rect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Balanço</a:t>
          </a:r>
          <a:r>
            <a:rPr lang="pt-BR" sz="18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Patrimonial</a:t>
          </a:r>
          <a:endParaRPr lang="pt-BR" sz="8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3</xdr:col>
      <xdr:colOff>632412</xdr:colOff>
      <xdr:row>2</xdr:row>
      <xdr:rowOff>180975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0"/>
          <a:ext cx="1242012" cy="561975"/>
        </a:xfrm>
        <a:prstGeom prst="rect">
          <a:avLst/>
        </a:prstGeom>
      </xdr:spPr>
    </xdr:pic>
    <xdr:clientData/>
  </xdr:twoCellAnchor>
  <xdr:twoCellAnchor>
    <xdr:from>
      <xdr:col>3</xdr:col>
      <xdr:colOff>647703</xdr:colOff>
      <xdr:row>0</xdr:row>
      <xdr:rowOff>28574</xdr:rowOff>
    </xdr:from>
    <xdr:to>
      <xdr:col>4</xdr:col>
      <xdr:colOff>1657350</xdr:colOff>
      <xdr:row>2</xdr:row>
      <xdr:rowOff>161925</xdr:rowOff>
    </xdr:to>
    <xdr:sp macro="" textlink="">
      <xdr:nvSpPr>
        <xdr:cNvPr id="3" name="Retângulo 2">
          <a:hlinkClick xmlns:r="http://schemas.openxmlformats.org/officeDocument/2006/relationships" r:id="rId2"/>
        </xdr:cNvPr>
        <xdr:cNvSpPr/>
      </xdr:nvSpPr>
      <xdr:spPr>
        <a:xfrm>
          <a:off x="1285878" y="28574"/>
          <a:ext cx="1990722" cy="514351"/>
        </a:xfrm>
        <a:prstGeom prst="rect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20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Página</a:t>
          </a:r>
          <a:r>
            <a:rPr lang="pt-BR" sz="20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Inicial</a:t>
          </a:r>
          <a:endParaRPr lang="pt-BR" sz="9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5</xdr:col>
      <xdr:colOff>9525</xdr:colOff>
      <xdr:row>0</xdr:row>
      <xdr:rowOff>28575</xdr:rowOff>
    </xdr:from>
    <xdr:to>
      <xdr:col>6</xdr:col>
      <xdr:colOff>390525</xdr:colOff>
      <xdr:row>2</xdr:row>
      <xdr:rowOff>161925</xdr:rowOff>
    </xdr:to>
    <xdr:sp macro="" textlink="">
      <xdr:nvSpPr>
        <xdr:cNvPr id="4" name="Retângulo 3">
          <a:hlinkClick xmlns:r="http://schemas.openxmlformats.org/officeDocument/2006/relationships" r:id="rId3"/>
        </xdr:cNvPr>
        <xdr:cNvSpPr/>
      </xdr:nvSpPr>
      <xdr:spPr>
        <a:xfrm>
          <a:off x="3305175" y="28575"/>
          <a:ext cx="2038350" cy="514350"/>
        </a:xfrm>
        <a:prstGeom prst="rect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20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Controle de Caixa</a:t>
          </a:r>
          <a:endParaRPr lang="pt-BR" sz="9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6</xdr:col>
      <xdr:colOff>419100</xdr:colOff>
      <xdr:row>0</xdr:row>
      <xdr:rowOff>28576</xdr:rowOff>
    </xdr:from>
    <xdr:to>
      <xdr:col>9</xdr:col>
      <xdr:colOff>170387</xdr:colOff>
      <xdr:row>2</xdr:row>
      <xdr:rowOff>161925</xdr:rowOff>
    </xdr:to>
    <xdr:sp macro="" textlink="">
      <xdr:nvSpPr>
        <xdr:cNvPr id="5" name="Retângulo 4">
          <a:hlinkClick xmlns:r="http://schemas.openxmlformats.org/officeDocument/2006/relationships" r:id="rId4"/>
        </xdr:cNvPr>
        <xdr:cNvSpPr/>
      </xdr:nvSpPr>
      <xdr:spPr>
        <a:xfrm>
          <a:off x="5372100" y="28576"/>
          <a:ext cx="1961087" cy="514349"/>
        </a:xfrm>
        <a:prstGeom prst="rect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20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Fluxo</a:t>
          </a:r>
          <a:r>
            <a:rPr lang="pt-BR" sz="20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de Caixa</a:t>
          </a:r>
          <a:endParaRPr lang="pt-BR" sz="9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9</xdr:col>
      <xdr:colOff>190500</xdr:colOff>
      <xdr:row>0</xdr:row>
      <xdr:rowOff>28575</xdr:rowOff>
    </xdr:from>
    <xdr:to>
      <xdr:col>10</xdr:col>
      <xdr:colOff>771524</xdr:colOff>
      <xdr:row>2</xdr:row>
      <xdr:rowOff>161925</xdr:rowOff>
    </xdr:to>
    <xdr:sp macro="" textlink="">
      <xdr:nvSpPr>
        <xdr:cNvPr id="6" name="Retângulo 5">
          <a:hlinkClick xmlns:r="http://schemas.openxmlformats.org/officeDocument/2006/relationships" r:id="rId5"/>
        </xdr:cNvPr>
        <xdr:cNvSpPr/>
      </xdr:nvSpPr>
      <xdr:spPr>
        <a:xfrm>
          <a:off x="7353300" y="28575"/>
          <a:ext cx="2019299" cy="514350"/>
        </a:xfrm>
        <a:prstGeom prst="rect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20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Contas</a:t>
          </a:r>
          <a:r>
            <a:rPr lang="pt-BR" sz="20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a Receber</a:t>
          </a:r>
          <a:endParaRPr lang="pt-BR" sz="9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10</xdr:col>
      <xdr:colOff>800100</xdr:colOff>
      <xdr:row>0</xdr:row>
      <xdr:rowOff>28574</xdr:rowOff>
    </xdr:from>
    <xdr:to>
      <xdr:col>15</xdr:col>
      <xdr:colOff>446612</xdr:colOff>
      <xdr:row>2</xdr:row>
      <xdr:rowOff>161925</xdr:rowOff>
    </xdr:to>
    <xdr:sp macro="" textlink="">
      <xdr:nvSpPr>
        <xdr:cNvPr id="7" name="Retângulo 6"/>
        <xdr:cNvSpPr/>
      </xdr:nvSpPr>
      <xdr:spPr>
        <a:xfrm>
          <a:off x="9401175" y="28574"/>
          <a:ext cx="1961087" cy="514351"/>
        </a:xfrm>
        <a:prstGeom prst="rect">
          <a:avLst/>
        </a:prstGeom>
        <a:solidFill>
          <a:srgbClr val="C0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2000" b="1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Contas</a:t>
          </a:r>
          <a:r>
            <a:rPr lang="pt-BR" sz="2000" b="1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a Pagar</a:t>
          </a:r>
          <a:endParaRPr lang="pt-BR" sz="900" b="1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15</xdr:col>
      <xdr:colOff>476251</xdr:colOff>
      <xdr:row>0</xdr:row>
      <xdr:rowOff>28574</xdr:rowOff>
    </xdr:from>
    <xdr:to>
      <xdr:col>18</xdr:col>
      <xdr:colOff>170388</xdr:colOff>
      <xdr:row>2</xdr:row>
      <xdr:rowOff>161925</xdr:rowOff>
    </xdr:to>
    <xdr:sp macro="" textlink="">
      <xdr:nvSpPr>
        <xdr:cNvPr id="8" name="Retângulo 7">
          <a:hlinkClick xmlns:r="http://schemas.openxmlformats.org/officeDocument/2006/relationships" r:id="rId6"/>
        </xdr:cNvPr>
        <xdr:cNvSpPr/>
      </xdr:nvSpPr>
      <xdr:spPr>
        <a:xfrm>
          <a:off x="11391901" y="28574"/>
          <a:ext cx="2008712" cy="514351"/>
        </a:xfrm>
        <a:prstGeom prst="rect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20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Projeção</a:t>
          </a:r>
          <a:r>
            <a:rPr lang="pt-BR" sz="20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de Caixa</a:t>
          </a:r>
          <a:endParaRPr lang="pt-BR" sz="9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18</xdr:col>
      <xdr:colOff>190500</xdr:colOff>
      <xdr:row>0</xdr:row>
      <xdr:rowOff>28575</xdr:rowOff>
    </xdr:from>
    <xdr:to>
      <xdr:col>21</xdr:col>
      <xdr:colOff>485774</xdr:colOff>
      <xdr:row>2</xdr:row>
      <xdr:rowOff>161925</xdr:rowOff>
    </xdr:to>
    <xdr:sp macro="" textlink="">
      <xdr:nvSpPr>
        <xdr:cNvPr id="9" name="Retângulo 8">
          <a:hlinkClick xmlns:r="http://schemas.openxmlformats.org/officeDocument/2006/relationships" r:id="rId7"/>
        </xdr:cNvPr>
        <xdr:cNvSpPr/>
      </xdr:nvSpPr>
      <xdr:spPr>
        <a:xfrm>
          <a:off x="13420725" y="28575"/>
          <a:ext cx="2095499" cy="514350"/>
        </a:xfrm>
        <a:prstGeom prst="rect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Formação</a:t>
          </a:r>
          <a:r>
            <a:rPr lang="pt-BR" sz="18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de Preços</a:t>
          </a:r>
          <a:endParaRPr lang="pt-BR" sz="8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21</xdr:col>
      <xdr:colOff>504825</xdr:colOff>
      <xdr:row>0</xdr:row>
      <xdr:rowOff>28575</xdr:rowOff>
    </xdr:from>
    <xdr:to>
      <xdr:col>25</xdr:col>
      <xdr:colOff>38100</xdr:colOff>
      <xdr:row>2</xdr:row>
      <xdr:rowOff>161925</xdr:rowOff>
    </xdr:to>
    <xdr:sp macro="" textlink="">
      <xdr:nvSpPr>
        <xdr:cNvPr id="10" name="Retângulo 9">
          <a:hlinkClick xmlns:r="http://schemas.openxmlformats.org/officeDocument/2006/relationships" r:id="rId8"/>
        </xdr:cNvPr>
        <xdr:cNvSpPr/>
      </xdr:nvSpPr>
      <xdr:spPr>
        <a:xfrm>
          <a:off x="15535275" y="28575"/>
          <a:ext cx="2076450" cy="514350"/>
        </a:xfrm>
        <a:prstGeom prst="rect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Demonst. Resultado</a:t>
          </a:r>
          <a:endParaRPr lang="pt-BR" sz="8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25</xdr:col>
      <xdr:colOff>57150</xdr:colOff>
      <xdr:row>0</xdr:row>
      <xdr:rowOff>28575</xdr:rowOff>
    </xdr:from>
    <xdr:to>
      <xdr:col>28</xdr:col>
      <xdr:colOff>285750</xdr:colOff>
      <xdr:row>2</xdr:row>
      <xdr:rowOff>161925</xdr:rowOff>
    </xdr:to>
    <xdr:sp macro="" textlink="">
      <xdr:nvSpPr>
        <xdr:cNvPr id="11" name="Retângulo 10">
          <a:hlinkClick xmlns:r="http://schemas.openxmlformats.org/officeDocument/2006/relationships" r:id="rId9"/>
        </xdr:cNvPr>
        <xdr:cNvSpPr/>
      </xdr:nvSpPr>
      <xdr:spPr>
        <a:xfrm>
          <a:off x="17630775" y="28575"/>
          <a:ext cx="2057400" cy="514350"/>
        </a:xfrm>
        <a:prstGeom prst="rect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Balanço</a:t>
          </a:r>
          <a:r>
            <a:rPr lang="pt-BR" sz="18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Patrimonial</a:t>
          </a:r>
          <a:endParaRPr lang="pt-BR" sz="8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1242012</xdr:colOff>
      <xdr:row>2</xdr:row>
      <xdr:rowOff>180975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2012" cy="561975"/>
        </a:xfrm>
        <a:prstGeom prst="rect">
          <a:avLst/>
        </a:prstGeom>
      </xdr:spPr>
    </xdr:pic>
    <xdr:clientData/>
  </xdr:twoCellAnchor>
  <xdr:twoCellAnchor>
    <xdr:from>
      <xdr:col>0</xdr:col>
      <xdr:colOff>1247774</xdr:colOff>
      <xdr:row>0</xdr:row>
      <xdr:rowOff>28575</xdr:rowOff>
    </xdr:from>
    <xdr:to>
      <xdr:col>2</xdr:col>
      <xdr:colOff>581025</xdr:colOff>
      <xdr:row>2</xdr:row>
      <xdr:rowOff>171451</xdr:rowOff>
    </xdr:to>
    <xdr:sp macro="" textlink="">
      <xdr:nvSpPr>
        <xdr:cNvPr id="5" name="Retângulo 4">
          <a:hlinkClick xmlns:r="http://schemas.openxmlformats.org/officeDocument/2006/relationships" r:id="rId2"/>
        </xdr:cNvPr>
        <xdr:cNvSpPr/>
      </xdr:nvSpPr>
      <xdr:spPr>
        <a:xfrm>
          <a:off x="1247774" y="28575"/>
          <a:ext cx="1876426" cy="523876"/>
        </a:xfrm>
        <a:prstGeom prst="rect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20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Página</a:t>
          </a:r>
          <a:r>
            <a:rPr lang="pt-BR" sz="20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Inicial</a:t>
          </a:r>
          <a:endParaRPr lang="pt-BR" sz="9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2</xdr:col>
      <xdr:colOff>600075</xdr:colOff>
      <xdr:row>0</xdr:row>
      <xdr:rowOff>19051</xdr:rowOff>
    </xdr:from>
    <xdr:to>
      <xdr:col>4</xdr:col>
      <xdr:colOff>857250</xdr:colOff>
      <xdr:row>2</xdr:row>
      <xdr:rowOff>171451</xdr:rowOff>
    </xdr:to>
    <xdr:sp macro="" textlink="">
      <xdr:nvSpPr>
        <xdr:cNvPr id="6" name="Retângulo 5">
          <a:hlinkClick xmlns:r="http://schemas.openxmlformats.org/officeDocument/2006/relationships" r:id="rId3"/>
        </xdr:cNvPr>
        <xdr:cNvSpPr/>
      </xdr:nvSpPr>
      <xdr:spPr>
        <a:xfrm>
          <a:off x="3143250" y="19051"/>
          <a:ext cx="2028825" cy="533400"/>
        </a:xfrm>
        <a:prstGeom prst="rect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20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Controle de Caixa</a:t>
          </a:r>
          <a:endParaRPr lang="pt-BR" sz="9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4</xdr:col>
      <xdr:colOff>876300</xdr:colOff>
      <xdr:row>0</xdr:row>
      <xdr:rowOff>19051</xdr:rowOff>
    </xdr:from>
    <xdr:to>
      <xdr:col>7</xdr:col>
      <xdr:colOff>198962</xdr:colOff>
      <xdr:row>2</xdr:row>
      <xdr:rowOff>171451</xdr:rowOff>
    </xdr:to>
    <xdr:sp macro="" textlink="">
      <xdr:nvSpPr>
        <xdr:cNvPr id="7" name="Retângulo 6">
          <a:hlinkClick xmlns:r="http://schemas.openxmlformats.org/officeDocument/2006/relationships" r:id="rId4"/>
        </xdr:cNvPr>
        <xdr:cNvSpPr/>
      </xdr:nvSpPr>
      <xdr:spPr>
        <a:xfrm>
          <a:off x="5191125" y="19051"/>
          <a:ext cx="1980137" cy="533400"/>
        </a:xfrm>
        <a:prstGeom prst="rect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20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Fluxo</a:t>
          </a:r>
          <a:r>
            <a:rPr lang="pt-BR" sz="20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de Caixa</a:t>
          </a:r>
          <a:endParaRPr lang="pt-BR" sz="9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7</xdr:col>
      <xdr:colOff>228600</xdr:colOff>
      <xdr:row>0</xdr:row>
      <xdr:rowOff>19051</xdr:rowOff>
    </xdr:from>
    <xdr:to>
      <xdr:col>9</xdr:col>
      <xdr:colOff>485775</xdr:colOff>
      <xdr:row>2</xdr:row>
      <xdr:rowOff>171451</xdr:rowOff>
    </xdr:to>
    <xdr:sp macro="" textlink="">
      <xdr:nvSpPr>
        <xdr:cNvPr id="8" name="Retângulo 7">
          <a:hlinkClick xmlns:r="http://schemas.openxmlformats.org/officeDocument/2006/relationships" r:id="rId5"/>
        </xdr:cNvPr>
        <xdr:cNvSpPr/>
      </xdr:nvSpPr>
      <xdr:spPr>
        <a:xfrm>
          <a:off x="7200900" y="19051"/>
          <a:ext cx="2028825" cy="533400"/>
        </a:xfrm>
        <a:prstGeom prst="rect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20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Contas</a:t>
          </a:r>
          <a:r>
            <a:rPr lang="pt-BR" sz="20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a Receber</a:t>
          </a:r>
          <a:endParaRPr lang="pt-BR" sz="9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9</xdr:col>
      <xdr:colOff>504825</xdr:colOff>
      <xdr:row>0</xdr:row>
      <xdr:rowOff>19051</xdr:rowOff>
    </xdr:from>
    <xdr:to>
      <xdr:col>11</xdr:col>
      <xdr:colOff>713312</xdr:colOff>
      <xdr:row>2</xdr:row>
      <xdr:rowOff>171451</xdr:rowOff>
    </xdr:to>
    <xdr:sp macro="" textlink="">
      <xdr:nvSpPr>
        <xdr:cNvPr id="9" name="Retângulo 8">
          <a:hlinkClick xmlns:r="http://schemas.openxmlformats.org/officeDocument/2006/relationships" r:id="rId6"/>
        </xdr:cNvPr>
        <xdr:cNvSpPr/>
      </xdr:nvSpPr>
      <xdr:spPr>
        <a:xfrm>
          <a:off x="9248775" y="19051"/>
          <a:ext cx="1980137" cy="533400"/>
        </a:xfrm>
        <a:prstGeom prst="rect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20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Contas</a:t>
          </a:r>
          <a:r>
            <a:rPr lang="pt-BR" sz="20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a Pagar</a:t>
          </a:r>
          <a:endParaRPr lang="pt-BR" sz="9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11</xdr:col>
      <xdr:colOff>733426</xdr:colOff>
      <xdr:row>0</xdr:row>
      <xdr:rowOff>19051</xdr:rowOff>
    </xdr:from>
    <xdr:to>
      <xdr:col>14</xdr:col>
      <xdr:colOff>142875</xdr:colOff>
      <xdr:row>2</xdr:row>
      <xdr:rowOff>171451</xdr:rowOff>
    </xdr:to>
    <xdr:sp macro="" textlink="">
      <xdr:nvSpPr>
        <xdr:cNvPr id="10" name="Retângulo 9"/>
        <xdr:cNvSpPr/>
      </xdr:nvSpPr>
      <xdr:spPr>
        <a:xfrm>
          <a:off x="11249026" y="19051"/>
          <a:ext cx="2066924" cy="533400"/>
        </a:xfrm>
        <a:prstGeom prst="rect">
          <a:avLst/>
        </a:prstGeom>
        <a:solidFill>
          <a:srgbClr val="C0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2000" b="1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Projeção</a:t>
          </a:r>
          <a:r>
            <a:rPr lang="pt-BR" sz="2000" b="1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de Caixa</a:t>
          </a:r>
          <a:endParaRPr lang="pt-BR" sz="900" b="1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14</xdr:col>
      <xdr:colOff>161925</xdr:colOff>
      <xdr:row>0</xdr:row>
      <xdr:rowOff>19051</xdr:rowOff>
    </xdr:from>
    <xdr:to>
      <xdr:col>16</xdr:col>
      <xdr:colOff>476250</xdr:colOff>
      <xdr:row>2</xdr:row>
      <xdr:rowOff>171451</xdr:rowOff>
    </xdr:to>
    <xdr:sp macro="" textlink="">
      <xdr:nvSpPr>
        <xdr:cNvPr id="11" name="Retângulo 10">
          <a:hlinkClick xmlns:r="http://schemas.openxmlformats.org/officeDocument/2006/relationships" r:id="rId7"/>
        </xdr:cNvPr>
        <xdr:cNvSpPr/>
      </xdr:nvSpPr>
      <xdr:spPr>
        <a:xfrm>
          <a:off x="13335000" y="19051"/>
          <a:ext cx="2085975" cy="533400"/>
        </a:xfrm>
        <a:prstGeom prst="rect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Formação</a:t>
          </a:r>
          <a:r>
            <a:rPr lang="pt-BR" sz="18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de Preços</a:t>
          </a:r>
          <a:endParaRPr lang="pt-BR" sz="8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16</xdr:col>
      <xdr:colOff>495300</xdr:colOff>
      <xdr:row>0</xdr:row>
      <xdr:rowOff>19051</xdr:rowOff>
    </xdr:from>
    <xdr:to>
      <xdr:col>18</xdr:col>
      <xdr:colOff>819150</xdr:colOff>
      <xdr:row>2</xdr:row>
      <xdr:rowOff>171451</xdr:rowOff>
    </xdr:to>
    <xdr:sp macro="" textlink="">
      <xdr:nvSpPr>
        <xdr:cNvPr id="12" name="Retângulo 11">
          <a:hlinkClick xmlns:r="http://schemas.openxmlformats.org/officeDocument/2006/relationships" r:id="rId8"/>
        </xdr:cNvPr>
        <xdr:cNvSpPr/>
      </xdr:nvSpPr>
      <xdr:spPr>
        <a:xfrm>
          <a:off x="15440025" y="19051"/>
          <a:ext cx="2095500" cy="533400"/>
        </a:xfrm>
        <a:prstGeom prst="rect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Demonst. Resultado</a:t>
          </a:r>
          <a:endParaRPr lang="pt-BR" sz="8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18</xdr:col>
      <xdr:colOff>838200</xdr:colOff>
      <xdr:row>0</xdr:row>
      <xdr:rowOff>19051</xdr:rowOff>
    </xdr:from>
    <xdr:to>
      <xdr:col>21</xdr:col>
      <xdr:colOff>228600</xdr:colOff>
      <xdr:row>2</xdr:row>
      <xdr:rowOff>171451</xdr:rowOff>
    </xdr:to>
    <xdr:sp macro="" textlink="">
      <xdr:nvSpPr>
        <xdr:cNvPr id="13" name="Retângulo 12">
          <a:hlinkClick xmlns:r="http://schemas.openxmlformats.org/officeDocument/2006/relationships" r:id="rId9"/>
        </xdr:cNvPr>
        <xdr:cNvSpPr/>
      </xdr:nvSpPr>
      <xdr:spPr>
        <a:xfrm>
          <a:off x="17554575" y="19051"/>
          <a:ext cx="2047875" cy="533400"/>
        </a:xfrm>
        <a:prstGeom prst="rect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Balanço</a:t>
          </a:r>
          <a:r>
            <a:rPr lang="pt-BR" sz="18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Patrimonial</a:t>
          </a:r>
          <a:endParaRPr lang="pt-BR" sz="8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953299</xdr:colOff>
      <xdr:row>2</xdr:row>
      <xdr:rowOff>328083</xdr:rowOff>
    </xdr:to>
    <xdr:pic>
      <xdr:nvPicPr>
        <xdr:cNvPr id="44" name="Imagem 4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67132" cy="709083"/>
        </a:xfrm>
        <a:prstGeom prst="rect">
          <a:avLst/>
        </a:prstGeom>
      </xdr:spPr>
    </xdr:pic>
    <xdr:clientData/>
  </xdr:twoCellAnchor>
  <xdr:twoCellAnchor>
    <xdr:from>
      <xdr:col>1</xdr:col>
      <xdr:colOff>963087</xdr:colOff>
      <xdr:row>0</xdr:row>
      <xdr:rowOff>21167</xdr:rowOff>
    </xdr:from>
    <xdr:to>
      <xdr:col>2</xdr:col>
      <xdr:colOff>349250</xdr:colOff>
      <xdr:row>2</xdr:row>
      <xdr:rowOff>306917</xdr:rowOff>
    </xdr:to>
    <xdr:sp macro="" textlink="">
      <xdr:nvSpPr>
        <xdr:cNvPr id="45" name="Retângulo 44">
          <a:hlinkClick xmlns:r="http://schemas.openxmlformats.org/officeDocument/2006/relationships" r:id="rId2"/>
        </xdr:cNvPr>
        <xdr:cNvSpPr/>
      </xdr:nvSpPr>
      <xdr:spPr>
        <a:xfrm>
          <a:off x="1576920" y="21167"/>
          <a:ext cx="1883830" cy="666750"/>
        </a:xfrm>
        <a:prstGeom prst="rect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20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Página</a:t>
          </a:r>
          <a:r>
            <a:rPr lang="pt-BR" sz="20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Inicial</a:t>
          </a:r>
          <a:endParaRPr lang="pt-BR" sz="9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2</xdr:col>
      <xdr:colOff>391583</xdr:colOff>
      <xdr:row>0</xdr:row>
      <xdr:rowOff>21167</xdr:rowOff>
    </xdr:from>
    <xdr:to>
      <xdr:col>3</xdr:col>
      <xdr:colOff>1237186</xdr:colOff>
      <xdr:row>2</xdr:row>
      <xdr:rowOff>306917</xdr:rowOff>
    </xdr:to>
    <xdr:sp macro="" textlink="">
      <xdr:nvSpPr>
        <xdr:cNvPr id="4" name="Retângulo 3">
          <a:hlinkClick xmlns:r="http://schemas.openxmlformats.org/officeDocument/2006/relationships" r:id="rId3"/>
        </xdr:cNvPr>
        <xdr:cNvSpPr/>
      </xdr:nvSpPr>
      <xdr:spPr>
        <a:xfrm>
          <a:off x="3503083" y="21167"/>
          <a:ext cx="2115603" cy="666750"/>
        </a:xfrm>
        <a:prstGeom prst="rect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20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Controle de Caixa</a:t>
          </a:r>
          <a:endParaRPr lang="pt-BR" sz="9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4</xdr:col>
      <xdr:colOff>7408</xdr:colOff>
      <xdr:row>0</xdr:row>
      <xdr:rowOff>21167</xdr:rowOff>
    </xdr:from>
    <xdr:to>
      <xdr:col>6</xdr:col>
      <xdr:colOff>186261</xdr:colOff>
      <xdr:row>2</xdr:row>
      <xdr:rowOff>306917</xdr:rowOff>
    </xdr:to>
    <xdr:sp macro="" textlink="">
      <xdr:nvSpPr>
        <xdr:cNvPr id="5" name="Retângulo 4">
          <a:hlinkClick xmlns:r="http://schemas.openxmlformats.org/officeDocument/2006/relationships" r:id="rId4"/>
        </xdr:cNvPr>
        <xdr:cNvSpPr/>
      </xdr:nvSpPr>
      <xdr:spPr>
        <a:xfrm>
          <a:off x="5648325" y="21167"/>
          <a:ext cx="2115603" cy="666750"/>
        </a:xfrm>
        <a:prstGeom prst="rect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20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Fluxo</a:t>
          </a:r>
          <a:r>
            <a:rPr lang="pt-BR" sz="20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de Caixa</a:t>
          </a:r>
          <a:endParaRPr lang="pt-BR" sz="9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6</xdr:col>
      <xdr:colOff>226484</xdr:colOff>
      <xdr:row>0</xdr:row>
      <xdr:rowOff>21167</xdr:rowOff>
    </xdr:from>
    <xdr:to>
      <xdr:col>8</xdr:col>
      <xdr:colOff>415921</xdr:colOff>
      <xdr:row>2</xdr:row>
      <xdr:rowOff>306917</xdr:rowOff>
    </xdr:to>
    <xdr:sp macro="" textlink="">
      <xdr:nvSpPr>
        <xdr:cNvPr id="6" name="Retângulo 5">
          <a:hlinkClick xmlns:r="http://schemas.openxmlformats.org/officeDocument/2006/relationships" r:id="rId5"/>
        </xdr:cNvPr>
        <xdr:cNvSpPr/>
      </xdr:nvSpPr>
      <xdr:spPr>
        <a:xfrm>
          <a:off x="7804151" y="21167"/>
          <a:ext cx="2115603" cy="666750"/>
        </a:xfrm>
        <a:prstGeom prst="rect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20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Contas</a:t>
          </a:r>
          <a:r>
            <a:rPr lang="pt-BR" sz="20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a Receber</a:t>
          </a:r>
          <a:endParaRPr lang="pt-BR" sz="9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8</xdr:col>
      <xdr:colOff>445559</xdr:colOff>
      <xdr:row>0</xdr:row>
      <xdr:rowOff>21167</xdr:rowOff>
    </xdr:from>
    <xdr:to>
      <xdr:col>12</xdr:col>
      <xdr:colOff>105828</xdr:colOff>
      <xdr:row>2</xdr:row>
      <xdr:rowOff>306917</xdr:rowOff>
    </xdr:to>
    <xdr:sp macro="" textlink="">
      <xdr:nvSpPr>
        <xdr:cNvPr id="7" name="Retângulo 6">
          <a:hlinkClick xmlns:r="http://schemas.openxmlformats.org/officeDocument/2006/relationships" r:id="rId6"/>
        </xdr:cNvPr>
        <xdr:cNvSpPr/>
      </xdr:nvSpPr>
      <xdr:spPr>
        <a:xfrm>
          <a:off x="9949392" y="21167"/>
          <a:ext cx="2115603" cy="666750"/>
        </a:xfrm>
        <a:prstGeom prst="rect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20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Contas</a:t>
          </a:r>
          <a:r>
            <a:rPr lang="pt-BR" sz="20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a Pagar</a:t>
          </a:r>
          <a:endParaRPr lang="pt-BR" sz="9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12</xdr:col>
      <xdr:colOff>135466</xdr:colOff>
      <xdr:row>0</xdr:row>
      <xdr:rowOff>21167</xdr:rowOff>
    </xdr:from>
    <xdr:to>
      <xdr:col>14</xdr:col>
      <xdr:colOff>716486</xdr:colOff>
      <xdr:row>2</xdr:row>
      <xdr:rowOff>306917</xdr:rowOff>
    </xdr:to>
    <xdr:sp macro="" textlink="">
      <xdr:nvSpPr>
        <xdr:cNvPr id="8" name="Retângulo 7">
          <a:hlinkClick xmlns:r="http://schemas.openxmlformats.org/officeDocument/2006/relationships" r:id="rId7"/>
        </xdr:cNvPr>
        <xdr:cNvSpPr/>
      </xdr:nvSpPr>
      <xdr:spPr>
        <a:xfrm>
          <a:off x="12094633" y="21167"/>
          <a:ext cx="2115603" cy="666750"/>
        </a:xfrm>
        <a:prstGeom prst="rect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20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Projeção</a:t>
          </a:r>
          <a:r>
            <a:rPr lang="pt-BR" sz="20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de Caixa</a:t>
          </a:r>
          <a:endParaRPr lang="pt-BR" sz="9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14</xdr:col>
      <xdr:colOff>735542</xdr:colOff>
      <xdr:row>0</xdr:row>
      <xdr:rowOff>21167</xdr:rowOff>
    </xdr:from>
    <xdr:to>
      <xdr:col>17</xdr:col>
      <xdr:colOff>25395</xdr:colOff>
      <xdr:row>2</xdr:row>
      <xdr:rowOff>306917</xdr:rowOff>
    </xdr:to>
    <xdr:sp macro="" textlink="">
      <xdr:nvSpPr>
        <xdr:cNvPr id="9" name="Retângulo 8"/>
        <xdr:cNvSpPr/>
      </xdr:nvSpPr>
      <xdr:spPr>
        <a:xfrm>
          <a:off x="14229292" y="21167"/>
          <a:ext cx="2115603" cy="666750"/>
        </a:xfrm>
        <a:prstGeom prst="rect">
          <a:avLst/>
        </a:prstGeom>
        <a:solidFill>
          <a:srgbClr val="C0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2000" b="1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Formação</a:t>
          </a:r>
          <a:r>
            <a:rPr lang="pt-BR" sz="2000" b="1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de Preços</a:t>
          </a:r>
          <a:endParaRPr lang="pt-BR" sz="900" b="1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17</xdr:col>
      <xdr:colOff>44450</xdr:colOff>
      <xdr:row>0</xdr:row>
      <xdr:rowOff>21168</xdr:rowOff>
    </xdr:from>
    <xdr:to>
      <xdr:col>19</xdr:col>
      <xdr:colOff>318553</xdr:colOff>
      <xdr:row>2</xdr:row>
      <xdr:rowOff>306918</xdr:rowOff>
    </xdr:to>
    <xdr:sp macro="" textlink="">
      <xdr:nvSpPr>
        <xdr:cNvPr id="10" name="Retângulo 9">
          <a:hlinkClick xmlns:r="http://schemas.openxmlformats.org/officeDocument/2006/relationships" r:id="rId8"/>
        </xdr:cNvPr>
        <xdr:cNvSpPr/>
      </xdr:nvSpPr>
      <xdr:spPr>
        <a:xfrm>
          <a:off x="16363950" y="21168"/>
          <a:ext cx="2115603" cy="666750"/>
        </a:xfrm>
        <a:prstGeom prst="rect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20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Demonst. Resultado</a:t>
          </a:r>
          <a:endParaRPr lang="pt-BR" sz="9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19</xdr:col>
      <xdr:colOff>349251</xdr:colOff>
      <xdr:row>0</xdr:row>
      <xdr:rowOff>21167</xdr:rowOff>
    </xdr:from>
    <xdr:to>
      <xdr:col>23</xdr:col>
      <xdr:colOff>211666</xdr:colOff>
      <xdr:row>2</xdr:row>
      <xdr:rowOff>306917</xdr:rowOff>
    </xdr:to>
    <xdr:sp macro="" textlink="">
      <xdr:nvSpPr>
        <xdr:cNvPr id="11" name="Retângulo 10">
          <a:hlinkClick xmlns:r="http://schemas.openxmlformats.org/officeDocument/2006/relationships" r:id="rId9"/>
        </xdr:cNvPr>
        <xdr:cNvSpPr/>
      </xdr:nvSpPr>
      <xdr:spPr>
        <a:xfrm>
          <a:off x="19187584" y="21167"/>
          <a:ext cx="2317749" cy="666750"/>
        </a:xfrm>
        <a:prstGeom prst="rect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20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Balanço</a:t>
          </a:r>
          <a:r>
            <a:rPr lang="pt-BR" sz="20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Patrimonial</a:t>
          </a:r>
          <a:endParaRPr lang="pt-BR" sz="9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1485900</xdr:colOff>
      <xdr:row>2</xdr:row>
      <xdr:rowOff>190501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1485900" cy="628650"/>
        </a:xfrm>
        <a:prstGeom prst="rect">
          <a:avLst/>
        </a:prstGeom>
      </xdr:spPr>
    </xdr:pic>
    <xdr:clientData/>
  </xdr:twoCellAnchor>
  <xdr:twoCellAnchor>
    <xdr:from>
      <xdr:col>0</xdr:col>
      <xdr:colOff>1506013</xdr:colOff>
      <xdr:row>0</xdr:row>
      <xdr:rowOff>28575</xdr:rowOff>
    </xdr:from>
    <xdr:to>
      <xdr:col>1</xdr:col>
      <xdr:colOff>1000125</xdr:colOff>
      <xdr:row>2</xdr:row>
      <xdr:rowOff>171450</xdr:rowOff>
    </xdr:to>
    <xdr:sp macro="" textlink="">
      <xdr:nvSpPr>
        <xdr:cNvPr id="3" name="Retângulo 2">
          <a:hlinkClick xmlns:r="http://schemas.openxmlformats.org/officeDocument/2006/relationships" r:id="rId2"/>
        </xdr:cNvPr>
        <xdr:cNvSpPr/>
      </xdr:nvSpPr>
      <xdr:spPr>
        <a:xfrm>
          <a:off x="1506013" y="28575"/>
          <a:ext cx="1999187" cy="581025"/>
        </a:xfrm>
        <a:prstGeom prst="rect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20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Página</a:t>
          </a:r>
          <a:r>
            <a:rPr lang="pt-BR" sz="20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Inicial</a:t>
          </a:r>
          <a:endParaRPr lang="pt-BR" sz="9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1</xdr:col>
      <xdr:colOff>1028700</xdr:colOff>
      <xdr:row>0</xdr:row>
      <xdr:rowOff>28575</xdr:rowOff>
    </xdr:from>
    <xdr:to>
      <xdr:col>4</xdr:col>
      <xdr:colOff>209550</xdr:colOff>
      <xdr:row>2</xdr:row>
      <xdr:rowOff>171450</xdr:rowOff>
    </xdr:to>
    <xdr:sp macro="" textlink="">
      <xdr:nvSpPr>
        <xdr:cNvPr id="4" name="Retângulo 3">
          <a:hlinkClick xmlns:r="http://schemas.openxmlformats.org/officeDocument/2006/relationships" r:id="rId3"/>
        </xdr:cNvPr>
        <xdr:cNvSpPr/>
      </xdr:nvSpPr>
      <xdr:spPr>
        <a:xfrm>
          <a:off x="3533775" y="28575"/>
          <a:ext cx="2019300" cy="581025"/>
        </a:xfrm>
        <a:prstGeom prst="rect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20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Controle de Caixa</a:t>
          </a:r>
          <a:endParaRPr lang="pt-BR" sz="9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4</xdr:col>
      <xdr:colOff>238125</xdr:colOff>
      <xdr:row>0</xdr:row>
      <xdr:rowOff>28576</xdr:rowOff>
    </xdr:from>
    <xdr:to>
      <xdr:col>6</xdr:col>
      <xdr:colOff>446612</xdr:colOff>
      <xdr:row>2</xdr:row>
      <xdr:rowOff>171450</xdr:rowOff>
    </xdr:to>
    <xdr:sp macro="" textlink="">
      <xdr:nvSpPr>
        <xdr:cNvPr id="5" name="Retângulo 4">
          <a:hlinkClick xmlns:r="http://schemas.openxmlformats.org/officeDocument/2006/relationships" r:id="rId4"/>
        </xdr:cNvPr>
        <xdr:cNvSpPr/>
      </xdr:nvSpPr>
      <xdr:spPr>
        <a:xfrm>
          <a:off x="5581650" y="28576"/>
          <a:ext cx="1980137" cy="581024"/>
        </a:xfrm>
        <a:prstGeom prst="rect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20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Fluxo</a:t>
          </a:r>
          <a:r>
            <a:rPr lang="pt-BR" sz="20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de Caixa</a:t>
          </a:r>
          <a:endParaRPr lang="pt-BR" sz="9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6</xdr:col>
      <xdr:colOff>476250</xdr:colOff>
      <xdr:row>0</xdr:row>
      <xdr:rowOff>28575</xdr:rowOff>
    </xdr:from>
    <xdr:to>
      <xdr:col>8</xdr:col>
      <xdr:colOff>703787</xdr:colOff>
      <xdr:row>2</xdr:row>
      <xdr:rowOff>171450</xdr:rowOff>
    </xdr:to>
    <xdr:sp macro="" textlink="">
      <xdr:nvSpPr>
        <xdr:cNvPr id="6" name="Retângulo 5">
          <a:hlinkClick xmlns:r="http://schemas.openxmlformats.org/officeDocument/2006/relationships" r:id="rId5"/>
        </xdr:cNvPr>
        <xdr:cNvSpPr/>
      </xdr:nvSpPr>
      <xdr:spPr>
        <a:xfrm>
          <a:off x="7591425" y="28575"/>
          <a:ext cx="1999187" cy="581025"/>
        </a:xfrm>
        <a:prstGeom prst="rect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20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Contas</a:t>
          </a:r>
          <a:r>
            <a:rPr lang="pt-BR" sz="20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a Receber</a:t>
          </a:r>
          <a:endParaRPr lang="pt-BR" sz="9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8</xdr:col>
      <xdr:colOff>733425</xdr:colOff>
      <xdr:row>0</xdr:row>
      <xdr:rowOff>28575</xdr:rowOff>
    </xdr:from>
    <xdr:to>
      <xdr:col>11</xdr:col>
      <xdr:colOff>75137</xdr:colOff>
      <xdr:row>2</xdr:row>
      <xdr:rowOff>171450</xdr:rowOff>
    </xdr:to>
    <xdr:sp macro="" textlink="">
      <xdr:nvSpPr>
        <xdr:cNvPr id="7" name="Retângulo 6">
          <a:hlinkClick xmlns:r="http://schemas.openxmlformats.org/officeDocument/2006/relationships" r:id="rId6"/>
        </xdr:cNvPr>
        <xdr:cNvSpPr/>
      </xdr:nvSpPr>
      <xdr:spPr>
        <a:xfrm>
          <a:off x="9620250" y="28575"/>
          <a:ext cx="1999187" cy="581025"/>
        </a:xfrm>
        <a:prstGeom prst="rect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20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Contas</a:t>
          </a:r>
          <a:r>
            <a:rPr lang="pt-BR" sz="20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a Pagar</a:t>
          </a:r>
          <a:endParaRPr lang="pt-BR" sz="9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11</xdr:col>
      <xdr:colOff>104775</xdr:colOff>
      <xdr:row>0</xdr:row>
      <xdr:rowOff>28575</xdr:rowOff>
    </xdr:from>
    <xdr:to>
      <xdr:col>13</xdr:col>
      <xdr:colOff>381000</xdr:colOff>
      <xdr:row>2</xdr:row>
      <xdr:rowOff>171450</xdr:rowOff>
    </xdr:to>
    <xdr:sp macro="" textlink="">
      <xdr:nvSpPr>
        <xdr:cNvPr id="8" name="Retângulo 7">
          <a:hlinkClick xmlns:r="http://schemas.openxmlformats.org/officeDocument/2006/relationships" r:id="rId7"/>
        </xdr:cNvPr>
        <xdr:cNvSpPr/>
      </xdr:nvSpPr>
      <xdr:spPr>
        <a:xfrm>
          <a:off x="11649075" y="28575"/>
          <a:ext cx="2047875" cy="581025"/>
        </a:xfrm>
        <a:prstGeom prst="rect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20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Projeção</a:t>
          </a:r>
          <a:r>
            <a:rPr lang="pt-BR" sz="20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de Caixa</a:t>
          </a:r>
          <a:endParaRPr lang="pt-BR" sz="9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13</xdr:col>
      <xdr:colOff>409575</xdr:colOff>
      <xdr:row>0</xdr:row>
      <xdr:rowOff>28575</xdr:rowOff>
    </xdr:from>
    <xdr:to>
      <xdr:col>16</xdr:col>
      <xdr:colOff>161925</xdr:colOff>
      <xdr:row>2</xdr:row>
      <xdr:rowOff>171451</xdr:rowOff>
    </xdr:to>
    <xdr:sp macro="" textlink="">
      <xdr:nvSpPr>
        <xdr:cNvPr id="9" name="Retângulo 8">
          <a:hlinkClick xmlns:r="http://schemas.openxmlformats.org/officeDocument/2006/relationships" r:id="rId8"/>
        </xdr:cNvPr>
        <xdr:cNvSpPr/>
      </xdr:nvSpPr>
      <xdr:spPr>
        <a:xfrm>
          <a:off x="13725525" y="28575"/>
          <a:ext cx="2085975" cy="581026"/>
        </a:xfrm>
        <a:prstGeom prst="rect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Formação</a:t>
          </a:r>
          <a:r>
            <a:rPr lang="pt-BR" sz="18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de Preços</a:t>
          </a:r>
          <a:endParaRPr lang="pt-BR" sz="8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16</xdr:col>
      <xdr:colOff>190500</xdr:colOff>
      <xdr:row>0</xdr:row>
      <xdr:rowOff>28575</xdr:rowOff>
    </xdr:from>
    <xdr:to>
      <xdr:col>17</xdr:col>
      <xdr:colOff>1390650</xdr:colOff>
      <xdr:row>2</xdr:row>
      <xdr:rowOff>171451</xdr:rowOff>
    </xdr:to>
    <xdr:sp macro="" textlink="">
      <xdr:nvSpPr>
        <xdr:cNvPr id="10" name="Retângulo 9"/>
        <xdr:cNvSpPr/>
      </xdr:nvSpPr>
      <xdr:spPr>
        <a:xfrm>
          <a:off x="15840075" y="28575"/>
          <a:ext cx="2133600" cy="581026"/>
        </a:xfrm>
        <a:prstGeom prst="rect">
          <a:avLst/>
        </a:prstGeom>
        <a:solidFill>
          <a:srgbClr val="C0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Demonst. Resultado</a:t>
          </a:r>
          <a:endParaRPr lang="pt-BR" sz="800" b="1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17</xdr:col>
      <xdr:colOff>1428750</xdr:colOff>
      <xdr:row>0</xdr:row>
      <xdr:rowOff>28575</xdr:rowOff>
    </xdr:from>
    <xdr:to>
      <xdr:col>20</xdr:col>
      <xdr:colOff>123825</xdr:colOff>
      <xdr:row>2</xdr:row>
      <xdr:rowOff>161925</xdr:rowOff>
    </xdr:to>
    <xdr:sp macro="" textlink="">
      <xdr:nvSpPr>
        <xdr:cNvPr id="11" name="Retângulo 10">
          <a:hlinkClick xmlns:r="http://schemas.openxmlformats.org/officeDocument/2006/relationships" r:id="rId9"/>
        </xdr:cNvPr>
        <xdr:cNvSpPr/>
      </xdr:nvSpPr>
      <xdr:spPr>
        <a:xfrm>
          <a:off x="18011775" y="28575"/>
          <a:ext cx="2057400" cy="571500"/>
        </a:xfrm>
        <a:prstGeom prst="rect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Balanço</a:t>
          </a:r>
          <a:r>
            <a:rPr lang="pt-BR" sz="18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Patrimonial</a:t>
          </a:r>
          <a:endParaRPr lang="pt-BR" sz="8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1485900</xdr:colOff>
      <xdr:row>2</xdr:row>
      <xdr:rowOff>190501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1485900" cy="628650"/>
        </a:xfrm>
        <a:prstGeom prst="rect">
          <a:avLst/>
        </a:prstGeom>
      </xdr:spPr>
    </xdr:pic>
    <xdr:clientData/>
  </xdr:twoCellAnchor>
  <xdr:twoCellAnchor>
    <xdr:from>
      <xdr:col>0</xdr:col>
      <xdr:colOff>1506013</xdr:colOff>
      <xdr:row>0</xdr:row>
      <xdr:rowOff>38100</xdr:rowOff>
    </xdr:from>
    <xdr:to>
      <xdr:col>2</xdr:col>
      <xdr:colOff>400050</xdr:colOff>
      <xdr:row>2</xdr:row>
      <xdr:rowOff>152400</xdr:rowOff>
    </xdr:to>
    <xdr:sp macro="" textlink="">
      <xdr:nvSpPr>
        <xdr:cNvPr id="3" name="Retângulo 2">
          <a:hlinkClick xmlns:r="http://schemas.openxmlformats.org/officeDocument/2006/relationships" r:id="rId2"/>
        </xdr:cNvPr>
        <xdr:cNvSpPr/>
      </xdr:nvSpPr>
      <xdr:spPr>
        <a:xfrm>
          <a:off x="1506013" y="38100"/>
          <a:ext cx="1922987" cy="609600"/>
        </a:xfrm>
        <a:prstGeom prst="rect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20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Página</a:t>
          </a:r>
          <a:r>
            <a:rPr lang="pt-BR" sz="20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Inicial</a:t>
          </a:r>
          <a:endParaRPr lang="pt-BR" sz="9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2</xdr:col>
      <xdr:colOff>428626</xdr:colOff>
      <xdr:row>0</xdr:row>
      <xdr:rowOff>38099</xdr:rowOff>
    </xdr:from>
    <xdr:to>
      <xdr:col>4</xdr:col>
      <xdr:colOff>703788</xdr:colOff>
      <xdr:row>2</xdr:row>
      <xdr:rowOff>152400</xdr:rowOff>
    </xdr:to>
    <xdr:sp macro="" textlink="">
      <xdr:nvSpPr>
        <xdr:cNvPr id="4" name="Retângulo 3">
          <a:hlinkClick xmlns:r="http://schemas.openxmlformats.org/officeDocument/2006/relationships" r:id="rId3"/>
        </xdr:cNvPr>
        <xdr:cNvSpPr/>
      </xdr:nvSpPr>
      <xdr:spPr>
        <a:xfrm>
          <a:off x="3457576" y="38099"/>
          <a:ext cx="2046812" cy="609601"/>
        </a:xfrm>
        <a:prstGeom prst="rect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20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Controle de Caixa</a:t>
          </a:r>
          <a:endParaRPr lang="pt-BR" sz="9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4</xdr:col>
      <xdr:colOff>733425</xdr:colOff>
      <xdr:row>0</xdr:row>
      <xdr:rowOff>38100</xdr:rowOff>
    </xdr:from>
    <xdr:to>
      <xdr:col>7</xdr:col>
      <xdr:colOff>75137</xdr:colOff>
      <xdr:row>2</xdr:row>
      <xdr:rowOff>152400</xdr:rowOff>
    </xdr:to>
    <xdr:sp macro="" textlink="">
      <xdr:nvSpPr>
        <xdr:cNvPr id="5" name="Retângulo 4">
          <a:hlinkClick xmlns:r="http://schemas.openxmlformats.org/officeDocument/2006/relationships" r:id="rId4"/>
        </xdr:cNvPr>
        <xdr:cNvSpPr/>
      </xdr:nvSpPr>
      <xdr:spPr>
        <a:xfrm>
          <a:off x="5534025" y="38100"/>
          <a:ext cx="1999187" cy="609600"/>
        </a:xfrm>
        <a:prstGeom prst="rect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20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Fluxo</a:t>
          </a:r>
          <a:r>
            <a:rPr lang="pt-BR" sz="20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de Caixa</a:t>
          </a:r>
          <a:endParaRPr lang="pt-BR" sz="9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7</xdr:col>
      <xdr:colOff>104775</xdr:colOff>
      <xdr:row>0</xdr:row>
      <xdr:rowOff>38099</xdr:rowOff>
    </xdr:from>
    <xdr:to>
      <xdr:col>9</xdr:col>
      <xdr:colOff>332312</xdr:colOff>
      <xdr:row>2</xdr:row>
      <xdr:rowOff>152400</xdr:rowOff>
    </xdr:to>
    <xdr:sp macro="" textlink="">
      <xdr:nvSpPr>
        <xdr:cNvPr id="6" name="Retângulo 5">
          <a:hlinkClick xmlns:r="http://schemas.openxmlformats.org/officeDocument/2006/relationships" r:id="rId5"/>
        </xdr:cNvPr>
        <xdr:cNvSpPr/>
      </xdr:nvSpPr>
      <xdr:spPr>
        <a:xfrm>
          <a:off x="7562850" y="38099"/>
          <a:ext cx="1999187" cy="609601"/>
        </a:xfrm>
        <a:prstGeom prst="rect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20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Contas</a:t>
          </a:r>
          <a:r>
            <a:rPr lang="pt-BR" sz="20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a Receber</a:t>
          </a:r>
          <a:endParaRPr lang="pt-BR" sz="9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9</xdr:col>
      <xdr:colOff>361950</xdr:colOff>
      <xdr:row>0</xdr:row>
      <xdr:rowOff>38101</xdr:rowOff>
    </xdr:from>
    <xdr:to>
      <xdr:col>11</xdr:col>
      <xdr:colOff>590550</xdr:colOff>
      <xdr:row>2</xdr:row>
      <xdr:rowOff>152401</xdr:rowOff>
    </xdr:to>
    <xdr:sp macro="" textlink="">
      <xdr:nvSpPr>
        <xdr:cNvPr id="7" name="Retângulo 6">
          <a:hlinkClick xmlns:r="http://schemas.openxmlformats.org/officeDocument/2006/relationships" r:id="rId6"/>
        </xdr:cNvPr>
        <xdr:cNvSpPr/>
      </xdr:nvSpPr>
      <xdr:spPr>
        <a:xfrm>
          <a:off x="9591675" y="38101"/>
          <a:ext cx="2000250" cy="609600"/>
        </a:xfrm>
        <a:prstGeom prst="rect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20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Contas</a:t>
          </a:r>
          <a:r>
            <a:rPr lang="pt-BR" sz="20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a Pagar</a:t>
          </a:r>
          <a:endParaRPr lang="pt-BR" sz="9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11</xdr:col>
      <xdr:colOff>619125</xdr:colOff>
      <xdr:row>0</xdr:row>
      <xdr:rowOff>38100</xdr:rowOff>
    </xdr:from>
    <xdr:to>
      <xdr:col>14</xdr:col>
      <xdr:colOff>275162</xdr:colOff>
      <xdr:row>2</xdr:row>
      <xdr:rowOff>152400</xdr:rowOff>
    </xdr:to>
    <xdr:sp macro="" textlink="">
      <xdr:nvSpPr>
        <xdr:cNvPr id="8" name="Retângulo 7">
          <a:hlinkClick xmlns:r="http://schemas.openxmlformats.org/officeDocument/2006/relationships" r:id="rId7"/>
        </xdr:cNvPr>
        <xdr:cNvSpPr/>
      </xdr:nvSpPr>
      <xdr:spPr>
        <a:xfrm>
          <a:off x="11620500" y="38100"/>
          <a:ext cx="2037287" cy="609600"/>
        </a:xfrm>
        <a:prstGeom prst="rect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20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Projeção</a:t>
          </a:r>
          <a:r>
            <a:rPr lang="pt-BR" sz="20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de Caixa</a:t>
          </a:r>
          <a:endParaRPr lang="pt-BR" sz="9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14</xdr:col>
      <xdr:colOff>304800</xdr:colOff>
      <xdr:row>0</xdr:row>
      <xdr:rowOff>38100</xdr:rowOff>
    </xdr:from>
    <xdr:to>
      <xdr:col>17</xdr:col>
      <xdr:colOff>628650</xdr:colOff>
      <xdr:row>2</xdr:row>
      <xdr:rowOff>161926</xdr:rowOff>
    </xdr:to>
    <xdr:sp macro="" textlink="">
      <xdr:nvSpPr>
        <xdr:cNvPr id="9" name="Retângulo 8">
          <a:hlinkClick xmlns:r="http://schemas.openxmlformats.org/officeDocument/2006/relationships" r:id="rId8"/>
        </xdr:cNvPr>
        <xdr:cNvSpPr/>
      </xdr:nvSpPr>
      <xdr:spPr>
        <a:xfrm>
          <a:off x="13687425" y="38100"/>
          <a:ext cx="2152650" cy="619126"/>
        </a:xfrm>
        <a:prstGeom prst="rect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Formação</a:t>
          </a:r>
          <a:r>
            <a:rPr lang="pt-BR" sz="18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de Preços</a:t>
          </a:r>
          <a:endParaRPr lang="pt-BR" sz="8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17</xdr:col>
      <xdr:colOff>657224</xdr:colOff>
      <xdr:row>0</xdr:row>
      <xdr:rowOff>38101</xdr:rowOff>
    </xdr:from>
    <xdr:to>
      <xdr:col>21</xdr:col>
      <xdr:colOff>447675</xdr:colOff>
      <xdr:row>2</xdr:row>
      <xdr:rowOff>171451</xdr:rowOff>
    </xdr:to>
    <xdr:sp macro="" textlink="">
      <xdr:nvSpPr>
        <xdr:cNvPr id="10" name="Retângulo 9">
          <a:hlinkClick xmlns:r="http://schemas.openxmlformats.org/officeDocument/2006/relationships" r:id="rId9"/>
        </xdr:cNvPr>
        <xdr:cNvSpPr/>
      </xdr:nvSpPr>
      <xdr:spPr>
        <a:xfrm>
          <a:off x="15868649" y="38101"/>
          <a:ext cx="2352676" cy="628650"/>
        </a:xfrm>
        <a:prstGeom prst="rect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Demonst. Resultado</a:t>
          </a:r>
          <a:endParaRPr lang="pt-BR" sz="8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21</xdr:col>
      <xdr:colOff>476249</xdr:colOff>
      <xdr:row>0</xdr:row>
      <xdr:rowOff>38100</xdr:rowOff>
    </xdr:from>
    <xdr:to>
      <xdr:col>25</xdr:col>
      <xdr:colOff>247650</xdr:colOff>
      <xdr:row>2</xdr:row>
      <xdr:rowOff>171450</xdr:rowOff>
    </xdr:to>
    <xdr:sp macro="" textlink="">
      <xdr:nvSpPr>
        <xdr:cNvPr id="11" name="Retângulo 10"/>
        <xdr:cNvSpPr/>
      </xdr:nvSpPr>
      <xdr:spPr>
        <a:xfrm>
          <a:off x="18249899" y="38100"/>
          <a:ext cx="2209801" cy="628650"/>
        </a:xfrm>
        <a:prstGeom prst="rect">
          <a:avLst/>
        </a:prstGeom>
        <a:solidFill>
          <a:srgbClr val="C0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Balanço</a:t>
          </a:r>
          <a:r>
            <a:rPr lang="pt-BR" sz="1800" b="1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Patrimonial</a:t>
          </a:r>
          <a:endParaRPr lang="pt-BR" sz="800" b="1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"/>
  <sheetViews>
    <sheetView tabSelected="1" zoomScale="80" zoomScaleNormal="80" workbookViewId="0"/>
  </sheetViews>
  <sheetFormatPr defaultRowHeight="15" x14ac:dyDescent="0.25"/>
  <cols>
    <col min="1" max="16384" width="9.140625" style="1"/>
  </cols>
  <sheetData>
    <row r="2" spans="1:1" x14ac:dyDescent="0.25">
      <c r="A2" s="1" t="s">
        <v>323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B3000"/>
  <sheetViews>
    <sheetView topLeftCell="C1" workbookViewId="0">
      <pane ySplit="5" topLeftCell="A353" activePane="bottomLeft" state="frozen"/>
      <selection pane="bottomLeft" activeCell="E359" sqref="E356:E359"/>
    </sheetView>
  </sheetViews>
  <sheetFormatPr defaultRowHeight="15" x14ac:dyDescent="0.25"/>
  <cols>
    <col min="1" max="1" width="7.140625" style="16" hidden="1" customWidth="1"/>
    <col min="2" max="2" width="13.28515625" style="16" hidden="1" customWidth="1"/>
    <col min="3" max="3" width="11.5703125" style="16" customWidth="1"/>
    <col min="4" max="4" width="13.28515625" style="38" bestFit="1" customWidth="1"/>
    <col min="5" max="5" width="24.85546875" style="16" bestFit="1" customWidth="1"/>
    <col min="6" max="6" width="12.140625" style="34" bestFit="1" customWidth="1"/>
    <col min="7" max="7" width="27.42578125" style="16" customWidth="1"/>
    <col min="8" max="8" width="14.5703125" style="36" bestFit="1" customWidth="1"/>
    <col min="9" max="9" width="24.7109375" style="16" customWidth="1"/>
    <col min="10" max="10" width="24.85546875" style="16" bestFit="1" customWidth="1"/>
    <col min="11" max="11" width="11.5703125" style="16" bestFit="1" customWidth="1"/>
    <col min="12" max="12" width="27" style="16" bestFit="1" customWidth="1"/>
    <col min="13" max="16384" width="9.140625" style="16"/>
  </cols>
  <sheetData>
    <row r="1" spans="1:28" s="5" customFormat="1" x14ac:dyDescent="0.25">
      <c r="F1" s="6"/>
      <c r="H1" s="6"/>
    </row>
    <row r="2" spans="1:28" s="5" customFormat="1" x14ac:dyDescent="0.25">
      <c r="F2" s="6"/>
      <c r="H2" s="6"/>
    </row>
    <row r="3" spans="1:28" s="5" customFormat="1" ht="16.5" customHeight="1" thickBot="1" x14ac:dyDescent="0.3">
      <c r="F3" s="6"/>
      <c r="H3" s="6"/>
    </row>
    <row r="4" spans="1:28" s="10" customFormat="1" ht="19.5" thickBot="1" x14ac:dyDescent="0.35">
      <c r="A4" s="404">
        <v>2023</v>
      </c>
      <c r="B4" s="405"/>
      <c r="C4" s="405"/>
      <c r="D4" s="405"/>
      <c r="E4" s="405"/>
      <c r="F4" s="405"/>
      <c r="G4" s="405"/>
      <c r="H4" s="405"/>
      <c r="I4" s="406"/>
      <c r="J4" s="7" t="s">
        <v>38</v>
      </c>
      <c r="K4" s="8" t="s">
        <v>39</v>
      </c>
      <c r="L4" s="9" t="s">
        <v>58</v>
      </c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</row>
    <row r="5" spans="1:28" ht="16.5" thickBot="1" x14ac:dyDescent="0.3">
      <c r="A5" s="189" t="s">
        <v>31</v>
      </c>
      <c r="B5" s="189" t="s">
        <v>223</v>
      </c>
      <c r="C5" s="11" t="s">
        <v>27</v>
      </c>
      <c r="D5" s="11" t="s">
        <v>59</v>
      </c>
      <c r="E5" s="11" t="s">
        <v>32</v>
      </c>
      <c r="F5" s="12" t="s">
        <v>33</v>
      </c>
      <c r="G5" s="11" t="s">
        <v>36</v>
      </c>
      <c r="H5" s="12" t="s">
        <v>37</v>
      </c>
      <c r="I5" s="11" t="s">
        <v>191</v>
      </c>
      <c r="J5" s="13" t="s">
        <v>40</v>
      </c>
      <c r="K5" s="14" t="s">
        <v>8</v>
      </c>
      <c r="L5" s="15" t="s">
        <v>254</v>
      </c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</row>
    <row r="6" spans="1:28" ht="16.5" thickBot="1" x14ac:dyDescent="0.3">
      <c r="A6" s="17"/>
      <c r="B6" s="192"/>
      <c r="C6" s="191">
        <v>44926</v>
      </c>
      <c r="D6" s="18">
        <v>5000</v>
      </c>
      <c r="E6" s="17"/>
      <c r="F6" s="19"/>
      <c r="G6" s="17"/>
      <c r="H6" s="19"/>
      <c r="I6" s="17"/>
      <c r="J6" s="20" t="s">
        <v>41</v>
      </c>
      <c r="K6" s="21" t="s">
        <v>9</v>
      </c>
      <c r="L6" s="22" t="s">
        <v>255</v>
      </c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  <c r="Y6" s="31"/>
      <c r="Z6" s="31"/>
      <c r="AA6" s="31"/>
      <c r="AB6" s="31"/>
    </row>
    <row r="7" spans="1:28" ht="15.75" x14ac:dyDescent="0.25">
      <c r="A7" s="190">
        <f>IFERROR(MONTH(C7),"")</f>
        <v>1</v>
      </c>
      <c r="B7" s="190" t="str">
        <f t="shared" ref="B7:B70" si="0">IF(A7=1,"JANEIRO",IF(A7=2,"FEVEREIRO",IF(A7=3,"MARÇO",IF(A7=4,"ABRIL",IF(A7=5,"MAIO",IF(A7=6,"JUNHO",IF(A7=7,"JULHO",IF(A7=8,"AGOSTO",IF(A7=9,"SETEMBRO",IF(A7=10,"OUTUBRO",IF(A7=11,"NOVEMBRO",IF(A7=12,"DEZEMBRO",""))))))))))))</f>
        <v>JANEIRO</v>
      </c>
      <c r="C7" s="23">
        <v>44927</v>
      </c>
      <c r="D7" s="37">
        <f>D6+F7</f>
        <v>5000</v>
      </c>
      <c r="E7" s="24"/>
      <c r="F7" s="25"/>
      <c r="G7" s="24"/>
      <c r="H7" s="35"/>
      <c r="I7" s="24"/>
      <c r="J7" s="20" t="s">
        <v>53</v>
      </c>
      <c r="K7" s="26" t="s">
        <v>10</v>
      </c>
      <c r="L7" s="27" t="s">
        <v>256</v>
      </c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</row>
    <row r="8" spans="1:28" ht="15.75" x14ac:dyDescent="0.25">
      <c r="A8" s="190">
        <f t="shared" ref="A8:A71" si="1">IFERROR(MONTH(C8),"")</f>
        <v>1</v>
      </c>
      <c r="B8" s="190" t="str">
        <f t="shared" si="0"/>
        <v>JANEIRO</v>
      </c>
      <c r="C8" s="23">
        <v>44928</v>
      </c>
      <c r="D8" s="37">
        <f t="shared" ref="D8:D71" si="2">D7+F8</f>
        <v>5000</v>
      </c>
      <c r="E8" s="24"/>
      <c r="F8" s="25"/>
      <c r="G8" s="24"/>
      <c r="H8" s="35"/>
      <c r="I8" s="24"/>
      <c r="J8" s="20" t="s">
        <v>261</v>
      </c>
      <c r="K8" s="26" t="s">
        <v>11</v>
      </c>
      <c r="L8" s="15" t="s">
        <v>257</v>
      </c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</row>
    <row r="9" spans="1:28" ht="15.75" x14ac:dyDescent="0.25">
      <c r="A9" s="190">
        <f t="shared" si="1"/>
        <v>1</v>
      </c>
      <c r="B9" s="190" t="str">
        <f t="shared" si="0"/>
        <v>JANEIRO</v>
      </c>
      <c r="C9" s="23">
        <v>44929</v>
      </c>
      <c r="D9" s="37">
        <f t="shared" si="2"/>
        <v>5000</v>
      </c>
      <c r="E9" s="24"/>
      <c r="F9" s="25"/>
      <c r="G9" s="24"/>
      <c r="H9" s="35"/>
      <c r="I9" s="24"/>
      <c r="J9" s="28" t="s">
        <v>262</v>
      </c>
      <c r="K9" s="26" t="s">
        <v>0</v>
      </c>
      <c r="L9" s="15" t="s">
        <v>258</v>
      </c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</row>
    <row r="10" spans="1:28" x14ac:dyDescent="0.25">
      <c r="A10" s="190">
        <f t="shared" si="1"/>
        <v>1</v>
      </c>
      <c r="B10" s="190" t="str">
        <f t="shared" si="0"/>
        <v>JANEIRO</v>
      </c>
      <c r="C10" s="23">
        <v>44930</v>
      </c>
      <c r="D10" s="37">
        <f t="shared" si="2"/>
        <v>5000</v>
      </c>
      <c r="E10" s="24"/>
      <c r="F10" s="25"/>
      <c r="G10" s="24"/>
      <c r="H10" s="35"/>
      <c r="I10" s="24"/>
      <c r="J10" s="21" t="s">
        <v>263</v>
      </c>
      <c r="K10" s="26" t="s">
        <v>1</v>
      </c>
      <c r="L10" s="15" t="s">
        <v>259</v>
      </c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</row>
    <row r="11" spans="1:28" x14ac:dyDescent="0.25">
      <c r="A11" s="190">
        <f t="shared" si="1"/>
        <v>1</v>
      </c>
      <c r="B11" s="190" t="str">
        <f t="shared" si="0"/>
        <v>JANEIRO</v>
      </c>
      <c r="C11" s="23">
        <v>44931</v>
      </c>
      <c r="D11" s="37">
        <f t="shared" si="2"/>
        <v>5000</v>
      </c>
      <c r="E11" s="24"/>
      <c r="F11" s="25"/>
      <c r="G11" s="24"/>
      <c r="H11" s="35"/>
      <c r="I11" s="24"/>
      <c r="J11" s="29" t="s">
        <v>43</v>
      </c>
      <c r="K11" s="26" t="s">
        <v>2</v>
      </c>
      <c r="L11" s="15" t="s">
        <v>273</v>
      </c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</row>
    <row r="12" spans="1:28" x14ac:dyDescent="0.25">
      <c r="A12" s="190">
        <f t="shared" si="1"/>
        <v>1</v>
      </c>
      <c r="B12" s="190" t="str">
        <f t="shared" si="0"/>
        <v>JANEIRO</v>
      </c>
      <c r="C12" s="23">
        <v>44932</v>
      </c>
      <c r="D12" s="37">
        <f t="shared" si="2"/>
        <v>5000</v>
      </c>
      <c r="E12" s="24"/>
      <c r="F12" s="25"/>
      <c r="G12" s="24"/>
      <c r="H12" s="35"/>
      <c r="I12" s="24"/>
      <c r="J12" s="29" t="s">
        <v>44</v>
      </c>
      <c r="K12" s="26" t="s">
        <v>3</v>
      </c>
      <c r="L12" s="15" t="s">
        <v>274</v>
      </c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</row>
    <row r="13" spans="1:28" x14ac:dyDescent="0.25">
      <c r="A13" s="190">
        <f t="shared" si="1"/>
        <v>1</v>
      </c>
      <c r="B13" s="190" t="str">
        <f t="shared" si="0"/>
        <v>JANEIRO</v>
      </c>
      <c r="C13" s="23">
        <v>44933</v>
      </c>
      <c r="D13" s="37">
        <f t="shared" si="2"/>
        <v>5000</v>
      </c>
      <c r="E13" s="24"/>
      <c r="F13" s="25"/>
      <c r="G13" s="24"/>
      <c r="H13" s="35"/>
      <c r="I13" s="24"/>
      <c r="J13" s="29" t="s">
        <v>45</v>
      </c>
      <c r="K13" s="26" t="s">
        <v>4</v>
      </c>
      <c r="L13" s="15" t="s">
        <v>275</v>
      </c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</row>
    <row r="14" spans="1:28" x14ac:dyDescent="0.25">
      <c r="A14" s="190">
        <f t="shared" si="1"/>
        <v>1</v>
      </c>
      <c r="B14" s="190" t="str">
        <f t="shared" si="0"/>
        <v>JANEIRO</v>
      </c>
      <c r="C14" s="23">
        <v>44934</v>
      </c>
      <c r="D14" s="37">
        <f t="shared" si="2"/>
        <v>5000</v>
      </c>
      <c r="E14" s="24"/>
      <c r="F14" s="25"/>
      <c r="G14" s="24"/>
      <c r="H14" s="35"/>
      <c r="I14" s="24"/>
      <c r="J14" s="21" t="s">
        <v>46</v>
      </c>
      <c r="K14" s="26" t="s">
        <v>5</v>
      </c>
      <c r="L14" s="15" t="s">
        <v>276</v>
      </c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</row>
    <row r="15" spans="1:28" x14ac:dyDescent="0.25">
      <c r="A15" s="190">
        <f t="shared" si="1"/>
        <v>1</v>
      </c>
      <c r="B15" s="190" t="str">
        <f t="shared" si="0"/>
        <v>JANEIRO</v>
      </c>
      <c r="C15" s="23">
        <v>44935</v>
      </c>
      <c r="D15" s="37">
        <f t="shared" si="2"/>
        <v>5000</v>
      </c>
      <c r="E15" s="24"/>
      <c r="F15" s="25"/>
      <c r="G15" s="24"/>
      <c r="H15" s="35"/>
      <c r="I15" s="24"/>
      <c r="J15" s="21" t="s">
        <v>197</v>
      </c>
      <c r="K15" s="26" t="s">
        <v>6</v>
      </c>
      <c r="L15" s="15" t="s">
        <v>277</v>
      </c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</row>
    <row r="16" spans="1:28" ht="15.75" thickBot="1" x14ac:dyDescent="0.3">
      <c r="A16" s="190">
        <f t="shared" si="1"/>
        <v>1</v>
      </c>
      <c r="B16" s="190" t="str">
        <f t="shared" si="0"/>
        <v>JANEIRO</v>
      </c>
      <c r="C16" s="23">
        <v>44936</v>
      </c>
      <c r="D16" s="37">
        <f t="shared" si="2"/>
        <v>5000</v>
      </c>
      <c r="E16" s="24"/>
      <c r="F16" s="25"/>
      <c r="G16" s="24"/>
      <c r="H16" s="35"/>
      <c r="I16" s="24"/>
      <c r="J16" s="21" t="s">
        <v>198</v>
      </c>
      <c r="K16" s="30" t="s">
        <v>7</v>
      </c>
      <c r="L16" s="15" t="s">
        <v>278</v>
      </c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</row>
    <row r="17" spans="1:28" x14ac:dyDescent="0.25">
      <c r="A17" s="190">
        <f t="shared" si="1"/>
        <v>1</v>
      </c>
      <c r="B17" s="190" t="str">
        <f t="shared" si="0"/>
        <v>JANEIRO</v>
      </c>
      <c r="C17" s="23">
        <v>44937</v>
      </c>
      <c r="D17" s="37">
        <f t="shared" si="2"/>
        <v>5000</v>
      </c>
      <c r="E17" s="24"/>
      <c r="F17" s="25"/>
      <c r="G17" s="24"/>
      <c r="H17" s="35"/>
      <c r="I17" s="24"/>
      <c r="J17" s="21" t="s">
        <v>199</v>
      </c>
      <c r="K17" s="31"/>
      <c r="L17" s="15" t="s">
        <v>279</v>
      </c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</row>
    <row r="18" spans="1:28" x14ac:dyDescent="0.25">
      <c r="A18" s="190">
        <f t="shared" si="1"/>
        <v>1</v>
      </c>
      <c r="B18" s="190" t="str">
        <f t="shared" si="0"/>
        <v>JANEIRO</v>
      </c>
      <c r="C18" s="23">
        <v>44938</v>
      </c>
      <c r="D18" s="37">
        <f t="shared" si="2"/>
        <v>5000</v>
      </c>
      <c r="E18" s="24"/>
      <c r="F18" s="25"/>
      <c r="G18" s="24"/>
      <c r="H18" s="35"/>
      <c r="I18" s="24"/>
      <c r="J18" s="21" t="s">
        <v>212</v>
      </c>
      <c r="K18" s="31"/>
      <c r="L18" s="15" t="s">
        <v>280</v>
      </c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</row>
    <row r="19" spans="1:28" x14ac:dyDescent="0.25">
      <c r="A19" s="190">
        <f t="shared" si="1"/>
        <v>1</v>
      </c>
      <c r="B19" s="190" t="str">
        <f t="shared" si="0"/>
        <v>JANEIRO</v>
      </c>
      <c r="C19" s="23">
        <v>44939</v>
      </c>
      <c r="D19" s="37">
        <f t="shared" si="2"/>
        <v>5000</v>
      </c>
      <c r="E19" s="24"/>
      <c r="F19" s="25"/>
      <c r="G19" s="24"/>
      <c r="H19" s="35"/>
      <c r="I19" s="24"/>
      <c r="J19" s="21" t="s">
        <v>50</v>
      </c>
      <c r="K19" s="31"/>
      <c r="L19" s="15" t="s">
        <v>327</v>
      </c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</row>
    <row r="20" spans="1:28" x14ac:dyDescent="0.25">
      <c r="A20" s="190">
        <f t="shared" si="1"/>
        <v>1</v>
      </c>
      <c r="B20" s="190" t="str">
        <f t="shared" si="0"/>
        <v>JANEIRO</v>
      </c>
      <c r="C20" s="23">
        <v>44940</v>
      </c>
      <c r="D20" s="37">
        <f t="shared" si="2"/>
        <v>5000</v>
      </c>
      <c r="E20" s="24"/>
      <c r="F20" s="25"/>
      <c r="G20" s="24"/>
      <c r="H20" s="35"/>
      <c r="I20" s="24"/>
      <c r="J20" s="21" t="s">
        <v>51</v>
      </c>
      <c r="K20" s="31"/>
      <c r="L20" s="15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</row>
    <row r="21" spans="1:28" x14ac:dyDescent="0.25">
      <c r="A21" s="190">
        <f t="shared" si="1"/>
        <v>1</v>
      </c>
      <c r="B21" s="190" t="str">
        <f t="shared" si="0"/>
        <v>JANEIRO</v>
      </c>
      <c r="C21" s="23">
        <v>44941</v>
      </c>
      <c r="D21" s="37">
        <f t="shared" si="2"/>
        <v>5000</v>
      </c>
      <c r="E21" s="24"/>
      <c r="F21" s="25"/>
      <c r="G21" s="24"/>
      <c r="H21" s="35"/>
      <c r="I21" s="24"/>
      <c r="J21" s="21" t="s">
        <v>52</v>
      </c>
      <c r="K21" s="31"/>
      <c r="L21" s="15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</row>
    <row r="22" spans="1:28" x14ac:dyDescent="0.25">
      <c r="A22" s="190">
        <f t="shared" si="1"/>
        <v>1</v>
      </c>
      <c r="B22" s="190" t="str">
        <f t="shared" si="0"/>
        <v>JANEIRO</v>
      </c>
      <c r="C22" s="23">
        <v>44942</v>
      </c>
      <c r="D22" s="37">
        <f t="shared" si="2"/>
        <v>5000</v>
      </c>
      <c r="E22" s="24"/>
      <c r="F22" s="25"/>
      <c r="G22" s="24"/>
      <c r="H22" s="35"/>
      <c r="I22" s="24"/>
      <c r="J22" s="21" t="s">
        <v>54</v>
      </c>
      <c r="K22" s="31"/>
      <c r="L22" s="15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</row>
    <row r="23" spans="1:28" x14ac:dyDescent="0.25">
      <c r="A23" s="190">
        <f t="shared" si="1"/>
        <v>1</v>
      </c>
      <c r="B23" s="190" t="str">
        <f t="shared" si="0"/>
        <v>JANEIRO</v>
      </c>
      <c r="C23" s="23">
        <v>44943</v>
      </c>
      <c r="D23" s="37">
        <f t="shared" si="2"/>
        <v>5000</v>
      </c>
      <c r="E23" s="24"/>
      <c r="F23" s="25"/>
      <c r="G23" s="24"/>
      <c r="H23" s="35"/>
      <c r="I23" s="24"/>
      <c r="J23" s="21" t="s">
        <v>55</v>
      </c>
      <c r="K23" s="31"/>
      <c r="L23" s="15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</row>
    <row r="24" spans="1:28" x14ac:dyDescent="0.25">
      <c r="A24" s="190">
        <f t="shared" si="1"/>
        <v>1</v>
      </c>
      <c r="B24" s="190" t="str">
        <f t="shared" si="0"/>
        <v>JANEIRO</v>
      </c>
      <c r="C24" s="23">
        <v>44944</v>
      </c>
      <c r="D24" s="37">
        <f t="shared" si="2"/>
        <v>5000</v>
      </c>
      <c r="E24" s="24"/>
      <c r="F24" s="25"/>
      <c r="G24" s="24"/>
      <c r="H24" s="35"/>
      <c r="I24" s="24"/>
      <c r="J24" s="21" t="s">
        <v>56</v>
      </c>
      <c r="K24" s="31"/>
      <c r="L24" s="15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</row>
    <row r="25" spans="1:28" x14ac:dyDescent="0.25">
      <c r="A25" s="190">
        <f t="shared" si="1"/>
        <v>1</v>
      </c>
      <c r="B25" s="190" t="str">
        <f t="shared" si="0"/>
        <v>JANEIRO</v>
      </c>
      <c r="C25" s="23">
        <v>44945</v>
      </c>
      <c r="D25" s="37">
        <f t="shared" si="2"/>
        <v>5000</v>
      </c>
      <c r="E25" s="24"/>
      <c r="F25" s="25"/>
      <c r="G25" s="24"/>
      <c r="H25" s="35"/>
      <c r="I25" s="24"/>
      <c r="J25" s="21" t="s">
        <v>57</v>
      </c>
      <c r="K25" s="31"/>
      <c r="L25" s="15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</row>
    <row r="26" spans="1:28" x14ac:dyDescent="0.25">
      <c r="A26" s="190">
        <f t="shared" si="1"/>
        <v>1</v>
      </c>
      <c r="B26" s="190" t="str">
        <f t="shared" si="0"/>
        <v>JANEIRO</v>
      </c>
      <c r="C26" s="23">
        <v>44946</v>
      </c>
      <c r="D26" s="37">
        <f t="shared" si="2"/>
        <v>5000</v>
      </c>
      <c r="E26" s="24"/>
      <c r="F26" s="25"/>
      <c r="G26" s="24"/>
      <c r="H26" s="35"/>
      <c r="I26" s="24"/>
      <c r="J26" s="21" t="s">
        <v>47</v>
      </c>
      <c r="K26" s="31"/>
      <c r="L26" s="15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</row>
    <row r="27" spans="1:28" x14ac:dyDescent="0.25">
      <c r="A27" s="190">
        <f t="shared" si="1"/>
        <v>1</v>
      </c>
      <c r="B27" s="190" t="str">
        <f t="shared" si="0"/>
        <v>JANEIRO</v>
      </c>
      <c r="C27" s="23">
        <v>44947</v>
      </c>
      <c r="D27" s="37">
        <f t="shared" si="2"/>
        <v>5000</v>
      </c>
      <c r="E27" s="24"/>
      <c r="F27" s="25"/>
      <c r="G27" s="24"/>
      <c r="H27" s="35"/>
      <c r="I27" s="24"/>
      <c r="J27" s="21" t="s">
        <v>200</v>
      </c>
      <c r="K27" s="31"/>
      <c r="L27" s="15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</row>
    <row r="28" spans="1:28" x14ac:dyDescent="0.25">
      <c r="A28" s="190">
        <f t="shared" si="1"/>
        <v>1</v>
      </c>
      <c r="B28" s="190" t="str">
        <f t="shared" si="0"/>
        <v>JANEIRO</v>
      </c>
      <c r="C28" s="23">
        <v>44948</v>
      </c>
      <c r="D28" s="37">
        <f t="shared" si="2"/>
        <v>5000</v>
      </c>
      <c r="E28" s="24"/>
      <c r="F28" s="25"/>
      <c r="G28" s="24"/>
      <c r="H28" s="35"/>
      <c r="I28" s="24"/>
      <c r="J28" s="21" t="s">
        <v>201</v>
      </c>
      <c r="K28" s="31"/>
      <c r="L28" s="15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</row>
    <row r="29" spans="1:28" x14ac:dyDescent="0.25">
      <c r="A29" s="190">
        <f t="shared" si="1"/>
        <v>1</v>
      </c>
      <c r="B29" s="190" t="str">
        <f t="shared" si="0"/>
        <v>JANEIRO</v>
      </c>
      <c r="C29" s="23">
        <v>44949</v>
      </c>
      <c r="D29" s="37">
        <f t="shared" si="2"/>
        <v>5000</v>
      </c>
      <c r="E29" s="24"/>
      <c r="F29" s="25"/>
      <c r="G29" s="24"/>
      <c r="H29" s="35"/>
      <c r="I29" s="24"/>
      <c r="J29" s="21" t="s">
        <v>202</v>
      </c>
      <c r="K29" s="31"/>
      <c r="L29" s="15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</row>
    <row r="30" spans="1:28" x14ac:dyDescent="0.25">
      <c r="A30" s="190">
        <f t="shared" si="1"/>
        <v>1</v>
      </c>
      <c r="B30" s="190" t="str">
        <f t="shared" si="0"/>
        <v>JANEIRO</v>
      </c>
      <c r="C30" s="23">
        <v>44950</v>
      </c>
      <c r="D30" s="37">
        <f t="shared" si="2"/>
        <v>5000</v>
      </c>
      <c r="E30" s="24"/>
      <c r="F30" s="25"/>
      <c r="G30" s="24"/>
      <c r="H30" s="35"/>
      <c r="I30" s="24"/>
      <c r="J30" s="21" t="s">
        <v>203</v>
      </c>
      <c r="K30" s="31"/>
      <c r="L30" s="15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</row>
    <row r="31" spans="1:28" x14ac:dyDescent="0.25">
      <c r="A31" s="190">
        <f t="shared" si="1"/>
        <v>1</v>
      </c>
      <c r="B31" s="190" t="str">
        <f t="shared" si="0"/>
        <v>JANEIRO</v>
      </c>
      <c r="C31" s="23">
        <v>44951</v>
      </c>
      <c r="D31" s="37">
        <f t="shared" si="2"/>
        <v>5000</v>
      </c>
      <c r="E31" s="24"/>
      <c r="F31" s="25"/>
      <c r="G31" s="24"/>
      <c r="H31" s="35"/>
      <c r="I31" s="24"/>
      <c r="J31" s="21" t="s">
        <v>204</v>
      </c>
      <c r="K31" s="31"/>
      <c r="L31" s="15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</row>
    <row r="32" spans="1:28" x14ac:dyDescent="0.25">
      <c r="A32" s="190">
        <f t="shared" si="1"/>
        <v>1</v>
      </c>
      <c r="B32" s="190" t="str">
        <f t="shared" si="0"/>
        <v>JANEIRO</v>
      </c>
      <c r="C32" s="23">
        <v>44952</v>
      </c>
      <c r="D32" s="37">
        <f t="shared" si="2"/>
        <v>5000</v>
      </c>
      <c r="E32" s="24"/>
      <c r="F32" s="25"/>
      <c r="G32" s="24"/>
      <c r="H32" s="35"/>
      <c r="I32" s="24"/>
      <c r="J32" s="21" t="s">
        <v>205</v>
      </c>
      <c r="K32" s="31"/>
      <c r="L32" s="15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</row>
    <row r="33" spans="1:28" x14ac:dyDescent="0.25">
      <c r="A33" s="190">
        <f t="shared" si="1"/>
        <v>1</v>
      </c>
      <c r="B33" s="190" t="str">
        <f t="shared" si="0"/>
        <v>JANEIRO</v>
      </c>
      <c r="C33" s="23">
        <v>44953</v>
      </c>
      <c r="D33" s="37">
        <f t="shared" si="2"/>
        <v>5000</v>
      </c>
      <c r="E33" s="24"/>
      <c r="F33" s="25"/>
      <c r="G33" s="24"/>
      <c r="H33" s="35"/>
      <c r="I33" s="24"/>
      <c r="J33" s="21" t="s">
        <v>206</v>
      </c>
      <c r="K33" s="31"/>
      <c r="L33" s="15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31"/>
    </row>
    <row r="34" spans="1:28" x14ac:dyDescent="0.25">
      <c r="A34" s="190">
        <f t="shared" si="1"/>
        <v>1</v>
      </c>
      <c r="B34" s="190" t="str">
        <f t="shared" si="0"/>
        <v>JANEIRO</v>
      </c>
      <c r="C34" s="23">
        <v>44954</v>
      </c>
      <c r="D34" s="37">
        <f t="shared" si="2"/>
        <v>5000</v>
      </c>
      <c r="E34" s="24"/>
      <c r="F34" s="25"/>
      <c r="G34" s="24"/>
      <c r="H34" s="35"/>
      <c r="I34" s="24"/>
      <c r="J34" s="21" t="s">
        <v>207</v>
      </c>
      <c r="K34" s="31"/>
      <c r="L34" s="15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</row>
    <row r="35" spans="1:28" x14ac:dyDescent="0.25">
      <c r="A35" s="190">
        <f t="shared" si="1"/>
        <v>1</v>
      </c>
      <c r="B35" s="190" t="str">
        <f t="shared" si="0"/>
        <v>JANEIRO</v>
      </c>
      <c r="C35" s="23">
        <v>44955</v>
      </c>
      <c r="D35" s="37">
        <f t="shared" si="2"/>
        <v>5000</v>
      </c>
      <c r="E35" s="24"/>
      <c r="F35" s="25"/>
      <c r="G35" s="24"/>
      <c r="H35" s="35"/>
      <c r="I35" s="24"/>
      <c r="J35" s="21" t="s">
        <v>48</v>
      </c>
      <c r="K35" s="31"/>
      <c r="L35" s="15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</row>
    <row r="36" spans="1:28" x14ac:dyDescent="0.25">
      <c r="A36" s="190">
        <f t="shared" si="1"/>
        <v>1</v>
      </c>
      <c r="B36" s="190" t="str">
        <f t="shared" si="0"/>
        <v>JANEIRO</v>
      </c>
      <c r="C36" s="23">
        <v>44956</v>
      </c>
      <c r="D36" s="37">
        <f t="shared" si="2"/>
        <v>5000</v>
      </c>
      <c r="E36" s="24"/>
      <c r="F36" s="25"/>
      <c r="G36" s="24"/>
      <c r="H36" s="35"/>
      <c r="I36" s="24"/>
      <c r="J36" s="21" t="s">
        <v>49</v>
      </c>
      <c r="K36" s="31"/>
      <c r="L36" s="15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</row>
    <row r="37" spans="1:28" x14ac:dyDescent="0.25">
      <c r="A37" s="190">
        <f t="shared" si="1"/>
        <v>1</v>
      </c>
      <c r="B37" s="190" t="str">
        <f t="shared" si="0"/>
        <v>JANEIRO</v>
      </c>
      <c r="C37" s="23">
        <v>44957</v>
      </c>
      <c r="D37" s="37">
        <f t="shared" si="2"/>
        <v>5000</v>
      </c>
      <c r="E37" s="24"/>
      <c r="F37" s="25"/>
      <c r="G37" s="24"/>
      <c r="H37" s="35"/>
      <c r="I37" s="24"/>
      <c r="J37" s="21" t="s">
        <v>208</v>
      </c>
      <c r="K37" s="31"/>
      <c r="L37" s="15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</row>
    <row r="38" spans="1:28" x14ac:dyDescent="0.25">
      <c r="A38" s="190">
        <f t="shared" si="1"/>
        <v>2</v>
      </c>
      <c r="B38" s="190" t="str">
        <f t="shared" si="0"/>
        <v>FEVEREIRO</v>
      </c>
      <c r="C38" s="23">
        <v>44958</v>
      </c>
      <c r="D38" s="37">
        <f t="shared" si="2"/>
        <v>5000</v>
      </c>
      <c r="E38" s="24"/>
      <c r="F38" s="25"/>
      <c r="G38" s="24"/>
      <c r="H38" s="35"/>
      <c r="I38" s="24"/>
      <c r="J38" s="21" t="s">
        <v>209</v>
      </c>
      <c r="K38" s="31"/>
      <c r="L38" s="15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</row>
    <row r="39" spans="1:28" x14ac:dyDescent="0.25">
      <c r="A39" s="190">
        <f t="shared" si="1"/>
        <v>2</v>
      </c>
      <c r="B39" s="190" t="str">
        <f t="shared" si="0"/>
        <v>FEVEREIRO</v>
      </c>
      <c r="C39" s="23">
        <v>44959</v>
      </c>
      <c r="D39" s="37">
        <f t="shared" si="2"/>
        <v>5000</v>
      </c>
      <c r="E39" s="24"/>
      <c r="F39" s="25"/>
      <c r="G39" s="24"/>
      <c r="H39" s="35"/>
      <c r="I39" s="24"/>
      <c r="J39" s="21" t="s">
        <v>253</v>
      </c>
      <c r="K39" s="31"/>
      <c r="L39" s="15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</row>
    <row r="40" spans="1:28" ht="15.75" thickBot="1" x14ac:dyDescent="0.3">
      <c r="A40" s="190">
        <f t="shared" si="1"/>
        <v>2</v>
      </c>
      <c r="B40" s="190" t="str">
        <f t="shared" si="0"/>
        <v>FEVEREIRO</v>
      </c>
      <c r="C40" s="23">
        <v>44960</v>
      </c>
      <c r="D40" s="37">
        <f t="shared" si="2"/>
        <v>5000</v>
      </c>
      <c r="E40" s="24"/>
      <c r="F40" s="25"/>
      <c r="G40" s="24"/>
      <c r="H40" s="35"/>
      <c r="I40" s="24"/>
      <c r="J40" s="32" t="s">
        <v>260</v>
      </c>
      <c r="K40" s="31"/>
      <c r="L40" s="15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</row>
    <row r="41" spans="1:28" x14ac:dyDescent="0.25">
      <c r="A41" s="190">
        <f t="shared" si="1"/>
        <v>2</v>
      </c>
      <c r="B41" s="190" t="str">
        <f t="shared" si="0"/>
        <v>FEVEREIRO</v>
      </c>
      <c r="C41" s="23">
        <v>44961</v>
      </c>
      <c r="D41" s="37">
        <f t="shared" si="2"/>
        <v>5000</v>
      </c>
      <c r="E41" s="24"/>
      <c r="F41" s="25"/>
      <c r="G41" s="24"/>
      <c r="H41" s="35"/>
      <c r="I41" s="24"/>
      <c r="J41" s="31"/>
      <c r="K41" s="31"/>
      <c r="L41" s="15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</row>
    <row r="42" spans="1:28" x14ac:dyDescent="0.25">
      <c r="A42" s="190">
        <f t="shared" si="1"/>
        <v>2</v>
      </c>
      <c r="B42" s="190" t="str">
        <f t="shared" si="0"/>
        <v>FEVEREIRO</v>
      </c>
      <c r="C42" s="23">
        <v>44962</v>
      </c>
      <c r="D42" s="37">
        <f t="shared" si="2"/>
        <v>5000</v>
      </c>
      <c r="E42" s="24"/>
      <c r="F42" s="25"/>
      <c r="G42" s="24"/>
      <c r="H42" s="35"/>
      <c r="I42" s="24"/>
      <c r="J42" s="31"/>
      <c r="K42" s="31"/>
      <c r="L42" s="15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</row>
    <row r="43" spans="1:28" x14ac:dyDescent="0.25">
      <c r="A43" s="190">
        <f t="shared" si="1"/>
        <v>2</v>
      </c>
      <c r="B43" s="190" t="str">
        <f t="shared" si="0"/>
        <v>FEVEREIRO</v>
      </c>
      <c r="C43" s="23">
        <v>44963</v>
      </c>
      <c r="D43" s="37">
        <f t="shared" si="2"/>
        <v>5000</v>
      </c>
      <c r="E43" s="24"/>
      <c r="F43" s="25"/>
      <c r="G43" s="24"/>
      <c r="H43" s="35"/>
      <c r="I43" s="24"/>
      <c r="J43" s="31"/>
      <c r="K43" s="31"/>
      <c r="L43" s="15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</row>
    <row r="44" spans="1:28" x14ac:dyDescent="0.25">
      <c r="A44" s="190">
        <f t="shared" si="1"/>
        <v>2</v>
      </c>
      <c r="B44" s="190" t="str">
        <f t="shared" si="0"/>
        <v>FEVEREIRO</v>
      </c>
      <c r="C44" s="23">
        <v>44964</v>
      </c>
      <c r="D44" s="37">
        <f t="shared" si="2"/>
        <v>5000</v>
      </c>
      <c r="E44" s="24"/>
      <c r="F44" s="25"/>
      <c r="G44" s="24"/>
      <c r="H44" s="35"/>
      <c r="I44" s="24"/>
      <c r="J44" s="31"/>
      <c r="K44" s="31"/>
      <c r="L44" s="15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</row>
    <row r="45" spans="1:28" x14ac:dyDescent="0.25">
      <c r="A45" s="190">
        <f t="shared" si="1"/>
        <v>2</v>
      </c>
      <c r="B45" s="190" t="str">
        <f t="shared" si="0"/>
        <v>FEVEREIRO</v>
      </c>
      <c r="C45" s="23">
        <v>44965</v>
      </c>
      <c r="D45" s="37">
        <f t="shared" si="2"/>
        <v>5000</v>
      </c>
      <c r="E45" s="24"/>
      <c r="F45" s="25"/>
      <c r="G45" s="24"/>
      <c r="H45" s="35"/>
      <c r="I45" s="24"/>
      <c r="J45" s="31"/>
      <c r="K45" s="31"/>
      <c r="L45" s="15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</row>
    <row r="46" spans="1:28" x14ac:dyDescent="0.25">
      <c r="A46" s="190">
        <f t="shared" si="1"/>
        <v>2</v>
      </c>
      <c r="B46" s="190" t="str">
        <f t="shared" si="0"/>
        <v>FEVEREIRO</v>
      </c>
      <c r="C46" s="23">
        <v>44966</v>
      </c>
      <c r="D46" s="37">
        <f t="shared" si="2"/>
        <v>5000</v>
      </c>
      <c r="E46" s="24"/>
      <c r="F46" s="25"/>
      <c r="G46" s="24"/>
      <c r="H46" s="35"/>
      <c r="I46" s="24"/>
      <c r="J46" s="31"/>
      <c r="K46" s="31"/>
      <c r="L46" s="15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</row>
    <row r="47" spans="1:28" x14ac:dyDescent="0.25">
      <c r="A47" s="190">
        <f t="shared" si="1"/>
        <v>2</v>
      </c>
      <c r="B47" s="190" t="str">
        <f t="shared" si="0"/>
        <v>FEVEREIRO</v>
      </c>
      <c r="C47" s="23">
        <v>44967</v>
      </c>
      <c r="D47" s="37">
        <f t="shared" si="2"/>
        <v>5000</v>
      </c>
      <c r="E47" s="24"/>
      <c r="F47" s="25"/>
      <c r="G47" s="24"/>
      <c r="H47" s="35"/>
      <c r="I47" s="24"/>
      <c r="J47" s="31"/>
      <c r="K47" s="31"/>
      <c r="L47" s="15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</row>
    <row r="48" spans="1:28" x14ac:dyDescent="0.25">
      <c r="A48" s="190">
        <f t="shared" si="1"/>
        <v>2</v>
      </c>
      <c r="B48" s="190" t="str">
        <f t="shared" si="0"/>
        <v>FEVEREIRO</v>
      </c>
      <c r="C48" s="23">
        <v>44968</v>
      </c>
      <c r="D48" s="37">
        <f t="shared" si="2"/>
        <v>5000</v>
      </c>
      <c r="E48" s="24"/>
      <c r="F48" s="25"/>
      <c r="G48" s="24"/>
      <c r="H48" s="35"/>
      <c r="I48" s="24"/>
      <c r="J48" s="31"/>
      <c r="K48" s="31"/>
      <c r="L48" s="15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</row>
    <row r="49" spans="1:28" x14ac:dyDescent="0.25">
      <c r="A49" s="190">
        <f t="shared" si="1"/>
        <v>2</v>
      </c>
      <c r="B49" s="190" t="str">
        <f t="shared" si="0"/>
        <v>FEVEREIRO</v>
      </c>
      <c r="C49" s="23">
        <v>44969</v>
      </c>
      <c r="D49" s="37">
        <f t="shared" si="2"/>
        <v>5000</v>
      </c>
      <c r="E49" s="24"/>
      <c r="F49" s="25"/>
      <c r="G49" s="24"/>
      <c r="H49" s="35"/>
      <c r="I49" s="24"/>
      <c r="J49" s="31"/>
      <c r="K49" s="31"/>
      <c r="L49" s="15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</row>
    <row r="50" spans="1:28" x14ac:dyDescent="0.25">
      <c r="A50" s="190">
        <f t="shared" si="1"/>
        <v>2</v>
      </c>
      <c r="B50" s="190" t="str">
        <f t="shared" si="0"/>
        <v>FEVEREIRO</v>
      </c>
      <c r="C50" s="23">
        <v>44970</v>
      </c>
      <c r="D50" s="37">
        <f t="shared" si="2"/>
        <v>5000</v>
      </c>
      <c r="E50" s="24"/>
      <c r="F50" s="25"/>
      <c r="G50" s="24"/>
      <c r="H50" s="35"/>
      <c r="I50" s="24"/>
      <c r="J50" s="31"/>
      <c r="K50" s="31"/>
      <c r="L50" s="15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</row>
    <row r="51" spans="1:28" x14ac:dyDescent="0.25">
      <c r="A51" s="190">
        <f t="shared" si="1"/>
        <v>2</v>
      </c>
      <c r="B51" s="190" t="str">
        <f t="shared" si="0"/>
        <v>FEVEREIRO</v>
      </c>
      <c r="C51" s="23">
        <v>44971</v>
      </c>
      <c r="D51" s="37">
        <f t="shared" si="2"/>
        <v>5000</v>
      </c>
      <c r="E51" s="24"/>
      <c r="F51" s="25"/>
      <c r="G51" s="24"/>
      <c r="H51" s="35"/>
      <c r="I51" s="24"/>
      <c r="J51" s="31"/>
      <c r="K51" s="31"/>
      <c r="L51" s="15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</row>
    <row r="52" spans="1:28" x14ac:dyDescent="0.25">
      <c r="A52" s="190">
        <f t="shared" si="1"/>
        <v>2</v>
      </c>
      <c r="B52" s="190" t="str">
        <f t="shared" si="0"/>
        <v>FEVEREIRO</v>
      </c>
      <c r="C52" s="23">
        <v>44972</v>
      </c>
      <c r="D52" s="37">
        <f t="shared" si="2"/>
        <v>5000</v>
      </c>
      <c r="E52" s="24"/>
      <c r="F52" s="25"/>
      <c r="G52" s="24"/>
      <c r="H52" s="35"/>
      <c r="I52" s="24"/>
      <c r="J52" s="31"/>
      <c r="K52" s="31"/>
      <c r="L52" s="15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31"/>
      <c r="AB52" s="31"/>
    </row>
    <row r="53" spans="1:28" x14ac:dyDescent="0.25">
      <c r="A53" s="190">
        <f t="shared" si="1"/>
        <v>2</v>
      </c>
      <c r="B53" s="190" t="str">
        <f t="shared" si="0"/>
        <v>FEVEREIRO</v>
      </c>
      <c r="C53" s="23">
        <v>44973</v>
      </c>
      <c r="D53" s="37">
        <f t="shared" si="2"/>
        <v>5000</v>
      </c>
      <c r="E53" s="24"/>
      <c r="F53" s="25"/>
      <c r="G53" s="24"/>
      <c r="H53" s="35"/>
      <c r="I53" s="24"/>
      <c r="J53" s="31"/>
      <c r="K53" s="31"/>
      <c r="L53" s="15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1"/>
      <c r="AB53" s="31"/>
    </row>
    <row r="54" spans="1:28" x14ac:dyDescent="0.25">
      <c r="A54" s="190">
        <f t="shared" si="1"/>
        <v>2</v>
      </c>
      <c r="B54" s="190" t="str">
        <f t="shared" si="0"/>
        <v>FEVEREIRO</v>
      </c>
      <c r="C54" s="23">
        <v>44974</v>
      </c>
      <c r="D54" s="37">
        <f t="shared" si="2"/>
        <v>5000</v>
      </c>
      <c r="E54" s="24"/>
      <c r="F54" s="25"/>
      <c r="G54" s="24"/>
      <c r="H54" s="35"/>
      <c r="I54" s="24"/>
      <c r="J54" s="31"/>
      <c r="K54" s="31"/>
      <c r="L54" s="15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  <c r="X54" s="31"/>
      <c r="Y54" s="31"/>
      <c r="Z54" s="31"/>
      <c r="AA54" s="31"/>
      <c r="AB54" s="31"/>
    </row>
    <row r="55" spans="1:28" x14ac:dyDescent="0.25">
      <c r="A55" s="190">
        <f t="shared" si="1"/>
        <v>2</v>
      </c>
      <c r="B55" s="190" t="str">
        <f t="shared" si="0"/>
        <v>FEVEREIRO</v>
      </c>
      <c r="C55" s="23">
        <v>44975</v>
      </c>
      <c r="D55" s="37">
        <f t="shared" si="2"/>
        <v>5000</v>
      </c>
      <c r="E55" s="24"/>
      <c r="F55" s="25"/>
      <c r="G55" s="24"/>
      <c r="H55" s="35"/>
      <c r="I55" s="24"/>
      <c r="J55" s="31"/>
      <c r="K55" s="31"/>
      <c r="L55" s="15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  <c r="Y55" s="31"/>
      <c r="Z55" s="31"/>
      <c r="AA55" s="31"/>
      <c r="AB55" s="31"/>
    </row>
    <row r="56" spans="1:28" x14ac:dyDescent="0.25">
      <c r="A56" s="190">
        <f t="shared" si="1"/>
        <v>2</v>
      </c>
      <c r="B56" s="190" t="str">
        <f t="shared" si="0"/>
        <v>FEVEREIRO</v>
      </c>
      <c r="C56" s="23">
        <v>44976</v>
      </c>
      <c r="D56" s="37">
        <f t="shared" si="2"/>
        <v>5000</v>
      </c>
      <c r="E56" s="24"/>
      <c r="F56" s="25"/>
      <c r="G56" s="24"/>
      <c r="H56" s="35"/>
      <c r="I56" s="24"/>
      <c r="J56" s="31"/>
      <c r="K56" s="31"/>
      <c r="L56" s="15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</row>
    <row r="57" spans="1:28" x14ac:dyDescent="0.25">
      <c r="A57" s="190">
        <f t="shared" si="1"/>
        <v>2</v>
      </c>
      <c r="B57" s="190" t="str">
        <f t="shared" si="0"/>
        <v>FEVEREIRO</v>
      </c>
      <c r="C57" s="23">
        <v>44977</v>
      </c>
      <c r="D57" s="37">
        <f t="shared" si="2"/>
        <v>5000</v>
      </c>
      <c r="E57" s="24"/>
      <c r="F57" s="25"/>
      <c r="G57" s="24"/>
      <c r="H57" s="35"/>
      <c r="I57" s="24"/>
      <c r="J57" s="31"/>
      <c r="K57" s="31"/>
      <c r="L57" s="15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</row>
    <row r="58" spans="1:28" x14ac:dyDescent="0.25">
      <c r="A58" s="190">
        <f t="shared" si="1"/>
        <v>2</v>
      </c>
      <c r="B58" s="190" t="str">
        <f t="shared" si="0"/>
        <v>FEVEREIRO</v>
      </c>
      <c r="C58" s="23">
        <v>44978</v>
      </c>
      <c r="D58" s="37">
        <f t="shared" si="2"/>
        <v>5000</v>
      </c>
      <c r="E58" s="24"/>
      <c r="F58" s="25"/>
      <c r="G58" s="24"/>
      <c r="H58" s="35"/>
      <c r="I58" s="24"/>
      <c r="J58" s="31"/>
      <c r="K58" s="31"/>
      <c r="L58" s="15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</row>
    <row r="59" spans="1:28" x14ac:dyDescent="0.25">
      <c r="A59" s="190">
        <f t="shared" si="1"/>
        <v>2</v>
      </c>
      <c r="B59" s="190" t="str">
        <f t="shared" si="0"/>
        <v>FEVEREIRO</v>
      </c>
      <c r="C59" s="23">
        <v>44979</v>
      </c>
      <c r="D59" s="37">
        <f t="shared" si="2"/>
        <v>5000</v>
      </c>
      <c r="E59" s="24"/>
      <c r="F59" s="25"/>
      <c r="G59" s="24"/>
      <c r="H59" s="35"/>
      <c r="I59" s="24"/>
      <c r="J59" s="31"/>
      <c r="K59" s="31"/>
      <c r="L59" s="15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</row>
    <row r="60" spans="1:28" x14ac:dyDescent="0.25">
      <c r="A60" s="190">
        <f t="shared" si="1"/>
        <v>2</v>
      </c>
      <c r="B60" s="190" t="str">
        <f t="shared" si="0"/>
        <v>FEVEREIRO</v>
      </c>
      <c r="C60" s="23">
        <v>44980</v>
      </c>
      <c r="D60" s="37">
        <f t="shared" si="2"/>
        <v>5000</v>
      </c>
      <c r="E60" s="24"/>
      <c r="F60" s="25"/>
      <c r="G60" s="24"/>
      <c r="H60" s="35"/>
      <c r="I60" s="24"/>
      <c r="J60" s="31"/>
      <c r="K60" s="31"/>
      <c r="L60" s="15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</row>
    <row r="61" spans="1:28" x14ac:dyDescent="0.25">
      <c r="A61" s="190">
        <f t="shared" si="1"/>
        <v>2</v>
      </c>
      <c r="B61" s="190" t="str">
        <f t="shared" si="0"/>
        <v>FEVEREIRO</v>
      </c>
      <c r="C61" s="23">
        <v>44981</v>
      </c>
      <c r="D61" s="37">
        <f t="shared" si="2"/>
        <v>5000</v>
      </c>
      <c r="E61" s="24"/>
      <c r="F61" s="25"/>
      <c r="G61" s="24"/>
      <c r="H61" s="35"/>
      <c r="I61" s="24"/>
      <c r="J61" s="31"/>
      <c r="K61" s="31"/>
      <c r="L61" s="15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</row>
    <row r="62" spans="1:28" x14ac:dyDescent="0.25">
      <c r="A62" s="190">
        <f t="shared" si="1"/>
        <v>2</v>
      </c>
      <c r="B62" s="190" t="str">
        <f t="shared" si="0"/>
        <v>FEVEREIRO</v>
      </c>
      <c r="C62" s="23">
        <v>44982</v>
      </c>
      <c r="D62" s="37">
        <f t="shared" si="2"/>
        <v>5000</v>
      </c>
      <c r="E62" s="24"/>
      <c r="F62" s="25"/>
      <c r="G62" s="24"/>
      <c r="H62" s="35"/>
      <c r="I62" s="24"/>
      <c r="J62" s="31"/>
      <c r="K62" s="31"/>
      <c r="L62" s="15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</row>
    <row r="63" spans="1:28" x14ac:dyDescent="0.25">
      <c r="A63" s="190">
        <f t="shared" si="1"/>
        <v>2</v>
      </c>
      <c r="B63" s="190" t="str">
        <f t="shared" si="0"/>
        <v>FEVEREIRO</v>
      </c>
      <c r="C63" s="23">
        <v>44983</v>
      </c>
      <c r="D63" s="37">
        <f t="shared" si="2"/>
        <v>5000</v>
      </c>
      <c r="E63" s="24"/>
      <c r="F63" s="25"/>
      <c r="G63" s="24"/>
      <c r="H63" s="35"/>
      <c r="I63" s="24"/>
      <c r="J63" s="31"/>
      <c r="K63" s="31"/>
      <c r="L63" s="15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</row>
    <row r="64" spans="1:28" x14ac:dyDescent="0.25">
      <c r="A64" s="190">
        <f t="shared" si="1"/>
        <v>2</v>
      </c>
      <c r="B64" s="190" t="str">
        <f t="shared" si="0"/>
        <v>FEVEREIRO</v>
      </c>
      <c r="C64" s="23">
        <v>44984</v>
      </c>
      <c r="D64" s="37">
        <f t="shared" si="2"/>
        <v>5000</v>
      </c>
      <c r="E64" s="24"/>
      <c r="F64" s="25"/>
      <c r="G64" s="24"/>
      <c r="H64" s="35"/>
      <c r="I64" s="24"/>
      <c r="J64" s="31"/>
      <c r="K64" s="31"/>
      <c r="L64" s="15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</row>
    <row r="65" spans="1:28" x14ac:dyDescent="0.25">
      <c r="A65" s="190">
        <f t="shared" si="1"/>
        <v>2</v>
      </c>
      <c r="B65" s="190" t="str">
        <f t="shared" si="0"/>
        <v>FEVEREIRO</v>
      </c>
      <c r="C65" s="23">
        <v>44985</v>
      </c>
      <c r="D65" s="37">
        <f t="shared" si="2"/>
        <v>5000</v>
      </c>
      <c r="E65" s="24"/>
      <c r="F65" s="25"/>
      <c r="G65" s="24"/>
      <c r="H65" s="35"/>
      <c r="I65" s="24"/>
      <c r="J65" s="31"/>
      <c r="K65" s="31"/>
      <c r="L65" s="15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</row>
    <row r="66" spans="1:28" x14ac:dyDescent="0.25">
      <c r="A66" s="190">
        <f t="shared" si="1"/>
        <v>3</v>
      </c>
      <c r="B66" s="190" t="str">
        <f t="shared" si="0"/>
        <v>MARÇO</v>
      </c>
      <c r="C66" s="23">
        <v>44986</v>
      </c>
      <c r="D66" s="37">
        <f t="shared" si="2"/>
        <v>5000</v>
      </c>
      <c r="E66" s="24"/>
      <c r="F66" s="25"/>
      <c r="G66" s="24"/>
      <c r="H66" s="35"/>
      <c r="I66" s="24"/>
      <c r="J66" s="31"/>
      <c r="K66" s="31"/>
      <c r="L66" s="15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</row>
    <row r="67" spans="1:28" x14ac:dyDescent="0.25">
      <c r="A67" s="190">
        <f t="shared" si="1"/>
        <v>3</v>
      </c>
      <c r="B67" s="190" t="str">
        <f t="shared" si="0"/>
        <v>MARÇO</v>
      </c>
      <c r="C67" s="23">
        <v>44987</v>
      </c>
      <c r="D67" s="37">
        <f t="shared" si="2"/>
        <v>5000</v>
      </c>
      <c r="E67" s="24"/>
      <c r="F67" s="25"/>
      <c r="G67" s="24"/>
      <c r="H67" s="35"/>
      <c r="I67" s="24"/>
      <c r="J67" s="31"/>
      <c r="K67" s="31"/>
      <c r="L67" s="15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1"/>
      <c r="AB67" s="31"/>
    </row>
    <row r="68" spans="1:28" x14ac:dyDescent="0.25">
      <c r="A68" s="190">
        <f t="shared" si="1"/>
        <v>3</v>
      </c>
      <c r="B68" s="190" t="str">
        <f t="shared" si="0"/>
        <v>MARÇO</v>
      </c>
      <c r="C68" s="23">
        <v>44988</v>
      </c>
      <c r="D68" s="37">
        <f t="shared" si="2"/>
        <v>5000</v>
      </c>
      <c r="E68" s="24"/>
      <c r="F68" s="25"/>
      <c r="G68" s="24"/>
      <c r="H68" s="35"/>
      <c r="I68" s="24"/>
      <c r="J68" s="31"/>
      <c r="K68" s="31"/>
      <c r="L68" s="15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  <c r="Y68" s="31"/>
      <c r="Z68" s="31"/>
      <c r="AA68" s="31"/>
      <c r="AB68" s="31"/>
    </row>
    <row r="69" spans="1:28" x14ac:dyDescent="0.25">
      <c r="A69" s="190">
        <f t="shared" si="1"/>
        <v>3</v>
      </c>
      <c r="B69" s="190" t="str">
        <f t="shared" si="0"/>
        <v>MARÇO</v>
      </c>
      <c r="C69" s="23">
        <v>44989</v>
      </c>
      <c r="D69" s="37">
        <f t="shared" si="2"/>
        <v>5000</v>
      </c>
      <c r="E69" s="24"/>
      <c r="F69" s="25"/>
      <c r="G69" s="24"/>
      <c r="H69" s="35"/>
      <c r="I69" s="24"/>
      <c r="J69" s="31"/>
      <c r="K69" s="31"/>
      <c r="L69" s="15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</row>
    <row r="70" spans="1:28" x14ac:dyDescent="0.25">
      <c r="A70" s="190">
        <f t="shared" si="1"/>
        <v>3</v>
      </c>
      <c r="B70" s="190" t="str">
        <f t="shared" si="0"/>
        <v>MARÇO</v>
      </c>
      <c r="C70" s="23">
        <v>44990</v>
      </c>
      <c r="D70" s="37">
        <f t="shared" si="2"/>
        <v>5000</v>
      </c>
      <c r="E70" s="24"/>
      <c r="F70" s="25"/>
      <c r="G70" s="24"/>
      <c r="H70" s="35"/>
      <c r="I70" s="24"/>
      <c r="J70" s="31"/>
      <c r="K70" s="31"/>
      <c r="L70" s="15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31"/>
      <c r="X70" s="31"/>
      <c r="Y70" s="31"/>
      <c r="Z70" s="31"/>
      <c r="AA70" s="31"/>
      <c r="AB70" s="31"/>
    </row>
    <row r="71" spans="1:28" x14ac:dyDescent="0.25">
      <c r="A71" s="190">
        <f t="shared" si="1"/>
        <v>3</v>
      </c>
      <c r="B71" s="190" t="str">
        <f t="shared" ref="B71:B134" si="3">IF(A71=1,"JANEIRO",IF(A71=2,"FEVEREIRO",IF(A71=3,"MARÇO",IF(A71=4,"ABRIL",IF(A71=5,"MAIO",IF(A71=6,"JUNHO",IF(A71=7,"JULHO",IF(A71=8,"AGOSTO",IF(A71=9,"SETEMBRO",IF(A71=10,"OUTUBRO",IF(A71=11,"NOVEMBRO",IF(A71=12,"DEZEMBRO",""))))))))))))</f>
        <v>MARÇO</v>
      </c>
      <c r="C71" s="23">
        <v>44991</v>
      </c>
      <c r="D71" s="37">
        <f t="shared" si="2"/>
        <v>5000</v>
      </c>
      <c r="E71" s="24"/>
      <c r="F71" s="25"/>
      <c r="G71" s="24"/>
      <c r="H71" s="35"/>
      <c r="I71" s="24"/>
      <c r="J71" s="31"/>
      <c r="K71" s="31"/>
      <c r="L71" s="15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</row>
    <row r="72" spans="1:28" x14ac:dyDescent="0.25">
      <c r="A72" s="190">
        <f t="shared" ref="A72:A135" si="4">IFERROR(MONTH(C72),"")</f>
        <v>3</v>
      </c>
      <c r="B72" s="190" t="str">
        <f t="shared" si="3"/>
        <v>MARÇO</v>
      </c>
      <c r="C72" s="23">
        <v>44992</v>
      </c>
      <c r="D72" s="37">
        <f t="shared" ref="D72:D135" si="5">D71+F72</f>
        <v>5000</v>
      </c>
      <c r="E72" s="24"/>
      <c r="F72" s="25"/>
      <c r="G72" s="24"/>
      <c r="H72" s="35"/>
      <c r="I72" s="24"/>
      <c r="J72" s="31"/>
      <c r="K72" s="31"/>
      <c r="L72" s="15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31"/>
      <c r="Y72" s="31"/>
      <c r="Z72" s="31"/>
      <c r="AA72" s="31"/>
      <c r="AB72" s="31"/>
    </row>
    <row r="73" spans="1:28" x14ac:dyDescent="0.25">
      <c r="A73" s="190">
        <f t="shared" si="4"/>
        <v>3</v>
      </c>
      <c r="B73" s="190" t="str">
        <f t="shared" si="3"/>
        <v>MARÇO</v>
      </c>
      <c r="C73" s="23">
        <v>44993</v>
      </c>
      <c r="D73" s="37">
        <f t="shared" si="5"/>
        <v>5000</v>
      </c>
      <c r="E73" s="24"/>
      <c r="F73" s="25"/>
      <c r="G73" s="24"/>
      <c r="H73" s="35"/>
      <c r="I73" s="24"/>
      <c r="J73" s="31"/>
      <c r="K73" s="31"/>
      <c r="L73" s="15"/>
      <c r="M73" s="31"/>
      <c r="N73" s="31"/>
      <c r="O73" s="31"/>
      <c r="P73" s="31"/>
      <c r="Q73" s="31"/>
      <c r="R73" s="31"/>
      <c r="S73" s="31"/>
      <c r="T73" s="31"/>
      <c r="U73" s="31"/>
      <c r="V73" s="31"/>
      <c r="W73" s="31"/>
      <c r="X73" s="31"/>
      <c r="Y73" s="31"/>
      <c r="Z73" s="31"/>
      <c r="AA73" s="31"/>
      <c r="AB73" s="31"/>
    </row>
    <row r="74" spans="1:28" x14ac:dyDescent="0.25">
      <c r="A74" s="190">
        <f t="shared" si="4"/>
        <v>3</v>
      </c>
      <c r="B74" s="190" t="str">
        <f t="shared" si="3"/>
        <v>MARÇO</v>
      </c>
      <c r="C74" s="23">
        <v>44994</v>
      </c>
      <c r="D74" s="37">
        <f t="shared" si="5"/>
        <v>5000</v>
      </c>
      <c r="E74" s="24"/>
      <c r="F74" s="25"/>
      <c r="G74" s="24"/>
      <c r="H74" s="35"/>
      <c r="I74" s="24"/>
      <c r="J74" s="31"/>
      <c r="K74" s="31"/>
      <c r="L74" s="15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1"/>
      <c r="X74" s="31"/>
      <c r="Y74" s="31"/>
      <c r="Z74" s="31"/>
      <c r="AA74" s="31"/>
      <c r="AB74" s="31"/>
    </row>
    <row r="75" spans="1:28" ht="15.75" thickBot="1" x14ac:dyDescent="0.3">
      <c r="A75" s="190">
        <f t="shared" si="4"/>
        <v>3</v>
      </c>
      <c r="B75" s="190" t="str">
        <f t="shared" si="3"/>
        <v>MARÇO</v>
      </c>
      <c r="C75" s="23">
        <v>44995</v>
      </c>
      <c r="D75" s="37">
        <f t="shared" si="5"/>
        <v>5000</v>
      </c>
      <c r="E75" s="24"/>
      <c r="F75" s="25"/>
      <c r="G75" s="24"/>
      <c r="H75" s="35"/>
      <c r="I75" s="24"/>
      <c r="J75" s="31"/>
      <c r="K75" s="31"/>
      <c r="L75" s="33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  <c r="AA75" s="31"/>
      <c r="AB75" s="31"/>
    </row>
    <row r="76" spans="1:28" x14ac:dyDescent="0.25">
      <c r="A76" s="190">
        <f t="shared" si="4"/>
        <v>3</v>
      </c>
      <c r="B76" s="190" t="str">
        <f t="shared" si="3"/>
        <v>MARÇO</v>
      </c>
      <c r="C76" s="23">
        <v>44996</v>
      </c>
      <c r="D76" s="37">
        <f t="shared" si="5"/>
        <v>5000</v>
      </c>
      <c r="E76" s="24"/>
      <c r="F76" s="25"/>
      <c r="G76" s="24"/>
      <c r="H76" s="35"/>
      <c r="I76" s="24"/>
      <c r="J76" s="31"/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  <c r="AA76" s="31"/>
      <c r="AB76" s="31"/>
    </row>
    <row r="77" spans="1:28" x14ac:dyDescent="0.25">
      <c r="A77" s="190">
        <f t="shared" si="4"/>
        <v>3</v>
      </c>
      <c r="B77" s="190" t="str">
        <f t="shared" si="3"/>
        <v>MARÇO</v>
      </c>
      <c r="C77" s="23">
        <v>44997</v>
      </c>
      <c r="D77" s="37">
        <f t="shared" si="5"/>
        <v>5000</v>
      </c>
      <c r="E77" s="24"/>
      <c r="F77" s="25"/>
      <c r="G77" s="24"/>
      <c r="H77" s="35"/>
      <c r="I77" s="24"/>
      <c r="J77" s="31"/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  <c r="AA77" s="31"/>
      <c r="AB77" s="31"/>
    </row>
    <row r="78" spans="1:28" x14ac:dyDescent="0.25">
      <c r="A78" s="190">
        <f t="shared" si="4"/>
        <v>3</v>
      </c>
      <c r="B78" s="190" t="str">
        <f t="shared" si="3"/>
        <v>MARÇO</v>
      </c>
      <c r="C78" s="23">
        <v>44998</v>
      </c>
      <c r="D78" s="37">
        <f t="shared" si="5"/>
        <v>5000</v>
      </c>
      <c r="E78" s="24"/>
      <c r="F78" s="25"/>
      <c r="G78" s="24"/>
      <c r="H78" s="35"/>
      <c r="I78" s="24"/>
      <c r="J78" s="31"/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1"/>
      <c r="X78" s="31"/>
      <c r="Y78" s="31"/>
      <c r="Z78" s="31"/>
      <c r="AA78" s="31"/>
      <c r="AB78" s="31"/>
    </row>
    <row r="79" spans="1:28" x14ac:dyDescent="0.25">
      <c r="A79" s="190">
        <f t="shared" si="4"/>
        <v>3</v>
      </c>
      <c r="B79" s="190" t="str">
        <f t="shared" si="3"/>
        <v>MARÇO</v>
      </c>
      <c r="C79" s="23">
        <v>44999</v>
      </c>
      <c r="D79" s="37">
        <f t="shared" si="5"/>
        <v>5000</v>
      </c>
      <c r="E79" s="24"/>
      <c r="F79" s="25"/>
      <c r="G79" s="24"/>
      <c r="H79" s="35"/>
      <c r="I79" s="24"/>
      <c r="J79" s="31"/>
      <c r="K79" s="31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31"/>
    </row>
    <row r="80" spans="1:28" x14ac:dyDescent="0.25">
      <c r="A80" s="190">
        <f t="shared" si="4"/>
        <v>3</v>
      </c>
      <c r="B80" s="190" t="str">
        <f t="shared" si="3"/>
        <v>MARÇO</v>
      </c>
      <c r="C80" s="23">
        <v>45000</v>
      </c>
      <c r="D80" s="37">
        <f t="shared" si="5"/>
        <v>5000</v>
      </c>
      <c r="E80" s="24"/>
      <c r="F80" s="25"/>
      <c r="G80" s="24"/>
      <c r="H80" s="35"/>
      <c r="I80" s="24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1"/>
      <c r="AB80" s="31"/>
    </row>
    <row r="81" spans="1:28" x14ac:dyDescent="0.25">
      <c r="A81" s="190">
        <f t="shared" si="4"/>
        <v>3</v>
      </c>
      <c r="B81" s="190" t="str">
        <f t="shared" si="3"/>
        <v>MARÇO</v>
      </c>
      <c r="C81" s="23">
        <v>45001</v>
      </c>
      <c r="D81" s="37">
        <f t="shared" si="5"/>
        <v>5000</v>
      </c>
      <c r="E81" s="24"/>
      <c r="F81" s="25"/>
      <c r="G81" s="24"/>
      <c r="H81" s="35"/>
      <c r="I81" s="24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</row>
    <row r="82" spans="1:28" x14ac:dyDescent="0.25">
      <c r="A82" s="190">
        <f t="shared" si="4"/>
        <v>3</v>
      </c>
      <c r="B82" s="190" t="str">
        <f t="shared" si="3"/>
        <v>MARÇO</v>
      </c>
      <c r="C82" s="23">
        <v>45002</v>
      </c>
      <c r="D82" s="37">
        <f t="shared" si="5"/>
        <v>5000</v>
      </c>
      <c r="E82" s="24"/>
      <c r="F82" s="25"/>
      <c r="G82" s="24"/>
      <c r="H82" s="35"/>
      <c r="I82" s="24"/>
      <c r="J82" s="31"/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</row>
    <row r="83" spans="1:28" x14ac:dyDescent="0.25">
      <c r="A83" s="190">
        <f t="shared" si="4"/>
        <v>3</v>
      </c>
      <c r="B83" s="190" t="str">
        <f t="shared" si="3"/>
        <v>MARÇO</v>
      </c>
      <c r="C83" s="23">
        <v>45003</v>
      </c>
      <c r="D83" s="37">
        <f t="shared" si="5"/>
        <v>5000</v>
      </c>
      <c r="E83" s="24"/>
      <c r="F83" s="25"/>
      <c r="G83" s="24"/>
      <c r="H83" s="35"/>
      <c r="I83" s="24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</row>
    <row r="84" spans="1:28" x14ac:dyDescent="0.25">
      <c r="A84" s="190">
        <f t="shared" si="4"/>
        <v>3</v>
      </c>
      <c r="B84" s="190" t="str">
        <f t="shared" si="3"/>
        <v>MARÇO</v>
      </c>
      <c r="C84" s="23">
        <v>45004</v>
      </c>
      <c r="D84" s="37">
        <f t="shared" si="5"/>
        <v>5000</v>
      </c>
      <c r="E84" s="24"/>
      <c r="F84" s="25"/>
      <c r="G84" s="24"/>
      <c r="H84" s="35"/>
      <c r="I84" s="24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</row>
    <row r="85" spans="1:28" x14ac:dyDescent="0.25">
      <c r="A85" s="190">
        <f t="shared" si="4"/>
        <v>3</v>
      </c>
      <c r="B85" s="190" t="str">
        <f t="shared" si="3"/>
        <v>MARÇO</v>
      </c>
      <c r="C85" s="23">
        <v>45005</v>
      </c>
      <c r="D85" s="37">
        <f t="shared" si="5"/>
        <v>5000</v>
      </c>
      <c r="E85" s="24"/>
      <c r="F85" s="25"/>
      <c r="G85" s="24"/>
      <c r="H85" s="35"/>
      <c r="I85" s="24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</row>
    <row r="86" spans="1:28" x14ac:dyDescent="0.25">
      <c r="A86" s="190">
        <f t="shared" si="4"/>
        <v>3</v>
      </c>
      <c r="B86" s="190" t="str">
        <f t="shared" si="3"/>
        <v>MARÇO</v>
      </c>
      <c r="C86" s="23">
        <v>45006</v>
      </c>
      <c r="D86" s="37">
        <f t="shared" si="5"/>
        <v>5000</v>
      </c>
      <c r="E86" s="24"/>
      <c r="F86" s="25"/>
      <c r="G86" s="24"/>
      <c r="H86" s="35"/>
      <c r="I86" s="24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</row>
    <row r="87" spans="1:28" x14ac:dyDescent="0.25">
      <c r="A87" s="190">
        <f t="shared" si="4"/>
        <v>3</v>
      </c>
      <c r="B87" s="190" t="str">
        <f t="shared" si="3"/>
        <v>MARÇO</v>
      </c>
      <c r="C87" s="23">
        <v>45007</v>
      </c>
      <c r="D87" s="37">
        <f t="shared" si="5"/>
        <v>5000</v>
      </c>
      <c r="E87" s="24"/>
      <c r="F87" s="25"/>
      <c r="G87" s="24"/>
      <c r="H87" s="35"/>
      <c r="I87" s="24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</row>
    <row r="88" spans="1:28" x14ac:dyDescent="0.25">
      <c r="A88" s="190">
        <f t="shared" si="4"/>
        <v>3</v>
      </c>
      <c r="B88" s="190" t="str">
        <f t="shared" si="3"/>
        <v>MARÇO</v>
      </c>
      <c r="C88" s="23">
        <v>45008</v>
      </c>
      <c r="D88" s="37">
        <f t="shared" si="5"/>
        <v>5000</v>
      </c>
      <c r="E88" s="24"/>
      <c r="F88" s="25"/>
      <c r="G88" s="24"/>
      <c r="H88" s="35"/>
      <c r="I88" s="24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</row>
    <row r="89" spans="1:28" x14ac:dyDescent="0.25">
      <c r="A89" s="190">
        <f t="shared" si="4"/>
        <v>3</v>
      </c>
      <c r="B89" s="190" t="str">
        <f t="shared" si="3"/>
        <v>MARÇO</v>
      </c>
      <c r="C89" s="23">
        <v>45009</v>
      </c>
      <c r="D89" s="37">
        <f t="shared" si="5"/>
        <v>5000</v>
      </c>
      <c r="E89" s="24"/>
      <c r="F89" s="25"/>
      <c r="G89" s="24"/>
      <c r="H89" s="35"/>
      <c r="I89" s="24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</row>
    <row r="90" spans="1:28" x14ac:dyDescent="0.25">
      <c r="A90" s="190">
        <f t="shared" si="4"/>
        <v>3</v>
      </c>
      <c r="B90" s="190" t="str">
        <f t="shared" si="3"/>
        <v>MARÇO</v>
      </c>
      <c r="C90" s="23">
        <v>45010</v>
      </c>
      <c r="D90" s="37">
        <f t="shared" si="5"/>
        <v>5000</v>
      </c>
      <c r="E90" s="24"/>
      <c r="F90" s="25"/>
      <c r="G90" s="24"/>
      <c r="H90" s="35"/>
      <c r="I90" s="24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</row>
    <row r="91" spans="1:28" x14ac:dyDescent="0.25">
      <c r="A91" s="190">
        <f t="shared" si="4"/>
        <v>3</v>
      </c>
      <c r="B91" s="190" t="str">
        <f t="shared" si="3"/>
        <v>MARÇO</v>
      </c>
      <c r="C91" s="23">
        <v>45011</v>
      </c>
      <c r="D91" s="37">
        <f t="shared" si="5"/>
        <v>5000</v>
      </c>
      <c r="E91" s="24"/>
      <c r="F91" s="25"/>
      <c r="G91" s="24"/>
      <c r="H91" s="35"/>
      <c r="I91" s="24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</row>
    <row r="92" spans="1:28" x14ac:dyDescent="0.25">
      <c r="A92" s="190">
        <f t="shared" si="4"/>
        <v>3</v>
      </c>
      <c r="B92" s="190" t="str">
        <f t="shared" si="3"/>
        <v>MARÇO</v>
      </c>
      <c r="C92" s="23">
        <v>45012</v>
      </c>
      <c r="D92" s="37">
        <f t="shared" si="5"/>
        <v>5000</v>
      </c>
      <c r="E92" s="24"/>
      <c r="F92" s="25"/>
      <c r="G92" s="24"/>
      <c r="H92" s="35"/>
      <c r="I92" s="24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</row>
    <row r="93" spans="1:28" x14ac:dyDescent="0.25">
      <c r="A93" s="190">
        <f t="shared" si="4"/>
        <v>3</v>
      </c>
      <c r="B93" s="190" t="str">
        <f t="shared" si="3"/>
        <v>MARÇO</v>
      </c>
      <c r="C93" s="23">
        <v>45013</v>
      </c>
      <c r="D93" s="37">
        <f t="shared" si="5"/>
        <v>5000</v>
      </c>
      <c r="E93" s="24"/>
      <c r="F93" s="25"/>
      <c r="G93" s="24"/>
      <c r="H93" s="35"/>
      <c r="I93" s="24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</row>
    <row r="94" spans="1:28" x14ac:dyDescent="0.25">
      <c r="A94" s="190">
        <f t="shared" si="4"/>
        <v>3</v>
      </c>
      <c r="B94" s="190" t="str">
        <f t="shared" si="3"/>
        <v>MARÇO</v>
      </c>
      <c r="C94" s="23">
        <v>45014</v>
      </c>
      <c r="D94" s="37">
        <f t="shared" si="5"/>
        <v>5000</v>
      </c>
      <c r="E94" s="24"/>
      <c r="F94" s="25"/>
      <c r="G94" s="24"/>
      <c r="H94" s="35"/>
      <c r="I94" s="24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</row>
    <row r="95" spans="1:28" x14ac:dyDescent="0.25">
      <c r="A95" s="190">
        <f t="shared" si="4"/>
        <v>3</v>
      </c>
      <c r="B95" s="190" t="str">
        <f t="shared" si="3"/>
        <v>MARÇO</v>
      </c>
      <c r="C95" s="23">
        <v>45015</v>
      </c>
      <c r="D95" s="37">
        <f t="shared" si="5"/>
        <v>5000</v>
      </c>
      <c r="E95" s="24"/>
      <c r="F95" s="25"/>
      <c r="G95" s="24"/>
      <c r="H95" s="35"/>
      <c r="I95" s="24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</row>
    <row r="96" spans="1:28" x14ac:dyDescent="0.25">
      <c r="A96" s="190">
        <f t="shared" si="4"/>
        <v>3</v>
      </c>
      <c r="B96" s="190" t="str">
        <f t="shared" si="3"/>
        <v>MARÇO</v>
      </c>
      <c r="C96" s="23">
        <v>45016</v>
      </c>
      <c r="D96" s="37">
        <f t="shared" si="5"/>
        <v>5000</v>
      </c>
      <c r="E96" s="24"/>
      <c r="F96" s="25"/>
      <c r="G96" s="24"/>
      <c r="H96" s="35"/>
      <c r="I96" s="24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</row>
    <row r="97" spans="1:28" x14ac:dyDescent="0.25">
      <c r="A97" s="190">
        <f t="shared" si="4"/>
        <v>4</v>
      </c>
      <c r="B97" s="190" t="str">
        <f t="shared" si="3"/>
        <v>ABRIL</v>
      </c>
      <c r="C97" s="23">
        <v>45017</v>
      </c>
      <c r="D97" s="37">
        <f t="shared" si="5"/>
        <v>5000</v>
      </c>
      <c r="E97" s="24"/>
      <c r="F97" s="25"/>
      <c r="G97" s="24"/>
      <c r="H97" s="35"/>
      <c r="I97" s="24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</row>
    <row r="98" spans="1:28" x14ac:dyDescent="0.25">
      <c r="A98" s="190">
        <f t="shared" si="4"/>
        <v>4</v>
      </c>
      <c r="B98" s="190" t="str">
        <f t="shared" si="3"/>
        <v>ABRIL</v>
      </c>
      <c r="C98" s="23">
        <v>45018</v>
      </c>
      <c r="D98" s="37">
        <f t="shared" si="5"/>
        <v>5000</v>
      </c>
      <c r="E98" s="24"/>
      <c r="F98" s="25"/>
      <c r="G98" s="24"/>
      <c r="H98" s="35"/>
      <c r="I98" s="24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</row>
    <row r="99" spans="1:28" x14ac:dyDescent="0.25">
      <c r="A99" s="190">
        <f t="shared" si="4"/>
        <v>4</v>
      </c>
      <c r="B99" s="190" t="str">
        <f t="shared" si="3"/>
        <v>ABRIL</v>
      </c>
      <c r="C99" s="23">
        <v>45019</v>
      </c>
      <c r="D99" s="37">
        <f t="shared" si="5"/>
        <v>5000</v>
      </c>
      <c r="E99" s="24"/>
      <c r="F99" s="25"/>
      <c r="G99" s="24"/>
      <c r="H99" s="35"/>
      <c r="I99" s="24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</row>
    <row r="100" spans="1:28" x14ac:dyDescent="0.25">
      <c r="A100" s="190">
        <f t="shared" si="4"/>
        <v>4</v>
      </c>
      <c r="B100" s="190" t="str">
        <f t="shared" si="3"/>
        <v>ABRIL</v>
      </c>
      <c r="C100" s="23">
        <v>45020</v>
      </c>
      <c r="D100" s="37">
        <f t="shared" si="5"/>
        <v>5000</v>
      </c>
      <c r="E100" s="24"/>
      <c r="F100" s="25"/>
      <c r="G100" s="24"/>
      <c r="H100" s="35"/>
      <c r="I100" s="24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</row>
    <row r="101" spans="1:28" x14ac:dyDescent="0.25">
      <c r="A101" s="190">
        <f t="shared" si="4"/>
        <v>4</v>
      </c>
      <c r="B101" s="190" t="str">
        <f t="shared" si="3"/>
        <v>ABRIL</v>
      </c>
      <c r="C101" s="23">
        <v>45021</v>
      </c>
      <c r="D101" s="37">
        <f t="shared" si="5"/>
        <v>5000</v>
      </c>
      <c r="E101" s="24"/>
      <c r="F101" s="25"/>
      <c r="G101" s="24"/>
      <c r="H101" s="35"/>
      <c r="I101" s="24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</row>
    <row r="102" spans="1:28" x14ac:dyDescent="0.25">
      <c r="A102" s="190">
        <f t="shared" si="4"/>
        <v>4</v>
      </c>
      <c r="B102" s="190" t="str">
        <f t="shared" si="3"/>
        <v>ABRIL</v>
      </c>
      <c r="C102" s="23">
        <v>45022</v>
      </c>
      <c r="D102" s="37">
        <f t="shared" si="5"/>
        <v>5000</v>
      </c>
      <c r="E102" s="24"/>
      <c r="F102" s="25"/>
      <c r="G102" s="24"/>
      <c r="H102" s="35"/>
      <c r="I102" s="24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</row>
    <row r="103" spans="1:28" x14ac:dyDescent="0.25">
      <c r="A103" s="190">
        <f t="shared" si="4"/>
        <v>4</v>
      </c>
      <c r="B103" s="190" t="str">
        <f t="shared" si="3"/>
        <v>ABRIL</v>
      </c>
      <c r="C103" s="23">
        <v>45023</v>
      </c>
      <c r="D103" s="37">
        <f t="shared" si="5"/>
        <v>5000</v>
      </c>
      <c r="E103" s="24"/>
      <c r="F103" s="25"/>
      <c r="G103" s="24"/>
      <c r="H103" s="35"/>
      <c r="I103" s="24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</row>
    <row r="104" spans="1:28" x14ac:dyDescent="0.25">
      <c r="A104" s="190">
        <f t="shared" si="4"/>
        <v>4</v>
      </c>
      <c r="B104" s="190" t="str">
        <f t="shared" si="3"/>
        <v>ABRIL</v>
      </c>
      <c r="C104" s="23">
        <v>45024</v>
      </c>
      <c r="D104" s="37">
        <f t="shared" si="5"/>
        <v>5000</v>
      </c>
      <c r="E104" s="24"/>
      <c r="F104" s="25"/>
      <c r="G104" s="24"/>
      <c r="H104" s="35"/>
      <c r="I104" s="24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</row>
    <row r="105" spans="1:28" x14ac:dyDescent="0.25">
      <c r="A105" s="190">
        <f t="shared" si="4"/>
        <v>4</v>
      </c>
      <c r="B105" s="190" t="str">
        <f t="shared" si="3"/>
        <v>ABRIL</v>
      </c>
      <c r="C105" s="23">
        <v>45025</v>
      </c>
      <c r="D105" s="37">
        <f t="shared" si="5"/>
        <v>5000</v>
      </c>
      <c r="E105" s="24"/>
      <c r="F105" s="25"/>
      <c r="G105" s="24"/>
      <c r="H105" s="35"/>
      <c r="I105" s="24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</row>
    <row r="106" spans="1:28" x14ac:dyDescent="0.25">
      <c r="A106" s="190">
        <f t="shared" si="4"/>
        <v>4</v>
      </c>
      <c r="B106" s="190" t="str">
        <f t="shared" si="3"/>
        <v>ABRIL</v>
      </c>
      <c r="C106" s="23">
        <v>45026</v>
      </c>
      <c r="D106" s="37">
        <f t="shared" si="5"/>
        <v>5000</v>
      </c>
      <c r="E106" s="24"/>
      <c r="F106" s="25"/>
      <c r="G106" s="24"/>
      <c r="H106" s="35"/>
      <c r="I106" s="24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</row>
    <row r="107" spans="1:28" x14ac:dyDescent="0.25">
      <c r="A107" s="190">
        <f t="shared" si="4"/>
        <v>4</v>
      </c>
      <c r="B107" s="190" t="str">
        <f t="shared" si="3"/>
        <v>ABRIL</v>
      </c>
      <c r="C107" s="23">
        <v>45027</v>
      </c>
      <c r="D107" s="37">
        <f t="shared" si="5"/>
        <v>5000</v>
      </c>
      <c r="E107" s="24"/>
      <c r="F107" s="25"/>
      <c r="G107" s="24"/>
      <c r="H107" s="35"/>
      <c r="I107" s="24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</row>
    <row r="108" spans="1:28" x14ac:dyDescent="0.25">
      <c r="A108" s="190">
        <f t="shared" si="4"/>
        <v>4</v>
      </c>
      <c r="B108" s="190" t="str">
        <f t="shared" si="3"/>
        <v>ABRIL</v>
      </c>
      <c r="C108" s="23">
        <v>45028</v>
      </c>
      <c r="D108" s="37">
        <f t="shared" si="5"/>
        <v>5000</v>
      </c>
      <c r="E108" s="24"/>
      <c r="F108" s="25"/>
      <c r="G108" s="24"/>
      <c r="H108" s="35"/>
      <c r="I108" s="24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</row>
    <row r="109" spans="1:28" x14ac:dyDescent="0.25">
      <c r="A109" s="190">
        <f t="shared" si="4"/>
        <v>4</v>
      </c>
      <c r="B109" s="190" t="str">
        <f t="shared" si="3"/>
        <v>ABRIL</v>
      </c>
      <c r="C109" s="23">
        <v>45029</v>
      </c>
      <c r="D109" s="37">
        <f t="shared" si="5"/>
        <v>5000</v>
      </c>
      <c r="E109" s="24"/>
      <c r="F109" s="25"/>
      <c r="G109" s="24"/>
      <c r="H109" s="35"/>
      <c r="I109" s="24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</row>
    <row r="110" spans="1:28" x14ac:dyDescent="0.25">
      <c r="A110" s="190">
        <f t="shared" si="4"/>
        <v>4</v>
      </c>
      <c r="B110" s="190" t="str">
        <f t="shared" si="3"/>
        <v>ABRIL</v>
      </c>
      <c r="C110" s="23">
        <v>45030</v>
      </c>
      <c r="D110" s="37">
        <f t="shared" si="5"/>
        <v>5000</v>
      </c>
      <c r="E110" s="24"/>
      <c r="F110" s="25"/>
      <c r="G110" s="24"/>
      <c r="H110" s="35"/>
      <c r="I110" s="24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</row>
    <row r="111" spans="1:28" x14ac:dyDescent="0.25">
      <c r="A111" s="190">
        <f t="shared" si="4"/>
        <v>4</v>
      </c>
      <c r="B111" s="190" t="str">
        <f t="shared" si="3"/>
        <v>ABRIL</v>
      </c>
      <c r="C111" s="23">
        <v>45031</v>
      </c>
      <c r="D111" s="37">
        <f t="shared" si="5"/>
        <v>5000</v>
      </c>
      <c r="E111" s="24"/>
      <c r="F111" s="25"/>
      <c r="G111" s="24"/>
      <c r="H111" s="35"/>
      <c r="I111" s="24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</row>
    <row r="112" spans="1:28" x14ac:dyDescent="0.25">
      <c r="A112" s="190">
        <f t="shared" si="4"/>
        <v>4</v>
      </c>
      <c r="B112" s="190" t="str">
        <f t="shared" si="3"/>
        <v>ABRIL</v>
      </c>
      <c r="C112" s="23">
        <v>45032</v>
      </c>
      <c r="D112" s="37">
        <f t="shared" si="5"/>
        <v>5000</v>
      </c>
      <c r="E112" s="24"/>
      <c r="F112" s="25"/>
      <c r="G112" s="24"/>
      <c r="H112" s="35"/>
      <c r="I112" s="24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</row>
    <row r="113" spans="1:28" x14ac:dyDescent="0.25">
      <c r="A113" s="190">
        <f t="shared" si="4"/>
        <v>4</v>
      </c>
      <c r="B113" s="190" t="str">
        <f t="shared" si="3"/>
        <v>ABRIL</v>
      </c>
      <c r="C113" s="23">
        <v>45033</v>
      </c>
      <c r="D113" s="37">
        <f t="shared" si="5"/>
        <v>5000</v>
      </c>
      <c r="E113" s="24"/>
      <c r="F113" s="25"/>
      <c r="G113" s="24"/>
      <c r="H113" s="35"/>
      <c r="I113" s="24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</row>
    <row r="114" spans="1:28" x14ac:dyDescent="0.25">
      <c r="A114" s="190">
        <f t="shared" si="4"/>
        <v>4</v>
      </c>
      <c r="B114" s="190" t="str">
        <f t="shared" si="3"/>
        <v>ABRIL</v>
      </c>
      <c r="C114" s="23">
        <v>45034</v>
      </c>
      <c r="D114" s="37">
        <f t="shared" si="5"/>
        <v>5000</v>
      </c>
      <c r="E114" s="24"/>
      <c r="F114" s="25"/>
      <c r="G114" s="24"/>
      <c r="H114" s="35"/>
      <c r="I114" s="24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</row>
    <row r="115" spans="1:28" x14ac:dyDescent="0.25">
      <c r="A115" s="190">
        <f t="shared" si="4"/>
        <v>4</v>
      </c>
      <c r="B115" s="190" t="str">
        <f t="shared" si="3"/>
        <v>ABRIL</v>
      </c>
      <c r="C115" s="23">
        <v>45035</v>
      </c>
      <c r="D115" s="37">
        <f t="shared" si="5"/>
        <v>5000</v>
      </c>
      <c r="E115" s="24"/>
      <c r="F115" s="25"/>
      <c r="G115" s="24"/>
      <c r="H115" s="35"/>
      <c r="I115" s="24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</row>
    <row r="116" spans="1:28" x14ac:dyDescent="0.25">
      <c r="A116" s="190">
        <f t="shared" si="4"/>
        <v>4</v>
      </c>
      <c r="B116" s="190" t="str">
        <f t="shared" si="3"/>
        <v>ABRIL</v>
      </c>
      <c r="C116" s="23">
        <v>45036</v>
      </c>
      <c r="D116" s="37">
        <f t="shared" si="5"/>
        <v>5000</v>
      </c>
      <c r="E116" s="24"/>
      <c r="F116" s="25"/>
      <c r="G116" s="24"/>
      <c r="H116" s="35"/>
      <c r="I116" s="24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</row>
    <row r="117" spans="1:28" x14ac:dyDescent="0.25">
      <c r="A117" s="190">
        <f t="shared" si="4"/>
        <v>4</v>
      </c>
      <c r="B117" s="190" t="str">
        <f t="shared" si="3"/>
        <v>ABRIL</v>
      </c>
      <c r="C117" s="23">
        <v>45037</v>
      </c>
      <c r="D117" s="37">
        <f t="shared" si="5"/>
        <v>5000</v>
      </c>
      <c r="E117" s="24"/>
      <c r="F117" s="25"/>
      <c r="G117" s="24"/>
      <c r="H117" s="35"/>
      <c r="I117" s="24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</row>
    <row r="118" spans="1:28" x14ac:dyDescent="0.25">
      <c r="A118" s="190">
        <f t="shared" si="4"/>
        <v>4</v>
      </c>
      <c r="B118" s="190" t="str">
        <f t="shared" si="3"/>
        <v>ABRIL</v>
      </c>
      <c r="C118" s="23">
        <v>45038</v>
      </c>
      <c r="D118" s="37">
        <f t="shared" si="5"/>
        <v>5000</v>
      </c>
      <c r="E118" s="24"/>
      <c r="F118" s="25"/>
      <c r="G118" s="24"/>
      <c r="H118" s="35"/>
      <c r="I118" s="24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</row>
    <row r="119" spans="1:28" x14ac:dyDescent="0.25">
      <c r="A119" s="190">
        <f t="shared" si="4"/>
        <v>4</v>
      </c>
      <c r="B119" s="190" t="str">
        <f t="shared" si="3"/>
        <v>ABRIL</v>
      </c>
      <c r="C119" s="23">
        <v>45039</v>
      </c>
      <c r="D119" s="37">
        <f t="shared" si="5"/>
        <v>5000</v>
      </c>
      <c r="E119" s="24"/>
      <c r="F119" s="25"/>
      <c r="G119" s="24"/>
      <c r="H119" s="35"/>
      <c r="I119" s="24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</row>
    <row r="120" spans="1:28" x14ac:dyDescent="0.25">
      <c r="A120" s="190">
        <f t="shared" si="4"/>
        <v>4</v>
      </c>
      <c r="B120" s="190" t="str">
        <f t="shared" si="3"/>
        <v>ABRIL</v>
      </c>
      <c r="C120" s="23">
        <v>45040</v>
      </c>
      <c r="D120" s="37">
        <f t="shared" si="5"/>
        <v>5000</v>
      </c>
      <c r="E120" s="24"/>
      <c r="F120" s="25"/>
      <c r="G120" s="24"/>
      <c r="H120" s="35"/>
      <c r="I120" s="24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</row>
    <row r="121" spans="1:28" x14ac:dyDescent="0.25">
      <c r="A121" s="190">
        <f t="shared" si="4"/>
        <v>4</v>
      </c>
      <c r="B121" s="190" t="str">
        <f t="shared" si="3"/>
        <v>ABRIL</v>
      </c>
      <c r="C121" s="23">
        <v>45041</v>
      </c>
      <c r="D121" s="37">
        <f t="shared" si="5"/>
        <v>5000</v>
      </c>
      <c r="E121" s="24"/>
      <c r="F121" s="25"/>
      <c r="G121" s="24"/>
      <c r="H121" s="35"/>
      <c r="I121" s="24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</row>
    <row r="122" spans="1:28" x14ac:dyDescent="0.25">
      <c r="A122" s="190">
        <f t="shared" si="4"/>
        <v>4</v>
      </c>
      <c r="B122" s="190" t="str">
        <f t="shared" si="3"/>
        <v>ABRIL</v>
      </c>
      <c r="C122" s="23">
        <v>45042</v>
      </c>
      <c r="D122" s="37">
        <f t="shared" si="5"/>
        <v>5000</v>
      </c>
      <c r="E122" s="24"/>
      <c r="F122" s="25"/>
      <c r="G122" s="24"/>
      <c r="H122" s="35"/>
      <c r="I122" s="24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</row>
    <row r="123" spans="1:28" x14ac:dyDescent="0.25">
      <c r="A123" s="190">
        <f t="shared" si="4"/>
        <v>4</v>
      </c>
      <c r="B123" s="190" t="str">
        <f t="shared" si="3"/>
        <v>ABRIL</v>
      </c>
      <c r="C123" s="23">
        <v>45043</v>
      </c>
      <c r="D123" s="37">
        <f t="shared" si="5"/>
        <v>5000</v>
      </c>
      <c r="E123" s="24"/>
      <c r="F123" s="25"/>
      <c r="G123" s="24"/>
      <c r="H123" s="35"/>
      <c r="I123" s="24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</row>
    <row r="124" spans="1:28" x14ac:dyDescent="0.25">
      <c r="A124" s="190">
        <f t="shared" si="4"/>
        <v>4</v>
      </c>
      <c r="B124" s="190" t="str">
        <f t="shared" si="3"/>
        <v>ABRIL</v>
      </c>
      <c r="C124" s="23">
        <v>45044</v>
      </c>
      <c r="D124" s="37">
        <f t="shared" si="5"/>
        <v>5000</v>
      </c>
      <c r="E124" s="24"/>
      <c r="F124" s="25"/>
      <c r="G124" s="24"/>
      <c r="H124" s="35"/>
      <c r="I124" s="24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</row>
    <row r="125" spans="1:28" x14ac:dyDescent="0.25">
      <c r="A125" s="190">
        <f t="shared" si="4"/>
        <v>4</v>
      </c>
      <c r="B125" s="190" t="str">
        <f t="shared" si="3"/>
        <v>ABRIL</v>
      </c>
      <c r="C125" s="23">
        <v>45045</v>
      </c>
      <c r="D125" s="37">
        <f t="shared" si="5"/>
        <v>5000</v>
      </c>
      <c r="E125" s="24"/>
      <c r="F125" s="25"/>
      <c r="G125" s="24"/>
      <c r="H125" s="35"/>
      <c r="I125" s="24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</row>
    <row r="126" spans="1:28" x14ac:dyDescent="0.25">
      <c r="A126" s="190">
        <f t="shared" si="4"/>
        <v>4</v>
      </c>
      <c r="B126" s="190" t="str">
        <f t="shared" si="3"/>
        <v>ABRIL</v>
      </c>
      <c r="C126" s="23">
        <v>45046</v>
      </c>
      <c r="D126" s="37">
        <f t="shared" si="5"/>
        <v>5000</v>
      </c>
      <c r="E126" s="24"/>
      <c r="F126" s="25"/>
      <c r="G126" s="24"/>
      <c r="H126" s="35"/>
      <c r="I126" s="24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</row>
    <row r="127" spans="1:28" x14ac:dyDescent="0.25">
      <c r="A127" s="190">
        <f t="shared" si="4"/>
        <v>5</v>
      </c>
      <c r="B127" s="190" t="str">
        <f t="shared" si="3"/>
        <v>MAIO</v>
      </c>
      <c r="C127" s="23">
        <v>45047</v>
      </c>
      <c r="D127" s="37">
        <f t="shared" si="5"/>
        <v>5000</v>
      </c>
      <c r="E127" s="24"/>
      <c r="F127" s="25"/>
      <c r="G127" s="24"/>
      <c r="H127" s="35"/>
      <c r="I127" s="24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</row>
    <row r="128" spans="1:28" x14ac:dyDescent="0.25">
      <c r="A128" s="190">
        <f t="shared" si="4"/>
        <v>5</v>
      </c>
      <c r="B128" s="190" t="str">
        <f t="shared" si="3"/>
        <v>MAIO</v>
      </c>
      <c r="C128" s="23">
        <v>45048</v>
      </c>
      <c r="D128" s="37">
        <f t="shared" si="5"/>
        <v>5000</v>
      </c>
      <c r="E128" s="24"/>
      <c r="F128" s="25"/>
      <c r="G128" s="24"/>
      <c r="H128" s="35"/>
      <c r="I128" s="24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</row>
    <row r="129" spans="1:28" x14ac:dyDescent="0.25">
      <c r="A129" s="190">
        <f t="shared" si="4"/>
        <v>5</v>
      </c>
      <c r="B129" s="190" t="str">
        <f t="shared" si="3"/>
        <v>MAIO</v>
      </c>
      <c r="C129" s="23">
        <v>45049</v>
      </c>
      <c r="D129" s="37">
        <f t="shared" si="5"/>
        <v>5000</v>
      </c>
      <c r="E129" s="24"/>
      <c r="F129" s="25"/>
      <c r="G129" s="24"/>
      <c r="H129" s="35"/>
      <c r="I129" s="24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</row>
    <row r="130" spans="1:28" x14ac:dyDescent="0.25">
      <c r="A130" s="190">
        <f t="shared" si="4"/>
        <v>5</v>
      </c>
      <c r="B130" s="190" t="str">
        <f t="shared" si="3"/>
        <v>MAIO</v>
      </c>
      <c r="C130" s="23">
        <v>45050</v>
      </c>
      <c r="D130" s="37">
        <f t="shared" si="5"/>
        <v>5000</v>
      </c>
      <c r="E130" s="24"/>
      <c r="F130" s="25"/>
      <c r="G130" s="24"/>
      <c r="H130" s="35"/>
      <c r="I130" s="24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</row>
    <row r="131" spans="1:28" x14ac:dyDescent="0.25">
      <c r="A131" s="190">
        <f t="shared" si="4"/>
        <v>5</v>
      </c>
      <c r="B131" s="190" t="str">
        <f t="shared" si="3"/>
        <v>MAIO</v>
      </c>
      <c r="C131" s="23">
        <v>45051</v>
      </c>
      <c r="D131" s="37">
        <f t="shared" si="5"/>
        <v>5000</v>
      </c>
      <c r="E131" s="24"/>
      <c r="F131" s="25"/>
      <c r="G131" s="24"/>
      <c r="H131" s="35"/>
      <c r="I131" s="24"/>
      <c r="J131" s="31"/>
      <c r="K131" s="31"/>
      <c r="L131" s="31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</row>
    <row r="132" spans="1:28" x14ac:dyDescent="0.25">
      <c r="A132" s="190">
        <f t="shared" si="4"/>
        <v>5</v>
      </c>
      <c r="B132" s="190" t="str">
        <f t="shared" si="3"/>
        <v>MAIO</v>
      </c>
      <c r="C132" s="23">
        <v>45052</v>
      </c>
      <c r="D132" s="37">
        <f t="shared" si="5"/>
        <v>5000</v>
      </c>
      <c r="E132" s="24"/>
      <c r="F132" s="25"/>
      <c r="G132" s="24"/>
      <c r="H132" s="35"/>
      <c r="I132" s="24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</row>
    <row r="133" spans="1:28" x14ac:dyDescent="0.25">
      <c r="A133" s="190">
        <f t="shared" si="4"/>
        <v>5</v>
      </c>
      <c r="B133" s="190" t="str">
        <f t="shared" si="3"/>
        <v>MAIO</v>
      </c>
      <c r="C133" s="23">
        <v>45053</v>
      </c>
      <c r="D133" s="37">
        <f t="shared" si="5"/>
        <v>5000</v>
      </c>
      <c r="E133" s="24"/>
      <c r="F133" s="25"/>
      <c r="G133" s="24"/>
      <c r="H133" s="35"/>
      <c r="I133" s="24"/>
      <c r="J133" s="31"/>
      <c r="K133" s="31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</row>
    <row r="134" spans="1:28" x14ac:dyDescent="0.25">
      <c r="A134" s="190">
        <f t="shared" si="4"/>
        <v>5</v>
      </c>
      <c r="B134" s="190" t="str">
        <f t="shared" si="3"/>
        <v>MAIO</v>
      </c>
      <c r="C134" s="23">
        <v>45054</v>
      </c>
      <c r="D134" s="37">
        <f t="shared" si="5"/>
        <v>5000</v>
      </c>
      <c r="E134" s="24"/>
      <c r="F134" s="25"/>
      <c r="G134" s="24"/>
      <c r="H134" s="35"/>
      <c r="I134" s="24"/>
      <c r="J134" s="31"/>
      <c r="K134" s="31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</row>
    <row r="135" spans="1:28" x14ac:dyDescent="0.25">
      <c r="A135" s="190">
        <f t="shared" si="4"/>
        <v>5</v>
      </c>
      <c r="B135" s="190" t="str">
        <f t="shared" ref="B135:B198" si="6">IF(A135=1,"JANEIRO",IF(A135=2,"FEVEREIRO",IF(A135=3,"MARÇO",IF(A135=4,"ABRIL",IF(A135=5,"MAIO",IF(A135=6,"JUNHO",IF(A135=7,"JULHO",IF(A135=8,"AGOSTO",IF(A135=9,"SETEMBRO",IF(A135=10,"OUTUBRO",IF(A135=11,"NOVEMBRO",IF(A135=12,"DEZEMBRO",""))))))))))))</f>
        <v>MAIO</v>
      </c>
      <c r="C135" s="23">
        <v>45055</v>
      </c>
      <c r="D135" s="37">
        <f t="shared" si="5"/>
        <v>5000</v>
      </c>
      <c r="E135" s="24"/>
      <c r="F135" s="25"/>
      <c r="G135" s="24"/>
      <c r="H135" s="35"/>
      <c r="I135" s="24"/>
      <c r="J135" s="31"/>
      <c r="K135" s="31"/>
      <c r="L135" s="31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</row>
    <row r="136" spans="1:28" x14ac:dyDescent="0.25">
      <c r="A136" s="190">
        <f t="shared" ref="A136:A199" si="7">IFERROR(MONTH(C136),"")</f>
        <v>5</v>
      </c>
      <c r="B136" s="190" t="str">
        <f t="shared" si="6"/>
        <v>MAIO</v>
      </c>
      <c r="C136" s="23">
        <v>45056</v>
      </c>
      <c r="D136" s="37">
        <f t="shared" ref="D136:D199" si="8">D135+F136</f>
        <v>5000</v>
      </c>
      <c r="E136" s="24"/>
      <c r="F136" s="25"/>
      <c r="G136" s="24"/>
      <c r="H136" s="35"/>
      <c r="I136" s="24"/>
      <c r="J136" s="31"/>
      <c r="K136" s="31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</row>
    <row r="137" spans="1:28" x14ac:dyDescent="0.25">
      <c r="A137" s="190">
        <f t="shared" si="7"/>
        <v>5</v>
      </c>
      <c r="B137" s="190" t="str">
        <f t="shared" si="6"/>
        <v>MAIO</v>
      </c>
      <c r="C137" s="23">
        <v>45057</v>
      </c>
      <c r="D137" s="37">
        <f t="shared" si="8"/>
        <v>5000</v>
      </c>
      <c r="E137" s="24"/>
      <c r="F137" s="25"/>
      <c r="G137" s="24"/>
      <c r="H137" s="35"/>
      <c r="I137" s="24"/>
      <c r="J137" s="31"/>
      <c r="K137" s="31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</row>
    <row r="138" spans="1:28" x14ac:dyDescent="0.25">
      <c r="A138" s="190">
        <f t="shared" si="7"/>
        <v>5</v>
      </c>
      <c r="B138" s="190" t="str">
        <f t="shared" si="6"/>
        <v>MAIO</v>
      </c>
      <c r="C138" s="23">
        <v>45058</v>
      </c>
      <c r="D138" s="37">
        <f t="shared" si="8"/>
        <v>5000</v>
      </c>
      <c r="E138" s="24"/>
      <c r="F138" s="25"/>
      <c r="G138" s="24"/>
      <c r="H138" s="35"/>
      <c r="I138" s="24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</row>
    <row r="139" spans="1:28" x14ac:dyDescent="0.25">
      <c r="A139" s="190">
        <f t="shared" si="7"/>
        <v>5</v>
      </c>
      <c r="B139" s="190" t="str">
        <f t="shared" si="6"/>
        <v>MAIO</v>
      </c>
      <c r="C139" s="23">
        <v>45059</v>
      </c>
      <c r="D139" s="37">
        <f t="shared" si="8"/>
        <v>5000</v>
      </c>
      <c r="E139" s="24"/>
      <c r="F139" s="25"/>
      <c r="G139" s="24"/>
      <c r="H139" s="35"/>
      <c r="I139" s="24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</row>
    <row r="140" spans="1:28" x14ac:dyDescent="0.25">
      <c r="A140" s="190">
        <f t="shared" si="7"/>
        <v>5</v>
      </c>
      <c r="B140" s="190" t="str">
        <f t="shared" si="6"/>
        <v>MAIO</v>
      </c>
      <c r="C140" s="23">
        <v>45060</v>
      </c>
      <c r="D140" s="37">
        <f t="shared" si="8"/>
        <v>5000</v>
      </c>
      <c r="E140" s="24"/>
      <c r="F140" s="25"/>
      <c r="G140" s="24"/>
      <c r="H140" s="35"/>
      <c r="I140" s="24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</row>
    <row r="141" spans="1:28" x14ac:dyDescent="0.25">
      <c r="A141" s="190">
        <f t="shared" si="7"/>
        <v>5</v>
      </c>
      <c r="B141" s="190" t="str">
        <f t="shared" si="6"/>
        <v>MAIO</v>
      </c>
      <c r="C141" s="23">
        <v>45061</v>
      </c>
      <c r="D141" s="37">
        <f t="shared" si="8"/>
        <v>5000</v>
      </c>
      <c r="E141" s="24"/>
      <c r="F141" s="25"/>
      <c r="G141" s="24"/>
      <c r="H141" s="35"/>
      <c r="I141" s="24"/>
      <c r="J141" s="31"/>
      <c r="K141" s="31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</row>
    <row r="142" spans="1:28" x14ac:dyDescent="0.25">
      <c r="A142" s="190">
        <f t="shared" si="7"/>
        <v>5</v>
      </c>
      <c r="B142" s="190" t="str">
        <f t="shared" si="6"/>
        <v>MAIO</v>
      </c>
      <c r="C142" s="23">
        <v>45062</v>
      </c>
      <c r="D142" s="37">
        <f t="shared" si="8"/>
        <v>5000</v>
      </c>
      <c r="E142" s="24"/>
      <c r="F142" s="25"/>
      <c r="G142" s="24"/>
      <c r="H142" s="35"/>
      <c r="I142" s="24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</row>
    <row r="143" spans="1:28" x14ac:dyDescent="0.25">
      <c r="A143" s="190">
        <f t="shared" si="7"/>
        <v>5</v>
      </c>
      <c r="B143" s="190" t="str">
        <f t="shared" si="6"/>
        <v>MAIO</v>
      </c>
      <c r="C143" s="23">
        <v>45063</v>
      </c>
      <c r="D143" s="37">
        <f t="shared" si="8"/>
        <v>5000</v>
      </c>
      <c r="E143" s="24"/>
      <c r="F143" s="25"/>
      <c r="G143" s="24"/>
      <c r="H143" s="35"/>
      <c r="I143" s="24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</row>
    <row r="144" spans="1:28" x14ac:dyDescent="0.25">
      <c r="A144" s="190">
        <f t="shared" si="7"/>
        <v>5</v>
      </c>
      <c r="B144" s="190" t="str">
        <f t="shared" si="6"/>
        <v>MAIO</v>
      </c>
      <c r="C144" s="23">
        <v>45064</v>
      </c>
      <c r="D144" s="37">
        <f t="shared" si="8"/>
        <v>5000</v>
      </c>
      <c r="E144" s="24"/>
      <c r="F144" s="25"/>
      <c r="G144" s="24"/>
      <c r="H144" s="35"/>
      <c r="I144" s="24"/>
      <c r="J144" s="31"/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</row>
    <row r="145" spans="1:28" x14ac:dyDescent="0.25">
      <c r="A145" s="190">
        <f t="shared" si="7"/>
        <v>5</v>
      </c>
      <c r="B145" s="190" t="str">
        <f t="shared" si="6"/>
        <v>MAIO</v>
      </c>
      <c r="C145" s="23">
        <v>45065</v>
      </c>
      <c r="D145" s="37">
        <f t="shared" si="8"/>
        <v>5000</v>
      </c>
      <c r="E145" s="24"/>
      <c r="F145" s="25"/>
      <c r="G145" s="24"/>
      <c r="H145" s="35"/>
      <c r="I145" s="24"/>
      <c r="J145" s="31"/>
      <c r="K145" s="31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</row>
    <row r="146" spans="1:28" x14ac:dyDescent="0.25">
      <c r="A146" s="190">
        <f t="shared" si="7"/>
        <v>5</v>
      </c>
      <c r="B146" s="190" t="str">
        <f t="shared" si="6"/>
        <v>MAIO</v>
      </c>
      <c r="C146" s="23">
        <v>45066</v>
      </c>
      <c r="D146" s="37">
        <f t="shared" si="8"/>
        <v>5000</v>
      </c>
      <c r="E146" s="24"/>
      <c r="F146" s="25"/>
      <c r="G146" s="24"/>
      <c r="H146" s="35"/>
      <c r="I146" s="24"/>
      <c r="J146" s="31"/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</row>
    <row r="147" spans="1:28" x14ac:dyDescent="0.25">
      <c r="A147" s="190">
        <f t="shared" si="7"/>
        <v>5</v>
      </c>
      <c r="B147" s="190" t="str">
        <f t="shared" si="6"/>
        <v>MAIO</v>
      </c>
      <c r="C147" s="23">
        <v>45067</v>
      </c>
      <c r="D147" s="37">
        <f t="shared" si="8"/>
        <v>5000</v>
      </c>
      <c r="E147" s="24"/>
      <c r="F147" s="25"/>
      <c r="G147" s="24"/>
      <c r="H147" s="35"/>
      <c r="I147" s="24"/>
      <c r="J147" s="31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</row>
    <row r="148" spans="1:28" x14ac:dyDescent="0.25">
      <c r="A148" s="190">
        <f t="shared" si="7"/>
        <v>5</v>
      </c>
      <c r="B148" s="190" t="str">
        <f t="shared" si="6"/>
        <v>MAIO</v>
      </c>
      <c r="C148" s="23">
        <v>45068</v>
      </c>
      <c r="D148" s="37">
        <f t="shared" si="8"/>
        <v>5000</v>
      </c>
      <c r="E148" s="24"/>
      <c r="F148" s="25"/>
      <c r="G148" s="24"/>
      <c r="H148" s="35"/>
      <c r="I148" s="24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</row>
    <row r="149" spans="1:28" x14ac:dyDescent="0.25">
      <c r="A149" s="190">
        <f t="shared" si="7"/>
        <v>5</v>
      </c>
      <c r="B149" s="190" t="str">
        <f t="shared" si="6"/>
        <v>MAIO</v>
      </c>
      <c r="C149" s="23">
        <v>45069</v>
      </c>
      <c r="D149" s="37">
        <f t="shared" si="8"/>
        <v>5000</v>
      </c>
      <c r="E149" s="24"/>
      <c r="F149" s="25"/>
      <c r="G149" s="24"/>
      <c r="H149" s="35"/>
      <c r="I149" s="24"/>
      <c r="J149" s="31"/>
      <c r="K149" s="31"/>
      <c r="L149" s="31"/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</row>
    <row r="150" spans="1:28" x14ac:dyDescent="0.25">
      <c r="A150" s="190">
        <f t="shared" si="7"/>
        <v>5</v>
      </c>
      <c r="B150" s="190" t="str">
        <f t="shared" si="6"/>
        <v>MAIO</v>
      </c>
      <c r="C150" s="23">
        <v>45070</v>
      </c>
      <c r="D150" s="37">
        <f t="shared" si="8"/>
        <v>5000</v>
      </c>
      <c r="E150" s="24"/>
      <c r="F150" s="25"/>
      <c r="G150" s="24"/>
      <c r="H150" s="35"/>
      <c r="I150" s="24"/>
      <c r="J150" s="31"/>
      <c r="K150" s="31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</row>
    <row r="151" spans="1:28" x14ac:dyDescent="0.25">
      <c r="A151" s="190">
        <f t="shared" si="7"/>
        <v>5</v>
      </c>
      <c r="B151" s="190" t="str">
        <f t="shared" si="6"/>
        <v>MAIO</v>
      </c>
      <c r="C151" s="23">
        <v>45071</v>
      </c>
      <c r="D151" s="37">
        <f t="shared" si="8"/>
        <v>5000</v>
      </c>
      <c r="E151" s="24"/>
      <c r="F151" s="25"/>
      <c r="G151" s="24"/>
      <c r="H151" s="35"/>
      <c r="I151" s="24"/>
      <c r="J151" s="31"/>
      <c r="K151" s="31"/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</row>
    <row r="152" spans="1:28" x14ac:dyDescent="0.25">
      <c r="A152" s="190">
        <f t="shared" si="7"/>
        <v>5</v>
      </c>
      <c r="B152" s="190" t="str">
        <f t="shared" si="6"/>
        <v>MAIO</v>
      </c>
      <c r="C152" s="23">
        <v>45072</v>
      </c>
      <c r="D152" s="37">
        <f t="shared" si="8"/>
        <v>5000</v>
      </c>
      <c r="E152" s="24"/>
      <c r="F152" s="25"/>
      <c r="G152" s="24"/>
      <c r="H152" s="35"/>
      <c r="I152" s="24"/>
      <c r="J152" s="31"/>
      <c r="K152" s="31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</row>
    <row r="153" spans="1:28" x14ac:dyDescent="0.25">
      <c r="A153" s="190">
        <f t="shared" si="7"/>
        <v>5</v>
      </c>
      <c r="B153" s="190" t="str">
        <f t="shared" si="6"/>
        <v>MAIO</v>
      </c>
      <c r="C153" s="23">
        <v>45073</v>
      </c>
      <c r="D153" s="37">
        <f t="shared" si="8"/>
        <v>5000</v>
      </c>
      <c r="E153" s="24"/>
      <c r="F153" s="25"/>
      <c r="G153" s="24"/>
      <c r="H153" s="35"/>
      <c r="I153" s="24"/>
      <c r="J153" s="31"/>
      <c r="K153" s="31"/>
      <c r="L153" s="31"/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</row>
    <row r="154" spans="1:28" x14ac:dyDescent="0.25">
      <c r="A154" s="190">
        <f t="shared" si="7"/>
        <v>5</v>
      </c>
      <c r="B154" s="190" t="str">
        <f t="shared" si="6"/>
        <v>MAIO</v>
      </c>
      <c r="C154" s="23">
        <v>45074</v>
      </c>
      <c r="D154" s="37">
        <f t="shared" si="8"/>
        <v>5000</v>
      </c>
      <c r="E154" s="24"/>
      <c r="F154" s="25"/>
      <c r="G154" s="24"/>
      <c r="H154" s="35"/>
      <c r="I154" s="24"/>
      <c r="J154" s="31"/>
      <c r="K154" s="31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</row>
    <row r="155" spans="1:28" x14ac:dyDescent="0.25">
      <c r="A155" s="190">
        <f t="shared" si="7"/>
        <v>5</v>
      </c>
      <c r="B155" s="190" t="str">
        <f t="shared" si="6"/>
        <v>MAIO</v>
      </c>
      <c r="C155" s="23">
        <v>45075</v>
      </c>
      <c r="D155" s="37">
        <f t="shared" si="8"/>
        <v>5000</v>
      </c>
      <c r="E155" s="24"/>
      <c r="F155" s="25"/>
      <c r="G155" s="24"/>
      <c r="H155" s="35"/>
      <c r="I155" s="24"/>
      <c r="J155" s="31"/>
      <c r="K155" s="31"/>
      <c r="L155" s="31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</row>
    <row r="156" spans="1:28" x14ac:dyDescent="0.25">
      <c r="A156" s="190">
        <f t="shared" si="7"/>
        <v>5</v>
      </c>
      <c r="B156" s="190" t="str">
        <f t="shared" si="6"/>
        <v>MAIO</v>
      </c>
      <c r="C156" s="23">
        <v>45076</v>
      </c>
      <c r="D156" s="37">
        <f t="shared" si="8"/>
        <v>5000</v>
      </c>
      <c r="E156" s="24"/>
      <c r="F156" s="25"/>
      <c r="G156" s="24"/>
      <c r="H156" s="35"/>
      <c r="I156" s="24"/>
      <c r="J156" s="31"/>
      <c r="K156" s="31"/>
      <c r="L156" s="31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</row>
    <row r="157" spans="1:28" x14ac:dyDescent="0.25">
      <c r="A157" s="190">
        <f t="shared" si="7"/>
        <v>5</v>
      </c>
      <c r="B157" s="190" t="str">
        <f t="shared" si="6"/>
        <v>MAIO</v>
      </c>
      <c r="C157" s="23">
        <v>45077</v>
      </c>
      <c r="D157" s="37">
        <f t="shared" si="8"/>
        <v>5000</v>
      </c>
      <c r="E157" s="24"/>
      <c r="F157" s="25"/>
      <c r="G157" s="24"/>
      <c r="H157" s="35"/>
      <c r="I157" s="24"/>
      <c r="J157" s="31"/>
      <c r="K157" s="31"/>
      <c r="L157" s="31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</row>
    <row r="158" spans="1:28" x14ac:dyDescent="0.25">
      <c r="A158" s="190">
        <f t="shared" si="7"/>
        <v>6</v>
      </c>
      <c r="B158" s="190" t="str">
        <f t="shared" si="6"/>
        <v>JUNHO</v>
      </c>
      <c r="C158" s="23">
        <v>45078</v>
      </c>
      <c r="D158" s="37">
        <f t="shared" si="8"/>
        <v>5000</v>
      </c>
      <c r="E158" s="24"/>
      <c r="F158" s="25"/>
      <c r="G158" s="24"/>
      <c r="H158" s="35"/>
      <c r="I158" s="24"/>
      <c r="J158" s="31"/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</row>
    <row r="159" spans="1:28" x14ac:dyDescent="0.25">
      <c r="A159" s="190">
        <f t="shared" si="7"/>
        <v>6</v>
      </c>
      <c r="B159" s="190" t="str">
        <f t="shared" si="6"/>
        <v>JUNHO</v>
      </c>
      <c r="C159" s="23">
        <v>45079</v>
      </c>
      <c r="D159" s="37">
        <f t="shared" si="8"/>
        <v>5000</v>
      </c>
      <c r="E159" s="24"/>
      <c r="F159" s="25"/>
      <c r="G159" s="24"/>
      <c r="H159" s="35"/>
      <c r="I159" s="24"/>
      <c r="J159" s="31"/>
      <c r="K159" s="31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</row>
    <row r="160" spans="1:28" x14ac:dyDescent="0.25">
      <c r="A160" s="190">
        <f t="shared" si="7"/>
        <v>6</v>
      </c>
      <c r="B160" s="190" t="str">
        <f t="shared" si="6"/>
        <v>JUNHO</v>
      </c>
      <c r="C160" s="23">
        <v>45080</v>
      </c>
      <c r="D160" s="37">
        <f t="shared" si="8"/>
        <v>5000</v>
      </c>
      <c r="E160" s="24"/>
      <c r="F160" s="25"/>
      <c r="G160" s="24"/>
      <c r="H160" s="35"/>
      <c r="I160" s="24"/>
      <c r="J160" s="31"/>
      <c r="K160" s="31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</row>
    <row r="161" spans="1:28" x14ac:dyDescent="0.25">
      <c r="A161" s="190">
        <f t="shared" si="7"/>
        <v>6</v>
      </c>
      <c r="B161" s="190" t="str">
        <f t="shared" si="6"/>
        <v>JUNHO</v>
      </c>
      <c r="C161" s="23">
        <v>45081</v>
      </c>
      <c r="D161" s="37">
        <f t="shared" si="8"/>
        <v>5000</v>
      </c>
      <c r="E161" s="24"/>
      <c r="F161" s="25"/>
      <c r="G161" s="24"/>
      <c r="H161" s="35"/>
      <c r="I161" s="24"/>
      <c r="J161" s="31"/>
      <c r="K161" s="31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</row>
    <row r="162" spans="1:28" x14ac:dyDescent="0.25">
      <c r="A162" s="190">
        <f t="shared" si="7"/>
        <v>6</v>
      </c>
      <c r="B162" s="190" t="str">
        <f t="shared" si="6"/>
        <v>JUNHO</v>
      </c>
      <c r="C162" s="23">
        <v>45082</v>
      </c>
      <c r="D162" s="37">
        <f t="shared" si="8"/>
        <v>5000</v>
      </c>
      <c r="E162" s="24"/>
      <c r="F162" s="25"/>
      <c r="G162" s="24"/>
      <c r="H162" s="35"/>
      <c r="I162" s="24"/>
      <c r="J162" s="31"/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</row>
    <row r="163" spans="1:28" x14ac:dyDescent="0.25">
      <c r="A163" s="190">
        <f t="shared" si="7"/>
        <v>6</v>
      </c>
      <c r="B163" s="190" t="str">
        <f t="shared" si="6"/>
        <v>JUNHO</v>
      </c>
      <c r="C163" s="23">
        <v>45083</v>
      </c>
      <c r="D163" s="37">
        <f t="shared" si="8"/>
        <v>5000</v>
      </c>
      <c r="E163" s="24"/>
      <c r="F163" s="25"/>
      <c r="G163" s="24"/>
      <c r="H163" s="35"/>
      <c r="I163" s="24"/>
      <c r="J163" s="31"/>
      <c r="K163" s="31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</row>
    <row r="164" spans="1:28" x14ac:dyDescent="0.25">
      <c r="A164" s="190">
        <f t="shared" si="7"/>
        <v>6</v>
      </c>
      <c r="B164" s="190" t="str">
        <f t="shared" si="6"/>
        <v>JUNHO</v>
      </c>
      <c r="C164" s="23">
        <v>45084</v>
      </c>
      <c r="D164" s="37">
        <f t="shared" si="8"/>
        <v>5000</v>
      </c>
      <c r="E164" s="24"/>
      <c r="F164" s="25"/>
      <c r="G164" s="24"/>
      <c r="H164" s="35"/>
      <c r="I164" s="24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</row>
    <row r="165" spans="1:28" x14ac:dyDescent="0.25">
      <c r="A165" s="190">
        <f t="shared" si="7"/>
        <v>6</v>
      </c>
      <c r="B165" s="190" t="str">
        <f t="shared" si="6"/>
        <v>JUNHO</v>
      </c>
      <c r="C165" s="23">
        <v>45085</v>
      </c>
      <c r="D165" s="37">
        <f t="shared" si="8"/>
        <v>5000</v>
      </c>
      <c r="E165" s="24"/>
      <c r="F165" s="25"/>
      <c r="G165" s="24"/>
      <c r="H165" s="35"/>
      <c r="I165" s="24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</row>
    <row r="166" spans="1:28" x14ac:dyDescent="0.25">
      <c r="A166" s="190">
        <f t="shared" si="7"/>
        <v>6</v>
      </c>
      <c r="B166" s="190" t="str">
        <f t="shared" si="6"/>
        <v>JUNHO</v>
      </c>
      <c r="C166" s="23">
        <v>45086</v>
      </c>
      <c r="D166" s="37">
        <f t="shared" si="8"/>
        <v>5000</v>
      </c>
      <c r="E166" s="24"/>
      <c r="F166" s="25"/>
      <c r="G166" s="24"/>
      <c r="H166" s="35"/>
      <c r="I166" s="24"/>
      <c r="J166" s="31"/>
      <c r="K166" s="31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</row>
    <row r="167" spans="1:28" x14ac:dyDescent="0.25">
      <c r="A167" s="190">
        <f t="shared" si="7"/>
        <v>6</v>
      </c>
      <c r="B167" s="190" t="str">
        <f t="shared" si="6"/>
        <v>JUNHO</v>
      </c>
      <c r="C167" s="23">
        <v>45087</v>
      </c>
      <c r="D167" s="37">
        <f t="shared" si="8"/>
        <v>5000</v>
      </c>
      <c r="E167" s="24"/>
      <c r="F167" s="25"/>
      <c r="G167" s="24"/>
      <c r="H167" s="35"/>
      <c r="I167" s="24"/>
      <c r="J167" s="31"/>
      <c r="K167" s="31"/>
      <c r="L167" s="31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</row>
    <row r="168" spans="1:28" x14ac:dyDescent="0.25">
      <c r="A168" s="190">
        <f t="shared" si="7"/>
        <v>6</v>
      </c>
      <c r="B168" s="190" t="str">
        <f t="shared" si="6"/>
        <v>JUNHO</v>
      </c>
      <c r="C168" s="23">
        <v>45088</v>
      </c>
      <c r="D168" s="37">
        <f t="shared" si="8"/>
        <v>5000</v>
      </c>
      <c r="E168" s="24"/>
      <c r="F168" s="25"/>
      <c r="G168" s="24"/>
      <c r="H168" s="35"/>
      <c r="I168" s="24"/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</row>
    <row r="169" spans="1:28" x14ac:dyDescent="0.25">
      <c r="A169" s="190">
        <f t="shared" si="7"/>
        <v>6</v>
      </c>
      <c r="B169" s="190" t="str">
        <f t="shared" si="6"/>
        <v>JUNHO</v>
      </c>
      <c r="C169" s="23">
        <v>45089</v>
      </c>
      <c r="D169" s="37">
        <f t="shared" si="8"/>
        <v>5000</v>
      </c>
      <c r="E169" s="24"/>
      <c r="F169" s="25"/>
      <c r="G169" s="24"/>
      <c r="H169" s="35"/>
      <c r="I169" s="24"/>
      <c r="J169" s="31"/>
      <c r="K169" s="31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</row>
    <row r="170" spans="1:28" x14ac:dyDescent="0.25">
      <c r="A170" s="190">
        <f t="shared" si="7"/>
        <v>6</v>
      </c>
      <c r="B170" s="190" t="str">
        <f t="shared" si="6"/>
        <v>JUNHO</v>
      </c>
      <c r="C170" s="23">
        <v>45090</v>
      </c>
      <c r="D170" s="37">
        <f t="shared" si="8"/>
        <v>5000</v>
      </c>
      <c r="E170" s="24"/>
      <c r="F170" s="25"/>
      <c r="G170" s="24"/>
      <c r="H170" s="35"/>
      <c r="I170" s="24"/>
      <c r="J170" s="31"/>
      <c r="K170" s="31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</row>
    <row r="171" spans="1:28" x14ac:dyDescent="0.25">
      <c r="A171" s="190">
        <f t="shared" si="7"/>
        <v>6</v>
      </c>
      <c r="B171" s="190" t="str">
        <f t="shared" si="6"/>
        <v>JUNHO</v>
      </c>
      <c r="C171" s="23">
        <v>45091</v>
      </c>
      <c r="D171" s="37">
        <f t="shared" si="8"/>
        <v>5000</v>
      </c>
      <c r="E171" s="24"/>
      <c r="F171" s="25"/>
      <c r="G171" s="24"/>
      <c r="H171" s="35"/>
      <c r="I171" s="24"/>
      <c r="J171" s="31"/>
      <c r="K171" s="31"/>
      <c r="L171" s="31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</row>
    <row r="172" spans="1:28" x14ac:dyDescent="0.25">
      <c r="A172" s="190">
        <f t="shared" si="7"/>
        <v>6</v>
      </c>
      <c r="B172" s="190" t="str">
        <f t="shared" si="6"/>
        <v>JUNHO</v>
      </c>
      <c r="C172" s="23">
        <v>45092</v>
      </c>
      <c r="D172" s="37">
        <f t="shared" si="8"/>
        <v>5000</v>
      </c>
      <c r="E172" s="24"/>
      <c r="F172" s="25"/>
      <c r="G172" s="24"/>
      <c r="H172" s="35"/>
      <c r="I172" s="24"/>
      <c r="J172" s="31"/>
      <c r="K172" s="31"/>
      <c r="L172" s="31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</row>
    <row r="173" spans="1:28" x14ac:dyDescent="0.25">
      <c r="A173" s="190">
        <f t="shared" si="7"/>
        <v>6</v>
      </c>
      <c r="B173" s="190" t="str">
        <f t="shared" si="6"/>
        <v>JUNHO</v>
      </c>
      <c r="C173" s="23">
        <v>45093</v>
      </c>
      <c r="D173" s="37">
        <f t="shared" si="8"/>
        <v>5000</v>
      </c>
      <c r="E173" s="24"/>
      <c r="F173" s="25"/>
      <c r="G173" s="24"/>
      <c r="H173" s="35"/>
      <c r="I173" s="24"/>
      <c r="J173" s="31"/>
      <c r="K173" s="31"/>
      <c r="L173" s="31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</row>
    <row r="174" spans="1:28" x14ac:dyDescent="0.25">
      <c r="A174" s="190">
        <f t="shared" si="7"/>
        <v>6</v>
      </c>
      <c r="B174" s="190" t="str">
        <f t="shared" si="6"/>
        <v>JUNHO</v>
      </c>
      <c r="C174" s="23">
        <v>45094</v>
      </c>
      <c r="D174" s="37">
        <f t="shared" si="8"/>
        <v>5000</v>
      </c>
      <c r="E174" s="24"/>
      <c r="F174" s="25"/>
      <c r="G174" s="24"/>
      <c r="H174" s="35"/>
      <c r="I174" s="24"/>
      <c r="J174" s="31"/>
      <c r="K174" s="31"/>
      <c r="L174" s="31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</row>
    <row r="175" spans="1:28" x14ac:dyDescent="0.25">
      <c r="A175" s="190">
        <f t="shared" si="7"/>
        <v>6</v>
      </c>
      <c r="B175" s="190" t="str">
        <f t="shared" si="6"/>
        <v>JUNHO</v>
      </c>
      <c r="C175" s="23">
        <v>45095</v>
      </c>
      <c r="D175" s="37">
        <f t="shared" si="8"/>
        <v>5000</v>
      </c>
      <c r="E175" s="24"/>
      <c r="F175" s="25"/>
      <c r="G175" s="24"/>
      <c r="H175" s="35"/>
      <c r="I175" s="24"/>
      <c r="J175" s="31"/>
      <c r="K175" s="31"/>
      <c r="L175" s="31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</row>
    <row r="176" spans="1:28" x14ac:dyDescent="0.25">
      <c r="A176" s="190">
        <f t="shared" si="7"/>
        <v>6</v>
      </c>
      <c r="B176" s="190" t="str">
        <f t="shared" si="6"/>
        <v>JUNHO</v>
      </c>
      <c r="C176" s="23">
        <v>45096</v>
      </c>
      <c r="D176" s="37">
        <f t="shared" si="8"/>
        <v>5000</v>
      </c>
      <c r="E176" s="24"/>
      <c r="F176" s="25"/>
      <c r="G176" s="24"/>
      <c r="H176" s="35"/>
      <c r="I176" s="24"/>
      <c r="J176" s="31"/>
      <c r="K176" s="31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</row>
    <row r="177" spans="1:28" x14ac:dyDescent="0.25">
      <c r="A177" s="190">
        <f t="shared" si="7"/>
        <v>6</v>
      </c>
      <c r="B177" s="190" t="str">
        <f t="shared" si="6"/>
        <v>JUNHO</v>
      </c>
      <c r="C177" s="23">
        <v>45097</v>
      </c>
      <c r="D177" s="37">
        <f t="shared" si="8"/>
        <v>5000</v>
      </c>
      <c r="E177" s="24"/>
      <c r="F177" s="25"/>
      <c r="G177" s="24"/>
      <c r="H177" s="35"/>
      <c r="I177" s="24"/>
      <c r="J177" s="31"/>
      <c r="K177" s="31"/>
      <c r="L177" s="31"/>
      <c r="M177" s="31"/>
      <c r="N177" s="31"/>
      <c r="O177" s="31"/>
      <c r="P177" s="31"/>
      <c r="Q177" s="31"/>
      <c r="R177" s="31"/>
      <c r="S177" s="31"/>
      <c r="T177" s="31"/>
      <c r="U177" s="31"/>
      <c r="V177" s="31"/>
      <c r="W177" s="31"/>
      <c r="X177" s="31"/>
      <c r="Y177" s="31"/>
      <c r="Z177" s="31"/>
      <c r="AA177" s="31"/>
      <c r="AB177" s="31"/>
    </row>
    <row r="178" spans="1:28" x14ac:dyDescent="0.25">
      <c r="A178" s="190">
        <f t="shared" si="7"/>
        <v>6</v>
      </c>
      <c r="B178" s="190" t="str">
        <f t="shared" si="6"/>
        <v>JUNHO</v>
      </c>
      <c r="C178" s="23">
        <v>45098</v>
      </c>
      <c r="D178" s="37">
        <f t="shared" si="8"/>
        <v>5000</v>
      </c>
      <c r="E178" s="24"/>
      <c r="F178" s="25"/>
      <c r="G178" s="24"/>
      <c r="H178" s="35"/>
      <c r="I178" s="24"/>
      <c r="J178" s="31"/>
      <c r="K178" s="31"/>
      <c r="L178" s="31"/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</row>
    <row r="179" spans="1:28" x14ac:dyDescent="0.25">
      <c r="A179" s="190">
        <f t="shared" si="7"/>
        <v>6</v>
      </c>
      <c r="B179" s="190" t="str">
        <f t="shared" si="6"/>
        <v>JUNHO</v>
      </c>
      <c r="C179" s="23">
        <v>45099</v>
      </c>
      <c r="D179" s="37">
        <f t="shared" si="8"/>
        <v>5000</v>
      </c>
      <c r="E179" s="24"/>
      <c r="F179" s="25"/>
      <c r="G179" s="24"/>
      <c r="H179" s="35"/>
      <c r="I179" s="24"/>
      <c r="J179" s="31"/>
      <c r="K179" s="31"/>
      <c r="L179" s="31"/>
      <c r="M179" s="31"/>
      <c r="N179" s="31"/>
      <c r="O179" s="31"/>
      <c r="P179" s="31"/>
      <c r="Q179" s="31"/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</row>
    <row r="180" spans="1:28" x14ac:dyDescent="0.25">
      <c r="A180" s="190">
        <f t="shared" si="7"/>
        <v>6</v>
      </c>
      <c r="B180" s="190" t="str">
        <f t="shared" si="6"/>
        <v>JUNHO</v>
      </c>
      <c r="C180" s="23">
        <v>45100</v>
      </c>
      <c r="D180" s="37">
        <f t="shared" si="8"/>
        <v>5000</v>
      </c>
      <c r="E180" s="24"/>
      <c r="F180" s="25"/>
      <c r="G180" s="24"/>
      <c r="H180" s="35"/>
      <c r="I180" s="24"/>
      <c r="J180" s="31"/>
      <c r="K180" s="31"/>
      <c r="L180" s="31"/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</row>
    <row r="181" spans="1:28" x14ac:dyDescent="0.25">
      <c r="A181" s="190">
        <f t="shared" si="7"/>
        <v>6</v>
      </c>
      <c r="B181" s="190" t="str">
        <f t="shared" si="6"/>
        <v>JUNHO</v>
      </c>
      <c r="C181" s="23">
        <v>45101</v>
      </c>
      <c r="D181" s="37">
        <f t="shared" si="8"/>
        <v>5000</v>
      </c>
      <c r="E181" s="24"/>
      <c r="F181" s="25"/>
      <c r="G181" s="24"/>
      <c r="H181" s="35"/>
      <c r="I181" s="24"/>
      <c r="J181" s="31"/>
      <c r="K181" s="31"/>
      <c r="L181" s="31"/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</row>
    <row r="182" spans="1:28" x14ac:dyDescent="0.25">
      <c r="A182" s="190">
        <f t="shared" si="7"/>
        <v>6</v>
      </c>
      <c r="B182" s="190" t="str">
        <f t="shared" si="6"/>
        <v>JUNHO</v>
      </c>
      <c r="C182" s="23">
        <v>45102</v>
      </c>
      <c r="D182" s="37">
        <f t="shared" si="8"/>
        <v>5000</v>
      </c>
      <c r="E182" s="24"/>
      <c r="F182" s="25"/>
      <c r="G182" s="24"/>
      <c r="H182" s="35"/>
      <c r="I182" s="24"/>
      <c r="J182" s="31"/>
      <c r="K182" s="31"/>
      <c r="L182" s="31"/>
      <c r="M182" s="31"/>
      <c r="N182" s="31"/>
      <c r="O182" s="31"/>
      <c r="P182" s="31"/>
      <c r="Q182" s="31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</row>
    <row r="183" spans="1:28" x14ac:dyDescent="0.25">
      <c r="A183" s="190">
        <f t="shared" si="7"/>
        <v>6</v>
      </c>
      <c r="B183" s="190" t="str">
        <f t="shared" si="6"/>
        <v>JUNHO</v>
      </c>
      <c r="C183" s="23">
        <v>45103</v>
      </c>
      <c r="D183" s="37">
        <f t="shared" si="8"/>
        <v>5000</v>
      </c>
      <c r="E183" s="24"/>
      <c r="F183" s="25"/>
      <c r="G183" s="24"/>
      <c r="H183" s="35"/>
      <c r="I183" s="24"/>
      <c r="J183" s="31"/>
      <c r="K183" s="31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</row>
    <row r="184" spans="1:28" x14ac:dyDescent="0.25">
      <c r="A184" s="190">
        <f t="shared" si="7"/>
        <v>6</v>
      </c>
      <c r="B184" s="190" t="str">
        <f t="shared" si="6"/>
        <v>JUNHO</v>
      </c>
      <c r="C184" s="23">
        <v>45104</v>
      </c>
      <c r="D184" s="37">
        <f t="shared" si="8"/>
        <v>5000</v>
      </c>
      <c r="E184" s="24"/>
      <c r="F184" s="25"/>
      <c r="G184" s="24"/>
      <c r="H184" s="35"/>
      <c r="I184" s="24"/>
      <c r="J184" s="31"/>
      <c r="K184" s="31"/>
      <c r="L184" s="31"/>
      <c r="M184" s="31"/>
      <c r="N184" s="31"/>
      <c r="O184" s="31"/>
      <c r="P184" s="31"/>
      <c r="Q184" s="31"/>
      <c r="R184" s="31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</row>
    <row r="185" spans="1:28" x14ac:dyDescent="0.25">
      <c r="A185" s="190">
        <f t="shared" si="7"/>
        <v>6</v>
      </c>
      <c r="B185" s="190" t="str">
        <f t="shared" si="6"/>
        <v>JUNHO</v>
      </c>
      <c r="C185" s="23">
        <v>45105</v>
      </c>
      <c r="D185" s="37">
        <f t="shared" si="8"/>
        <v>5000</v>
      </c>
      <c r="E185" s="24"/>
      <c r="F185" s="25"/>
      <c r="G185" s="24"/>
      <c r="H185" s="35"/>
      <c r="I185" s="24"/>
      <c r="J185" s="31"/>
      <c r="K185" s="31"/>
      <c r="L185" s="31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</row>
    <row r="186" spans="1:28" x14ac:dyDescent="0.25">
      <c r="A186" s="190">
        <f t="shared" si="7"/>
        <v>6</v>
      </c>
      <c r="B186" s="190" t="str">
        <f t="shared" si="6"/>
        <v>JUNHO</v>
      </c>
      <c r="C186" s="23">
        <v>45106</v>
      </c>
      <c r="D186" s="37">
        <f t="shared" si="8"/>
        <v>5000</v>
      </c>
      <c r="E186" s="24"/>
      <c r="F186" s="25"/>
      <c r="G186" s="24"/>
      <c r="H186" s="35"/>
      <c r="I186" s="24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</row>
    <row r="187" spans="1:28" x14ac:dyDescent="0.25">
      <c r="A187" s="190">
        <f t="shared" si="7"/>
        <v>6</v>
      </c>
      <c r="B187" s="190" t="str">
        <f t="shared" si="6"/>
        <v>JUNHO</v>
      </c>
      <c r="C187" s="23">
        <v>45107</v>
      </c>
      <c r="D187" s="37">
        <f t="shared" si="8"/>
        <v>5000</v>
      </c>
      <c r="E187" s="24"/>
      <c r="F187" s="25"/>
      <c r="G187" s="24"/>
      <c r="H187" s="35"/>
      <c r="I187" s="24"/>
      <c r="J187" s="31"/>
      <c r="K187" s="31"/>
      <c r="L187" s="31"/>
      <c r="M187" s="31"/>
      <c r="N187" s="31"/>
      <c r="O187" s="31"/>
      <c r="P187" s="31"/>
      <c r="Q187" s="31"/>
      <c r="R187" s="31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</row>
    <row r="188" spans="1:28" x14ac:dyDescent="0.25">
      <c r="A188" s="190">
        <f t="shared" si="7"/>
        <v>7</v>
      </c>
      <c r="B188" s="190" t="str">
        <f t="shared" si="6"/>
        <v>JULHO</v>
      </c>
      <c r="C188" s="23">
        <v>45108</v>
      </c>
      <c r="D188" s="37">
        <f t="shared" si="8"/>
        <v>5000</v>
      </c>
      <c r="E188" s="24"/>
      <c r="F188" s="25"/>
      <c r="G188" s="24"/>
      <c r="H188" s="35"/>
      <c r="I188" s="24"/>
      <c r="J188" s="31"/>
      <c r="K188" s="31"/>
      <c r="L188" s="31"/>
      <c r="M188" s="31"/>
      <c r="N188" s="31"/>
      <c r="O188" s="31"/>
      <c r="P188" s="31"/>
      <c r="Q188" s="31"/>
      <c r="R188" s="31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</row>
    <row r="189" spans="1:28" x14ac:dyDescent="0.25">
      <c r="A189" s="190">
        <f t="shared" si="7"/>
        <v>7</v>
      </c>
      <c r="B189" s="190" t="str">
        <f t="shared" si="6"/>
        <v>JULHO</v>
      </c>
      <c r="C189" s="23">
        <v>45109</v>
      </c>
      <c r="D189" s="37">
        <f t="shared" si="8"/>
        <v>5000</v>
      </c>
      <c r="E189" s="24"/>
      <c r="F189" s="25"/>
      <c r="G189" s="24"/>
      <c r="H189" s="35"/>
      <c r="I189" s="24"/>
      <c r="J189" s="31"/>
      <c r="K189" s="31"/>
      <c r="L189" s="31"/>
      <c r="M189" s="31"/>
      <c r="N189" s="31"/>
      <c r="O189" s="31"/>
      <c r="P189" s="31"/>
      <c r="Q189" s="31"/>
      <c r="R189" s="31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</row>
    <row r="190" spans="1:28" x14ac:dyDescent="0.25">
      <c r="A190" s="190">
        <f t="shared" si="7"/>
        <v>7</v>
      </c>
      <c r="B190" s="190" t="str">
        <f t="shared" si="6"/>
        <v>JULHO</v>
      </c>
      <c r="C190" s="23">
        <v>45110</v>
      </c>
      <c r="D190" s="37">
        <f t="shared" si="8"/>
        <v>5000</v>
      </c>
      <c r="E190" s="24"/>
      <c r="F190" s="25"/>
      <c r="G190" s="24"/>
      <c r="H190" s="35"/>
      <c r="I190" s="24"/>
      <c r="J190" s="31"/>
      <c r="K190" s="31"/>
      <c r="L190" s="31"/>
      <c r="M190" s="31"/>
      <c r="N190" s="31"/>
      <c r="O190" s="31"/>
      <c r="P190" s="31"/>
      <c r="Q190" s="31"/>
      <c r="R190" s="31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</row>
    <row r="191" spans="1:28" x14ac:dyDescent="0.25">
      <c r="A191" s="190">
        <f t="shared" si="7"/>
        <v>7</v>
      </c>
      <c r="B191" s="190" t="str">
        <f t="shared" si="6"/>
        <v>JULHO</v>
      </c>
      <c r="C191" s="23">
        <v>45111</v>
      </c>
      <c r="D191" s="37">
        <f t="shared" si="8"/>
        <v>5000</v>
      </c>
      <c r="E191" s="24"/>
      <c r="F191" s="25"/>
      <c r="G191" s="24"/>
      <c r="H191" s="35"/>
      <c r="I191" s="24"/>
      <c r="J191" s="31"/>
      <c r="K191" s="31"/>
      <c r="L191" s="31"/>
      <c r="M191" s="31"/>
      <c r="N191" s="31"/>
      <c r="O191" s="31"/>
      <c r="P191" s="31"/>
      <c r="Q191" s="31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</row>
    <row r="192" spans="1:28" x14ac:dyDescent="0.25">
      <c r="A192" s="190">
        <f t="shared" si="7"/>
        <v>7</v>
      </c>
      <c r="B192" s="190" t="str">
        <f t="shared" si="6"/>
        <v>JULHO</v>
      </c>
      <c r="C192" s="23">
        <v>45112</v>
      </c>
      <c r="D192" s="37">
        <f t="shared" si="8"/>
        <v>5000</v>
      </c>
      <c r="E192" s="24"/>
      <c r="F192" s="25"/>
      <c r="G192" s="24"/>
      <c r="H192" s="35"/>
      <c r="I192" s="24"/>
      <c r="J192" s="31"/>
      <c r="K192" s="31"/>
      <c r="L192" s="31"/>
      <c r="M192" s="31"/>
      <c r="N192" s="31"/>
      <c r="O192" s="31"/>
      <c r="P192" s="31"/>
      <c r="Q192" s="31"/>
      <c r="R192" s="31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</row>
    <row r="193" spans="1:28" x14ac:dyDescent="0.25">
      <c r="A193" s="190">
        <f t="shared" si="7"/>
        <v>7</v>
      </c>
      <c r="B193" s="190" t="str">
        <f t="shared" si="6"/>
        <v>JULHO</v>
      </c>
      <c r="C193" s="23">
        <v>45113</v>
      </c>
      <c r="D193" s="37">
        <f t="shared" si="8"/>
        <v>5000</v>
      </c>
      <c r="E193" s="24"/>
      <c r="F193" s="25"/>
      <c r="G193" s="24"/>
      <c r="H193" s="35"/>
      <c r="I193" s="24"/>
      <c r="J193" s="31"/>
      <c r="K193" s="31"/>
      <c r="L193" s="31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</row>
    <row r="194" spans="1:28" x14ac:dyDescent="0.25">
      <c r="A194" s="190">
        <f t="shared" si="7"/>
        <v>7</v>
      </c>
      <c r="B194" s="190" t="str">
        <f t="shared" si="6"/>
        <v>JULHO</v>
      </c>
      <c r="C194" s="23">
        <v>45114</v>
      </c>
      <c r="D194" s="37">
        <f t="shared" si="8"/>
        <v>5000</v>
      </c>
      <c r="E194" s="24"/>
      <c r="F194" s="25"/>
      <c r="G194" s="24"/>
      <c r="H194" s="35"/>
      <c r="I194" s="24"/>
      <c r="J194" s="31"/>
      <c r="K194" s="31"/>
      <c r="L194" s="31"/>
      <c r="M194" s="31"/>
      <c r="N194" s="31"/>
      <c r="O194" s="31"/>
      <c r="P194" s="31"/>
      <c r="Q194" s="31"/>
      <c r="R194" s="31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</row>
    <row r="195" spans="1:28" x14ac:dyDescent="0.25">
      <c r="A195" s="190">
        <f t="shared" si="7"/>
        <v>7</v>
      </c>
      <c r="B195" s="190" t="str">
        <f t="shared" si="6"/>
        <v>JULHO</v>
      </c>
      <c r="C195" s="23">
        <v>45115</v>
      </c>
      <c r="D195" s="37">
        <f t="shared" si="8"/>
        <v>5000</v>
      </c>
      <c r="E195" s="24"/>
      <c r="F195" s="25"/>
      <c r="G195" s="24"/>
      <c r="H195" s="35"/>
      <c r="I195" s="24"/>
      <c r="J195" s="31"/>
      <c r="K195" s="31"/>
      <c r="L195" s="31"/>
      <c r="M195" s="31"/>
      <c r="N195" s="31"/>
      <c r="O195" s="31"/>
      <c r="P195" s="31"/>
      <c r="Q195" s="31"/>
      <c r="R195" s="31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</row>
    <row r="196" spans="1:28" x14ac:dyDescent="0.25">
      <c r="A196" s="190">
        <f t="shared" si="7"/>
        <v>7</v>
      </c>
      <c r="B196" s="190" t="str">
        <f t="shared" si="6"/>
        <v>JULHO</v>
      </c>
      <c r="C196" s="23">
        <v>45116</v>
      </c>
      <c r="D196" s="37">
        <f t="shared" si="8"/>
        <v>5000</v>
      </c>
      <c r="E196" s="24"/>
      <c r="F196" s="25"/>
      <c r="G196" s="24"/>
      <c r="H196" s="35"/>
      <c r="I196" s="24"/>
      <c r="J196" s="31"/>
      <c r="K196" s="31"/>
      <c r="L196" s="31"/>
      <c r="M196" s="31"/>
      <c r="N196" s="31"/>
      <c r="O196" s="31"/>
      <c r="P196" s="31"/>
      <c r="Q196" s="31"/>
      <c r="R196" s="31"/>
      <c r="S196" s="31"/>
      <c r="T196" s="31"/>
      <c r="U196" s="31"/>
      <c r="V196" s="31"/>
      <c r="W196" s="31"/>
      <c r="X196" s="31"/>
      <c r="Y196" s="31"/>
      <c r="Z196" s="31"/>
      <c r="AA196" s="31"/>
      <c r="AB196" s="31"/>
    </row>
    <row r="197" spans="1:28" x14ac:dyDescent="0.25">
      <c r="A197" s="190">
        <f t="shared" si="7"/>
        <v>7</v>
      </c>
      <c r="B197" s="190" t="str">
        <f t="shared" si="6"/>
        <v>JULHO</v>
      </c>
      <c r="C197" s="23">
        <v>45117</v>
      </c>
      <c r="D197" s="37">
        <f t="shared" si="8"/>
        <v>5000</v>
      </c>
      <c r="E197" s="24"/>
      <c r="F197" s="25"/>
      <c r="G197" s="24"/>
      <c r="H197" s="35"/>
      <c r="I197" s="24"/>
      <c r="J197" s="31"/>
      <c r="K197" s="31"/>
      <c r="L197" s="31"/>
      <c r="M197" s="31"/>
      <c r="N197" s="31"/>
      <c r="O197" s="31"/>
      <c r="P197" s="31"/>
      <c r="Q197" s="31"/>
      <c r="R197" s="31"/>
      <c r="S197" s="31"/>
      <c r="T197" s="31"/>
      <c r="U197" s="31"/>
      <c r="V197" s="31"/>
      <c r="W197" s="31"/>
      <c r="X197" s="31"/>
      <c r="Y197" s="31"/>
      <c r="Z197" s="31"/>
      <c r="AA197" s="31"/>
      <c r="AB197" s="31"/>
    </row>
    <row r="198" spans="1:28" x14ac:dyDescent="0.25">
      <c r="A198" s="190">
        <f t="shared" si="7"/>
        <v>7</v>
      </c>
      <c r="B198" s="190" t="str">
        <f t="shared" si="6"/>
        <v>JULHO</v>
      </c>
      <c r="C198" s="23">
        <v>45118</v>
      </c>
      <c r="D198" s="37">
        <f t="shared" si="8"/>
        <v>5000</v>
      </c>
      <c r="E198" s="24"/>
      <c r="F198" s="25"/>
      <c r="G198" s="24"/>
      <c r="H198" s="35"/>
      <c r="I198" s="24"/>
      <c r="J198" s="31"/>
      <c r="K198" s="31"/>
      <c r="L198" s="31"/>
      <c r="M198" s="31"/>
      <c r="N198" s="31"/>
      <c r="O198" s="31"/>
      <c r="P198" s="31"/>
      <c r="Q198" s="31"/>
      <c r="R198" s="31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</row>
    <row r="199" spans="1:28" x14ac:dyDescent="0.25">
      <c r="A199" s="190">
        <f t="shared" si="7"/>
        <v>7</v>
      </c>
      <c r="B199" s="190" t="str">
        <f t="shared" ref="B199:B262" si="9">IF(A199=1,"JANEIRO",IF(A199=2,"FEVEREIRO",IF(A199=3,"MARÇO",IF(A199=4,"ABRIL",IF(A199=5,"MAIO",IF(A199=6,"JUNHO",IF(A199=7,"JULHO",IF(A199=8,"AGOSTO",IF(A199=9,"SETEMBRO",IF(A199=10,"OUTUBRO",IF(A199=11,"NOVEMBRO",IF(A199=12,"DEZEMBRO",""))))))))))))</f>
        <v>JULHO</v>
      </c>
      <c r="C199" s="23">
        <v>45119</v>
      </c>
      <c r="D199" s="37">
        <f t="shared" si="8"/>
        <v>5000</v>
      </c>
      <c r="E199" s="24"/>
      <c r="F199" s="25"/>
      <c r="G199" s="24"/>
      <c r="H199" s="35"/>
      <c r="I199" s="24"/>
      <c r="J199" s="31"/>
      <c r="K199" s="31"/>
      <c r="L199" s="31"/>
      <c r="M199" s="31"/>
      <c r="N199" s="31"/>
      <c r="O199" s="31"/>
      <c r="P199" s="31"/>
      <c r="Q199" s="31"/>
      <c r="R199" s="31"/>
      <c r="S199" s="31"/>
      <c r="T199" s="31"/>
      <c r="U199" s="31"/>
      <c r="V199" s="31"/>
      <c r="W199" s="31"/>
      <c r="X199" s="31"/>
      <c r="Y199" s="31"/>
      <c r="Z199" s="31"/>
      <c r="AA199" s="31"/>
      <c r="AB199" s="31"/>
    </row>
    <row r="200" spans="1:28" x14ac:dyDescent="0.25">
      <c r="A200" s="190">
        <f t="shared" ref="A200:A263" si="10">IFERROR(MONTH(C200),"")</f>
        <v>7</v>
      </c>
      <c r="B200" s="190" t="str">
        <f t="shared" si="9"/>
        <v>JULHO</v>
      </c>
      <c r="C200" s="23">
        <v>45120</v>
      </c>
      <c r="D200" s="37">
        <f t="shared" ref="D200:D263" si="11">D199+F200</f>
        <v>5000</v>
      </c>
      <c r="E200" s="24"/>
      <c r="F200" s="25"/>
      <c r="G200" s="24"/>
      <c r="H200" s="35"/>
      <c r="I200" s="24"/>
      <c r="J200" s="31"/>
      <c r="K200" s="31"/>
      <c r="L200" s="31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</row>
    <row r="201" spans="1:28" x14ac:dyDescent="0.25">
      <c r="A201" s="190">
        <f t="shared" si="10"/>
        <v>7</v>
      </c>
      <c r="B201" s="190" t="str">
        <f t="shared" si="9"/>
        <v>JULHO</v>
      </c>
      <c r="C201" s="23">
        <v>45121</v>
      </c>
      <c r="D201" s="37">
        <f t="shared" si="11"/>
        <v>5000</v>
      </c>
      <c r="E201" s="24"/>
      <c r="F201" s="25"/>
      <c r="G201" s="24"/>
      <c r="H201" s="35"/>
      <c r="I201" s="24"/>
      <c r="J201" s="31"/>
      <c r="K201" s="31"/>
      <c r="L201" s="31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</row>
    <row r="202" spans="1:28" x14ac:dyDescent="0.25">
      <c r="A202" s="190">
        <f t="shared" si="10"/>
        <v>7</v>
      </c>
      <c r="B202" s="190" t="str">
        <f t="shared" si="9"/>
        <v>JULHO</v>
      </c>
      <c r="C202" s="23">
        <v>45122</v>
      </c>
      <c r="D202" s="37">
        <f t="shared" si="11"/>
        <v>5000</v>
      </c>
      <c r="E202" s="24"/>
      <c r="F202" s="25"/>
      <c r="G202" s="24"/>
      <c r="H202" s="35"/>
      <c r="I202" s="24"/>
      <c r="J202" s="31"/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</row>
    <row r="203" spans="1:28" x14ac:dyDescent="0.25">
      <c r="A203" s="190">
        <f t="shared" si="10"/>
        <v>7</v>
      </c>
      <c r="B203" s="190" t="str">
        <f t="shared" si="9"/>
        <v>JULHO</v>
      </c>
      <c r="C203" s="23">
        <v>45123</v>
      </c>
      <c r="D203" s="37">
        <f t="shared" si="11"/>
        <v>5000</v>
      </c>
      <c r="E203" s="24"/>
      <c r="F203" s="25"/>
      <c r="G203" s="24"/>
      <c r="H203" s="35"/>
      <c r="I203" s="24"/>
      <c r="J203" s="31"/>
      <c r="K203" s="31"/>
      <c r="L203" s="31"/>
      <c r="M203" s="31"/>
      <c r="N203" s="31"/>
      <c r="O203" s="31"/>
      <c r="P203" s="31"/>
      <c r="Q203" s="31"/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</row>
    <row r="204" spans="1:28" x14ac:dyDescent="0.25">
      <c r="A204" s="190">
        <f t="shared" si="10"/>
        <v>7</v>
      </c>
      <c r="B204" s="190" t="str">
        <f t="shared" si="9"/>
        <v>JULHO</v>
      </c>
      <c r="C204" s="23">
        <v>45124</v>
      </c>
      <c r="D204" s="37">
        <f t="shared" si="11"/>
        <v>5000</v>
      </c>
      <c r="E204" s="24"/>
      <c r="F204" s="25"/>
      <c r="G204" s="24"/>
      <c r="H204" s="35"/>
      <c r="I204" s="24"/>
      <c r="J204" s="31"/>
      <c r="K204" s="31"/>
      <c r="L204" s="31"/>
      <c r="M204" s="31"/>
      <c r="N204" s="31"/>
      <c r="O204" s="31"/>
      <c r="P204" s="31"/>
      <c r="Q204" s="31"/>
      <c r="R204" s="31"/>
      <c r="S204" s="31"/>
      <c r="T204" s="31"/>
      <c r="U204" s="31"/>
      <c r="V204" s="31"/>
      <c r="W204" s="31"/>
      <c r="X204" s="31"/>
      <c r="Y204" s="31"/>
      <c r="Z204" s="31"/>
      <c r="AA204" s="31"/>
      <c r="AB204" s="31"/>
    </row>
    <row r="205" spans="1:28" x14ac:dyDescent="0.25">
      <c r="A205" s="190">
        <f t="shared" si="10"/>
        <v>7</v>
      </c>
      <c r="B205" s="190" t="str">
        <f t="shared" si="9"/>
        <v>JULHO</v>
      </c>
      <c r="C205" s="23">
        <v>45125</v>
      </c>
      <c r="D205" s="37">
        <f t="shared" si="11"/>
        <v>5000</v>
      </c>
      <c r="E205" s="24"/>
      <c r="F205" s="25"/>
      <c r="G205" s="24"/>
      <c r="H205" s="35"/>
      <c r="I205" s="24"/>
      <c r="J205" s="31"/>
      <c r="K205" s="31"/>
      <c r="L205" s="31"/>
      <c r="M205" s="31"/>
      <c r="N205" s="31"/>
      <c r="O205" s="31"/>
      <c r="P205" s="31"/>
      <c r="Q205" s="31"/>
      <c r="R205" s="31"/>
      <c r="S205" s="31"/>
      <c r="T205" s="31"/>
      <c r="U205" s="31"/>
      <c r="V205" s="31"/>
      <c r="W205" s="31"/>
      <c r="X205" s="31"/>
      <c r="Y205" s="31"/>
      <c r="Z205" s="31"/>
      <c r="AA205" s="31"/>
      <c r="AB205" s="31"/>
    </row>
    <row r="206" spans="1:28" x14ac:dyDescent="0.25">
      <c r="A206" s="190">
        <f t="shared" si="10"/>
        <v>7</v>
      </c>
      <c r="B206" s="190" t="str">
        <f t="shared" si="9"/>
        <v>JULHO</v>
      </c>
      <c r="C206" s="23">
        <v>45126</v>
      </c>
      <c r="D206" s="37">
        <f t="shared" si="11"/>
        <v>5000</v>
      </c>
      <c r="E206" s="24"/>
      <c r="F206" s="25"/>
      <c r="G206" s="24"/>
      <c r="H206" s="35"/>
      <c r="I206" s="24"/>
      <c r="J206" s="31"/>
      <c r="K206" s="31"/>
      <c r="L206" s="31"/>
      <c r="M206" s="31"/>
      <c r="N206" s="31"/>
      <c r="O206" s="31"/>
      <c r="P206" s="31"/>
      <c r="Q206" s="31"/>
      <c r="R206" s="31"/>
      <c r="S206" s="31"/>
      <c r="T206" s="31"/>
      <c r="U206" s="31"/>
      <c r="V206" s="31"/>
      <c r="W206" s="31"/>
      <c r="X206" s="31"/>
      <c r="Y206" s="31"/>
      <c r="Z206" s="31"/>
      <c r="AA206" s="31"/>
      <c r="AB206" s="31"/>
    </row>
    <row r="207" spans="1:28" x14ac:dyDescent="0.25">
      <c r="A207" s="190">
        <f t="shared" si="10"/>
        <v>7</v>
      </c>
      <c r="B207" s="190" t="str">
        <f t="shared" si="9"/>
        <v>JULHO</v>
      </c>
      <c r="C207" s="23">
        <v>45127</v>
      </c>
      <c r="D207" s="37">
        <f t="shared" si="11"/>
        <v>5000</v>
      </c>
      <c r="E207" s="24"/>
      <c r="F207" s="25"/>
      <c r="G207" s="24"/>
      <c r="H207" s="35"/>
      <c r="I207" s="24"/>
      <c r="J207" s="31"/>
      <c r="K207" s="31"/>
      <c r="L207" s="31"/>
      <c r="M207" s="31"/>
      <c r="N207" s="31"/>
      <c r="O207" s="31"/>
      <c r="P207" s="31"/>
      <c r="Q207" s="31"/>
      <c r="R207" s="31"/>
      <c r="S207" s="31"/>
      <c r="T207" s="31"/>
      <c r="U207" s="31"/>
      <c r="V207" s="31"/>
      <c r="W207" s="31"/>
      <c r="X207" s="31"/>
      <c r="Y207" s="31"/>
      <c r="Z207" s="31"/>
      <c r="AA207" s="31"/>
      <c r="AB207" s="31"/>
    </row>
    <row r="208" spans="1:28" x14ac:dyDescent="0.25">
      <c r="A208" s="190">
        <f t="shared" si="10"/>
        <v>7</v>
      </c>
      <c r="B208" s="190" t="str">
        <f t="shared" si="9"/>
        <v>JULHO</v>
      </c>
      <c r="C208" s="23">
        <v>45128</v>
      </c>
      <c r="D208" s="37">
        <f t="shared" si="11"/>
        <v>5000</v>
      </c>
      <c r="E208" s="24"/>
      <c r="F208" s="25"/>
      <c r="G208" s="24"/>
      <c r="H208" s="35"/>
      <c r="I208" s="24"/>
      <c r="J208" s="31"/>
      <c r="K208" s="31"/>
      <c r="L208" s="31"/>
      <c r="M208" s="31"/>
      <c r="N208" s="31"/>
      <c r="O208" s="31"/>
      <c r="P208" s="31"/>
      <c r="Q208" s="31"/>
      <c r="R208" s="31"/>
      <c r="S208" s="31"/>
      <c r="T208" s="31"/>
      <c r="U208" s="31"/>
      <c r="V208" s="31"/>
      <c r="W208" s="31"/>
      <c r="X208" s="31"/>
      <c r="Y208" s="31"/>
      <c r="Z208" s="31"/>
      <c r="AA208" s="31"/>
      <c r="AB208" s="31"/>
    </row>
    <row r="209" spans="1:28" x14ac:dyDescent="0.25">
      <c r="A209" s="190">
        <f t="shared" si="10"/>
        <v>7</v>
      </c>
      <c r="B209" s="190" t="str">
        <f t="shared" si="9"/>
        <v>JULHO</v>
      </c>
      <c r="C209" s="23">
        <v>45129</v>
      </c>
      <c r="D209" s="37">
        <f t="shared" si="11"/>
        <v>5000</v>
      </c>
      <c r="E209" s="24"/>
      <c r="F209" s="25"/>
      <c r="G209" s="24"/>
      <c r="H209" s="35"/>
      <c r="I209" s="24"/>
      <c r="J209" s="31"/>
      <c r="K209" s="31"/>
      <c r="L209" s="31"/>
      <c r="M209" s="31"/>
      <c r="N209" s="31"/>
      <c r="O209" s="31"/>
      <c r="P209" s="31"/>
      <c r="Q209" s="31"/>
      <c r="R209" s="31"/>
      <c r="S209" s="31"/>
      <c r="T209" s="31"/>
      <c r="U209" s="31"/>
      <c r="V209" s="31"/>
      <c r="W209" s="31"/>
      <c r="X209" s="31"/>
      <c r="Y209" s="31"/>
      <c r="Z209" s="31"/>
      <c r="AA209" s="31"/>
      <c r="AB209" s="31"/>
    </row>
    <row r="210" spans="1:28" x14ac:dyDescent="0.25">
      <c r="A210" s="190">
        <f t="shared" si="10"/>
        <v>7</v>
      </c>
      <c r="B210" s="190" t="str">
        <f t="shared" si="9"/>
        <v>JULHO</v>
      </c>
      <c r="C210" s="23">
        <v>45130</v>
      </c>
      <c r="D210" s="37">
        <f t="shared" si="11"/>
        <v>5000</v>
      </c>
      <c r="E210" s="24"/>
      <c r="F210" s="25"/>
      <c r="G210" s="24"/>
      <c r="H210" s="35"/>
      <c r="I210" s="24"/>
      <c r="J210" s="31"/>
      <c r="K210" s="31"/>
      <c r="L210" s="31"/>
      <c r="M210" s="31"/>
      <c r="N210" s="31"/>
      <c r="O210" s="31"/>
      <c r="P210" s="31"/>
      <c r="Q210" s="31"/>
      <c r="R210" s="31"/>
      <c r="S210" s="31"/>
      <c r="T210" s="31"/>
      <c r="U210" s="31"/>
      <c r="V210" s="31"/>
      <c r="W210" s="31"/>
      <c r="X210" s="31"/>
      <c r="Y210" s="31"/>
      <c r="Z210" s="31"/>
      <c r="AA210" s="31"/>
      <c r="AB210" s="31"/>
    </row>
    <row r="211" spans="1:28" x14ac:dyDescent="0.25">
      <c r="A211" s="190">
        <f t="shared" si="10"/>
        <v>7</v>
      </c>
      <c r="B211" s="190" t="str">
        <f t="shared" si="9"/>
        <v>JULHO</v>
      </c>
      <c r="C211" s="23">
        <v>45131</v>
      </c>
      <c r="D211" s="37">
        <f t="shared" si="11"/>
        <v>5000</v>
      </c>
      <c r="E211" s="24"/>
      <c r="F211" s="25"/>
      <c r="G211" s="24"/>
      <c r="H211" s="35"/>
      <c r="I211" s="24"/>
      <c r="J211" s="31"/>
      <c r="K211" s="31"/>
      <c r="L211" s="31"/>
      <c r="M211" s="31"/>
      <c r="N211" s="31"/>
      <c r="O211" s="31"/>
      <c r="P211" s="31"/>
      <c r="Q211" s="31"/>
      <c r="R211" s="31"/>
      <c r="S211" s="31"/>
      <c r="T211" s="31"/>
      <c r="U211" s="31"/>
      <c r="V211" s="31"/>
      <c r="W211" s="31"/>
      <c r="X211" s="31"/>
      <c r="Y211" s="31"/>
      <c r="Z211" s="31"/>
      <c r="AA211" s="31"/>
      <c r="AB211" s="31"/>
    </row>
    <row r="212" spans="1:28" x14ac:dyDescent="0.25">
      <c r="A212" s="190">
        <f t="shared" si="10"/>
        <v>7</v>
      </c>
      <c r="B212" s="190" t="str">
        <f t="shared" si="9"/>
        <v>JULHO</v>
      </c>
      <c r="C212" s="23">
        <v>45132</v>
      </c>
      <c r="D212" s="37">
        <f t="shared" si="11"/>
        <v>5000</v>
      </c>
      <c r="E212" s="24"/>
      <c r="F212" s="25"/>
      <c r="G212" s="24"/>
      <c r="H212" s="35"/>
      <c r="I212" s="24"/>
      <c r="J212" s="31"/>
      <c r="K212" s="31"/>
      <c r="L212" s="31"/>
      <c r="M212" s="31"/>
      <c r="N212" s="31"/>
      <c r="O212" s="31"/>
      <c r="P212" s="31"/>
      <c r="Q212" s="31"/>
      <c r="R212" s="31"/>
      <c r="S212" s="31"/>
      <c r="T212" s="31"/>
      <c r="U212" s="31"/>
      <c r="V212" s="31"/>
      <c r="W212" s="31"/>
      <c r="X212" s="31"/>
      <c r="Y212" s="31"/>
      <c r="Z212" s="31"/>
      <c r="AA212" s="31"/>
      <c r="AB212" s="31"/>
    </row>
    <row r="213" spans="1:28" x14ac:dyDescent="0.25">
      <c r="A213" s="190">
        <f t="shared" si="10"/>
        <v>7</v>
      </c>
      <c r="B213" s="190" t="str">
        <f t="shared" si="9"/>
        <v>JULHO</v>
      </c>
      <c r="C213" s="23">
        <v>45133</v>
      </c>
      <c r="D213" s="37">
        <f t="shared" si="11"/>
        <v>5000</v>
      </c>
      <c r="E213" s="24"/>
      <c r="F213" s="25"/>
      <c r="G213" s="24"/>
      <c r="H213" s="35"/>
      <c r="I213" s="24"/>
      <c r="J213" s="31"/>
      <c r="K213" s="31"/>
      <c r="L213" s="31"/>
      <c r="M213" s="31"/>
      <c r="N213" s="31"/>
      <c r="O213" s="31"/>
      <c r="P213" s="31"/>
      <c r="Q213" s="31"/>
      <c r="R213" s="31"/>
      <c r="S213" s="31"/>
      <c r="T213" s="31"/>
      <c r="U213" s="31"/>
      <c r="V213" s="31"/>
      <c r="W213" s="31"/>
      <c r="X213" s="31"/>
      <c r="Y213" s="31"/>
      <c r="Z213" s="31"/>
      <c r="AA213" s="31"/>
      <c r="AB213" s="31"/>
    </row>
    <row r="214" spans="1:28" x14ac:dyDescent="0.25">
      <c r="A214" s="190">
        <f t="shared" si="10"/>
        <v>7</v>
      </c>
      <c r="B214" s="190" t="str">
        <f t="shared" si="9"/>
        <v>JULHO</v>
      </c>
      <c r="C214" s="23">
        <v>45134</v>
      </c>
      <c r="D214" s="37">
        <f t="shared" si="11"/>
        <v>5000</v>
      </c>
      <c r="E214" s="24"/>
      <c r="F214" s="25"/>
      <c r="G214" s="24"/>
      <c r="H214" s="35"/>
      <c r="I214" s="24"/>
      <c r="M214" s="31"/>
      <c r="N214" s="31"/>
      <c r="O214" s="31"/>
      <c r="P214" s="31"/>
      <c r="Q214" s="31"/>
      <c r="R214" s="31"/>
      <c r="S214" s="31"/>
      <c r="T214" s="31"/>
      <c r="U214" s="31"/>
      <c r="V214" s="31"/>
      <c r="W214" s="31"/>
      <c r="X214" s="31"/>
      <c r="Y214" s="31"/>
      <c r="Z214" s="31"/>
      <c r="AA214" s="31"/>
      <c r="AB214" s="31"/>
    </row>
    <row r="215" spans="1:28" x14ac:dyDescent="0.25">
      <c r="A215" s="190">
        <f t="shared" si="10"/>
        <v>7</v>
      </c>
      <c r="B215" s="190" t="str">
        <f t="shared" si="9"/>
        <v>JULHO</v>
      </c>
      <c r="C215" s="23">
        <v>45135</v>
      </c>
      <c r="D215" s="37">
        <f t="shared" si="11"/>
        <v>5000</v>
      </c>
      <c r="E215" s="24"/>
      <c r="F215" s="25"/>
      <c r="G215" s="24"/>
      <c r="H215" s="35"/>
      <c r="I215" s="24"/>
      <c r="M215" s="31"/>
      <c r="N215" s="31"/>
      <c r="O215" s="31"/>
      <c r="P215" s="31"/>
      <c r="Q215" s="31"/>
      <c r="R215" s="31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</row>
    <row r="216" spans="1:28" x14ac:dyDescent="0.25">
      <c r="A216" s="190">
        <f t="shared" si="10"/>
        <v>7</v>
      </c>
      <c r="B216" s="190" t="str">
        <f t="shared" si="9"/>
        <v>JULHO</v>
      </c>
      <c r="C216" s="23">
        <v>45136</v>
      </c>
      <c r="D216" s="37">
        <f t="shared" si="11"/>
        <v>5000</v>
      </c>
      <c r="E216" s="24"/>
      <c r="F216" s="25"/>
      <c r="G216" s="24"/>
      <c r="H216" s="35"/>
      <c r="I216" s="24"/>
      <c r="M216" s="31"/>
      <c r="N216" s="31"/>
      <c r="O216" s="31"/>
      <c r="P216" s="31"/>
      <c r="Q216" s="31"/>
      <c r="R216" s="31"/>
      <c r="S216" s="31"/>
      <c r="T216" s="31"/>
      <c r="U216" s="31"/>
      <c r="V216" s="31"/>
      <c r="W216" s="31"/>
      <c r="X216" s="31"/>
      <c r="Y216" s="31"/>
      <c r="Z216" s="31"/>
      <c r="AA216" s="31"/>
      <c r="AB216" s="31"/>
    </row>
    <row r="217" spans="1:28" x14ac:dyDescent="0.25">
      <c r="A217" s="190">
        <f t="shared" si="10"/>
        <v>7</v>
      </c>
      <c r="B217" s="190" t="str">
        <f t="shared" si="9"/>
        <v>JULHO</v>
      </c>
      <c r="C217" s="23">
        <v>45137</v>
      </c>
      <c r="D217" s="37">
        <f t="shared" si="11"/>
        <v>5000</v>
      </c>
      <c r="E217" s="24"/>
      <c r="F217" s="25"/>
      <c r="G217" s="24"/>
      <c r="H217" s="35"/>
      <c r="I217" s="24"/>
      <c r="M217" s="31"/>
      <c r="N217" s="31"/>
      <c r="O217" s="31"/>
      <c r="P217" s="31"/>
      <c r="Q217" s="31"/>
      <c r="R217" s="31"/>
      <c r="S217" s="31"/>
      <c r="T217" s="31"/>
      <c r="U217" s="31"/>
      <c r="V217" s="31"/>
      <c r="W217" s="31"/>
      <c r="X217" s="31"/>
      <c r="Y217" s="31"/>
      <c r="Z217" s="31"/>
      <c r="AA217" s="31"/>
      <c r="AB217" s="31"/>
    </row>
    <row r="218" spans="1:28" x14ac:dyDescent="0.25">
      <c r="A218" s="190">
        <f t="shared" si="10"/>
        <v>7</v>
      </c>
      <c r="B218" s="190" t="str">
        <f t="shared" si="9"/>
        <v>JULHO</v>
      </c>
      <c r="C218" s="23">
        <v>45138</v>
      </c>
      <c r="D218" s="37">
        <f t="shared" si="11"/>
        <v>5000</v>
      </c>
      <c r="E218" s="24"/>
      <c r="F218" s="25"/>
      <c r="G218" s="24"/>
      <c r="H218" s="35"/>
      <c r="I218" s="24"/>
      <c r="M218" s="31"/>
      <c r="N218" s="31"/>
      <c r="O218" s="31"/>
      <c r="P218" s="31"/>
      <c r="Q218" s="31"/>
      <c r="R218" s="31"/>
      <c r="S218" s="31"/>
      <c r="T218" s="31"/>
      <c r="U218" s="31"/>
      <c r="V218" s="31"/>
      <c r="W218" s="31"/>
      <c r="X218" s="31"/>
      <c r="Y218" s="31"/>
      <c r="Z218" s="31"/>
      <c r="AA218" s="31"/>
      <c r="AB218" s="31"/>
    </row>
    <row r="219" spans="1:28" x14ac:dyDescent="0.25">
      <c r="A219" s="190">
        <f t="shared" si="10"/>
        <v>8</v>
      </c>
      <c r="B219" s="190" t="str">
        <f t="shared" si="9"/>
        <v>AGOSTO</v>
      </c>
      <c r="C219" s="23">
        <v>45139</v>
      </c>
      <c r="D219" s="37">
        <f t="shared" si="11"/>
        <v>5000</v>
      </c>
      <c r="E219" s="24"/>
      <c r="F219" s="25"/>
      <c r="G219" s="24"/>
      <c r="H219" s="35"/>
      <c r="I219" s="24"/>
      <c r="M219" s="31"/>
      <c r="N219" s="31"/>
      <c r="O219" s="31"/>
      <c r="P219" s="31"/>
      <c r="Q219" s="31"/>
      <c r="R219" s="31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</row>
    <row r="220" spans="1:28" x14ac:dyDescent="0.25">
      <c r="A220" s="190">
        <f t="shared" si="10"/>
        <v>8</v>
      </c>
      <c r="B220" s="190" t="str">
        <f t="shared" si="9"/>
        <v>AGOSTO</v>
      </c>
      <c r="C220" s="23">
        <v>45140</v>
      </c>
      <c r="D220" s="37">
        <f t="shared" si="11"/>
        <v>5000</v>
      </c>
      <c r="E220" s="24"/>
      <c r="F220" s="25"/>
      <c r="G220" s="24"/>
      <c r="H220" s="35"/>
      <c r="I220" s="24"/>
      <c r="M220" s="31"/>
      <c r="N220" s="31"/>
      <c r="O220" s="31"/>
      <c r="P220" s="31"/>
      <c r="Q220" s="31"/>
      <c r="R220" s="31"/>
      <c r="S220" s="31"/>
      <c r="T220" s="31"/>
      <c r="U220" s="31"/>
      <c r="V220" s="31"/>
      <c r="W220" s="31"/>
      <c r="X220" s="31"/>
      <c r="Y220" s="31"/>
      <c r="Z220" s="31"/>
      <c r="AA220" s="31"/>
      <c r="AB220" s="31"/>
    </row>
    <row r="221" spans="1:28" x14ac:dyDescent="0.25">
      <c r="A221" s="190">
        <f t="shared" si="10"/>
        <v>8</v>
      </c>
      <c r="B221" s="190" t="str">
        <f t="shared" si="9"/>
        <v>AGOSTO</v>
      </c>
      <c r="C221" s="23">
        <v>45141</v>
      </c>
      <c r="D221" s="37">
        <f t="shared" si="11"/>
        <v>5000</v>
      </c>
      <c r="E221" s="24"/>
      <c r="F221" s="25"/>
      <c r="G221" s="24"/>
      <c r="H221" s="35"/>
      <c r="I221" s="24"/>
      <c r="M221" s="31"/>
      <c r="N221" s="31"/>
      <c r="O221" s="31"/>
      <c r="P221" s="31"/>
      <c r="Q221" s="31"/>
      <c r="R221" s="31"/>
      <c r="S221" s="31"/>
      <c r="T221" s="31"/>
      <c r="U221" s="31"/>
      <c r="V221" s="31"/>
      <c r="W221" s="31"/>
      <c r="X221" s="31"/>
      <c r="Y221" s="31"/>
      <c r="Z221" s="31"/>
      <c r="AA221" s="31"/>
      <c r="AB221" s="31"/>
    </row>
    <row r="222" spans="1:28" x14ac:dyDescent="0.25">
      <c r="A222" s="190">
        <f t="shared" si="10"/>
        <v>8</v>
      </c>
      <c r="B222" s="190" t="str">
        <f t="shared" si="9"/>
        <v>AGOSTO</v>
      </c>
      <c r="C222" s="23">
        <v>45142</v>
      </c>
      <c r="D222" s="37">
        <f t="shared" si="11"/>
        <v>5000</v>
      </c>
      <c r="E222" s="24"/>
      <c r="F222" s="25"/>
      <c r="G222" s="24"/>
      <c r="H222" s="35"/>
      <c r="I222" s="24"/>
      <c r="M222" s="31"/>
      <c r="N222" s="31"/>
      <c r="O222" s="31"/>
      <c r="P222" s="31"/>
      <c r="Q222" s="31"/>
      <c r="R222" s="31"/>
      <c r="S222" s="31"/>
      <c r="T222" s="31"/>
      <c r="U222" s="31"/>
      <c r="V222" s="31"/>
      <c r="W222" s="31"/>
      <c r="X222" s="31"/>
      <c r="Y222" s="31"/>
      <c r="Z222" s="31"/>
      <c r="AA222" s="31"/>
      <c r="AB222" s="31"/>
    </row>
    <row r="223" spans="1:28" x14ac:dyDescent="0.25">
      <c r="A223" s="190">
        <f t="shared" si="10"/>
        <v>8</v>
      </c>
      <c r="B223" s="190" t="str">
        <f t="shared" si="9"/>
        <v>AGOSTO</v>
      </c>
      <c r="C223" s="23">
        <v>45143</v>
      </c>
      <c r="D223" s="37">
        <f t="shared" si="11"/>
        <v>5000</v>
      </c>
      <c r="E223" s="24"/>
      <c r="F223" s="25"/>
      <c r="G223" s="24"/>
      <c r="H223" s="35"/>
      <c r="I223" s="24"/>
      <c r="M223" s="31"/>
      <c r="N223" s="31"/>
      <c r="O223" s="31"/>
      <c r="P223" s="31"/>
      <c r="Q223" s="31"/>
      <c r="R223" s="31"/>
      <c r="S223" s="31"/>
      <c r="T223" s="31"/>
      <c r="U223" s="31"/>
      <c r="V223" s="31"/>
      <c r="W223" s="31"/>
      <c r="X223" s="31"/>
      <c r="Y223" s="31"/>
      <c r="Z223" s="31"/>
      <c r="AA223" s="31"/>
      <c r="AB223" s="31"/>
    </row>
    <row r="224" spans="1:28" x14ac:dyDescent="0.25">
      <c r="A224" s="190">
        <f t="shared" si="10"/>
        <v>8</v>
      </c>
      <c r="B224" s="190" t="str">
        <f t="shared" si="9"/>
        <v>AGOSTO</v>
      </c>
      <c r="C224" s="23">
        <v>45144</v>
      </c>
      <c r="D224" s="37">
        <f t="shared" si="11"/>
        <v>5000</v>
      </c>
      <c r="E224" s="24"/>
      <c r="F224" s="25"/>
      <c r="G224" s="24"/>
      <c r="H224" s="35"/>
      <c r="I224" s="24"/>
      <c r="M224" s="31"/>
      <c r="N224" s="31"/>
      <c r="O224" s="31"/>
      <c r="P224" s="31"/>
      <c r="Q224" s="31"/>
      <c r="R224" s="31"/>
      <c r="S224" s="31"/>
      <c r="T224" s="31"/>
      <c r="U224" s="31"/>
      <c r="V224" s="31"/>
      <c r="W224" s="31"/>
      <c r="X224" s="31"/>
      <c r="Y224" s="31"/>
      <c r="Z224" s="31"/>
      <c r="AA224" s="31"/>
      <c r="AB224" s="31"/>
    </row>
    <row r="225" spans="1:28" x14ac:dyDescent="0.25">
      <c r="A225" s="190">
        <f t="shared" si="10"/>
        <v>8</v>
      </c>
      <c r="B225" s="190" t="str">
        <f t="shared" si="9"/>
        <v>AGOSTO</v>
      </c>
      <c r="C225" s="23">
        <v>45145</v>
      </c>
      <c r="D225" s="37">
        <f t="shared" si="11"/>
        <v>5000</v>
      </c>
      <c r="E225" s="24"/>
      <c r="F225" s="25"/>
      <c r="G225" s="24"/>
      <c r="H225" s="35"/>
      <c r="I225" s="24"/>
      <c r="M225" s="31"/>
      <c r="N225" s="31"/>
      <c r="O225" s="31"/>
      <c r="P225" s="31"/>
      <c r="Q225" s="31"/>
      <c r="R225" s="31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</row>
    <row r="226" spans="1:28" x14ac:dyDescent="0.25">
      <c r="A226" s="190">
        <f t="shared" si="10"/>
        <v>8</v>
      </c>
      <c r="B226" s="190" t="str">
        <f t="shared" si="9"/>
        <v>AGOSTO</v>
      </c>
      <c r="C226" s="23">
        <v>45146</v>
      </c>
      <c r="D226" s="37">
        <f t="shared" si="11"/>
        <v>5000</v>
      </c>
      <c r="E226" s="24"/>
      <c r="F226" s="25"/>
      <c r="G226" s="24"/>
      <c r="H226" s="35"/>
      <c r="I226" s="24"/>
      <c r="M226" s="31"/>
      <c r="N226" s="31"/>
      <c r="O226" s="31"/>
      <c r="P226" s="31"/>
      <c r="Q226" s="31"/>
      <c r="R226" s="31"/>
      <c r="S226" s="31"/>
      <c r="T226" s="31"/>
      <c r="U226" s="31"/>
      <c r="V226" s="31"/>
      <c r="W226" s="31"/>
      <c r="X226" s="31"/>
      <c r="Y226" s="31"/>
      <c r="Z226" s="31"/>
      <c r="AA226" s="31"/>
      <c r="AB226" s="31"/>
    </row>
    <row r="227" spans="1:28" x14ac:dyDescent="0.25">
      <c r="A227" s="190">
        <f t="shared" si="10"/>
        <v>8</v>
      </c>
      <c r="B227" s="190" t="str">
        <f t="shared" si="9"/>
        <v>AGOSTO</v>
      </c>
      <c r="C227" s="23">
        <v>45147</v>
      </c>
      <c r="D227" s="37">
        <f t="shared" si="11"/>
        <v>5000</v>
      </c>
      <c r="E227" s="24"/>
      <c r="F227" s="25"/>
      <c r="G227" s="24"/>
      <c r="H227" s="35"/>
      <c r="I227" s="24"/>
      <c r="M227" s="31"/>
      <c r="N227" s="31"/>
      <c r="O227" s="31"/>
      <c r="P227" s="31"/>
      <c r="Q227" s="31"/>
      <c r="R227" s="31"/>
      <c r="S227" s="31"/>
      <c r="T227" s="31"/>
      <c r="U227" s="31"/>
      <c r="V227" s="31"/>
      <c r="W227" s="31"/>
      <c r="X227" s="31"/>
      <c r="Y227" s="31"/>
      <c r="Z227" s="31"/>
      <c r="AA227" s="31"/>
      <c r="AB227" s="31"/>
    </row>
    <row r="228" spans="1:28" x14ac:dyDescent="0.25">
      <c r="A228" s="190">
        <f t="shared" si="10"/>
        <v>8</v>
      </c>
      <c r="B228" s="190" t="str">
        <f t="shared" si="9"/>
        <v>AGOSTO</v>
      </c>
      <c r="C228" s="23">
        <v>45148</v>
      </c>
      <c r="D228" s="37">
        <f t="shared" si="11"/>
        <v>5000</v>
      </c>
      <c r="E228" s="24"/>
      <c r="F228" s="25"/>
      <c r="G228" s="24"/>
      <c r="H228" s="35"/>
      <c r="I228" s="24"/>
      <c r="M228" s="31"/>
      <c r="N228" s="31"/>
      <c r="O228" s="31"/>
      <c r="P228" s="31"/>
      <c r="Q228" s="31"/>
      <c r="R228" s="31"/>
      <c r="S228" s="31"/>
      <c r="T228" s="31"/>
      <c r="U228" s="31"/>
      <c r="V228" s="31"/>
      <c r="W228" s="31"/>
      <c r="X228" s="31"/>
      <c r="Y228" s="31"/>
      <c r="Z228" s="31"/>
      <c r="AA228" s="31"/>
      <c r="AB228" s="31"/>
    </row>
    <row r="229" spans="1:28" x14ac:dyDescent="0.25">
      <c r="A229" s="190">
        <f t="shared" si="10"/>
        <v>8</v>
      </c>
      <c r="B229" s="190" t="str">
        <f t="shared" si="9"/>
        <v>AGOSTO</v>
      </c>
      <c r="C229" s="23">
        <v>45149</v>
      </c>
      <c r="D229" s="37">
        <f t="shared" si="11"/>
        <v>5000</v>
      </c>
      <c r="E229" s="24"/>
      <c r="F229" s="25"/>
      <c r="G229" s="24"/>
      <c r="H229" s="35"/>
      <c r="I229" s="24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</row>
    <row r="230" spans="1:28" x14ac:dyDescent="0.25">
      <c r="A230" s="190">
        <f t="shared" si="10"/>
        <v>8</v>
      </c>
      <c r="B230" s="190" t="str">
        <f t="shared" si="9"/>
        <v>AGOSTO</v>
      </c>
      <c r="C230" s="23">
        <v>45150</v>
      </c>
      <c r="D230" s="37">
        <f t="shared" si="11"/>
        <v>5000</v>
      </c>
      <c r="E230" s="24"/>
      <c r="F230" s="25"/>
      <c r="G230" s="24"/>
      <c r="H230" s="35"/>
      <c r="I230" s="24"/>
      <c r="M230" s="31"/>
      <c r="N230" s="31"/>
      <c r="O230" s="31"/>
      <c r="P230" s="31"/>
      <c r="Q230" s="31"/>
      <c r="R230" s="31"/>
      <c r="S230" s="31"/>
      <c r="T230" s="31"/>
      <c r="U230" s="31"/>
      <c r="V230" s="31"/>
      <c r="W230" s="31"/>
      <c r="X230" s="31"/>
      <c r="Y230" s="31"/>
      <c r="Z230" s="31"/>
      <c r="AA230" s="31"/>
      <c r="AB230" s="31"/>
    </row>
    <row r="231" spans="1:28" x14ac:dyDescent="0.25">
      <c r="A231" s="190">
        <f t="shared" si="10"/>
        <v>8</v>
      </c>
      <c r="B231" s="190" t="str">
        <f t="shared" si="9"/>
        <v>AGOSTO</v>
      </c>
      <c r="C231" s="23">
        <v>45151</v>
      </c>
      <c r="D231" s="37">
        <f t="shared" si="11"/>
        <v>5000</v>
      </c>
      <c r="E231" s="24"/>
      <c r="F231" s="25"/>
      <c r="G231" s="24"/>
      <c r="H231" s="35"/>
      <c r="I231" s="24"/>
      <c r="M231" s="31"/>
      <c r="N231" s="31"/>
      <c r="O231" s="31"/>
      <c r="P231" s="31"/>
      <c r="Q231" s="31"/>
      <c r="R231" s="31"/>
      <c r="S231" s="31"/>
      <c r="T231" s="31"/>
      <c r="U231" s="31"/>
      <c r="V231" s="31"/>
      <c r="W231" s="31"/>
      <c r="X231" s="31"/>
      <c r="Y231" s="31"/>
      <c r="Z231" s="31"/>
      <c r="AA231" s="31"/>
      <c r="AB231" s="31"/>
    </row>
    <row r="232" spans="1:28" x14ac:dyDescent="0.25">
      <c r="A232" s="190">
        <f t="shared" si="10"/>
        <v>8</v>
      </c>
      <c r="B232" s="190" t="str">
        <f t="shared" si="9"/>
        <v>AGOSTO</v>
      </c>
      <c r="C232" s="23">
        <v>45152</v>
      </c>
      <c r="D232" s="37">
        <f t="shared" si="11"/>
        <v>5000</v>
      </c>
      <c r="E232" s="24"/>
      <c r="F232" s="25"/>
      <c r="G232" s="24"/>
      <c r="H232" s="35"/>
      <c r="I232" s="24"/>
      <c r="M232" s="31"/>
      <c r="N232" s="31"/>
      <c r="O232" s="31"/>
      <c r="P232" s="31"/>
      <c r="Q232" s="31"/>
      <c r="R232" s="31"/>
      <c r="S232" s="31"/>
      <c r="T232" s="31"/>
      <c r="U232" s="31"/>
      <c r="V232" s="31"/>
      <c r="W232" s="31"/>
      <c r="X232" s="31"/>
      <c r="Y232" s="31"/>
      <c r="Z232" s="31"/>
      <c r="AA232" s="31"/>
      <c r="AB232" s="31"/>
    </row>
    <row r="233" spans="1:28" x14ac:dyDescent="0.25">
      <c r="A233" s="190">
        <f t="shared" si="10"/>
        <v>8</v>
      </c>
      <c r="B233" s="190" t="str">
        <f t="shared" si="9"/>
        <v>AGOSTO</v>
      </c>
      <c r="C233" s="23">
        <v>45153</v>
      </c>
      <c r="D233" s="37">
        <f t="shared" si="11"/>
        <v>5000</v>
      </c>
      <c r="E233" s="24"/>
      <c r="F233" s="25"/>
      <c r="G233" s="24"/>
      <c r="H233" s="35"/>
      <c r="I233" s="24"/>
      <c r="M233" s="31"/>
      <c r="N233" s="31"/>
      <c r="O233" s="31"/>
      <c r="P233" s="31"/>
      <c r="Q233" s="31"/>
      <c r="R233" s="31"/>
      <c r="S233" s="31"/>
      <c r="T233" s="31"/>
      <c r="U233" s="31"/>
      <c r="V233" s="31"/>
      <c r="W233" s="31"/>
      <c r="X233" s="31"/>
      <c r="Y233" s="31"/>
      <c r="Z233" s="31"/>
      <c r="AA233" s="31"/>
      <c r="AB233" s="31"/>
    </row>
    <row r="234" spans="1:28" x14ac:dyDescent="0.25">
      <c r="A234" s="190">
        <f t="shared" si="10"/>
        <v>8</v>
      </c>
      <c r="B234" s="190" t="str">
        <f t="shared" si="9"/>
        <v>AGOSTO</v>
      </c>
      <c r="C234" s="23">
        <v>45154</v>
      </c>
      <c r="D234" s="37">
        <f t="shared" si="11"/>
        <v>5000</v>
      </c>
      <c r="E234" s="24"/>
      <c r="F234" s="25"/>
      <c r="G234" s="24"/>
      <c r="H234" s="35"/>
      <c r="I234" s="24"/>
      <c r="M234" s="31"/>
      <c r="N234" s="31"/>
      <c r="O234" s="31"/>
      <c r="P234" s="31"/>
      <c r="Q234" s="31"/>
      <c r="R234" s="31"/>
      <c r="S234" s="31"/>
      <c r="T234" s="31"/>
      <c r="U234" s="31"/>
      <c r="V234" s="31"/>
      <c r="W234" s="31"/>
      <c r="X234" s="31"/>
      <c r="Y234" s="31"/>
      <c r="Z234" s="31"/>
      <c r="AA234" s="31"/>
      <c r="AB234" s="31"/>
    </row>
    <row r="235" spans="1:28" x14ac:dyDescent="0.25">
      <c r="A235" s="190">
        <f t="shared" si="10"/>
        <v>8</v>
      </c>
      <c r="B235" s="190" t="str">
        <f t="shared" si="9"/>
        <v>AGOSTO</v>
      </c>
      <c r="C235" s="23">
        <v>45155</v>
      </c>
      <c r="D235" s="37">
        <f t="shared" si="11"/>
        <v>5000</v>
      </c>
      <c r="E235" s="24"/>
      <c r="F235" s="25"/>
      <c r="G235" s="24"/>
      <c r="H235" s="35"/>
      <c r="I235" s="24"/>
      <c r="M235" s="31"/>
      <c r="N235" s="31"/>
      <c r="O235" s="31"/>
      <c r="P235" s="31"/>
      <c r="Q235" s="31"/>
      <c r="R235" s="31"/>
      <c r="S235" s="31"/>
      <c r="T235" s="31"/>
      <c r="U235" s="31"/>
      <c r="V235" s="31"/>
      <c r="W235" s="31"/>
      <c r="X235" s="31"/>
      <c r="Y235" s="31"/>
      <c r="Z235" s="31"/>
      <c r="AA235" s="31"/>
      <c r="AB235" s="31"/>
    </row>
    <row r="236" spans="1:28" x14ac:dyDescent="0.25">
      <c r="A236" s="190">
        <f t="shared" si="10"/>
        <v>8</v>
      </c>
      <c r="B236" s="190" t="str">
        <f t="shared" si="9"/>
        <v>AGOSTO</v>
      </c>
      <c r="C236" s="23">
        <v>45156</v>
      </c>
      <c r="D236" s="37">
        <f t="shared" si="11"/>
        <v>5000</v>
      </c>
      <c r="E236" s="24"/>
      <c r="F236" s="25"/>
      <c r="G236" s="24"/>
      <c r="H236" s="35"/>
      <c r="I236" s="24"/>
      <c r="M236" s="31"/>
      <c r="N236" s="31"/>
      <c r="O236" s="31"/>
      <c r="P236" s="31"/>
      <c r="Q236" s="31"/>
      <c r="R236" s="31"/>
      <c r="S236" s="31"/>
      <c r="T236" s="31"/>
      <c r="U236" s="31"/>
      <c r="V236" s="31"/>
      <c r="W236" s="31"/>
      <c r="X236" s="31"/>
      <c r="Y236" s="31"/>
      <c r="Z236" s="31"/>
      <c r="AA236" s="31"/>
      <c r="AB236" s="31"/>
    </row>
    <row r="237" spans="1:28" x14ac:dyDescent="0.25">
      <c r="A237" s="190">
        <f t="shared" si="10"/>
        <v>8</v>
      </c>
      <c r="B237" s="190" t="str">
        <f t="shared" si="9"/>
        <v>AGOSTO</v>
      </c>
      <c r="C237" s="23">
        <v>45157</v>
      </c>
      <c r="D237" s="37">
        <f t="shared" si="11"/>
        <v>5000</v>
      </c>
      <c r="E237" s="24"/>
      <c r="F237" s="25"/>
      <c r="G237" s="24"/>
      <c r="H237" s="35"/>
      <c r="I237" s="24"/>
      <c r="M237" s="31"/>
      <c r="N237" s="31"/>
      <c r="O237" s="31"/>
      <c r="P237" s="31"/>
      <c r="Q237" s="31"/>
      <c r="R237" s="31"/>
      <c r="S237" s="31"/>
      <c r="T237" s="31"/>
      <c r="U237" s="31"/>
      <c r="V237" s="31"/>
      <c r="W237" s="31"/>
      <c r="X237" s="31"/>
      <c r="Y237" s="31"/>
      <c r="Z237" s="31"/>
      <c r="AA237" s="31"/>
      <c r="AB237" s="31"/>
    </row>
    <row r="238" spans="1:28" x14ac:dyDescent="0.25">
      <c r="A238" s="190">
        <f t="shared" si="10"/>
        <v>8</v>
      </c>
      <c r="B238" s="190" t="str">
        <f t="shared" si="9"/>
        <v>AGOSTO</v>
      </c>
      <c r="C238" s="23">
        <v>45158</v>
      </c>
      <c r="D238" s="37">
        <f t="shared" si="11"/>
        <v>5000</v>
      </c>
      <c r="E238" s="24"/>
      <c r="F238" s="25"/>
      <c r="G238" s="24"/>
      <c r="H238" s="35"/>
      <c r="I238" s="24"/>
      <c r="M238" s="31"/>
      <c r="N238" s="31"/>
      <c r="O238" s="31"/>
      <c r="P238" s="31"/>
      <c r="Q238" s="31"/>
      <c r="R238" s="31"/>
      <c r="S238" s="31"/>
      <c r="T238" s="31"/>
      <c r="U238" s="31"/>
      <c r="V238" s="31"/>
      <c r="W238" s="31"/>
      <c r="X238" s="31"/>
      <c r="Y238" s="31"/>
      <c r="Z238" s="31"/>
      <c r="AA238" s="31"/>
      <c r="AB238" s="31"/>
    </row>
    <row r="239" spans="1:28" x14ac:dyDescent="0.25">
      <c r="A239" s="190">
        <f t="shared" si="10"/>
        <v>8</v>
      </c>
      <c r="B239" s="190" t="str">
        <f t="shared" si="9"/>
        <v>AGOSTO</v>
      </c>
      <c r="C239" s="23">
        <v>45159</v>
      </c>
      <c r="D239" s="37">
        <f t="shared" si="11"/>
        <v>5000</v>
      </c>
      <c r="E239" s="24"/>
      <c r="F239" s="25"/>
      <c r="G239" s="24"/>
      <c r="H239" s="35"/>
      <c r="I239" s="24"/>
      <c r="M239" s="31"/>
      <c r="N239" s="31"/>
      <c r="O239" s="31"/>
      <c r="P239" s="31"/>
      <c r="Q239" s="31"/>
      <c r="R239" s="31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</row>
    <row r="240" spans="1:28" x14ac:dyDescent="0.25">
      <c r="A240" s="190">
        <f t="shared" si="10"/>
        <v>8</v>
      </c>
      <c r="B240" s="190" t="str">
        <f t="shared" si="9"/>
        <v>AGOSTO</v>
      </c>
      <c r="C240" s="23">
        <v>45160</v>
      </c>
      <c r="D240" s="37">
        <f t="shared" si="11"/>
        <v>5000</v>
      </c>
      <c r="E240" s="24"/>
      <c r="F240" s="25"/>
      <c r="G240" s="24"/>
      <c r="H240" s="35"/>
      <c r="I240" s="24"/>
      <c r="M240" s="31"/>
      <c r="N240" s="31"/>
      <c r="O240" s="31"/>
      <c r="P240" s="31"/>
      <c r="Q240" s="31"/>
      <c r="R240" s="31"/>
      <c r="S240" s="31"/>
      <c r="T240" s="31"/>
      <c r="U240" s="31"/>
      <c r="V240" s="31"/>
      <c r="W240" s="31"/>
      <c r="X240" s="31"/>
      <c r="Y240" s="31"/>
      <c r="Z240" s="31"/>
      <c r="AA240" s="31"/>
      <c r="AB240" s="31"/>
    </row>
    <row r="241" spans="1:28" x14ac:dyDescent="0.25">
      <c r="A241" s="190">
        <f t="shared" si="10"/>
        <v>8</v>
      </c>
      <c r="B241" s="190" t="str">
        <f t="shared" si="9"/>
        <v>AGOSTO</v>
      </c>
      <c r="C241" s="23">
        <v>45161</v>
      </c>
      <c r="D241" s="37">
        <f t="shared" si="11"/>
        <v>5000</v>
      </c>
      <c r="E241" s="24"/>
      <c r="F241" s="25"/>
      <c r="G241" s="24"/>
      <c r="H241" s="35"/>
      <c r="I241" s="24"/>
      <c r="M241" s="31"/>
      <c r="N241" s="31"/>
      <c r="O241" s="31"/>
      <c r="P241" s="31"/>
      <c r="Q241" s="31"/>
      <c r="R241" s="31"/>
      <c r="S241" s="31"/>
      <c r="T241" s="31"/>
      <c r="U241" s="31"/>
      <c r="V241" s="31"/>
      <c r="W241" s="31"/>
      <c r="X241" s="31"/>
      <c r="Y241" s="31"/>
      <c r="Z241" s="31"/>
      <c r="AA241" s="31"/>
      <c r="AB241" s="31"/>
    </row>
    <row r="242" spans="1:28" x14ac:dyDescent="0.25">
      <c r="A242" s="190">
        <f t="shared" si="10"/>
        <v>8</v>
      </c>
      <c r="B242" s="190" t="str">
        <f t="shared" si="9"/>
        <v>AGOSTO</v>
      </c>
      <c r="C242" s="23">
        <v>45162</v>
      </c>
      <c r="D242" s="37">
        <f t="shared" si="11"/>
        <v>5000</v>
      </c>
      <c r="E242" s="24"/>
      <c r="F242" s="25"/>
      <c r="G242" s="24"/>
      <c r="H242" s="35"/>
      <c r="I242" s="24"/>
      <c r="M242" s="31"/>
      <c r="N242" s="31"/>
      <c r="O242" s="31"/>
      <c r="P242" s="31"/>
      <c r="Q242" s="31"/>
      <c r="R242" s="31"/>
      <c r="S242" s="31"/>
      <c r="T242" s="31"/>
      <c r="U242" s="31"/>
      <c r="V242" s="31"/>
      <c r="W242" s="31"/>
      <c r="X242" s="31"/>
      <c r="Y242" s="31"/>
      <c r="Z242" s="31"/>
      <c r="AA242" s="31"/>
      <c r="AB242" s="31"/>
    </row>
    <row r="243" spans="1:28" x14ac:dyDescent="0.25">
      <c r="A243" s="190">
        <f t="shared" si="10"/>
        <v>8</v>
      </c>
      <c r="B243" s="190" t="str">
        <f t="shared" si="9"/>
        <v>AGOSTO</v>
      </c>
      <c r="C243" s="23">
        <v>45163</v>
      </c>
      <c r="D243" s="37">
        <f t="shared" si="11"/>
        <v>5000</v>
      </c>
      <c r="E243" s="24"/>
      <c r="F243" s="25"/>
      <c r="G243" s="24"/>
      <c r="H243" s="35"/>
      <c r="I243" s="24"/>
      <c r="M243" s="31"/>
      <c r="N243" s="31"/>
      <c r="O243" s="31"/>
      <c r="P243" s="31"/>
      <c r="Q243" s="31"/>
      <c r="R243" s="31"/>
      <c r="S243" s="31"/>
      <c r="T243" s="31"/>
      <c r="U243" s="31"/>
      <c r="V243" s="31"/>
      <c r="W243" s="31"/>
      <c r="X243" s="31"/>
      <c r="Y243" s="31"/>
      <c r="Z243" s="31"/>
      <c r="AA243" s="31"/>
      <c r="AB243" s="31"/>
    </row>
    <row r="244" spans="1:28" x14ac:dyDescent="0.25">
      <c r="A244" s="190">
        <f t="shared" si="10"/>
        <v>8</v>
      </c>
      <c r="B244" s="190" t="str">
        <f t="shared" si="9"/>
        <v>AGOSTO</v>
      </c>
      <c r="C244" s="23">
        <v>45164</v>
      </c>
      <c r="D244" s="37">
        <f t="shared" si="11"/>
        <v>5000</v>
      </c>
      <c r="E244" s="24"/>
      <c r="F244" s="25"/>
      <c r="G244" s="24"/>
      <c r="H244" s="35"/>
      <c r="I244" s="24"/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31"/>
      <c r="X244" s="31"/>
      <c r="Y244" s="31"/>
      <c r="Z244" s="31"/>
      <c r="AA244" s="31"/>
      <c r="AB244" s="31"/>
    </row>
    <row r="245" spans="1:28" x14ac:dyDescent="0.25">
      <c r="A245" s="190">
        <f t="shared" si="10"/>
        <v>8</v>
      </c>
      <c r="B245" s="190" t="str">
        <f t="shared" si="9"/>
        <v>AGOSTO</v>
      </c>
      <c r="C245" s="23">
        <v>45165</v>
      </c>
      <c r="D245" s="37">
        <f t="shared" si="11"/>
        <v>5000</v>
      </c>
      <c r="E245" s="24"/>
      <c r="F245" s="25"/>
      <c r="G245" s="24"/>
      <c r="H245" s="35"/>
      <c r="I245" s="24"/>
      <c r="M245" s="31"/>
      <c r="N245" s="31"/>
      <c r="O245" s="31"/>
      <c r="P245" s="31"/>
      <c r="Q245" s="31"/>
      <c r="R245" s="31"/>
      <c r="S245" s="31"/>
      <c r="T245" s="31"/>
      <c r="U245" s="31"/>
      <c r="V245" s="31"/>
      <c r="W245" s="31"/>
      <c r="X245" s="31"/>
      <c r="Y245" s="31"/>
      <c r="Z245" s="31"/>
      <c r="AA245" s="31"/>
      <c r="AB245" s="31"/>
    </row>
    <row r="246" spans="1:28" x14ac:dyDescent="0.25">
      <c r="A246" s="190">
        <f t="shared" si="10"/>
        <v>8</v>
      </c>
      <c r="B246" s="190" t="str">
        <f t="shared" si="9"/>
        <v>AGOSTO</v>
      </c>
      <c r="C246" s="23">
        <v>45166</v>
      </c>
      <c r="D246" s="37">
        <f t="shared" si="11"/>
        <v>5000</v>
      </c>
      <c r="E246" s="24"/>
      <c r="F246" s="25"/>
      <c r="G246" s="24"/>
      <c r="H246" s="35"/>
      <c r="I246" s="24"/>
      <c r="M246" s="31"/>
      <c r="N246" s="31"/>
      <c r="O246" s="31"/>
      <c r="P246" s="31"/>
      <c r="Q246" s="31"/>
      <c r="R246" s="31"/>
      <c r="S246" s="31"/>
      <c r="T246" s="31"/>
      <c r="U246" s="31"/>
      <c r="V246" s="31"/>
      <c r="W246" s="31"/>
      <c r="X246" s="31"/>
      <c r="Y246" s="31"/>
      <c r="Z246" s="31"/>
      <c r="AA246" s="31"/>
      <c r="AB246" s="31"/>
    </row>
    <row r="247" spans="1:28" x14ac:dyDescent="0.25">
      <c r="A247" s="190">
        <f t="shared" si="10"/>
        <v>8</v>
      </c>
      <c r="B247" s="190" t="str">
        <f t="shared" si="9"/>
        <v>AGOSTO</v>
      </c>
      <c r="C247" s="23">
        <v>45167</v>
      </c>
      <c r="D247" s="37">
        <f t="shared" si="11"/>
        <v>5000</v>
      </c>
      <c r="E247" s="24"/>
      <c r="F247" s="25"/>
      <c r="G247" s="24"/>
      <c r="H247" s="35"/>
      <c r="I247" s="24"/>
      <c r="M247" s="31"/>
      <c r="N247" s="31"/>
      <c r="O247" s="31"/>
      <c r="P247" s="31"/>
      <c r="Q247" s="31"/>
      <c r="R247" s="31"/>
      <c r="S247" s="31"/>
      <c r="T247" s="31"/>
      <c r="U247" s="31"/>
      <c r="V247" s="31"/>
      <c r="W247" s="31"/>
      <c r="X247" s="31"/>
      <c r="Y247" s="31"/>
      <c r="Z247" s="31"/>
      <c r="AA247" s="31"/>
      <c r="AB247" s="31"/>
    </row>
    <row r="248" spans="1:28" x14ac:dyDescent="0.25">
      <c r="A248" s="190">
        <f t="shared" si="10"/>
        <v>8</v>
      </c>
      <c r="B248" s="190" t="str">
        <f t="shared" si="9"/>
        <v>AGOSTO</v>
      </c>
      <c r="C248" s="23">
        <v>45168</v>
      </c>
      <c r="D248" s="37">
        <f t="shared" si="11"/>
        <v>5000</v>
      </c>
      <c r="E248" s="24"/>
      <c r="F248" s="25"/>
      <c r="G248" s="24"/>
      <c r="H248" s="35"/>
      <c r="I248" s="24"/>
      <c r="M248" s="31"/>
      <c r="N248" s="31"/>
      <c r="O248" s="31"/>
      <c r="P248" s="31"/>
      <c r="Q248" s="31"/>
      <c r="R248" s="31"/>
      <c r="S248" s="31"/>
      <c r="T248" s="31"/>
      <c r="U248" s="31"/>
      <c r="V248" s="31"/>
      <c r="W248" s="31"/>
      <c r="X248" s="31"/>
      <c r="Y248" s="31"/>
      <c r="Z248" s="31"/>
      <c r="AA248" s="31"/>
      <c r="AB248" s="31"/>
    </row>
    <row r="249" spans="1:28" x14ac:dyDescent="0.25">
      <c r="A249" s="190">
        <f t="shared" si="10"/>
        <v>8</v>
      </c>
      <c r="B249" s="190" t="str">
        <f t="shared" si="9"/>
        <v>AGOSTO</v>
      </c>
      <c r="C249" s="23">
        <v>45169</v>
      </c>
      <c r="D249" s="37">
        <f t="shared" si="11"/>
        <v>5000</v>
      </c>
      <c r="E249" s="24"/>
      <c r="F249" s="25"/>
      <c r="G249" s="24"/>
      <c r="H249" s="35"/>
      <c r="I249" s="24"/>
      <c r="M249" s="31"/>
      <c r="N249" s="31"/>
      <c r="O249" s="31"/>
      <c r="P249" s="31"/>
      <c r="Q249" s="31"/>
      <c r="R249" s="31"/>
      <c r="S249" s="31"/>
      <c r="T249" s="31"/>
      <c r="U249" s="31"/>
      <c r="V249" s="31"/>
      <c r="W249" s="31"/>
      <c r="X249" s="31"/>
      <c r="Y249" s="31"/>
      <c r="Z249" s="31"/>
      <c r="AA249" s="31"/>
      <c r="AB249" s="31"/>
    </row>
    <row r="250" spans="1:28" x14ac:dyDescent="0.25">
      <c r="A250" s="190">
        <f t="shared" si="10"/>
        <v>9</v>
      </c>
      <c r="B250" s="190" t="str">
        <f t="shared" si="9"/>
        <v>SETEMBRO</v>
      </c>
      <c r="C250" s="23">
        <v>45170</v>
      </c>
      <c r="D250" s="37">
        <f t="shared" si="11"/>
        <v>5000</v>
      </c>
      <c r="E250" s="24"/>
      <c r="F250" s="25"/>
      <c r="G250" s="24"/>
      <c r="H250" s="35"/>
      <c r="I250" s="24"/>
      <c r="M250" s="31"/>
      <c r="N250" s="31"/>
      <c r="O250" s="31"/>
      <c r="P250" s="31"/>
      <c r="Q250" s="31"/>
      <c r="R250" s="31"/>
      <c r="S250" s="31"/>
      <c r="T250" s="31"/>
      <c r="U250" s="31"/>
      <c r="V250" s="31"/>
      <c r="W250" s="31"/>
      <c r="X250" s="31"/>
      <c r="Y250" s="31"/>
      <c r="Z250" s="31"/>
      <c r="AA250" s="31"/>
      <c r="AB250" s="31"/>
    </row>
    <row r="251" spans="1:28" x14ac:dyDescent="0.25">
      <c r="A251" s="190">
        <f t="shared" si="10"/>
        <v>9</v>
      </c>
      <c r="B251" s="190" t="str">
        <f t="shared" si="9"/>
        <v>SETEMBRO</v>
      </c>
      <c r="C251" s="23">
        <v>45171</v>
      </c>
      <c r="D251" s="37">
        <f t="shared" si="11"/>
        <v>5000</v>
      </c>
      <c r="E251" s="24"/>
      <c r="F251" s="25"/>
      <c r="G251" s="24"/>
      <c r="H251" s="35"/>
      <c r="I251" s="24"/>
      <c r="M251" s="31"/>
      <c r="N251" s="31"/>
      <c r="O251" s="31"/>
      <c r="P251" s="31"/>
      <c r="Q251" s="31"/>
      <c r="R251" s="31"/>
      <c r="S251" s="31"/>
      <c r="T251" s="31"/>
      <c r="U251" s="31"/>
      <c r="V251" s="31"/>
      <c r="W251" s="31"/>
      <c r="X251" s="31"/>
      <c r="Y251" s="31"/>
      <c r="Z251" s="31"/>
      <c r="AA251" s="31"/>
      <c r="AB251" s="31"/>
    </row>
    <row r="252" spans="1:28" x14ac:dyDescent="0.25">
      <c r="A252" s="190">
        <f t="shared" si="10"/>
        <v>9</v>
      </c>
      <c r="B252" s="190" t="str">
        <f t="shared" si="9"/>
        <v>SETEMBRO</v>
      </c>
      <c r="C252" s="23">
        <v>45172</v>
      </c>
      <c r="D252" s="37">
        <f t="shared" si="11"/>
        <v>5000</v>
      </c>
      <c r="E252" s="24"/>
      <c r="F252" s="25"/>
      <c r="G252" s="24"/>
      <c r="H252" s="35"/>
      <c r="I252" s="24"/>
      <c r="M252" s="31"/>
      <c r="N252" s="31"/>
      <c r="O252" s="31"/>
      <c r="P252" s="31"/>
      <c r="Q252" s="31"/>
      <c r="R252" s="31"/>
      <c r="S252" s="31"/>
      <c r="T252" s="31"/>
      <c r="U252" s="31"/>
      <c r="V252" s="31"/>
      <c r="W252" s="31"/>
      <c r="X252" s="31"/>
      <c r="Y252" s="31"/>
      <c r="Z252" s="31"/>
      <c r="AA252" s="31"/>
      <c r="AB252" s="31"/>
    </row>
    <row r="253" spans="1:28" x14ac:dyDescent="0.25">
      <c r="A253" s="190">
        <f t="shared" si="10"/>
        <v>9</v>
      </c>
      <c r="B253" s="190" t="str">
        <f t="shared" si="9"/>
        <v>SETEMBRO</v>
      </c>
      <c r="C253" s="23">
        <v>45173</v>
      </c>
      <c r="D253" s="37">
        <f t="shared" si="11"/>
        <v>5000</v>
      </c>
      <c r="E253" s="24"/>
      <c r="F253" s="25"/>
      <c r="G253" s="24"/>
      <c r="H253" s="35"/>
      <c r="I253" s="24"/>
      <c r="M253" s="31"/>
      <c r="N253" s="31"/>
      <c r="O253" s="31"/>
      <c r="P253" s="31"/>
      <c r="Q253" s="31"/>
      <c r="R253" s="31"/>
      <c r="S253" s="31"/>
      <c r="T253" s="31"/>
      <c r="U253" s="31"/>
      <c r="V253" s="31"/>
      <c r="W253" s="31"/>
      <c r="X253" s="31"/>
      <c r="Y253" s="31"/>
      <c r="Z253" s="31"/>
      <c r="AA253" s="31"/>
      <c r="AB253" s="31"/>
    </row>
    <row r="254" spans="1:28" x14ac:dyDescent="0.25">
      <c r="A254" s="190">
        <f t="shared" si="10"/>
        <v>9</v>
      </c>
      <c r="B254" s="190" t="str">
        <f t="shared" si="9"/>
        <v>SETEMBRO</v>
      </c>
      <c r="C254" s="23">
        <v>45174</v>
      </c>
      <c r="D254" s="37">
        <f t="shared" si="11"/>
        <v>5000</v>
      </c>
      <c r="E254" s="24"/>
      <c r="F254" s="25"/>
      <c r="G254" s="24"/>
      <c r="H254" s="35"/>
      <c r="I254" s="24"/>
      <c r="M254" s="31"/>
      <c r="N254" s="31"/>
      <c r="O254" s="31"/>
      <c r="P254" s="31"/>
      <c r="Q254" s="31"/>
      <c r="R254" s="31"/>
      <c r="S254" s="31"/>
      <c r="T254" s="31"/>
      <c r="U254" s="31"/>
      <c r="V254" s="31"/>
      <c r="W254" s="31"/>
      <c r="X254" s="31"/>
      <c r="Y254" s="31"/>
      <c r="Z254" s="31"/>
      <c r="AA254" s="31"/>
      <c r="AB254" s="31"/>
    </row>
    <row r="255" spans="1:28" x14ac:dyDescent="0.25">
      <c r="A255" s="190">
        <f t="shared" si="10"/>
        <v>9</v>
      </c>
      <c r="B255" s="190" t="str">
        <f t="shared" si="9"/>
        <v>SETEMBRO</v>
      </c>
      <c r="C255" s="23">
        <v>45175</v>
      </c>
      <c r="D255" s="37">
        <f t="shared" si="11"/>
        <v>5000</v>
      </c>
      <c r="E255" s="24"/>
      <c r="F255" s="25"/>
      <c r="G255" s="24"/>
      <c r="H255" s="35"/>
      <c r="I255" s="24"/>
      <c r="M255" s="31"/>
      <c r="N255" s="31"/>
      <c r="O255" s="31"/>
      <c r="P255" s="31"/>
      <c r="Q255" s="31"/>
      <c r="R255" s="31"/>
      <c r="S255" s="31"/>
      <c r="T255" s="31"/>
      <c r="U255" s="31"/>
      <c r="V255" s="31"/>
      <c r="W255" s="31"/>
      <c r="X255" s="31"/>
      <c r="Y255" s="31"/>
      <c r="Z255" s="31"/>
      <c r="AA255" s="31"/>
      <c r="AB255" s="31"/>
    </row>
    <row r="256" spans="1:28" x14ac:dyDescent="0.25">
      <c r="A256" s="190">
        <f t="shared" si="10"/>
        <v>9</v>
      </c>
      <c r="B256" s="190" t="str">
        <f t="shared" si="9"/>
        <v>SETEMBRO</v>
      </c>
      <c r="C256" s="23">
        <v>45176</v>
      </c>
      <c r="D256" s="37">
        <f t="shared" si="11"/>
        <v>5000</v>
      </c>
      <c r="E256" s="24"/>
      <c r="F256" s="25"/>
      <c r="G256" s="24"/>
      <c r="H256" s="35"/>
      <c r="I256" s="24"/>
      <c r="M256" s="31"/>
      <c r="N256" s="31"/>
      <c r="O256" s="31"/>
      <c r="P256" s="31"/>
      <c r="Q256" s="31"/>
      <c r="R256" s="31"/>
      <c r="S256" s="31"/>
      <c r="T256" s="31"/>
      <c r="U256" s="31"/>
      <c r="V256" s="31"/>
      <c r="W256" s="31"/>
      <c r="X256" s="31"/>
      <c r="Y256" s="31"/>
      <c r="Z256" s="31"/>
      <c r="AA256" s="31"/>
      <c r="AB256" s="31"/>
    </row>
    <row r="257" spans="1:28" x14ac:dyDescent="0.25">
      <c r="A257" s="190">
        <f t="shared" si="10"/>
        <v>9</v>
      </c>
      <c r="B257" s="190" t="str">
        <f t="shared" si="9"/>
        <v>SETEMBRO</v>
      </c>
      <c r="C257" s="23">
        <v>45177</v>
      </c>
      <c r="D257" s="37">
        <f t="shared" si="11"/>
        <v>5000</v>
      </c>
      <c r="E257" s="24"/>
      <c r="F257" s="25"/>
      <c r="G257" s="24"/>
      <c r="H257" s="35"/>
      <c r="I257" s="24"/>
      <c r="M257" s="31"/>
      <c r="N257" s="31"/>
      <c r="O257" s="31"/>
      <c r="P257" s="31"/>
      <c r="Q257" s="31"/>
      <c r="R257" s="31"/>
      <c r="S257" s="31"/>
      <c r="T257" s="31"/>
      <c r="U257" s="31"/>
      <c r="V257" s="31"/>
      <c r="W257" s="31"/>
      <c r="X257" s="31"/>
      <c r="Y257" s="31"/>
      <c r="Z257" s="31"/>
      <c r="AA257" s="31"/>
      <c r="AB257" s="31"/>
    </row>
    <row r="258" spans="1:28" x14ac:dyDescent="0.25">
      <c r="A258" s="190">
        <f t="shared" si="10"/>
        <v>9</v>
      </c>
      <c r="B258" s="190" t="str">
        <f t="shared" si="9"/>
        <v>SETEMBRO</v>
      </c>
      <c r="C258" s="23">
        <v>45178</v>
      </c>
      <c r="D258" s="37">
        <f t="shared" si="11"/>
        <v>5000</v>
      </c>
      <c r="E258" s="24"/>
      <c r="F258" s="25"/>
      <c r="G258" s="24"/>
      <c r="H258" s="35"/>
      <c r="I258" s="24"/>
      <c r="M258" s="31"/>
      <c r="N258" s="31"/>
      <c r="O258" s="31"/>
      <c r="P258" s="31"/>
      <c r="Q258" s="31"/>
      <c r="R258" s="31"/>
      <c r="S258" s="31"/>
      <c r="T258" s="31"/>
      <c r="U258" s="31"/>
      <c r="V258" s="31"/>
      <c r="W258" s="31"/>
      <c r="X258" s="31"/>
      <c r="Y258" s="31"/>
      <c r="Z258" s="31"/>
      <c r="AA258" s="31"/>
      <c r="AB258" s="31"/>
    </row>
    <row r="259" spans="1:28" x14ac:dyDescent="0.25">
      <c r="A259" s="190">
        <f t="shared" si="10"/>
        <v>9</v>
      </c>
      <c r="B259" s="190" t="str">
        <f t="shared" si="9"/>
        <v>SETEMBRO</v>
      </c>
      <c r="C259" s="23">
        <v>45179</v>
      </c>
      <c r="D259" s="37">
        <f t="shared" si="11"/>
        <v>5000</v>
      </c>
      <c r="E259" s="24"/>
      <c r="F259" s="25"/>
      <c r="G259" s="24"/>
      <c r="H259" s="35"/>
      <c r="I259" s="24"/>
      <c r="M259" s="31"/>
      <c r="N259" s="31"/>
      <c r="O259" s="31"/>
      <c r="P259" s="31"/>
      <c r="Q259" s="31"/>
      <c r="R259" s="31"/>
      <c r="S259" s="31"/>
      <c r="T259" s="31"/>
      <c r="U259" s="31"/>
      <c r="V259" s="31"/>
      <c r="W259" s="31"/>
      <c r="X259" s="31"/>
      <c r="Y259" s="31"/>
      <c r="Z259" s="31"/>
      <c r="AA259" s="31"/>
      <c r="AB259" s="31"/>
    </row>
    <row r="260" spans="1:28" x14ac:dyDescent="0.25">
      <c r="A260" s="190">
        <f t="shared" si="10"/>
        <v>9</v>
      </c>
      <c r="B260" s="190" t="str">
        <f t="shared" si="9"/>
        <v>SETEMBRO</v>
      </c>
      <c r="C260" s="23">
        <v>45180</v>
      </c>
      <c r="D260" s="37">
        <f t="shared" si="11"/>
        <v>5000</v>
      </c>
      <c r="E260" s="24"/>
      <c r="F260" s="25"/>
      <c r="G260" s="24"/>
      <c r="H260" s="35"/>
      <c r="I260" s="24"/>
      <c r="M260" s="31"/>
      <c r="N260" s="31"/>
      <c r="O260" s="31"/>
      <c r="P260" s="31"/>
      <c r="Q260" s="31"/>
      <c r="R260" s="31"/>
      <c r="S260" s="31"/>
      <c r="T260" s="31"/>
      <c r="U260" s="31"/>
      <c r="V260" s="31"/>
      <c r="W260" s="31"/>
      <c r="X260" s="31"/>
      <c r="Y260" s="31"/>
      <c r="Z260" s="31"/>
      <c r="AA260" s="31"/>
      <c r="AB260" s="31"/>
    </row>
    <row r="261" spans="1:28" x14ac:dyDescent="0.25">
      <c r="A261" s="190">
        <f t="shared" si="10"/>
        <v>9</v>
      </c>
      <c r="B261" s="190" t="str">
        <f t="shared" si="9"/>
        <v>SETEMBRO</v>
      </c>
      <c r="C261" s="23">
        <v>45181</v>
      </c>
      <c r="D261" s="37">
        <f t="shared" si="11"/>
        <v>5000</v>
      </c>
      <c r="E261" s="24"/>
      <c r="F261" s="25"/>
      <c r="G261" s="24"/>
      <c r="H261" s="35"/>
      <c r="I261" s="24"/>
      <c r="M261" s="31"/>
      <c r="N261" s="31"/>
      <c r="O261" s="31"/>
      <c r="P261" s="31"/>
      <c r="Q261" s="31"/>
      <c r="R261" s="31"/>
      <c r="S261" s="31"/>
      <c r="T261" s="31"/>
      <c r="U261" s="31"/>
      <c r="V261" s="31"/>
      <c r="W261" s="31"/>
      <c r="X261" s="31"/>
      <c r="Y261" s="31"/>
      <c r="Z261" s="31"/>
      <c r="AA261" s="31"/>
      <c r="AB261" s="31"/>
    </row>
    <row r="262" spans="1:28" x14ac:dyDescent="0.25">
      <c r="A262" s="190">
        <f t="shared" si="10"/>
        <v>9</v>
      </c>
      <c r="B262" s="190" t="str">
        <f t="shared" si="9"/>
        <v>SETEMBRO</v>
      </c>
      <c r="C262" s="23">
        <v>45182</v>
      </c>
      <c r="D262" s="37">
        <f t="shared" si="11"/>
        <v>5000</v>
      </c>
      <c r="E262" s="24"/>
      <c r="F262" s="25"/>
      <c r="G262" s="24"/>
      <c r="H262" s="35"/>
      <c r="I262" s="24"/>
      <c r="M262" s="31"/>
      <c r="N262" s="31"/>
      <c r="O262" s="31"/>
      <c r="P262" s="31"/>
      <c r="Q262" s="31"/>
      <c r="R262" s="31"/>
      <c r="S262" s="31"/>
      <c r="T262" s="31"/>
      <c r="U262" s="31"/>
      <c r="V262" s="31"/>
      <c r="W262" s="31"/>
      <c r="X262" s="31"/>
      <c r="Y262" s="31"/>
      <c r="Z262" s="31"/>
      <c r="AA262" s="31"/>
      <c r="AB262" s="31"/>
    </row>
    <row r="263" spans="1:28" x14ac:dyDescent="0.25">
      <c r="A263" s="190">
        <f t="shared" si="10"/>
        <v>9</v>
      </c>
      <c r="B263" s="190" t="str">
        <f t="shared" ref="B263:B326" si="12">IF(A263=1,"JANEIRO",IF(A263=2,"FEVEREIRO",IF(A263=3,"MARÇO",IF(A263=4,"ABRIL",IF(A263=5,"MAIO",IF(A263=6,"JUNHO",IF(A263=7,"JULHO",IF(A263=8,"AGOSTO",IF(A263=9,"SETEMBRO",IF(A263=10,"OUTUBRO",IF(A263=11,"NOVEMBRO",IF(A263=12,"DEZEMBRO",""))))))))))))</f>
        <v>SETEMBRO</v>
      </c>
      <c r="C263" s="23">
        <v>45183</v>
      </c>
      <c r="D263" s="37">
        <f t="shared" si="11"/>
        <v>5000</v>
      </c>
      <c r="E263" s="24"/>
      <c r="F263" s="25"/>
      <c r="G263" s="24"/>
      <c r="H263" s="35"/>
      <c r="I263" s="24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  <c r="AA263" s="31"/>
      <c r="AB263" s="31"/>
    </row>
    <row r="264" spans="1:28" x14ac:dyDescent="0.25">
      <c r="A264" s="190">
        <f t="shared" ref="A264:A327" si="13">IFERROR(MONTH(C264),"")</f>
        <v>9</v>
      </c>
      <c r="B264" s="190" t="str">
        <f t="shared" si="12"/>
        <v>SETEMBRO</v>
      </c>
      <c r="C264" s="23">
        <v>45184</v>
      </c>
      <c r="D264" s="37">
        <f t="shared" ref="D264:D327" si="14">D263+F264</f>
        <v>5000</v>
      </c>
      <c r="E264" s="24"/>
      <c r="F264" s="25"/>
      <c r="G264" s="24"/>
      <c r="H264" s="35"/>
      <c r="I264" s="24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1"/>
      <c r="X264" s="31"/>
      <c r="Y264" s="31"/>
      <c r="Z264" s="31"/>
      <c r="AA264" s="31"/>
      <c r="AB264" s="31"/>
    </row>
    <row r="265" spans="1:28" x14ac:dyDescent="0.25">
      <c r="A265" s="190">
        <f t="shared" si="13"/>
        <v>9</v>
      </c>
      <c r="B265" s="190" t="str">
        <f t="shared" si="12"/>
        <v>SETEMBRO</v>
      </c>
      <c r="C265" s="23">
        <v>45185</v>
      </c>
      <c r="D265" s="37">
        <f t="shared" si="14"/>
        <v>5000</v>
      </c>
      <c r="E265" s="24"/>
      <c r="F265" s="25"/>
      <c r="G265" s="24"/>
      <c r="H265" s="35"/>
      <c r="I265" s="24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  <c r="AA265" s="31"/>
      <c r="AB265" s="31"/>
    </row>
    <row r="266" spans="1:28" x14ac:dyDescent="0.25">
      <c r="A266" s="190">
        <f t="shared" si="13"/>
        <v>9</v>
      </c>
      <c r="B266" s="190" t="str">
        <f t="shared" si="12"/>
        <v>SETEMBRO</v>
      </c>
      <c r="C266" s="23">
        <v>45186</v>
      </c>
      <c r="D266" s="37">
        <f t="shared" si="14"/>
        <v>5000</v>
      </c>
      <c r="E266" s="24"/>
      <c r="F266" s="25"/>
      <c r="G266" s="24"/>
      <c r="H266" s="35"/>
      <c r="I266" s="24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31"/>
      <c r="Y266" s="31"/>
      <c r="Z266" s="31"/>
      <c r="AA266" s="31"/>
      <c r="AB266" s="31"/>
    </row>
    <row r="267" spans="1:28" x14ac:dyDescent="0.25">
      <c r="A267" s="190">
        <f t="shared" si="13"/>
        <v>9</v>
      </c>
      <c r="B267" s="190" t="str">
        <f t="shared" si="12"/>
        <v>SETEMBRO</v>
      </c>
      <c r="C267" s="23">
        <v>45187</v>
      </c>
      <c r="D267" s="37">
        <f t="shared" si="14"/>
        <v>5000</v>
      </c>
      <c r="E267" s="24"/>
      <c r="F267" s="25"/>
      <c r="G267" s="24"/>
      <c r="H267" s="35"/>
      <c r="I267" s="24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  <c r="AA267" s="31"/>
      <c r="AB267" s="31"/>
    </row>
    <row r="268" spans="1:28" x14ac:dyDescent="0.25">
      <c r="A268" s="190">
        <f t="shared" si="13"/>
        <v>9</v>
      </c>
      <c r="B268" s="190" t="str">
        <f t="shared" si="12"/>
        <v>SETEMBRO</v>
      </c>
      <c r="C268" s="23">
        <v>45188</v>
      </c>
      <c r="D268" s="37">
        <f t="shared" si="14"/>
        <v>5000</v>
      </c>
      <c r="E268" s="24"/>
      <c r="F268" s="25"/>
      <c r="G268" s="24"/>
      <c r="H268" s="35"/>
      <c r="I268" s="24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  <c r="AA268" s="31"/>
      <c r="AB268" s="31"/>
    </row>
    <row r="269" spans="1:28" x14ac:dyDescent="0.25">
      <c r="A269" s="190">
        <f t="shared" si="13"/>
        <v>9</v>
      </c>
      <c r="B269" s="190" t="str">
        <f t="shared" si="12"/>
        <v>SETEMBRO</v>
      </c>
      <c r="C269" s="23">
        <v>45189</v>
      </c>
      <c r="D269" s="37">
        <f t="shared" si="14"/>
        <v>5000</v>
      </c>
      <c r="E269" s="24"/>
      <c r="F269" s="25"/>
      <c r="G269" s="24"/>
      <c r="H269" s="35"/>
      <c r="I269" s="24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  <c r="AA269" s="31"/>
      <c r="AB269" s="31"/>
    </row>
    <row r="270" spans="1:28" x14ac:dyDescent="0.25">
      <c r="A270" s="190">
        <f t="shared" si="13"/>
        <v>9</v>
      </c>
      <c r="B270" s="190" t="str">
        <f t="shared" si="12"/>
        <v>SETEMBRO</v>
      </c>
      <c r="C270" s="23">
        <v>45190</v>
      </c>
      <c r="D270" s="37">
        <f t="shared" si="14"/>
        <v>5000</v>
      </c>
      <c r="E270" s="24"/>
      <c r="F270" s="25"/>
      <c r="G270" s="24"/>
      <c r="H270" s="35"/>
      <c r="I270" s="24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  <c r="AA270" s="31"/>
      <c r="AB270" s="31"/>
    </row>
    <row r="271" spans="1:28" x14ac:dyDescent="0.25">
      <c r="A271" s="190">
        <f t="shared" si="13"/>
        <v>9</v>
      </c>
      <c r="B271" s="190" t="str">
        <f t="shared" si="12"/>
        <v>SETEMBRO</v>
      </c>
      <c r="C271" s="23">
        <v>45191</v>
      </c>
      <c r="D271" s="37">
        <f t="shared" si="14"/>
        <v>5000</v>
      </c>
      <c r="E271" s="24"/>
      <c r="F271" s="25"/>
      <c r="G271" s="24"/>
      <c r="H271" s="35"/>
      <c r="I271" s="24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  <c r="AA271" s="31"/>
      <c r="AB271" s="31"/>
    </row>
    <row r="272" spans="1:28" x14ac:dyDescent="0.25">
      <c r="A272" s="190">
        <f t="shared" si="13"/>
        <v>9</v>
      </c>
      <c r="B272" s="190" t="str">
        <f t="shared" si="12"/>
        <v>SETEMBRO</v>
      </c>
      <c r="C272" s="23">
        <v>45192</v>
      </c>
      <c r="D272" s="37">
        <f t="shared" si="14"/>
        <v>5000</v>
      </c>
      <c r="E272" s="24"/>
      <c r="F272" s="25"/>
      <c r="G272" s="24"/>
      <c r="H272" s="35"/>
      <c r="I272" s="24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  <c r="AA272" s="31"/>
      <c r="AB272" s="31"/>
    </row>
    <row r="273" spans="1:28" x14ac:dyDescent="0.25">
      <c r="A273" s="190">
        <f t="shared" si="13"/>
        <v>9</v>
      </c>
      <c r="B273" s="190" t="str">
        <f t="shared" si="12"/>
        <v>SETEMBRO</v>
      </c>
      <c r="C273" s="23">
        <v>45193</v>
      </c>
      <c r="D273" s="37">
        <f t="shared" si="14"/>
        <v>5000</v>
      </c>
      <c r="E273" s="24"/>
      <c r="F273" s="25"/>
      <c r="G273" s="24"/>
      <c r="H273" s="35"/>
      <c r="I273" s="24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  <c r="AA273" s="31"/>
      <c r="AB273" s="31"/>
    </row>
    <row r="274" spans="1:28" x14ac:dyDescent="0.25">
      <c r="A274" s="190">
        <f t="shared" si="13"/>
        <v>9</v>
      </c>
      <c r="B274" s="190" t="str">
        <f t="shared" si="12"/>
        <v>SETEMBRO</v>
      </c>
      <c r="C274" s="23">
        <v>45194</v>
      </c>
      <c r="D274" s="37">
        <f t="shared" si="14"/>
        <v>5000</v>
      </c>
      <c r="E274" s="24"/>
      <c r="F274" s="25"/>
      <c r="G274" s="24"/>
      <c r="H274" s="35"/>
      <c r="I274" s="24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  <c r="AA274" s="31"/>
      <c r="AB274" s="31"/>
    </row>
    <row r="275" spans="1:28" x14ac:dyDescent="0.25">
      <c r="A275" s="190">
        <f t="shared" si="13"/>
        <v>9</v>
      </c>
      <c r="B275" s="190" t="str">
        <f t="shared" si="12"/>
        <v>SETEMBRO</v>
      </c>
      <c r="C275" s="23">
        <v>45195</v>
      </c>
      <c r="D275" s="37">
        <f t="shared" si="14"/>
        <v>5000</v>
      </c>
      <c r="E275" s="24"/>
      <c r="F275" s="25"/>
      <c r="G275" s="24"/>
      <c r="H275" s="35"/>
      <c r="I275" s="24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  <c r="AA275" s="31"/>
      <c r="AB275" s="31"/>
    </row>
    <row r="276" spans="1:28" x14ac:dyDescent="0.25">
      <c r="A276" s="190">
        <f t="shared" si="13"/>
        <v>9</v>
      </c>
      <c r="B276" s="190" t="str">
        <f t="shared" si="12"/>
        <v>SETEMBRO</v>
      </c>
      <c r="C276" s="23">
        <v>45196</v>
      </c>
      <c r="D276" s="37">
        <f t="shared" si="14"/>
        <v>5000</v>
      </c>
      <c r="E276" s="24"/>
      <c r="F276" s="25"/>
      <c r="G276" s="24"/>
      <c r="H276" s="35"/>
      <c r="I276" s="24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  <c r="AA276" s="31"/>
      <c r="AB276" s="31"/>
    </row>
    <row r="277" spans="1:28" x14ac:dyDescent="0.25">
      <c r="A277" s="190">
        <f t="shared" si="13"/>
        <v>9</v>
      </c>
      <c r="B277" s="190" t="str">
        <f t="shared" si="12"/>
        <v>SETEMBRO</v>
      </c>
      <c r="C277" s="23">
        <v>45197</v>
      </c>
      <c r="D277" s="37">
        <f t="shared" si="14"/>
        <v>5000</v>
      </c>
      <c r="E277" s="24"/>
      <c r="F277" s="25"/>
      <c r="G277" s="24"/>
      <c r="H277" s="35"/>
      <c r="I277" s="24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  <c r="AA277" s="31"/>
      <c r="AB277" s="31"/>
    </row>
    <row r="278" spans="1:28" x14ac:dyDescent="0.25">
      <c r="A278" s="190">
        <f t="shared" si="13"/>
        <v>9</v>
      </c>
      <c r="B278" s="190" t="str">
        <f t="shared" si="12"/>
        <v>SETEMBRO</v>
      </c>
      <c r="C278" s="23">
        <v>45198</v>
      </c>
      <c r="D278" s="37">
        <f t="shared" si="14"/>
        <v>5000</v>
      </c>
      <c r="E278" s="24"/>
      <c r="F278" s="25"/>
      <c r="G278" s="24"/>
      <c r="H278" s="35"/>
      <c r="I278" s="24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  <c r="AA278" s="31"/>
      <c r="AB278" s="31"/>
    </row>
    <row r="279" spans="1:28" x14ac:dyDescent="0.25">
      <c r="A279" s="190">
        <f t="shared" si="13"/>
        <v>9</v>
      </c>
      <c r="B279" s="190" t="str">
        <f t="shared" si="12"/>
        <v>SETEMBRO</v>
      </c>
      <c r="C279" s="23">
        <v>45199</v>
      </c>
      <c r="D279" s="37">
        <f t="shared" si="14"/>
        <v>5000</v>
      </c>
      <c r="E279" s="24"/>
      <c r="F279" s="25"/>
      <c r="G279" s="24"/>
      <c r="H279" s="35"/>
      <c r="I279" s="24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  <c r="AA279" s="31"/>
      <c r="AB279" s="31"/>
    </row>
    <row r="280" spans="1:28" x14ac:dyDescent="0.25">
      <c r="A280" s="190">
        <f t="shared" si="13"/>
        <v>10</v>
      </c>
      <c r="B280" s="190" t="str">
        <f t="shared" si="12"/>
        <v>OUTUBRO</v>
      </c>
      <c r="C280" s="23">
        <v>45200</v>
      </c>
      <c r="D280" s="37">
        <f t="shared" si="14"/>
        <v>5000</v>
      </c>
      <c r="E280" s="24"/>
      <c r="F280" s="25"/>
      <c r="G280" s="24"/>
      <c r="H280" s="35"/>
      <c r="I280" s="24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  <c r="AA280" s="31"/>
      <c r="AB280" s="31"/>
    </row>
    <row r="281" spans="1:28" x14ac:dyDescent="0.25">
      <c r="A281" s="190">
        <f t="shared" si="13"/>
        <v>10</v>
      </c>
      <c r="B281" s="190" t="str">
        <f t="shared" si="12"/>
        <v>OUTUBRO</v>
      </c>
      <c r="C281" s="23">
        <v>45201</v>
      </c>
      <c r="D281" s="37">
        <f t="shared" si="14"/>
        <v>5000</v>
      </c>
      <c r="E281" s="24"/>
      <c r="F281" s="25"/>
      <c r="G281" s="24"/>
      <c r="H281" s="35"/>
      <c r="I281" s="24"/>
    </row>
    <row r="282" spans="1:28" x14ac:dyDescent="0.25">
      <c r="A282" s="190">
        <f t="shared" si="13"/>
        <v>10</v>
      </c>
      <c r="B282" s="190" t="str">
        <f t="shared" si="12"/>
        <v>OUTUBRO</v>
      </c>
      <c r="C282" s="23">
        <v>45202</v>
      </c>
      <c r="D282" s="37">
        <f t="shared" si="14"/>
        <v>5000</v>
      </c>
      <c r="E282" s="24"/>
      <c r="F282" s="25"/>
      <c r="G282" s="24"/>
      <c r="H282" s="35"/>
      <c r="I282" s="24"/>
    </row>
    <row r="283" spans="1:28" x14ac:dyDescent="0.25">
      <c r="A283" s="190">
        <f t="shared" si="13"/>
        <v>10</v>
      </c>
      <c r="B283" s="190" t="str">
        <f t="shared" si="12"/>
        <v>OUTUBRO</v>
      </c>
      <c r="C283" s="23">
        <v>45203</v>
      </c>
      <c r="D283" s="37">
        <f t="shared" si="14"/>
        <v>5000</v>
      </c>
      <c r="E283" s="24"/>
      <c r="F283" s="25"/>
      <c r="G283" s="24"/>
      <c r="H283" s="35"/>
      <c r="I283" s="24"/>
    </row>
    <row r="284" spans="1:28" x14ac:dyDescent="0.25">
      <c r="A284" s="190">
        <f t="shared" si="13"/>
        <v>10</v>
      </c>
      <c r="B284" s="190" t="str">
        <f t="shared" si="12"/>
        <v>OUTUBRO</v>
      </c>
      <c r="C284" s="23">
        <v>45204</v>
      </c>
      <c r="D284" s="37">
        <f t="shared" si="14"/>
        <v>5000</v>
      </c>
      <c r="E284" s="24"/>
      <c r="F284" s="25"/>
      <c r="G284" s="24"/>
      <c r="H284" s="35"/>
      <c r="I284" s="24"/>
    </row>
    <row r="285" spans="1:28" x14ac:dyDescent="0.25">
      <c r="A285" s="190">
        <f t="shared" si="13"/>
        <v>10</v>
      </c>
      <c r="B285" s="190" t="str">
        <f t="shared" si="12"/>
        <v>OUTUBRO</v>
      </c>
      <c r="C285" s="23">
        <v>45205</v>
      </c>
      <c r="D285" s="37">
        <f t="shared" si="14"/>
        <v>5000</v>
      </c>
      <c r="E285" s="24"/>
      <c r="F285" s="25"/>
      <c r="G285" s="24"/>
      <c r="H285" s="35"/>
      <c r="I285" s="24"/>
    </row>
    <row r="286" spans="1:28" x14ac:dyDescent="0.25">
      <c r="A286" s="190">
        <f t="shared" si="13"/>
        <v>10</v>
      </c>
      <c r="B286" s="190" t="str">
        <f t="shared" si="12"/>
        <v>OUTUBRO</v>
      </c>
      <c r="C286" s="23">
        <v>45206</v>
      </c>
      <c r="D286" s="37">
        <f t="shared" si="14"/>
        <v>5000</v>
      </c>
      <c r="E286" s="24"/>
      <c r="F286" s="25"/>
      <c r="G286" s="24"/>
      <c r="H286" s="35"/>
      <c r="I286" s="24"/>
    </row>
    <row r="287" spans="1:28" x14ac:dyDescent="0.25">
      <c r="A287" s="190">
        <f t="shared" si="13"/>
        <v>10</v>
      </c>
      <c r="B287" s="190" t="str">
        <f t="shared" si="12"/>
        <v>OUTUBRO</v>
      </c>
      <c r="C287" s="23">
        <v>45207</v>
      </c>
      <c r="D287" s="37">
        <f t="shared" si="14"/>
        <v>5000</v>
      </c>
      <c r="E287" s="24"/>
      <c r="F287" s="25"/>
      <c r="G287" s="24"/>
      <c r="H287" s="35"/>
      <c r="I287" s="24"/>
    </row>
    <row r="288" spans="1:28" x14ac:dyDescent="0.25">
      <c r="A288" s="190">
        <f t="shared" si="13"/>
        <v>10</v>
      </c>
      <c r="B288" s="190" t="str">
        <f t="shared" si="12"/>
        <v>OUTUBRO</v>
      </c>
      <c r="C288" s="23">
        <v>45208</v>
      </c>
      <c r="D288" s="37">
        <f t="shared" si="14"/>
        <v>5000</v>
      </c>
      <c r="E288" s="24"/>
      <c r="F288" s="25"/>
      <c r="G288" s="24"/>
      <c r="H288" s="35"/>
      <c r="I288" s="24"/>
    </row>
    <row r="289" spans="1:9" x14ac:dyDescent="0.25">
      <c r="A289" s="190">
        <f t="shared" si="13"/>
        <v>10</v>
      </c>
      <c r="B289" s="190" t="str">
        <f t="shared" si="12"/>
        <v>OUTUBRO</v>
      </c>
      <c r="C289" s="23">
        <v>45209</v>
      </c>
      <c r="D289" s="37">
        <f t="shared" si="14"/>
        <v>5000</v>
      </c>
      <c r="E289" s="24"/>
      <c r="F289" s="25"/>
      <c r="G289" s="24"/>
      <c r="H289" s="35"/>
      <c r="I289" s="24"/>
    </row>
    <row r="290" spans="1:9" x14ac:dyDescent="0.25">
      <c r="A290" s="190">
        <f t="shared" si="13"/>
        <v>10</v>
      </c>
      <c r="B290" s="190" t="str">
        <f t="shared" si="12"/>
        <v>OUTUBRO</v>
      </c>
      <c r="C290" s="23">
        <v>45210</v>
      </c>
      <c r="D290" s="37">
        <f t="shared" si="14"/>
        <v>5000</v>
      </c>
      <c r="E290" s="24"/>
      <c r="F290" s="25"/>
      <c r="G290" s="24"/>
      <c r="H290" s="35"/>
      <c r="I290" s="24"/>
    </row>
    <row r="291" spans="1:9" x14ac:dyDescent="0.25">
      <c r="A291" s="190">
        <f t="shared" si="13"/>
        <v>10</v>
      </c>
      <c r="B291" s="190" t="str">
        <f t="shared" si="12"/>
        <v>OUTUBRO</v>
      </c>
      <c r="C291" s="23">
        <v>45211</v>
      </c>
      <c r="D291" s="37">
        <f t="shared" si="14"/>
        <v>5000</v>
      </c>
      <c r="E291" s="24"/>
      <c r="F291" s="25"/>
      <c r="G291" s="24"/>
      <c r="H291" s="35"/>
      <c r="I291" s="24"/>
    </row>
    <row r="292" spans="1:9" x14ac:dyDescent="0.25">
      <c r="A292" s="190">
        <f t="shared" si="13"/>
        <v>10</v>
      </c>
      <c r="B292" s="190" t="str">
        <f t="shared" si="12"/>
        <v>OUTUBRO</v>
      </c>
      <c r="C292" s="23">
        <v>45212</v>
      </c>
      <c r="D292" s="37">
        <f t="shared" si="14"/>
        <v>5000</v>
      </c>
      <c r="E292" s="24"/>
      <c r="F292" s="25"/>
      <c r="G292" s="24"/>
      <c r="H292" s="35"/>
      <c r="I292" s="24"/>
    </row>
    <row r="293" spans="1:9" x14ac:dyDescent="0.25">
      <c r="A293" s="190">
        <f t="shared" si="13"/>
        <v>10</v>
      </c>
      <c r="B293" s="190" t="str">
        <f t="shared" si="12"/>
        <v>OUTUBRO</v>
      </c>
      <c r="C293" s="23">
        <v>45213</v>
      </c>
      <c r="D293" s="37">
        <f t="shared" si="14"/>
        <v>5000</v>
      </c>
      <c r="E293" s="24"/>
      <c r="F293" s="25"/>
      <c r="G293" s="24"/>
      <c r="H293" s="35"/>
      <c r="I293" s="24"/>
    </row>
    <row r="294" spans="1:9" x14ac:dyDescent="0.25">
      <c r="A294" s="190">
        <f t="shared" si="13"/>
        <v>10</v>
      </c>
      <c r="B294" s="190" t="str">
        <f t="shared" si="12"/>
        <v>OUTUBRO</v>
      </c>
      <c r="C294" s="23">
        <v>45214</v>
      </c>
      <c r="D294" s="37">
        <f t="shared" si="14"/>
        <v>5000</v>
      </c>
      <c r="E294" s="24"/>
      <c r="F294" s="25"/>
      <c r="G294" s="24"/>
      <c r="H294" s="35"/>
      <c r="I294" s="24"/>
    </row>
    <row r="295" spans="1:9" x14ac:dyDescent="0.25">
      <c r="A295" s="190">
        <f t="shared" si="13"/>
        <v>10</v>
      </c>
      <c r="B295" s="190" t="str">
        <f t="shared" si="12"/>
        <v>OUTUBRO</v>
      </c>
      <c r="C295" s="23">
        <v>45215</v>
      </c>
      <c r="D295" s="37">
        <f t="shared" si="14"/>
        <v>5000</v>
      </c>
      <c r="E295" s="24"/>
      <c r="F295" s="25"/>
      <c r="G295" s="24"/>
      <c r="H295" s="35"/>
      <c r="I295" s="24"/>
    </row>
    <row r="296" spans="1:9" x14ac:dyDescent="0.25">
      <c r="A296" s="190">
        <f t="shared" si="13"/>
        <v>10</v>
      </c>
      <c r="B296" s="190" t="str">
        <f t="shared" si="12"/>
        <v>OUTUBRO</v>
      </c>
      <c r="C296" s="23">
        <v>45216</v>
      </c>
      <c r="D296" s="37">
        <f t="shared" si="14"/>
        <v>5000</v>
      </c>
      <c r="E296" s="24"/>
      <c r="F296" s="25"/>
      <c r="G296" s="24"/>
      <c r="H296" s="35"/>
      <c r="I296" s="24"/>
    </row>
    <row r="297" spans="1:9" x14ac:dyDescent="0.25">
      <c r="A297" s="190">
        <f t="shared" si="13"/>
        <v>10</v>
      </c>
      <c r="B297" s="190" t="str">
        <f t="shared" si="12"/>
        <v>OUTUBRO</v>
      </c>
      <c r="C297" s="23">
        <v>45217</v>
      </c>
      <c r="D297" s="37">
        <f t="shared" si="14"/>
        <v>5000</v>
      </c>
      <c r="E297" s="24"/>
      <c r="F297" s="25"/>
      <c r="G297" s="24"/>
      <c r="H297" s="35"/>
      <c r="I297" s="24"/>
    </row>
    <row r="298" spans="1:9" x14ac:dyDescent="0.25">
      <c r="A298" s="190">
        <f t="shared" si="13"/>
        <v>10</v>
      </c>
      <c r="B298" s="190" t="str">
        <f t="shared" si="12"/>
        <v>OUTUBRO</v>
      </c>
      <c r="C298" s="23">
        <v>45218</v>
      </c>
      <c r="D298" s="37">
        <f t="shared" si="14"/>
        <v>5000</v>
      </c>
      <c r="E298" s="24"/>
      <c r="F298" s="25"/>
      <c r="G298" s="24"/>
      <c r="H298" s="35"/>
      <c r="I298" s="24"/>
    </row>
    <row r="299" spans="1:9" x14ac:dyDescent="0.25">
      <c r="A299" s="190">
        <f t="shared" si="13"/>
        <v>10</v>
      </c>
      <c r="B299" s="190" t="str">
        <f t="shared" si="12"/>
        <v>OUTUBRO</v>
      </c>
      <c r="C299" s="23">
        <v>45219</v>
      </c>
      <c r="D299" s="37">
        <f t="shared" si="14"/>
        <v>5000</v>
      </c>
      <c r="E299" s="24"/>
      <c r="F299" s="25"/>
      <c r="G299" s="24"/>
      <c r="H299" s="35"/>
      <c r="I299" s="24"/>
    </row>
    <row r="300" spans="1:9" x14ac:dyDescent="0.25">
      <c r="A300" s="190">
        <f t="shared" si="13"/>
        <v>10</v>
      </c>
      <c r="B300" s="190" t="str">
        <f t="shared" si="12"/>
        <v>OUTUBRO</v>
      </c>
      <c r="C300" s="23">
        <v>45220</v>
      </c>
      <c r="D300" s="37">
        <f t="shared" si="14"/>
        <v>5000</v>
      </c>
      <c r="E300" s="24"/>
      <c r="F300" s="25"/>
      <c r="G300" s="24"/>
      <c r="H300" s="35"/>
      <c r="I300" s="24"/>
    </row>
    <row r="301" spans="1:9" x14ac:dyDescent="0.25">
      <c r="A301" s="190">
        <f t="shared" si="13"/>
        <v>10</v>
      </c>
      <c r="B301" s="190" t="str">
        <f t="shared" si="12"/>
        <v>OUTUBRO</v>
      </c>
      <c r="C301" s="23">
        <v>45221</v>
      </c>
      <c r="D301" s="37">
        <f t="shared" si="14"/>
        <v>5000</v>
      </c>
      <c r="E301" s="24"/>
      <c r="F301" s="25"/>
      <c r="G301" s="24"/>
      <c r="H301" s="35"/>
      <c r="I301" s="24"/>
    </row>
    <row r="302" spans="1:9" x14ac:dyDescent="0.25">
      <c r="A302" s="190">
        <f t="shared" si="13"/>
        <v>10</v>
      </c>
      <c r="B302" s="190" t="str">
        <f t="shared" si="12"/>
        <v>OUTUBRO</v>
      </c>
      <c r="C302" s="23">
        <v>45222</v>
      </c>
      <c r="D302" s="37">
        <f t="shared" si="14"/>
        <v>5000</v>
      </c>
      <c r="E302" s="24"/>
      <c r="F302" s="25"/>
      <c r="G302" s="24"/>
      <c r="H302" s="35"/>
      <c r="I302" s="24"/>
    </row>
    <row r="303" spans="1:9" x14ac:dyDescent="0.25">
      <c r="A303" s="190">
        <f t="shared" si="13"/>
        <v>10</v>
      </c>
      <c r="B303" s="190" t="str">
        <f t="shared" si="12"/>
        <v>OUTUBRO</v>
      </c>
      <c r="C303" s="23">
        <v>45223</v>
      </c>
      <c r="D303" s="37">
        <f t="shared" si="14"/>
        <v>5000</v>
      </c>
      <c r="E303" s="24"/>
      <c r="F303" s="25"/>
      <c r="G303" s="24"/>
      <c r="H303" s="35"/>
      <c r="I303" s="24"/>
    </row>
    <row r="304" spans="1:9" x14ac:dyDescent="0.25">
      <c r="A304" s="190">
        <f t="shared" si="13"/>
        <v>10</v>
      </c>
      <c r="B304" s="190" t="str">
        <f t="shared" si="12"/>
        <v>OUTUBRO</v>
      </c>
      <c r="C304" s="23">
        <v>45224</v>
      </c>
      <c r="D304" s="37">
        <f t="shared" si="14"/>
        <v>5000</v>
      </c>
      <c r="E304" s="24"/>
      <c r="F304" s="25"/>
      <c r="G304" s="24"/>
      <c r="H304" s="35"/>
      <c r="I304" s="24"/>
    </row>
    <row r="305" spans="1:9" x14ac:dyDescent="0.25">
      <c r="A305" s="190">
        <f t="shared" si="13"/>
        <v>10</v>
      </c>
      <c r="B305" s="190" t="str">
        <f t="shared" si="12"/>
        <v>OUTUBRO</v>
      </c>
      <c r="C305" s="23">
        <v>45225</v>
      </c>
      <c r="D305" s="37">
        <f t="shared" si="14"/>
        <v>5000</v>
      </c>
      <c r="E305" s="24"/>
      <c r="F305" s="25"/>
      <c r="G305" s="24"/>
      <c r="H305" s="35"/>
      <c r="I305" s="24"/>
    </row>
    <row r="306" spans="1:9" x14ac:dyDescent="0.25">
      <c r="A306" s="190">
        <f t="shared" si="13"/>
        <v>10</v>
      </c>
      <c r="B306" s="190" t="str">
        <f t="shared" si="12"/>
        <v>OUTUBRO</v>
      </c>
      <c r="C306" s="23">
        <v>45226</v>
      </c>
      <c r="D306" s="37">
        <f t="shared" si="14"/>
        <v>5000</v>
      </c>
      <c r="E306" s="24"/>
      <c r="F306" s="25"/>
      <c r="G306" s="24"/>
      <c r="H306" s="35"/>
      <c r="I306" s="24"/>
    </row>
    <row r="307" spans="1:9" x14ac:dyDescent="0.25">
      <c r="A307" s="190">
        <f t="shared" si="13"/>
        <v>10</v>
      </c>
      <c r="B307" s="190" t="str">
        <f t="shared" si="12"/>
        <v>OUTUBRO</v>
      </c>
      <c r="C307" s="23">
        <v>45227</v>
      </c>
      <c r="D307" s="37">
        <f t="shared" si="14"/>
        <v>5000</v>
      </c>
      <c r="E307" s="24"/>
      <c r="F307" s="25"/>
      <c r="G307" s="24"/>
      <c r="H307" s="35"/>
      <c r="I307" s="24"/>
    </row>
    <row r="308" spans="1:9" x14ac:dyDescent="0.25">
      <c r="A308" s="190">
        <f t="shared" si="13"/>
        <v>10</v>
      </c>
      <c r="B308" s="190" t="str">
        <f t="shared" si="12"/>
        <v>OUTUBRO</v>
      </c>
      <c r="C308" s="23">
        <v>45228</v>
      </c>
      <c r="D308" s="37">
        <f t="shared" si="14"/>
        <v>5000</v>
      </c>
      <c r="E308" s="24"/>
      <c r="F308" s="25"/>
      <c r="G308" s="24"/>
      <c r="H308" s="35"/>
      <c r="I308" s="24"/>
    </row>
    <row r="309" spans="1:9" x14ac:dyDescent="0.25">
      <c r="A309" s="190">
        <f t="shared" si="13"/>
        <v>10</v>
      </c>
      <c r="B309" s="190" t="str">
        <f t="shared" si="12"/>
        <v>OUTUBRO</v>
      </c>
      <c r="C309" s="23">
        <v>45229</v>
      </c>
      <c r="D309" s="37">
        <f t="shared" si="14"/>
        <v>5000</v>
      </c>
      <c r="E309" s="24"/>
      <c r="F309" s="25"/>
      <c r="G309" s="24"/>
      <c r="H309" s="35"/>
      <c r="I309" s="24"/>
    </row>
    <row r="310" spans="1:9" x14ac:dyDescent="0.25">
      <c r="A310" s="190">
        <f t="shared" si="13"/>
        <v>10</v>
      </c>
      <c r="B310" s="190" t="str">
        <f t="shared" si="12"/>
        <v>OUTUBRO</v>
      </c>
      <c r="C310" s="23">
        <v>45230</v>
      </c>
      <c r="D310" s="37">
        <f t="shared" si="14"/>
        <v>5000</v>
      </c>
      <c r="E310" s="24"/>
      <c r="F310" s="25"/>
      <c r="G310" s="24"/>
      <c r="H310" s="35"/>
      <c r="I310" s="24"/>
    </row>
    <row r="311" spans="1:9" x14ac:dyDescent="0.25">
      <c r="A311" s="190">
        <f t="shared" si="13"/>
        <v>11</v>
      </c>
      <c r="B311" s="190" t="str">
        <f t="shared" si="12"/>
        <v>NOVEMBRO</v>
      </c>
      <c r="C311" s="23">
        <v>45231</v>
      </c>
      <c r="D311" s="37">
        <f t="shared" si="14"/>
        <v>5000</v>
      </c>
      <c r="E311" s="24"/>
      <c r="F311" s="25"/>
      <c r="G311" s="24"/>
      <c r="H311" s="35"/>
      <c r="I311" s="24"/>
    </row>
    <row r="312" spans="1:9" x14ac:dyDescent="0.25">
      <c r="A312" s="190">
        <f t="shared" si="13"/>
        <v>11</v>
      </c>
      <c r="B312" s="190" t="str">
        <f t="shared" si="12"/>
        <v>NOVEMBRO</v>
      </c>
      <c r="C312" s="23">
        <v>45232</v>
      </c>
      <c r="D312" s="37">
        <f t="shared" si="14"/>
        <v>5000</v>
      </c>
      <c r="E312" s="24"/>
      <c r="F312" s="25"/>
      <c r="G312" s="24"/>
      <c r="H312" s="35"/>
      <c r="I312" s="24"/>
    </row>
    <row r="313" spans="1:9" x14ac:dyDescent="0.25">
      <c r="A313" s="190">
        <f t="shared" si="13"/>
        <v>11</v>
      </c>
      <c r="B313" s="190" t="str">
        <f t="shared" si="12"/>
        <v>NOVEMBRO</v>
      </c>
      <c r="C313" s="23">
        <v>45233</v>
      </c>
      <c r="D313" s="37">
        <f t="shared" si="14"/>
        <v>5000</v>
      </c>
      <c r="E313" s="24"/>
      <c r="F313" s="25"/>
      <c r="G313" s="24"/>
      <c r="H313" s="35"/>
      <c r="I313" s="24"/>
    </row>
    <row r="314" spans="1:9" x14ac:dyDescent="0.25">
      <c r="A314" s="190">
        <f t="shared" si="13"/>
        <v>11</v>
      </c>
      <c r="B314" s="190" t="str">
        <f t="shared" si="12"/>
        <v>NOVEMBRO</v>
      </c>
      <c r="C314" s="23">
        <v>45234</v>
      </c>
      <c r="D314" s="37">
        <f t="shared" si="14"/>
        <v>5000</v>
      </c>
      <c r="E314" s="24"/>
      <c r="F314" s="25"/>
      <c r="G314" s="24"/>
      <c r="H314" s="35"/>
      <c r="I314" s="24"/>
    </row>
    <row r="315" spans="1:9" x14ac:dyDescent="0.25">
      <c r="A315" s="190">
        <f t="shared" si="13"/>
        <v>11</v>
      </c>
      <c r="B315" s="190" t="str">
        <f t="shared" si="12"/>
        <v>NOVEMBRO</v>
      </c>
      <c r="C315" s="23">
        <v>45235</v>
      </c>
      <c r="D315" s="37">
        <f t="shared" si="14"/>
        <v>5000</v>
      </c>
      <c r="E315" s="24"/>
      <c r="F315" s="25"/>
      <c r="G315" s="24"/>
      <c r="H315" s="35"/>
      <c r="I315" s="24"/>
    </row>
    <row r="316" spans="1:9" x14ac:dyDescent="0.25">
      <c r="A316" s="190">
        <f t="shared" si="13"/>
        <v>11</v>
      </c>
      <c r="B316" s="190" t="str">
        <f t="shared" si="12"/>
        <v>NOVEMBRO</v>
      </c>
      <c r="C316" s="23">
        <v>45236</v>
      </c>
      <c r="D316" s="37">
        <f t="shared" si="14"/>
        <v>5000</v>
      </c>
      <c r="E316" s="24"/>
      <c r="F316" s="25"/>
      <c r="G316" s="24"/>
      <c r="H316" s="35"/>
      <c r="I316" s="24"/>
    </row>
    <row r="317" spans="1:9" x14ac:dyDescent="0.25">
      <c r="A317" s="190">
        <f t="shared" si="13"/>
        <v>11</v>
      </c>
      <c r="B317" s="190" t="str">
        <f t="shared" si="12"/>
        <v>NOVEMBRO</v>
      </c>
      <c r="C317" s="23">
        <v>45237</v>
      </c>
      <c r="D317" s="37">
        <f t="shared" si="14"/>
        <v>5000</v>
      </c>
      <c r="E317" s="24"/>
      <c r="F317" s="25"/>
      <c r="G317" s="24"/>
      <c r="H317" s="35"/>
      <c r="I317" s="24"/>
    </row>
    <row r="318" spans="1:9" x14ac:dyDescent="0.25">
      <c r="A318" s="190">
        <f t="shared" si="13"/>
        <v>11</v>
      </c>
      <c r="B318" s="190" t="str">
        <f t="shared" si="12"/>
        <v>NOVEMBRO</v>
      </c>
      <c r="C318" s="23">
        <v>45238</v>
      </c>
      <c r="D318" s="37">
        <f t="shared" si="14"/>
        <v>5000</v>
      </c>
      <c r="E318" s="24"/>
      <c r="F318" s="25"/>
      <c r="G318" s="24"/>
      <c r="H318" s="35"/>
      <c r="I318" s="24"/>
    </row>
    <row r="319" spans="1:9" x14ac:dyDescent="0.25">
      <c r="A319" s="190">
        <f t="shared" si="13"/>
        <v>11</v>
      </c>
      <c r="B319" s="190" t="str">
        <f t="shared" si="12"/>
        <v>NOVEMBRO</v>
      </c>
      <c r="C319" s="23">
        <v>45239</v>
      </c>
      <c r="D319" s="37">
        <f t="shared" si="14"/>
        <v>5000</v>
      </c>
      <c r="E319" s="24"/>
      <c r="F319" s="25"/>
      <c r="G319" s="24"/>
      <c r="H319" s="35"/>
      <c r="I319" s="24"/>
    </row>
    <row r="320" spans="1:9" x14ac:dyDescent="0.25">
      <c r="A320" s="190">
        <f t="shared" si="13"/>
        <v>11</v>
      </c>
      <c r="B320" s="190" t="str">
        <f t="shared" si="12"/>
        <v>NOVEMBRO</v>
      </c>
      <c r="C320" s="23">
        <v>45240</v>
      </c>
      <c r="D320" s="37">
        <f t="shared" si="14"/>
        <v>5000</v>
      </c>
      <c r="E320" s="24"/>
      <c r="F320" s="25"/>
      <c r="G320" s="24"/>
      <c r="H320" s="35"/>
      <c r="I320" s="24"/>
    </row>
    <row r="321" spans="1:9" x14ac:dyDescent="0.25">
      <c r="A321" s="190">
        <f t="shared" si="13"/>
        <v>11</v>
      </c>
      <c r="B321" s="190" t="str">
        <f t="shared" si="12"/>
        <v>NOVEMBRO</v>
      </c>
      <c r="C321" s="23">
        <v>45241</v>
      </c>
      <c r="D321" s="37">
        <f t="shared" si="14"/>
        <v>5000</v>
      </c>
      <c r="E321" s="24"/>
      <c r="F321" s="25"/>
      <c r="G321" s="24"/>
      <c r="H321" s="35"/>
      <c r="I321" s="24"/>
    </row>
    <row r="322" spans="1:9" x14ac:dyDescent="0.25">
      <c r="A322" s="190">
        <f t="shared" si="13"/>
        <v>11</v>
      </c>
      <c r="B322" s="190" t="str">
        <f t="shared" si="12"/>
        <v>NOVEMBRO</v>
      </c>
      <c r="C322" s="23">
        <v>45242</v>
      </c>
      <c r="D322" s="37">
        <f t="shared" si="14"/>
        <v>5000</v>
      </c>
      <c r="E322" s="24"/>
      <c r="F322" s="25"/>
      <c r="G322" s="24"/>
      <c r="H322" s="35"/>
      <c r="I322" s="24"/>
    </row>
    <row r="323" spans="1:9" x14ac:dyDescent="0.25">
      <c r="A323" s="190">
        <f t="shared" si="13"/>
        <v>11</v>
      </c>
      <c r="B323" s="190" t="str">
        <f t="shared" si="12"/>
        <v>NOVEMBRO</v>
      </c>
      <c r="C323" s="23">
        <v>45243</v>
      </c>
      <c r="D323" s="37">
        <f t="shared" si="14"/>
        <v>5000</v>
      </c>
      <c r="E323" s="24"/>
      <c r="F323" s="25"/>
      <c r="G323" s="24"/>
      <c r="H323" s="35"/>
      <c r="I323" s="24"/>
    </row>
    <row r="324" spans="1:9" x14ac:dyDescent="0.25">
      <c r="A324" s="190">
        <f t="shared" si="13"/>
        <v>11</v>
      </c>
      <c r="B324" s="190" t="str">
        <f t="shared" si="12"/>
        <v>NOVEMBRO</v>
      </c>
      <c r="C324" s="23">
        <v>45244</v>
      </c>
      <c r="D324" s="37">
        <f t="shared" si="14"/>
        <v>5000</v>
      </c>
      <c r="E324" s="24"/>
      <c r="F324" s="25"/>
      <c r="G324" s="24"/>
      <c r="H324" s="35"/>
      <c r="I324" s="24"/>
    </row>
    <row r="325" spans="1:9" x14ac:dyDescent="0.25">
      <c r="A325" s="190">
        <f t="shared" si="13"/>
        <v>11</v>
      </c>
      <c r="B325" s="190" t="str">
        <f t="shared" si="12"/>
        <v>NOVEMBRO</v>
      </c>
      <c r="C325" s="23">
        <v>45245</v>
      </c>
      <c r="D325" s="37">
        <f t="shared" si="14"/>
        <v>5000</v>
      </c>
      <c r="E325" s="24"/>
      <c r="F325" s="25"/>
      <c r="G325" s="24"/>
      <c r="H325" s="35"/>
      <c r="I325" s="24"/>
    </row>
    <row r="326" spans="1:9" x14ac:dyDescent="0.25">
      <c r="A326" s="190">
        <f t="shared" si="13"/>
        <v>11</v>
      </c>
      <c r="B326" s="190" t="str">
        <f t="shared" si="12"/>
        <v>NOVEMBRO</v>
      </c>
      <c r="C326" s="23">
        <v>45246</v>
      </c>
      <c r="D326" s="37">
        <f t="shared" si="14"/>
        <v>5000</v>
      </c>
      <c r="E326" s="24"/>
      <c r="F326" s="25"/>
      <c r="G326" s="24"/>
      <c r="H326" s="35"/>
      <c r="I326" s="24"/>
    </row>
    <row r="327" spans="1:9" x14ac:dyDescent="0.25">
      <c r="A327" s="190">
        <f t="shared" si="13"/>
        <v>11</v>
      </c>
      <c r="B327" s="190" t="str">
        <f t="shared" ref="B327:B390" si="15">IF(A327=1,"JANEIRO",IF(A327=2,"FEVEREIRO",IF(A327=3,"MARÇO",IF(A327=4,"ABRIL",IF(A327=5,"MAIO",IF(A327=6,"JUNHO",IF(A327=7,"JULHO",IF(A327=8,"AGOSTO",IF(A327=9,"SETEMBRO",IF(A327=10,"OUTUBRO",IF(A327=11,"NOVEMBRO",IF(A327=12,"DEZEMBRO",""))))))))))))</f>
        <v>NOVEMBRO</v>
      </c>
      <c r="C327" s="23">
        <v>45247</v>
      </c>
      <c r="D327" s="37">
        <f t="shared" si="14"/>
        <v>5000</v>
      </c>
      <c r="E327" s="24"/>
      <c r="F327" s="25"/>
      <c r="G327" s="24"/>
      <c r="H327" s="35"/>
      <c r="I327" s="24"/>
    </row>
    <row r="328" spans="1:9" x14ac:dyDescent="0.25">
      <c r="A328" s="190">
        <f t="shared" ref="A328:A391" si="16">IFERROR(MONTH(C328),"")</f>
        <v>11</v>
      </c>
      <c r="B328" s="190" t="str">
        <f t="shared" si="15"/>
        <v>NOVEMBRO</v>
      </c>
      <c r="C328" s="23">
        <v>45248</v>
      </c>
      <c r="D328" s="37">
        <f t="shared" ref="D328:D391" si="17">D327+F328</f>
        <v>5000</v>
      </c>
      <c r="E328" s="24"/>
      <c r="F328" s="25"/>
      <c r="G328" s="24"/>
      <c r="H328" s="35"/>
      <c r="I328" s="24"/>
    </row>
    <row r="329" spans="1:9" x14ac:dyDescent="0.25">
      <c r="A329" s="190">
        <f t="shared" si="16"/>
        <v>11</v>
      </c>
      <c r="B329" s="190" t="str">
        <f t="shared" si="15"/>
        <v>NOVEMBRO</v>
      </c>
      <c r="C329" s="23">
        <v>45249</v>
      </c>
      <c r="D329" s="37">
        <f t="shared" si="17"/>
        <v>5000</v>
      </c>
      <c r="E329" s="24"/>
      <c r="F329" s="25"/>
      <c r="G329" s="24"/>
      <c r="H329" s="35"/>
      <c r="I329" s="24"/>
    </row>
    <row r="330" spans="1:9" x14ac:dyDescent="0.25">
      <c r="A330" s="190">
        <f t="shared" si="16"/>
        <v>11</v>
      </c>
      <c r="B330" s="190" t="str">
        <f t="shared" si="15"/>
        <v>NOVEMBRO</v>
      </c>
      <c r="C330" s="23">
        <v>45250</v>
      </c>
      <c r="D330" s="37">
        <f t="shared" si="17"/>
        <v>5000</v>
      </c>
      <c r="E330" s="24"/>
      <c r="F330" s="25"/>
      <c r="G330" s="24"/>
      <c r="H330" s="35"/>
      <c r="I330" s="24"/>
    </row>
    <row r="331" spans="1:9" x14ac:dyDescent="0.25">
      <c r="A331" s="190">
        <f t="shared" si="16"/>
        <v>11</v>
      </c>
      <c r="B331" s="190" t="str">
        <f t="shared" si="15"/>
        <v>NOVEMBRO</v>
      </c>
      <c r="C331" s="23">
        <v>45251</v>
      </c>
      <c r="D331" s="37">
        <f t="shared" si="17"/>
        <v>5000</v>
      </c>
      <c r="E331" s="24"/>
      <c r="F331" s="25"/>
      <c r="G331" s="24"/>
      <c r="H331" s="35"/>
      <c r="I331" s="24"/>
    </row>
    <row r="332" spans="1:9" x14ac:dyDescent="0.25">
      <c r="A332" s="190">
        <f t="shared" si="16"/>
        <v>11</v>
      </c>
      <c r="B332" s="190" t="str">
        <f t="shared" si="15"/>
        <v>NOVEMBRO</v>
      </c>
      <c r="C332" s="23">
        <v>45252</v>
      </c>
      <c r="D332" s="37">
        <f t="shared" si="17"/>
        <v>5000</v>
      </c>
      <c r="E332" s="24"/>
      <c r="F332" s="25"/>
      <c r="G332" s="24"/>
      <c r="H332" s="35"/>
      <c r="I332" s="24"/>
    </row>
    <row r="333" spans="1:9" x14ac:dyDescent="0.25">
      <c r="A333" s="190">
        <f t="shared" si="16"/>
        <v>11</v>
      </c>
      <c r="B333" s="190" t="str">
        <f t="shared" si="15"/>
        <v>NOVEMBRO</v>
      </c>
      <c r="C333" s="23">
        <v>45253</v>
      </c>
      <c r="D333" s="37">
        <f t="shared" si="17"/>
        <v>5000</v>
      </c>
      <c r="E333" s="24"/>
      <c r="F333" s="25"/>
      <c r="G333" s="24"/>
      <c r="H333" s="35"/>
      <c r="I333" s="24"/>
    </row>
    <row r="334" spans="1:9" x14ac:dyDescent="0.25">
      <c r="A334" s="190">
        <f t="shared" si="16"/>
        <v>11</v>
      </c>
      <c r="B334" s="190" t="str">
        <f t="shared" si="15"/>
        <v>NOVEMBRO</v>
      </c>
      <c r="C334" s="23">
        <v>45254</v>
      </c>
      <c r="D334" s="37">
        <f t="shared" si="17"/>
        <v>5000</v>
      </c>
      <c r="E334" s="24"/>
      <c r="F334" s="25"/>
      <c r="G334" s="24"/>
      <c r="H334" s="35"/>
      <c r="I334" s="24"/>
    </row>
    <row r="335" spans="1:9" x14ac:dyDescent="0.25">
      <c r="A335" s="190">
        <f t="shared" si="16"/>
        <v>11</v>
      </c>
      <c r="B335" s="190" t="str">
        <f t="shared" si="15"/>
        <v>NOVEMBRO</v>
      </c>
      <c r="C335" s="23">
        <v>45255</v>
      </c>
      <c r="D335" s="37">
        <f t="shared" si="17"/>
        <v>5000</v>
      </c>
      <c r="E335" s="24"/>
      <c r="F335" s="25"/>
      <c r="G335" s="24"/>
      <c r="H335" s="35"/>
      <c r="I335" s="24"/>
    </row>
    <row r="336" spans="1:9" x14ac:dyDescent="0.25">
      <c r="A336" s="190">
        <f t="shared" si="16"/>
        <v>11</v>
      </c>
      <c r="B336" s="190" t="str">
        <f t="shared" si="15"/>
        <v>NOVEMBRO</v>
      </c>
      <c r="C336" s="23">
        <v>45256</v>
      </c>
      <c r="D336" s="37">
        <f t="shared" si="17"/>
        <v>5000</v>
      </c>
      <c r="E336" s="24"/>
      <c r="F336" s="25"/>
      <c r="G336" s="24"/>
      <c r="H336" s="35"/>
      <c r="I336" s="24"/>
    </row>
    <row r="337" spans="1:9" x14ac:dyDescent="0.25">
      <c r="A337" s="190">
        <f t="shared" si="16"/>
        <v>11</v>
      </c>
      <c r="B337" s="190" t="str">
        <f t="shared" si="15"/>
        <v>NOVEMBRO</v>
      </c>
      <c r="C337" s="23">
        <v>45257</v>
      </c>
      <c r="D337" s="37">
        <f t="shared" si="17"/>
        <v>5000</v>
      </c>
      <c r="E337" s="24"/>
      <c r="F337" s="25"/>
      <c r="G337" s="24"/>
      <c r="H337" s="35"/>
      <c r="I337" s="24"/>
    </row>
    <row r="338" spans="1:9" x14ac:dyDescent="0.25">
      <c r="A338" s="190">
        <f t="shared" si="16"/>
        <v>11</v>
      </c>
      <c r="B338" s="190" t="str">
        <f t="shared" si="15"/>
        <v>NOVEMBRO</v>
      </c>
      <c r="C338" s="23">
        <v>45258</v>
      </c>
      <c r="D338" s="37">
        <f t="shared" si="17"/>
        <v>5000</v>
      </c>
      <c r="E338" s="24"/>
      <c r="F338" s="25"/>
      <c r="G338" s="24"/>
      <c r="H338" s="35"/>
      <c r="I338" s="24"/>
    </row>
    <row r="339" spans="1:9" x14ac:dyDescent="0.25">
      <c r="A339" s="190">
        <f t="shared" si="16"/>
        <v>11</v>
      </c>
      <c r="B339" s="190" t="str">
        <f t="shared" si="15"/>
        <v>NOVEMBRO</v>
      </c>
      <c r="C339" s="23">
        <v>45259</v>
      </c>
      <c r="D339" s="37">
        <f t="shared" si="17"/>
        <v>5000</v>
      </c>
      <c r="E339" s="24"/>
      <c r="F339" s="25"/>
      <c r="G339" s="24"/>
      <c r="H339" s="35"/>
      <c r="I339" s="24"/>
    </row>
    <row r="340" spans="1:9" x14ac:dyDescent="0.25">
      <c r="A340" s="190">
        <f t="shared" si="16"/>
        <v>11</v>
      </c>
      <c r="B340" s="190" t="str">
        <f t="shared" si="15"/>
        <v>NOVEMBRO</v>
      </c>
      <c r="C340" s="23">
        <v>45260</v>
      </c>
      <c r="D340" s="37">
        <f t="shared" si="17"/>
        <v>5000</v>
      </c>
      <c r="E340" s="24"/>
      <c r="F340" s="25"/>
      <c r="G340" s="24"/>
      <c r="H340" s="35"/>
      <c r="I340" s="24"/>
    </row>
    <row r="341" spans="1:9" x14ac:dyDescent="0.25">
      <c r="A341" s="190">
        <f t="shared" si="16"/>
        <v>12</v>
      </c>
      <c r="B341" s="190" t="str">
        <f t="shared" si="15"/>
        <v>DEZEMBRO</v>
      </c>
      <c r="C341" s="23">
        <v>45261</v>
      </c>
      <c r="D341" s="37">
        <f t="shared" si="17"/>
        <v>5000</v>
      </c>
      <c r="E341" s="24"/>
      <c r="F341" s="25"/>
      <c r="G341" s="24"/>
      <c r="H341" s="35"/>
      <c r="I341" s="24"/>
    </row>
    <row r="342" spans="1:9" x14ac:dyDescent="0.25">
      <c r="A342" s="190">
        <f t="shared" si="16"/>
        <v>12</v>
      </c>
      <c r="B342" s="190" t="str">
        <f t="shared" si="15"/>
        <v>DEZEMBRO</v>
      </c>
      <c r="C342" s="23">
        <v>45262</v>
      </c>
      <c r="D342" s="37">
        <f t="shared" si="17"/>
        <v>5000</v>
      </c>
      <c r="E342" s="24"/>
      <c r="F342" s="25"/>
      <c r="G342" s="24"/>
      <c r="H342" s="35"/>
      <c r="I342" s="24"/>
    </row>
    <row r="343" spans="1:9" x14ac:dyDescent="0.25">
      <c r="A343" s="190">
        <f t="shared" si="16"/>
        <v>12</v>
      </c>
      <c r="B343" s="190" t="str">
        <f t="shared" si="15"/>
        <v>DEZEMBRO</v>
      </c>
      <c r="C343" s="23">
        <v>45263</v>
      </c>
      <c r="D343" s="37">
        <f t="shared" si="17"/>
        <v>5000</v>
      </c>
      <c r="E343" s="24"/>
      <c r="F343" s="25"/>
      <c r="G343" s="24"/>
      <c r="H343" s="35"/>
      <c r="I343" s="24"/>
    </row>
    <row r="344" spans="1:9" x14ac:dyDescent="0.25">
      <c r="A344" s="190">
        <f t="shared" si="16"/>
        <v>12</v>
      </c>
      <c r="B344" s="190" t="str">
        <f t="shared" si="15"/>
        <v>DEZEMBRO</v>
      </c>
      <c r="C344" s="23">
        <v>45264</v>
      </c>
      <c r="D344" s="37">
        <f t="shared" si="17"/>
        <v>5000</v>
      </c>
      <c r="E344" s="24"/>
      <c r="F344" s="25"/>
      <c r="G344" s="24"/>
      <c r="H344" s="35"/>
      <c r="I344" s="24"/>
    </row>
    <row r="345" spans="1:9" x14ac:dyDescent="0.25">
      <c r="A345" s="190">
        <f t="shared" si="16"/>
        <v>12</v>
      </c>
      <c r="B345" s="190" t="str">
        <f t="shared" si="15"/>
        <v>DEZEMBRO</v>
      </c>
      <c r="C345" s="23">
        <v>45265</v>
      </c>
      <c r="D345" s="37">
        <f t="shared" si="17"/>
        <v>5000</v>
      </c>
      <c r="E345" s="24"/>
      <c r="F345" s="25"/>
      <c r="G345" s="24"/>
      <c r="H345" s="35"/>
      <c r="I345" s="24"/>
    </row>
    <row r="346" spans="1:9" x14ac:dyDescent="0.25">
      <c r="A346" s="190">
        <f t="shared" si="16"/>
        <v>12</v>
      </c>
      <c r="B346" s="190" t="str">
        <f t="shared" si="15"/>
        <v>DEZEMBRO</v>
      </c>
      <c r="C346" s="23">
        <v>45266</v>
      </c>
      <c r="D346" s="37">
        <f t="shared" si="17"/>
        <v>5000</v>
      </c>
      <c r="E346" s="24"/>
      <c r="F346" s="25"/>
      <c r="G346" s="24"/>
      <c r="H346" s="35"/>
      <c r="I346" s="24"/>
    </row>
    <row r="347" spans="1:9" x14ac:dyDescent="0.25">
      <c r="A347" s="190">
        <f t="shared" si="16"/>
        <v>12</v>
      </c>
      <c r="B347" s="190" t="str">
        <f t="shared" si="15"/>
        <v>DEZEMBRO</v>
      </c>
      <c r="C347" s="23">
        <v>45267</v>
      </c>
      <c r="D347" s="37">
        <f t="shared" si="17"/>
        <v>5000</v>
      </c>
      <c r="E347" s="24"/>
      <c r="F347" s="25"/>
      <c r="G347" s="24"/>
      <c r="H347" s="35"/>
      <c r="I347" s="24"/>
    </row>
    <row r="348" spans="1:9" x14ac:dyDescent="0.25">
      <c r="A348" s="190">
        <f t="shared" si="16"/>
        <v>12</v>
      </c>
      <c r="B348" s="190" t="str">
        <f t="shared" si="15"/>
        <v>DEZEMBRO</v>
      </c>
      <c r="C348" s="23">
        <v>45268</v>
      </c>
      <c r="D348" s="37">
        <f t="shared" si="17"/>
        <v>5000</v>
      </c>
      <c r="E348" s="24"/>
      <c r="F348" s="25"/>
      <c r="G348" s="24"/>
      <c r="H348" s="35"/>
      <c r="I348" s="24"/>
    </row>
    <row r="349" spans="1:9" x14ac:dyDescent="0.25">
      <c r="A349" s="190">
        <f t="shared" si="16"/>
        <v>12</v>
      </c>
      <c r="B349" s="190" t="str">
        <f t="shared" si="15"/>
        <v>DEZEMBRO</v>
      </c>
      <c r="C349" s="23">
        <v>45269</v>
      </c>
      <c r="D349" s="37">
        <f t="shared" si="17"/>
        <v>5000</v>
      </c>
      <c r="E349" s="24"/>
      <c r="F349" s="25"/>
      <c r="G349" s="24"/>
      <c r="H349" s="35"/>
      <c r="I349" s="24"/>
    </row>
    <row r="350" spans="1:9" x14ac:dyDescent="0.25">
      <c r="A350" s="190">
        <f t="shared" si="16"/>
        <v>12</v>
      </c>
      <c r="B350" s="190" t="str">
        <f t="shared" si="15"/>
        <v>DEZEMBRO</v>
      </c>
      <c r="C350" s="23">
        <v>45270</v>
      </c>
      <c r="D350" s="37">
        <f t="shared" si="17"/>
        <v>5000</v>
      </c>
      <c r="E350" s="24"/>
      <c r="F350" s="25"/>
      <c r="G350" s="24"/>
      <c r="H350" s="35"/>
      <c r="I350" s="24"/>
    </row>
    <row r="351" spans="1:9" x14ac:dyDescent="0.25">
      <c r="A351" s="190">
        <f t="shared" si="16"/>
        <v>12</v>
      </c>
      <c r="B351" s="190" t="str">
        <f t="shared" si="15"/>
        <v>DEZEMBRO</v>
      </c>
      <c r="C351" s="23">
        <v>45271</v>
      </c>
      <c r="D351" s="37">
        <f t="shared" si="17"/>
        <v>5000</v>
      </c>
      <c r="E351" s="24"/>
      <c r="F351" s="25"/>
      <c r="G351" s="24"/>
      <c r="H351" s="35"/>
      <c r="I351" s="24"/>
    </row>
    <row r="352" spans="1:9" x14ac:dyDescent="0.25">
      <c r="A352" s="190">
        <f t="shared" si="16"/>
        <v>12</v>
      </c>
      <c r="B352" s="190" t="str">
        <f t="shared" si="15"/>
        <v>DEZEMBRO</v>
      </c>
      <c r="C352" s="23">
        <v>45272</v>
      </c>
      <c r="D352" s="37">
        <f t="shared" si="17"/>
        <v>5000</v>
      </c>
      <c r="E352" s="24"/>
      <c r="F352" s="25"/>
      <c r="G352" s="24"/>
      <c r="H352" s="35"/>
      <c r="I352" s="24"/>
    </row>
    <row r="353" spans="1:9" x14ac:dyDescent="0.25">
      <c r="A353" s="190">
        <f t="shared" si="16"/>
        <v>12</v>
      </c>
      <c r="B353" s="190" t="str">
        <f t="shared" si="15"/>
        <v>DEZEMBRO</v>
      </c>
      <c r="C353" s="23">
        <v>45273</v>
      </c>
      <c r="D353" s="37">
        <f t="shared" si="17"/>
        <v>5000</v>
      </c>
      <c r="E353" s="24"/>
      <c r="F353" s="25"/>
      <c r="G353" s="24"/>
      <c r="H353" s="35"/>
      <c r="I353" s="24"/>
    </row>
    <row r="354" spans="1:9" x14ac:dyDescent="0.25">
      <c r="A354" s="190">
        <f t="shared" si="16"/>
        <v>12</v>
      </c>
      <c r="B354" s="190" t="str">
        <f t="shared" si="15"/>
        <v>DEZEMBRO</v>
      </c>
      <c r="C354" s="23">
        <v>45274</v>
      </c>
      <c r="D354" s="37">
        <f t="shared" si="17"/>
        <v>5000</v>
      </c>
      <c r="E354" s="24"/>
      <c r="F354" s="25"/>
      <c r="G354" s="24"/>
      <c r="H354" s="35"/>
      <c r="I354" s="24"/>
    </row>
    <row r="355" spans="1:9" x14ac:dyDescent="0.25">
      <c r="A355" s="190">
        <f t="shared" si="16"/>
        <v>12</v>
      </c>
      <c r="B355" s="190" t="str">
        <f t="shared" si="15"/>
        <v>DEZEMBRO</v>
      </c>
      <c r="C355" s="23">
        <v>45275</v>
      </c>
      <c r="D355" s="37">
        <f t="shared" si="17"/>
        <v>5000</v>
      </c>
      <c r="E355" s="24"/>
      <c r="F355" s="25"/>
      <c r="G355" s="24"/>
      <c r="H355" s="35"/>
      <c r="I355" s="24"/>
    </row>
    <row r="356" spans="1:9" x14ac:dyDescent="0.25">
      <c r="A356" s="190">
        <f t="shared" si="16"/>
        <v>12</v>
      </c>
      <c r="B356" s="190" t="str">
        <f t="shared" si="15"/>
        <v>DEZEMBRO</v>
      </c>
      <c r="C356" s="23">
        <v>45276</v>
      </c>
      <c r="D356" s="37">
        <f t="shared" si="17"/>
        <v>5000</v>
      </c>
      <c r="E356" s="24"/>
      <c r="F356" s="25"/>
      <c r="G356" s="24"/>
      <c r="H356" s="35"/>
      <c r="I356" s="24"/>
    </row>
    <row r="357" spans="1:9" x14ac:dyDescent="0.25">
      <c r="A357" s="190">
        <f t="shared" si="16"/>
        <v>12</v>
      </c>
      <c r="B357" s="190" t="str">
        <f t="shared" si="15"/>
        <v>DEZEMBRO</v>
      </c>
      <c r="C357" s="23">
        <v>45277</v>
      </c>
      <c r="D357" s="37">
        <f t="shared" si="17"/>
        <v>5000</v>
      </c>
      <c r="E357" s="24"/>
      <c r="F357" s="25"/>
      <c r="G357" s="24"/>
      <c r="H357" s="35"/>
      <c r="I357" s="24"/>
    </row>
    <row r="358" spans="1:9" x14ac:dyDescent="0.25">
      <c r="A358" s="190">
        <f t="shared" si="16"/>
        <v>12</v>
      </c>
      <c r="B358" s="190" t="str">
        <f t="shared" si="15"/>
        <v>DEZEMBRO</v>
      </c>
      <c r="C358" s="23">
        <v>45278</v>
      </c>
      <c r="D358" s="37">
        <f t="shared" si="17"/>
        <v>5000</v>
      </c>
      <c r="E358" s="24"/>
      <c r="F358" s="25"/>
      <c r="G358" s="24"/>
      <c r="H358" s="35"/>
      <c r="I358" s="24"/>
    </row>
    <row r="359" spans="1:9" x14ac:dyDescent="0.25">
      <c r="A359" s="190">
        <f t="shared" si="16"/>
        <v>12</v>
      </c>
      <c r="B359" s="190" t="str">
        <f t="shared" si="15"/>
        <v>DEZEMBRO</v>
      </c>
      <c r="C359" s="23">
        <v>45279</v>
      </c>
      <c r="D359" s="37">
        <f t="shared" si="17"/>
        <v>5000</v>
      </c>
      <c r="E359" s="24"/>
      <c r="F359" s="25"/>
      <c r="G359" s="24"/>
      <c r="H359" s="35"/>
      <c r="I359" s="24"/>
    </row>
    <row r="360" spans="1:9" x14ac:dyDescent="0.25">
      <c r="A360" s="190">
        <f t="shared" si="16"/>
        <v>12</v>
      </c>
      <c r="B360" s="190" t="str">
        <f t="shared" si="15"/>
        <v>DEZEMBRO</v>
      </c>
      <c r="C360" s="23">
        <v>45280</v>
      </c>
      <c r="D360" s="37">
        <f t="shared" si="17"/>
        <v>5000</v>
      </c>
      <c r="E360" s="24"/>
      <c r="F360" s="25"/>
      <c r="G360" s="24"/>
      <c r="H360" s="35"/>
      <c r="I360" s="24"/>
    </row>
    <row r="361" spans="1:9" x14ac:dyDescent="0.25">
      <c r="A361" s="190">
        <f t="shared" si="16"/>
        <v>12</v>
      </c>
      <c r="B361" s="190" t="str">
        <f t="shared" si="15"/>
        <v>DEZEMBRO</v>
      </c>
      <c r="C361" s="23">
        <v>45281</v>
      </c>
      <c r="D361" s="37">
        <f t="shared" si="17"/>
        <v>5000</v>
      </c>
      <c r="E361" s="24"/>
      <c r="F361" s="25"/>
      <c r="G361" s="24"/>
      <c r="H361" s="35"/>
      <c r="I361" s="24"/>
    </row>
    <row r="362" spans="1:9" x14ac:dyDescent="0.25">
      <c r="A362" s="190">
        <f t="shared" si="16"/>
        <v>12</v>
      </c>
      <c r="B362" s="190" t="str">
        <f t="shared" si="15"/>
        <v>DEZEMBRO</v>
      </c>
      <c r="C362" s="23">
        <v>45282</v>
      </c>
      <c r="D362" s="37">
        <f t="shared" si="17"/>
        <v>5000</v>
      </c>
      <c r="E362" s="24"/>
      <c r="F362" s="25"/>
      <c r="G362" s="24"/>
      <c r="H362" s="35"/>
      <c r="I362" s="24"/>
    </row>
    <row r="363" spans="1:9" x14ac:dyDescent="0.25">
      <c r="A363" s="190">
        <f t="shared" si="16"/>
        <v>12</v>
      </c>
      <c r="B363" s="190" t="str">
        <f t="shared" si="15"/>
        <v>DEZEMBRO</v>
      </c>
      <c r="C363" s="23">
        <v>45283</v>
      </c>
      <c r="D363" s="37">
        <f t="shared" si="17"/>
        <v>5000</v>
      </c>
      <c r="E363" s="24"/>
      <c r="F363" s="25"/>
      <c r="G363" s="24"/>
      <c r="H363" s="35"/>
      <c r="I363" s="24"/>
    </row>
    <row r="364" spans="1:9" x14ac:dyDescent="0.25">
      <c r="A364" s="190">
        <f t="shared" si="16"/>
        <v>12</v>
      </c>
      <c r="B364" s="190" t="str">
        <f t="shared" si="15"/>
        <v>DEZEMBRO</v>
      </c>
      <c r="C364" s="23">
        <v>45284</v>
      </c>
      <c r="D364" s="37">
        <f t="shared" si="17"/>
        <v>5000</v>
      </c>
      <c r="E364" s="24"/>
      <c r="F364" s="25"/>
      <c r="G364" s="24"/>
      <c r="H364" s="35"/>
      <c r="I364" s="24"/>
    </row>
    <row r="365" spans="1:9" x14ac:dyDescent="0.25">
      <c r="A365" s="190">
        <f t="shared" si="16"/>
        <v>12</v>
      </c>
      <c r="B365" s="190" t="str">
        <f t="shared" si="15"/>
        <v>DEZEMBRO</v>
      </c>
      <c r="C365" s="23">
        <v>45285</v>
      </c>
      <c r="D365" s="37">
        <f t="shared" si="17"/>
        <v>5000</v>
      </c>
      <c r="E365" s="24"/>
      <c r="F365" s="25"/>
      <c r="G365" s="24"/>
      <c r="H365" s="35"/>
      <c r="I365" s="24"/>
    </row>
    <row r="366" spans="1:9" x14ac:dyDescent="0.25">
      <c r="A366" s="190">
        <f t="shared" si="16"/>
        <v>12</v>
      </c>
      <c r="B366" s="190" t="str">
        <f t="shared" si="15"/>
        <v>DEZEMBRO</v>
      </c>
      <c r="C366" s="23">
        <v>45286</v>
      </c>
      <c r="D366" s="37">
        <f t="shared" si="17"/>
        <v>5000</v>
      </c>
      <c r="E366" s="24"/>
      <c r="F366" s="25"/>
      <c r="G366" s="24"/>
      <c r="H366" s="35"/>
      <c r="I366" s="24"/>
    </row>
    <row r="367" spans="1:9" x14ac:dyDescent="0.25">
      <c r="A367" s="190">
        <f t="shared" si="16"/>
        <v>12</v>
      </c>
      <c r="B367" s="190" t="str">
        <f t="shared" si="15"/>
        <v>DEZEMBRO</v>
      </c>
      <c r="C367" s="23">
        <v>45287</v>
      </c>
      <c r="D367" s="37">
        <f t="shared" si="17"/>
        <v>5000</v>
      </c>
      <c r="E367" s="24"/>
      <c r="F367" s="25"/>
      <c r="G367" s="24"/>
      <c r="H367" s="35"/>
      <c r="I367" s="24"/>
    </row>
    <row r="368" spans="1:9" x14ac:dyDescent="0.25">
      <c r="A368" s="190">
        <f t="shared" si="16"/>
        <v>12</v>
      </c>
      <c r="B368" s="190" t="str">
        <f t="shared" si="15"/>
        <v>DEZEMBRO</v>
      </c>
      <c r="C368" s="23">
        <v>45288</v>
      </c>
      <c r="D368" s="37">
        <f t="shared" si="17"/>
        <v>5000</v>
      </c>
      <c r="E368" s="24"/>
      <c r="F368" s="25"/>
      <c r="G368" s="24"/>
      <c r="H368" s="35"/>
      <c r="I368" s="24"/>
    </row>
    <row r="369" spans="1:9" x14ac:dyDescent="0.25">
      <c r="A369" s="190">
        <f t="shared" si="16"/>
        <v>12</v>
      </c>
      <c r="B369" s="190" t="str">
        <f t="shared" si="15"/>
        <v>DEZEMBRO</v>
      </c>
      <c r="C369" s="23">
        <v>45289</v>
      </c>
      <c r="D369" s="37">
        <f t="shared" si="17"/>
        <v>5000</v>
      </c>
      <c r="E369" s="24"/>
      <c r="F369" s="25"/>
      <c r="G369" s="24"/>
      <c r="H369" s="35"/>
      <c r="I369" s="24"/>
    </row>
    <row r="370" spans="1:9" x14ac:dyDescent="0.25">
      <c r="A370" s="190">
        <f t="shared" si="16"/>
        <v>12</v>
      </c>
      <c r="B370" s="190" t="str">
        <f t="shared" si="15"/>
        <v>DEZEMBRO</v>
      </c>
      <c r="C370" s="23">
        <v>45290</v>
      </c>
      <c r="D370" s="37">
        <f t="shared" si="17"/>
        <v>5000</v>
      </c>
      <c r="E370" s="24"/>
      <c r="F370" s="25"/>
      <c r="G370" s="24"/>
      <c r="H370" s="35"/>
      <c r="I370" s="24"/>
    </row>
    <row r="371" spans="1:9" x14ac:dyDescent="0.25">
      <c r="A371" s="190">
        <f t="shared" si="16"/>
        <v>12</v>
      </c>
      <c r="B371" s="190" t="str">
        <f t="shared" si="15"/>
        <v>DEZEMBRO</v>
      </c>
      <c r="C371" s="23">
        <v>45291</v>
      </c>
      <c r="D371" s="37">
        <f t="shared" si="17"/>
        <v>5000</v>
      </c>
      <c r="E371" s="24"/>
      <c r="F371" s="25"/>
      <c r="G371" s="24"/>
      <c r="H371" s="35"/>
      <c r="I371" s="24"/>
    </row>
    <row r="372" spans="1:9" x14ac:dyDescent="0.25">
      <c r="A372" s="190" t="str">
        <f t="shared" si="16"/>
        <v/>
      </c>
      <c r="B372" s="190" t="str">
        <f t="shared" si="15"/>
        <v/>
      </c>
      <c r="C372" s="16" t="s">
        <v>192</v>
      </c>
      <c r="D372" s="37">
        <f t="shared" si="17"/>
        <v>5000</v>
      </c>
    </row>
    <row r="373" spans="1:9" x14ac:dyDescent="0.25">
      <c r="A373" s="190" t="str">
        <f t="shared" si="16"/>
        <v/>
      </c>
      <c r="B373" s="190" t="str">
        <f t="shared" si="15"/>
        <v/>
      </c>
      <c r="C373" s="16" t="s">
        <v>192</v>
      </c>
      <c r="D373" s="37">
        <f t="shared" si="17"/>
        <v>5000</v>
      </c>
    </row>
    <row r="374" spans="1:9" x14ac:dyDescent="0.25">
      <c r="A374" s="190" t="str">
        <f t="shared" si="16"/>
        <v/>
      </c>
      <c r="B374" s="190" t="str">
        <f t="shared" si="15"/>
        <v/>
      </c>
      <c r="C374" s="16" t="s">
        <v>192</v>
      </c>
      <c r="D374" s="37">
        <f t="shared" si="17"/>
        <v>5000</v>
      </c>
    </row>
    <row r="375" spans="1:9" x14ac:dyDescent="0.25">
      <c r="A375" s="190" t="str">
        <f t="shared" si="16"/>
        <v/>
      </c>
      <c r="B375" s="190" t="str">
        <f t="shared" si="15"/>
        <v/>
      </c>
      <c r="C375" s="16" t="s">
        <v>192</v>
      </c>
      <c r="D375" s="37">
        <f t="shared" si="17"/>
        <v>5000</v>
      </c>
    </row>
    <row r="376" spans="1:9" x14ac:dyDescent="0.25">
      <c r="A376" s="190" t="str">
        <f t="shared" si="16"/>
        <v/>
      </c>
      <c r="B376" s="190" t="str">
        <f t="shared" si="15"/>
        <v/>
      </c>
      <c r="C376" s="16" t="s">
        <v>192</v>
      </c>
      <c r="D376" s="37">
        <f t="shared" si="17"/>
        <v>5000</v>
      </c>
    </row>
    <row r="377" spans="1:9" x14ac:dyDescent="0.25">
      <c r="A377" s="190" t="str">
        <f t="shared" si="16"/>
        <v/>
      </c>
      <c r="B377" s="190" t="str">
        <f t="shared" si="15"/>
        <v/>
      </c>
      <c r="C377" s="16" t="s">
        <v>192</v>
      </c>
      <c r="D377" s="37">
        <f t="shared" si="17"/>
        <v>5000</v>
      </c>
    </row>
    <row r="378" spans="1:9" x14ac:dyDescent="0.25">
      <c r="A378" s="190" t="str">
        <f t="shared" si="16"/>
        <v/>
      </c>
      <c r="B378" s="190" t="str">
        <f t="shared" si="15"/>
        <v/>
      </c>
      <c r="C378" s="16" t="s">
        <v>192</v>
      </c>
      <c r="D378" s="37">
        <f t="shared" si="17"/>
        <v>5000</v>
      </c>
    </row>
    <row r="379" spans="1:9" x14ac:dyDescent="0.25">
      <c r="A379" s="190" t="str">
        <f t="shared" si="16"/>
        <v/>
      </c>
      <c r="B379" s="190" t="str">
        <f t="shared" si="15"/>
        <v/>
      </c>
      <c r="C379" s="16" t="s">
        <v>192</v>
      </c>
      <c r="D379" s="37">
        <f t="shared" si="17"/>
        <v>5000</v>
      </c>
    </row>
    <row r="380" spans="1:9" x14ac:dyDescent="0.25">
      <c r="A380" s="190" t="str">
        <f t="shared" si="16"/>
        <v/>
      </c>
      <c r="B380" s="190" t="str">
        <f t="shared" si="15"/>
        <v/>
      </c>
      <c r="C380" s="16" t="s">
        <v>192</v>
      </c>
      <c r="D380" s="37">
        <f t="shared" si="17"/>
        <v>5000</v>
      </c>
    </row>
    <row r="381" spans="1:9" x14ac:dyDescent="0.25">
      <c r="A381" s="190" t="str">
        <f t="shared" si="16"/>
        <v/>
      </c>
      <c r="B381" s="190" t="str">
        <f t="shared" si="15"/>
        <v/>
      </c>
      <c r="C381" s="16" t="s">
        <v>192</v>
      </c>
      <c r="D381" s="37">
        <f t="shared" si="17"/>
        <v>5000</v>
      </c>
    </row>
    <row r="382" spans="1:9" x14ac:dyDescent="0.25">
      <c r="A382" s="190" t="str">
        <f t="shared" si="16"/>
        <v/>
      </c>
      <c r="B382" s="190" t="str">
        <f t="shared" si="15"/>
        <v/>
      </c>
      <c r="C382" s="16" t="s">
        <v>192</v>
      </c>
      <c r="D382" s="37">
        <f t="shared" si="17"/>
        <v>5000</v>
      </c>
    </row>
    <row r="383" spans="1:9" x14ac:dyDescent="0.25">
      <c r="A383" s="190" t="str">
        <f t="shared" si="16"/>
        <v/>
      </c>
      <c r="B383" s="190" t="str">
        <f t="shared" si="15"/>
        <v/>
      </c>
      <c r="C383" s="16" t="s">
        <v>192</v>
      </c>
      <c r="D383" s="37">
        <f t="shared" si="17"/>
        <v>5000</v>
      </c>
    </row>
    <row r="384" spans="1:9" x14ac:dyDescent="0.25">
      <c r="A384" s="190" t="str">
        <f t="shared" si="16"/>
        <v/>
      </c>
      <c r="B384" s="190" t="str">
        <f t="shared" si="15"/>
        <v/>
      </c>
      <c r="C384" s="16" t="s">
        <v>192</v>
      </c>
      <c r="D384" s="37">
        <f t="shared" si="17"/>
        <v>5000</v>
      </c>
    </row>
    <row r="385" spans="1:4" x14ac:dyDescent="0.25">
      <c r="A385" s="190" t="str">
        <f t="shared" si="16"/>
        <v/>
      </c>
      <c r="B385" s="190" t="str">
        <f t="shared" si="15"/>
        <v/>
      </c>
      <c r="C385" s="16" t="s">
        <v>192</v>
      </c>
      <c r="D385" s="37">
        <f t="shared" si="17"/>
        <v>5000</v>
      </c>
    </row>
    <row r="386" spans="1:4" x14ac:dyDescent="0.25">
      <c r="A386" s="190" t="str">
        <f t="shared" si="16"/>
        <v/>
      </c>
      <c r="B386" s="190" t="str">
        <f t="shared" si="15"/>
        <v/>
      </c>
      <c r="C386" s="16" t="s">
        <v>192</v>
      </c>
      <c r="D386" s="37">
        <f t="shared" si="17"/>
        <v>5000</v>
      </c>
    </row>
    <row r="387" spans="1:4" x14ac:dyDescent="0.25">
      <c r="A387" s="190" t="str">
        <f t="shared" si="16"/>
        <v/>
      </c>
      <c r="B387" s="190" t="str">
        <f t="shared" si="15"/>
        <v/>
      </c>
      <c r="C387" s="16" t="s">
        <v>192</v>
      </c>
      <c r="D387" s="37">
        <f t="shared" si="17"/>
        <v>5000</v>
      </c>
    </row>
    <row r="388" spans="1:4" x14ac:dyDescent="0.25">
      <c r="A388" s="190" t="str">
        <f t="shared" si="16"/>
        <v/>
      </c>
      <c r="B388" s="190" t="str">
        <f t="shared" si="15"/>
        <v/>
      </c>
      <c r="C388" s="16" t="s">
        <v>192</v>
      </c>
      <c r="D388" s="37">
        <f t="shared" si="17"/>
        <v>5000</v>
      </c>
    </row>
    <row r="389" spans="1:4" x14ac:dyDescent="0.25">
      <c r="A389" s="190" t="str">
        <f t="shared" si="16"/>
        <v/>
      </c>
      <c r="B389" s="190" t="str">
        <f t="shared" si="15"/>
        <v/>
      </c>
      <c r="C389" s="16" t="s">
        <v>192</v>
      </c>
      <c r="D389" s="37">
        <f t="shared" si="17"/>
        <v>5000</v>
      </c>
    </row>
    <row r="390" spans="1:4" x14ac:dyDescent="0.25">
      <c r="A390" s="190" t="str">
        <f t="shared" si="16"/>
        <v/>
      </c>
      <c r="B390" s="190" t="str">
        <f t="shared" si="15"/>
        <v/>
      </c>
      <c r="C390" s="16" t="s">
        <v>192</v>
      </c>
      <c r="D390" s="37">
        <f t="shared" si="17"/>
        <v>5000</v>
      </c>
    </row>
    <row r="391" spans="1:4" x14ac:dyDescent="0.25">
      <c r="A391" s="190" t="str">
        <f t="shared" si="16"/>
        <v/>
      </c>
      <c r="B391" s="190" t="str">
        <f t="shared" ref="B391:B454" si="18">IF(A391=1,"JANEIRO",IF(A391=2,"FEVEREIRO",IF(A391=3,"MARÇO",IF(A391=4,"ABRIL",IF(A391=5,"MAIO",IF(A391=6,"JUNHO",IF(A391=7,"JULHO",IF(A391=8,"AGOSTO",IF(A391=9,"SETEMBRO",IF(A391=10,"OUTUBRO",IF(A391=11,"NOVEMBRO",IF(A391=12,"DEZEMBRO",""))))))))))))</f>
        <v/>
      </c>
      <c r="C391" s="16" t="s">
        <v>192</v>
      </c>
      <c r="D391" s="37">
        <f t="shared" si="17"/>
        <v>5000</v>
      </c>
    </row>
    <row r="392" spans="1:4" x14ac:dyDescent="0.25">
      <c r="A392" s="190" t="str">
        <f t="shared" ref="A392:A455" si="19">IFERROR(MONTH(C392),"")</f>
        <v/>
      </c>
      <c r="B392" s="190" t="str">
        <f t="shared" si="18"/>
        <v/>
      </c>
      <c r="C392" s="16" t="s">
        <v>192</v>
      </c>
      <c r="D392" s="37">
        <f t="shared" ref="D392:D455" si="20">D391+F392</f>
        <v>5000</v>
      </c>
    </row>
    <row r="393" spans="1:4" x14ac:dyDescent="0.25">
      <c r="A393" s="190" t="str">
        <f t="shared" si="19"/>
        <v/>
      </c>
      <c r="B393" s="190" t="str">
        <f t="shared" si="18"/>
        <v/>
      </c>
      <c r="C393" s="16" t="s">
        <v>192</v>
      </c>
      <c r="D393" s="37">
        <f t="shared" si="20"/>
        <v>5000</v>
      </c>
    </row>
    <row r="394" spans="1:4" x14ac:dyDescent="0.25">
      <c r="A394" s="190" t="str">
        <f t="shared" si="19"/>
        <v/>
      </c>
      <c r="B394" s="190" t="str">
        <f t="shared" si="18"/>
        <v/>
      </c>
      <c r="C394" s="16" t="s">
        <v>192</v>
      </c>
      <c r="D394" s="37">
        <f t="shared" si="20"/>
        <v>5000</v>
      </c>
    </row>
    <row r="395" spans="1:4" x14ac:dyDescent="0.25">
      <c r="A395" s="190" t="str">
        <f t="shared" si="19"/>
        <v/>
      </c>
      <c r="B395" s="190" t="str">
        <f t="shared" si="18"/>
        <v/>
      </c>
      <c r="C395" s="16" t="s">
        <v>192</v>
      </c>
      <c r="D395" s="37">
        <f t="shared" si="20"/>
        <v>5000</v>
      </c>
    </row>
    <row r="396" spans="1:4" x14ac:dyDescent="0.25">
      <c r="A396" s="190" t="str">
        <f t="shared" si="19"/>
        <v/>
      </c>
      <c r="B396" s="190" t="str">
        <f t="shared" si="18"/>
        <v/>
      </c>
      <c r="C396" s="16" t="s">
        <v>192</v>
      </c>
      <c r="D396" s="37">
        <f t="shared" si="20"/>
        <v>5000</v>
      </c>
    </row>
    <row r="397" spans="1:4" x14ac:dyDescent="0.25">
      <c r="A397" s="190" t="str">
        <f t="shared" si="19"/>
        <v/>
      </c>
      <c r="B397" s="190" t="str">
        <f t="shared" si="18"/>
        <v/>
      </c>
      <c r="C397" s="16" t="s">
        <v>192</v>
      </c>
      <c r="D397" s="37">
        <f t="shared" si="20"/>
        <v>5000</v>
      </c>
    </row>
    <row r="398" spans="1:4" x14ac:dyDescent="0.25">
      <c r="A398" s="190" t="str">
        <f t="shared" si="19"/>
        <v/>
      </c>
      <c r="B398" s="190" t="str">
        <f t="shared" si="18"/>
        <v/>
      </c>
      <c r="C398" s="16" t="s">
        <v>192</v>
      </c>
      <c r="D398" s="37">
        <f t="shared" si="20"/>
        <v>5000</v>
      </c>
    </row>
    <row r="399" spans="1:4" x14ac:dyDescent="0.25">
      <c r="A399" s="190" t="str">
        <f t="shared" si="19"/>
        <v/>
      </c>
      <c r="B399" s="190" t="str">
        <f t="shared" si="18"/>
        <v/>
      </c>
      <c r="C399" s="16" t="s">
        <v>192</v>
      </c>
      <c r="D399" s="37">
        <f t="shared" si="20"/>
        <v>5000</v>
      </c>
    </row>
    <row r="400" spans="1:4" x14ac:dyDescent="0.25">
      <c r="A400" s="190" t="str">
        <f t="shared" si="19"/>
        <v/>
      </c>
      <c r="B400" s="190" t="str">
        <f t="shared" si="18"/>
        <v/>
      </c>
      <c r="C400" s="16" t="s">
        <v>192</v>
      </c>
      <c r="D400" s="37">
        <f t="shared" si="20"/>
        <v>5000</v>
      </c>
    </row>
    <row r="401" spans="1:4" x14ac:dyDescent="0.25">
      <c r="A401" s="190" t="str">
        <f t="shared" si="19"/>
        <v/>
      </c>
      <c r="B401" s="190" t="str">
        <f t="shared" si="18"/>
        <v/>
      </c>
      <c r="C401" s="16" t="s">
        <v>192</v>
      </c>
      <c r="D401" s="37">
        <f t="shared" si="20"/>
        <v>5000</v>
      </c>
    </row>
    <row r="402" spans="1:4" x14ac:dyDescent="0.25">
      <c r="A402" s="190" t="str">
        <f t="shared" si="19"/>
        <v/>
      </c>
      <c r="B402" s="190" t="str">
        <f t="shared" si="18"/>
        <v/>
      </c>
      <c r="C402" s="16" t="s">
        <v>192</v>
      </c>
      <c r="D402" s="37">
        <f t="shared" si="20"/>
        <v>5000</v>
      </c>
    </row>
    <row r="403" spans="1:4" x14ac:dyDescent="0.25">
      <c r="A403" s="190" t="str">
        <f t="shared" si="19"/>
        <v/>
      </c>
      <c r="B403" s="190" t="str">
        <f t="shared" si="18"/>
        <v/>
      </c>
      <c r="C403" s="16" t="s">
        <v>192</v>
      </c>
      <c r="D403" s="37">
        <f t="shared" si="20"/>
        <v>5000</v>
      </c>
    </row>
    <row r="404" spans="1:4" x14ac:dyDescent="0.25">
      <c r="A404" s="190" t="str">
        <f t="shared" si="19"/>
        <v/>
      </c>
      <c r="B404" s="190" t="str">
        <f t="shared" si="18"/>
        <v/>
      </c>
      <c r="C404" s="16" t="s">
        <v>192</v>
      </c>
      <c r="D404" s="37">
        <f t="shared" si="20"/>
        <v>5000</v>
      </c>
    </row>
    <row r="405" spans="1:4" x14ac:dyDescent="0.25">
      <c r="A405" s="190" t="str">
        <f t="shared" si="19"/>
        <v/>
      </c>
      <c r="B405" s="190" t="str">
        <f t="shared" si="18"/>
        <v/>
      </c>
      <c r="C405" s="16" t="s">
        <v>192</v>
      </c>
      <c r="D405" s="37">
        <f t="shared" si="20"/>
        <v>5000</v>
      </c>
    </row>
    <row r="406" spans="1:4" x14ac:dyDescent="0.25">
      <c r="A406" s="190" t="str">
        <f t="shared" si="19"/>
        <v/>
      </c>
      <c r="B406" s="190" t="str">
        <f t="shared" si="18"/>
        <v/>
      </c>
      <c r="C406" s="16" t="s">
        <v>192</v>
      </c>
      <c r="D406" s="37">
        <f t="shared" si="20"/>
        <v>5000</v>
      </c>
    </row>
    <row r="407" spans="1:4" x14ac:dyDescent="0.25">
      <c r="A407" s="190" t="str">
        <f t="shared" si="19"/>
        <v/>
      </c>
      <c r="B407" s="190" t="str">
        <f t="shared" si="18"/>
        <v/>
      </c>
      <c r="C407" s="16" t="s">
        <v>192</v>
      </c>
      <c r="D407" s="37">
        <f t="shared" si="20"/>
        <v>5000</v>
      </c>
    </row>
    <row r="408" spans="1:4" x14ac:dyDescent="0.25">
      <c r="A408" s="190" t="str">
        <f t="shared" si="19"/>
        <v/>
      </c>
      <c r="B408" s="190" t="str">
        <f t="shared" si="18"/>
        <v/>
      </c>
      <c r="C408" s="16" t="s">
        <v>192</v>
      </c>
      <c r="D408" s="37">
        <f t="shared" si="20"/>
        <v>5000</v>
      </c>
    </row>
    <row r="409" spans="1:4" x14ac:dyDescent="0.25">
      <c r="A409" s="190" t="str">
        <f t="shared" si="19"/>
        <v/>
      </c>
      <c r="B409" s="190" t="str">
        <f t="shared" si="18"/>
        <v/>
      </c>
      <c r="C409" s="16" t="s">
        <v>192</v>
      </c>
      <c r="D409" s="37">
        <f t="shared" si="20"/>
        <v>5000</v>
      </c>
    </row>
    <row r="410" spans="1:4" x14ac:dyDescent="0.25">
      <c r="A410" s="190" t="str">
        <f t="shared" si="19"/>
        <v/>
      </c>
      <c r="B410" s="190" t="str">
        <f t="shared" si="18"/>
        <v/>
      </c>
      <c r="C410" s="16" t="s">
        <v>192</v>
      </c>
      <c r="D410" s="37">
        <f t="shared" si="20"/>
        <v>5000</v>
      </c>
    </row>
    <row r="411" spans="1:4" x14ac:dyDescent="0.25">
      <c r="A411" s="190" t="str">
        <f t="shared" si="19"/>
        <v/>
      </c>
      <c r="B411" s="190" t="str">
        <f t="shared" si="18"/>
        <v/>
      </c>
      <c r="C411" s="16" t="s">
        <v>192</v>
      </c>
      <c r="D411" s="37">
        <f t="shared" si="20"/>
        <v>5000</v>
      </c>
    </row>
    <row r="412" spans="1:4" x14ac:dyDescent="0.25">
      <c r="A412" s="190" t="str">
        <f t="shared" si="19"/>
        <v/>
      </c>
      <c r="B412" s="190" t="str">
        <f t="shared" si="18"/>
        <v/>
      </c>
      <c r="C412" s="16" t="s">
        <v>192</v>
      </c>
      <c r="D412" s="37">
        <f t="shared" si="20"/>
        <v>5000</v>
      </c>
    </row>
    <row r="413" spans="1:4" x14ac:dyDescent="0.25">
      <c r="A413" s="190" t="str">
        <f t="shared" si="19"/>
        <v/>
      </c>
      <c r="B413" s="190" t="str">
        <f t="shared" si="18"/>
        <v/>
      </c>
      <c r="C413" s="16" t="s">
        <v>192</v>
      </c>
      <c r="D413" s="37">
        <f t="shared" si="20"/>
        <v>5000</v>
      </c>
    </row>
    <row r="414" spans="1:4" x14ac:dyDescent="0.25">
      <c r="A414" s="190" t="str">
        <f t="shared" si="19"/>
        <v/>
      </c>
      <c r="B414" s="190" t="str">
        <f t="shared" si="18"/>
        <v/>
      </c>
      <c r="C414" s="16" t="s">
        <v>192</v>
      </c>
      <c r="D414" s="37">
        <f t="shared" si="20"/>
        <v>5000</v>
      </c>
    </row>
    <row r="415" spans="1:4" x14ac:dyDescent="0.25">
      <c r="A415" s="190" t="str">
        <f t="shared" si="19"/>
        <v/>
      </c>
      <c r="B415" s="190" t="str">
        <f t="shared" si="18"/>
        <v/>
      </c>
      <c r="C415" s="16" t="s">
        <v>192</v>
      </c>
      <c r="D415" s="37">
        <f t="shared" si="20"/>
        <v>5000</v>
      </c>
    </row>
    <row r="416" spans="1:4" x14ac:dyDescent="0.25">
      <c r="A416" s="190" t="str">
        <f t="shared" si="19"/>
        <v/>
      </c>
      <c r="B416" s="190" t="str">
        <f t="shared" si="18"/>
        <v/>
      </c>
      <c r="C416" s="16" t="s">
        <v>192</v>
      </c>
      <c r="D416" s="37">
        <f t="shared" si="20"/>
        <v>5000</v>
      </c>
    </row>
    <row r="417" spans="1:4" x14ac:dyDescent="0.25">
      <c r="A417" s="190" t="str">
        <f t="shared" si="19"/>
        <v/>
      </c>
      <c r="B417" s="190" t="str">
        <f t="shared" si="18"/>
        <v/>
      </c>
      <c r="C417" s="16" t="s">
        <v>192</v>
      </c>
      <c r="D417" s="37">
        <f t="shared" si="20"/>
        <v>5000</v>
      </c>
    </row>
    <row r="418" spans="1:4" x14ac:dyDescent="0.25">
      <c r="A418" s="190" t="str">
        <f t="shared" si="19"/>
        <v/>
      </c>
      <c r="B418" s="190" t="str">
        <f t="shared" si="18"/>
        <v/>
      </c>
      <c r="C418" s="16" t="s">
        <v>192</v>
      </c>
      <c r="D418" s="37">
        <f t="shared" si="20"/>
        <v>5000</v>
      </c>
    </row>
    <row r="419" spans="1:4" x14ac:dyDescent="0.25">
      <c r="A419" s="190" t="str">
        <f t="shared" si="19"/>
        <v/>
      </c>
      <c r="B419" s="190" t="str">
        <f t="shared" si="18"/>
        <v/>
      </c>
      <c r="C419" s="16" t="s">
        <v>192</v>
      </c>
      <c r="D419" s="37">
        <f t="shared" si="20"/>
        <v>5000</v>
      </c>
    </row>
    <row r="420" spans="1:4" x14ac:dyDescent="0.25">
      <c r="A420" s="190" t="str">
        <f t="shared" si="19"/>
        <v/>
      </c>
      <c r="B420" s="190" t="str">
        <f t="shared" si="18"/>
        <v/>
      </c>
      <c r="C420" s="16" t="s">
        <v>192</v>
      </c>
      <c r="D420" s="37">
        <f t="shared" si="20"/>
        <v>5000</v>
      </c>
    </row>
    <row r="421" spans="1:4" x14ac:dyDescent="0.25">
      <c r="A421" s="190" t="str">
        <f t="shared" si="19"/>
        <v/>
      </c>
      <c r="B421" s="190" t="str">
        <f t="shared" si="18"/>
        <v/>
      </c>
      <c r="C421" s="16" t="s">
        <v>192</v>
      </c>
      <c r="D421" s="37">
        <f t="shared" si="20"/>
        <v>5000</v>
      </c>
    </row>
    <row r="422" spans="1:4" x14ac:dyDescent="0.25">
      <c r="A422" s="190" t="str">
        <f t="shared" si="19"/>
        <v/>
      </c>
      <c r="B422" s="190" t="str">
        <f t="shared" si="18"/>
        <v/>
      </c>
      <c r="C422" s="16" t="s">
        <v>192</v>
      </c>
      <c r="D422" s="37">
        <f t="shared" si="20"/>
        <v>5000</v>
      </c>
    </row>
    <row r="423" spans="1:4" x14ac:dyDescent="0.25">
      <c r="A423" s="190" t="str">
        <f t="shared" si="19"/>
        <v/>
      </c>
      <c r="B423" s="190" t="str">
        <f t="shared" si="18"/>
        <v/>
      </c>
      <c r="C423" s="16" t="s">
        <v>192</v>
      </c>
      <c r="D423" s="37">
        <f t="shared" si="20"/>
        <v>5000</v>
      </c>
    </row>
    <row r="424" spans="1:4" x14ac:dyDescent="0.25">
      <c r="A424" s="190" t="str">
        <f t="shared" si="19"/>
        <v/>
      </c>
      <c r="B424" s="190" t="str">
        <f t="shared" si="18"/>
        <v/>
      </c>
      <c r="C424" s="16" t="s">
        <v>192</v>
      </c>
      <c r="D424" s="37">
        <f t="shared" si="20"/>
        <v>5000</v>
      </c>
    </row>
    <row r="425" spans="1:4" x14ac:dyDescent="0.25">
      <c r="A425" s="190" t="str">
        <f t="shared" si="19"/>
        <v/>
      </c>
      <c r="B425" s="190" t="str">
        <f t="shared" si="18"/>
        <v/>
      </c>
      <c r="C425" s="16" t="s">
        <v>192</v>
      </c>
      <c r="D425" s="37">
        <f t="shared" si="20"/>
        <v>5000</v>
      </c>
    </row>
    <row r="426" spans="1:4" x14ac:dyDescent="0.25">
      <c r="A426" s="190" t="str">
        <f t="shared" si="19"/>
        <v/>
      </c>
      <c r="B426" s="190" t="str">
        <f t="shared" si="18"/>
        <v/>
      </c>
      <c r="C426" s="16" t="s">
        <v>192</v>
      </c>
      <c r="D426" s="37">
        <f t="shared" si="20"/>
        <v>5000</v>
      </c>
    </row>
    <row r="427" spans="1:4" x14ac:dyDescent="0.25">
      <c r="A427" s="190" t="str">
        <f t="shared" si="19"/>
        <v/>
      </c>
      <c r="B427" s="190" t="str">
        <f t="shared" si="18"/>
        <v/>
      </c>
      <c r="C427" s="16" t="s">
        <v>192</v>
      </c>
      <c r="D427" s="37">
        <f t="shared" si="20"/>
        <v>5000</v>
      </c>
    </row>
    <row r="428" spans="1:4" x14ac:dyDescent="0.25">
      <c r="A428" s="190" t="str">
        <f t="shared" si="19"/>
        <v/>
      </c>
      <c r="B428" s="190" t="str">
        <f t="shared" si="18"/>
        <v/>
      </c>
      <c r="C428" s="16" t="s">
        <v>192</v>
      </c>
      <c r="D428" s="37">
        <f t="shared" si="20"/>
        <v>5000</v>
      </c>
    </row>
    <row r="429" spans="1:4" x14ac:dyDescent="0.25">
      <c r="A429" s="190" t="str">
        <f t="shared" si="19"/>
        <v/>
      </c>
      <c r="B429" s="190" t="str">
        <f t="shared" si="18"/>
        <v/>
      </c>
      <c r="C429" s="16" t="s">
        <v>192</v>
      </c>
      <c r="D429" s="37">
        <f t="shared" si="20"/>
        <v>5000</v>
      </c>
    </row>
    <row r="430" spans="1:4" x14ac:dyDescent="0.25">
      <c r="A430" s="190" t="str">
        <f t="shared" si="19"/>
        <v/>
      </c>
      <c r="B430" s="190" t="str">
        <f t="shared" si="18"/>
        <v/>
      </c>
      <c r="C430" s="16" t="s">
        <v>192</v>
      </c>
      <c r="D430" s="37">
        <f t="shared" si="20"/>
        <v>5000</v>
      </c>
    </row>
    <row r="431" spans="1:4" x14ac:dyDescent="0.25">
      <c r="A431" s="190" t="str">
        <f t="shared" si="19"/>
        <v/>
      </c>
      <c r="B431" s="190" t="str">
        <f t="shared" si="18"/>
        <v/>
      </c>
      <c r="C431" s="16" t="s">
        <v>192</v>
      </c>
      <c r="D431" s="37">
        <f t="shared" si="20"/>
        <v>5000</v>
      </c>
    </row>
    <row r="432" spans="1:4" x14ac:dyDescent="0.25">
      <c r="A432" s="190" t="str">
        <f t="shared" si="19"/>
        <v/>
      </c>
      <c r="B432" s="190" t="str">
        <f t="shared" si="18"/>
        <v/>
      </c>
      <c r="C432" s="16" t="s">
        <v>192</v>
      </c>
      <c r="D432" s="37">
        <f t="shared" si="20"/>
        <v>5000</v>
      </c>
    </row>
    <row r="433" spans="1:4" x14ac:dyDescent="0.25">
      <c r="A433" s="190" t="str">
        <f t="shared" si="19"/>
        <v/>
      </c>
      <c r="B433" s="190" t="str">
        <f t="shared" si="18"/>
        <v/>
      </c>
      <c r="C433" s="16" t="s">
        <v>192</v>
      </c>
      <c r="D433" s="37">
        <f t="shared" si="20"/>
        <v>5000</v>
      </c>
    </row>
    <row r="434" spans="1:4" x14ac:dyDescent="0.25">
      <c r="A434" s="190" t="str">
        <f t="shared" si="19"/>
        <v/>
      </c>
      <c r="B434" s="190" t="str">
        <f t="shared" si="18"/>
        <v/>
      </c>
      <c r="C434" s="16" t="s">
        <v>192</v>
      </c>
      <c r="D434" s="37">
        <f t="shared" si="20"/>
        <v>5000</v>
      </c>
    </row>
    <row r="435" spans="1:4" x14ac:dyDescent="0.25">
      <c r="A435" s="190" t="str">
        <f t="shared" si="19"/>
        <v/>
      </c>
      <c r="B435" s="190" t="str">
        <f t="shared" si="18"/>
        <v/>
      </c>
      <c r="C435" s="16" t="s">
        <v>192</v>
      </c>
      <c r="D435" s="37">
        <f t="shared" si="20"/>
        <v>5000</v>
      </c>
    </row>
    <row r="436" spans="1:4" x14ac:dyDescent="0.25">
      <c r="A436" s="190" t="str">
        <f t="shared" si="19"/>
        <v/>
      </c>
      <c r="B436" s="190" t="str">
        <f t="shared" si="18"/>
        <v/>
      </c>
      <c r="C436" s="16" t="s">
        <v>192</v>
      </c>
      <c r="D436" s="37">
        <f t="shared" si="20"/>
        <v>5000</v>
      </c>
    </row>
    <row r="437" spans="1:4" x14ac:dyDescent="0.25">
      <c r="A437" s="190" t="str">
        <f t="shared" si="19"/>
        <v/>
      </c>
      <c r="B437" s="190" t="str">
        <f t="shared" si="18"/>
        <v/>
      </c>
      <c r="C437" s="16" t="s">
        <v>192</v>
      </c>
      <c r="D437" s="37">
        <f t="shared" si="20"/>
        <v>5000</v>
      </c>
    </row>
    <row r="438" spans="1:4" x14ac:dyDescent="0.25">
      <c r="A438" s="190" t="str">
        <f t="shared" si="19"/>
        <v/>
      </c>
      <c r="B438" s="190" t="str">
        <f t="shared" si="18"/>
        <v/>
      </c>
      <c r="C438" s="16" t="s">
        <v>192</v>
      </c>
      <c r="D438" s="37">
        <f t="shared" si="20"/>
        <v>5000</v>
      </c>
    </row>
    <row r="439" spans="1:4" x14ac:dyDescent="0.25">
      <c r="A439" s="190" t="str">
        <f t="shared" si="19"/>
        <v/>
      </c>
      <c r="B439" s="190" t="str">
        <f t="shared" si="18"/>
        <v/>
      </c>
      <c r="C439" s="16" t="s">
        <v>192</v>
      </c>
      <c r="D439" s="37">
        <f t="shared" si="20"/>
        <v>5000</v>
      </c>
    </row>
    <row r="440" spans="1:4" x14ac:dyDescent="0.25">
      <c r="A440" s="190" t="str">
        <f t="shared" si="19"/>
        <v/>
      </c>
      <c r="B440" s="190" t="str">
        <f t="shared" si="18"/>
        <v/>
      </c>
      <c r="C440" s="16" t="s">
        <v>192</v>
      </c>
      <c r="D440" s="37">
        <f t="shared" si="20"/>
        <v>5000</v>
      </c>
    </row>
    <row r="441" spans="1:4" x14ac:dyDescent="0.25">
      <c r="A441" s="190" t="str">
        <f t="shared" si="19"/>
        <v/>
      </c>
      <c r="B441" s="190" t="str">
        <f t="shared" si="18"/>
        <v/>
      </c>
      <c r="C441" s="16" t="s">
        <v>192</v>
      </c>
      <c r="D441" s="37">
        <f t="shared" si="20"/>
        <v>5000</v>
      </c>
    </row>
    <row r="442" spans="1:4" x14ac:dyDescent="0.25">
      <c r="A442" s="190" t="str">
        <f t="shared" si="19"/>
        <v/>
      </c>
      <c r="B442" s="190" t="str">
        <f t="shared" si="18"/>
        <v/>
      </c>
      <c r="C442" s="16" t="s">
        <v>192</v>
      </c>
      <c r="D442" s="37">
        <f t="shared" si="20"/>
        <v>5000</v>
      </c>
    </row>
    <row r="443" spans="1:4" x14ac:dyDescent="0.25">
      <c r="A443" s="190" t="str">
        <f t="shared" si="19"/>
        <v/>
      </c>
      <c r="B443" s="190" t="str">
        <f t="shared" si="18"/>
        <v/>
      </c>
      <c r="C443" s="16" t="s">
        <v>192</v>
      </c>
      <c r="D443" s="37">
        <f t="shared" si="20"/>
        <v>5000</v>
      </c>
    </row>
    <row r="444" spans="1:4" x14ac:dyDescent="0.25">
      <c r="A444" s="190" t="str">
        <f t="shared" si="19"/>
        <v/>
      </c>
      <c r="B444" s="190" t="str">
        <f t="shared" si="18"/>
        <v/>
      </c>
      <c r="C444" s="16" t="s">
        <v>192</v>
      </c>
      <c r="D444" s="37">
        <f t="shared" si="20"/>
        <v>5000</v>
      </c>
    </row>
    <row r="445" spans="1:4" x14ac:dyDescent="0.25">
      <c r="A445" s="190" t="str">
        <f t="shared" si="19"/>
        <v/>
      </c>
      <c r="B445" s="190" t="str">
        <f t="shared" si="18"/>
        <v/>
      </c>
      <c r="C445" s="16" t="s">
        <v>192</v>
      </c>
      <c r="D445" s="37">
        <f t="shared" si="20"/>
        <v>5000</v>
      </c>
    </row>
    <row r="446" spans="1:4" x14ac:dyDescent="0.25">
      <c r="A446" s="190" t="str">
        <f t="shared" si="19"/>
        <v/>
      </c>
      <c r="B446" s="190" t="str">
        <f t="shared" si="18"/>
        <v/>
      </c>
      <c r="C446" s="16" t="s">
        <v>192</v>
      </c>
      <c r="D446" s="37">
        <f t="shared" si="20"/>
        <v>5000</v>
      </c>
    </row>
    <row r="447" spans="1:4" x14ac:dyDescent="0.25">
      <c r="A447" s="190" t="str">
        <f t="shared" si="19"/>
        <v/>
      </c>
      <c r="B447" s="190" t="str">
        <f t="shared" si="18"/>
        <v/>
      </c>
      <c r="C447" s="16" t="s">
        <v>192</v>
      </c>
      <c r="D447" s="37">
        <f t="shared" si="20"/>
        <v>5000</v>
      </c>
    </row>
    <row r="448" spans="1:4" x14ac:dyDescent="0.25">
      <c r="A448" s="190" t="str">
        <f t="shared" si="19"/>
        <v/>
      </c>
      <c r="B448" s="190" t="str">
        <f t="shared" si="18"/>
        <v/>
      </c>
      <c r="C448" s="16" t="s">
        <v>192</v>
      </c>
      <c r="D448" s="37">
        <f t="shared" si="20"/>
        <v>5000</v>
      </c>
    </row>
    <row r="449" spans="1:4" x14ac:dyDescent="0.25">
      <c r="A449" s="190" t="str">
        <f t="shared" si="19"/>
        <v/>
      </c>
      <c r="B449" s="190" t="str">
        <f t="shared" si="18"/>
        <v/>
      </c>
      <c r="C449" s="16" t="s">
        <v>192</v>
      </c>
      <c r="D449" s="37">
        <f t="shared" si="20"/>
        <v>5000</v>
      </c>
    </row>
    <row r="450" spans="1:4" x14ac:dyDescent="0.25">
      <c r="A450" s="190" t="str">
        <f t="shared" si="19"/>
        <v/>
      </c>
      <c r="B450" s="190" t="str">
        <f t="shared" si="18"/>
        <v/>
      </c>
      <c r="C450" s="16" t="s">
        <v>192</v>
      </c>
      <c r="D450" s="37">
        <f t="shared" si="20"/>
        <v>5000</v>
      </c>
    </row>
    <row r="451" spans="1:4" x14ac:dyDescent="0.25">
      <c r="A451" s="190" t="str">
        <f t="shared" si="19"/>
        <v/>
      </c>
      <c r="B451" s="190" t="str">
        <f t="shared" si="18"/>
        <v/>
      </c>
      <c r="C451" s="16" t="s">
        <v>192</v>
      </c>
      <c r="D451" s="37">
        <f t="shared" si="20"/>
        <v>5000</v>
      </c>
    </row>
    <row r="452" spans="1:4" x14ac:dyDescent="0.25">
      <c r="A452" s="190" t="str">
        <f t="shared" si="19"/>
        <v/>
      </c>
      <c r="B452" s="190" t="str">
        <f t="shared" si="18"/>
        <v/>
      </c>
      <c r="C452" s="16" t="s">
        <v>192</v>
      </c>
      <c r="D452" s="37">
        <f t="shared" si="20"/>
        <v>5000</v>
      </c>
    </row>
    <row r="453" spans="1:4" x14ac:dyDescent="0.25">
      <c r="A453" s="190" t="str">
        <f t="shared" si="19"/>
        <v/>
      </c>
      <c r="B453" s="190" t="str">
        <f t="shared" si="18"/>
        <v/>
      </c>
      <c r="C453" s="16" t="s">
        <v>192</v>
      </c>
      <c r="D453" s="37">
        <f t="shared" si="20"/>
        <v>5000</v>
      </c>
    </row>
    <row r="454" spans="1:4" x14ac:dyDescent="0.25">
      <c r="A454" s="190" t="str">
        <f t="shared" si="19"/>
        <v/>
      </c>
      <c r="B454" s="190" t="str">
        <f t="shared" si="18"/>
        <v/>
      </c>
      <c r="C454" s="16" t="s">
        <v>192</v>
      </c>
      <c r="D454" s="37">
        <f t="shared" si="20"/>
        <v>5000</v>
      </c>
    </row>
    <row r="455" spans="1:4" x14ac:dyDescent="0.25">
      <c r="A455" s="190" t="str">
        <f t="shared" si="19"/>
        <v/>
      </c>
      <c r="B455" s="190" t="str">
        <f t="shared" ref="B455:B518" si="21">IF(A455=1,"JANEIRO",IF(A455=2,"FEVEREIRO",IF(A455=3,"MARÇO",IF(A455=4,"ABRIL",IF(A455=5,"MAIO",IF(A455=6,"JUNHO",IF(A455=7,"JULHO",IF(A455=8,"AGOSTO",IF(A455=9,"SETEMBRO",IF(A455=10,"OUTUBRO",IF(A455=11,"NOVEMBRO",IF(A455=12,"DEZEMBRO",""))))))))))))</f>
        <v/>
      </c>
      <c r="C455" s="16" t="s">
        <v>192</v>
      </c>
      <c r="D455" s="37">
        <f t="shared" si="20"/>
        <v>5000</v>
      </c>
    </row>
    <row r="456" spans="1:4" x14ac:dyDescent="0.25">
      <c r="A456" s="190" t="str">
        <f t="shared" ref="A456:A519" si="22">IFERROR(MONTH(C456),"")</f>
        <v/>
      </c>
      <c r="B456" s="190" t="str">
        <f t="shared" si="21"/>
        <v/>
      </c>
      <c r="C456" s="16" t="s">
        <v>192</v>
      </c>
      <c r="D456" s="37">
        <f t="shared" ref="D456:D519" si="23">D455+F456</f>
        <v>5000</v>
      </c>
    </row>
    <row r="457" spans="1:4" x14ac:dyDescent="0.25">
      <c r="A457" s="190" t="str">
        <f t="shared" si="22"/>
        <v/>
      </c>
      <c r="B457" s="190" t="str">
        <f t="shared" si="21"/>
        <v/>
      </c>
      <c r="C457" s="16" t="s">
        <v>192</v>
      </c>
      <c r="D457" s="37">
        <f t="shared" si="23"/>
        <v>5000</v>
      </c>
    </row>
    <row r="458" spans="1:4" x14ac:dyDescent="0.25">
      <c r="A458" s="190" t="str">
        <f t="shared" si="22"/>
        <v/>
      </c>
      <c r="B458" s="190" t="str">
        <f t="shared" si="21"/>
        <v/>
      </c>
      <c r="C458" s="16" t="s">
        <v>192</v>
      </c>
      <c r="D458" s="37">
        <f t="shared" si="23"/>
        <v>5000</v>
      </c>
    </row>
    <row r="459" spans="1:4" x14ac:dyDescent="0.25">
      <c r="A459" s="190" t="str">
        <f t="shared" si="22"/>
        <v/>
      </c>
      <c r="B459" s="190" t="str">
        <f t="shared" si="21"/>
        <v/>
      </c>
      <c r="C459" s="16" t="s">
        <v>192</v>
      </c>
      <c r="D459" s="37">
        <f t="shared" si="23"/>
        <v>5000</v>
      </c>
    </row>
    <row r="460" spans="1:4" x14ac:dyDescent="0.25">
      <c r="A460" s="190" t="str">
        <f t="shared" si="22"/>
        <v/>
      </c>
      <c r="B460" s="190" t="str">
        <f t="shared" si="21"/>
        <v/>
      </c>
      <c r="C460" s="16" t="s">
        <v>192</v>
      </c>
      <c r="D460" s="37">
        <f t="shared" si="23"/>
        <v>5000</v>
      </c>
    </row>
    <row r="461" spans="1:4" x14ac:dyDescent="0.25">
      <c r="A461" s="190" t="str">
        <f t="shared" si="22"/>
        <v/>
      </c>
      <c r="B461" s="190" t="str">
        <f t="shared" si="21"/>
        <v/>
      </c>
      <c r="C461" s="16" t="s">
        <v>192</v>
      </c>
      <c r="D461" s="37">
        <f t="shared" si="23"/>
        <v>5000</v>
      </c>
    </row>
    <row r="462" spans="1:4" x14ac:dyDescent="0.25">
      <c r="A462" s="190" t="str">
        <f t="shared" si="22"/>
        <v/>
      </c>
      <c r="B462" s="190" t="str">
        <f t="shared" si="21"/>
        <v/>
      </c>
      <c r="C462" s="16" t="s">
        <v>192</v>
      </c>
      <c r="D462" s="37">
        <f t="shared" si="23"/>
        <v>5000</v>
      </c>
    </row>
    <row r="463" spans="1:4" x14ac:dyDescent="0.25">
      <c r="A463" s="190" t="str">
        <f t="shared" si="22"/>
        <v/>
      </c>
      <c r="B463" s="190" t="str">
        <f t="shared" si="21"/>
        <v/>
      </c>
      <c r="C463" s="16" t="s">
        <v>192</v>
      </c>
      <c r="D463" s="37">
        <f t="shared" si="23"/>
        <v>5000</v>
      </c>
    </row>
    <row r="464" spans="1:4" x14ac:dyDescent="0.25">
      <c r="A464" s="190" t="str">
        <f t="shared" si="22"/>
        <v/>
      </c>
      <c r="B464" s="190" t="str">
        <f t="shared" si="21"/>
        <v/>
      </c>
      <c r="C464" s="16" t="s">
        <v>192</v>
      </c>
      <c r="D464" s="37">
        <f t="shared" si="23"/>
        <v>5000</v>
      </c>
    </row>
    <row r="465" spans="1:4" x14ac:dyDescent="0.25">
      <c r="A465" s="190" t="str">
        <f t="shared" si="22"/>
        <v/>
      </c>
      <c r="B465" s="190" t="str">
        <f t="shared" si="21"/>
        <v/>
      </c>
      <c r="C465" s="16" t="s">
        <v>192</v>
      </c>
      <c r="D465" s="37">
        <f t="shared" si="23"/>
        <v>5000</v>
      </c>
    </row>
    <row r="466" spans="1:4" x14ac:dyDescent="0.25">
      <c r="A466" s="190" t="str">
        <f t="shared" si="22"/>
        <v/>
      </c>
      <c r="B466" s="190" t="str">
        <f t="shared" si="21"/>
        <v/>
      </c>
      <c r="C466" s="16" t="s">
        <v>192</v>
      </c>
      <c r="D466" s="37">
        <f t="shared" si="23"/>
        <v>5000</v>
      </c>
    </row>
    <row r="467" spans="1:4" x14ac:dyDescent="0.25">
      <c r="A467" s="190" t="str">
        <f t="shared" si="22"/>
        <v/>
      </c>
      <c r="B467" s="190" t="str">
        <f t="shared" si="21"/>
        <v/>
      </c>
      <c r="C467" s="16" t="s">
        <v>192</v>
      </c>
      <c r="D467" s="37">
        <f t="shared" si="23"/>
        <v>5000</v>
      </c>
    </row>
    <row r="468" spans="1:4" x14ac:dyDescent="0.25">
      <c r="A468" s="190" t="str">
        <f t="shared" si="22"/>
        <v/>
      </c>
      <c r="B468" s="190" t="str">
        <f t="shared" si="21"/>
        <v/>
      </c>
      <c r="C468" s="16" t="s">
        <v>192</v>
      </c>
      <c r="D468" s="37">
        <f t="shared" si="23"/>
        <v>5000</v>
      </c>
    </row>
    <row r="469" spans="1:4" x14ac:dyDescent="0.25">
      <c r="A469" s="190" t="str">
        <f t="shared" si="22"/>
        <v/>
      </c>
      <c r="B469" s="190" t="str">
        <f t="shared" si="21"/>
        <v/>
      </c>
      <c r="C469" s="16" t="s">
        <v>192</v>
      </c>
      <c r="D469" s="37">
        <f t="shared" si="23"/>
        <v>5000</v>
      </c>
    </row>
    <row r="470" spans="1:4" x14ac:dyDescent="0.25">
      <c r="A470" s="190" t="str">
        <f t="shared" si="22"/>
        <v/>
      </c>
      <c r="B470" s="190" t="str">
        <f t="shared" si="21"/>
        <v/>
      </c>
      <c r="C470" s="16" t="s">
        <v>192</v>
      </c>
      <c r="D470" s="37">
        <f t="shared" si="23"/>
        <v>5000</v>
      </c>
    </row>
    <row r="471" spans="1:4" x14ac:dyDescent="0.25">
      <c r="A471" s="190" t="str">
        <f t="shared" si="22"/>
        <v/>
      </c>
      <c r="B471" s="190" t="str">
        <f t="shared" si="21"/>
        <v/>
      </c>
      <c r="C471" s="16" t="s">
        <v>192</v>
      </c>
      <c r="D471" s="37">
        <f t="shared" si="23"/>
        <v>5000</v>
      </c>
    </row>
    <row r="472" spans="1:4" x14ac:dyDescent="0.25">
      <c r="A472" s="190" t="str">
        <f t="shared" si="22"/>
        <v/>
      </c>
      <c r="B472" s="190" t="str">
        <f t="shared" si="21"/>
        <v/>
      </c>
      <c r="C472" s="16" t="s">
        <v>192</v>
      </c>
      <c r="D472" s="37">
        <f t="shared" si="23"/>
        <v>5000</v>
      </c>
    </row>
    <row r="473" spans="1:4" x14ac:dyDescent="0.25">
      <c r="A473" s="190" t="str">
        <f t="shared" si="22"/>
        <v/>
      </c>
      <c r="B473" s="190" t="str">
        <f t="shared" si="21"/>
        <v/>
      </c>
      <c r="C473" s="16" t="s">
        <v>192</v>
      </c>
      <c r="D473" s="37">
        <f t="shared" si="23"/>
        <v>5000</v>
      </c>
    </row>
    <row r="474" spans="1:4" x14ac:dyDescent="0.25">
      <c r="A474" s="190" t="str">
        <f t="shared" si="22"/>
        <v/>
      </c>
      <c r="B474" s="190" t="str">
        <f t="shared" si="21"/>
        <v/>
      </c>
      <c r="C474" s="16" t="s">
        <v>192</v>
      </c>
      <c r="D474" s="37">
        <f t="shared" si="23"/>
        <v>5000</v>
      </c>
    </row>
    <row r="475" spans="1:4" x14ac:dyDescent="0.25">
      <c r="A475" s="190" t="str">
        <f t="shared" si="22"/>
        <v/>
      </c>
      <c r="B475" s="190" t="str">
        <f t="shared" si="21"/>
        <v/>
      </c>
      <c r="C475" s="16" t="s">
        <v>192</v>
      </c>
      <c r="D475" s="37">
        <f t="shared" si="23"/>
        <v>5000</v>
      </c>
    </row>
    <row r="476" spans="1:4" x14ac:dyDescent="0.25">
      <c r="A476" s="190" t="str">
        <f t="shared" si="22"/>
        <v/>
      </c>
      <c r="B476" s="190" t="str">
        <f t="shared" si="21"/>
        <v/>
      </c>
      <c r="C476" s="16" t="s">
        <v>192</v>
      </c>
      <c r="D476" s="37">
        <f t="shared" si="23"/>
        <v>5000</v>
      </c>
    </row>
    <row r="477" spans="1:4" x14ac:dyDescent="0.25">
      <c r="A477" s="190" t="str">
        <f t="shared" si="22"/>
        <v/>
      </c>
      <c r="B477" s="190" t="str">
        <f t="shared" si="21"/>
        <v/>
      </c>
      <c r="C477" s="16" t="s">
        <v>192</v>
      </c>
      <c r="D477" s="37">
        <f t="shared" si="23"/>
        <v>5000</v>
      </c>
    </row>
    <row r="478" spans="1:4" x14ac:dyDescent="0.25">
      <c r="A478" s="190" t="str">
        <f t="shared" si="22"/>
        <v/>
      </c>
      <c r="B478" s="190" t="str">
        <f t="shared" si="21"/>
        <v/>
      </c>
      <c r="C478" s="16" t="s">
        <v>192</v>
      </c>
      <c r="D478" s="37">
        <f t="shared" si="23"/>
        <v>5000</v>
      </c>
    </row>
    <row r="479" spans="1:4" x14ac:dyDescent="0.25">
      <c r="A479" s="190" t="str">
        <f t="shared" si="22"/>
        <v/>
      </c>
      <c r="B479" s="190" t="str">
        <f t="shared" si="21"/>
        <v/>
      </c>
      <c r="C479" s="16" t="s">
        <v>192</v>
      </c>
      <c r="D479" s="37">
        <f t="shared" si="23"/>
        <v>5000</v>
      </c>
    </row>
    <row r="480" spans="1:4" x14ac:dyDescent="0.25">
      <c r="A480" s="190" t="str">
        <f t="shared" si="22"/>
        <v/>
      </c>
      <c r="B480" s="190" t="str">
        <f t="shared" si="21"/>
        <v/>
      </c>
      <c r="C480" s="16" t="s">
        <v>192</v>
      </c>
      <c r="D480" s="37">
        <f t="shared" si="23"/>
        <v>5000</v>
      </c>
    </row>
    <row r="481" spans="1:4" x14ac:dyDescent="0.25">
      <c r="A481" s="190" t="str">
        <f t="shared" si="22"/>
        <v/>
      </c>
      <c r="B481" s="190" t="str">
        <f t="shared" si="21"/>
        <v/>
      </c>
      <c r="C481" s="16" t="s">
        <v>192</v>
      </c>
      <c r="D481" s="37">
        <f t="shared" si="23"/>
        <v>5000</v>
      </c>
    </row>
    <row r="482" spans="1:4" x14ac:dyDescent="0.25">
      <c r="A482" s="190" t="str">
        <f t="shared" si="22"/>
        <v/>
      </c>
      <c r="B482" s="190" t="str">
        <f t="shared" si="21"/>
        <v/>
      </c>
      <c r="C482" s="16" t="s">
        <v>192</v>
      </c>
      <c r="D482" s="37">
        <f t="shared" si="23"/>
        <v>5000</v>
      </c>
    </row>
    <row r="483" spans="1:4" x14ac:dyDescent="0.25">
      <c r="A483" s="190" t="str">
        <f t="shared" si="22"/>
        <v/>
      </c>
      <c r="B483" s="190" t="str">
        <f t="shared" si="21"/>
        <v/>
      </c>
      <c r="C483" s="16" t="s">
        <v>192</v>
      </c>
      <c r="D483" s="37">
        <f t="shared" si="23"/>
        <v>5000</v>
      </c>
    </row>
    <row r="484" spans="1:4" x14ac:dyDescent="0.25">
      <c r="A484" s="190" t="str">
        <f t="shared" si="22"/>
        <v/>
      </c>
      <c r="B484" s="190" t="str">
        <f t="shared" si="21"/>
        <v/>
      </c>
      <c r="C484" s="16" t="s">
        <v>192</v>
      </c>
      <c r="D484" s="37">
        <f t="shared" si="23"/>
        <v>5000</v>
      </c>
    </row>
    <row r="485" spans="1:4" x14ac:dyDescent="0.25">
      <c r="A485" s="190" t="str">
        <f t="shared" si="22"/>
        <v/>
      </c>
      <c r="B485" s="190" t="str">
        <f t="shared" si="21"/>
        <v/>
      </c>
      <c r="C485" s="16" t="s">
        <v>192</v>
      </c>
      <c r="D485" s="37">
        <f t="shared" si="23"/>
        <v>5000</v>
      </c>
    </row>
    <row r="486" spans="1:4" x14ac:dyDescent="0.25">
      <c r="A486" s="190" t="str">
        <f t="shared" si="22"/>
        <v/>
      </c>
      <c r="B486" s="190" t="str">
        <f t="shared" si="21"/>
        <v/>
      </c>
      <c r="C486" s="16" t="s">
        <v>192</v>
      </c>
      <c r="D486" s="37">
        <f t="shared" si="23"/>
        <v>5000</v>
      </c>
    </row>
    <row r="487" spans="1:4" x14ac:dyDescent="0.25">
      <c r="A487" s="190" t="str">
        <f t="shared" si="22"/>
        <v/>
      </c>
      <c r="B487" s="190" t="str">
        <f t="shared" si="21"/>
        <v/>
      </c>
      <c r="C487" s="16" t="s">
        <v>192</v>
      </c>
      <c r="D487" s="37">
        <f t="shared" si="23"/>
        <v>5000</v>
      </c>
    </row>
    <row r="488" spans="1:4" x14ac:dyDescent="0.25">
      <c r="A488" s="190" t="str">
        <f t="shared" si="22"/>
        <v/>
      </c>
      <c r="B488" s="190" t="str">
        <f t="shared" si="21"/>
        <v/>
      </c>
      <c r="C488" s="16" t="s">
        <v>192</v>
      </c>
      <c r="D488" s="37">
        <f t="shared" si="23"/>
        <v>5000</v>
      </c>
    </row>
    <row r="489" spans="1:4" x14ac:dyDescent="0.25">
      <c r="A489" s="190" t="str">
        <f t="shared" si="22"/>
        <v/>
      </c>
      <c r="B489" s="190" t="str">
        <f t="shared" si="21"/>
        <v/>
      </c>
      <c r="C489" s="16" t="s">
        <v>192</v>
      </c>
      <c r="D489" s="37">
        <f t="shared" si="23"/>
        <v>5000</v>
      </c>
    </row>
    <row r="490" spans="1:4" x14ac:dyDescent="0.25">
      <c r="A490" s="190" t="str">
        <f t="shared" si="22"/>
        <v/>
      </c>
      <c r="B490" s="190" t="str">
        <f t="shared" si="21"/>
        <v/>
      </c>
      <c r="C490" s="16" t="s">
        <v>192</v>
      </c>
      <c r="D490" s="37">
        <f t="shared" si="23"/>
        <v>5000</v>
      </c>
    </row>
    <row r="491" spans="1:4" x14ac:dyDescent="0.25">
      <c r="A491" s="190" t="str">
        <f t="shared" si="22"/>
        <v/>
      </c>
      <c r="B491" s="190" t="str">
        <f t="shared" si="21"/>
        <v/>
      </c>
      <c r="C491" s="16" t="s">
        <v>192</v>
      </c>
      <c r="D491" s="37">
        <f t="shared" si="23"/>
        <v>5000</v>
      </c>
    </row>
    <row r="492" spans="1:4" x14ac:dyDescent="0.25">
      <c r="A492" s="190" t="str">
        <f t="shared" si="22"/>
        <v/>
      </c>
      <c r="B492" s="190" t="str">
        <f t="shared" si="21"/>
        <v/>
      </c>
      <c r="C492" s="16" t="s">
        <v>192</v>
      </c>
      <c r="D492" s="37">
        <f t="shared" si="23"/>
        <v>5000</v>
      </c>
    </row>
    <row r="493" spans="1:4" x14ac:dyDescent="0.25">
      <c r="A493" s="190" t="str">
        <f t="shared" si="22"/>
        <v/>
      </c>
      <c r="B493" s="190" t="str">
        <f t="shared" si="21"/>
        <v/>
      </c>
      <c r="C493" s="16" t="s">
        <v>192</v>
      </c>
      <c r="D493" s="37">
        <f t="shared" si="23"/>
        <v>5000</v>
      </c>
    </row>
    <row r="494" spans="1:4" x14ac:dyDescent="0.25">
      <c r="A494" s="190" t="str">
        <f t="shared" si="22"/>
        <v/>
      </c>
      <c r="B494" s="190" t="str">
        <f t="shared" si="21"/>
        <v/>
      </c>
      <c r="C494" s="16" t="s">
        <v>192</v>
      </c>
      <c r="D494" s="37">
        <f t="shared" si="23"/>
        <v>5000</v>
      </c>
    </row>
    <row r="495" spans="1:4" x14ac:dyDescent="0.25">
      <c r="A495" s="190" t="str">
        <f t="shared" si="22"/>
        <v/>
      </c>
      <c r="B495" s="190" t="str">
        <f t="shared" si="21"/>
        <v/>
      </c>
      <c r="C495" s="16" t="s">
        <v>192</v>
      </c>
      <c r="D495" s="37">
        <f t="shared" si="23"/>
        <v>5000</v>
      </c>
    </row>
    <row r="496" spans="1:4" x14ac:dyDescent="0.25">
      <c r="A496" s="190" t="str">
        <f t="shared" si="22"/>
        <v/>
      </c>
      <c r="B496" s="190" t="str">
        <f t="shared" si="21"/>
        <v/>
      </c>
      <c r="C496" s="16" t="s">
        <v>192</v>
      </c>
      <c r="D496" s="37">
        <f t="shared" si="23"/>
        <v>5000</v>
      </c>
    </row>
    <row r="497" spans="1:4" x14ac:dyDescent="0.25">
      <c r="A497" s="190" t="str">
        <f t="shared" si="22"/>
        <v/>
      </c>
      <c r="B497" s="190" t="str">
        <f t="shared" si="21"/>
        <v/>
      </c>
      <c r="C497" s="16" t="s">
        <v>192</v>
      </c>
      <c r="D497" s="37">
        <f t="shared" si="23"/>
        <v>5000</v>
      </c>
    </row>
    <row r="498" spans="1:4" x14ac:dyDescent="0.25">
      <c r="A498" s="190" t="str">
        <f t="shared" si="22"/>
        <v/>
      </c>
      <c r="B498" s="190" t="str">
        <f t="shared" si="21"/>
        <v/>
      </c>
      <c r="C498" s="16" t="s">
        <v>192</v>
      </c>
      <c r="D498" s="37">
        <f t="shared" si="23"/>
        <v>5000</v>
      </c>
    </row>
    <row r="499" spans="1:4" x14ac:dyDescent="0.25">
      <c r="A499" s="190" t="str">
        <f t="shared" si="22"/>
        <v/>
      </c>
      <c r="B499" s="190" t="str">
        <f t="shared" si="21"/>
        <v/>
      </c>
      <c r="C499" s="16" t="s">
        <v>192</v>
      </c>
      <c r="D499" s="37">
        <f t="shared" si="23"/>
        <v>5000</v>
      </c>
    </row>
    <row r="500" spans="1:4" x14ac:dyDescent="0.25">
      <c r="A500" s="190" t="str">
        <f t="shared" si="22"/>
        <v/>
      </c>
      <c r="B500" s="190" t="str">
        <f t="shared" si="21"/>
        <v/>
      </c>
      <c r="C500" s="16" t="s">
        <v>192</v>
      </c>
      <c r="D500" s="37">
        <f t="shared" si="23"/>
        <v>5000</v>
      </c>
    </row>
    <row r="501" spans="1:4" x14ac:dyDescent="0.25">
      <c r="A501" s="190" t="str">
        <f t="shared" si="22"/>
        <v/>
      </c>
      <c r="B501" s="190" t="str">
        <f t="shared" si="21"/>
        <v/>
      </c>
      <c r="C501" s="16" t="s">
        <v>192</v>
      </c>
      <c r="D501" s="37">
        <f t="shared" si="23"/>
        <v>5000</v>
      </c>
    </row>
    <row r="502" spans="1:4" x14ac:dyDescent="0.25">
      <c r="A502" s="190" t="str">
        <f t="shared" si="22"/>
        <v/>
      </c>
      <c r="B502" s="190" t="str">
        <f t="shared" si="21"/>
        <v/>
      </c>
      <c r="C502" s="16" t="s">
        <v>192</v>
      </c>
      <c r="D502" s="37">
        <f t="shared" si="23"/>
        <v>5000</v>
      </c>
    </row>
    <row r="503" spans="1:4" x14ac:dyDescent="0.25">
      <c r="A503" s="190" t="str">
        <f t="shared" si="22"/>
        <v/>
      </c>
      <c r="B503" s="190" t="str">
        <f t="shared" si="21"/>
        <v/>
      </c>
      <c r="C503" s="16" t="s">
        <v>192</v>
      </c>
      <c r="D503" s="37">
        <f t="shared" si="23"/>
        <v>5000</v>
      </c>
    </row>
    <row r="504" spans="1:4" x14ac:dyDescent="0.25">
      <c r="A504" s="190" t="str">
        <f t="shared" si="22"/>
        <v/>
      </c>
      <c r="B504" s="190" t="str">
        <f t="shared" si="21"/>
        <v/>
      </c>
      <c r="C504" s="16" t="s">
        <v>192</v>
      </c>
      <c r="D504" s="37">
        <f t="shared" si="23"/>
        <v>5000</v>
      </c>
    </row>
    <row r="505" spans="1:4" x14ac:dyDescent="0.25">
      <c r="A505" s="190" t="str">
        <f t="shared" si="22"/>
        <v/>
      </c>
      <c r="B505" s="190" t="str">
        <f t="shared" si="21"/>
        <v/>
      </c>
      <c r="C505" s="16" t="s">
        <v>192</v>
      </c>
      <c r="D505" s="37">
        <f t="shared" si="23"/>
        <v>5000</v>
      </c>
    </row>
    <row r="506" spans="1:4" x14ac:dyDescent="0.25">
      <c r="A506" s="190" t="str">
        <f t="shared" si="22"/>
        <v/>
      </c>
      <c r="B506" s="190" t="str">
        <f t="shared" si="21"/>
        <v/>
      </c>
      <c r="C506" s="16" t="s">
        <v>192</v>
      </c>
      <c r="D506" s="37">
        <f t="shared" si="23"/>
        <v>5000</v>
      </c>
    </row>
    <row r="507" spans="1:4" x14ac:dyDescent="0.25">
      <c r="A507" s="190" t="str">
        <f t="shared" si="22"/>
        <v/>
      </c>
      <c r="B507" s="190" t="str">
        <f t="shared" si="21"/>
        <v/>
      </c>
      <c r="C507" s="16" t="s">
        <v>192</v>
      </c>
      <c r="D507" s="37">
        <f t="shared" si="23"/>
        <v>5000</v>
      </c>
    </row>
    <row r="508" spans="1:4" x14ac:dyDescent="0.25">
      <c r="A508" s="190" t="str">
        <f t="shared" si="22"/>
        <v/>
      </c>
      <c r="B508" s="190" t="str">
        <f t="shared" si="21"/>
        <v/>
      </c>
      <c r="C508" s="16" t="s">
        <v>192</v>
      </c>
      <c r="D508" s="37">
        <f t="shared" si="23"/>
        <v>5000</v>
      </c>
    </row>
    <row r="509" spans="1:4" x14ac:dyDescent="0.25">
      <c r="A509" s="190" t="str">
        <f t="shared" si="22"/>
        <v/>
      </c>
      <c r="B509" s="190" t="str">
        <f t="shared" si="21"/>
        <v/>
      </c>
      <c r="C509" s="16" t="s">
        <v>192</v>
      </c>
      <c r="D509" s="37">
        <f t="shared" si="23"/>
        <v>5000</v>
      </c>
    </row>
    <row r="510" spans="1:4" x14ac:dyDescent="0.25">
      <c r="A510" s="190" t="str">
        <f t="shared" si="22"/>
        <v/>
      </c>
      <c r="B510" s="190" t="str">
        <f t="shared" si="21"/>
        <v/>
      </c>
      <c r="C510" s="16" t="s">
        <v>192</v>
      </c>
      <c r="D510" s="37">
        <f t="shared" si="23"/>
        <v>5000</v>
      </c>
    </row>
    <row r="511" spans="1:4" x14ac:dyDescent="0.25">
      <c r="A511" s="190" t="str">
        <f t="shared" si="22"/>
        <v/>
      </c>
      <c r="B511" s="190" t="str">
        <f t="shared" si="21"/>
        <v/>
      </c>
      <c r="C511" s="16" t="s">
        <v>192</v>
      </c>
      <c r="D511" s="37">
        <f t="shared" si="23"/>
        <v>5000</v>
      </c>
    </row>
    <row r="512" spans="1:4" x14ac:dyDescent="0.25">
      <c r="A512" s="190" t="str">
        <f t="shared" si="22"/>
        <v/>
      </c>
      <c r="B512" s="190" t="str">
        <f t="shared" si="21"/>
        <v/>
      </c>
      <c r="C512" s="16" t="s">
        <v>192</v>
      </c>
      <c r="D512" s="37">
        <f t="shared" si="23"/>
        <v>5000</v>
      </c>
    </row>
    <row r="513" spans="1:4" x14ac:dyDescent="0.25">
      <c r="A513" s="190" t="str">
        <f t="shared" si="22"/>
        <v/>
      </c>
      <c r="B513" s="190" t="str">
        <f t="shared" si="21"/>
        <v/>
      </c>
      <c r="C513" s="16" t="s">
        <v>192</v>
      </c>
      <c r="D513" s="37">
        <f t="shared" si="23"/>
        <v>5000</v>
      </c>
    </row>
    <row r="514" spans="1:4" x14ac:dyDescent="0.25">
      <c r="A514" s="190" t="str">
        <f t="shared" si="22"/>
        <v/>
      </c>
      <c r="B514" s="190" t="str">
        <f t="shared" si="21"/>
        <v/>
      </c>
      <c r="C514" s="16" t="s">
        <v>192</v>
      </c>
      <c r="D514" s="37">
        <f t="shared" si="23"/>
        <v>5000</v>
      </c>
    </row>
    <row r="515" spans="1:4" x14ac:dyDescent="0.25">
      <c r="A515" s="190" t="str">
        <f t="shared" si="22"/>
        <v/>
      </c>
      <c r="B515" s="190" t="str">
        <f t="shared" si="21"/>
        <v/>
      </c>
      <c r="C515" s="16" t="s">
        <v>192</v>
      </c>
      <c r="D515" s="37">
        <f t="shared" si="23"/>
        <v>5000</v>
      </c>
    </row>
    <row r="516" spans="1:4" x14ac:dyDescent="0.25">
      <c r="A516" s="190" t="str">
        <f t="shared" si="22"/>
        <v/>
      </c>
      <c r="B516" s="190" t="str">
        <f t="shared" si="21"/>
        <v/>
      </c>
      <c r="C516" s="16" t="s">
        <v>192</v>
      </c>
      <c r="D516" s="37">
        <f t="shared" si="23"/>
        <v>5000</v>
      </c>
    </row>
    <row r="517" spans="1:4" x14ac:dyDescent="0.25">
      <c r="A517" s="190" t="str">
        <f t="shared" si="22"/>
        <v/>
      </c>
      <c r="B517" s="190" t="str">
        <f t="shared" si="21"/>
        <v/>
      </c>
      <c r="C517" s="16" t="s">
        <v>192</v>
      </c>
      <c r="D517" s="37">
        <f t="shared" si="23"/>
        <v>5000</v>
      </c>
    </row>
    <row r="518" spans="1:4" x14ac:dyDescent="0.25">
      <c r="A518" s="190" t="str">
        <f t="shared" si="22"/>
        <v/>
      </c>
      <c r="B518" s="190" t="str">
        <f t="shared" si="21"/>
        <v/>
      </c>
      <c r="C518" s="16" t="s">
        <v>192</v>
      </c>
      <c r="D518" s="37">
        <f t="shared" si="23"/>
        <v>5000</v>
      </c>
    </row>
    <row r="519" spans="1:4" x14ac:dyDescent="0.25">
      <c r="A519" s="190" t="str">
        <f t="shared" si="22"/>
        <v/>
      </c>
      <c r="B519" s="190" t="str">
        <f t="shared" ref="B519:B582" si="24">IF(A519=1,"JANEIRO",IF(A519=2,"FEVEREIRO",IF(A519=3,"MARÇO",IF(A519=4,"ABRIL",IF(A519=5,"MAIO",IF(A519=6,"JUNHO",IF(A519=7,"JULHO",IF(A519=8,"AGOSTO",IF(A519=9,"SETEMBRO",IF(A519=10,"OUTUBRO",IF(A519=11,"NOVEMBRO",IF(A519=12,"DEZEMBRO",""))))))))))))</f>
        <v/>
      </c>
      <c r="C519" s="16" t="s">
        <v>192</v>
      </c>
      <c r="D519" s="37">
        <f t="shared" si="23"/>
        <v>5000</v>
      </c>
    </row>
    <row r="520" spans="1:4" x14ac:dyDescent="0.25">
      <c r="A520" s="190" t="str">
        <f t="shared" ref="A520:A583" si="25">IFERROR(MONTH(C520),"")</f>
        <v/>
      </c>
      <c r="B520" s="190" t="str">
        <f t="shared" si="24"/>
        <v/>
      </c>
      <c r="C520" s="16" t="s">
        <v>192</v>
      </c>
      <c r="D520" s="37">
        <f t="shared" ref="D520:D583" si="26">D519+F520</f>
        <v>5000</v>
      </c>
    </row>
    <row r="521" spans="1:4" x14ac:dyDescent="0.25">
      <c r="A521" s="190" t="str">
        <f t="shared" si="25"/>
        <v/>
      </c>
      <c r="B521" s="190" t="str">
        <f t="shared" si="24"/>
        <v/>
      </c>
      <c r="C521" s="16" t="s">
        <v>192</v>
      </c>
      <c r="D521" s="37">
        <f t="shared" si="26"/>
        <v>5000</v>
      </c>
    </row>
    <row r="522" spans="1:4" x14ac:dyDescent="0.25">
      <c r="A522" s="190" t="str">
        <f t="shared" si="25"/>
        <v/>
      </c>
      <c r="B522" s="190" t="str">
        <f t="shared" si="24"/>
        <v/>
      </c>
      <c r="C522" s="16" t="s">
        <v>192</v>
      </c>
      <c r="D522" s="37">
        <f t="shared" si="26"/>
        <v>5000</v>
      </c>
    </row>
    <row r="523" spans="1:4" x14ac:dyDescent="0.25">
      <c r="A523" s="190" t="str">
        <f t="shared" si="25"/>
        <v/>
      </c>
      <c r="B523" s="190" t="str">
        <f t="shared" si="24"/>
        <v/>
      </c>
      <c r="C523" s="16" t="s">
        <v>192</v>
      </c>
      <c r="D523" s="37">
        <f t="shared" si="26"/>
        <v>5000</v>
      </c>
    </row>
    <row r="524" spans="1:4" x14ac:dyDescent="0.25">
      <c r="A524" s="190" t="str">
        <f t="shared" si="25"/>
        <v/>
      </c>
      <c r="B524" s="190" t="str">
        <f t="shared" si="24"/>
        <v/>
      </c>
      <c r="C524" s="16" t="s">
        <v>192</v>
      </c>
      <c r="D524" s="37">
        <f t="shared" si="26"/>
        <v>5000</v>
      </c>
    </row>
    <row r="525" spans="1:4" x14ac:dyDescent="0.25">
      <c r="A525" s="190" t="str">
        <f t="shared" si="25"/>
        <v/>
      </c>
      <c r="B525" s="190" t="str">
        <f t="shared" si="24"/>
        <v/>
      </c>
      <c r="C525" s="16" t="s">
        <v>192</v>
      </c>
      <c r="D525" s="37">
        <f t="shared" si="26"/>
        <v>5000</v>
      </c>
    </row>
    <row r="526" spans="1:4" x14ac:dyDescent="0.25">
      <c r="A526" s="190" t="str">
        <f t="shared" si="25"/>
        <v/>
      </c>
      <c r="B526" s="190" t="str">
        <f t="shared" si="24"/>
        <v/>
      </c>
      <c r="C526" s="16" t="s">
        <v>192</v>
      </c>
      <c r="D526" s="37">
        <f t="shared" si="26"/>
        <v>5000</v>
      </c>
    </row>
    <row r="527" spans="1:4" x14ac:dyDescent="0.25">
      <c r="A527" s="190" t="str">
        <f t="shared" si="25"/>
        <v/>
      </c>
      <c r="B527" s="190" t="str">
        <f t="shared" si="24"/>
        <v/>
      </c>
      <c r="C527" s="16" t="s">
        <v>192</v>
      </c>
      <c r="D527" s="37">
        <f t="shared" si="26"/>
        <v>5000</v>
      </c>
    </row>
    <row r="528" spans="1:4" x14ac:dyDescent="0.25">
      <c r="A528" s="190" t="str">
        <f t="shared" si="25"/>
        <v/>
      </c>
      <c r="B528" s="190" t="str">
        <f t="shared" si="24"/>
        <v/>
      </c>
      <c r="C528" s="16" t="s">
        <v>192</v>
      </c>
      <c r="D528" s="37">
        <f t="shared" si="26"/>
        <v>5000</v>
      </c>
    </row>
    <row r="529" spans="1:4" x14ac:dyDescent="0.25">
      <c r="A529" s="190" t="str">
        <f t="shared" si="25"/>
        <v/>
      </c>
      <c r="B529" s="190" t="str">
        <f t="shared" si="24"/>
        <v/>
      </c>
      <c r="C529" s="16" t="s">
        <v>192</v>
      </c>
      <c r="D529" s="37">
        <f t="shared" si="26"/>
        <v>5000</v>
      </c>
    </row>
    <row r="530" spans="1:4" x14ac:dyDescent="0.25">
      <c r="A530" s="190" t="str">
        <f t="shared" si="25"/>
        <v/>
      </c>
      <c r="B530" s="190" t="str">
        <f t="shared" si="24"/>
        <v/>
      </c>
      <c r="C530" s="16" t="s">
        <v>192</v>
      </c>
      <c r="D530" s="37">
        <f t="shared" si="26"/>
        <v>5000</v>
      </c>
    </row>
    <row r="531" spans="1:4" x14ac:dyDescent="0.25">
      <c r="A531" s="190" t="str">
        <f t="shared" si="25"/>
        <v/>
      </c>
      <c r="B531" s="190" t="str">
        <f t="shared" si="24"/>
        <v/>
      </c>
      <c r="C531" s="16" t="s">
        <v>192</v>
      </c>
      <c r="D531" s="37">
        <f t="shared" si="26"/>
        <v>5000</v>
      </c>
    </row>
    <row r="532" spans="1:4" x14ac:dyDescent="0.25">
      <c r="A532" s="190" t="str">
        <f t="shared" si="25"/>
        <v/>
      </c>
      <c r="B532" s="190" t="str">
        <f t="shared" si="24"/>
        <v/>
      </c>
      <c r="C532" s="16" t="s">
        <v>192</v>
      </c>
      <c r="D532" s="37">
        <f t="shared" si="26"/>
        <v>5000</v>
      </c>
    </row>
    <row r="533" spans="1:4" x14ac:dyDescent="0.25">
      <c r="A533" s="190" t="str">
        <f t="shared" si="25"/>
        <v/>
      </c>
      <c r="B533" s="190" t="str">
        <f t="shared" si="24"/>
        <v/>
      </c>
      <c r="C533" s="16" t="s">
        <v>192</v>
      </c>
      <c r="D533" s="37">
        <f t="shared" si="26"/>
        <v>5000</v>
      </c>
    </row>
    <row r="534" spans="1:4" x14ac:dyDescent="0.25">
      <c r="A534" s="190" t="str">
        <f t="shared" si="25"/>
        <v/>
      </c>
      <c r="B534" s="190" t="str">
        <f t="shared" si="24"/>
        <v/>
      </c>
      <c r="C534" s="16" t="s">
        <v>192</v>
      </c>
      <c r="D534" s="37">
        <f t="shared" si="26"/>
        <v>5000</v>
      </c>
    </row>
    <row r="535" spans="1:4" x14ac:dyDescent="0.25">
      <c r="A535" s="190" t="str">
        <f t="shared" si="25"/>
        <v/>
      </c>
      <c r="B535" s="190" t="str">
        <f t="shared" si="24"/>
        <v/>
      </c>
      <c r="C535" s="16" t="s">
        <v>192</v>
      </c>
      <c r="D535" s="37">
        <f t="shared" si="26"/>
        <v>5000</v>
      </c>
    </row>
    <row r="536" spans="1:4" x14ac:dyDescent="0.25">
      <c r="A536" s="190" t="str">
        <f t="shared" si="25"/>
        <v/>
      </c>
      <c r="B536" s="190" t="str">
        <f t="shared" si="24"/>
        <v/>
      </c>
      <c r="C536" s="16" t="s">
        <v>192</v>
      </c>
      <c r="D536" s="37">
        <f t="shared" si="26"/>
        <v>5000</v>
      </c>
    </row>
    <row r="537" spans="1:4" x14ac:dyDescent="0.25">
      <c r="A537" s="190" t="str">
        <f t="shared" si="25"/>
        <v/>
      </c>
      <c r="B537" s="190" t="str">
        <f t="shared" si="24"/>
        <v/>
      </c>
      <c r="C537" s="16" t="s">
        <v>192</v>
      </c>
      <c r="D537" s="37">
        <f t="shared" si="26"/>
        <v>5000</v>
      </c>
    </row>
    <row r="538" spans="1:4" x14ac:dyDescent="0.25">
      <c r="A538" s="190" t="str">
        <f t="shared" si="25"/>
        <v/>
      </c>
      <c r="B538" s="190" t="str">
        <f t="shared" si="24"/>
        <v/>
      </c>
      <c r="C538" s="16" t="s">
        <v>192</v>
      </c>
      <c r="D538" s="37">
        <f t="shared" si="26"/>
        <v>5000</v>
      </c>
    </row>
    <row r="539" spans="1:4" x14ac:dyDescent="0.25">
      <c r="A539" s="190" t="str">
        <f t="shared" si="25"/>
        <v/>
      </c>
      <c r="B539" s="190" t="str">
        <f t="shared" si="24"/>
        <v/>
      </c>
      <c r="C539" s="16" t="s">
        <v>192</v>
      </c>
      <c r="D539" s="37">
        <f t="shared" si="26"/>
        <v>5000</v>
      </c>
    </row>
    <row r="540" spans="1:4" x14ac:dyDescent="0.25">
      <c r="A540" s="190" t="str">
        <f t="shared" si="25"/>
        <v/>
      </c>
      <c r="B540" s="190" t="str">
        <f t="shared" si="24"/>
        <v/>
      </c>
      <c r="C540" s="16" t="s">
        <v>192</v>
      </c>
      <c r="D540" s="37">
        <f t="shared" si="26"/>
        <v>5000</v>
      </c>
    </row>
    <row r="541" spans="1:4" x14ac:dyDescent="0.25">
      <c r="A541" s="190" t="str">
        <f t="shared" si="25"/>
        <v/>
      </c>
      <c r="B541" s="190" t="str">
        <f t="shared" si="24"/>
        <v/>
      </c>
      <c r="C541" s="16" t="s">
        <v>192</v>
      </c>
      <c r="D541" s="37">
        <f t="shared" si="26"/>
        <v>5000</v>
      </c>
    </row>
    <row r="542" spans="1:4" x14ac:dyDescent="0.25">
      <c r="A542" s="190" t="str">
        <f t="shared" si="25"/>
        <v/>
      </c>
      <c r="B542" s="190" t="str">
        <f t="shared" si="24"/>
        <v/>
      </c>
      <c r="C542" s="16" t="s">
        <v>192</v>
      </c>
      <c r="D542" s="37">
        <f t="shared" si="26"/>
        <v>5000</v>
      </c>
    </row>
    <row r="543" spans="1:4" x14ac:dyDescent="0.25">
      <c r="A543" s="190" t="str">
        <f t="shared" si="25"/>
        <v/>
      </c>
      <c r="B543" s="190" t="str">
        <f t="shared" si="24"/>
        <v/>
      </c>
      <c r="C543" s="16" t="s">
        <v>192</v>
      </c>
      <c r="D543" s="37">
        <f t="shared" si="26"/>
        <v>5000</v>
      </c>
    </row>
    <row r="544" spans="1:4" x14ac:dyDescent="0.25">
      <c r="A544" s="190" t="str">
        <f t="shared" si="25"/>
        <v/>
      </c>
      <c r="B544" s="190" t="str">
        <f t="shared" si="24"/>
        <v/>
      </c>
      <c r="C544" s="16" t="s">
        <v>192</v>
      </c>
      <c r="D544" s="37">
        <f t="shared" si="26"/>
        <v>5000</v>
      </c>
    </row>
    <row r="545" spans="1:4" x14ac:dyDescent="0.25">
      <c r="A545" s="190" t="str">
        <f t="shared" si="25"/>
        <v/>
      </c>
      <c r="B545" s="190" t="str">
        <f t="shared" si="24"/>
        <v/>
      </c>
      <c r="C545" s="16" t="s">
        <v>192</v>
      </c>
      <c r="D545" s="37">
        <f t="shared" si="26"/>
        <v>5000</v>
      </c>
    </row>
    <row r="546" spans="1:4" x14ac:dyDescent="0.25">
      <c r="A546" s="190" t="str">
        <f t="shared" si="25"/>
        <v/>
      </c>
      <c r="B546" s="190" t="str">
        <f t="shared" si="24"/>
        <v/>
      </c>
      <c r="C546" s="16" t="s">
        <v>192</v>
      </c>
      <c r="D546" s="37">
        <f t="shared" si="26"/>
        <v>5000</v>
      </c>
    </row>
    <row r="547" spans="1:4" x14ac:dyDescent="0.25">
      <c r="A547" s="190" t="str">
        <f t="shared" si="25"/>
        <v/>
      </c>
      <c r="B547" s="190" t="str">
        <f t="shared" si="24"/>
        <v/>
      </c>
      <c r="C547" s="16" t="s">
        <v>192</v>
      </c>
      <c r="D547" s="37">
        <f t="shared" si="26"/>
        <v>5000</v>
      </c>
    </row>
    <row r="548" spans="1:4" x14ac:dyDescent="0.25">
      <c r="A548" s="190" t="str">
        <f t="shared" si="25"/>
        <v/>
      </c>
      <c r="B548" s="190" t="str">
        <f t="shared" si="24"/>
        <v/>
      </c>
      <c r="C548" s="16" t="s">
        <v>192</v>
      </c>
      <c r="D548" s="37">
        <f t="shared" si="26"/>
        <v>5000</v>
      </c>
    </row>
    <row r="549" spans="1:4" x14ac:dyDescent="0.25">
      <c r="A549" s="190" t="str">
        <f t="shared" si="25"/>
        <v/>
      </c>
      <c r="B549" s="190" t="str">
        <f t="shared" si="24"/>
        <v/>
      </c>
      <c r="C549" s="16" t="s">
        <v>192</v>
      </c>
      <c r="D549" s="37">
        <f t="shared" si="26"/>
        <v>5000</v>
      </c>
    </row>
    <row r="550" spans="1:4" x14ac:dyDescent="0.25">
      <c r="A550" s="190" t="str">
        <f t="shared" si="25"/>
        <v/>
      </c>
      <c r="B550" s="190" t="str">
        <f t="shared" si="24"/>
        <v/>
      </c>
      <c r="C550" s="16" t="s">
        <v>192</v>
      </c>
      <c r="D550" s="37">
        <f t="shared" si="26"/>
        <v>5000</v>
      </c>
    </row>
    <row r="551" spans="1:4" x14ac:dyDescent="0.25">
      <c r="A551" s="190" t="str">
        <f t="shared" si="25"/>
        <v/>
      </c>
      <c r="B551" s="190" t="str">
        <f t="shared" si="24"/>
        <v/>
      </c>
      <c r="C551" s="16" t="s">
        <v>192</v>
      </c>
      <c r="D551" s="37">
        <f t="shared" si="26"/>
        <v>5000</v>
      </c>
    </row>
    <row r="552" spans="1:4" x14ac:dyDescent="0.25">
      <c r="A552" s="190" t="str">
        <f t="shared" si="25"/>
        <v/>
      </c>
      <c r="B552" s="190" t="str">
        <f t="shared" si="24"/>
        <v/>
      </c>
      <c r="C552" s="16" t="s">
        <v>192</v>
      </c>
      <c r="D552" s="37">
        <f t="shared" si="26"/>
        <v>5000</v>
      </c>
    </row>
    <row r="553" spans="1:4" x14ac:dyDescent="0.25">
      <c r="A553" s="190" t="str">
        <f t="shared" si="25"/>
        <v/>
      </c>
      <c r="B553" s="190" t="str">
        <f t="shared" si="24"/>
        <v/>
      </c>
      <c r="C553" s="16" t="s">
        <v>192</v>
      </c>
      <c r="D553" s="37">
        <f t="shared" si="26"/>
        <v>5000</v>
      </c>
    </row>
    <row r="554" spans="1:4" x14ac:dyDescent="0.25">
      <c r="A554" s="190" t="str">
        <f t="shared" si="25"/>
        <v/>
      </c>
      <c r="B554" s="190" t="str">
        <f t="shared" si="24"/>
        <v/>
      </c>
      <c r="C554" s="16" t="s">
        <v>192</v>
      </c>
      <c r="D554" s="37">
        <f t="shared" si="26"/>
        <v>5000</v>
      </c>
    </row>
    <row r="555" spans="1:4" x14ac:dyDescent="0.25">
      <c r="A555" s="190" t="str">
        <f t="shared" si="25"/>
        <v/>
      </c>
      <c r="B555" s="190" t="str">
        <f t="shared" si="24"/>
        <v/>
      </c>
      <c r="C555" s="16" t="s">
        <v>192</v>
      </c>
      <c r="D555" s="37">
        <f t="shared" si="26"/>
        <v>5000</v>
      </c>
    </row>
    <row r="556" spans="1:4" x14ac:dyDescent="0.25">
      <c r="A556" s="190" t="str">
        <f t="shared" si="25"/>
        <v/>
      </c>
      <c r="B556" s="190" t="str">
        <f t="shared" si="24"/>
        <v/>
      </c>
      <c r="C556" s="16" t="s">
        <v>192</v>
      </c>
      <c r="D556" s="37">
        <f t="shared" si="26"/>
        <v>5000</v>
      </c>
    </row>
    <row r="557" spans="1:4" x14ac:dyDescent="0.25">
      <c r="A557" s="190" t="str">
        <f t="shared" si="25"/>
        <v/>
      </c>
      <c r="B557" s="190" t="str">
        <f t="shared" si="24"/>
        <v/>
      </c>
      <c r="C557" s="16" t="s">
        <v>192</v>
      </c>
      <c r="D557" s="37">
        <f t="shared" si="26"/>
        <v>5000</v>
      </c>
    </row>
    <row r="558" spans="1:4" x14ac:dyDescent="0.25">
      <c r="A558" s="190" t="str">
        <f t="shared" si="25"/>
        <v/>
      </c>
      <c r="B558" s="190" t="str">
        <f t="shared" si="24"/>
        <v/>
      </c>
      <c r="C558" s="16" t="s">
        <v>192</v>
      </c>
      <c r="D558" s="37">
        <f t="shared" si="26"/>
        <v>5000</v>
      </c>
    </row>
    <row r="559" spans="1:4" x14ac:dyDescent="0.25">
      <c r="A559" s="190" t="str">
        <f t="shared" si="25"/>
        <v/>
      </c>
      <c r="B559" s="190" t="str">
        <f t="shared" si="24"/>
        <v/>
      </c>
      <c r="C559" s="16" t="s">
        <v>192</v>
      </c>
      <c r="D559" s="37">
        <f t="shared" si="26"/>
        <v>5000</v>
      </c>
    </row>
    <row r="560" spans="1:4" x14ac:dyDescent="0.25">
      <c r="A560" s="190" t="str">
        <f t="shared" si="25"/>
        <v/>
      </c>
      <c r="B560" s="190" t="str">
        <f t="shared" si="24"/>
        <v/>
      </c>
      <c r="C560" s="16" t="s">
        <v>192</v>
      </c>
      <c r="D560" s="37">
        <f t="shared" si="26"/>
        <v>5000</v>
      </c>
    </row>
    <row r="561" spans="1:4" x14ac:dyDescent="0.25">
      <c r="A561" s="190" t="str">
        <f t="shared" si="25"/>
        <v/>
      </c>
      <c r="B561" s="190" t="str">
        <f t="shared" si="24"/>
        <v/>
      </c>
      <c r="C561" s="16" t="s">
        <v>192</v>
      </c>
      <c r="D561" s="37">
        <f t="shared" si="26"/>
        <v>5000</v>
      </c>
    </row>
    <row r="562" spans="1:4" x14ac:dyDescent="0.25">
      <c r="A562" s="190" t="str">
        <f t="shared" si="25"/>
        <v/>
      </c>
      <c r="B562" s="190" t="str">
        <f t="shared" si="24"/>
        <v/>
      </c>
      <c r="C562" s="16" t="s">
        <v>192</v>
      </c>
      <c r="D562" s="37">
        <f t="shared" si="26"/>
        <v>5000</v>
      </c>
    </row>
    <row r="563" spans="1:4" x14ac:dyDescent="0.25">
      <c r="A563" s="190" t="str">
        <f t="shared" si="25"/>
        <v/>
      </c>
      <c r="B563" s="190" t="str">
        <f t="shared" si="24"/>
        <v/>
      </c>
      <c r="C563" s="16" t="s">
        <v>192</v>
      </c>
      <c r="D563" s="37">
        <f t="shared" si="26"/>
        <v>5000</v>
      </c>
    </row>
    <row r="564" spans="1:4" x14ac:dyDescent="0.25">
      <c r="A564" s="190" t="str">
        <f t="shared" si="25"/>
        <v/>
      </c>
      <c r="B564" s="190" t="str">
        <f t="shared" si="24"/>
        <v/>
      </c>
      <c r="C564" s="16" t="s">
        <v>192</v>
      </c>
      <c r="D564" s="37">
        <f t="shared" si="26"/>
        <v>5000</v>
      </c>
    </row>
    <row r="565" spans="1:4" x14ac:dyDescent="0.25">
      <c r="A565" s="190" t="str">
        <f t="shared" si="25"/>
        <v/>
      </c>
      <c r="B565" s="190" t="str">
        <f t="shared" si="24"/>
        <v/>
      </c>
      <c r="C565" s="16" t="s">
        <v>192</v>
      </c>
      <c r="D565" s="37">
        <f t="shared" si="26"/>
        <v>5000</v>
      </c>
    </row>
    <row r="566" spans="1:4" x14ac:dyDescent="0.25">
      <c r="A566" s="190" t="str">
        <f t="shared" si="25"/>
        <v/>
      </c>
      <c r="B566" s="190" t="str">
        <f t="shared" si="24"/>
        <v/>
      </c>
      <c r="C566" s="16" t="s">
        <v>192</v>
      </c>
      <c r="D566" s="37">
        <f t="shared" si="26"/>
        <v>5000</v>
      </c>
    </row>
    <row r="567" spans="1:4" x14ac:dyDescent="0.25">
      <c r="A567" s="190" t="str">
        <f t="shared" si="25"/>
        <v/>
      </c>
      <c r="B567" s="190" t="str">
        <f t="shared" si="24"/>
        <v/>
      </c>
      <c r="C567" s="16" t="s">
        <v>192</v>
      </c>
      <c r="D567" s="37">
        <f t="shared" si="26"/>
        <v>5000</v>
      </c>
    </row>
    <row r="568" spans="1:4" x14ac:dyDescent="0.25">
      <c r="A568" s="190" t="str">
        <f t="shared" si="25"/>
        <v/>
      </c>
      <c r="B568" s="190" t="str">
        <f t="shared" si="24"/>
        <v/>
      </c>
      <c r="C568" s="16" t="s">
        <v>192</v>
      </c>
      <c r="D568" s="37">
        <f t="shared" si="26"/>
        <v>5000</v>
      </c>
    </row>
    <row r="569" spans="1:4" x14ac:dyDescent="0.25">
      <c r="A569" s="190" t="str">
        <f t="shared" si="25"/>
        <v/>
      </c>
      <c r="B569" s="190" t="str">
        <f t="shared" si="24"/>
        <v/>
      </c>
      <c r="C569" s="16" t="s">
        <v>192</v>
      </c>
      <c r="D569" s="37">
        <f t="shared" si="26"/>
        <v>5000</v>
      </c>
    </row>
    <row r="570" spans="1:4" x14ac:dyDescent="0.25">
      <c r="A570" s="190" t="str">
        <f t="shared" si="25"/>
        <v/>
      </c>
      <c r="B570" s="190" t="str">
        <f t="shared" si="24"/>
        <v/>
      </c>
      <c r="C570" s="16" t="s">
        <v>192</v>
      </c>
      <c r="D570" s="37">
        <f t="shared" si="26"/>
        <v>5000</v>
      </c>
    </row>
    <row r="571" spans="1:4" x14ac:dyDescent="0.25">
      <c r="A571" s="190" t="str">
        <f t="shared" si="25"/>
        <v/>
      </c>
      <c r="B571" s="190" t="str">
        <f t="shared" si="24"/>
        <v/>
      </c>
      <c r="C571" s="16" t="s">
        <v>192</v>
      </c>
      <c r="D571" s="37">
        <f t="shared" si="26"/>
        <v>5000</v>
      </c>
    </row>
    <row r="572" spans="1:4" x14ac:dyDescent="0.25">
      <c r="A572" s="190" t="str">
        <f t="shared" si="25"/>
        <v/>
      </c>
      <c r="B572" s="190" t="str">
        <f t="shared" si="24"/>
        <v/>
      </c>
      <c r="C572" s="16" t="s">
        <v>192</v>
      </c>
      <c r="D572" s="37">
        <f t="shared" si="26"/>
        <v>5000</v>
      </c>
    </row>
    <row r="573" spans="1:4" x14ac:dyDescent="0.25">
      <c r="A573" s="190" t="str">
        <f t="shared" si="25"/>
        <v/>
      </c>
      <c r="B573" s="190" t="str">
        <f t="shared" si="24"/>
        <v/>
      </c>
      <c r="C573" s="16" t="s">
        <v>192</v>
      </c>
      <c r="D573" s="37">
        <f t="shared" si="26"/>
        <v>5000</v>
      </c>
    </row>
    <row r="574" spans="1:4" x14ac:dyDescent="0.25">
      <c r="A574" s="190" t="str">
        <f t="shared" si="25"/>
        <v/>
      </c>
      <c r="B574" s="190" t="str">
        <f t="shared" si="24"/>
        <v/>
      </c>
      <c r="C574" s="16" t="s">
        <v>192</v>
      </c>
      <c r="D574" s="37">
        <f t="shared" si="26"/>
        <v>5000</v>
      </c>
    </row>
    <row r="575" spans="1:4" x14ac:dyDescent="0.25">
      <c r="A575" s="190" t="str">
        <f t="shared" si="25"/>
        <v/>
      </c>
      <c r="B575" s="190" t="str">
        <f t="shared" si="24"/>
        <v/>
      </c>
      <c r="C575" s="16" t="s">
        <v>192</v>
      </c>
      <c r="D575" s="37">
        <f t="shared" si="26"/>
        <v>5000</v>
      </c>
    </row>
    <row r="576" spans="1:4" x14ac:dyDescent="0.25">
      <c r="A576" s="190" t="str">
        <f t="shared" si="25"/>
        <v/>
      </c>
      <c r="B576" s="190" t="str">
        <f t="shared" si="24"/>
        <v/>
      </c>
      <c r="C576" s="16" t="s">
        <v>192</v>
      </c>
      <c r="D576" s="37">
        <f t="shared" si="26"/>
        <v>5000</v>
      </c>
    </row>
    <row r="577" spans="1:4" x14ac:dyDescent="0.25">
      <c r="A577" s="190" t="str">
        <f t="shared" si="25"/>
        <v/>
      </c>
      <c r="B577" s="190" t="str">
        <f t="shared" si="24"/>
        <v/>
      </c>
      <c r="C577" s="16" t="s">
        <v>192</v>
      </c>
      <c r="D577" s="37">
        <f t="shared" si="26"/>
        <v>5000</v>
      </c>
    </row>
    <row r="578" spans="1:4" x14ac:dyDescent="0.25">
      <c r="A578" s="190" t="str">
        <f t="shared" si="25"/>
        <v/>
      </c>
      <c r="B578" s="190" t="str">
        <f t="shared" si="24"/>
        <v/>
      </c>
      <c r="C578" s="16" t="s">
        <v>192</v>
      </c>
      <c r="D578" s="37">
        <f t="shared" si="26"/>
        <v>5000</v>
      </c>
    </row>
    <row r="579" spans="1:4" x14ac:dyDescent="0.25">
      <c r="A579" s="190" t="str">
        <f t="shared" si="25"/>
        <v/>
      </c>
      <c r="B579" s="190" t="str">
        <f t="shared" si="24"/>
        <v/>
      </c>
      <c r="C579" s="16" t="s">
        <v>192</v>
      </c>
      <c r="D579" s="37">
        <f t="shared" si="26"/>
        <v>5000</v>
      </c>
    </row>
    <row r="580" spans="1:4" x14ac:dyDescent="0.25">
      <c r="A580" s="190" t="str">
        <f t="shared" si="25"/>
        <v/>
      </c>
      <c r="B580" s="190" t="str">
        <f t="shared" si="24"/>
        <v/>
      </c>
      <c r="C580" s="16" t="s">
        <v>192</v>
      </c>
      <c r="D580" s="37">
        <f t="shared" si="26"/>
        <v>5000</v>
      </c>
    </row>
    <row r="581" spans="1:4" x14ac:dyDescent="0.25">
      <c r="A581" s="190" t="str">
        <f t="shared" si="25"/>
        <v/>
      </c>
      <c r="B581" s="190" t="str">
        <f t="shared" si="24"/>
        <v/>
      </c>
      <c r="C581" s="16" t="s">
        <v>192</v>
      </c>
      <c r="D581" s="37">
        <f t="shared" si="26"/>
        <v>5000</v>
      </c>
    </row>
    <row r="582" spans="1:4" x14ac:dyDescent="0.25">
      <c r="A582" s="190" t="str">
        <f t="shared" si="25"/>
        <v/>
      </c>
      <c r="B582" s="190" t="str">
        <f t="shared" si="24"/>
        <v/>
      </c>
      <c r="C582" s="16" t="s">
        <v>192</v>
      </c>
      <c r="D582" s="37">
        <f t="shared" si="26"/>
        <v>5000</v>
      </c>
    </row>
    <row r="583" spans="1:4" x14ac:dyDescent="0.25">
      <c r="A583" s="190" t="str">
        <f t="shared" si="25"/>
        <v/>
      </c>
      <c r="B583" s="190" t="str">
        <f t="shared" ref="B583:B646" si="27">IF(A583=1,"JANEIRO",IF(A583=2,"FEVEREIRO",IF(A583=3,"MARÇO",IF(A583=4,"ABRIL",IF(A583=5,"MAIO",IF(A583=6,"JUNHO",IF(A583=7,"JULHO",IF(A583=8,"AGOSTO",IF(A583=9,"SETEMBRO",IF(A583=10,"OUTUBRO",IF(A583=11,"NOVEMBRO",IF(A583=12,"DEZEMBRO",""))))))))))))</f>
        <v/>
      </c>
      <c r="C583" s="16" t="s">
        <v>192</v>
      </c>
      <c r="D583" s="37">
        <f t="shared" si="26"/>
        <v>5000</v>
      </c>
    </row>
    <row r="584" spans="1:4" x14ac:dyDescent="0.25">
      <c r="A584" s="190" t="str">
        <f t="shared" ref="A584:A647" si="28">IFERROR(MONTH(C584),"")</f>
        <v/>
      </c>
      <c r="B584" s="190" t="str">
        <f t="shared" si="27"/>
        <v/>
      </c>
      <c r="C584" s="16" t="s">
        <v>192</v>
      </c>
      <c r="D584" s="37">
        <f t="shared" ref="D584:D647" si="29">D583+F584</f>
        <v>5000</v>
      </c>
    </row>
    <row r="585" spans="1:4" x14ac:dyDescent="0.25">
      <c r="A585" s="190" t="str">
        <f t="shared" si="28"/>
        <v/>
      </c>
      <c r="B585" s="190" t="str">
        <f t="shared" si="27"/>
        <v/>
      </c>
      <c r="C585" s="16" t="s">
        <v>192</v>
      </c>
      <c r="D585" s="37">
        <f t="shared" si="29"/>
        <v>5000</v>
      </c>
    </row>
    <row r="586" spans="1:4" x14ac:dyDescent="0.25">
      <c r="A586" s="190" t="str">
        <f t="shared" si="28"/>
        <v/>
      </c>
      <c r="B586" s="190" t="str">
        <f t="shared" si="27"/>
        <v/>
      </c>
      <c r="C586" s="16" t="s">
        <v>192</v>
      </c>
      <c r="D586" s="37">
        <f t="shared" si="29"/>
        <v>5000</v>
      </c>
    </row>
    <row r="587" spans="1:4" x14ac:dyDescent="0.25">
      <c r="A587" s="190" t="str">
        <f t="shared" si="28"/>
        <v/>
      </c>
      <c r="B587" s="190" t="str">
        <f t="shared" si="27"/>
        <v/>
      </c>
      <c r="C587" s="16" t="s">
        <v>192</v>
      </c>
      <c r="D587" s="37">
        <f t="shared" si="29"/>
        <v>5000</v>
      </c>
    </row>
    <row r="588" spans="1:4" x14ac:dyDescent="0.25">
      <c r="A588" s="190" t="str">
        <f t="shared" si="28"/>
        <v/>
      </c>
      <c r="B588" s="190" t="str">
        <f t="shared" si="27"/>
        <v/>
      </c>
      <c r="C588" s="16" t="s">
        <v>192</v>
      </c>
      <c r="D588" s="37">
        <f t="shared" si="29"/>
        <v>5000</v>
      </c>
    </row>
    <row r="589" spans="1:4" x14ac:dyDescent="0.25">
      <c r="A589" s="190" t="str">
        <f t="shared" si="28"/>
        <v/>
      </c>
      <c r="B589" s="190" t="str">
        <f t="shared" si="27"/>
        <v/>
      </c>
      <c r="C589" s="16" t="s">
        <v>192</v>
      </c>
      <c r="D589" s="37">
        <f t="shared" si="29"/>
        <v>5000</v>
      </c>
    </row>
    <row r="590" spans="1:4" x14ac:dyDescent="0.25">
      <c r="A590" s="190" t="str">
        <f t="shared" si="28"/>
        <v/>
      </c>
      <c r="B590" s="190" t="str">
        <f t="shared" si="27"/>
        <v/>
      </c>
      <c r="C590" s="16" t="s">
        <v>192</v>
      </c>
      <c r="D590" s="37">
        <f t="shared" si="29"/>
        <v>5000</v>
      </c>
    </row>
    <row r="591" spans="1:4" x14ac:dyDescent="0.25">
      <c r="A591" s="190" t="str">
        <f t="shared" si="28"/>
        <v/>
      </c>
      <c r="B591" s="190" t="str">
        <f t="shared" si="27"/>
        <v/>
      </c>
      <c r="C591" s="16" t="s">
        <v>192</v>
      </c>
      <c r="D591" s="37">
        <f t="shared" si="29"/>
        <v>5000</v>
      </c>
    </row>
    <row r="592" spans="1:4" x14ac:dyDescent="0.25">
      <c r="A592" s="190" t="str">
        <f t="shared" si="28"/>
        <v/>
      </c>
      <c r="B592" s="190" t="str">
        <f t="shared" si="27"/>
        <v/>
      </c>
      <c r="C592" s="16" t="s">
        <v>192</v>
      </c>
      <c r="D592" s="37">
        <f t="shared" si="29"/>
        <v>5000</v>
      </c>
    </row>
    <row r="593" spans="1:4" x14ac:dyDescent="0.25">
      <c r="A593" s="190" t="str">
        <f t="shared" si="28"/>
        <v/>
      </c>
      <c r="B593" s="190" t="str">
        <f t="shared" si="27"/>
        <v/>
      </c>
      <c r="C593" s="16" t="s">
        <v>192</v>
      </c>
      <c r="D593" s="37">
        <f t="shared" si="29"/>
        <v>5000</v>
      </c>
    </row>
    <row r="594" spans="1:4" x14ac:dyDescent="0.25">
      <c r="A594" s="190" t="str">
        <f t="shared" si="28"/>
        <v/>
      </c>
      <c r="B594" s="190" t="str">
        <f t="shared" si="27"/>
        <v/>
      </c>
      <c r="C594" s="16" t="s">
        <v>192</v>
      </c>
      <c r="D594" s="37">
        <f t="shared" si="29"/>
        <v>5000</v>
      </c>
    </row>
    <row r="595" spans="1:4" x14ac:dyDescent="0.25">
      <c r="A595" s="190" t="str">
        <f t="shared" si="28"/>
        <v/>
      </c>
      <c r="B595" s="190" t="str">
        <f t="shared" si="27"/>
        <v/>
      </c>
      <c r="C595" s="16" t="s">
        <v>192</v>
      </c>
      <c r="D595" s="37">
        <f t="shared" si="29"/>
        <v>5000</v>
      </c>
    </row>
    <row r="596" spans="1:4" x14ac:dyDescent="0.25">
      <c r="A596" s="190" t="str">
        <f t="shared" si="28"/>
        <v/>
      </c>
      <c r="B596" s="190" t="str">
        <f t="shared" si="27"/>
        <v/>
      </c>
      <c r="C596" s="16" t="s">
        <v>192</v>
      </c>
      <c r="D596" s="37">
        <f t="shared" si="29"/>
        <v>5000</v>
      </c>
    </row>
    <row r="597" spans="1:4" x14ac:dyDescent="0.25">
      <c r="A597" s="190" t="str">
        <f t="shared" si="28"/>
        <v/>
      </c>
      <c r="B597" s="190" t="str">
        <f t="shared" si="27"/>
        <v/>
      </c>
      <c r="C597" s="16" t="s">
        <v>192</v>
      </c>
      <c r="D597" s="37">
        <f t="shared" si="29"/>
        <v>5000</v>
      </c>
    </row>
    <row r="598" spans="1:4" x14ac:dyDescent="0.25">
      <c r="A598" s="190" t="str">
        <f t="shared" si="28"/>
        <v/>
      </c>
      <c r="B598" s="190" t="str">
        <f t="shared" si="27"/>
        <v/>
      </c>
      <c r="C598" s="16" t="s">
        <v>192</v>
      </c>
      <c r="D598" s="37">
        <f t="shared" si="29"/>
        <v>5000</v>
      </c>
    </row>
    <row r="599" spans="1:4" x14ac:dyDescent="0.25">
      <c r="A599" s="190" t="str">
        <f t="shared" si="28"/>
        <v/>
      </c>
      <c r="B599" s="190" t="str">
        <f t="shared" si="27"/>
        <v/>
      </c>
      <c r="C599" s="16" t="s">
        <v>192</v>
      </c>
      <c r="D599" s="37">
        <f t="shared" si="29"/>
        <v>5000</v>
      </c>
    </row>
    <row r="600" spans="1:4" x14ac:dyDescent="0.25">
      <c r="A600" s="190" t="str">
        <f t="shared" si="28"/>
        <v/>
      </c>
      <c r="B600" s="190" t="str">
        <f t="shared" si="27"/>
        <v/>
      </c>
      <c r="C600" s="16" t="s">
        <v>192</v>
      </c>
      <c r="D600" s="37">
        <f t="shared" si="29"/>
        <v>5000</v>
      </c>
    </row>
    <row r="601" spans="1:4" x14ac:dyDescent="0.25">
      <c r="A601" s="190" t="str">
        <f t="shared" si="28"/>
        <v/>
      </c>
      <c r="B601" s="190" t="str">
        <f t="shared" si="27"/>
        <v/>
      </c>
      <c r="C601" s="16" t="s">
        <v>192</v>
      </c>
      <c r="D601" s="37">
        <f t="shared" si="29"/>
        <v>5000</v>
      </c>
    </row>
    <row r="602" spans="1:4" x14ac:dyDescent="0.25">
      <c r="A602" s="190" t="str">
        <f t="shared" si="28"/>
        <v/>
      </c>
      <c r="B602" s="190" t="str">
        <f t="shared" si="27"/>
        <v/>
      </c>
      <c r="C602" s="16" t="s">
        <v>192</v>
      </c>
      <c r="D602" s="37">
        <f t="shared" si="29"/>
        <v>5000</v>
      </c>
    </row>
    <row r="603" spans="1:4" x14ac:dyDescent="0.25">
      <c r="A603" s="190" t="str">
        <f t="shared" si="28"/>
        <v/>
      </c>
      <c r="B603" s="190" t="str">
        <f t="shared" si="27"/>
        <v/>
      </c>
      <c r="C603" s="16" t="s">
        <v>192</v>
      </c>
      <c r="D603" s="37">
        <f t="shared" si="29"/>
        <v>5000</v>
      </c>
    </row>
    <row r="604" spans="1:4" x14ac:dyDescent="0.25">
      <c r="A604" s="190" t="str">
        <f t="shared" si="28"/>
        <v/>
      </c>
      <c r="B604" s="190" t="str">
        <f t="shared" si="27"/>
        <v/>
      </c>
      <c r="C604" s="16" t="s">
        <v>192</v>
      </c>
      <c r="D604" s="37">
        <f t="shared" si="29"/>
        <v>5000</v>
      </c>
    </row>
    <row r="605" spans="1:4" x14ac:dyDescent="0.25">
      <c r="A605" s="190" t="str">
        <f t="shared" si="28"/>
        <v/>
      </c>
      <c r="B605" s="190" t="str">
        <f t="shared" si="27"/>
        <v/>
      </c>
      <c r="C605" s="16" t="s">
        <v>192</v>
      </c>
      <c r="D605" s="37">
        <f t="shared" si="29"/>
        <v>5000</v>
      </c>
    </row>
    <row r="606" spans="1:4" x14ac:dyDescent="0.25">
      <c r="A606" s="190" t="str">
        <f t="shared" si="28"/>
        <v/>
      </c>
      <c r="B606" s="190" t="str">
        <f t="shared" si="27"/>
        <v/>
      </c>
      <c r="C606" s="16" t="s">
        <v>192</v>
      </c>
      <c r="D606" s="37">
        <f t="shared" si="29"/>
        <v>5000</v>
      </c>
    </row>
    <row r="607" spans="1:4" x14ac:dyDescent="0.25">
      <c r="A607" s="190" t="str">
        <f t="shared" si="28"/>
        <v/>
      </c>
      <c r="B607" s="190" t="str">
        <f t="shared" si="27"/>
        <v/>
      </c>
      <c r="C607" s="16" t="s">
        <v>192</v>
      </c>
      <c r="D607" s="37">
        <f t="shared" si="29"/>
        <v>5000</v>
      </c>
    </row>
    <row r="608" spans="1:4" x14ac:dyDescent="0.25">
      <c r="A608" s="190" t="str">
        <f t="shared" si="28"/>
        <v/>
      </c>
      <c r="B608" s="190" t="str">
        <f t="shared" si="27"/>
        <v/>
      </c>
      <c r="C608" s="16" t="s">
        <v>192</v>
      </c>
      <c r="D608" s="37">
        <f t="shared" si="29"/>
        <v>5000</v>
      </c>
    </row>
    <row r="609" spans="1:4" x14ac:dyDescent="0.25">
      <c r="A609" s="190" t="str">
        <f t="shared" si="28"/>
        <v/>
      </c>
      <c r="B609" s="190" t="str">
        <f t="shared" si="27"/>
        <v/>
      </c>
      <c r="C609" s="16" t="s">
        <v>192</v>
      </c>
      <c r="D609" s="37">
        <f t="shared" si="29"/>
        <v>5000</v>
      </c>
    </row>
    <row r="610" spans="1:4" x14ac:dyDescent="0.25">
      <c r="A610" s="190" t="str">
        <f t="shared" si="28"/>
        <v/>
      </c>
      <c r="B610" s="190" t="str">
        <f t="shared" si="27"/>
        <v/>
      </c>
      <c r="C610" s="16" t="s">
        <v>192</v>
      </c>
      <c r="D610" s="37">
        <f t="shared" si="29"/>
        <v>5000</v>
      </c>
    </row>
    <row r="611" spans="1:4" x14ac:dyDescent="0.25">
      <c r="A611" s="190" t="str">
        <f t="shared" si="28"/>
        <v/>
      </c>
      <c r="B611" s="190" t="str">
        <f t="shared" si="27"/>
        <v/>
      </c>
      <c r="C611" s="16" t="s">
        <v>192</v>
      </c>
      <c r="D611" s="37">
        <f t="shared" si="29"/>
        <v>5000</v>
      </c>
    </row>
    <row r="612" spans="1:4" x14ac:dyDescent="0.25">
      <c r="A612" s="190" t="str">
        <f t="shared" si="28"/>
        <v/>
      </c>
      <c r="B612" s="190" t="str">
        <f t="shared" si="27"/>
        <v/>
      </c>
      <c r="C612" s="16" t="s">
        <v>192</v>
      </c>
      <c r="D612" s="37">
        <f t="shared" si="29"/>
        <v>5000</v>
      </c>
    </row>
    <row r="613" spans="1:4" x14ac:dyDescent="0.25">
      <c r="A613" s="190" t="str">
        <f t="shared" si="28"/>
        <v/>
      </c>
      <c r="B613" s="190" t="str">
        <f t="shared" si="27"/>
        <v/>
      </c>
      <c r="C613" s="16" t="s">
        <v>192</v>
      </c>
      <c r="D613" s="37">
        <f t="shared" si="29"/>
        <v>5000</v>
      </c>
    </row>
    <row r="614" spans="1:4" x14ac:dyDescent="0.25">
      <c r="A614" s="190" t="str">
        <f t="shared" si="28"/>
        <v/>
      </c>
      <c r="B614" s="190" t="str">
        <f t="shared" si="27"/>
        <v/>
      </c>
      <c r="C614" s="16" t="s">
        <v>192</v>
      </c>
      <c r="D614" s="37">
        <f t="shared" si="29"/>
        <v>5000</v>
      </c>
    </row>
    <row r="615" spans="1:4" x14ac:dyDescent="0.25">
      <c r="A615" s="190" t="str">
        <f t="shared" si="28"/>
        <v/>
      </c>
      <c r="B615" s="190" t="str">
        <f t="shared" si="27"/>
        <v/>
      </c>
      <c r="C615" s="16" t="s">
        <v>192</v>
      </c>
      <c r="D615" s="37">
        <f t="shared" si="29"/>
        <v>5000</v>
      </c>
    </row>
    <row r="616" spans="1:4" x14ac:dyDescent="0.25">
      <c r="A616" s="190" t="str">
        <f t="shared" si="28"/>
        <v/>
      </c>
      <c r="B616" s="190" t="str">
        <f t="shared" si="27"/>
        <v/>
      </c>
      <c r="C616" s="16" t="s">
        <v>192</v>
      </c>
      <c r="D616" s="37">
        <f t="shared" si="29"/>
        <v>5000</v>
      </c>
    </row>
    <row r="617" spans="1:4" x14ac:dyDescent="0.25">
      <c r="A617" s="190" t="str">
        <f t="shared" si="28"/>
        <v/>
      </c>
      <c r="B617" s="190" t="str">
        <f t="shared" si="27"/>
        <v/>
      </c>
      <c r="C617" s="16" t="s">
        <v>192</v>
      </c>
      <c r="D617" s="37">
        <f t="shared" si="29"/>
        <v>5000</v>
      </c>
    </row>
    <row r="618" spans="1:4" x14ac:dyDescent="0.25">
      <c r="A618" s="190" t="str">
        <f t="shared" si="28"/>
        <v/>
      </c>
      <c r="B618" s="190" t="str">
        <f t="shared" si="27"/>
        <v/>
      </c>
      <c r="C618" s="16" t="s">
        <v>192</v>
      </c>
      <c r="D618" s="37">
        <f t="shared" si="29"/>
        <v>5000</v>
      </c>
    </row>
    <row r="619" spans="1:4" x14ac:dyDescent="0.25">
      <c r="A619" s="190" t="str">
        <f t="shared" si="28"/>
        <v/>
      </c>
      <c r="B619" s="190" t="str">
        <f t="shared" si="27"/>
        <v/>
      </c>
      <c r="C619" s="16" t="s">
        <v>192</v>
      </c>
      <c r="D619" s="37">
        <f t="shared" si="29"/>
        <v>5000</v>
      </c>
    </row>
    <row r="620" spans="1:4" x14ac:dyDescent="0.25">
      <c r="A620" s="190" t="str">
        <f t="shared" si="28"/>
        <v/>
      </c>
      <c r="B620" s="190" t="str">
        <f t="shared" si="27"/>
        <v/>
      </c>
      <c r="C620" s="16" t="s">
        <v>192</v>
      </c>
      <c r="D620" s="37">
        <f t="shared" si="29"/>
        <v>5000</v>
      </c>
    </row>
    <row r="621" spans="1:4" x14ac:dyDescent="0.25">
      <c r="A621" s="190" t="str">
        <f t="shared" si="28"/>
        <v/>
      </c>
      <c r="B621" s="190" t="str">
        <f t="shared" si="27"/>
        <v/>
      </c>
      <c r="C621" s="16" t="s">
        <v>192</v>
      </c>
      <c r="D621" s="37">
        <f t="shared" si="29"/>
        <v>5000</v>
      </c>
    </row>
    <row r="622" spans="1:4" x14ac:dyDescent="0.25">
      <c r="A622" s="190" t="str">
        <f t="shared" si="28"/>
        <v/>
      </c>
      <c r="B622" s="190" t="str">
        <f t="shared" si="27"/>
        <v/>
      </c>
      <c r="C622" s="16" t="s">
        <v>192</v>
      </c>
      <c r="D622" s="37">
        <f t="shared" si="29"/>
        <v>5000</v>
      </c>
    </row>
    <row r="623" spans="1:4" x14ac:dyDescent="0.25">
      <c r="A623" s="190" t="str">
        <f t="shared" si="28"/>
        <v/>
      </c>
      <c r="B623" s="190" t="str">
        <f t="shared" si="27"/>
        <v/>
      </c>
      <c r="C623" s="16" t="s">
        <v>192</v>
      </c>
      <c r="D623" s="37">
        <f t="shared" si="29"/>
        <v>5000</v>
      </c>
    </row>
    <row r="624" spans="1:4" x14ac:dyDescent="0.25">
      <c r="A624" s="190" t="str">
        <f t="shared" si="28"/>
        <v/>
      </c>
      <c r="B624" s="190" t="str">
        <f t="shared" si="27"/>
        <v/>
      </c>
      <c r="C624" s="16" t="s">
        <v>192</v>
      </c>
      <c r="D624" s="37">
        <f t="shared" si="29"/>
        <v>5000</v>
      </c>
    </row>
    <row r="625" spans="1:4" x14ac:dyDescent="0.25">
      <c r="A625" s="190" t="str">
        <f t="shared" si="28"/>
        <v/>
      </c>
      <c r="B625" s="190" t="str">
        <f t="shared" si="27"/>
        <v/>
      </c>
      <c r="C625" s="16" t="s">
        <v>192</v>
      </c>
      <c r="D625" s="37">
        <f t="shared" si="29"/>
        <v>5000</v>
      </c>
    </row>
    <row r="626" spans="1:4" x14ac:dyDescent="0.25">
      <c r="A626" s="190" t="str">
        <f t="shared" si="28"/>
        <v/>
      </c>
      <c r="B626" s="190" t="str">
        <f t="shared" si="27"/>
        <v/>
      </c>
      <c r="C626" s="16" t="s">
        <v>192</v>
      </c>
      <c r="D626" s="37">
        <f t="shared" si="29"/>
        <v>5000</v>
      </c>
    </row>
    <row r="627" spans="1:4" x14ac:dyDescent="0.25">
      <c r="A627" s="190" t="str">
        <f t="shared" si="28"/>
        <v/>
      </c>
      <c r="B627" s="190" t="str">
        <f t="shared" si="27"/>
        <v/>
      </c>
      <c r="C627" s="16" t="s">
        <v>192</v>
      </c>
      <c r="D627" s="37">
        <f t="shared" si="29"/>
        <v>5000</v>
      </c>
    </row>
    <row r="628" spans="1:4" x14ac:dyDescent="0.25">
      <c r="A628" s="190" t="str">
        <f t="shared" si="28"/>
        <v/>
      </c>
      <c r="B628" s="190" t="str">
        <f t="shared" si="27"/>
        <v/>
      </c>
      <c r="C628" s="16" t="s">
        <v>192</v>
      </c>
      <c r="D628" s="37">
        <f t="shared" si="29"/>
        <v>5000</v>
      </c>
    </row>
    <row r="629" spans="1:4" x14ac:dyDescent="0.25">
      <c r="A629" s="190" t="str">
        <f t="shared" si="28"/>
        <v/>
      </c>
      <c r="B629" s="190" t="str">
        <f t="shared" si="27"/>
        <v/>
      </c>
      <c r="C629" s="16" t="s">
        <v>192</v>
      </c>
      <c r="D629" s="37">
        <f t="shared" si="29"/>
        <v>5000</v>
      </c>
    </row>
    <row r="630" spans="1:4" x14ac:dyDescent="0.25">
      <c r="A630" s="190" t="str">
        <f t="shared" si="28"/>
        <v/>
      </c>
      <c r="B630" s="190" t="str">
        <f t="shared" si="27"/>
        <v/>
      </c>
      <c r="C630" s="16" t="s">
        <v>192</v>
      </c>
      <c r="D630" s="37">
        <f t="shared" si="29"/>
        <v>5000</v>
      </c>
    </row>
    <row r="631" spans="1:4" x14ac:dyDescent="0.25">
      <c r="A631" s="190" t="str">
        <f t="shared" si="28"/>
        <v/>
      </c>
      <c r="B631" s="190" t="str">
        <f t="shared" si="27"/>
        <v/>
      </c>
      <c r="C631" s="16" t="s">
        <v>192</v>
      </c>
      <c r="D631" s="37">
        <f t="shared" si="29"/>
        <v>5000</v>
      </c>
    </row>
    <row r="632" spans="1:4" x14ac:dyDescent="0.25">
      <c r="A632" s="190" t="str">
        <f t="shared" si="28"/>
        <v/>
      </c>
      <c r="B632" s="190" t="str">
        <f t="shared" si="27"/>
        <v/>
      </c>
      <c r="C632" s="16" t="s">
        <v>192</v>
      </c>
      <c r="D632" s="37">
        <f t="shared" si="29"/>
        <v>5000</v>
      </c>
    </row>
    <row r="633" spans="1:4" x14ac:dyDescent="0.25">
      <c r="A633" s="190" t="str">
        <f t="shared" si="28"/>
        <v/>
      </c>
      <c r="B633" s="190" t="str">
        <f t="shared" si="27"/>
        <v/>
      </c>
      <c r="C633" s="16" t="s">
        <v>192</v>
      </c>
      <c r="D633" s="37">
        <f t="shared" si="29"/>
        <v>5000</v>
      </c>
    </row>
    <row r="634" spans="1:4" x14ac:dyDescent="0.25">
      <c r="A634" s="190" t="str">
        <f t="shared" si="28"/>
        <v/>
      </c>
      <c r="B634" s="190" t="str">
        <f t="shared" si="27"/>
        <v/>
      </c>
      <c r="C634" s="16" t="s">
        <v>192</v>
      </c>
      <c r="D634" s="37">
        <f t="shared" si="29"/>
        <v>5000</v>
      </c>
    </row>
    <row r="635" spans="1:4" x14ac:dyDescent="0.25">
      <c r="A635" s="190" t="str">
        <f t="shared" si="28"/>
        <v/>
      </c>
      <c r="B635" s="190" t="str">
        <f t="shared" si="27"/>
        <v/>
      </c>
      <c r="C635" s="16" t="s">
        <v>192</v>
      </c>
      <c r="D635" s="37">
        <f t="shared" si="29"/>
        <v>5000</v>
      </c>
    </row>
    <row r="636" spans="1:4" x14ac:dyDescent="0.25">
      <c r="A636" s="190" t="str">
        <f t="shared" si="28"/>
        <v/>
      </c>
      <c r="B636" s="190" t="str">
        <f t="shared" si="27"/>
        <v/>
      </c>
      <c r="C636" s="16" t="s">
        <v>192</v>
      </c>
      <c r="D636" s="37">
        <f t="shared" si="29"/>
        <v>5000</v>
      </c>
    </row>
    <row r="637" spans="1:4" x14ac:dyDescent="0.25">
      <c r="A637" s="190" t="str">
        <f t="shared" si="28"/>
        <v/>
      </c>
      <c r="B637" s="190" t="str">
        <f t="shared" si="27"/>
        <v/>
      </c>
      <c r="C637" s="16" t="s">
        <v>192</v>
      </c>
      <c r="D637" s="37">
        <f t="shared" si="29"/>
        <v>5000</v>
      </c>
    </row>
    <row r="638" spans="1:4" x14ac:dyDescent="0.25">
      <c r="A638" s="190" t="str">
        <f t="shared" si="28"/>
        <v/>
      </c>
      <c r="B638" s="190" t="str">
        <f t="shared" si="27"/>
        <v/>
      </c>
      <c r="C638" s="16" t="s">
        <v>192</v>
      </c>
      <c r="D638" s="37">
        <f t="shared" si="29"/>
        <v>5000</v>
      </c>
    </row>
    <row r="639" spans="1:4" x14ac:dyDescent="0.25">
      <c r="A639" s="190" t="str">
        <f t="shared" si="28"/>
        <v/>
      </c>
      <c r="B639" s="190" t="str">
        <f t="shared" si="27"/>
        <v/>
      </c>
      <c r="C639" s="16" t="s">
        <v>192</v>
      </c>
      <c r="D639" s="37">
        <f t="shared" si="29"/>
        <v>5000</v>
      </c>
    </row>
    <row r="640" spans="1:4" x14ac:dyDescent="0.25">
      <c r="A640" s="190" t="str">
        <f t="shared" si="28"/>
        <v/>
      </c>
      <c r="B640" s="190" t="str">
        <f t="shared" si="27"/>
        <v/>
      </c>
      <c r="C640" s="16" t="s">
        <v>192</v>
      </c>
      <c r="D640" s="37">
        <f t="shared" si="29"/>
        <v>5000</v>
      </c>
    </row>
    <row r="641" spans="1:4" x14ac:dyDescent="0.25">
      <c r="A641" s="190" t="str">
        <f t="shared" si="28"/>
        <v/>
      </c>
      <c r="B641" s="190" t="str">
        <f t="shared" si="27"/>
        <v/>
      </c>
      <c r="C641" s="16" t="s">
        <v>192</v>
      </c>
      <c r="D641" s="37">
        <f t="shared" si="29"/>
        <v>5000</v>
      </c>
    </row>
    <row r="642" spans="1:4" x14ac:dyDescent="0.25">
      <c r="A642" s="190" t="str">
        <f t="shared" si="28"/>
        <v/>
      </c>
      <c r="B642" s="190" t="str">
        <f t="shared" si="27"/>
        <v/>
      </c>
      <c r="C642" s="16" t="s">
        <v>192</v>
      </c>
      <c r="D642" s="37">
        <f t="shared" si="29"/>
        <v>5000</v>
      </c>
    </row>
    <row r="643" spans="1:4" x14ac:dyDescent="0.25">
      <c r="A643" s="190" t="str">
        <f t="shared" si="28"/>
        <v/>
      </c>
      <c r="B643" s="190" t="str">
        <f t="shared" si="27"/>
        <v/>
      </c>
      <c r="C643" s="16" t="s">
        <v>192</v>
      </c>
      <c r="D643" s="37">
        <f t="shared" si="29"/>
        <v>5000</v>
      </c>
    </row>
    <row r="644" spans="1:4" x14ac:dyDescent="0.25">
      <c r="A644" s="190" t="str">
        <f t="shared" si="28"/>
        <v/>
      </c>
      <c r="B644" s="190" t="str">
        <f t="shared" si="27"/>
        <v/>
      </c>
      <c r="C644" s="16" t="s">
        <v>192</v>
      </c>
      <c r="D644" s="37">
        <f t="shared" si="29"/>
        <v>5000</v>
      </c>
    </row>
    <row r="645" spans="1:4" x14ac:dyDescent="0.25">
      <c r="A645" s="190" t="str">
        <f t="shared" si="28"/>
        <v/>
      </c>
      <c r="B645" s="190" t="str">
        <f t="shared" si="27"/>
        <v/>
      </c>
      <c r="C645" s="16" t="s">
        <v>192</v>
      </c>
      <c r="D645" s="37">
        <f t="shared" si="29"/>
        <v>5000</v>
      </c>
    </row>
    <row r="646" spans="1:4" x14ac:dyDescent="0.25">
      <c r="A646" s="190" t="str">
        <f t="shared" si="28"/>
        <v/>
      </c>
      <c r="B646" s="190" t="str">
        <f t="shared" si="27"/>
        <v/>
      </c>
      <c r="C646" s="16" t="s">
        <v>192</v>
      </c>
      <c r="D646" s="37">
        <f t="shared" si="29"/>
        <v>5000</v>
      </c>
    </row>
    <row r="647" spans="1:4" x14ac:dyDescent="0.25">
      <c r="A647" s="190" t="str">
        <f t="shared" si="28"/>
        <v/>
      </c>
      <c r="B647" s="190" t="str">
        <f t="shared" ref="B647:B710" si="30">IF(A647=1,"JANEIRO",IF(A647=2,"FEVEREIRO",IF(A647=3,"MARÇO",IF(A647=4,"ABRIL",IF(A647=5,"MAIO",IF(A647=6,"JUNHO",IF(A647=7,"JULHO",IF(A647=8,"AGOSTO",IF(A647=9,"SETEMBRO",IF(A647=10,"OUTUBRO",IF(A647=11,"NOVEMBRO",IF(A647=12,"DEZEMBRO",""))))))))))))</f>
        <v/>
      </c>
      <c r="C647" s="16" t="s">
        <v>192</v>
      </c>
      <c r="D647" s="37">
        <f t="shared" si="29"/>
        <v>5000</v>
      </c>
    </row>
    <row r="648" spans="1:4" x14ac:dyDescent="0.25">
      <c r="A648" s="190" t="str">
        <f t="shared" ref="A648:A711" si="31">IFERROR(MONTH(C648),"")</f>
        <v/>
      </c>
      <c r="B648" s="190" t="str">
        <f t="shared" si="30"/>
        <v/>
      </c>
      <c r="C648" s="16" t="s">
        <v>192</v>
      </c>
      <c r="D648" s="37">
        <f t="shared" ref="D648:D711" si="32">D647+F648</f>
        <v>5000</v>
      </c>
    </row>
    <row r="649" spans="1:4" x14ac:dyDescent="0.25">
      <c r="A649" s="190" t="str">
        <f t="shared" si="31"/>
        <v/>
      </c>
      <c r="B649" s="190" t="str">
        <f t="shared" si="30"/>
        <v/>
      </c>
      <c r="C649" s="16" t="s">
        <v>192</v>
      </c>
      <c r="D649" s="37">
        <f t="shared" si="32"/>
        <v>5000</v>
      </c>
    </row>
    <row r="650" spans="1:4" x14ac:dyDescent="0.25">
      <c r="A650" s="190" t="str">
        <f t="shared" si="31"/>
        <v/>
      </c>
      <c r="B650" s="190" t="str">
        <f t="shared" si="30"/>
        <v/>
      </c>
      <c r="C650" s="16" t="s">
        <v>192</v>
      </c>
      <c r="D650" s="37">
        <f t="shared" si="32"/>
        <v>5000</v>
      </c>
    </row>
    <row r="651" spans="1:4" x14ac:dyDescent="0.25">
      <c r="A651" s="190" t="str">
        <f t="shared" si="31"/>
        <v/>
      </c>
      <c r="B651" s="190" t="str">
        <f t="shared" si="30"/>
        <v/>
      </c>
      <c r="C651" s="16" t="s">
        <v>192</v>
      </c>
      <c r="D651" s="37">
        <f t="shared" si="32"/>
        <v>5000</v>
      </c>
    </row>
    <row r="652" spans="1:4" x14ac:dyDescent="0.25">
      <c r="A652" s="190" t="str">
        <f t="shared" si="31"/>
        <v/>
      </c>
      <c r="B652" s="190" t="str">
        <f t="shared" si="30"/>
        <v/>
      </c>
      <c r="C652" s="16" t="s">
        <v>192</v>
      </c>
      <c r="D652" s="37">
        <f t="shared" si="32"/>
        <v>5000</v>
      </c>
    </row>
    <row r="653" spans="1:4" x14ac:dyDescent="0.25">
      <c r="A653" s="190" t="str">
        <f t="shared" si="31"/>
        <v/>
      </c>
      <c r="B653" s="190" t="str">
        <f t="shared" si="30"/>
        <v/>
      </c>
      <c r="C653" s="16" t="s">
        <v>192</v>
      </c>
      <c r="D653" s="37">
        <f t="shared" si="32"/>
        <v>5000</v>
      </c>
    </row>
    <row r="654" spans="1:4" x14ac:dyDescent="0.25">
      <c r="A654" s="190" t="str">
        <f t="shared" si="31"/>
        <v/>
      </c>
      <c r="B654" s="190" t="str">
        <f t="shared" si="30"/>
        <v/>
      </c>
      <c r="C654" s="16" t="s">
        <v>192</v>
      </c>
      <c r="D654" s="37">
        <f t="shared" si="32"/>
        <v>5000</v>
      </c>
    </row>
    <row r="655" spans="1:4" x14ac:dyDescent="0.25">
      <c r="A655" s="190" t="str">
        <f t="shared" si="31"/>
        <v/>
      </c>
      <c r="B655" s="190" t="str">
        <f t="shared" si="30"/>
        <v/>
      </c>
      <c r="C655" s="16" t="s">
        <v>192</v>
      </c>
      <c r="D655" s="37">
        <f t="shared" si="32"/>
        <v>5000</v>
      </c>
    </row>
    <row r="656" spans="1:4" x14ac:dyDescent="0.25">
      <c r="A656" s="190" t="str">
        <f t="shared" si="31"/>
        <v/>
      </c>
      <c r="B656" s="190" t="str">
        <f t="shared" si="30"/>
        <v/>
      </c>
      <c r="C656" s="16" t="s">
        <v>192</v>
      </c>
      <c r="D656" s="37">
        <f t="shared" si="32"/>
        <v>5000</v>
      </c>
    </row>
    <row r="657" spans="1:4" x14ac:dyDescent="0.25">
      <c r="A657" s="190" t="str">
        <f t="shared" si="31"/>
        <v/>
      </c>
      <c r="B657" s="190" t="str">
        <f t="shared" si="30"/>
        <v/>
      </c>
      <c r="C657" s="16" t="s">
        <v>192</v>
      </c>
      <c r="D657" s="37">
        <f t="shared" si="32"/>
        <v>5000</v>
      </c>
    </row>
    <row r="658" spans="1:4" x14ac:dyDescent="0.25">
      <c r="A658" s="190" t="str">
        <f t="shared" si="31"/>
        <v/>
      </c>
      <c r="B658" s="190" t="str">
        <f t="shared" si="30"/>
        <v/>
      </c>
      <c r="C658" s="16" t="s">
        <v>192</v>
      </c>
      <c r="D658" s="37">
        <f t="shared" si="32"/>
        <v>5000</v>
      </c>
    </row>
    <row r="659" spans="1:4" x14ac:dyDescent="0.25">
      <c r="A659" s="190" t="str">
        <f t="shared" si="31"/>
        <v/>
      </c>
      <c r="B659" s="190" t="str">
        <f t="shared" si="30"/>
        <v/>
      </c>
      <c r="C659" s="16" t="s">
        <v>192</v>
      </c>
      <c r="D659" s="37">
        <f t="shared" si="32"/>
        <v>5000</v>
      </c>
    </row>
    <row r="660" spans="1:4" x14ac:dyDescent="0.25">
      <c r="A660" s="190" t="str">
        <f t="shared" si="31"/>
        <v/>
      </c>
      <c r="B660" s="190" t="str">
        <f t="shared" si="30"/>
        <v/>
      </c>
      <c r="C660" s="16" t="s">
        <v>192</v>
      </c>
      <c r="D660" s="37">
        <f t="shared" si="32"/>
        <v>5000</v>
      </c>
    </row>
    <row r="661" spans="1:4" x14ac:dyDescent="0.25">
      <c r="A661" s="190" t="str">
        <f t="shared" si="31"/>
        <v/>
      </c>
      <c r="B661" s="190" t="str">
        <f t="shared" si="30"/>
        <v/>
      </c>
      <c r="C661" s="16" t="s">
        <v>192</v>
      </c>
      <c r="D661" s="37">
        <f t="shared" si="32"/>
        <v>5000</v>
      </c>
    </row>
    <row r="662" spans="1:4" x14ac:dyDescent="0.25">
      <c r="A662" s="190" t="str">
        <f t="shared" si="31"/>
        <v/>
      </c>
      <c r="B662" s="190" t="str">
        <f t="shared" si="30"/>
        <v/>
      </c>
      <c r="C662" s="16" t="s">
        <v>192</v>
      </c>
      <c r="D662" s="37">
        <f t="shared" si="32"/>
        <v>5000</v>
      </c>
    </row>
    <row r="663" spans="1:4" x14ac:dyDescent="0.25">
      <c r="A663" s="190" t="str">
        <f t="shared" si="31"/>
        <v/>
      </c>
      <c r="B663" s="190" t="str">
        <f t="shared" si="30"/>
        <v/>
      </c>
      <c r="C663" s="16" t="s">
        <v>192</v>
      </c>
      <c r="D663" s="37">
        <f t="shared" si="32"/>
        <v>5000</v>
      </c>
    </row>
    <row r="664" spans="1:4" x14ac:dyDescent="0.25">
      <c r="A664" s="190" t="str">
        <f t="shared" si="31"/>
        <v/>
      </c>
      <c r="B664" s="190" t="str">
        <f t="shared" si="30"/>
        <v/>
      </c>
      <c r="C664" s="16" t="s">
        <v>192</v>
      </c>
      <c r="D664" s="37">
        <f t="shared" si="32"/>
        <v>5000</v>
      </c>
    </row>
    <row r="665" spans="1:4" x14ac:dyDescent="0.25">
      <c r="A665" s="190" t="str">
        <f t="shared" si="31"/>
        <v/>
      </c>
      <c r="B665" s="190" t="str">
        <f t="shared" si="30"/>
        <v/>
      </c>
      <c r="C665" s="16" t="s">
        <v>192</v>
      </c>
      <c r="D665" s="37">
        <f t="shared" si="32"/>
        <v>5000</v>
      </c>
    </row>
    <row r="666" spans="1:4" x14ac:dyDescent="0.25">
      <c r="A666" s="190" t="str">
        <f t="shared" si="31"/>
        <v/>
      </c>
      <c r="B666" s="190" t="str">
        <f t="shared" si="30"/>
        <v/>
      </c>
      <c r="C666" s="16" t="s">
        <v>192</v>
      </c>
      <c r="D666" s="37">
        <f t="shared" si="32"/>
        <v>5000</v>
      </c>
    </row>
    <row r="667" spans="1:4" x14ac:dyDescent="0.25">
      <c r="A667" s="190" t="str">
        <f t="shared" si="31"/>
        <v/>
      </c>
      <c r="B667" s="190" t="str">
        <f t="shared" si="30"/>
        <v/>
      </c>
      <c r="C667" s="16" t="s">
        <v>192</v>
      </c>
      <c r="D667" s="37">
        <f t="shared" si="32"/>
        <v>5000</v>
      </c>
    </row>
    <row r="668" spans="1:4" x14ac:dyDescent="0.25">
      <c r="A668" s="190" t="str">
        <f t="shared" si="31"/>
        <v/>
      </c>
      <c r="B668" s="190" t="str">
        <f t="shared" si="30"/>
        <v/>
      </c>
      <c r="C668" s="16" t="s">
        <v>192</v>
      </c>
      <c r="D668" s="37">
        <f t="shared" si="32"/>
        <v>5000</v>
      </c>
    </row>
    <row r="669" spans="1:4" x14ac:dyDescent="0.25">
      <c r="A669" s="190" t="str">
        <f t="shared" si="31"/>
        <v/>
      </c>
      <c r="B669" s="190" t="str">
        <f t="shared" si="30"/>
        <v/>
      </c>
      <c r="C669" s="16" t="s">
        <v>192</v>
      </c>
      <c r="D669" s="37">
        <f t="shared" si="32"/>
        <v>5000</v>
      </c>
    </row>
    <row r="670" spans="1:4" x14ac:dyDescent="0.25">
      <c r="A670" s="190" t="str">
        <f t="shared" si="31"/>
        <v/>
      </c>
      <c r="B670" s="190" t="str">
        <f t="shared" si="30"/>
        <v/>
      </c>
      <c r="C670" s="16" t="s">
        <v>192</v>
      </c>
      <c r="D670" s="37">
        <f t="shared" si="32"/>
        <v>5000</v>
      </c>
    </row>
    <row r="671" spans="1:4" x14ac:dyDescent="0.25">
      <c r="A671" s="190" t="str">
        <f t="shared" si="31"/>
        <v/>
      </c>
      <c r="B671" s="190" t="str">
        <f t="shared" si="30"/>
        <v/>
      </c>
      <c r="C671" s="16" t="s">
        <v>192</v>
      </c>
      <c r="D671" s="37">
        <f t="shared" si="32"/>
        <v>5000</v>
      </c>
    </row>
    <row r="672" spans="1:4" x14ac:dyDescent="0.25">
      <c r="A672" s="190" t="str">
        <f t="shared" si="31"/>
        <v/>
      </c>
      <c r="B672" s="190" t="str">
        <f t="shared" si="30"/>
        <v/>
      </c>
      <c r="C672" s="16" t="s">
        <v>192</v>
      </c>
      <c r="D672" s="37">
        <f t="shared" si="32"/>
        <v>5000</v>
      </c>
    </row>
    <row r="673" spans="1:4" x14ac:dyDescent="0.25">
      <c r="A673" s="190" t="str">
        <f t="shared" si="31"/>
        <v/>
      </c>
      <c r="B673" s="190" t="str">
        <f t="shared" si="30"/>
        <v/>
      </c>
      <c r="C673" s="16" t="s">
        <v>192</v>
      </c>
      <c r="D673" s="37">
        <f t="shared" si="32"/>
        <v>5000</v>
      </c>
    </row>
    <row r="674" spans="1:4" x14ac:dyDescent="0.25">
      <c r="A674" s="190" t="str">
        <f t="shared" si="31"/>
        <v/>
      </c>
      <c r="B674" s="190" t="str">
        <f t="shared" si="30"/>
        <v/>
      </c>
      <c r="C674" s="16" t="s">
        <v>192</v>
      </c>
      <c r="D674" s="37">
        <f t="shared" si="32"/>
        <v>5000</v>
      </c>
    </row>
    <row r="675" spans="1:4" x14ac:dyDescent="0.25">
      <c r="A675" s="190" t="str">
        <f t="shared" si="31"/>
        <v/>
      </c>
      <c r="B675" s="190" t="str">
        <f t="shared" si="30"/>
        <v/>
      </c>
      <c r="C675" s="16" t="s">
        <v>192</v>
      </c>
      <c r="D675" s="37">
        <f t="shared" si="32"/>
        <v>5000</v>
      </c>
    </row>
    <row r="676" spans="1:4" x14ac:dyDescent="0.25">
      <c r="A676" s="190" t="str">
        <f t="shared" si="31"/>
        <v/>
      </c>
      <c r="B676" s="190" t="str">
        <f t="shared" si="30"/>
        <v/>
      </c>
      <c r="C676" s="16" t="s">
        <v>192</v>
      </c>
      <c r="D676" s="37">
        <f t="shared" si="32"/>
        <v>5000</v>
      </c>
    </row>
    <row r="677" spans="1:4" x14ac:dyDescent="0.25">
      <c r="A677" s="190" t="str">
        <f t="shared" si="31"/>
        <v/>
      </c>
      <c r="B677" s="190" t="str">
        <f t="shared" si="30"/>
        <v/>
      </c>
      <c r="C677" s="16" t="s">
        <v>192</v>
      </c>
      <c r="D677" s="37">
        <f t="shared" si="32"/>
        <v>5000</v>
      </c>
    </row>
    <row r="678" spans="1:4" x14ac:dyDescent="0.25">
      <c r="A678" s="190" t="str">
        <f t="shared" si="31"/>
        <v/>
      </c>
      <c r="B678" s="190" t="str">
        <f t="shared" si="30"/>
        <v/>
      </c>
      <c r="C678" s="16" t="s">
        <v>192</v>
      </c>
      <c r="D678" s="37">
        <f t="shared" si="32"/>
        <v>5000</v>
      </c>
    </row>
    <row r="679" spans="1:4" x14ac:dyDescent="0.25">
      <c r="A679" s="190" t="str">
        <f t="shared" si="31"/>
        <v/>
      </c>
      <c r="B679" s="190" t="str">
        <f t="shared" si="30"/>
        <v/>
      </c>
      <c r="C679" s="16" t="s">
        <v>192</v>
      </c>
      <c r="D679" s="37">
        <f t="shared" si="32"/>
        <v>5000</v>
      </c>
    </row>
    <row r="680" spans="1:4" x14ac:dyDescent="0.25">
      <c r="A680" s="190" t="str">
        <f t="shared" si="31"/>
        <v/>
      </c>
      <c r="B680" s="190" t="str">
        <f t="shared" si="30"/>
        <v/>
      </c>
      <c r="C680" s="16" t="s">
        <v>192</v>
      </c>
      <c r="D680" s="37">
        <f t="shared" si="32"/>
        <v>5000</v>
      </c>
    </row>
    <row r="681" spans="1:4" x14ac:dyDescent="0.25">
      <c r="A681" s="190" t="str">
        <f t="shared" si="31"/>
        <v/>
      </c>
      <c r="B681" s="190" t="str">
        <f t="shared" si="30"/>
        <v/>
      </c>
      <c r="C681" s="16" t="s">
        <v>192</v>
      </c>
      <c r="D681" s="37">
        <f t="shared" si="32"/>
        <v>5000</v>
      </c>
    </row>
    <row r="682" spans="1:4" x14ac:dyDescent="0.25">
      <c r="A682" s="190" t="str">
        <f t="shared" si="31"/>
        <v/>
      </c>
      <c r="B682" s="190" t="str">
        <f t="shared" si="30"/>
        <v/>
      </c>
      <c r="C682" s="16" t="s">
        <v>192</v>
      </c>
      <c r="D682" s="37">
        <f t="shared" si="32"/>
        <v>5000</v>
      </c>
    </row>
    <row r="683" spans="1:4" x14ac:dyDescent="0.25">
      <c r="A683" s="190" t="str">
        <f t="shared" si="31"/>
        <v/>
      </c>
      <c r="B683" s="190" t="str">
        <f t="shared" si="30"/>
        <v/>
      </c>
      <c r="C683" s="16" t="s">
        <v>192</v>
      </c>
      <c r="D683" s="37">
        <f t="shared" si="32"/>
        <v>5000</v>
      </c>
    </row>
    <row r="684" spans="1:4" x14ac:dyDescent="0.25">
      <c r="A684" s="190" t="str">
        <f t="shared" si="31"/>
        <v/>
      </c>
      <c r="B684" s="190" t="str">
        <f t="shared" si="30"/>
        <v/>
      </c>
      <c r="C684" s="16" t="s">
        <v>192</v>
      </c>
      <c r="D684" s="37">
        <f t="shared" si="32"/>
        <v>5000</v>
      </c>
    </row>
    <row r="685" spans="1:4" x14ac:dyDescent="0.25">
      <c r="A685" s="190" t="str">
        <f t="shared" si="31"/>
        <v/>
      </c>
      <c r="B685" s="190" t="str">
        <f t="shared" si="30"/>
        <v/>
      </c>
      <c r="C685" s="16" t="s">
        <v>192</v>
      </c>
      <c r="D685" s="37">
        <f t="shared" si="32"/>
        <v>5000</v>
      </c>
    </row>
    <row r="686" spans="1:4" x14ac:dyDescent="0.25">
      <c r="A686" s="190" t="str">
        <f t="shared" si="31"/>
        <v/>
      </c>
      <c r="B686" s="190" t="str">
        <f t="shared" si="30"/>
        <v/>
      </c>
      <c r="C686" s="16" t="s">
        <v>192</v>
      </c>
      <c r="D686" s="37">
        <f t="shared" si="32"/>
        <v>5000</v>
      </c>
    </row>
    <row r="687" spans="1:4" x14ac:dyDescent="0.25">
      <c r="A687" s="190" t="str">
        <f t="shared" si="31"/>
        <v/>
      </c>
      <c r="B687" s="190" t="str">
        <f t="shared" si="30"/>
        <v/>
      </c>
      <c r="C687" s="16" t="s">
        <v>192</v>
      </c>
      <c r="D687" s="37">
        <f t="shared" si="32"/>
        <v>5000</v>
      </c>
    </row>
    <row r="688" spans="1:4" x14ac:dyDescent="0.25">
      <c r="A688" s="190" t="str">
        <f t="shared" si="31"/>
        <v/>
      </c>
      <c r="B688" s="190" t="str">
        <f t="shared" si="30"/>
        <v/>
      </c>
      <c r="C688" s="16" t="s">
        <v>192</v>
      </c>
      <c r="D688" s="37">
        <f t="shared" si="32"/>
        <v>5000</v>
      </c>
    </row>
    <row r="689" spans="1:4" x14ac:dyDescent="0.25">
      <c r="A689" s="190" t="str">
        <f t="shared" si="31"/>
        <v/>
      </c>
      <c r="B689" s="190" t="str">
        <f t="shared" si="30"/>
        <v/>
      </c>
      <c r="C689" s="16" t="s">
        <v>192</v>
      </c>
      <c r="D689" s="37">
        <f t="shared" si="32"/>
        <v>5000</v>
      </c>
    </row>
    <row r="690" spans="1:4" x14ac:dyDescent="0.25">
      <c r="A690" s="190" t="str">
        <f t="shared" si="31"/>
        <v/>
      </c>
      <c r="B690" s="190" t="str">
        <f t="shared" si="30"/>
        <v/>
      </c>
      <c r="C690" s="16" t="s">
        <v>192</v>
      </c>
      <c r="D690" s="37">
        <f t="shared" si="32"/>
        <v>5000</v>
      </c>
    </row>
    <row r="691" spans="1:4" x14ac:dyDescent="0.25">
      <c r="A691" s="190" t="str">
        <f t="shared" si="31"/>
        <v/>
      </c>
      <c r="B691" s="190" t="str">
        <f t="shared" si="30"/>
        <v/>
      </c>
      <c r="C691" s="16" t="s">
        <v>192</v>
      </c>
      <c r="D691" s="37">
        <f t="shared" si="32"/>
        <v>5000</v>
      </c>
    </row>
    <row r="692" spans="1:4" x14ac:dyDescent="0.25">
      <c r="A692" s="190" t="str">
        <f t="shared" si="31"/>
        <v/>
      </c>
      <c r="B692" s="190" t="str">
        <f t="shared" si="30"/>
        <v/>
      </c>
      <c r="C692" s="16" t="s">
        <v>192</v>
      </c>
      <c r="D692" s="37">
        <f t="shared" si="32"/>
        <v>5000</v>
      </c>
    </row>
    <row r="693" spans="1:4" x14ac:dyDescent="0.25">
      <c r="A693" s="190" t="str">
        <f t="shared" si="31"/>
        <v/>
      </c>
      <c r="B693" s="190" t="str">
        <f t="shared" si="30"/>
        <v/>
      </c>
      <c r="C693" s="16" t="s">
        <v>192</v>
      </c>
      <c r="D693" s="37">
        <f t="shared" si="32"/>
        <v>5000</v>
      </c>
    </row>
    <row r="694" spans="1:4" x14ac:dyDescent="0.25">
      <c r="A694" s="190" t="str">
        <f t="shared" si="31"/>
        <v/>
      </c>
      <c r="B694" s="190" t="str">
        <f t="shared" si="30"/>
        <v/>
      </c>
      <c r="C694" s="16" t="s">
        <v>192</v>
      </c>
      <c r="D694" s="37">
        <f t="shared" si="32"/>
        <v>5000</v>
      </c>
    </row>
    <row r="695" spans="1:4" x14ac:dyDescent="0.25">
      <c r="A695" s="190" t="str">
        <f t="shared" si="31"/>
        <v/>
      </c>
      <c r="B695" s="190" t="str">
        <f t="shared" si="30"/>
        <v/>
      </c>
      <c r="C695" s="16" t="s">
        <v>192</v>
      </c>
      <c r="D695" s="37">
        <f t="shared" si="32"/>
        <v>5000</v>
      </c>
    </row>
    <row r="696" spans="1:4" x14ac:dyDescent="0.25">
      <c r="A696" s="190" t="str">
        <f t="shared" si="31"/>
        <v/>
      </c>
      <c r="B696" s="190" t="str">
        <f t="shared" si="30"/>
        <v/>
      </c>
      <c r="C696" s="16" t="s">
        <v>192</v>
      </c>
      <c r="D696" s="37">
        <f t="shared" si="32"/>
        <v>5000</v>
      </c>
    </row>
    <row r="697" spans="1:4" x14ac:dyDescent="0.25">
      <c r="A697" s="190" t="str">
        <f t="shared" si="31"/>
        <v/>
      </c>
      <c r="B697" s="190" t="str">
        <f t="shared" si="30"/>
        <v/>
      </c>
      <c r="C697" s="16" t="s">
        <v>192</v>
      </c>
      <c r="D697" s="37">
        <f t="shared" si="32"/>
        <v>5000</v>
      </c>
    </row>
    <row r="698" spans="1:4" x14ac:dyDescent="0.25">
      <c r="A698" s="190" t="str">
        <f t="shared" si="31"/>
        <v/>
      </c>
      <c r="B698" s="190" t="str">
        <f t="shared" si="30"/>
        <v/>
      </c>
      <c r="C698" s="16" t="s">
        <v>192</v>
      </c>
      <c r="D698" s="37">
        <f t="shared" si="32"/>
        <v>5000</v>
      </c>
    </row>
    <row r="699" spans="1:4" x14ac:dyDescent="0.25">
      <c r="A699" s="190" t="str">
        <f t="shared" si="31"/>
        <v/>
      </c>
      <c r="B699" s="190" t="str">
        <f t="shared" si="30"/>
        <v/>
      </c>
      <c r="C699" s="16" t="s">
        <v>192</v>
      </c>
      <c r="D699" s="37">
        <f t="shared" si="32"/>
        <v>5000</v>
      </c>
    </row>
    <row r="700" spans="1:4" x14ac:dyDescent="0.25">
      <c r="A700" s="190" t="str">
        <f t="shared" si="31"/>
        <v/>
      </c>
      <c r="B700" s="190" t="str">
        <f t="shared" si="30"/>
        <v/>
      </c>
      <c r="C700" s="16" t="s">
        <v>192</v>
      </c>
      <c r="D700" s="37">
        <f t="shared" si="32"/>
        <v>5000</v>
      </c>
    </row>
    <row r="701" spans="1:4" x14ac:dyDescent="0.25">
      <c r="A701" s="190" t="str">
        <f t="shared" si="31"/>
        <v/>
      </c>
      <c r="B701" s="190" t="str">
        <f t="shared" si="30"/>
        <v/>
      </c>
      <c r="C701" s="16" t="s">
        <v>192</v>
      </c>
      <c r="D701" s="37">
        <f t="shared" si="32"/>
        <v>5000</v>
      </c>
    </row>
    <row r="702" spans="1:4" x14ac:dyDescent="0.25">
      <c r="A702" s="190" t="str">
        <f t="shared" si="31"/>
        <v/>
      </c>
      <c r="B702" s="190" t="str">
        <f t="shared" si="30"/>
        <v/>
      </c>
      <c r="C702" s="16" t="s">
        <v>192</v>
      </c>
      <c r="D702" s="37">
        <f t="shared" si="32"/>
        <v>5000</v>
      </c>
    </row>
    <row r="703" spans="1:4" x14ac:dyDescent="0.25">
      <c r="A703" s="190" t="str">
        <f t="shared" si="31"/>
        <v/>
      </c>
      <c r="B703" s="190" t="str">
        <f t="shared" si="30"/>
        <v/>
      </c>
      <c r="C703" s="16" t="s">
        <v>192</v>
      </c>
      <c r="D703" s="37">
        <f t="shared" si="32"/>
        <v>5000</v>
      </c>
    </row>
    <row r="704" spans="1:4" x14ac:dyDescent="0.25">
      <c r="A704" s="190" t="str">
        <f t="shared" si="31"/>
        <v/>
      </c>
      <c r="B704" s="190" t="str">
        <f t="shared" si="30"/>
        <v/>
      </c>
      <c r="C704" s="16" t="s">
        <v>192</v>
      </c>
      <c r="D704" s="37">
        <f t="shared" si="32"/>
        <v>5000</v>
      </c>
    </row>
    <row r="705" spans="1:4" x14ac:dyDescent="0.25">
      <c r="A705" s="190" t="str">
        <f t="shared" si="31"/>
        <v/>
      </c>
      <c r="B705" s="190" t="str">
        <f t="shared" si="30"/>
        <v/>
      </c>
      <c r="C705" s="16" t="s">
        <v>192</v>
      </c>
      <c r="D705" s="37">
        <f t="shared" si="32"/>
        <v>5000</v>
      </c>
    </row>
    <row r="706" spans="1:4" x14ac:dyDescent="0.25">
      <c r="A706" s="190" t="str">
        <f t="shared" si="31"/>
        <v/>
      </c>
      <c r="B706" s="190" t="str">
        <f t="shared" si="30"/>
        <v/>
      </c>
      <c r="C706" s="16" t="s">
        <v>192</v>
      </c>
      <c r="D706" s="37">
        <f t="shared" si="32"/>
        <v>5000</v>
      </c>
    </row>
    <row r="707" spans="1:4" x14ac:dyDescent="0.25">
      <c r="A707" s="190" t="str">
        <f t="shared" si="31"/>
        <v/>
      </c>
      <c r="B707" s="190" t="str">
        <f t="shared" si="30"/>
        <v/>
      </c>
      <c r="C707" s="16" t="s">
        <v>192</v>
      </c>
      <c r="D707" s="37">
        <f t="shared" si="32"/>
        <v>5000</v>
      </c>
    </row>
    <row r="708" spans="1:4" x14ac:dyDescent="0.25">
      <c r="A708" s="190" t="str">
        <f t="shared" si="31"/>
        <v/>
      </c>
      <c r="B708" s="190" t="str">
        <f t="shared" si="30"/>
        <v/>
      </c>
      <c r="C708" s="16" t="s">
        <v>192</v>
      </c>
      <c r="D708" s="37">
        <f t="shared" si="32"/>
        <v>5000</v>
      </c>
    </row>
    <row r="709" spans="1:4" x14ac:dyDescent="0.25">
      <c r="A709" s="190" t="str">
        <f t="shared" si="31"/>
        <v/>
      </c>
      <c r="B709" s="190" t="str">
        <f t="shared" si="30"/>
        <v/>
      </c>
      <c r="C709" s="16" t="s">
        <v>192</v>
      </c>
      <c r="D709" s="37">
        <f t="shared" si="32"/>
        <v>5000</v>
      </c>
    </row>
    <row r="710" spans="1:4" x14ac:dyDescent="0.25">
      <c r="A710" s="190" t="str">
        <f t="shared" si="31"/>
        <v/>
      </c>
      <c r="B710" s="190" t="str">
        <f t="shared" si="30"/>
        <v/>
      </c>
      <c r="C710" s="16" t="s">
        <v>192</v>
      </c>
      <c r="D710" s="37">
        <f t="shared" si="32"/>
        <v>5000</v>
      </c>
    </row>
    <row r="711" spans="1:4" x14ac:dyDescent="0.25">
      <c r="A711" s="190" t="str">
        <f t="shared" si="31"/>
        <v/>
      </c>
      <c r="B711" s="190" t="str">
        <f t="shared" ref="B711:B774" si="33">IF(A711=1,"JANEIRO",IF(A711=2,"FEVEREIRO",IF(A711=3,"MARÇO",IF(A711=4,"ABRIL",IF(A711=5,"MAIO",IF(A711=6,"JUNHO",IF(A711=7,"JULHO",IF(A711=8,"AGOSTO",IF(A711=9,"SETEMBRO",IF(A711=10,"OUTUBRO",IF(A711=11,"NOVEMBRO",IF(A711=12,"DEZEMBRO",""))))))))))))</f>
        <v/>
      </c>
      <c r="C711" s="16" t="s">
        <v>192</v>
      </c>
      <c r="D711" s="37">
        <f t="shared" si="32"/>
        <v>5000</v>
      </c>
    </row>
    <row r="712" spans="1:4" x14ac:dyDescent="0.25">
      <c r="A712" s="190" t="str">
        <f t="shared" ref="A712:A775" si="34">IFERROR(MONTH(C712),"")</f>
        <v/>
      </c>
      <c r="B712" s="190" t="str">
        <f t="shared" si="33"/>
        <v/>
      </c>
      <c r="C712" s="16" t="s">
        <v>192</v>
      </c>
      <c r="D712" s="37">
        <f t="shared" ref="D712:D775" si="35">D711+F712</f>
        <v>5000</v>
      </c>
    </row>
    <row r="713" spans="1:4" x14ac:dyDescent="0.25">
      <c r="A713" s="190" t="str">
        <f t="shared" si="34"/>
        <v/>
      </c>
      <c r="B713" s="190" t="str">
        <f t="shared" si="33"/>
        <v/>
      </c>
      <c r="C713" s="16" t="s">
        <v>192</v>
      </c>
      <c r="D713" s="37">
        <f t="shared" si="35"/>
        <v>5000</v>
      </c>
    </row>
    <row r="714" spans="1:4" x14ac:dyDescent="0.25">
      <c r="A714" s="190" t="str">
        <f t="shared" si="34"/>
        <v/>
      </c>
      <c r="B714" s="190" t="str">
        <f t="shared" si="33"/>
        <v/>
      </c>
      <c r="C714" s="16" t="s">
        <v>192</v>
      </c>
      <c r="D714" s="37">
        <f t="shared" si="35"/>
        <v>5000</v>
      </c>
    </row>
    <row r="715" spans="1:4" x14ac:dyDescent="0.25">
      <c r="A715" s="190" t="str">
        <f t="shared" si="34"/>
        <v/>
      </c>
      <c r="B715" s="190" t="str">
        <f t="shared" si="33"/>
        <v/>
      </c>
      <c r="C715" s="16" t="s">
        <v>192</v>
      </c>
      <c r="D715" s="37">
        <f t="shared" si="35"/>
        <v>5000</v>
      </c>
    </row>
    <row r="716" spans="1:4" x14ac:dyDescent="0.25">
      <c r="A716" s="190" t="str">
        <f t="shared" si="34"/>
        <v/>
      </c>
      <c r="B716" s="190" t="str">
        <f t="shared" si="33"/>
        <v/>
      </c>
      <c r="C716" s="16" t="s">
        <v>192</v>
      </c>
      <c r="D716" s="37">
        <f t="shared" si="35"/>
        <v>5000</v>
      </c>
    </row>
    <row r="717" spans="1:4" x14ac:dyDescent="0.25">
      <c r="A717" s="190" t="str">
        <f t="shared" si="34"/>
        <v/>
      </c>
      <c r="B717" s="190" t="str">
        <f t="shared" si="33"/>
        <v/>
      </c>
      <c r="C717" s="16" t="s">
        <v>192</v>
      </c>
      <c r="D717" s="37">
        <f t="shared" si="35"/>
        <v>5000</v>
      </c>
    </row>
    <row r="718" spans="1:4" x14ac:dyDescent="0.25">
      <c r="A718" s="190" t="str">
        <f t="shared" si="34"/>
        <v/>
      </c>
      <c r="B718" s="190" t="str">
        <f t="shared" si="33"/>
        <v/>
      </c>
      <c r="C718" s="16" t="s">
        <v>192</v>
      </c>
      <c r="D718" s="37">
        <f t="shared" si="35"/>
        <v>5000</v>
      </c>
    </row>
    <row r="719" spans="1:4" x14ac:dyDescent="0.25">
      <c r="A719" s="190" t="str">
        <f t="shared" si="34"/>
        <v/>
      </c>
      <c r="B719" s="190" t="str">
        <f t="shared" si="33"/>
        <v/>
      </c>
      <c r="C719" s="16" t="s">
        <v>192</v>
      </c>
      <c r="D719" s="37">
        <f t="shared" si="35"/>
        <v>5000</v>
      </c>
    </row>
    <row r="720" spans="1:4" x14ac:dyDescent="0.25">
      <c r="A720" s="190" t="str">
        <f t="shared" si="34"/>
        <v/>
      </c>
      <c r="B720" s="190" t="str">
        <f t="shared" si="33"/>
        <v/>
      </c>
      <c r="C720" s="16" t="s">
        <v>192</v>
      </c>
      <c r="D720" s="37">
        <f t="shared" si="35"/>
        <v>5000</v>
      </c>
    </row>
    <row r="721" spans="1:4" x14ac:dyDescent="0.25">
      <c r="A721" s="190" t="str">
        <f t="shared" si="34"/>
        <v/>
      </c>
      <c r="B721" s="190" t="str">
        <f t="shared" si="33"/>
        <v/>
      </c>
      <c r="C721" s="16" t="s">
        <v>192</v>
      </c>
      <c r="D721" s="37">
        <f t="shared" si="35"/>
        <v>5000</v>
      </c>
    </row>
    <row r="722" spans="1:4" x14ac:dyDescent="0.25">
      <c r="A722" s="190" t="str">
        <f t="shared" si="34"/>
        <v/>
      </c>
      <c r="B722" s="190" t="str">
        <f t="shared" si="33"/>
        <v/>
      </c>
      <c r="C722" s="16" t="s">
        <v>192</v>
      </c>
      <c r="D722" s="37">
        <f t="shared" si="35"/>
        <v>5000</v>
      </c>
    </row>
    <row r="723" spans="1:4" x14ac:dyDescent="0.25">
      <c r="A723" s="190" t="str">
        <f t="shared" si="34"/>
        <v/>
      </c>
      <c r="B723" s="190" t="str">
        <f t="shared" si="33"/>
        <v/>
      </c>
      <c r="C723" s="16" t="s">
        <v>192</v>
      </c>
      <c r="D723" s="37">
        <f t="shared" si="35"/>
        <v>5000</v>
      </c>
    </row>
    <row r="724" spans="1:4" x14ac:dyDescent="0.25">
      <c r="A724" s="190" t="str">
        <f t="shared" si="34"/>
        <v/>
      </c>
      <c r="B724" s="190" t="str">
        <f t="shared" si="33"/>
        <v/>
      </c>
      <c r="C724" s="16" t="s">
        <v>192</v>
      </c>
      <c r="D724" s="37">
        <f t="shared" si="35"/>
        <v>5000</v>
      </c>
    </row>
    <row r="725" spans="1:4" x14ac:dyDescent="0.25">
      <c r="A725" s="190" t="str">
        <f t="shared" si="34"/>
        <v/>
      </c>
      <c r="B725" s="190" t="str">
        <f t="shared" si="33"/>
        <v/>
      </c>
      <c r="C725" s="16" t="s">
        <v>192</v>
      </c>
      <c r="D725" s="37">
        <f t="shared" si="35"/>
        <v>5000</v>
      </c>
    </row>
    <row r="726" spans="1:4" x14ac:dyDescent="0.25">
      <c r="A726" s="190" t="str">
        <f t="shared" si="34"/>
        <v/>
      </c>
      <c r="B726" s="190" t="str">
        <f t="shared" si="33"/>
        <v/>
      </c>
      <c r="C726" s="16" t="s">
        <v>192</v>
      </c>
      <c r="D726" s="37">
        <f t="shared" si="35"/>
        <v>5000</v>
      </c>
    </row>
    <row r="727" spans="1:4" x14ac:dyDescent="0.25">
      <c r="A727" s="190" t="str">
        <f t="shared" si="34"/>
        <v/>
      </c>
      <c r="B727" s="190" t="str">
        <f t="shared" si="33"/>
        <v/>
      </c>
      <c r="C727" s="16" t="s">
        <v>192</v>
      </c>
      <c r="D727" s="37">
        <f t="shared" si="35"/>
        <v>5000</v>
      </c>
    </row>
    <row r="728" spans="1:4" x14ac:dyDescent="0.25">
      <c r="A728" s="190" t="str">
        <f t="shared" si="34"/>
        <v/>
      </c>
      <c r="B728" s="190" t="str">
        <f t="shared" si="33"/>
        <v/>
      </c>
      <c r="C728" s="16" t="s">
        <v>192</v>
      </c>
      <c r="D728" s="37">
        <f t="shared" si="35"/>
        <v>5000</v>
      </c>
    </row>
    <row r="729" spans="1:4" x14ac:dyDescent="0.25">
      <c r="A729" s="190" t="str">
        <f t="shared" si="34"/>
        <v/>
      </c>
      <c r="B729" s="190" t="str">
        <f t="shared" si="33"/>
        <v/>
      </c>
      <c r="C729" s="16" t="s">
        <v>192</v>
      </c>
      <c r="D729" s="37">
        <f t="shared" si="35"/>
        <v>5000</v>
      </c>
    </row>
    <row r="730" spans="1:4" x14ac:dyDescent="0.25">
      <c r="A730" s="190" t="str">
        <f t="shared" si="34"/>
        <v/>
      </c>
      <c r="B730" s="190" t="str">
        <f t="shared" si="33"/>
        <v/>
      </c>
      <c r="C730" s="16" t="s">
        <v>192</v>
      </c>
      <c r="D730" s="37">
        <f t="shared" si="35"/>
        <v>5000</v>
      </c>
    </row>
    <row r="731" spans="1:4" x14ac:dyDescent="0.25">
      <c r="A731" s="190" t="str">
        <f t="shared" si="34"/>
        <v/>
      </c>
      <c r="B731" s="190" t="str">
        <f t="shared" si="33"/>
        <v/>
      </c>
      <c r="C731" s="16" t="s">
        <v>192</v>
      </c>
      <c r="D731" s="37">
        <f t="shared" si="35"/>
        <v>5000</v>
      </c>
    </row>
    <row r="732" spans="1:4" x14ac:dyDescent="0.25">
      <c r="A732" s="190" t="str">
        <f t="shared" si="34"/>
        <v/>
      </c>
      <c r="B732" s="190" t="str">
        <f t="shared" si="33"/>
        <v/>
      </c>
      <c r="C732" s="16" t="s">
        <v>192</v>
      </c>
      <c r="D732" s="37">
        <f t="shared" si="35"/>
        <v>5000</v>
      </c>
    </row>
    <row r="733" spans="1:4" x14ac:dyDescent="0.25">
      <c r="A733" s="190" t="str">
        <f t="shared" si="34"/>
        <v/>
      </c>
      <c r="B733" s="190" t="str">
        <f t="shared" si="33"/>
        <v/>
      </c>
      <c r="C733" s="16" t="s">
        <v>192</v>
      </c>
      <c r="D733" s="37">
        <f t="shared" si="35"/>
        <v>5000</v>
      </c>
    </row>
    <row r="734" spans="1:4" x14ac:dyDescent="0.25">
      <c r="A734" s="190" t="str">
        <f t="shared" si="34"/>
        <v/>
      </c>
      <c r="B734" s="190" t="str">
        <f t="shared" si="33"/>
        <v/>
      </c>
      <c r="C734" s="16" t="s">
        <v>192</v>
      </c>
      <c r="D734" s="37">
        <f t="shared" si="35"/>
        <v>5000</v>
      </c>
    </row>
    <row r="735" spans="1:4" x14ac:dyDescent="0.25">
      <c r="A735" s="190" t="str">
        <f t="shared" si="34"/>
        <v/>
      </c>
      <c r="B735" s="190" t="str">
        <f t="shared" si="33"/>
        <v/>
      </c>
      <c r="C735" s="16" t="s">
        <v>192</v>
      </c>
      <c r="D735" s="37">
        <f t="shared" si="35"/>
        <v>5000</v>
      </c>
    </row>
    <row r="736" spans="1:4" x14ac:dyDescent="0.25">
      <c r="A736" s="190" t="str">
        <f t="shared" si="34"/>
        <v/>
      </c>
      <c r="B736" s="190" t="str">
        <f t="shared" si="33"/>
        <v/>
      </c>
      <c r="C736" s="16" t="s">
        <v>192</v>
      </c>
      <c r="D736" s="37">
        <f t="shared" si="35"/>
        <v>5000</v>
      </c>
    </row>
    <row r="737" spans="1:4" x14ac:dyDescent="0.25">
      <c r="A737" s="190" t="str">
        <f t="shared" si="34"/>
        <v/>
      </c>
      <c r="B737" s="190" t="str">
        <f t="shared" si="33"/>
        <v/>
      </c>
      <c r="C737" s="16" t="s">
        <v>192</v>
      </c>
      <c r="D737" s="37">
        <f t="shared" si="35"/>
        <v>5000</v>
      </c>
    </row>
    <row r="738" spans="1:4" x14ac:dyDescent="0.25">
      <c r="A738" s="190" t="str">
        <f t="shared" si="34"/>
        <v/>
      </c>
      <c r="B738" s="190" t="str">
        <f t="shared" si="33"/>
        <v/>
      </c>
      <c r="C738" s="16" t="s">
        <v>192</v>
      </c>
      <c r="D738" s="37">
        <f t="shared" si="35"/>
        <v>5000</v>
      </c>
    </row>
    <row r="739" spans="1:4" x14ac:dyDescent="0.25">
      <c r="A739" s="190" t="str">
        <f t="shared" si="34"/>
        <v/>
      </c>
      <c r="B739" s="190" t="str">
        <f t="shared" si="33"/>
        <v/>
      </c>
      <c r="C739" s="16" t="s">
        <v>192</v>
      </c>
      <c r="D739" s="37">
        <f t="shared" si="35"/>
        <v>5000</v>
      </c>
    </row>
    <row r="740" spans="1:4" x14ac:dyDescent="0.25">
      <c r="A740" s="190" t="str">
        <f t="shared" si="34"/>
        <v/>
      </c>
      <c r="B740" s="190" t="str">
        <f t="shared" si="33"/>
        <v/>
      </c>
      <c r="C740" s="16" t="s">
        <v>192</v>
      </c>
      <c r="D740" s="37">
        <f t="shared" si="35"/>
        <v>5000</v>
      </c>
    </row>
    <row r="741" spans="1:4" x14ac:dyDescent="0.25">
      <c r="A741" s="190" t="str">
        <f t="shared" si="34"/>
        <v/>
      </c>
      <c r="B741" s="190" t="str">
        <f t="shared" si="33"/>
        <v/>
      </c>
      <c r="C741" s="16" t="s">
        <v>192</v>
      </c>
      <c r="D741" s="37">
        <f t="shared" si="35"/>
        <v>5000</v>
      </c>
    </row>
    <row r="742" spans="1:4" x14ac:dyDescent="0.25">
      <c r="A742" s="190" t="str">
        <f t="shared" si="34"/>
        <v/>
      </c>
      <c r="B742" s="190" t="str">
        <f t="shared" si="33"/>
        <v/>
      </c>
      <c r="C742" s="16" t="s">
        <v>192</v>
      </c>
      <c r="D742" s="37">
        <f t="shared" si="35"/>
        <v>5000</v>
      </c>
    </row>
    <row r="743" spans="1:4" x14ac:dyDescent="0.25">
      <c r="A743" s="190" t="str">
        <f t="shared" si="34"/>
        <v/>
      </c>
      <c r="B743" s="190" t="str">
        <f t="shared" si="33"/>
        <v/>
      </c>
      <c r="C743" s="16" t="s">
        <v>192</v>
      </c>
      <c r="D743" s="37">
        <f t="shared" si="35"/>
        <v>5000</v>
      </c>
    </row>
    <row r="744" spans="1:4" x14ac:dyDescent="0.25">
      <c r="A744" s="190" t="str">
        <f t="shared" si="34"/>
        <v/>
      </c>
      <c r="B744" s="190" t="str">
        <f t="shared" si="33"/>
        <v/>
      </c>
      <c r="C744" s="16" t="s">
        <v>192</v>
      </c>
      <c r="D744" s="37">
        <f t="shared" si="35"/>
        <v>5000</v>
      </c>
    </row>
    <row r="745" spans="1:4" x14ac:dyDescent="0.25">
      <c r="A745" s="190" t="str">
        <f t="shared" si="34"/>
        <v/>
      </c>
      <c r="B745" s="190" t="str">
        <f t="shared" si="33"/>
        <v/>
      </c>
      <c r="C745" s="16" t="s">
        <v>192</v>
      </c>
      <c r="D745" s="37">
        <f t="shared" si="35"/>
        <v>5000</v>
      </c>
    </row>
    <row r="746" spans="1:4" x14ac:dyDescent="0.25">
      <c r="A746" s="190" t="str">
        <f t="shared" si="34"/>
        <v/>
      </c>
      <c r="B746" s="190" t="str">
        <f t="shared" si="33"/>
        <v/>
      </c>
      <c r="C746" s="16" t="s">
        <v>192</v>
      </c>
      <c r="D746" s="37">
        <f t="shared" si="35"/>
        <v>5000</v>
      </c>
    </row>
    <row r="747" spans="1:4" x14ac:dyDescent="0.25">
      <c r="A747" s="190" t="str">
        <f t="shared" si="34"/>
        <v/>
      </c>
      <c r="B747" s="190" t="str">
        <f t="shared" si="33"/>
        <v/>
      </c>
      <c r="C747" s="16" t="s">
        <v>192</v>
      </c>
      <c r="D747" s="37">
        <f t="shared" si="35"/>
        <v>5000</v>
      </c>
    </row>
    <row r="748" spans="1:4" x14ac:dyDescent="0.25">
      <c r="A748" s="190" t="str">
        <f t="shared" si="34"/>
        <v/>
      </c>
      <c r="B748" s="190" t="str">
        <f t="shared" si="33"/>
        <v/>
      </c>
      <c r="C748" s="16" t="s">
        <v>192</v>
      </c>
      <c r="D748" s="37">
        <f t="shared" si="35"/>
        <v>5000</v>
      </c>
    </row>
    <row r="749" spans="1:4" x14ac:dyDescent="0.25">
      <c r="A749" s="190" t="str">
        <f t="shared" si="34"/>
        <v/>
      </c>
      <c r="B749" s="190" t="str">
        <f t="shared" si="33"/>
        <v/>
      </c>
      <c r="C749" s="16" t="s">
        <v>192</v>
      </c>
      <c r="D749" s="37">
        <f t="shared" si="35"/>
        <v>5000</v>
      </c>
    </row>
    <row r="750" spans="1:4" x14ac:dyDescent="0.25">
      <c r="A750" s="190" t="str">
        <f t="shared" si="34"/>
        <v/>
      </c>
      <c r="B750" s="190" t="str">
        <f t="shared" si="33"/>
        <v/>
      </c>
      <c r="C750" s="16" t="s">
        <v>192</v>
      </c>
      <c r="D750" s="37">
        <f t="shared" si="35"/>
        <v>5000</v>
      </c>
    </row>
    <row r="751" spans="1:4" x14ac:dyDescent="0.25">
      <c r="A751" s="190" t="str">
        <f t="shared" si="34"/>
        <v/>
      </c>
      <c r="B751" s="190" t="str">
        <f t="shared" si="33"/>
        <v/>
      </c>
      <c r="C751" s="16" t="s">
        <v>192</v>
      </c>
      <c r="D751" s="37">
        <f t="shared" si="35"/>
        <v>5000</v>
      </c>
    </row>
    <row r="752" spans="1:4" x14ac:dyDescent="0.25">
      <c r="A752" s="190" t="str">
        <f t="shared" si="34"/>
        <v/>
      </c>
      <c r="B752" s="190" t="str">
        <f t="shared" si="33"/>
        <v/>
      </c>
      <c r="C752" s="16" t="s">
        <v>192</v>
      </c>
      <c r="D752" s="37">
        <f t="shared" si="35"/>
        <v>5000</v>
      </c>
    </row>
    <row r="753" spans="1:4" x14ac:dyDescent="0.25">
      <c r="A753" s="190" t="str">
        <f t="shared" si="34"/>
        <v/>
      </c>
      <c r="B753" s="190" t="str">
        <f t="shared" si="33"/>
        <v/>
      </c>
      <c r="C753" s="16" t="s">
        <v>192</v>
      </c>
      <c r="D753" s="37">
        <f t="shared" si="35"/>
        <v>5000</v>
      </c>
    </row>
    <row r="754" spans="1:4" x14ac:dyDescent="0.25">
      <c r="A754" s="190" t="str">
        <f t="shared" si="34"/>
        <v/>
      </c>
      <c r="B754" s="190" t="str">
        <f t="shared" si="33"/>
        <v/>
      </c>
      <c r="C754" s="16" t="s">
        <v>192</v>
      </c>
      <c r="D754" s="37">
        <f t="shared" si="35"/>
        <v>5000</v>
      </c>
    </row>
    <row r="755" spans="1:4" x14ac:dyDescent="0.25">
      <c r="A755" s="190" t="str">
        <f t="shared" si="34"/>
        <v/>
      </c>
      <c r="B755" s="190" t="str">
        <f t="shared" si="33"/>
        <v/>
      </c>
      <c r="C755" s="16" t="s">
        <v>192</v>
      </c>
      <c r="D755" s="37">
        <f t="shared" si="35"/>
        <v>5000</v>
      </c>
    </row>
    <row r="756" spans="1:4" x14ac:dyDescent="0.25">
      <c r="A756" s="190" t="str">
        <f t="shared" si="34"/>
        <v/>
      </c>
      <c r="B756" s="190" t="str">
        <f t="shared" si="33"/>
        <v/>
      </c>
      <c r="C756" s="16" t="s">
        <v>192</v>
      </c>
      <c r="D756" s="37">
        <f t="shared" si="35"/>
        <v>5000</v>
      </c>
    </row>
    <row r="757" spans="1:4" x14ac:dyDescent="0.25">
      <c r="A757" s="190" t="str">
        <f t="shared" si="34"/>
        <v/>
      </c>
      <c r="B757" s="190" t="str">
        <f t="shared" si="33"/>
        <v/>
      </c>
      <c r="C757" s="16" t="s">
        <v>192</v>
      </c>
      <c r="D757" s="37">
        <f t="shared" si="35"/>
        <v>5000</v>
      </c>
    </row>
    <row r="758" spans="1:4" x14ac:dyDescent="0.25">
      <c r="A758" s="190" t="str">
        <f t="shared" si="34"/>
        <v/>
      </c>
      <c r="B758" s="190" t="str">
        <f t="shared" si="33"/>
        <v/>
      </c>
      <c r="C758" s="16" t="s">
        <v>192</v>
      </c>
      <c r="D758" s="37">
        <f t="shared" si="35"/>
        <v>5000</v>
      </c>
    </row>
    <row r="759" spans="1:4" x14ac:dyDescent="0.25">
      <c r="A759" s="190" t="str">
        <f t="shared" si="34"/>
        <v/>
      </c>
      <c r="B759" s="190" t="str">
        <f t="shared" si="33"/>
        <v/>
      </c>
      <c r="C759" s="16" t="s">
        <v>192</v>
      </c>
      <c r="D759" s="37">
        <f t="shared" si="35"/>
        <v>5000</v>
      </c>
    </row>
    <row r="760" spans="1:4" x14ac:dyDescent="0.25">
      <c r="A760" s="190" t="str">
        <f t="shared" si="34"/>
        <v/>
      </c>
      <c r="B760" s="190" t="str">
        <f t="shared" si="33"/>
        <v/>
      </c>
      <c r="C760" s="16" t="s">
        <v>192</v>
      </c>
      <c r="D760" s="37">
        <f t="shared" si="35"/>
        <v>5000</v>
      </c>
    </row>
    <row r="761" spans="1:4" x14ac:dyDescent="0.25">
      <c r="A761" s="190" t="str">
        <f t="shared" si="34"/>
        <v/>
      </c>
      <c r="B761" s="190" t="str">
        <f t="shared" si="33"/>
        <v/>
      </c>
      <c r="C761" s="16" t="s">
        <v>192</v>
      </c>
      <c r="D761" s="37">
        <f t="shared" si="35"/>
        <v>5000</v>
      </c>
    </row>
    <row r="762" spans="1:4" x14ac:dyDescent="0.25">
      <c r="A762" s="190" t="str">
        <f t="shared" si="34"/>
        <v/>
      </c>
      <c r="B762" s="190" t="str">
        <f t="shared" si="33"/>
        <v/>
      </c>
      <c r="C762" s="16" t="s">
        <v>192</v>
      </c>
      <c r="D762" s="37">
        <f t="shared" si="35"/>
        <v>5000</v>
      </c>
    </row>
    <row r="763" spans="1:4" x14ac:dyDescent="0.25">
      <c r="A763" s="190" t="str">
        <f t="shared" si="34"/>
        <v/>
      </c>
      <c r="B763" s="190" t="str">
        <f t="shared" si="33"/>
        <v/>
      </c>
      <c r="C763" s="16" t="s">
        <v>192</v>
      </c>
      <c r="D763" s="37">
        <f t="shared" si="35"/>
        <v>5000</v>
      </c>
    </row>
    <row r="764" spans="1:4" x14ac:dyDescent="0.25">
      <c r="A764" s="190" t="str">
        <f t="shared" si="34"/>
        <v/>
      </c>
      <c r="B764" s="190" t="str">
        <f t="shared" si="33"/>
        <v/>
      </c>
      <c r="C764" s="16" t="s">
        <v>192</v>
      </c>
      <c r="D764" s="37">
        <f t="shared" si="35"/>
        <v>5000</v>
      </c>
    </row>
    <row r="765" spans="1:4" x14ac:dyDescent="0.25">
      <c r="A765" s="190" t="str">
        <f t="shared" si="34"/>
        <v/>
      </c>
      <c r="B765" s="190" t="str">
        <f t="shared" si="33"/>
        <v/>
      </c>
      <c r="C765" s="16" t="s">
        <v>192</v>
      </c>
      <c r="D765" s="37">
        <f t="shared" si="35"/>
        <v>5000</v>
      </c>
    </row>
    <row r="766" spans="1:4" x14ac:dyDescent="0.25">
      <c r="A766" s="190" t="str">
        <f t="shared" si="34"/>
        <v/>
      </c>
      <c r="B766" s="190" t="str">
        <f t="shared" si="33"/>
        <v/>
      </c>
      <c r="C766" s="16" t="s">
        <v>192</v>
      </c>
      <c r="D766" s="37">
        <f t="shared" si="35"/>
        <v>5000</v>
      </c>
    </row>
    <row r="767" spans="1:4" x14ac:dyDescent="0.25">
      <c r="A767" s="190" t="str">
        <f t="shared" si="34"/>
        <v/>
      </c>
      <c r="B767" s="190" t="str">
        <f t="shared" si="33"/>
        <v/>
      </c>
      <c r="C767" s="16" t="s">
        <v>192</v>
      </c>
      <c r="D767" s="37">
        <f t="shared" si="35"/>
        <v>5000</v>
      </c>
    </row>
    <row r="768" spans="1:4" x14ac:dyDescent="0.25">
      <c r="A768" s="190" t="str">
        <f t="shared" si="34"/>
        <v/>
      </c>
      <c r="B768" s="190" t="str">
        <f t="shared" si="33"/>
        <v/>
      </c>
      <c r="C768" s="16" t="s">
        <v>192</v>
      </c>
      <c r="D768" s="37">
        <f t="shared" si="35"/>
        <v>5000</v>
      </c>
    </row>
    <row r="769" spans="1:4" x14ac:dyDescent="0.25">
      <c r="A769" s="190" t="str">
        <f t="shared" si="34"/>
        <v/>
      </c>
      <c r="B769" s="190" t="str">
        <f t="shared" si="33"/>
        <v/>
      </c>
      <c r="C769" s="16" t="s">
        <v>192</v>
      </c>
      <c r="D769" s="37">
        <f t="shared" si="35"/>
        <v>5000</v>
      </c>
    </row>
    <row r="770" spans="1:4" x14ac:dyDescent="0.25">
      <c r="A770" s="190" t="str">
        <f t="shared" si="34"/>
        <v/>
      </c>
      <c r="B770" s="190" t="str">
        <f t="shared" si="33"/>
        <v/>
      </c>
      <c r="C770" s="16" t="s">
        <v>192</v>
      </c>
      <c r="D770" s="37">
        <f t="shared" si="35"/>
        <v>5000</v>
      </c>
    </row>
    <row r="771" spans="1:4" x14ac:dyDescent="0.25">
      <c r="A771" s="190" t="str">
        <f t="shared" si="34"/>
        <v/>
      </c>
      <c r="B771" s="190" t="str">
        <f t="shared" si="33"/>
        <v/>
      </c>
      <c r="C771" s="16" t="s">
        <v>192</v>
      </c>
      <c r="D771" s="37">
        <f t="shared" si="35"/>
        <v>5000</v>
      </c>
    </row>
    <row r="772" spans="1:4" x14ac:dyDescent="0.25">
      <c r="A772" s="190" t="str">
        <f t="shared" si="34"/>
        <v/>
      </c>
      <c r="B772" s="190" t="str">
        <f t="shared" si="33"/>
        <v/>
      </c>
      <c r="C772" s="16" t="s">
        <v>192</v>
      </c>
      <c r="D772" s="37">
        <f t="shared" si="35"/>
        <v>5000</v>
      </c>
    </row>
    <row r="773" spans="1:4" x14ac:dyDescent="0.25">
      <c r="A773" s="190" t="str">
        <f t="shared" si="34"/>
        <v/>
      </c>
      <c r="B773" s="190" t="str">
        <f t="shared" si="33"/>
        <v/>
      </c>
      <c r="C773" s="16" t="s">
        <v>192</v>
      </c>
      <c r="D773" s="37">
        <f t="shared" si="35"/>
        <v>5000</v>
      </c>
    </row>
    <row r="774" spans="1:4" x14ac:dyDescent="0.25">
      <c r="A774" s="190" t="str">
        <f t="shared" si="34"/>
        <v/>
      </c>
      <c r="B774" s="190" t="str">
        <f t="shared" si="33"/>
        <v/>
      </c>
      <c r="C774" s="16" t="s">
        <v>192</v>
      </c>
      <c r="D774" s="37">
        <f t="shared" si="35"/>
        <v>5000</v>
      </c>
    </row>
    <row r="775" spans="1:4" x14ac:dyDescent="0.25">
      <c r="A775" s="190" t="str">
        <f t="shared" si="34"/>
        <v/>
      </c>
      <c r="B775" s="190" t="str">
        <f t="shared" ref="B775:B838" si="36">IF(A775=1,"JANEIRO",IF(A775=2,"FEVEREIRO",IF(A775=3,"MARÇO",IF(A775=4,"ABRIL",IF(A775=5,"MAIO",IF(A775=6,"JUNHO",IF(A775=7,"JULHO",IF(A775=8,"AGOSTO",IF(A775=9,"SETEMBRO",IF(A775=10,"OUTUBRO",IF(A775=11,"NOVEMBRO",IF(A775=12,"DEZEMBRO",""))))))))))))</f>
        <v/>
      </c>
      <c r="C775" s="16" t="s">
        <v>192</v>
      </c>
      <c r="D775" s="37">
        <f t="shared" si="35"/>
        <v>5000</v>
      </c>
    </row>
    <row r="776" spans="1:4" x14ac:dyDescent="0.25">
      <c r="A776" s="190" t="str">
        <f t="shared" ref="A776:A839" si="37">IFERROR(MONTH(C776),"")</f>
        <v/>
      </c>
      <c r="B776" s="190" t="str">
        <f t="shared" si="36"/>
        <v/>
      </c>
      <c r="C776" s="16" t="s">
        <v>192</v>
      </c>
      <c r="D776" s="37">
        <f t="shared" ref="D776:D839" si="38">D775+F776</f>
        <v>5000</v>
      </c>
    </row>
    <row r="777" spans="1:4" x14ac:dyDescent="0.25">
      <c r="A777" s="190" t="str">
        <f t="shared" si="37"/>
        <v/>
      </c>
      <c r="B777" s="190" t="str">
        <f t="shared" si="36"/>
        <v/>
      </c>
      <c r="C777" s="16" t="s">
        <v>192</v>
      </c>
      <c r="D777" s="37">
        <f t="shared" si="38"/>
        <v>5000</v>
      </c>
    </row>
    <row r="778" spans="1:4" x14ac:dyDescent="0.25">
      <c r="A778" s="190" t="str">
        <f t="shared" si="37"/>
        <v/>
      </c>
      <c r="B778" s="190" t="str">
        <f t="shared" si="36"/>
        <v/>
      </c>
      <c r="C778" s="16" t="s">
        <v>192</v>
      </c>
      <c r="D778" s="37">
        <f t="shared" si="38"/>
        <v>5000</v>
      </c>
    </row>
    <row r="779" spans="1:4" x14ac:dyDescent="0.25">
      <c r="A779" s="190" t="str">
        <f t="shared" si="37"/>
        <v/>
      </c>
      <c r="B779" s="190" t="str">
        <f t="shared" si="36"/>
        <v/>
      </c>
      <c r="C779" s="16" t="s">
        <v>192</v>
      </c>
      <c r="D779" s="37">
        <f t="shared" si="38"/>
        <v>5000</v>
      </c>
    </row>
    <row r="780" spans="1:4" x14ac:dyDescent="0.25">
      <c r="A780" s="190" t="str">
        <f t="shared" si="37"/>
        <v/>
      </c>
      <c r="B780" s="190" t="str">
        <f t="shared" si="36"/>
        <v/>
      </c>
      <c r="C780" s="16" t="s">
        <v>192</v>
      </c>
      <c r="D780" s="37">
        <f t="shared" si="38"/>
        <v>5000</v>
      </c>
    </row>
    <row r="781" spans="1:4" x14ac:dyDescent="0.25">
      <c r="A781" s="190" t="str">
        <f t="shared" si="37"/>
        <v/>
      </c>
      <c r="B781" s="190" t="str">
        <f t="shared" si="36"/>
        <v/>
      </c>
      <c r="C781" s="16" t="s">
        <v>192</v>
      </c>
      <c r="D781" s="37">
        <f t="shared" si="38"/>
        <v>5000</v>
      </c>
    </row>
    <row r="782" spans="1:4" x14ac:dyDescent="0.25">
      <c r="A782" s="190" t="str">
        <f t="shared" si="37"/>
        <v/>
      </c>
      <c r="B782" s="190" t="str">
        <f t="shared" si="36"/>
        <v/>
      </c>
      <c r="C782" s="16" t="s">
        <v>192</v>
      </c>
      <c r="D782" s="37">
        <f t="shared" si="38"/>
        <v>5000</v>
      </c>
    </row>
    <row r="783" spans="1:4" x14ac:dyDescent="0.25">
      <c r="A783" s="190" t="str">
        <f t="shared" si="37"/>
        <v/>
      </c>
      <c r="B783" s="190" t="str">
        <f t="shared" si="36"/>
        <v/>
      </c>
      <c r="C783" s="16" t="s">
        <v>192</v>
      </c>
      <c r="D783" s="37">
        <f t="shared" si="38"/>
        <v>5000</v>
      </c>
    </row>
    <row r="784" spans="1:4" x14ac:dyDescent="0.25">
      <c r="A784" s="190" t="str">
        <f t="shared" si="37"/>
        <v/>
      </c>
      <c r="B784" s="190" t="str">
        <f t="shared" si="36"/>
        <v/>
      </c>
      <c r="C784" s="16" t="s">
        <v>192</v>
      </c>
      <c r="D784" s="37">
        <f t="shared" si="38"/>
        <v>5000</v>
      </c>
    </row>
    <row r="785" spans="1:4" x14ac:dyDescent="0.25">
      <c r="A785" s="190" t="str">
        <f t="shared" si="37"/>
        <v/>
      </c>
      <c r="B785" s="190" t="str">
        <f t="shared" si="36"/>
        <v/>
      </c>
      <c r="C785" s="16" t="s">
        <v>192</v>
      </c>
      <c r="D785" s="37">
        <f t="shared" si="38"/>
        <v>5000</v>
      </c>
    </row>
    <row r="786" spans="1:4" x14ac:dyDescent="0.25">
      <c r="A786" s="190" t="str">
        <f t="shared" si="37"/>
        <v/>
      </c>
      <c r="B786" s="190" t="str">
        <f t="shared" si="36"/>
        <v/>
      </c>
      <c r="C786" s="16" t="s">
        <v>192</v>
      </c>
      <c r="D786" s="37">
        <f t="shared" si="38"/>
        <v>5000</v>
      </c>
    </row>
    <row r="787" spans="1:4" x14ac:dyDescent="0.25">
      <c r="A787" s="190" t="str">
        <f t="shared" si="37"/>
        <v/>
      </c>
      <c r="B787" s="190" t="str">
        <f t="shared" si="36"/>
        <v/>
      </c>
      <c r="C787" s="16" t="s">
        <v>192</v>
      </c>
      <c r="D787" s="37">
        <f t="shared" si="38"/>
        <v>5000</v>
      </c>
    </row>
    <row r="788" spans="1:4" x14ac:dyDescent="0.25">
      <c r="A788" s="190" t="str">
        <f t="shared" si="37"/>
        <v/>
      </c>
      <c r="B788" s="190" t="str">
        <f t="shared" si="36"/>
        <v/>
      </c>
      <c r="C788" s="16" t="s">
        <v>192</v>
      </c>
      <c r="D788" s="37">
        <f t="shared" si="38"/>
        <v>5000</v>
      </c>
    </row>
    <row r="789" spans="1:4" x14ac:dyDescent="0.25">
      <c r="A789" s="190" t="str">
        <f t="shared" si="37"/>
        <v/>
      </c>
      <c r="B789" s="190" t="str">
        <f t="shared" si="36"/>
        <v/>
      </c>
      <c r="C789" s="16" t="s">
        <v>192</v>
      </c>
      <c r="D789" s="37">
        <f t="shared" si="38"/>
        <v>5000</v>
      </c>
    </row>
    <row r="790" spans="1:4" x14ac:dyDescent="0.25">
      <c r="A790" s="190" t="str">
        <f t="shared" si="37"/>
        <v/>
      </c>
      <c r="B790" s="190" t="str">
        <f t="shared" si="36"/>
        <v/>
      </c>
      <c r="C790" s="16" t="s">
        <v>192</v>
      </c>
      <c r="D790" s="37">
        <f t="shared" si="38"/>
        <v>5000</v>
      </c>
    </row>
    <row r="791" spans="1:4" x14ac:dyDescent="0.25">
      <c r="A791" s="190" t="str">
        <f t="shared" si="37"/>
        <v/>
      </c>
      <c r="B791" s="190" t="str">
        <f t="shared" si="36"/>
        <v/>
      </c>
      <c r="C791" s="16" t="s">
        <v>192</v>
      </c>
      <c r="D791" s="37">
        <f t="shared" si="38"/>
        <v>5000</v>
      </c>
    </row>
    <row r="792" spans="1:4" x14ac:dyDescent="0.25">
      <c r="A792" s="190" t="str">
        <f t="shared" si="37"/>
        <v/>
      </c>
      <c r="B792" s="190" t="str">
        <f t="shared" si="36"/>
        <v/>
      </c>
      <c r="C792" s="16" t="s">
        <v>192</v>
      </c>
      <c r="D792" s="37">
        <f t="shared" si="38"/>
        <v>5000</v>
      </c>
    </row>
    <row r="793" spans="1:4" x14ac:dyDescent="0.25">
      <c r="A793" s="190" t="str">
        <f t="shared" si="37"/>
        <v/>
      </c>
      <c r="B793" s="190" t="str">
        <f t="shared" si="36"/>
        <v/>
      </c>
      <c r="C793" s="16" t="s">
        <v>192</v>
      </c>
      <c r="D793" s="37">
        <f t="shared" si="38"/>
        <v>5000</v>
      </c>
    </row>
    <row r="794" spans="1:4" x14ac:dyDescent="0.25">
      <c r="A794" s="190" t="str">
        <f t="shared" si="37"/>
        <v/>
      </c>
      <c r="B794" s="190" t="str">
        <f t="shared" si="36"/>
        <v/>
      </c>
      <c r="C794" s="16" t="s">
        <v>192</v>
      </c>
      <c r="D794" s="37">
        <f t="shared" si="38"/>
        <v>5000</v>
      </c>
    </row>
    <row r="795" spans="1:4" x14ac:dyDescent="0.25">
      <c r="A795" s="190" t="str">
        <f t="shared" si="37"/>
        <v/>
      </c>
      <c r="B795" s="190" t="str">
        <f t="shared" si="36"/>
        <v/>
      </c>
      <c r="C795" s="16" t="s">
        <v>192</v>
      </c>
      <c r="D795" s="37">
        <f t="shared" si="38"/>
        <v>5000</v>
      </c>
    </row>
    <row r="796" spans="1:4" x14ac:dyDescent="0.25">
      <c r="A796" s="190" t="str">
        <f t="shared" si="37"/>
        <v/>
      </c>
      <c r="B796" s="190" t="str">
        <f t="shared" si="36"/>
        <v/>
      </c>
      <c r="C796" s="16" t="s">
        <v>192</v>
      </c>
      <c r="D796" s="37">
        <f t="shared" si="38"/>
        <v>5000</v>
      </c>
    </row>
    <row r="797" spans="1:4" x14ac:dyDescent="0.25">
      <c r="A797" s="190" t="str">
        <f t="shared" si="37"/>
        <v/>
      </c>
      <c r="B797" s="190" t="str">
        <f t="shared" si="36"/>
        <v/>
      </c>
      <c r="C797" s="16" t="s">
        <v>192</v>
      </c>
      <c r="D797" s="37">
        <f t="shared" si="38"/>
        <v>5000</v>
      </c>
    </row>
    <row r="798" spans="1:4" x14ac:dyDescent="0.25">
      <c r="A798" s="190" t="str">
        <f t="shared" si="37"/>
        <v/>
      </c>
      <c r="B798" s="190" t="str">
        <f t="shared" si="36"/>
        <v/>
      </c>
      <c r="C798" s="16" t="s">
        <v>192</v>
      </c>
      <c r="D798" s="37">
        <f t="shared" si="38"/>
        <v>5000</v>
      </c>
    </row>
    <row r="799" spans="1:4" x14ac:dyDescent="0.25">
      <c r="A799" s="190" t="str">
        <f t="shared" si="37"/>
        <v/>
      </c>
      <c r="B799" s="190" t="str">
        <f t="shared" si="36"/>
        <v/>
      </c>
      <c r="C799" s="16" t="s">
        <v>192</v>
      </c>
      <c r="D799" s="37">
        <f t="shared" si="38"/>
        <v>5000</v>
      </c>
    </row>
    <row r="800" spans="1:4" x14ac:dyDescent="0.25">
      <c r="A800" s="190" t="str">
        <f t="shared" si="37"/>
        <v/>
      </c>
      <c r="B800" s="190" t="str">
        <f t="shared" si="36"/>
        <v/>
      </c>
      <c r="C800" s="16" t="s">
        <v>192</v>
      </c>
      <c r="D800" s="37">
        <f t="shared" si="38"/>
        <v>5000</v>
      </c>
    </row>
    <row r="801" spans="1:4" x14ac:dyDescent="0.25">
      <c r="A801" s="190" t="str">
        <f t="shared" si="37"/>
        <v/>
      </c>
      <c r="B801" s="190" t="str">
        <f t="shared" si="36"/>
        <v/>
      </c>
      <c r="C801" s="16" t="s">
        <v>192</v>
      </c>
      <c r="D801" s="37">
        <f t="shared" si="38"/>
        <v>5000</v>
      </c>
    </row>
    <row r="802" spans="1:4" x14ac:dyDescent="0.25">
      <c r="A802" s="190" t="str">
        <f t="shared" si="37"/>
        <v/>
      </c>
      <c r="B802" s="190" t="str">
        <f t="shared" si="36"/>
        <v/>
      </c>
      <c r="C802" s="16" t="s">
        <v>192</v>
      </c>
      <c r="D802" s="37">
        <f t="shared" si="38"/>
        <v>5000</v>
      </c>
    </row>
    <row r="803" spans="1:4" x14ac:dyDescent="0.25">
      <c r="A803" s="190" t="str">
        <f t="shared" si="37"/>
        <v/>
      </c>
      <c r="B803" s="190" t="str">
        <f t="shared" si="36"/>
        <v/>
      </c>
      <c r="C803" s="16" t="s">
        <v>192</v>
      </c>
      <c r="D803" s="37">
        <f t="shared" si="38"/>
        <v>5000</v>
      </c>
    </row>
    <row r="804" spans="1:4" x14ac:dyDescent="0.25">
      <c r="A804" s="190" t="str">
        <f t="shared" si="37"/>
        <v/>
      </c>
      <c r="B804" s="190" t="str">
        <f t="shared" si="36"/>
        <v/>
      </c>
      <c r="C804" s="16" t="s">
        <v>192</v>
      </c>
      <c r="D804" s="37">
        <f t="shared" si="38"/>
        <v>5000</v>
      </c>
    </row>
    <row r="805" spans="1:4" x14ac:dyDescent="0.25">
      <c r="A805" s="190" t="str">
        <f t="shared" si="37"/>
        <v/>
      </c>
      <c r="B805" s="190" t="str">
        <f t="shared" si="36"/>
        <v/>
      </c>
      <c r="C805" s="16" t="s">
        <v>192</v>
      </c>
      <c r="D805" s="37">
        <f t="shared" si="38"/>
        <v>5000</v>
      </c>
    </row>
    <row r="806" spans="1:4" x14ac:dyDescent="0.25">
      <c r="A806" s="190" t="str">
        <f t="shared" si="37"/>
        <v/>
      </c>
      <c r="B806" s="190" t="str">
        <f t="shared" si="36"/>
        <v/>
      </c>
      <c r="C806" s="16" t="s">
        <v>192</v>
      </c>
      <c r="D806" s="37">
        <f t="shared" si="38"/>
        <v>5000</v>
      </c>
    </row>
    <row r="807" spans="1:4" x14ac:dyDescent="0.25">
      <c r="A807" s="190" t="str">
        <f t="shared" si="37"/>
        <v/>
      </c>
      <c r="B807" s="190" t="str">
        <f t="shared" si="36"/>
        <v/>
      </c>
      <c r="C807" s="16" t="s">
        <v>192</v>
      </c>
      <c r="D807" s="37">
        <f t="shared" si="38"/>
        <v>5000</v>
      </c>
    </row>
    <row r="808" spans="1:4" x14ac:dyDescent="0.25">
      <c r="A808" s="190" t="str">
        <f t="shared" si="37"/>
        <v/>
      </c>
      <c r="B808" s="190" t="str">
        <f t="shared" si="36"/>
        <v/>
      </c>
      <c r="C808" s="16" t="s">
        <v>192</v>
      </c>
      <c r="D808" s="37">
        <f t="shared" si="38"/>
        <v>5000</v>
      </c>
    </row>
    <row r="809" spans="1:4" x14ac:dyDescent="0.25">
      <c r="A809" s="190" t="str">
        <f t="shared" si="37"/>
        <v/>
      </c>
      <c r="B809" s="190" t="str">
        <f t="shared" si="36"/>
        <v/>
      </c>
      <c r="C809" s="16" t="s">
        <v>192</v>
      </c>
      <c r="D809" s="37">
        <f t="shared" si="38"/>
        <v>5000</v>
      </c>
    </row>
    <row r="810" spans="1:4" x14ac:dyDescent="0.25">
      <c r="A810" s="190" t="str">
        <f t="shared" si="37"/>
        <v/>
      </c>
      <c r="B810" s="190" t="str">
        <f t="shared" si="36"/>
        <v/>
      </c>
      <c r="C810" s="16" t="s">
        <v>192</v>
      </c>
      <c r="D810" s="37">
        <f t="shared" si="38"/>
        <v>5000</v>
      </c>
    </row>
    <row r="811" spans="1:4" x14ac:dyDescent="0.25">
      <c r="A811" s="190" t="str">
        <f t="shared" si="37"/>
        <v/>
      </c>
      <c r="B811" s="190" t="str">
        <f t="shared" si="36"/>
        <v/>
      </c>
      <c r="C811" s="16" t="s">
        <v>192</v>
      </c>
      <c r="D811" s="37">
        <f t="shared" si="38"/>
        <v>5000</v>
      </c>
    </row>
    <row r="812" spans="1:4" x14ac:dyDescent="0.25">
      <c r="A812" s="190" t="str">
        <f t="shared" si="37"/>
        <v/>
      </c>
      <c r="B812" s="190" t="str">
        <f t="shared" si="36"/>
        <v/>
      </c>
      <c r="C812" s="16" t="s">
        <v>192</v>
      </c>
      <c r="D812" s="37">
        <f t="shared" si="38"/>
        <v>5000</v>
      </c>
    </row>
    <row r="813" spans="1:4" x14ac:dyDescent="0.25">
      <c r="A813" s="190" t="str">
        <f t="shared" si="37"/>
        <v/>
      </c>
      <c r="B813" s="190" t="str">
        <f t="shared" si="36"/>
        <v/>
      </c>
      <c r="C813" s="16" t="s">
        <v>192</v>
      </c>
      <c r="D813" s="37">
        <f t="shared" si="38"/>
        <v>5000</v>
      </c>
    </row>
    <row r="814" spans="1:4" x14ac:dyDescent="0.25">
      <c r="A814" s="190" t="str">
        <f t="shared" si="37"/>
        <v/>
      </c>
      <c r="B814" s="190" t="str">
        <f t="shared" si="36"/>
        <v/>
      </c>
      <c r="C814" s="16" t="s">
        <v>192</v>
      </c>
      <c r="D814" s="37">
        <f t="shared" si="38"/>
        <v>5000</v>
      </c>
    </row>
    <row r="815" spans="1:4" x14ac:dyDescent="0.25">
      <c r="A815" s="190" t="str">
        <f t="shared" si="37"/>
        <v/>
      </c>
      <c r="B815" s="190" t="str">
        <f t="shared" si="36"/>
        <v/>
      </c>
      <c r="C815" s="16" t="s">
        <v>192</v>
      </c>
      <c r="D815" s="37">
        <f t="shared" si="38"/>
        <v>5000</v>
      </c>
    </row>
    <row r="816" spans="1:4" x14ac:dyDescent="0.25">
      <c r="A816" s="190" t="str">
        <f t="shared" si="37"/>
        <v/>
      </c>
      <c r="B816" s="190" t="str">
        <f t="shared" si="36"/>
        <v/>
      </c>
      <c r="C816" s="16" t="s">
        <v>192</v>
      </c>
      <c r="D816" s="37">
        <f t="shared" si="38"/>
        <v>5000</v>
      </c>
    </row>
    <row r="817" spans="1:4" x14ac:dyDescent="0.25">
      <c r="A817" s="190" t="str">
        <f t="shared" si="37"/>
        <v/>
      </c>
      <c r="B817" s="190" t="str">
        <f t="shared" si="36"/>
        <v/>
      </c>
      <c r="C817" s="16" t="s">
        <v>192</v>
      </c>
      <c r="D817" s="37">
        <f t="shared" si="38"/>
        <v>5000</v>
      </c>
    </row>
    <row r="818" spans="1:4" x14ac:dyDescent="0.25">
      <c r="A818" s="190" t="str">
        <f t="shared" si="37"/>
        <v/>
      </c>
      <c r="B818" s="190" t="str">
        <f t="shared" si="36"/>
        <v/>
      </c>
      <c r="C818" s="16" t="s">
        <v>192</v>
      </c>
      <c r="D818" s="37">
        <f t="shared" si="38"/>
        <v>5000</v>
      </c>
    </row>
    <row r="819" spans="1:4" x14ac:dyDescent="0.25">
      <c r="A819" s="190" t="str">
        <f t="shared" si="37"/>
        <v/>
      </c>
      <c r="B819" s="190" t="str">
        <f t="shared" si="36"/>
        <v/>
      </c>
      <c r="C819" s="16" t="s">
        <v>192</v>
      </c>
      <c r="D819" s="37">
        <f t="shared" si="38"/>
        <v>5000</v>
      </c>
    </row>
    <row r="820" spans="1:4" x14ac:dyDescent="0.25">
      <c r="A820" s="190" t="str">
        <f t="shared" si="37"/>
        <v/>
      </c>
      <c r="B820" s="190" t="str">
        <f t="shared" si="36"/>
        <v/>
      </c>
      <c r="C820" s="16" t="s">
        <v>192</v>
      </c>
      <c r="D820" s="37">
        <f t="shared" si="38"/>
        <v>5000</v>
      </c>
    </row>
    <row r="821" spans="1:4" x14ac:dyDescent="0.25">
      <c r="A821" s="190" t="str">
        <f t="shared" si="37"/>
        <v/>
      </c>
      <c r="B821" s="190" t="str">
        <f t="shared" si="36"/>
        <v/>
      </c>
      <c r="C821" s="16" t="s">
        <v>192</v>
      </c>
      <c r="D821" s="37">
        <f t="shared" si="38"/>
        <v>5000</v>
      </c>
    </row>
    <row r="822" spans="1:4" x14ac:dyDescent="0.25">
      <c r="A822" s="190" t="str">
        <f t="shared" si="37"/>
        <v/>
      </c>
      <c r="B822" s="190" t="str">
        <f t="shared" si="36"/>
        <v/>
      </c>
      <c r="C822" s="16" t="s">
        <v>192</v>
      </c>
      <c r="D822" s="37">
        <f t="shared" si="38"/>
        <v>5000</v>
      </c>
    </row>
    <row r="823" spans="1:4" x14ac:dyDescent="0.25">
      <c r="A823" s="190" t="str">
        <f t="shared" si="37"/>
        <v/>
      </c>
      <c r="B823" s="190" t="str">
        <f t="shared" si="36"/>
        <v/>
      </c>
      <c r="C823" s="16" t="s">
        <v>192</v>
      </c>
      <c r="D823" s="37">
        <f t="shared" si="38"/>
        <v>5000</v>
      </c>
    </row>
    <row r="824" spans="1:4" x14ac:dyDescent="0.25">
      <c r="A824" s="190" t="str">
        <f t="shared" si="37"/>
        <v/>
      </c>
      <c r="B824" s="190" t="str">
        <f t="shared" si="36"/>
        <v/>
      </c>
      <c r="C824" s="16" t="s">
        <v>192</v>
      </c>
      <c r="D824" s="37">
        <f t="shared" si="38"/>
        <v>5000</v>
      </c>
    </row>
    <row r="825" spans="1:4" x14ac:dyDescent="0.25">
      <c r="A825" s="190" t="str">
        <f t="shared" si="37"/>
        <v/>
      </c>
      <c r="B825" s="190" t="str">
        <f t="shared" si="36"/>
        <v/>
      </c>
      <c r="C825" s="16" t="s">
        <v>192</v>
      </c>
      <c r="D825" s="37">
        <f t="shared" si="38"/>
        <v>5000</v>
      </c>
    </row>
    <row r="826" spans="1:4" x14ac:dyDescent="0.25">
      <c r="A826" s="190" t="str">
        <f t="shared" si="37"/>
        <v/>
      </c>
      <c r="B826" s="190" t="str">
        <f t="shared" si="36"/>
        <v/>
      </c>
      <c r="C826" s="16" t="s">
        <v>192</v>
      </c>
      <c r="D826" s="37">
        <f t="shared" si="38"/>
        <v>5000</v>
      </c>
    </row>
    <row r="827" spans="1:4" x14ac:dyDescent="0.25">
      <c r="A827" s="190" t="str">
        <f t="shared" si="37"/>
        <v/>
      </c>
      <c r="B827" s="190" t="str">
        <f t="shared" si="36"/>
        <v/>
      </c>
      <c r="C827" s="16" t="s">
        <v>192</v>
      </c>
      <c r="D827" s="37">
        <f t="shared" si="38"/>
        <v>5000</v>
      </c>
    </row>
    <row r="828" spans="1:4" x14ac:dyDescent="0.25">
      <c r="A828" s="190" t="str">
        <f t="shared" si="37"/>
        <v/>
      </c>
      <c r="B828" s="190" t="str">
        <f t="shared" si="36"/>
        <v/>
      </c>
      <c r="C828" s="16" t="s">
        <v>192</v>
      </c>
      <c r="D828" s="37">
        <f t="shared" si="38"/>
        <v>5000</v>
      </c>
    </row>
    <row r="829" spans="1:4" x14ac:dyDescent="0.25">
      <c r="A829" s="190" t="str">
        <f t="shared" si="37"/>
        <v/>
      </c>
      <c r="B829" s="190" t="str">
        <f t="shared" si="36"/>
        <v/>
      </c>
      <c r="C829" s="16" t="s">
        <v>192</v>
      </c>
      <c r="D829" s="37">
        <f t="shared" si="38"/>
        <v>5000</v>
      </c>
    </row>
    <row r="830" spans="1:4" x14ac:dyDescent="0.25">
      <c r="A830" s="190" t="str">
        <f t="shared" si="37"/>
        <v/>
      </c>
      <c r="B830" s="190" t="str">
        <f t="shared" si="36"/>
        <v/>
      </c>
      <c r="C830" s="16" t="s">
        <v>192</v>
      </c>
      <c r="D830" s="37">
        <f t="shared" si="38"/>
        <v>5000</v>
      </c>
    </row>
    <row r="831" spans="1:4" x14ac:dyDescent="0.25">
      <c r="A831" s="190" t="str">
        <f t="shared" si="37"/>
        <v/>
      </c>
      <c r="B831" s="190" t="str">
        <f t="shared" si="36"/>
        <v/>
      </c>
      <c r="C831" s="16" t="s">
        <v>192</v>
      </c>
      <c r="D831" s="37">
        <f t="shared" si="38"/>
        <v>5000</v>
      </c>
    </row>
    <row r="832" spans="1:4" x14ac:dyDescent="0.25">
      <c r="A832" s="190" t="str">
        <f t="shared" si="37"/>
        <v/>
      </c>
      <c r="B832" s="190" t="str">
        <f t="shared" si="36"/>
        <v/>
      </c>
      <c r="C832" s="16" t="s">
        <v>192</v>
      </c>
      <c r="D832" s="37">
        <f t="shared" si="38"/>
        <v>5000</v>
      </c>
    </row>
    <row r="833" spans="1:4" x14ac:dyDescent="0.25">
      <c r="A833" s="190" t="str">
        <f t="shared" si="37"/>
        <v/>
      </c>
      <c r="B833" s="190" t="str">
        <f t="shared" si="36"/>
        <v/>
      </c>
      <c r="C833" s="16" t="s">
        <v>192</v>
      </c>
      <c r="D833" s="37">
        <f t="shared" si="38"/>
        <v>5000</v>
      </c>
    </row>
    <row r="834" spans="1:4" x14ac:dyDescent="0.25">
      <c r="A834" s="190" t="str">
        <f t="shared" si="37"/>
        <v/>
      </c>
      <c r="B834" s="190" t="str">
        <f t="shared" si="36"/>
        <v/>
      </c>
      <c r="C834" s="16" t="s">
        <v>192</v>
      </c>
      <c r="D834" s="37">
        <f t="shared" si="38"/>
        <v>5000</v>
      </c>
    </row>
    <row r="835" spans="1:4" x14ac:dyDescent="0.25">
      <c r="A835" s="190" t="str">
        <f t="shared" si="37"/>
        <v/>
      </c>
      <c r="B835" s="190" t="str">
        <f t="shared" si="36"/>
        <v/>
      </c>
      <c r="C835" s="16" t="s">
        <v>192</v>
      </c>
      <c r="D835" s="37">
        <f t="shared" si="38"/>
        <v>5000</v>
      </c>
    </row>
    <row r="836" spans="1:4" x14ac:dyDescent="0.25">
      <c r="A836" s="190" t="str">
        <f t="shared" si="37"/>
        <v/>
      </c>
      <c r="B836" s="190" t="str">
        <f t="shared" si="36"/>
        <v/>
      </c>
      <c r="C836" s="16" t="s">
        <v>192</v>
      </c>
      <c r="D836" s="37">
        <f t="shared" si="38"/>
        <v>5000</v>
      </c>
    </row>
    <row r="837" spans="1:4" x14ac:dyDescent="0.25">
      <c r="A837" s="190" t="str">
        <f t="shared" si="37"/>
        <v/>
      </c>
      <c r="B837" s="190" t="str">
        <f t="shared" si="36"/>
        <v/>
      </c>
      <c r="C837" s="16" t="s">
        <v>192</v>
      </c>
      <c r="D837" s="37">
        <f t="shared" si="38"/>
        <v>5000</v>
      </c>
    </row>
    <row r="838" spans="1:4" x14ac:dyDescent="0.25">
      <c r="A838" s="190" t="str">
        <f t="shared" si="37"/>
        <v/>
      </c>
      <c r="B838" s="190" t="str">
        <f t="shared" si="36"/>
        <v/>
      </c>
      <c r="C838" s="16" t="s">
        <v>192</v>
      </c>
      <c r="D838" s="37">
        <f t="shared" si="38"/>
        <v>5000</v>
      </c>
    </row>
    <row r="839" spans="1:4" x14ac:dyDescent="0.25">
      <c r="A839" s="190" t="str">
        <f t="shared" si="37"/>
        <v/>
      </c>
      <c r="B839" s="190" t="str">
        <f t="shared" ref="B839:B902" si="39">IF(A839=1,"JANEIRO",IF(A839=2,"FEVEREIRO",IF(A839=3,"MARÇO",IF(A839=4,"ABRIL",IF(A839=5,"MAIO",IF(A839=6,"JUNHO",IF(A839=7,"JULHO",IF(A839=8,"AGOSTO",IF(A839=9,"SETEMBRO",IF(A839=10,"OUTUBRO",IF(A839=11,"NOVEMBRO",IF(A839=12,"DEZEMBRO",""))))))))))))</f>
        <v/>
      </c>
      <c r="C839" s="16" t="s">
        <v>192</v>
      </c>
      <c r="D839" s="37">
        <f t="shared" si="38"/>
        <v>5000</v>
      </c>
    </row>
    <row r="840" spans="1:4" x14ac:dyDescent="0.25">
      <c r="A840" s="190" t="str">
        <f t="shared" ref="A840:A903" si="40">IFERROR(MONTH(C840),"")</f>
        <v/>
      </c>
      <c r="B840" s="190" t="str">
        <f t="shared" si="39"/>
        <v/>
      </c>
      <c r="C840" s="16" t="s">
        <v>192</v>
      </c>
      <c r="D840" s="37">
        <f t="shared" ref="D840:D903" si="41">D839+F840</f>
        <v>5000</v>
      </c>
    </row>
    <row r="841" spans="1:4" x14ac:dyDescent="0.25">
      <c r="A841" s="190" t="str">
        <f t="shared" si="40"/>
        <v/>
      </c>
      <c r="B841" s="190" t="str">
        <f t="shared" si="39"/>
        <v/>
      </c>
      <c r="C841" s="16" t="s">
        <v>192</v>
      </c>
      <c r="D841" s="37">
        <f t="shared" si="41"/>
        <v>5000</v>
      </c>
    </row>
    <row r="842" spans="1:4" x14ac:dyDescent="0.25">
      <c r="A842" s="190" t="str">
        <f t="shared" si="40"/>
        <v/>
      </c>
      <c r="B842" s="190" t="str">
        <f t="shared" si="39"/>
        <v/>
      </c>
      <c r="C842" s="16" t="s">
        <v>192</v>
      </c>
      <c r="D842" s="37">
        <f t="shared" si="41"/>
        <v>5000</v>
      </c>
    </row>
    <row r="843" spans="1:4" x14ac:dyDescent="0.25">
      <c r="A843" s="190" t="str">
        <f t="shared" si="40"/>
        <v/>
      </c>
      <c r="B843" s="190" t="str">
        <f t="shared" si="39"/>
        <v/>
      </c>
      <c r="C843" s="16" t="s">
        <v>192</v>
      </c>
      <c r="D843" s="37">
        <f t="shared" si="41"/>
        <v>5000</v>
      </c>
    </row>
    <row r="844" spans="1:4" x14ac:dyDescent="0.25">
      <c r="A844" s="190" t="str">
        <f t="shared" si="40"/>
        <v/>
      </c>
      <c r="B844" s="190" t="str">
        <f t="shared" si="39"/>
        <v/>
      </c>
      <c r="C844" s="16" t="s">
        <v>192</v>
      </c>
      <c r="D844" s="37">
        <f t="shared" si="41"/>
        <v>5000</v>
      </c>
    </row>
    <row r="845" spans="1:4" x14ac:dyDescent="0.25">
      <c r="A845" s="190" t="str">
        <f t="shared" si="40"/>
        <v/>
      </c>
      <c r="B845" s="190" t="str">
        <f t="shared" si="39"/>
        <v/>
      </c>
      <c r="C845" s="16" t="s">
        <v>192</v>
      </c>
      <c r="D845" s="37">
        <f t="shared" si="41"/>
        <v>5000</v>
      </c>
    </row>
    <row r="846" spans="1:4" x14ac:dyDescent="0.25">
      <c r="A846" s="190" t="str">
        <f t="shared" si="40"/>
        <v/>
      </c>
      <c r="B846" s="190" t="str">
        <f t="shared" si="39"/>
        <v/>
      </c>
      <c r="C846" s="16" t="s">
        <v>192</v>
      </c>
      <c r="D846" s="37">
        <f t="shared" si="41"/>
        <v>5000</v>
      </c>
    </row>
    <row r="847" spans="1:4" x14ac:dyDescent="0.25">
      <c r="A847" s="190" t="str">
        <f t="shared" si="40"/>
        <v/>
      </c>
      <c r="B847" s="190" t="str">
        <f t="shared" si="39"/>
        <v/>
      </c>
      <c r="C847" s="16" t="s">
        <v>192</v>
      </c>
      <c r="D847" s="37">
        <f t="shared" si="41"/>
        <v>5000</v>
      </c>
    </row>
    <row r="848" spans="1:4" x14ac:dyDescent="0.25">
      <c r="A848" s="190" t="str">
        <f t="shared" si="40"/>
        <v/>
      </c>
      <c r="B848" s="190" t="str">
        <f t="shared" si="39"/>
        <v/>
      </c>
      <c r="C848" s="16" t="s">
        <v>192</v>
      </c>
      <c r="D848" s="37">
        <f t="shared" si="41"/>
        <v>5000</v>
      </c>
    </row>
    <row r="849" spans="1:4" x14ac:dyDescent="0.25">
      <c r="A849" s="190" t="str">
        <f t="shared" si="40"/>
        <v/>
      </c>
      <c r="B849" s="190" t="str">
        <f t="shared" si="39"/>
        <v/>
      </c>
      <c r="C849" s="16" t="s">
        <v>192</v>
      </c>
      <c r="D849" s="37">
        <f t="shared" si="41"/>
        <v>5000</v>
      </c>
    </row>
    <row r="850" spans="1:4" x14ac:dyDescent="0.25">
      <c r="A850" s="190" t="str">
        <f t="shared" si="40"/>
        <v/>
      </c>
      <c r="B850" s="190" t="str">
        <f t="shared" si="39"/>
        <v/>
      </c>
      <c r="C850" s="16" t="s">
        <v>192</v>
      </c>
      <c r="D850" s="37">
        <f t="shared" si="41"/>
        <v>5000</v>
      </c>
    </row>
    <row r="851" spans="1:4" x14ac:dyDescent="0.25">
      <c r="A851" s="190" t="str">
        <f t="shared" si="40"/>
        <v/>
      </c>
      <c r="B851" s="190" t="str">
        <f t="shared" si="39"/>
        <v/>
      </c>
      <c r="C851" s="16" t="s">
        <v>192</v>
      </c>
      <c r="D851" s="37">
        <f t="shared" si="41"/>
        <v>5000</v>
      </c>
    </row>
    <row r="852" spans="1:4" x14ac:dyDescent="0.25">
      <c r="A852" s="190" t="str">
        <f t="shared" si="40"/>
        <v/>
      </c>
      <c r="B852" s="190" t="str">
        <f t="shared" si="39"/>
        <v/>
      </c>
      <c r="C852" s="16" t="s">
        <v>192</v>
      </c>
      <c r="D852" s="37">
        <f t="shared" si="41"/>
        <v>5000</v>
      </c>
    </row>
    <row r="853" spans="1:4" x14ac:dyDescent="0.25">
      <c r="A853" s="190" t="str">
        <f t="shared" si="40"/>
        <v/>
      </c>
      <c r="B853" s="190" t="str">
        <f t="shared" si="39"/>
        <v/>
      </c>
      <c r="C853" s="16" t="s">
        <v>192</v>
      </c>
      <c r="D853" s="37">
        <f t="shared" si="41"/>
        <v>5000</v>
      </c>
    </row>
    <row r="854" spans="1:4" x14ac:dyDescent="0.25">
      <c r="A854" s="190" t="str">
        <f t="shared" si="40"/>
        <v/>
      </c>
      <c r="B854" s="190" t="str">
        <f t="shared" si="39"/>
        <v/>
      </c>
      <c r="C854" s="16" t="s">
        <v>192</v>
      </c>
      <c r="D854" s="37">
        <f t="shared" si="41"/>
        <v>5000</v>
      </c>
    </row>
    <row r="855" spans="1:4" x14ac:dyDescent="0.25">
      <c r="A855" s="190" t="str">
        <f t="shared" si="40"/>
        <v/>
      </c>
      <c r="B855" s="190" t="str">
        <f t="shared" si="39"/>
        <v/>
      </c>
      <c r="C855" s="16" t="s">
        <v>192</v>
      </c>
      <c r="D855" s="37">
        <f t="shared" si="41"/>
        <v>5000</v>
      </c>
    </row>
    <row r="856" spans="1:4" x14ac:dyDescent="0.25">
      <c r="A856" s="190" t="str">
        <f t="shared" si="40"/>
        <v/>
      </c>
      <c r="B856" s="190" t="str">
        <f t="shared" si="39"/>
        <v/>
      </c>
      <c r="C856" s="16" t="s">
        <v>192</v>
      </c>
      <c r="D856" s="37">
        <f t="shared" si="41"/>
        <v>5000</v>
      </c>
    </row>
    <row r="857" spans="1:4" x14ac:dyDescent="0.25">
      <c r="A857" s="190" t="str">
        <f t="shared" si="40"/>
        <v/>
      </c>
      <c r="B857" s="190" t="str">
        <f t="shared" si="39"/>
        <v/>
      </c>
      <c r="C857" s="16" t="s">
        <v>192</v>
      </c>
      <c r="D857" s="37">
        <f t="shared" si="41"/>
        <v>5000</v>
      </c>
    </row>
    <row r="858" spans="1:4" x14ac:dyDescent="0.25">
      <c r="A858" s="190" t="str">
        <f t="shared" si="40"/>
        <v/>
      </c>
      <c r="B858" s="190" t="str">
        <f t="shared" si="39"/>
        <v/>
      </c>
      <c r="C858" s="16" t="s">
        <v>192</v>
      </c>
      <c r="D858" s="37">
        <f t="shared" si="41"/>
        <v>5000</v>
      </c>
    </row>
    <row r="859" spans="1:4" x14ac:dyDescent="0.25">
      <c r="A859" s="190" t="str">
        <f t="shared" si="40"/>
        <v/>
      </c>
      <c r="B859" s="190" t="str">
        <f t="shared" si="39"/>
        <v/>
      </c>
      <c r="C859" s="16" t="s">
        <v>192</v>
      </c>
      <c r="D859" s="37">
        <f t="shared" si="41"/>
        <v>5000</v>
      </c>
    </row>
    <row r="860" spans="1:4" x14ac:dyDescent="0.25">
      <c r="A860" s="190" t="str">
        <f t="shared" si="40"/>
        <v/>
      </c>
      <c r="B860" s="190" t="str">
        <f t="shared" si="39"/>
        <v/>
      </c>
      <c r="C860" s="16" t="s">
        <v>192</v>
      </c>
      <c r="D860" s="37">
        <f t="shared" si="41"/>
        <v>5000</v>
      </c>
    </row>
    <row r="861" spans="1:4" x14ac:dyDescent="0.25">
      <c r="A861" s="190" t="str">
        <f t="shared" si="40"/>
        <v/>
      </c>
      <c r="B861" s="190" t="str">
        <f t="shared" si="39"/>
        <v/>
      </c>
      <c r="C861" s="16" t="s">
        <v>192</v>
      </c>
      <c r="D861" s="37">
        <f t="shared" si="41"/>
        <v>5000</v>
      </c>
    </row>
    <row r="862" spans="1:4" x14ac:dyDescent="0.25">
      <c r="A862" s="190" t="str">
        <f t="shared" si="40"/>
        <v/>
      </c>
      <c r="B862" s="190" t="str">
        <f t="shared" si="39"/>
        <v/>
      </c>
      <c r="C862" s="16" t="s">
        <v>192</v>
      </c>
      <c r="D862" s="37">
        <f t="shared" si="41"/>
        <v>5000</v>
      </c>
    </row>
    <row r="863" spans="1:4" x14ac:dyDescent="0.25">
      <c r="A863" s="190" t="str">
        <f t="shared" si="40"/>
        <v/>
      </c>
      <c r="B863" s="190" t="str">
        <f t="shared" si="39"/>
        <v/>
      </c>
      <c r="C863" s="16" t="s">
        <v>192</v>
      </c>
      <c r="D863" s="37">
        <f t="shared" si="41"/>
        <v>5000</v>
      </c>
    </row>
    <row r="864" spans="1:4" x14ac:dyDescent="0.25">
      <c r="A864" s="190" t="str">
        <f t="shared" si="40"/>
        <v/>
      </c>
      <c r="B864" s="190" t="str">
        <f t="shared" si="39"/>
        <v/>
      </c>
      <c r="C864" s="16" t="s">
        <v>192</v>
      </c>
      <c r="D864" s="37">
        <f t="shared" si="41"/>
        <v>5000</v>
      </c>
    </row>
    <row r="865" spans="1:4" x14ac:dyDescent="0.25">
      <c r="A865" s="190" t="str">
        <f t="shared" si="40"/>
        <v/>
      </c>
      <c r="B865" s="190" t="str">
        <f t="shared" si="39"/>
        <v/>
      </c>
      <c r="C865" s="16" t="s">
        <v>192</v>
      </c>
      <c r="D865" s="37">
        <f t="shared" si="41"/>
        <v>5000</v>
      </c>
    </row>
    <row r="866" spans="1:4" x14ac:dyDescent="0.25">
      <c r="A866" s="190" t="str">
        <f t="shared" si="40"/>
        <v/>
      </c>
      <c r="B866" s="190" t="str">
        <f t="shared" si="39"/>
        <v/>
      </c>
      <c r="C866" s="16" t="s">
        <v>192</v>
      </c>
      <c r="D866" s="37">
        <f t="shared" si="41"/>
        <v>5000</v>
      </c>
    </row>
    <row r="867" spans="1:4" x14ac:dyDescent="0.25">
      <c r="A867" s="190" t="str">
        <f t="shared" si="40"/>
        <v/>
      </c>
      <c r="B867" s="190" t="str">
        <f t="shared" si="39"/>
        <v/>
      </c>
      <c r="C867" s="16" t="s">
        <v>192</v>
      </c>
      <c r="D867" s="37">
        <f t="shared" si="41"/>
        <v>5000</v>
      </c>
    </row>
    <row r="868" spans="1:4" x14ac:dyDescent="0.25">
      <c r="A868" s="190" t="str">
        <f t="shared" si="40"/>
        <v/>
      </c>
      <c r="B868" s="190" t="str">
        <f t="shared" si="39"/>
        <v/>
      </c>
      <c r="C868" s="16" t="s">
        <v>192</v>
      </c>
      <c r="D868" s="37">
        <f t="shared" si="41"/>
        <v>5000</v>
      </c>
    </row>
    <row r="869" spans="1:4" x14ac:dyDescent="0.25">
      <c r="A869" s="190" t="str">
        <f t="shared" si="40"/>
        <v/>
      </c>
      <c r="B869" s="190" t="str">
        <f t="shared" si="39"/>
        <v/>
      </c>
      <c r="C869" s="16" t="s">
        <v>192</v>
      </c>
      <c r="D869" s="37">
        <f t="shared" si="41"/>
        <v>5000</v>
      </c>
    </row>
    <row r="870" spans="1:4" x14ac:dyDescent="0.25">
      <c r="A870" s="190" t="str">
        <f t="shared" si="40"/>
        <v/>
      </c>
      <c r="B870" s="190" t="str">
        <f t="shared" si="39"/>
        <v/>
      </c>
      <c r="C870" s="16" t="s">
        <v>192</v>
      </c>
      <c r="D870" s="37">
        <f t="shared" si="41"/>
        <v>5000</v>
      </c>
    </row>
    <row r="871" spans="1:4" x14ac:dyDescent="0.25">
      <c r="A871" s="190" t="str">
        <f t="shared" si="40"/>
        <v/>
      </c>
      <c r="B871" s="190" t="str">
        <f t="shared" si="39"/>
        <v/>
      </c>
      <c r="C871" s="16" t="s">
        <v>192</v>
      </c>
      <c r="D871" s="37">
        <f t="shared" si="41"/>
        <v>5000</v>
      </c>
    </row>
    <row r="872" spans="1:4" x14ac:dyDescent="0.25">
      <c r="A872" s="190" t="str">
        <f t="shared" si="40"/>
        <v/>
      </c>
      <c r="B872" s="190" t="str">
        <f t="shared" si="39"/>
        <v/>
      </c>
      <c r="C872" s="16" t="s">
        <v>192</v>
      </c>
      <c r="D872" s="37">
        <f t="shared" si="41"/>
        <v>5000</v>
      </c>
    </row>
    <row r="873" spans="1:4" x14ac:dyDescent="0.25">
      <c r="A873" s="190" t="str">
        <f t="shared" si="40"/>
        <v/>
      </c>
      <c r="B873" s="190" t="str">
        <f t="shared" si="39"/>
        <v/>
      </c>
      <c r="C873" s="16" t="s">
        <v>192</v>
      </c>
      <c r="D873" s="37">
        <f t="shared" si="41"/>
        <v>5000</v>
      </c>
    </row>
    <row r="874" spans="1:4" x14ac:dyDescent="0.25">
      <c r="A874" s="190" t="str">
        <f t="shared" si="40"/>
        <v/>
      </c>
      <c r="B874" s="190" t="str">
        <f t="shared" si="39"/>
        <v/>
      </c>
      <c r="C874" s="16" t="s">
        <v>192</v>
      </c>
      <c r="D874" s="37">
        <f t="shared" si="41"/>
        <v>5000</v>
      </c>
    </row>
    <row r="875" spans="1:4" x14ac:dyDescent="0.25">
      <c r="A875" s="190" t="str">
        <f t="shared" si="40"/>
        <v/>
      </c>
      <c r="B875" s="190" t="str">
        <f t="shared" si="39"/>
        <v/>
      </c>
      <c r="C875" s="16" t="s">
        <v>192</v>
      </c>
      <c r="D875" s="37">
        <f t="shared" si="41"/>
        <v>5000</v>
      </c>
    </row>
    <row r="876" spans="1:4" x14ac:dyDescent="0.25">
      <c r="A876" s="190" t="str">
        <f t="shared" si="40"/>
        <v/>
      </c>
      <c r="B876" s="190" t="str">
        <f t="shared" si="39"/>
        <v/>
      </c>
      <c r="C876" s="16" t="s">
        <v>192</v>
      </c>
      <c r="D876" s="37">
        <f t="shared" si="41"/>
        <v>5000</v>
      </c>
    </row>
    <row r="877" spans="1:4" x14ac:dyDescent="0.25">
      <c r="A877" s="190" t="str">
        <f t="shared" si="40"/>
        <v/>
      </c>
      <c r="B877" s="190" t="str">
        <f t="shared" si="39"/>
        <v/>
      </c>
      <c r="C877" s="16" t="s">
        <v>192</v>
      </c>
      <c r="D877" s="37">
        <f t="shared" si="41"/>
        <v>5000</v>
      </c>
    </row>
    <row r="878" spans="1:4" x14ac:dyDescent="0.25">
      <c r="A878" s="190" t="str">
        <f t="shared" si="40"/>
        <v/>
      </c>
      <c r="B878" s="190" t="str">
        <f t="shared" si="39"/>
        <v/>
      </c>
      <c r="C878" s="16" t="s">
        <v>192</v>
      </c>
      <c r="D878" s="37">
        <f t="shared" si="41"/>
        <v>5000</v>
      </c>
    </row>
    <row r="879" spans="1:4" x14ac:dyDescent="0.25">
      <c r="A879" s="190" t="str">
        <f t="shared" si="40"/>
        <v/>
      </c>
      <c r="B879" s="190" t="str">
        <f t="shared" si="39"/>
        <v/>
      </c>
      <c r="C879" s="16" t="s">
        <v>192</v>
      </c>
      <c r="D879" s="37">
        <f t="shared" si="41"/>
        <v>5000</v>
      </c>
    </row>
    <row r="880" spans="1:4" x14ac:dyDescent="0.25">
      <c r="A880" s="190" t="str">
        <f t="shared" si="40"/>
        <v/>
      </c>
      <c r="B880" s="190" t="str">
        <f t="shared" si="39"/>
        <v/>
      </c>
      <c r="C880" s="16" t="s">
        <v>192</v>
      </c>
      <c r="D880" s="37">
        <f t="shared" si="41"/>
        <v>5000</v>
      </c>
    </row>
    <row r="881" spans="1:4" x14ac:dyDescent="0.25">
      <c r="A881" s="190" t="str">
        <f t="shared" si="40"/>
        <v/>
      </c>
      <c r="B881" s="190" t="str">
        <f t="shared" si="39"/>
        <v/>
      </c>
      <c r="C881" s="16" t="s">
        <v>192</v>
      </c>
      <c r="D881" s="37">
        <f t="shared" si="41"/>
        <v>5000</v>
      </c>
    </row>
    <row r="882" spans="1:4" x14ac:dyDescent="0.25">
      <c r="A882" s="190" t="str">
        <f t="shared" si="40"/>
        <v/>
      </c>
      <c r="B882" s="190" t="str">
        <f t="shared" si="39"/>
        <v/>
      </c>
      <c r="C882" s="16" t="s">
        <v>192</v>
      </c>
      <c r="D882" s="37">
        <f t="shared" si="41"/>
        <v>5000</v>
      </c>
    </row>
    <row r="883" spans="1:4" x14ac:dyDescent="0.25">
      <c r="A883" s="190" t="str">
        <f t="shared" si="40"/>
        <v/>
      </c>
      <c r="B883" s="190" t="str">
        <f t="shared" si="39"/>
        <v/>
      </c>
      <c r="C883" s="16" t="s">
        <v>192</v>
      </c>
      <c r="D883" s="37">
        <f t="shared" si="41"/>
        <v>5000</v>
      </c>
    </row>
    <row r="884" spans="1:4" x14ac:dyDescent="0.25">
      <c r="A884" s="190" t="str">
        <f t="shared" si="40"/>
        <v/>
      </c>
      <c r="B884" s="190" t="str">
        <f t="shared" si="39"/>
        <v/>
      </c>
      <c r="C884" s="16" t="s">
        <v>192</v>
      </c>
      <c r="D884" s="37">
        <f t="shared" si="41"/>
        <v>5000</v>
      </c>
    </row>
    <row r="885" spans="1:4" x14ac:dyDescent="0.25">
      <c r="A885" s="190" t="str">
        <f t="shared" si="40"/>
        <v/>
      </c>
      <c r="B885" s="190" t="str">
        <f t="shared" si="39"/>
        <v/>
      </c>
      <c r="C885" s="16" t="s">
        <v>192</v>
      </c>
      <c r="D885" s="37">
        <f t="shared" si="41"/>
        <v>5000</v>
      </c>
    </row>
    <row r="886" spans="1:4" x14ac:dyDescent="0.25">
      <c r="A886" s="190" t="str">
        <f t="shared" si="40"/>
        <v/>
      </c>
      <c r="B886" s="190" t="str">
        <f t="shared" si="39"/>
        <v/>
      </c>
      <c r="C886" s="16" t="s">
        <v>192</v>
      </c>
      <c r="D886" s="37">
        <f t="shared" si="41"/>
        <v>5000</v>
      </c>
    </row>
    <row r="887" spans="1:4" x14ac:dyDescent="0.25">
      <c r="A887" s="190" t="str">
        <f t="shared" si="40"/>
        <v/>
      </c>
      <c r="B887" s="190" t="str">
        <f t="shared" si="39"/>
        <v/>
      </c>
      <c r="C887" s="16" t="s">
        <v>192</v>
      </c>
      <c r="D887" s="37">
        <f t="shared" si="41"/>
        <v>5000</v>
      </c>
    </row>
    <row r="888" spans="1:4" x14ac:dyDescent="0.25">
      <c r="A888" s="190" t="str">
        <f t="shared" si="40"/>
        <v/>
      </c>
      <c r="B888" s="190" t="str">
        <f t="shared" si="39"/>
        <v/>
      </c>
      <c r="C888" s="16" t="s">
        <v>192</v>
      </c>
      <c r="D888" s="37">
        <f t="shared" si="41"/>
        <v>5000</v>
      </c>
    </row>
    <row r="889" spans="1:4" x14ac:dyDescent="0.25">
      <c r="A889" s="190" t="str">
        <f t="shared" si="40"/>
        <v/>
      </c>
      <c r="B889" s="190" t="str">
        <f t="shared" si="39"/>
        <v/>
      </c>
      <c r="C889" s="16" t="s">
        <v>192</v>
      </c>
      <c r="D889" s="37">
        <f t="shared" si="41"/>
        <v>5000</v>
      </c>
    </row>
    <row r="890" spans="1:4" x14ac:dyDescent="0.25">
      <c r="A890" s="190" t="str">
        <f t="shared" si="40"/>
        <v/>
      </c>
      <c r="B890" s="190" t="str">
        <f t="shared" si="39"/>
        <v/>
      </c>
      <c r="C890" s="16" t="s">
        <v>192</v>
      </c>
      <c r="D890" s="37">
        <f t="shared" si="41"/>
        <v>5000</v>
      </c>
    </row>
    <row r="891" spans="1:4" x14ac:dyDescent="0.25">
      <c r="A891" s="190" t="str">
        <f t="shared" si="40"/>
        <v/>
      </c>
      <c r="B891" s="190" t="str">
        <f t="shared" si="39"/>
        <v/>
      </c>
      <c r="C891" s="16" t="s">
        <v>192</v>
      </c>
      <c r="D891" s="37">
        <f t="shared" si="41"/>
        <v>5000</v>
      </c>
    </row>
    <row r="892" spans="1:4" x14ac:dyDescent="0.25">
      <c r="A892" s="190" t="str">
        <f t="shared" si="40"/>
        <v/>
      </c>
      <c r="B892" s="190" t="str">
        <f t="shared" si="39"/>
        <v/>
      </c>
      <c r="C892" s="16" t="s">
        <v>192</v>
      </c>
      <c r="D892" s="37">
        <f t="shared" si="41"/>
        <v>5000</v>
      </c>
    </row>
    <row r="893" spans="1:4" x14ac:dyDescent="0.25">
      <c r="A893" s="190" t="str">
        <f t="shared" si="40"/>
        <v/>
      </c>
      <c r="B893" s="190" t="str">
        <f t="shared" si="39"/>
        <v/>
      </c>
      <c r="C893" s="16" t="s">
        <v>192</v>
      </c>
      <c r="D893" s="37">
        <f t="shared" si="41"/>
        <v>5000</v>
      </c>
    </row>
    <row r="894" spans="1:4" x14ac:dyDescent="0.25">
      <c r="A894" s="190" t="str">
        <f t="shared" si="40"/>
        <v/>
      </c>
      <c r="B894" s="190" t="str">
        <f t="shared" si="39"/>
        <v/>
      </c>
      <c r="C894" s="16" t="s">
        <v>192</v>
      </c>
      <c r="D894" s="37">
        <f t="shared" si="41"/>
        <v>5000</v>
      </c>
    </row>
    <row r="895" spans="1:4" x14ac:dyDescent="0.25">
      <c r="A895" s="190" t="str">
        <f t="shared" si="40"/>
        <v/>
      </c>
      <c r="B895" s="190" t="str">
        <f t="shared" si="39"/>
        <v/>
      </c>
      <c r="C895" s="16" t="s">
        <v>192</v>
      </c>
      <c r="D895" s="37">
        <f t="shared" si="41"/>
        <v>5000</v>
      </c>
    </row>
    <row r="896" spans="1:4" x14ac:dyDescent="0.25">
      <c r="A896" s="190" t="str">
        <f t="shared" si="40"/>
        <v/>
      </c>
      <c r="B896" s="190" t="str">
        <f t="shared" si="39"/>
        <v/>
      </c>
      <c r="C896" s="16" t="s">
        <v>192</v>
      </c>
      <c r="D896" s="37">
        <f t="shared" si="41"/>
        <v>5000</v>
      </c>
    </row>
    <row r="897" spans="1:4" x14ac:dyDescent="0.25">
      <c r="A897" s="190" t="str">
        <f t="shared" si="40"/>
        <v/>
      </c>
      <c r="B897" s="190" t="str">
        <f t="shared" si="39"/>
        <v/>
      </c>
      <c r="C897" s="16" t="s">
        <v>192</v>
      </c>
      <c r="D897" s="37">
        <f t="shared" si="41"/>
        <v>5000</v>
      </c>
    </row>
    <row r="898" spans="1:4" x14ac:dyDescent="0.25">
      <c r="A898" s="190" t="str">
        <f t="shared" si="40"/>
        <v/>
      </c>
      <c r="B898" s="190" t="str">
        <f t="shared" si="39"/>
        <v/>
      </c>
      <c r="C898" s="16" t="s">
        <v>192</v>
      </c>
      <c r="D898" s="37">
        <f t="shared" si="41"/>
        <v>5000</v>
      </c>
    </row>
    <row r="899" spans="1:4" x14ac:dyDescent="0.25">
      <c r="A899" s="190" t="str">
        <f t="shared" si="40"/>
        <v/>
      </c>
      <c r="B899" s="190" t="str">
        <f t="shared" si="39"/>
        <v/>
      </c>
      <c r="C899" s="16" t="s">
        <v>192</v>
      </c>
      <c r="D899" s="37">
        <f t="shared" si="41"/>
        <v>5000</v>
      </c>
    </row>
    <row r="900" spans="1:4" x14ac:dyDescent="0.25">
      <c r="A900" s="190" t="str">
        <f t="shared" si="40"/>
        <v/>
      </c>
      <c r="B900" s="190" t="str">
        <f t="shared" si="39"/>
        <v/>
      </c>
      <c r="C900" s="16" t="s">
        <v>192</v>
      </c>
      <c r="D900" s="37">
        <f t="shared" si="41"/>
        <v>5000</v>
      </c>
    </row>
    <row r="901" spans="1:4" x14ac:dyDescent="0.25">
      <c r="A901" s="190" t="str">
        <f t="shared" si="40"/>
        <v/>
      </c>
      <c r="B901" s="190" t="str">
        <f t="shared" si="39"/>
        <v/>
      </c>
      <c r="C901" s="16" t="s">
        <v>192</v>
      </c>
      <c r="D901" s="37">
        <f t="shared" si="41"/>
        <v>5000</v>
      </c>
    </row>
    <row r="902" spans="1:4" x14ac:dyDescent="0.25">
      <c r="A902" s="190" t="str">
        <f t="shared" si="40"/>
        <v/>
      </c>
      <c r="B902" s="190" t="str">
        <f t="shared" si="39"/>
        <v/>
      </c>
      <c r="C902" s="16" t="s">
        <v>192</v>
      </c>
      <c r="D902" s="37">
        <f t="shared" si="41"/>
        <v>5000</v>
      </c>
    </row>
    <row r="903" spans="1:4" x14ac:dyDescent="0.25">
      <c r="A903" s="190" t="str">
        <f t="shared" si="40"/>
        <v/>
      </c>
      <c r="B903" s="190" t="str">
        <f t="shared" ref="B903:B966" si="42">IF(A903=1,"JANEIRO",IF(A903=2,"FEVEREIRO",IF(A903=3,"MARÇO",IF(A903=4,"ABRIL",IF(A903=5,"MAIO",IF(A903=6,"JUNHO",IF(A903=7,"JULHO",IF(A903=8,"AGOSTO",IF(A903=9,"SETEMBRO",IF(A903=10,"OUTUBRO",IF(A903=11,"NOVEMBRO",IF(A903=12,"DEZEMBRO",""))))))))))))</f>
        <v/>
      </c>
      <c r="C903" s="16" t="s">
        <v>192</v>
      </c>
      <c r="D903" s="37">
        <f t="shared" si="41"/>
        <v>5000</v>
      </c>
    </row>
    <row r="904" spans="1:4" x14ac:dyDescent="0.25">
      <c r="A904" s="190" t="str">
        <f t="shared" ref="A904:A967" si="43">IFERROR(MONTH(C904),"")</f>
        <v/>
      </c>
      <c r="B904" s="190" t="str">
        <f t="shared" si="42"/>
        <v/>
      </c>
      <c r="C904" s="16" t="s">
        <v>192</v>
      </c>
      <c r="D904" s="37">
        <f t="shared" ref="D904:D967" si="44">D903+F904</f>
        <v>5000</v>
      </c>
    </row>
    <row r="905" spans="1:4" x14ac:dyDescent="0.25">
      <c r="A905" s="190" t="str">
        <f t="shared" si="43"/>
        <v/>
      </c>
      <c r="B905" s="190" t="str">
        <f t="shared" si="42"/>
        <v/>
      </c>
      <c r="C905" s="16" t="s">
        <v>192</v>
      </c>
      <c r="D905" s="37">
        <f t="shared" si="44"/>
        <v>5000</v>
      </c>
    </row>
    <row r="906" spans="1:4" x14ac:dyDescent="0.25">
      <c r="A906" s="190" t="str">
        <f t="shared" si="43"/>
        <v/>
      </c>
      <c r="B906" s="190" t="str">
        <f t="shared" si="42"/>
        <v/>
      </c>
      <c r="C906" s="16" t="s">
        <v>192</v>
      </c>
      <c r="D906" s="37">
        <f t="shared" si="44"/>
        <v>5000</v>
      </c>
    </row>
    <row r="907" spans="1:4" x14ac:dyDescent="0.25">
      <c r="A907" s="190" t="str">
        <f t="shared" si="43"/>
        <v/>
      </c>
      <c r="B907" s="190" t="str">
        <f t="shared" si="42"/>
        <v/>
      </c>
      <c r="C907" s="16" t="s">
        <v>192</v>
      </c>
      <c r="D907" s="37">
        <f t="shared" si="44"/>
        <v>5000</v>
      </c>
    </row>
    <row r="908" spans="1:4" x14ac:dyDescent="0.25">
      <c r="A908" s="190" t="str">
        <f t="shared" si="43"/>
        <v/>
      </c>
      <c r="B908" s="190" t="str">
        <f t="shared" si="42"/>
        <v/>
      </c>
      <c r="C908" s="16" t="s">
        <v>192</v>
      </c>
      <c r="D908" s="37">
        <f t="shared" si="44"/>
        <v>5000</v>
      </c>
    </row>
    <row r="909" spans="1:4" x14ac:dyDescent="0.25">
      <c r="A909" s="190" t="str">
        <f t="shared" si="43"/>
        <v/>
      </c>
      <c r="B909" s="190" t="str">
        <f t="shared" si="42"/>
        <v/>
      </c>
      <c r="C909" s="16" t="s">
        <v>192</v>
      </c>
      <c r="D909" s="37">
        <f t="shared" si="44"/>
        <v>5000</v>
      </c>
    </row>
    <row r="910" spans="1:4" x14ac:dyDescent="0.25">
      <c r="A910" s="190" t="str">
        <f t="shared" si="43"/>
        <v/>
      </c>
      <c r="B910" s="190" t="str">
        <f t="shared" si="42"/>
        <v/>
      </c>
      <c r="C910" s="16" t="s">
        <v>192</v>
      </c>
      <c r="D910" s="37">
        <f t="shared" si="44"/>
        <v>5000</v>
      </c>
    </row>
    <row r="911" spans="1:4" x14ac:dyDescent="0.25">
      <c r="A911" s="190" t="str">
        <f t="shared" si="43"/>
        <v/>
      </c>
      <c r="B911" s="190" t="str">
        <f t="shared" si="42"/>
        <v/>
      </c>
      <c r="C911" s="16" t="s">
        <v>192</v>
      </c>
      <c r="D911" s="37">
        <f t="shared" si="44"/>
        <v>5000</v>
      </c>
    </row>
    <row r="912" spans="1:4" x14ac:dyDescent="0.25">
      <c r="A912" s="190" t="str">
        <f t="shared" si="43"/>
        <v/>
      </c>
      <c r="B912" s="190" t="str">
        <f t="shared" si="42"/>
        <v/>
      </c>
      <c r="C912" s="16" t="s">
        <v>192</v>
      </c>
      <c r="D912" s="37">
        <f t="shared" si="44"/>
        <v>5000</v>
      </c>
    </row>
    <row r="913" spans="1:4" x14ac:dyDescent="0.25">
      <c r="A913" s="190" t="str">
        <f t="shared" si="43"/>
        <v/>
      </c>
      <c r="B913" s="190" t="str">
        <f t="shared" si="42"/>
        <v/>
      </c>
      <c r="C913" s="16" t="s">
        <v>192</v>
      </c>
      <c r="D913" s="37">
        <f t="shared" si="44"/>
        <v>5000</v>
      </c>
    </row>
    <row r="914" spans="1:4" x14ac:dyDescent="0.25">
      <c r="A914" s="190" t="str">
        <f t="shared" si="43"/>
        <v/>
      </c>
      <c r="B914" s="190" t="str">
        <f t="shared" si="42"/>
        <v/>
      </c>
      <c r="C914" s="16" t="s">
        <v>192</v>
      </c>
      <c r="D914" s="37">
        <f t="shared" si="44"/>
        <v>5000</v>
      </c>
    </row>
    <row r="915" spans="1:4" x14ac:dyDescent="0.25">
      <c r="A915" s="190" t="str">
        <f t="shared" si="43"/>
        <v/>
      </c>
      <c r="B915" s="190" t="str">
        <f t="shared" si="42"/>
        <v/>
      </c>
      <c r="C915" s="16" t="s">
        <v>192</v>
      </c>
      <c r="D915" s="37">
        <f t="shared" si="44"/>
        <v>5000</v>
      </c>
    </row>
    <row r="916" spans="1:4" x14ac:dyDescent="0.25">
      <c r="A916" s="190" t="str">
        <f t="shared" si="43"/>
        <v/>
      </c>
      <c r="B916" s="190" t="str">
        <f t="shared" si="42"/>
        <v/>
      </c>
      <c r="C916" s="16" t="s">
        <v>192</v>
      </c>
      <c r="D916" s="37">
        <f t="shared" si="44"/>
        <v>5000</v>
      </c>
    </row>
    <row r="917" spans="1:4" x14ac:dyDescent="0.25">
      <c r="A917" s="190" t="str">
        <f t="shared" si="43"/>
        <v/>
      </c>
      <c r="B917" s="190" t="str">
        <f t="shared" si="42"/>
        <v/>
      </c>
      <c r="C917" s="16" t="s">
        <v>192</v>
      </c>
      <c r="D917" s="37">
        <f t="shared" si="44"/>
        <v>5000</v>
      </c>
    </row>
    <row r="918" spans="1:4" x14ac:dyDescent="0.25">
      <c r="A918" s="190" t="str">
        <f t="shared" si="43"/>
        <v/>
      </c>
      <c r="B918" s="190" t="str">
        <f t="shared" si="42"/>
        <v/>
      </c>
      <c r="C918" s="16" t="s">
        <v>192</v>
      </c>
      <c r="D918" s="37">
        <f t="shared" si="44"/>
        <v>5000</v>
      </c>
    </row>
    <row r="919" spans="1:4" x14ac:dyDescent="0.25">
      <c r="A919" s="190" t="str">
        <f t="shared" si="43"/>
        <v/>
      </c>
      <c r="B919" s="190" t="str">
        <f t="shared" si="42"/>
        <v/>
      </c>
      <c r="C919" s="16" t="s">
        <v>192</v>
      </c>
      <c r="D919" s="37">
        <f t="shared" si="44"/>
        <v>5000</v>
      </c>
    </row>
    <row r="920" spans="1:4" x14ac:dyDescent="0.25">
      <c r="A920" s="190" t="str">
        <f t="shared" si="43"/>
        <v/>
      </c>
      <c r="B920" s="190" t="str">
        <f t="shared" si="42"/>
        <v/>
      </c>
      <c r="C920" s="16" t="s">
        <v>192</v>
      </c>
      <c r="D920" s="37">
        <f t="shared" si="44"/>
        <v>5000</v>
      </c>
    </row>
    <row r="921" spans="1:4" x14ac:dyDescent="0.25">
      <c r="A921" s="190" t="str">
        <f t="shared" si="43"/>
        <v/>
      </c>
      <c r="B921" s="190" t="str">
        <f t="shared" si="42"/>
        <v/>
      </c>
      <c r="C921" s="16" t="s">
        <v>192</v>
      </c>
      <c r="D921" s="37">
        <f t="shared" si="44"/>
        <v>5000</v>
      </c>
    </row>
    <row r="922" spans="1:4" x14ac:dyDescent="0.25">
      <c r="A922" s="190" t="str">
        <f t="shared" si="43"/>
        <v/>
      </c>
      <c r="B922" s="190" t="str">
        <f t="shared" si="42"/>
        <v/>
      </c>
      <c r="C922" s="16" t="s">
        <v>192</v>
      </c>
      <c r="D922" s="37">
        <f t="shared" si="44"/>
        <v>5000</v>
      </c>
    </row>
    <row r="923" spans="1:4" x14ac:dyDescent="0.25">
      <c r="A923" s="190" t="str">
        <f t="shared" si="43"/>
        <v/>
      </c>
      <c r="B923" s="190" t="str">
        <f t="shared" si="42"/>
        <v/>
      </c>
      <c r="C923" s="16" t="s">
        <v>192</v>
      </c>
      <c r="D923" s="37">
        <f t="shared" si="44"/>
        <v>5000</v>
      </c>
    </row>
    <row r="924" spans="1:4" x14ac:dyDescent="0.25">
      <c r="A924" s="190" t="str">
        <f t="shared" si="43"/>
        <v/>
      </c>
      <c r="B924" s="190" t="str">
        <f t="shared" si="42"/>
        <v/>
      </c>
      <c r="C924" s="16" t="s">
        <v>192</v>
      </c>
      <c r="D924" s="37">
        <f t="shared" si="44"/>
        <v>5000</v>
      </c>
    </row>
    <row r="925" spans="1:4" x14ac:dyDescent="0.25">
      <c r="A925" s="190" t="str">
        <f t="shared" si="43"/>
        <v/>
      </c>
      <c r="B925" s="190" t="str">
        <f t="shared" si="42"/>
        <v/>
      </c>
      <c r="C925" s="16" t="s">
        <v>192</v>
      </c>
      <c r="D925" s="37">
        <f t="shared" si="44"/>
        <v>5000</v>
      </c>
    </row>
    <row r="926" spans="1:4" x14ac:dyDescent="0.25">
      <c r="A926" s="190" t="str">
        <f t="shared" si="43"/>
        <v/>
      </c>
      <c r="B926" s="190" t="str">
        <f t="shared" si="42"/>
        <v/>
      </c>
      <c r="C926" s="16" t="s">
        <v>192</v>
      </c>
      <c r="D926" s="37">
        <f t="shared" si="44"/>
        <v>5000</v>
      </c>
    </row>
    <row r="927" spans="1:4" x14ac:dyDescent="0.25">
      <c r="A927" s="190" t="str">
        <f t="shared" si="43"/>
        <v/>
      </c>
      <c r="B927" s="190" t="str">
        <f t="shared" si="42"/>
        <v/>
      </c>
      <c r="C927" s="16" t="s">
        <v>192</v>
      </c>
      <c r="D927" s="37">
        <f t="shared" si="44"/>
        <v>5000</v>
      </c>
    </row>
    <row r="928" spans="1:4" x14ac:dyDescent="0.25">
      <c r="A928" s="190" t="str">
        <f t="shared" si="43"/>
        <v/>
      </c>
      <c r="B928" s="190" t="str">
        <f t="shared" si="42"/>
        <v/>
      </c>
      <c r="C928" s="16" t="s">
        <v>192</v>
      </c>
      <c r="D928" s="37">
        <f t="shared" si="44"/>
        <v>5000</v>
      </c>
    </row>
    <row r="929" spans="1:4" x14ac:dyDescent="0.25">
      <c r="A929" s="190" t="str">
        <f t="shared" si="43"/>
        <v/>
      </c>
      <c r="B929" s="190" t="str">
        <f t="shared" si="42"/>
        <v/>
      </c>
      <c r="C929" s="16" t="s">
        <v>192</v>
      </c>
      <c r="D929" s="37">
        <f t="shared" si="44"/>
        <v>5000</v>
      </c>
    </row>
    <row r="930" spans="1:4" x14ac:dyDescent="0.25">
      <c r="A930" s="190" t="str">
        <f t="shared" si="43"/>
        <v/>
      </c>
      <c r="B930" s="190" t="str">
        <f t="shared" si="42"/>
        <v/>
      </c>
      <c r="C930" s="16" t="s">
        <v>192</v>
      </c>
      <c r="D930" s="37">
        <f t="shared" si="44"/>
        <v>5000</v>
      </c>
    </row>
    <row r="931" spans="1:4" x14ac:dyDescent="0.25">
      <c r="A931" s="190" t="str">
        <f t="shared" si="43"/>
        <v/>
      </c>
      <c r="B931" s="190" t="str">
        <f t="shared" si="42"/>
        <v/>
      </c>
      <c r="C931" s="16" t="s">
        <v>192</v>
      </c>
      <c r="D931" s="37">
        <f t="shared" si="44"/>
        <v>5000</v>
      </c>
    </row>
    <row r="932" spans="1:4" x14ac:dyDescent="0.25">
      <c r="A932" s="190" t="str">
        <f t="shared" si="43"/>
        <v/>
      </c>
      <c r="B932" s="190" t="str">
        <f t="shared" si="42"/>
        <v/>
      </c>
      <c r="C932" s="16" t="s">
        <v>192</v>
      </c>
      <c r="D932" s="37">
        <f t="shared" si="44"/>
        <v>5000</v>
      </c>
    </row>
    <row r="933" spans="1:4" x14ac:dyDescent="0.25">
      <c r="A933" s="190" t="str">
        <f t="shared" si="43"/>
        <v/>
      </c>
      <c r="B933" s="190" t="str">
        <f t="shared" si="42"/>
        <v/>
      </c>
      <c r="C933" s="16" t="s">
        <v>192</v>
      </c>
      <c r="D933" s="37">
        <f t="shared" si="44"/>
        <v>5000</v>
      </c>
    </row>
    <row r="934" spans="1:4" x14ac:dyDescent="0.25">
      <c r="A934" s="190" t="str">
        <f t="shared" si="43"/>
        <v/>
      </c>
      <c r="B934" s="190" t="str">
        <f t="shared" si="42"/>
        <v/>
      </c>
      <c r="C934" s="16" t="s">
        <v>192</v>
      </c>
      <c r="D934" s="37">
        <f t="shared" si="44"/>
        <v>5000</v>
      </c>
    </row>
    <row r="935" spans="1:4" x14ac:dyDescent="0.25">
      <c r="A935" s="190" t="str">
        <f t="shared" si="43"/>
        <v/>
      </c>
      <c r="B935" s="190" t="str">
        <f t="shared" si="42"/>
        <v/>
      </c>
      <c r="C935" s="16" t="s">
        <v>192</v>
      </c>
      <c r="D935" s="37">
        <f t="shared" si="44"/>
        <v>5000</v>
      </c>
    </row>
    <row r="936" spans="1:4" x14ac:dyDescent="0.25">
      <c r="A936" s="190" t="str">
        <f t="shared" si="43"/>
        <v/>
      </c>
      <c r="B936" s="190" t="str">
        <f t="shared" si="42"/>
        <v/>
      </c>
      <c r="C936" s="16" t="s">
        <v>192</v>
      </c>
      <c r="D936" s="37">
        <f t="shared" si="44"/>
        <v>5000</v>
      </c>
    </row>
    <row r="937" spans="1:4" x14ac:dyDescent="0.25">
      <c r="A937" s="190" t="str">
        <f t="shared" si="43"/>
        <v/>
      </c>
      <c r="B937" s="190" t="str">
        <f t="shared" si="42"/>
        <v/>
      </c>
      <c r="C937" s="16" t="s">
        <v>192</v>
      </c>
      <c r="D937" s="37">
        <f t="shared" si="44"/>
        <v>5000</v>
      </c>
    </row>
    <row r="938" spans="1:4" x14ac:dyDescent="0.25">
      <c r="A938" s="190" t="str">
        <f t="shared" si="43"/>
        <v/>
      </c>
      <c r="B938" s="190" t="str">
        <f t="shared" si="42"/>
        <v/>
      </c>
      <c r="C938" s="16" t="s">
        <v>192</v>
      </c>
      <c r="D938" s="37">
        <f t="shared" si="44"/>
        <v>5000</v>
      </c>
    </row>
    <row r="939" spans="1:4" x14ac:dyDescent="0.25">
      <c r="A939" s="190" t="str">
        <f t="shared" si="43"/>
        <v/>
      </c>
      <c r="B939" s="190" t="str">
        <f t="shared" si="42"/>
        <v/>
      </c>
      <c r="C939" s="16" t="s">
        <v>192</v>
      </c>
      <c r="D939" s="37">
        <f t="shared" si="44"/>
        <v>5000</v>
      </c>
    </row>
    <row r="940" spans="1:4" x14ac:dyDescent="0.25">
      <c r="A940" s="190" t="str">
        <f t="shared" si="43"/>
        <v/>
      </c>
      <c r="B940" s="190" t="str">
        <f t="shared" si="42"/>
        <v/>
      </c>
      <c r="C940" s="16" t="s">
        <v>192</v>
      </c>
      <c r="D940" s="37">
        <f t="shared" si="44"/>
        <v>5000</v>
      </c>
    </row>
    <row r="941" spans="1:4" x14ac:dyDescent="0.25">
      <c r="A941" s="190" t="str">
        <f t="shared" si="43"/>
        <v/>
      </c>
      <c r="B941" s="190" t="str">
        <f t="shared" si="42"/>
        <v/>
      </c>
      <c r="C941" s="16" t="s">
        <v>192</v>
      </c>
      <c r="D941" s="37">
        <f t="shared" si="44"/>
        <v>5000</v>
      </c>
    </row>
    <row r="942" spans="1:4" x14ac:dyDescent="0.25">
      <c r="A942" s="190" t="str">
        <f t="shared" si="43"/>
        <v/>
      </c>
      <c r="B942" s="190" t="str">
        <f t="shared" si="42"/>
        <v/>
      </c>
      <c r="C942" s="16" t="s">
        <v>192</v>
      </c>
      <c r="D942" s="37">
        <f t="shared" si="44"/>
        <v>5000</v>
      </c>
    </row>
    <row r="943" spans="1:4" x14ac:dyDescent="0.25">
      <c r="A943" s="190" t="str">
        <f t="shared" si="43"/>
        <v/>
      </c>
      <c r="B943" s="190" t="str">
        <f t="shared" si="42"/>
        <v/>
      </c>
      <c r="C943" s="16" t="s">
        <v>192</v>
      </c>
      <c r="D943" s="37">
        <f t="shared" si="44"/>
        <v>5000</v>
      </c>
    </row>
    <row r="944" spans="1:4" x14ac:dyDescent="0.25">
      <c r="A944" s="190" t="str">
        <f t="shared" si="43"/>
        <v/>
      </c>
      <c r="B944" s="190" t="str">
        <f t="shared" si="42"/>
        <v/>
      </c>
      <c r="C944" s="16" t="s">
        <v>192</v>
      </c>
      <c r="D944" s="37">
        <f t="shared" si="44"/>
        <v>5000</v>
      </c>
    </row>
    <row r="945" spans="1:4" x14ac:dyDescent="0.25">
      <c r="A945" s="190" t="str">
        <f t="shared" si="43"/>
        <v/>
      </c>
      <c r="B945" s="190" t="str">
        <f t="shared" si="42"/>
        <v/>
      </c>
      <c r="C945" s="16" t="s">
        <v>192</v>
      </c>
      <c r="D945" s="37">
        <f t="shared" si="44"/>
        <v>5000</v>
      </c>
    </row>
    <row r="946" spans="1:4" x14ac:dyDescent="0.25">
      <c r="A946" s="190" t="str">
        <f t="shared" si="43"/>
        <v/>
      </c>
      <c r="B946" s="190" t="str">
        <f t="shared" si="42"/>
        <v/>
      </c>
      <c r="C946" s="16" t="s">
        <v>192</v>
      </c>
      <c r="D946" s="37">
        <f t="shared" si="44"/>
        <v>5000</v>
      </c>
    </row>
    <row r="947" spans="1:4" x14ac:dyDescent="0.25">
      <c r="A947" s="190" t="str">
        <f t="shared" si="43"/>
        <v/>
      </c>
      <c r="B947" s="190" t="str">
        <f t="shared" si="42"/>
        <v/>
      </c>
      <c r="C947" s="16" t="s">
        <v>192</v>
      </c>
      <c r="D947" s="37">
        <f t="shared" si="44"/>
        <v>5000</v>
      </c>
    </row>
    <row r="948" spans="1:4" x14ac:dyDescent="0.25">
      <c r="A948" s="190" t="str">
        <f t="shared" si="43"/>
        <v/>
      </c>
      <c r="B948" s="190" t="str">
        <f t="shared" si="42"/>
        <v/>
      </c>
      <c r="C948" s="16" t="s">
        <v>192</v>
      </c>
      <c r="D948" s="37">
        <f t="shared" si="44"/>
        <v>5000</v>
      </c>
    </row>
    <row r="949" spans="1:4" x14ac:dyDescent="0.25">
      <c r="A949" s="190" t="str">
        <f t="shared" si="43"/>
        <v/>
      </c>
      <c r="B949" s="190" t="str">
        <f t="shared" si="42"/>
        <v/>
      </c>
      <c r="C949" s="16" t="s">
        <v>192</v>
      </c>
      <c r="D949" s="37">
        <f t="shared" si="44"/>
        <v>5000</v>
      </c>
    </row>
    <row r="950" spans="1:4" x14ac:dyDescent="0.25">
      <c r="A950" s="190" t="str">
        <f t="shared" si="43"/>
        <v/>
      </c>
      <c r="B950" s="190" t="str">
        <f t="shared" si="42"/>
        <v/>
      </c>
      <c r="C950" s="16" t="s">
        <v>192</v>
      </c>
      <c r="D950" s="37">
        <f t="shared" si="44"/>
        <v>5000</v>
      </c>
    </row>
    <row r="951" spans="1:4" x14ac:dyDescent="0.25">
      <c r="A951" s="190" t="str">
        <f t="shared" si="43"/>
        <v/>
      </c>
      <c r="B951" s="190" t="str">
        <f t="shared" si="42"/>
        <v/>
      </c>
      <c r="C951" s="16" t="s">
        <v>192</v>
      </c>
      <c r="D951" s="37">
        <f t="shared" si="44"/>
        <v>5000</v>
      </c>
    </row>
    <row r="952" spans="1:4" x14ac:dyDescent="0.25">
      <c r="A952" s="190" t="str">
        <f t="shared" si="43"/>
        <v/>
      </c>
      <c r="B952" s="190" t="str">
        <f t="shared" si="42"/>
        <v/>
      </c>
      <c r="C952" s="16" t="s">
        <v>192</v>
      </c>
      <c r="D952" s="37">
        <f t="shared" si="44"/>
        <v>5000</v>
      </c>
    </row>
    <row r="953" spans="1:4" x14ac:dyDescent="0.25">
      <c r="A953" s="190" t="str">
        <f t="shared" si="43"/>
        <v/>
      </c>
      <c r="B953" s="190" t="str">
        <f t="shared" si="42"/>
        <v/>
      </c>
      <c r="C953" s="16" t="s">
        <v>192</v>
      </c>
      <c r="D953" s="37">
        <f t="shared" si="44"/>
        <v>5000</v>
      </c>
    </row>
    <row r="954" spans="1:4" x14ac:dyDescent="0.25">
      <c r="A954" s="190" t="str">
        <f t="shared" si="43"/>
        <v/>
      </c>
      <c r="B954" s="190" t="str">
        <f t="shared" si="42"/>
        <v/>
      </c>
      <c r="C954" s="16" t="s">
        <v>192</v>
      </c>
      <c r="D954" s="37">
        <f t="shared" si="44"/>
        <v>5000</v>
      </c>
    </row>
    <row r="955" spans="1:4" x14ac:dyDescent="0.25">
      <c r="A955" s="190" t="str">
        <f t="shared" si="43"/>
        <v/>
      </c>
      <c r="B955" s="190" t="str">
        <f t="shared" si="42"/>
        <v/>
      </c>
      <c r="C955" s="16" t="s">
        <v>192</v>
      </c>
      <c r="D955" s="37">
        <f t="shared" si="44"/>
        <v>5000</v>
      </c>
    </row>
    <row r="956" spans="1:4" x14ac:dyDescent="0.25">
      <c r="A956" s="190" t="str">
        <f t="shared" si="43"/>
        <v/>
      </c>
      <c r="B956" s="190" t="str">
        <f t="shared" si="42"/>
        <v/>
      </c>
      <c r="C956" s="16" t="s">
        <v>192</v>
      </c>
      <c r="D956" s="37">
        <f t="shared" si="44"/>
        <v>5000</v>
      </c>
    </row>
    <row r="957" spans="1:4" x14ac:dyDescent="0.25">
      <c r="A957" s="190" t="str">
        <f t="shared" si="43"/>
        <v/>
      </c>
      <c r="B957" s="190" t="str">
        <f t="shared" si="42"/>
        <v/>
      </c>
      <c r="C957" s="16" t="s">
        <v>192</v>
      </c>
      <c r="D957" s="37">
        <f t="shared" si="44"/>
        <v>5000</v>
      </c>
    </row>
    <row r="958" spans="1:4" x14ac:dyDescent="0.25">
      <c r="A958" s="190" t="str">
        <f t="shared" si="43"/>
        <v/>
      </c>
      <c r="B958" s="190" t="str">
        <f t="shared" si="42"/>
        <v/>
      </c>
      <c r="C958" s="16" t="s">
        <v>192</v>
      </c>
      <c r="D958" s="37">
        <f t="shared" si="44"/>
        <v>5000</v>
      </c>
    </row>
    <row r="959" spans="1:4" x14ac:dyDescent="0.25">
      <c r="A959" s="190" t="str">
        <f t="shared" si="43"/>
        <v/>
      </c>
      <c r="B959" s="190" t="str">
        <f t="shared" si="42"/>
        <v/>
      </c>
      <c r="C959" s="16" t="s">
        <v>192</v>
      </c>
      <c r="D959" s="37">
        <f t="shared" si="44"/>
        <v>5000</v>
      </c>
    </row>
    <row r="960" spans="1:4" x14ac:dyDescent="0.25">
      <c r="A960" s="190" t="str">
        <f t="shared" si="43"/>
        <v/>
      </c>
      <c r="B960" s="190" t="str">
        <f t="shared" si="42"/>
        <v/>
      </c>
      <c r="C960" s="16" t="s">
        <v>192</v>
      </c>
      <c r="D960" s="37">
        <f t="shared" si="44"/>
        <v>5000</v>
      </c>
    </row>
    <row r="961" spans="1:4" x14ac:dyDescent="0.25">
      <c r="A961" s="190" t="str">
        <f t="shared" si="43"/>
        <v/>
      </c>
      <c r="B961" s="190" t="str">
        <f t="shared" si="42"/>
        <v/>
      </c>
      <c r="C961" s="16" t="s">
        <v>192</v>
      </c>
      <c r="D961" s="37">
        <f t="shared" si="44"/>
        <v>5000</v>
      </c>
    </row>
    <row r="962" spans="1:4" x14ac:dyDescent="0.25">
      <c r="A962" s="190" t="str">
        <f t="shared" si="43"/>
        <v/>
      </c>
      <c r="B962" s="190" t="str">
        <f t="shared" si="42"/>
        <v/>
      </c>
      <c r="C962" s="16" t="s">
        <v>192</v>
      </c>
      <c r="D962" s="37">
        <f t="shared" si="44"/>
        <v>5000</v>
      </c>
    </row>
    <row r="963" spans="1:4" x14ac:dyDescent="0.25">
      <c r="A963" s="190" t="str">
        <f t="shared" si="43"/>
        <v/>
      </c>
      <c r="B963" s="190" t="str">
        <f t="shared" si="42"/>
        <v/>
      </c>
      <c r="C963" s="16" t="s">
        <v>192</v>
      </c>
      <c r="D963" s="37">
        <f t="shared" si="44"/>
        <v>5000</v>
      </c>
    </row>
    <row r="964" spans="1:4" x14ac:dyDescent="0.25">
      <c r="A964" s="190" t="str">
        <f t="shared" si="43"/>
        <v/>
      </c>
      <c r="B964" s="190" t="str">
        <f t="shared" si="42"/>
        <v/>
      </c>
      <c r="C964" s="16" t="s">
        <v>192</v>
      </c>
      <c r="D964" s="37">
        <f t="shared" si="44"/>
        <v>5000</v>
      </c>
    </row>
    <row r="965" spans="1:4" x14ac:dyDescent="0.25">
      <c r="A965" s="190" t="str">
        <f t="shared" si="43"/>
        <v/>
      </c>
      <c r="B965" s="190" t="str">
        <f t="shared" si="42"/>
        <v/>
      </c>
      <c r="C965" s="16" t="s">
        <v>192</v>
      </c>
      <c r="D965" s="37">
        <f t="shared" si="44"/>
        <v>5000</v>
      </c>
    </row>
    <row r="966" spans="1:4" x14ac:dyDescent="0.25">
      <c r="A966" s="190" t="str">
        <f t="shared" si="43"/>
        <v/>
      </c>
      <c r="B966" s="190" t="str">
        <f t="shared" si="42"/>
        <v/>
      </c>
      <c r="C966" s="16" t="s">
        <v>192</v>
      </c>
      <c r="D966" s="37">
        <f t="shared" si="44"/>
        <v>5000</v>
      </c>
    </row>
    <row r="967" spans="1:4" x14ac:dyDescent="0.25">
      <c r="A967" s="190" t="str">
        <f t="shared" si="43"/>
        <v/>
      </c>
      <c r="B967" s="190" t="str">
        <f t="shared" ref="B967:B1030" si="45">IF(A967=1,"JANEIRO",IF(A967=2,"FEVEREIRO",IF(A967=3,"MARÇO",IF(A967=4,"ABRIL",IF(A967=5,"MAIO",IF(A967=6,"JUNHO",IF(A967=7,"JULHO",IF(A967=8,"AGOSTO",IF(A967=9,"SETEMBRO",IF(A967=10,"OUTUBRO",IF(A967=11,"NOVEMBRO",IF(A967=12,"DEZEMBRO",""))))))))))))</f>
        <v/>
      </c>
      <c r="C967" s="16" t="s">
        <v>192</v>
      </c>
      <c r="D967" s="37">
        <f t="shared" si="44"/>
        <v>5000</v>
      </c>
    </row>
    <row r="968" spans="1:4" x14ac:dyDescent="0.25">
      <c r="A968" s="190" t="str">
        <f t="shared" ref="A968:A1031" si="46">IFERROR(MONTH(C968),"")</f>
        <v/>
      </c>
      <c r="B968" s="190" t="str">
        <f t="shared" si="45"/>
        <v/>
      </c>
      <c r="C968" s="16" t="s">
        <v>192</v>
      </c>
      <c r="D968" s="37">
        <f t="shared" ref="D968:D1031" si="47">D967+F968</f>
        <v>5000</v>
      </c>
    </row>
    <row r="969" spans="1:4" x14ac:dyDescent="0.25">
      <c r="A969" s="190" t="str">
        <f t="shared" si="46"/>
        <v/>
      </c>
      <c r="B969" s="190" t="str">
        <f t="shared" si="45"/>
        <v/>
      </c>
      <c r="C969" s="16" t="s">
        <v>192</v>
      </c>
      <c r="D969" s="37">
        <f t="shared" si="47"/>
        <v>5000</v>
      </c>
    </row>
    <row r="970" spans="1:4" x14ac:dyDescent="0.25">
      <c r="A970" s="190" t="str">
        <f t="shared" si="46"/>
        <v/>
      </c>
      <c r="B970" s="190" t="str">
        <f t="shared" si="45"/>
        <v/>
      </c>
      <c r="C970" s="16" t="s">
        <v>192</v>
      </c>
      <c r="D970" s="37">
        <f t="shared" si="47"/>
        <v>5000</v>
      </c>
    </row>
    <row r="971" spans="1:4" x14ac:dyDescent="0.25">
      <c r="A971" s="190" t="str">
        <f t="shared" si="46"/>
        <v/>
      </c>
      <c r="B971" s="190" t="str">
        <f t="shared" si="45"/>
        <v/>
      </c>
      <c r="C971" s="16" t="s">
        <v>192</v>
      </c>
      <c r="D971" s="37">
        <f t="shared" si="47"/>
        <v>5000</v>
      </c>
    </row>
    <row r="972" spans="1:4" x14ac:dyDescent="0.25">
      <c r="A972" s="190" t="str">
        <f t="shared" si="46"/>
        <v/>
      </c>
      <c r="B972" s="190" t="str">
        <f t="shared" si="45"/>
        <v/>
      </c>
      <c r="C972" s="16" t="s">
        <v>192</v>
      </c>
      <c r="D972" s="37">
        <f t="shared" si="47"/>
        <v>5000</v>
      </c>
    </row>
    <row r="973" spans="1:4" x14ac:dyDescent="0.25">
      <c r="A973" s="190" t="str">
        <f t="shared" si="46"/>
        <v/>
      </c>
      <c r="B973" s="190" t="str">
        <f t="shared" si="45"/>
        <v/>
      </c>
      <c r="C973" s="16" t="s">
        <v>192</v>
      </c>
      <c r="D973" s="37">
        <f t="shared" si="47"/>
        <v>5000</v>
      </c>
    </row>
    <row r="974" spans="1:4" x14ac:dyDescent="0.25">
      <c r="A974" s="190" t="str">
        <f t="shared" si="46"/>
        <v/>
      </c>
      <c r="B974" s="190" t="str">
        <f t="shared" si="45"/>
        <v/>
      </c>
      <c r="C974" s="16" t="s">
        <v>192</v>
      </c>
      <c r="D974" s="37">
        <f t="shared" si="47"/>
        <v>5000</v>
      </c>
    </row>
    <row r="975" spans="1:4" x14ac:dyDescent="0.25">
      <c r="A975" s="190" t="str">
        <f t="shared" si="46"/>
        <v/>
      </c>
      <c r="B975" s="190" t="str">
        <f t="shared" si="45"/>
        <v/>
      </c>
      <c r="C975" s="16" t="s">
        <v>192</v>
      </c>
      <c r="D975" s="37">
        <f t="shared" si="47"/>
        <v>5000</v>
      </c>
    </row>
    <row r="976" spans="1:4" x14ac:dyDescent="0.25">
      <c r="A976" s="190" t="str">
        <f t="shared" si="46"/>
        <v/>
      </c>
      <c r="B976" s="190" t="str">
        <f t="shared" si="45"/>
        <v/>
      </c>
      <c r="C976" s="16" t="s">
        <v>192</v>
      </c>
      <c r="D976" s="37">
        <f t="shared" si="47"/>
        <v>5000</v>
      </c>
    </row>
    <row r="977" spans="1:4" x14ac:dyDescent="0.25">
      <c r="A977" s="190" t="str">
        <f t="shared" si="46"/>
        <v/>
      </c>
      <c r="B977" s="190" t="str">
        <f t="shared" si="45"/>
        <v/>
      </c>
      <c r="C977" s="16" t="s">
        <v>192</v>
      </c>
      <c r="D977" s="37">
        <f t="shared" si="47"/>
        <v>5000</v>
      </c>
    </row>
    <row r="978" spans="1:4" x14ac:dyDescent="0.25">
      <c r="A978" s="190" t="str">
        <f t="shared" si="46"/>
        <v/>
      </c>
      <c r="B978" s="190" t="str">
        <f t="shared" si="45"/>
        <v/>
      </c>
      <c r="C978" s="16" t="s">
        <v>192</v>
      </c>
      <c r="D978" s="37">
        <f t="shared" si="47"/>
        <v>5000</v>
      </c>
    </row>
    <row r="979" spans="1:4" x14ac:dyDescent="0.25">
      <c r="A979" s="190" t="str">
        <f t="shared" si="46"/>
        <v/>
      </c>
      <c r="B979" s="190" t="str">
        <f t="shared" si="45"/>
        <v/>
      </c>
      <c r="C979" s="16" t="s">
        <v>192</v>
      </c>
      <c r="D979" s="37">
        <f t="shared" si="47"/>
        <v>5000</v>
      </c>
    </row>
    <row r="980" spans="1:4" x14ac:dyDescent="0.25">
      <c r="A980" s="190" t="str">
        <f t="shared" si="46"/>
        <v/>
      </c>
      <c r="B980" s="190" t="str">
        <f t="shared" si="45"/>
        <v/>
      </c>
      <c r="C980" s="16" t="s">
        <v>192</v>
      </c>
      <c r="D980" s="37">
        <f t="shared" si="47"/>
        <v>5000</v>
      </c>
    </row>
    <row r="981" spans="1:4" x14ac:dyDescent="0.25">
      <c r="A981" s="190" t="str">
        <f t="shared" si="46"/>
        <v/>
      </c>
      <c r="B981" s="190" t="str">
        <f t="shared" si="45"/>
        <v/>
      </c>
      <c r="C981" s="16" t="s">
        <v>192</v>
      </c>
      <c r="D981" s="37">
        <f t="shared" si="47"/>
        <v>5000</v>
      </c>
    </row>
    <row r="982" spans="1:4" x14ac:dyDescent="0.25">
      <c r="A982" s="190" t="str">
        <f t="shared" si="46"/>
        <v/>
      </c>
      <c r="B982" s="190" t="str">
        <f t="shared" si="45"/>
        <v/>
      </c>
      <c r="C982" s="16" t="s">
        <v>192</v>
      </c>
      <c r="D982" s="37">
        <f t="shared" si="47"/>
        <v>5000</v>
      </c>
    </row>
    <row r="983" spans="1:4" x14ac:dyDescent="0.25">
      <c r="A983" s="190" t="str">
        <f t="shared" si="46"/>
        <v/>
      </c>
      <c r="B983" s="190" t="str">
        <f t="shared" si="45"/>
        <v/>
      </c>
      <c r="C983" s="16" t="s">
        <v>192</v>
      </c>
      <c r="D983" s="37">
        <f t="shared" si="47"/>
        <v>5000</v>
      </c>
    </row>
    <row r="984" spans="1:4" x14ac:dyDescent="0.25">
      <c r="A984" s="190" t="str">
        <f t="shared" si="46"/>
        <v/>
      </c>
      <c r="B984" s="190" t="str">
        <f t="shared" si="45"/>
        <v/>
      </c>
      <c r="C984" s="16" t="s">
        <v>192</v>
      </c>
      <c r="D984" s="37">
        <f t="shared" si="47"/>
        <v>5000</v>
      </c>
    </row>
    <row r="985" spans="1:4" x14ac:dyDescent="0.25">
      <c r="A985" s="190" t="str">
        <f t="shared" si="46"/>
        <v/>
      </c>
      <c r="B985" s="190" t="str">
        <f t="shared" si="45"/>
        <v/>
      </c>
      <c r="C985" s="16" t="s">
        <v>192</v>
      </c>
      <c r="D985" s="37">
        <f t="shared" si="47"/>
        <v>5000</v>
      </c>
    </row>
    <row r="986" spans="1:4" x14ac:dyDescent="0.25">
      <c r="A986" s="190" t="str">
        <f t="shared" si="46"/>
        <v/>
      </c>
      <c r="B986" s="190" t="str">
        <f t="shared" si="45"/>
        <v/>
      </c>
      <c r="C986" s="16" t="s">
        <v>192</v>
      </c>
      <c r="D986" s="37">
        <f t="shared" si="47"/>
        <v>5000</v>
      </c>
    </row>
    <row r="987" spans="1:4" x14ac:dyDescent="0.25">
      <c r="A987" s="190" t="str">
        <f t="shared" si="46"/>
        <v/>
      </c>
      <c r="B987" s="190" t="str">
        <f t="shared" si="45"/>
        <v/>
      </c>
      <c r="C987" s="16" t="s">
        <v>192</v>
      </c>
      <c r="D987" s="37">
        <f t="shared" si="47"/>
        <v>5000</v>
      </c>
    </row>
    <row r="988" spans="1:4" x14ac:dyDescent="0.25">
      <c r="A988" s="190" t="str">
        <f t="shared" si="46"/>
        <v/>
      </c>
      <c r="B988" s="190" t="str">
        <f t="shared" si="45"/>
        <v/>
      </c>
      <c r="C988" s="16" t="s">
        <v>192</v>
      </c>
      <c r="D988" s="37">
        <f t="shared" si="47"/>
        <v>5000</v>
      </c>
    </row>
    <row r="989" spans="1:4" x14ac:dyDescent="0.25">
      <c r="A989" s="190" t="str">
        <f t="shared" si="46"/>
        <v/>
      </c>
      <c r="B989" s="190" t="str">
        <f t="shared" si="45"/>
        <v/>
      </c>
      <c r="C989" s="16" t="s">
        <v>192</v>
      </c>
      <c r="D989" s="37">
        <f t="shared" si="47"/>
        <v>5000</v>
      </c>
    </row>
    <row r="990" spans="1:4" x14ac:dyDescent="0.25">
      <c r="A990" s="190" t="str">
        <f t="shared" si="46"/>
        <v/>
      </c>
      <c r="B990" s="190" t="str">
        <f t="shared" si="45"/>
        <v/>
      </c>
      <c r="C990" s="16" t="s">
        <v>192</v>
      </c>
      <c r="D990" s="37">
        <f t="shared" si="47"/>
        <v>5000</v>
      </c>
    </row>
    <row r="991" spans="1:4" x14ac:dyDescent="0.25">
      <c r="A991" s="190" t="str">
        <f t="shared" si="46"/>
        <v/>
      </c>
      <c r="B991" s="190" t="str">
        <f t="shared" si="45"/>
        <v/>
      </c>
      <c r="C991" s="16" t="s">
        <v>192</v>
      </c>
      <c r="D991" s="37">
        <f t="shared" si="47"/>
        <v>5000</v>
      </c>
    </row>
    <row r="992" spans="1:4" x14ac:dyDescent="0.25">
      <c r="A992" s="190" t="str">
        <f t="shared" si="46"/>
        <v/>
      </c>
      <c r="B992" s="190" t="str">
        <f t="shared" si="45"/>
        <v/>
      </c>
      <c r="C992" s="16" t="s">
        <v>192</v>
      </c>
      <c r="D992" s="37">
        <f t="shared" si="47"/>
        <v>5000</v>
      </c>
    </row>
    <row r="993" spans="1:4" x14ac:dyDescent="0.25">
      <c r="A993" s="190" t="str">
        <f t="shared" si="46"/>
        <v/>
      </c>
      <c r="B993" s="190" t="str">
        <f t="shared" si="45"/>
        <v/>
      </c>
      <c r="C993" s="16" t="s">
        <v>192</v>
      </c>
      <c r="D993" s="37">
        <f t="shared" si="47"/>
        <v>5000</v>
      </c>
    </row>
    <row r="994" spans="1:4" x14ac:dyDescent="0.25">
      <c r="A994" s="190" t="str">
        <f t="shared" si="46"/>
        <v/>
      </c>
      <c r="B994" s="190" t="str">
        <f t="shared" si="45"/>
        <v/>
      </c>
      <c r="C994" s="16" t="s">
        <v>192</v>
      </c>
      <c r="D994" s="37">
        <f t="shared" si="47"/>
        <v>5000</v>
      </c>
    </row>
    <row r="995" spans="1:4" x14ac:dyDescent="0.25">
      <c r="A995" s="190" t="str">
        <f t="shared" si="46"/>
        <v/>
      </c>
      <c r="B995" s="190" t="str">
        <f t="shared" si="45"/>
        <v/>
      </c>
      <c r="C995" s="16" t="s">
        <v>192</v>
      </c>
      <c r="D995" s="37">
        <f t="shared" si="47"/>
        <v>5000</v>
      </c>
    </row>
    <row r="996" spans="1:4" x14ac:dyDescent="0.25">
      <c r="A996" s="190" t="str">
        <f t="shared" si="46"/>
        <v/>
      </c>
      <c r="B996" s="190" t="str">
        <f t="shared" si="45"/>
        <v/>
      </c>
      <c r="C996" s="16" t="s">
        <v>192</v>
      </c>
      <c r="D996" s="37">
        <f t="shared" si="47"/>
        <v>5000</v>
      </c>
    </row>
    <row r="997" spans="1:4" x14ac:dyDescent="0.25">
      <c r="A997" s="190" t="str">
        <f t="shared" si="46"/>
        <v/>
      </c>
      <c r="B997" s="190" t="str">
        <f t="shared" si="45"/>
        <v/>
      </c>
      <c r="C997" s="16" t="s">
        <v>192</v>
      </c>
      <c r="D997" s="37">
        <f t="shared" si="47"/>
        <v>5000</v>
      </c>
    </row>
    <row r="998" spans="1:4" x14ac:dyDescent="0.25">
      <c r="A998" s="190" t="str">
        <f t="shared" si="46"/>
        <v/>
      </c>
      <c r="B998" s="190" t="str">
        <f t="shared" si="45"/>
        <v/>
      </c>
      <c r="C998" s="16" t="s">
        <v>192</v>
      </c>
      <c r="D998" s="37">
        <f t="shared" si="47"/>
        <v>5000</v>
      </c>
    </row>
    <row r="999" spans="1:4" x14ac:dyDescent="0.25">
      <c r="A999" s="190" t="str">
        <f t="shared" si="46"/>
        <v/>
      </c>
      <c r="B999" s="190" t="str">
        <f t="shared" si="45"/>
        <v/>
      </c>
      <c r="C999" s="16" t="s">
        <v>192</v>
      </c>
      <c r="D999" s="37">
        <f t="shared" si="47"/>
        <v>5000</v>
      </c>
    </row>
    <row r="1000" spans="1:4" x14ac:dyDescent="0.25">
      <c r="A1000" s="190" t="str">
        <f t="shared" si="46"/>
        <v/>
      </c>
      <c r="B1000" s="190" t="str">
        <f t="shared" si="45"/>
        <v/>
      </c>
      <c r="C1000" s="16" t="s">
        <v>192</v>
      </c>
      <c r="D1000" s="37">
        <f t="shared" si="47"/>
        <v>5000</v>
      </c>
    </row>
    <row r="1001" spans="1:4" x14ac:dyDescent="0.25">
      <c r="A1001" s="190" t="str">
        <f t="shared" si="46"/>
        <v/>
      </c>
      <c r="B1001" s="190" t="str">
        <f t="shared" si="45"/>
        <v/>
      </c>
      <c r="C1001" s="16" t="s">
        <v>192</v>
      </c>
      <c r="D1001" s="37">
        <f t="shared" si="47"/>
        <v>5000</v>
      </c>
    </row>
    <row r="1002" spans="1:4" x14ac:dyDescent="0.25">
      <c r="A1002" s="190" t="str">
        <f t="shared" si="46"/>
        <v/>
      </c>
      <c r="B1002" s="190" t="str">
        <f t="shared" si="45"/>
        <v/>
      </c>
      <c r="C1002" s="16" t="s">
        <v>192</v>
      </c>
      <c r="D1002" s="37">
        <f t="shared" si="47"/>
        <v>5000</v>
      </c>
    </row>
    <row r="1003" spans="1:4" x14ac:dyDescent="0.25">
      <c r="A1003" s="190" t="str">
        <f t="shared" si="46"/>
        <v/>
      </c>
      <c r="B1003" s="190" t="str">
        <f t="shared" si="45"/>
        <v/>
      </c>
      <c r="C1003" s="16" t="s">
        <v>192</v>
      </c>
      <c r="D1003" s="37">
        <f t="shared" si="47"/>
        <v>5000</v>
      </c>
    </row>
    <row r="1004" spans="1:4" x14ac:dyDescent="0.25">
      <c r="A1004" s="190" t="str">
        <f t="shared" si="46"/>
        <v/>
      </c>
      <c r="B1004" s="190" t="str">
        <f t="shared" si="45"/>
        <v/>
      </c>
      <c r="C1004" s="16" t="s">
        <v>192</v>
      </c>
      <c r="D1004" s="37">
        <f t="shared" si="47"/>
        <v>5000</v>
      </c>
    </row>
    <row r="1005" spans="1:4" x14ac:dyDescent="0.25">
      <c r="A1005" s="190" t="str">
        <f t="shared" si="46"/>
        <v/>
      </c>
      <c r="B1005" s="190" t="str">
        <f t="shared" si="45"/>
        <v/>
      </c>
      <c r="C1005" s="16" t="s">
        <v>192</v>
      </c>
      <c r="D1005" s="37">
        <f t="shared" si="47"/>
        <v>5000</v>
      </c>
    </row>
    <row r="1006" spans="1:4" x14ac:dyDescent="0.25">
      <c r="A1006" s="190" t="str">
        <f t="shared" si="46"/>
        <v/>
      </c>
      <c r="B1006" s="190" t="str">
        <f t="shared" si="45"/>
        <v/>
      </c>
      <c r="C1006" s="16" t="s">
        <v>192</v>
      </c>
      <c r="D1006" s="37">
        <f t="shared" si="47"/>
        <v>5000</v>
      </c>
    </row>
    <row r="1007" spans="1:4" x14ac:dyDescent="0.25">
      <c r="A1007" s="190" t="str">
        <f t="shared" si="46"/>
        <v/>
      </c>
      <c r="B1007" s="190" t="str">
        <f t="shared" si="45"/>
        <v/>
      </c>
      <c r="C1007" s="16" t="s">
        <v>192</v>
      </c>
      <c r="D1007" s="37">
        <f t="shared" si="47"/>
        <v>5000</v>
      </c>
    </row>
    <row r="1008" spans="1:4" x14ac:dyDescent="0.25">
      <c r="A1008" s="190" t="str">
        <f t="shared" si="46"/>
        <v/>
      </c>
      <c r="B1008" s="190" t="str">
        <f t="shared" si="45"/>
        <v/>
      </c>
      <c r="C1008" s="16" t="s">
        <v>192</v>
      </c>
      <c r="D1008" s="37">
        <f t="shared" si="47"/>
        <v>5000</v>
      </c>
    </row>
    <row r="1009" spans="1:4" x14ac:dyDescent="0.25">
      <c r="A1009" s="190" t="str">
        <f t="shared" si="46"/>
        <v/>
      </c>
      <c r="B1009" s="190" t="str">
        <f t="shared" si="45"/>
        <v/>
      </c>
      <c r="C1009" s="16" t="s">
        <v>192</v>
      </c>
      <c r="D1009" s="37">
        <f t="shared" si="47"/>
        <v>5000</v>
      </c>
    </row>
    <row r="1010" spans="1:4" x14ac:dyDescent="0.25">
      <c r="A1010" s="190" t="str">
        <f t="shared" si="46"/>
        <v/>
      </c>
      <c r="B1010" s="190" t="str">
        <f t="shared" si="45"/>
        <v/>
      </c>
      <c r="C1010" s="16" t="s">
        <v>192</v>
      </c>
      <c r="D1010" s="37">
        <f t="shared" si="47"/>
        <v>5000</v>
      </c>
    </row>
    <row r="1011" spans="1:4" x14ac:dyDescent="0.25">
      <c r="A1011" s="190" t="str">
        <f t="shared" si="46"/>
        <v/>
      </c>
      <c r="B1011" s="190" t="str">
        <f t="shared" si="45"/>
        <v/>
      </c>
      <c r="C1011" s="16" t="s">
        <v>192</v>
      </c>
      <c r="D1011" s="37">
        <f t="shared" si="47"/>
        <v>5000</v>
      </c>
    </row>
    <row r="1012" spans="1:4" x14ac:dyDescent="0.25">
      <c r="A1012" s="190" t="str">
        <f t="shared" si="46"/>
        <v/>
      </c>
      <c r="B1012" s="190" t="str">
        <f t="shared" si="45"/>
        <v/>
      </c>
      <c r="C1012" s="16" t="s">
        <v>192</v>
      </c>
      <c r="D1012" s="37">
        <f t="shared" si="47"/>
        <v>5000</v>
      </c>
    </row>
    <row r="1013" spans="1:4" x14ac:dyDescent="0.25">
      <c r="A1013" s="190" t="str">
        <f t="shared" si="46"/>
        <v/>
      </c>
      <c r="B1013" s="190" t="str">
        <f t="shared" si="45"/>
        <v/>
      </c>
      <c r="C1013" s="16" t="s">
        <v>192</v>
      </c>
      <c r="D1013" s="37">
        <f t="shared" si="47"/>
        <v>5000</v>
      </c>
    </row>
    <row r="1014" spans="1:4" x14ac:dyDescent="0.25">
      <c r="A1014" s="190" t="str">
        <f t="shared" si="46"/>
        <v/>
      </c>
      <c r="B1014" s="190" t="str">
        <f t="shared" si="45"/>
        <v/>
      </c>
      <c r="C1014" s="16" t="s">
        <v>192</v>
      </c>
      <c r="D1014" s="37">
        <f t="shared" si="47"/>
        <v>5000</v>
      </c>
    </row>
    <row r="1015" spans="1:4" x14ac:dyDescent="0.25">
      <c r="A1015" s="190" t="str">
        <f t="shared" si="46"/>
        <v/>
      </c>
      <c r="B1015" s="190" t="str">
        <f t="shared" si="45"/>
        <v/>
      </c>
      <c r="C1015" s="16" t="s">
        <v>192</v>
      </c>
      <c r="D1015" s="37">
        <f t="shared" si="47"/>
        <v>5000</v>
      </c>
    </row>
    <row r="1016" spans="1:4" x14ac:dyDescent="0.25">
      <c r="A1016" s="190" t="str">
        <f t="shared" si="46"/>
        <v/>
      </c>
      <c r="B1016" s="190" t="str">
        <f t="shared" si="45"/>
        <v/>
      </c>
      <c r="C1016" s="16" t="s">
        <v>192</v>
      </c>
      <c r="D1016" s="37">
        <f t="shared" si="47"/>
        <v>5000</v>
      </c>
    </row>
    <row r="1017" spans="1:4" x14ac:dyDescent="0.25">
      <c r="A1017" s="190" t="str">
        <f t="shared" si="46"/>
        <v/>
      </c>
      <c r="B1017" s="190" t="str">
        <f t="shared" si="45"/>
        <v/>
      </c>
      <c r="C1017" s="16" t="s">
        <v>192</v>
      </c>
      <c r="D1017" s="37">
        <f t="shared" si="47"/>
        <v>5000</v>
      </c>
    </row>
    <row r="1018" spans="1:4" x14ac:dyDescent="0.25">
      <c r="A1018" s="190" t="str">
        <f t="shared" si="46"/>
        <v/>
      </c>
      <c r="B1018" s="190" t="str">
        <f t="shared" si="45"/>
        <v/>
      </c>
      <c r="C1018" s="16" t="s">
        <v>192</v>
      </c>
      <c r="D1018" s="37">
        <f t="shared" si="47"/>
        <v>5000</v>
      </c>
    </row>
    <row r="1019" spans="1:4" x14ac:dyDescent="0.25">
      <c r="A1019" s="190" t="str">
        <f t="shared" si="46"/>
        <v/>
      </c>
      <c r="B1019" s="190" t="str">
        <f t="shared" si="45"/>
        <v/>
      </c>
      <c r="C1019" s="16" t="s">
        <v>192</v>
      </c>
      <c r="D1019" s="37">
        <f t="shared" si="47"/>
        <v>5000</v>
      </c>
    </row>
    <row r="1020" spans="1:4" x14ac:dyDescent="0.25">
      <c r="A1020" s="190" t="str">
        <f t="shared" si="46"/>
        <v/>
      </c>
      <c r="B1020" s="190" t="str">
        <f t="shared" si="45"/>
        <v/>
      </c>
      <c r="C1020" s="16" t="s">
        <v>192</v>
      </c>
      <c r="D1020" s="37">
        <f t="shared" si="47"/>
        <v>5000</v>
      </c>
    </row>
    <row r="1021" spans="1:4" x14ac:dyDescent="0.25">
      <c r="A1021" s="190" t="str">
        <f t="shared" si="46"/>
        <v/>
      </c>
      <c r="B1021" s="190" t="str">
        <f t="shared" si="45"/>
        <v/>
      </c>
      <c r="C1021" s="16" t="s">
        <v>192</v>
      </c>
      <c r="D1021" s="37">
        <f t="shared" si="47"/>
        <v>5000</v>
      </c>
    </row>
    <row r="1022" spans="1:4" x14ac:dyDescent="0.25">
      <c r="A1022" s="190" t="str">
        <f t="shared" si="46"/>
        <v/>
      </c>
      <c r="B1022" s="190" t="str">
        <f t="shared" si="45"/>
        <v/>
      </c>
      <c r="C1022" s="16" t="s">
        <v>192</v>
      </c>
      <c r="D1022" s="37">
        <f t="shared" si="47"/>
        <v>5000</v>
      </c>
    </row>
    <row r="1023" spans="1:4" x14ac:dyDescent="0.25">
      <c r="A1023" s="190" t="str">
        <f t="shared" si="46"/>
        <v/>
      </c>
      <c r="B1023" s="190" t="str">
        <f t="shared" si="45"/>
        <v/>
      </c>
      <c r="C1023" s="16" t="s">
        <v>192</v>
      </c>
      <c r="D1023" s="37">
        <f t="shared" si="47"/>
        <v>5000</v>
      </c>
    </row>
    <row r="1024" spans="1:4" x14ac:dyDescent="0.25">
      <c r="A1024" s="190" t="str">
        <f t="shared" si="46"/>
        <v/>
      </c>
      <c r="B1024" s="190" t="str">
        <f t="shared" si="45"/>
        <v/>
      </c>
      <c r="C1024" s="16" t="s">
        <v>192</v>
      </c>
      <c r="D1024" s="37">
        <f t="shared" si="47"/>
        <v>5000</v>
      </c>
    </row>
    <row r="1025" spans="1:4" x14ac:dyDescent="0.25">
      <c r="A1025" s="190" t="str">
        <f t="shared" si="46"/>
        <v/>
      </c>
      <c r="B1025" s="190" t="str">
        <f t="shared" si="45"/>
        <v/>
      </c>
      <c r="C1025" s="16" t="s">
        <v>192</v>
      </c>
      <c r="D1025" s="37">
        <f t="shared" si="47"/>
        <v>5000</v>
      </c>
    </row>
    <row r="1026" spans="1:4" x14ac:dyDescent="0.25">
      <c r="A1026" s="190" t="str">
        <f t="shared" si="46"/>
        <v/>
      </c>
      <c r="B1026" s="190" t="str">
        <f t="shared" si="45"/>
        <v/>
      </c>
      <c r="C1026" s="16" t="s">
        <v>192</v>
      </c>
      <c r="D1026" s="37">
        <f t="shared" si="47"/>
        <v>5000</v>
      </c>
    </row>
    <row r="1027" spans="1:4" x14ac:dyDescent="0.25">
      <c r="A1027" s="190" t="str">
        <f t="shared" si="46"/>
        <v/>
      </c>
      <c r="B1027" s="190" t="str">
        <f t="shared" si="45"/>
        <v/>
      </c>
      <c r="C1027" s="16" t="s">
        <v>192</v>
      </c>
      <c r="D1027" s="37">
        <f t="shared" si="47"/>
        <v>5000</v>
      </c>
    </row>
    <row r="1028" spans="1:4" x14ac:dyDescent="0.25">
      <c r="A1028" s="190" t="str">
        <f t="shared" si="46"/>
        <v/>
      </c>
      <c r="B1028" s="190" t="str">
        <f t="shared" si="45"/>
        <v/>
      </c>
      <c r="C1028" s="16" t="s">
        <v>192</v>
      </c>
      <c r="D1028" s="37">
        <f t="shared" si="47"/>
        <v>5000</v>
      </c>
    </row>
    <row r="1029" spans="1:4" x14ac:dyDescent="0.25">
      <c r="A1029" s="190" t="str">
        <f t="shared" si="46"/>
        <v/>
      </c>
      <c r="B1029" s="190" t="str">
        <f t="shared" si="45"/>
        <v/>
      </c>
      <c r="C1029" s="16" t="s">
        <v>192</v>
      </c>
      <c r="D1029" s="37">
        <f t="shared" si="47"/>
        <v>5000</v>
      </c>
    </row>
    <row r="1030" spans="1:4" x14ac:dyDescent="0.25">
      <c r="A1030" s="190" t="str">
        <f t="shared" si="46"/>
        <v/>
      </c>
      <c r="B1030" s="190" t="str">
        <f t="shared" si="45"/>
        <v/>
      </c>
      <c r="C1030" s="16" t="s">
        <v>192</v>
      </c>
      <c r="D1030" s="37">
        <f t="shared" si="47"/>
        <v>5000</v>
      </c>
    </row>
    <row r="1031" spans="1:4" x14ac:dyDescent="0.25">
      <c r="A1031" s="190" t="str">
        <f t="shared" si="46"/>
        <v/>
      </c>
      <c r="B1031" s="190" t="str">
        <f t="shared" ref="B1031:B1094" si="48">IF(A1031=1,"JANEIRO",IF(A1031=2,"FEVEREIRO",IF(A1031=3,"MARÇO",IF(A1031=4,"ABRIL",IF(A1031=5,"MAIO",IF(A1031=6,"JUNHO",IF(A1031=7,"JULHO",IF(A1031=8,"AGOSTO",IF(A1031=9,"SETEMBRO",IF(A1031=10,"OUTUBRO",IF(A1031=11,"NOVEMBRO",IF(A1031=12,"DEZEMBRO",""))))))))))))</f>
        <v/>
      </c>
      <c r="C1031" s="16" t="s">
        <v>192</v>
      </c>
      <c r="D1031" s="37">
        <f t="shared" si="47"/>
        <v>5000</v>
      </c>
    </row>
    <row r="1032" spans="1:4" x14ac:dyDescent="0.25">
      <c r="A1032" s="190" t="str">
        <f t="shared" ref="A1032:A1095" si="49">IFERROR(MONTH(C1032),"")</f>
        <v/>
      </c>
      <c r="B1032" s="190" t="str">
        <f t="shared" si="48"/>
        <v/>
      </c>
      <c r="C1032" s="16" t="s">
        <v>192</v>
      </c>
      <c r="D1032" s="37">
        <f t="shared" ref="D1032:D1095" si="50">D1031+F1032</f>
        <v>5000</v>
      </c>
    </row>
    <row r="1033" spans="1:4" x14ac:dyDescent="0.25">
      <c r="A1033" s="190" t="str">
        <f t="shared" si="49"/>
        <v/>
      </c>
      <c r="B1033" s="190" t="str">
        <f t="shared" si="48"/>
        <v/>
      </c>
      <c r="C1033" s="16" t="s">
        <v>192</v>
      </c>
      <c r="D1033" s="37">
        <f t="shared" si="50"/>
        <v>5000</v>
      </c>
    </row>
    <row r="1034" spans="1:4" x14ac:dyDescent="0.25">
      <c r="A1034" s="190" t="str">
        <f t="shared" si="49"/>
        <v/>
      </c>
      <c r="B1034" s="190" t="str">
        <f t="shared" si="48"/>
        <v/>
      </c>
      <c r="C1034" s="16" t="s">
        <v>192</v>
      </c>
      <c r="D1034" s="37">
        <f t="shared" si="50"/>
        <v>5000</v>
      </c>
    </row>
    <row r="1035" spans="1:4" x14ac:dyDescent="0.25">
      <c r="A1035" s="190" t="str">
        <f t="shared" si="49"/>
        <v/>
      </c>
      <c r="B1035" s="190" t="str">
        <f t="shared" si="48"/>
        <v/>
      </c>
      <c r="C1035" s="16" t="s">
        <v>192</v>
      </c>
      <c r="D1035" s="37">
        <f t="shared" si="50"/>
        <v>5000</v>
      </c>
    </row>
    <row r="1036" spans="1:4" x14ac:dyDescent="0.25">
      <c r="A1036" s="190" t="str">
        <f t="shared" si="49"/>
        <v/>
      </c>
      <c r="B1036" s="190" t="str">
        <f t="shared" si="48"/>
        <v/>
      </c>
      <c r="C1036" s="16" t="s">
        <v>192</v>
      </c>
      <c r="D1036" s="37">
        <f t="shared" si="50"/>
        <v>5000</v>
      </c>
    </row>
    <row r="1037" spans="1:4" x14ac:dyDescent="0.25">
      <c r="A1037" s="190" t="str">
        <f t="shared" si="49"/>
        <v/>
      </c>
      <c r="B1037" s="190" t="str">
        <f t="shared" si="48"/>
        <v/>
      </c>
      <c r="C1037" s="16" t="s">
        <v>192</v>
      </c>
      <c r="D1037" s="37">
        <f t="shared" si="50"/>
        <v>5000</v>
      </c>
    </row>
    <row r="1038" spans="1:4" x14ac:dyDescent="0.25">
      <c r="A1038" s="190" t="str">
        <f t="shared" si="49"/>
        <v/>
      </c>
      <c r="B1038" s="190" t="str">
        <f t="shared" si="48"/>
        <v/>
      </c>
      <c r="C1038" s="16" t="s">
        <v>192</v>
      </c>
      <c r="D1038" s="37">
        <f t="shared" si="50"/>
        <v>5000</v>
      </c>
    </row>
    <row r="1039" spans="1:4" x14ac:dyDescent="0.25">
      <c r="A1039" s="190" t="str">
        <f t="shared" si="49"/>
        <v/>
      </c>
      <c r="B1039" s="190" t="str">
        <f t="shared" si="48"/>
        <v/>
      </c>
      <c r="C1039" s="16" t="s">
        <v>192</v>
      </c>
      <c r="D1039" s="37">
        <f t="shared" si="50"/>
        <v>5000</v>
      </c>
    </row>
    <row r="1040" spans="1:4" x14ac:dyDescent="0.25">
      <c r="A1040" s="190" t="str">
        <f t="shared" si="49"/>
        <v/>
      </c>
      <c r="B1040" s="190" t="str">
        <f t="shared" si="48"/>
        <v/>
      </c>
      <c r="C1040" s="16" t="s">
        <v>192</v>
      </c>
      <c r="D1040" s="37">
        <f t="shared" si="50"/>
        <v>5000</v>
      </c>
    </row>
    <row r="1041" spans="1:4" x14ac:dyDescent="0.25">
      <c r="A1041" s="190" t="str">
        <f t="shared" si="49"/>
        <v/>
      </c>
      <c r="B1041" s="190" t="str">
        <f t="shared" si="48"/>
        <v/>
      </c>
      <c r="C1041" s="16" t="s">
        <v>192</v>
      </c>
      <c r="D1041" s="37">
        <f t="shared" si="50"/>
        <v>5000</v>
      </c>
    </row>
    <row r="1042" spans="1:4" x14ac:dyDescent="0.25">
      <c r="A1042" s="190" t="str">
        <f t="shared" si="49"/>
        <v/>
      </c>
      <c r="B1042" s="190" t="str">
        <f t="shared" si="48"/>
        <v/>
      </c>
      <c r="C1042" s="16" t="s">
        <v>192</v>
      </c>
      <c r="D1042" s="37">
        <f t="shared" si="50"/>
        <v>5000</v>
      </c>
    </row>
    <row r="1043" spans="1:4" x14ac:dyDescent="0.25">
      <c r="A1043" s="190" t="str">
        <f t="shared" si="49"/>
        <v/>
      </c>
      <c r="B1043" s="190" t="str">
        <f t="shared" si="48"/>
        <v/>
      </c>
      <c r="C1043" s="16" t="s">
        <v>192</v>
      </c>
      <c r="D1043" s="37">
        <f t="shared" si="50"/>
        <v>5000</v>
      </c>
    </row>
    <row r="1044" spans="1:4" x14ac:dyDescent="0.25">
      <c r="A1044" s="190" t="str">
        <f t="shared" si="49"/>
        <v/>
      </c>
      <c r="B1044" s="190" t="str">
        <f t="shared" si="48"/>
        <v/>
      </c>
      <c r="C1044" s="16" t="s">
        <v>192</v>
      </c>
      <c r="D1044" s="37">
        <f t="shared" si="50"/>
        <v>5000</v>
      </c>
    </row>
    <row r="1045" spans="1:4" x14ac:dyDescent="0.25">
      <c r="A1045" s="190" t="str">
        <f t="shared" si="49"/>
        <v/>
      </c>
      <c r="B1045" s="190" t="str">
        <f t="shared" si="48"/>
        <v/>
      </c>
      <c r="C1045" s="16" t="s">
        <v>192</v>
      </c>
      <c r="D1045" s="37">
        <f t="shared" si="50"/>
        <v>5000</v>
      </c>
    </row>
    <row r="1046" spans="1:4" x14ac:dyDescent="0.25">
      <c r="A1046" s="190" t="str">
        <f t="shared" si="49"/>
        <v/>
      </c>
      <c r="B1046" s="190" t="str">
        <f t="shared" si="48"/>
        <v/>
      </c>
      <c r="C1046" s="16" t="s">
        <v>192</v>
      </c>
      <c r="D1046" s="37">
        <f t="shared" si="50"/>
        <v>5000</v>
      </c>
    </row>
    <row r="1047" spans="1:4" x14ac:dyDescent="0.25">
      <c r="A1047" s="190" t="str">
        <f t="shared" si="49"/>
        <v/>
      </c>
      <c r="B1047" s="190" t="str">
        <f t="shared" si="48"/>
        <v/>
      </c>
      <c r="C1047" s="16" t="s">
        <v>192</v>
      </c>
      <c r="D1047" s="37">
        <f t="shared" si="50"/>
        <v>5000</v>
      </c>
    </row>
    <row r="1048" spans="1:4" x14ac:dyDescent="0.25">
      <c r="A1048" s="190" t="str">
        <f t="shared" si="49"/>
        <v/>
      </c>
      <c r="B1048" s="190" t="str">
        <f t="shared" si="48"/>
        <v/>
      </c>
      <c r="C1048" s="16" t="s">
        <v>192</v>
      </c>
      <c r="D1048" s="37">
        <f t="shared" si="50"/>
        <v>5000</v>
      </c>
    </row>
    <row r="1049" spans="1:4" x14ac:dyDescent="0.25">
      <c r="A1049" s="190" t="str">
        <f t="shared" si="49"/>
        <v/>
      </c>
      <c r="B1049" s="190" t="str">
        <f t="shared" si="48"/>
        <v/>
      </c>
      <c r="C1049" s="16" t="s">
        <v>192</v>
      </c>
      <c r="D1049" s="37">
        <f t="shared" si="50"/>
        <v>5000</v>
      </c>
    </row>
    <row r="1050" spans="1:4" x14ac:dyDescent="0.25">
      <c r="A1050" s="190" t="str">
        <f t="shared" si="49"/>
        <v/>
      </c>
      <c r="B1050" s="190" t="str">
        <f t="shared" si="48"/>
        <v/>
      </c>
      <c r="C1050" s="16" t="s">
        <v>192</v>
      </c>
      <c r="D1050" s="37">
        <f t="shared" si="50"/>
        <v>5000</v>
      </c>
    </row>
    <row r="1051" spans="1:4" x14ac:dyDescent="0.25">
      <c r="A1051" s="190" t="str">
        <f t="shared" si="49"/>
        <v/>
      </c>
      <c r="B1051" s="190" t="str">
        <f t="shared" si="48"/>
        <v/>
      </c>
      <c r="C1051" s="16" t="s">
        <v>192</v>
      </c>
      <c r="D1051" s="37">
        <f t="shared" si="50"/>
        <v>5000</v>
      </c>
    </row>
    <row r="1052" spans="1:4" x14ac:dyDescent="0.25">
      <c r="A1052" s="190" t="str">
        <f t="shared" si="49"/>
        <v/>
      </c>
      <c r="B1052" s="190" t="str">
        <f t="shared" si="48"/>
        <v/>
      </c>
      <c r="C1052" s="16" t="s">
        <v>192</v>
      </c>
      <c r="D1052" s="37">
        <f t="shared" si="50"/>
        <v>5000</v>
      </c>
    </row>
    <row r="1053" spans="1:4" x14ac:dyDescent="0.25">
      <c r="A1053" s="190" t="str">
        <f t="shared" si="49"/>
        <v/>
      </c>
      <c r="B1053" s="190" t="str">
        <f t="shared" si="48"/>
        <v/>
      </c>
      <c r="C1053" s="16" t="s">
        <v>192</v>
      </c>
      <c r="D1053" s="37">
        <f t="shared" si="50"/>
        <v>5000</v>
      </c>
    </row>
    <row r="1054" spans="1:4" x14ac:dyDescent="0.25">
      <c r="A1054" s="190" t="str">
        <f t="shared" si="49"/>
        <v/>
      </c>
      <c r="B1054" s="190" t="str">
        <f t="shared" si="48"/>
        <v/>
      </c>
      <c r="C1054" s="16" t="s">
        <v>192</v>
      </c>
      <c r="D1054" s="37">
        <f t="shared" si="50"/>
        <v>5000</v>
      </c>
    </row>
    <row r="1055" spans="1:4" x14ac:dyDescent="0.25">
      <c r="A1055" s="190" t="str">
        <f t="shared" si="49"/>
        <v/>
      </c>
      <c r="B1055" s="190" t="str">
        <f t="shared" si="48"/>
        <v/>
      </c>
      <c r="C1055" s="16" t="s">
        <v>192</v>
      </c>
      <c r="D1055" s="37">
        <f t="shared" si="50"/>
        <v>5000</v>
      </c>
    </row>
    <row r="1056" spans="1:4" x14ac:dyDescent="0.25">
      <c r="A1056" s="190" t="str">
        <f t="shared" si="49"/>
        <v/>
      </c>
      <c r="B1056" s="190" t="str">
        <f t="shared" si="48"/>
        <v/>
      </c>
      <c r="C1056" s="16" t="s">
        <v>192</v>
      </c>
      <c r="D1056" s="37">
        <f t="shared" si="50"/>
        <v>5000</v>
      </c>
    </row>
    <row r="1057" spans="1:4" x14ac:dyDescent="0.25">
      <c r="A1057" s="190" t="str">
        <f t="shared" si="49"/>
        <v/>
      </c>
      <c r="B1057" s="190" t="str">
        <f t="shared" si="48"/>
        <v/>
      </c>
      <c r="C1057" s="16" t="s">
        <v>192</v>
      </c>
      <c r="D1057" s="37">
        <f t="shared" si="50"/>
        <v>5000</v>
      </c>
    </row>
    <row r="1058" spans="1:4" x14ac:dyDescent="0.25">
      <c r="A1058" s="190" t="str">
        <f t="shared" si="49"/>
        <v/>
      </c>
      <c r="B1058" s="190" t="str">
        <f t="shared" si="48"/>
        <v/>
      </c>
      <c r="C1058" s="16" t="s">
        <v>192</v>
      </c>
      <c r="D1058" s="37">
        <f t="shared" si="50"/>
        <v>5000</v>
      </c>
    </row>
    <row r="1059" spans="1:4" x14ac:dyDescent="0.25">
      <c r="A1059" s="190" t="str">
        <f t="shared" si="49"/>
        <v/>
      </c>
      <c r="B1059" s="190" t="str">
        <f t="shared" si="48"/>
        <v/>
      </c>
      <c r="C1059" s="16" t="s">
        <v>192</v>
      </c>
      <c r="D1059" s="37">
        <f t="shared" si="50"/>
        <v>5000</v>
      </c>
    </row>
    <row r="1060" spans="1:4" x14ac:dyDescent="0.25">
      <c r="A1060" s="190" t="str">
        <f t="shared" si="49"/>
        <v/>
      </c>
      <c r="B1060" s="190" t="str">
        <f t="shared" si="48"/>
        <v/>
      </c>
      <c r="C1060" s="16" t="s">
        <v>192</v>
      </c>
      <c r="D1060" s="37">
        <f t="shared" si="50"/>
        <v>5000</v>
      </c>
    </row>
    <row r="1061" spans="1:4" x14ac:dyDescent="0.25">
      <c r="A1061" s="190" t="str">
        <f t="shared" si="49"/>
        <v/>
      </c>
      <c r="B1061" s="190" t="str">
        <f t="shared" si="48"/>
        <v/>
      </c>
      <c r="C1061" s="16" t="s">
        <v>192</v>
      </c>
      <c r="D1061" s="37">
        <f t="shared" si="50"/>
        <v>5000</v>
      </c>
    </row>
    <row r="1062" spans="1:4" x14ac:dyDescent="0.25">
      <c r="A1062" s="190" t="str">
        <f t="shared" si="49"/>
        <v/>
      </c>
      <c r="B1062" s="190" t="str">
        <f t="shared" si="48"/>
        <v/>
      </c>
      <c r="C1062" s="16" t="s">
        <v>192</v>
      </c>
      <c r="D1062" s="37">
        <f t="shared" si="50"/>
        <v>5000</v>
      </c>
    </row>
    <row r="1063" spans="1:4" x14ac:dyDescent="0.25">
      <c r="A1063" s="190" t="str">
        <f t="shared" si="49"/>
        <v/>
      </c>
      <c r="B1063" s="190" t="str">
        <f t="shared" si="48"/>
        <v/>
      </c>
      <c r="C1063" s="16" t="s">
        <v>192</v>
      </c>
      <c r="D1063" s="37">
        <f t="shared" si="50"/>
        <v>5000</v>
      </c>
    </row>
    <row r="1064" spans="1:4" x14ac:dyDescent="0.25">
      <c r="A1064" s="190" t="str">
        <f t="shared" si="49"/>
        <v/>
      </c>
      <c r="B1064" s="190" t="str">
        <f t="shared" si="48"/>
        <v/>
      </c>
      <c r="C1064" s="16" t="s">
        <v>192</v>
      </c>
      <c r="D1064" s="37">
        <f t="shared" si="50"/>
        <v>5000</v>
      </c>
    </row>
    <row r="1065" spans="1:4" x14ac:dyDescent="0.25">
      <c r="A1065" s="190" t="str">
        <f t="shared" si="49"/>
        <v/>
      </c>
      <c r="B1065" s="190" t="str">
        <f t="shared" si="48"/>
        <v/>
      </c>
      <c r="C1065" s="16" t="s">
        <v>192</v>
      </c>
      <c r="D1065" s="37">
        <f t="shared" si="50"/>
        <v>5000</v>
      </c>
    </row>
    <row r="1066" spans="1:4" x14ac:dyDescent="0.25">
      <c r="A1066" s="190" t="str">
        <f t="shared" si="49"/>
        <v/>
      </c>
      <c r="B1066" s="190" t="str">
        <f t="shared" si="48"/>
        <v/>
      </c>
      <c r="C1066" s="16" t="s">
        <v>192</v>
      </c>
      <c r="D1066" s="37">
        <f t="shared" si="50"/>
        <v>5000</v>
      </c>
    </row>
    <row r="1067" spans="1:4" x14ac:dyDescent="0.25">
      <c r="A1067" s="190" t="str">
        <f t="shared" si="49"/>
        <v/>
      </c>
      <c r="B1067" s="190" t="str">
        <f t="shared" si="48"/>
        <v/>
      </c>
      <c r="C1067" s="16" t="s">
        <v>192</v>
      </c>
      <c r="D1067" s="37">
        <f t="shared" si="50"/>
        <v>5000</v>
      </c>
    </row>
    <row r="1068" spans="1:4" x14ac:dyDescent="0.25">
      <c r="A1068" s="190" t="str">
        <f t="shared" si="49"/>
        <v/>
      </c>
      <c r="B1068" s="190" t="str">
        <f t="shared" si="48"/>
        <v/>
      </c>
      <c r="C1068" s="16" t="s">
        <v>192</v>
      </c>
      <c r="D1068" s="37">
        <f t="shared" si="50"/>
        <v>5000</v>
      </c>
    </row>
    <row r="1069" spans="1:4" x14ac:dyDescent="0.25">
      <c r="A1069" s="190" t="str">
        <f t="shared" si="49"/>
        <v/>
      </c>
      <c r="B1069" s="190" t="str">
        <f t="shared" si="48"/>
        <v/>
      </c>
      <c r="C1069" s="16" t="s">
        <v>192</v>
      </c>
      <c r="D1069" s="37">
        <f t="shared" si="50"/>
        <v>5000</v>
      </c>
    </row>
    <row r="1070" spans="1:4" x14ac:dyDescent="0.25">
      <c r="A1070" s="190" t="str">
        <f t="shared" si="49"/>
        <v/>
      </c>
      <c r="B1070" s="190" t="str">
        <f t="shared" si="48"/>
        <v/>
      </c>
      <c r="C1070" s="16" t="s">
        <v>192</v>
      </c>
      <c r="D1070" s="37">
        <f t="shared" si="50"/>
        <v>5000</v>
      </c>
    </row>
    <row r="1071" spans="1:4" x14ac:dyDescent="0.25">
      <c r="A1071" s="190" t="str">
        <f t="shared" si="49"/>
        <v/>
      </c>
      <c r="B1071" s="190" t="str">
        <f t="shared" si="48"/>
        <v/>
      </c>
      <c r="C1071" s="16" t="s">
        <v>192</v>
      </c>
      <c r="D1071" s="37">
        <f t="shared" si="50"/>
        <v>5000</v>
      </c>
    </row>
    <row r="1072" spans="1:4" x14ac:dyDescent="0.25">
      <c r="A1072" s="190" t="str">
        <f t="shared" si="49"/>
        <v/>
      </c>
      <c r="B1072" s="190" t="str">
        <f t="shared" si="48"/>
        <v/>
      </c>
      <c r="C1072" s="16" t="s">
        <v>192</v>
      </c>
      <c r="D1072" s="37">
        <f t="shared" si="50"/>
        <v>5000</v>
      </c>
    </row>
    <row r="1073" spans="1:4" x14ac:dyDescent="0.25">
      <c r="A1073" s="190" t="str">
        <f t="shared" si="49"/>
        <v/>
      </c>
      <c r="B1073" s="190" t="str">
        <f t="shared" si="48"/>
        <v/>
      </c>
      <c r="C1073" s="16" t="s">
        <v>192</v>
      </c>
      <c r="D1073" s="37">
        <f t="shared" si="50"/>
        <v>5000</v>
      </c>
    </row>
    <row r="1074" spans="1:4" x14ac:dyDescent="0.25">
      <c r="A1074" s="190" t="str">
        <f t="shared" si="49"/>
        <v/>
      </c>
      <c r="B1074" s="190" t="str">
        <f t="shared" si="48"/>
        <v/>
      </c>
      <c r="C1074" s="16" t="s">
        <v>192</v>
      </c>
      <c r="D1074" s="37">
        <f t="shared" si="50"/>
        <v>5000</v>
      </c>
    </row>
    <row r="1075" spans="1:4" x14ac:dyDescent="0.25">
      <c r="A1075" s="190" t="str">
        <f t="shared" si="49"/>
        <v/>
      </c>
      <c r="B1075" s="190" t="str">
        <f t="shared" si="48"/>
        <v/>
      </c>
      <c r="C1075" s="16" t="s">
        <v>192</v>
      </c>
      <c r="D1075" s="37">
        <f t="shared" si="50"/>
        <v>5000</v>
      </c>
    </row>
    <row r="1076" spans="1:4" x14ac:dyDescent="0.25">
      <c r="A1076" s="190" t="str">
        <f t="shared" si="49"/>
        <v/>
      </c>
      <c r="B1076" s="190" t="str">
        <f t="shared" si="48"/>
        <v/>
      </c>
      <c r="C1076" s="16" t="s">
        <v>192</v>
      </c>
      <c r="D1076" s="37">
        <f t="shared" si="50"/>
        <v>5000</v>
      </c>
    </row>
    <row r="1077" spans="1:4" x14ac:dyDescent="0.25">
      <c r="A1077" s="190" t="str">
        <f t="shared" si="49"/>
        <v/>
      </c>
      <c r="B1077" s="190" t="str">
        <f t="shared" si="48"/>
        <v/>
      </c>
      <c r="C1077" s="16" t="s">
        <v>192</v>
      </c>
      <c r="D1077" s="37">
        <f t="shared" si="50"/>
        <v>5000</v>
      </c>
    </row>
    <row r="1078" spans="1:4" x14ac:dyDescent="0.25">
      <c r="A1078" s="190" t="str">
        <f t="shared" si="49"/>
        <v/>
      </c>
      <c r="B1078" s="190" t="str">
        <f t="shared" si="48"/>
        <v/>
      </c>
      <c r="C1078" s="16" t="s">
        <v>192</v>
      </c>
      <c r="D1078" s="37">
        <f t="shared" si="50"/>
        <v>5000</v>
      </c>
    </row>
    <row r="1079" spans="1:4" x14ac:dyDescent="0.25">
      <c r="A1079" s="190" t="str">
        <f t="shared" si="49"/>
        <v/>
      </c>
      <c r="B1079" s="190" t="str">
        <f t="shared" si="48"/>
        <v/>
      </c>
      <c r="C1079" s="16" t="s">
        <v>192</v>
      </c>
      <c r="D1079" s="37">
        <f t="shared" si="50"/>
        <v>5000</v>
      </c>
    </row>
    <row r="1080" spans="1:4" x14ac:dyDescent="0.25">
      <c r="A1080" s="190" t="str">
        <f t="shared" si="49"/>
        <v/>
      </c>
      <c r="B1080" s="190" t="str">
        <f t="shared" si="48"/>
        <v/>
      </c>
      <c r="C1080" s="16" t="s">
        <v>192</v>
      </c>
      <c r="D1080" s="37">
        <f t="shared" si="50"/>
        <v>5000</v>
      </c>
    </row>
    <row r="1081" spans="1:4" x14ac:dyDescent="0.25">
      <c r="A1081" s="190" t="str">
        <f t="shared" si="49"/>
        <v/>
      </c>
      <c r="B1081" s="190" t="str">
        <f t="shared" si="48"/>
        <v/>
      </c>
      <c r="C1081" s="16" t="s">
        <v>192</v>
      </c>
      <c r="D1081" s="37">
        <f t="shared" si="50"/>
        <v>5000</v>
      </c>
    </row>
    <row r="1082" spans="1:4" x14ac:dyDescent="0.25">
      <c r="A1082" s="190" t="str">
        <f t="shared" si="49"/>
        <v/>
      </c>
      <c r="B1082" s="190" t="str">
        <f t="shared" si="48"/>
        <v/>
      </c>
      <c r="C1082" s="16" t="s">
        <v>192</v>
      </c>
      <c r="D1082" s="37">
        <f t="shared" si="50"/>
        <v>5000</v>
      </c>
    </row>
    <row r="1083" spans="1:4" x14ac:dyDescent="0.25">
      <c r="A1083" s="190" t="str">
        <f t="shared" si="49"/>
        <v/>
      </c>
      <c r="B1083" s="190" t="str">
        <f t="shared" si="48"/>
        <v/>
      </c>
      <c r="C1083" s="16" t="s">
        <v>192</v>
      </c>
      <c r="D1083" s="37">
        <f t="shared" si="50"/>
        <v>5000</v>
      </c>
    </row>
    <row r="1084" spans="1:4" x14ac:dyDescent="0.25">
      <c r="A1084" s="190" t="str">
        <f t="shared" si="49"/>
        <v/>
      </c>
      <c r="B1084" s="190" t="str">
        <f t="shared" si="48"/>
        <v/>
      </c>
      <c r="C1084" s="16" t="s">
        <v>192</v>
      </c>
      <c r="D1084" s="37">
        <f t="shared" si="50"/>
        <v>5000</v>
      </c>
    </row>
    <row r="1085" spans="1:4" x14ac:dyDescent="0.25">
      <c r="A1085" s="190" t="str">
        <f t="shared" si="49"/>
        <v/>
      </c>
      <c r="B1085" s="190" t="str">
        <f t="shared" si="48"/>
        <v/>
      </c>
      <c r="C1085" s="16" t="s">
        <v>192</v>
      </c>
      <c r="D1085" s="37">
        <f t="shared" si="50"/>
        <v>5000</v>
      </c>
    </row>
    <row r="1086" spans="1:4" x14ac:dyDescent="0.25">
      <c r="A1086" s="190" t="str">
        <f t="shared" si="49"/>
        <v/>
      </c>
      <c r="B1086" s="190" t="str">
        <f t="shared" si="48"/>
        <v/>
      </c>
      <c r="C1086" s="16" t="s">
        <v>192</v>
      </c>
      <c r="D1086" s="37">
        <f t="shared" si="50"/>
        <v>5000</v>
      </c>
    </row>
    <row r="1087" spans="1:4" x14ac:dyDescent="0.25">
      <c r="A1087" s="190" t="str">
        <f t="shared" si="49"/>
        <v/>
      </c>
      <c r="B1087" s="190" t="str">
        <f t="shared" si="48"/>
        <v/>
      </c>
      <c r="C1087" s="16" t="s">
        <v>192</v>
      </c>
      <c r="D1087" s="37">
        <f t="shared" si="50"/>
        <v>5000</v>
      </c>
    </row>
    <row r="1088" spans="1:4" x14ac:dyDescent="0.25">
      <c r="A1088" s="190" t="str">
        <f t="shared" si="49"/>
        <v/>
      </c>
      <c r="B1088" s="190" t="str">
        <f t="shared" si="48"/>
        <v/>
      </c>
      <c r="C1088" s="16" t="s">
        <v>192</v>
      </c>
      <c r="D1088" s="37">
        <f t="shared" si="50"/>
        <v>5000</v>
      </c>
    </row>
    <row r="1089" spans="1:4" x14ac:dyDescent="0.25">
      <c r="A1089" s="190" t="str">
        <f t="shared" si="49"/>
        <v/>
      </c>
      <c r="B1089" s="190" t="str">
        <f t="shared" si="48"/>
        <v/>
      </c>
      <c r="C1089" s="16" t="s">
        <v>192</v>
      </c>
      <c r="D1089" s="37">
        <f t="shared" si="50"/>
        <v>5000</v>
      </c>
    </row>
    <row r="1090" spans="1:4" x14ac:dyDescent="0.25">
      <c r="A1090" s="190" t="str">
        <f t="shared" si="49"/>
        <v/>
      </c>
      <c r="B1090" s="190" t="str">
        <f t="shared" si="48"/>
        <v/>
      </c>
      <c r="C1090" s="16" t="s">
        <v>192</v>
      </c>
      <c r="D1090" s="37">
        <f t="shared" si="50"/>
        <v>5000</v>
      </c>
    </row>
    <row r="1091" spans="1:4" x14ac:dyDescent="0.25">
      <c r="A1091" s="190" t="str">
        <f t="shared" si="49"/>
        <v/>
      </c>
      <c r="B1091" s="190" t="str">
        <f t="shared" si="48"/>
        <v/>
      </c>
      <c r="C1091" s="16" t="s">
        <v>192</v>
      </c>
      <c r="D1091" s="37">
        <f t="shared" si="50"/>
        <v>5000</v>
      </c>
    </row>
    <row r="1092" spans="1:4" x14ac:dyDescent="0.25">
      <c r="A1092" s="190" t="str">
        <f t="shared" si="49"/>
        <v/>
      </c>
      <c r="B1092" s="190" t="str">
        <f t="shared" si="48"/>
        <v/>
      </c>
      <c r="C1092" s="16" t="s">
        <v>192</v>
      </c>
      <c r="D1092" s="37">
        <f t="shared" si="50"/>
        <v>5000</v>
      </c>
    </row>
    <row r="1093" spans="1:4" x14ac:dyDescent="0.25">
      <c r="A1093" s="190" t="str">
        <f t="shared" si="49"/>
        <v/>
      </c>
      <c r="B1093" s="190" t="str">
        <f t="shared" si="48"/>
        <v/>
      </c>
      <c r="C1093" s="16" t="s">
        <v>192</v>
      </c>
      <c r="D1093" s="37">
        <f t="shared" si="50"/>
        <v>5000</v>
      </c>
    </row>
    <row r="1094" spans="1:4" x14ac:dyDescent="0.25">
      <c r="A1094" s="190" t="str">
        <f t="shared" si="49"/>
        <v/>
      </c>
      <c r="B1094" s="190" t="str">
        <f t="shared" si="48"/>
        <v/>
      </c>
      <c r="C1094" s="16" t="s">
        <v>192</v>
      </c>
      <c r="D1094" s="37">
        <f t="shared" si="50"/>
        <v>5000</v>
      </c>
    </row>
    <row r="1095" spans="1:4" x14ac:dyDescent="0.25">
      <c r="A1095" s="190" t="str">
        <f t="shared" si="49"/>
        <v/>
      </c>
      <c r="B1095" s="190" t="str">
        <f t="shared" ref="B1095:B1158" si="51">IF(A1095=1,"JANEIRO",IF(A1095=2,"FEVEREIRO",IF(A1095=3,"MARÇO",IF(A1095=4,"ABRIL",IF(A1095=5,"MAIO",IF(A1095=6,"JUNHO",IF(A1095=7,"JULHO",IF(A1095=8,"AGOSTO",IF(A1095=9,"SETEMBRO",IF(A1095=10,"OUTUBRO",IF(A1095=11,"NOVEMBRO",IF(A1095=12,"DEZEMBRO",""))))))))))))</f>
        <v/>
      </c>
      <c r="C1095" s="16" t="s">
        <v>192</v>
      </c>
      <c r="D1095" s="37">
        <f t="shared" si="50"/>
        <v>5000</v>
      </c>
    </row>
    <row r="1096" spans="1:4" x14ac:dyDescent="0.25">
      <c r="A1096" s="190" t="str">
        <f t="shared" ref="A1096:A1159" si="52">IFERROR(MONTH(C1096),"")</f>
        <v/>
      </c>
      <c r="B1096" s="190" t="str">
        <f t="shared" si="51"/>
        <v/>
      </c>
      <c r="C1096" s="16" t="s">
        <v>192</v>
      </c>
      <c r="D1096" s="37">
        <f t="shared" ref="D1096:D1159" si="53">D1095+F1096</f>
        <v>5000</v>
      </c>
    </row>
    <row r="1097" spans="1:4" x14ac:dyDescent="0.25">
      <c r="A1097" s="190" t="str">
        <f t="shared" si="52"/>
        <v/>
      </c>
      <c r="B1097" s="190" t="str">
        <f t="shared" si="51"/>
        <v/>
      </c>
      <c r="C1097" s="16" t="s">
        <v>192</v>
      </c>
      <c r="D1097" s="37">
        <f t="shared" si="53"/>
        <v>5000</v>
      </c>
    </row>
    <row r="1098" spans="1:4" x14ac:dyDescent="0.25">
      <c r="A1098" s="190" t="str">
        <f t="shared" si="52"/>
        <v/>
      </c>
      <c r="B1098" s="190" t="str">
        <f t="shared" si="51"/>
        <v/>
      </c>
      <c r="C1098" s="16" t="s">
        <v>192</v>
      </c>
      <c r="D1098" s="37">
        <f t="shared" si="53"/>
        <v>5000</v>
      </c>
    </row>
    <row r="1099" spans="1:4" x14ac:dyDescent="0.25">
      <c r="A1099" s="190" t="str">
        <f t="shared" si="52"/>
        <v/>
      </c>
      <c r="B1099" s="190" t="str">
        <f t="shared" si="51"/>
        <v/>
      </c>
      <c r="C1099" s="16" t="s">
        <v>192</v>
      </c>
      <c r="D1099" s="37">
        <f t="shared" si="53"/>
        <v>5000</v>
      </c>
    </row>
    <row r="1100" spans="1:4" x14ac:dyDescent="0.25">
      <c r="A1100" s="190" t="str">
        <f t="shared" si="52"/>
        <v/>
      </c>
      <c r="B1100" s="190" t="str">
        <f t="shared" si="51"/>
        <v/>
      </c>
      <c r="C1100" s="16" t="s">
        <v>192</v>
      </c>
      <c r="D1100" s="37">
        <f t="shared" si="53"/>
        <v>5000</v>
      </c>
    </row>
    <row r="1101" spans="1:4" x14ac:dyDescent="0.25">
      <c r="A1101" s="190" t="str">
        <f t="shared" si="52"/>
        <v/>
      </c>
      <c r="B1101" s="190" t="str">
        <f t="shared" si="51"/>
        <v/>
      </c>
      <c r="C1101" s="16" t="s">
        <v>192</v>
      </c>
      <c r="D1101" s="37">
        <f t="shared" si="53"/>
        <v>5000</v>
      </c>
    </row>
    <row r="1102" spans="1:4" x14ac:dyDescent="0.25">
      <c r="A1102" s="190" t="str">
        <f t="shared" si="52"/>
        <v/>
      </c>
      <c r="B1102" s="190" t="str">
        <f t="shared" si="51"/>
        <v/>
      </c>
      <c r="C1102" s="16" t="s">
        <v>192</v>
      </c>
      <c r="D1102" s="37">
        <f t="shared" si="53"/>
        <v>5000</v>
      </c>
    </row>
    <row r="1103" spans="1:4" x14ac:dyDescent="0.25">
      <c r="A1103" s="190" t="str">
        <f t="shared" si="52"/>
        <v/>
      </c>
      <c r="B1103" s="190" t="str">
        <f t="shared" si="51"/>
        <v/>
      </c>
      <c r="C1103" s="16" t="s">
        <v>192</v>
      </c>
      <c r="D1103" s="37">
        <f t="shared" si="53"/>
        <v>5000</v>
      </c>
    </row>
    <row r="1104" spans="1:4" x14ac:dyDescent="0.25">
      <c r="A1104" s="190" t="str">
        <f t="shared" si="52"/>
        <v/>
      </c>
      <c r="B1104" s="190" t="str">
        <f t="shared" si="51"/>
        <v/>
      </c>
      <c r="C1104" s="16" t="s">
        <v>192</v>
      </c>
      <c r="D1104" s="37">
        <f t="shared" si="53"/>
        <v>5000</v>
      </c>
    </row>
    <row r="1105" spans="1:4" x14ac:dyDescent="0.25">
      <c r="A1105" s="190" t="str">
        <f t="shared" si="52"/>
        <v/>
      </c>
      <c r="B1105" s="190" t="str">
        <f t="shared" si="51"/>
        <v/>
      </c>
      <c r="C1105" s="16" t="s">
        <v>192</v>
      </c>
      <c r="D1105" s="37">
        <f t="shared" si="53"/>
        <v>5000</v>
      </c>
    </row>
    <row r="1106" spans="1:4" x14ac:dyDescent="0.25">
      <c r="A1106" s="190" t="str">
        <f t="shared" si="52"/>
        <v/>
      </c>
      <c r="B1106" s="190" t="str">
        <f t="shared" si="51"/>
        <v/>
      </c>
      <c r="C1106" s="16" t="s">
        <v>192</v>
      </c>
      <c r="D1106" s="37">
        <f t="shared" si="53"/>
        <v>5000</v>
      </c>
    </row>
    <row r="1107" spans="1:4" x14ac:dyDescent="0.25">
      <c r="A1107" s="190" t="str">
        <f t="shared" si="52"/>
        <v/>
      </c>
      <c r="B1107" s="190" t="str">
        <f t="shared" si="51"/>
        <v/>
      </c>
      <c r="C1107" s="16" t="s">
        <v>192</v>
      </c>
      <c r="D1107" s="37">
        <f t="shared" si="53"/>
        <v>5000</v>
      </c>
    </row>
    <row r="1108" spans="1:4" x14ac:dyDescent="0.25">
      <c r="A1108" s="190" t="str">
        <f t="shared" si="52"/>
        <v/>
      </c>
      <c r="B1108" s="190" t="str">
        <f t="shared" si="51"/>
        <v/>
      </c>
      <c r="C1108" s="16" t="s">
        <v>192</v>
      </c>
      <c r="D1108" s="37">
        <f t="shared" si="53"/>
        <v>5000</v>
      </c>
    </row>
    <row r="1109" spans="1:4" x14ac:dyDescent="0.25">
      <c r="A1109" s="190" t="str">
        <f t="shared" si="52"/>
        <v/>
      </c>
      <c r="B1109" s="190" t="str">
        <f t="shared" si="51"/>
        <v/>
      </c>
      <c r="C1109" s="16" t="s">
        <v>192</v>
      </c>
      <c r="D1109" s="37">
        <f t="shared" si="53"/>
        <v>5000</v>
      </c>
    </row>
    <row r="1110" spans="1:4" x14ac:dyDescent="0.25">
      <c r="A1110" s="190" t="str">
        <f t="shared" si="52"/>
        <v/>
      </c>
      <c r="B1110" s="190" t="str">
        <f t="shared" si="51"/>
        <v/>
      </c>
      <c r="C1110" s="16" t="s">
        <v>192</v>
      </c>
      <c r="D1110" s="37">
        <f t="shared" si="53"/>
        <v>5000</v>
      </c>
    </row>
    <row r="1111" spans="1:4" x14ac:dyDescent="0.25">
      <c r="A1111" s="190" t="str">
        <f t="shared" si="52"/>
        <v/>
      </c>
      <c r="B1111" s="190" t="str">
        <f t="shared" si="51"/>
        <v/>
      </c>
      <c r="C1111" s="16" t="s">
        <v>192</v>
      </c>
      <c r="D1111" s="37">
        <f t="shared" si="53"/>
        <v>5000</v>
      </c>
    </row>
    <row r="1112" spans="1:4" x14ac:dyDescent="0.25">
      <c r="A1112" s="190" t="str">
        <f t="shared" si="52"/>
        <v/>
      </c>
      <c r="B1112" s="190" t="str">
        <f t="shared" si="51"/>
        <v/>
      </c>
      <c r="C1112" s="16" t="s">
        <v>192</v>
      </c>
      <c r="D1112" s="37">
        <f t="shared" si="53"/>
        <v>5000</v>
      </c>
    </row>
    <row r="1113" spans="1:4" x14ac:dyDescent="0.25">
      <c r="A1113" s="190" t="str">
        <f t="shared" si="52"/>
        <v/>
      </c>
      <c r="B1113" s="190" t="str">
        <f t="shared" si="51"/>
        <v/>
      </c>
      <c r="C1113" s="16" t="s">
        <v>192</v>
      </c>
      <c r="D1113" s="37">
        <f t="shared" si="53"/>
        <v>5000</v>
      </c>
    </row>
    <row r="1114" spans="1:4" x14ac:dyDescent="0.25">
      <c r="A1114" s="190" t="str">
        <f t="shared" si="52"/>
        <v/>
      </c>
      <c r="B1114" s="190" t="str">
        <f t="shared" si="51"/>
        <v/>
      </c>
      <c r="C1114" s="16" t="s">
        <v>192</v>
      </c>
      <c r="D1114" s="37">
        <f t="shared" si="53"/>
        <v>5000</v>
      </c>
    </row>
    <row r="1115" spans="1:4" x14ac:dyDescent="0.25">
      <c r="A1115" s="190" t="str">
        <f t="shared" si="52"/>
        <v/>
      </c>
      <c r="B1115" s="190" t="str">
        <f t="shared" si="51"/>
        <v/>
      </c>
      <c r="C1115" s="16" t="s">
        <v>192</v>
      </c>
      <c r="D1115" s="37">
        <f t="shared" si="53"/>
        <v>5000</v>
      </c>
    </row>
    <row r="1116" spans="1:4" x14ac:dyDescent="0.25">
      <c r="A1116" s="190" t="str">
        <f t="shared" si="52"/>
        <v/>
      </c>
      <c r="B1116" s="190" t="str">
        <f t="shared" si="51"/>
        <v/>
      </c>
      <c r="C1116" s="16" t="s">
        <v>192</v>
      </c>
      <c r="D1116" s="37">
        <f t="shared" si="53"/>
        <v>5000</v>
      </c>
    </row>
    <row r="1117" spans="1:4" x14ac:dyDescent="0.25">
      <c r="A1117" s="190" t="str">
        <f t="shared" si="52"/>
        <v/>
      </c>
      <c r="B1117" s="190" t="str">
        <f t="shared" si="51"/>
        <v/>
      </c>
      <c r="C1117" s="16" t="s">
        <v>192</v>
      </c>
      <c r="D1117" s="37">
        <f t="shared" si="53"/>
        <v>5000</v>
      </c>
    </row>
    <row r="1118" spans="1:4" x14ac:dyDescent="0.25">
      <c r="A1118" s="190" t="str">
        <f t="shared" si="52"/>
        <v/>
      </c>
      <c r="B1118" s="190" t="str">
        <f t="shared" si="51"/>
        <v/>
      </c>
      <c r="C1118" s="16" t="s">
        <v>192</v>
      </c>
      <c r="D1118" s="37">
        <f t="shared" si="53"/>
        <v>5000</v>
      </c>
    </row>
    <row r="1119" spans="1:4" x14ac:dyDescent="0.25">
      <c r="A1119" s="190" t="str">
        <f t="shared" si="52"/>
        <v/>
      </c>
      <c r="B1119" s="190" t="str">
        <f t="shared" si="51"/>
        <v/>
      </c>
      <c r="C1119" s="16" t="s">
        <v>192</v>
      </c>
      <c r="D1119" s="37">
        <f t="shared" si="53"/>
        <v>5000</v>
      </c>
    </row>
    <row r="1120" spans="1:4" x14ac:dyDescent="0.25">
      <c r="A1120" s="190" t="str">
        <f t="shared" si="52"/>
        <v/>
      </c>
      <c r="B1120" s="190" t="str">
        <f t="shared" si="51"/>
        <v/>
      </c>
      <c r="C1120" s="16" t="s">
        <v>192</v>
      </c>
      <c r="D1120" s="37">
        <f t="shared" si="53"/>
        <v>5000</v>
      </c>
    </row>
    <row r="1121" spans="1:4" x14ac:dyDescent="0.25">
      <c r="A1121" s="190" t="str">
        <f t="shared" si="52"/>
        <v/>
      </c>
      <c r="B1121" s="190" t="str">
        <f t="shared" si="51"/>
        <v/>
      </c>
      <c r="C1121" s="16" t="s">
        <v>192</v>
      </c>
      <c r="D1121" s="37">
        <f t="shared" si="53"/>
        <v>5000</v>
      </c>
    </row>
    <row r="1122" spans="1:4" x14ac:dyDescent="0.25">
      <c r="A1122" s="190" t="str">
        <f t="shared" si="52"/>
        <v/>
      </c>
      <c r="B1122" s="190" t="str">
        <f t="shared" si="51"/>
        <v/>
      </c>
      <c r="C1122" s="16" t="s">
        <v>192</v>
      </c>
      <c r="D1122" s="37">
        <f t="shared" si="53"/>
        <v>5000</v>
      </c>
    </row>
    <row r="1123" spans="1:4" x14ac:dyDescent="0.25">
      <c r="A1123" s="190" t="str">
        <f t="shared" si="52"/>
        <v/>
      </c>
      <c r="B1123" s="190" t="str">
        <f t="shared" si="51"/>
        <v/>
      </c>
      <c r="C1123" s="16" t="s">
        <v>192</v>
      </c>
      <c r="D1123" s="37">
        <f t="shared" si="53"/>
        <v>5000</v>
      </c>
    </row>
    <row r="1124" spans="1:4" x14ac:dyDescent="0.25">
      <c r="A1124" s="190" t="str">
        <f t="shared" si="52"/>
        <v/>
      </c>
      <c r="B1124" s="190" t="str">
        <f t="shared" si="51"/>
        <v/>
      </c>
      <c r="C1124" s="16" t="s">
        <v>192</v>
      </c>
      <c r="D1124" s="37">
        <f t="shared" si="53"/>
        <v>5000</v>
      </c>
    </row>
    <row r="1125" spans="1:4" x14ac:dyDescent="0.25">
      <c r="A1125" s="190" t="str">
        <f t="shared" si="52"/>
        <v/>
      </c>
      <c r="B1125" s="190" t="str">
        <f t="shared" si="51"/>
        <v/>
      </c>
      <c r="C1125" s="16" t="s">
        <v>192</v>
      </c>
      <c r="D1125" s="37">
        <f t="shared" si="53"/>
        <v>5000</v>
      </c>
    </row>
    <row r="1126" spans="1:4" x14ac:dyDescent="0.25">
      <c r="A1126" s="190" t="str">
        <f t="shared" si="52"/>
        <v/>
      </c>
      <c r="B1126" s="190" t="str">
        <f t="shared" si="51"/>
        <v/>
      </c>
      <c r="C1126" s="16" t="s">
        <v>192</v>
      </c>
      <c r="D1126" s="37">
        <f t="shared" si="53"/>
        <v>5000</v>
      </c>
    </row>
    <row r="1127" spans="1:4" x14ac:dyDescent="0.25">
      <c r="A1127" s="190" t="str">
        <f t="shared" si="52"/>
        <v/>
      </c>
      <c r="B1127" s="190" t="str">
        <f t="shared" si="51"/>
        <v/>
      </c>
      <c r="C1127" s="16" t="s">
        <v>192</v>
      </c>
      <c r="D1127" s="37">
        <f t="shared" si="53"/>
        <v>5000</v>
      </c>
    </row>
    <row r="1128" spans="1:4" x14ac:dyDescent="0.25">
      <c r="A1128" s="190" t="str">
        <f t="shared" si="52"/>
        <v/>
      </c>
      <c r="B1128" s="190" t="str">
        <f t="shared" si="51"/>
        <v/>
      </c>
      <c r="C1128" s="16" t="s">
        <v>192</v>
      </c>
      <c r="D1128" s="37">
        <f t="shared" si="53"/>
        <v>5000</v>
      </c>
    </row>
    <row r="1129" spans="1:4" x14ac:dyDescent="0.25">
      <c r="A1129" s="190" t="str">
        <f t="shared" si="52"/>
        <v/>
      </c>
      <c r="B1129" s="190" t="str">
        <f t="shared" si="51"/>
        <v/>
      </c>
      <c r="C1129" s="16" t="s">
        <v>192</v>
      </c>
      <c r="D1129" s="37">
        <f t="shared" si="53"/>
        <v>5000</v>
      </c>
    </row>
    <row r="1130" spans="1:4" x14ac:dyDescent="0.25">
      <c r="A1130" s="190" t="str">
        <f t="shared" si="52"/>
        <v/>
      </c>
      <c r="B1130" s="190" t="str">
        <f t="shared" si="51"/>
        <v/>
      </c>
      <c r="C1130" s="16" t="s">
        <v>192</v>
      </c>
      <c r="D1130" s="37">
        <f t="shared" si="53"/>
        <v>5000</v>
      </c>
    </row>
    <row r="1131" spans="1:4" x14ac:dyDescent="0.25">
      <c r="A1131" s="190" t="str">
        <f t="shared" si="52"/>
        <v/>
      </c>
      <c r="B1131" s="190" t="str">
        <f t="shared" si="51"/>
        <v/>
      </c>
      <c r="C1131" s="16" t="s">
        <v>192</v>
      </c>
      <c r="D1131" s="37">
        <f t="shared" si="53"/>
        <v>5000</v>
      </c>
    </row>
    <row r="1132" spans="1:4" x14ac:dyDescent="0.25">
      <c r="A1132" s="190" t="str">
        <f t="shared" si="52"/>
        <v/>
      </c>
      <c r="B1132" s="190" t="str">
        <f t="shared" si="51"/>
        <v/>
      </c>
      <c r="C1132" s="16" t="s">
        <v>192</v>
      </c>
      <c r="D1132" s="37">
        <f t="shared" si="53"/>
        <v>5000</v>
      </c>
    </row>
    <row r="1133" spans="1:4" x14ac:dyDescent="0.25">
      <c r="A1133" s="190" t="str">
        <f t="shared" si="52"/>
        <v/>
      </c>
      <c r="B1133" s="190" t="str">
        <f t="shared" si="51"/>
        <v/>
      </c>
      <c r="C1133" s="16" t="s">
        <v>192</v>
      </c>
      <c r="D1133" s="37">
        <f t="shared" si="53"/>
        <v>5000</v>
      </c>
    </row>
    <row r="1134" spans="1:4" x14ac:dyDescent="0.25">
      <c r="A1134" s="190" t="str">
        <f t="shared" si="52"/>
        <v/>
      </c>
      <c r="B1134" s="190" t="str">
        <f t="shared" si="51"/>
        <v/>
      </c>
      <c r="C1134" s="16" t="s">
        <v>192</v>
      </c>
      <c r="D1134" s="37">
        <f t="shared" si="53"/>
        <v>5000</v>
      </c>
    </row>
    <row r="1135" spans="1:4" x14ac:dyDescent="0.25">
      <c r="A1135" s="190" t="str">
        <f t="shared" si="52"/>
        <v/>
      </c>
      <c r="B1135" s="190" t="str">
        <f t="shared" si="51"/>
        <v/>
      </c>
      <c r="C1135" s="16" t="s">
        <v>192</v>
      </c>
      <c r="D1135" s="37">
        <f t="shared" si="53"/>
        <v>5000</v>
      </c>
    </row>
    <row r="1136" spans="1:4" x14ac:dyDescent="0.25">
      <c r="A1136" s="190" t="str">
        <f t="shared" si="52"/>
        <v/>
      </c>
      <c r="B1136" s="190" t="str">
        <f t="shared" si="51"/>
        <v/>
      </c>
      <c r="C1136" s="16" t="s">
        <v>192</v>
      </c>
      <c r="D1136" s="37">
        <f t="shared" si="53"/>
        <v>5000</v>
      </c>
    </row>
    <row r="1137" spans="1:4" x14ac:dyDescent="0.25">
      <c r="A1137" s="190" t="str">
        <f t="shared" si="52"/>
        <v/>
      </c>
      <c r="B1137" s="190" t="str">
        <f t="shared" si="51"/>
        <v/>
      </c>
      <c r="C1137" s="16" t="s">
        <v>192</v>
      </c>
      <c r="D1137" s="37">
        <f t="shared" si="53"/>
        <v>5000</v>
      </c>
    </row>
    <row r="1138" spans="1:4" x14ac:dyDescent="0.25">
      <c r="A1138" s="190" t="str">
        <f t="shared" si="52"/>
        <v/>
      </c>
      <c r="B1138" s="190" t="str">
        <f t="shared" si="51"/>
        <v/>
      </c>
      <c r="C1138" s="16" t="s">
        <v>192</v>
      </c>
      <c r="D1138" s="37">
        <f t="shared" si="53"/>
        <v>5000</v>
      </c>
    </row>
    <row r="1139" spans="1:4" x14ac:dyDescent="0.25">
      <c r="A1139" s="190" t="str">
        <f t="shared" si="52"/>
        <v/>
      </c>
      <c r="B1139" s="190" t="str">
        <f t="shared" si="51"/>
        <v/>
      </c>
      <c r="C1139" s="16" t="s">
        <v>192</v>
      </c>
      <c r="D1139" s="37">
        <f t="shared" si="53"/>
        <v>5000</v>
      </c>
    </row>
    <row r="1140" spans="1:4" x14ac:dyDescent="0.25">
      <c r="A1140" s="190" t="str">
        <f t="shared" si="52"/>
        <v/>
      </c>
      <c r="B1140" s="190" t="str">
        <f t="shared" si="51"/>
        <v/>
      </c>
      <c r="C1140" s="16" t="s">
        <v>192</v>
      </c>
      <c r="D1140" s="37">
        <f t="shared" si="53"/>
        <v>5000</v>
      </c>
    </row>
    <row r="1141" spans="1:4" x14ac:dyDescent="0.25">
      <c r="A1141" s="190" t="str">
        <f t="shared" si="52"/>
        <v/>
      </c>
      <c r="B1141" s="190" t="str">
        <f t="shared" si="51"/>
        <v/>
      </c>
      <c r="C1141" s="16" t="s">
        <v>192</v>
      </c>
      <c r="D1141" s="37">
        <f t="shared" si="53"/>
        <v>5000</v>
      </c>
    </row>
    <row r="1142" spans="1:4" x14ac:dyDescent="0.25">
      <c r="A1142" s="190" t="str">
        <f t="shared" si="52"/>
        <v/>
      </c>
      <c r="B1142" s="190" t="str">
        <f t="shared" si="51"/>
        <v/>
      </c>
      <c r="C1142" s="16" t="s">
        <v>192</v>
      </c>
      <c r="D1142" s="37">
        <f t="shared" si="53"/>
        <v>5000</v>
      </c>
    </row>
    <row r="1143" spans="1:4" x14ac:dyDescent="0.25">
      <c r="A1143" s="190" t="str">
        <f t="shared" si="52"/>
        <v/>
      </c>
      <c r="B1143" s="190" t="str">
        <f t="shared" si="51"/>
        <v/>
      </c>
      <c r="C1143" s="16" t="s">
        <v>192</v>
      </c>
      <c r="D1143" s="37">
        <f t="shared" si="53"/>
        <v>5000</v>
      </c>
    </row>
    <row r="1144" spans="1:4" x14ac:dyDescent="0.25">
      <c r="A1144" s="190" t="str">
        <f t="shared" si="52"/>
        <v/>
      </c>
      <c r="B1144" s="190" t="str">
        <f t="shared" si="51"/>
        <v/>
      </c>
      <c r="C1144" s="16" t="s">
        <v>192</v>
      </c>
      <c r="D1144" s="37">
        <f t="shared" si="53"/>
        <v>5000</v>
      </c>
    </row>
    <row r="1145" spans="1:4" x14ac:dyDescent="0.25">
      <c r="A1145" s="190" t="str">
        <f t="shared" si="52"/>
        <v/>
      </c>
      <c r="B1145" s="190" t="str">
        <f t="shared" si="51"/>
        <v/>
      </c>
      <c r="C1145" s="16" t="s">
        <v>192</v>
      </c>
      <c r="D1145" s="37">
        <f t="shared" si="53"/>
        <v>5000</v>
      </c>
    </row>
    <row r="1146" spans="1:4" x14ac:dyDescent="0.25">
      <c r="A1146" s="190" t="str">
        <f t="shared" si="52"/>
        <v/>
      </c>
      <c r="B1146" s="190" t="str">
        <f t="shared" si="51"/>
        <v/>
      </c>
      <c r="C1146" s="16" t="s">
        <v>192</v>
      </c>
      <c r="D1146" s="37">
        <f t="shared" si="53"/>
        <v>5000</v>
      </c>
    </row>
    <row r="1147" spans="1:4" x14ac:dyDescent="0.25">
      <c r="A1147" s="190" t="str">
        <f t="shared" si="52"/>
        <v/>
      </c>
      <c r="B1147" s="190" t="str">
        <f t="shared" si="51"/>
        <v/>
      </c>
      <c r="C1147" s="16" t="s">
        <v>192</v>
      </c>
      <c r="D1147" s="37">
        <f t="shared" si="53"/>
        <v>5000</v>
      </c>
    </row>
    <row r="1148" spans="1:4" x14ac:dyDescent="0.25">
      <c r="A1148" s="190" t="str">
        <f t="shared" si="52"/>
        <v/>
      </c>
      <c r="B1148" s="190" t="str">
        <f t="shared" si="51"/>
        <v/>
      </c>
      <c r="C1148" s="16" t="s">
        <v>192</v>
      </c>
      <c r="D1148" s="37">
        <f t="shared" si="53"/>
        <v>5000</v>
      </c>
    </row>
    <row r="1149" spans="1:4" x14ac:dyDescent="0.25">
      <c r="A1149" s="190" t="str">
        <f t="shared" si="52"/>
        <v/>
      </c>
      <c r="B1149" s="190" t="str">
        <f t="shared" si="51"/>
        <v/>
      </c>
      <c r="C1149" s="16" t="s">
        <v>192</v>
      </c>
      <c r="D1149" s="37">
        <f t="shared" si="53"/>
        <v>5000</v>
      </c>
    </row>
    <row r="1150" spans="1:4" x14ac:dyDescent="0.25">
      <c r="A1150" s="190" t="str">
        <f t="shared" si="52"/>
        <v/>
      </c>
      <c r="B1150" s="190" t="str">
        <f t="shared" si="51"/>
        <v/>
      </c>
      <c r="C1150" s="16" t="s">
        <v>192</v>
      </c>
      <c r="D1150" s="37">
        <f t="shared" si="53"/>
        <v>5000</v>
      </c>
    </row>
    <row r="1151" spans="1:4" x14ac:dyDescent="0.25">
      <c r="A1151" s="190" t="str">
        <f t="shared" si="52"/>
        <v/>
      </c>
      <c r="B1151" s="190" t="str">
        <f t="shared" si="51"/>
        <v/>
      </c>
      <c r="C1151" s="16" t="s">
        <v>192</v>
      </c>
      <c r="D1151" s="37">
        <f t="shared" si="53"/>
        <v>5000</v>
      </c>
    </row>
    <row r="1152" spans="1:4" x14ac:dyDescent="0.25">
      <c r="A1152" s="190" t="str">
        <f t="shared" si="52"/>
        <v/>
      </c>
      <c r="B1152" s="190" t="str">
        <f t="shared" si="51"/>
        <v/>
      </c>
      <c r="C1152" s="16" t="s">
        <v>192</v>
      </c>
      <c r="D1152" s="37">
        <f t="shared" si="53"/>
        <v>5000</v>
      </c>
    </row>
    <row r="1153" spans="1:4" x14ac:dyDescent="0.25">
      <c r="A1153" s="190" t="str">
        <f t="shared" si="52"/>
        <v/>
      </c>
      <c r="B1153" s="190" t="str">
        <f t="shared" si="51"/>
        <v/>
      </c>
      <c r="C1153" s="16" t="s">
        <v>192</v>
      </c>
      <c r="D1153" s="37">
        <f t="shared" si="53"/>
        <v>5000</v>
      </c>
    </row>
    <row r="1154" spans="1:4" x14ac:dyDescent="0.25">
      <c r="A1154" s="190" t="str">
        <f t="shared" si="52"/>
        <v/>
      </c>
      <c r="B1154" s="190" t="str">
        <f t="shared" si="51"/>
        <v/>
      </c>
      <c r="C1154" s="16" t="s">
        <v>192</v>
      </c>
      <c r="D1154" s="37">
        <f t="shared" si="53"/>
        <v>5000</v>
      </c>
    </row>
    <row r="1155" spans="1:4" x14ac:dyDescent="0.25">
      <c r="A1155" s="190" t="str">
        <f t="shared" si="52"/>
        <v/>
      </c>
      <c r="B1155" s="190" t="str">
        <f t="shared" si="51"/>
        <v/>
      </c>
      <c r="C1155" s="16" t="s">
        <v>192</v>
      </c>
      <c r="D1155" s="37">
        <f t="shared" si="53"/>
        <v>5000</v>
      </c>
    </row>
    <row r="1156" spans="1:4" x14ac:dyDescent="0.25">
      <c r="A1156" s="190" t="str">
        <f t="shared" si="52"/>
        <v/>
      </c>
      <c r="B1156" s="190" t="str">
        <f t="shared" si="51"/>
        <v/>
      </c>
      <c r="C1156" s="16" t="s">
        <v>192</v>
      </c>
      <c r="D1156" s="37">
        <f t="shared" si="53"/>
        <v>5000</v>
      </c>
    </row>
    <row r="1157" spans="1:4" x14ac:dyDescent="0.25">
      <c r="A1157" s="190" t="str">
        <f t="shared" si="52"/>
        <v/>
      </c>
      <c r="B1157" s="190" t="str">
        <f t="shared" si="51"/>
        <v/>
      </c>
      <c r="C1157" s="16" t="s">
        <v>192</v>
      </c>
      <c r="D1157" s="37">
        <f t="shared" si="53"/>
        <v>5000</v>
      </c>
    </row>
    <row r="1158" spans="1:4" x14ac:dyDescent="0.25">
      <c r="A1158" s="190" t="str">
        <f t="shared" si="52"/>
        <v/>
      </c>
      <c r="B1158" s="190" t="str">
        <f t="shared" si="51"/>
        <v/>
      </c>
      <c r="C1158" s="16" t="s">
        <v>192</v>
      </c>
      <c r="D1158" s="37">
        <f t="shared" si="53"/>
        <v>5000</v>
      </c>
    </row>
    <row r="1159" spans="1:4" x14ac:dyDescent="0.25">
      <c r="A1159" s="190" t="str">
        <f t="shared" si="52"/>
        <v/>
      </c>
      <c r="B1159" s="190" t="str">
        <f t="shared" ref="B1159:B1222" si="54">IF(A1159=1,"JANEIRO",IF(A1159=2,"FEVEREIRO",IF(A1159=3,"MARÇO",IF(A1159=4,"ABRIL",IF(A1159=5,"MAIO",IF(A1159=6,"JUNHO",IF(A1159=7,"JULHO",IF(A1159=8,"AGOSTO",IF(A1159=9,"SETEMBRO",IF(A1159=10,"OUTUBRO",IF(A1159=11,"NOVEMBRO",IF(A1159=12,"DEZEMBRO",""))))))))))))</f>
        <v/>
      </c>
      <c r="C1159" s="16" t="s">
        <v>192</v>
      </c>
      <c r="D1159" s="37">
        <f t="shared" si="53"/>
        <v>5000</v>
      </c>
    </row>
    <row r="1160" spans="1:4" x14ac:dyDescent="0.25">
      <c r="A1160" s="190" t="str">
        <f t="shared" ref="A1160:A1223" si="55">IFERROR(MONTH(C1160),"")</f>
        <v/>
      </c>
      <c r="B1160" s="190" t="str">
        <f t="shared" si="54"/>
        <v/>
      </c>
      <c r="C1160" s="16" t="s">
        <v>192</v>
      </c>
      <c r="D1160" s="37">
        <f t="shared" ref="D1160:D1223" si="56">D1159+F1160</f>
        <v>5000</v>
      </c>
    </row>
    <row r="1161" spans="1:4" x14ac:dyDescent="0.25">
      <c r="A1161" s="190" t="str">
        <f t="shared" si="55"/>
        <v/>
      </c>
      <c r="B1161" s="190" t="str">
        <f t="shared" si="54"/>
        <v/>
      </c>
      <c r="C1161" s="16" t="s">
        <v>192</v>
      </c>
      <c r="D1161" s="37">
        <f t="shared" si="56"/>
        <v>5000</v>
      </c>
    </row>
    <row r="1162" spans="1:4" x14ac:dyDescent="0.25">
      <c r="A1162" s="190" t="str">
        <f t="shared" si="55"/>
        <v/>
      </c>
      <c r="B1162" s="190" t="str">
        <f t="shared" si="54"/>
        <v/>
      </c>
      <c r="C1162" s="16" t="s">
        <v>192</v>
      </c>
      <c r="D1162" s="37">
        <f t="shared" si="56"/>
        <v>5000</v>
      </c>
    </row>
    <row r="1163" spans="1:4" x14ac:dyDescent="0.25">
      <c r="A1163" s="190" t="str">
        <f t="shared" si="55"/>
        <v/>
      </c>
      <c r="B1163" s="190" t="str">
        <f t="shared" si="54"/>
        <v/>
      </c>
      <c r="C1163" s="16" t="s">
        <v>192</v>
      </c>
      <c r="D1163" s="37">
        <f t="shared" si="56"/>
        <v>5000</v>
      </c>
    </row>
    <row r="1164" spans="1:4" x14ac:dyDescent="0.25">
      <c r="A1164" s="190" t="str">
        <f t="shared" si="55"/>
        <v/>
      </c>
      <c r="B1164" s="190" t="str">
        <f t="shared" si="54"/>
        <v/>
      </c>
      <c r="C1164" s="16" t="s">
        <v>192</v>
      </c>
      <c r="D1164" s="37">
        <f t="shared" si="56"/>
        <v>5000</v>
      </c>
    </row>
    <row r="1165" spans="1:4" x14ac:dyDescent="0.25">
      <c r="A1165" s="190" t="str">
        <f t="shared" si="55"/>
        <v/>
      </c>
      <c r="B1165" s="190" t="str">
        <f t="shared" si="54"/>
        <v/>
      </c>
      <c r="C1165" s="16" t="s">
        <v>192</v>
      </c>
      <c r="D1165" s="37">
        <f t="shared" si="56"/>
        <v>5000</v>
      </c>
    </row>
    <row r="1166" spans="1:4" x14ac:dyDescent="0.25">
      <c r="A1166" s="190" t="str">
        <f t="shared" si="55"/>
        <v/>
      </c>
      <c r="B1166" s="190" t="str">
        <f t="shared" si="54"/>
        <v/>
      </c>
      <c r="C1166" s="16" t="s">
        <v>192</v>
      </c>
      <c r="D1166" s="37">
        <f t="shared" si="56"/>
        <v>5000</v>
      </c>
    </row>
    <row r="1167" spans="1:4" x14ac:dyDescent="0.25">
      <c r="A1167" s="190" t="str">
        <f t="shared" si="55"/>
        <v/>
      </c>
      <c r="B1167" s="190" t="str">
        <f t="shared" si="54"/>
        <v/>
      </c>
      <c r="C1167" s="16" t="s">
        <v>192</v>
      </c>
      <c r="D1167" s="37">
        <f t="shared" si="56"/>
        <v>5000</v>
      </c>
    </row>
    <row r="1168" spans="1:4" x14ac:dyDescent="0.25">
      <c r="A1168" s="190" t="str">
        <f t="shared" si="55"/>
        <v/>
      </c>
      <c r="B1168" s="190" t="str">
        <f t="shared" si="54"/>
        <v/>
      </c>
      <c r="C1168" s="16" t="s">
        <v>192</v>
      </c>
      <c r="D1168" s="37">
        <f t="shared" si="56"/>
        <v>5000</v>
      </c>
    </row>
    <row r="1169" spans="1:4" x14ac:dyDescent="0.25">
      <c r="A1169" s="190" t="str">
        <f t="shared" si="55"/>
        <v/>
      </c>
      <c r="B1169" s="190" t="str">
        <f t="shared" si="54"/>
        <v/>
      </c>
      <c r="C1169" s="16" t="s">
        <v>192</v>
      </c>
      <c r="D1169" s="37">
        <f t="shared" si="56"/>
        <v>5000</v>
      </c>
    </row>
    <row r="1170" spans="1:4" x14ac:dyDescent="0.25">
      <c r="A1170" s="190" t="str">
        <f t="shared" si="55"/>
        <v/>
      </c>
      <c r="B1170" s="190" t="str">
        <f t="shared" si="54"/>
        <v/>
      </c>
      <c r="C1170" s="16" t="s">
        <v>192</v>
      </c>
      <c r="D1170" s="37">
        <f t="shared" si="56"/>
        <v>5000</v>
      </c>
    </row>
    <row r="1171" spans="1:4" x14ac:dyDescent="0.25">
      <c r="A1171" s="190" t="str">
        <f t="shared" si="55"/>
        <v/>
      </c>
      <c r="B1171" s="190" t="str">
        <f t="shared" si="54"/>
        <v/>
      </c>
      <c r="C1171" s="16" t="s">
        <v>192</v>
      </c>
      <c r="D1171" s="37">
        <f t="shared" si="56"/>
        <v>5000</v>
      </c>
    </row>
    <row r="1172" spans="1:4" x14ac:dyDescent="0.25">
      <c r="A1172" s="190" t="str">
        <f t="shared" si="55"/>
        <v/>
      </c>
      <c r="B1172" s="190" t="str">
        <f t="shared" si="54"/>
        <v/>
      </c>
      <c r="C1172" s="16" t="s">
        <v>192</v>
      </c>
      <c r="D1172" s="37">
        <f t="shared" si="56"/>
        <v>5000</v>
      </c>
    </row>
    <row r="1173" spans="1:4" x14ac:dyDescent="0.25">
      <c r="A1173" s="190" t="str">
        <f t="shared" si="55"/>
        <v/>
      </c>
      <c r="B1173" s="190" t="str">
        <f t="shared" si="54"/>
        <v/>
      </c>
      <c r="C1173" s="16" t="s">
        <v>192</v>
      </c>
      <c r="D1173" s="37">
        <f t="shared" si="56"/>
        <v>5000</v>
      </c>
    </row>
    <row r="1174" spans="1:4" x14ac:dyDescent="0.25">
      <c r="A1174" s="190" t="str">
        <f t="shared" si="55"/>
        <v/>
      </c>
      <c r="B1174" s="190" t="str">
        <f t="shared" si="54"/>
        <v/>
      </c>
      <c r="C1174" s="16" t="s">
        <v>192</v>
      </c>
      <c r="D1174" s="37">
        <f t="shared" si="56"/>
        <v>5000</v>
      </c>
    </row>
    <row r="1175" spans="1:4" x14ac:dyDescent="0.25">
      <c r="A1175" s="190" t="str">
        <f t="shared" si="55"/>
        <v/>
      </c>
      <c r="B1175" s="190" t="str">
        <f t="shared" si="54"/>
        <v/>
      </c>
      <c r="C1175" s="16" t="s">
        <v>192</v>
      </c>
      <c r="D1175" s="37">
        <f t="shared" si="56"/>
        <v>5000</v>
      </c>
    </row>
    <row r="1176" spans="1:4" x14ac:dyDescent="0.25">
      <c r="A1176" s="190" t="str">
        <f t="shared" si="55"/>
        <v/>
      </c>
      <c r="B1176" s="190" t="str">
        <f t="shared" si="54"/>
        <v/>
      </c>
      <c r="C1176" s="16" t="s">
        <v>192</v>
      </c>
      <c r="D1176" s="37">
        <f t="shared" si="56"/>
        <v>5000</v>
      </c>
    </row>
    <row r="1177" spans="1:4" x14ac:dyDescent="0.25">
      <c r="A1177" s="190" t="str">
        <f t="shared" si="55"/>
        <v/>
      </c>
      <c r="B1177" s="190" t="str">
        <f t="shared" si="54"/>
        <v/>
      </c>
      <c r="C1177" s="16" t="s">
        <v>192</v>
      </c>
      <c r="D1177" s="37">
        <f t="shared" si="56"/>
        <v>5000</v>
      </c>
    </row>
    <row r="1178" spans="1:4" x14ac:dyDescent="0.25">
      <c r="A1178" s="190" t="str">
        <f t="shared" si="55"/>
        <v/>
      </c>
      <c r="B1178" s="190" t="str">
        <f t="shared" si="54"/>
        <v/>
      </c>
      <c r="C1178" s="16" t="s">
        <v>192</v>
      </c>
      <c r="D1178" s="37">
        <f t="shared" si="56"/>
        <v>5000</v>
      </c>
    </row>
    <row r="1179" spans="1:4" x14ac:dyDescent="0.25">
      <c r="A1179" s="190" t="str">
        <f t="shared" si="55"/>
        <v/>
      </c>
      <c r="B1179" s="190" t="str">
        <f t="shared" si="54"/>
        <v/>
      </c>
      <c r="C1179" s="16" t="s">
        <v>192</v>
      </c>
      <c r="D1179" s="37">
        <f t="shared" si="56"/>
        <v>5000</v>
      </c>
    </row>
    <row r="1180" spans="1:4" x14ac:dyDescent="0.25">
      <c r="A1180" s="190" t="str">
        <f t="shared" si="55"/>
        <v/>
      </c>
      <c r="B1180" s="190" t="str">
        <f t="shared" si="54"/>
        <v/>
      </c>
      <c r="C1180" s="16" t="s">
        <v>192</v>
      </c>
      <c r="D1180" s="37">
        <f t="shared" si="56"/>
        <v>5000</v>
      </c>
    </row>
    <row r="1181" spans="1:4" x14ac:dyDescent="0.25">
      <c r="A1181" s="190" t="str">
        <f t="shared" si="55"/>
        <v/>
      </c>
      <c r="B1181" s="190" t="str">
        <f t="shared" si="54"/>
        <v/>
      </c>
      <c r="C1181" s="16" t="s">
        <v>192</v>
      </c>
      <c r="D1181" s="37">
        <f t="shared" si="56"/>
        <v>5000</v>
      </c>
    </row>
    <row r="1182" spans="1:4" x14ac:dyDescent="0.25">
      <c r="A1182" s="190" t="str">
        <f t="shared" si="55"/>
        <v/>
      </c>
      <c r="B1182" s="190" t="str">
        <f t="shared" si="54"/>
        <v/>
      </c>
      <c r="C1182" s="16" t="s">
        <v>192</v>
      </c>
      <c r="D1182" s="37">
        <f t="shared" si="56"/>
        <v>5000</v>
      </c>
    </row>
    <row r="1183" spans="1:4" x14ac:dyDescent="0.25">
      <c r="A1183" s="190" t="str">
        <f t="shared" si="55"/>
        <v/>
      </c>
      <c r="B1183" s="190" t="str">
        <f t="shared" si="54"/>
        <v/>
      </c>
      <c r="C1183" s="16" t="s">
        <v>192</v>
      </c>
      <c r="D1183" s="37">
        <f t="shared" si="56"/>
        <v>5000</v>
      </c>
    </row>
    <row r="1184" spans="1:4" x14ac:dyDescent="0.25">
      <c r="A1184" s="190" t="str">
        <f t="shared" si="55"/>
        <v/>
      </c>
      <c r="B1184" s="190" t="str">
        <f t="shared" si="54"/>
        <v/>
      </c>
      <c r="C1184" s="16" t="s">
        <v>192</v>
      </c>
      <c r="D1184" s="37">
        <f t="shared" si="56"/>
        <v>5000</v>
      </c>
    </row>
    <row r="1185" spans="1:4" x14ac:dyDescent="0.25">
      <c r="A1185" s="190" t="str">
        <f t="shared" si="55"/>
        <v/>
      </c>
      <c r="B1185" s="190" t="str">
        <f t="shared" si="54"/>
        <v/>
      </c>
      <c r="C1185" s="16" t="s">
        <v>192</v>
      </c>
      <c r="D1185" s="37">
        <f t="shared" si="56"/>
        <v>5000</v>
      </c>
    </row>
    <row r="1186" spans="1:4" x14ac:dyDescent="0.25">
      <c r="A1186" s="190" t="str">
        <f t="shared" si="55"/>
        <v/>
      </c>
      <c r="B1186" s="190" t="str">
        <f t="shared" si="54"/>
        <v/>
      </c>
      <c r="C1186" s="16" t="s">
        <v>192</v>
      </c>
      <c r="D1186" s="37">
        <f t="shared" si="56"/>
        <v>5000</v>
      </c>
    </row>
    <row r="1187" spans="1:4" x14ac:dyDescent="0.25">
      <c r="A1187" s="190" t="str">
        <f t="shared" si="55"/>
        <v/>
      </c>
      <c r="B1187" s="190" t="str">
        <f t="shared" si="54"/>
        <v/>
      </c>
      <c r="C1187" s="16" t="s">
        <v>192</v>
      </c>
      <c r="D1187" s="37">
        <f t="shared" si="56"/>
        <v>5000</v>
      </c>
    </row>
    <row r="1188" spans="1:4" x14ac:dyDescent="0.25">
      <c r="A1188" s="190" t="str">
        <f t="shared" si="55"/>
        <v/>
      </c>
      <c r="B1188" s="190" t="str">
        <f t="shared" si="54"/>
        <v/>
      </c>
      <c r="C1188" s="16" t="s">
        <v>192</v>
      </c>
      <c r="D1188" s="37">
        <f t="shared" si="56"/>
        <v>5000</v>
      </c>
    </row>
    <row r="1189" spans="1:4" x14ac:dyDescent="0.25">
      <c r="A1189" s="190" t="str">
        <f t="shared" si="55"/>
        <v/>
      </c>
      <c r="B1189" s="190" t="str">
        <f t="shared" si="54"/>
        <v/>
      </c>
      <c r="C1189" s="16" t="s">
        <v>192</v>
      </c>
      <c r="D1189" s="37">
        <f t="shared" si="56"/>
        <v>5000</v>
      </c>
    </row>
    <row r="1190" spans="1:4" x14ac:dyDescent="0.25">
      <c r="A1190" s="190" t="str">
        <f t="shared" si="55"/>
        <v/>
      </c>
      <c r="B1190" s="190" t="str">
        <f t="shared" si="54"/>
        <v/>
      </c>
      <c r="C1190" s="16" t="s">
        <v>192</v>
      </c>
      <c r="D1190" s="37">
        <f t="shared" si="56"/>
        <v>5000</v>
      </c>
    </row>
    <row r="1191" spans="1:4" x14ac:dyDescent="0.25">
      <c r="A1191" s="190" t="str">
        <f t="shared" si="55"/>
        <v/>
      </c>
      <c r="B1191" s="190" t="str">
        <f t="shared" si="54"/>
        <v/>
      </c>
      <c r="C1191" s="16" t="s">
        <v>192</v>
      </c>
      <c r="D1191" s="37">
        <f t="shared" si="56"/>
        <v>5000</v>
      </c>
    </row>
    <row r="1192" spans="1:4" x14ac:dyDescent="0.25">
      <c r="A1192" s="190" t="str">
        <f t="shared" si="55"/>
        <v/>
      </c>
      <c r="B1192" s="190" t="str">
        <f t="shared" si="54"/>
        <v/>
      </c>
      <c r="C1192" s="16" t="s">
        <v>192</v>
      </c>
      <c r="D1192" s="37">
        <f t="shared" si="56"/>
        <v>5000</v>
      </c>
    </row>
    <row r="1193" spans="1:4" x14ac:dyDescent="0.25">
      <c r="A1193" s="190" t="str">
        <f t="shared" si="55"/>
        <v/>
      </c>
      <c r="B1193" s="190" t="str">
        <f t="shared" si="54"/>
        <v/>
      </c>
      <c r="C1193" s="16" t="s">
        <v>192</v>
      </c>
      <c r="D1193" s="37">
        <f t="shared" si="56"/>
        <v>5000</v>
      </c>
    </row>
    <row r="1194" spans="1:4" x14ac:dyDescent="0.25">
      <c r="A1194" s="190" t="str">
        <f t="shared" si="55"/>
        <v/>
      </c>
      <c r="B1194" s="190" t="str">
        <f t="shared" si="54"/>
        <v/>
      </c>
      <c r="C1194" s="16" t="s">
        <v>192</v>
      </c>
      <c r="D1194" s="37">
        <f t="shared" si="56"/>
        <v>5000</v>
      </c>
    </row>
    <row r="1195" spans="1:4" x14ac:dyDescent="0.25">
      <c r="A1195" s="190" t="str">
        <f t="shared" si="55"/>
        <v/>
      </c>
      <c r="B1195" s="190" t="str">
        <f t="shared" si="54"/>
        <v/>
      </c>
      <c r="C1195" s="16" t="s">
        <v>192</v>
      </c>
      <c r="D1195" s="37">
        <f t="shared" si="56"/>
        <v>5000</v>
      </c>
    </row>
    <row r="1196" spans="1:4" x14ac:dyDescent="0.25">
      <c r="A1196" s="190" t="str">
        <f t="shared" si="55"/>
        <v/>
      </c>
      <c r="B1196" s="190" t="str">
        <f t="shared" si="54"/>
        <v/>
      </c>
      <c r="C1196" s="16" t="s">
        <v>192</v>
      </c>
      <c r="D1196" s="37">
        <f t="shared" si="56"/>
        <v>5000</v>
      </c>
    </row>
    <row r="1197" spans="1:4" x14ac:dyDescent="0.25">
      <c r="A1197" s="190" t="str">
        <f t="shared" si="55"/>
        <v/>
      </c>
      <c r="B1197" s="190" t="str">
        <f t="shared" si="54"/>
        <v/>
      </c>
      <c r="C1197" s="16" t="s">
        <v>192</v>
      </c>
      <c r="D1197" s="37">
        <f t="shared" si="56"/>
        <v>5000</v>
      </c>
    </row>
    <row r="1198" spans="1:4" x14ac:dyDescent="0.25">
      <c r="A1198" s="190" t="str">
        <f t="shared" si="55"/>
        <v/>
      </c>
      <c r="B1198" s="190" t="str">
        <f t="shared" si="54"/>
        <v/>
      </c>
      <c r="C1198" s="16" t="s">
        <v>192</v>
      </c>
      <c r="D1198" s="37">
        <f t="shared" si="56"/>
        <v>5000</v>
      </c>
    </row>
    <row r="1199" spans="1:4" x14ac:dyDescent="0.25">
      <c r="A1199" s="190" t="str">
        <f t="shared" si="55"/>
        <v/>
      </c>
      <c r="B1199" s="190" t="str">
        <f t="shared" si="54"/>
        <v/>
      </c>
      <c r="C1199" s="16" t="s">
        <v>192</v>
      </c>
      <c r="D1199" s="37">
        <f t="shared" si="56"/>
        <v>5000</v>
      </c>
    </row>
    <row r="1200" spans="1:4" x14ac:dyDescent="0.25">
      <c r="A1200" s="190" t="str">
        <f t="shared" si="55"/>
        <v/>
      </c>
      <c r="B1200" s="190" t="str">
        <f t="shared" si="54"/>
        <v/>
      </c>
      <c r="C1200" s="16" t="s">
        <v>192</v>
      </c>
      <c r="D1200" s="37">
        <f t="shared" si="56"/>
        <v>5000</v>
      </c>
    </row>
    <row r="1201" spans="1:4" x14ac:dyDescent="0.25">
      <c r="A1201" s="190" t="str">
        <f t="shared" si="55"/>
        <v/>
      </c>
      <c r="B1201" s="190" t="str">
        <f t="shared" si="54"/>
        <v/>
      </c>
      <c r="C1201" s="16" t="s">
        <v>192</v>
      </c>
      <c r="D1201" s="37">
        <f t="shared" si="56"/>
        <v>5000</v>
      </c>
    </row>
    <row r="1202" spans="1:4" x14ac:dyDescent="0.25">
      <c r="A1202" s="190" t="str">
        <f t="shared" si="55"/>
        <v/>
      </c>
      <c r="B1202" s="190" t="str">
        <f t="shared" si="54"/>
        <v/>
      </c>
      <c r="C1202" s="16" t="s">
        <v>192</v>
      </c>
      <c r="D1202" s="37">
        <f t="shared" si="56"/>
        <v>5000</v>
      </c>
    </row>
    <row r="1203" spans="1:4" x14ac:dyDescent="0.25">
      <c r="A1203" s="190" t="str">
        <f t="shared" si="55"/>
        <v/>
      </c>
      <c r="B1203" s="190" t="str">
        <f t="shared" si="54"/>
        <v/>
      </c>
      <c r="C1203" s="16" t="s">
        <v>192</v>
      </c>
      <c r="D1203" s="37">
        <f t="shared" si="56"/>
        <v>5000</v>
      </c>
    </row>
    <row r="1204" spans="1:4" x14ac:dyDescent="0.25">
      <c r="A1204" s="190" t="str">
        <f t="shared" si="55"/>
        <v/>
      </c>
      <c r="B1204" s="190" t="str">
        <f t="shared" si="54"/>
        <v/>
      </c>
      <c r="C1204" s="16" t="s">
        <v>192</v>
      </c>
      <c r="D1204" s="37">
        <f t="shared" si="56"/>
        <v>5000</v>
      </c>
    </row>
    <row r="1205" spans="1:4" x14ac:dyDescent="0.25">
      <c r="A1205" s="190" t="str">
        <f t="shared" si="55"/>
        <v/>
      </c>
      <c r="B1205" s="190" t="str">
        <f t="shared" si="54"/>
        <v/>
      </c>
      <c r="C1205" s="16" t="s">
        <v>192</v>
      </c>
      <c r="D1205" s="37">
        <f t="shared" si="56"/>
        <v>5000</v>
      </c>
    </row>
    <row r="1206" spans="1:4" x14ac:dyDescent="0.25">
      <c r="A1206" s="190" t="str">
        <f t="shared" si="55"/>
        <v/>
      </c>
      <c r="B1206" s="190" t="str">
        <f t="shared" si="54"/>
        <v/>
      </c>
      <c r="C1206" s="16" t="s">
        <v>192</v>
      </c>
      <c r="D1206" s="37">
        <f t="shared" si="56"/>
        <v>5000</v>
      </c>
    </row>
    <row r="1207" spans="1:4" x14ac:dyDescent="0.25">
      <c r="A1207" s="190" t="str">
        <f t="shared" si="55"/>
        <v/>
      </c>
      <c r="B1207" s="190" t="str">
        <f t="shared" si="54"/>
        <v/>
      </c>
      <c r="C1207" s="16" t="s">
        <v>192</v>
      </c>
      <c r="D1207" s="37">
        <f t="shared" si="56"/>
        <v>5000</v>
      </c>
    </row>
    <row r="1208" spans="1:4" x14ac:dyDescent="0.25">
      <c r="A1208" s="190" t="str">
        <f t="shared" si="55"/>
        <v/>
      </c>
      <c r="B1208" s="190" t="str">
        <f t="shared" si="54"/>
        <v/>
      </c>
      <c r="C1208" s="16" t="s">
        <v>192</v>
      </c>
      <c r="D1208" s="37">
        <f t="shared" si="56"/>
        <v>5000</v>
      </c>
    </row>
    <row r="1209" spans="1:4" x14ac:dyDescent="0.25">
      <c r="A1209" s="190" t="str">
        <f t="shared" si="55"/>
        <v/>
      </c>
      <c r="B1209" s="190" t="str">
        <f t="shared" si="54"/>
        <v/>
      </c>
      <c r="C1209" s="16" t="s">
        <v>192</v>
      </c>
      <c r="D1209" s="37">
        <f t="shared" si="56"/>
        <v>5000</v>
      </c>
    </row>
    <row r="1210" spans="1:4" x14ac:dyDescent="0.25">
      <c r="A1210" s="190" t="str">
        <f t="shared" si="55"/>
        <v/>
      </c>
      <c r="B1210" s="190" t="str">
        <f t="shared" si="54"/>
        <v/>
      </c>
      <c r="C1210" s="16" t="s">
        <v>192</v>
      </c>
      <c r="D1210" s="37">
        <f t="shared" si="56"/>
        <v>5000</v>
      </c>
    </row>
    <row r="1211" spans="1:4" x14ac:dyDescent="0.25">
      <c r="A1211" s="190" t="str">
        <f t="shared" si="55"/>
        <v/>
      </c>
      <c r="B1211" s="190" t="str">
        <f t="shared" si="54"/>
        <v/>
      </c>
      <c r="C1211" s="16" t="s">
        <v>192</v>
      </c>
      <c r="D1211" s="37">
        <f t="shared" si="56"/>
        <v>5000</v>
      </c>
    </row>
    <row r="1212" spans="1:4" x14ac:dyDescent="0.25">
      <c r="A1212" s="190" t="str">
        <f t="shared" si="55"/>
        <v/>
      </c>
      <c r="B1212" s="190" t="str">
        <f t="shared" si="54"/>
        <v/>
      </c>
      <c r="C1212" s="16" t="s">
        <v>192</v>
      </c>
      <c r="D1212" s="37">
        <f t="shared" si="56"/>
        <v>5000</v>
      </c>
    </row>
    <row r="1213" spans="1:4" x14ac:dyDescent="0.25">
      <c r="A1213" s="190" t="str">
        <f t="shared" si="55"/>
        <v/>
      </c>
      <c r="B1213" s="190" t="str">
        <f t="shared" si="54"/>
        <v/>
      </c>
      <c r="C1213" s="16" t="s">
        <v>192</v>
      </c>
      <c r="D1213" s="37">
        <f t="shared" si="56"/>
        <v>5000</v>
      </c>
    </row>
    <row r="1214" spans="1:4" x14ac:dyDescent="0.25">
      <c r="A1214" s="190" t="str">
        <f t="shared" si="55"/>
        <v/>
      </c>
      <c r="B1214" s="190" t="str">
        <f t="shared" si="54"/>
        <v/>
      </c>
      <c r="C1214" s="16" t="s">
        <v>192</v>
      </c>
      <c r="D1214" s="37">
        <f t="shared" si="56"/>
        <v>5000</v>
      </c>
    </row>
    <row r="1215" spans="1:4" x14ac:dyDescent="0.25">
      <c r="A1215" s="190" t="str">
        <f t="shared" si="55"/>
        <v/>
      </c>
      <c r="B1215" s="190" t="str">
        <f t="shared" si="54"/>
        <v/>
      </c>
      <c r="C1215" s="16" t="s">
        <v>192</v>
      </c>
      <c r="D1215" s="37">
        <f t="shared" si="56"/>
        <v>5000</v>
      </c>
    </row>
    <row r="1216" spans="1:4" x14ac:dyDescent="0.25">
      <c r="A1216" s="190" t="str">
        <f t="shared" si="55"/>
        <v/>
      </c>
      <c r="B1216" s="190" t="str">
        <f t="shared" si="54"/>
        <v/>
      </c>
      <c r="C1216" s="16" t="s">
        <v>192</v>
      </c>
      <c r="D1216" s="37">
        <f t="shared" si="56"/>
        <v>5000</v>
      </c>
    </row>
    <row r="1217" spans="1:4" x14ac:dyDescent="0.25">
      <c r="A1217" s="190" t="str">
        <f t="shared" si="55"/>
        <v/>
      </c>
      <c r="B1217" s="190" t="str">
        <f t="shared" si="54"/>
        <v/>
      </c>
      <c r="C1217" s="16" t="s">
        <v>192</v>
      </c>
      <c r="D1217" s="37">
        <f t="shared" si="56"/>
        <v>5000</v>
      </c>
    </row>
    <row r="1218" spans="1:4" x14ac:dyDescent="0.25">
      <c r="A1218" s="190" t="str">
        <f t="shared" si="55"/>
        <v/>
      </c>
      <c r="B1218" s="190" t="str">
        <f t="shared" si="54"/>
        <v/>
      </c>
      <c r="C1218" s="16" t="s">
        <v>192</v>
      </c>
      <c r="D1218" s="37">
        <f t="shared" si="56"/>
        <v>5000</v>
      </c>
    </row>
    <row r="1219" spans="1:4" x14ac:dyDescent="0.25">
      <c r="A1219" s="190" t="str">
        <f t="shared" si="55"/>
        <v/>
      </c>
      <c r="B1219" s="190" t="str">
        <f t="shared" si="54"/>
        <v/>
      </c>
      <c r="C1219" s="16" t="s">
        <v>192</v>
      </c>
      <c r="D1219" s="37">
        <f t="shared" si="56"/>
        <v>5000</v>
      </c>
    </row>
    <row r="1220" spans="1:4" x14ac:dyDescent="0.25">
      <c r="A1220" s="190" t="str">
        <f t="shared" si="55"/>
        <v/>
      </c>
      <c r="B1220" s="190" t="str">
        <f t="shared" si="54"/>
        <v/>
      </c>
      <c r="C1220" s="16" t="s">
        <v>192</v>
      </c>
      <c r="D1220" s="37">
        <f t="shared" si="56"/>
        <v>5000</v>
      </c>
    </row>
    <row r="1221" spans="1:4" x14ac:dyDescent="0.25">
      <c r="A1221" s="190" t="str">
        <f t="shared" si="55"/>
        <v/>
      </c>
      <c r="B1221" s="190" t="str">
        <f t="shared" si="54"/>
        <v/>
      </c>
      <c r="C1221" s="16" t="s">
        <v>192</v>
      </c>
      <c r="D1221" s="37">
        <f t="shared" si="56"/>
        <v>5000</v>
      </c>
    </row>
    <row r="1222" spans="1:4" x14ac:dyDescent="0.25">
      <c r="A1222" s="190" t="str">
        <f t="shared" si="55"/>
        <v/>
      </c>
      <c r="B1222" s="190" t="str">
        <f t="shared" si="54"/>
        <v/>
      </c>
      <c r="C1222" s="16" t="s">
        <v>192</v>
      </c>
      <c r="D1222" s="37">
        <f t="shared" si="56"/>
        <v>5000</v>
      </c>
    </row>
    <row r="1223" spans="1:4" x14ac:dyDescent="0.25">
      <c r="A1223" s="190" t="str">
        <f t="shared" si="55"/>
        <v/>
      </c>
      <c r="B1223" s="190" t="str">
        <f t="shared" ref="B1223:B1286" si="57">IF(A1223=1,"JANEIRO",IF(A1223=2,"FEVEREIRO",IF(A1223=3,"MARÇO",IF(A1223=4,"ABRIL",IF(A1223=5,"MAIO",IF(A1223=6,"JUNHO",IF(A1223=7,"JULHO",IF(A1223=8,"AGOSTO",IF(A1223=9,"SETEMBRO",IF(A1223=10,"OUTUBRO",IF(A1223=11,"NOVEMBRO",IF(A1223=12,"DEZEMBRO",""))))))))))))</f>
        <v/>
      </c>
      <c r="C1223" s="16" t="s">
        <v>192</v>
      </c>
      <c r="D1223" s="37">
        <f t="shared" si="56"/>
        <v>5000</v>
      </c>
    </row>
    <row r="1224" spans="1:4" x14ac:dyDescent="0.25">
      <c r="A1224" s="190" t="str">
        <f t="shared" ref="A1224:A1287" si="58">IFERROR(MONTH(C1224),"")</f>
        <v/>
      </c>
      <c r="B1224" s="190" t="str">
        <f t="shared" si="57"/>
        <v/>
      </c>
      <c r="C1224" s="16" t="s">
        <v>192</v>
      </c>
      <c r="D1224" s="37">
        <f t="shared" ref="D1224:D1287" si="59">D1223+F1224</f>
        <v>5000</v>
      </c>
    </row>
    <row r="1225" spans="1:4" x14ac:dyDescent="0.25">
      <c r="A1225" s="190" t="str">
        <f t="shared" si="58"/>
        <v/>
      </c>
      <c r="B1225" s="190" t="str">
        <f t="shared" si="57"/>
        <v/>
      </c>
      <c r="C1225" s="16" t="s">
        <v>192</v>
      </c>
      <c r="D1225" s="37">
        <f t="shared" si="59"/>
        <v>5000</v>
      </c>
    </row>
    <row r="1226" spans="1:4" x14ac:dyDescent="0.25">
      <c r="A1226" s="190" t="str">
        <f t="shared" si="58"/>
        <v/>
      </c>
      <c r="B1226" s="190" t="str">
        <f t="shared" si="57"/>
        <v/>
      </c>
      <c r="C1226" s="16" t="s">
        <v>192</v>
      </c>
      <c r="D1226" s="37">
        <f t="shared" si="59"/>
        <v>5000</v>
      </c>
    </row>
    <row r="1227" spans="1:4" x14ac:dyDescent="0.25">
      <c r="A1227" s="190" t="str">
        <f t="shared" si="58"/>
        <v/>
      </c>
      <c r="B1227" s="190" t="str">
        <f t="shared" si="57"/>
        <v/>
      </c>
      <c r="C1227" s="16" t="s">
        <v>192</v>
      </c>
      <c r="D1227" s="37">
        <f t="shared" si="59"/>
        <v>5000</v>
      </c>
    </row>
    <row r="1228" spans="1:4" x14ac:dyDescent="0.25">
      <c r="A1228" s="190" t="str">
        <f t="shared" si="58"/>
        <v/>
      </c>
      <c r="B1228" s="190" t="str">
        <f t="shared" si="57"/>
        <v/>
      </c>
      <c r="C1228" s="16" t="s">
        <v>192</v>
      </c>
      <c r="D1228" s="37">
        <f t="shared" si="59"/>
        <v>5000</v>
      </c>
    </row>
    <row r="1229" spans="1:4" x14ac:dyDescent="0.25">
      <c r="A1229" s="190" t="str">
        <f t="shared" si="58"/>
        <v/>
      </c>
      <c r="B1229" s="190" t="str">
        <f t="shared" si="57"/>
        <v/>
      </c>
      <c r="C1229" s="16" t="s">
        <v>192</v>
      </c>
      <c r="D1229" s="37">
        <f t="shared" si="59"/>
        <v>5000</v>
      </c>
    </row>
    <row r="1230" spans="1:4" x14ac:dyDescent="0.25">
      <c r="A1230" s="190" t="str">
        <f t="shared" si="58"/>
        <v/>
      </c>
      <c r="B1230" s="190" t="str">
        <f t="shared" si="57"/>
        <v/>
      </c>
      <c r="C1230" s="16" t="s">
        <v>192</v>
      </c>
      <c r="D1230" s="37">
        <f t="shared" si="59"/>
        <v>5000</v>
      </c>
    </row>
    <row r="1231" spans="1:4" x14ac:dyDescent="0.25">
      <c r="A1231" s="190" t="str">
        <f t="shared" si="58"/>
        <v/>
      </c>
      <c r="B1231" s="190" t="str">
        <f t="shared" si="57"/>
        <v/>
      </c>
      <c r="C1231" s="16" t="s">
        <v>192</v>
      </c>
      <c r="D1231" s="37">
        <f t="shared" si="59"/>
        <v>5000</v>
      </c>
    </row>
    <row r="1232" spans="1:4" x14ac:dyDescent="0.25">
      <c r="A1232" s="190" t="str">
        <f t="shared" si="58"/>
        <v/>
      </c>
      <c r="B1232" s="190" t="str">
        <f t="shared" si="57"/>
        <v/>
      </c>
      <c r="C1232" s="16" t="s">
        <v>192</v>
      </c>
      <c r="D1232" s="37">
        <f t="shared" si="59"/>
        <v>5000</v>
      </c>
    </row>
    <row r="1233" spans="1:4" x14ac:dyDescent="0.25">
      <c r="A1233" s="190" t="str">
        <f t="shared" si="58"/>
        <v/>
      </c>
      <c r="B1233" s="190" t="str">
        <f t="shared" si="57"/>
        <v/>
      </c>
      <c r="C1233" s="16" t="s">
        <v>192</v>
      </c>
      <c r="D1233" s="37">
        <f t="shared" si="59"/>
        <v>5000</v>
      </c>
    </row>
    <row r="1234" spans="1:4" x14ac:dyDescent="0.25">
      <c r="A1234" s="190" t="str">
        <f t="shared" si="58"/>
        <v/>
      </c>
      <c r="B1234" s="190" t="str">
        <f t="shared" si="57"/>
        <v/>
      </c>
      <c r="C1234" s="16" t="s">
        <v>192</v>
      </c>
      <c r="D1234" s="37">
        <f t="shared" si="59"/>
        <v>5000</v>
      </c>
    </row>
    <row r="1235" spans="1:4" x14ac:dyDescent="0.25">
      <c r="A1235" s="190" t="str">
        <f t="shared" si="58"/>
        <v/>
      </c>
      <c r="B1235" s="190" t="str">
        <f t="shared" si="57"/>
        <v/>
      </c>
      <c r="C1235" s="16" t="s">
        <v>192</v>
      </c>
      <c r="D1235" s="37">
        <f t="shared" si="59"/>
        <v>5000</v>
      </c>
    </row>
    <row r="1236" spans="1:4" x14ac:dyDescent="0.25">
      <c r="A1236" s="190" t="str">
        <f t="shared" si="58"/>
        <v/>
      </c>
      <c r="B1236" s="190" t="str">
        <f t="shared" si="57"/>
        <v/>
      </c>
      <c r="C1236" s="16" t="s">
        <v>192</v>
      </c>
      <c r="D1236" s="37">
        <f t="shared" si="59"/>
        <v>5000</v>
      </c>
    </row>
    <row r="1237" spans="1:4" x14ac:dyDescent="0.25">
      <c r="A1237" s="190" t="str">
        <f t="shared" si="58"/>
        <v/>
      </c>
      <c r="B1237" s="190" t="str">
        <f t="shared" si="57"/>
        <v/>
      </c>
      <c r="C1237" s="16" t="s">
        <v>192</v>
      </c>
      <c r="D1237" s="37">
        <f t="shared" si="59"/>
        <v>5000</v>
      </c>
    </row>
    <row r="1238" spans="1:4" x14ac:dyDescent="0.25">
      <c r="A1238" s="190" t="str">
        <f t="shared" si="58"/>
        <v/>
      </c>
      <c r="B1238" s="190" t="str">
        <f t="shared" si="57"/>
        <v/>
      </c>
      <c r="C1238" s="16" t="s">
        <v>192</v>
      </c>
      <c r="D1238" s="37">
        <f t="shared" si="59"/>
        <v>5000</v>
      </c>
    </row>
    <row r="1239" spans="1:4" x14ac:dyDescent="0.25">
      <c r="A1239" s="190" t="str">
        <f t="shared" si="58"/>
        <v/>
      </c>
      <c r="B1239" s="190" t="str">
        <f t="shared" si="57"/>
        <v/>
      </c>
      <c r="C1239" s="16" t="s">
        <v>192</v>
      </c>
      <c r="D1239" s="37">
        <f t="shared" si="59"/>
        <v>5000</v>
      </c>
    </row>
    <row r="1240" spans="1:4" x14ac:dyDescent="0.25">
      <c r="A1240" s="190" t="str">
        <f t="shared" si="58"/>
        <v/>
      </c>
      <c r="B1240" s="190" t="str">
        <f t="shared" si="57"/>
        <v/>
      </c>
      <c r="C1240" s="16" t="s">
        <v>192</v>
      </c>
      <c r="D1240" s="37">
        <f t="shared" si="59"/>
        <v>5000</v>
      </c>
    </row>
    <row r="1241" spans="1:4" x14ac:dyDescent="0.25">
      <c r="A1241" s="190" t="str">
        <f t="shared" si="58"/>
        <v/>
      </c>
      <c r="B1241" s="190" t="str">
        <f t="shared" si="57"/>
        <v/>
      </c>
      <c r="C1241" s="16" t="s">
        <v>192</v>
      </c>
      <c r="D1241" s="37">
        <f t="shared" si="59"/>
        <v>5000</v>
      </c>
    </row>
    <row r="1242" spans="1:4" x14ac:dyDescent="0.25">
      <c r="A1242" s="190" t="str">
        <f t="shared" si="58"/>
        <v/>
      </c>
      <c r="B1242" s="190" t="str">
        <f t="shared" si="57"/>
        <v/>
      </c>
      <c r="C1242" s="16" t="s">
        <v>192</v>
      </c>
      <c r="D1242" s="37">
        <f t="shared" si="59"/>
        <v>5000</v>
      </c>
    </row>
    <row r="1243" spans="1:4" x14ac:dyDescent="0.25">
      <c r="A1243" s="190" t="str">
        <f t="shared" si="58"/>
        <v/>
      </c>
      <c r="B1243" s="190" t="str">
        <f t="shared" si="57"/>
        <v/>
      </c>
      <c r="C1243" s="16" t="s">
        <v>192</v>
      </c>
      <c r="D1243" s="37">
        <f t="shared" si="59"/>
        <v>5000</v>
      </c>
    </row>
    <row r="1244" spans="1:4" x14ac:dyDescent="0.25">
      <c r="A1244" s="190" t="str">
        <f t="shared" si="58"/>
        <v/>
      </c>
      <c r="B1244" s="190" t="str">
        <f t="shared" si="57"/>
        <v/>
      </c>
      <c r="C1244" s="16" t="s">
        <v>192</v>
      </c>
      <c r="D1244" s="37">
        <f t="shared" si="59"/>
        <v>5000</v>
      </c>
    </row>
    <row r="1245" spans="1:4" x14ac:dyDescent="0.25">
      <c r="A1245" s="190" t="str">
        <f t="shared" si="58"/>
        <v/>
      </c>
      <c r="B1245" s="190" t="str">
        <f t="shared" si="57"/>
        <v/>
      </c>
      <c r="C1245" s="16" t="s">
        <v>192</v>
      </c>
      <c r="D1245" s="37">
        <f t="shared" si="59"/>
        <v>5000</v>
      </c>
    </row>
    <row r="1246" spans="1:4" x14ac:dyDescent="0.25">
      <c r="A1246" s="190" t="str">
        <f t="shared" si="58"/>
        <v/>
      </c>
      <c r="B1246" s="190" t="str">
        <f t="shared" si="57"/>
        <v/>
      </c>
      <c r="C1246" s="16" t="s">
        <v>192</v>
      </c>
      <c r="D1246" s="37">
        <f t="shared" si="59"/>
        <v>5000</v>
      </c>
    </row>
    <row r="1247" spans="1:4" x14ac:dyDescent="0.25">
      <c r="A1247" s="190" t="str">
        <f t="shared" si="58"/>
        <v/>
      </c>
      <c r="B1247" s="190" t="str">
        <f t="shared" si="57"/>
        <v/>
      </c>
      <c r="C1247" s="16" t="s">
        <v>192</v>
      </c>
      <c r="D1247" s="37">
        <f t="shared" si="59"/>
        <v>5000</v>
      </c>
    </row>
    <row r="1248" spans="1:4" x14ac:dyDescent="0.25">
      <c r="A1248" s="190" t="str">
        <f t="shared" si="58"/>
        <v/>
      </c>
      <c r="B1248" s="190" t="str">
        <f t="shared" si="57"/>
        <v/>
      </c>
      <c r="C1248" s="16" t="s">
        <v>192</v>
      </c>
      <c r="D1248" s="37">
        <f t="shared" si="59"/>
        <v>5000</v>
      </c>
    </row>
    <row r="1249" spans="1:4" x14ac:dyDescent="0.25">
      <c r="A1249" s="190" t="str">
        <f t="shared" si="58"/>
        <v/>
      </c>
      <c r="B1249" s="190" t="str">
        <f t="shared" si="57"/>
        <v/>
      </c>
      <c r="C1249" s="16" t="s">
        <v>192</v>
      </c>
      <c r="D1249" s="37">
        <f t="shared" si="59"/>
        <v>5000</v>
      </c>
    </row>
    <row r="1250" spans="1:4" x14ac:dyDescent="0.25">
      <c r="A1250" s="190" t="str">
        <f t="shared" si="58"/>
        <v/>
      </c>
      <c r="B1250" s="190" t="str">
        <f t="shared" si="57"/>
        <v/>
      </c>
      <c r="C1250" s="16" t="s">
        <v>192</v>
      </c>
      <c r="D1250" s="37">
        <f t="shared" si="59"/>
        <v>5000</v>
      </c>
    </row>
    <row r="1251" spans="1:4" x14ac:dyDescent="0.25">
      <c r="A1251" s="190" t="str">
        <f t="shared" si="58"/>
        <v/>
      </c>
      <c r="B1251" s="190" t="str">
        <f t="shared" si="57"/>
        <v/>
      </c>
      <c r="C1251" s="16" t="s">
        <v>192</v>
      </c>
      <c r="D1251" s="37">
        <f t="shared" si="59"/>
        <v>5000</v>
      </c>
    </row>
    <row r="1252" spans="1:4" x14ac:dyDescent="0.25">
      <c r="A1252" s="190" t="str">
        <f t="shared" si="58"/>
        <v/>
      </c>
      <c r="B1252" s="190" t="str">
        <f t="shared" si="57"/>
        <v/>
      </c>
      <c r="C1252" s="16" t="s">
        <v>192</v>
      </c>
      <c r="D1252" s="37">
        <f t="shared" si="59"/>
        <v>5000</v>
      </c>
    </row>
    <row r="1253" spans="1:4" x14ac:dyDescent="0.25">
      <c r="A1253" s="190" t="str">
        <f t="shared" si="58"/>
        <v/>
      </c>
      <c r="B1253" s="190" t="str">
        <f t="shared" si="57"/>
        <v/>
      </c>
      <c r="C1253" s="16" t="s">
        <v>192</v>
      </c>
      <c r="D1253" s="37">
        <f t="shared" si="59"/>
        <v>5000</v>
      </c>
    </row>
    <row r="1254" spans="1:4" x14ac:dyDescent="0.25">
      <c r="A1254" s="190" t="str">
        <f t="shared" si="58"/>
        <v/>
      </c>
      <c r="B1254" s="190" t="str">
        <f t="shared" si="57"/>
        <v/>
      </c>
      <c r="C1254" s="16" t="s">
        <v>192</v>
      </c>
      <c r="D1254" s="37">
        <f t="shared" si="59"/>
        <v>5000</v>
      </c>
    </row>
    <row r="1255" spans="1:4" x14ac:dyDescent="0.25">
      <c r="A1255" s="190" t="str">
        <f t="shared" si="58"/>
        <v/>
      </c>
      <c r="B1255" s="190" t="str">
        <f t="shared" si="57"/>
        <v/>
      </c>
      <c r="C1255" s="16" t="s">
        <v>192</v>
      </c>
      <c r="D1255" s="37">
        <f t="shared" si="59"/>
        <v>5000</v>
      </c>
    </row>
    <row r="1256" spans="1:4" x14ac:dyDescent="0.25">
      <c r="A1256" s="190" t="str">
        <f t="shared" si="58"/>
        <v/>
      </c>
      <c r="B1256" s="190" t="str">
        <f t="shared" si="57"/>
        <v/>
      </c>
      <c r="C1256" s="16" t="s">
        <v>192</v>
      </c>
      <c r="D1256" s="37">
        <f t="shared" si="59"/>
        <v>5000</v>
      </c>
    </row>
    <row r="1257" spans="1:4" x14ac:dyDescent="0.25">
      <c r="A1257" s="190" t="str">
        <f t="shared" si="58"/>
        <v/>
      </c>
      <c r="B1257" s="190" t="str">
        <f t="shared" si="57"/>
        <v/>
      </c>
      <c r="C1257" s="16" t="s">
        <v>192</v>
      </c>
      <c r="D1257" s="37">
        <f t="shared" si="59"/>
        <v>5000</v>
      </c>
    </row>
    <row r="1258" spans="1:4" x14ac:dyDescent="0.25">
      <c r="A1258" s="190" t="str">
        <f t="shared" si="58"/>
        <v/>
      </c>
      <c r="B1258" s="190" t="str">
        <f t="shared" si="57"/>
        <v/>
      </c>
      <c r="C1258" s="16" t="s">
        <v>192</v>
      </c>
      <c r="D1258" s="37">
        <f t="shared" si="59"/>
        <v>5000</v>
      </c>
    </row>
    <row r="1259" spans="1:4" x14ac:dyDescent="0.25">
      <c r="A1259" s="190" t="str">
        <f t="shared" si="58"/>
        <v/>
      </c>
      <c r="B1259" s="190" t="str">
        <f t="shared" si="57"/>
        <v/>
      </c>
      <c r="C1259" s="16" t="s">
        <v>192</v>
      </c>
      <c r="D1259" s="37">
        <f t="shared" si="59"/>
        <v>5000</v>
      </c>
    </row>
    <row r="1260" spans="1:4" x14ac:dyDescent="0.25">
      <c r="A1260" s="190" t="str">
        <f t="shared" si="58"/>
        <v/>
      </c>
      <c r="B1260" s="190" t="str">
        <f t="shared" si="57"/>
        <v/>
      </c>
      <c r="C1260" s="16" t="s">
        <v>192</v>
      </c>
      <c r="D1260" s="37">
        <f t="shared" si="59"/>
        <v>5000</v>
      </c>
    </row>
    <row r="1261" spans="1:4" x14ac:dyDescent="0.25">
      <c r="A1261" s="190" t="str">
        <f t="shared" si="58"/>
        <v/>
      </c>
      <c r="B1261" s="190" t="str">
        <f t="shared" si="57"/>
        <v/>
      </c>
      <c r="C1261" s="16" t="s">
        <v>192</v>
      </c>
      <c r="D1261" s="37">
        <f t="shared" si="59"/>
        <v>5000</v>
      </c>
    </row>
    <row r="1262" spans="1:4" x14ac:dyDescent="0.25">
      <c r="A1262" s="190" t="str">
        <f t="shared" si="58"/>
        <v/>
      </c>
      <c r="B1262" s="190" t="str">
        <f t="shared" si="57"/>
        <v/>
      </c>
      <c r="C1262" s="16" t="s">
        <v>192</v>
      </c>
      <c r="D1262" s="37">
        <f t="shared" si="59"/>
        <v>5000</v>
      </c>
    </row>
    <row r="1263" spans="1:4" x14ac:dyDescent="0.25">
      <c r="A1263" s="190" t="str">
        <f t="shared" si="58"/>
        <v/>
      </c>
      <c r="B1263" s="190" t="str">
        <f t="shared" si="57"/>
        <v/>
      </c>
      <c r="C1263" s="16" t="s">
        <v>192</v>
      </c>
      <c r="D1263" s="37">
        <f t="shared" si="59"/>
        <v>5000</v>
      </c>
    </row>
    <row r="1264" spans="1:4" x14ac:dyDescent="0.25">
      <c r="A1264" s="190" t="str">
        <f t="shared" si="58"/>
        <v/>
      </c>
      <c r="B1264" s="190" t="str">
        <f t="shared" si="57"/>
        <v/>
      </c>
      <c r="C1264" s="16" t="s">
        <v>192</v>
      </c>
      <c r="D1264" s="37">
        <f t="shared" si="59"/>
        <v>5000</v>
      </c>
    </row>
    <row r="1265" spans="1:4" x14ac:dyDescent="0.25">
      <c r="A1265" s="190" t="str">
        <f t="shared" si="58"/>
        <v/>
      </c>
      <c r="B1265" s="190" t="str">
        <f t="shared" si="57"/>
        <v/>
      </c>
      <c r="C1265" s="16" t="s">
        <v>192</v>
      </c>
      <c r="D1265" s="37">
        <f t="shared" si="59"/>
        <v>5000</v>
      </c>
    </row>
    <row r="1266" spans="1:4" x14ac:dyDescent="0.25">
      <c r="A1266" s="190" t="str">
        <f t="shared" si="58"/>
        <v/>
      </c>
      <c r="B1266" s="190" t="str">
        <f t="shared" si="57"/>
        <v/>
      </c>
      <c r="C1266" s="16" t="s">
        <v>192</v>
      </c>
      <c r="D1266" s="37">
        <f t="shared" si="59"/>
        <v>5000</v>
      </c>
    </row>
    <row r="1267" spans="1:4" x14ac:dyDescent="0.25">
      <c r="A1267" s="190" t="str">
        <f t="shared" si="58"/>
        <v/>
      </c>
      <c r="B1267" s="190" t="str">
        <f t="shared" si="57"/>
        <v/>
      </c>
      <c r="C1267" s="16" t="s">
        <v>192</v>
      </c>
      <c r="D1267" s="37">
        <f t="shared" si="59"/>
        <v>5000</v>
      </c>
    </row>
    <row r="1268" spans="1:4" x14ac:dyDescent="0.25">
      <c r="A1268" s="190" t="str">
        <f t="shared" si="58"/>
        <v/>
      </c>
      <c r="B1268" s="190" t="str">
        <f t="shared" si="57"/>
        <v/>
      </c>
      <c r="C1268" s="16" t="s">
        <v>192</v>
      </c>
      <c r="D1268" s="37">
        <f t="shared" si="59"/>
        <v>5000</v>
      </c>
    </row>
    <row r="1269" spans="1:4" x14ac:dyDescent="0.25">
      <c r="A1269" s="190" t="str">
        <f t="shared" si="58"/>
        <v/>
      </c>
      <c r="B1269" s="190" t="str">
        <f t="shared" si="57"/>
        <v/>
      </c>
      <c r="C1269" s="16" t="s">
        <v>192</v>
      </c>
      <c r="D1269" s="37">
        <f t="shared" si="59"/>
        <v>5000</v>
      </c>
    </row>
    <row r="1270" spans="1:4" x14ac:dyDescent="0.25">
      <c r="A1270" s="190" t="str">
        <f t="shared" si="58"/>
        <v/>
      </c>
      <c r="B1270" s="190" t="str">
        <f t="shared" si="57"/>
        <v/>
      </c>
      <c r="C1270" s="16" t="s">
        <v>192</v>
      </c>
      <c r="D1270" s="37">
        <f t="shared" si="59"/>
        <v>5000</v>
      </c>
    </row>
    <row r="1271" spans="1:4" x14ac:dyDescent="0.25">
      <c r="A1271" s="190" t="str">
        <f t="shared" si="58"/>
        <v/>
      </c>
      <c r="B1271" s="190" t="str">
        <f t="shared" si="57"/>
        <v/>
      </c>
      <c r="C1271" s="16" t="s">
        <v>192</v>
      </c>
      <c r="D1271" s="37">
        <f t="shared" si="59"/>
        <v>5000</v>
      </c>
    </row>
    <row r="1272" spans="1:4" x14ac:dyDescent="0.25">
      <c r="A1272" s="190" t="str">
        <f t="shared" si="58"/>
        <v/>
      </c>
      <c r="B1272" s="190" t="str">
        <f t="shared" si="57"/>
        <v/>
      </c>
      <c r="C1272" s="16" t="s">
        <v>192</v>
      </c>
      <c r="D1272" s="37">
        <f t="shared" si="59"/>
        <v>5000</v>
      </c>
    </row>
    <row r="1273" spans="1:4" x14ac:dyDescent="0.25">
      <c r="A1273" s="190" t="str">
        <f t="shared" si="58"/>
        <v/>
      </c>
      <c r="B1273" s="190" t="str">
        <f t="shared" si="57"/>
        <v/>
      </c>
      <c r="C1273" s="16" t="s">
        <v>192</v>
      </c>
      <c r="D1273" s="37">
        <f t="shared" si="59"/>
        <v>5000</v>
      </c>
    </row>
    <row r="1274" spans="1:4" x14ac:dyDescent="0.25">
      <c r="A1274" s="190" t="str">
        <f t="shared" si="58"/>
        <v/>
      </c>
      <c r="B1274" s="190" t="str">
        <f t="shared" si="57"/>
        <v/>
      </c>
      <c r="C1274" s="16" t="s">
        <v>192</v>
      </c>
      <c r="D1274" s="37">
        <f t="shared" si="59"/>
        <v>5000</v>
      </c>
    </row>
    <row r="1275" spans="1:4" x14ac:dyDescent="0.25">
      <c r="A1275" s="190" t="str">
        <f t="shared" si="58"/>
        <v/>
      </c>
      <c r="B1275" s="190" t="str">
        <f t="shared" si="57"/>
        <v/>
      </c>
      <c r="C1275" s="16" t="s">
        <v>192</v>
      </c>
      <c r="D1275" s="37">
        <f t="shared" si="59"/>
        <v>5000</v>
      </c>
    </row>
    <row r="1276" spans="1:4" x14ac:dyDescent="0.25">
      <c r="A1276" s="190" t="str">
        <f t="shared" si="58"/>
        <v/>
      </c>
      <c r="B1276" s="190" t="str">
        <f t="shared" si="57"/>
        <v/>
      </c>
      <c r="C1276" s="16" t="s">
        <v>192</v>
      </c>
      <c r="D1276" s="37">
        <f t="shared" si="59"/>
        <v>5000</v>
      </c>
    </row>
    <row r="1277" spans="1:4" x14ac:dyDescent="0.25">
      <c r="A1277" s="190" t="str">
        <f t="shared" si="58"/>
        <v/>
      </c>
      <c r="B1277" s="190" t="str">
        <f t="shared" si="57"/>
        <v/>
      </c>
      <c r="C1277" s="16" t="s">
        <v>192</v>
      </c>
      <c r="D1277" s="37">
        <f t="shared" si="59"/>
        <v>5000</v>
      </c>
    </row>
    <row r="1278" spans="1:4" x14ac:dyDescent="0.25">
      <c r="A1278" s="190" t="str">
        <f t="shared" si="58"/>
        <v/>
      </c>
      <c r="B1278" s="190" t="str">
        <f t="shared" si="57"/>
        <v/>
      </c>
      <c r="C1278" s="16" t="s">
        <v>192</v>
      </c>
      <c r="D1278" s="37">
        <f t="shared" si="59"/>
        <v>5000</v>
      </c>
    </row>
    <row r="1279" spans="1:4" x14ac:dyDescent="0.25">
      <c r="A1279" s="190" t="str">
        <f t="shared" si="58"/>
        <v/>
      </c>
      <c r="B1279" s="190" t="str">
        <f t="shared" si="57"/>
        <v/>
      </c>
      <c r="C1279" s="16" t="s">
        <v>192</v>
      </c>
      <c r="D1279" s="37">
        <f t="shared" si="59"/>
        <v>5000</v>
      </c>
    </row>
    <row r="1280" spans="1:4" x14ac:dyDescent="0.25">
      <c r="A1280" s="190" t="str">
        <f t="shared" si="58"/>
        <v/>
      </c>
      <c r="B1280" s="190" t="str">
        <f t="shared" si="57"/>
        <v/>
      </c>
      <c r="C1280" s="16" t="s">
        <v>192</v>
      </c>
      <c r="D1280" s="37">
        <f t="shared" si="59"/>
        <v>5000</v>
      </c>
    </row>
    <row r="1281" spans="1:4" x14ac:dyDescent="0.25">
      <c r="A1281" s="190" t="str">
        <f t="shared" si="58"/>
        <v/>
      </c>
      <c r="B1281" s="190" t="str">
        <f t="shared" si="57"/>
        <v/>
      </c>
      <c r="C1281" s="16" t="s">
        <v>192</v>
      </c>
      <c r="D1281" s="37">
        <f t="shared" si="59"/>
        <v>5000</v>
      </c>
    </row>
    <row r="1282" spans="1:4" x14ac:dyDescent="0.25">
      <c r="A1282" s="190" t="str">
        <f t="shared" si="58"/>
        <v/>
      </c>
      <c r="B1282" s="190" t="str">
        <f t="shared" si="57"/>
        <v/>
      </c>
      <c r="C1282" s="16" t="s">
        <v>192</v>
      </c>
      <c r="D1282" s="37">
        <f t="shared" si="59"/>
        <v>5000</v>
      </c>
    </row>
    <row r="1283" spans="1:4" x14ac:dyDescent="0.25">
      <c r="A1283" s="190" t="str">
        <f t="shared" si="58"/>
        <v/>
      </c>
      <c r="B1283" s="190" t="str">
        <f t="shared" si="57"/>
        <v/>
      </c>
      <c r="C1283" s="16" t="s">
        <v>192</v>
      </c>
      <c r="D1283" s="37">
        <f t="shared" si="59"/>
        <v>5000</v>
      </c>
    </row>
    <row r="1284" spans="1:4" x14ac:dyDescent="0.25">
      <c r="A1284" s="190" t="str">
        <f t="shared" si="58"/>
        <v/>
      </c>
      <c r="B1284" s="190" t="str">
        <f t="shared" si="57"/>
        <v/>
      </c>
      <c r="C1284" s="16" t="s">
        <v>192</v>
      </c>
      <c r="D1284" s="37">
        <f t="shared" si="59"/>
        <v>5000</v>
      </c>
    </row>
    <row r="1285" spans="1:4" x14ac:dyDescent="0.25">
      <c r="A1285" s="190" t="str">
        <f t="shared" si="58"/>
        <v/>
      </c>
      <c r="B1285" s="190" t="str">
        <f t="shared" si="57"/>
        <v/>
      </c>
      <c r="C1285" s="16" t="s">
        <v>192</v>
      </c>
      <c r="D1285" s="37">
        <f t="shared" si="59"/>
        <v>5000</v>
      </c>
    </row>
    <row r="1286" spans="1:4" x14ac:dyDescent="0.25">
      <c r="A1286" s="190" t="str">
        <f t="shared" si="58"/>
        <v/>
      </c>
      <c r="B1286" s="190" t="str">
        <f t="shared" si="57"/>
        <v/>
      </c>
      <c r="C1286" s="16" t="s">
        <v>192</v>
      </c>
      <c r="D1286" s="37">
        <f t="shared" si="59"/>
        <v>5000</v>
      </c>
    </row>
    <row r="1287" spans="1:4" x14ac:dyDescent="0.25">
      <c r="A1287" s="190" t="str">
        <f t="shared" si="58"/>
        <v/>
      </c>
      <c r="B1287" s="190" t="str">
        <f t="shared" ref="B1287:B1350" si="60">IF(A1287=1,"JANEIRO",IF(A1287=2,"FEVEREIRO",IF(A1287=3,"MARÇO",IF(A1287=4,"ABRIL",IF(A1287=5,"MAIO",IF(A1287=6,"JUNHO",IF(A1287=7,"JULHO",IF(A1287=8,"AGOSTO",IF(A1287=9,"SETEMBRO",IF(A1287=10,"OUTUBRO",IF(A1287=11,"NOVEMBRO",IF(A1287=12,"DEZEMBRO",""))))))))))))</f>
        <v/>
      </c>
      <c r="C1287" s="16" t="s">
        <v>192</v>
      </c>
      <c r="D1287" s="37">
        <f t="shared" si="59"/>
        <v>5000</v>
      </c>
    </row>
    <row r="1288" spans="1:4" x14ac:dyDescent="0.25">
      <c r="A1288" s="190" t="str">
        <f t="shared" ref="A1288:A1351" si="61">IFERROR(MONTH(C1288),"")</f>
        <v/>
      </c>
      <c r="B1288" s="190" t="str">
        <f t="shared" si="60"/>
        <v/>
      </c>
      <c r="C1288" s="16" t="s">
        <v>192</v>
      </c>
      <c r="D1288" s="37">
        <f t="shared" ref="D1288:D1351" si="62">D1287+F1288</f>
        <v>5000</v>
      </c>
    </row>
    <row r="1289" spans="1:4" x14ac:dyDescent="0.25">
      <c r="A1289" s="190" t="str">
        <f t="shared" si="61"/>
        <v/>
      </c>
      <c r="B1289" s="190" t="str">
        <f t="shared" si="60"/>
        <v/>
      </c>
      <c r="C1289" s="16" t="s">
        <v>192</v>
      </c>
      <c r="D1289" s="37">
        <f t="shared" si="62"/>
        <v>5000</v>
      </c>
    </row>
    <row r="1290" spans="1:4" x14ac:dyDescent="0.25">
      <c r="A1290" s="190" t="str">
        <f t="shared" si="61"/>
        <v/>
      </c>
      <c r="B1290" s="190" t="str">
        <f t="shared" si="60"/>
        <v/>
      </c>
      <c r="C1290" s="16" t="s">
        <v>192</v>
      </c>
      <c r="D1290" s="37">
        <f t="shared" si="62"/>
        <v>5000</v>
      </c>
    </row>
    <row r="1291" spans="1:4" x14ac:dyDescent="0.25">
      <c r="A1291" s="190" t="str">
        <f t="shared" si="61"/>
        <v/>
      </c>
      <c r="B1291" s="190" t="str">
        <f t="shared" si="60"/>
        <v/>
      </c>
      <c r="C1291" s="16" t="s">
        <v>192</v>
      </c>
      <c r="D1291" s="37">
        <f t="shared" si="62"/>
        <v>5000</v>
      </c>
    </row>
    <row r="1292" spans="1:4" x14ac:dyDescent="0.25">
      <c r="A1292" s="190" t="str">
        <f t="shared" si="61"/>
        <v/>
      </c>
      <c r="B1292" s="190" t="str">
        <f t="shared" si="60"/>
        <v/>
      </c>
      <c r="C1292" s="16" t="s">
        <v>192</v>
      </c>
      <c r="D1292" s="37">
        <f t="shared" si="62"/>
        <v>5000</v>
      </c>
    </row>
    <row r="1293" spans="1:4" x14ac:dyDescent="0.25">
      <c r="A1293" s="190" t="str">
        <f t="shared" si="61"/>
        <v/>
      </c>
      <c r="B1293" s="190" t="str">
        <f t="shared" si="60"/>
        <v/>
      </c>
      <c r="C1293" s="16" t="s">
        <v>192</v>
      </c>
      <c r="D1293" s="37">
        <f t="shared" si="62"/>
        <v>5000</v>
      </c>
    </row>
    <row r="1294" spans="1:4" x14ac:dyDescent="0.25">
      <c r="A1294" s="190" t="str">
        <f t="shared" si="61"/>
        <v/>
      </c>
      <c r="B1294" s="190" t="str">
        <f t="shared" si="60"/>
        <v/>
      </c>
      <c r="C1294" s="16" t="s">
        <v>192</v>
      </c>
      <c r="D1294" s="37">
        <f t="shared" si="62"/>
        <v>5000</v>
      </c>
    </row>
    <row r="1295" spans="1:4" x14ac:dyDescent="0.25">
      <c r="A1295" s="190" t="str">
        <f t="shared" si="61"/>
        <v/>
      </c>
      <c r="B1295" s="190" t="str">
        <f t="shared" si="60"/>
        <v/>
      </c>
      <c r="C1295" s="16" t="s">
        <v>192</v>
      </c>
      <c r="D1295" s="37">
        <f t="shared" si="62"/>
        <v>5000</v>
      </c>
    </row>
    <row r="1296" spans="1:4" x14ac:dyDescent="0.25">
      <c r="A1296" s="190" t="str">
        <f t="shared" si="61"/>
        <v/>
      </c>
      <c r="B1296" s="190" t="str">
        <f t="shared" si="60"/>
        <v/>
      </c>
      <c r="C1296" s="16" t="s">
        <v>192</v>
      </c>
      <c r="D1296" s="37">
        <f t="shared" si="62"/>
        <v>5000</v>
      </c>
    </row>
    <row r="1297" spans="1:4" x14ac:dyDescent="0.25">
      <c r="A1297" s="190" t="str">
        <f t="shared" si="61"/>
        <v/>
      </c>
      <c r="B1297" s="190" t="str">
        <f t="shared" si="60"/>
        <v/>
      </c>
      <c r="C1297" s="16" t="s">
        <v>192</v>
      </c>
      <c r="D1297" s="37">
        <f t="shared" si="62"/>
        <v>5000</v>
      </c>
    </row>
    <row r="1298" spans="1:4" x14ac:dyDescent="0.25">
      <c r="A1298" s="190" t="str">
        <f t="shared" si="61"/>
        <v/>
      </c>
      <c r="B1298" s="190" t="str">
        <f t="shared" si="60"/>
        <v/>
      </c>
      <c r="C1298" s="16" t="s">
        <v>192</v>
      </c>
      <c r="D1298" s="37">
        <f t="shared" si="62"/>
        <v>5000</v>
      </c>
    </row>
    <row r="1299" spans="1:4" x14ac:dyDescent="0.25">
      <c r="A1299" s="190" t="str">
        <f t="shared" si="61"/>
        <v/>
      </c>
      <c r="B1299" s="190" t="str">
        <f t="shared" si="60"/>
        <v/>
      </c>
      <c r="C1299" s="16" t="s">
        <v>192</v>
      </c>
      <c r="D1299" s="37">
        <f t="shared" si="62"/>
        <v>5000</v>
      </c>
    </row>
    <row r="1300" spans="1:4" x14ac:dyDescent="0.25">
      <c r="A1300" s="190" t="str">
        <f t="shared" si="61"/>
        <v/>
      </c>
      <c r="B1300" s="190" t="str">
        <f t="shared" si="60"/>
        <v/>
      </c>
      <c r="C1300" s="16" t="s">
        <v>192</v>
      </c>
      <c r="D1300" s="37">
        <f t="shared" si="62"/>
        <v>5000</v>
      </c>
    </row>
    <row r="1301" spans="1:4" x14ac:dyDescent="0.25">
      <c r="A1301" s="190" t="str">
        <f t="shared" si="61"/>
        <v/>
      </c>
      <c r="B1301" s="190" t="str">
        <f t="shared" si="60"/>
        <v/>
      </c>
      <c r="C1301" s="16" t="s">
        <v>192</v>
      </c>
      <c r="D1301" s="37">
        <f t="shared" si="62"/>
        <v>5000</v>
      </c>
    </row>
    <row r="1302" spans="1:4" x14ac:dyDescent="0.25">
      <c r="A1302" s="190" t="str">
        <f t="shared" si="61"/>
        <v/>
      </c>
      <c r="B1302" s="190" t="str">
        <f t="shared" si="60"/>
        <v/>
      </c>
      <c r="C1302" s="16" t="s">
        <v>192</v>
      </c>
      <c r="D1302" s="37">
        <f t="shared" si="62"/>
        <v>5000</v>
      </c>
    </row>
    <row r="1303" spans="1:4" x14ac:dyDescent="0.25">
      <c r="A1303" s="190" t="str">
        <f t="shared" si="61"/>
        <v/>
      </c>
      <c r="B1303" s="190" t="str">
        <f t="shared" si="60"/>
        <v/>
      </c>
      <c r="C1303" s="16" t="s">
        <v>192</v>
      </c>
      <c r="D1303" s="37">
        <f t="shared" si="62"/>
        <v>5000</v>
      </c>
    </row>
    <row r="1304" spans="1:4" x14ac:dyDescent="0.25">
      <c r="A1304" s="190" t="str">
        <f t="shared" si="61"/>
        <v/>
      </c>
      <c r="B1304" s="190" t="str">
        <f t="shared" si="60"/>
        <v/>
      </c>
      <c r="C1304" s="16" t="s">
        <v>192</v>
      </c>
      <c r="D1304" s="37">
        <f t="shared" si="62"/>
        <v>5000</v>
      </c>
    </row>
    <row r="1305" spans="1:4" x14ac:dyDescent="0.25">
      <c r="A1305" s="190" t="str">
        <f t="shared" si="61"/>
        <v/>
      </c>
      <c r="B1305" s="190" t="str">
        <f t="shared" si="60"/>
        <v/>
      </c>
      <c r="C1305" s="16" t="s">
        <v>192</v>
      </c>
      <c r="D1305" s="37">
        <f t="shared" si="62"/>
        <v>5000</v>
      </c>
    </row>
    <row r="1306" spans="1:4" x14ac:dyDescent="0.25">
      <c r="A1306" s="190" t="str">
        <f t="shared" si="61"/>
        <v/>
      </c>
      <c r="B1306" s="190" t="str">
        <f t="shared" si="60"/>
        <v/>
      </c>
      <c r="C1306" s="16" t="s">
        <v>192</v>
      </c>
      <c r="D1306" s="37">
        <f t="shared" si="62"/>
        <v>5000</v>
      </c>
    </row>
    <row r="1307" spans="1:4" x14ac:dyDescent="0.25">
      <c r="A1307" s="190" t="str">
        <f t="shared" si="61"/>
        <v/>
      </c>
      <c r="B1307" s="190" t="str">
        <f t="shared" si="60"/>
        <v/>
      </c>
      <c r="C1307" s="16" t="s">
        <v>192</v>
      </c>
      <c r="D1307" s="37">
        <f t="shared" si="62"/>
        <v>5000</v>
      </c>
    </row>
    <row r="1308" spans="1:4" x14ac:dyDescent="0.25">
      <c r="A1308" s="190" t="str">
        <f t="shared" si="61"/>
        <v/>
      </c>
      <c r="B1308" s="190" t="str">
        <f t="shared" si="60"/>
        <v/>
      </c>
      <c r="C1308" s="16" t="s">
        <v>192</v>
      </c>
      <c r="D1308" s="37">
        <f t="shared" si="62"/>
        <v>5000</v>
      </c>
    </row>
    <row r="1309" spans="1:4" x14ac:dyDescent="0.25">
      <c r="A1309" s="190" t="str">
        <f t="shared" si="61"/>
        <v/>
      </c>
      <c r="B1309" s="190" t="str">
        <f t="shared" si="60"/>
        <v/>
      </c>
      <c r="C1309" s="16" t="s">
        <v>192</v>
      </c>
      <c r="D1309" s="37">
        <f t="shared" si="62"/>
        <v>5000</v>
      </c>
    </row>
    <row r="1310" spans="1:4" x14ac:dyDescent="0.25">
      <c r="A1310" s="190" t="str">
        <f t="shared" si="61"/>
        <v/>
      </c>
      <c r="B1310" s="190" t="str">
        <f t="shared" si="60"/>
        <v/>
      </c>
      <c r="C1310" s="16" t="s">
        <v>192</v>
      </c>
      <c r="D1310" s="37">
        <f t="shared" si="62"/>
        <v>5000</v>
      </c>
    </row>
    <row r="1311" spans="1:4" x14ac:dyDescent="0.25">
      <c r="A1311" s="190" t="str">
        <f t="shared" si="61"/>
        <v/>
      </c>
      <c r="B1311" s="190" t="str">
        <f t="shared" si="60"/>
        <v/>
      </c>
      <c r="C1311" s="16" t="s">
        <v>192</v>
      </c>
      <c r="D1311" s="37">
        <f t="shared" si="62"/>
        <v>5000</v>
      </c>
    </row>
    <row r="1312" spans="1:4" x14ac:dyDescent="0.25">
      <c r="A1312" s="190" t="str">
        <f t="shared" si="61"/>
        <v/>
      </c>
      <c r="B1312" s="190" t="str">
        <f t="shared" si="60"/>
        <v/>
      </c>
      <c r="C1312" s="16" t="s">
        <v>192</v>
      </c>
      <c r="D1312" s="37">
        <f t="shared" si="62"/>
        <v>5000</v>
      </c>
    </row>
    <row r="1313" spans="1:4" x14ac:dyDescent="0.25">
      <c r="A1313" s="190" t="str">
        <f t="shared" si="61"/>
        <v/>
      </c>
      <c r="B1313" s="190" t="str">
        <f t="shared" si="60"/>
        <v/>
      </c>
      <c r="C1313" s="16" t="s">
        <v>192</v>
      </c>
      <c r="D1313" s="37">
        <f t="shared" si="62"/>
        <v>5000</v>
      </c>
    </row>
    <row r="1314" spans="1:4" x14ac:dyDescent="0.25">
      <c r="A1314" s="190" t="str">
        <f t="shared" si="61"/>
        <v/>
      </c>
      <c r="B1314" s="190" t="str">
        <f t="shared" si="60"/>
        <v/>
      </c>
      <c r="C1314" s="16" t="s">
        <v>192</v>
      </c>
      <c r="D1314" s="37">
        <f t="shared" si="62"/>
        <v>5000</v>
      </c>
    </row>
    <row r="1315" spans="1:4" x14ac:dyDescent="0.25">
      <c r="A1315" s="190" t="str">
        <f t="shared" si="61"/>
        <v/>
      </c>
      <c r="B1315" s="190" t="str">
        <f t="shared" si="60"/>
        <v/>
      </c>
      <c r="C1315" s="16" t="s">
        <v>192</v>
      </c>
      <c r="D1315" s="37">
        <f t="shared" si="62"/>
        <v>5000</v>
      </c>
    </row>
    <row r="1316" spans="1:4" x14ac:dyDescent="0.25">
      <c r="A1316" s="190" t="str">
        <f t="shared" si="61"/>
        <v/>
      </c>
      <c r="B1316" s="190" t="str">
        <f t="shared" si="60"/>
        <v/>
      </c>
      <c r="C1316" s="16" t="s">
        <v>192</v>
      </c>
      <c r="D1316" s="37">
        <f t="shared" si="62"/>
        <v>5000</v>
      </c>
    </row>
    <row r="1317" spans="1:4" x14ac:dyDescent="0.25">
      <c r="A1317" s="190" t="str">
        <f t="shared" si="61"/>
        <v/>
      </c>
      <c r="B1317" s="190" t="str">
        <f t="shared" si="60"/>
        <v/>
      </c>
      <c r="C1317" s="16" t="s">
        <v>192</v>
      </c>
      <c r="D1317" s="37">
        <f t="shared" si="62"/>
        <v>5000</v>
      </c>
    </row>
    <row r="1318" spans="1:4" x14ac:dyDescent="0.25">
      <c r="A1318" s="190" t="str">
        <f t="shared" si="61"/>
        <v/>
      </c>
      <c r="B1318" s="190" t="str">
        <f t="shared" si="60"/>
        <v/>
      </c>
      <c r="C1318" s="16" t="s">
        <v>192</v>
      </c>
      <c r="D1318" s="37">
        <f t="shared" si="62"/>
        <v>5000</v>
      </c>
    </row>
    <row r="1319" spans="1:4" x14ac:dyDescent="0.25">
      <c r="A1319" s="190" t="str">
        <f t="shared" si="61"/>
        <v/>
      </c>
      <c r="B1319" s="190" t="str">
        <f t="shared" si="60"/>
        <v/>
      </c>
      <c r="C1319" s="16" t="s">
        <v>192</v>
      </c>
      <c r="D1319" s="37">
        <f t="shared" si="62"/>
        <v>5000</v>
      </c>
    </row>
    <row r="1320" spans="1:4" x14ac:dyDescent="0.25">
      <c r="A1320" s="190" t="str">
        <f t="shared" si="61"/>
        <v/>
      </c>
      <c r="B1320" s="190" t="str">
        <f t="shared" si="60"/>
        <v/>
      </c>
      <c r="C1320" s="16" t="s">
        <v>192</v>
      </c>
      <c r="D1320" s="37">
        <f t="shared" si="62"/>
        <v>5000</v>
      </c>
    </row>
    <row r="1321" spans="1:4" x14ac:dyDescent="0.25">
      <c r="A1321" s="190" t="str">
        <f t="shared" si="61"/>
        <v/>
      </c>
      <c r="B1321" s="190" t="str">
        <f t="shared" si="60"/>
        <v/>
      </c>
      <c r="C1321" s="16" t="s">
        <v>192</v>
      </c>
      <c r="D1321" s="37">
        <f t="shared" si="62"/>
        <v>5000</v>
      </c>
    </row>
    <row r="1322" spans="1:4" x14ac:dyDescent="0.25">
      <c r="A1322" s="190" t="str">
        <f t="shared" si="61"/>
        <v/>
      </c>
      <c r="B1322" s="190" t="str">
        <f t="shared" si="60"/>
        <v/>
      </c>
      <c r="C1322" s="16" t="s">
        <v>192</v>
      </c>
      <c r="D1322" s="37">
        <f t="shared" si="62"/>
        <v>5000</v>
      </c>
    </row>
    <row r="1323" spans="1:4" x14ac:dyDescent="0.25">
      <c r="A1323" s="190" t="str">
        <f t="shared" si="61"/>
        <v/>
      </c>
      <c r="B1323" s="190" t="str">
        <f t="shared" si="60"/>
        <v/>
      </c>
      <c r="C1323" s="16" t="s">
        <v>192</v>
      </c>
      <c r="D1323" s="37">
        <f t="shared" si="62"/>
        <v>5000</v>
      </c>
    </row>
    <row r="1324" spans="1:4" x14ac:dyDescent="0.25">
      <c r="A1324" s="190" t="str">
        <f t="shared" si="61"/>
        <v/>
      </c>
      <c r="B1324" s="190" t="str">
        <f t="shared" si="60"/>
        <v/>
      </c>
      <c r="C1324" s="16" t="s">
        <v>192</v>
      </c>
      <c r="D1324" s="37">
        <f t="shared" si="62"/>
        <v>5000</v>
      </c>
    </row>
    <row r="1325" spans="1:4" x14ac:dyDescent="0.25">
      <c r="A1325" s="190" t="str">
        <f t="shared" si="61"/>
        <v/>
      </c>
      <c r="B1325" s="190" t="str">
        <f t="shared" si="60"/>
        <v/>
      </c>
      <c r="C1325" s="16" t="s">
        <v>192</v>
      </c>
      <c r="D1325" s="37">
        <f t="shared" si="62"/>
        <v>5000</v>
      </c>
    </row>
    <row r="1326" spans="1:4" x14ac:dyDescent="0.25">
      <c r="A1326" s="190" t="str">
        <f t="shared" si="61"/>
        <v/>
      </c>
      <c r="B1326" s="190" t="str">
        <f t="shared" si="60"/>
        <v/>
      </c>
      <c r="C1326" s="16" t="s">
        <v>192</v>
      </c>
      <c r="D1326" s="37">
        <f t="shared" si="62"/>
        <v>5000</v>
      </c>
    </row>
    <row r="1327" spans="1:4" x14ac:dyDescent="0.25">
      <c r="A1327" s="190" t="str">
        <f t="shared" si="61"/>
        <v/>
      </c>
      <c r="B1327" s="190" t="str">
        <f t="shared" si="60"/>
        <v/>
      </c>
      <c r="C1327" s="16" t="s">
        <v>192</v>
      </c>
      <c r="D1327" s="37">
        <f t="shared" si="62"/>
        <v>5000</v>
      </c>
    </row>
    <row r="1328" spans="1:4" x14ac:dyDescent="0.25">
      <c r="A1328" s="190" t="str">
        <f t="shared" si="61"/>
        <v/>
      </c>
      <c r="B1328" s="190" t="str">
        <f t="shared" si="60"/>
        <v/>
      </c>
      <c r="C1328" s="16" t="s">
        <v>192</v>
      </c>
      <c r="D1328" s="37">
        <f t="shared" si="62"/>
        <v>5000</v>
      </c>
    </row>
    <row r="1329" spans="1:4" x14ac:dyDescent="0.25">
      <c r="A1329" s="190" t="str">
        <f t="shared" si="61"/>
        <v/>
      </c>
      <c r="B1329" s="190" t="str">
        <f t="shared" si="60"/>
        <v/>
      </c>
      <c r="C1329" s="16" t="s">
        <v>192</v>
      </c>
      <c r="D1329" s="37">
        <f t="shared" si="62"/>
        <v>5000</v>
      </c>
    </row>
    <row r="1330" spans="1:4" x14ac:dyDescent="0.25">
      <c r="A1330" s="190" t="str">
        <f t="shared" si="61"/>
        <v/>
      </c>
      <c r="B1330" s="190" t="str">
        <f t="shared" si="60"/>
        <v/>
      </c>
      <c r="C1330" s="16" t="s">
        <v>192</v>
      </c>
      <c r="D1330" s="37">
        <f t="shared" si="62"/>
        <v>5000</v>
      </c>
    </row>
    <row r="1331" spans="1:4" x14ac:dyDescent="0.25">
      <c r="A1331" s="190" t="str">
        <f t="shared" si="61"/>
        <v/>
      </c>
      <c r="B1331" s="190" t="str">
        <f t="shared" si="60"/>
        <v/>
      </c>
      <c r="C1331" s="16" t="s">
        <v>192</v>
      </c>
      <c r="D1331" s="37">
        <f t="shared" si="62"/>
        <v>5000</v>
      </c>
    </row>
    <row r="1332" spans="1:4" x14ac:dyDescent="0.25">
      <c r="A1332" s="190" t="str">
        <f t="shared" si="61"/>
        <v/>
      </c>
      <c r="B1332" s="190" t="str">
        <f t="shared" si="60"/>
        <v/>
      </c>
      <c r="C1332" s="16" t="s">
        <v>192</v>
      </c>
      <c r="D1332" s="37">
        <f t="shared" si="62"/>
        <v>5000</v>
      </c>
    </row>
    <row r="1333" spans="1:4" x14ac:dyDescent="0.25">
      <c r="A1333" s="190" t="str">
        <f t="shared" si="61"/>
        <v/>
      </c>
      <c r="B1333" s="190" t="str">
        <f t="shared" si="60"/>
        <v/>
      </c>
      <c r="C1333" s="16" t="s">
        <v>192</v>
      </c>
      <c r="D1333" s="37">
        <f t="shared" si="62"/>
        <v>5000</v>
      </c>
    </row>
    <row r="1334" spans="1:4" x14ac:dyDescent="0.25">
      <c r="A1334" s="190" t="str">
        <f t="shared" si="61"/>
        <v/>
      </c>
      <c r="B1334" s="190" t="str">
        <f t="shared" si="60"/>
        <v/>
      </c>
      <c r="C1334" s="16" t="s">
        <v>192</v>
      </c>
      <c r="D1334" s="37">
        <f t="shared" si="62"/>
        <v>5000</v>
      </c>
    </row>
    <row r="1335" spans="1:4" x14ac:dyDescent="0.25">
      <c r="A1335" s="190" t="str">
        <f t="shared" si="61"/>
        <v/>
      </c>
      <c r="B1335" s="190" t="str">
        <f t="shared" si="60"/>
        <v/>
      </c>
      <c r="C1335" s="16" t="s">
        <v>192</v>
      </c>
      <c r="D1335" s="37">
        <f t="shared" si="62"/>
        <v>5000</v>
      </c>
    </row>
    <row r="1336" spans="1:4" x14ac:dyDescent="0.25">
      <c r="A1336" s="190" t="str">
        <f t="shared" si="61"/>
        <v/>
      </c>
      <c r="B1336" s="190" t="str">
        <f t="shared" si="60"/>
        <v/>
      </c>
      <c r="C1336" s="16" t="s">
        <v>192</v>
      </c>
      <c r="D1336" s="37">
        <f t="shared" si="62"/>
        <v>5000</v>
      </c>
    </row>
    <row r="1337" spans="1:4" x14ac:dyDescent="0.25">
      <c r="A1337" s="190" t="str">
        <f t="shared" si="61"/>
        <v/>
      </c>
      <c r="B1337" s="190" t="str">
        <f t="shared" si="60"/>
        <v/>
      </c>
      <c r="C1337" s="16" t="s">
        <v>192</v>
      </c>
      <c r="D1337" s="37">
        <f t="shared" si="62"/>
        <v>5000</v>
      </c>
    </row>
    <row r="1338" spans="1:4" x14ac:dyDescent="0.25">
      <c r="A1338" s="190" t="str">
        <f t="shared" si="61"/>
        <v/>
      </c>
      <c r="B1338" s="190" t="str">
        <f t="shared" si="60"/>
        <v/>
      </c>
      <c r="C1338" s="16" t="s">
        <v>192</v>
      </c>
      <c r="D1338" s="37">
        <f t="shared" si="62"/>
        <v>5000</v>
      </c>
    </row>
    <row r="1339" spans="1:4" x14ac:dyDescent="0.25">
      <c r="A1339" s="190" t="str">
        <f t="shared" si="61"/>
        <v/>
      </c>
      <c r="B1339" s="190" t="str">
        <f t="shared" si="60"/>
        <v/>
      </c>
      <c r="C1339" s="16" t="s">
        <v>192</v>
      </c>
      <c r="D1339" s="37">
        <f t="shared" si="62"/>
        <v>5000</v>
      </c>
    </row>
    <row r="1340" spans="1:4" x14ac:dyDescent="0.25">
      <c r="A1340" s="190" t="str">
        <f t="shared" si="61"/>
        <v/>
      </c>
      <c r="B1340" s="190" t="str">
        <f t="shared" si="60"/>
        <v/>
      </c>
      <c r="C1340" s="16" t="s">
        <v>192</v>
      </c>
      <c r="D1340" s="37">
        <f t="shared" si="62"/>
        <v>5000</v>
      </c>
    </row>
    <row r="1341" spans="1:4" x14ac:dyDescent="0.25">
      <c r="A1341" s="190" t="str">
        <f t="shared" si="61"/>
        <v/>
      </c>
      <c r="B1341" s="190" t="str">
        <f t="shared" si="60"/>
        <v/>
      </c>
      <c r="C1341" s="16" t="s">
        <v>192</v>
      </c>
      <c r="D1341" s="37">
        <f t="shared" si="62"/>
        <v>5000</v>
      </c>
    </row>
    <row r="1342" spans="1:4" x14ac:dyDescent="0.25">
      <c r="A1342" s="190" t="str">
        <f t="shared" si="61"/>
        <v/>
      </c>
      <c r="B1342" s="190" t="str">
        <f t="shared" si="60"/>
        <v/>
      </c>
      <c r="C1342" s="16" t="s">
        <v>192</v>
      </c>
      <c r="D1342" s="37">
        <f t="shared" si="62"/>
        <v>5000</v>
      </c>
    </row>
    <row r="1343" spans="1:4" x14ac:dyDescent="0.25">
      <c r="A1343" s="190" t="str">
        <f t="shared" si="61"/>
        <v/>
      </c>
      <c r="B1343" s="190" t="str">
        <f t="shared" si="60"/>
        <v/>
      </c>
      <c r="C1343" s="16" t="s">
        <v>192</v>
      </c>
      <c r="D1343" s="37">
        <f t="shared" si="62"/>
        <v>5000</v>
      </c>
    </row>
    <row r="1344" spans="1:4" x14ac:dyDescent="0.25">
      <c r="A1344" s="190" t="str">
        <f t="shared" si="61"/>
        <v/>
      </c>
      <c r="B1344" s="190" t="str">
        <f t="shared" si="60"/>
        <v/>
      </c>
      <c r="C1344" s="16" t="s">
        <v>192</v>
      </c>
      <c r="D1344" s="37">
        <f t="shared" si="62"/>
        <v>5000</v>
      </c>
    </row>
    <row r="1345" spans="1:4" x14ac:dyDescent="0.25">
      <c r="A1345" s="190" t="str">
        <f t="shared" si="61"/>
        <v/>
      </c>
      <c r="B1345" s="190" t="str">
        <f t="shared" si="60"/>
        <v/>
      </c>
      <c r="C1345" s="16" t="s">
        <v>192</v>
      </c>
      <c r="D1345" s="37">
        <f t="shared" si="62"/>
        <v>5000</v>
      </c>
    </row>
    <row r="1346" spans="1:4" x14ac:dyDescent="0.25">
      <c r="A1346" s="190" t="str">
        <f t="shared" si="61"/>
        <v/>
      </c>
      <c r="B1346" s="190" t="str">
        <f t="shared" si="60"/>
        <v/>
      </c>
      <c r="C1346" s="16" t="s">
        <v>192</v>
      </c>
      <c r="D1346" s="37">
        <f t="shared" si="62"/>
        <v>5000</v>
      </c>
    </row>
    <row r="1347" spans="1:4" x14ac:dyDescent="0.25">
      <c r="A1347" s="190" t="str">
        <f t="shared" si="61"/>
        <v/>
      </c>
      <c r="B1347" s="190" t="str">
        <f t="shared" si="60"/>
        <v/>
      </c>
      <c r="C1347" s="16" t="s">
        <v>192</v>
      </c>
      <c r="D1347" s="37">
        <f t="shared" si="62"/>
        <v>5000</v>
      </c>
    </row>
    <row r="1348" spans="1:4" x14ac:dyDescent="0.25">
      <c r="A1348" s="190" t="str">
        <f t="shared" si="61"/>
        <v/>
      </c>
      <c r="B1348" s="190" t="str">
        <f t="shared" si="60"/>
        <v/>
      </c>
      <c r="C1348" s="16" t="s">
        <v>192</v>
      </c>
      <c r="D1348" s="37">
        <f t="shared" si="62"/>
        <v>5000</v>
      </c>
    </row>
    <row r="1349" spans="1:4" x14ac:dyDescent="0.25">
      <c r="A1349" s="190" t="str">
        <f t="shared" si="61"/>
        <v/>
      </c>
      <c r="B1349" s="190" t="str">
        <f t="shared" si="60"/>
        <v/>
      </c>
      <c r="C1349" s="16" t="s">
        <v>192</v>
      </c>
      <c r="D1349" s="37">
        <f t="shared" si="62"/>
        <v>5000</v>
      </c>
    </row>
    <row r="1350" spans="1:4" x14ac:dyDescent="0.25">
      <c r="A1350" s="190" t="str">
        <f t="shared" si="61"/>
        <v/>
      </c>
      <c r="B1350" s="190" t="str">
        <f t="shared" si="60"/>
        <v/>
      </c>
      <c r="C1350" s="16" t="s">
        <v>192</v>
      </c>
      <c r="D1350" s="37">
        <f t="shared" si="62"/>
        <v>5000</v>
      </c>
    </row>
    <row r="1351" spans="1:4" x14ac:dyDescent="0.25">
      <c r="A1351" s="190" t="str">
        <f t="shared" si="61"/>
        <v/>
      </c>
      <c r="B1351" s="190" t="str">
        <f t="shared" ref="B1351:B1414" si="63">IF(A1351=1,"JANEIRO",IF(A1351=2,"FEVEREIRO",IF(A1351=3,"MARÇO",IF(A1351=4,"ABRIL",IF(A1351=5,"MAIO",IF(A1351=6,"JUNHO",IF(A1351=7,"JULHO",IF(A1351=8,"AGOSTO",IF(A1351=9,"SETEMBRO",IF(A1351=10,"OUTUBRO",IF(A1351=11,"NOVEMBRO",IF(A1351=12,"DEZEMBRO",""))))))))))))</f>
        <v/>
      </c>
      <c r="C1351" s="16" t="s">
        <v>192</v>
      </c>
      <c r="D1351" s="37">
        <f t="shared" si="62"/>
        <v>5000</v>
      </c>
    </row>
    <row r="1352" spans="1:4" x14ac:dyDescent="0.25">
      <c r="A1352" s="190" t="str">
        <f t="shared" ref="A1352:A1415" si="64">IFERROR(MONTH(C1352),"")</f>
        <v/>
      </c>
      <c r="B1352" s="190" t="str">
        <f t="shared" si="63"/>
        <v/>
      </c>
      <c r="C1352" s="16" t="s">
        <v>192</v>
      </c>
      <c r="D1352" s="37">
        <f t="shared" ref="D1352:D1415" si="65">D1351+F1352</f>
        <v>5000</v>
      </c>
    </row>
    <row r="1353" spans="1:4" x14ac:dyDescent="0.25">
      <c r="A1353" s="190" t="str">
        <f t="shared" si="64"/>
        <v/>
      </c>
      <c r="B1353" s="190" t="str">
        <f t="shared" si="63"/>
        <v/>
      </c>
      <c r="C1353" s="16" t="s">
        <v>192</v>
      </c>
      <c r="D1353" s="37">
        <f t="shared" si="65"/>
        <v>5000</v>
      </c>
    </row>
    <row r="1354" spans="1:4" x14ac:dyDescent="0.25">
      <c r="A1354" s="190" t="str">
        <f t="shared" si="64"/>
        <v/>
      </c>
      <c r="B1354" s="190" t="str">
        <f t="shared" si="63"/>
        <v/>
      </c>
      <c r="C1354" s="16" t="s">
        <v>192</v>
      </c>
      <c r="D1354" s="37">
        <f t="shared" si="65"/>
        <v>5000</v>
      </c>
    </row>
    <row r="1355" spans="1:4" x14ac:dyDescent="0.25">
      <c r="A1355" s="190" t="str">
        <f t="shared" si="64"/>
        <v/>
      </c>
      <c r="B1355" s="190" t="str">
        <f t="shared" si="63"/>
        <v/>
      </c>
      <c r="C1355" s="16" t="s">
        <v>192</v>
      </c>
      <c r="D1355" s="37">
        <f t="shared" si="65"/>
        <v>5000</v>
      </c>
    </row>
    <row r="1356" spans="1:4" x14ac:dyDescent="0.25">
      <c r="A1356" s="190" t="str">
        <f t="shared" si="64"/>
        <v/>
      </c>
      <c r="B1356" s="190" t="str">
        <f t="shared" si="63"/>
        <v/>
      </c>
      <c r="C1356" s="16" t="s">
        <v>192</v>
      </c>
      <c r="D1356" s="37">
        <f t="shared" si="65"/>
        <v>5000</v>
      </c>
    </row>
    <row r="1357" spans="1:4" x14ac:dyDescent="0.25">
      <c r="A1357" s="190" t="str">
        <f t="shared" si="64"/>
        <v/>
      </c>
      <c r="B1357" s="190" t="str">
        <f t="shared" si="63"/>
        <v/>
      </c>
      <c r="C1357" s="16" t="s">
        <v>192</v>
      </c>
      <c r="D1357" s="37">
        <f t="shared" si="65"/>
        <v>5000</v>
      </c>
    </row>
    <row r="1358" spans="1:4" x14ac:dyDescent="0.25">
      <c r="A1358" s="190" t="str">
        <f t="shared" si="64"/>
        <v/>
      </c>
      <c r="B1358" s="190" t="str">
        <f t="shared" si="63"/>
        <v/>
      </c>
      <c r="C1358" s="16" t="s">
        <v>192</v>
      </c>
      <c r="D1358" s="37">
        <f t="shared" si="65"/>
        <v>5000</v>
      </c>
    </row>
    <row r="1359" spans="1:4" x14ac:dyDescent="0.25">
      <c r="A1359" s="190" t="str">
        <f t="shared" si="64"/>
        <v/>
      </c>
      <c r="B1359" s="190" t="str">
        <f t="shared" si="63"/>
        <v/>
      </c>
      <c r="C1359" s="16" t="s">
        <v>192</v>
      </c>
      <c r="D1359" s="37">
        <f t="shared" si="65"/>
        <v>5000</v>
      </c>
    </row>
    <row r="1360" spans="1:4" x14ac:dyDescent="0.25">
      <c r="A1360" s="190" t="str">
        <f t="shared" si="64"/>
        <v/>
      </c>
      <c r="B1360" s="190" t="str">
        <f t="shared" si="63"/>
        <v/>
      </c>
      <c r="C1360" s="16" t="s">
        <v>192</v>
      </c>
      <c r="D1360" s="37">
        <f t="shared" si="65"/>
        <v>5000</v>
      </c>
    </row>
    <row r="1361" spans="1:4" x14ac:dyDescent="0.25">
      <c r="A1361" s="190" t="str">
        <f t="shared" si="64"/>
        <v/>
      </c>
      <c r="B1361" s="190" t="str">
        <f t="shared" si="63"/>
        <v/>
      </c>
      <c r="C1361" s="16" t="s">
        <v>192</v>
      </c>
      <c r="D1361" s="37">
        <f t="shared" si="65"/>
        <v>5000</v>
      </c>
    </row>
    <row r="1362" spans="1:4" x14ac:dyDescent="0.25">
      <c r="A1362" s="190" t="str">
        <f t="shared" si="64"/>
        <v/>
      </c>
      <c r="B1362" s="190" t="str">
        <f t="shared" si="63"/>
        <v/>
      </c>
      <c r="C1362" s="16" t="s">
        <v>192</v>
      </c>
      <c r="D1362" s="37">
        <f t="shared" si="65"/>
        <v>5000</v>
      </c>
    </row>
    <row r="1363" spans="1:4" x14ac:dyDescent="0.25">
      <c r="A1363" s="190" t="str">
        <f t="shared" si="64"/>
        <v/>
      </c>
      <c r="B1363" s="190" t="str">
        <f t="shared" si="63"/>
        <v/>
      </c>
      <c r="C1363" s="16" t="s">
        <v>192</v>
      </c>
      <c r="D1363" s="37">
        <f t="shared" si="65"/>
        <v>5000</v>
      </c>
    </row>
    <row r="1364" spans="1:4" x14ac:dyDescent="0.25">
      <c r="A1364" s="190" t="str">
        <f t="shared" si="64"/>
        <v/>
      </c>
      <c r="B1364" s="190" t="str">
        <f t="shared" si="63"/>
        <v/>
      </c>
      <c r="C1364" s="16" t="s">
        <v>192</v>
      </c>
      <c r="D1364" s="37">
        <f t="shared" si="65"/>
        <v>5000</v>
      </c>
    </row>
    <row r="1365" spans="1:4" x14ac:dyDescent="0.25">
      <c r="A1365" s="190" t="str">
        <f t="shared" si="64"/>
        <v/>
      </c>
      <c r="B1365" s="190" t="str">
        <f t="shared" si="63"/>
        <v/>
      </c>
      <c r="C1365" s="16" t="s">
        <v>192</v>
      </c>
      <c r="D1365" s="37">
        <f t="shared" si="65"/>
        <v>5000</v>
      </c>
    </row>
    <row r="1366" spans="1:4" x14ac:dyDescent="0.25">
      <c r="A1366" s="190" t="str">
        <f t="shared" si="64"/>
        <v/>
      </c>
      <c r="B1366" s="190" t="str">
        <f t="shared" si="63"/>
        <v/>
      </c>
      <c r="C1366" s="16" t="s">
        <v>192</v>
      </c>
      <c r="D1366" s="37">
        <f t="shared" si="65"/>
        <v>5000</v>
      </c>
    </row>
    <row r="1367" spans="1:4" x14ac:dyDescent="0.25">
      <c r="A1367" s="190" t="str">
        <f t="shared" si="64"/>
        <v/>
      </c>
      <c r="B1367" s="190" t="str">
        <f t="shared" si="63"/>
        <v/>
      </c>
      <c r="C1367" s="16" t="s">
        <v>192</v>
      </c>
      <c r="D1367" s="37">
        <f t="shared" si="65"/>
        <v>5000</v>
      </c>
    </row>
    <row r="1368" spans="1:4" x14ac:dyDescent="0.25">
      <c r="A1368" s="190" t="str">
        <f t="shared" si="64"/>
        <v/>
      </c>
      <c r="B1368" s="190" t="str">
        <f t="shared" si="63"/>
        <v/>
      </c>
      <c r="C1368" s="16" t="s">
        <v>192</v>
      </c>
      <c r="D1368" s="37">
        <f t="shared" si="65"/>
        <v>5000</v>
      </c>
    </row>
    <row r="1369" spans="1:4" x14ac:dyDescent="0.25">
      <c r="A1369" s="190" t="str">
        <f t="shared" si="64"/>
        <v/>
      </c>
      <c r="B1369" s="190" t="str">
        <f t="shared" si="63"/>
        <v/>
      </c>
      <c r="C1369" s="16" t="s">
        <v>192</v>
      </c>
      <c r="D1369" s="37">
        <f t="shared" si="65"/>
        <v>5000</v>
      </c>
    </row>
    <row r="1370" spans="1:4" x14ac:dyDescent="0.25">
      <c r="A1370" s="190" t="str">
        <f t="shared" si="64"/>
        <v/>
      </c>
      <c r="B1370" s="190" t="str">
        <f t="shared" si="63"/>
        <v/>
      </c>
      <c r="C1370" s="16" t="s">
        <v>192</v>
      </c>
      <c r="D1370" s="37">
        <f t="shared" si="65"/>
        <v>5000</v>
      </c>
    </row>
    <row r="1371" spans="1:4" x14ac:dyDescent="0.25">
      <c r="A1371" s="190" t="str">
        <f t="shared" si="64"/>
        <v/>
      </c>
      <c r="B1371" s="190" t="str">
        <f t="shared" si="63"/>
        <v/>
      </c>
      <c r="C1371" s="16" t="s">
        <v>192</v>
      </c>
      <c r="D1371" s="37">
        <f t="shared" si="65"/>
        <v>5000</v>
      </c>
    </row>
    <row r="1372" spans="1:4" x14ac:dyDescent="0.25">
      <c r="A1372" s="190" t="str">
        <f t="shared" si="64"/>
        <v/>
      </c>
      <c r="B1372" s="190" t="str">
        <f t="shared" si="63"/>
        <v/>
      </c>
      <c r="C1372" s="16" t="s">
        <v>192</v>
      </c>
      <c r="D1372" s="37">
        <f t="shared" si="65"/>
        <v>5000</v>
      </c>
    </row>
    <row r="1373" spans="1:4" x14ac:dyDescent="0.25">
      <c r="A1373" s="190" t="str">
        <f t="shared" si="64"/>
        <v/>
      </c>
      <c r="B1373" s="190" t="str">
        <f t="shared" si="63"/>
        <v/>
      </c>
      <c r="C1373" s="16" t="s">
        <v>192</v>
      </c>
      <c r="D1373" s="37">
        <f t="shared" si="65"/>
        <v>5000</v>
      </c>
    </row>
    <row r="1374" spans="1:4" x14ac:dyDescent="0.25">
      <c r="A1374" s="190" t="str">
        <f t="shared" si="64"/>
        <v/>
      </c>
      <c r="B1374" s="190" t="str">
        <f t="shared" si="63"/>
        <v/>
      </c>
      <c r="C1374" s="16" t="s">
        <v>192</v>
      </c>
      <c r="D1374" s="37">
        <f t="shared" si="65"/>
        <v>5000</v>
      </c>
    </row>
    <row r="1375" spans="1:4" x14ac:dyDescent="0.25">
      <c r="A1375" s="190" t="str">
        <f t="shared" si="64"/>
        <v/>
      </c>
      <c r="B1375" s="190" t="str">
        <f t="shared" si="63"/>
        <v/>
      </c>
      <c r="C1375" s="16" t="s">
        <v>192</v>
      </c>
      <c r="D1375" s="37">
        <f t="shared" si="65"/>
        <v>5000</v>
      </c>
    </row>
    <row r="1376" spans="1:4" x14ac:dyDescent="0.25">
      <c r="A1376" s="190" t="str">
        <f t="shared" si="64"/>
        <v/>
      </c>
      <c r="B1376" s="190" t="str">
        <f t="shared" si="63"/>
        <v/>
      </c>
      <c r="C1376" s="16" t="s">
        <v>192</v>
      </c>
      <c r="D1376" s="37">
        <f t="shared" si="65"/>
        <v>5000</v>
      </c>
    </row>
    <row r="1377" spans="1:4" x14ac:dyDescent="0.25">
      <c r="A1377" s="190" t="str">
        <f t="shared" si="64"/>
        <v/>
      </c>
      <c r="B1377" s="190" t="str">
        <f t="shared" si="63"/>
        <v/>
      </c>
      <c r="C1377" s="16" t="s">
        <v>192</v>
      </c>
      <c r="D1377" s="37">
        <f t="shared" si="65"/>
        <v>5000</v>
      </c>
    </row>
    <row r="1378" spans="1:4" x14ac:dyDescent="0.25">
      <c r="A1378" s="190" t="str">
        <f t="shared" si="64"/>
        <v/>
      </c>
      <c r="B1378" s="190" t="str">
        <f t="shared" si="63"/>
        <v/>
      </c>
      <c r="C1378" s="16" t="s">
        <v>192</v>
      </c>
      <c r="D1378" s="37">
        <f t="shared" si="65"/>
        <v>5000</v>
      </c>
    </row>
    <row r="1379" spans="1:4" x14ac:dyDescent="0.25">
      <c r="A1379" s="190" t="str">
        <f t="shared" si="64"/>
        <v/>
      </c>
      <c r="B1379" s="190" t="str">
        <f t="shared" si="63"/>
        <v/>
      </c>
      <c r="C1379" s="16" t="s">
        <v>192</v>
      </c>
      <c r="D1379" s="37">
        <f t="shared" si="65"/>
        <v>5000</v>
      </c>
    </row>
    <row r="1380" spans="1:4" x14ac:dyDescent="0.25">
      <c r="A1380" s="190" t="str">
        <f t="shared" si="64"/>
        <v/>
      </c>
      <c r="B1380" s="190" t="str">
        <f t="shared" si="63"/>
        <v/>
      </c>
      <c r="C1380" s="16" t="s">
        <v>192</v>
      </c>
      <c r="D1380" s="37">
        <f t="shared" si="65"/>
        <v>5000</v>
      </c>
    </row>
    <row r="1381" spans="1:4" x14ac:dyDescent="0.25">
      <c r="A1381" s="190" t="str">
        <f t="shared" si="64"/>
        <v/>
      </c>
      <c r="B1381" s="190" t="str">
        <f t="shared" si="63"/>
        <v/>
      </c>
      <c r="C1381" s="16" t="s">
        <v>192</v>
      </c>
      <c r="D1381" s="37">
        <f t="shared" si="65"/>
        <v>5000</v>
      </c>
    </row>
    <row r="1382" spans="1:4" x14ac:dyDescent="0.25">
      <c r="A1382" s="190" t="str">
        <f t="shared" si="64"/>
        <v/>
      </c>
      <c r="B1382" s="190" t="str">
        <f t="shared" si="63"/>
        <v/>
      </c>
      <c r="C1382" s="16" t="s">
        <v>192</v>
      </c>
      <c r="D1382" s="37">
        <f t="shared" si="65"/>
        <v>5000</v>
      </c>
    </row>
    <row r="1383" spans="1:4" x14ac:dyDescent="0.25">
      <c r="A1383" s="190" t="str">
        <f t="shared" si="64"/>
        <v/>
      </c>
      <c r="B1383" s="190" t="str">
        <f t="shared" si="63"/>
        <v/>
      </c>
      <c r="C1383" s="16" t="s">
        <v>192</v>
      </c>
      <c r="D1383" s="37">
        <f t="shared" si="65"/>
        <v>5000</v>
      </c>
    </row>
    <row r="1384" spans="1:4" x14ac:dyDescent="0.25">
      <c r="A1384" s="190" t="str">
        <f t="shared" si="64"/>
        <v/>
      </c>
      <c r="B1384" s="190" t="str">
        <f t="shared" si="63"/>
        <v/>
      </c>
      <c r="C1384" s="16" t="s">
        <v>192</v>
      </c>
      <c r="D1384" s="37">
        <f t="shared" si="65"/>
        <v>5000</v>
      </c>
    </row>
    <row r="1385" spans="1:4" x14ac:dyDescent="0.25">
      <c r="A1385" s="190" t="str">
        <f t="shared" si="64"/>
        <v/>
      </c>
      <c r="B1385" s="190" t="str">
        <f t="shared" si="63"/>
        <v/>
      </c>
      <c r="C1385" s="16" t="s">
        <v>192</v>
      </c>
      <c r="D1385" s="37">
        <f t="shared" si="65"/>
        <v>5000</v>
      </c>
    </row>
    <row r="1386" spans="1:4" x14ac:dyDescent="0.25">
      <c r="A1386" s="190" t="str">
        <f t="shared" si="64"/>
        <v/>
      </c>
      <c r="B1386" s="190" t="str">
        <f t="shared" si="63"/>
        <v/>
      </c>
      <c r="C1386" s="16" t="s">
        <v>192</v>
      </c>
      <c r="D1386" s="37">
        <f t="shared" si="65"/>
        <v>5000</v>
      </c>
    </row>
    <row r="1387" spans="1:4" x14ac:dyDescent="0.25">
      <c r="A1387" s="190" t="str">
        <f t="shared" si="64"/>
        <v/>
      </c>
      <c r="B1387" s="190" t="str">
        <f t="shared" si="63"/>
        <v/>
      </c>
      <c r="C1387" s="16" t="s">
        <v>192</v>
      </c>
      <c r="D1387" s="37">
        <f t="shared" si="65"/>
        <v>5000</v>
      </c>
    </row>
    <row r="1388" spans="1:4" x14ac:dyDescent="0.25">
      <c r="A1388" s="190" t="str">
        <f t="shared" si="64"/>
        <v/>
      </c>
      <c r="B1388" s="190" t="str">
        <f t="shared" si="63"/>
        <v/>
      </c>
      <c r="C1388" s="16" t="s">
        <v>192</v>
      </c>
      <c r="D1388" s="37">
        <f t="shared" si="65"/>
        <v>5000</v>
      </c>
    </row>
    <row r="1389" spans="1:4" x14ac:dyDescent="0.25">
      <c r="A1389" s="190" t="str">
        <f t="shared" si="64"/>
        <v/>
      </c>
      <c r="B1389" s="190" t="str">
        <f t="shared" si="63"/>
        <v/>
      </c>
      <c r="C1389" s="16" t="s">
        <v>192</v>
      </c>
      <c r="D1389" s="37">
        <f t="shared" si="65"/>
        <v>5000</v>
      </c>
    </row>
    <row r="1390" spans="1:4" x14ac:dyDescent="0.25">
      <c r="A1390" s="190" t="str">
        <f t="shared" si="64"/>
        <v/>
      </c>
      <c r="B1390" s="190" t="str">
        <f t="shared" si="63"/>
        <v/>
      </c>
      <c r="C1390" s="16" t="s">
        <v>192</v>
      </c>
      <c r="D1390" s="37">
        <f t="shared" si="65"/>
        <v>5000</v>
      </c>
    </row>
    <row r="1391" spans="1:4" x14ac:dyDescent="0.25">
      <c r="A1391" s="190" t="str">
        <f t="shared" si="64"/>
        <v/>
      </c>
      <c r="B1391" s="190" t="str">
        <f t="shared" si="63"/>
        <v/>
      </c>
      <c r="C1391" s="16" t="s">
        <v>192</v>
      </c>
      <c r="D1391" s="37">
        <f t="shared" si="65"/>
        <v>5000</v>
      </c>
    </row>
    <row r="1392" spans="1:4" x14ac:dyDescent="0.25">
      <c r="A1392" s="190" t="str">
        <f t="shared" si="64"/>
        <v/>
      </c>
      <c r="B1392" s="190" t="str">
        <f t="shared" si="63"/>
        <v/>
      </c>
      <c r="C1392" s="16" t="s">
        <v>192</v>
      </c>
      <c r="D1392" s="37">
        <f t="shared" si="65"/>
        <v>5000</v>
      </c>
    </row>
    <row r="1393" spans="1:4" x14ac:dyDescent="0.25">
      <c r="A1393" s="190" t="str">
        <f t="shared" si="64"/>
        <v/>
      </c>
      <c r="B1393" s="190" t="str">
        <f t="shared" si="63"/>
        <v/>
      </c>
      <c r="C1393" s="16" t="s">
        <v>192</v>
      </c>
      <c r="D1393" s="37">
        <f t="shared" si="65"/>
        <v>5000</v>
      </c>
    </row>
    <row r="1394" spans="1:4" x14ac:dyDescent="0.25">
      <c r="A1394" s="190" t="str">
        <f t="shared" si="64"/>
        <v/>
      </c>
      <c r="B1394" s="190" t="str">
        <f t="shared" si="63"/>
        <v/>
      </c>
      <c r="C1394" s="16" t="s">
        <v>192</v>
      </c>
      <c r="D1394" s="37">
        <f t="shared" si="65"/>
        <v>5000</v>
      </c>
    </row>
    <row r="1395" spans="1:4" x14ac:dyDescent="0.25">
      <c r="A1395" s="190" t="str">
        <f t="shared" si="64"/>
        <v/>
      </c>
      <c r="B1395" s="190" t="str">
        <f t="shared" si="63"/>
        <v/>
      </c>
      <c r="C1395" s="16" t="s">
        <v>192</v>
      </c>
      <c r="D1395" s="37">
        <f t="shared" si="65"/>
        <v>5000</v>
      </c>
    </row>
    <row r="1396" spans="1:4" x14ac:dyDescent="0.25">
      <c r="A1396" s="190" t="str">
        <f t="shared" si="64"/>
        <v/>
      </c>
      <c r="B1396" s="190" t="str">
        <f t="shared" si="63"/>
        <v/>
      </c>
      <c r="C1396" s="16" t="s">
        <v>192</v>
      </c>
      <c r="D1396" s="37">
        <f t="shared" si="65"/>
        <v>5000</v>
      </c>
    </row>
    <row r="1397" spans="1:4" x14ac:dyDescent="0.25">
      <c r="A1397" s="190" t="str">
        <f t="shared" si="64"/>
        <v/>
      </c>
      <c r="B1397" s="190" t="str">
        <f t="shared" si="63"/>
        <v/>
      </c>
      <c r="C1397" s="16" t="s">
        <v>192</v>
      </c>
      <c r="D1397" s="37">
        <f t="shared" si="65"/>
        <v>5000</v>
      </c>
    </row>
    <row r="1398" spans="1:4" x14ac:dyDescent="0.25">
      <c r="A1398" s="190" t="str">
        <f t="shared" si="64"/>
        <v/>
      </c>
      <c r="B1398" s="190" t="str">
        <f t="shared" si="63"/>
        <v/>
      </c>
      <c r="C1398" s="16" t="s">
        <v>192</v>
      </c>
      <c r="D1398" s="37">
        <f t="shared" si="65"/>
        <v>5000</v>
      </c>
    </row>
    <row r="1399" spans="1:4" x14ac:dyDescent="0.25">
      <c r="A1399" s="190" t="str">
        <f t="shared" si="64"/>
        <v/>
      </c>
      <c r="B1399" s="190" t="str">
        <f t="shared" si="63"/>
        <v/>
      </c>
      <c r="C1399" s="16" t="s">
        <v>192</v>
      </c>
      <c r="D1399" s="37">
        <f t="shared" si="65"/>
        <v>5000</v>
      </c>
    </row>
    <row r="1400" spans="1:4" x14ac:dyDescent="0.25">
      <c r="A1400" s="190" t="str">
        <f t="shared" si="64"/>
        <v/>
      </c>
      <c r="B1400" s="190" t="str">
        <f t="shared" si="63"/>
        <v/>
      </c>
      <c r="C1400" s="16" t="s">
        <v>192</v>
      </c>
      <c r="D1400" s="37">
        <f t="shared" si="65"/>
        <v>5000</v>
      </c>
    </row>
    <row r="1401" spans="1:4" x14ac:dyDescent="0.25">
      <c r="A1401" s="190" t="str">
        <f t="shared" si="64"/>
        <v/>
      </c>
      <c r="B1401" s="190" t="str">
        <f t="shared" si="63"/>
        <v/>
      </c>
      <c r="C1401" s="16" t="s">
        <v>192</v>
      </c>
      <c r="D1401" s="37">
        <f t="shared" si="65"/>
        <v>5000</v>
      </c>
    </row>
    <row r="1402" spans="1:4" x14ac:dyDescent="0.25">
      <c r="A1402" s="190" t="str">
        <f t="shared" si="64"/>
        <v/>
      </c>
      <c r="B1402" s="190" t="str">
        <f t="shared" si="63"/>
        <v/>
      </c>
      <c r="C1402" s="16" t="s">
        <v>192</v>
      </c>
      <c r="D1402" s="37">
        <f t="shared" si="65"/>
        <v>5000</v>
      </c>
    </row>
    <row r="1403" spans="1:4" x14ac:dyDescent="0.25">
      <c r="A1403" s="190" t="str">
        <f t="shared" si="64"/>
        <v/>
      </c>
      <c r="B1403" s="190" t="str">
        <f t="shared" si="63"/>
        <v/>
      </c>
      <c r="C1403" s="16" t="s">
        <v>192</v>
      </c>
      <c r="D1403" s="37">
        <f t="shared" si="65"/>
        <v>5000</v>
      </c>
    </row>
    <row r="1404" spans="1:4" x14ac:dyDescent="0.25">
      <c r="A1404" s="190" t="str">
        <f t="shared" si="64"/>
        <v/>
      </c>
      <c r="B1404" s="190" t="str">
        <f t="shared" si="63"/>
        <v/>
      </c>
      <c r="C1404" s="16" t="s">
        <v>192</v>
      </c>
      <c r="D1404" s="37">
        <f t="shared" si="65"/>
        <v>5000</v>
      </c>
    </row>
    <row r="1405" spans="1:4" x14ac:dyDescent="0.25">
      <c r="A1405" s="190" t="str">
        <f t="shared" si="64"/>
        <v/>
      </c>
      <c r="B1405" s="190" t="str">
        <f t="shared" si="63"/>
        <v/>
      </c>
      <c r="C1405" s="16" t="s">
        <v>192</v>
      </c>
      <c r="D1405" s="37">
        <f t="shared" si="65"/>
        <v>5000</v>
      </c>
    </row>
    <row r="1406" spans="1:4" x14ac:dyDescent="0.25">
      <c r="A1406" s="190" t="str">
        <f t="shared" si="64"/>
        <v/>
      </c>
      <c r="B1406" s="190" t="str">
        <f t="shared" si="63"/>
        <v/>
      </c>
      <c r="C1406" s="16" t="s">
        <v>192</v>
      </c>
      <c r="D1406" s="37">
        <f t="shared" si="65"/>
        <v>5000</v>
      </c>
    </row>
    <row r="1407" spans="1:4" x14ac:dyDescent="0.25">
      <c r="A1407" s="190" t="str">
        <f t="shared" si="64"/>
        <v/>
      </c>
      <c r="B1407" s="190" t="str">
        <f t="shared" si="63"/>
        <v/>
      </c>
      <c r="C1407" s="16" t="s">
        <v>192</v>
      </c>
      <c r="D1407" s="37">
        <f t="shared" si="65"/>
        <v>5000</v>
      </c>
    </row>
    <row r="1408" spans="1:4" x14ac:dyDescent="0.25">
      <c r="A1408" s="190" t="str">
        <f t="shared" si="64"/>
        <v/>
      </c>
      <c r="B1408" s="190" t="str">
        <f t="shared" si="63"/>
        <v/>
      </c>
      <c r="C1408" s="16" t="s">
        <v>192</v>
      </c>
      <c r="D1408" s="37">
        <f t="shared" si="65"/>
        <v>5000</v>
      </c>
    </row>
    <row r="1409" spans="1:4" x14ac:dyDescent="0.25">
      <c r="A1409" s="190" t="str">
        <f t="shared" si="64"/>
        <v/>
      </c>
      <c r="B1409" s="190" t="str">
        <f t="shared" si="63"/>
        <v/>
      </c>
      <c r="C1409" s="16" t="s">
        <v>192</v>
      </c>
      <c r="D1409" s="37">
        <f t="shared" si="65"/>
        <v>5000</v>
      </c>
    </row>
    <row r="1410" spans="1:4" x14ac:dyDescent="0.25">
      <c r="A1410" s="190" t="str">
        <f t="shared" si="64"/>
        <v/>
      </c>
      <c r="B1410" s="190" t="str">
        <f t="shared" si="63"/>
        <v/>
      </c>
      <c r="C1410" s="16" t="s">
        <v>192</v>
      </c>
      <c r="D1410" s="37">
        <f t="shared" si="65"/>
        <v>5000</v>
      </c>
    </row>
    <row r="1411" spans="1:4" x14ac:dyDescent="0.25">
      <c r="A1411" s="190" t="str">
        <f t="shared" si="64"/>
        <v/>
      </c>
      <c r="B1411" s="190" t="str">
        <f t="shared" si="63"/>
        <v/>
      </c>
      <c r="C1411" s="16" t="s">
        <v>192</v>
      </c>
      <c r="D1411" s="37">
        <f t="shared" si="65"/>
        <v>5000</v>
      </c>
    </row>
    <row r="1412" spans="1:4" x14ac:dyDescent="0.25">
      <c r="A1412" s="190" t="str">
        <f t="shared" si="64"/>
        <v/>
      </c>
      <c r="B1412" s="190" t="str">
        <f t="shared" si="63"/>
        <v/>
      </c>
      <c r="C1412" s="16" t="s">
        <v>192</v>
      </c>
      <c r="D1412" s="37">
        <f t="shared" si="65"/>
        <v>5000</v>
      </c>
    </row>
    <row r="1413" spans="1:4" x14ac:dyDescent="0.25">
      <c r="A1413" s="190" t="str">
        <f t="shared" si="64"/>
        <v/>
      </c>
      <c r="B1413" s="190" t="str">
        <f t="shared" si="63"/>
        <v/>
      </c>
      <c r="C1413" s="16" t="s">
        <v>192</v>
      </c>
      <c r="D1413" s="37">
        <f t="shared" si="65"/>
        <v>5000</v>
      </c>
    </row>
    <row r="1414" spans="1:4" x14ac:dyDescent="0.25">
      <c r="A1414" s="190" t="str">
        <f t="shared" si="64"/>
        <v/>
      </c>
      <c r="B1414" s="190" t="str">
        <f t="shared" si="63"/>
        <v/>
      </c>
      <c r="C1414" s="16" t="s">
        <v>192</v>
      </c>
      <c r="D1414" s="37">
        <f t="shared" si="65"/>
        <v>5000</v>
      </c>
    </row>
    <row r="1415" spans="1:4" x14ac:dyDescent="0.25">
      <c r="A1415" s="190" t="str">
        <f t="shared" si="64"/>
        <v/>
      </c>
      <c r="B1415" s="190" t="str">
        <f t="shared" ref="B1415:B1478" si="66">IF(A1415=1,"JANEIRO",IF(A1415=2,"FEVEREIRO",IF(A1415=3,"MARÇO",IF(A1415=4,"ABRIL",IF(A1415=5,"MAIO",IF(A1415=6,"JUNHO",IF(A1415=7,"JULHO",IF(A1415=8,"AGOSTO",IF(A1415=9,"SETEMBRO",IF(A1415=10,"OUTUBRO",IF(A1415=11,"NOVEMBRO",IF(A1415=12,"DEZEMBRO",""))))))))))))</f>
        <v/>
      </c>
      <c r="C1415" s="16" t="s">
        <v>192</v>
      </c>
      <c r="D1415" s="37">
        <f t="shared" si="65"/>
        <v>5000</v>
      </c>
    </row>
    <row r="1416" spans="1:4" x14ac:dyDescent="0.25">
      <c r="A1416" s="190" t="str">
        <f t="shared" ref="A1416:A1479" si="67">IFERROR(MONTH(C1416),"")</f>
        <v/>
      </c>
      <c r="B1416" s="190" t="str">
        <f t="shared" si="66"/>
        <v/>
      </c>
      <c r="C1416" s="16" t="s">
        <v>192</v>
      </c>
      <c r="D1416" s="37">
        <f t="shared" ref="D1416:D1479" si="68">D1415+F1416</f>
        <v>5000</v>
      </c>
    </row>
    <row r="1417" spans="1:4" x14ac:dyDescent="0.25">
      <c r="A1417" s="190" t="str">
        <f t="shared" si="67"/>
        <v/>
      </c>
      <c r="B1417" s="190" t="str">
        <f t="shared" si="66"/>
        <v/>
      </c>
      <c r="C1417" s="16" t="s">
        <v>192</v>
      </c>
      <c r="D1417" s="37">
        <f t="shared" si="68"/>
        <v>5000</v>
      </c>
    </row>
    <row r="1418" spans="1:4" x14ac:dyDescent="0.25">
      <c r="A1418" s="190" t="str">
        <f t="shared" si="67"/>
        <v/>
      </c>
      <c r="B1418" s="190" t="str">
        <f t="shared" si="66"/>
        <v/>
      </c>
      <c r="C1418" s="16" t="s">
        <v>192</v>
      </c>
      <c r="D1418" s="37">
        <f t="shared" si="68"/>
        <v>5000</v>
      </c>
    </row>
    <row r="1419" spans="1:4" x14ac:dyDescent="0.25">
      <c r="A1419" s="190" t="str">
        <f t="shared" si="67"/>
        <v/>
      </c>
      <c r="B1419" s="190" t="str">
        <f t="shared" si="66"/>
        <v/>
      </c>
      <c r="C1419" s="16" t="s">
        <v>192</v>
      </c>
      <c r="D1419" s="37">
        <f t="shared" si="68"/>
        <v>5000</v>
      </c>
    </row>
    <row r="1420" spans="1:4" x14ac:dyDescent="0.25">
      <c r="A1420" s="190" t="str">
        <f t="shared" si="67"/>
        <v/>
      </c>
      <c r="B1420" s="190" t="str">
        <f t="shared" si="66"/>
        <v/>
      </c>
      <c r="C1420" s="16" t="s">
        <v>192</v>
      </c>
      <c r="D1420" s="37">
        <f t="shared" si="68"/>
        <v>5000</v>
      </c>
    </row>
    <row r="1421" spans="1:4" x14ac:dyDescent="0.25">
      <c r="A1421" s="190" t="str">
        <f t="shared" si="67"/>
        <v/>
      </c>
      <c r="B1421" s="190" t="str">
        <f t="shared" si="66"/>
        <v/>
      </c>
      <c r="C1421" s="16" t="s">
        <v>192</v>
      </c>
      <c r="D1421" s="37">
        <f t="shared" si="68"/>
        <v>5000</v>
      </c>
    </row>
    <row r="1422" spans="1:4" x14ac:dyDescent="0.25">
      <c r="A1422" s="190" t="str">
        <f t="shared" si="67"/>
        <v/>
      </c>
      <c r="B1422" s="190" t="str">
        <f t="shared" si="66"/>
        <v/>
      </c>
      <c r="C1422" s="16" t="s">
        <v>192</v>
      </c>
      <c r="D1422" s="37">
        <f t="shared" si="68"/>
        <v>5000</v>
      </c>
    </row>
    <row r="1423" spans="1:4" x14ac:dyDescent="0.25">
      <c r="A1423" s="190" t="str">
        <f t="shared" si="67"/>
        <v/>
      </c>
      <c r="B1423" s="190" t="str">
        <f t="shared" si="66"/>
        <v/>
      </c>
      <c r="C1423" s="16" t="s">
        <v>192</v>
      </c>
      <c r="D1423" s="37">
        <f t="shared" si="68"/>
        <v>5000</v>
      </c>
    </row>
    <row r="1424" spans="1:4" x14ac:dyDescent="0.25">
      <c r="A1424" s="190" t="str">
        <f t="shared" si="67"/>
        <v/>
      </c>
      <c r="B1424" s="190" t="str">
        <f t="shared" si="66"/>
        <v/>
      </c>
      <c r="C1424" s="16" t="s">
        <v>192</v>
      </c>
      <c r="D1424" s="37">
        <f t="shared" si="68"/>
        <v>5000</v>
      </c>
    </row>
    <row r="1425" spans="1:4" x14ac:dyDescent="0.25">
      <c r="A1425" s="190" t="str">
        <f t="shared" si="67"/>
        <v/>
      </c>
      <c r="B1425" s="190" t="str">
        <f t="shared" si="66"/>
        <v/>
      </c>
      <c r="C1425" s="16" t="s">
        <v>192</v>
      </c>
      <c r="D1425" s="37">
        <f t="shared" si="68"/>
        <v>5000</v>
      </c>
    </row>
    <row r="1426" spans="1:4" x14ac:dyDescent="0.25">
      <c r="A1426" s="190" t="str">
        <f t="shared" si="67"/>
        <v/>
      </c>
      <c r="B1426" s="190" t="str">
        <f t="shared" si="66"/>
        <v/>
      </c>
      <c r="C1426" s="16" t="s">
        <v>192</v>
      </c>
      <c r="D1426" s="37">
        <f t="shared" si="68"/>
        <v>5000</v>
      </c>
    </row>
    <row r="1427" spans="1:4" x14ac:dyDescent="0.25">
      <c r="A1427" s="190" t="str">
        <f t="shared" si="67"/>
        <v/>
      </c>
      <c r="B1427" s="190" t="str">
        <f t="shared" si="66"/>
        <v/>
      </c>
      <c r="C1427" s="16" t="s">
        <v>192</v>
      </c>
      <c r="D1427" s="37">
        <f t="shared" si="68"/>
        <v>5000</v>
      </c>
    </row>
    <row r="1428" spans="1:4" x14ac:dyDescent="0.25">
      <c r="A1428" s="190" t="str">
        <f t="shared" si="67"/>
        <v/>
      </c>
      <c r="B1428" s="190" t="str">
        <f t="shared" si="66"/>
        <v/>
      </c>
      <c r="C1428" s="16" t="s">
        <v>192</v>
      </c>
      <c r="D1428" s="37">
        <f t="shared" si="68"/>
        <v>5000</v>
      </c>
    </row>
    <row r="1429" spans="1:4" x14ac:dyDescent="0.25">
      <c r="A1429" s="190" t="str">
        <f t="shared" si="67"/>
        <v/>
      </c>
      <c r="B1429" s="190" t="str">
        <f t="shared" si="66"/>
        <v/>
      </c>
      <c r="C1429" s="16" t="s">
        <v>192</v>
      </c>
      <c r="D1429" s="37">
        <f t="shared" si="68"/>
        <v>5000</v>
      </c>
    </row>
    <row r="1430" spans="1:4" x14ac:dyDescent="0.25">
      <c r="A1430" s="190" t="str">
        <f t="shared" si="67"/>
        <v/>
      </c>
      <c r="B1430" s="190" t="str">
        <f t="shared" si="66"/>
        <v/>
      </c>
      <c r="C1430" s="16" t="s">
        <v>192</v>
      </c>
      <c r="D1430" s="37">
        <f t="shared" si="68"/>
        <v>5000</v>
      </c>
    </row>
    <row r="1431" spans="1:4" x14ac:dyDescent="0.25">
      <c r="A1431" s="190" t="str">
        <f t="shared" si="67"/>
        <v/>
      </c>
      <c r="B1431" s="190" t="str">
        <f t="shared" si="66"/>
        <v/>
      </c>
      <c r="C1431" s="16" t="s">
        <v>192</v>
      </c>
      <c r="D1431" s="37">
        <f t="shared" si="68"/>
        <v>5000</v>
      </c>
    </row>
    <row r="1432" spans="1:4" x14ac:dyDescent="0.25">
      <c r="A1432" s="190" t="str">
        <f t="shared" si="67"/>
        <v/>
      </c>
      <c r="B1432" s="190" t="str">
        <f t="shared" si="66"/>
        <v/>
      </c>
      <c r="C1432" s="16" t="s">
        <v>192</v>
      </c>
      <c r="D1432" s="37">
        <f t="shared" si="68"/>
        <v>5000</v>
      </c>
    </row>
    <row r="1433" spans="1:4" x14ac:dyDescent="0.25">
      <c r="A1433" s="190" t="str">
        <f t="shared" si="67"/>
        <v/>
      </c>
      <c r="B1433" s="190" t="str">
        <f t="shared" si="66"/>
        <v/>
      </c>
      <c r="C1433" s="16" t="s">
        <v>192</v>
      </c>
      <c r="D1433" s="37">
        <f t="shared" si="68"/>
        <v>5000</v>
      </c>
    </row>
    <row r="1434" spans="1:4" x14ac:dyDescent="0.25">
      <c r="A1434" s="190" t="str">
        <f t="shared" si="67"/>
        <v/>
      </c>
      <c r="B1434" s="190" t="str">
        <f t="shared" si="66"/>
        <v/>
      </c>
      <c r="C1434" s="16" t="s">
        <v>192</v>
      </c>
      <c r="D1434" s="37">
        <f t="shared" si="68"/>
        <v>5000</v>
      </c>
    </row>
    <row r="1435" spans="1:4" x14ac:dyDescent="0.25">
      <c r="A1435" s="190" t="str">
        <f t="shared" si="67"/>
        <v/>
      </c>
      <c r="B1435" s="190" t="str">
        <f t="shared" si="66"/>
        <v/>
      </c>
      <c r="C1435" s="16" t="s">
        <v>192</v>
      </c>
      <c r="D1435" s="37">
        <f t="shared" si="68"/>
        <v>5000</v>
      </c>
    </row>
    <row r="1436" spans="1:4" x14ac:dyDescent="0.25">
      <c r="A1436" s="190" t="str">
        <f t="shared" si="67"/>
        <v/>
      </c>
      <c r="B1436" s="190" t="str">
        <f t="shared" si="66"/>
        <v/>
      </c>
      <c r="C1436" s="16" t="s">
        <v>192</v>
      </c>
      <c r="D1436" s="37">
        <f t="shared" si="68"/>
        <v>5000</v>
      </c>
    </row>
    <row r="1437" spans="1:4" x14ac:dyDescent="0.25">
      <c r="A1437" s="190" t="str">
        <f t="shared" si="67"/>
        <v/>
      </c>
      <c r="B1437" s="190" t="str">
        <f t="shared" si="66"/>
        <v/>
      </c>
      <c r="C1437" s="16" t="s">
        <v>192</v>
      </c>
      <c r="D1437" s="37">
        <f t="shared" si="68"/>
        <v>5000</v>
      </c>
    </row>
    <row r="1438" spans="1:4" x14ac:dyDescent="0.25">
      <c r="A1438" s="190" t="str">
        <f t="shared" si="67"/>
        <v/>
      </c>
      <c r="B1438" s="190" t="str">
        <f t="shared" si="66"/>
        <v/>
      </c>
      <c r="C1438" s="16" t="s">
        <v>192</v>
      </c>
      <c r="D1438" s="37">
        <f t="shared" si="68"/>
        <v>5000</v>
      </c>
    </row>
    <row r="1439" spans="1:4" x14ac:dyDescent="0.25">
      <c r="A1439" s="190" t="str">
        <f t="shared" si="67"/>
        <v/>
      </c>
      <c r="B1439" s="190" t="str">
        <f t="shared" si="66"/>
        <v/>
      </c>
      <c r="C1439" s="16" t="s">
        <v>192</v>
      </c>
      <c r="D1439" s="37">
        <f t="shared" si="68"/>
        <v>5000</v>
      </c>
    </row>
    <row r="1440" spans="1:4" x14ac:dyDescent="0.25">
      <c r="A1440" s="190" t="str">
        <f t="shared" si="67"/>
        <v/>
      </c>
      <c r="B1440" s="190" t="str">
        <f t="shared" si="66"/>
        <v/>
      </c>
      <c r="C1440" s="16" t="s">
        <v>192</v>
      </c>
      <c r="D1440" s="37">
        <f t="shared" si="68"/>
        <v>5000</v>
      </c>
    </row>
    <row r="1441" spans="1:4" x14ac:dyDescent="0.25">
      <c r="A1441" s="190" t="str">
        <f t="shared" si="67"/>
        <v/>
      </c>
      <c r="B1441" s="190" t="str">
        <f t="shared" si="66"/>
        <v/>
      </c>
      <c r="C1441" s="16" t="s">
        <v>192</v>
      </c>
      <c r="D1441" s="37">
        <f t="shared" si="68"/>
        <v>5000</v>
      </c>
    </row>
    <row r="1442" spans="1:4" x14ac:dyDescent="0.25">
      <c r="A1442" s="190" t="str">
        <f t="shared" si="67"/>
        <v/>
      </c>
      <c r="B1442" s="190" t="str">
        <f t="shared" si="66"/>
        <v/>
      </c>
      <c r="C1442" s="16" t="s">
        <v>192</v>
      </c>
      <c r="D1442" s="37">
        <f t="shared" si="68"/>
        <v>5000</v>
      </c>
    </row>
    <row r="1443" spans="1:4" x14ac:dyDescent="0.25">
      <c r="A1443" s="190" t="str">
        <f t="shared" si="67"/>
        <v/>
      </c>
      <c r="B1443" s="190" t="str">
        <f t="shared" si="66"/>
        <v/>
      </c>
      <c r="C1443" s="16" t="s">
        <v>192</v>
      </c>
      <c r="D1443" s="37">
        <f t="shared" si="68"/>
        <v>5000</v>
      </c>
    </row>
    <row r="1444" spans="1:4" x14ac:dyDescent="0.25">
      <c r="A1444" s="190" t="str">
        <f t="shared" si="67"/>
        <v/>
      </c>
      <c r="B1444" s="190" t="str">
        <f t="shared" si="66"/>
        <v/>
      </c>
      <c r="C1444" s="16" t="s">
        <v>192</v>
      </c>
      <c r="D1444" s="37">
        <f t="shared" si="68"/>
        <v>5000</v>
      </c>
    </row>
    <row r="1445" spans="1:4" x14ac:dyDescent="0.25">
      <c r="A1445" s="190" t="str">
        <f t="shared" si="67"/>
        <v/>
      </c>
      <c r="B1445" s="190" t="str">
        <f t="shared" si="66"/>
        <v/>
      </c>
      <c r="C1445" s="16" t="s">
        <v>192</v>
      </c>
      <c r="D1445" s="37">
        <f t="shared" si="68"/>
        <v>5000</v>
      </c>
    </row>
    <row r="1446" spans="1:4" x14ac:dyDescent="0.25">
      <c r="A1446" s="190" t="str">
        <f t="shared" si="67"/>
        <v/>
      </c>
      <c r="B1446" s="190" t="str">
        <f t="shared" si="66"/>
        <v/>
      </c>
      <c r="C1446" s="16" t="s">
        <v>192</v>
      </c>
      <c r="D1446" s="37">
        <f t="shared" si="68"/>
        <v>5000</v>
      </c>
    </row>
    <row r="1447" spans="1:4" x14ac:dyDescent="0.25">
      <c r="A1447" s="190" t="str">
        <f t="shared" si="67"/>
        <v/>
      </c>
      <c r="B1447" s="190" t="str">
        <f t="shared" si="66"/>
        <v/>
      </c>
      <c r="C1447" s="16" t="s">
        <v>192</v>
      </c>
      <c r="D1447" s="37">
        <f t="shared" si="68"/>
        <v>5000</v>
      </c>
    </row>
    <row r="1448" spans="1:4" x14ac:dyDescent="0.25">
      <c r="A1448" s="190" t="str">
        <f t="shared" si="67"/>
        <v/>
      </c>
      <c r="B1448" s="190" t="str">
        <f t="shared" si="66"/>
        <v/>
      </c>
      <c r="C1448" s="16" t="s">
        <v>192</v>
      </c>
      <c r="D1448" s="37">
        <f t="shared" si="68"/>
        <v>5000</v>
      </c>
    </row>
    <row r="1449" spans="1:4" x14ac:dyDescent="0.25">
      <c r="A1449" s="190" t="str">
        <f t="shared" si="67"/>
        <v/>
      </c>
      <c r="B1449" s="190" t="str">
        <f t="shared" si="66"/>
        <v/>
      </c>
      <c r="C1449" s="16" t="s">
        <v>192</v>
      </c>
      <c r="D1449" s="37">
        <f t="shared" si="68"/>
        <v>5000</v>
      </c>
    </row>
    <row r="1450" spans="1:4" x14ac:dyDescent="0.25">
      <c r="A1450" s="190" t="str">
        <f t="shared" si="67"/>
        <v/>
      </c>
      <c r="B1450" s="190" t="str">
        <f t="shared" si="66"/>
        <v/>
      </c>
      <c r="C1450" s="16" t="s">
        <v>192</v>
      </c>
      <c r="D1450" s="37">
        <f t="shared" si="68"/>
        <v>5000</v>
      </c>
    </row>
    <row r="1451" spans="1:4" x14ac:dyDescent="0.25">
      <c r="A1451" s="190" t="str">
        <f t="shared" si="67"/>
        <v/>
      </c>
      <c r="B1451" s="190" t="str">
        <f t="shared" si="66"/>
        <v/>
      </c>
      <c r="C1451" s="16" t="s">
        <v>192</v>
      </c>
      <c r="D1451" s="37">
        <f t="shared" si="68"/>
        <v>5000</v>
      </c>
    </row>
    <row r="1452" spans="1:4" x14ac:dyDescent="0.25">
      <c r="A1452" s="190" t="str">
        <f t="shared" si="67"/>
        <v/>
      </c>
      <c r="B1452" s="190" t="str">
        <f t="shared" si="66"/>
        <v/>
      </c>
      <c r="C1452" s="16" t="s">
        <v>192</v>
      </c>
      <c r="D1452" s="37">
        <f t="shared" si="68"/>
        <v>5000</v>
      </c>
    </row>
    <row r="1453" spans="1:4" x14ac:dyDescent="0.25">
      <c r="A1453" s="190" t="str">
        <f t="shared" si="67"/>
        <v/>
      </c>
      <c r="B1453" s="190" t="str">
        <f t="shared" si="66"/>
        <v/>
      </c>
      <c r="C1453" s="16" t="s">
        <v>192</v>
      </c>
      <c r="D1453" s="37">
        <f t="shared" si="68"/>
        <v>5000</v>
      </c>
    </row>
    <row r="1454" spans="1:4" x14ac:dyDescent="0.25">
      <c r="A1454" s="190" t="str">
        <f t="shared" si="67"/>
        <v/>
      </c>
      <c r="B1454" s="190" t="str">
        <f t="shared" si="66"/>
        <v/>
      </c>
      <c r="C1454" s="16" t="s">
        <v>192</v>
      </c>
      <c r="D1454" s="37">
        <f t="shared" si="68"/>
        <v>5000</v>
      </c>
    </row>
    <row r="1455" spans="1:4" x14ac:dyDescent="0.25">
      <c r="A1455" s="190" t="str">
        <f t="shared" si="67"/>
        <v/>
      </c>
      <c r="B1455" s="190" t="str">
        <f t="shared" si="66"/>
        <v/>
      </c>
      <c r="C1455" s="16" t="s">
        <v>192</v>
      </c>
      <c r="D1455" s="37">
        <f t="shared" si="68"/>
        <v>5000</v>
      </c>
    </row>
    <row r="1456" spans="1:4" x14ac:dyDescent="0.25">
      <c r="A1456" s="190" t="str">
        <f t="shared" si="67"/>
        <v/>
      </c>
      <c r="B1456" s="190" t="str">
        <f t="shared" si="66"/>
        <v/>
      </c>
      <c r="C1456" s="16" t="s">
        <v>192</v>
      </c>
      <c r="D1456" s="37">
        <f t="shared" si="68"/>
        <v>5000</v>
      </c>
    </row>
    <row r="1457" spans="1:4" x14ac:dyDescent="0.25">
      <c r="A1457" s="190" t="str">
        <f t="shared" si="67"/>
        <v/>
      </c>
      <c r="B1457" s="190" t="str">
        <f t="shared" si="66"/>
        <v/>
      </c>
      <c r="C1457" s="16" t="s">
        <v>192</v>
      </c>
      <c r="D1457" s="37">
        <f t="shared" si="68"/>
        <v>5000</v>
      </c>
    </row>
    <row r="1458" spans="1:4" x14ac:dyDescent="0.25">
      <c r="A1458" s="190" t="str">
        <f t="shared" si="67"/>
        <v/>
      </c>
      <c r="B1458" s="190" t="str">
        <f t="shared" si="66"/>
        <v/>
      </c>
      <c r="C1458" s="16" t="s">
        <v>192</v>
      </c>
      <c r="D1458" s="37">
        <f t="shared" si="68"/>
        <v>5000</v>
      </c>
    </row>
    <row r="1459" spans="1:4" x14ac:dyDescent="0.25">
      <c r="A1459" s="190" t="str">
        <f t="shared" si="67"/>
        <v/>
      </c>
      <c r="B1459" s="190" t="str">
        <f t="shared" si="66"/>
        <v/>
      </c>
      <c r="C1459" s="16" t="s">
        <v>192</v>
      </c>
      <c r="D1459" s="37">
        <f t="shared" si="68"/>
        <v>5000</v>
      </c>
    </row>
    <row r="1460" spans="1:4" x14ac:dyDescent="0.25">
      <c r="A1460" s="190" t="str">
        <f t="shared" si="67"/>
        <v/>
      </c>
      <c r="B1460" s="190" t="str">
        <f t="shared" si="66"/>
        <v/>
      </c>
      <c r="C1460" s="16" t="s">
        <v>192</v>
      </c>
      <c r="D1460" s="37">
        <f t="shared" si="68"/>
        <v>5000</v>
      </c>
    </row>
    <row r="1461" spans="1:4" x14ac:dyDescent="0.25">
      <c r="A1461" s="190" t="str">
        <f t="shared" si="67"/>
        <v/>
      </c>
      <c r="B1461" s="190" t="str">
        <f t="shared" si="66"/>
        <v/>
      </c>
      <c r="C1461" s="16" t="s">
        <v>192</v>
      </c>
      <c r="D1461" s="37">
        <f t="shared" si="68"/>
        <v>5000</v>
      </c>
    </row>
    <row r="1462" spans="1:4" x14ac:dyDescent="0.25">
      <c r="A1462" s="190" t="str">
        <f t="shared" si="67"/>
        <v/>
      </c>
      <c r="B1462" s="190" t="str">
        <f t="shared" si="66"/>
        <v/>
      </c>
      <c r="C1462" s="16" t="s">
        <v>192</v>
      </c>
      <c r="D1462" s="37">
        <f t="shared" si="68"/>
        <v>5000</v>
      </c>
    </row>
    <row r="1463" spans="1:4" x14ac:dyDescent="0.25">
      <c r="A1463" s="190" t="str">
        <f t="shared" si="67"/>
        <v/>
      </c>
      <c r="B1463" s="190" t="str">
        <f t="shared" si="66"/>
        <v/>
      </c>
      <c r="C1463" s="16" t="s">
        <v>192</v>
      </c>
      <c r="D1463" s="37">
        <f t="shared" si="68"/>
        <v>5000</v>
      </c>
    </row>
    <row r="1464" spans="1:4" x14ac:dyDescent="0.25">
      <c r="A1464" s="190" t="str">
        <f t="shared" si="67"/>
        <v/>
      </c>
      <c r="B1464" s="190" t="str">
        <f t="shared" si="66"/>
        <v/>
      </c>
      <c r="C1464" s="16" t="s">
        <v>192</v>
      </c>
      <c r="D1464" s="37">
        <f t="shared" si="68"/>
        <v>5000</v>
      </c>
    </row>
    <row r="1465" spans="1:4" x14ac:dyDescent="0.25">
      <c r="A1465" s="190" t="str">
        <f t="shared" si="67"/>
        <v/>
      </c>
      <c r="B1465" s="190" t="str">
        <f t="shared" si="66"/>
        <v/>
      </c>
      <c r="C1465" s="16" t="s">
        <v>192</v>
      </c>
      <c r="D1465" s="37">
        <f t="shared" si="68"/>
        <v>5000</v>
      </c>
    </row>
    <row r="1466" spans="1:4" x14ac:dyDescent="0.25">
      <c r="A1466" s="190" t="str">
        <f t="shared" si="67"/>
        <v/>
      </c>
      <c r="B1466" s="190" t="str">
        <f t="shared" si="66"/>
        <v/>
      </c>
      <c r="C1466" s="16" t="s">
        <v>192</v>
      </c>
      <c r="D1466" s="37">
        <f t="shared" si="68"/>
        <v>5000</v>
      </c>
    </row>
    <row r="1467" spans="1:4" x14ac:dyDescent="0.25">
      <c r="A1467" s="190" t="str">
        <f t="shared" si="67"/>
        <v/>
      </c>
      <c r="B1467" s="190" t="str">
        <f t="shared" si="66"/>
        <v/>
      </c>
      <c r="C1467" s="16" t="s">
        <v>192</v>
      </c>
      <c r="D1467" s="37">
        <f t="shared" si="68"/>
        <v>5000</v>
      </c>
    </row>
    <row r="1468" spans="1:4" x14ac:dyDescent="0.25">
      <c r="A1468" s="190" t="str">
        <f t="shared" si="67"/>
        <v/>
      </c>
      <c r="B1468" s="190" t="str">
        <f t="shared" si="66"/>
        <v/>
      </c>
      <c r="C1468" s="16" t="s">
        <v>192</v>
      </c>
      <c r="D1468" s="37">
        <f t="shared" si="68"/>
        <v>5000</v>
      </c>
    </row>
    <row r="1469" spans="1:4" x14ac:dyDescent="0.25">
      <c r="A1469" s="190" t="str">
        <f t="shared" si="67"/>
        <v/>
      </c>
      <c r="B1469" s="190" t="str">
        <f t="shared" si="66"/>
        <v/>
      </c>
      <c r="C1469" s="16" t="s">
        <v>192</v>
      </c>
      <c r="D1469" s="37">
        <f t="shared" si="68"/>
        <v>5000</v>
      </c>
    </row>
    <row r="1470" spans="1:4" x14ac:dyDescent="0.25">
      <c r="A1470" s="190" t="str">
        <f t="shared" si="67"/>
        <v/>
      </c>
      <c r="B1470" s="190" t="str">
        <f t="shared" si="66"/>
        <v/>
      </c>
      <c r="C1470" s="16" t="s">
        <v>192</v>
      </c>
      <c r="D1470" s="37">
        <f t="shared" si="68"/>
        <v>5000</v>
      </c>
    </row>
    <row r="1471" spans="1:4" x14ac:dyDescent="0.25">
      <c r="A1471" s="190" t="str">
        <f t="shared" si="67"/>
        <v/>
      </c>
      <c r="B1471" s="190" t="str">
        <f t="shared" si="66"/>
        <v/>
      </c>
      <c r="C1471" s="16" t="s">
        <v>192</v>
      </c>
      <c r="D1471" s="37">
        <f t="shared" si="68"/>
        <v>5000</v>
      </c>
    </row>
    <row r="1472" spans="1:4" x14ac:dyDescent="0.25">
      <c r="A1472" s="190" t="str">
        <f t="shared" si="67"/>
        <v/>
      </c>
      <c r="B1472" s="190" t="str">
        <f t="shared" si="66"/>
        <v/>
      </c>
      <c r="C1472" s="16" t="s">
        <v>192</v>
      </c>
      <c r="D1472" s="37">
        <f t="shared" si="68"/>
        <v>5000</v>
      </c>
    </row>
    <row r="1473" spans="1:4" x14ac:dyDescent="0.25">
      <c r="A1473" s="190" t="str">
        <f t="shared" si="67"/>
        <v/>
      </c>
      <c r="B1473" s="190" t="str">
        <f t="shared" si="66"/>
        <v/>
      </c>
      <c r="C1473" s="16" t="s">
        <v>192</v>
      </c>
      <c r="D1473" s="37">
        <f t="shared" si="68"/>
        <v>5000</v>
      </c>
    </row>
    <row r="1474" spans="1:4" x14ac:dyDescent="0.25">
      <c r="A1474" s="190" t="str">
        <f t="shared" si="67"/>
        <v/>
      </c>
      <c r="B1474" s="190" t="str">
        <f t="shared" si="66"/>
        <v/>
      </c>
      <c r="C1474" s="16" t="s">
        <v>192</v>
      </c>
      <c r="D1474" s="37">
        <f t="shared" si="68"/>
        <v>5000</v>
      </c>
    </row>
    <row r="1475" spans="1:4" x14ac:dyDescent="0.25">
      <c r="A1475" s="190" t="str">
        <f t="shared" si="67"/>
        <v/>
      </c>
      <c r="B1475" s="190" t="str">
        <f t="shared" si="66"/>
        <v/>
      </c>
      <c r="C1475" s="16" t="s">
        <v>192</v>
      </c>
      <c r="D1475" s="37">
        <f t="shared" si="68"/>
        <v>5000</v>
      </c>
    </row>
    <row r="1476" spans="1:4" x14ac:dyDescent="0.25">
      <c r="A1476" s="190" t="str">
        <f t="shared" si="67"/>
        <v/>
      </c>
      <c r="B1476" s="190" t="str">
        <f t="shared" si="66"/>
        <v/>
      </c>
      <c r="C1476" s="16" t="s">
        <v>192</v>
      </c>
      <c r="D1476" s="37">
        <f t="shared" si="68"/>
        <v>5000</v>
      </c>
    </row>
    <row r="1477" spans="1:4" x14ac:dyDescent="0.25">
      <c r="A1477" s="190" t="str">
        <f t="shared" si="67"/>
        <v/>
      </c>
      <c r="B1477" s="190" t="str">
        <f t="shared" si="66"/>
        <v/>
      </c>
      <c r="C1477" s="16" t="s">
        <v>192</v>
      </c>
      <c r="D1477" s="37">
        <f t="shared" si="68"/>
        <v>5000</v>
      </c>
    </row>
    <row r="1478" spans="1:4" x14ac:dyDescent="0.25">
      <c r="A1478" s="190" t="str">
        <f t="shared" si="67"/>
        <v/>
      </c>
      <c r="B1478" s="190" t="str">
        <f t="shared" si="66"/>
        <v/>
      </c>
      <c r="C1478" s="16" t="s">
        <v>192</v>
      </c>
      <c r="D1478" s="37">
        <f t="shared" si="68"/>
        <v>5000</v>
      </c>
    </row>
    <row r="1479" spans="1:4" x14ac:dyDescent="0.25">
      <c r="A1479" s="190" t="str">
        <f t="shared" si="67"/>
        <v/>
      </c>
      <c r="B1479" s="190" t="str">
        <f t="shared" ref="B1479:B1542" si="69">IF(A1479=1,"JANEIRO",IF(A1479=2,"FEVEREIRO",IF(A1479=3,"MARÇO",IF(A1479=4,"ABRIL",IF(A1479=5,"MAIO",IF(A1479=6,"JUNHO",IF(A1479=7,"JULHO",IF(A1479=8,"AGOSTO",IF(A1479=9,"SETEMBRO",IF(A1479=10,"OUTUBRO",IF(A1479=11,"NOVEMBRO",IF(A1479=12,"DEZEMBRO",""))))))))))))</f>
        <v/>
      </c>
      <c r="C1479" s="16" t="s">
        <v>192</v>
      </c>
      <c r="D1479" s="37">
        <f t="shared" si="68"/>
        <v>5000</v>
      </c>
    </row>
    <row r="1480" spans="1:4" x14ac:dyDescent="0.25">
      <c r="A1480" s="190" t="str">
        <f t="shared" ref="A1480:A1543" si="70">IFERROR(MONTH(C1480),"")</f>
        <v/>
      </c>
      <c r="B1480" s="190" t="str">
        <f t="shared" si="69"/>
        <v/>
      </c>
      <c r="C1480" s="16" t="s">
        <v>192</v>
      </c>
      <c r="D1480" s="37">
        <f t="shared" ref="D1480:D1543" si="71">D1479+F1480</f>
        <v>5000</v>
      </c>
    </row>
    <row r="1481" spans="1:4" x14ac:dyDescent="0.25">
      <c r="A1481" s="190" t="str">
        <f t="shared" si="70"/>
        <v/>
      </c>
      <c r="B1481" s="190" t="str">
        <f t="shared" si="69"/>
        <v/>
      </c>
      <c r="C1481" s="16" t="s">
        <v>192</v>
      </c>
      <c r="D1481" s="37">
        <f t="shared" si="71"/>
        <v>5000</v>
      </c>
    </row>
    <row r="1482" spans="1:4" x14ac:dyDescent="0.25">
      <c r="A1482" s="190" t="str">
        <f t="shared" si="70"/>
        <v/>
      </c>
      <c r="B1482" s="190" t="str">
        <f t="shared" si="69"/>
        <v/>
      </c>
      <c r="C1482" s="16" t="s">
        <v>192</v>
      </c>
      <c r="D1482" s="37">
        <f t="shared" si="71"/>
        <v>5000</v>
      </c>
    </row>
    <row r="1483" spans="1:4" x14ac:dyDescent="0.25">
      <c r="A1483" s="190" t="str">
        <f t="shared" si="70"/>
        <v/>
      </c>
      <c r="B1483" s="190" t="str">
        <f t="shared" si="69"/>
        <v/>
      </c>
      <c r="C1483" s="16" t="s">
        <v>192</v>
      </c>
      <c r="D1483" s="37">
        <f t="shared" si="71"/>
        <v>5000</v>
      </c>
    </row>
    <row r="1484" spans="1:4" x14ac:dyDescent="0.25">
      <c r="A1484" s="190" t="str">
        <f t="shared" si="70"/>
        <v/>
      </c>
      <c r="B1484" s="190" t="str">
        <f t="shared" si="69"/>
        <v/>
      </c>
      <c r="C1484" s="16" t="s">
        <v>192</v>
      </c>
      <c r="D1484" s="37">
        <f t="shared" si="71"/>
        <v>5000</v>
      </c>
    </row>
    <row r="1485" spans="1:4" x14ac:dyDescent="0.25">
      <c r="A1485" s="190" t="str">
        <f t="shared" si="70"/>
        <v/>
      </c>
      <c r="B1485" s="190" t="str">
        <f t="shared" si="69"/>
        <v/>
      </c>
      <c r="C1485" s="16" t="s">
        <v>192</v>
      </c>
      <c r="D1485" s="37">
        <f t="shared" si="71"/>
        <v>5000</v>
      </c>
    </row>
    <row r="1486" spans="1:4" x14ac:dyDescent="0.25">
      <c r="A1486" s="190" t="str">
        <f t="shared" si="70"/>
        <v/>
      </c>
      <c r="B1486" s="190" t="str">
        <f t="shared" si="69"/>
        <v/>
      </c>
      <c r="C1486" s="16" t="s">
        <v>192</v>
      </c>
      <c r="D1486" s="37">
        <f t="shared" si="71"/>
        <v>5000</v>
      </c>
    </row>
    <row r="1487" spans="1:4" x14ac:dyDescent="0.25">
      <c r="A1487" s="190" t="str">
        <f t="shared" si="70"/>
        <v/>
      </c>
      <c r="B1487" s="190" t="str">
        <f t="shared" si="69"/>
        <v/>
      </c>
      <c r="C1487" s="16" t="s">
        <v>192</v>
      </c>
      <c r="D1487" s="37">
        <f t="shared" si="71"/>
        <v>5000</v>
      </c>
    </row>
    <row r="1488" spans="1:4" x14ac:dyDescent="0.25">
      <c r="A1488" s="190" t="str">
        <f t="shared" si="70"/>
        <v/>
      </c>
      <c r="B1488" s="190" t="str">
        <f t="shared" si="69"/>
        <v/>
      </c>
      <c r="C1488" s="16" t="s">
        <v>192</v>
      </c>
      <c r="D1488" s="37">
        <f t="shared" si="71"/>
        <v>5000</v>
      </c>
    </row>
    <row r="1489" spans="1:4" x14ac:dyDescent="0.25">
      <c r="A1489" s="190" t="str">
        <f t="shared" si="70"/>
        <v/>
      </c>
      <c r="B1489" s="190" t="str">
        <f t="shared" si="69"/>
        <v/>
      </c>
      <c r="C1489" s="16" t="s">
        <v>192</v>
      </c>
      <c r="D1489" s="37">
        <f t="shared" si="71"/>
        <v>5000</v>
      </c>
    </row>
    <row r="1490" spans="1:4" x14ac:dyDescent="0.25">
      <c r="A1490" s="190" t="str">
        <f t="shared" si="70"/>
        <v/>
      </c>
      <c r="B1490" s="190" t="str">
        <f t="shared" si="69"/>
        <v/>
      </c>
      <c r="C1490" s="16" t="s">
        <v>192</v>
      </c>
      <c r="D1490" s="37">
        <f t="shared" si="71"/>
        <v>5000</v>
      </c>
    </row>
    <row r="1491" spans="1:4" x14ac:dyDescent="0.25">
      <c r="A1491" s="190" t="str">
        <f t="shared" si="70"/>
        <v/>
      </c>
      <c r="B1491" s="190" t="str">
        <f t="shared" si="69"/>
        <v/>
      </c>
      <c r="C1491" s="16" t="s">
        <v>192</v>
      </c>
      <c r="D1491" s="37">
        <f t="shared" si="71"/>
        <v>5000</v>
      </c>
    </row>
    <row r="1492" spans="1:4" x14ac:dyDescent="0.25">
      <c r="A1492" s="190" t="str">
        <f t="shared" si="70"/>
        <v/>
      </c>
      <c r="B1492" s="190" t="str">
        <f t="shared" si="69"/>
        <v/>
      </c>
      <c r="C1492" s="16" t="s">
        <v>192</v>
      </c>
      <c r="D1492" s="37">
        <f t="shared" si="71"/>
        <v>5000</v>
      </c>
    </row>
    <row r="1493" spans="1:4" x14ac:dyDescent="0.25">
      <c r="A1493" s="190" t="str">
        <f t="shared" si="70"/>
        <v/>
      </c>
      <c r="B1493" s="190" t="str">
        <f t="shared" si="69"/>
        <v/>
      </c>
      <c r="C1493" s="16" t="s">
        <v>192</v>
      </c>
      <c r="D1493" s="37">
        <f t="shared" si="71"/>
        <v>5000</v>
      </c>
    </row>
    <row r="1494" spans="1:4" x14ac:dyDescent="0.25">
      <c r="A1494" s="190" t="str">
        <f t="shared" si="70"/>
        <v/>
      </c>
      <c r="B1494" s="190" t="str">
        <f t="shared" si="69"/>
        <v/>
      </c>
      <c r="C1494" s="16" t="s">
        <v>192</v>
      </c>
      <c r="D1494" s="37">
        <f t="shared" si="71"/>
        <v>5000</v>
      </c>
    </row>
    <row r="1495" spans="1:4" x14ac:dyDescent="0.25">
      <c r="A1495" s="190" t="str">
        <f t="shared" si="70"/>
        <v/>
      </c>
      <c r="B1495" s="190" t="str">
        <f t="shared" si="69"/>
        <v/>
      </c>
      <c r="C1495" s="16" t="s">
        <v>192</v>
      </c>
      <c r="D1495" s="37">
        <f t="shared" si="71"/>
        <v>5000</v>
      </c>
    </row>
    <row r="1496" spans="1:4" x14ac:dyDescent="0.25">
      <c r="A1496" s="190" t="str">
        <f t="shared" si="70"/>
        <v/>
      </c>
      <c r="B1496" s="190" t="str">
        <f t="shared" si="69"/>
        <v/>
      </c>
      <c r="C1496" s="16" t="s">
        <v>192</v>
      </c>
      <c r="D1496" s="37">
        <f t="shared" si="71"/>
        <v>5000</v>
      </c>
    </row>
    <row r="1497" spans="1:4" x14ac:dyDescent="0.25">
      <c r="A1497" s="190" t="str">
        <f t="shared" si="70"/>
        <v/>
      </c>
      <c r="B1497" s="190" t="str">
        <f t="shared" si="69"/>
        <v/>
      </c>
      <c r="C1497" s="16" t="s">
        <v>192</v>
      </c>
      <c r="D1497" s="37">
        <f t="shared" si="71"/>
        <v>5000</v>
      </c>
    </row>
    <row r="1498" spans="1:4" x14ac:dyDescent="0.25">
      <c r="A1498" s="190" t="str">
        <f t="shared" si="70"/>
        <v/>
      </c>
      <c r="B1498" s="190" t="str">
        <f t="shared" si="69"/>
        <v/>
      </c>
      <c r="C1498" s="16" t="s">
        <v>192</v>
      </c>
      <c r="D1498" s="37">
        <f t="shared" si="71"/>
        <v>5000</v>
      </c>
    </row>
    <row r="1499" spans="1:4" x14ac:dyDescent="0.25">
      <c r="A1499" s="190" t="str">
        <f t="shared" si="70"/>
        <v/>
      </c>
      <c r="B1499" s="190" t="str">
        <f t="shared" si="69"/>
        <v/>
      </c>
      <c r="C1499" s="16" t="s">
        <v>192</v>
      </c>
      <c r="D1499" s="37">
        <f t="shared" si="71"/>
        <v>5000</v>
      </c>
    </row>
    <row r="1500" spans="1:4" x14ac:dyDescent="0.25">
      <c r="A1500" s="190" t="str">
        <f t="shared" si="70"/>
        <v/>
      </c>
      <c r="B1500" s="190" t="str">
        <f t="shared" si="69"/>
        <v/>
      </c>
      <c r="C1500" s="16" t="s">
        <v>192</v>
      </c>
      <c r="D1500" s="37">
        <f t="shared" si="71"/>
        <v>5000</v>
      </c>
    </row>
    <row r="1501" spans="1:4" x14ac:dyDescent="0.25">
      <c r="A1501" s="190" t="str">
        <f t="shared" si="70"/>
        <v/>
      </c>
      <c r="B1501" s="190" t="str">
        <f t="shared" si="69"/>
        <v/>
      </c>
      <c r="C1501" s="16" t="s">
        <v>192</v>
      </c>
      <c r="D1501" s="37">
        <f t="shared" si="71"/>
        <v>5000</v>
      </c>
    </row>
    <row r="1502" spans="1:4" x14ac:dyDescent="0.25">
      <c r="A1502" s="190" t="str">
        <f t="shared" si="70"/>
        <v/>
      </c>
      <c r="B1502" s="190" t="str">
        <f t="shared" si="69"/>
        <v/>
      </c>
      <c r="C1502" s="16" t="s">
        <v>192</v>
      </c>
      <c r="D1502" s="37">
        <f t="shared" si="71"/>
        <v>5000</v>
      </c>
    </row>
    <row r="1503" spans="1:4" x14ac:dyDescent="0.25">
      <c r="A1503" s="190" t="str">
        <f t="shared" si="70"/>
        <v/>
      </c>
      <c r="B1503" s="190" t="str">
        <f t="shared" si="69"/>
        <v/>
      </c>
      <c r="C1503" s="16" t="s">
        <v>192</v>
      </c>
      <c r="D1503" s="37">
        <f t="shared" si="71"/>
        <v>5000</v>
      </c>
    </row>
    <row r="1504" spans="1:4" x14ac:dyDescent="0.25">
      <c r="A1504" s="190" t="str">
        <f t="shared" si="70"/>
        <v/>
      </c>
      <c r="B1504" s="190" t="str">
        <f t="shared" si="69"/>
        <v/>
      </c>
      <c r="C1504" s="16" t="s">
        <v>192</v>
      </c>
      <c r="D1504" s="37">
        <f t="shared" si="71"/>
        <v>5000</v>
      </c>
    </row>
    <row r="1505" spans="1:4" x14ac:dyDescent="0.25">
      <c r="A1505" s="190" t="str">
        <f t="shared" si="70"/>
        <v/>
      </c>
      <c r="B1505" s="190" t="str">
        <f t="shared" si="69"/>
        <v/>
      </c>
      <c r="C1505" s="16" t="s">
        <v>192</v>
      </c>
      <c r="D1505" s="37">
        <f t="shared" si="71"/>
        <v>5000</v>
      </c>
    </row>
    <row r="1506" spans="1:4" x14ac:dyDescent="0.25">
      <c r="A1506" s="190" t="str">
        <f t="shared" si="70"/>
        <v/>
      </c>
      <c r="B1506" s="190" t="str">
        <f t="shared" si="69"/>
        <v/>
      </c>
      <c r="C1506" s="16" t="s">
        <v>192</v>
      </c>
      <c r="D1506" s="37">
        <f t="shared" si="71"/>
        <v>5000</v>
      </c>
    </row>
    <row r="1507" spans="1:4" x14ac:dyDescent="0.25">
      <c r="A1507" s="190" t="str">
        <f t="shared" si="70"/>
        <v/>
      </c>
      <c r="B1507" s="190" t="str">
        <f t="shared" si="69"/>
        <v/>
      </c>
      <c r="C1507" s="16" t="s">
        <v>192</v>
      </c>
      <c r="D1507" s="37">
        <f t="shared" si="71"/>
        <v>5000</v>
      </c>
    </row>
    <row r="1508" spans="1:4" x14ac:dyDescent="0.25">
      <c r="A1508" s="190" t="str">
        <f t="shared" si="70"/>
        <v/>
      </c>
      <c r="B1508" s="190" t="str">
        <f t="shared" si="69"/>
        <v/>
      </c>
      <c r="C1508" s="16" t="s">
        <v>192</v>
      </c>
      <c r="D1508" s="37">
        <f t="shared" si="71"/>
        <v>5000</v>
      </c>
    </row>
    <row r="1509" spans="1:4" x14ac:dyDescent="0.25">
      <c r="A1509" s="190" t="str">
        <f t="shared" si="70"/>
        <v/>
      </c>
      <c r="B1509" s="190" t="str">
        <f t="shared" si="69"/>
        <v/>
      </c>
      <c r="C1509" s="16" t="s">
        <v>192</v>
      </c>
      <c r="D1509" s="37">
        <f t="shared" si="71"/>
        <v>5000</v>
      </c>
    </row>
    <row r="1510" spans="1:4" x14ac:dyDescent="0.25">
      <c r="A1510" s="190" t="str">
        <f t="shared" si="70"/>
        <v/>
      </c>
      <c r="B1510" s="190" t="str">
        <f t="shared" si="69"/>
        <v/>
      </c>
      <c r="C1510" s="16" t="s">
        <v>192</v>
      </c>
      <c r="D1510" s="37">
        <f t="shared" si="71"/>
        <v>5000</v>
      </c>
    </row>
    <row r="1511" spans="1:4" x14ac:dyDescent="0.25">
      <c r="A1511" s="190" t="str">
        <f t="shared" si="70"/>
        <v/>
      </c>
      <c r="B1511" s="190" t="str">
        <f t="shared" si="69"/>
        <v/>
      </c>
      <c r="C1511" s="16" t="s">
        <v>192</v>
      </c>
      <c r="D1511" s="37">
        <f t="shared" si="71"/>
        <v>5000</v>
      </c>
    </row>
    <row r="1512" spans="1:4" x14ac:dyDescent="0.25">
      <c r="A1512" s="190" t="str">
        <f t="shared" si="70"/>
        <v/>
      </c>
      <c r="B1512" s="190" t="str">
        <f t="shared" si="69"/>
        <v/>
      </c>
      <c r="C1512" s="16" t="s">
        <v>192</v>
      </c>
      <c r="D1512" s="37">
        <f t="shared" si="71"/>
        <v>5000</v>
      </c>
    </row>
    <row r="1513" spans="1:4" x14ac:dyDescent="0.25">
      <c r="A1513" s="190" t="str">
        <f t="shared" si="70"/>
        <v/>
      </c>
      <c r="B1513" s="190" t="str">
        <f t="shared" si="69"/>
        <v/>
      </c>
      <c r="C1513" s="16" t="s">
        <v>192</v>
      </c>
      <c r="D1513" s="37">
        <f t="shared" si="71"/>
        <v>5000</v>
      </c>
    </row>
    <row r="1514" spans="1:4" x14ac:dyDescent="0.25">
      <c r="A1514" s="190" t="str">
        <f t="shared" si="70"/>
        <v/>
      </c>
      <c r="B1514" s="190" t="str">
        <f t="shared" si="69"/>
        <v/>
      </c>
      <c r="C1514" s="16" t="s">
        <v>192</v>
      </c>
      <c r="D1514" s="37">
        <f t="shared" si="71"/>
        <v>5000</v>
      </c>
    </row>
    <row r="1515" spans="1:4" x14ac:dyDescent="0.25">
      <c r="A1515" s="190" t="str">
        <f t="shared" si="70"/>
        <v/>
      </c>
      <c r="B1515" s="190" t="str">
        <f t="shared" si="69"/>
        <v/>
      </c>
      <c r="C1515" s="16" t="s">
        <v>192</v>
      </c>
      <c r="D1515" s="37">
        <f t="shared" si="71"/>
        <v>5000</v>
      </c>
    </row>
    <row r="1516" spans="1:4" x14ac:dyDescent="0.25">
      <c r="A1516" s="190" t="str">
        <f t="shared" si="70"/>
        <v/>
      </c>
      <c r="B1516" s="190" t="str">
        <f t="shared" si="69"/>
        <v/>
      </c>
      <c r="C1516" s="16" t="s">
        <v>192</v>
      </c>
      <c r="D1516" s="37">
        <f t="shared" si="71"/>
        <v>5000</v>
      </c>
    </row>
    <row r="1517" spans="1:4" x14ac:dyDescent="0.25">
      <c r="A1517" s="190" t="str">
        <f t="shared" si="70"/>
        <v/>
      </c>
      <c r="B1517" s="190" t="str">
        <f t="shared" si="69"/>
        <v/>
      </c>
      <c r="C1517" s="16" t="s">
        <v>192</v>
      </c>
      <c r="D1517" s="37">
        <f t="shared" si="71"/>
        <v>5000</v>
      </c>
    </row>
    <row r="1518" spans="1:4" x14ac:dyDescent="0.25">
      <c r="A1518" s="190" t="str">
        <f t="shared" si="70"/>
        <v/>
      </c>
      <c r="B1518" s="190" t="str">
        <f t="shared" si="69"/>
        <v/>
      </c>
      <c r="C1518" s="16" t="s">
        <v>192</v>
      </c>
      <c r="D1518" s="37">
        <f t="shared" si="71"/>
        <v>5000</v>
      </c>
    </row>
    <row r="1519" spans="1:4" x14ac:dyDescent="0.25">
      <c r="A1519" s="190" t="str">
        <f t="shared" si="70"/>
        <v/>
      </c>
      <c r="B1519" s="190" t="str">
        <f t="shared" si="69"/>
        <v/>
      </c>
      <c r="C1519" s="16" t="s">
        <v>192</v>
      </c>
      <c r="D1519" s="37">
        <f t="shared" si="71"/>
        <v>5000</v>
      </c>
    </row>
    <row r="1520" spans="1:4" x14ac:dyDescent="0.25">
      <c r="A1520" s="190" t="str">
        <f t="shared" si="70"/>
        <v/>
      </c>
      <c r="B1520" s="190" t="str">
        <f t="shared" si="69"/>
        <v/>
      </c>
      <c r="C1520" s="16" t="s">
        <v>192</v>
      </c>
      <c r="D1520" s="37">
        <f t="shared" si="71"/>
        <v>5000</v>
      </c>
    </row>
    <row r="1521" spans="1:4" x14ac:dyDescent="0.25">
      <c r="A1521" s="190" t="str">
        <f t="shared" si="70"/>
        <v/>
      </c>
      <c r="B1521" s="190" t="str">
        <f t="shared" si="69"/>
        <v/>
      </c>
      <c r="C1521" s="16" t="s">
        <v>192</v>
      </c>
      <c r="D1521" s="37">
        <f t="shared" si="71"/>
        <v>5000</v>
      </c>
    </row>
    <row r="1522" spans="1:4" x14ac:dyDescent="0.25">
      <c r="A1522" s="190" t="str">
        <f t="shared" si="70"/>
        <v/>
      </c>
      <c r="B1522" s="190" t="str">
        <f t="shared" si="69"/>
        <v/>
      </c>
      <c r="C1522" s="16" t="s">
        <v>192</v>
      </c>
      <c r="D1522" s="37">
        <f t="shared" si="71"/>
        <v>5000</v>
      </c>
    </row>
    <row r="1523" spans="1:4" x14ac:dyDescent="0.25">
      <c r="A1523" s="190" t="str">
        <f t="shared" si="70"/>
        <v/>
      </c>
      <c r="B1523" s="190" t="str">
        <f t="shared" si="69"/>
        <v/>
      </c>
      <c r="C1523" s="16" t="s">
        <v>192</v>
      </c>
      <c r="D1523" s="37">
        <f t="shared" si="71"/>
        <v>5000</v>
      </c>
    </row>
    <row r="1524" spans="1:4" x14ac:dyDescent="0.25">
      <c r="A1524" s="190" t="str">
        <f t="shared" si="70"/>
        <v/>
      </c>
      <c r="B1524" s="190" t="str">
        <f t="shared" si="69"/>
        <v/>
      </c>
      <c r="C1524" s="16" t="s">
        <v>192</v>
      </c>
      <c r="D1524" s="37">
        <f t="shared" si="71"/>
        <v>5000</v>
      </c>
    </row>
    <row r="1525" spans="1:4" x14ac:dyDescent="0.25">
      <c r="A1525" s="190" t="str">
        <f t="shared" si="70"/>
        <v/>
      </c>
      <c r="B1525" s="190" t="str">
        <f t="shared" si="69"/>
        <v/>
      </c>
      <c r="C1525" s="16" t="s">
        <v>192</v>
      </c>
      <c r="D1525" s="37">
        <f t="shared" si="71"/>
        <v>5000</v>
      </c>
    </row>
    <row r="1526" spans="1:4" x14ac:dyDescent="0.25">
      <c r="A1526" s="190" t="str">
        <f t="shared" si="70"/>
        <v/>
      </c>
      <c r="B1526" s="190" t="str">
        <f t="shared" si="69"/>
        <v/>
      </c>
      <c r="C1526" s="16" t="s">
        <v>192</v>
      </c>
      <c r="D1526" s="37">
        <f t="shared" si="71"/>
        <v>5000</v>
      </c>
    </row>
    <row r="1527" spans="1:4" x14ac:dyDescent="0.25">
      <c r="A1527" s="190" t="str">
        <f t="shared" si="70"/>
        <v/>
      </c>
      <c r="B1527" s="190" t="str">
        <f t="shared" si="69"/>
        <v/>
      </c>
      <c r="C1527" s="16" t="s">
        <v>192</v>
      </c>
      <c r="D1527" s="37">
        <f t="shared" si="71"/>
        <v>5000</v>
      </c>
    </row>
    <row r="1528" spans="1:4" x14ac:dyDescent="0.25">
      <c r="A1528" s="190" t="str">
        <f t="shared" si="70"/>
        <v/>
      </c>
      <c r="B1528" s="190" t="str">
        <f t="shared" si="69"/>
        <v/>
      </c>
      <c r="C1528" s="16" t="s">
        <v>192</v>
      </c>
      <c r="D1528" s="37">
        <f t="shared" si="71"/>
        <v>5000</v>
      </c>
    </row>
    <row r="1529" spans="1:4" x14ac:dyDescent="0.25">
      <c r="A1529" s="190" t="str">
        <f t="shared" si="70"/>
        <v/>
      </c>
      <c r="B1529" s="190" t="str">
        <f t="shared" si="69"/>
        <v/>
      </c>
      <c r="C1529" s="16" t="s">
        <v>192</v>
      </c>
      <c r="D1529" s="37">
        <f t="shared" si="71"/>
        <v>5000</v>
      </c>
    </row>
    <row r="1530" spans="1:4" x14ac:dyDescent="0.25">
      <c r="A1530" s="190" t="str">
        <f t="shared" si="70"/>
        <v/>
      </c>
      <c r="B1530" s="190" t="str">
        <f t="shared" si="69"/>
        <v/>
      </c>
      <c r="C1530" s="16" t="s">
        <v>192</v>
      </c>
      <c r="D1530" s="37">
        <f t="shared" si="71"/>
        <v>5000</v>
      </c>
    </row>
    <row r="1531" spans="1:4" x14ac:dyDescent="0.25">
      <c r="A1531" s="190" t="str">
        <f t="shared" si="70"/>
        <v/>
      </c>
      <c r="B1531" s="190" t="str">
        <f t="shared" si="69"/>
        <v/>
      </c>
      <c r="C1531" s="16" t="s">
        <v>192</v>
      </c>
      <c r="D1531" s="37">
        <f t="shared" si="71"/>
        <v>5000</v>
      </c>
    </row>
    <row r="1532" spans="1:4" x14ac:dyDescent="0.25">
      <c r="A1532" s="190" t="str">
        <f t="shared" si="70"/>
        <v/>
      </c>
      <c r="B1532" s="190" t="str">
        <f t="shared" si="69"/>
        <v/>
      </c>
      <c r="C1532" s="16" t="s">
        <v>192</v>
      </c>
      <c r="D1532" s="37">
        <f t="shared" si="71"/>
        <v>5000</v>
      </c>
    </row>
    <row r="1533" spans="1:4" x14ac:dyDescent="0.25">
      <c r="A1533" s="190" t="str">
        <f t="shared" si="70"/>
        <v/>
      </c>
      <c r="B1533" s="190" t="str">
        <f t="shared" si="69"/>
        <v/>
      </c>
      <c r="C1533" s="16" t="s">
        <v>192</v>
      </c>
      <c r="D1533" s="37">
        <f t="shared" si="71"/>
        <v>5000</v>
      </c>
    </row>
    <row r="1534" spans="1:4" x14ac:dyDescent="0.25">
      <c r="A1534" s="190" t="str">
        <f t="shared" si="70"/>
        <v/>
      </c>
      <c r="B1534" s="190" t="str">
        <f t="shared" si="69"/>
        <v/>
      </c>
      <c r="C1534" s="16" t="s">
        <v>192</v>
      </c>
      <c r="D1534" s="37">
        <f t="shared" si="71"/>
        <v>5000</v>
      </c>
    </row>
    <row r="1535" spans="1:4" x14ac:dyDescent="0.25">
      <c r="A1535" s="190" t="str">
        <f t="shared" si="70"/>
        <v/>
      </c>
      <c r="B1535" s="190" t="str">
        <f t="shared" si="69"/>
        <v/>
      </c>
      <c r="C1535" s="16" t="s">
        <v>192</v>
      </c>
      <c r="D1535" s="37">
        <f t="shared" si="71"/>
        <v>5000</v>
      </c>
    </row>
    <row r="1536" spans="1:4" x14ac:dyDescent="0.25">
      <c r="A1536" s="190" t="str">
        <f t="shared" si="70"/>
        <v/>
      </c>
      <c r="B1536" s="190" t="str">
        <f t="shared" si="69"/>
        <v/>
      </c>
      <c r="C1536" s="16" t="s">
        <v>192</v>
      </c>
      <c r="D1536" s="37">
        <f t="shared" si="71"/>
        <v>5000</v>
      </c>
    </row>
    <row r="1537" spans="1:4" x14ac:dyDescent="0.25">
      <c r="A1537" s="190" t="str">
        <f t="shared" si="70"/>
        <v/>
      </c>
      <c r="B1537" s="190" t="str">
        <f t="shared" si="69"/>
        <v/>
      </c>
      <c r="C1537" s="16" t="s">
        <v>192</v>
      </c>
      <c r="D1537" s="37">
        <f t="shared" si="71"/>
        <v>5000</v>
      </c>
    </row>
    <row r="1538" spans="1:4" x14ac:dyDescent="0.25">
      <c r="A1538" s="190" t="str">
        <f t="shared" si="70"/>
        <v/>
      </c>
      <c r="B1538" s="190" t="str">
        <f t="shared" si="69"/>
        <v/>
      </c>
      <c r="C1538" s="16" t="s">
        <v>192</v>
      </c>
      <c r="D1538" s="37">
        <f t="shared" si="71"/>
        <v>5000</v>
      </c>
    </row>
    <row r="1539" spans="1:4" x14ac:dyDescent="0.25">
      <c r="A1539" s="190" t="str">
        <f t="shared" si="70"/>
        <v/>
      </c>
      <c r="B1539" s="190" t="str">
        <f t="shared" si="69"/>
        <v/>
      </c>
      <c r="C1539" s="16" t="s">
        <v>192</v>
      </c>
      <c r="D1539" s="37">
        <f t="shared" si="71"/>
        <v>5000</v>
      </c>
    </row>
    <row r="1540" spans="1:4" x14ac:dyDescent="0.25">
      <c r="A1540" s="190" t="str">
        <f t="shared" si="70"/>
        <v/>
      </c>
      <c r="B1540" s="190" t="str">
        <f t="shared" si="69"/>
        <v/>
      </c>
      <c r="C1540" s="16" t="s">
        <v>192</v>
      </c>
      <c r="D1540" s="37">
        <f t="shared" si="71"/>
        <v>5000</v>
      </c>
    </row>
    <row r="1541" spans="1:4" x14ac:dyDescent="0.25">
      <c r="A1541" s="190" t="str">
        <f t="shared" si="70"/>
        <v/>
      </c>
      <c r="B1541" s="190" t="str">
        <f t="shared" si="69"/>
        <v/>
      </c>
      <c r="C1541" s="16" t="s">
        <v>192</v>
      </c>
      <c r="D1541" s="37">
        <f t="shared" si="71"/>
        <v>5000</v>
      </c>
    </row>
    <row r="1542" spans="1:4" x14ac:dyDescent="0.25">
      <c r="A1542" s="190" t="str">
        <f t="shared" si="70"/>
        <v/>
      </c>
      <c r="B1542" s="190" t="str">
        <f t="shared" si="69"/>
        <v/>
      </c>
      <c r="C1542" s="16" t="s">
        <v>192</v>
      </c>
      <c r="D1542" s="37">
        <f t="shared" si="71"/>
        <v>5000</v>
      </c>
    </row>
    <row r="1543" spans="1:4" x14ac:dyDescent="0.25">
      <c r="A1543" s="190" t="str">
        <f t="shared" si="70"/>
        <v/>
      </c>
      <c r="B1543" s="190" t="str">
        <f t="shared" ref="B1543:B1606" si="72">IF(A1543=1,"JANEIRO",IF(A1543=2,"FEVEREIRO",IF(A1543=3,"MARÇO",IF(A1543=4,"ABRIL",IF(A1543=5,"MAIO",IF(A1543=6,"JUNHO",IF(A1543=7,"JULHO",IF(A1543=8,"AGOSTO",IF(A1543=9,"SETEMBRO",IF(A1543=10,"OUTUBRO",IF(A1543=11,"NOVEMBRO",IF(A1543=12,"DEZEMBRO",""))))))))))))</f>
        <v/>
      </c>
      <c r="C1543" s="16" t="s">
        <v>192</v>
      </c>
      <c r="D1543" s="37">
        <f t="shared" si="71"/>
        <v>5000</v>
      </c>
    </row>
    <row r="1544" spans="1:4" x14ac:dyDescent="0.25">
      <c r="A1544" s="190" t="str">
        <f t="shared" ref="A1544:A1607" si="73">IFERROR(MONTH(C1544),"")</f>
        <v/>
      </c>
      <c r="B1544" s="190" t="str">
        <f t="shared" si="72"/>
        <v/>
      </c>
      <c r="C1544" s="16" t="s">
        <v>192</v>
      </c>
      <c r="D1544" s="37">
        <f t="shared" ref="D1544:D1607" si="74">D1543+F1544</f>
        <v>5000</v>
      </c>
    </row>
    <row r="1545" spans="1:4" x14ac:dyDescent="0.25">
      <c r="A1545" s="190" t="str">
        <f t="shared" si="73"/>
        <v/>
      </c>
      <c r="B1545" s="190" t="str">
        <f t="shared" si="72"/>
        <v/>
      </c>
      <c r="C1545" s="16" t="s">
        <v>192</v>
      </c>
      <c r="D1545" s="37">
        <f t="shared" si="74"/>
        <v>5000</v>
      </c>
    </row>
    <row r="1546" spans="1:4" x14ac:dyDescent="0.25">
      <c r="A1546" s="190" t="str">
        <f t="shared" si="73"/>
        <v/>
      </c>
      <c r="B1546" s="190" t="str">
        <f t="shared" si="72"/>
        <v/>
      </c>
      <c r="C1546" s="16" t="s">
        <v>192</v>
      </c>
      <c r="D1546" s="37">
        <f t="shared" si="74"/>
        <v>5000</v>
      </c>
    </row>
    <row r="1547" spans="1:4" x14ac:dyDescent="0.25">
      <c r="A1547" s="190" t="str">
        <f t="shared" si="73"/>
        <v/>
      </c>
      <c r="B1547" s="190" t="str">
        <f t="shared" si="72"/>
        <v/>
      </c>
      <c r="C1547" s="16" t="s">
        <v>192</v>
      </c>
      <c r="D1547" s="37">
        <f t="shared" si="74"/>
        <v>5000</v>
      </c>
    </row>
    <row r="1548" spans="1:4" x14ac:dyDescent="0.25">
      <c r="A1548" s="190" t="str">
        <f t="shared" si="73"/>
        <v/>
      </c>
      <c r="B1548" s="190" t="str">
        <f t="shared" si="72"/>
        <v/>
      </c>
      <c r="C1548" s="16" t="s">
        <v>192</v>
      </c>
      <c r="D1548" s="37">
        <f t="shared" si="74"/>
        <v>5000</v>
      </c>
    </row>
    <row r="1549" spans="1:4" x14ac:dyDescent="0.25">
      <c r="A1549" s="190" t="str">
        <f t="shared" si="73"/>
        <v/>
      </c>
      <c r="B1549" s="190" t="str">
        <f t="shared" si="72"/>
        <v/>
      </c>
      <c r="C1549" s="16" t="s">
        <v>192</v>
      </c>
      <c r="D1549" s="37">
        <f t="shared" si="74"/>
        <v>5000</v>
      </c>
    </row>
    <row r="1550" spans="1:4" x14ac:dyDescent="0.25">
      <c r="A1550" s="190" t="str">
        <f t="shared" si="73"/>
        <v/>
      </c>
      <c r="B1550" s="190" t="str">
        <f t="shared" si="72"/>
        <v/>
      </c>
      <c r="C1550" s="16" t="s">
        <v>192</v>
      </c>
      <c r="D1550" s="37">
        <f t="shared" si="74"/>
        <v>5000</v>
      </c>
    </row>
    <row r="1551" spans="1:4" x14ac:dyDescent="0.25">
      <c r="A1551" s="190" t="str">
        <f t="shared" si="73"/>
        <v/>
      </c>
      <c r="B1551" s="190" t="str">
        <f t="shared" si="72"/>
        <v/>
      </c>
      <c r="C1551" s="16" t="s">
        <v>192</v>
      </c>
      <c r="D1551" s="37">
        <f t="shared" si="74"/>
        <v>5000</v>
      </c>
    </row>
    <row r="1552" spans="1:4" x14ac:dyDescent="0.25">
      <c r="A1552" s="190" t="str">
        <f t="shared" si="73"/>
        <v/>
      </c>
      <c r="B1552" s="190" t="str">
        <f t="shared" si="72"/>
        <v/>
      </c>
      <c r="C1552" s="16" t="s">
        <v>192</v>
      </c>
      <c r="D1552" s="37">
        <f t="shared" si="74"/>
        <v>5000</v>
      </c>
    </row>
    <row r="1553" spans="1:4" x14ac:dyDescent="0.25">
      <c r="A1553" s="190" t="str">
        <f t="shared" si="73"/>
        <v/>
      </c>
      <c r="B1553" s="190" t="str">
        <f t="shared" si="72"/>
        <v/>
      </c>
      <c r="C1553" s="16" t="s">
        <v>192</v>
      </c>
      <c r="D1553" s="37">
        <f t="shared" si="74"/>
        <v>5000</v>
      </c>
    </row>
    <row r="1554" spans="1:4" x14ac:dyDescent="0.25">
      <c r="A1554" s="190" t="str">
        <f t="shared" si="73"/>
        <v/>
      </c>
      <c r="B1554" s="190" t="str">
        <f t="shared" si="72"/>
        <v/>
      </c>
      <c r="C1554" s="16" t="s">
        <v>192</v>
      </c>
      <c r="D1554" s="37">
        <f t="shared" si="74"/>
        <v>5000</v>
      </c>
    </row>
    <row r="1555" spans="1:4" x14ac:dyDescent="0.25">
      <c r="A1555" s="190" t="str">
        <f t="shared" si="73"/>
        <v/>
      </c>
      <c r="B1555" s="190" t="str">
        <f t="shared" si="72"/>
        <v/>
      </c>
      <c r="C1555" s="16" t="s">
        <v>192</v>
      </c>
      <c r="D1555" s="37">
        <f t="shared" si="74"/>
        <v>5000</v>
      </c>
    </row>
    <row r="1556" spans="1:4" x14ac:dyDescent="0.25">
      <c r="A1556" s="190" t="str">
        <f t="shared" si="73"/>
        <v/>
      </c>
      <c r="B1556" s="190" t="str">
        <f t="shared" si="72"/>
        <v/>
      </c>
      <c r="C1556" s="16" t="s">
        <v>192</v>
      </c>
      <c r="D1556" s="37">
        <f t="shared" si="74"/>
        <v>5000</v>
      </c>
    </row>
    <row r="1557" spans="1:4" x14ac:dyDescent="0.25">
      <c r="A1557" s="190" t="str">
        <f t="shared" si="73"/>
        <v/>
      </c>
      <c r="B1557" s="190" t="str">
        <f t="shared" si="72"/>
        <v/>
      </c>
      <c r="C1557" s="16" t="s">
        <v>192</v>
      </c>
      <c r="D1557" s="37">
        <f t="shared" si="74"/>
        <v>5000</v>
      </c>
    </row>
    <row r="1558" spans="1:4" x14ac:dyDescent="0.25">
      <c r="A1558" s="190" t="str">
        <f t="shared" si="73"/>
        <v/>
      </c>
      <c r="B1558" s="190" t="str">
        <f t="shared" si="72"/>
        <v/>
      </c>
      <c r="C1558" s="16" t="s">
        <v>192</v>
      </c>
      <c r="D1558" s="37">
        <f t="shared" si="74"/>
        <v>5000</v>
      </c>
    </row>
    <row r="1559" spans="1:4" x14ac:dyDescent="0.25">
      <c r="A1559" s="190" t="str">
        <f t="shared" si="73"/>
        <v/>
      </c>
      <c r="B1559" s="190" t="str">
        <f t="shared" si="72"/>
        <v/>
      </c>
      <c r="C1559" s="16" t="s">
        <v>192</v>
      </c>
      <c r="D1559" s="37">
        <f t="shared" si="74"/>
        <v>5000</v>
      </c>
    </row>
    <row r="1560" spans="1:4" x14ac:dyDescent="0.25">
      <c r="A1560" s="190" t="str">
        <f t="shared" si="73"/>
        <v/>
      </c>
      <c r="B1560" s="190" t="str">
        <f t="shared" si="72"/>
        <v/>
      </c>
      <c r="C1560" s="16" t="s">
        <v>192</v>
      </c>
      <c r="D1560" s="37">
        <f t="shared" si="74"/>
        <v>5000</v>
      </c>
    </row>
    <row r="1561" spans="1:4" x14ac:dyDescent="0.25">
      <c r="A1561" s="190" t="str">
        <f t="shared" si="73"/>
        <v/>
      </c>
      <c r="B1561" s="190" t="str">
        <f t="shared" si="72"/>
        <v/>
      </c>
      <c r="C1561" s="16" t="s">
        <v>192</v>
      </c>
      <c r="D1561" s="37">
        <f t="shared" si="74"/>
        <v>5000</v>
      </c>
    </row>
    <row r="1562" spans="1:4" x14ac:dyDescent="0.25">
      <c r="A1562" s="190" t="str">
        <f t="shared" si="73"/>
        <v/>
      </c>
      <c r="B1562" s="190" t="str">
        <f t="shared" si="72"/>
        <v/>
      </c>
      <c r="C1562" s="16" t="s">
        <v>192</v>
      </c>
      <c r="D1562" s="37">
        <f t="shared" si="74"/>
        <v>5000</v>
      </c>
    </row>
    <row r="1563" spans="1:4" x14ac:dyDescent="0.25">
      <c r="A1563" s="190" t="str">
        <f t="shared" si="73"/>
        <v/>
      </c>
      <c r="B1563" s="190" t="str">
        <f t="shared" si="72"/>
        <v/>
      </c>
      <c r="C1563" s="16" t="s">
        <v>192</v>
      </c>
      <c r="D1563" s="37">
        <f t="shared" si="74"/>
        <v>5000</v>
      </c>
    </row>
    <row r="1564" spans="1:4" x14ac:dyDescent="0.25">
      <c r="A1564" s="190" t="str">
        <f t="shared" si="73"/>
        <v/>
      </c>
      <c r="B1564" s="190" t="str">
        <f t="shared" si="72"/>
        <v/>
      </c>
      <c r="C1564" s="16" t="s">
        <v>192</v>
      </c>
      <c r="D1564" s="37">
        <f t="shared" si="74"/>
        <v>5000</v>
      </c>
    </row>
    <row r="1565" spans="1:4" x14ac:dyDescent="0.25">
      <c r="A1565" s="190" t="str">
        <f t="shared" si="73"/>
        <v/>
      </c>
      <c r="B1565" s="190" t="str">
        <f t="shared" si="72"/>
        <v/>
      </c>
      <c r="C1565" s="16" t="s">
        <v>192</v>
      </c>
      <c r="D1565" s="37">
        <f t="shared" si="74"/>
        <v>5000</v>
      </c>
    </row>
    <row r="1566" spans="1:4" x14ac:dyDescent="0.25">
      <c r="A1566" s="190" t="str">
        <f t="shared" si="73"/>
        <v/>
      </c>
      <c r="B1566" s="190" t="str">
        <f t="shared" si="72"/>
        <v/>
      </c>
      <c r="C1566" s="16" t="s">
        <v>192</v>
      </c>
      <c r="D1566" s="37">
        <f t="shared" si="74"/>
        <v>5000</v>
      </c>
    </row>
    <row r="1567" spans="1:4" x14ac:dyDescent="0.25">
      <c r="A1567" s="190" t="str">
        <f t="shared" si="73"/>
        <v/>
      </c>
      <c r="B1567" s="190" t="str">
        <f t="shared" si="72"/>
        <v/>
      </c>
      <c r="C1567" s="16" t="s">
        <v>192</v>
      </c>
      <c r="D1567" s="37">
        <f t="shared" si="74"/>
        <v>5000</v>
      </c>
    </row>
    <row r="1568" spans="1:4" x14ac:dyDescent="0.25">
      <c r="A1568" s="190" t="str">
        <f t="shared" si="73"/>
        <v/>
      </c>
      <c r="B1568" s="190" t="str">
        <f t="shared" si="72"/>
        <v/>
      </c>
      <c r="C1568" s="16" t="s">
        <v>192</v>
      </c>
      <c r="D1568" s="37">
        <f t="shared" si="74"/>
        <v>5000</v>
      </c>
    </row>
    <row r="1569" spans="1:4" x14ac:dyDescent="0.25">
      <c r="A1569" s="190" t="str">
        <f t="shared" si="73"/>
        <v/>
      </c>
      <c r="B1569" s="190" t="str">
        <f t="shared" si="72"/>
        <v/>
      </c>
      <c r="C1569" s="16" t="s">
        <v>192</v>
      </c>
      <c r="D1569" s="37">
        <f t="shared" si="74"/>
        <v>5000</v>
      </c>
    </row>
    <row r="1570" spans="1:4" x14ac:dyDescent="0.25">
      <c r="A1570" s="190" t="str">
        <f t="shared" si="73"/>
        <v/>
      </c>
      <c r="B1570" s="190" t="str">
        <f t="shared" si="72"/>
        <v/>
      </c>
      <c r="C1570" s="16" t="s">
        <v>192</v>
      </c>
      <c r="D1570" s="37">
        <f t="shared" si="74"/>
        <v>5000</v>
      </c>
    </row>
    <row r="1571" spans="1:4" x14ac:dyDescent="0.25">
      <c r="A1571" s="190" t="str">
        <f t="shared" si="73"/>
        <v/>
      </c>
      <c r="B1571" s="190" t="str">
        <f t="shared" si="72"/>
        <v/>
      </c>
      <c r="C1571" s="16" t="s">
        <v>192</v>
      </c>
      <c r="D1571" s="37">
        <f t="shared" si="74"/>
        <v>5000</v>
      </c>
    </row>
    <row r="1572" spans="1:4" x14ac:dyDescent="0.25">
      <c r="A1572" s="190" t="str">
        <f t="shared" si="73"/>
        <v/>
      </c>
      <c r="B1572" s="190" t="str">
        <f t="shared" si="72"/>
        <v/>
      </c>
      <c r="C1572" s="16" t="s">
        <v>192</v>
      </c>
      <c r="D1572" s="37">
        <f t="shared" si="74"/>
        <v>5000</v>
      </c>
    </row>
    <row r="1573" spans="1:4" x14ac:dyDescent="0.25">
      <c r="A1573" s="190" t="str">
        <f t="shared" si="73"/>
        <v/>
      </c>
      <c r="B1573" s="190" t="str">
        <f t="shared" si="72"/>
        <v/>
      </c>
      <c r="C1573" s="16" t="s">
        <v>192</v>
      </c>
      <c r="D1573" s="37">
        <f t="shared" si="74"/>
        <v>5000</v>
      </c>
    </row>
    <row r="1574" spans="1:4" x14ac:dyDescent="0.25">
      <c r="A1574" s="190" t="str">
        <f t="shared" si="73"/>
        <v/>
      </c>
      <c r="B1574" s="190" t="str">
        <f t="shared" si="72"/>
        <v/>
      </c>
      <c r="C1574" s="16" t="s">
        <v>192</v>
      </c>
      <c r="D1574" s="37">
        <f t="shared" si="74"/>
        <v>5000</v>
      </c>
    </row>
    <row r="1575" spans="1:4" x14ac:dyDescent="0.25">
      <c r="A1575" s="190" t="str">
        <f t="shared" si="73"/>
        <v/>
      </c>
      <c r="B1575" s="190" t="str">
        <f t="shared" si="72"/>
        <v/>
      </c>
      <c r="C1575" s="16" t="s">
        <v>192</v>
      </c>
      <c r="D1575" s="37">
        <f t="shared" si="74"/>
        <v>5000</v>
      </c>
    </row>
    <row r="1576" spans="1:4" x14ac:dyDescent="0.25">
      <c r="A1576" s="190" t="str">
        <f t="shared" si="73"/>
        <v/>
      </c>
      <c r="B1576" s="190" t="str">
        <f t="shared" si="72"/>
        <v/>
      </c>
      <c r="C1576" s="16" t="s">
        <v>192</v>
      </c>
      <c r="D1576" s="37">
        <f t="shared" si="74"/>
        <v>5000</v>
      </c>
    </row>
    <row r="1577" spans="1:4" x14ac:dyDescent="0.25">
      <c r="A1577" s="190" t="str">
        <f t="shared" si="73"/>
        <v/>
      </c>
      <c r="B1577" s="190" t="str">
        <f t="shared" si="72"/>
        <v/>
      </c>
      <c r="C1577" s="16" t="s">
        <v>192</v>
      </c>
      <c r="D1577" s="37">
        <f t="shared" si="74"/>
        <v>5000</v>
      </c>
    </row>
    <row r="1578" spans="1:4" x14ac:dyDescent="0.25">
      <c r="A1578" s="190" t="str">
        <f t="shared" si="73"/>
        <v/>
      </c>
      <c r="B1578" s="190" t="str">
        <f t="shared" si="72"/>
        <v/>
      </c>
      <c r="C1578" s="16" t="s">
        <v>192</v>
      </c>
      <c r="D1578" s="37">
        <f t="shared" si="74"/>
        <v>5000</v>
      </c>
    </row>
    <row r="1579" spans="1:4" x14ac:dyDescent="0.25">
      <c r="A1579" s="190" t="str">
        <f t="shared" si="73"/>
        <v/>
      </c>
      <c r="B1579" s="190" t="str">
        <f t="shared" si="72"/>
        <v/>
      </c>
      <c r="C1579" s="16" t="s">
        <v>192</v>
      </c>
      <c r="D1579" s="37">
        <f t="shared" si="74"/>
        <v>5000</v>
      </c>
    </row>
    <row r="1580" spans="1:4" x14ac:dyDescent="0.25">
      <c r="A1580" s="190" t="str">
        <f t="shared" si="73"/>
        <v/>
      </c>
      <c r="B1580" s="190" t="str">
        <f t="shared" si="72"/>
        <v/>
      </c>
      <c r="C1580" s="16" t="s">
        <v>192</v>
      </c>
      <c r="D1580" s="37">
        <f t="shared" si="74"/>
        <v>5000</v>
      </c>
    </row>
    <row r="1581" spans="1:4" x14ac:dyDescent="0.25">
      <c r="A1581" s="190" t="str">
        <f t="shared" si="73"/>
        <v/>
      </c>
      <c r="B1581" s="190" t="str">
        <f t="shared" si="72"/>
        <v/>
      </c>
      <c r="C1581" s="16" t="s">
        <v>192</v>
      </c>
      <c r="D1581" s="37">
        <f t="shared" si="74"/>
        <v>5000</v>
      </c>
    </row>
    <row r="1582" spans="1:4" x14ac:dyDescent="0.25">
      <c r="A1582" s="190" t="str">
        <f t="shared" si="73"/>
        <v/>
      </c>
      <c r="B1582" s="190" t="str">
        <f t="shared" si="72"/>
        <v/>
      </c>
      <c r="C1582" s="16" t="s">
        <v>192</v>
      </c>
      <c r="D1582" s="37">
        <f t="shared" si="74"/>
        <v>5000</v>
      </c>
    </row>
    <row r="1583" spans="1:4" x14ac:dyDescent="0.25">
      <c r="A1583" s="190" t="str">
        <f t="shared" si="73"/>
        <v/>
      </c>
      <c r="B1583" s="190" t="str">
        <f t="shared" si="72"/>
        <v/>
      </c>
      <c r="C1583" s="16" t="s">
        <v>192</v>
      </c>
      <c r="D1583" s="37">
        <f t="shared" si="74"/>
        <v>5000</v>
      </c>
    </row>
    <row r="1584" spans="1:4" x14ac:dyDescent="0.25">
      <c r="A1584" s="190" t="str">
        <f t="shared" si="73"/>
        <v/>
      </c>
      <c r="B1584" s="190" t="str">
        <f t="shared" si="72"/>
        <v/>
      </c>
      <c r="C1584" s="16" t="s">
        <v>192</v>
      </c>
      <c r="D1584" s="37">
        <f t="shared" si="74"/>
        <v>5000</v>
      </c>
    </row>
    <row r="1585" spans="1:4" x14ac:dyDescent="0.25">
      <c r="A1585" s="190" t="str">
        <f t="shared" si="73"/>
        <v/>
      </c>
      <c r="B1585" s="190" t="str">
        <f t="shared" si="72"/>
        <v/>
      </c>
      <c r="C1585" s="16" t="s">
        <v>192</v>
      </c>
      <c r="D1585" s="37">
        <f t="shared" si="74"/>
        <v>5000</v>
      </c>
    </row>
    <row r="1586" spans="1:4" x14ac:dyDescent="0.25">
      <c r="A1586" s="190" t="str">
        <f t="shared" si="73"/>
        <v/>
      </c>
      <c r="B1586" s="190" t="str">
        <f t="shared" si="72"/>
        <v/>
      </c>
      <c r="C1586" s="16" t="s">
        <v>192</v>
      </c>
      <c r="D1586" s="37">
        <f t="shared" si="74"/>
        <v>5000</v>
      </c>
    </row>
    <row r="1587" spans="1:4" x14ac:dyDescent="0.25">
      <c r="A1587" s="190" t="str">
        <f t="shared" si="73"/>
        <v/>
      </c>
      <c r="B1587" s="190" t="str">
        <f t="shared" si="72"/>
        <v/>
      </c>
      <c r="C1587" s="16" t="s">
        <v>192</v>
      </c>
      <c r="D1587" s="37">
        <f t="shared" si="74"/>
        <v>5000</v>
      </c>
    </row>
    <row r="1588" spans="1:4" x14ac:dyDescent="0.25">
      <c r="A1588" s="190" t="str">
        <f t="shared" si="73"/>
        <v/>
      </c>
      <c r="B1588" s="190" t="str">
        <f t="shared" si="72"/>
        <v/>
      </c>
      <c r="C1588" s="16" t="s">
        <v>192</v>
      </c>
      <c r="D1588" s="37">
        <f t="shared" si="74"/>
        <v>5000</v>
      </c>
    </row>
    <row r="1589" spans="1:4" x14ac:dyDescent="0.25">
      <c r="A1589" s="190" t="str">
        <f t="shared" si="73"/>
        <v/>
      </c>
      <c r="B1589" s="190" t="str">
        <f t="shared" si="72"/>
        <v/>
      </c>
      <c r="C1589" s="16" t="s">
        <v>192</v>
      </c>
      <c r="D1589" s="37">
        <f t="shared" si="74"/>
        <v>5000</v>
      </c>
    </row>
    <row r="1590" spans="1:4" x14ac:dyDescent="0.25">
      <c r="A1590" s="190" t="str">
        <f t="shared" si="73"/>
        <v/>
      </c>
      <c r="B1590" s="190" t="str">
        <f t="shared" si="72"/>
        <v/>
      </c>
      <c r="C1590" s="16" t="s">
        <v>192</v>
      </c>
      <c r="D1590" s="37">
        <f t="shared" si="74"/>
        <v>5000</v>
      </c>
    </row>
    <row r="1591" spans="1:4" x14ac:dyDescent="0.25">
      <c r="A1591" s="190" t="str">
        <f t="shared" si="73"/>
        <v/>
      </c>
      <c r="B1591" s="190" t="str">
        <f t="shared" si="72"/>
        <v/>
      </c>
      <c r="C1591" s="16" t="s">
        <v>192</v>
      </c>
      <c r="D1591" s="37">
        <f t="shared" si="74"/>
        <v>5000</v>
      </c>
    </row>
    <row r="1592" spans="1:4" x14ac:dyDescent="0.25">
      <c r="A1592" s="190" t="str">
        <f t="shared" si="73"/>
        <v/>
      </c>
      <c r="B1592" s="190" t="str">
        <f t="shared" si="72"/>
        <v/>
      </c>
      <c r="C1592" s="16" t="s">
        <v>192</v>
      </c>
      <c r="D1592" s="37">
        <f t="shared" si="74"/>
        <v>5000</v>
      </c>
    </row>
    <row r="1593" spans="1:4" x14ac:dyDescent="0.25">
      <c r="A1593" s="190" t="str">
        <f t="shared" si="73"/>
        <v/>
      </c>
      <c r="B1593" s="190" t="str">
        <f t="shared" si="72"/>
        <v/>
      </c>
      <c r="C1593" s="16" t="s">
        <v>192</v>
      </c>
      <c r="D1593" s="37">
        <f t="shared" si="74"/>
        <v>5000</v>
      </c>
    </row>
    <row r="1594" spans="1:4" x14ac:dyDescent="0.25">
      <c r="A1594" s="190" t="str">
        <f t="shared" si="73"/>
        <v/>
      </c>
      <c r="B1594" s="190" t="str">
        <f t="shared" si="72"/>
        <v/>
      </c>
      <c r="C1594" s="16" t="s">
        <v>192</v>
      </c>
      <c r="D1594" s="37">
        <f t="shared" si="74"/>
        <v>5000</v>
      </c>
    </row>
    <row r="1595" spans="1:4" x14ac:dyDescent="0.25">
      <c r="A1595" s="190" t="str">
        <f t="shared" si="73"/>
        <v/>
      </c>
      <c r="B1595" s="190" t="str">
        <f t="shared" si="72"/>
        <v/>
      </c>
      <c r="C1595" s="16" t="s">
        <v>192</v>
      </c>
      <c r="D1595" s="37">
        <f t="shared" si="74"/>
        <v>5000</v>
      </c>
    </row>
    <row r="1596" spans="1:4" x14ac:dyDescent="0.25">
      <c r="A1596" s="190" t="str">
        <f t="shared" si="73"/>
        <v/>
      </c>
      <c r="B1596" s="190" t="str">
        <f t="shared" si="72"/>
        <v/>
      </c>
      <c r="C1596" s="16" t="s">
        <v>192</v>
      </c>
      <c r="D1596" s="37">
        <f t="shared" si="74"/>
        <v>5000</v>
      </c>
    </row>
    <row r="1597" spans="1:4" x14ac:dyDescent="0.25">
      <c r="A1597" s="190" t="str">
        <f t="shared" si="73"/>
        <v/>
      </c>
      <c r="B1597" s="190" t="str">
        <f t="shared" si="72"/>
        <v/>
      </c>
      <c r="C1597" s="16" t="s">
        <v>192</v>
      </c>
      <c r="D1597" s="37">
        <f t="shared" si="74"/>
        <v>5000</v>
      </c>
    </row>
    <row r="1598" spans="1:4" x14ac:dyDescent="0.25">
      <c r="A1598" s="190" t="str">
        <f t="shared" si="73"/>
        <v/>
      </c>
      <c r="B1598" s="190" t="str">
        <f t="shared" si="72"/>
        <v/>
      </c>
      <c r="C1598" s="16" t="s">
        <v>192</v>
      </c>
      <c r="D1598" s="37">
        <f t="shared" si="74"/>
        <v>5000</v>
      </c>
    </row>
    <row r="1599" spans="1:4" x14ac:dyDescent="0.25">
      <c r="A1599" s="190" t="str">
        <f t="shared" si="73"/>
        <v/>
      </c>
      <c r="B1599" s="190" t="str">
        <f t="shared" si="72"/>
        <v/>
      </c>
      <c r="C1599" s="16" t="s">
        <v>192</v>
      </c>
      <c r="D1599" s="37">
        <f t="shared" si="74"/>
        <v>5000</v>
      </c>
    </row>
    <row r="1600" spans="1:4" x14ac:dyDescent="0.25">
      <c r="A1600" s="190" t="str">
        <f t="shared" si="73"/>
        <v/>
      </c>
      <c r="B1600" s="190" t="str">
        <f t="shared" si="72"/>
        <v/>
      </c>
      <c r="C1600" s="16" t="s">
        <v>192</v>
      </c>
      <c r="D1600" s="37">
        <f t="shared" si="74"/>
        <v>5000</v>
      </c>
    </row>
    <row r="1601" spans="1:4" x14ac:dyDescent="0.25">
      <c r="A1601" s="190" t="str">
        <f t="shared" si="73"/>
        <v/>
      </c>
      <c r="B1601" s="190" t="str">
        <f t="shared" si="72"/>
        <v/>
      </c>
      <c r="C1601" s="16" t="s">
        <v>192</v>
      </c>
      <c r="D1601" s="37">
        <f t="shared" si="74"/>
        <v>5000</v>
      </c>
    </row>
    <row r="1602" spans="1:4" x14ac:dyDescent="0.25">
      <c r="A1602" s="190" t="str">
        <f t="shared" si="73"/>
        <v/>
      </c>
      <c r="B1602" s="190" t="str">
        <f t="shared" si="72"/>
        <v/>
      </c>
      <c r="C1602" s="16" t="s">
        <v>192</v>
      </c>
      <c r="D1602" s="37">
        <f t="shared" si="74"/>
        <v>5000</v>
      </c>
    </row>
    <row r="1603" spans="1:4" x14ac:dyDescent="0.25">
      <c r="A1603" s="190" t="str">
        <f t="shared" si="73"/>
        <v/>
      </c>
      <c r="B1603" s="190" t="str">
        <f t="shared" si="72"/>
        <v/>
      </c>
      <c r="C1603" s="16" t="s">
        <v>192</v>
      </c>
      <c r="D1603" s="37">
        <f t="shared" si="74"/>
        <v>5000</v>
      </c>
    </row>
    <row r="1604" spans="1:4" x14ac:dyDescent="0.25">
      <c r="A1604" s="190" t="str">
        <f t="shared" si="73"/>
        <v/>
      </c>
      <c r="B1604" s="190" t="str">
        <f t="shared" si="72"/>
        <v/>
      </c>
      <c r="C1604" s="16" t="s">
        <v>192</v>
      </c>
      <c r="D1604" s="37">
        <f t="shared" si="74"/>
        <v>5000</v>
      </c>
    </row>
    <row r="1605" spans="1:4" x14ac:dyDescent="0.25">
      <c r="A1605" s="190" t="str">
        <f t="shared" si="73"/>
        <v/>
      </c>
      <c r="B1605" s="190" t="str">
        <f t="shared" si="72"/>
        <v/>
      </c>
      <c r="C1605" s="16" t="s">
        <v>192</v>
      </c>
      <c r="D1605" s="37">
        <f t="shared" si="74"/>
        <v>5000</v>
      </c>
    </row>
    <row r="1606" spans="1:4" x14ac:dyDescent="0.25">
      <c r="A1606" s="190" t="str">
        <f t="shared" si="73"/>
        <v/>
      </c>
      <c r="B1606" s="190" t="str">
        <f t="shared" si="72"/>
        <v/>
      </c>
      <c r="C1606" s="16" t="s">
        <v>192</v>
      </c>
      <c r="D1606" s="37">
        <f t="shared" si="74"/>
        <v>5000</v>
      </c>
    </row>
    <row r="1607" spans="1:4" x14ac:dyDescent="0.25">
      <c r="A1607" s="190" t="str">
        <f t="shared" si="73"/>
        <v/>
      </c>
      <c r="B1607" s="190" t="str">
        <f t="shared" ref="B1607:B1670" si="75">IF(A1607=1,"JANEIRO",IF(A1607=2,"FEVEREIRO",IF(A1607=3,"MARÇO",IF(A1607=4,"ABRIL",IF(A1607=5,"MAIO",IF(A1607=6,"JUNHO",IF(A1607=7,"JULHO",IF(A1607=8,"AGOSTO",IF(A1607=9,"SETEMBRO",IF(A1607=10,"OUTUBRO",IF(A1607=11,"NOVEMBRO",IF(A1607=12,"DEZEMBRO",""))))))))))))</f>
        <v/>
      </c>
      <c r="C1607" s="16" t="s">
        <v>192</v>
      </c>
      <c r="D1607" s="37">
        <f t="shared" si="74"/>
        <v>5000</v>
      </c>
    </row>
    <row r="1608" spans="1:4" x14ac:dyDescent="0.25">
      <c r="A1608" s="190" t="str">
        <f t="shared" ref="A1608:A1671" si="76">IFERROR(MONTH(C1608),"")</f>
        <v/>
      </c>
      <c r="B1608" s="190" t="str">
        <f t="shared" si="75"/>
        <v/>
      </c>
      <c r="C1608" s="16" t="s">
        <v>192</v>
      </c>
      <c r="D1608" s="37">
        <f t="shared" ref="D1608:D1671" si="77">D1607+F1608</f>
        <v>5000</v>
      </c>
    </row>
    <row r="1609" spans="1:4" x14ac:dyDescent="0.25">
      <c r="A1609" s="190" t="str">
        <f t="shared" si="76"/>
        <v/>
      </c>
      <c r="B1609" s="190" t="str">
        <f t="shared" si="75"/>
        <v/>
      </c>
      <c r="C1609" s="16" t="s">
        <v>192</v>
      </c>
      <c r="D1609" s="37">
        <f t="shared" si="77"/>
        <v>5000</v>
      </c>
    </row>
    <row r="1610" spans="1:4" x14ac:dyDescent="0.25">
      <c r="A1610" s="190" t="str">
        <f t="shared" si="76"/>
        <v/>
      </c>
      <c r="B1610" s="190" t="str">
        <f t="shared" si="75"/>
        <v/>
      </c>
      <c r="C1610" s="16" t="s">
        <v>192</v>
      </c>
      <c r="D1610" s="37">
        <f t="shared" si="77"/>
        <v>5000</v>
      </c>
    </row>
    <row r="1611" spans="1:4" x14ac:dyDescent="0.25">
      <c r="A1611" s="190" t="str">
        <f t="shared" si="76"/>
        <v/>
      </c>
      <c r="B1611" s="190" t="str">
        <f t="shared" si="75"/>
        <v/>
      </c>
      <c r="C1611" s="16" t="s">
        <v>192</v>
      </c>
      <c r="D1611" s="37">
        <f t="shared" si="77"/>
        <v>5000</v>
      </c>
    </row>
    <row r="1612" spans="1:4" x14ac:dyDescent="0.25">
      <c r="A1612" s="190" t="str">
        <f t="shared" si="76"/>
        <v/>
      </c>
      <c r="B1612" s="190" t="str">
        <f t="shared" si="75"/>
        <v/>
      </c>
      <c r="C1612" s="16" t="s">
        <v>192</v>
      </c>
      <c r="D1612" s="37">
        <f t="shared" si="77"/>
        <v>5000</v>
      </c>
    </row>
    <row r="1613" spans="1:4" x14ac:dyDescent="0.25">
      <c r="A1613" s="190" t="str">
        <f t="shared" si="76"/>
        <v/>
      </c>
      <c r="B1613" s="190" t="str">
        <f t="shared" si="75"/>
        <v/>
      </c>
      <c r="C1613" s="16" t="s">
        <v>192</v>
      </c>
      <c r="D1613" s="37">
        <f t="shared" si="77"/>
        <v>5000</v>
      </c>
    </row>
    <row r="1614" spans="1:4" x14ac:dyDescent="0.25">
      <c r="A1614" s="190" t="str">
        <f t="shared" si="76"/>
        <v/>
      </c>
      <c r="B1614" s="190" t="str">
        <f t="shared" si="75"/>
        <v/>
      </c>
      <c r="C1614" s="16" t="s">
        <v>192</v>
      </c>
      <c r="D1614" s="37">
        <f t="shared" si="77"/>
        <v>5000</v>
      </c>
    </row>
    <row r="1615" spans="1:4" x14ac:dyDescent="0.25">
      <c r="A1615" s="190" t="str">
        <f t="shared" si="76"/>
        <v/>
      </c>
      <c r="B1615" s="190" t="str">
        <f t="shared" si="75"/>
        <v/>
      </c>
      <c r="C1615" s="16" t="s">
        <v>192</v>
      </c>
      <c r="D1615" s="37">
        <f t="shared" si="77"/>
        <v>5000</v>
      </c>
    </row>
    <row r="1616" spans="1:4" x14ac:dyDescent="0.25">
      <c r="A1616" s="190" t="str">
        <f t="shared" si="76"/>
        <v/>
      </c>
      <c r="B1616" s="190" t="str">
        <f t="shared" si="75"/>
        <v/>
      </c>
      <c r="C1616" s="16" t="s">
        <v>192</v>
      </c>
      <c r="D1616" s="37">
        <f t="shared" si="77"/>
        <v>5000</v>
      </c>
    </row>
    <row r="1617" spans="1:4" x14ac:dyDescent="0.25">
      <c r="A1617" s="190" t="str">
        <f t="shared" si="76"/>
        <v/>
      </c>
      <c r="B1617" s="190" t="str">
        <f t="shared" si="75"/>
        <v/>
      </c>
      <c r="C1617" s="16" t="s">
        <v>192</v>
      </c>
      <c r="D1617" s="37">
        <f t="shared" si="77"/>
        <v>5000</v>
      </c>
    </row>
    <row r="1618" spans="1:4" x14ac:dyDescent="0.25">
      <c r="A1618" s="190" t="str">
        <f t="shared" si="76"/>
        <v/>
      </c>
      <c r="B1618" s="190" t="str">
        <f t="shared" si="75"/>
        <v/>
      </c>
      <c r="C1618" s="16" t="s">
        <v>192</v>
      </c>
      <c r="D1618" s="37">
        <f t="shared" si="77"/>
        <v>5000</v>
      </c>
    </row>
    <row r="1619" spans="1:4" x14ac:dyDescent="0.25">
      <c r="A1619" s="190" t="str">
        <f t="shared" si="76"/>
        <v/>
      </c>
      <c r="B1619" s="190" t="str">
        <f t="shared" si="75"/>
        <v/>
      </c>
      <c r="C1619" s="16" t="s">
        <v>192</v>
      </c>
      <c r="D1619" s="37">
        <f t="shared" si="77"/>
        <v>5000</v>
      </c>
    </row>
    <row r="1620" spans="1:4" x14ac:dyDescent="0.25">
      <c r="A1620" s="190" t="str">
        <f t="shared" si="76"/>
        <v/>
      </c>
      <c r="B1620" s="190" t="str">
        <f t="shared" si="75"/>
        <v/>
      </c>
      <c r="C1620" s="16" t="s">
        <v>192</v>
      </c>
      <c r="D1620" s="37">
        <f t="shared" si="77"/>
        <v>5000</v>
      </c>
    </row>
    <row r="1621" spans="1:4" x14ac:dyDescent="0.25">
      <c r="A1621" s="190" t="str">
        <f t="shared" si="76"/>
        <v/>
      </c>
      <c r="B1621" s="190" t="str">
        <f t="shared" si="75"/>
        <v/>
      </c>
      <c r="C1621" s="16" t="s">
        <v>192</v>
      </c>
      <c r="D1621" s="37">
        <f t="shared" si="77"/>
        <v>5000</v>
      </c>
    </row>
    <row r="1622" spans="1:4" x14ac:dyDescent="0.25">
      <c r="A1622" s="190" t="str">
        <f t="shared" si="76"/>
        <v/>
      </c>
      <c r="B1622" s="190" t="str">
        <f t="shared" si="75"/>
        <v/>
      </c>
      <c r="C1622" s="16" t="s">
        <v>192</v>
      </c>
      <c r="D1622" s="37">
        <f t="shared" si="77"/>
        <v>5000</v>
      </c>
    </row>
    <row r="1623" spans="1:4" x14ac:dyDescent="0.25">
      <c r="A1623" s="190" t="str">
        <f t="shared" si="76"/>
        <v/>
      </c>
      <c r="B1623" s="190" t="str">
        <f t="shared" si="75"/>
        <v/>
      </c>
      <c r="C1623" s="16" t="s">
        <v>192</v>
      </c>
      <c r="D1623" s="37">
        <f t="shared" si="77"/>
        <v>5000</v>
      </c>
    </row>
    <row r="1624" spans="1:4" x14ac:dyDescent="0.25">
      <c r="A1624" s="190" t="str">
        <f t="shared" si="76"/>
        <v/>
      </c>
      <c r="B1624" s="190" t="str">
        <f t="shared" si="75"/>
        <v/>
      </c>
      <c r="C1624" s="16" t="s">
        <v>192</v>
      </c>
      <c r="D1624" s="37">
        <f t="shared" si="77"/>
        <v>5000</v>
      </c>
    </row>
    <row r="1625" spans="1:4" x14ac:dyDescent="0.25">
      <c r="A1625" s="190" t="str">
        <f t="shared" si="76"/>
        <v/>
      </c>
      <c r="B1625" s="190" t="str">
        <f t="shared" si="75"/>
        <v/>
      </c>
      <c r="C1625" s="16" t="s">
        <v>192</v>
      </c>
      <c r="D1625" s="37">
        <f t="shared" si="77"/>
        <v>5000</v>
      </c>
    </row>
    <row r="1626" spans="1:4" x14ac:dyDescent="0.25">
      <c r="A1626" s="190" t="str">
        <f t="shared" si="76"/>
        <v/>
      </c>
      <c r="B1626" s="190" t="str">
        <f t="shared" si="75"/>
        <v/>
      </c>
      <c r="C1626" s="16" t="s">
        <v>192</v>
      </c>
      <c r="D1626" s="37">
        <f t="shared" si="77"/>
        <v>5000</v>
      </c>
    </row>
    <row r="1627" spans="1:4" x14ac:dyDescent="0.25">
      <c r="A1627" s="190" t="str">
        <f t="shared" si="76"/>
        <v/>
      </c>
      <c r="B1627" s="190" t="str">
        <f t="shared" si="75"/>
        <v/>
      </c>
      <c r="C1627" s="16" t="s">
        <v>192</v>
      </c>
      <c r="D1627" s="37">
        <f t="shared" si="77"/>
        <v>5000</v>
      </c>
    </row>
    <row r="1628" spans="1:4" x14ac:dyDescent="0.25">
      <c r="A1628" s="190" t="str">
        <f t="shared" si="76"/>
        <v/>
      </c>
      <c r="B1628" s="190" t="str">
        <f t="shared" si="75"/>
        <v/>
      </c>
      <c r="C1628" s="16" t="s">
        <v>192</v>
      </c>
      <c r="D1628" s="37">
        <f t="shared" si="77"/>
        <v>5000</v>
      </c>
    </row>
    <row r="1629" spans="1:4" x14ac:dyDescent="0.25">
      <c r="A1629" s="190" t="str">
        <f t="shared" si="76"/>
        <v/>
      </c>
      <c r="B1629" s="190" t="str">
        <f t="shared" si="75"/>
        <v/>
      </c>
      <c r="C1629" s="16" t="s">
        <v>192</v>
      </c>
      <c r="D1629" s="37">
        <f t="shared" si="77"/>
        <v>5000</v>
      </c>
    </row>
    <row r="1630" spans="1:4" x14ac:dyDescent="0.25">
      <c r="A1630" s="190" t="str">
        <f t="shared" si="76"/>
        <v/>
      </c>
      <c r="B1630" s="190" t="str">
        <f t="shared" si="75"/>
        <v/>
      </c>
      <c r="C1630" s="16" t="s">
        <v>192</v>
      </c>
      <c r="D1630" s="37">
        <f t="shared" si="77"/>
        <v>5000</v>
      </c>
    </row>
    <row r="1631" spans="1:4" x14ac:dyDescent="0.25">
      <c r="A1631" s="190" t="str">
        <f t="shared" si="76"/>
        <v/>
      </c>
      <c r="B1631" s="190" t="str">
        <f t="shared" si="75"/>
        <v/>
      </c>
      <c r="C1631" s="16" t="s">
        <v>192</v>
      </c>
      <c r="D1631" s="37">
        <f t="shared" si="77"/>
        <v>5000</v>
      </c>
    </row>
    <row r="1632" spans="1:4" x14ac:dyDescent="0.25">
      <c r="A1632" s="190" t="str">
        <f t="shared" si="76"/>
        <v/>
      </c>
      <c r="B1632" s="190" t="str">
        <f t="shared" si="75"/>
        <v/>
      </c>
      <c r="C1632" s="16" t="s">
        <v>192</v>
      </c>
      <c r="D1632" s="37">
        <f t="shared" si="77"/>
        <v>5000</v>
      </c>
    </row>
    <row r="1633" spans="1:4" x14ac:dyDescent="0.25">
      <c r="A1633" s="190" t="str">
        <f t="shared" si="76"/>
        <v/>
      </c>
      <c r="B1633" s="190" t="str">
        <f t="shared" si="75"/>
        <v/>
      </c>
      <c r="C1633" s="16" t="s">
        <v>192</v>
      </c>
      <c r="D1633" s="37">
        <f t="shared" si="77"/>
        <v>5000</v>
      </c>
    </row>
    <row r="1634" spans="1:4" x14ac:dyDescent="0.25">
      <c r="A1634" s="190" t="str">
        <f t="shared" si="76"/>
        <v/>
      </c>
      <c r="B1634" s="190" t="str">
        <f t="shared" si="75"/>
        <v/>
      </c>
      <c r="C1634" s="16" t="s">
        <v>192</v>
      </c>
      <c r="D1634" s="37">
        <f t="shared" si="77"/>
        <v>5000</v>
      </c>
    </row>
    <row r="1635" spans="1:4" x14ac:dyDescent="0.25">
      <c r="A1635" s="190" t="str">
        <f t="shared" si="76"/>
        <v/>
      </c>
      <c r="B1635" s="190" t="str">
        <f t="shared" si="75"/>
        <v/>
      </c>
      <c r="C1635" s="16" t="s">
        <v>192</v>
      </c>
      <c r="D1635" s="37">
        <f t="shared" si="77"/>
        <v>5000</v>
      </c>
    </row>
    <row r="1636" spans="1:4" x14ac:dyDescent="0.25">
      <c r="A1636" s="190" t="str">
        <f t="shared" si="76"/>
        <v/>
      </c>
      <c r="B1636" s="190" t="str">
        <f t="shared" si="75"/>
        <v/>
      </c>
      <c r="C1636" s="16" t="s">
        <v>192</v>
      </c>
      <c r="D1636" s="37">
        <f t="shared" si="77"/>
        <v>5000</v>
      </c>
    </row>
    <row r="1637" spans="1:4" x14ac:dyDescent="0.25">
      <c r="A1637" s="190" t="str">
        <f t="shared" si="76"/>
        <v/>
      </c>
      <c r="B1637" s="190" t="str">
        <f t="shared" si="75"/>
        <v/>
      </c>
      <c r="C1637" s="16" t="s">
        <v>192</v>
      </c>
      <c r="D1637" s="37">
        <f t="shared" si="77"/>
        <v>5000</v>
      </c>
    </row>
    <row r="1638" spans="1:4" x14ac:dyDescent="0.25">
      <c r="A1638" s="190" t="str">
        <f t="shared" si="76"/>
        <v/>
      </c>
      <c r="B1638" s="190" t="str">
        <f t="shared" si="75"/>
        <v/>
      </c>
      <c r="C1638" s="16" t="s">
        <v>192</v>
      </c>
      <c r="D1638" s="37">
        <f t="shared" si="77"/>
        <v>5000</v>
      </c>
    </row>
    <row r="1639" spans="1:4" x14ac:dyDescent="0.25">
      <c r="A1639" s="190" t="str">
        <f t="shared" si="76"/>
        <v/>
      </c>
      <c r="B1639" s="190" t="str">
        <f t="shared" si="75"/>
        <v/>
      </c>
      <c r="C1639" s="16" t="s">
        <v>192</v>
      </c>
      <c r="D1639" s="37">
        <f t="shared" si="77"/>
        <v>5000</v>
      </c>
    </row>
    <row r="1640" spans="1:4" x14ac:dyDescent="0.25">
      <c r="A1640" s="190" t="str">
        <f t="shared" si="76"/>
        <v/>
      </c>
      <c r="B1640" s="190" t="str">
        <f t="shared" si="75"/>
        <v/>
      </c>
      <c r="C1640" s="16" t="s">
        <v>192</v>
      </c>
      <c r="D1640" s="37">
        <f t="shared" si="77"/>
        <v>5000</v>
      </c>
    </row>
    <row r="1641" spans="1:4" x14ac:dyDescent="0.25">
      <c r="A1641" s="190" t="str">
        <f t="shared" si="76"/>
        <v/>
      </c>
      <c r="B1641" s="190" t="str">
        <f t="shared" si="75"/>
        <v/>
      </c>
      <c r="C1641" s="16" t="s">
        <v>192</v>
      </c>
      <c r="D1641" s="37">
        <f t="shared" si="77"/>
        <v>5000</v>
      </c>
    </row>
    <row r="1642" spans="1:4" x14ac:dyDescent="0.25">
      <c r="A1642" s="190" t="str">
        <f t="shared" si="76"/>
        <v/>
      </c>
      <c r="B1642" s="190" t="str">
        <f t="shared" si="75"/>
        <v/>
      </c>
      <c r="C1642" s="16" t="s">
        <v>192</v>
      </c>
      <c r="D1642" s="37">
        <f t="shared" si="77"/>
        <v>5000</v>
      </c>
    </row>
    <row r="1643" spans="1:4" x14ac:dyDescent="0.25">
      <c r="A1643" s="190" t="str">
        <f t="shared" si="76"/>
        <v/>
      </c>
      <c r="B1643" s="190" t="str">
        <f t="shared" si="75"/>
        <v/>
      </c>
      <c r="C1643" s="16" t="s">
        <v>192</v>
      </c>
      <c r="D1643" s="37">
        <f t="shared" si="77"/>
        <v>5000</v>
      </c>
    </row>
    <row r="1644" spans="1:4" x14ac:dyDescent="0.25">
      <c r="A1644" s="190" t="str">
        <f t="shared" si="76"/>
        <v/>
      </c>
      <c r="B1644" s="190" t="str">
        <f t="shared" si="75"/>
        <v/>
      </c>
      <c r="C1644" s="16" t="s">
        <v>192</v>
      </c>
      <c r="D1644" s="37">
        <f t="shared" si="77"/>
        <v>5000</v>
      </c>
    </row>
    <row r="1645" spans="1:4" x14ac:dyDescent="0.25">
      <c r="A1645" s="190" t="str">
        <f t="shared" si="76"/>
        <v/>
      </c>
      <c r="B1645" s="190" t="str">
        <f t="shared" si="75"/>
        <v/>
      </c>
      <c r="C1645" s="16" t="s">
        <v>192</v>
      </c>
      <c r="D1645" s="37">
        <f t="shared" si="77"/>
        <v>5000</v>
      </c>
    </row>
    <row r="1646" spans="1:4" x14ac:dyDescent="0.25">
      <c r="A1646" s="190" t="str">
        <f t="shared" si="76"/>
        <v/>
      </c>
      <c r="B1646" s="190" t="str">
        <f t="shared" si="75"/>
        <v/>
      </c>
      <c r="C1646" s="16" t="s">
        <v>192</v>
      </c>
      <c r="D1646" s="37">
        <f t="shared" si="77"/>
        <v>5000</v>
      </c>
    </row>
    <row r="1647" spans="1:4" x14ac:dyDescent="0.25">
      <c r="A1647" s="190" t="str">
        <f t="shared" si="76"/>
        <v/>
      </c>
      <c r="B1647" s="190" t="str">
        <f t="shared" si="75"/>
        <v/>
      </c>
      <c r="C1647" s="16" t="s">
        <v>192</v>
      </c>
      <c r="D1647" s="37">
        <f t="shared" si="77"/>
        <v>5000</v>
      </c>
    </row>
    <row r="1648" spans="1:4" x14ac:dyDescent="0.25">
      <c r="A1648" s="190" t="str">
        <f t="shared" si="76"/>
        <v/>
      </c>
      <c r="B1648" s="190" t="str">
        <f t="shared" si="75"/>
        <v/>
      </c>
      <c r="C1648" s="16" t="s">
        <v>192</v>
      </c>
      <c r="D1648" s="37">
        <f t="shared" si="77"/>
        <v>5000</v>
      </c>
    </row>
    <row r="1649" spans="1:4" x14ac:dyDescent="0.25">
      <c r="A1649" s="190" t="str">
        <f t="shared" si="76"/>
        <v/>
      </c>
      <c r="B1649" s="190" t="str">
        <f t="shared" si="75"/>
        <v/>
      </c>
      <c r="C1649" s="16" t="s">
        <v>192</v>
      </c>
      <c r="D1649" s="37">
        <f t="shared" si="77"/>
        <v>5000</v>
      </c>
    </row>
    <row r="1650" spans="1:4" x14ac:dyDescent="0.25">
      <c r="A1650" s="190" t="str">
        <f t="shared" si="76"/>
        <v/>
      </c>
      <c r="B1650" s="190" t="str">
        <f t="shared" si="75"/>
        <v/>
      </c>
      <c r="C1650" s="16" t="s">
        <v>192</v>
      </c>
      <c r="D1650" s="37">
        <f t="shared" si="77"/>
        <v>5000</v>
      </c>
    </row>
    <row r="1651" spans="1:4" x14ac:dyDescent="0.25">
      <c r="A1651" s="190" t="str">
        <f t="shared" si="76"/>
        <v/>
      </c>
      <c r="B1651" s="190" t="str">
        <f t="shared" si="75"/>
        <v/>
      </c>
      <c r="C1651" s="16" t="s">
        <v>192</v>
      </c>
      <c r="D1651" s="37">
        <f t="shared" si="77"/>
        <v>5000</v>
      </c>
    </row>
    <row r="1652" spans="1:4" x14ac:dyDescent="0.25">
      <c r="A1652" s="190" t="str">
        <f t="shared" si="76"/>
        <v/>
      </c>
      <c r="B1652" s="190" t="str">
        <f t="shared" si="75"/>
        <v/>
      </c>
      <c r="C1652" s="16" t="s">
        <v>192</v>
      </c>
      <c r="D1652" s="37">
        <f t="shared" si="77"/>
        <v>5000</v>
      </c>
    </row>
    <row r="1653" spans="1:4" x14ac:dyDescent="0.25">
      <c r="A1653" s="190" t="str">
        <f t="shared" si="76"/>
        <v/>
      </c>
      <c r="B1653" s="190" t="str">
        <f t="shared" si="75"/>
        <v/>
      </c>
      <c r="C1653" s="16" t="s">
        <v>192</v>
      </c>
      <c r="D1653" s="37">
        <f t="shared" si="77"/>
        <v>5000</v>
      </c>
    </row>
    <row r="1654" spans="1:4" x14ac:dyDescent="0.25">
      <c r="A1654" s="190" t="str">
        <f t="shared" si="76"/>
        <v/>
      </c>
      <c r="B1654" s="190" t="str">
        <f t="shared" si="75"/>
        <v/>
      </c>
      <c r="C1654" s="16" t="s">
        <v>192</v>
      </c>
      <c r="D1654" s="37">
        <f t="shared" si="77"/>
        <v>5000</v>
      </c>
    </row>
    <row r="1655" spans="1:4" x14ac:dyDescent="0.25">
      <c r="A1655" s="190" t="str">
        <f t="shared" si="76"/>
        <v/>
      </c>
      <c r="B1655" s="190" t="str">
        <f t="shared" si="75"/>
        <v/>
      </c>
      <c r="C1655" s="16" t="s">
        <v>192</v>
      </c>
      <c r="D1655" s="37">
        <f t="shared" si="77"/>
        <v>5000</v>
      </c>
    </row>
    <row r="1656" spans="1:4" x14ac:dyDescent="0.25">
      <c r="A1656" s="190" t="str">
        <f t="shared" si="76"/>
        <v/>
      </c>
      <c r="B1656" s="190" t="str">
        <f t="shared" si="75"/>
        <v/>
      </c>
      <c r="C1656" s="16" t="s">
        <v>192</v>
      </c>
      <c r="D1656" s="37">
        <f t="shared" si="77"/>
        <v>5000</v>
      </c>
    </row>
    <row r="1657" spans="1:4" x14ac:dyDescent="0.25">
      <c r="A1657" s="190" t="str">
        <f t="shared" si="76"/>
        <v/>
      </c>
      <c r="B1657" s="190" t="str">
        <f t="shared" si="75"/>
        <v/>
      </c>
      <c r="C1657" s="16" t="s">
        <v>192</v>
      </c>
      <c r="D1657" s="37">
        <f t="shared" si="77"/>
        <v>5000</v>
      </c>
    </row>
    <row r="1658" spans="1:4" x14ac:dyDescent="0.25">
      <c r="A1658" s="190" t="str">
        <f t="shared" si="76"/>
        <v/>
      </c>
      <c r="B1658" s="190" t="str">
        <f t="shared" si="75"/>
        <v/>
      </c>
      <c r="C1658" s="16" t="s">
        <v>192</v>
      </c>
      <c r="D1658" s="37">
        <f t="shared" si="77"/>
        <v>5000</v>
      </c>
    </row>
    <row r="1659" spans="1:4" x14ac:dyDescent="0.25">
      <c r="A1659" s="190" t="str">
        <f t="shared" si="76"/>
        <v/>
      </c>
      <c r="B1659" s="190" t="str">
        <f t="shared" si="75"/>
        <v/>
      </c>
      <c r="C1659" s="16" t="s">
        <v>192</v>
      </c>
      <c r="D1659" s="37">
        <f t="shared" si="77"/>
        <v>5000</v>
      </c>
    </row>
    <row r="1660" spans="1:4" x14ac:dyDescent="0.25">
      <c r="A1660" s="190" t="str">
        <f t="shared" si="76"/>
        <v/>
      </c>
      <c r="B1660" s="190" t="str">
        <f t="shared" si="75"/>
        <v/>
      </c>
      <c r="C1660" s="16" t="s">
        <v>192</v>
      </c>
      <c r="D1660" s="37">
        <f t="shared" si="77"/>
        <v>5000</v>
      </c>
    </row>
    <row r="1661" spans="1:4" x14ac:dyDescent="0.25">
      <c r="A1661" s="190" t="str">
        <f t="shared" si="76"/>
        <v/>
      </c>
      <c r="B1661" s="190" t="str">
        <f t="shared" si="75"/>
        <v/>
      </c>
      <c r="C1661" s="16" t="s">
        <v>192</v>
      </c>
      <c r="D1661" s="37">
        <f t="shared" si="77"/>
        <v>5000</v>
      </c>
    </row>
    <row r="1662" spans="1:4" x14ac:dyDescent="0.25">
      <c r="A1662" s="190" t="str">
        <f t="shared" si="76"/>
        <v/>
      </c>
      <c r="B1662" s="190" t="str">
        <f t="shared" si="75"/>
        <v/>
      </c>
      <c r="C1662" s="16" t="s">
        <v>192</v>
      </c>
      <c r="D1662" s="37">
        <f t="shared" si="77"/>
        <v>5000</v>
      </c>
    </row>
    <row r="1663" spans="1:4" x14ac:dyDescent="0.25">
      <c r="A1663" s="190" t="str">
        <f t="shared" si="76"/>
        <v/>
      </c>
      <c r="B1663" s="190" t="str">
        <f t="shared" si="75"/>
        <v/>
      </c>
      <c r="C1663" s="16" t="s">
        <v>192</v>
      </c>
      <c r="D1663" s="37">
        <f t="shared" si="77"/>
        <v>5000</v>
      </c>
    </row>
    <row r="1664" spans="1:4" x14ac:dyDescent="0.25">
      <c r="A1664" s="190" t="str">
        <f t="shared" si="76"/>
        <v/>
      </c>
      <c r="B1664" s="190" t="str">
        <f t="shared" si="75"/>
        <v/>
      </c>
      <c r="C1664" s="16" t="s">
        <v>192</v>
      </c>
      <c r="D1664" s="37">
        <f t="shared" si="77"/>
        <v>5000</v>
      </c>
    </row>
    <row r="1665" spans="1:4" x14ac:dyDescent="0.25">
      <c r="A1665" s="190" t="str">
        <f t="shared" si="76"/>
        <v/>
      </c>
      <c r="B1665" s="190" t="str">
        <f t="shared" si="75"/>
        <v/>
      </c>
      <c r="C1665" s="16" t="s">
        <v>192</v>
      </c>
      <c r="D1665" s="37">
        <f t="shared" si="77"/>
        <v>5000</v>
      </c>
    </row>
    <row r="1666" spans="1:4" x14ac:dyDescent="0.25">
      <c r="A1666" s="190" t="str">
        <f t="shared" si="76"/>
        <v/>
      </c>
      <c r="B1666" s="190" t="str">
        <f t="shared" si="75"/>
        <v/>
      </c>
      <c r="C1666" s="16" t="s">
        <v>192</v>
      </c>
      <c r="D1666" s="37">
        <f t="shared" si="77"/>
        <v>5000</v>
      </c>
    </row>
    <row r="1667" spans="1:4" x14ac:dyDescent="0.25">
      <c r="A1667" s="190" t="str">
        <f t="shared" si="76"/>
        <v/>
      </c>
      <c r="B1667" s="190" t="str">
        <f t="shared" si="75"/>
        <v/>
      </c>
      <c r="C1667" s="16" t="s">
        <v>192</v>
      </c>
      <c r="D1667" s="37">
        <f t="shared" si="77"/>
        <v>5000</v>
      </c>
    </row>
    <row r="1668" spans="1:4" x14ac:dyDescent="0.25">
      <c r="A1668" s="190" t="str">
        <f t="shared" si="76"/>
        <v/>
      </c>
      <c r="B1668" s="190" t="str">
        <f t="shared" si="75"/>
        <v/>
      </c>
      <c r="C1668" s="16" t="s">
        <v>192</v>
      </c>
      <c r="D1668" s="37">
        <f t="shared" si="77"/>
        <v>5000</v>
      </c>
    </row>
    <row r="1669" spans="1:4" x14ac:dyDescent="0.25">
      <c r="A1669" s="190" t="str">
        <f t="shared" si="76"/>
        <v/>
      </c>
      <c r="B1669" s="190" t="str">
        <f t="shared" si="75"/>
        <v/>
      </c>
      <c r="C1669" s="16" t="s">
        <v>192</v>
      </c>
      <c r="D1669" s="37">
        <f t="shared" si="77"/>
        <v>5000</v>
      </c>
    </row>
    <row r="1670" spans="1:4" x14ac:dyDescent="0.25">
      <c r="A1670" s="190" t="str">
        <f t="shared" si="76"/>
        <v/>
      </c>
      <c r="B1670" s="190" t="str">
        <f t="shared" si="75"/>
        <v/>
      </c>
      <c r="C1670" s="16" t="s">
        <v>192</v>
      </c>
      <c r="D1670" s="37">
        <f t="shared" si="77"/>
        <v>5000</v>
      </c>
    </row>
    <row r="1671" spans="1:4" x14ac:dyDescent="0.25">
      <c r="A1671" s="190" t="str">
        <f t="shared" si="76"/>
        <v/>
      </c>
      <c r="B1671" s="190" t="str">
        <f t="shared" ref="B1671:B1734" si="78">IF(A1671=1,"JANEIRO",IF(A1671=2,"FEVEREIRO",IF(A1671=3,"MARÇO",IF(A1671=4,"ABRIL",IF(A1671=5,"MAIO",IF(A1671=6,"JUNHO",IF(A1671=7,"JULHO",IF(A1671=8,"AGOSTO",IF(A1671=9,"SETEMBRO",IF(A1671=10,"OUTUBRO",IF(A1671=11,"NOVEMBRO",IF(A1671=12,"DEZEMBRO",""))))))))))))</f>
        <v/>
      </c>
      <c r="C1671" s="16" t="s">
        <v>192</v>
      </c>
      <c r="D1671" s="37">
        <f t="shared" si="77"/>
        <v>5000</v>
      </c>
    </row>
    <row r="1672" spans="1:4" x14ac:dyDescent="0.25">
      <c r="A1672" s="190" t="str">
        <f t="shared" ref="A1672:A1735" si="79">IFERROR(MONTH(C1672),"")</f>
        <v/>
      </c>
      <c r="B1672" s="190" t="str">
        <f t="shared" si="78"/>
        <v/>
      </c>
      <c r="C1672" s="16" t="s">
        <v>192</v>
      </c>
      <c r="D1672" s="37">
        <f t="shared" ref="D1672:D1735" si="80">D1671+F1672</f>
        <v>5000</v>
      </c>
    </row>
    <row r="1673" spans="1:4" x14ac:dyDescent="0.25">
      <c r="A1673" s="190" t="str">
        <f t="shared" si="79"/>
        <v/>
      </c>
      <c r="B1673" s="190" t="str">
        <f t="shared" si="78"/>
        <v/>
      </c>
      <c r="C1673" s="16" t="s">
        <v>192</v>
      </c>
      <c r="D1673" s="37">
        <f t="shared" si="80"/>
        <v>5000</v>
      </c>
    </row>
    <row r="1674" spans="1:4" x14ac:dyDescent="0.25">
      <c r="A1674" s="190" t="str">
        <f t="shared" si="79"/>
        <v/>
      </c>
      <c r="B1674" s="190" t="str">
        <f t="shared" si="78"/>
        <v/>
      </c>
      <c r="C1674" s="16" t="s">
        <v>192</v>
      </c>
      <c r="D1674" s="37">
        <f t="shared" si="80"/>
        <v>5000</v>
      </c>
    </row>
    <row r="1675" spans="1:4" x14ac:dyDescent="0.25">
      <c r="A1675" s="190" t="str">
        <f t="shared" si="79"/>
        <v/>
      </c>
      <c r="B1675" s="190" t="str">
        <f t="shared" si="78"/>
        <v/>
      </c>
      <c r="C1675" s="16" t="s">
        <v>192</v>
      </c>
      <c r="D1675" s="37">
        <f t="shared" si="80"/>
        <v>5000</v>
      </c>
    </row>
    <row r="1676" spans="1:4" x14ac:dyDescent="0.25">
      <c r="A1676" s="190" t="str">
        <f t="shared" si="79"/>
        <v/>
      </c>
      <c r="B1676" s="190" t="str">
        <f t="shared" si="78"/>
        <v/>
      </c>
      <c r="C1676" s="16" t="s">
        <v>192</v>
      </c>
      <c r="D1676" s="37">
        <f t="shared" si="80"/>
        <v>5000</v>
      </c>
    </row>
    <row r="1677" spans="1:4" x14ac:dyDescent="0.25">
      <c r="A1677" s="190" t="str">
        <f t="shared" si="79"/>
        <v/>
      </c>
      <c r="B1677" s="190" t="str">
        <f t="shared" si="78"/>
        <v/>
      </c>
      <c r="C1677" s="16" t="s">
        <v>192</v>
      </c>
      <c r="D1677" s="37">
        <f t="shared" si="80"/>
        <v>5000</v>
      </c>
    </row>
    <row r="1678" spans="1:4" x14ac:dyDescent="0.25">
      <c r="A1678" s="190" t="str">
        <f t="shared" si="79"/>
        <v/>
      </c>
      <c r="B1678" s="190" t="str">
        <f t="shared" si="78"/>
        <v/>
      </c>
      <c r="C1678" s="16" t="s">
        <v>192</v>
      </c>
      <c r="D1678" s="37">
        <f t="shared" si="80"/>
        <v>5000</v>
      </c>
    </row>
    <row r="1679" spans="1:4" x14ac:dyDescent="0.25">
      <c r="A1679" s="190" t="str">
        <f t="shared" si="79"/>
        <v/>
      </c>
      <c r="B1679" s="190" t="str">
        <f t="shared" si="78"/>
        <v/>
      </c>
      <c r="C1679" s="16" t="s">
        <v>192</v>
      </c>
      <c r="D1679" s="37">
        <f t="shared" si="80"/>
        <v>5000</v>
      </c>
    </row>
    <row r="1680" spans="1:4" x14ac:dyDescent="0.25">
      <c r="A1680" s="190" t="str">
        <f t="shared" si="79"/>
        <v/>
      </c>
      <c r="B1680" s="190" t="str">
        <f t="shared" si="78"/>
        <v/>
      </c>
      <c r="C1680" s="16" t="s">
        <v>192</v>
      </c>
      <c r="D1680" s="37">
        <f t="shared" si="80"/>
        <v>5000</v>
      </c>
    </row>
    <row r="1681" spans="1:4" x14ac:dyDescent="0.25">
      <c r="A1681" s="190" t="str">
        <f t="shared" si="79"/>
        <v/>
      </c>
      <c r="B1681" s="190" t="str">
        <f t="shared" si="78"/>
        <v/>
      </c>
      <c r="C1681" s="16" t="s">
        <v>192</v>
      </c>
      <c r="D1681" s="37">
        <f t="shared" si="80"/>
        <v>5000</v>
      </c>
    </row>
    <row r="1682" spans="1:4" x14ac:dyDescent="0.25">
      <c r="A1682" s="190" t="str">
        <f t="shared" si="79"/>
        <v/>
      </c>
      <c r="B1682" s="190" t="str">
        <f t="shared" si="78"/>
        <v/>
      </c>
      <c r="C1682" s="16" t="s">
        <v>192</v>
      </c>
      <c r="D1682" s="37">
        <f t="shared" si="80"/>
        <v>5000</v>
      </c>
    </row>
    <row r="1683" spans="1:4" x14ac:dyDescent="0.25">
      <c r="A1683" s="190" t="str">
        <f t="shared" si="79"/>
        <v/>
      </c>
      <c r="B1683" s="190" t="str">
        <f t="shared" si="78"/>
        <v/>
      </c>
      <c r="C1683" s="16" t="s">
        <v>192</v>
      </c>
      <c r="D1683" s="37">
        <f t="shared" si="80"/>
        <v>5000</v>
      </c>
    </row>
    <row r="1684" spans="1:4" x14ac:dyDescent="0.25">
      <c r="A1684" s="190" t="str">
        <f t="shared" si="79"/>
        <v/>
      </c>
      <c r="B1684" s="190" t="str">
        <f t="shared" si="78"/>
        <v/>
      </c>
      <c r="C1684" s="16" t="s">
        <v>192</v>
      </c>
      <c r="D1684" s="37">
        <f t="shared" si="80"/>
        <v>5000</v>
      </c>
    </row>
    <row r="1685" spans="1:4" x14ac:dyDescent="0.25">
      <c r="A1685" s="190" t="str">
        <f t="shared" si="79"/>
        <v/>
      </c>
      <c r="B1685" s="190" t="str">
        <f t="shared" si="78"/>
        <v/>
      </c>
      <c r="C1685" s="16" t="s">
        <v>192</v>
      </c>
      <c r="D1685" s="37">
        <f t="shared" si="80"/>
        <v>5000</v>
      </c>
    </row>
    <row r="1686" spans="1:4" x14ac:dyDescent="0.25">
      <c r="A1686" s="190" t="str">
        <f t="shared" si="79"/>
        <v/>
      </c>
      <c r="B1686" s="190" t="str">
        <f t="shared" si="78"/>
        <v/>
      </c>
      <c r="C1686" s="16" t="s">
        <v>192</v>
      </c>
      <c r="D1686" s="37">
        <f t="shared" si="80"/>
        <v>5000</v>
      </c>
    </row>
    <row r="1687" spans="1:4" x14ac:dyDescent="0.25">
      <c r="A1687" s="190" t="str">
        <f t="shared" si="79"/>
        <v/>
      </c>
      <c r="B1687" s="190" t="str">
        <f t="shared" si="78"/>
        <v/>
      </c>
      <c r="C1687" s="16" t="s">
        <v>192</v>
      </c>
      <c r="D1687" s="37">
        <f t="shared" si="80"/>
        <v>5000</v>
      </c>
    </row>
    <row r="1688" spans="1:4" x14ac:dyDescent="0.25">
      <c r="A1688" s="190" t="str">
        <f t="shared" si="79"/>
        <v/>
      </c>
      <c r="B1688" s="190" t="str">
        <f t="shared" si="78"/>
        <v/>
      </c>
      <c r="C1688" s="16" t="s">
        <v>192</v>
      </c>
      <c r="D1688" s="37">
        <f t="shared" si="80"/>
        <v>5000</v>
      </c>
    </row>
    <row r="1689" spans="1:4" x14ac:dyDescent="0.25">
      <c r="A1689" s="190" t="str">
        <f t="shared" si="79"/>
        <v/>
      </c>
      <c r="B1689" s="190" t="str">
        <f t="shared" si="78"/>
        <v/>
      </c>
      <c r="C1689" s="16" t="s">
        <v>192</v>
      </c>
      <c r="D1689" s="37">
        <f t="shared" si="80"/>
        <v>5000</v>
      </c>
    </row>
    <row r="1690" spans="1:4" x14ac:dyDescent="0.25">
      <c r="A1690" s="190" t="str">
        <f t="shared" si="79"/>
        <v/>
      </c>
      <c r="B1690" s="190" t="str">
        <f t="shared" si="78"/>
        <v/>
      </c>
      <c r="C1690" s="16" t="s">
        <v>192</v>
      </c>
      <c r="D1690" s="37">
        <f t="shared" si="80"/>
        <v>5000</v>
      </c>
    </row>
    <row r="1691" spans="1:4" x14ac:dyDescent="0.25">
      <c r="A1691" s="190" t="str">
        <f t="shared" si="79"/>
        <v/>
      </c>
      <c r="B1691" s="190" t="str">
        <f t="shared" si="78"/>
        <v/>
      </c>
      <c r="C1691" s="16" t="s">
        <v>192</v>
      </c>
      <c r="D1691" s="37">
        <f t="shared" si="80"/>
        <v>5000</v>
      </c>
    </row>
    <row r="1692" spans="1:4" x14ac:dyDescent="0.25">
      <c r="A1692" s="190" t="str">
        <f t="shared" si="79"/>
        <v/>
      </c>
      <c r="B1692" s="190" t="str">
        <f t="shared" si="78"/>
        <v/>
      </c>
      <c r="C1692" s="16" t="s">
        <v>192</v>
      </c>
      <c r="D1692" s="37">
        <f t="shared" si="80"/>
        <v>5000</v>
      </c>
    </row>
    <row r="1693" spans="1:4" x14ac:dyDescent="0.25">
      <c r="A1693" s="190" t="str">
        <f t="shared" si="79"/>
        <v/>
      </c>
      <c r="B1693" s="190" t="str">
        <f t="shared" si="78"/>
        <v/>
      </c>
      <c r="C1693" s="16" t="s">
        <v>192</v>
      </c>
      <c r="D1693" s="37">
        <f t="shared" si="80"/>
        <v>5000</v>
      </c>
    </row>
    <row r="1694" spans="1:4" x14ac:dyDescent="0.25">
      <c r="A1694" s="190" t="str">
        <f t="shared" si="79"/>
        <v/>
      </c>
      <c r="B1694" s="190" t="str">
        <f t="shared" si="78"/>
        <v/>
      </c>
      <c r="C1694" s="16" t="s">
        <v>192</v>
      </c>
      <c r="D1694" s="37">
        <f t="shared" si="80"/>
        <v>5000</v>
      </c>
    </row>
    <row r="1695" spans="1:4" x14ac:dyDescent="0.25">
      <c r="A1695" s="190" t="str">
        <f t="shared" si="79"/>
        <v/>
      </c>
      <c r="B1695" s="190" t="str">
        <f t="shared" si="78"/>
        <v/>
      </c>
      <c r="C1695" s="16" t="s">
        <v>192</v>
      </c>
      <c r="D1695" s="37">
        <f t="shared" si="80"/>
        <v>5000</v>
      </c>
    </row>
    <row r="1696" spans="1:4" x14ac:dyDescent="0.25">
      <c r="A1696" s="190" t="str">
        <f t="shared" si="79"/>
        <v/>
      </c>
      <c r="B1696" s="190" t="str">
        <f t="shared" si="78"/>
        <v/>
      </c>
      <c r="C1696" s="16" t="s">
        <v>192</v>
      </c>
      <c r="D1696" s="37">
        <f t="shared" si="80"/>
        <v>5000</v>
      </c>
    </row>
    <row r="1697" spans="1:4" x14ac:dyDescent="0.25">
      <c r="A1697" s="190" t="str">
        <f t="shared" si="79"/>
        <v/>
      </c>
      <c r="B1697" s="190" t="str">
        <f t="shared" si="78"/>
        <v/>
      </c>
      <c r="C1697" s="16" t="s">
        <v>192</v>
      </c>
      <c r="D1697" s="37">
        <f t="shared" si="80"/>
        <v>5000</v>
      </c>
    </row>
    <row r="1698" spans="1:4" x14ac:dyDescent="0.25">
      <c r="A1698" s="190" t="str">
        <f t="shared" si="79"/>
        <v/>
      </c>
      <c r="B1698" s="190" t="str">
        <f t="shared" si="78"/>
        <v/>
      </c>
      <c r="C1698" s="16" t="s">
        <v>192</v>
      </c>
      <c r="D1698" s="37">
        <f t="shared" si="80"/>
        <v>5000</v>
      </c>
    </row>
    <row r="1699" spans="1:4" x14ac:dyDescent="0.25">
      <c r="A1699" s="190" t="str">
        <f t="shared" si="79"/>
        <v/>
      </c>
      <c r="B1699" s="190" t="str">
        <f t="shared" si="78"/>
        <v/>
      </c>
      <c r="C1699" s="16" t="s">
        <v>192</v>
      </c>
      <c r="D1699" s="37">
        <f t="shared" si="80"/>
        <v>5000</v>
      </c>
    </row>
    <row r="1700" spans="1:4" x14ac:dyDescent="0.25">
      <c r="A1700" s="190" t="str">
        <f t="shared" si="79"/>
        <v/>
      </c>
      <c r="B1700" s="190" t="str">
        <f t="shared" si="78"/>
        <v/>
      </c>
      <c r="C1700" s="16" t="s">
        <v>192</v>
      </c>
      <c r="D1700" s="37">
        <f t="shared" si="80"/>
        <v>5000</v>
      </c>
    </row>
    <row r="1701" spans="1:4" x14ac:dyDescent="0.25">
      <c r="A1701" s="190" t="str">
        <f t="shared" si="79"/>
        <v/>
      </c>
      <c r="B1701" s="190" t="str">
        <f t="shared" si="78"/>
        <v/>
      </c>
      <c r="C1701" s="16" t="s">
        <v>192</v>
      </c>
      <c r="D1701" s="37">
        <f t="shared" si="80"/>
        <v>5000</v>
      </c>
    </row>
    <row r="1702" spans="1:4" x14ac:dyDescent="0.25">
      <c r="A1702" s="190" t="str">
        <f t="shared" si="79"/>
        <v/>
      </c>
      <c r="B1702" s="190" t="str">
        <f t="shared" si="78"/>
        <v/>
      </c>
      <c r="C1702" s="16" t="s">
        <v>192</v>
      </c>
      <c r="D1702" s="37">
        <f t="shared" si="80"/>
        <v>5000</v>
      </c>
    </row>
    <row r="1703" spans="1:4" x14ac:dyDescent="0.25">
      <c r="A1703" s="190" t="str">
        <f t="shared" si="79"/>
        <v/>
      </c>
      <c r="B1703" s="190" t="str">
        <f t="shared" si="78"/>
        <v/>
      </c>
      <c r="C1703" s="16" t="s">
        <v>192</v>
      </c>
      <c r="D1703" s="37">
        <f t="shared" si="80"/>
        <v>5000</v>
      </c>
    </row>
    <row r="1704" spans="1:4" x14ac:dyDescent="0.25">
      <c r="A1704" s="190" t="str">
        <f t="shared" si="79"/>
        <v/>
      </c>
      <c r="B1704" s="190" t="str">
        <f t="shared" si="78"/>
        <v/>
      </c>
      <c r="C1704" s="16" t="s">
        <v>192</v>
      </c>
      <c r="D1704" s="37">
        <f t="shared" si="80"/>
        <v>5000</v>
      </c>
    </row>
    <row r="1705" spans="1:4" x14ac:dyDescent="0.25">
      <c r="A1705" s="190" t="str">
        <f t="shared" si="79"/>
        <v/>
      </c>
      <c r="B1705" s="190" t="str">
        <f t="shared" si="78"/>
        <v/>
      </c>
      <c r="C1705" s="16" t="s">
        <v>192</v>
      </c>
      <c r="D1705" s="37">
        <f t="shared" si="80"/>
        <v>5000</v>
      </c>
    </row>
    <row r="1706" spans="1:4" x14ac:dyDescent="0.25">
      <c r="A1706" s="190" t="str">
        <f t="shared" si="79"/>
        <v/>
      </c>
      <c r="B1706" s="190" t="str">
        <f t="shared" si="78"/>
        <v/>
      </c>
      <c r="C1706" s="16" t="s">
        <v>192</v>
      </c>
      <c r="D1706" s="37">
        <f t="shared" si="80"/>
        <v>5000</v>
      </c>
    </row>
    <row r="1707" spans="1:4" x14ac:dyDescent="0.25">
      <c r="A1707" s="190" t="str">
        <f t="shared" si="79"/>
        <v/>
      </c>
      <c r="B1707" s="190" t="str">
        <f t="shared" si="78"/>
        <v/>
      </c>
      <c r="C1707" s="16" t="s">
        <v>192</v>
      </c>
      <c r="D1707" s="37">
        <f t="shared" si="80"/>
        <v>5000</v>
      </c>
    </row>
    <row r="1708" spans="1:4" x14ac:dyDescent="0.25">
      <c r="A1708" s="190" t="str">
        <f t="shared" si="79"/>
        <v/>
      </c>
      <c r="B1708" s="190" t="str">
        <f t="shared" si="78"/>
        <v/>
      </c>
      <c r="C1708" s="16" t="s">
        <v>192</v>
      </c>
      <c r="D1708" s="37">
        <f t="shared" si="80"/>
        <v>5000</v>
      </c>
    </row>
    <row r="1709" spans="1:4" x14ac:dyDescent="0.25">
      <c r="A1709" s="190" t="str">
        <f t="shared" si="79"/>
        <v/>
      </c>
      <c r="B1709" s="190" t="str">
        <f t="shared" si="78"/>
        <v/>
      </c>
      <c r="C1709" s="16" t="s">
        <v>192</v>
      </c>
      <c r="D1709" s="37">
        <f t="shared" si="80"/>
        <v>5000</v>
      </c>
    </row>
    <row r="1710" spans="1:4" x14ac:dyDescent="0.25">
      <c r="A1710" s="190" t="str">
        <f t="shared" si="79"/>
        <v/>
      </c>
      <c r="B1710" s="190" t="str">
        <f t="shared" si="78"/>
        <v/>
      </c>
      <c r="C1710" s="16" t="s">
        <v>192</v>
      </c>
      <c r="D1710" s="37">
        <f t="shared" si="80"/>
        <v>5000</v>
      </c>
    </row>
    <row r="1711" spans="1:4" x14ac:dyDescent="0.25">
      <c r="A1711" s="190" t="str">
        <f t="shared" si="79"/>
        <v/>
      </c>
      <c r="B1711" s="190" t="str">
        <f t="shared" si="78"/>
        <v/>
      </c>
      <c r="C1711" s="16" t="s">
        <v>192</v>
      </c>
      <c r="D1711" s="37">
        <f t="shared" si="80"/>
        <v>5000</v>
      </c>
    </row>
    <row r="1712" spans="1:4" x14ac:dyDescent="0.25">
      <c r="A1712" s="190" t="str">
        <f t="shared" si="79"/>
        <v/>
      </c>
      <c r="B1712" s="190" t="str">
        <f t="shared" si="78"/>
        <v/>
      </c>
      <c r="C1712" s="16" t="s">
        <v>192</v>
      </c>
      <c r="D1712" s="37">
        <f t="shared" si="80"/>
        <v>5000</v>
      </c>
    </row>
    <row r="1713" spans="1:4" x14ac:dyDescent="0.25">
      <c r="A1713" s="190" t="str">
        <f t="shared" si="79"/>
        <v/>
      </c>
      <c r="B1713" s="190" t="str">
        <f t="shared" si="78"/>
        <v/>
      </c>
      <c r="C1713" s="16" t="s">
        <v>192</v>
      </c>
      <c r="D1713" s="37">
        <f t="shared" si="80"/>
        <v>5000</v>
      </c>
    </row>
    <row r="1714" spans="1:4" x14ac:dyDescent="0.25">
      <c r="A1714" s="190" t="str">
        <f t="shared" si="79"/>
        <v/>
      </c>
      <c r="B1714" s="190" t="str">
        <f t="shared" si="78"/>
        <v/>
      </c>
      <c r="C1714" s="16" t="s">
        <v>192</v>
      </c>
      <c r="D1714" s="37">
        <f t="shared" si="80"/>
        <v>5000</v>
      </c>
    </row>
    <row r="1715" spans="1:4" x14ac:dyDescent="0.25">
      <c r="A1715" s="190" t="str">
        <f t="shared" si="79"/>
        <v/>
      </c>
      <c r="B1715" s="190" t="str">
        <f t="shared" si="78"/>
        <v/>
      </c>
      <c r="C1715" s="16" t="s">
        <v>192</v>
      </c>
      <c r="D1715" s="37">
        <f t="shared" si="80"/>
        <v>5000</v>
      </c>
    </row>
    <row r="1716" spans="1:4" x14ac:dyDescent="0.25">
      <c r="A1716" s="190" t="str">
        <f t="shared" si="79"/>
        <v/>
      </c>
      <c r="B1716" s="190" t="str">
        <f t="shared" si="78"/>
        <v/>
      </c>
      <c r="C1716" s="16" t="s">
        <v>192</v>
      </c>
      <c r="D1716" s="37">
        <f t="shared" si="80"/>
        <v>5000</v>
      </c>
    </row>
    <row r="1717" spans="1:4" x14ac:dyDescent="0.25">
      <c r="A1717" s="190" t="str">
        <f t="shared" si="79"/>
        <v/>
      </c>
      <c r="B1717" s="190" t="str">
        <f t="shared" si="78"/>
        <v/>
      </c>
      <c r="C1717" s="16" t="s">
        <v>192</v>
      </c>
      <c r="D1717" s="37">
        <f t="shared" si="80"/>
        <v>5000</v>
      </c>
    </row>
    <row r="1718" spans="1:4" x14ac:dyDescent="0.25">
      <c r="A1718" s="190" t="str">
        <f t="shared" si="79"/>
        <v/>
      </c>
      <c r="B1718" s="190" t="str">
        <f t="shared" si="78"/>
        <v/>
      </c>
      <c r="C1718" s="16" t="s">
        <v>192</v>
      </c>
      <c r="D1718" s="37">
        <f t="shared" si="80"/>
        <v>5000</v>
      </c>
    </row>
    <row r="1719" spans="1:4" x14ac:dyDescent="0.25">
      <c r="A1719" s="190" t="str">
        <f t="shared" si="79"/>
        <v/>
      </c>
      <c r="B1719" s="190" t="str">
        <f t="shared" si="78"/>
        <v/>
      </c>
      <c r="C1719" s="16" t="s">
        <v>192</v>
      </c>
      <c r="D1719" s="37">
        <f t="shared" si="80"/>
        <v>5000</v>
      </c>
    </row>
    <row r="1720" spans="1:4" x14ac:dyDescent="0.25">
      <c r="A1720" s="190" t="str">
        <f t="shared" si="79"/>
        <v/>
      </c>
      <c r="B1720" s="190" t="str">
        <f t="shared" si="78"/>
        <v/>
      </c>
      <c r="C1720" s="16" t="s">
        <v>192</v>
      </c>
      <c r="D1720" s="37">
        <f t="shared" si="80"/>
        <v>5000</v>
      </c>
    </row>
    <row r="1721" spans="1:4" x14ac:dyDescent="0.25">
      <c r="A1721" s="190" t="str">
        <f t="shared" si="79"/>
        <v/>
      </c>
      <c r="B1721" s="190" t="str">
        <f t="shared" si="78"/>
        <v/>
      </c>
      <c r="C1721" s="16" t="s">
        <v>192</v>
      </c>
      <c r="D1721" s="37">
        <f t="shared" si="80"/>
        <v>5000</v>
      </c>
    </row>
    <row r="1722" spans="1:4" x14ac:dyDescent="0.25">
      <c r="A1722" s="190" t="str">
        <f t="shared" si="79"/>
        <v/>
      </c>
      <c r="B1722" s="190" t="str">
        <f t="shared" si="78"/>
        <v/>
      </c>
      <c r="C1722" s="16" t="s">
        <v>192</v>
      </c>
      <c r="D1722" s="37">
        <f t="shared" si="80"/>
        <v>5000</v>
      </c>
    </row>
    <row r="1723" spans="1:4" x14ac:dyDescent="0.25">
      <c r="A1723" s="190" t="str">
        <f t="shared" si="79"/>
        <v/>
      </c>
      <c r="B1723" s="190" t="str">
        <f t="shared" si="78"/>
        <v/>
      </c>
      <c r="C1723" s="16" t="s">
        <v>192</v>
      </c>
      <c r="D1723" s="37">
        <f t="shared" si="80"/>
        <v>5000</v>
      </c>
    </row>
    <row r="1724" spans="1:4" x14ac:dyDescent="0.25">
      <c r="A1724" s="190" t="str">
        <f t="shared" si="79"/>
        <v/>
      </c>
      <c r="B1724" s="190" t="str">
        <f t="shared" si="78"/>
        <v/>
      </c>
      <c r="C1724" s="16" t="s">
        <v>192</v>
      </c>
      <c r="D1724" s="37">
        <f t="shared" si="80"/>
        <v>5000</v>
      </c>
    </row>
    <row r="1725" spans="1:4" x14ac:dyDescent="0.25">
      <c r="A1725" s="190" t="str">
        <f t="shared" si="79"/>
        <v/>
      </c>
      <c r="B1725" s="190" t="str">
        <f t="shared" si="78"/>
        <v/>
      </c>
      <c r="C1725" s="16" t="s">
        <v>192</v>
      </c>
      <c r="D1725" s="37">
        <f t="shared" si="80"/>
        <v>5000</v>
      </c>
    </row>
    <row r="1726" spans="1:4" x14ac:dyDescent="0.25">
      <c r="A1726" s="190" t="str">
        <f t="shared" si="79"/>
        <v/>
      </c>
      <c r="B1726" s="190" t="str">
        <f t="shared" si="78"/>
        <v/>
      </c>
      <c r="C1726" s="16" t="s">
        <v>192</v>
      </c>
      <c r="D1726" s="37">
        <f t="shared" si="80"/>
        <v>5000</v>
      </c>
    </row>
    <row r="1727" spans="1:4" x14ac:dyDescent="0.25">
      <c r="A1727" s="190" t="str">
        <f t="shared" si="79"/>
        <v/>
      </c>
      <c r="B1727" s="190" t="str">
        <f t="shared" si="78"/>
        <v/>
      </c>
      <c r="C1727" s="16" t="s">
        <v>192</v>
      </c>
      <c r="D1727" s="37">
        <f t="shared" si="80"/>
        <v>5000</v>
      </c>
    </row>
    <row r="1728" spans="1:4" x14ac:dyDescent="0.25">
      <c r="A1728" s="190" t="str">
        <f t="shared" si="79"/>
        <v/>
      </c>
      <c r="B1728" s="190" t="str">
        <f t="shared" si="78"/>
        <v/>
      </c>
      <c r="C1728" s="16" t="s">
        <v>192</v>
      </c>
      <c r="D1728" s="37">
        <f t="shared" si="80"/>
        <v>5000</v>
      </c>
    </row>
    <row r="1729" spans="1:4" x14ac:dyDescent="0.25">
      <c r="A1729" s="190" t="str">
        <f t="shared" si="79"/>
        <v/>
      </c>
      <c r="B1729" s="190" t="str">
        <f t="shared" si="78"/>
        <v/>
      </c>
      <c r="C1729" s="16" t="s">
        <v>192</v>
      </c>
      <c r="D1729" s="37">
        <f t="shared" si="80"/>
        <v>5000</v>
      </c>
    </row>
    <row r="1730" spans="1:4" x14ac:dyDescent="0.25">
      <c r="A1730" s="190" t="str">
        <f t="shared" si="79"/>
        <v/>
      </c>
      <c r="B1730" s="190" t="str">
        <f t="shared" si="78"/>
        <v/>
      </c>
      <c r="C1730" s="16" t="s">
        <v>192</v>
      </c>
      <c r="D1730" s="37">
        <f t="shared" si="80"/>
        <v>5000</v>
      </c>
    </row>
    <row r="1731" spans="1:4" x14ac:dyDescent="0.25">
      <c r="A1731" s="190" t="str">
        <f t="shared" si="79"/>
        <v/>
      </c>
      <c r="B1731" s="190" t="str">
        <f t="shared" si="78"/>
        <v/>
      </c>
      <c r="C1731" s="16" t="s">
        <v>192</v>
      </c>
      <c r="D1731" s="37">
        <f t="shared" si="80"/>
        <v>5000</v>
      </c>
    </row>
    <row r="1732" spans="1:4" x14ac:dyDescent="0.25">
      <c r="A1732" s="190" t="str">
        <f t="shared" si="79"/>
        <v/>
      </c>
      <c r="B1732" s="190" t="str">
        <f t="shared" si="78"/>
        <v/>
      </c>
      <c r="C1732" s="16" t="s">
        <v>192</v>
      </c>
      <c r="D1732" s="37">
        <f t="shared" si="80"/>
        <v>5000</v>
      </c>
    </row>
    <row r="1733" spans="1:4" x14ac:dyDescent="0.25">
      <c r="A1733" s="190" t="str">
        <f t="shared" si="79"/>
        <v/>
      </c>
      <c r="B1733" s="190" t="str">
        <f t="shared" si="78"/>
        <v/>
      </c>
      <c r="C1733" s="16" t="s">
        <v>192</v>
      </c>
      <c r="D1733" s="37">
        <f t="shared" si="80"/>
        <v>5000</v>
      </c>
    </row>
    <row r="1734" spans="1:4" x14ac:dyDescent="0.25">
      <c r="A1734" s="190" t="str">
        <f t="shared" si="79"/>
        <v/>
      </c>
      <c r="B1734" s="190" t="str">
        <f t="shared" si="78"/>
        <v/>
      </c>
      <c r="C1734" s="16" t="s">
        <v>192</v>
      </c>
      <c r="D1734" s="37">
        <f t="shared" si="80"/>
        <v>5000</v>
      </c>
    </row>
    <row r="1735" spans="1:4" x14ac:dyDescent="0.25">
      <c r="A1735" s="190" t="str">
        <f t="shared" si="79"/>
        <v/>
      </c>
      <c r="B1735" s="190" t="str">
        <f t="shared" ref="B1735:B1798" si="81">IF(A1735=1,"JANEIRO",IF(A1735=2,"FEVEREIRO",IF(A1735=3,"MARÇO",IF(A1735=4,"ABRIL",IF(A1735=5,"MAIO",IF(A1735=6,"JUNHO",IF(A1735=7,"JULHO",IF(A1735=8,"AGOSTO",IF(A1735=9,"SETEMBRO",IF(A1735=10,"OUTUBRO",IF(A1735=11,"NOVEMBRO",IF(A1735=12,"DEZEMBRO",""))))))))))))</f>
        <v/>
      </c>
      <c r="C1735" s="16" t="s">
        <v>192</v>
      </c>
      <c r="D1735" s="37">
        <f t="shared" si="80"/>
        <v>5000</v>
      </c>
    </row>
    <row r="1736" spans="1:4" x14ac:dyDescent="0.25">
      <c r="A1736" s="190" t="str">
        <f t="shared" ref="A1736:A1799" si="82">IFERROR(MONTH(C1736),"")</f>
        <v/>
      </c>
      <c r="B1736" s="190" t="str">
        <f t="shared" si="81"/>
        <v/>
      </c>
      <c r="C1736" s="16" t="s">
        <v>192</v>
      </c>
      <c r="D1736" s="37">
        <f t="shared" ref="D1736:D1799" si="83">D1735+F1736</f>
        <v>5000</v>
      </c>
    </row>
    <row r="1737" spans="1:4" x14ac:dyDescent="0.25">
      <c r="A1737" s="190" t="str">
        <f t="shared" si="82"/>
        <v/>
      </c>
      <c r="B1737" s="190" t="str">
        <f t="shared" si="81"/>
        <v/>
      </c>
      <c r="C1737" s="16" t="s">
        <v>192</v>
      </c>
      <c r="D1737" s="37">
        <f t="shared" si="83"/>
        <v>5000</v>
      </c>
    </row>
    <row r="1738" spans="1:4" x14ac:dyDescent="0.25">
      <c r="A1738" s="190" t="str">
        <f t="shared" si="82"/>
        <v/>
      </c>
      <c r="B1738" s="190" t="str">
        <f t="shared" si="81"/>
        <v/>
      </c>
      <c r="C1738" s="16" t="s">
        <v>192</v>
      </c>
      <c r="D1738" s="37">
        <f t="shared" si="83"/>
        <v>5000</v>
      </c>
    </row>
    <row r="1739" spans="1:4" x14ac:dyDescent="0.25">
      <c r="A1739" s="190" t="str">
        <f t="shared" si="82"/>
        <v/>
      </c>
      <c r="B1739" s="190" t="str">
        <f t="shared" si="81"/>
        <v/>
      </c>
      <c r="C1739" s="16" t="s">
        <v>192</v>
      </c>
      <c r="D1739" s="37">
        <f t="shared" si="83"/>
        <v>5000</v>
      </c>
    </row>
    <row r="1740" spans="1:4" x14ac:dyDescent="0.25">
      <c r="A1740" s="190" t="str">
        <f t="shared" si="82"/>
        <v/>
      </c>
      <c r="B1740" s="190" t="str">
        <f t="shared" si="81"/>
        <v/>
      </c>
      <c r="C1740" s="16" t="s">
        <v>192</v>
      </c>
      <c r="D1740" s="37">
        <f t="shared" si="83"/>
        <v>5000</v>
      </c>
    </row>
    <row r="1741" spans="1:4" x14ac:dyDescent="0.25">
      <c r="A1741" s="190" t="str">
        <f t="shared" si="82"/>
        <v/>
      </c>
      <c r="B1741" s="190" t="str">
        <f t="shared" si="81"/>
        <v/>
      </c>
      <c r="C1741" s="16" t="s">
        <v>192</v>
      </c>
      <c r="D1741" s="37">
        <f t="shared" si="83"/>
        <v>5000</v>
      </c>
    </row>
    <row r="1742" spans="1:4" x14ac:dyDescent="0.25">
      <c r="A1742" s="190" t="str">
        <f t="shared" si="82"/>
        <v/>
      </c>
      <c r="B1742" s="190" t="str">
        <f t="shared" si="81"/>
        <v/>
      </c>
      <c r="C1742" s="16" t="s">
        <v>192</v>
      </c>
      <c r="D1742" s="37">
        <f t="shared" si="83"/>
        <v>5000</v>
      </c>
    </row>
    <row r="1743" spans="1:4" x14ac:dyDescent="0.25">
      <c r="A1743" s="190" t="str">
        <f t="shared" si="82"/>
        <v/>
      </c>
      <c r="B1743" s="190" t="str">
        <f t="shared" si="81"/>
        <v/>
      </c>
      <c r="C1743" s="16" t="s">
        <v>192</v>
      </c>
      <c r="D1743" s="37">
        <f t="shared" si="83"/>
        <v>5000</v>
      </c>
    </row>
    <row r="1744" spans="1:4" x14ac:dyDescent="0.25">
      <c r="A1744" s="190" t="str">
        <f t="shared" si="82"/>
        <v/>
      </c>
      <c r="B1744" s="190" t="str">
        <f t="shared" si="81"/>
        <v/>
      </c>
      <c r="C1744" s="16" t="s">
        <v>192</v>
      </c>
      <c r="D1744" s="37">
        <f t="shared" si="83"/>
        <v>5000</v>
      </c>
    </row>
    <row r="1745" spans="1:4" x14ac:dyDescent="0.25">
      <c r="A1745" s="190" t="str">
        <f t="shared" si="82"/>
        <v/>
      </c>
      <c r="B1745" s="190" t="str">
        <f t="shared" si="81"/>
        <v/>
      </c>
      <c r="C1745" s="16" t="s">
        <v>192</v>
      </c>
      <c r="D1745" s="37">
        <f t="shared" si="83"/>
        <v>5000</v>
      </c>
    </row>
    <row r="1746" spans="1:4" x14ac:dyDescent="0.25">
      <c r="A1746" s="190" t="str">
        <f t="shared" si="82"/>
        <v/>
      </c>
      <c r="B1746" s="190" t="str">
        <f t="shared" si="81"/>
        <v/>
      </c>
      <c r="C1746" s="16" t="s">
        <v>192</v>
      </c>
      <c r="D1746" s="37">
        <f t="shared" si="83"/>
        <v>5000</v>
      </c>
    </row>
    <row r="1747" spans="1:4" x14ac:dyDescent="0.25">
      <c r="A1747" s="190" t="str">
        <f t="shared" si="82"/>
        <v/>
      </c>
      <c r="B1747" s="190" t="str">
        <f t="shared" si="81"/>
        <v/>
      </c>
      <c r="C1747" s="16" t="s">
        <v>192</v>
      </c>
      <c r="D1747" s="37">
        <f t="shared" si="83"/>
        <v>5000</v>
      </c>
    </row>
    <row r="1748" spans="1:4" x14ac:dyDescent="0.25">
      <c r="A1748" s="190" t="str">
        <f t="shared" si="82"/>
        <v/>
      </c>
      <c r="B1748" s="190" t="str">
        <f t="shared" si="81"/>
        <v/>
      </c>
      <c r="C1748" s="16" t="s">
        <v>192</v>
      </c>
      <c r="D1748" s="37">
        <f t="shared" si="83"/>
        <v>5000</v>
      </c>
    </row>
    <row r="1749" spans="1:4" x14ac:dyDescent="0.25">
      <c r="A1749" s="190" t="str">
        <f t="shared" si="82"/>
        <v/>
      </c>
      <c r="B1749" s="190" t="str">
        <f t="shared" si="81"/>
        <v/>
      </c>
      <c r="C1749" s="16" t="s">
        <v>192</v>
      </c>
      <c r="D1749" s="37">
        <f t="shared" si="83"/>
        <v>5000</v>
      </c>
    </row>
    <row r="1750" spans="1:4" x14ac:dyDescent="0.25">
      <c r="A1750" s="190" t="str">
        <f t="shared" si="82"/>
        <v/>
      </c>
      <c r="B1750" s="190" t="str">
        <f t="shared" si="81"/>
        <v/>
      </c>
      <c r="C1750" s="16" t="s">
        <v>192</v>
      </c>
      <c r="D1750" s="37">
        <f t="shared" si="83"/>
        <v>5000</v>
      </c>
    </row>
    <row r="1751" spans="1:4" x14ac:dyDescent="0.25">
      <c r="A1751" s="190" t="str">
        <f t="shared" si="82"/>
        <v/>
      </c>
      <c r="B1751" s="190" t="str">
        <f t="shared" si="81"/>
        <v/>
      </c>
      <c r="C1751" s="16" t="s">
        <v>192</v>
      </c>
      <c r="D1751" s="37">
        <f t="shared" si="83"/>
        <v>5000</v>
      </c>
    </row>
    <row r="1752" spans="1:4" x14ac:dyDescent="0.25">
      <c r="A1752" s="190" t="str">
        <f t="shared" si="82"/>
        <v/>
      </c>
      <c r="B1752" s="190" t="str">
        <f t="shared" si="81"/>
        <v/>
      </c>
      <c r="C1752" s="16" t="s">
        <v>192</v>
      </c>
      <c r="D1752" s="37">
        <f t="shared" si="83"/>
        <v>5000</v>
      </c>
    </row>
    <row r="1753" spans="1:4" x14ac:dyDescent="0.25">
      <c r="A1753" s="190" t="str">
        <f t="shared" si="82"/>
        <v/>
      </c>
      <c r="B1753" s="190" t="str">
        <f t="shared" si="81"/>
        <v/>
      </c>
      <c r="C1753" s="16" t="s">
        <v>192</v>
      </c>
      <c r="D1753" s="37">
        <f t="shared" si="83"/>
        <v>5000</v>
      </c>
    </row>
    <row r="1754" spans="1:4" x14ac:dyDescent="0.25">
      <c r="A1754" s="190" t="str">
        <f t="shared" si="82"/>
        <v/>
      </c>
      <c r="B1754" s="190" t="str">
        <f t="shared" si="81"/>
        <v/>
      </c>
      <c r="C1754" s="16" t="s">
        <v>192</v>
      </c>
      <c r="D1754" s="37">
        <f t="shared" si="83"/>
        <v>5000</v>
      </c>
    </row>
    <row r="1755" spans="1:4" x14ac:dyDescent="0.25">
      <c r="A1755" s="190" t="str">
        <f t="shared" si="82"/>
        <v/>
      </c>
      <c r="B1755" s="190" t="str">
        <f t="shared" si="81"/>
        <v/>
      </c>
      <c r="C1755" s="16" t="s">
        <v>192</v>
      </c>
      <c r="D1755" s="37">
        <f t="shared" si="83"/>
        <v>5000</v>
      </c>
    </row>
    <row r="1756" spans="1:4" x14ac:dyDescent="0.25">
      <c r="A1756" s="190" t="str">
        <f t="shared" si="82"/>
        <v/>
      </c>
      <c r="B1756" s="190" t="str">
        <f t="shared" si="81"/>
        <v/>
      </c>
      <c r="C1756" s="16" t="s">
        <v>192</v>
      </c>
      <c r="D1756" s="37">
        <f t="shared" si="83"/>
        <v>5000</v>
      </c>
    </row>
    <row r="1757" spans="1:4" x14ac:dyDescent="0.25">
      <c r="A1757" s="190" t="str">
        <f t="shared" si="82"/>
        <v/>
      </c>
      <c r="B1757" s="190" t="str">
        <f t="shared" si="81"/>
        <v/>
      </c>
      <c r="C1757" s="16" t="s">
        <v>192</v>
      </c>
      <c r="D1757" s="37">
        <f t="shared" si="83"/>
        <v>5000</v>
      </c>
    </row>
    <row r="1758" spans="1:4" x14ac:dyDescent="0.25">
      <c r="A1758" s="190" t="str">
        <f t="shared" si="82"/>
        <v/>
      </c>
      <c r="B1758" s="190" t="str">
        <f t="shared" si="81"/>
        <v/>
      </c>
      <c r="C1758" s="16" t="s">
        <v>192</v>
      </c>
      <c r="D1758" s="37">
        <f t="shared" si="83"/>
        <v>5000</v>
      </c>
    </row>
    <row r="1759" spans="1:4" x14ac:dyDescent="0.25">
      <c r="A1759" s="190" t="str">
        <f t="shared" si="82"/>
        <v/>
      </c>
      <c r="B1759" s="190" t="str">
        <f t="shared" si="81"/>
        <v/>
      </c>
      <c r="C1759" s="16" t="s">
        <v>192</v>
      </c>
      <c r="D1759" s="37">
        <f t="shared" si="83"/>
        <v>5000</v>
      </c>
    </row>
    <row r="1760" spans="1:4" x14ac:dyDescent="0.25">
      <c r="A1760" s="190" t="str">
        <f t="shared" si="82"/>
        <v/>
      </c>
      <c r="B1760" s="190" t="str">
        <f t="shared" si="81"/>
        <v/>
      </c>
      <c r="C1760" s="16" t="s">
        <v>192</v>
      </c>
      <c r="D1760" s="37">
        <f t="shared" si="83"/>
        <v>5000</v>
      </c>
    </row>
    <row r="1761" spans="1:4" x14ac:dyDescent="0.25">
      <c r="A1761" s="190" t="str">
        <f t="shared" si="82"/>
        <v/>
      </c>
      <c r="B1761" s="190" t="str">
        <f t="shared" si="81"/>
        <v/>
      </c>
      <c r="C1761" s="16" t="s">
        <v>192</v>
      </c>
      <c r="D1761" s="37">
        <f t="shared" si="83"/>
        <v>5000</v>
      </c>
    </row>
    <row r="1762" spans="1:4" x14ac:dyDescent="0.25">
      <c r="A1762" s="190" t="str">
        <f t="shared" si="82"/>
        <v/>
      </c>
      <c r="B1762" s="190" t="str">
        <f t="shared" si="81"/>
        <v/>
      </c>
      <c r="C1762" s="16" t="s">
        <v>192</v>
      </c>
      <c r="D1762" s="37">
        <f t="shared" si="83"/>
        <v>5000</v>
      </c>
    </row>
    <row r="1763" spans="1:4" x14ac:dyDescent="0.25">
      <c r="A1763" s="190" t="str">
        <f t="shared" si="82"/>
        <v/>
      </c>
      <c r="B1763" s="190" t="str">
        <f t="shared" si="81"/>
        <v/>
      </c>
      <c r="C1763" s="16" t="s">
        <v>192</v>
      </c>
      <c r="D1763" s="37">
        <f t="shared" si="83"/>
        <v>5000</v>
      </c>
    </row>
    <row r="1764" spans="1:4" x14ac:dyDescent="0.25">
      <c r="A1764" s="190" t="str">
        <f t="shared" si="82"/>
        <v/>
      </c>
      <c r="B1764" s="190" t="str">
        <f t="shared" si="81"/>
        <v/>
      </c>
      <c r="C1764" s="16" t="s">
        <v>192</v>
      </c>
      <c r="D1764" s="37">
        <f t="shared" si="83"/>
        <v>5000</v>
      </c>
    </row>
    <row r="1765" spans="1:4" x14ac:dyDescent="0.25">
      <c r="A1765" s="190" t="str">
        <f t="shared" si="82"/>
        <v/>
      </c>
      <c r="B1765" s="190" t="str">
        <f t="shared" si="81"/>
        <v/>
      </c>
      <c r="C1765" s="16" t="s">
        <v>192</v>
      </c>
      <c r="D1765" s="37">
        <f t="shared" si="83"/>
        <v>5000</v>
      </c>
    </row>
    <row r="1766" spans="1:4" x14ac:dyDescent="0.25">
      <c r="A1766" s="190" t="str">
        <f t="shared" si="82"/>
        <v/>
      </c>
      <c r="B1766" s="190" t="str">
        <f t="shared" si="81"/>
        <v/>
      </c>
      <c r="C1766" s="16" t="s">
        <v>192</v>
      </c>
      <c r="D1766" s="37">
        <f t="shared" si="83"/>
        <v>5000</v>
      </c>
    </row>
    <row r="1767" spans="1:4" x14ac:dyDescent="0.25">
      <c r="A1767" s="190" t="str">
        <f t="shared" si="82"/>
        <v/>
      </c>
      <c r="B1767" s="190" t="str">
        <f t="shared" si="81"/>
        <v/>
      </c>
      <c r="C1767" s="16" t="s">
        <v>192</v>
      </c>
      <c r="D1767" s="37">
        <f t="shared" si="83"/>
        <v>5000</v>
      </c>
    </row>
    <row r="1768" spans="1:4" x14ac:dyDescent="0.25">
      <c r="A1768" s="190" t="str">
        <f t="shared" si="82"/>
        <v/>
      </c>
      <c r="B1768" s="190" t="str">
        <f t="shared" si="81"/>
        <v/>
      </c>
      <c r="C1768" s="16" t="s">
        <v>192</v>
      </c>
      <c r="D1768" s="37">
        <f t="shared" si="83"/>
        <v>5000</v>
      </c>
    </row>
    <row r="1769" spans="1:4" x14ac:dyDescent="0.25">
      <c r="A1769" s="190" t="str">
        <f t="shared" si="82"/>
        <v/>
      </c>
      <c r="B1769" s="190" t="str">
        <f t="shared" si="81"/>
        <v/>
      </c>
      <c r="C1769" s="16" t="s">
        <v>192</v>
      </c>
      <c r="D1769" s="37">
        <f t="shared" si="83"/>
        <v>5000</v>
      </c>
    </row>
    <row r="1770" spans="1:4" x14ac:dyDescent="0.25">
      <c r="A1770" s="190" t="str">
        <f t="shared" si="82"/>
        <v/>
      </c>
      <c r="B1770" s="190" t="str">
        <f t="shared" si="81"/>
        <v/>
      </c>
      <c r="C1770" s="16" t="s">
        <v>192</v>
      </c>
      <c r="D1770" s="37">
        <f t="shared" si="83"/>
        <v>5000</v>
      </c>
    </row>
    <row r="1771" spans="1:4" x14ac:dyDescent="0.25">
      <c r="A1771" s="190" t="str">
        <f t="shared" si="82"/>
        <v/>
      </c>
      <c r="B1771" s="190" t="str">
        <f t="shared" si="81"/>
        <v/>
      </c>
      <c r="C1771" s="16" t="s">
        <v>192</v>
      </c>
      <c r="D1771" s="37">
        <f t="shared" si="83"/>
        <v>5000</v>
      </c>
    </row>
    <row r="1772" spans="1:4" x14ac:dyDescent="0.25">
      <c r="A1772" s="190" t="str">
        <f t="shared" si="82"/>
        <v/>
      </c>
      <c r="B1772" s="190" t="str">
        <f t="shared" si="81"/>
        <v/>
      </c>
      <c r="C1772" s="16" t="s">
        <v>192</v>
      </c>
      <c r="D1772" s="37">
        <f t="shared" si="83"/>
        <v>5000</v>
      </c>
    </row>
    <row r="1773" spans="1:4" x14ac:dyDescent="0.25">
      <c r="A1773" s="190" t="str">
        <f t="shared" si="82"/>
        <v/>
      </c>
      <c r="B1773" s="190" t="str">
        <f t="shared" si="81"/>
        <v/>
      </c>
      <c r="C1773" s="16" t="s">
        <v>192</v>
      </c>
      <c r="D1773" s="37">
        <f t="shared" si="83"/>
        <v>5000</v>
      </c>
    </row>
    <row r="1774" spans="1:4" x14ac:dyDescent="0.25">
      <c r="A1774" s="190" t="str">
        <f t="shared" si="82"/>
        <v/>
      </c>
      <c r="B1774" s="190" t="str">
        <f t="shared" si="81"/>
        <v/>
      </c>
      <c r="C1774" s="16" t="s">
        <v>192</v>
      </c>
      <c r="D1774" s="37">
        <f t="shared" si="83"/>
        <v>5000</v>
      </c>
    </row>
    <row r="1775" spans="1:4" x14ac:dyDescent="0.25">
      <c r="A1775" s="190" t="str">
        <f t="shared" si="82"/>
        <v/>
      </c>
      <c r="B1775" s="190" t="str">
        <f t="shared" si="81"/>
        <v/>
      </c>
      <c r="C1775" s="16" t="s">
        <v>192</v>
      </c>
      <c r="D1775" s="37">
        <f t="shared" si="83"/>
        <v>5000</v>
      </c>
    </row>
    <row r="1776" spans="1:4" x14ac:dyDescent="0.25">
      <c r="A1776" s="190" t="str">
        <f t="shared" si="82"/>
        <v/>
      </c>
      <c r="B1776" s="190" t="str">
        <f t="shared" si="81"/>
        <v/>
      </c>
      <c r="C1776" s="16" t="s">
        <v>192</v>
      </c>
      <c r="D1776" s="37">
        <f t="shared" si="83"/>
        <v>5000</v>
      </c>
    </row>
    <row r="1777" spans="1:4" x14ac:dyDescent="0.25">
      <c r="A1777" s="190" t="str">
        <f t="shared" si="82"/>
        <v/>
      </c>
      <c r="B1777" s="190" t="str">
        <f t="shared" si="81"/>
        <v/>
      </c>
      <c r="C1777" s="16" t="s">
        <v>192</v>
      </c>
      <c r="D1777" s="37">
        <f t="shared" si="83"/>
        <v>5000</v>
      </c>
    </row>
    <row r="1778" spans="1:4" x14ac:dyDescent="0.25">
      <c r="A1778" s="190" t="str">
        <f t="shared" si="82"/>
        <v/>
      </c>
      <c r="B1778" s="190" t="str">
        <f t="shared" si="81"/>
        <v/>
      </c>
      <c r="C1778" s="16" t="s">
        <v>192</v>
      </c>
      <c r="D1778" s="37">
        <f t="shared" si="83"/>
        <v>5000</v>
      </c>
    </row>
    <row r="1779" spans="1:4" x14ac:dyDescent="0.25">
      <c r="A1779" s="190" t="str">
        <f t="shared" si="82"/>
        <v/>
      </c>
      <c r="B1779" s="190" t="str">
        <f t="shared" si="81"/>
        <v/>
      </c>
      <c r="C1779" s="16" t="s">
        <v>192</v>
      </c>
      <c r="D1779" s="37">
        <f t="shared" si="83"/>
        <v>5000</v>
      </c>
    </row>
    <row r="1780" spans="1:4" x14ac:dyDescent="0.25">
      <c r="A1780" s="190" t="str">
        <f t="shared" si="82"/>
        <v/>
      </c>
      <c r="B1780" s="190" t="str">
        <f t="shared" si="81"/>
        <v/>
      </c>
      <c r="C1780" s="16" t="s">
        <v>192</v>
      </c>
      <c r="D1780" s="37">
        <f t="shared" si="83"/>
        <v>5000</v>
      </c>
    </row>
    <row r="1781" spans="1:4" x14ac:dyDescent="0.25">
      <c r="A1781" s="190" t="str">
        <f t="shared" si="82"/>
        <v/>
      </c>
      <c r="B1781" s="190" t="str">
        <f t="shared" si="81"/>
        <v/>
      </c>
      <c r="C1781" s="16" t="s">
        <v>192</v>
      </c>
      <c r="D1781" s="37">
        <f t="shared" si="83"/>
        <v>5000</v>
      </c>
    </row>
    <row r="1782" spans="1:4" x14ac:dyDescent="0.25">
      <c r="A1782" s="190" t="str">
        <f t="shared" si="82"/>
        <v/>
      </c>
      <c r="B1782" s="190" t="str">
        <f t="shared" si="81"/>
        <v/>
      </c>
      <c r="C1782" s="16" t="s">
        <v>192</v>
      </c>
      <c r="D1782" s="37">
        <f t="shared" si="83"/>
        <v>5000</v>
      </c>
    </row>
    <row r="1783" spans="1:4" x14ac:dyDescent="0.25">
      <c r="A1783" s="190" t="str">
        <f t="shared" si="82"/>
        <v/>
      </c>
      <c r="B1783" s="190" t="str">
        <f t="shared" si="81"/>
        <v/>
      </c>
      <c r="C1783" s="16" t="s">
        <v>192</v>
      </c>
      <c r="D1783" s="37">
        <f t="shared" si="83"/>
        <v>5000</v>
      </c>
    </row>
    <row r="1784" spans="1:4" x14ac:dyDescent="0.25">
      <c r="A1784" s="190" t="str">
        <f t="shared" si="82"/>
        <v/>
      </c>
      <c r="B1784" s="190" t="str">
        <f t="shared" si="81"/>
        <v/>
      </c>
      <c r="C1784" s="16" t="s">
        <v>192</v>
      </c>
      <c r="D1784" s="37">
        <f t="shared" si="83"/>
        <v>5000</v>
      </c>
    </row>
    <row r="1785" spans="1:4" x14ac:dyDescent="0.25">
      <c r="A1785" s="190" t="str">
        <f t="shared" si="82"/>
        <v/>
      </c>
      <c r="B1785" s="190" t="str">
        <f t="shared" si="81"/>
        <v/>
      </c>
      <c r="C1785" s="16" t="s">
        <v>192</v>
      </c>
      <c r="D1785" s="37">
        <f t="shared" si="83"/>
        <v>5000</v>
      </c>
    </row>
    <row r="1786" spans="1:4" x14ac:dyDescent="0.25">
      <c r="A1786" s="190" t="str">
        <f t="shared" si="82"/>
        <v/>
      </c>
      <c r="B1786" s="190" t="str">
        <f t="shared" si="81"/>
        <v/>
      </c>
      <c r="C1786" s="16" t="s">
        <v>192</v>
      </c>
      <c r="D1786" s="37">
        <f t="shared" si="83"/>
        <v>5000</v>
      </c>
    </row>
    <row r="1787" spans="1:4" x14ac:dyDescent="0.25">
      <c r="A1787" s="190" t="str">
        <f t="shared" si="82"/>
        <v/>
      </c>
      <c r="B1787" s="190" t="str">
        <f t="shared" si="81"/>
        <v/>
      </c>
      <c r="C1787" s="16" t="s">
        <v>192</v>
      </c>
      <c r="D1787" s="37">
        <f t="shared" si="83"/>
        <v>5000</v>
      </c>
    </row>
    <row r="1788" spans="1:4" x14ac:dyDescent="0.25">
      <c r="A1788" s="190" t="str">
        <f t="shared" si="82"/>
        <v/>
      </c>
      <c r="B1788" s="190" t="str">
        <f t="shared" si="81"/>
        <v/>
      </c>
      <c r="C1788" s="16" t="s">
        <v>192</v>
      </c>
      <c r="D1788" s="37">
        <f t="shared" si="83"/>
        <v>5000</v>
      </c>
    </row>
    <row r="1789" spans="1:4" x14ac:dyDescent="0.25">
      <c r="A1789" s="190" t="str">
        <f t="shared" si="82"/>
        <v/>
      </c>
      <c r="B1789" s="190" t="str">
        <f t="shared" si="81"/>
        <v/>
      </c>
      <c r="C1789" s="16" t="s">
        <v>192</v>
      </c>
      <c r="D1789" s="37">
        <f t="shared" si="83"/>
        <v>5000</v>
      </c>
    </row>
    <row r="1790" spans="1:4" x14ac:dyDescent="0.25">
      <c r="A1790" s="190" t="str">
        <f t="shared" si="82"/>
        <v/>
      </c>
      <c r="B1790" s="190" t="str">
        <f t="shared" si="81"/>
        <v/>
      </c>
      <c r="C1790" s="16" t="s">
        <v>192</v>
      </c>
      <c r="D1790" s="37">
        <f t="shared" si="83"/>
        <v>5000</v>
      </c>
    </row>
    <row r="1791" spans="1:4" x14ac:dyDescent="0.25">
      <c r="A1791" s="190" t="str">
        <f t="shared" si="82"/>
        <v/>
      </c>
      <c r="B1791" s="190" t="str">
        <f t="shared" si="81"/>
        <v/>
      </c>
      <c r="C1791" s="16" t="s">
        <v>192</v>
      </c>
      <c r="D1791" s="37">
        <f t="shared" si="83"/>
        <v>5000</v>
      </c>
    </row>
    <row r="1792" spans="1:4" x14ac:dyDescent="0.25">
      <c r="A1792" s="190" t="str">
        <f t="shared" si="82"/>
        <v/>
      </c>
      <c r="B1792" s="190" t="str">
        <f t="shared" si="81"/>
        <v/>
      </c>
      <c r="C1792" s="16" t="s">
        <v>192</v>
      </c>
      <c r="D1792" s="37">
        <f t="shared" si="83"/>
        <v>5000</v>
      </c>
    </row>
    <row r="1793" spans="1:4" x14ac:dyDescent="0.25">
      <c r="A1793" s="190" t="str">
        <f t="shared" si="82"/>
        <v/>
      </c>
      <c r="B1793" s="190" t="str">
        <f t="shared" si="81"/>
        <v/>
      </c>
      <c r="C1793" s="16" t="s">
        <v>192</v>
      </c>
      <c r="D1793" s="37">
        <f t="shared" si="83"/>
        <v>5000</v>
      </c>
    </row>
    <row r="1794" spans="1:4" x14ac:dyDescent="0.25">
      <c r="A1794" s="190" t="str">
        <f t="shared" si="82"/>
        <v/>
      </c>
      <c r="B1794" s="190" t="str">
        <f t="shared" si="81"/>
        <v/>
      </c>
      <c r="C1794" s="16" t="s">
        <v>192</v>
      </c>
      <c r="D1794" s="37">
        <f t="shared" si="83"/>
        <v>5000</v>
      </c>
    </row>
    <row r="1795" spans="1:4" x14ac:dyDescent="0.25">
      <c r="A1795" s="190" t="str">
        <f t="shared" si="82"/>
        <v/>
      </c>
      <c r="B1795" s="190" t="str">
        <f t="shared" si="81"/>
        <v/>
      </c>
      <c r="C1795" s="16" t="s">
        <v>192</v>
      </c>
      <c r="D1795" s="37">
        <f t="shared" si="83"/>
        <v>5000</v>
      </c>
    </row>
    <row r="1796" spans="1:4" x14ac:dyDescent="0.25">
      <c r="A1796" s="190" t="str">
        <f t="shared" si="82"/>
        <v/>
      </c>
      <c r="B1796" s="190" t="str">
        <f t="shared" si="81"/>
        <v/>
      </c>
      <c r="C1796" s="16" t="s">
        <v>192</v>
      </c>
      <c r="D1796" s="37">
        <f t="shared" si="83"/>
        <v>5000</v>
      </c>
    </row>
    <row r="1797" spans="1:4" x14ac:dyDescent="0.25">
      <c r="A1797" s="190" t="str">
        <f t="shared" si="82"/>
        <v/>
      </c>
      <c r="B1797" s="190" t="str">
        <f t="shared" si="81"/>
        <v/>
      </c>
      <c r="C1797" s="16" t="s">
        <v>192</v>
      </c>
      <c r="D1797" s="37">
        <f t="shared" si="83"/>
        <v>5000</v>
      </c>
    </row>
    <row r="1798" spans="1:4" x14ac:dyDescent="0.25">
      <c r="A1798" s="190" t="str">
        <f t="shared" si="82"/>
        <v/>
      </c>
      <c r="B1798" s="190" t="str">
        <f t="shared" si="81"/>
        <v/>
      </c>
      <c r="C1798" s="16" t="s">
        <v>192</v>
      </c>
      <c r="D1798" s="37">
        <f t="shared" si="83"/>
        <v>5000</v>
      </c>
    </row>
    <row r="1799" spans="1:4" x14ac:dyDescent="0.25">
      <c r="A1799" s="190" t="str">
        <f t="shared" si="82"/>
        <v/>
      </c>
      <c r="B1799" s="190" t="str">
        <f t="shared" ref="B1799:B1862" si="84">IF(A1799=1,"JANEIRO",IF(A1799=2,"FEVEREIRO",IF(A1799=3,"MARÇO",IF(A1799=4,"ABRIL",IF(A1799=5,"MAIO",IF(A1799=6,"JUNHO",IF(A1799=7,"JULHO",IF(A1799=8,"AGOSTO",IF(A1799=9,"SETEMBRO",IF(A1799=10,"OUTUBRO",IF(A1799=11,"NOVEMBRO",IF(A1799=12,"DEZEMBRO",""))))))))))))</f>
        <v/>
      </c>
      <c r="C1799" s="16" t="s">
        <v>192</v>
      </c>
      <c r="D1799" s="37">
        <f t="shared" si="83"/>
        <v>5000</v>
      </c>
    </row>
    <row r="1800" spans="1:4" x14ac:dyDescent="0.25">
      <c r="A1800" s="190" t="str">
        <f t="shared" ref="A1800:A1863" si="85">IFERROR(MONTH(C1800),"")</f>
        <v/>
      </c>
      <c r="B1800" s="190" t="str">
        <f t="shared" si="84"/>
        <v/>
      </c>
      <c r="C1800" s="16" t="s">
        <v>192</v>
      </c>
      <c r="D1800" s="37">
        <f t="shared" ref="D1800:D1863" si="86">D1799+F1800</f>
        <v>5000</v>
      </c>
    </row>
    <row r="1801" spans="1:4" x14ac:dyDescent="0.25">
      <c r="A1801" s="190" t="str">
        <f t="shared" si="85"/>
        <v/>
      </c>
      <c r="B1801" s="190" t="str">
        <f t="shared" si="84"/>
        <v/>
      </c>
      <c r="C1801" s="16" t="s">
        <v>192</v>
      </c>
      <c r="D1801" s="37">
        <f t="shared" si="86"/>
        <v>5000</v>
      </c>
    </row>
    <row r="1802" spans="1:4" x14ac:dyDescent="0.25">
      <c r="A1802" s="190" t="str">
        <f t="shared" si="85"/>
        <v/>
      </c>
      <c r="B1802" s="190" t="str">
        <f t="shared" si="84"/>
        <v/>
      </c>
      <c r="C1802" s="16" t="s">
        <v>192</v>
      </c>
      <c r="D1802" s="37">
        <f t="shared" si="86"/>
        <v>5000</v>
      </c>
    </row>
    <row r="1803" spans="1:4" x14ac:dyDescent="0.25">
      <c r="A1803" s="190" t="str">
        <f t="shared" si="85"/>
        <v/>
      </c>
      <c r="B1803" s="190" t="str">
        <f t="shared" si="84"/>
        <v/>
      </c>
      <c r="C1803" s="16" t="s">
        <v>192</v>
      </c>
      <c r="D1803" s="37">
        <f t="shared" si="86"/>
        <v>5000</v>
      </c>
    </row>
    <row r="1804" spans="1:4" x14ac:dyDescent="0.25">
      <c r="A1804" s="190" t="str">
        <f t="shared" si="85"/>
        <v/>
      </c>
      <c r="B1804" s="190" t="str">
        <f t="shared" si="84"/>
        <v/>
      </c>
      <c r="C1804" s="16" t="s">
        <v>192</v>
      </c>
      <c r="D1804" s="37">
        <f t="shared" si="86"/>
        <v>5000</v>
      </c>
    </row>
    <row r="1805" spans="1:4" x14ac:dyDescent="0.25">
      <c r="A1805" s="190" t="str">
        <f t="shared" si="85"/>
        <v/>
      </c>
      <c r="B1805" s="190" t="str">
        <f t="shared" si="84"/>
        <v/>
      </c>
      <c r="C1805" s="16" t="s">
        <v>192</v>
      </c>
      <c r="D1805" s="37">
        <f t="shared" si="86"/>
        <v>5000</v>
      </c>
    </row>
    <row r="1806" spans="1:4" x14ac:dyDescent="0.25">
      <c r="A1806" s="190" t="str">
        <f t="shared" si="85"/>
        <v/>
      </c>
      <c r="B1806" s="190" t="str">
        <f t="shared" si="84"/>
        <v/>
      </c>
      <c r="C1806" s="16" t="s">
        <v>192</v>
      </c>
      <c r="D1806" s="37">
        <f t="shared" si="86"/>
        <v>5000</v>
      </c>
    </row>
    <row r="1807" spans="1:4" x14ac:dyDescent="0.25">
      <c r="A1807" s="190" t="str">
        <f t="shared" si="85"/>
        <v/>
      </c>
      <c r="B1807" s="190" t="str">
        <f t="shared" si="84"/>
        <v/>
      </c>
      <c r="C1807" s="16" t="s">
        <v>192</v>
      </c>
      <c r="D1807" s="37">
        <f t="shared" si="86"/>
        <v>5000</v>
      </c>
    </row>
    <row r="1808" spans="1:4" x14ac:dyDescent="0.25">
      <c r="A1808" s="190" t="str">
        <f t="shared" si="85"/>
        <v/>
      </c>
      <c r="B1808" s="190" t="str">
        <f t="shared" si="84"/>
        <v/>
      </c>
      <c r="C1808" s="16" t="s">
        <v>192</v>
      </c>
      <c r="D1808" s="37">
        <f t="shared" si="86"/>
        <v>5000</v>
      </c>
    </row>
    <row r="1809" spans="1:4" x14ac:dyDescent="0.25">
      <c r="A1809" s="190" t="str">
        <f t="shared" si="85"/>
        <v/>
      </c>
      <c r="B1809" s="190" t="str">
        <f t="shared" si="84"/>
        <v/>
      </c>
      <c r="C1809" s="16" t="s">
        <v>192</v>
      </c>
      <c r="D1809" s="37">
        <f t="shared" si="86"/>
        <v>5000</v>
      </c>
    </row>
    <row r="1810" spans="1:4" x14ac:dyDescent="0.25">
      <c r="A1810" s="190" t="str">
        <f t="shared" si="85"/>
        <v/>
      </c>
      <c r="B1810" s="190" t="str">
        <f t="shared" si="84"/>
        <v/>
      </c>
      <c r="C1810" s="16" t="s">
        <v>192</v>
      </c>
      <c r="D1810" s="37">
        <f t="shared" si="86"/>
        <v>5000</v>
      </c>
    </row>
    <row r="1811" spans="1:4" x14ac:dyDescent="0.25">
      <c r="A1811" s="190" t="str">
        <f t="shared" si="85"/>
        <v/>
      </c>
      <c r="B1811" s="190" t="str">
        <f t="shared" si="84"/>
        <v/>
      </c>
      <c r="C1811" s="16" t="s">
        <v>192</v>
      </c>
      <c r="D1811" s="37">
        <f t="shared" si="86"/>
        <v>5000</v>
      </c>
    </row>
    <row r="1812" spans="1:4" x14ac:dyDescent="0.25">
      <c r="A1812" s="190" t="str">
        <f t="shared" si="85"/>
        <v/>
      </c>
      <c r="B1812" s="190" t="str">
        <f t="shared" si="84"/>
        <v/>
      </c>
      <c r="C1812" s="16" t="s">
        <v>192</v>
      </c>
      <c r="D1812" s="37">
        <f t="shared" si="86"/>
        <v>5000</v>
      </c>
    </row>
    <row r="1813" spans="1:4" x14ac:dyDescent="0.25">
      <c r="A1813" s="190" t="str">
        <f t="shared" si="85"/>
        <v/>
      </c>
      <c r="B1813" s="190" t="str">
        <f t="shared" si="84"/>
        <v/>
      </c>
      <c r="C1813" s="16" t="s">
        <v>192</v>
      </c>
      <c r="D1813" s="37">
        <f t="shared" si="86"/>
        <v>5000</v>
      </c>
    </row>
    <row r="1814" spans="1:4" x14ac:dyDescent="0.25">
      <c r="A1814" s="190" t="str">
        <f t="shared" si="85"/>
        <v/>
      </c>
      <c r="B1814" s="190" t="str">
        <f t="shared" si="84"/>
        <v/>
      </c>
      <c r="C1814" s="16" t="s">
        <v>192</v>
      </c>
      <c r="D1814" s="37">
        <f t="shared" si="86"/>
        <v>5000</v>
      </c>
    </row>
    <row r="1815" spans="1:4" x14ac:dyDescent="0.25">
      <c r="A1815" s="190" t="str">
        <f t="shared" si="85"/>
        <v/>
      </c>
      <c r="B1815" s="190" t="str">
        <f t="shared" si="84"/>
        <v/>
      </c>
      <c r="C1815" s="16" t="s">
        <v>192</v>
      </c>
      <c r="D1815" s="37">
        <f t="shared" si="86"/>
        <v>5000</v>
      </c>
    </row>
    <row r="1816" spans="1:4" x14ac:dyDescent="0.25">
      <c r="A1816" s="190" t="str">
        <f t="shared" si="85"/>
        <v/>
      </c>
      <c r="B1816" s="190" t="str">
        <f t="shared" si="84"/>
        <v/>
      </c>
      <c r="C1816" s="16" t="s">
        <v>192</v>
      </c>
      <c r="D1816" s="37">
        <f t="shared" si="86"/>
        <v>5000</v>
      </c>
    </row>
    <row r="1817" spans="1:4" x14ac:dyDescent="0.25">
      <c r="A1817" s="190" t="str">
        <f t="shared" si="85"/>
        <v/>
      </c>
      <c r="B1817" s="190" t="str">
        <f t="shared" si="84"/>
        <v/>
      </c>
      <c r="C1817" s="16" t="s">
        <v>192</v>
      </c>
      <c r="D1817" s="37">
        <f t="shared" si="86"/>
        <v>5000</v>
      </c>
    </row>
    <row r="1818" spans="1:4" x14ac:dyDescent="0.25">
      <c r="A1818" s="190" t="str">
        <f t="shared" si="85"/>
        <v/>
      </c>
      <c r="B1818" s="190" t="str">
        <f t="shared" si="84"/>
        <v/>
      </c>
      <c r="C1818" s="16" t="s">
        <v>192</v>
      </c>
      <c r="D1818" s="37">
        <f t="shared" si="86"/>
        <v>5000</v>
      </c>
    </row>
    <row r="1819" spans="1:4" x14ac:dyDescent="0.25">
      <c r="A1819" s="190" t="str">
        <f t="shared" si="85"/>
        <v/>
      </c>
      <c r="B1819" s="190" t="str">
        <f t="shared" si="84"/>
        <v/>
      </c>
      <c r="C1819" s="16" t="s">
        <v>192</v>
      </c>
      <c r="D1819" s="37">
        <f t="shared" si="86"/>
        <v>5000</v>
      </c>
    </row>
    <row r="1820" spans="1:4" x14ac:dyDescent="0.25">
      <c r="A1820" s="190" t="str">
        <f t="shared" si="85"/>
        <v/>
      </c>
      <c r="B1820" s="190" t="str">
        <f t="shared" si="84"/>
        <v/>
      </c>
      <c r="C1820" s="16" t="s">
        <v>192</v>
      </c>
      <c r="D1820" s="37">
        <f t="shared" si="86"/>
        <v>5000</v>
      </c>
    </row>
    <row r="1821" spans="1:4" x14ac:dyDescent="0.25">
      <c r="A1821" s="190" t="str">
        <f t="shared" si="85"/>
        <v/>
      </c>
      <c r="B1821" s="190" t="str">
        <f t="shared" si="84"/>
        <v/>
      </c>
      <c r="C1821" s="16" t="s">
        <v>192</v>
      </c>
      <c r="D1821" s="37">
        <f t="shared" si="86"/>
        <v>5000</v>
      </c>
    </row>
    <row r="1822" spans="1:4" x14ac:dyDescent="0.25">
      <c r="A1822" s="190" t="str">
        <f t="shared" si="85"/>
        <v/>
      </c>
      <c r="B1822" s="190" t="str">
        <f t="shared" si="84"/>
        <v/>
      </c>
      <c r="C1822" s="16" t="s">
        <v>192</v>
      </c>
      <c r="D1822" s="37">
        <f t="shared" si="86"/>
        <v>5000</v>
      </c>
    </row>
    <row r="1823" spans="1:4" x14ac:dyDescent="0.25">
      <c r="A1823" s="190" t="str">
        <f t="shared" si="85"/>
        <v/>
      </c>
      <c r="B1823" s="190" t="str">
        <f t="shared" si="84"/>
        <v/>
      </c>
      <c r="C1823" s="16" t="s">
        <v>192</v>
      </c>
      <c r="D1823" s="37">
        <f t="shared" si="86"/>
        <v>5000</v>
      </c>
    </row>
    <row r="1824" spans="1:4" x14ac:dyDescent="0.25">
      <c r="A1824" s="190" t="str">
        <f t="shared" si="85"/>
        <v/>
      </c>
      <c r="B1824" s="190" t="str">
        <f t="shared" si="84"/>
        <v/>
      </c>
      <c r="C1824" s="16" t="s">
        <v>192</v>
      </c>
      <c r="D1824" s="37">
        <f t="shared" si="86"/>
        <v>5000</v>
      </c>
    </row>
    <row r="1825" spans="1:4" x14ac:dyDescent="0.25">
      <c r="A1825" s="190" t="str">
        <f t="shared" si="85"/>
        <v/>
      </c>
      <c r="B1825" s="190" t="str">
        <f t="shared" si="84"/>
        <v/>
      </c>
      <c r="C1825" s="16" t="s">
        <v>192</v>
      </c>
      <c r="D1825" s="37">
        <f t="shared" si="86"/>
        <v>5000</v>
      </c>
    </row>
    <row r="1826" spans="1:4" x14ac:dyDescent="0.25">
      <c r="A1826" s="190" t="str">
        <f t="shared" si="85"/>
        <v/>
      </c>
      <c r="B1826" s="190" t="str">
        <f t="shared" si="84"/>
        <v/>
      </c>
      <c r="C1826" s="16" t="s">
        <v>192</v>
      </c>
      <c r="D1826" s="37">
        <f t="shared" si="86"/>
        <v>5000</v>
      </c>
    </row>
    <row r="1827" spans="1:4" x14ac:dyDescent="0.25">
      <c r="A1827" s="190" t="str">
        <f t="shared" si="85"/>
        <v/>
      </c>
      <c r="B1827" s="190" t="str">
        <f t="shared" si="84"/>
        <v/>
      </c>
      <c r="C1827" s="16" t="s">
        <v>192</v>
      </c>
      <c r="D1827" s="37">
        <f t="shared" si="86"/>
        <v>5000</v>
      </c>
    </row>
    <row r="1828" spans="1:4" x14ac:dyDescent="0.25">
      <c r="A1828" s="190" t="str">
        <f t="shared" si="85"/>
        <v/>
      </c>
      <c r="B1828" s="190" t="str">
        <f t="shared" si="84"/>
        <v/>
      </c>
      <c r="C1828" s="16" t="s">
        <v>192</v>
      </c>
      <c r="D1828" s="37">
        <f t="shared" si="86"/>
        <v>5000</v>
      </c>
    </row>
    <row r="1829" spans="1:4" x14ac:dyDescent="0.25">
      <c r="A1829" s="190" t="str">
        <f t="shared" si="85"/>
        <v/>
      </c>
      <c r="B1829" s="190" t="str">
        <f t="shared" si="84"/>
        <v/>
      </c>
      <c r="C1829" s="16" t="s">
        <v>192</v>
      </c>
      <c r="D1829" s="37">
        <f t="shared" si="86"/>
        <v>5000</v>
      </c>
    </row>
    <row r="1830" spans="1:4" x14ac:dyDescent="0.25">
      <c r="A1830" s="190" t="str">
        <f t="shared" si="85"/>
        <v/>
      </c>
      <c r="B1830" s="190" t="str">
        <f t="shared" si="84"/>
        <v/>
      </c>
      <c r="C1830" s="16" t="s">
        <v>192</v>
      </c>
      <c r="D1830" s="37">
        <f t="shared" si="86"/>
        <v>5000</v>
      </c>
    </row>
    <row r="1831" spans="1:4" x14ac:dyDescent="0.25">
      <c r="A1831" s="190" t="str">
        <f t="shared" si="85"/>
        <v/>
      </c>
      <c r="B1831" s="190" t="str">
        <f t="shared" si="84"/>
        <v/>
      </c>
      <c r="C1831" s="16" t="s">
        <v>192</v>
      </c>
      <c r="D1831" s="37">
        <f t="shared" si="86"/>
        <v>5000</v>
      </c>
    </row>
    <row r="1832" spans="1:4" x14ac:dyDescent="0.25">
      <c r="A1832" s="190" t="str">
        <f t="shared" si="85"/>
        <v/>
      </c>
      <c r="B1832" s="190" t="str">
        <f t="shared" si="84"/>
        <v/>
      </c>
      <c r="C1832" s="16" t="s">
        <v>192</v>
      </c>
      <c r="D1832" s="37">
        <f t="shared" si="86"/>
        <v>5000</v>
      </c>
    </row>
    <row r="1833" spans="1:4" x14ac:dyDescent="0.25">
      <c r="A1833" s="190" t="str">
        <f t="shared" si="85"/>
        <v/>
      </c>
      <c r="B1833" s="190" t="str">
        <f t="shared" si="84"/>
        <v/>
      </c>
      <c r="C1833" s="16" t="s">
        <v>192</v>
      </c>
      <c r="D1833" s="37">
        <f t="shared" si="86"/>
        <v>5000</v>
      </c>
    </row>
    <row r="1834" spans="1:4" x14ac:dyDescent="0.25">
      <c r="A1834" s="190" t="str">
        <f t="shared" si="85"/>
        <v/>
      </c>
      <c r="B1834" s="190" t="str">
        <f t="shared" si="84"/>
        <v/>
      </c>
      <c r="C1834" s="16" t="s">
        <v>192</v>
      </c>
      <c r="D1834" s="37">
        <f t="shared" si="86"/>
        <v>5000</v>
      </c>
    </row>
    <row r="1835" spans="1:4" x14ac:dyDescent="0.25">
      <c r="A1835" s="190" t="str">
        <f t="shared" si="85"/>
        <v/>
      </c>
      <c r="B1835" s="190" t="str">
        <f t="shared" si="84"/>
        <v/>
      </c>
      <c r="C1835" s="16" t="s">
        <v>192</v>
      </c>
      <c r="D1835" s="37">
        <f t="shared" si="86"/>
        <v>5000</v>
      </c>
    </row>
    <row r="1836" spans="1:4" x14ac:dyDescent="0.25">
      <c r="A1836" s="190" t="str">
        <f t="shared" si="85"/>
        <v/>
      </c>
      <c r="B1836" s="190" t="str">
        <f t="shared" si="84"/>
        <v/>
      </c>
      <c r="C1836" s="16" t="s">
        <v>192</v>
      </c>
      <c r="D1836" s="37">
        <f t="shared" si="86"/>
        <v>5000</v>
      </c>
    </row>
    <row r="1837" spans="1:4" x14ac:dyDescent="0.25">
      <c r="A1837" s="190" t="str">
        <f t="shared" si="85"/>
        <v/>
      </c>
      <c r="B1837" s="190" t="str">
        <f t="shared" si="84"/>
        <v/>
      </c>
      <c r="C1837" s="16" t="s">
        <v>192</v>
      </c>
      <c r="D1837" s="37">
        <f t="shared" si="86"/>
        <v>5000</v>
      </c>
    </row>
    <row r="1838" spans="1:4" x14ac:dyDescent="0.25">
      <c r="A1838" s="190" t="str">
        <f t="shared" si="85"/>
        <v/>
      </c>
      <c r="B1838" s="190" t="str">
        <f t="shared" si="84"/>
        <v/>
      </c>
      <c r="C1838" s="16" t="s">
        <v>192</v>
      </c>
      <c r="D1838" s="37">
        <f t="shared" si="86"/>
        <v>5000</v>
      </c>
    </row>
    <row r="1839" spans="1:4" x14ac:dyDescent="0.25">
      <c r="A1839" s="190" t="str">
        <f t="shared" si="85"/>
        <v/>
      </c>
      <c r="B1839" s="190" t="str">
        <f t="shared" si="84"/>
        <v/>
      </c>
      <c r="C1839" s="16" t="s">
        <v>192</v>
      </c>
      <c r="D1839" s="37">
        <f t="shared" si="86"/>
        <v>5000</v>
      </c>
    </row>
    <row r="1840" spans="1:4" x14ac:dyDescent="0.25">
      <c r="A1840" s="190" t="str">
        <f t="shared" si="85"/>
        <v/>
      </c>
      <c r="B1840" s="190" t="str">
        <f t="shared" si="84"/>
        <v/>
      </c>
      <c r="C1840" s="16" t="s">
        <v>192</v>
      </c>
      <c r="D1840" s="37">
        <f t="shared" si="86"/>
        <v>5000</v>
      </c>
    </row>
    <row r="1841" spans="1:4" x14ac:dyDescent="0.25">
      <c r="A1841" s="190" t="str">
        <f t="shared" si="85"/>
        <v/>
      </c>
      <c r="B1841" s="190" t="str">
        <f t="shared" si="84"/>
        <v/>
      </c>
      <c r="C1841" s="16" t="s">
        <v>192</v>
      </c>
      <c r="D1841" s="37">
        <f t="shared" si="86"/>
        <v>5000</v>
      </c>
    </row>
    <row r="1842" spans="1:4" x14ac:dyDescent="0.25">
      <c r="A1842" s="190" t="str">
        <f t="shared" si="85"/>
        <v/>
      </c>
      <c r="B1842" s="190" t="str">
        <f t="shared" si="84"/>
        <v/>
      </c>
      <c r="C1842" s="16" t="s">
        <v>192</v>
      </c>
      <c r="D1842" s="37">
        <f t="shared" si="86"/>
        <v>5000</v>
      </c>
    </row>
    <row r="1843" spans="1:4" x14ac:dyDescent="0.25">
      <c r="A1843" s="190" t="str">
        <f t="shared" si="85"/>
        <v/>
      </c>
      <c r="B1843" s="190" t="str">
        <f t="shared" si="84"/>
        <v/>
      </c>
      <c r="C1843" s="16" t="s">
        <v>192</v>
      </c>
      <c r="D1843" s="37">
        <f t="shared" si="86"/>
        <v>5000</v>
      </c>
    </row>
    <row r="1844" spans="1:4" x14ac:dyDescent="0.25">
      <c r="A1844" s="190" t="str">
        <f t="shared" si="85"/>
        <v/>
      </c>
      <c r="B1844" s="190" t="str">
        <f t="shared" si="84"/>
        <v/>
      </c>
      <c r="C1844" s="16" t="s">
        <v>192</v>
      </c>
      <c r="D1844" s="37">
        <f t="shared" si="86"/>
        <v>5000</v>
      </c>
    </row>
    <row r="1845" spans="1:4" x14ac:dyDescent="0.25">
      <c r="A1845" s="190" t="str">
        <f t="shared" si="85"/>
        <v/>
      </c>
      <c r="B1845" s="190" t="str">
        <f t="shared" si="84"/>
        <v/>
      </c>
      <c r="C1845" s="16" t="s">
        <v>192</v>
      </c>
      <c r="D1845" s="37">
        <f t="shared" si="86"/>
        <v>5000</v>
      </c>
    </row>
    <row r="1846" spans="1:4" x14ac:dyDescent="0.25">
      <c r="A1846" s="190" t="str">
        <f t="shared" si="85"/>
        <v/>
      </c>
      <c r="B1846" s="190" t="str">
        <f t="shared" si="84"/>
        <v/>
      </c>
      <c r="C1846" s="16" t="s">
        <v>192</v>
      </c>
      <c r="D1846" s="37">
        <f t="shared" si="86"/>
        <v>5000</v>
      </c>
    </row>
    <row r="1847" spans="1:4" x14ac:dyDescent="0.25">
      <c r="A1847" s="190" t="str">
        <f t="shared" si="85"/>
        <v/>
      </c>
      <c r="B1847" s="190" t="str">
        <f t="shared" si="84"/>
        <v/>
      </c>
      <c r="C1847" s="16" t="s">
        <v>192</v>
      </c>
      <c r="D1847" s="37">
        <f t="shared" si="86"/>
        <v>5000</v>
      </c>
    </row>
    <row r="1848" spans="1:4" x14ac:dyDescent="0.25">
      <c r="A1848" s="190" t="str">
        <f t="shared" si="85"/>
        <v/>
      </c>
      <c r="B1848" s="190" t="str">
        <f t="shared" si="84"/>
        <v/>
      </c>
      <c r="C1848" s="16" t="s">
        <v>192</v>
      </c>
      <c r="D1848" s="37">
        <f t="shared" si="86"/>
        <v>5000</v>
      </c>
    </row>
    <row r="1849" spans="1:4" x14ac:dyDescent="0.25">
      <c r="A1849" s="190" t="str">
        <f t="shared" si="85"/>
        <v/>
      </c>
      <c r="B1849" s="190" t="str">
        <f t="shared" si="84"/>
        <v/>
      </c>
      <c r="C1849" s="16" t="s">
        <v>192</v>
      </c>
      <c r="D1849" s="37">
        <f t="shared" si="86"/>
        <v>5000</v>
      </c>
    </row>
    <row r="1850" spans="1:4" x14ac:dyDescent="0.25">
      <c r="A1850" s="190" t="str">
        <f t="shared" si="85"/>
        <v/>
      </c>
      <c r="B1850" s="190" t="str">
        <f t="shared" si="84"/>
        <v/>
      </c>
      <c r="C1850" s="16" t="s">
        <v>192</v>
      </c>
      <c r="D1850" s="37">
        <f t="shared" si="86"/>
        <v>5000</v>
      </c>
    </row>
    <row r="1851" spans="1:4" x14ac:dyDescent="0.25">
      <c r="A1851" s="190" t="str">
        <f t="shared" si="85"/>
        <v/>
      </c>
      <c r="B1851" s="190" t="str">
        <f t="shared" si="84"/>
        <v/>
      </c>
      <c r="C1851" s="16" t="s">
        <v>192</v>
      </c>
      <c r="D1851" s="37">
        <f t="shared" si="86"/>
        <v>5000</v>
      </c>
    </row>
    <row r="1852" spans="1:4" x14ac:dyDescent="0.25">
      <c r="A1852" s="190" t="str">
        <f t="shared" si="85"/>
        <v/>
      </c>
      <c r="B1852" s="190" t="str">
        <f t="shared" si="84"/>
        <v/>
      </c>
      <c r="C1852" s="16" t="s">
        <v>192</v>
      </c>
      <c r="D1852" s="37">
        <f t="shared" si="86"/>
        <v>5000</v>
      </c>
    </row>
    <row r="1853" spans="1:4" x14ac:dyDescent="0.25">
      <c r="A1853" s="190" t="str">
        <f t="shared" si="85"/>
        <v/>
      </c>
      <c r="B1853" s="190" t="str">
        <f t="shared" si="84"/>
        <v/>
      </c>
      <c r="C1853" s="16" t="s">
        <v>192</v>
      </c>
      <c r="D1853" s="37">
        <f t="shared" si="86"/>
        <v>5000</v>
      </c>
    </row>
    <row r="1854" spans="1:4" x14ac:dyDescent="0.25">
      <c r="A1854" s="190" t="str">
        <f t="shared" si="85"/>
        <v/>
      </c>
      <c r="B1854" s="190" t="str">
        <f t="shared" si="84"/>
        <v/>
      </c>
      <c r="C1854" s="16" t="s">
        <v>192</v>
      </c>
      <c r="D1854" s="37">
        <f t="shared" si="86"/>
        <v>5000</v>
      </c>
    </row>
    <row r="1855" spans="1:4" x14ac:dyDescent="0.25">
      <c r="A1855" s="190" t="str">
        <f t="shared" si="85"/>
        <v/>
      </c>
      <c r="B1855" s="190" t="str">
        <f t="shared" si="84"/>
        <v/>
      </c>
      <c r="C1855" s="16" t="s">
        <v>192</v>
      </c>
      <c r="D1855" s="37">
        <f t="shared" si="86"/>
        <v>5000</v>
      </c>
    </row>
    <row r="1856" spans="1:4" x14ac:dyDescent="0.25">
      <c r="A1856" s="190" t="str">
        <f t="shared" si="85"/>
        <v/>
      </c>
      <c r="B1856" s="190" t="str">
        <f t="shared" si="84"/>
        <v/>
      </c>
      <c r="C1856" s="16" t="s">
        <v>192</v>
      </c>
      <c r="D1856" s="37">
        <f t="shared" si="86"/>
        <v>5000</v>
      </c>
    </row>
    <row r="1857" spans="1:4" x14ac:dyDescent="0.25">
      <c r="A1857" s="190" t="str">
        <f t="shared" si="85"/>
        <v/>
      </c>
      <c r="B1857" s="190" t="str">
        <f t="shared" si="84"/>
        <v/>
      </c>
      <c r="C1857" s="16" t="s">
        <v>192</v>
      </c>
      <c r="D1857" s="37">
        <f t="shared" si="86"/>
        <v>5000</v>
      </c>
    </row>
    <row r="1858" spans="1:4" x14ac:dyDescent="0.25">
      <c r="A1858" s="190" t="str">
        <f t="shared" si="85"/>
        <v/>
      </c>
      <c r="B1858" s="190" t="str">
        <f t="shared" si="84"/>
        <v/>
      </c>
      <c r="C1858" s="16" t="s">
        <v>192</v>
      </c>
      <c r="D1858" s="37">
        <f t="shared" si="86"/>
        <v>5000</v>
      </c>
    </row>
    <row r="1859" spans="1:4" x14ac:dyDescent="0.25">
      <c r="A1859" s="190" t="str">
        <f t="shared" si="85"/>
        <v/>
      </c>
      <c r="B1859" s="190" t="str">
        <f t="shared" si="84"/>
        <v/>
      </c>
      <c r="C1859" s="16" t="s">
        <v>192</v>
      </c>
      <c r="D1859" s="37">
        <f t="shared" si="86"/>
        <v>5000</v>
      </c>
    </row>
    <row r="1860" spans="1:4" x14ac:dyDescent="0.25">
      <c r="A1860" s="190" t="str">
        <f t="shared" si="85"/>
        <v/>
      </c>
      <c r="B1860" s="190" t="str">
        <f t="shared" si="84"/>
        <v/>
      </c>
      <c r="C1860" s="16" t="s">
        <v>192</v>
      </c>
      <c r="D1860" s="37">
        <f t="shared" si="86"/>
        <v>5000</v>
      </c>
    </row>
    <row r="1861" spans="1:4" x14ac:dyDescent="0.25">
      <c r="A1861" s="190" t="str">
        <f t="shared" si="85"/>
        <v/>
      </c>
      <c r="B1861" s="190" t="str">
        <f t="shared" si="84"/>
        <v/>
      </c>
      <c r="C1861" s="16" t="s">
        <v>192</v>
      </c>
      <c r="D1861" s="37">
        <f t="shared" si="86"/>
        <v>5000</v>
      </c>
    </row>
    <row r="1862" spans="1:4" x14ac:dyDescent="0.25">
      <c r="A1862" s="190" t="str">
        <f t="shared" si="85"/>
        <v/>
      </c>
      <c r="B1862" s="190" t="str">
        <f t="shared" si="84"/>
        <v/>
      </c>
      <c r="C1862" s="16" t="s">
        <v>192</v>
      </c>
      <c r="D1862" s="37">
        <f t="shared" si="86"/>
        <v>5000</v>
      </c>
    </row>
    <row r="1863" spans="1:4" x14ac:dyDescent="0.25">
      <c r="A1863" s="190" t="str">
        <f t="shared" si="85"/>
        <v/>
      </c>
      <c r="B1863" s="190" t="str">
        <f t="shared" ref="B1863:B1926" si="87">IF(A1863=1,"JANEIRO",IF(A1863=2,"FEVEREIRO",IF(A1863=3,"MARÇO",IF(A1863=4,"ABRIL",IF(A1863=5,"MAIO",IF(A1863=6,"JUNHO",IF(A1863=7,"JULHO",IF(A1863=8,"AGOSTO",IF(A1863=9,"SETEMBRO",IF(A1863=10,"OUTUBRO",IF(A1863=11,"NOVEMBRO",IF(A1863=12,"DEZEMBRO",""))))))))))))</f>
        <v/>
      </c>
      <c r="C1863" s="16" t="s">
        <v>192</v>
      </c>
      <c r="D1863" s="37">
        <f t="shared" si="86"/>
        <v>5000</v>
      </c>
    </row>
    <row r="1864" spans="1:4" x14ac:dyDescent="0.25">
      <c r="A1864" s="190" t="str">
        <f t="shared" ref="A1864:A1927" si="88">IFERROR(MONTH(C1864),"")</f>
        <v/>
      </c>
      <c r="B1864" s="190" t="str">
        <f t="shared" si="87"/>
        <v/>
      </c>
      <c r="C1864" s="16" t="s">
        <v>192</v>
      </c>
      <c r="D1864" s="37">
        <f t="shared" ref="D1864:D1927" si="89">D1863+F1864</f>
        <v>5000</v>
      </c>
    </row>
    <row r="1865" spans="1:4" x14ac:dyDescent="0.25">
      <c r="A1865" s="190" t="str">
        <f t="shared" si="88"/>
        <v/>
      </c>
      <c r="B1865" s="190" t="str">
        <f t="shared" si="87"/>
        <v/>
      </c>
      <c r="C1865" s="16" t="s">
        <v>192</v>
      </c>
      <c r="D1865" s="37">
        <f t="shared" si="89"/>
        <v>5000</v>
      </c>
    </row>
    <row r="1866" spans="1:4" x14ac:dyDescent="0.25">
      <c r="A1866" s="190" t="str">
        <f t="shared" si="88"/>
        <v/>
      </c>
      <c r="B1866" s="190" t="str">
        <f t="shared" si="87"/>
        <v/>
      </c>
      <c r="C1866" s="16" t="s">
        <v>192</v>
      </c>
      <c r="D1866" s="37">
        <f t="shared" si="89"/>
        <v>5000</v>
      </c>
    </row>
    <row r="1867" spans="1:4" x14ac:dyDescent="0.25">
      <c r="A1867" s="190" t="str">
        <f t="shared" si="88"/>
        <v/>
      </c>
      <c r="B1867" s="190" t="str">
        <f t="shared" si="87"/>
        <v/>
      </c>
      <c r="C1867" s="16" t="s">
        <v>192</v>
      </c>
      <c r="D1867" s="37">
        <f t="shared" si="89"/>
        <v>5000</v>
      </c>
    </row>
    <row r="1868" spans="1:4" x14ac:dyDescent="0.25">
      <c r="A1868" s="190" t="str">
        <f t="shared" si="88"/>
        <v/>
      </c>
      <c r="B1868" s="190" t="str">
        <f t="shared" si="87"/>
        <v/>
      </c>
      <c r="C1868" s="16" t="s">
        <v>192</v>
      </c>
      <c r="D1868" s="37">
        <f t="shared" si="89"/>
        <v>5000</v>
      </c>
    </row>
    <row r="1869" spans="1:4" x14ac:dyDescent="0.25">
      <c r="A1869" s="190" t="str">
        <f t="shared" si="88"/>
        <v/>
      </c>
      <c r="B1869" s="190" t="str">
        <f t="shared" si="87"/>
        <v/>
      </c>
      <c r="C1869" s="16" t="s">
        <v>192</v>
      </c>
      <c r="D1869" s="37">
        <f t="shared" si="89"/>
        <v>5000</v>
      </c>
    </row>
    <row r="1870" spans="1:4" x14ac:dyDescent="0.25">
      <c r="A1870" s="190" t="str">
        <f t="shared" si="88"/>
        <v/>
      </c>
      <c r="B1870" s="190" t="str">
        <f t="shared" si="87"/>
        <v/>
      </c>
      <c r="C1870" s="16" t="s">
        <v>192</v>
      </c>
      <c r="D1870" s="37">
        <f t="shared" si="89"/>
        <v>5000</v>
      </c>
    </row>
    <row r="1871" spans="1:4" x14ac:dyDescent="0.25">
      <c r="A1871" s="190" t="str">
        <f t="shared" si="88"/>
        <v/>
      </c>
      <c r="B1871" s="190" t="str">
        <f t="shared" si="87"/>
        <v/>
      </c>
      <c r="C1871" s="16" t="s">
        <v>192</v>
      </c>
      <c r="D1871" s="37">
        <f t="shared" si="89"/>
        <v>5000</v>
      </c>
    </row>
    <row r="1872" spans="1:4" x14ac:dyDescent="0.25">
      <c r="A1872" s="190" t="str">
        <f t="shared" si="88"/>
        <v/>
      </c>
      <c r="B1872" s="190" t="str">
        <f t="shared" si="87"/>
        <v/>
      </c>
      <c r="C1872" s="16" t="s">
        <v>192</v>
      </c>
      <c r="D1872" s="37">
        <f t="shared" si="89"/>
        <v>5000</v>
      </c>
    </row>
    <row r="1873" spans="1:4" x14ac:dyDescent="0.25">
      <c r="A1873" s="190" t="str">
        <f t="shared" si="88"/>
        <v/>
      </c>
      <c r="B1873" s="190" t="str">
        <f t="shared" si="87"/>
        <v/>
      </c>
      <c r="C1873" s="16" t="s">
        <v>192</v>
      </c>
      <c r="D1873" s="37">
        <f t="shared" si="89"/>
        <v>5000</v>
      </c>
    </row>
    <row r="1874" spans="1:4" x14ac:dyDescent="0.25">
      <c r="A1874" s="190" t="str">
        <f t="shared" si="88"/>
        <v/>
      </c>
      <c r="B1874" s="190" t="str">
        <f t="shared" si="87"/>
        <v/>
      </c>
      <c r="C1874" s="16" t="s">
        <v>192</v>
      </c>
      <c r="D1874" s="37">
        <f t="shared" si="89"/>
        <v>5000</v>
      </c>
    </row>
    <row r="1875" spans="1:4" x14ac:dyDescent="0.25">
      <c r="A1875" s="190" t="str">
        <f t="shared" si="88"/>
        <v/>
      </c>
      <c r="B1875" s="190" t="str">
        <f t="shared" si="87"/>
        <v/>
      </c>
      <c r="C1875" s="16" t="s">
        <v>192</v>
      </c>
      <c r="D1875" s="37">
        <f t="shared" si="89"/>
        <v>5000</v>
      </c>
    </row>
    <row r="1876" spans="1:4" x14ac:dyDescent="0.25">
      <c r="A1876" s="190" t="str">
        <f t="shared" si="88"/>
        <v/>
      </c>
      <c r="B1876" s="190" t="str">
        <f t="shared" si="87"/>
        <v/>
      </c>
      <c r="C1876" s="16" t="s">
        <v>192</v>
      </c>
      <c r="D1876" s="37">
        <f t="shared" si="89"/>
        <v>5000</v>
      </c>
    </row>
    <row r="1877" spans="1:4" x14ac:dyDescent="0.25">
      <c r="A1877" s="190" t="str">
        <f t="shared" si="88"/>
        <v/>
      </c>
      <c r="B1877" s="190" t="str">
        <f t="shared" si="87"/>
        <v/>
      </c>
      <c r="C1877" s="16" t="s">
        <v>192</v>
      </c>
      <c r="D1877" s="37">
        <f t="shared" si="89"/>
        <v>5000</v>
      </c>
    </row>
    <row r="1878" spans="1:4" x14ac:dyDescent="0.25">
      <c r="A1878" s="190" t="str">
        <f t="shared" si="88"/>
        <v/>
      </c>
      <c r="B1878" s="190" t="str">
        <f t="shared" si="87"/>
        <v/>
      </c>
      <c r="C1878" s="16" t="s">
        <v>192</v>
      </c>
      <c r="D1878" s="37">
        <f t="shared" si="89"/>
        <v>5000</v>
      </c>
    </row>
    <row r="1879" spans="1:4" x14ac:dyDescent="0.25">
      <c r="A1879" s="190" t="str">
        <f t="shared" si="88"/>
        <v/>
      </c>
      <c r="B1879" s="190" t="str">
        <f t="shared" si="87"/>
        <v/>
      </c>
      <c r="C1879" s="16" t="s">
        <v>192</v>
      </c>
      <c r="D1879" s="37">
        <f t="shared" si="89"/>
        <v>5000</v>
      </c>
    </row>
    <row r="1880" spans="1:4" x14ac:dyDescent="0.25">
      <c r="A1880" s="190" t="str">
        <f t="shared" si="88"/>
        <v/>
      </c>
      <c r="B1880" s="190" t="str">
        <f t="shared" si="87"/>
        <v/>
      </c>
      <c r="C1880" s="16" t="s">
        <v>192</v>
      </c>
      <c r="D1880" s="37">
        <f t="shared" si="89"/>
        <v>5000</v>
      </c>
    </row>
    <row r="1881" spans="1:4" x14ac:dyDescent="0.25">
      <c r="A1881" s="190" t="str">
        <f t="shared" si="88"/>
        <v/>
      </c>
      <c r="B1881" s="190" t="str">
        <f t="shared" si="87"/>
        <v/>
      </c>
      <c r="C1881" s="16" t="s">
        <v>192</v>
      </c>
      <c r="D1881" s="37">
        <f t="shared" si="89"/>
        <v>5000</v>
      </c>
    </row>
    <row r="1882" spans="1:4" x14ac:dyDescent="0.25">
      <c r="A1882" s="190" t="str">
        <f t="shared" si="88"/>
        <v/>
      </c>
      <c r="B1882" s="190" t="str">
        <f t="shared" si="87"/>
        <v/>
      </c>
      <c r="C1882" s="16" t="s">
        <v>192</v>
      </c>
      <c r="D1882" s="37">
        <f t="shared" si="89"/>
        <v>5000</v>
      </c>
    </row>
    <row r="1883" spans="1:4" x14ac:dyDescent="0.25">
      <c r="A1883" s="190" t="str">
        <f t="shared" si="88"/>
        <v/>
      </c>
      <c r="B1883" s="190" t="str">
        <f t="shared" si="87"/>
        <v/>
      </c>
      <c r="C1883" s="16" t="s">
        <v>192</v>
      </c>
      <c r="D1883" s="37">
        <f t="shared" si="89"/>
        <v>5000</v>
      </c>
    </row>
    <row r="1884" spans="1:4" x14ac:dyDescent="0.25">
      <c r="A1884" s="190" t="str">
        <f t="shared" si="88"/>
        <v/>
      </c>
      <c r="B1884" s="190" t="str">
        <f t="shared" si="87"/>
        <v/>
      </c>
      <c r="C1884" s="16" t="s">
        <v>192</v>
      </c>
      <c r="D1884" s="37">
        <f t="shared" si="89"/>
        <v>5000</v>
      </c>
    </row>
    <row r="1885" spans="1:4" x14ac:dyDescent="0.25">
      <c r="A1885" s="190" t="str">
        <f t="shared" si="88"/>
        <v/>
      </c>
      <c r="B1885" s="190" t="str">
        <f t="shared" si="87"/>
        <v/>
      </c>
      <c r="C1885" s="16" t="s">
        <v>192</v>
      </c>
      <c r="D1885" s="37">
        <f t="shared" si="89"/>
        <v>5000</v>
      </c>
    </row>
    <row r="1886" spans="1:4" x14ac:dyDescent="0.25">
      <c r="A1886" s="190" t="str">
        <f t="shared" si="88"/>
        <v/>
      </c>
      <c r="B1886" s="190" t="str">
        <f t="shared" si="87"/>
        <v/>
      </c>
      <c r="C1886" s="16" t="s">
        <v>192</v>
      </c>
      <c r="D1886" s="37">
        <f t="shared" si="89"/>
        <v>5000</v>
      </c>
    </row>
    <row r="1887" spans="1:4" x14ac:dyDescent="0.25">
      <c r="A1887" s="190" t="str">
        <f t="shared" si="88"/>
        <v/>
      </c>
      <c r="B1887" s="190" t="str">
        <f t="shared" si="87"/>
        <v/>
      </c>
      <c r="C1887" s="16" t="s">
        <v>192</v>
      </c>
      <c r="D1887" s="37">
        <f t="shared" si="89"/>
        <v>5000</v>
      </c>
    </row>
    <row r="1888" spans="1:4" x14ac:dyDescent="0.25">
      <c r="A1888" s="190" t="str">
        <f t="shared" si="88"/>
        <v/>
      </c>
      <c r="B1888" s="190" t="str">
        <f t="shared" si="87"/>
        <v/>
      </c>
      <c r="C1888" s="16" t="s">
        <v>192</v>
      </c>
      <c r="D1888" s="37">
        <f t="shared" si="89"/>
        <v>5000</v>
      </c>
    </row>
    <row r="1889" spans="1:4" x14ac:dyDescent="0.25">
      <c r="A1889" s="190" t="str">
        <f t="shared" si="88"/>
        <v/>
      </c>
      <c r="B1889" s="190" t="str">
        <f t="shared" si="87"/>
        <v/>
      </c>
      <c r="C1889" s="16" t="s">
        <v>192</v>
      </c>
      <c r="D1889" s="37">
        <f t="shared" si="89"/>
        <v>5000</v>
      </c>
    </row>
    <row r="1890" spans="1:4" x14ac:dyDescent="0.25">
      <c r="A1890" s="190" t="str">
        <f t="shared" si="88"/>
        <v/>
      </c>
      <c r="B1890" s="190" t="str">
        <f t="shared" si="87"/>
        <v/>
      </c>
      <c r="C1890" s="16" t="s">
        <v>192</v>
      </c>
      <c r="D1890" s="37">
        <f t="shared" si="89"/>
        <v>5000</v>
      </c>
    </row>
    <row r="1891" spans="1:4" x14ac:dyDescent="0.25">
      <c r="A1891" s="190" t="str">
        <f t="shared" si="88"/>
        <v/>
      </c>
      <c r="B1891" s="190" t="str">
        <f t="shared" si="87"/>
        <v/>
      </c>
      <c r="C1891" s="16" t="s">
        <v>192</v>
      </c>
      <c r="D1891" s="37">
        <f t="shared" si="89"/>
        <v>5000</v>
      </c>
    </row>
    <row r="1892" spans="1:4" x14ac:dyDescent="0.25">
      <c r="A1892" s="190" t="str">
        <f t="shared" si="88"/>
        <v/>
      </c>
      <c r="B1892" s="190" t="str">
        <f t="shared" si="87"/>
        <v/>
      </c>
      <c r="C1892" s="16" t="s">
        <v>192</v>
      </c>
      <c r="D1892" s="37">
        <f t="shared" si="89"/>
        <v>5000</v>
      </c>
    </row>
    <row r="1893" spans="1:4" x14ac:dyDescent="0.25">
      <c r="A1893" s="190" t="str">
        <f t="shared" si="88"/>
        <v/>
      </c>
      <c r="B1893" s="190" t="str">
        <f t="shared" si="87"/>
        <v/>
      </c>
      <c r="C1893" s="16" t="s">
        <v>192</v>
      </c>
      <c r="D1893" s="37">
        <f t="shared" si="89"/>
        <v>5000</v>
      </c>
    </row>
    <row r="1894" spans="1:4" x14ac:dyDescent="0.25">
      <c r="A1894" s="190" t="str">
        <f t="shared" si="88"/>
        <v/>
      </c>
      <c r="B1894" s="190" t="str">
        <f t="shared" si="87"/>
        <v/>
      </c>
      <c r="C1894" s="16" t="s">
        <v>192</v>
      </c>
      <c r="D1894" s="37">
        <f t="shared" si="89"/>
        <v>5000</v>
      </c>
    </row>
    <row r="1895" spans="1:4" x14ac:dyDescent="0.25">
      <c r="A1895" s="190" t="str">
        <f t="shared" si="88"/>
        <v/>
      </c>
      <c r="B1895" s="190" t="str">
        <f t="shared" si="87"/>
        <v/>
      </c>
      <c r="C1895" s="16" t="s">
        <v>192</v>
      </c>
      <c r="D1895" s="37">
        <f t="shared" si="89"/>
        <v>5000</v>
      </c>
    </row>
    <row r="1896" spans="1:4" x14ac:dyDescent="0.25">
      <c r="A1896" s="190" t="str">
        <f t="shared" si="88"/>
        <v/>
      </c>
      <c r="B1896" s="190" t="str">
        <f t="shared" si="87"/>
        <v/>
      </c>
      <c r="C1896" s="16" t="s">
        <v>192</v>
      </c>
      <c r="D1896" s="37">
        <f t="shared" si="89"/>
        <v>5000</v>
      </c>
    </row>
    <row r="1897" spans="1:4" x14ac:dyDescent="0.25">
      <c r="A1897" s="190" t="str">
        <f t="shared" si="88"/>
        <v/>
      </c>
      <c r="B1897" s="190" t="str">
        <f t="shared" si="87"/>
        <v/>
      </c>
      <c r="C1897" s="16" t="s">
        <v>192</v>
      </c>
      <c r="D1897" s="37">
        <f t="shared" si="89"/>
        <v>5000</v>
      </c>
    </row>
    <row r="1898" spans="1:4" x14ac:dyDescent="0.25">
      <c r="A1898" s="190" t="str">
        <f t="shared" si="88"/>
        <v/>
      </c>
      <c r="B1898" s="190" t="str">
        <f t="shared" si="87"/>
        <v/>
      </c>
      <c r="C1898" s="16" t="s">
        <v>192</v>
      </c>
      <c r="D1898" s="37">
        <f t="shared" si="89"/>
        <v>5000</v>
      </c>
    </row>
    <row r="1899" spans="1:4" x14ac:dyDescent="0.25">
      <c r="A1899" s="190" t="str">
        <f t="shared" si="88"/>
        <v/>
      </c>
      <c r="B1899" s="190" t="str">
        <f t="shared" si="87"/>
        <v/>
      </c>
      <c r="C1899" s="16" t="s">
        <v>192</v>
      </c>
      <c r="D1899" s="37">
        <f t="shared" si="89"/>
        <v>5000</v>
      </c>
    </row>
    <row r="1900" spans="1:4" x14ac:dyDescent="0.25">
      <c r="A1900" s="190" t="str">
        <f t="shared" si="88"/>
        <v/>
      </c>
      <c r="B1900" s="190" t="str">
        <f t="shared" si="87"/>
        <v/>
      </c>
      <c r="C1900" s="16" t="s">
        <v>192</v>
      </c>
      <c r="D1900" s="37">
        <f t="shared" si="89"/>
        <v>5000</v>
      </c>
    </row>
    <row r="1901" spans="1:4" x14ac:dyDescent="0.25">
      <c r="A1901" s="190" t="str">
        <f t="shared" si="88"/>
        <v/>
      </c>
      <c r="B1901" s="190" t="str">
        <f t="shared" si="87"/>
        <v/>
      </c>
      <c r="C1901" s="16" t="s">
        <v>192</v>
      </c>
      <c r="D1901" s="37">
        <f t="shared" si="89"/>
        <v>5000</v>
      </c>
    </row>
    <row r="1902" spans="1:4" x14ac:dyDescent="0.25">
      <c r="A1902" s="190" t="str">
        <f t="shared" si="88"/>
        <v/>
      </c>
      <c r="B1902" s="190" t="str">
        <f t="shared" si="87"/>
        <v/>
      </c>
      <c r="C1902" s="16" t="s">
        <v>192</v>
      </c>
      <c r="D1902" s="37">
        <f t="shared" si="89"/>
        <v>5000</v>
      </c>
    </row>
    <row r="1903" spans="1:4" x14ac:dyDescent="0.25">
      <c r="A1903" s="190" t="str">
        <f t="shared" si="88"/>
        <v/>
      </c>
      <c r="B1903" s="190" t="str">
        <f t="shared" si="87"/>
        <v/>
      </c>
      <c r="C1903" s="16" t="s">
        <v>192</v>
      </c>
      <c r="D1903" s="37">
        <f t="shared" si="89"/>
        <v>5000</v>
      </c>
    </row>
    <row r="1904" spans="1:4" x14ac:dyDescent="0.25">
      <c r="A1904" s="190" t="str">
        <f t="shared" si="88"/>
        <v/>
      </c>
      <c r="B1904" s="190" t="str">
        <f t="shared" si="87"/>
        <v/>
      </c>
      <c r="C1904" s="16" t="s">
        <v>192</v>
      </c>
      <c r="D1904" s="37">
        <f t="shared" si="89"/>
        <v>5000</v>
      </c>
    </row>
    <row r="1905" spans="1:4" x14ac:dyDescent="0.25">
      <c r="A1905" s="190" t="str">
        <f t="shared" si="88"/>
        <v/>
      </c>
      <c r="B1905" s="190" t="str">
        <f t="shared" si="87"/>
        <v/>
      </c>
      <c r="C1905" s="16" t="s">
        <v>192</v>
      </c>
      <c r="D1905" s="37">
        <f t="shared" si="89"/>
        <v>5000</v>
      </c>
    </row>
    <row r="1906" spans="1:4" x14ac:dyDescent="0.25">
      <c r="A1906" s="190" t="str">
        <f t="shared" si="88"/>
        <v/>
      </c>
      <c r="B1906" s="190" t="str">
        <f t="shared" si="87"/>
        <v/>
      </c>
      <c r="C1906" s="16" t="s">
        <v>192</v>
      </c>
      <c r="D1906" s="37">
        <f t="shared" si="89"/>
        <v>5000</v>
      </c>
    </row>
    <row r="1907" spans="1:4" x14ac:dyDescent="0.25">
      <c r="A1907" s="190" t="str">
        <f t="shared" si="88"/>
        <v/>
      </c>
      <c r="B1907" s="190" t="str">
        <f t="shared" si="87"/>
        <v/>
      </c>
      <c r="C1907" s="16" t="s">
        <v>192</v>
      </c>
      <c r="D1907" s="37">
        <f t="shared" si="89"/>
        <v>5000</v>
      </c>
    </row>
    <row r="1908" spans="1:4" x14ac:dyDescent="0.25">
      <c r="A1908" s="190" t="str">
        <f t="shared" si="88"/>
        <v/>
      </c>
      <c r="B1908" s="190" t="str">
        <f t="shared" si="87"/>
        <v/>
      </c>
      <c r="C1908" s="16" t="s">
        <v>192</v>
      </c>
      <c r="D1908" s="37">
        <f t="shared" si="89"/>
        <v>5000</v>
      </c>
    </row>
    <row r="1909" spans="1:4" x14ac:dyDescent="0.25">
      <c r="A1909" s="190" t="str">
        <f t="shared" si="88"/>
        <v/>
      </c>
      <c r="B1909" s="190" t="str">
        <f t="shared" si="87"/>
        <v/>
      </c>
      <c r="C1909" s="16" t="s">
        <v>192</v>
      </c>
      <c r="D1909" s="37">
        <f t="shared" si="89"/>
        <v>5000</v>
      </c>
    </row>
    <row r="1910" spans="1:4" x14ac:dyDescent="0.25">
      <c r="A1910" s="190" t="str">
        <f t="shared" si="88"/>
        <v/>
      </c>
      <c r="B1910" s="190" t="str">
        <f t="shared" si="87"/>
        <v/>
      </c>
      <c r="C1910" s="16" t="s">
        <v>192</v>
      </c>
      <c r="D1910" s="37">
        <f t="shared" si="89"/>
        <v>5000</v>
      </c>
    </row>
    <row r="1911" spans="1:4" x14ac:dyDescent="0.25">
      <c r="A1911" s="190" t="str">
        <f t="shared" si="88"/>
        <v/>
      </c>
      <c r="B1911" s="190" t="str">
        <f t="shared" si="87"/>
        <v/>
      </c>
      <c r="C1911" s="16" t="s">
        <v>192</v>
      </c>
      <c r="D1911" s="37">
        <f t="shared" si="89"/>
        <v>5000</v>
      </c>
    </row>
    <row r="1912" spans="1:4" x14ac:dyDescent="0.25">
      <c r="A1912" s="190" t="str">
        <f t="shared" si="88"/>
        <v/>
      </c>
      <c r="B1912" s="190" t="str">
        <f t="shared" si="87"/>
        <v/>
      </c>
      <c r="C1912" s="16" t="s">
        <v>192</v>
      </c>
      <c r="D1912" s="37">
        <f t="shared" si="89"/>
        <v>5000</v>
      </c>
    </row>
    <row r="1913" spans="1:4" x14ac:dyDescent="0.25">
      <c r="A1913" s="190" t="str">
        <f t="shared" si="88"/>
        <v/>
      </c>
      <c r="B1913" s="190" t="str">
        <f t="shared" si="87"/>
        <v/>
      </c>
      <c r="C1913" s="16" t="s">
        <v>192</v>
      </c>
      <c r="D1913" s="37">
        <f t="shared" si="89"/>
        <v>5000</v>
      </c>
    </row>
    <row r="1914" spans="1:4" x14ac:dyDescent="0.25">
      <c r="A1914" s="190" t="str">
        <f t="shared" si="88"/>
        <v/>
      </c>
      <c r="B1914" s="190" t="str">
        <f t="shared" si="87"/>
        <v/>
      </c>
      <c r="C1914" s="16" t="s">
        <v>192</v>
      </c>
      <c r="D1914" s="37">
        <f t="shared" si="89"/>
        <v>5000</v>
      </c>
    </row>
    <row r="1915" spans="1:4" x14ac:dyDescent="0.25">
      <c r="A1915" s="190" t="str">
        <f t="shared" si="88"/>
        <v/>
      </c>
      <c r="B1915" s="190" t="str">
        <f t="shared" si="87"/>
        <v/>
      </c>
      <c r="C1915" s="16" t="s">
        <v>192</v>
      </c>
      <c r="D1915" s="37">
        <f t="shared" si="89"/>
        <v>5000</v>
      </c>
    </row>
    <row r="1916" spans="1:4" x14ac:dyDescent="0.25">
      <c r="A1916" s="190" t="str">
        <f t="shared" si="88"/>
        <v/>
      </c>
      <c r="B1916" s="190" t="str">
        <f t="shared" si="87"/>
        <v/>
      </c>
      <c r="C1916" s="16" t="s">
        <v>192</v>
      </c>
      <c r="D1916" s="37">
        <f t="shared" si="89"/>
        <v>5000</v>
      </c>
    </row>
    <row r="1917" spans="1:4" x14ac:dyDescent="0.25">
      <c r="A1917" s="190" t="str">
        <f t="shared" si="88"/>
        <v/>
      </c>
      <c r="B1917" s="190" t="str">
        <f t="shared" si="87"/>
        <v/>
      </c>
      <c r="C1917" s="16" t="s">
        <v>192</v>
      </c>
      <c r="D1917" s="37">
        <f t="shared" si="89"/>
        <v>5000</v>
      </c>
    </row>
    <row r="1918" spans="1:4" x14ac:dyDescent="0.25">
      <c r="A1918" s="190" t="str">
        <f t="shared" si="88"/>
        <v/>
      </c>
      <c r="B1918" s="190" t="str">
        <f t="shared" si="87"/>
        <v/>
      </c>
      <c r="C1918" s="16" t="s">
        <v>192</v>
      </c>
      <c r="D1918" s="37">
        <f t="shared" si="89"/>
        <v>5000</v>
      </c>
    </row>
    <row r="1919" spans="1:4" x14ac:dyDescent="0.25">
      <c r="A1919" s="190" t="str">
        <f t="shared" si="88"/>
        <v/>
      </c>
      <c r="B1919" s="190" t="str">
        <f t="shared" si="87"/>
        <v/>
      </c>
      <c r="C1919" s="16" t="s">
        <v>192</v>
      </c>
      <c r="D1919" s="37">
        <f t="shared" si="89"/>
        <v>5000</v>
      </c>
    </row>
    <row r="1920" spans="1:4" x14ac:dyDescent="0.25">
      <c r="A1920" s="190" t="str">
        <f t="shared" si="88"/>
        <v/>
      </c>
      <c r="B1920" s="190" t="str">
        <f t="shared" si="87"/>
        <v/>
      </c>
      <c r="C1920" s="16" t="s">
        <v>192</v>
      </c>
      <c r="D1920" s="37">
        <f t="shared" si="89"/>
        <v>5000</v>
      </c>
    </row>
    <row r="1921" spans="1:4" x14ac:dyDescent="0.25">
      <c r="A1921" s="190" t="str">
        <f t="shared" si="88"/>
        <v/>
      </c>
      <c r="B1921" s="190" t="str">
        <f t="shared" si="87"/>
        <v/>
      </c>
      <c r="C1921" s="16" t="s">
        <v>192</v>
      </c>
      <c r="D1921" s="37">
        <f t="shared" si="89"/>
        <v>5000</v>
      </c>
    </row>
    <row r="1922" spans="1:4" x14ac:dyDescent="0.25">
      <c r="A1922" s="190" t="str">
        <f t="shared" si="88"/>
        <v/>
      </c>
      <c r="B1922" s="190" t="str">
        <f t="shared" si="87"/>
        <v/>
      </c>
      <c r="C1922" s="16" t="s">
        <v>192</v>
      </c>
      <c r="D1922" s="37">
        <f t="shared" si="89"/>
        <v>5000</v>
      </c>
    </row>
    <row r="1923" spans="1:4" x14ac:dyDescent="0.25">
      <c r="A1923" s="190" t="str">
        <f t="shared" si="88"/>
        <v/>
      </c>
      <c r="B1923" s="190" t="str">
        <f t="shared" si="87"/>
        <v/>
      </c>
      <c r="C1923" s="16" t="s">
        <v>192</v>
      </c>
      <c r="D1923" s="37">
        <f t="shared" si="89"/>
        <v>5000</v>
      </c>
    </row>
    <row r="1924" spans="1:4" x14ac:dyDescent="0.25">
      <c r="A1924" s="190" t="str">
        <f t="shared" si="88"/>
        <v/>
      </c>
      <c r="B1924" s="190" t="str">
        <f t="shared" si="87"/>
        <v/>
      </c>
      <c r="C1924" s="16" t="s">
        <v>192</v>
      </c>
      <c r="D1924" s="37">
        <f t="shared" si="89"/>
        <v>5000</v>
      </c>
    </row>
    <row r="1925" spans="1:4" x14ac:dyDescent="0.25">
      <c r="A1925" s="190" t="str">
        <f t="shared" si="88"/>
        <v/>
      </c>
      <c r="B1925" s="190" t="str">
        <f t="shared" si="87"/>
        <v/>
      </c>
      <c r="C1925" s="16" t="s">
        <v>192</v>
      </c>
      <c r="D1925" s="37">
        <f t="shared" si="89"/>
        <v>5000</v>
      </c>
    </row>
    <row r="1926" spans="1:4" x14ac:dyDescent="0.25">
      <c r="A1926" s="190" t="str">
        <f t="shared" si="88"/>
        <v/>
      </c>
      <c r="B1926" s="190" t="str">
        <f t="shared" si="87"/>
        <v/>
      </c>
      <c r="C1926" s="16" t="s">
        <v>192</v>
      </c>
      <c r="D1926" s="37">
        <f t="shared" si="89"/>
        <v>5000</v>
      </c>
    </row>
    <row r="1927" spans="1:4" x14ac:dyDescent="0.25">
      <c r="A1927" s="190" t="str">
        <f t="shared" si="88"/>
        <v/>
      </c>
      <c r="B1927" s="190" t="str">
        <f t="shared" ref="B1927:B1990" si="90">IF(A1927=1,"JANEIRO",IF(A1927=2,"FEVEREIRO",IF(A1927=3,"MARÇO",IF(A1927=4,"ABRIL",IF(A1927=5,"MAIO",IF(A1927=6,"JUNHO",IF(A1927=7,"JULHO",IF(A1927=8,"AGOSTO",IF(A1927=9,"SETEMBRO",IF(A1927=10,"OUTUBRO",IF(A1927=11,"NOVEMBRO",IF(A1927=12,"DEZEMBRO",""))))))))))))</f>
        <v/>
      </c>
      <c r="C1927" s="16" t="s">
        <v>192</v>
      </c>
      <c r="D1927" s="37">
        <f t="shared" si="89"/>
        <v>5000</v>
      </c>
    </row>
    <row r="1928" spans="1:4" x14ac:dyDescent="0.25">
      <c r="A1928" s="190" t="str">
        <f t="shared" ref="A1928:A1991" si="91">IFERROR(MONTH(C1928),"")</f>
        <v/>
      </c>
      <c r="B1928" s="190" t="str">
        <f t="shared" si="90"/>
        <v/>
      </c>
      <c r="C1928" s="16" t="s">
        <v>192</v>
      </c>
      <c r="D1928" s="37">
        <f t="shared" ref="D1928:D1991" si="92">D1927+F1928</f>
        <v>5000</v>
      </c>
    </row>
    <row r="1929" spans="1:4" x14ac:dyDescent="0.25">
      <c r="A1929" s="190" t="str">
        <f t="shared" si="91"/>
        <v/>
      </c>
      <c r="B1929" s="190" t="str">
        <f t="shared" si="90"/>
        <v/>
      </c>
      <c r="C1929" s="16" t="s">
        <v>192</v>
      </c>
      <c r="D1929" s="37">
        <f t="shared" si="92"/>
        <v>5000</v>
      </c>
    </row>
    <row r="1930" spans="1:4" x14ac:dyDescent="0.25">
      <c r="A1930" s="190" t="str">
        <f t="shared" si="91"/>
        <v/>
      </c>
      <c r="B1930" s="190" t="str">
        <f t="shared" si="90"/>
        <v/>
      </c>
      <c r="C1930" s="16" t="s">
        <v>192</v>
      </c>
      <c r="D1930" s="37">
        <f t="shared" si="92"/>
        <v>5000</v>
      </c>
    </row>
    <row r="1931" spans="1:4" x14ac:dyDescent="0.25">
      <c r="A1931" s="190" t="str">
        <f t="shared" si="91"/>
        <v/>
      </c>
      <c r="B1931" s="190" t="str">
        <f t="shared" si="90"/>
        <v/>
      </c>
      <c r="C1931" s="16" t="s">
        <v>192</v>
      </c>
      <c r="D1931" s="37">
        <f t="shared" si="92"/>
        <v>5000</v>
      </c>
    </row>
    <row r="1932" spans="1:4" x14ac:dyDescent="0.25">
      <c r="A1932" s="190" t="str">
        <f t="shared" si="91"/>
        <v/>
      </c>
      <c r="B1932" s="190" t="str">
        <f t="shared" si="90"/>
        <v/>
      </c>
      <c r="C1932" s="16" t="s">
        <v>192</v>
      </c>
      <c r="D1932" s="37">
        <f t="shared" si="92"/>
        <v>5000</v>
      </c>
    </row>
    <row r="1933" spans="1:4" x14ac:dyDescent="0.25">
      <c r="A1933" s="190" t="str">
        <f t="shared" si="91"/>
        <v/>
      </c>
      <c r="B1933" s="190" t="str">
        <f t="shared" si="90"/>
        <v/>
      </c>
      <c r="C1933" s="16" t="s">
        <v>192</v>
      </c>
      <c r="D1933" s="37">
        <f t="shared" si="92"/>
        <v>5000</v>
      </c>
    </row>
    <row r="1934" spans="1:4" x14ac:dyDescent="0.25">
      <c r="A1934" s="190" t="str">
        <f t="shared" si="91"/>
        <v/>
      </c>
      <c r="B1934" s="190" t="str">
        <f t="shared" si="90"/>
        <v/>
      </c>
      <c r="C1934" s="16" t="s">
        <v>192</v>
      </c>
      <c r="D1934" s="37">
        <f t="shared" si="92"/>
        <v>5000</v>
      </c>
    </row>
    <row r="1935" spans="1:4" x14ac:dyDescent="0.25">
      <c r="A1935" s="190" t="str">
        <f t="shared" si="91"/>
        <v/>
      </c>
      <c r="B1935" s="190" t="str">
        <f t="shared" si="90"/>
        <v/>
      </c>
      <c r="C1935" s="16" t="s">
        <v>192</v>
      </c>
      <c r="D1935" s="37">
        <f t="shared" si="92"/>
        <v>5000</v>
      </c>
    </row>
    <row r="1936" spans="1:4" x14ac:dyDescent="0.25">
      <c r="A1936" s="190" t="str">
        <f t="shared" si="91"/>
        <v/>
      </c>
      <c r="B1936" s="190" t="str">
        <f t="shared" si="90"/>
        <v/>
      </c>
      <c r="C1936" s="16" t="s">
        <v>192</v>
      </c>
      <c r="D1936" s="37">
        <f t="shared" si="92"/>
        <v>5000</v>
      </c>
    </row>
    <row r="1937" spans="1:4" x14ac:dyDescent="0.25">
      <c r="A1937" s="190" t="str">
        <f t="shared" si="91"/>
        <v/>
      </c>
      <c r="B1937" s="190" t="str">
        <f t="shared" si="90"/>
        <v/>
      </c>
      <c r="C1937" s="16" t="s">
        <v>192</v>
      </c>
      <c r="D1937" s="37">
        <f t="shared" si="92"/>
        <v>5000</v>
      </c>
    </row>
    <row r="1938" spans="1:4" x14ac:dyDescent="0.25">
      <c r="A1938" s="190" t="str">
        <f t="shared" si="91"/>
        <v/>
      </c>
      <c r="B1938" s="190" t="str">
        <f t="shared" si="90"/>
        <v/>
      </c>
      <c r="C1938" s="16" t="s">
        <v>192</v>
      </c>
      <c r="D1938" s="37">
        <f t="shared" si="92"/>
        <v>5000</v>
      </c>
    </row>
    <row r="1939" spans="1:4" x14ac:dyDescent="0.25">
      <c r="A1939" s="190" t="str">
        <f t="shared" si="91"/>
        <v/>
      </c>
      <c r="B1939" s="190" t="str">
        <f t="shared" si="90"/>
        <v/>
      </c>
      <c r="C1939" s="16" t="s">
        <v>192</v>
      </c>
      <c r="D1939" s="37">
        <f t="shared" si="92"/>
        <v>5000</v>
      </c>
    </row>
    <row r="1940" spans="1:4" x14ac:dyDescent="0.25">
      <c r="A1940" s="190" t="str">
        <f t="shared" si="91"/>
        <v/>
      </c>
      <c r="B1940" s="190" t="str">
        <f t="shared" si="90"/>
        <v/>
      </c>
      <c r="C1940" s="16" t="s">
        <v>192</v>
      </c>
      <c r="D1940" s="37">
        <f t="shared" si="92"/>
        <v>5000</v>
      </c>
    </row>
    <row r="1941" spans="1:4" x14ac:dyDescent="0.25">
      <c r="A1941" s="190" t="str">
        <f t="shared" si="91"/>
        <v/>
      </c>
      <c r="B1941" s="190" t="str">
        <f t="shared" si="90"/>
        <v/>
      </c>
      <c r="C1941" s="16" t="s">
        <v>192</v>
      </c>
      <c r="D1941" s="37">
        <f t="shared" si="92"/>
        <v>5000</v>
      </c>
    </row>
    <row r="1942" spans="1:4" x14ac:dyDescent="0.25">
      <c r="A1942" s="190" t="str">
        <f t="shared" si="91"/>
        <v/>
      </c>
      <c r="B1942" s="190" t="str">
        <f t="shared" si="90"/>
        <v/>
      </c>
      <c r="C1942" s="16" t="s">
        <v>192</v>
      </c>
      <c r="D1942" s="37">
        <f t="shared" si="92"/>
        <v>5000</v>
      </c>
    </row>
    <row r="1943" spans="1:4" x14ac:dyDescent="0.25">
      <c r="A1943" s="190" t="str">
        <f t="shared" si="91"/>
        <v/>
      </c>
      <c r="B1943" s="190" t="str">
        <f t="shared" si="90"/>
        <v/>
      </c>
      <c r="C1943" s="16" t="s">
        <v>192</v>
      </c>
      <c r="D1943" s="37">
        <f t="shared" si="92"/>
        <v>5000</v>
      </c>
    </row>
    <row r="1944" spans="1:4" x14ac:dyDescent="0.25">
      <c r="A1944" s="190" t="str">
        <f t="shared" si="91"/>
        <v/>
      </c>
      <c r="B1944" s="190" t="str">
        <f t="shared" si="90"/>
        <v/>
      </c>
      <c r="C1944" s="16" t="s">
        <v>192</v>
      </c>
      <c r="D1944" s="37">
        <f t="shared" si="92"/>
        <v>5000</v>
      </c>
    </row>
    <row r="1945" spans="1:4" x14ac:dyDescent="0.25">
      <c r="A1945" s="190" t="str">
        <f t="shared" si="91"/>
        <v/>
      </c>
      <c r="B1945" s="190" t="str">
        <f t="shared" si="90"/>
        <v/>
      </c>
      <c r="C1945" s="16" t="s">
        <v>192</v>
      </c>
      <c r="D1945" s="37">
        <f t="shared" si="92"/>
        <v>5000</v>
      </c>
    </row>
    <row r="1946" spans="1:4" x14ac:dyDescent="0.25">
      <c r="A1946" s="190" t="str">
        <f t="shared" si="91"/>
        <v/>
      </c>
      <c r="B1946" s="190" t="str">
        <f t="shared" si="90"/>
        <v/>
      </c>
      <c r="C1946" s="16" t="s">
        <v>192</v>
      </c>
      <c r="D1946" s="37">
        <f t="shared" si="92"/>
        <v>5000</v>
      </c>
    </row>
    <row r="1947" spans="1:4" x14ac:dyDescent="0.25">
      <c r="A1947" s="190" t="str">
        <f t="shared" si="91"/>
        <v/>
      </c>
      <c r="B1947" s="190" t="str">
        <f t="shared" si="90"/>
        <v/>
      </c>
      <c r="C1947" s="16" t="s">
        <v>192</v>
      </c>
      <c r="D1947" s="37">
        <f t="shared" si="92"/>
        <v>5000</v>
      </c>
    </row>
    <row r="1948" spans="1:4" x14ac:dyDescent="0.25">
      <c r="A1948" s="190" t="str">
        <f t="shared" si="91"/>
        <v/>
      </c>
      <c r="B1948" s="190" t="str">
        <f t="shared" si="90"/>
        <v/>
      </c>
      <c r="C1948" s="16" t="s">
        <v>192</v>
      </c>
      <c r="D1948" s="37">
        <f t="shared" si="92"/>
        <v>5000</v>
      </c>
    </row>
    <row r="1949" spans="1:4" x14ac:dyDescent="0.25">
      <c r="A1949" s="190" t="str">
        <f t="shared" si="91"/>
        <v/>
      </c>
      <c r="B1949" s="190" t="str">
        <f t="shared" si="90"/>
        <v/>
      </c>
      <c r="C1949" s="16" t="s">
        <v>192</v>
      </c>
      <c r="D1949" s="37">
        <f t="shared" si="92"/>
        <v>5000</v>
      </c>
    </row>
    <row r="1950" spans="1:4" x14ac:dyDescent="0.25">
      <c r="A1950" s="190" t="str">
        <f t="shared" si="91"/>
        <v/>
      </c>
      <c r="B1950" s="190" t="str">
        <f t="shared" si="90"/>
        <v/>
      </c>
      <c r="C1950" s="16" t="s">
        <v>192</v>
      </c>
      <c r="D1950" s="37">
        <f t="shared" si="92"/>
        <v>5000</v>
      </c>
    </row>
    <row r="1951" spans="1:4" x14ac:dyDescent="0.25">
      <c r="A1951" s="190" t="str">
        <f t="shared" si="91"/>
        <v/>
      </c>
      <c r="B1951" s="190" t="str">
        <f t="shared" si="90"/>
        <v/>
      </c>
      <c r="C1951" s="16" t="s">
        <v>192</v>
      </c>
      <c r="D1951" s="37">
        <f t="shared" si="92"/>
        <v>5000</v>
      </c>
    </row>
    <row r="1952" spans="1:4" x14ac:dyDescent="0.25">
      <c r="A1952" s="190" t="str">
        <f t="shared" si="91"/>
        <v/>
      </c>
      <c r="B1952" s="190" t="str">
        <f t="shared" si="90"/>
        <v/>
      </c>
      <c r="C1952" s="16" t="s">
        <v>192</v>
      </c>
      <c r="D1952" s="37">
        <f t="shared" si="92"/>
        <v>5000</v>
      </c>
    </row>
    <row r="1953" spans="1:4" x14ac:dyDescent="0.25">
      <c r="A1953" s="190" t="str">
        <f t="shared" si="91"/>
        <v/>
      </c>
      <c r="B1953" s="190" t="str">
        <f t="shared" si="90"/>
        <v/>
      </c>
      <c r="C1953" s="16" t="s">
        <v>192</v>
      </c>
      <c r="D1953" s="37">
        <f t="shared" si="92"/>
        <v>5000</v>
      </c>
    </row>
    <row r="1954" spans="1:4" x14ac:dyDescent="0.25">
      <c r="A1954" s="190" t="str">
        <f t="shared" si="91"/>
        <v/>
      </c>
      <c r="B1954" s="190" t="str">
        <f t="shared" si="90"/>
        <v/>
      </c>
      <c r="C1954" s="16" t="s">
        <v>192</v>
      </c>
      <c r="D1954" s="37">
        <f t="shared" si="92"/>
        <v>5000</v>
      </c>
    </row>
    <row r="1955" spans="1:4" x14ac:dyDescent="0.25">
      <c r="A1955" s="190" t="str">
        <f t="shared" si="91"/>
        <v/>
      </c>
      <c r="B1955" s="190" t="str">
        <f t="shared" si="90"/>
        <v/>
      </c>
      <c r="C1955" s="16" t="s">
        <v>192</v>
      </c>
      <c r="D1955" s="37">
        <f t="shared" si="92"/>
        <v>5000</v>
      </c>
    </row>
    <row r="1956" spans="1:4" x14ac:dyDescent="0.25">
      <c r="A1956" s="190" t="str">
        <f t="shared" si="91"/>
        <v/>
      </c>
      <c r="B1956" s="190" t="str">
        <f t="shared" si="90"/>
        <v/>
      </c>
      <c r="C1956" s="16" t="s">
        <v>192</v>
      </c>
      <c r="D1956" s="37">
        <f t="shared" si="92"/>
        <v>5000</v>
      </c>
    </row>
    <row r="1957" spans="1:4" x14ac:dyDescent="0.25">
      <c r="A1957" s="190" t="str">
        <f t="shared" si="91"/>
        <v/>
      </c>
      <c r="B1957" s="190" t="str">
        <f t="shared" si="90"/>
        <v/>
      </c>
      <c r="C1957" s="16" t="s">
        <v>192</v>
      </c>
      <c r="D1957" s="37">
        <f t="shared" si="92"/>
        <v>5000</v>
      </c>
    </row>
    <row r="1958" spans="1:4" x14ac:dyDescent="0.25">
      <c r="A1958" s="190" t="str">
        <f t="shared" si="91"/>
        <v/>
      </c>
      <c r="B1958" s="190" t="str">
        <f t="shared" si="90"/>
        <v/>
      </c>
      <c r="C1958" s="16" t="s">
        <v>192</v>
      </c>
      <c r="D1958" s="37">
        <f t="shared" si="92"/>
        <v>5000</v>
      </c>
    </row>
    <row r="1959" spans="1:4" x14ac:dyDescent="0.25">
      <c r="A1959" s="190" t="str">
        <f t="shared" si="91"/>
        <v/>
      </c>
      <c r="B1959" s="190" t="str">
        <f t="shared" si="90"/>
        <v/>
      </c>
      <c r="C1959" s="16" t="s">
        <v>192</v>
      </c>
      <c r="D1959" s="37">
        <f t="shared" si="92"/>
        <v>5000</v>
      </c>
    </row>
    <row r="1960" spans="1:4" x14ac:dyDescent="0.25">
      <c r="A1960" s="190" t="str">
        <f t="shared" si="91"/>
        <v/>
      </c>
      <c r="B1960" s="190" t="str">
        <f t="shared" si="90"/>
        <v/>
      </c>
      <c r="C1960" s="16" t="s">
        <v>192</v>
      </c>
      <c r="D1960" s="37">
        <f t="shared" si="92"/>
        <v>5000</v>
      </c>
    </row>
    <row r="1961" spans="1:4" x14ac:dyDescent="0.25">
      <c r="A1961" s="190" t="str">
        <f t="shared" si="91"/>
        <v/>
      </c>
      <c r="B1961" s="190" t="str">
        <f t="shared" si="90"/>
        <v/>
      </c>
      <c r="C1961" s="16" t="s">
        <v>192</v>
      </c>
      <c r="D1961" s="37">
        <f t="shared" si="92"/>
        <v>5000</v>
      </c>
    </row>
    <row r="1962" spans="1:4" x14ac:dyDescent="0.25">
      <c r="A1962" s="190" t="str">
        <f t="shared" si="91"/>
        <v/>
      </c>
      <c r="B1962" s="190" t="str">
        <f t="shared" si="90"/>
        <v/>
      </c>
      <c r="C1962" s="16" t="s">
        <v>192</v>
      </c>
      <c r="D1962" s="37">
        <f t="shared" si="92"/>
        <v>5000</v>
      </c>
    </row>
    <row r="1963" spans="1:4" x14ac:dyDescent="0.25">
      <c r="A1963" s="190" t="str">
        <f t="shared" si="91"/>
        <v/>
      </c>
      <c r="B1963" s="190" t="str">
        <f t="shared" si="90"/>
        <v/>
      </c>
      <c r="C1963" s="16" t="s">
        <v>192</v>
      </c>
      <c r="D1963" s="37">
        <f t="shared" si="92"/>
        <v>5000</v>
      </c>
    </row>
    <row r="1964" spans="1:4" x14ac:dyDescent="0.25">
      <c r="A1964" s="190" t="str">
        <f t="shared" si="91"/>
        <v/>
      </c>
      <c r="B1964" s="190" t="str">
        <f t="shared" si="90"/>
        <v/>
      </c>
      <c r="C1964" s="16" t="s">
        <v>192</v>
      </c>
      <c r="D1964" s="37">
        <f t="shared" si="92"/>
        <v>5000</v>
      </c>
    </row>
    <row r="1965" spans="1:4" x14ac:dyDescent="0.25">
      <c r="A1965" s="190" t="str">
        <f t="shared" si="91"/>
        <v/>
      </c>
      <c r="B1965" s="190" t="str">
        <f t="shared" si="90"/>
        <v/>
      </c>
      <c r="C1965" s="16" t="s">
        <v>192</v>
      </c>
      <c r="D1965" s="37">
        <f t="shared" si="92"/>
        <v>5000</v>
      </c>
    </row>
    <row r="1966" spans="1:4" x14ac:dyDescent="0.25">
      <c r="A1966" s="190" t="str">
        <f t="shared" si="91"/>
        <v/>
      </c>
      <c r="B1966" s="190" t="str">
        <f t="shared" si="90"/>
        <v/>
      </c>
      <c r="C1966" s="16" t="s">
        <v>192</v>
      </c>
      <c r="D1966" s="37">
        <f t="shared" si="92"/>
        <v>5000</v>
      </c>
    </row>
    <row r="1967" spans="1:4" x14ac:dyDescent="0.25">
      <c r="A1967" s="190" t="str">
        <f t="shared" si="91"/>
        <v/>
      </c>
      <c r="B1967" s="190" t="str">
        <f t="shared" si="90"/>
        <v/>
      </c>
      <c r="C1967" s="16" t="s">
        <v>192</v>
      </c>
      <c r="D1967" s="37">
        <f t="shared" si="92"/>
        <v>5000</v>
      </c>
    </row>
    <row r="1968" spans="1:4" x14ac:dyDescent="0.25">
      <c r="A1968" s="190" t="str">
        <f t="shared" si="91"/>
        <v/>
      </c>
      <c r="B1968" s="190" t="str">
        <f t="shared" si="90"/>
        <v/>
      </c>
      <c r="C1968" s="16" t="s">
        <v>192</v>
      </c>
      <c r="D1968" s="37">
        <f t="shared" si="92"/>
        <v>5000</v>
      </c>
    </row>
    <row r="1969" spans="1:4" x14ac:dyDescent="0.25">
      <c r="A1969" s="190" t="str">
        <f t="shared" si="91"/>
        <v/>
      </c>
      <c r="B1969" s="190" t="str">
        <f t="shared" si="90"/>
        <v/>
      </c>
      <c r="C1969" s="16" t="s">
        <v>192</v>
      </c>
      <c r="D1969" s="37">
        <f t="shared" si="92"/>
        <v>5000</v>
      </c>
    </row>
    <row r="1970" spans="1:4" x14ac:dyDescent="0.25">
      <c r="A1970" s="190" t="str">
        <f t="shared" si="91"/>
        <v/>
      </c>
      <c r="B1970" s="190" t="str">
        <f t="shared" si="90"/>
        <v/>
      </c>
      <c r="C1970" s="16" t="s">
        <v>192</v>
      </c>
      <c r="D1970" s="37">
        <f t="shared" si="92"/>
        <v>5000</v>
      </c>
    </row>
    <row r="1971" spans="1:4" x14ac:dyDescent="0.25">
      <c r="A1971" s="190" t="str">
        <f t="shared" si="91"/>
        <v/>
      </c>
      <c r="B1971" s="190" t="str">
        <f t="shared" si="90"/>
        <v/>
      </c>
      <c r="C1971" s="16" t="s">
        <v>192</v>
      </c>
      <c r="D1971" s="37">
        <f t="shared" si="92"/>
        <v>5000</v>
      </c>
    </row>
    <row r="1972" spans="1:4" x14ac:dyDescent="0.25">
      <c r="A1972" s="190" t="str">
        <f t="shared" si="91"/>
        <v/>
      </c>
      <c r="B1972" s="190" t="str">
        <f t="shared" si="90"/>
        <v/>
      </c>
      <c r="C1972" s="16" t="s">
        <v>192</v>
      </c>
      <c r="D1972" s="37">
        <f t="shared" si="92"/>
        <v>5000</v>
      </c>
    </row>
    <row r="1973" spans="1:4" x14ac:dyDescent="0.25">
      <c r="A1973" s="190" t="str">
        <f t="shared" si="91"/>
        <v/>
      </c>
      <c r="B1973" s="190" t="str">
        <f t="shared" si="90"/>
        <v/>
      </c>
      <c r="C1973" s="16" t="s">
        <v>192</v>
      </c>
      <c r="D1973" s="37">
        <f t="shared" si="92"/>
        <v>5000</v>
      </c>
    </row>
    <row r="1974" spans="1:4" x14ac:dyDescent="0.25">
      <c r="A1974" s="190" t="str">
        <f t="shared" si="91"/>
        <v/>
      </c>
      <c r="B1974" s="190" t="str">
        <f t="shared" si="90"/>
        <v/>
      </c>
      <c r="C1974" s="16" t="s">
        <v>192</v>
      </c>
      <c r="D1974" s="37">
        <f t="shared" si="92"/>
        <v>5000</v>
      </c>
    </row>
    <row r="1975" spans="1:4" x14ac:dyDescent="0.25">
      <c r="A1975" s="190" t="str">
        <f t="shared" si="91"/>
        <v/>
      </c>
      <c r="B1975" s="190" t="str">
        <f t="shared" si="90"/>
        <v/>
      </c>
      <c r="C1975" s="16" t="s">
        <v>192</v>
      </c>
      <c r="D1975" s="37">
        <f t="shared" si="92"/>
        <v>5000</v>
      </c>
    </row>
    <row r="1976" spans="1:4" x14ac:dyDescent="0.25">
      <c r="A1976" s="190" t="str">
        <f t="shared" si="91"/>
        <v/>
      </c>
      <c r="B1976" s="190" t="str">
        <f t="shared" si="90"/>
        <v/>
      </c>
      <c r="C1976" s="16" t="s">
        <v>192</v>
      </c>
      <c r="D1976" s="37">
        <f t="shared" si="92"/>
        <v>5000</v>
      </c>
    </row>
    <row r="1977" spans="1:4" x14ac:dyDescent="0.25">
      <c r="A1977" s="190" t="str">
        <f t="shared" si="91"/>
        <v/>
      </c>
      <c r="B1977" s="190" t="str">
        <f t="shared" si="90"/>
        <v/>
      </c>
      <c r="C1977" s="16" t="s">
        <v>192</v>
      </c>
      <c r="D1977" s="37">
        <f t="shared" si="92"/>
        <v>5000</v>
      </c>
    </row>
    <row r="1978" spans="1:4" x14ac:dyDescent="0.25">
      <c r="A1978" s="190" t="str">
        <f t="shared" si="91"/>
        <v/>
      </c>
      <c r="B1978" s="190" t="str">
        <f t="shared" si="90"/>
        <v/>
      </c>
      <c r="C1978" s="16" t="s">
        <v>192</v>
      </c>
      <c r="D1978" s="37">
        <f t="shared" si="92"/>
        <v>5000</v>
      </c>
    </row>
    <row r="1979" spans="1:4" x14ac:dyDescent="0.25">
      <c r="A1979" s="190" t="str">
        <f t="shared" si="91"/>
        <v/>
      </c>
      <c r="B1979" s="190" t="str">
        <f t="shared" si="90"/>
        <v/>
      </c>
      <c r="C1979" s="16" t="s">
        <v>192</v>
      </c>
      <c r="D1979" s="37">
        <f t="shared" si="92"/>
        <v>5000</v>
      </c>
    </row>
    <row r="1980" spans="1:4" x14ac:dyDescent="0.25">
      <c r="A1980" s="190" t="str">
        <f t="shared" si="91"/>
        <v/>
      </c>
      <c r="B1980" s="190" t="str">
        <f t="shared" si="90"/>
        <v/>
      </c>
      <c r="C1980" s="16" t="s">
        <v>192</v>
      </c>
      <c r="D1980" s="37">
        <f t="shared" si="92"/>
        <v>5000</v>
      </c>
    </row>
    <row r="1981" spans="1:4" x14ac:dyDescent="0.25">
      <c r="A1981" s="190" t="str">
        <f t="shared" si="91"/>
        <v/>
      </c>
      <c r="B1981" s="190" t="str">
        <f t="shared" si="90"/>
        <v/>
      </c>
      <c r="C1981" s="16" t="s">
        <v>192</v>
      </c>
      <c r="D1981" s="37">
        <f t="shared" si="92"/>
        <v>5000</v>
      </c>
    </row>
    <row r="1982" spans="1:4" x14ac:dyDescent="0.25">
      <c r="A1982" s="190" t="str">
        <f t="shared" si="91"/>
        <v/>
      </c>
      <c r="B1982" s="190" t="str">
        <f t="shared" si="90"/>
        <v/>
      </c>
      <c r="C1982" s="16" t="s">
        <v>192</v>
      </c>
      <c r="D1982" s="37">
        <f t="shared" si="92"/>
        <v>5000</v>
      </c>
    </row>
    <row r="1983" spans="1:4" x14ac:dyDescent="0.25">
      <c r="A1983" s="190" t="str">
        <f t="shared" si="91"/>
        <v/>
      </c>
      <c r="B1983" s="190" t="str">
        <f t="shared" si="90"/>
        <v/>
      </c>
      <c r="C1983" s="16" t="s">
        <v>192</v>
      </c>
      <c r="D1983" s="37">
        <f t="shared" si="92"/>
        <v>5000</v>
      </c>
    </row>
    <row r="1984" spans="1:4" x14ac:dyDescent="0.25">
      <c r="A1984" s="190" t="str">
        <f t="shared" si="91"/>
        <v/>
      </c>
      <c r="B1984" s="190" t="str">
        <f t="shared" si="90"/>
        <v/>
      </c>
      <c r="C1984" s="16" t="s">
        <v>192</v>
      </c>
      <c r="D1984" s="37">
        <f t="shared" si="92"/>
        <v>5000</v>
      </c>
    </row>
    <row r="1985" spans="1:4" x14ac:dyDescent="0.25">
      <c r="A1985" s="190" t="str">
        <f t="shared" si="91"/>
        <v/>
      </c>
      <c r="B1985" s="190" t="str">
        <f t="shared" si="90"/>
        <v/>
      </c>
      <c r="C1985" s="16" t="s">
        <v>192</v>
      </c>
      <c r="D1985" s="37">
        <f t="shared" si="92"/>
        <v>5000</v>
      </c>
    </row>
    <row r="1986" spans="1:4" x14ac:dyDescent="0.25">
      <c r="A1986" s="190" t="str">
        <f t="shared" si="91"/>
        <v/>
      </c>
      <c r="B1986" s="190" t="str">
        <f t="shared" si="90"/>
        <v/>
      </c>
      <c r="C1986" s="16" t="s">
        <v>192</v>
      </c>
      <c r="D1986" s="37">
        <f t="shared" si="92"/>
        <v>5000</v>
      </c>
    </row>
    <row r="1987" spans="1:4" x14ac:dyDescent="0.25">
      <c r="A1987" s="190" t="str">
        <f t="shared" si="91"/>
        <v/>
      </c>
      <c r="B1987" s="190" t="str">
        <f t="shared" si="90"/>
        <v/>
      </c>
      <c r="C1987" s="16" t="s">
        <v>192</v>
      </c>
      <c r="D1987" s="37">
        <f t="shared" si="92"/>
        <v>5000</v>
      </c>
    </row>
    <row r="1988" spans="1:4" x14ac:dyDescent="0.25">
      <c r="A1988" s="190" t="str">
        <f t="shared" si="91"/>
        <v/>
      </c>
      <c r="B1988" s="190" t="str">
        <f t="shared" si="90"/>
        <v/>
      </c>
      <c r="C1988" s="16" t="s">
        <v>192</v>
      </c>
      <c r="D1988" s="37">
        <f t="shared" si="92"/>
        <v>5000</v>
      </c>
    </row>
    <row r="1989" spans="1:4" x14ac:dyDescent="0.25">
      <c r="A1989" s="190" t="str">
        <f t="shared" si="91"/>
        <v/>
      </c>
      <c r="B1989" s="190" t="str">
        <f t="shared" si="90"/>
        <v/>
      </c>
      <c r="C1989" s="16" t="s">
        <v>192</v>
      </c>
      <c r="D1989" s="37">
        <f t="shared" si="92"/>
        <v>5000</v>
      </c>
    </row>
    <row r="1990" spans="1:4" x14ac:dyDescent="0.25">
      <c r="A1990" s="190" t="str">
        <f t="shared" si="91"/>
        <v/>
      </c>
      <c r="B1990" s="190" t="str">
        <f t="shared" si="90"/>
        <v/>
      </c>
      <c r="C1990" s="16" t="s">
        <v>192</v>
      </c>
      <c r="D1990" s="37">
        <f t="shared" si="92"/>
        <v>5000</v>
      </c>
    </row>
    <row r="1991" spans="1:4" x14ac:dyDescent="0.25">
      <c r="A1991" s="190" t="str">
        <f t="shared" si="91"/>
        <v/>
      </c>
      <c r="B1991" s="190" t="str">
        <f t="shared" ref="B1991:B2054" si="93">IF(A1991=1,"JANEIRO",IF(A1991=2,"FEVEREIRO",IF(A1991=3,"MARÇO",IF(A1991=4,"ABRIL",IF(A1991=5,"MAIO",IF(A1991=6,"JUNHO",IF(A1991=7,"JULHO",IF(A1991=8,"AGOSTO",IF(A1991=9,"SETEMBRO",IF(A1991=10,"OUTUBRO",IF(A1991=11,"NOVEMBRO",IF(A1991=12,"DEZEMBRO",""))))))))))))</f>
        <v/>
      </c>
      <c r="C1991" s="16" t="s">
        <v>192</v>
      </c>
      <c r="D1991" s="37">
        <f t="shared" si="92"/>
        <v>5000</v>
      </c>
    </row>
    <row r="1992" spans="1:4" x14ac:dyDescent="0.25">
      <c r="A1992" s="190" t="str">
        <f t="shared" ref="A1992:A2055" si="94">IFERROR(MONTH(C1992),"")</f>
        <v/>
      </c>
      <c r="B1992" s="190" t="str">
        <f t="shared" si="93"/>
        <v/>
      </c>
      <c r="C1992" s="16" t="s">
        <v>192</v>
      </c>
      <c r="D1992" s="37">
        <f t="shared" ref="D1992:D2055" si="95">D1991+F1992</f>
        <v>5000</v>
      </c>
    </row>
    <row r="1993" spans="1:4" x14ac:dyDescent="0.25">
      <c r="A1993" s="190" t="str">
        <f t="shared" si="94"/>
        <v/>
      </c>
      <c r="B1993" s="190" t="str">
        <f t="shared" si="93"/>
        <v/>
      </c>
      <c r="C1993" s="16" t="s">
        <v>192</v>
      </c>
      <c r="D1993" s="37">
        <f t="shared" si="95"/>
        <v>5000</v>
      </c>
    </row>
    <row r="1994" spans="1:4" x14ac:dyDescent="0.25">
      <c r="A1994" s="190" t="str">
        <f t="shared" si="94"/>
        <v/>
      </c>
      <c r="B1994" s="190" t="str">
        <f t="shared" si="93"/>
        <v/>
      </c>
      <c r="C1994" s="16" t="s">
        <v>192</v>
      </c>
      <c r="D1994" s="37">
        <f t="shared" si="95"/>
        <v>5000</v>
      </c>
    </row>
    <row r="1995" spans="1:4" x14ac:dyDescent="0.25">
      <c r="A1995" s="190" t="str">
        <f t="shared" si="94"/>
        <v/>
      </c>
      <c r="B1995" s="190" t="str">
        <f t="shared" si="93"/>
        <v/>
      </c>
      <c r="C1995" s="16" t="s">
        <v>192</v>
      </c>
      <c r="D1995" s="37">
        <f t="shared" si="95"/>
        <v>5000</v>
      </c>
    </row>
    <row r="1996" spans="1:4" x14ac:dyDescent="0.25">
      <c r="A1996" s="190" t="str">
        <f t="shared" si="94"/>
        <v/>
      </c>
      <c r="B1996" s="190" t="str">
        <f t="shared" si="93"/>
        <v/>
      </c>
      <c r="C1996" s="16" t="s">
        <v>192</v>
      </c>
      <c r="D1996" s="37">
        <f t="shared" si="95"/>
        <v>5000</v>
      </c>
    </row>
    <row r="1997" spans="1:4" x14ac:dyDescent="0.25">
      <c r="A1997" s="190" t="str">
        <f t="shared" si="94"/>
        <v/>
      </c>
      <c r="B1997" s="190" t="str">
        <f t="shared" si="93"/>
        <v/>
      </c>
      <c r="C1997" s="16" t="s">
        <v>192</v>
      </c>
      <c r="D1997" s="37">
        <f t="shared" si="95"/>
        <v>5000</v>
      </c>
    </row>
    <row r="1998" spans="1:4" x14ac:dyDescent="0.25">
      <c r="A1998" s="190" t="str">
        <f t="shared" si="94"/>
        <v/>
      </c>
      <c r="B1998" s="190" t="str">
        <f t="shared" si="93"/>
        <v/>
      </c>
      <c r="C1998" s="16" t="s">
        <v>192</v>
      </c>
      <c r="D1998" s="37">
        <f t="shared" si="95"/>
        <v>5000</v>
      </c>
    </row>
    <row r="1999" spans="1:4" x14ac:dyDescent="0.25">
      <c r="A1999" s="190" t="str">
        <f t="shared" si="94"/>
        <v/>
      </c>
      <c r="B1999" s="190" t="str">
        <f t="shared" si="93"/>
        <v/>
      </c>
      <c r="C1999" s="16" t="s">
        <v>192</v>
      </c>
      <c r="D1999" s="37">
        <f t="shared" si="95"/>
        <v>5000</v>
      </c>
    </row>
    <row r="2000" spans="1:4" x14ac:dyDescent="0.25">
      <c r="A2000" s="190" t="str">
        <f t="shared" si="94"/>
        <v/>
      </c>
      <c r="B2000" s="190" t="str">
        <f t="shared" si="93"/>
        <v/>
      </c>
      <c r="C2000" s="16" t="s">
        <v>192</v>
      </c>
      <c r="D2000" s="37">
        <f t="shared" si="95"/>
        <v>5000</v>
      </c>
    </row>
    <row r="2001" spans="1:4" x14ac:dyDescent="0.25">
      <c r="A2001" s="190" t="str">
        <f t="shared" si="94"/>
        <v/>
      </c>
      <c r="B2001" s="190" t="str">
        <f t="shared" si="93"/>
        <v/>
      </c>
      <c r="C2001" s="16" t="s">
        <v>192</v>
      </c>
      <c r="D2001" s="37">
        <f t="shared" si="95"/>
        <v>5000</v>
      </c>
    </row>
    <row r="2002" spans="1:4" x14ac:dyDescent="0.25">
      <c r="A2002" s="190" t="str">
        <f t="shared" si="94"/>
        <v/>
      </c>
      <c r="B2002" s="190" t="str">
        <f t="shared" si="93"/>
        <v/>
      </c>
      <c r="C2002" s="16" t="s">
        <v>192</v>
      </c>
      <c r="D2002" s="37">
        <f t="shared" si="95"/>
        <v>5000</v>
      </c>
    </row>
    <row r="2003" spans="1:4" x14ac:dyDescent="0.25">
      <c r="A2003" s="190" t="str">
        <f t="shared" si="94"/>
        <v/>
      </c>
      <c r="B2003" s="190" t="str">
        <f t="shared" si="93"/>
        <v/>
      </c>
      <c r="C2003" s="16" t="s">
        <v>192</v>
      </c>
      <c r="D2003" s="37">
        <f t="shared" si="95"/>
        <v>5000</v>
      </c>
    </row>
    <row r="2004" spans="1:4" x14ac:dyDescent="0.25">
      <c r="A2004" s="190" t="str">
        <f t="shared" si="94"/>
        <v/>
      </c>
      <c r="B2004" s="190" t="str">
        <f t="shared" si="93"/>
        <v/>
      </c>
      <c r="C2004" s="16" t="s">
        <v>192</v>
      </c>
      <c r="D2004" s="37">
        <f t="shared" si="95"/>
        <v>5000</v>
      </c>
    </row>
    <row r="2005" spans="1:4" x14ac:dyDescent="0.25">
      <c r="A2005" s="190" t="str">
        <f t="shared" si="94"/>
        <v/>
      </c>
      <c r="B2005" s="190" t="str">
        <f t="shared" si="93"/>
        <v/>
      </c>
      <c r="C2005" s="16" t="s">
        <v>192</v>
      </c>
      <c r="D2005" s="37">
        <f t="shared" si="95"/>
        <v>5000</v>
      </c>
    </row>
    <row r="2006" spans="1:4" x14ac:dyDescent="0.25">
      <c r="A2006" s="190" t="str">
        <f t="shared" si="94"/>
        <v/>
      </c>
      <c r="B2006" s="190" t="str">
        <f t="shared" si="93"/>
        <v/>
      </c>
      <c r="C2006" s="16" t="s">
        <v>192</v>
      </c>
      <c r="D2006" s="37">
        <f t="shared" si="95"/>
        <v>5000</v>
      </c>
    </row>
    <row r="2007" spans="1:4" x14ac:dyDescent="0.25">
      <c r="A2007" s="190" t="str">
        <f t="shared" si="94"/>
        <v/>
      </c>
      <c r="B2007" s="190" t="str">
        <f t="shared" si="93"/>
        <v/>
      </c>
      <c r="C2007" s="16" t="s">
        <v>192</v>
      </c>
      <c r="D2007" s="37">
        <f t="shared" si="95"/>
        <v>5000</v>
      </c>
    </row>
    <row r="2008" spans="1:4" x14ac:dyDescent="0.25">
      <c r="A2008" s="190" t="str">
        <f t="shared" si="94"/>
        <v/>
      </c>
      <c r="B2008" s="190" t="str">
        <f t="shared" si="93"/>
        <v/>
      </c>
      <c r="C2008" s="16" t="s">
        <v>192</v>
      </c>
      <c r="D2008" s="37">
        <f t="shared" si="95"/>
        <v>5000</v>
      </c>
    </row>
    <row r="2009" spans="1:4" x14ac:dyDescent="0.25">
      <c r="A2009" s="190" t="str">
        <f t="shared" si="94"/>
        <v/>
      </c>
      <c r="B2009" s="190" t="str">
        <f t="shared" si="93"/>
        <v/>
      </c>
      <c r="C2009" s="16" t="s">
        <v>192</v>
      </c>
      <c r="D2009" s="37">
        <f t="shared" si="95"/>
        <v>5000</v>
      </c>
    </row>
    <row r="2010" spans="1:4" x14ac:dyDescent="0.25">
      <c r="A2010" s="190" t="str">
        <f t="shared" si="94"/>
        <v/>
      </c>
      <c r="B2010" s="190" t="str">
        <f t="shared" si="93"/>
        <v/>
      </c>
      <c r="C2010" s="16" t="s">
        <v>192</v>
      </c>
      <c r="D2010" s="37">
        <f t="shared" si="95"/>
        <v>5000</v>
      </c>
    </row>
    <row r="2011" spans="1:4" x14ac:dyDescent="0.25">
      <c r="A2011" s="190" t="str">
        <f t="shared" si="94"/>
        <v/>
      </c>
      <c r="B2011" s="190" t="str">
        <f t="shared" si="93"/>
        <v/>
      </c>
      <c r="C2011" s="16" t="s">
        <v>192</v>
      </c>
      <c r="D2011" s="37">
        <f t="shared" si="95"/>
        <v>5000</v>
      </c>
    </row>
    <row r="2012" spans="1:4" x14ac:dyDescent="0.25">
      <c r="A2012" s="190" t="str">
        <f t="shared" si="94"/>
        <v/>
      </c>
      <c r="B2012" s="190" t="str">
        <f t="shared" si="93"/>
        <v/>
      </c>
      <c r="C2012" s="16" t="s">
        <v>192</v>
      </c>
      <c r="D2012" s="37">
        <f t="shared" si="95"/>
        <v>5000</v>
      </c>
    </row>
    <row r="2013" spans="1:4" x14ac:dyDescent="0.25">
      <c r="A2013" s="190" t="str">
        <f t="shared" si="94"/>
        <v/>
      </c>
      <c r="B2013" s="190" t="str">
        <f t="shared" si="93"/>
        <v/>
      </c>
      <c r="C2013" s="16" t="s">
        <v>192</v>
      </c>
      <c r="D2013" s="37">
        <f t="shared" si="95"/>
        <v>5000</v>
      </c>
    </row>
    <row r="2014" spans="1:4" x14ac:dyDescent="0.25">
      <c r="A2014" s="190" t="str">
        <f t="shared" si="94"/>
        <v/>
      </c>
      <c r="B2014" s="190" t="str">
        <f t="shared" si="93"/>
        <v/>
      </c>
      <c r="C2014" s="16" t="s">
        <v>192</v>
      </c>
      <c r="D2014" s="37">
        <f t="shared" si="95"/>
        <v>5000</v>
      </c>
    </row>
    <row r="2015" spans="1:4" x14ac:dyDescent="0.25">
      <c r="A2015" s="190" t="str">
        <f t="shared" si="94"/>
        <v/>
      </c>
      <c r="B2015" s="190" t="str">
        <f t="shared" si="93"/>
        <v/>
      </c>
      <c r="C2015" s="16" t="s">
        <v>192</v>
      </c>
      <c r="D2015" s="37">
        <f t="shared" si="95"/>
        <v>5000</v>
      </c>
    </row>
    <row r="2016" spans="1:4" x14ac:dyDescent="0.25">
      <c r="A2016" s="190" t="str">
        <f t="shared" si="94"/>
        <v/>
      </c>
      <c r="B2016" s="190" t="str">
        <f t="shared" si="93"/>
        <v/>
      </c>
      <c r="C2016" s="16" t="s">
        <v>192</v>
      </c>
      <c r="D2016" s="37">
        <f t="shared" si="95"/>
        <v>5000</v>
      </c>
    </row>
    <row r="2017" spans="1:4" x14ac:dyDescent="0.25">
      <c r="A2017" s="190" t="str">
        <f t="shared" si="94"/>
        <v/>
      </c>
      <c r="B2017" s="190" t="str">
        <f t="shared" si="93"/>
        <v/>
      </c>
      <c r="C2017" s="16" t="s">
        <v>192</v>
      </c>
      <c r="D2017" s="37">
        <f t="shared" si="95"/>
        <v>5000</v>
      </c>
    </row>
    <row r="2018" spans="1:4" x14ac:dyDescent="0.25">
      <c r="A2018" s="190" t="str">
        <f t="shared" si="94"/>
        <v/>
      </c>
      <c r="B2018" s="190" t="str">
        <f t="shared" si="93"/>
        <v/>
      </c>
      <c r="C2018" s="16" t="s">
        <v>192</v>
      </c>
      <c r="D2018" s="37">
        <f t="shared" si="95"/>
        <v>5000</v>
      </c>
    </row>
    <row r="2019" spans="1:4" x14ac:dyDescent="0.25">
      <c r="A2019" s="190" t="str">
        <f t="shared" si="94"/>
        <v/>
      </c>
      <c r="B2019" s="190" t="str">
        <f t="shared" si="93"/>
        <v/>
      </c>
      <c r="C2019" s="16" t="s">
        <v>192</v>
      </c>
      <c r="D2019" s="37">
        <f t="shared" si="95"/>
        <v>5000</v>
      </c>
    </row>
    <row r="2020" spans="1:4" x14ac:dyDescent="0.25">
      <c r="A2020" s="190" t="str">
        <f t="shared" si="94"/>
        <v/>
      </c>
      <c r="B2020" s="190" t="str">
        <f t="shared" si="93"/>
        <v/>
      </c>
      <c r="C2020" s="16" t="s">
        <v>192</v>
      </c>
      <c r="D2020" s="37">
        <f t="shared" si="95"/>
        <v>5000</v>
      </c>
    </row>
    <row r="2021" spans="1:4" x14ac:dyDescent="0.25">
      <c r="A2021" s="190" t="str">
        <f t="shared" si="94"/>
        <v/>
      </c>
      <c r="B2021" s="190" t="str">
        <f t="shared" si="93"/>
        <v/>
      </c>
      <c r="C2021" s="16" t="s">
        <v>192</v>
      </c>
      <c r="D2021" s="37">
        <f t="shared" si="95"/>
        <v>5000</v>
      </c>
    </row>
    <row r="2022" spans="1:4" x14ac:dyDescent="0.25">
      <c r="A2022" s="190" t="str">
        <f t="shared" si="94"/>
        <v/>
      </c>
      <c r="B2022" s="190" t="str">
        <f t="shared" si="93"/>
        <v/>
      </c>
      <c r="C2022" s="16" t="s">
        <v>192</v>
      </c>
      <c r="D2022" s="37">
        <f t="shared" si="95"/>
        <v>5000</v>
      </c>
    </row>
    <row r="2023" spans="1:4" x14ac:dyDescent="0.25">
      <c r="A2023" s="190" t="str">
        <f t="shared" si="94"/>
        <v/>
      </c>
      <c r="B2023" s="190" t="str">
        <f t="shared" si="93"/>
        <v/>
      </c>
      <c r="C2023" s="16" t="s">
        <v>192</v>
      </c>
      <c r="D2023" s="37">
        <f t="shared" si="95"/>
        <v>5000</v>
      </c>
    </row>
    <row r="2024" spans="1:4" x14ac:dyDescent="0.25">
      <c r="A2024" s="190" t="str">
        <f t="shared" si="94"/>
        <v/>
      </c>
      <c r="B2024" s="190" t="str">
        <f t="shared" si="93"/>
        <v/>
      </c>
      <c r="C2024" s="16" t="s">
        <v>192</v>
      </c>
      <c r="D2024" s="37">
        <f t="shared" si="95"/>
        <v>5000</v>
      </c>
    </row>
    <row r="2025" spans="1:4" x14ac:dyDescent="0.25">
      <c r="A2025" s="190" t="str">
        <f t="shared" si="94"/>
        <v/>
      </c>
      <c r="B2025" s="190" t="str">
        <f t="shared" si="93"/>
        <v/>
      </c>
      <c r="C2025" s="16" t="s">
        <v>192</v>
      </c>
      <c r="D2025" s="37">
        <f t="shared" si="95"/>
        <v>5000</v>
      </c>
    </row>
    <row r="2026" spans="1:4" x14ac:dyDescent="0.25">
      <c r="A2026" s="190" t="str">
        <f t="shared" si="94"/>
        <v/>
      </c>
      <c r="B2026" s="190" t="str">
        <f t="shared" si="93"/>
        <v/>
      </c>
      <c r="C2026" s="16" t="s">
        <v>192</v>
      </c>
      <c r="D2026" s="37">
        <f t="shared" si="95"/>
        <v>5000</v>
      </c>
    </row>
    <row r="2027" spans="1:4" x14ac:dyDescent="0.25">
      <c r="A2027" s="190" t="str">
        <f t="shared" si="94"/>
        <v/>
      </c>
      <c r="B2027" s="190" t="str">
        <f t="shared" si="93"/>
        <v/>
      </c>
      <c r="C2027" s="16" t="s">
        <v>192</v>
      </c>
      <c r="D2027" s="37">
        <f t="shared" si="95"/>
        <v>5000</v>
      </c>
    </row>
    <row r="2028" spans="1:4" x14ac:dyDescent="0.25">
      <c r="A2028" s="190" t="str">
        <f t="shared" si="94"/>
        <v/>
      </c>
      <c r="B2028" s="190" t="str">
        <f t="shared" si="93"/>
        <v/>
      </c>
      <c r="C2028" s="16" t="s">
        <v>192</v>
      </c>
      <c r="D2028" s="37">
        <f t="shared" si="95"/>
        <v>5000</v>
      </c>
    </row>
    <row r="2029" spans="1:4" x14ac:dyDescent="0.25">
      <c r="A2029" s="190" t="str">
        <f t="shared" si="94"/>
        <v/>
      </c>
      <c r="B2029" s="190" t="str">
        <f t="shared" si="93"/>
        <v/>
      </c>
      <c r="C2029" s="16" t="s">
        <v>192</v>
      </c>
      <c r="D2029" s="37">
        <f t="shared" si="95"/>
        <v>5000</v>
      </c>
    </row>
    <row r="2030" spans="1:4" x14ac:dyDescent="0.25">
      <c r="A2030" s="190" t="str">
        <f t="shared" si="94"/>
        <v/>
      </c>
      <c r="B2030" s="190" t="str">
        <f t="shared" si="93"/>
        <v/>
      </c>
      <c r="C2030" s="16" t="s">
        <v>192</v>
      </c>
      <c r="D2030" s="37">
        <f t="shared" si="95"/>
        <v>5000</v>
      </c>
    </row>
    <row r="2031" spans="1:4" x14ac:dyDescent="0.25">
      <c r="A2031" s="190" t="str">
        <f t="shared" si="94"/>
        <v/>
      </c>
      <c r="B2031" s="190" t="str">
        <f t="shared" si="93"/>
        <v/>
      </c>
      <c r="C2031" s="16" t="s">
        <v>192</v>
      </c>
      <c r="D2031" s="37">
        <f t="shared" si="95"/>
        <v>5000</v>
      </c>
    </row>
    <row r="2032" spans="1:4" x14ac:dyDescent="0.25">
      <c r="A2032" s="190" t="str">
        <f t="shared" si="94"/>
        <v/>
      </c>
      <c r="B2032" s="190" t="str">
        <f t="shared" si="93"/>
        <v/>
      </c>
      <c r="C2032" s="16" t="s">
        <v>192</v>
      </c>
      <c r="D2032" s="37">
        <f t="shared" si="95"/>
        <v>5000</v>
      </c>
    </row>
    <row r="2033" spans="1:4" x14ac:dyDescent="0.25">
      <c r="A2033" s="190" t="str">
        <f t="shared" si="94"/>
        <v/>
      </c>
      <c r="B2033" s="190" t="str">
        <f t="shared" si="93"/>
        <v/>
      </c>
      <c r="C2033" s="16" t="s">
        <v>192</v>
      </c>
      <c r="D2033" s="37">
        <f t="shared" si="95"/>
        <v>5000</v>
      </c>
    </row>
    <row r="2034" spans="1:4" x14ac:dyDescent="0.25">
      <c r="A2034" s="190" t="str">
        <f t="shared" si="94"/>
        <v/>
      </c>
      <c r="B2034" s="190" t="str">
        <f t="shared" si="93"/>
        <v/>
      </c>
      <c r="C2034" s="16" t="s">
        <v>192</v>
      </c>
      <c r="D2034" s="37">
        <f t="shared" si="95"/>
        <v>5000</v>
      </c>
    </row>
    <row r="2035" spans="1:4" x14ac:dyDescent="0.25">
      <c r="A2035" s="190" t="str">
        <f t="shared" si="94"/>
        <v/>
      </c>
      <c r="B2035" s="190" t="str">
        <f t="shared" si="93"/>
        <v/>
      </c>
      <c r="C2035" s="16" t="s">
        <v>192</v>
      </c>
      <c r="D2035" s="37">
        <f t="shared" si="95"/>
        <v>5000</v>
      </c>
    </row>
    <row r="2036" spans="1:4" x14ac:dyDescent="0.25">
      <c r="A2036" s="190" t="str">
        <f t="shared" si="94"/>
        <v/>
      </c>
      <c r="B2036" s="190" t="str">
        <f t="shared" si="93"/>
        <v/>
      </c>
      <c r="C2036" s="16" t="s">
        <v>192</v>
      </c>
      <c r="D2036" s="37">
        <f t="shared" si="95"/>
        <v>5000</v>
      </c>
    </row>
    <row r="2037" spans="1:4" x14ac:dyDescent="0.25">
      <c r="A2037" s="190" t="str">
        <f t="shared" si="94"/>
        <v/>
      </c>
      <c r="B2037" s="190" t="str">
        <f t="shared" si="93"/>
        <v/>
      </c>
      <c r="C2037" s="16" t="s">
        <v>192</v>
      </c>
      <c r="D2037" s="37">
        <f t="shared" si="95"/>
        <v>5000</v>
      </c>
    </row>
    <row r="2038" spans="1:4" x14ac:dyDescent="0.25">
      <c r="A2038" s="190" t="str">
        <f t="shared" si="94"/>
        <v/>
      </c>
      <c r="B2038" s="190" t="str">
        <f t="shared" si="93"/>
        <v/>
      </c>
      <c r="C2038" s="16" t="s">
        <v>192</v>
      </c>
      <c r="D2038" s="37">
        <f t="shared" si="95"/>
        <v>5000</v>
      </c>
    </row>
    <row r="2039" spans="1:4" x14ac:dyDescent="0.25">
      <c r="A2039" s="190" t="str">
        <f t="shared" si="94"/>
        <v/>
      </c>
      <c r="B2039" s="190" t="str">
        <f t="shared" si="93"/>
        <v/>
      </c>
      <c r="C2039" s="16" t="s">
        <v>192</v>
      </c>
      <c r="D2039" s="37">
        <f t="shared" si="95"/>
        <v>5000</v>
      </c>
    </row>
    <row r="2040" spans="1:4" x14ac:dyDescent="0.25">
      <c r="A2040" s="190" t="str">
        <f t="shared" si="94"/>
        <v/>
      </c>
      <c r="B2040" s="190" t="str">
        <f t="shared" si="93"/>
        <v/>
      </c>
      <c r="C2040" s="16" t="s">
        <v>192</v>
      </c>
      <c r="D2040" s="37">
        <f t="shared" si="95"/>
        <v>5000</v>
      </c>
    </row>
    <row r="2041" spans="1:4" x14ac:dyDescent="0.25">
      <c r="A2041" s="190" t="str">
        <f t="shared" si="94"/>
        <v/>
      </c>
      <c r="B2041" s="190" t="str">
        <f t="shared" si="93"/>
        <v/>
      </c>
      <c r="C2041" s="16" t="s">
        <v>192</v>
      </c>
      <c r="D2041" s="37">
        <f t="shared" si="95"/>
        <v>5000</v>
      </c>
    </row>
    <row r="2042" spans="1:4" x14ac:dyDescent="0.25">
      <c r="A2042" s="190" t="str">
        <f t="shared" si="94"/>
        <v/>
      </c>
      <c r="B2042" s="190" t="str">
        <f t="shared" si="93"/>
        <v/>
      </c>
      <c r="C2042" s="16" t="s">
        <v>192</v>
      </c>
      <c r="D2042" s="37">
        <f t="shared" si="95"/>
        <v>5000</v>
      </c>
    </row>
    <row r="2043" spans="1:4" x14ac:dyDescent="0.25">
      <c r="A2043" s="190" t="str">
        <f t="shared" si="94"/>
        <v/>
      </c>
      <c r="B2043" s="190" t="str">
        <f t="shared" si="93"/>
        <v/>
      </c>
      <c r="C2043" s="16" t="s">
        <v>192</v>
      </c>
      <c r="D2043" s="37">
        <f t="shared" si="95"/>
        <v>5000</v>
      </c>
    </row>
    <row r="2044" spans="1:4" x14ac:dyDescent="0.25">
      <c r="A2044" s="190" t="str">
        <f t="shared" si="94"/>
        <v/>
      </c>
      <c r="B2044" s="190" t="str">
        <f t="shared" si="93"/>
        <v/>
      </c>
      <c r="C2044" s="16" t="s">
        <v>192</v>
      </c>
      <c r="D2044" s="37">
        <f t="shared" si="95"/>
        <v>5000</v>
      </c>
    </row>
    <row r="2045" spans="1:4" x14ac:dyDescent="0.25">
      <c r="A2045" s="190" t="str">
        <f t="shared" si="94"/>
        <v/>
      </c>
      <c r="B2045" s="190" t="str">
        <f t="shared" si="93"/>
        <v/>
      </c>
      <c r="C2045" s="16" t="s">
        <v>192</v>
      </c>
      <c r="D2045" s="37">
        <f t="shared" si="95"/>
        <v>5000</v>
      </c>
    </row>
    <row r="2046" spans="1:4" x14ac:dyDescent="0.25">
      <c r="A2046" s="190" t="str">
        <f t="shared" si="94"/>
        <v/>
      </c>
      <c r="B2046" s="190" t="str">
        <f t="shared" si="93"/>
        <v/>
      </c>
      <c r="C2046" s="16" t="s">
        <v>192</v>
      </c>
      <c r="D2046" s="37">
        <f t="shared" si="95"/>
        <v>5000</v>
      </c>
    </row>
    <row r="2047" spans="1:4" x14ac:dyDescent="0.25">
      <c r="A2047" s="190" t="str">
        <f t="shared" si="94"/>
        <v/>
      </c>
      <c r="B2047" s="190" t="str">
        <f t="shared" si="93"/>
        <v/>
      </c>
      <c r="C2047" s="16" t="s">
        <v>192</v>
      </c>
      <c r="D2047" s="37">
        <f t="shared" si="95"/>
        <v>5000</v>
      </c>
    </row>
    <row r="2048" spans="1:4" x14ac:dyDescent="0.25">
      <c r="A2048" s="190" t="str">
        <f t="shared" si="94"/>
        <v/>
      </c>
      <c r="B2048" s="190" t="str">
        <f t="shared" si="93"/>
        <v/>
      </c>
      <c r="C2048" s="16" t="s">
        <v>192</v>
      </c>
      <c r="D2048" s="37">
        <f t="shared" si="95"/>
        <v>5000</v>
      </c>
    </row>
    <row r="2049" spans="1:4" x14ac:dyDescent="0.25">
      <c r="A2049" s="190" t="str">
        <f t="shared" si="94"/>
        <v/>
      </c>
      <c r="B2049" s="190" t="str">
        <f t="shared" si="93"/>
        <v/>
      </c>
      <c r="C2049" s="16" t="s">
        <v>192</v>
      </c>
      <c r="D2049" s="37">
        <f t="shared" si="95"/>
        <v>5000</v>
      </c>
    </row>
    <row r="2050" spans="1:4" x14ac:dyDescent="0.25">
      <c r="A2050" s="190" t="str">
        <f t="shared" si="94"/>
        <v/>
      </c>
      <c r="B2050" s="190" t="str">
        <f t="shared" si="93"/>
        <v/>
      </c>
      <c r="C2050" s="16" t="s">
        <v>192</v>
      </c>
      <c r="D2050" s="37">
        <f t="shared" si="95"/>
        <v>5000</v>
      </c>
    </row>
    <row r="2051" spans="1:4" x14ac:dyDescent="0.25">
      <c r="A2051" s="190" t="str">
        <f t="shared" si="94"/>
        <v/>
      </c>
      <c r="B2051" s="190" t="str">
        <f t="shared" si="93"/>
        <v/>
      </c>
      <c r="C2051" s="16" t="s">
        <v>192</v>
      </c>
      <c r="D2051" s="37">
        <f t="shared" si="95"/>
        <v>5000</v>
      </c>
    </row>
    <row r="2052" spans="1:4" x14ac:dyDescent="0.25">
      <c r="A2052" s="190" t="str">
        <f t="shared" si="94"/>
        <v/>
      </c>
      <c r="B2052" s="190" t="str">
        <f t="shared" si="93"/>
        <v/>
      </c>
      <c r="C2052" s="16" t="s">
        <v>192</v>
      </c>
      <c r="D2052" s="37">
        <f t="shared" si="95"/>
        <v>5000</v>
      </c>
    </row>
    <row r="2053" spans="1:4" x14ac:dyDescent="0.25">
      <c r="A2053" s="190" t="str">
        <f t="shared" si="94"/>
        <v/>
      </c>
      <c r="B2053" s="190" t="str">
        <f t="shared" si="93"/>
        <v/>
      </c>
      <c r="C2053" s="16" t="s">
        <v>192</v>
      </c>
      <c r="D2053" s="37">
        <f t="shared" si="95"/>
        <v>5000</v>
      </c>
    </row>
    <row r="2054" spans="1:4" x14ac:dyDescent="0.25">
      <c r="A2054" s="190" t="str">
        <f t="shared" si="94"/>
        <v/>
      </c>
      <c r="B2054" s="190" t="str">
        <f t="shared" si="93"/>
        <v/>
      </c>
      <c r="C2054" s="16" t="s">
        <v>192</v>
      </c>
      <c r="D2054" s="37">
        <f t="shared" si="95"/>
        <v>5000</v>
      </c>
    </row>
    <row r="2055" spans="1:4" x14ac:dyDescent="0.25">
      <c r="A2055" s="190" t="str">
        <f t="shared" si="94"/>
        <v/>
      </c>
      <c r="B2055" s="190" t="str">
        <f t="shared" ref="B2055:B2118" si="96">IF(A2055=1,"JANEIRO",IF(A2055=2,"FEVEREIRO",IF(A2055=3,"MARÇO",IF(A2055=4,"ABRIL",IF(A2055=5,"MAIO",IF(A2055=6,"JUNHO",IF(A2055=7,"JULHO",IF(A2055=8,"AGOSTO",IF(A2055=9,"SETEMBRO",IF(A2055=10,"OUTUBRO",IF(A2055=11,"NOVEMBRO",IF(A2055=12,"DEZEMBRO",""))))))))))))</f>
        <v/>
      </c>
      <c r="C2055" s="16" t="s">
        <v>192</v>
      </c>
      <c r="D2055" s="37">
        <f t="shared" si="95"/>
        <v>5000</v>
      </c>
    </row>
    <row r="2056" spans="1:4" x14ac:dyDescent="0.25">
      <c r="A2056" s="190" t="str">
        <f t="shared" ref="A2056:A2119" si="97">IFERROR(MONTH(C2056),"")</f>
        <v/>
      </c>
      <c r="B2056" s="190" t="str">
        <f t="shared" si="96"/>
        <v/>
      </c>
      <c r="C2056" s="16" t="s">
        <v>192</v>
      </c>
      <c r="D2056" s="37">
        <f t="shared" ref="D2056:D2119" si="98">D2055+F2056</f>
        <v>5000</v>
      </c>
    </row>
    <row r="2057" spans="1:4" x14ac:dyDescent="0.25">
      <c r="A2057" s="190" t="str">
        <f t="shared" si="97"/>
        <v/>
      </c>
      <c r="B2057" s="190" t="str">
        <f t="shared" si="96"/>
        <v/>
      </c>
      <c r="C2057" s="16" t="s">
        <v>192</v>
      </c>
      <c r="D2057" s="37">
        <f t="shared" si="98"/>
        <v>5000</v>
      </c>
    </row>
    <row r="2058" spans="1:4" x14ac:dyDescent="0.25">
      <c r="A2058" s="190" t="str">
        <f t="shared" si="97"/>
        <v/>
      </c>
      <c r="B2058" s="190" t="str">
        <f t="shared" si="96"/>
        <v/>
      </c>
      <c r="C2058" s="16" t="s">
        <v>192</v>
      </c>
      <c r="D2058" s="37">
        <f t="shared" si="98"/>
        <v>5000</v>
      </c>
    </row>
    <row r="2059" spans="1:4" x14ac:dyDescent="0.25">
      <c r="A2059" s="190" t="str">
        <f t="shared" si="97"/>
        <v/>
      </c>
      <c r="B2059" s="190" t="str">
        <f t="shared" si="96"/>
        <v/>
      </c>
      <c r="C2059" s="16" t="s">
        <v>192</v>
      </c>
      <c r="D2059" s="37">
        <f t="shared" si="98"/>
        <v>5000</v>
      </c>
    </row>
    <row r="2060" spans="1:4" x14ac:dyDescent="0.25">
      <c r="A2060" s="190" t="str">
        <f t="shared" si="97"/>
        <v/>
      </c>
      <c r="B2060" s="190" t="str">
        <f t="shared" si="96"/>
        <v/>
      </c>
      <c r="C2060" s="16" t="s">
        <v>192</v>
      </c>
      <c r="D2060" s="37">
        <f t="shared" si="98"/>
        <v>5000</v>
      </c>
    </row>
    <row r="2061" spans="1:4" x14ac:dyDescent="0.25">
      <c r="A2061" s="190" t="str">
        <f t="shared" si="97"/>
        <v/>
      </c>
      <c r="B2061" s="190" t="str">
        <f t="shared" si="96"/>
        <v/>
      </c>
      <c r="C2061" s="16" t="s">
        <v>192</v>
      </c>
      <c r="D2061" s="37">
        <f t="shared" si="98"/>
        <v>5000</v>
      </c>
    </row>
    <row r="2062" spans="1:4" x14ac:dyDescent="0.25">
      <c r="A2062" s="190" t="str">
        <f t="shared" si="97"/>
        <v/>
      </c>
      <c r="B2062" s="190" t="str">
        <f t="shared" si="96"/>
        <v/>
      </c>
      <c r="C2062" s="16" t="s">
        <v>192</v>
      </c>
      <c r="D2062" s="37">
        <f t="shared" si="98"/>
        <v>5000</v>
      </c>
    </row>
    <row r="2063" spans="1:4" x14ac:dyDescent="0.25">
      <c r="A2063" s="190" t="str">
        <f t="shared" si="97"/>
        <v/>
      </c>
      <c r="B2063" s="190" t="str">
        <f t="shared" si="96"/>
        <v/>
      </c>
      <c r="C2063" s="16" t="s">
        <v>192</v>
      </c>
      <c r="D2063" s="37">
        <f t="shared" si="98"/>
        <v>5000</v>
      </c>
    </row>
    <row r="2064" spans="1:4" x14ac:dyDescent="0.25">
      <c r="A2064" s="190" t="str">
        <f t="shared" si="97"/>
        <v/>
      </c>
      <c r="B2064" s="190" t="str">
        <f t="shared" si="96"/>
        <v/>
      </c>
      <c r="C2064" s="16" t="s">
        <v>192</v>
      </c>
      <c r="D2064" s="37">
        <f t="shared" si="98"/>
        <v>5000</v>
      </c>
    </row>
    <row r="2065" spans="1:4" x14ac:dyDescent="0.25">
      <c r="A2065" s="190" t="str">
        <f t="shared" si="97"/>
        <v/>
      </c>
      <c r="B2065" s="190" t="str">
        <f t="shared" si="96"/>
        <v/>
      </c>
      <c r="C2065" s="16" t="s">
        <v>192</v>
      </c>
      <c r="D2065" s="37">
        <f t="shared" si="98"/>
        <v>5000</v>
      </c>
    </row>
    <row r="2066" spans="1:4" x14ac:dyDescent="0.25">
      <c r="A2066" s="190" t="str">
        <f t="shared" si="97"/>
        <v/>
      </c>
      <c r="B2066" s="190" t="str">
        <f t="shared" si="96"/>
        <v/>
      </c>
      <c r="C2066" s="16" t="s">
        <v>192</v>
      </c>
      <c r="D2066" s="37">
        <f t="shared" si="98"/>
        <v>5000</v>
      </c>
    </row>
    <row r="2067" spans="1:4" x14ac:dyDescent="0.25">
      <c r="A2067" s="190" t="str">
        <f t="shared" si="97"/>
        <v/>
      </c>
      <c r="B2067" s="190" t="str">
        <f t="shared" si="96"/>
        <v/>
      </c>
      <c r="C2067" s="16" t="s">
        <v>192</v>
      </c>
      <c r="D2067" s="37">
        <f t="shared" si="98"/>
        <v>5000</v>
      </c>
    </row>
    <row r="2068" spans="1:4" x14ac:dyDescent="0.25">
      <c r="A2068" s="190" t="str">
        <f t="shared" si="97"/>
        <v/>
      </c>
      <c r="B2068" s="190" t="str">
        <f t="shared" si="96"/>
        <v/>
      </c>
      <c r="C2068" s="16" t="s">
        <v>192</v>
      </c>
      <c r="D2068" s="37">
        <f t="shared" si="98"/>
        <v>5000</v>
      </c>
    </row>
    <row r="2069" spans="1:4" x14ac:dyDescent="0.25">
      <c r="A2069" s="190" t="str">
        <f t="shared" si="97"/>
        <v/>
      </c>
      <c r="B2069" s="190" t="str">
        <f t="shared" si="96"/>
        <v/>
      </c>
      <c r="C2069" s="16" t="s">
        <v>192</v>
      </c>
      <c r="D2069" s="37">
        <f t="shared" si="98"/>
        <v>5000</v>
      </c>
    </row>
    <row r="2070" spans="1:4" x14ac:dyDescent="0.25">
      <c r="A2070" s="190" t="str">
        <f t="shared" si="97"/>
        <v/>
      </c>
      <c r="B2070" s="190" t="str">
        <f t="shared" si="96"/>
        <v/>
      </c>
      <c r="C2070" s="16" t="s">
        <v>192</v>
      </c>
      <c r="D2070" s="37">
        <f t="shared" si="98"/>
        <v>5000</v>
      </c>
    </row>
    <row r="2071" spans="1:4" x14ac:dyDescent="0.25">
      <c r="A2071" s="190" t="str">
        <f t="shared" si="97"/>
        <v/>
      </c>
      <c r="B2071" s="190" t="str">
        <f t="shared" si="96"/>
        <v/>
      </c>
      <c r="C2071" s="16" t="s">
        <v>192</v>
      </c>
      <c r="D2071" s="37">
        <f t="shared" si="98"/>
        <v>5000</v>
      </c>
    </row>
    <row r="2072" spans="1:4" x14ac:dyDescent="0.25">
      <c r="A2072" s="190" t="str">
        <f t="shared" si="97"/>
        <v/>
      </c>
      <c r="B2072" s="190" t="str">
        <f t="shared" si="96"/>
        <v/>
      </c>
      <c r="C2072" s="16" t="s">
        <v>192</v>
      </c>
      <c r="D2072" s="37">
        <f t="shared" si="98"/>
        <v>5000</v>
      </c>
    </row>
    <row r="2073" spans="1:4" x14ac:dyDescent="0.25">
      <c r="A2073" s="190" t="str">
        <f t="shared" si="97"/>
        <v/>
      </c>
      <c r="B2073" s="190" t="str">
        <f t="shared" si="96"/>
        <v/>
      </c>
      <c r="C2073" s="16" t="s">
        <v>192</v>
      </c>
      <c r="D2073" s="37">
        <f t="shared" si="98"/>
        <v>5000</v>
      </c>
    </row>
    <row r="2074" spans="1:4" x14ac:dyDescent="0.25">
      <c r="A2074" s="190" t="str">
        <f t="shared" si="97"/>
        <v/>
      </c>
      <c r="B2074" s="190" t="str">
        <f t="shared" si="96"/>
        <v/>
      </c>
      <c r="C2074" s="16" t="s">
        <v>192</v>
      </c>
      <c r="D2074" s="37">
        <f t="shared" si="98"/>
        <v>5000</v>
      </c>
    </row>
    <row r="2075" spans="1:4" x14ac:dyDescent="0.25">
      <c r="A2075" s="190" t="str">
        <f t="shared" si="97"/>
        <v/>
      </c>
      <c r="B2075" s="190" t="str">
        <f t="shared" si="96"/>
        <v/>
      </c>
      <c r="C2075" s="16" t="s">
        <v>192</v>
      </c>
      <c r="D2075" s="37">
        <f t="shared" si="98"/>
        <v>5000</v>
      </c>
    </row>
    <row r="2076" spans="1:4" x14ac:dyDescent="0.25">
      <c r="A2076" s="190" t="str">
        <f t="shared" si="97"/>
        <v/>
      </c>
      <c r="B2076" s="190" t="str">
        <f t="shared" si="96"/>
        <v/>
      </c>
      <c r="C2076" s="16" t="s">
        <v>192</v>
      </c>
      <c r="D2076" s="37">
        <f t="shared" si="98"/>
        <v>5000</v>
      </c>
    </row>
    <row r="2077" spans="1:4" x14ac:dyDescent="0.25">
      <c r="A2077" s="190" t="str">
        <f t="shared" si="97"/>
        <v/>
      </c>
      <c r="B2077" s="190" t="str">
        <f t="shared" si="96"/>
        <v/>
      </c>
      <c r="C2077" s="16" t="s">
        <v>192</v>
      </c>
      <c r="D2077" s="37">
        <f t="shared" si="98"/>
        <v>5000</v>
      </c>
    </row>
    <row r="2078" spans="1:4" x14ac:dyDescent="0.25">
      <c r="A2078" s="190" t="str">
        <f t="shared" si="97"/>
        <v/>
      </c>
      <c r="B2078" s="190" t="str">
        <f t="shared" si="96"/>
        <v/>
      </c>
      <c r="C2078" s="16" t="s">
        <v>192</v>
      </c>
      <c r="D2078" s="37">
        <f t="shared" si="98"/>
        <v>5000</v>
      </c>
    </row>
    <row r="2079" spans="1:4" x14ac:dyDescent="0.25">
      <c r="A2079" s="190" t="str">
        <f t="shared" si="97"/>
        <v/>
      </c>
      <c r="B2079" s="190" t="str">
        <f t="shared" si="96"/>
        <v/>
      </c>
      <c r="C2079" s="16" t="s">
        <v>192</v>
      </c>
      <c r="D2079" s="37">
        <f t="shared" si="98"/>
        <v>5000</v>
      </c>
    </row>
    <row r="2080" spans="1:4" x14ac:dyDescent="0.25">
      <c r="A2080" s="190" t="str">
        <f t="shared" si="97"/>
        <v/>
      </c>
      <c r="B2080" s="190" t="str">
        <f t="shared" si="96"/>
        <v/>
      </c>
      <c r="C2080" s="16" t="s">
        <v>192</v>
      </c>
      <c r="D2080" s="37">
        <f t="shared" si="98"/>
        <v>5000</v>
      </c>
    </row>
    <row r="2081" spans="1:4" x14ac:dyDescent="0.25">
      <c r="A2081" s="190" t="str">
        <f t="shared" si="97"/>
        <v/>
      </c>
      <c r="B2081" s="190" t="str">
        <f t="shared" si="96"/>
        <v/>
      </c>
      <c r="C2081" s="16" t="s">
        <v>192</v>
      </c>
      <c r="D2081" s="37">
        <f t="shared" si="98"/>
        <v>5000</v>
      </c>
    </row>
    <row r="2082" spans="1:4" x14ac:dyDescent="0.25">
      <c r="A2082" s="190" t="str">
        <f t="shared" si="97"/>
        <v/>
      </c>
      <c r="B2082" s="190" t="str">
        <f t="shared" si="96"/>
        <v/>
      </c>
      <c r="C2082" s="16" t="s">
        <v>192</v>
      </c>
      <c r="D2082" s="37">
        <f t="shared" si="98"/>
        <v>5000</v>
      </c>
    </row>
    <row r="2083" spans="1:4" x14ac:dyDescent="0.25">
      <c r="A2083" s="190" t="str">
        <f t="shared" si="97"/>
        <v/>
      </c>
      <c r="B2083" s="190" t="str">
        <f t="shared" si="96"/>
        <v/>
      </c>
      <c r="C2083" s="16" t="s">
        <v>192</v>
      </c>
      <c r="D2083" s="37">
        <f t="shared" si="98"/>
        <v>5000</v>
      </c>
    </row>
    <row r="2084" spans="1:4" x14ac:dyDescent="0.25">
      <c r="A2084" s="190" t="str">
        <f t="shared" si="97"/>
        <v/>
      </c>
      <c r="B2084" s="190" t="str">
        <f t="shared" si="96"/>
        <v/>
      </c>
      <c r="C2084" s="16" t="s">
        <v>192</v>
      </c>
      <c r="D2084" s="37">
        <f t="shared" si="98"/>
        <v>5000</v>
      </c>
    </row>
    <row r="2085" spans="1:4" x14ac:dyDescent="0.25">
      <c r="A2085" s="190" t="str">
        <f t="shared" si="97"/>
        <v/>
      </c>
      <c r="B2085" s="190" t="str">
        <f t="shared" si="96"/>
        <v/>
      </c>
      <c r="C2085" s="16" t="s">
        <v>192</v>
      </c>
      <c r="D2085" s="37">
        <f t="shared" si="98"/>
        <v>5000</v>
      </c>
    </row>
    <row r="2086" spans="1:4" x14ac:dyDescent="0.25">
      <c r="A2086" s="190" t="str">
        <f t="shared" si="97"/>
        <v/>
      </c>
      <c r="B2086" s="190" t="str">
        <f t="shared" si="96"/>
        <v/>
      </c>
      <c r="C2086" s="16" t="s">
        <v>192</v>
      </c>
      <c r="D2086" s="37">
        <f t="shared" si="98"/>
        <v>5000</v>
      </c>
    </row>
    <row r="2087" spans="1:4" x14ac:dyDescent="0.25">
      <c r="A2087" s="190" t="str">
        <f t="shared" si="97"/>
        <v/>
      </c>
      <c r="B2087" s="190" t="str">
        <f t="shared" si="96"/>
        <v/>
      </c>
      <c r="C2087" s="16" t="s">
        <v>192</v>
      </c>
      <c r="D2087" s="37">
        <f t="shared" si="98"/>
        <v>5000</v>
      </c>
    </row>
    <row r="2088" spans="1:4" x14ac:dyDescent="0.25">
      <c r="A2088" s="190" t="str">
        <f t="shared" si="97"/>
        <v/>
      </c>
      <c r="B2088" s="190" t="str">
        <f t="shared" si="96"/>
        <v/>
      </c>
      <c r="C2088" s="16" t="s">
        <v>192</v>
      </c>
      <c r="D2088" s="37">
        <f t="shared" si="98"/>
        <v>5000</v>
      </c>
    </row>
    <row r="2089" spans="1:4" x14ac:dyDescent="0.25">
      <c r="A2089" s="190" t="str">
        <f t="shared" si="97"/>
        <v/>
      </c>
      <c r="B2089" s="190" t="str">
        <f t="shared" si="96"/>
        <v/>
      </c>
      <c r="C2089" s="16" t="s">
        <v>192</v>
      </c>
      <c r="D2089" s="37">
        <f t="shared" si="98"/>
        <v>5000</v>
      </c>
    </row>
    <row r="2090" spans="1:4" x14ac:dyDescent="0.25">
      <c r="A2090" s="190" t="str">
        <f t="shared" si="97"/>
        <v/>
      </c>
      <c r="B2090" s="190" t="str">
        <f t="shared" si="96"/>
        <v/>
      </c>
      <c r="C2090" s="16" t="s">
        <v>192</v>
      </c>
      <c r="D2090" s="37">
        <f t="shared" si="98"/>
        <v>5000</v>
      </c>
    </row>
    <row r="2091" spans="1:4" x14ac:dyDescent="0.25">
      <c r="A2091" s="190" t="str">
        <f t="shared" si="97"/>
        <v/>
      </c>
      <c r="B2091" s="190" t="str">
        <f t="shared" si="96"/>
        <v/>
      </c>
      <c r="C2091" s="16" t="s">
        <v>192</v>
      </c>
      <c r="D2091" s="37">
        <f t="shared" si="98"/>
        <v>5000</v>
      </c>
    </row>
    <row r="2092" spans="1:4" x14ac:dyDescent="0.25">
      <c r="A2092" s="190" t="str">
        <f t="shared" si="97"/>
        <v/>
      </c>
      <c r="B2092" s="190" t="str">
        <f t="shared" si="96"/>
        <v/>
      </c>
      <c r="C2092" s="16" t="s">
        <v>192</v>
      </c>
      <c r="D2092" s="37">
        <f t="shared" si="98"/>
        <v>5000</v>
      </c>
    </row>
    <row r="2093" spans="1:4" x14ac:dyDescent="0.25">
      <c r="A2093" s="190" t="str">
        <f t="shared" si="97"/>
        <v/>
      </c>
      <c r="B2093" s="190" t="str">
        <f t="shared" si="96"/>
        <v/>
      </c>
      <c r="C2093" s="16" t="s">
        <v>192</v>
      </c>
      <c r="D2093" s="37">
        <f t="shared" si="98"/>
        <v>5000</v>
      </c>
    </row>
    <row r="2094" spans="1:4" x14ac:dyDescent="0.25">
      <c r="A2094" s="190" t="str">
        <f t="shared" si="97"/>
        <v/>
      </c>
      <c r="B2094" s="190" t="str">
        <f t="shared" si="96"/>
        <v/>
      </c>
      <c r="C2094" s="16" t="s">
        <v>192</v>
      </c>
      <c r="D2094" s="37">
        <f t="shared" si="98"/>
        <v>5000</v>
      </c>
    </row>
    <row r="2095" spans="1:4" x14ac:dyDescent="0.25">
      <c r="A2095" s="190" t="str">
        <f t="shared" si="97"/>
        <v/>
      </c>
      <c r="B2095" s="190" t="str">
        <f t="shared" si="96"/>
        <v/>
      </c>
      <c r="C2095" s="16" t="s">
        <v>192</v>
      </c>
      <c r="D2095" s="37">
        <f t="shared" si="98"/>
        <v>5000</v>
      </c>
    </row>
    <row r="2096" spans="1:4" x14ac:dyDescent="0.25">
      <c r="A2096" s="190" t="str">
        <f t="shared" si="97"/>
        <v/>
      </c>
      <c r="B2096" s="190" t="str">
        <f t="shared" si="96"/>
        <v/>
      </c>
      <c r="C2096" s="16" t="s">
        <v>192</v>
      </c>
      <c r="D2096" s="37">
        <f t="shared" si="98"/>
        <v>5000</v>
      </c>
    </row>
    <row r="2097" spans="1:4" x14ac:dyDescent="0.25">
      <c r="A2097" s="190" t="str">
        <f t="shared" si="97"/>
        <v/>
      </c>
      <c r="B2097" s="190" t="str">
        <f t="shared" si="96"/>
        <v/>
      </c>
      <c r="C2097" s="16" t="s">
        <v>192</v>
      </c>
      <c r="D2097" s="37">
        <f t="shared" si="98"/>
        <v>5000</v>
      </c>
    </row>
    <row r="2098" spans="1:4" x14ac:dyDescent="0.25">
      <c r="A2098" s="190" t="str">
        <f t="shared" si="97"/>
        <v/>
      </c>
      <c r="B2098" s="190" t="str">
        <f t="shared" si="96"/>
        <v/>
      </c>
      <c r="C2098" s="16" t="s">
        <v>192</v>
      </c>
      <c r="D2098" s="37">
        <f t="shared" si="98"/>
        <v>5000</v>
      </c>
    </row>
    <row r="2099" spans="1:4" x14ac:dyDescent="0.25">
      <c r="A2099" s="190" t="str">
        <f t="shared" si="97"/>
        <v/>
      </c>
      <c r="B2099" s="190" t="str">
        <f t="shared" si="96"/>
        <v/>
      </c>
      <c r="C2099" s="16" t="s">
        <v>192</v>
      </c>
      <c r="D2099" s="37">
        <f t="shared" si="98"/>
        <v>5000</v>
      </c>
    </row>
    <row r="2100" spans="1:4" x14ac:dyDescent="0.25">
      <c r="A2100" s="190" t="str">
        <f t="shared" si="97"/>
        <v/>
      </c>
      <c r="B2100" s="190" t="str">
        <f t="shared" si="96"/>
        <v/>
      </c>
      <c r="C2100" s="16" t="s">
        <v>192</v>
      </c>
      <c r="D2100" s="37">
        <f t="shared" si="98"/>
        <v>5000</v>
      </c>
    </row>
    <row r="2101" spans="1:4" x14ac:dyDescent="0.25">
      <c r="A2101" s="190" t="str">
        <f t="shared" si="97"/>
        <v/>
      </c>
      <c r="B2101" s="190" t="str">
        <f t="shared" si="96"/>
        <v/>
      </c>
      <c r="C2101" s="16" t="s">
        <v>192</v>
      </c>
      <c r="D2101" s="37">
        <f t="shared" si="98"/>
        <v>5000</v>
      </c>
    </row>
    <row r="2102" spans="1:4" x14ac:dyDescent="0.25">
      <c r="A2102" s="190" t="str">
        <f t="shared" si="97"/>
        <v/>
      </c>
      <c r="B2102" s="190" t="str">
        <f t="shared" si="96"/>
        <v/>
      </c>
      <c r="C2102" s="16" t="s">
        <v>192</v>
      </c>
      <c r="D2102" s="37">
        <f t="shared" si="98"/>
        <v>5000</v>
      </c>
    </row>
    <row r="2103" spans="1:4" x14ac:dyDescent="0.25">
      <c r="A2103" s="190" t="str">
        <f t="shared" si="97"/>
        <v/>
      </c>
      <c r="B2103" s="190" t="str">
        <f t="shared" si="96"/>
        <v/>
      </c>
      <c r="C2103" s="16" t="s">
        <v>192</v>
      </c>
      <c r="D2103" s="37">
        <f t="shared" si="98"/>
        <v>5000</v>
      </c>
    </row>
    <row r="2104" spans="1:4" x14ac:dyDescent="0.25">
      <c r="A2104" s="190" t="str">
        <f t="shared" si="97"/>
        <v/>
      </c>
      <c r="B2104" s="190" t="str">
        <f t="shared" si="96"/>
        <v/>
      </c>
      <c r="C2104" s="16" t="s">
        <v>192</v>
      </c>
      <c r="D2104" s="37">
        <f t="shared" si="98"/>
        <v>5000</v>
      </c>
    </row>
    <row r="2105" spans="1:4" x14ac:dyDescent="0.25">
      <c r="A2105" s="190" t="str">
        <f t="shared" si="97"/>
        <v/>
      </c>
      <c r="B2105" s="190" t="str">
        <f t="shared" si="96"/>
        <v/>
      </c>
      <c r="C2105" s="16" t="s">
        <v>192</v>
      </c>
      <c r="D2105" s="37">
        <f t="shared" si="98"/>
        <v>5000</v>
      </c>
    </row>
    <row r="2106" spans="1:4" x14ac:dyDescent="0.25">
      <c r="A2106" s="190" t="str">
        <f t="shared" si="97"/>
        <v/>
      </c>
      <c r="B2106" s="190" t="str">
        <f t="shared" si="96"/>
        <v/>
      </c>
      <c r="C2106" s="16" t="s">
        <v>192</v>
      </c>
      <c r="D2106" s="37">
        <f t="shared" si="98"/>
        <v>5000</v>
      </c>
    </row>
    <row r="2107" spans="1:4" x14ac:dyDescent="0.25">
      <c r="A2107" s="190" t="str">
        <f t="shared" si="97"/>
        <v/>
      </c>
      <c r="B2107" s="190" t="str">
        <f t="shared" si="96"/>
        <v/>
      </c>
      <c r="C2107" s="16" t="s">
        <v>192</v>
      </c>
      <c r="D2107" s="37">
        <f t="shared" si="98"/>
        <v>5000</v>
      </c>
    </row>
    <row r="2108" spans="1:4" x14ac:dyDescent="0.25">
      <c r="A2108" s="190" t="str">
        <f t="shared" si="97"/>
        <v/>
      </c>
      <c r="B2108" s="190" t="str">
        <f t="shared" si="96"/>
        <v/>
      </c>
      <c r="C2108" s="16" t="s">
        <v>192</v>
      </c>
      <c r="D2108" s="37">
        <f t="shared" si="98"/>
        <v>5000</v>
      </c>
    </row>
    <row r="2109" spans="1:4" x14ac:dyDescent="0.25">
      <c r="A2109" s="190" t="str">
        <f t="shared" si="97"/>
        <v/>
      </c>
      <c r="B2109" s="190" t="str">
        <f t="shared" si="96"/>
        <v/>
      </c>
      <c r="C2109" s="16" t="s">
        <v>192</v>
      </c>
      <c r="D2109" s="37">
        <f t="shared" si="98"/>
        <v>5000</v>
      </c>
    </row>
    <row r="2110" spans="1:4" x14ac:dyDescent="0.25">
      <c r="A2110" s="190" t="str">
        <f t="shared" si="97"/>
        <v/>
      </c>
      <c r="B2110" s="190" t="str">
        <f t="shared" si="96"/>
        <v/>
      </c>
      <c r="C2110" s="16" t="s">
        <v>192</v>
      </c>
      <c r="D2110" s="37">
        <f t="shared" si="98"/>
        <v>5000</v>
      </c>
    </row>
    <row r="2111" spans="1:4" x14ac:dyDescent="0.25">
      <c r="A2111" s="190" t="str">
        <f t="shared" si="97"/>
        <v/>
      </c>
      <c r="B2111" s="190" t="str">
        <f t="shared" si="96"/>
        <v/>
      </c>
      <c r="C2111" s="16" t="s">
        <v>192</v>
      </c>
      <c r="D2111" s="37">
        <f t="shared" si="98"/>
        <v>5000</v>
      </c>
    </row>
    <row r="2112" spans="1:4" x14ac:dyDescent="0.25">
      <c r="A2112" s="190" t="str">
        <f t="shared" si="97"/>
        <v/>
      </c>
      <c r="B2112" s="190" t="str">
        <f t="shared" si="96"/>
        <v/>
      </c>
      <c r="C2112" s="16" t="s">
        <v>192</v>
      </c>
      <c r="D2112" s="37">
        <f t="shared" si="98"/>
        <v>5000</v>
      </c>
    </row>
    <row r="2113" spans="1:4" x14ac:dyDescent="0.25">
      <c r="A2113" s="190" t="str">
        <f t="shared" si="97"/>
        <v/>
      </c>
      <c r="B2113" s="190" t="str">
        <f t="shared" si="96"/>
        <v/>
      </c>
      <c r="C2113" s="16" t="s">
        <v>192</v>
      </c>
      <c r="D2113" s="37">
        <f t="shared" si="98"/>
        <v>5000</v>
      </c>
    </row>
    <row r="2114" spans="1:4" x14ac:dyDescent="0.25">
      <c r="A2114" s="190" t="str">
        <f t="shared" si="97"/>
        <v/>
      </c>
      <c r="B2114" s="190" t="str">
        <f t="shared" si="96"/>
        <v/>
      </c>
      <c r="C2114" s="16" t="s">
        <v>192</v>
      </c>
      <c r="D2114" s="37">
        <f t="shared" si="98"/>
        <v>5000</v>
      </c>
    </row>
    <row r="2115" spans="1:4" x14ac:dyDescent="0.25">
      <c r="A2115" s="190" t="str">
        <f t="shared" si="97"/>
        <v/>
      </c>
      <c r="B2115" s="190" t="str">
        <f t="shared" si="96"/>
        <v/>
      </c>
      <c r="C2115" s="16" t="s">
        <v>192</v>
      </c>
      <c r="D2115" s="37">
        <f t="shared" si="98"/>
        <v>5000</v>
      </c>
    </row>
    <row r="2116" spans="1:4" x14ac:dyDescent="0.25">
      <c r="A2116" s="190" t="str">
        <f t="shared" si="97"/>
        <v/>
      </c>
      <c r="B2116" s="190" t="str">
        <f t="shared" si="96"/>
        <v/>
      </c>
      <c r="C2116" s="16" t="s">
        <v>192</v>
      </c>
      <c r="D2116" s="37">
        <f t="shared" si="98"/>
        <v>5000</v>
      </c>
    </row>
    <row r="2117" spans="1:4" x14ac:dyDescent="0.25">
      <c r="A2117" s="190" t="str">
        <f t="shared" si="97"/>
        <v/>
      </c>
      <c r="B2117" s="190" t="str">
        <f t="shared" si="96"/>
        <v/>
      </c>
      <c r="C2117" s="16" t="s">
        <v>192</v>
      </c>
      <c r="D2117" s="37">
        <f t="shared" si="98"/>
        <v>5000</v>
      </c>
    </row>
    <row r="2118" spans="1:4" x14ac:dyDescent="0.25">
      <c r="A2118" s="190" t="str">
        <f t="shared" si="97"/>
        <v/>
      </c>
      <c r="B2118" s="190" t="str">
        <f t="shared" si="96"/>
        <v/>
      </c>
      <c r="C2118" s="16" t="s">
        <v>192</v>
      </c>
      <c r="D2118" s="37">
        <f t="shared" si="98"/>
        <v>5000</v>
      </c>
    </row>
    <row r="2119" spans="1:4" x14ac:dyDescent="0.25">
      <c r="A2119" s="190" t="str">
        <f t="shared" si="97"/>
        <v/>
      </c>
      <c r="B2119" s="190" t="str">
        <f t="shared" ref="B2119:B2182" si="99">IF(A2119=1,"JANEIRO",IF(A2119=2,"FEVEREIRO",IF(A2119=3,"MARÇO",IF(A2119=4,"ABRIL",IF(A2119=5,"MAIO",IF(A2119=6,"JUNHO",IF(A2119=7,"JULHO",IF(A2119=8,"AGOSTO",IF(A2119=9,"SETEMBRO",IF(A2119=10,"OUTUBRO",IF(A2119=11,"NOVEMBRO",IF(A2119=12,"DEZEMBRO",""))))))))))))</f>
        <v/>
      </c>
      <c r="C2119" s="16" t="s">
        <v>192</v>
      </c>
      <c r="D2119" s="37">
        <f t="shared" si="98"/>
        <v>5000</v>
      </c>
    </row>
    <row r="2120" spans="1:4" x14ac:dyDescent="0.25">
      <c r="A2120" s="190" t="str">
        <f t="shared" ref="A2120:A2183" si="100">IFERROR(MONTH(C2120),"")</f>
        <v/>
      </c>
      <c r="B2120" s="190" t="str">
        <f t="shared" si="99"/>
        <v/>
      </c>
      <c r="C2120" s="16" t="s">
        <v>192</v>
      </c>
      <c r="D2120" s="37">
        <f t="shared" ref="D2120:D2183" si="101">D2119+F2120</f>
        <v>5000</v>
      </c>
    </row>
    <row r="2121" spans="1:4" x14ac:dyDescent="0.25">
      <c r="A2121" s="190" t="str">
        <f t="shared" si="100"/>
        <v/>
      </c>
      <c r="B2121" s="190" t="str">
        <f t="shared" si="99"/>
        <v/>
      </c>
      <c r="C2121" s="16" t="s">
        <v>192</v>
      </c>
      <c r="D2121" s="37">
        <f t="shared" si="101"/>
        <v>5000</v>
      </c>
    </row>
    <row r="2122" spans="1:4" x14ac:dyDescent="0.25">
      <c r="A2122" s="190" t="str">
        <f t="shared" si="100"/>
        <v/>
      </c>
      <c r="B2122" s="190" t="str">
        <f t="shared" si="99"/>
        <v/>
      </c>
      <c r="C2122" s="16" t="s">
        <v>192</v>
      </c>
      <c r="D2122" s="37">
        <f t="shared" si="101"/>
        <v>5000</v>
      </c>
    </row>
    <row r="2123" spans="1:4" x14ac:dyDescent="0.25">
      <c r="A2123" s="190" t="str">
        <f t="shared" si="100"/>
        <v/>
      </c>
      <c r="B2123" s="190" t="str">
        <f t="shared" si="99"/>
        <v/>
      </c>
      <c r="C2123" s="16" t="s">
        <v>192</v>
      </c>
      <c r="D2123" s="37">
        <f t="shared" si="101"/>
        <v>5000</v>
      </c>
    </row>
    <row r="2124" spans="1:4" x14ac:dyDescent="0.25">
      <c r="A2124" s="190" t="str">
        <f t="shared" si="100"/>
        <v/>
      </c>
      <c r="B2124" s="190" t="str">
        <f t="shared" si="99"/>
        <v/>
      </c>
      <c r="C2124" s="16" t="s">
        <v>192</v>
      </c>
      <c r="D2124" s="37">
        <f t="shared" si="101"/>
        <v>5000</v>
      </c>
    </row>
    <row r="2125" spans="1:4" x14ac:dyDescent="0.25">
      <c r="A2125" s="190" t="str">
        <f t="shared" si="100"/>
        <v/>
      </c>
      <c r="B2125" s="190" t="str">
        <f t="shared" si="99"/>
        <v/>
      </c>
      <c r="C2125" s="16" t="s">
        <v>192</v>
      </c>
      <c r="D2125" s="37">
        <f t="shared" si="101"/>
        <v>5000</v>
      </c>
    </row>
    <row r="2126" spans="1:4" x14ac:dyDescent="0.25">
      <c r="A2126" s="190" t="str">
        <f t="shared" si="100"/>
        <v/>
      </c>
      <c r="B2126" s="190" t="str">
        <f t="shared" si="99"/>
        <v/>
      </c>
      <c r="C2126" s="16" t="s">
        <v>192</v>
      </c>
      <c r="D2126" s="37">
        <f t="shared" si="101"/>
        <v>5000</v>
      </c>
    </row>
    <row r="2127" spans="1:4" x14ac:dyDescent="0.25">
      <c r="A2127" s="190" t="str">
        <f t="shared" si="100"/>
        <v/>
      </c>
      <c r="B2127" s="190" t="str">
        <f t="shared" si="99"/>
        <v/>
      </c>
      <c r="C2127" s="16" t="s">
        <v>192</v>
      </c>
      <c r="D2127" s="37">
        <f t="shared" si="101"/>
        <v>5000</v>
      </c>
    </row>
    <row r="2128" spans="1:4" x14ac:dyDescent="0.25">
      <c r="A2128" s="190" t="str">
        <f t="shared" si="100"/>
        <v/>
      </c>
      <c r="B2128" s="190" t="str">
        <f t="shared" si="99"/>
        <v/>
      </c>
      <c r="C2128" s="16" t="s">
        <v>192</v>
      </c>
      <c r="D2128" s="37">
        <f t="shared" si="101"/>
        <v>5000</v>
      </c>
    </row>
    <row r="2129" spans="1:4" x14ac:dyDescent="0.25">
      <c r="A2129" s="190" t="str">
        <f t="shared" si="100"/>
        <v/>
      </c>
      <c r="B2129" s="190" t="str">
        <f t="shared" si="99"/>
        <v/>
      </c>
      <c r="C2129" s="16" t="s">
        <v>192</v>
      </c>
      <c r="D2129" s="37">
        <f t="shared" si="101"/>
        <v>5000</v>
      </c>
    </row>
    <row r="2130" spans="1:4" x14ac:dyDescent="0.25">
      <c r="A2130" s="190" t="str">
        <f t="shared" si="100"/>
        <v/>
      </c>
      <c r="B2130" s="190" t="str">
        <f t="shared" si="99"/>
        <v/>
      </c>
      <c r="C2130" s="16" t="s">
        <v>192</v>
      </c>
      <c r="D2130" s="37">
        <f t="shared" si="101"/>
        <v>5000</v>
      </c>
    </row>
    <row r="2131" spans="1:4" x14ac:dyDescent="0.25">
      <c r="A2131" s="190" t="str">
        <f t="shared" si="100"/>
        <v/>
      </c>
      <c r="B2131" s="190" t="str">
        <f t="shared" si="99"/>
        <v/>
      </c>
      <c r="C2131" s="16" t="s">
        <v>192</v>
      </c>
      <c r="D2131" s="37">
        <f t="shared" si="101"/>
        <v>5000</v>
      </c>
    </row>
    <row r="2132" spans="1:4" x14ac:dyDescent="0.25">
      <c r="A2132" s="190" t="str">
        <f t="shared" si="100"/>
        <v/>
      </c>
      <c r="B2132" s="190" t="str">
        <f t="shared" si="99"/>
        <v/>
      </c>
      <c r="C2132" s="16" t="s">
        <v>192</v>
      </c>
      <c r="D2132" s="37">
        <f t="shared" si="101"/>
        <v>5000</v>
      </c>
    </row>
    <row r="2133" spans="1:4" x14ac:dyDescent="0.25">
      <c r="A2133" s="190" t="str">
        <f t="shared" si="100"/>
        <v/>
      </c>
      <c r="B2133" s="190" t="str">
        <f t="shared" si="99"/>
        <v/>
      </c>
      <c r="C2133" s="16" t="s">
        <v>192</v>
      </c>
      <c r="D2133" s="37">
        <f t="shared" si="101"/>
        <v>5000</v>
      </c>
    </row>
    <row r="2134" spans="1:4" x14ac:dyDescent="0.25">
      <c r="A2134" s="190" t="str">
        <f t="shared" si="100"/>
        <v/>
      </c>
      <c r="B2134" s="190" t="str">
        <f t="shared" si="99"/>
        <v/>
      </c>
      <c r="C2134" s="16" t="s">
        <v>192</v>
      </c>
      <c r="D2134" s="37">
        <f t="shared" si="101"/>
        <v>5000</v>
      </c>
    </row>
    <row r="2135" spans="1:4" x14ac:dyDescent="0.25">
      <c r="A2135" s="190" t="str">
        <f t="shared" si="100"/>
        <v/>
      </c>
      <c r="B2135" s="190" t="str">
        <f t="shared" si="99"/>
        <v/>
      </c>
      <c r="C2135" s="16" t="s">
        <v>192</v>
      </c>
      <c r="D2135" s="37">
        <f t="shared" si="101"/>
        <v>5000</v>
      </c>
    </row>
    <row r="2136" spans="1:4" x14ac:dyDescent="0.25">
      <c r="A2136" s="190" t="str">
        <f t="shared" si="100"/>
        <v/>
      </c>
      <c r="B2136" s="190" t="str">
        <f t="shared" si="99"/>
        <v/>
      </c>
      <c r="C2136" s="16" t="s">
        <v>192</v>
      </c>
      <c r="D2136" s="37">
        <f t="shared" si="101"/>
        <v>5000</v>
      </c>
    </row>
    <row r="2137" spans="1:4" x14ac:dyDescent="0.25">
      <c r="A2137" s="190" t="str">
        <f t="shared" si="100"/>
        <v/>
      </c>
      <c r="B2137" s="190" t="str">
        <f t="shared" si="99"/>
        <v/>
      </c>
      <c r="C2137" s="16" t="s">
        <v>192</v>
      </c>
      <c r="D2137" s="37">
        <f t="shared" si="101"/>
        <v>5000</v>
      </c>
    </row>
    <row r="2138" spans="1:4" x14ac:dyDescent="0.25">
      <c r="A2138" s="190" t="str">
        <f t="shared" si="100"/>
        <v/>
      </c>
      <c r="B2138" s="190" t="str">
        <f t="shared" si="99"/>
        <v/>
      </c>
      <c r="C2138" s="16" t="s">
        <v>192</v>
      </c>
      <c r="D2138" s="37">
        <f t="shared" si="101"/>
        <v>5000</v>
      </c>
    </row>
    <row r="2139" spans="1:4" x14ac:dyDescent="0.25">
      <c r="A2139" s="190" t="str">
        <f t="shared" si="100"/>
        <v/>
      </c>
      <c r="B2139" s="190" t="str">
        <f t="shared" si="99"/>
        <v/>
      </c>
      <c r="C2139" s="16" t="s">
        <v>192</v>
      </c>
      <c r="D2139" s="37">
        <f t="shared" si="101"/>
        <v>5000</v>
      </c>
    </row>
    <row r="2140" spans="1:4" x14ac:dyDescent="0.25">
      <c r="A2140" s="190" t="str">
        <f t="shared" si="100"/>
        <v/>
      </c>
      <c r="B2140" s="190" t="str">
        <f t="shared" si="99"/>
        <v/>
      </c>
      <c r="C2140" s="16" t="s">
        <v>192</v>
      </c>
      <c r="D2140" s="37">
        <f t="shared" si="101"/>
        <v>5000</v>
      </c>
    </row>
    <row r="2141" spans="1:4" x14ac:dyDescent="0.25">
      <c r="A2141" s="190" t="str">
        <f t="shared" si="100"/>
        <v/>
      </c>
      <c r="B2141" s="190" t="str">
        <f t="shared" si="99"/>
        <v/>
      </c>
      <c r="C2141" s="16" t="s">
        <v>192</v>
      </c>
      <c r="D2141" s="37">
        <f t="shared" si="101"/>
        <v>5000</v>
      </c>
    </row>
    <row r="2142" spans="1:4" x14ac:dyDescent="0.25">
      <c r="A2142" s="190" t="str">
        <f t="shared" si="100"/>
        <v/>
      </c>
      <c r="B2142" s="190" t="str">
        <f t="shared" si="99"/>
        <v/>
      </c>
      <c r="C2142" s="16" t="s">
        <v>192</v>
      </c>
      <c r="D2142" s="37">
        <f t="shared" si="101"/>
        <v>5000</v>
      </c>
    </row>
    <row r="2143" spans="1:4" x14ac:dyDescent="0.25">
      <c r="A2143" s="190" t="str">
        <f t="shared" si="100"/>
        <v/>
      </c>
      <c r="B2143" s="190" t="str">
        <f t="shared" si="99"/>
        <v/>
      </c>
      <c r="C2143" s="16" t="s">
        <v>192</v>
      </c>
      <c r="D2143" s="37">
        <f t="shared" si="101"/>
        <v>5000</v>
      </c>
    </row>
    <row r="2144" spans="1:4" x14ac:dyDescent="0.25">
      <c r="A2144" s="190" t="str">
        <f t="shared" si="100"/>
        <v/>
      </c>
      <c r="B2144" s="190" t="str">
        <f t="shared" si="99"/>
        <v/>
      </c>
      <c r="C2144" s="16" t="s">
        <v>192</v>
      </c>
      <c r="D2144" s="37">
        <f t="shared" si="101"/>
        <v>5000</v>
      </c>
    </row>
    <row r="2145" spans="1:4" x14ac:dyDescent="0.25">
      <c r="A2145" s="190" t="str">
        <f t="shared" si="100"/>
        <v/>
      </c>
      <c r="B2145" s="190" t="str">
        <f t="shared" si="99"/>
        <v/>
      </c>
      <c r="C2145" s="16" t="s">
        <v>192</v>
      </c>
      <c r="D2145" s="37">
        <f t="shared" si="101"/>
        <v>5000</v>
      </c>
    </row>
    <row r="2146" spans="1:4" x14ac:dyDescent="0.25">
      <c r="A2146" s="190" t="str">
        <f t="shared" si="100"/>
        <v/>
      </c>
      <c r="B2146" s="190" t="str">
        <f t="shared" si="99"/>
        <v/>
      </c>
      <c r="C2146" s="16" t="s">
        <v>192</v>
      </c>
      <c r="D2146" s="37">
        <f t="shared" si="101"/>
        <v>5000</v>
      </c>
    </row>
    <row r="2147" spans="1:4" x14ac:dyDescent="0.25">
      <c r="A2147" s="190" t="str">
        <f t="shared" si="100"/>
        <v/>
      </c>
      <c r="B2147" s="190" t="str">
        <f t="shared" si="99"/>
        <v/>
      </c>
      <c r="C2147" s="16" t="s">
        <v>192</v>
      </c>
      <c r="D2147" s="37">
        <f t="shared" si="101"/>
        <v>5000</v>
      </c>
    </row>
    <row r="2148" spans="1:4" x14ac:dyDescent="0.25">
      <c r="A2148" s="190" t="str">
        <f t="shared" si="100"/>
        <v/>
      </c>
      <c r="B2148" s="190" t="str">
        <f t="shared" si="99"/>
        <v/>
      </c>
      <c r="C2148" s="16" t="s">
        <v>192</v>
      </c>
      <c r="D2148" s="37">
        <f t="shared" si="101"/>
        <v>5000</v>
      </c>
    </row>
    <row r="2149" spans="1:4" x14ac:dyDescent="0.25">
      <c r="A2149" s="190" t="str">
        <f t="shared" si="100"/>
        <v/>
      </c>
      <c r="B2149" s="190" t="str">
        <f t="shared" si="99"/>
        <v/>
      </c>
      <c r="C2149" s="16" t="s">
        <v>192</v>
      </c>
      <c r="D2149" s="37">
        <f t="shared" si="101"/>
        <v>5000</v>
      </c>
    </row>
    <row r="2150" spans="1:4" x14ac:dyDescent="0.25">
      <c r="A2150" s="190" t="str">
        <f t="shared" si="100"/>
        <v/>
      </c>
      <c r="B2150" s="190" t="str">
        <f t="shared" si="99"/>
        <v/>
      </c>
      <c r="C2150" s="16" t="s">
        <v>192</v>
      </c>
      <c r="D2150" s="37">
        <f t="shared" si="101"/>
        <v>5000</v>
      </c>
    </row>
    <row r="2151" spans="1:4" x14ac:dyDescent="0.25">
      <c r="A2151" s="190" t="str">
        <f t="shared" si="100"/>
        <v/>
      </c>
      <c r="B2151" s="190" t="str">
        <f t="shared" si="99"/>
        <v/>
      </c>
      <c r="C2151" s="16" t="s">
        <v>192</v>
      </c>
      <c r="D2151" s="37">
        <f t="shared" si="101"/>
        <v>5000</v>
      </c>
    </row>
    <row r="2152" spans="1:4" x14ac:dyDescent="0.25">
      <c r="A2152" s="190" t="str">
        <f t="shared" si="100"/>
        <v/>
      </c>
      <c r="B2152" s="190" t="str">
        <f t="shared" si="99"/>
        <v/>
      </c>
      <c r="C2152" s="16" t="s">
        <v>192</v>
      </c>
      <c r="D2152" s="37">
        <f t="shared" si="101"/>
        <v>5000</v>
      </c>
    </row>
    <row r="2153" spans="1:4" x14ac:dyDescent="0.25">
      <c r="A2153" s="190" t="str">
        <f t="shared" si="100"/>
        <v/>
      </c>
      <c r="B2153" s="190" t="str">
        <f t="shared" si="99"/>
        <v/>
      </c>
      <c r="C2153" s="16" t="s">
        <v>192</v>
      </c>
      <c r="D2153" s="37">
        <f t="shared" si="101"/>
        <v>5000</v>
      </c>
    </row>
    <row r="2154" spans="1:4" x14ac:dyDescent="0.25">
      <c r="A2154" s="190" t="str">
        <f t="shared" si="100"/>
        <v/>
      </c>
      <c r="B2154" s="190" t="str">
        <f t="shared" si="99"/>
        <v/>
      </c>
      <c r="C2154" s="16" t="s">
        <v>192</v>
      </c>
      <c r="D2154" s="37">
        <f t="shared" si="101"/>
        <v>5000</v>
      </c>
    </row>
    <row r="2155" spans="1:4" x14ac:dyDescent="0.25">
      <c r="A2155" s="190" t="str">
        <f t="shared" si="100"/>
        <v/>
      </c>
      <c r="B2155" s="190" t="str">
        <f t="shared" si="99"/>
        <v/>
      </c>
      <c r="C2155" s="16" t="s">
        <v>192</v>
      </c>
      <c r="D2155" s="37">
        <f t="shared" si="101"/>
        <v>5000</v>
      </c>
    </row>
    <row r="2156" spans="1:4" x14ac:dyDescent="0.25">
      <c r="A2156" s="190" t="str">
        <f t="shared" si="100"/>
        <v/>
      </c>
      <c r="B2156" s="190" t="str">
        <f t="shared" si="99"/>
        <v/>
      </c>
      <c r="C2156" s="16" t="s">
        <v>192</v>
      </c>
      <c r="D2156" s="37">
        <f t="shared" si="101"/>
        <v>5000</v>
      </c>
    </row>
    <row r="2157" spans="1:4" x14ac:dyDescent="0.25">
      <c r="A2157" s="190" t="str">
        <f t="shared" si="100"/>
        <v/>
      </c>
      <c r="B2157" s="190" t="str">
        <f t="shared" si="99"/>
        <v/>
      </c>
      <c r="C2157" s="16" t="s">
        <v>192</v>
      </c>
      <c r="D2157" s="37">
        <f t="shared" si="101"/>
        <v>5000</v>
      </c>
    </row>
    <row r="2158" spans="1:4" x14ac:dyDescent="0.25">
      <c r="A2158" s="190" t="str">
        <f t="shared" si="100"/>
        <v/>
      </c>
      <c r="B2158" s="190" t="str">
        <f t="shared" si="99"/>
        <v/>
      </c>
      <c r="C2158" s="16" t="s">
        <v>192</v>
      </c>
      <c r="D2158" s="37">
        <f t="shared" si="101"/>
        <v>5000</v>
      </c>
    </row>
    <row r="2159" spans="1:4" x14ac:dyDescent="0.25">
      <c r="A2159" s="190" t="str">
        <f t="shared" si="100"/>
        <v/>
      </c>
      <c r="B2159" s="190" t="str">
        <f t="shared" si="99"/>
        <v/>
      </c>
      <c r="C2159" s="16" t="s">
        <v>192</v>
      </c>
      <c r="D2159" s="37">
        <f t="shared" si="101"/>
        <v>5000</v>
      </c>
    </row>
    <row r="2160" spans="1:4" x14ac:dyDescent="0.25">
      <c r="A2160" s="190" t="str">
        <f t="shared" si="100"/>
        <v/>
      </c>
      <c r="B2160" s="190" t="str">
        <f t="shared" si="99"/>
        <v/>
      </c>
      <c r="C2160" s="16" t="s">
        <v>192</v>
      </c>
      <c r="D2160" s="37">
        <f t="shared" si="101"/>
        <v>5000</v>
      </c>
    </row>
    <row r="2161" spans="1:4" x14ac:dyDescent="0.25">
      <c r="A2161" s="190" t="str">
        <f t="shared" si="100"/>
        <v/>
      </c>
      <c r="B2161" s="190" t="str">
        <f t="shared" si="99"/>
        <v/>
      </c>
      <c r="C2161" s="16" t="s">
        <v>192</v>
      </c>
      <c r="D2161" s="37">
        <f t="shared" si="101"/>
        <v>5000</v>
      </c>
    </row>
    <row r="2162" spans="1:4" x14ac:dyDescent="0.25">
      <c r="A2162" s="190" t="str">
        <f t="shared" si="100"/>
        <v/>
      </c>
      <c r="B2162" s="190" t="str">
        <f t="shared" si="99"/>
        <v/>
      </c>
      <c r="C2162" s="16" t="s">
        <v>192</v>
      </c>
      <c r="D2162" s="37">
        <f t="shared" si="101"/>
        <v>5000</v>
      </c>
    </row>
    <row r="2163" spans="1:4" x14ac:dyDescent="0.25">
      <c r="A2163" s="190" t="str">
        <f t="shared" si="100"/>
        <v/>
      </c>
      <c r="B2163" s="190" t="str">
        <f t="shared" si="99"/>
        <v/>
      </c>
      <c r="C2163" s="16" t="s">
        <v>192</v>
      </c>
      <c r="D2163" s="37">
        <f t="shared" si="101"/>
        <v>5000</v>
      </c>
    </row>
    <row r="2164" spans="1:4" x14ac:dyDescent="0.25">
      <c r="A2164" s="190" t="str">
        <f t="shared" si="100"/>
        <v/>
      </c>
      <c r="B2164" s="190" t="str">
        <f t="shared" si="99"/>
        <v/>
      </c>
      <c r="C2164" s="16" t="s">
        <v>192</v>
      </c>
      <c r="D2164" s="37">
        <f t="shared" si="101"/>
        <v>5000</v>
      </c>
    </row>
    <row r="2165" spans="1:4" x14ac:dyDescent="0.25">
      <c r="A2165" s="190" t="str">
        <f t="shared" si="100"/>
        <v/>
      </c>
      <c r="B2165" s="190" t="str">
        <f t="shared" si="99"/>
        <v/>
      </c>
      <c r="C2165" s="16" t="s">
        <v>192</v>
      </c>
      <c r="D2165" s="37">
        <f t="shared" si="101"/>
        <v>5000</v>
      </c>
    </row>
    <row r="2166" spans="1:4" x14ac:dyDescent="0.25">
      <c r="A2166" s="190" t="str">
        <f t="shared" si="100"/>
        <v/>
      </c>
      <c r="B2166" s="190" t="str">
        <f t="shared" si="99"/>
        <v/>
      </c>
      <c r="C2166" s="16" t="s">
        <v>192</v>
      </c>
      <c r="D2166" s="37">
        <f t="shared" si="101"/>
        <v>5000</v>
      </c>
    </row>
    <row r="2167" spans="1:4" x14ac:dyDescent="0.25">
      <c r="A2167" s="190" t="str">
        <f t="shared" si="100"/>
        <v/>
      </c>
      <c r="B2167" s="190" t="str">
        <f t="shared" si="99"/>
        <v/>
      </c>
      <c r="C2167" s="16" t="s">
        <v>192</v>
      </c>
      <c r="D2167" s="37">
        <f t="shared" si="101"/>
        <v>5000</v>
      </c>
    </row>
    <row r="2168" spans="1:4" x14ac:dyDescent="0.25">
      <c r="A2168" s="190" t="str">
        <f t="shared" si="100"/>
        <v/>
      </c>
      <c r="B2168" s="190" t="str">
        <f t="shared" si="99"/>
        <v/>
      </c>
      <c r="C2168" s="16" t="s">
        <v>192</v>
      </c>
      <c r="D2168" s="37">
        <f t="shared" si="101"/>
        <v>5000</v>
      </c>
    </row>
    <row r="2169" spans="1:4" x14ac:dyDescent="0.25">
      <c r="A2169" s="190" t="str">
        <f t="shared" si="100"/>
        <v/>
      </c>
      <c r="B2169" s="190" t="str">
        <f t="shared" si="99"/>
        <v/>
      </c>
      <c r="C2169" s="16" t="s">
        <v>192</v>
      </c>
      <c r="D2169" s="37">
        <f t="shared" si="101"/>
        <v>5000</v>
      </c>
    </row>
    <row r="2170" spans="1:4" x14ac:dyDescent="0.25">
      <c r="A2170" s="190" t="str">
        <f t="shared" si="100"/>
        <v/>
      </c>
      <c r="B2170" s="190" t="str">
        <f t="shared" si="99"/>
        <v/>
      </c>
      <c r="C2170" s="16" t="s">
        <v>192</v>
      </c>
      <c r="D2170" s="37">
        <f t="shared" si="101"/>
        <v>5000</v>
      </c>
    </row>
    <row r="2171" spans="1:4" x14ac:dyDescent="0.25">
      <c r="A2171" s="190" t="str">
        <f t="shared" si="100"/>
        <v/>
      </c>
      <c r="B2171" s="190" t="str">
        <f t="shared" si="99"/>
        <v/>
      </c>
      <c r="C2171" s="16" t="s">
        <v>192</v>
      </c>
      <c r="D2171" s="37">
        <f t="shared" si="101"/>
        <v>5000</v>
      </c>
    </row>
    <row r="2172" spans="1:4" x14ac:dyDescent="0.25">
      <c r="A2172" s="190" t="str">
        <f t="shared" si="100"/>
        <v/>
      </c>
      <c r="B2172" s="190" t="str">
        <f t="shared" si="99"/>
        <v/>
      </c>
      <c r="C2172" s="16" t="s">
        <v>192</v>
      </c>
      <c r="D2172" s="37">
        <f t="shared" si="101"/>
        <v>5000</v>
      </c>
    </row>
    <row r="2173" spans="1:4" x14ac:dyDescent="0.25">
      <c r="A2173" s="190" t="str">
        <f t="shared" si="100"/>
        <v/>
      </c>
      <c r="B2173" s="190" t="str">
        <f t="shared" si="99"/>
        <v/>
      </c>
      <c r="C2173" s="16" t="s">
        <v>192</v>
      </c>
      <c r="D2173" s="37">
        <f t="shared" si="101"/>
        <v>5000</v>
      </c>
    </row>
    <row r="2174" spans="1:4" x14ac:dyDescent="0.25">
      <c r="A2174" s="190" t="str">
        <f t="shared" si="100"/>
        <v/>
      </c>
      <c r="B2174" s="190" t="str">
        <f t="shared" si="99"/>
        <v/>
      </c>
      <c r="C2174" s="16" t="s">
        <v>192</v>
      </c>
      <c r="D2174" s="37">
        <f t="shared" si="101"/>
        <v>5000</v>
      </c>
    </row>
    <row r="2175" spans="1:4" x14ac:dyDescent="0.25">
      <c r="A2175" s="190" t="str">
        <f t="shared" si="100"/>
        <v/>
      </c>
      <c r="B2175" s="190" t="str">
        <f t="shared" si="99"/>
        <v/>
      </c>
      <c r="C2175" s="16" t="s">
        <v>192</v>
      </c>
      <c r="D2175" s="37">
        <f t="shared" si="101"/>
        <v>5000</v>
      </c>
    </row>
    <row r="2176" spans="1:4" x14ac:dyDescent="0.25">
      <c r="A2176" s="190" t="str">
        <f t="shared" si="100"/>
        <v/>
      </c>
      <c r="B2176" s="190" t="str">
        <f t="shared" si="99"/>
        <v/>
      </c>
      <c r="C2176" s="16" t="s">
        <v>192</v>
      </c>
      <c r="D2176" s="37">
        <f t="shared" si="101"/>
        <v>5000</v>
      </c>
    </row>
    <row r="2177" spans="1:4" x14ac:dyDescent="0.25">
      <c r="A2177" s="190" t="str">
        <f t="shared" si="100"/>
        <v/>
      </c>
      <c r="B2177" s="190" t="str">
        <f t="shared" si="99"/>
        <v/>
      </c>
      <c r="C2177" s="16" t="s">
        <v>192</v>
      </c>
      <c r="D2177" s="37">
        <f t="shared" si="101"/>
        <v>5000</v>
      </c>
    </row>
    <row r="2178" spans="1:4" x14ac:dyDescent="0.25">
      <c r="A2178" s="190" t="str">
        <f t="shared" si="100"/>
        <v/>
      </c>
      <c r="B2178" s="190" t="str">
        <f t="shared" si="99"/>
        <v/>
      </c>
      <c r="C2178" s="16" t="s">
        <v>192</v>
      </c>
      <c r="D2178" s="37">
        <f t="shared" si="101"/>
        <v>5000</v>
      </c>
    </row>
    <row r="2179" spans="1:4" x14ac:dyDescent="0.25">
      <c r="A2179" s="190" t="str">
        <f t="shared" si="100"/>
        <v/>
      </c>
      <c r="B2179" s="190" t="str">
        <f t="shared" si="99"/>
        <v/>
      </c>
      <c r="C2179" s="16" t="s">
        <v>192</v>
      </c>
      <c r="D2179" s="37">
        <f t="shared" si="101"/>
        <v>5000</v>
      </c>
    </row>
    <row r="2180" spans="1:4" x14ac:dyDescent="0.25">
      <c r="A2180" s="190" t="str">
        <f t="shared" si="100"/>
        <v/>
      </c>
      <c r="B2180" s="190" t="str">
        <f t="shared" si="99"/>
        <v/>
      </c>
      <c r="C2180" s="16" t="s">
        <v>192</v>
      </c>
      <c r="D2180" s="37">
        <f t="shared" si="101"/>
        <v>5000</v>
      </c>
    </row>
    <row r="2181" spans="1:4" x14ac:dyDescent="0.25">
      <c r="A2181" s="190" t="str">
        <f t="shared" si="100"/>
        <v/>
      </c>
      <c r="B2181" s="190" t="str">
        <f t="shared" si="99"/>
        <v/>
      </c>
      <c r="C2181" s="16" t="s">
        <v>192</v>
      </c>
      <c r="D2181" s="37">
        <f t="shared" si="101"/>
        <v>5000</v>
      </c>
    </row>
    <row r="2182" spans="1:4" x14ac:dyDescent="0.25">
      <c r="A2182" s="190" t="str">
        <f t="shared" si="100"/>
        <v/>
      </c>
      <c r="B2182" s="190" t="str">
        <f t="shared" si="99"/>
        <v/>
      </c>
      <c r="C2182" s="16" t="s">
        <v>192</v>
      </c>
      <c r="D2182" s="37">
        <f t="shared" si="101"/>
        <v>5000</v>
      </c>
    </row>
    <row r="2183" spans="1:4" x14ac:dyDescent="0.25">
      <c r="A2183" s="190" t="str">
        <f t="shared" si="100"/>
        <v/>
      </c>
      <c r="B2183" s="190" t="str">
        <f t="shared" ref="B2183:B2246" si="102">IF(A2183=1,"JANEIRO",IF(A2183=2,"FEVEREIRO",IF(A2183=3,"MARÇO",IF(A2183=4,"ABRIL",IF(A2183=5,"MAIO",IF(A2183=6,"JUNHO",IF(A2183=7,"JULHO",IF(A2183=8,"AGOSTO",IF(A2183=9,"SETEMBRO",IF(A2183=10,"OUTUBRO",IF(A2183=11,"NOVEMBRO",IF(A2183=12,"DEZEMBRO",""))))))))))))</f>
        <v/>
      </c>
      <c r="C2183" s="16" t="s">
        <v>192</v>
      </c>
      <c r="D2183" s="37">
        <f t="shared" si="101"/>
        <v>5000</v>
      </c>
    </row>
    <row r="2184" spans="1:4" x14ac:dyDescent="0.25">
      <c r="A2184" s="190" t="str">
        <f t="shared" ref="A2184:A2247" si="103">IFERROR(MONTH(C2184),"")</f>
        <v/>
      </c>
      <c r="B2184" s="190" t="str">
        <f t="shared" si="102"/>
        <v/>
      </c>
      <c r="C2184" s="16" t="s">
        <v>192</v>
      </c>
      <c r="D2184" s="37">
        <f t="shared" ref="D2184:D2247" si="104">D2183+F2184</f>
        <v>5000</v>
      </c>
    </row>
    <row r="2185" spans="1:4" x14ac:dyDescent="0.25">
      <c r="A2185" s="190" t="str">
        <f t="shared" si="103"/>
        <v/>
      </c>
      <c r="B2185" s="190" t="str">
        <f t="shared" si="102"/>
        <v/>
      </c>
      <c r="C2185" s="16" t="s">
        <v>192</v>
      </c>
      <c r="D2185" s="37">
        <f t="shared" si="104"/>
        <v>5000</v>
      </c>
    </row>
    <row r="2186" spans="1:4" x14ac:dyDescent="0.25">
      <c r="A2186" s="190" t="str">
        <f t="shared" si="103"/>
        <v/>
      </c>
      <c r="B2186" s="190" t="str">
        <f t="shared" si="102"/>
        <v/>
      </c>
      <c r="C2186" s="16" t="s">
        <v>192</v>
      </c>
      <c r="D2186" s="37">
        <f t="shared" si="104"/>
        <v>5000</v>
      </c>
    </row>
    <row r="2187" spans="1:4" x14ac:dyDescent="0.25">
      <c r="A2187" s="190" t="str">
        <f t="shared" si="103"/>
        <v/>
      </c>
      <c r="B2187" s="190" t="str">
        <f t="shared" si="102"/>
        <v/>
      </c>
      <c r="C2187" s="16" t="s">
        <v>192</v>
      </c>
      <c r="D2187" s="37">
        <f t="shared" si="104"/>
        <v>5000</v>
      </c>
    </row>
    <row r="2188" spans="1:4" x14ac:dyDescent="0.25">
      <c r="A2188" s="190" t="str">
        <f t="shared" si="103"/>
        <v/>
      </c>
      <c r="B2188" s="190" t="str">
        <f t="shared" si="102"/>
        <v/>
      </c>
      <c r="C2188" s="16" t="s">
        <v>192</v>
      </c>
      <c r="D2188" s="37">
        <f t="shared" si="104"/>
        <v>5000</v>
      </c>
    </row>
    <row r="2189" spans="1:4" x14ac:dyDescent="0.25">
      <c r="A2189" s="190" t="str">
        <f t="shared" si="103"/>
        <v/>
      </c>
      <c r="B2189" s="190" t="str">
        <f t="shared" si="102"/>
        <v/>
      </c>
      <c r="C2189" s="16" t="s">
        <v>192</v>
      </c>
      <c r="D2189" s="37">
        <f t="shared" si="104"/>
        <v>5000</v>
      </c>
    </row>
    <row r="2190" spans="1:4" x14ac:dyDescent="0.25">
      <c r="A2190" s="190" t="str">
        <f t="shared" si="103"/>
        <v/>
      </c>
      <c r="B2190" s="190" t="str">
        <f t="shared" si="102"/>
        <v/>
      </c>
      <c r="C2190" s="16" t="s">
        <v>192</v>
      </c>
      <c r="D2190" s="37">
        <f t="shared" si="104"/>
        <v>5000</v>
      </c>
    </row>
    <row r="2191" spans="1:4" x14ac:dyDescent="0.25">
      <c r="A2191" s="190" t="str">
        <f t="shared" si="103"/>
        <v/>
      </c>
      <c r="B2191" s="190" t="str">
        <f t="shared" si="102"/>
        <v/>
      </c>
      <c r="C2191" s="16" t="s">
        <v>192</v>
      </c>
      <c r="D2191" s="37">
        <f t="shared" si="104"/>
        <v>5000</v>
      </c>
    </row>
    <row r="2192" spans="1:4" x14ac:dyDescent="0.25">
      <c r="A2192" s="190" t="str">
        <f t="shared" si="103"/>
        <v/>
      </c>
      <c r="B2192" s="190" t="str">
        <f t="shared" si="102"/>
        <v/>
      </c>
      <c r="C2192" s="16" t="s">
        <v>192</v>
      </c>
      <c r="D2192" s="37">
        <f t="shared" si="104"/>
        <v>5000</v>
      </c>
    </row>
    <row r="2193" spans="1:4" x14ac:dyDescent="0.25">
      <c r="A2193" s="190" t="str">
        <f t="shared" si="103"/>
        <v/>
      </c>
      <c r="B2193" s="190" t="str">
        <f t="shared" si="102"/>
        <v/>
      </c>
      <c r="C2193" s="16" t="s">
        <v>192</v>
      </c>
      <c r="D2193" s="37">
        <f t="shared" si="104"/>
        <v>5000</v>
      </c>
    </row>
    <row r="2194" spans="1:4" x14ac:dyDescent="0.25">
      <c r="A2194" s="190" t="str">
        <f t="shared" si="103"/>
        <v/>
      </c>
      <c r="B2194" s="190" t="str">
        <f t="shared" si="102"/>
        <v/>
      </c>
      <c r="C2194" s="16" t="s">
        <v>192</v>
      </c>
      <c r="D2194" s="37">
        <f t="shared" si="104"/>
        <v>5000</v>
      </c>
    </row>
    <row r="2195" spans="1:4" x14ac:dyDescent="0.25">
      <c r="A2195" s="190" t="str">
        <f t="shared" si="103"/>
        <v/>
      </c>
      <c r="B2195" s="190" t="str">
        <f t="shared" si="102"/>
        <v/>
      </c>
      <c r="C2195" s="16" t="s">
        <v>192</v>
      </c>
      <c r="D2195" s="37">
        <f t="shared" si="104"/>
        <v>5000</v>
      </c>
    </row>
    <row r="2196" spans="1:4" x14ac:dyDescent="0.25">
      <c r="A2196" s="190" t="str">
        <f t="shared" si="103"/>
        <v/>
      </c>
      <c r="B2196" s="190" t="str">
        <f t="shared" si="102"/>
        <v/>
      </c>
      <c r="C2196" s="16" t="s">
        <v>192</v>
      </c>
      <c r="D2196" s="37">
        <f t="shared" si="104"/>
        <v>5000</v>
      </c>
    </row>
    <row r="2197" spans="1:4" x14ac:dyDescent="0.25">
      <c r="A2197" s="190" t="str">
        <f t="shared" si="103"/>
        <v/>
      </c>
      <c r="B2197" s="190" t="str">
        <f t="shared" si="102"/>
        <v/>
      </c>
      <c r="C2197" s="16" t="s">
        <v>192</v>
      </c>
      <c r="D2197" s="37">
        <f t="shared" si="104"/>
        <v>5000</v>
      </c>
    </row>
    <row r="2198" spans="1:4" x14ac:dyDescent="0.25">
      <c r="A2198" s="190" t="str">
        <f t="shared" si="103"/>
        <v/>
      </c>
      <c r="B2198" s="190" t="str">
        <f t="shared" si="102"/>
        <v/>
      </c>
      <c r="C2198" s="16" t="s">
        <v>192</v>
      </c>
      <c r="D2198" s="37">
        <f t="shared" si="104"/>
        <v>5000</v>
      </c>
    </row>
    <row r="2199" spans="1:4" x14ac:dyDescent="0.25">
      <c r="A2199" s="190" t="str">
        <f t="shared" si="103"/>
        <v/>
      </c>
      <c r="B2199" s="190" t="str">
        <f t="shared" si="102"/>
        <v/>
      </c>
      <c r="C2199" s="16" t="s">
        <v>192</v>
      </c>
      <c r="D2199" s="37">
        <f t="shared" si="104"/>
        <v>5000</v>
      </c>
    </row>
    <row r="2200" spans="1:4" x14ac:dyDescent="0.25">
      <c r="A2200" s="190" t="str">
        <f t="shared" si="103"/>
        <v/>
      </c>
      <c r="B2200" s="190" t="str">
        <f t="shared" si="102"/>
        <v/>
      </c>
      <c r="C2200" s="16" t="s">
        <v>192</v>
      </c>
      <c r="D2200" s="37">
        <f t="shared" si="104"/>
        <v>5000</v>
      </c>
    </row>
    <row r="2201" spans="1:4" x14ac:dyDescent="0.25">
      <c r="A2201" s="190" t="str">
        <f t="shared" si="103"/>
        <v/>
      </c>
      <c r="B2201" s="190" t="str">
        <f t="shared" si="102"/>
        <v/>
      </c>
      <c r="C2201" s="16" t="s">
        <v>192</v>
      </c>
      <c r="D2201" s="37">
        <f t="shared" si="104"/>
        <v>5000</v>
      </c>
    </row>
    <row r="2202" spans="1:4" x14ac:dyDescent="0.25">
      <c r="A2202" s="190" t="str">
        <f t="shared" si="103"/>
        <v/>
      </c>
      <c r="B2202" s="190" t="str">
        <f t="shared" si="102"/>
        <v/>
      </c>
      <c r="C2202" s="16" t="s">
        <v>192</v>
      </c>
      <c r="D2202" s="37">
        <f t="shared" si="104"/>
        <v>5000</v>
      </c>
    </row>
    <row r="2203" spans="1:4" x14ac:dyDescent="0.25">
      <c r="A2203" s="190" t="str">
        <f t="shared" si="103"/>
        <v/>
      </c>
      <c r="B2203" s="190" t="str">
        <f t="shared" si="102"/>
        <v/>
      </c>
      <c r="C2203" s="16" t="s">
        <v>192</v>
      </c>
      <c r="D2203" s="37">
        <f t="shared" si="104"/>
        <v>5000</v>
      </c>
    </row>
    <row r="2204" spans="1:4" x14ac:dyDescent="0.25">
      <c r="A2204" s="190" t="str">
        <f t="shared" si="103"/>
        <v/>
      </c>
      <c r="B2204" s="190" t="str">
        <f t="shared" si="102"/>
        <v/>
      </c>
      <c r="C2204" s="16" t="s">
        <v>192</v>
      </c>
      <c r="D2204" s="37">
        <f t="shared" si="104"/>
        <v>5000</v>
      </c>
    </row>
    <row r="2205" spans="1:4" x14ac:dyDescent="0.25">
      <c r="A2205" s="190" t="str">
        <f t="shared" si="103"/>
        <v/>
      </c>
      <c r="B2205" s="190" t="str">
        <f t="shared" si="102"/>
        <v/>
      </c>
      <c r="C2205" s="16" t="s">
        <v>192</v>
      </c>
      <c r="D2205" s="37">
        <f t="shared" si="104"/>
        <v>5000</v>
      </c>
    </row>
    <row r="2206" spans="1:4" x14ac:dyDescent="0.25">
      <c r="A2206" s="190" t="str">
        <f t="shared" si="103"/>
        <v/>
      </c>
      <c r="B2206" s="190" t="str">
        <f t="shared" si="102"/>
        <v/>
      </c>
      <c r="C2206" s="16" t="s">
        <v>192</v>
      </c>
      <c r="D2206" s="37">
        <f t="shared" si="104"/>
        <v>5000</v>
      </c>
    </row>
    <row r="2207" spans="1:4" x14ac:dyDescent="0.25">
      <c r="A2207" s="190" t="str">
        <f t="shared" si="103"/>
        <v/>
      </c>
      <c r="B2207" s="190" t="str">
        <f t="shared" si="102"/>
        <v/>
      </c>
      <c r="C2207" s="16" t="s">
        <v>192</v>
      </c>
      <c r="D2207" s="37">
        <f t="shared" si="104"/>
        <v>5000</v>
      </c>
    </row>
    <row r="2208" spans="1:4" x14ac:dyDescent="0.25">
      <c r="A2208" s="190" t="str">
        <f t="shared" si="103"/>
        <v/>
      </c>
      <c r="B2208" s="190" t="str">
        <f t="shared" si="102"/>
        <v/>
      </c>
      <c r="C2208" s="16" t="s">
        <v>192</v>
      </c>
      <c r="D2208" s="37">
        <f t="shared" si="104"/>
        <v>5000</v>
      </c>
    </row>
    <row r="2209" spans="1:4" x14ac:dyDescent="0.25">
      <c r="A2209" s="190" t="str">
        <f t="shared" si="103"/>
        <v/>
      </c>
      <c r="B2209" s="190" t="str">
        <f t="shared" si="102"/>
        <v/>
      </c>
      <c r="C2209" s="16" t="s">
        <v>192</v>
      </c>
      <c r="D2209" s="37">
        <f t="shared" si="104"/>
        <v>5000</v>
      </c>
    </row>
    <row r="2210" spans="1:4" x14ac:dyDescent="0.25">
      <c r="A2210" s="190" t="str">
        <f t="shared" si="103"/>
        <v/>
      </c>
      <c r="B2210" s="190" t="str">
        <f t="shared" si="102"/>
        <v/>
      </c>
      <c r="C2210" s="16" t="s">
        <v>192</v>
      </c>
      <c r="D2210" s="37">
        <f t="shared" si="104"/>
        <v>5000</v>
      </c>
    </row>
    <row r="2211" spans="1:4" x14ac:dyDescent="0.25">
      <c r="A2211" s="190" t="str">
        <f t="shared" si="103"/>
        <v/>
      </c>
      <c r="B2211" s="190" t="str">
        <f t="shared" si="102"/>
        <v/>
      </c>
      <c r="C2211" s="16" t="s">
        <v>192</v>
      </c>
      <c r="D2211" s="37">
        <f t="shared" si="104"/>
        <v>5000</v>
      </c>
    </row>
    <row r="2212" spans="1:4" x14ac:dyDescent="0.25">
      <c r="A2212" s="190" t="str">
        <f t="shared" si="103"/>
        <v/>
      </c>
      <c r="B2212" s="190" t="str">
        <f t="shared" si="102"/>
        <v/>
      </c>
      <c r="C2212" s="16" t="s">
        <v>192</v>
      </c>
      <c r="D2212" s="37">
        <f t="shared" si="104"/>
        <v>5000</v>
      </c>
    </row>
    <row r="2213" spans="1:4" x14ac:dyDescent="0.25">
      <c r="A2213" s="190" t="str">
        <f t="shared" si="103"/>
        <v/>
      </c>
      <c r="B2213" s="190" t="str">
        <f t="shared" si="102"/>
        <v/>
      </c>
      <c r="C2213" s="16" t="s">
        <v>192</v>
      </c>
      <c r="D2213" s="37">
        <f t="shared" si="104"/>
        <v>5000</v>
      </c>
    </row>
    <row r="2214" spans="1:4" x14ac:dyDescent="0.25">
      <c r="A2214" s="190" t="str">
        <f t="shared" si="103"/>
        <v/>
      </c>
      <c r="B2214" s="190" t="str">
        <f t="shared" si="102"/>
        <v/>
      </c>
      <c r="C2214" s="16" t="s">
        <v>192</v>
      </c>
      <c r="D2214" s="37">
        <f t="shared" si="104"/>
        <v>5000</v>
      </c>
    </row>
    <row r="2215" spans="1:4" x14ac:dyDescent="0.25">
      <c r="A2215" s="190" t="str">
        <f t="shared" si="103"/>
        <v/>
      </c>
      <c r="B2215" s="190" t="str">
        <f t="shared" si="102"/>
        <v/>
      </c>
      <c r="C2215" s="16" t="s">
        <v>192</v>
      </c>
      <c r="D2215" s="37">
        <f t="shared" si="104"/>
        <v>5000</v>
      </c>
    </row>
    <row r="2216" spans="1:4" x14ac:dyDescent="0.25">
      <c r="A2216" s="190" t="str">
        <f t="shared" si="103"/>
        <v/>
      </c>
      <c r="B2216" s="190" t="str">
        <f t="shared" si="102"/>
        <v/>
      </c>
      <c r="C2216" s="16" t="s">
        <v>192</v>
      </c>
      <c r="D2216" s="37">
        <f t="shared" si="104"/>
        <v>5000</v>
      </c>
    </row>
    <row r="2217" spans="1:4" x14ac:dyDescent="0.25">
      <c r="A2217" s="190" t="str">
        <f t="shared" si="103"/>
        <v/>
      </c>
      <c r="B2217" s="190" t="str">
        <f t="shared" si="102"/>
        <v/>
      </c>
      <c r="C2217" s="16" t="s">
        <v>192</v>
      </c>
      <c r="D2217" s="37">
        <f t="shared" si="104"/>
        <v>5000</v>
      </c>
    </row>
    <row r="2218" spans="1:4" x14ac:dyDescent="0.25">
      <c r="A2218" s="190" t="str">
        <f t="shared" si="103"/>
        <v/>
      </c>
      <c r="B2218" s="190" t="str">
        <f t="shared" si="102"/>
        <v/>
      </c>
      <c r="C2218" s="16" t="s">
        <v>192</v>
      </c>
      <c r="D2218" s="37">
        <f t="shared" si="104"/>
        <v>5000</v>
      </c>
    </row>
    <row r="2219" spans="1:4" x14ac:dyDescent="0.25">
      <c r="A2219" s="190" t="str">
        <f t="shared" si="103"/>
        <v/>
      </c>
      <c r="B2219" s="190" t="str">
        <f t="shared" si="102"/>
        <v/>
      </c>
      <c r="C2219" s="16" t="s">
        <v>192</v>
      </c>
      <c r="D2219" s="37">
        <f t="shared" si="104"/>
        <v>5000</v>
      </c>
    </row>
    <row r="2220" spans="1:4" x14ac:dyDescent="0.25">
      <c r="A2220" s="190" t="str">
        <f t="shared" si="103"/>
        <v/>
      </c>
      <c r="B2220" s="190" t="str">
        <f t="shared" si="102"/>
        <v/>
      </c>
      <c r="C2220" s="16" t="s">
        <v>192</v>
      </c>
      <c r="D2220" s="37">
        <f t="shared" si="104"/>
        <v>5000</v>
      </c>
    </row>
    <row r="2221" spans="1:4" x14ac:dyDescent="0.25">
      <c r="A2221" s="190" t="str">
        <f t="shared" si="103"/>
        <v/>
      </c>
      <c r="B2221" s="190" t="str">
        <f t="shared" si="102"/>
        <v/>
      </c>
      <c r="C2221" s="16" t="s">
        <v>192</v>
      </c>
      <c r="D2221" s="37">
        <f t="shared" si="104"/>
        <v>5000</v>
      </c>
    </row>
    <row r="2222" spans="1:4" x14ac:dyDescent="0.25">
      <c r="A2222" s="190" t="str">
        <f t="shared" si="103"/>
        <v/>
      </c>
      <c r="B2222" s="190" t="str">
        <f t="shared" si="102"/>
        <v/>
      </c>
      <c r="C2222" s="16" t="s">
        <v>192</v>
      </c>
      <c r="D2222" s="37">
        <f t="shared" si="104"/>
        <v>5000</v>
      </c>
    </row>
    <row r="2223" spans="1:4" x14ac:dyDescent="0.25">
      <c r="A2223" s="190" t="str">
        <f t="shared" si="103"/>
        <v/>
      </c>
      <c r="B2223" s="190" t="str">
        <f t="shared" si="102"/>
        <v/>
      </c>
      <c r="C2223" s="16" t="s">
        <v>192</v>
      </c>
      <c r="D2223" s="37">
        <f t="shared" si="104"/>
        <v>5000</v>
      </c>
    </row>
    <row r="2224" spans="1:4" x14ac:dyDescent="0.25">
      <c r="A2224" s="190" t="str">
        <f t="shared" si="103"/>
        <v/>
      </c>
      <c r="B2224" s="190" t="str">
        <f t="shared" si="102"/>
        <v/>
      </c>
      <c r="C2224" s="16" t="s">
        <v>192</v>
      </c>
      <c r="D2224" s="37">
        <f t="shared" si="104"/>
        <v>5000</v>
      </c>
    </row>
    <row r="2225" spans="1:4" x14ac:dyDescent="0.25">
      <c r="A2225" s="190" t="str">
        <f t="shared" si="103"/>
        <v/>
      </c>
      <c r="B2225" s="190" t="str">
        <f t="shared" si="102"/>
        <v/>
      </c>
      <c r="C2225" s="16" t="s">
        <v>192</v>
      </c>
      <c r="D2225" s="37">
        <f t="shared" si="104"/>
        <v>5000</v>
      </c>
    </row>
    <row r="2226" spans="1:4" x14ac:dyDescent="0.25">
      <c r="A2226" s="190" t="str">
        <f t="shared" si="103"/>
        <v/>
      </c>
      <c r="B2226" s="190" t="str">
        <f t="shared" si="102"/>
        <v/>
      </c>
      <c r="C2226" s="16" t="s">
        <v>192</v>
      </c>
      <c r="D2226" s="37">
        <f t="shared" si="104"/>
        <v>5000</v>
      </c>
    </row>
    <row r="2227" spans="1:4" x14ac:dyDescent="0.25">
      <c r="A2227" s="190" t="str">
        <f t="shared" si="103"/>
        <v/>
      </c>
      <c r="B2227" s="190" t="str">
        <f t="shared" si="102"/>
        <v/>
      </c>
      <c r="C2227" s="16" t="s">
        <v>192</v>
      </c>
      <c r="D2227" s="37">
        <f t="shared" si="104"/>
        <v>5000</v>
      </c>
    </row>
    <row r="2228" spans="1:4" x14ac:dyDescent="0.25">
      <c r="A2228" s="190" t="str">
        <f t="shared" si="103"/>
        <v/>
      </c>
      <c r="B2228" s="190" t="str">
        <f t="shared" si="102"/>
        <v/>
      </c>
      <c r="C2228" s="16" t="s">
        <v>192</v>
      </c>
      <c r="D2228" s="37">
        <f t="shared" si="104"/>
        <v>5000</v>
      </c>
    </row>
    <row r="2229" spans="1:4" x14ac:dyDescent="0.25">
      <c r="A2229" s="190" t="str">
        <f t="shared" si="103"/>
        <v/>
      </c>
      <c r="B2229" s="190" t="str">
        <f t="shared" si="102"/>
        <v/>
      </c>
      <c r="C2229" s="16" t="s">
        <v>192</v>
      </c>
      <c r="D2229" s="37">
        <f t="shared" si="104"/>
        <v>5000</v>
      </c>
    </row>
    <row r="2230" spans="1:4" x14ac:dyDescent="0.25">
      <c r="A2230" s="190" t="str">
        <f t="shared" si="103"/>
        <v/>
      </c>
      <c r="B2230" s="190" t="str">
        <f t="shared" si="102"/>
        <v/>
      </c>
      <c r="C2230" s="16" t="s">
        <v>192</v>
      </c>
      <c r="D2230" s="37">
        <f t="shared" si="104"/>
        <v>5000</v>
      </c>
    </row>
    <row r="2231" spans="1:4" x14ac:dyDescent="0.25">
      <c r="A2231" s="190" t="str">
        <f t="shared" si="103"/>
        <v/>
      </c>
      <c r="B2231" s="190" t="str">
        <f t="shared" si="102"/>
        <v/>
      </c>
      <c r="C2231" s="16" t="s">
        <v>192</v>
      </c>
      <c r="D2231" s="37">
        <f t="shared" si="104"/>
        <v>5000</v>
      </c>
    </row>
    <row r="2232" spans="1:4" x14ac:dyDescent="0.25">
      <c r="A2232" s="190" t="str">
        <f t="shared" si="103"/>
        <v/>
      </c>
      <c r="B2232" s="190" t="str">
        <f t="shared" si="102"/>
        <v/>
      </c>
      <c r="C2232" s="16" t="s">
        <v>192</v>
      </c>
      <c r="D2232" s="37">
        <f t="shared" si="104"/>
        <v>5000</v>
      </c>
    </row>
    <row r="2233" spans="1:4" x14ac:dyDescent="0.25">
      <c r="A2233" s="190" t="str">
        <f t="shared" si="103"/>
        <v/>
      </c>
      <c r="B2233" s="190" t="str">
        <f t="shared" si="102"/>
        <v/>
      </c>
      <c r="C2233" s="16" t="s">
        <v>192</v>
      </c>
      <c r="D2233" s="37">
        <f t="shared" si="104"/>
        <v>5000</v>
      </c>
    </row>
    <row r="2234" spans="1:4" x14ac:dyDescent="0.25">
      <c r="A2234" s="190" t="str">
        <f t="shared" si="103"/>
        <v/>
      </c>
      <c r="B2234" s="190" t="str">
        <f t="shared" si="102"/>
        <v/>
      </c>
      <c r="C2234" s="16" t="s">
        <v>192</v>
      </c>
      <c r="D2234" s="37">
        <f t="shared" si="104"/>
        <v>5000</v>
      </c>
    </row>
    <row r="2235" spans="1:4" x14ac:dyDescent="0.25">
      <c r="A2235" s="190" t="str">
        <f t="shared" si="103"/>
        <v/>
      </c>
      <c r="B2235" s="190" t="str">
        <f t="shared" si="102"/>
        <v/>
      </c>
      <c r="C2235" s="16" t="s">
        <v>192</v>
      </c>
      <c r="D2235" s="37">
        <f t="shared" si="104"/>
        <v>5000</v>
      </c>
    </row>
    <row r="2236" spans="1:4" x14ac:dyDescent="0.25">
      <c r="A2236" s="190" t="str">
        <f t="shared" si="103"/>
        <v/>
      </c>
      <c r="B2236" s="190" t="str">
        <f t="shared" si="102"/>
        <v/>
      </c>
      <c r="C2236" s="16" t="s">
        <v>192</v>
      </c>
      <c r="D2236" s="37">
        <f t="shared" si="104"/>
        <v>5000</v>
      </c>
    </row>
    <row r="2237" spans="1:4" x14ac:dyDescent="0.25">
      <c r="A2237" s="190" t="str">
        <f t="shared" si="103"/>
        <v/>
      </c>
      <c r="B2237" s="190" t="str">
        <f t="shared" si="102"/>
        <v/>
      </c>
      <c r="C2237" s="16" t="s">
        <v>192</v>
      </c>
      <c r="D2237" s="37">
        <f t="shared" si="104"/>
        <v>5000</v>
      </c>
    </row>
    <row r="2238" spans="1:4" x14ac:dyDescent="0.25">
      <c r="A2238" s="190" t="str">
        <f t="shared" si="103"/>
        <v/>
      </c>
      <c r="B2238" s="190" t="str">
        <f t="shared" si="102"/>
        <v/>
      </c>
      <c r="C2238" s="16" t="s">
        <v>192</v>
      </c>
      <c r="D2238" s="37">
        <f t="shared" si="104"/>
        <v>5000</v>
      </c>
    </row>
    <row r="2239" spans="1:4" x14ac:dyDescent="0.25">
      <c r="A2239" s="190" t="str">
        <f t="shared" si="103"/>
        <v/>
      </c>
      <c r="B2239" s="190" t="str">
        <f t="shared" si="102"/>
        <v/>
      </c>
      <c r="C2239" s="16" t="s">
        <v>192</v>
      </c>
      <c r="D2239" s="37">
        <f t="shared" si="104"/>
        <v>5000</v>
      </c>
    </row>
    <row r="2240" spans="1:4" x14ac:dyDescent="0.25">
      <c r="A2240" s="190" t="str">
        <f t="shared" si="103"/>
        <v/>
      </c>
      <c r="B2240" s="190" t="str">
        <f t="shared" si="102"/>
        <v/>
      </c>
      <c r="C2240" s="16" t="s">
        <v>192</v>
      </c>
      <c r="D2240" s="37">
        <f t="shared" si="104"/>
        <v>5000</v>
      </c>
    </row>
    <row r="2241" spans="1:4" x14ac:dyDescent="0.25">
      <c r="A2241" s="190" t="str">
        <f t="shared" si="103"/>
        <v/>
      </c>
      <c r="B2241" s="190" t="str">
        <f t="shared" si="102"/>
        <v/>
      </c>
      <c r="C2241" s="16" t="s">
        <v>192</v>
      </c>
      <c r="D2241" s="37">
        <f t="shared" si="104"/>
        <v>5000</v>
      </c>
    </row>
    <row r="2242" spans="1:4" x14ac:dyDescent="0.25">
      <c r="A2242" s="190" t="str">
        <f t="shared" si="103"/>
        <v/>
      </c>
      <c r="B2242" s="190" t="str">
        <f t="shared" si="102"/>
        <v/>
      </c>
      <c r="C2242" s="16" t="s">
        <v>192</v>
      </c>
      <c r="D2242" s="37">
        <f t="shared" si="104"/>
        <v>5000</v>
      </c>
    </row>
    <row r="2243" spans="1:4" x14ac:dyDescent="0.25">
      <c r="A2243" s="190" t="str">
        <f t="shared" si="103"/>
        <v/>
      </c>
      <c r="B2243" s="190" t="str">
        <f t="shared" si="102"/>
        <v/>
      </c>
      <c r="C2243" s="16" t="s">
        <v>192</v>
      </c>
      <c r="D2243" s="37">
        <f t="shared" si="104"/>
        <v>5000</v>
      </c>
    </row>
    <row r="2244" spans="1:4" x14ac:dyDescent="0.25">
      <c r="A2244" s="190" t="str">
        <f t="shared" si="103"/>
        <v/>
      </c>
      <c r="B2244" s="190" t="str">
        <f t="shared" si="102"/>
        <v/>
      </c>
      <c r="C2244" s="16" t="s">
        <v>192</v>
      </c>
      <c r="D2244" s="37">
        <f t="shared" si="104"/>
        <v>5000</v>
      </c>
    </row>
    <row r="2245" spans="1:4" x14ac:dyDescent="0.25">
      <c r="A2245" s="190" t="str">
        <f t="shared" si="103"/>
        <v/>
      </c>
      <c r="B2245" s="190" t="str">
        <f t="shared" si="102"/>
        <v/>
      </c>
      <c r="C2245" s="16" t="s">
        <v>192</v>
      </c>
      <c r="D2245" s="37">
        <f t="shared" si="104"/>
        <v>5000</v>
      </c>
    </row>
    <row r="2246" spans="1:4" x14ac:dyDescent="0.25">
      <c r="A2246" s="190" t="str">
        <f t="shared" si="103"/>
        <v/>
      </c>
      <c r="B2246" s="190" t="str">
        <f t="shared" si="102"/>
        <v/>
      </c>
      <c r="C2246" s="16" t="s">
        <v>192</v>
      </c>
      <c r="D2246" s="37">
        <f t="shared" si="104"/>
        <v>5000</v>
      </c>
    </row>
    <row r="2247" spans="1:4" x14ac:dyDescent="0.25">
      <c r="A2247" s="190" t="str">
        <f t="shared" si="103"/>
        <v/>
      </c>
      <c r="B2247" s="190" t="str">
        <f t="shared" ref="B2247:B2310" si="105">IF(A2247=1,"JANEIRO",IF(A2247=2,"FEVEREIRO",IF(A2247=3,"MARÇO",IF(A2247=4,"ABRIL",IF(A2247=5,"MAIO",IF(A2247=6,"JUNHO",IF(A2247=7,"JULHO",IF(A2247=8,"AGOSTO",IF(A2247=9,"SETEMBRO",IF(A2247=10,"OUTUBRO",IF(A2247=11,"NOVEMBRO",IF(A2247=12,"DEZEMBRO",""))))))))))))</f>
        <v/>
      </c>
      <c r="C2247" s="16" t="s">
        <v>192</v>
      </c>
      <c r="D2247" s="37">
        <f t="shared" si="104"/>
        <v>5000</v>
      </c>
    </row>
    <row r="2248" spans="1:4" x14ac:dyDescent="0.25">
      <c r="A2248" s="190" t="str">
        <f t="shared" ref="A2248:A2311" si="106">IFERROR(MONTH(C2248),"")</f>
        <v/>
      </c>
      <c r="B2248" s="190" t="str">
        <f t="shared" si="105"/>
        <v/>
      </c>
      <c r="C2248" s="16" t="s">
        <v>192</v>
      </c>
      <c r="D2248" s="37">
        <f t="shared" ref="D2248:D2311" si="107">D2247+F2248</f>
        <v>5000</v>
      </c>
    </row>
    <row r="2249" spans="1:4" x14ac:dyDescent="0.25">
      <c r="A2249" s="190" t="str">
        <f t="shared" si="106"/>
        <v/>
      </c>
      <c r="B2249" s="190" t="str">
        <f t="shared" si="105"/>
        <v/>
      </c>
      <c r="C2249" s="16" t="s">
        <v>192</v>
      </c>
      <c r="D2249" s="37">
        <f t="shared" si="107"/>
        <v>5000</v>
      </c>
    </row>
    <row r="2250" spans="1:4" x14ac:dyDescent="0.25">
      <c r="A2250" s="190" t="str">
        <f t="shared" si="106"/>
        <v/>
      </c>
      <c r="B2250" s="190" t="str">
        <f t="shared" si="105"/>
        <v/>
      </c>
      <c r="C2250" s="16" t="s">
        <v>192</v>
      </c>
      <c r="D2250" s="37">
        <f t="shared" si="107"/>
        <v>5000</v>
      </c>
    </row>
    <row r="2251" spans="1:4" x14ac:dyDescent="0.25">
      <c r="A2251" s="190" t="str">
        <f t="shared" si="106"/>
        <v/>
      </c>
      <c r="B2251" s="190" t="str">
        <f t="shared" si="105"/>
        <v/>
      </c>
      <c r="C2251" s="16" t="s">
        <v>192</v>
      </c>
      <c r="D2251" s="37">
        <f t="shared" si="107"/>
        <v>5000</v>
      </c>
    </row>
    <row r="2252" spans="1:4" x14ac:dyDescent="0.25">
      <c r="A2252" s="190" t="str">
        <f t="shared" si="106"/>
        <v/>
      </c>
      <c r="B2252" s="190" t="str">
        <f t="shared" si="105"/>
        <v/>
      </c>
      <c r="C2252" s="16" t="s">
        <v>192</v>
      </c>
      <c r="D2252" s="37">
        <f t="shared" si="107"/>
        <v>5000</v>
      </c>
    </row>
    <row r="2253" spans="1:4" x14ac:dyDescent="0.25">
      <c r="A2253" s="190" t="str">
        <f t="shared" si="106"/>
        <v/>
      </c>
      <c r="B2253" s="190" t="str">
        <f t="shared" si="105"/>
        <v/>
      </c>
      <c r="C2253" s="16" t="s">
        <v>192</v>
      </c>
      <c r="D2253" s="37">
        <f t="shared" si="107"/>
        <v>5000</v>
      </c>
    </row>
    <row r="2254" spans="1:4" x14ac:dyDescent="0.25">
      <c r="A2254" s="190" t="str">
        <f t="shared" si="106"/>
        <v/>
      </c>
      <c r="B2254" s="190" t="str">
        <f t="shared" si="105"/>
        <v/>
      </c>
      <c r="C2254" s="16" t="s">
        <v>192</v>
      </c>
      <c r="D2254" s="37">
        <f t="shared" si="107"/>
        <v>5000</v>
      </c>
    </row>
    <row r="2255" spans="1:4" x14ac:dyDescent="0.25">
      <c r="A2255" s="190" t="str">
        <f t="shared" si="106"/>
        <v/>
      </c>
      <c r="B2255" s="190" t="str">
        <f t="shared" si="105"/>
        <v/>
      </c>
      <c r="C2255" s="16" t="s">
        <v>192</v>
      </c>
      <c r="D2255" s="37">
        <f t="shared" si="107"/>
        <v>5000</v>
      </c>
    </row>
    <row r="2256" spans="1:4" x14ac:dyDescent="0.25">
      <c r="A2256" s="190" t="str">
        <f t="shared" si="106"/>
        <v/>
      </c>
      <c r="B2256" s="190" t="str">
        <f t="shared" si="105"/>
        <v/>
      </c>
      <c r="C2256" s="16" t="s">
        <v>192</v>
      </c>
      <c r="D2256" s="37">
        <f t="shared" si="107"/>
        <v>5000</v>
      </c>
    </row>
    <row r="2257" spans="1:4" x14ac:dyDescent="0.25">
      <c r="A2257" s="190" t="str">
        <f t="shared" si="106"/>
        <v/>
      </c>
      <c r="B2257" s="190" t="str">
        <f t="shared" si="105"/>
        <v/>
      </c>
      <c r="C2257" s="16" t="s">
        <v>192</v>
      </c>
      <c r="D2257" s="37">
        <f t="shared" si="107"/>
        <v>5000</v>
      </c>
    </row>
    <row r="2258" spans="1:4" x14ac:dyDescent="0.25">
      <c r="A2258" s="190" t="str">
        <f t="shared" si="106"/>
        <v/>
      </c>
      <c r="B2258" s="190" t="str">
        <f t="shared" si="105"/>
        <v/>
      </c>
      <c r="C2258" s="16" t="s">
        <v>192</v>
      </c>
      <c r="D2258" s="37">
        <f t="shared" si="107"/>
        <v>5000</v>
      </c>
    </row>
    <row r="2259" spans="1:4" x14ac:dyDescent="0.25">
      <c r="A2259" s="190" t="str">
        <f t="shared" si="106"/>
        <v/>
      </c>
      <c r="B2259" s="190" t="str">
        <f t="shared" si="105"/>
        <v/>
      </c>
      <c r="C2259" s="16" t="s">
        <v>192</v>
      </c>
      <c r="D2259" s="37">
        <f t="shared" si="107"/>
        <v>5000</v>
      </c>
    </row>
    <row r="2260" spans="1:4" x14ac:dyDescent="0.25">
      <c r="A2260" s="190" t="str">
        <f t="shared" si="106"/>
        <v/>
      </c>
      <c r="B2260" s="190" t="str">
        <f t="shared" si="105"/>
        <v/>
      </c>
      <c r="C2260" s="16" t="s">
        <v>192</v>
      </c>
      <c r="D2260" s="37">
        <f t="shared" si="107"/>
        <v>5000</v>
      </c>
    </row>
    <row r="2261" spans="1:4" x14ac:dyDescent="0.25">
      <c r="A2261" s="190" t="str">
        <f t="shared" si="106"/>
        <v/>
      </c>
      <c r="B2261" s="190" t="str">
        <f t="shared" si="105"/>
        <v/>
      </c>
      <c r="C2261" s="16" t="s">
        <v>192</v>
      </c>
      <c r="D2261" s="37">
        <f t="shared" si="107"/>
        <v>5000</v>
      </c>
    </row>
    <row r="2262" spans="1:4" x14ac:dyDescent="0.25">
      <c r="A2262" s="190" t="str">
        <f t="shared" si="106"/>
        <v/>
      </c>
      <c r="B2262" s="190" t="str">
        <f t="shared" si="105"/>
        <v/>
      </c>
      <c r="C2262" s="16" t="s">
        <v>192</v>
      </c>
      <c r="D2262" s="37">
        <f t="shared" si="107"/>
        <v>5000</v>
      </c>
    </row>
    <row r="2263" spans="1:4" x14ac:dyDescent="0.25">
      <c r="A2263" s="190" t="str">
        <f t="shared" si="106"/>
        <v/>
      </c>
      <c r="B2263" s="190" t="str">
        <f t="shared" si="105"/>
        <v/>
      </c>
      <c r="C2263" s="16" t="s">
        <v>192</v>
      </c>
      <c r="D2263" s="37">
        <f t="shared" si="107"/>
        <v>5000</v>
      </c>
    </row>
    <row r="2264" spans="1:4" x14ac:dyDescent="0.25">
      <c r="A2264" s="190" t="str">
        <f t="shared" si="106"/>
        <v/>
      </c>
      <c r="B2264" s="190" t="str">
        <f t="shared" si="105"/>
        <v/>
      </c>
      <c r="C2264" s="16" t="s">
        <v>192</v>
      </c>
      <c r="D2264" s="37">
        <f t="shared" si="107"/>
        <v>5000</v>
      </c>
    </row>
    <row r="2265" spans="1:4" x14ac:dyDescent="0.25">
      <c r="A2265" s="190" t="str">
        <f t="shared" si="106"/>
        <v/>
      </c>
      <c r="B2265" s="190" t="str">
        <f t="shared" si="105"/>
        <v/>
      </c>
      <c r="C2265" s="16" t="s">
        <v>192</v>
      </c>
      <c r="D2265" s="37">
        <f t="shared" si="107"/>
        <v>5000</v>
      </c>
    </row>
    <row r="2266" spans="1:4" x14ac:dyDescent="0.25">
      <c r="A2266" s="190" t="str">
        <f t="shared" si="106"/>
        <v/>
      </c>
      <c r="B2266" s="190" t="str">
        <f t="shared" si="105"/>
        <v/>
      </c>
      <c r="C2266" s="16" t="s">
        <v>192</v>
      </c>
      <c r="D2266" s="37">
        <f t="shared" si="107"/>
        <v>5000</v>
      </c>
    </row>
    <row r="2267" spans="1:4" x14ac:dyDescent="0.25">
      <c r="A2267" s="190" t="str">
        <f t="shared" si="106"/>
        <v/>
      </c>
      <c r="B2267" s="190" t="str">
        <f t="shared" si="105"/>
        <v/>
      </c>
      <c r="C2267" s="16" t="s">
        <v>192</v>
      </c>
      <c r="D2267" s="37">
        <f t="shared" si="107"/>
        <v>5000</v>
      </c>
    </row>
    <row r="2268" spans="1:4" x14ac:dyDescent="0.25">
      <c r="A2268" s="190" t="str">
        <f t="shared" si="106"/>
        <v/>
      </c>
      <c r="B2268" s="190" t="str">
        <f t="shared" si="105"/>
        <v/>
      </c>
      <c r="C2268" s="16" t="s">
        <v>192</v>
      </c>
      <c r="D2268" s="37">
        <f t="shared" si="107"/>
        <v>5000</v>
      </c>
    </row>
    <row r="2269" spans="1:4" x14ac:dyDescent="0.25">
      <c r="A2269" s="190" t="str">
        <f t="shared" si="106"/>
        <v/>
      </c>
      <c r="B2269" s="190" t="str">
        <f t="shared" si="105"/>
        <v/>
      </c>
      <c r="C2269" s="16" t="s">
        <v>192</v>
      </c>
      <c r="D2269" s="37">
        <f t="shared" si="107"/>
        <v>5000</v>
      </c>
    </row>
    <row r="2270" spans="1:4" x14ac:dyDescent="0.25">
      <c r="A2270" s="190" t="str">
        <f t="shared" si="106"/>
        <v/>
      </c>
      <c r="B2270" s="190" t="str">
        <f t="shared" si="105"/>
        <v/>
      </c>
      <c r="C2270" s="16" t="s">
        <v>192</v>
      </c>
      <c r="D2270" s="37">
        <f t="shared" si="107"/>
        <v>5000</v>
      </c>
    </row>
    <row r="2271" spans="1:4" x14ac:dyDescent="0.25">
      <c r="A2271" s="190" t="str">
        <f t="shared" si="106"/>
        <v/>
      </c>
      <c r="B2271" s="190" t="str">
        <f t="shared" si="105"/>
        <v/>
      </c>
      <c r="C2271" s="16" t="s">
        <v>192</v>
      </c>
      <c r="D2271" s="37">
        <f t="shared" si="107"/>
        <v>5000</v>
      </c>
    </row>
    <row r="2272" spans="1:4" x14ac:dyDescent="0.25">
      <c r="A2272" s="190" t="str">
        <f t="shared" si="106"/>
        <v/>
      </c>
      <c r="B2272" s="190" t="str">
        <f t="shared" si="105"/>
        <v/>
      </c>
      <c r="C2272" s="16" t="s">
        <v>192</v>
      </c>
      <c r="D2272" s="37">
        <f t="shared" si="107"/>
        <v>5000</v>
      </c>
    </row>
    <row r="2273" spans="1:4" x14ac:dyDescent="0.25">
      <c r="A2273" s="190" t="str">
        <f t="shared" si="106"/>
        <v/>
      </c>
      <c r="B2273" s="190" t="str">
        <f t="shared" si="105"/>
        <v/>
      </c>
      <c r="C2273" s="16" t="s">
        <v>192</v>
      </c>
      <c r="D2273" s="37">
        <f t="shared" si="107"/>
        <v>5000</v>
      </c>
    </row>
    <row r="2274" spans="1:4" x14ac:dyDescent="0.25">
      <c r="A2274" s="190" t="str">
        <f t="shared" si="106"/>
        <v/>
      </c>
      <c r="B2274" s="190" t="str">
        <f t="shared" si="105"/>
        <v/>
      </c>
      <c r="C2274" s="16" t="s">
        <v>192</v>
      </c>
      <c r="D2274" s="37">
        <f t="shared" si="107"/>
        <v>5000</v>
      </c>
    </row>
    <row r="2275" spans="1:4" x14ac:dyDescent="0.25">
      <c r="A2275" s="190" t="str">
        <f t="shared" si="106"/>
        <v/>
      </c>
      <c r="B2275" s="190" t="str">
        <f t="shared" si="105"/>
        <v/>
      </c>
      <c r="C2275" s="16" t="s">
        <v>192</v>
      </c>
      <c r="D2275" s="37">
        <f t="shared" si="107"/>
        <v>5000</v>
      </c>
    </row>
    <row r="2276" spans="1:4" x14ac:dyDescent="0.25">
      <c r="A2276" s="190" t="str">
        <f t="shared" si="106"/>
        <v/>
      </c>
      <c r="B2276" s="190" t="str">
        <f t="shared" si="105"/>
        <v/>
      </c>
      <c r="C2276" s="16" t="s">
        <v>192</v>
      </c>
      <c r="D2276" s="37">
        <f t="shared" si="107"/>
        <v>5000</v>
      </c>
    </row>
    <row r="2277" spans="1:4" x14ac:dyDescent="0.25">
      <c r="A2277" s="190" t="str">
        <f t="shared" si="106"/>
        <v/>
      </c>
      <c r="B2277" s="190" t="str">
        <f t="shared" si="105"/>
        <v/>
      </c>
      <c r="C2277" s="16" t="s">
        <v>192</v>
      </c>
      <c r="D2277" s="37">
        <f t="shared" si="107"/>
        <v>5000</v>
      </c>
    </row>
    <row r="2278" spans="1:4" x14ac:dyDescent="0.25">
      <c r="A2278" s="190" t="str">
        <f t="shared" si="106"/>
        <v/>
      </c>
      <c r="B2278" s="190" t="str">
        <f t="shared" si="105"/>
        <v/>
      </c>
      <c r="C2278" s="16" t="s">
        <v>192</v>
      </c>
      <c r="D2278" s="37">
        <f t="shared" si="107"/>
        <v>5000</v>
      </c>
    </row>
    <row r="2279" spans="1:4" x14ac:dyDescent="0.25">
      <c r="A2279" s="190" t="str">
        <f t="shared" si="106"/>
        <v/>
      </c>
      <c r="B2279" s="190" t="str">
        <f t="shared" si="105"/>
        <v/>
      </c>
      <c r="C2279" s="16" t="s">
        <v>192</v>
      </c>
      <c r="D2279" s="37">
        <f t="shared" si="107"/>
        <v>5000</v>
      </c>
    </row>
    <row r="2280" spans="1:4" x14ac:dyDescent="0.25">
      <c r="A2280" s="190" t="str">
        <f t="shared" si="106"/>
        <v/>
      </c>
      <c r="B2280" s="190" t="str">
        <f t="shared" si="105"/>
        <v/>
      </c>
      <c r="C2280" s="16" t="s">
        <v>192</v>
      </c>
      <c r="D2280" s="37">
        <f t="shared" si="107"/>
        <v>5000</v>
      </c>
    </row>
    <row r="2281" spans="1:4" x14ac:dyDescent="0.25">
      <c r="A2281" s="190" t="str">
        <f t="shared" si="106"/>
        <v/>
      </c>
      <c r="B2281" s="190" t="str">
        <f t="shared" si="105"/>
        <v/>
      </c>
      <c r="C2281" s="16" t="s">
        <v>192</v>
      </c>
      <c r="D2281" s="37">
        <f t="shared" si="107"/>
        <v>5000</v>
      </c>
    </row>
    <row r="2282" spans="1:4" x14ac:dyDescent="0.25">
      <c r="A2282" s="190" t="str">
        <f t="shared" si="106"/>
        <v/>
      </c>
      <c r="B2282" s="190" t="str">
        <f t="shared" si="105"/>
        <v/>
      </c>
      <c r="C2282" s="16" t="s">
        <v>192</v>
      </c>
      <c r="D2282" s="37">
        <f t="shared" si="107"/>
        <v>5000</v>
      </c>
    </row>
    <row r="2283" spans="1:4" x14ac:dyDescent="0.25">
      <c r="A2283" s="190" t="str">
        <f t="shared" si="106"/>
        <v/>
      </c>
      <c r="B2283" s="190" t="str">
        <f t="shared" si="105"/>
        <v/>
      </c>
      <c r="C2283" s="16" t="s">
        <v>192</v>
      </c>
      <c r="D2283" s="37">
        <f t="shared" si="107"/>
        <v>5000</v>
      </c>
    </row>
    <row r="2284" spans="1:4" x14ac:dyDescent="0.25">
      <c r="A2284" s="190" t="str">
        <f t="shared" si="106"/>
        <v/>
      </c>
      <c r="B2284" s="190" t="str">
        <f t="shared" si="105"/>
        <v/>
      </c>
      <c r="C2284" s="16" t="s">
        <v>192</v>
      </c>
      <c r="D2284" s="37">
        <f t="shared" si="107"/>
        <v>5000</v>
      </c>
    </row>
    <row r="2285" spans="1:4" x14ac:dyDescent="0.25">
      <c r="A2285" s="190" t="str">
        <f t="shared" si="106"/>
        <v/>
      </c>
      <c r="B2285" s="190" t="str">
        <f t="shared" si="105"/>
        <v/>
      </c>
      <c r="C2285" s="16" t="s">
        <v>192</v>
      </c>
      <c r="D2285" s="37">
        <f t="shared" si="107"/>
        <v>5000</v>
      </c>
    </row>
    <row r="2286" spans="1:4" x14ac:dyDescent="0.25">
      <c r="A2286" s="190" t="str">
        <f t="shared" si="106"/>
        <v/>
      </c>
      <c r="B2286" s="190" t="str">
        <f t="shared" si="105"/>
        <v/>
      </c>
      <c r="C2286" s="16" t="s">
        <v>192</v>
      </c>
      <c r="D2286" s="37">
        <f t="shared" si="107"/>
        <v>5000</v>
      </c>
    </row>
    <row r="2287" spans="1:4" x14ac:dyDescent="0.25">
      <c r="A2287" s="190" t="str">
        <f t="shared" si="106"/>
        <v/>
      </c>
      <c r="B2287" s="190" t="str">
        <f t="shared" si="105"/>
        <v/>
      </c>
      <c r="C2287" s="16" t="s">
        <v>192</v>
      </c>
      <c r="D2287" s="37">
        <f t="shared" si="107"/>
        <v>5000</v>
      </c>
    </row>
    <row r="2288" spans="1:4" x14ac:dyDescent="0.25">
      <c r="A2288" s="190" t="str">
        <f t="shared" si="106"/>
        <v/>
      </c>
      <c r="B2288" s="190" t="str">
        <f t="shared" si="105"/>
        <v/>
      </c>
      <c r="C2288" s="16" t="s">
        <v>192</v>
      </c>
      <c r="D2288" s="37">
        <f t="shared" si="107"/>
        <v>5000</v>
      </c>
    </row>
    <row r="2289" spans="1:4" x14ac:dyDescent="0.25">
      <c r="A2289" s="190" t="str">
        <f t="shared" si="106"/>
        <v/>
      </c>
      <c r="B2289" s="190" t="str">
        <f t="shared" si="105"/>
        <v/>
      </c>
      <c r="C2289" s="16" t="s">
        <v>192</v>
      </c>
      <c r="D2289" s="37">
        <f t="shared" si="107"/>
        <v>5000</v>
      </c>
    </row>
    <row r="2290" spans="1:4" x14ac:dyDescent="0.25">
      <c r="A2290" s="190" t="str">
        <f t="shared" si="106"/>
        <v/>
      </c>
      <c r="B2290" s="190" t="str">
        <f t="shared" si="105"/>
        <v/>
      </c>
      <c r="C2290" s="16" t="s">
        <v>192</v>
      </c>
      <c r="D2290" s="37">
        <f t="shared" si="107"/>
        <v>5000</v>
      </c>
    </row>
    <row r="2291" spans="1:4" x14ac:dyDescent="0.25">
      <c r="A2291" s="190" t="str">
        <f t="shared" si="106"/>
        <v/>
      </c>
      <c r="B2291" s="190" t="str">
        <f t="shared" si="105"/>
        <v/>
      </c>
      <c r="C2291" s="16" t="s">
        <v>192</v>
      </c>
      <c r="D2291" s="37">
        <f t="shared" si="107"/>
        <v>5000</v>
      </c>
    </row>
    <row r="2292" spans="1:4" x14ac:dyDescent="0.25">
      <c r="A2292" s="190" t="str">
        <f t="shared" si="106"/>
        <v/>
      </c>
      <c r="B2292" s="190" t="str">
        <f t="shared" si="105"/>
        <v/>
      </c>
      <c r="C2292" s="16" t="s">
        <v>192</v>
      </c>
      <c r="D2292" s="37">
        <f t="shared" si="107"/>
        <v>5000</v>
      </c>
    </row>
    <row r="2293" spans="1:4" x14ac:dyDescent="0.25">
      <c r="A2293" s="190" t="str">
        <f t="shared" si="106"/>
        <v/>
      </c>
      <c r="B2293" s="190" t="str">
        <f t="shared" si="105"/>
        <v/>
      </c>
      <c r="C2293" s="16" t="s">
        <v>192</v>
      </c>
      <c r="D2293" s="37">
        <f t="shared" si="107"/>
        <v>5000</v>
      </c>
    </row>
    <row r="2294" spans="1:4" x14ac:dyDescent="0.25">
      <c r="A2294" s="190" t="str">
        <f t="shared" si="106"/>
        <v/>
      </c>
      <c r="B2294" s="190" t="str">
        <f t="shared" si="105"/>
        <v/>
      </c>
      <c r="C2294" s="16" t="s">
        <v>192</v>
      </c>
      <c r="D2294" s="37">
        <f t="shared" si="107"/>
        <v>5000</v>
      </c>
    </row>
    <row r="2295" spans="1:4" x14ac:dyDescent="0.25">
      <c r="A2295" s="190" t="str">
        <f t="shared" si="106"/>
        <v/>
      </c>
      <c r="B2295" s="190" t="str">
        <f t="shared" si="105"/>
        <v/>
      </c>
      <c r="C2295" s="16" t="s">
        <v>192</v>
      </c>
      <c r="D2295" s="37">
        <f t="shared" si="107"/>
        <v>5000</v>
      </c>
    </row>
    <row r="2296" spans="1:4" x14ac:dyDescent="0.25">
      <c r="A2296" s="190" t="str">
        <f t="shared" si="106"/>
        <v/>
      </c>
      <c r="B2296" s="190" t="str">
        <f t="shared" si="105"/>
        <v/>
      </c>
      <c r="C2296" s="16" t="s">
        <v>192</v>
      </c>
      <c r="D2296" s="37">
        <f t="shared" si="107"/>
        <v>5000</v>
      </c>
    </row>
    <row r="2297" spans="1:4" x14ac:dyDescent="0.25">
      <c r="A2297" s="190" t="str">
        <f t="shared" si="106"/>
        <v/>
      </c>
      <c r="B2297" s="190" t="str">
        <f t="shared" si="105"/>
        <v/>
      </c>
      <c r="C2297" s="16" t="s">
        <v>192</v>
      </c>
      <c r="D2297" s="37">
        <f t="shared" si="107"/>
        <v>5000</v>
      </c>
    </row>
    <row r="2298" spans="1:4" x14ac:dyDescent="0.25">
      <c r="A2298" s="190" t="str">
        <f t="shared" si="106"/>
        <v/>
      </c>
      <c r="B2298" s="190" t="str">
        <f t="shared" si="105"/>
        <v/>
      </c>
      <c r="C2298" s="16" t="s">
        <v>192</v>
      </c>
      <c r="D2298" s="37">
        <f t="shared" si="107"/>
        <v>5000</v>
      </c>
    </row>
    <row r="2299" spans="1:4" x14ac:dyDescent="0.25">
      <c r="A2299" s="190" t="str">
        <f t="shared" si="106"/>
        <v/>
      </c>
      <c r="B2299" s="190" t="str">
        <f t="shared" si="105"/>
        <v/>
      </c>
      <c r="C2299" s="16" t="s">
        <v>192</v>
      </c>
      <c r="D2299" s="37">
        <f t="shared" si="107"/>
        <v>5000</v>
      </c>
    </row>
    <row r="2300" spans="1:4" x14ac:dyDescent="0.25">
      <c r="A2300" s="190" t="str">
        <f t="shared" si="106"/>
        <v/>
      </c>
      <c r="B2300" s="190" t="str">
        <f t="shared" si="105"/>
        <v/>
      </c>
      <c r="C2300" s="16" t="s">
        <v>192</v>
      </c>
      <c r="D2300" s="37">
        <f t="shared" si="107"/>
        <v>5000</v>
      </c>
    </row>
    <row r="2301" spans="1:4" x14ac:dyDescent="0.25">
      <c r="A2301" s="190" t="str">
        <f t="shared" si="106"/>
        <v/>
      </c>
      <c r="B2301" s="190" t="str">
        <f t="shared" si="105"/>
        <v/>
      </c>
      <c r="C2301" s="16" t="s">
        <v>192</v>
      </c>
      <c r="D2301" s="37">
        <f t="shared" si="107"/>
        <v>5000</v>
      </c>
    </row>
    <row r="2302" spans="1:4" x14ac:dyDescent="0.25">
      <c r="A2302" s="190" t="str">
        <f t="shared" si="106"/>
        <v/>
      </c>
      <c r="B2302" s="190" t="str">
        <f t="shared" si="105"/>
        <v/>
      </c>
      <c r="C2302" s="16" t="s">
        <v>192</v>
      </c>
      <c r="D2302" s="37">
        <f t="shared" si="107"/>
        <v>5000</v>
      </c>
    </row>
    <row r="2303" spans="1:4" x14ac:dyDescent="0.25">
      <c r="A2303" s="190" t="str">
        <f t="shared" si="106"/>
        <v/>
      </c>
      <c r="B2303" s="190" t="str">
        <f t="shared" si="105"/>
        <v/>
      </c>
      <c r="C2303" s="16" t="s">
        <v>192</v>
      </c>
      <c r="D2303" s="37">
        <f t="shared" si="107"/>
        <v>5000</v>
      </c>
    </row>
    <row r="2304" spans="1:4" x14ac:dyDescent="0.25">
      <c r="A2304" s="190" t="str">
        <f t="shared" si="106"/>
        <v/>
      </c>
      <c r="B2304" s="190" t="str">
        <f t="shared" si="105"/>
        <v/>
      </c>
      <c r="C2304" s="16" t="s">
        <v>192</v>
      </c>
      <c r="D2304" s="37">
        <f t="shared" si="107"/>
        <v>5000</v>
      </c>
    </row>
    <row r="2305" spans="1:4" x14ac:dyDescent="0.25">
      <c r="A2305" s="190" t="str">
        <f t="shared" si="106"/>
        <v/>
      </c>
      <c r="B2305" s="190" t="str">
        <f t="shared" si="105"/>
        <v/>
      </c>
      <c r="C2305" s="16" t="s">
        <v>192</v>
      </c>
      <c r="D2305" s="37">
        <f t="shared" si="107"/>
        <v>5000</v>
      </c>
    </row>
    <row r="2306" spans="1:4" x14ac:dyDescent="0.25">
      <c r="A2306" s="190" t="str">
        <f t="shared" si="106"/>
        <v/>
      </c>
      <c r="B2306" s="190" t="str">
        <f t="shared" si="105"/>
        <v/>
      </c>
      <c r="C2306" s="16" t="s">
        <v>192</v>
      </c>
      <c r="D2306" s="37">
        <f t="shared" si="107"/>
        <v>5000</v>
      </c>
    </row>
    <row r="2307" spans="1:4" x14ac:dyDescent="0.25">
      <c r="A2307" s="190" t="str">
        <f t="shared" si="106"/>
        <v/>
      </c>
      <c r="B2307" s="190" t="str">
        <f t="shared" si="105"/>
        <v/>
      </c>
      <c r="C2307" s="16" t="s">
        <v>192</v>
      </c>
      <c r="D2307" s="37">
        <f t="shared" si="107"/>
        <v>5000</v>
      </c>
    </row>
    <row r="2308" spans="1:4" x14ac:dyDescent="0.25">
      <c r="A2308" s="190" t="str">
        <f t="shared" si="106"/>
        <v/>
      </c>
      <c r="B2308" s="190" t="str">
        <f t="shared" si="105"/>
        <v/>
      </c>
      <c r="C2308" s="16" t="s">
        <v>192</v>
      </c>
      <c r="D2308" s="37">
        <f t="shared" si="107"/>
        <v>5000</v>
      </c>
    </row>
    <row r="2309" spans="1:4" x14ac:dyDescent="0.25">
      <c r="A2309" s="190" t="str">
        <f t="shared" si="106"/>
        <v/>
      </c>
      <c r="B2309" s="190" t="str">
        <f t="shared" si="105"/>
        <v/>
      </c>
      <c r="C2309" s="16" t="s">
        <v>192</v>
      </c>
      <c r="D2309" s="37">
        <f t="shared" si="107"/>
        <v>5000</v>
      </c>
    </row>
    <row r="2310" spans="1:4" x14ac:dyDescent="0.25">
      <c r="A2310" s="190" t="str">
        <f t="shared" si="106"/>
        <v/>
      </c>
      <c r="B2310" s="190" t="str">
        <f t="shared" si="105"/>
        <v/>
      </c>
      <c r="C2310" s="16" t="s">
        <v>192</v>
      </c>
      <c r="D2310" s="37">
        <f t="shared" si="107"/>
        <v>5000</v>
      </c>
    </row>
    <row r="2311" spans="1:4" x14ac:dyDescent="0.25">
      <c r="A2311" s="190" t="str">
        <f t="shared" si="106"/>
        <v/>
      </c>
      <c r="B2311" s="190" t="str">
        <f t="shared" ref="B2311:B2374" si="108">IF(A2311=1,"JANEIRO",IF(A2311=2,"FEVEREIRO",IF(A2311=3,"MARÇO",IF(A2311=4,"ABRIL",IF(A2311=5,"MAIO",IF(A2311=6,"JUNHO",IF(A2311=7,"JULHO",IF(A2311=8,"AGOSTO",IF(A2311=9,"SETEMBRO",IF(A2311=10,"OUTUBRO",IF(A2311=11,"NOVEMBRO",IF(A2311=12,"DEZEMBRO",""))))))))))))</f>
        <v/>
      </c>
      <c r="C2311" s="16" t="s">
        <v>192</v>
      </c>
      <c r="D2311" s="37">
        <f t="shared" si="107"/>
        <v>5000</v>
      </c>
    </row>
    <row r="2312" spans="1:4" x14ac:dyDescent="0.25">
      <c r="A2312" s="190" t="str">
        <f t="shared" ref="A2312:A2375" si="109">IFERROR(MONTH(C2312),"")</f>
        <v/>
      </c>
      <c r="B2312" s="190" t="str">
        <f t="shared" si="108"/>
        <v/>
      </c>
      <c r="C2312" s="16" t="s">
        <v>192</v>
      </c>
      <c r="D2312" s="37">
        <f t="shared" ref="D2312:D2375" si="110">D2311+F2312</f>
        <v>5000</v>
      </c>
    </row>
    <row r="2313" spans="1:4" x14ac:dyDescent="0.25">
      <c r="A2313" s="190" t="str">
        <f t="shared" si="109"/>
        <v/>
      </c>
      <c r="B2313" s="190" t="str">
        <f t="shared" si="108"/>
        <v/>
      </c>
      <c r="C2313" s="16" t="s">
        <v>192</v>
      </c>
      <c r="D2313" s="37">
        <f t="shared" si="110"/>
        <v>5000</v>
      </c>
    </row>
    <row r="2314" spans="1:4" x14ac:dyDescent="0.25">
      <c r="A2314" s="190" t="str">
        <f t="shared" si="109"/>
        <v/>
      </c>
      <c r="B2314" s="190" t="str">
        <f t="shared" si="108"/>
        <v/>
      </c>
      <c r="C2314" s="16" t="s">
        <v>192</v>
      </c>
      <c r="D2314" s="37">
        <f t="shared" si="110"/>
        <v>5000</v>
      </c>
    </row>
    <row r="2315" spans="1:4" x14ac:dyDescent="0.25">
      <c r="A2315" s="190" t="str">
        <f t="shared" si="109"/>
        <v/>
      </c>
      <c r="B2315" s="190" t="str">
        <f t="shared" si="108"/>
        <v/>
      </c>
      <c r="C2315" s="16" t="s">
        <v>192</v>
      </c>
      <c r="D2315" s="37">
        <f t="shared" si="110"/>
        <v>5000</v>
      </c>
    </row>
    <row r="2316" spans="1:4" x14ac:dyDescent="0.25">
      <c r="A2316" s="190" t="str">
        <f t="shared" si="109"/>
        <v/>
      </c>
      <c r="B2316" s="190" t="str">
        <f t="shared" si="108"/>
        <v/>
      </c>
      <c r="C2316" s="16" t="s">
        <v>192</v>
      </c>
      <c r="D2316" s="37">
        <f t="shared" si="110"/>
        <v>5000</v>
      </c>
    </row>
    <row r="2317" spans="1:4" x14ac:dyDescent="0.25">
      <c r="A2317" s="190" t="str">
        <f t="shared" si="109"/>
        <v/>
      </c>
      <c r="B2317" s="190" t="str">
        <f t="shared" si="108"/>
        <v/>
      </c>
      <c r="C2317" s="16" t="s">
        <v>192</v>
      </c>
      <c r="D2317" s="37">
        <f t="shared" si="110"/>
        <v>5000</v>
      </c>
    </row>
    <row r="2318" spans="1:4" x14ac:dyDescent="0.25">
      <c r="A2318" s="190" t="str">
        <f t="shared" si="109"/>
        <v/>
      </c>
      <c r="B2318" s="190" t="str">
        <f t="shared" si="108"/>
        <v/>
      </c>
      <c r="C2318" s="16" t="s">
        <v>192</v>
      </c>
      <c r="D2318" s="37">
        <f t="shared" si="110"/>
        <v>5000</v>
      </c>
    </row>
    <row r="2319" spans="1:4" x14ac:dyDescent="0.25">
      <c r="A2319" s="190" t="str">
        <f t="shared" si="109"/>
        <v/>
      </c>
      <c r="B2319" s="190" t="str">
        <f t="shared" si="108"/>
        <v/>
      </c>
      <c r="C2319" s="16" t="s">
        <v>192</v>
      </c>
      <c r="D2319" s="37">
        <f t="shared" si="110"/>
        <v>5000</v>
      </c>
    </row>
    <row r="2320" spans="1:4" x14ac:dyDescent="0.25">
      <c r="A2320" s="190" t="str">
        <f t="shared" si="109"/>
        <v/>
      </c>
      <c r="B2320" s="190" t="str">
        <f t="shared" si="108"/>
        <v/>
      </c>
      <c r="C2320" s="16" t="s">
        <v>192</v>
      </c>
      <c r="D2320" s="37">
        <f t="shared" si="110"/>
        <v>5000</v>
      </c>
    </row>
    <row r="2321" spans="1:4" x14ac:dyDescent="0.25">
      <c r="A2321" s="190" t="str">
        <f t="shared" si="109"/>
        <v/>
      </c>
      <c r="B2321" s="190" t="str">
        <f t="shared" si="108"/>
        <v/>
      </c>
      <c r="C2321" s="16" t="s">
        <v>192</v>
      </c>
      <c r="D2321" s="37">
        <f t="shared" si="110"/>
        <v>5000</v>
      </c>
    </row>
    <row r="2322" spans="1:4" x14ac:dyDescent="0.25">
      <c r="A2322" s="190" t="str">
        <f t="shared" si="109"/>
        <v/>
      </c>
      <c r="B2322" s="190" t="str">
        <f t="shared" si="108"/>
        <v/>
      </c>
      <c r="C2322" s="16" t="s">
        <v>192</v>
      </c>
      <c r="D2322" s="37">
        <f t="shared" si="110"/>
        <v>5000</v>
      </c>
    </row>
    <row r="2323" spans="1:4" x14ac:dyDescent="0.25">
      <c r="A2323" s="190" t="str">
        <f t="shared" si="109"/>
        <v/>
      </c>
      <c r="B2323" s="190" t="str">
        <f t="shared" si="108"/>
        <v/>
      </c>
      <c r="C2323" s="16" t="s">
        <v>192</v>
      </c>
      <c r="D2323" s="37">
        <f t="shared" si="110"/>
        <v>5000</v>
      </c>
    </row>
    <row r="2324" spans="1:4" x14ac:dyDescent="0.25">
      <c r="A2324" s="190" t="str">
        <f t="shared" si="109"/>
        <v/>
      </c>
      <c r="B2324" s="190" t="str">
        <f t="shared" si="108"/>
        <v/>
      </c>
      <c r="C2324" s="16" t="s">
        <v>192</v>
      </c>
      <c r="D2324" s="37">
        <f t="shared" si="110"/>
        <v>5000</v>
      </c>
    </row>
    <row r="2325" spans="1:4" x14ac:dyDescent="0.25">
      <c r="A2325" s="190" t="str">
        <f t="shared" si="109"/>
        <v/>
      </c>
      <c r="B2325" s="190" t="str">
        <f t="shared" si="108"/>
        <v/>
      </c>
      <c r="C2325" s="16" t="s">
        <v>192</v>
      </c>
      <c r="D2325" s="37">
        <f t="shared" si="110"/>
        <v>5000</v>
      </c>
    </row>
    <row r="2326" spans="1:4" x14ac:dyDescent="0.25">
      <c r="A2326" s="190" t="str">
        <f t="shared" si="109"/>
        <v/>
      </c>
      <c r="B2326" s="190" t="str">
        <f t="shared" si="108"/>
        <v/>
      </c>
      <c r="C2326" s="16" t="s">
        <v>192</v>
      </c>
      <c r="D2326" s="37">
        <f t="shared" si="110"/>
        <v>5000</v>
      </c>
    </row>
    <row r="2327" spans="1:4" x14ac:dyDescent="0.25">
      <c r="A2327" s="190" t="str">
        <f t="shared" si="109"/>
        <v/>
      </c>
      <c r="B2327" s="190" t="str">
        <f t="shared" si="108"/>
        <v/>
      </c>
      <c r="C2327" s="16" t="s">
        <v>192</v>
      </c>
      <c r="D2327" s="37">
        <f t="shared" si="110"/>
        <v>5000</v>
      </c>
    </row>
    <row r="2328" spans="1:4" x14ac:dyDescent="0.25">
      <c r="A2328" s="190" t="str">
        <f t="shared" si="109"/>
        <v/>
      </c>
      <c r="B2328" s="190" t="str">
        <f t="shared" si="108"/>
        <v/>
      </c>
      <c r="C2328" s="16" t="s">
        <v>192</v>
      </c>
      <c r="D2328" s="37">
        <f t="shared" si="110"/>
        <v>5000</v>
      </c>
    </row>
    <row r="2329" spans="1:4" x14ac:dyDescent="0.25">
      <c r="A2329" s="190" t="str">
        <f t="shared" si="109"/>
        <v/>
      </c>
      <c r="B2329" s="190" t="str">
        <f t="shared" si="108"/>
        <v/>
      </c>
      <c r="C2329" s="16" t="s">
        <v>192</v>
      </c>
      <c r="D2329" s="37">
        <f t="shared" si="110"/>
        <v>5000</v>
      </c>
    </row>
    <row r="2330" spans="1:4" x14ac:dyDescent="0.25">
      <c r="A2330" s="190" t="str">
        <f t="shared" si="109"/>
        <v/>
      </c>
      <c r="B2330" s="190" t="str">
        <f t="shared" si="108"/>
        <v/>
      </c>
      <c r="C2330" s="16" t="s">
        <v>192</v>
      </c>
      <c r="D2330" s="37">
        <f t="shared" si="110"/>
        <v>5000</v>
      </c>
    </row>
    <row r="2331" spans="1:4" x14ac:dyDescent="0.25">
      <c r="A2331" s="190" t="str">
        <f t="shared" si="109"/>
        <v/>
      </c>
      <c r="B2331" s="190" t="str">
        <f t="shared" si="108"/>
        <v/>
      </c>
      <c r="C2331" s="16" t="s">
        <v>192</v>
      </c>
      <c r="D2331" s="37">
        <f t="shared" si="110"/>
        <v>5000</v>
      </c>
    </row>
    <row r="2332" spans="1:4" x14ac:dyDescent="0.25">
      <c r="A2332" s="190" t="str">
        <f t="shared" si="109"/>
        <v/>
      </c>
      <c r="B2332" s="190" t="str">
        <f t="shared" si="108"/>
        <v/>
      </c>
      <c r="C2332" s="16" t="s">
        <v>192</v>
      </c>
      <c r="D2332" s="37">
        <f t="shared" si="110"/>
        <v>5000</v>
      </c>
    </row>
    <row r="2333" spans="1:4" x14ac:dyDescent="0.25">
      <c r="A2333" s="190" t="str">
        <f t="shared" si="109"/>
        <v/>
      </c>
      <c r="B2333" s="190" t="str">
        <f t="shared" si="108"/>
        <v/>
      </c>
      <c r="C2333" s="16" t="s">
        <v>192</v>
      </c>
      <c r="D2333" s="37">
        <f t="shared" si="110"/>
        <v>5000</v>
      </c>
    </row>
    <row r="2334" spans="1:4" x14ac:dyDescent="0.25">
      <c r="A2334" s="190" t="str">
        <f t="shared" si="109"/>
        <v/>
      </c>
      <c r="B2334" s="190" t="str">
        <f t="shared" si="108"/>
        <v/>
      </c>
      <c r="C2334" s="16" t="s">
        <v>192</v>
      </c>
      <c r="D2334" s="37">
        <f t="shared" si="110"/>
        <v>5000</v>
      </c>
    </row>
    <row r="2335" spans="1:4" x14ac:dyDescent="0.25">
      <c r="A2335" s="190" t="str">
        <f t="shared" si="109"/>
        <v/>
      </c>
      <c r="B2335" s="190" t="str">
        <f t="shared" si="108"/>
        <v/>
      </c>
      <c r="C2335" s="16" t="s">
        <v>192</v>
      </c>
      <c r="D2335" s="37">
        <f t="shared" si="110"/>
        <v>5000</v>
      </c>
    </row>
    <row r="2336" spans="1:4" x14ac:dyDescent="0.25">
      <c r="A2336" s="190" t="str">
        <f t="shared" si="109"/>
        <v/>
      </c>
      <c r="B2336" s="190" t="str">
        <f t="shared" si="108"/>
        <v/>
      </c>
      <c r="C2336" s="16" t="s">
        <v>192</v>
      </c>
      <c r="D2336" s="37">
        <f t="shared" si="110"/>
        <v>5000</v>
      </c>
    </row>
    <row r="2337" spans="1:4" x14ac:dyDescent="0.25">
      <c r="A2337" s="190" t="str">
        <f t="shared" si="109"/>
        <v/>
      </c>
      <c r="B2337" s="190" t="str">
        <f t="shared" si="108"/>
        <v/>
      </c>
      <c r="C2337" s="16" t="s">
        <v>192</v>
      </c>
      <c r="D2337" s="37">
        <f t="shared" si="110"/>
        <v>5000</v>
      </c>
    </row>
    <row r="2338" spans="1:4" x14ac:dyDescent="0.25">
      <c r="A2338" s="190" t="str">
        <f t="shared" si="109"/>
        <v/>
      </c>
      <c r="B2338" s="190" t="str">
        <f t="shared" si="108"/>
        <v/>
      </c>
      <c r="C2338" s="16" t="s">
        <v>192</v>
      </c>
      <c r="D2338" s="37">
        <f t="shared" si="110"/>
        <v>5000</v>
      </c>
    </row>
    <row r="2339" spans="1:4" x14ac:dyDescent="0.25">
      <c r="A2339" s="190" t="str">
        <f t="shared" si="109"/>
        <v/>
      </c>
      <c r="B2339" s="190" t="str">
        <f t="shared" si="108"/>
        <v/>
      </c>
      <c r="C2339" s="16" t="s">
        <v>192</v>
      </c>
      <c r="D2339" s="37">
        <f t="shared" si="110"/>
        <v>5000</v>
      </c>
    </row>
    <row r="2340" spans="1:4" x14ac:dyDescent="0.25">
      <c r="A2340" s="190" t="str">
        <f t="shared" si="109"/>
        <v/>
      </c>
      <c r="B2340" s="190" t="str">
        <f t="shared" si="108"/>
        <v/>
      </c>
      <c r="C2340" s="16" t="s">
        <v>192</v>
      </c>
      <c r="D2340" s="37">
        <f t="shared" si="110"/>
        <v>5000</v>
      </c>
    </row>
    <row r="2341" spans="1:4" x14ac:dyDescent="0.25">
      <c r="A2341" s="190" t="str">
        <f t="shared" si="109"/>
        <v/>
      </c>
      <c r="B2341" s="190" t="str">
        <f t="shared" si="108"/>
        <v/>
      </c>
      <c r="C2341" s="16" t="s">
        <v>192</v>
      </c>
      <c r="D2341" s="37">
        <f t="shared" si="110"/>
        <v>5000</v>
      </c>
    </row>
    <row r="2342" spans="1:4" x14ac:dyDescent="0.25">
      <c r="A2342" s="190" t="str">
        <f t="shared" si="109"/>
        <v/>
      </c>
      <c r="B2342" s="190" t="str">
        <f t="shared" si="108"/>
        <v/>
      </c>
      <c r="C2342" s="16" t="s">
        <v>192</v>
      </c>
      <c r="D2342" s="37">
        <f t="shared" si="110"/>
        <v>5000</v>
      </c>
    </row>
    <row r="2343" spans="1:4" x14ac:dyDescent="0.25">
      <c r="A2343" s="190" t="str">
        <f t="shared" si="109"/>
        <v/>
      </c>
      <c r="B2343" s="190" t="str">
        <f t="shared" si="108"/>
        <v/>
      </c>
      <c r="C2343" s="16" t="s">
        <v>192</v>
      </c>
      <c r="D2343" s="37">
        <f t="shared" si="110"/>
        <v>5000</v>
      </c>
    </row>
    <row r="2344" spans="1:4" x14ac:dyDescent="0.25">
      <c r="A2344" s="190" t="str">
        <f t="shared" si="109"/>
        <v/>
      </c>
      <c r="B2344" s="190" t="str">
        <f t="shared" si="108"/>
        <v/>
      </c>
      <c r="C2344" s="16" t="s">
        <v>192</v>
      </c>
      <c r="D2344" s="37">
        <f t="shared" si="110"/>
        <v>5000</v>
      </c>
    </row>
    <row r="2345" spans="1:4" x14ac:dyDescent="0.25">
      <c r="A2345" s="190" t="str">
        <f t="shared" si="109"/>
        <v/>
      </c>
      <c r="B2345" s="190" t="str">
        <f t="shared" si="108"/>
        <v/>
      </c>
      <c r="C2345" s="16" t="s">
        <v>192</v>
      </c>
      <c r="D2345" s="37">
        <f t="shared" si="110"/>
        <v>5000</v>
      </c>
    </row>
    <row r="2346" spans="1:4" x14ac:dyDescent="0.25">
      <c r="A2346" s="190" t="str">
        <f t="shared" si="109"/>
        <v/>
      </c>
      <c r="B2346" s="190" t="str">
        <f t="shared" si="108"/>
        <v/>
      </c>
      <c r="C2346" s="16" t="s">
        <v>192</v>
      </c>
      <c r="D2346" s="37">
        <f t="shared" si="110"/>
        <v>5000</v>
      </c>
    </row>
    <row r="2347" spans="1:4" x14ac:dyDescent="0.25">
      <c r="A2347" s="190" t="str">
        <f t="shared" si="109"/>
        <v/>
      </c>
      <c r="B2347" s="190" t="str">
        <f t="shared" si="108"/>
        <v/>
      </c>
      <c r="C2347" s="16" t="s">
        <v>192</v>
      </c>
      <c r="D2347" s="37">
        <f t="shared" si="110"/>
        <v>5000</v>
      </c>
    </row>
    <row r="2348" spans="1:4" x14ac:dyDescent="0.25">
      <c r="A2348" s="190" t="str">
        <f t="shared" si="109"/>
        <v/>
      </c>
      <c r="B2348" s="190" t="str">
        <f t="shared" si="108"/>
        <v/>
      </c>
      <c r="C2348" s="16" t="s">
        <v>192</v>
      </c>
      <c r="D2348" s="37">
        <f t="shared" si="110"/>
        <v>5000</v>
      </c>
    </row>
    <row r="2349" spans="1:4" x14ac:dyDescent="0.25">
      <c r="A2349" s="190" t="str">
        <f t="shared" si="109"/>
        <v/>
      </c>
      <c r="B2349" s="190" t="str">
        <f t="shared" si="108"/>
        <v/>
      </c>
      <c r="C2349" s="16" t="s">
        <v>192</v>
      </c>
      <c r="D2349" s="37">
        <f t="shared" si="110"/>
        <v>5000</v>
      </c>
    </row>
    <row r="2350" spans="1:4" x14ac:dyDescent="0.25">
      <c r="A2350" s="190" t="str">
        <f t="shared" si="109"/>
        <v/>
      </c>
      <c r="B2350" s="190" t="str">
        <f t="shared" si="108"/>
        <v/>
      </c>
      <c r="C2350" s="16" t="s">
        <v>192</v>
      </c>
      <c r="D2350" s="37">
        <f t="shared" si="110"/>
        <v>5000</v>
      </c>
    </row>
    <row r="2351" spans="1:4" x14ac:dyDescent="0.25">
      <c r="A2351" s="190" t="str">
        <f t="shared" si="109"/>
        <v/>
      </c>
      <c r="B2351" s="190" t="str">
        <f t="shared" si="108"/>
        <v/>
      </c>
      <c r="C2351" s="16" t="s">
        <v>192</v>
      </c>
      <c r="D2351" s="37">
        <f t="shared" si="110"/>
        <v>5000</v>
      </c>
    </row>
    <row r="2352" spans="1:4" x14ac:dyDescent="0.25">
      <c r="A2352" s="190" t="str">
        <f t="shared" si="109"/>
        <v/>
      </c>
      <c r="B2352" s="190" t="str">
        <f t="shared" si="108"/>
        <v/>
      </c>
      <c r="C2352" s="16" t="s">
        <v>192</v>
      </c>
      <c r="D2352" s="37">
        <f t="shared" si="110"/>
        <v>5000</v>
      </c>
    </row>
    <row r="2353" spans="1:4" x14ac:dyDescent="0.25">
      <c r="A2353" s="190" t="str">
        <f t="shared" si="109"/>
        <v/>
      </c>
      <c r="B2353" s="190" t="str">
        <f t="shared" si="108"/>
        <v/>
      </c>
      <c r="C2353" s="16" t="s">
        <v>192</v>
      </c>
      <c r="D2353" s="37">
        <f t="shared" si="110"/>
        <v>5000</v>
      </c>
    </row>
    <row r="2354" spans="1:4" x14ac:dyDescent="0.25">
      <c r="A2354" s="190" t="str">
        <f t="shared" si="109"/>
        <v/>
      </c>
      <c r="B2354" s="190" t="str">
        <f t="shared" si="108"/>
        <v/>
      </c>
      <c r="C2354" s="16" t="s">
        <v>192</v>
      </c>
      <c r="D2354" s="37">
        <f t="shared" si="110"/>
        <v>5000</v>
      </c>
    </row>
    <row r="2355" spans="1:4" x14ac:dyDescent="0.25">
      <c r="A2355" s="190" t="str">
        <f t="shared" si="109"/>
        <v/>
      </c>
      <c r="B2355" s="190" t="str">
        <f t="shared" si="108"/>
        <v/>
      </c>
      <c r="C2355" s="16" t="s">
        <v>192</v>
      </c>
      <c r="D2355" s="37">
        <f t="shared" si="110"/>
        <v>5000</v>
      </c>
    </row>
    <row r="2356" spans="1:4" x14ac:dyDescent="0.25">
      <c r="A2356" s="190" t="str">
        <f t="shared" si="109"/>
        <v/>
      </c>
      <c r="B2356" s="190" t="str">
        <f t="shared" si="108"/>
        <v/>
      </c>
      <c r="C2356" s="16" t="s">
        <v>192</v>
      </c>
      <c r="D2356" s="37">
        <f t="shared" si="110"/>
        <v>5000</v>
      </c>
    </row>
    <row r="2357" spans="1:4" x14ac:dyDescent="0.25">
      <c r="A2357" s="190" t="str">
        <f t="shared" si="109"/>
        <v/>
      </c>
      <c r="B2357" s="190" t="str">
        <f t="shared" si="108"/>
        <v/>
      </c>
      <c r="C2357" s="16" t="s">
        <v>192</v>
      </c>
      <c r="D2357" s="37">
        <f t="shared" si="110"/>
        <v>5000</v>
      </c>
    </row>
    <row r="2358" spans="1:4" x14ac:dyDescent="0.25">
      <c r="A2358" s="190" t="str">
        <f t="shared" si="109"/>
        <v/>
      </c>
      <c r="B2358" s="190" t="str">
        <f t="shared" si="108"/>
        <v/>
      </c>
      <c r="C2358" s="16" t="s">
        <v>192</v>
      </c>
      <c r="D2358" s="37">
        <f t="shared" si="110"/>
        <v>5000</v>
      </c>
    </row>
    <row r="2359" spans="1:4" x14ac:dyDescent="0.25">
      <c r="A2359" s="190" t="str">
        <f t="shared" si="109"/>
        <v/>
      </c>
      <c r="B2359" s="190" t="str">
        <f t="shared" si="108"/>
        <v/>
      </c>
      <c r="C2359" s="16" t="s">
        <v>192</v>
      </c>
      <c r="D2359" s="37">
        <f t="shared" si="110"/>
        <v>5000</v>
      </c>
    </row>
    <row r="2360" spans="1:4" x14ac:dyDescent="0.25">
      <c r="A2360" s="190" t="str">
        <f t="shared" si="109"/>
        <v/>
      </c>
      <c r="B2360" s="190" t="str">
        <f t="shared" si="108"/>
        <v/>
      </c>
      <c r="C2360" s="16" t="s">
        <v>192</v>
      </c>
      <c r="D2360" s="37">
        <f t="shared" si="110"/>
        <v>5000</v>
      </c>
    </row>
    <row r="2361" spans="1:4" x14ac:dyDescent="0.25">
      <c r="A2361" s="190" t="str">
        <f t="shared" si="109"/>
        <v/>
      </c>
      <c r="B2361" s="190" t="str">
        <f t="shared" si="108"/>
        <v/>
      </c>
      <c r="C2361" s="16" t="s">
        <v>192</v>
      </c>
      <c r="D2361" s="37">
        <f t="shared" si="110"/>
        <v>5000</v>
      </c>
    </row>
    <row r="2362" spans="1:4" x14ac:dyDescent="0.25">
      <c r="A2362" s="190" t="str">
        <f t="shared" si="109"/>
        <v/>
      </c>
      <c r="B2362" s="190" t="str">
        <f t="shared" si="108"/>
        <v/>
      </c>
      <c r="C2362" s="16" t="s">
        <v>192</v>
      </c>
      <c r="D2362" s="37">
        <f t="shared" si="110"/>
        <v>5000</v>
      </c>
    </row>
    <row r="2363" spans="1:4" x14ac:dyDescent="0.25">
      <c r="A2363" s="190" t="str">
        <f t="shared" si="109"/>
        <v/>
      </c>
      <c r="B2363" s="190" t="str">
        <f t="shared" si="108"/>
        <v/>
      </c>
      <c r="C2363" s="16" t="s">
        <v>192</v>
      </c>
      <c r="D2363" s="37">
        <f t="shared" si="110"/>
        <v>5000</v>
      </c>
    </row>
    <row r="2364" spans="1:4" x14ac:dyDescent="0.25">
      <c r="A2364" s="190" t="str">
        <f t="shared" si="109"/>
        <v/>
      </c>
      <c r="B2364" s="190" t="str">
        <f t="shared" si="108"/>
        <v/>
      </c>
      <c r="C2364" s="16" t="s">
        <v>192</v>
      </c>
      <c r="D2364" s="37">
        <f t="shared" si="110"/>
        <v>5000</v>
      </c>
    </row>
    <row r="2365" spans="1:4" x14ac:dyDescent="0.25">
      <c r="A2365" s="190" t="str">
        <f t="shared" si="109"/>
        <v/>
      </c>
      <c r="B2365" s="190" t="str">
        <f t="shared" si="108"/>
        <v/>
      </c>
      <c r="C2365" s="16" t="s">
        <v>192</v>
      </c>
      <c r="D2365" s="37">
        <f t="shared" si="110"/>
        <v>5000</v>
      </c>
    </row>
    <row r="2366" spans="1:4" x14ac:dyDescent="0.25">
      <c r="A2366" s="190" t="str">
        <f t="shared" si="109"/>
        <v/>
      </c>
      <c r="B2366" s="190" t="str">
        <f t="shared" si="108"/>
        <v/>
      </c>
      <c r="C2366" s="16" t="s">
        <v>192</v>
      </c>
      <c r="D2366" s="37">
        <f t="shared" si="110"/>
        <v>5000</v>
      </c>
    </row>
    <row r="2367" spans="1:4" x14ac:dyDescent="0.25">
      <c r="A2367" s="190" t="str">
        <f t="shared" si="109"/>
        <v/>
      </c>
      <c r="B2367" s="190" t="str">
        <f t="shared" si="108"/>
        <v/>
      </c>
      <c r="C2367" s="16" t="s">
        <v>192</v>
      </c>
      <c r="D2367" s="37">
        <f t="shared" si="110"/>
        <v>5000</v>
      </c>
    </row>
    <row r="2368" spans="1:4" x14ac:dyDescent="0.25">
      <c r="A2368" s="190" t="str">
        <f t="shared" si="109"/>
        <v/>
      </c>
      <c r="B2368" s="190" t="str">
        <f t="shared" si="108"/>
        <v/>
      </c>
      <c r="C2368" s="16" t="s">
        <v>192</v>
      </c>
      <c r="D2368" s="37">
        <f t="shared" si="110"/>
        <v>5000</v>
      </c>
    </row>
    <row r="2369" spans="1:4" x14ac:dyDescent="0.25">
      <c r="A2369" s="190" t="str">
        <f t="shared" si="109"/>
        <v/>
      </c>
      <c r="B2369" s="190" t="str">
        <f t="shared" si="108"/>
        <v/>
      </c>
      <c r="C2369" s="16" t="s">
        <v>192</v>
      </c>
      <c r="D2369" s="37">
        <f t="shared" si="110"/>
        <v>5000</v>
      </c>
    </row>
    <row r="2370" spans="1:4" x14ac:dyDescent="0.25">
      <c r="A2370" s="190" t="str">
        <f t="shared" si="109"/>
        <v/>
      </c>
      <c r="B2370" s="190" t="str">
        <f t="shared" si="108"/>
        <v/>
      </c>
      <c r="C2370" s="16" t="s">
        <v>192</v>
      </c>
      <c r="D2370" s="37">
        <f t="shared" si="110"/>
        <v>5000</v>
      </c>
    </row>
    <row r="2371" spans="1:4" x14ac:dyDescent="0.25">
      <c r="A2371" s="190" t="str">
        <f t="shared" si="109"/>
        <v/>
      </c>
      <c r="B2371" s="190" t="str">
        <f t="shared" si="108"/>
        <v/>
      </c>
      <c r="C2371" s="16" t="s">
        <v>192</v>
      </c>
      <c r="D2371" s="37">
        <f t="shared" si="110"/>
        <v>5000</v>
      </c>
    </row>
    <row r="2372" spans="1:4" x14ac:dyDescent="0.25">
      <c r="A2372" s="190" t="str">
        <f t="shared" si="109"/>
        <v/>
      </c>
      <c r="B2372" s="190" t="str">
        <f t="shared" si="108"/>
        <v/>
      </c>
      <c r="C2372" s="16" t="s">
        <v>192</v>
      </c>
      <c r="D2372" s="37">
        <f t="shared" si="110"/>
        <v>5000</v>
      </c>
    </row>
    <row r="2373" spans="1:4" x14ac:dyDescent="0.25">
      <c r="A2373" s="190" t="str">
        <f t="shared" si="109"/>
        <v/>
      </c>
      <c r="B2373" s="190" t="str">
        <f t="shared" si="108"/>
        <v/>
      </c>
      <c r="C2373" s="16" t="s">
        <v>192</v>
      </c>
      <c r="D2373" s="37">
        <f t="shared" si="110"/>
        <v>5000</v>
      </c>
    </row>
    <row r="2374" spans="1:4" x14ac:dyDescent="0.25">
      <c r="A2374" s="190" t="str">
        <f t="shared" si="109"/>
        <v/>
      </c>
      <c r="B2374" s="190" t="str">
        <f t="shared" si="108"/>
        <v/>
      </c>
      <c r="C2374" s="16" t="s">
        <v>192</v>
      </c>
      <c r="D2374" s="37">
        <f t="shared" si="110"/>
        <v>5000</v>
      </c>
    </row>
    <row r="2375" spans="1:4" x14ac:dyDescent="0.25">
      <c r="A2375" s="190" t="str">
        <f t="shared" si="109"/>
        <v/>
      </c>
      <c r="B2375" s="190" t="str">
        <f t="shared" ref="B2375:B2438" si="111">IF(A2375=1,"JANEIRO",IF(A2375=2,"FEVEREIRO",IF(A2375=3,"MARÇO",IF(A2375=4,"ABRIL",IF(A2375=5,"MAIO",IF(A2375=6,"JUNHO",IF(A2375=7,"JULHO",IF(A2375=8,"AGOSTO",IF(A2375=9,"SETEMBRO",IF(A2375=10,"OUTUBRO",IF(A2375=11,"NOVEMBRO",IF(A2375=12,"DEZEMBRO",""))))))))))))</f>
        <v/>
      </c>
      <c r="C2375" s="16" t="s">
        <v>192</v>
      </c>
      <c r="D2375" s="37">
        <f t="shared" si="110"/>
        <v>5000</v>
      </c>
    </row>
    <row r="2376" spans="1:4" x14ac:dyDescent="0.25">
      <c r="A2376" s="190" t="str">
        <f t="shared" ref="A2376:A2439" si="112">IFERROR(MONTH(C2376),"")</f>
        <v/>
      </c>
      <c r="B2376" s="190" t="str">
        <f t="shared" si="111"/>
        <v/>
      </c>
      <c r="C2376" s="16" t="s">
        <v>192</v>
      </c>
      <c r="D2376" s="37">
        <f t="shared" ref="D2376:D2439" si="113">D2375+F2376</f>
        <v>5000</v>
      </c>
    </row>
    <row r="2377" spans="1:4" x14ac:dyDescent="0.25">
      <c r="A2377" s="190" t="str">
        <f t="shared" si="112"/>
        <v/>
      </c>
      <c r="B2377" s="190" t="str">
        <f t="shared" si="111"/>
        <v/>
      </c>
      <c r="C2377" s="16" t="s">
        <v>192</v>
      </c>
      <c r="D2377" s="37">
        <f t="shared" si="113"/>
        <v>5000</v>
      </c>
    </row>
    <row r="2378" spans="1:4" x14ac:dyDescent="0.25">
      <c r="A2378" s="190" t="str">
        <f t="shared" si="112"/>
        <v/>
      </c>
      <c r="B2378" s="190" t="str">
        <f t="shared" si="111"/>
        <v/>
      </c>
      <c r="C2378" s="16" t="s">
        <v>192</v>
      </c>
      <c r="D2378" s="37">
        <f t="shared" si="113"/>
        <v>5000</v>
      </c>
    </row>
    <row r="2379" spans="1:4" x14ac:dyDescent="0.25">
      <c r="A2379" s="190" t="str">
        <f t="shared" si="112"/>
        <v/>
      </c>
      <c r="B2379" s="190" t="str">
        <f t="shared" si="111"/>
        <v/>
      </c>
      <c r="C2379" s="16" t="s">
        <v>192</v>
      </c>
      <c r="D2379" s="37">
        <f t="shared" si="113"/>
        <v>5000</v>
      </c>
    </row>
    <row r="2380" spans="1:4" x14ac:dyDescent="0.25">
      <c r="A2380" s="190" t="str">
        <f t="shared" si="112"/>
        <v/>
      </c>
      <c r="B2380" s="190" t="str">
        <f t="shared" si="111"/>
        <v/>
      </c>
      <c r="C2380" s="16" t="s">
        <v>192</v>
      </c>
      <c r="D2380" s="37">
        <f t="shared" si="113"/>
        <v>5000</v>
      </c>
    </row>
    <row r="2381" spans="1:4" x14ac:dyDescent="0.25">
      <c r="A2381" s="190" t="str">
        <f t="shared" si="112"/>
        <v/>
      </c>
      <c r="B2381" s="190" t="str">
        <f t="shared" si="111"/>
        <v/>
      </c>
      <c r="C2381" s="16" t="s">
        <v>192</v>
      </c>
      <c r="D2381" s="37">
        <f t="shared" si="113"/>
        <v>5000</v>
      </c>
    </row>
    <row r="2382" spans="1:4" x14ac:dyDescent="0.25">
      <c r="A2382" s="190" t="str">
        <f t="shared" si="112"/>
        <v/>
      </c>
      <c r="B2382" s="190" t="str">
        <f t="shared" si="111"/>
        <v/>
      </c>
      <c r="C2382" s="16" t="s">
        <v>192</v>
      </c>
      <c r="D2382" s="37">
        <f t="shared" si="113"/>
        <v>5000</v>
      </c>
    </row>
    <row r="2383" spans="1:4" x14ac:dyDescent="0.25">
      <c r="A2383" s="190" t="str">
        <f t="shared" si="112"/>
        <v/>
      </c>
      <c r="B2383" s="190" t="str">
        <f t="shared" si="111"/>
        <v/>
      </c>
      <c r="C2383" s="16" t="s">
        <v>192</v>
      </c>
      <c r="D2383" s="37">
        <f t="shared" si="113"/>
        <v>5000</v>
      </c>
    </row>
    <row r="2384" spans="1:4" x14ac:dyDescent="0.25">
      <c r="A2384" s="190" t="str">
        <f t="shared" si="112"/>
        <v/>
      </c>
      <c r="B2384" s="190" t="str">
        <f t="shared" si="111"/>
        <v/>
      </c>
      <c r="C2384" s="16" t="s">
        <v>192</v>
      </c>
      <c r="D2384" s="37">
        <f t="shared" si="113"/>
        <v>5000</v>
      </c>
    </row>
    <row r="2385" spans="1:4" x14ac:dyDescent="0.25">
      <c r="A2385" s="190" t="str">
        <f t="shared" si="112"/>
        <v/>
      </c>
      <c r="B2385" s="190" t="str">
        <f t="shared" si="111"/>
        <v/>
      </c>
      <c r="C2385" s="16" t="s">
        <v>192</v>
      </c>
      <c r="D2385" s="37">
        <f t="shared" si="113"/>
        <v>5000</v>
      </c>
    </row>
    <row r="2386" spans="1:4" x14ac:dyDescent="0.25">
      <c r="A2386" s="190" t="str">
        <f t="shared" si="112"/>
        <v/>
      </c>
      <c r="B2386" s="190" t="str">
        <f t="shared" si="111"/>
        <v/>
      </c>
      <c r="C2386" s="16" t="s">
        <v>192</v>
      </c>
      <c r="D2386" s="37">
        <f t="shared" si="113"/>
        <v>5000</v>
      </c>
    </row>
    <row r="2387" spans="1:4" x14ac:dyDescent="0.25">
      <c r="A2387" s="190" t="str">
        <f t="shared" si="112"/>
        <v/>
      </c>
      <c r="B2387" s="190" t="str">
        <f t="shared" si="111"/>
        <v/>
      </c>
      <c r="C2387" s="16" t="s">
        <v>192</v>
      </c>
      <c r="D2387" s="37">
        <f t="shared" si="113"/>
        <v>5000</v>
      </c>
    </row>
    <row r="2388" spans="1:4" x14ac:dyDescent="0.25">
      <c r="A2388" s="190" t="str">
        <f t="shared" si="112"/>
        <v/>
      </c>
      <c r="B2388" s="190" t="str">
        <f t="shared" si="111"/>
        <v/>
      </c>
      <c r="C2388" s="16" t="s">
        <v>192</v>
      </c>
      <c r="D2388" s="37">
        <f t="shared" si="113"/>
        <v>5000</v>
      </c>
    </row>
    <row r="2389" spans="1:4" x14ac:dyDescent="0.25">
      <c r="A2389" s="190" t="str">
        <f t="shared" si="112"/>
        <v/>
      </c>
      <c r="B2389" s="190" t="str">
        <f t="shared" si="111"/>
        <v/>
      </c>
      <c r="C2389" s="16" t="s">
        <v>192</v>
      </c>
      <c r="D2389" s="37">
        <f t="shared" si="113"/>
        <v>5000</v>
      </c>
    </row>
    <row r="2390" spans="1:4" x14ac:dyDescent="0.25">
      <c r="A2390" s="190" t="str">
        <f t="shared" si="112"/>
        <v/>
      </c>
      <c r="B2390" s="190" t="str">
        <f t="shared" si="111"/>
        <v/>
      </c>
      <c r="C2390" s="16" t="s">
        <v>192</v>
      </c>
      <c r="D2390" s="37">
        <f t="shared" si="113"/>
        <v>5000</v>
      </c>
    </row>
    <row r="2391" spans="1:4" x14ac:dyDescent="0.25">
      <c r="A2391" s="190" t="str">
        <f t="shared" si="112"/>
        <v/>
      </c>
      <c r="B2391" s="190" t="str">
        <f t="shared" si="111"/>
        <v/>
      </c>
      <c r="C2391" s="16" t="s">
        <v>192</v>
      </c>
      <c r="D2391" s="37">
        <f t="shared" si="113"/>
        <v>5000</v>
      </c>
    </row>
    <row r="2392" spans="1:4" x14ac:dyDescent="0.25">
      <c r="A2392" s="190" t="str">
        <f t="shared" si="112"/>
        <v/>
      </c>
      <c r="B2392" s="190" t="str">
        <f t="shared" si="111"/>
        <v/>
      </c>
      <c r="C2392" s="16" t="s">
        <v>192</v>
      </c>
      <c r="D2392" s="37">
        <f t="shared" si="113"/>
        <v>5000</v>
      </c>
    </row>
    <row r="2393" spans="1:4" x14ac:dyDescent="0.25">
      <c r="A2393" s="190" t="str">
        <f t="shared" si="112"/>
        <v/>
      </c>
      <c r="B2393" s="190" t="str">
        <f t="shared" si="111"/>
        <v/>
      </c>
      <c r="C2393" s="16" t="s">
        <v>192</v>
      </c>
      <c r="D2393" s="37">
        <f t="shared" si="113"/>
        <v>5000</v>
      </c>
    </row>
    <row r="2394" spans="1:4" x14ac:dyDescent="0.25">
      <c r="A2394" s="190" t="str">
        <f t="shared" si="112"/>
        <v/>
      </c>
      <c r="B2394" s="190" t="str">
        <f t="shared" si="111"/>
        <v/>
      </c>
      <c r="C2394" s="16" t="s">
        <v>192</v>
      </c>
      <c r="D2394" s="37">
        <f t="shared" si="113"/>
        <v>5000</v>
      </c>
    </row>
    <row r="2395" spans="1:4" x14ac:dyDescent="0.25">
      <c r="A2395" s="190" t="str">
        <f t="shared" si="112"/>
        <v/>
      </c>
      <c r="B2395" s="190" t="str">
        <f t="shared" si="111"/>
        <v/>
      </c>
      <c r="C2395" s="16" t="s">
        <v>192</v>
      </c>
      <c r="D2395" s="37">
        <f t="shared" si="113"/>
        <v>5000</v>
      </c>
    </row>
    <row r="2396" spans="1:4" x14ac:dyDescent="0.25">
      <c r="A2396" s="190" t="str">
        <f t="shared" si="112"/>
        <v/>
      </c>
      <c r="B2396" s="190" t="str">
        <f t="shared" si="111"/>
        <v/>
      </c>
      <c r="C2396" s="16" t="s">
        <v>192</v>
      </c>
      <c r="D2396" s="37">
        <f t="shared" si="113"/>
        <v>5000</v>
      </c>
    </row>
    <row r="2397" spans="1:4" x14ac:dyDescent="0.25">
      <c r="A2397" s="190" t="str">
        <f t="shared" si="112"/>
        <v/>
      </c>
      <c r="B2397" s="190" t="str">
        <f t="shared" si="111"/>
        <v/>
      </c>
      <c r="C2397" s="16" t="s">
        <v>192</v>
      </c>
      <c r="D2397" s="37">
        <f t="shared" si="113"/>
        <v>5000</v>
      </c>
    </row>
    <row r="2398" spans="1:4" x14ac:dyDescent="0.25">
      <c r="A2398" s="190" t="str">
        <f t="shared" si="112"/>
        <v/>
      </c>
      <c r="B2398" s="190" t="str">
        <f t="shared" si="111"/>
        <v/>
      </c>
      <c r="C2398" s="16" t="s">
        <v>192</v>
      </c>
      <c r="D2398" s="37">
        <f t="shared" si="113"/>
        <v>5000</v>
      </c>
    </row>
    <row r="2399" spans="1:4" x14ac:dyDescent="0.25">
      <c r="A2399" s="190" t="str">
        <f t="shared" si="112"/>
        <v/>
      </c>
      <c r="B2399" s="190" t="str">
        <f t="shared" si="111"/>
        <v/>
      </c>
      <c r="C2399" s="16" t="s">
        <v>192</v>
      </c>
      <c r="D2399" s="37">
        <f t="shared" si="113"/>
        <v>5000</v>
      </c>
    </row>
    <row r="2400" spans="1:4" x14ac:dyDescent="0.25">
      <c r="A2400" s="190" t="str">
        <f t="shared" si="112"/>
        <v/>
      </c>
      <c r="B2400" s="190" t="str">
        <f t="shared" si="111"/>
        <v/>
      </c>
      <c r="C2400" s="16" t="s">
        <v>192</v>
      </c>
      <c r="D2400" s="37">
        <f t="shared" si="113"/>
        <v>5000</v>
      </c>
    </row>
    <row r="2401" spans="1:4" x14ac:dyDescent="0.25">
      <c r="A2401" s="190" t="str">
        <f t="shared" si="112"/>
        <v/>
      </c>
      <c r="B2401" s="190" t="str">
        <f t="shared" si="111"/>
        <v/>
      </c>
      <c r="C2401" s="16" t="s">
        <v>192</v>
      </c>
      <c r="D2401" s="37">
        <f t="shared" si="113"/>
        <v>5000</v>
      </c>
    </row>
    <row r="2402" spans="1:4" x14ac:dyDescent="0.25">
      <c r="A2402" s="190" t="str">
        <f t="shared" si="112"/>
        <v/>
      </c>
      <c r="B2402" s="190" t="str">
        <f t="shared" si="111"/>
        <v/>
      </c>
      <c r="C2402" s="16" t="s">
        <v>192</v>
      </c>
      <c r="D2402" s="37">
        <f t="shared" si="113"/>
        <v>5000</v>
      </c>
    </row>
    <row r="2403" spans="1:4" x14ac:dyDescent="0.25">
      <c r="A2403" s="190" t="str">
        <f t="shared" si="112"/>
        <v/>
      </c>
      <c r="B2403" s="190" t="str">
        <f t="shared" si="111"/>
        <v/>
      </c>
      <c r="C2403" s="16" t="s">
        <v>192</v>
      </c>
      <c r="D2403" s="37">
        <f t="shared" si="113"/>
        <v>5000</v>
      </c>
    </row>
    <row r="2404" spans="1:4" x14ac:dyDescent="0.25">
      <c r="A2404" s="190" t="str">
        <f t="shared" si="112"/>
        <v/>
      </c>
      <c r="B2404" s="190" t="str">
        <f t="shared" si="111"/>
        <v/>
      </c>
      <c r="C2404" s="16" t="s">
        <v>192</v>
      </c>
      <c r="D2404" s="37">
        <f t="shared" si="113"/>
        <v>5000</v>
      </c>
    </row>
    <row r="2405" spans="1:4" x14ac:dyDescent="0.25">
      <c r="A2405" s="190" t="str">
        <f t="shared" si="112"/>
        <v/>
      </c>
      <c r="B2405" s="190" t="str">
        <f t="shared" si="111"/>
        <v/>
      </c>
      <c r="C2405" s="16" t="s">
        <v>192</v>
      </c>
      <c r="D2405" s="37">
        <f t="shared" si="113"/>
        <v>5000</v>
      </c>
    </row>
    <row r="2406" spans="1:4" x14ac:dyDescent="0.25">
      <c r="A2406" s="190" t="str">
        <f t="shared" si="112"/>
        <v/>
      </c>
      <c r="B2406" s="190" t="str">
        <f t="shared" si="111"/>
        <v/>
      </c>
      <c r="C2406" s="16" t="s">
        <v>192</v>
      </c>
      <c r="D2406" s="37">
        <f t="shared" si="113"/>
        <v>5000</v>
      </c>
    </row>
    <row r="2407" spans="1:4" x14ac:dyDescent="0.25">
      <c r="A2407" s="190" t="str">
        <f t="shared" si="112"/>
        <v/>
      </c>
      <c r="B2407" s="190" t="str">
        <f t="shared" si="111"/>
        <v/>
      </c>
      <c r="C2407" s="16" t="s">
        <v>192</v>
      </c>
      <c r="D2407" s="37">
        <f t="shared" si="113"/>
        <v>5000</v>
      </c>
    </row>
    <row r="2408" spans="1:4" x14ac:dyDescent="0.25">
      <c r="A2408" s="190" t="str">
        <f t="shared" si="112"/>
        <v/>
      </c>
      <c r="B2408" s="190" t="str">
        <f t="shared" si="111"/>
        <v/>
      </c>
      <c r="C2408" s="16" t="s">
        <v>192</v>
      </c>
      <c r="D2408" s="37">
        <f t="shared" si="113"/>
        <v>5000</v>
      </c>
    </row>
    <row r="2409" spans="1:4" x14ac:dyDescent="0.25">
      <c r="A2409" s="190" t="str">
        <f t="shared" si="112"/>
        <v/>
      </c>
      <c r="B2409" s="190" t="str">
        <f t="shared" si="111"/>
        <v/>
      </c>
      <c r="C2409" s="16" t="s">
        <v>192</v>
      </c>
      <c r="D2409" s="37">
        <f t="shared" si="113"/>
        <v>5000</v>
      </c>
    </row>
    <row r="2410" spans="1:4" x14ac:dyDescent="0.25">
      <c r="A2410" s="190" t="str">
        <f t="shared" si="112"/>
        <v/>
      </c>
      <c r="B2410" s="190" t="str">
        <f t="shared" si="111"/>
        <v/>
      </c>
      <c r="C2410" s="16" t="s">
        <v>192</v>
      </c>
      <c r="D2410" s="37">
        <f t="shared" si="113"/>
        <v>5000</v>
      </c>
    </row>
    <row r="2411" spans="1:4" x14ac:dyDescent="0.25">
      <c r="A2411" s="190" t="str">
        <f t="shared" si="112"/>
        <v/>
      </c>
      <c r="B2411" s="190" t="str">
        <f t="shared" si="111"/>
        <v/>
      </c>
      <c r="C2411" s="16" t="s">
        <v>192</v>
      </c>
      <c r="D2411" s="37">
        <f t="shared" si="113"/>
        <v>5000</v>
      </c>
    </row>
    <row r="2412" spans="1:4" x14ac:dyDescent="0.25">
      <c r="A2412" s="190" t="str">
        <f t="shared" si="112"/>
        <v/>
      </c>
      <c r="B2412" s="190" t="str">
        <f t="shared" si="111"/>
        <v/>
      </c>
      <c r="C2412" s="16" t="s">
        <v>192</v>
      </c>
      <c r="D2412" s="37">
        <f t="shared" si="113"/>
        <v>5000</v>
      </c>
    </row>
    <row r="2413" spans="1:4" x14ac:dyDescent="0.25">
      <c r="A2413" s="190" t="str">
        <f t="shared" si="112"/>
        <v/>
      </c>
      <c r="B2413" s="190" t="str">
        <f t="shared" si="111"/>
        <v/>
      </c>
      <c r="C2413" s="16" t="s">
        <v>192</v>
      </c>
      <c r="D2413" s="37">
        <f t="shared" si="113"/>
        <v>5000</v>
      </c>
    </row>
    <row r="2414" spans="1:4" x14ac:dyDescent="0.25">
      <c r="A2414" s="190" t="str">
        <f t="shared" si="112"/>
        <v/>
      </c>
      <c r="B2414" s="190" t="str">
        <f t="shared" si="111"/>
        <v/>
      </c>
      <c r="C2414" s="16" t="s">
        <v>192</v>
      </c>
      <c r="D2414" s="37">
        <f t="shared" si="113"/>
        <v>5000</v>
      </c>
    </row>
    <row r="2415" spans="1:4" x14ac:dyDescent="0.25">
      <c r="A2415" s="190" t="str">
        <f t="shared" si="112"/>
        <v/>
      </c>
      <c r="B2415" s="190" t="str">
        <f t="shared" si="111"/>
        <v/>
      </c>
      <c r="C2415" s="16" t="s">
        <v>192</v>
      </c>
      <c r="D2415" s="37">
        <f t="shared" si="113"/>
        <v>5000</v>
      </c>
    </row>
    <row r="2416" spans="1:4" x14ac:dyDescent="0.25">
      <c r="A2416" s="190" t="str">
        <f t="shared" si="112"/>
        <v/>
      </c>
      <c r="B2416" s="190" t="str">
        <f t="shared" si="111"/>
        <v/>
      </c>
      <c r="C2416" s="16" t="s">
        <v>192</v>
      </c>
      <c r="D2416" s="37">
        <f t="shared" si="113"/>
        <v>5000</v>
      </c>
    </row>
    <row r="2417" spans="1:4" x14ac:dyDescent="0.25">
      <c r="A2417" s="190" t="str">
        <f t="shared" si="112"/>
        <v/>
      </c>
      <c r="B2417" s="190" t="str">
        <f t="shared" si="111"/>
        <v/>
      </c>
      <c r="C2417" s="16" t="s">
        <v>192</v>
      </c>
      <c r="D2417" s="37">
        <f t="shared" si="113"/>
        <v>5000</v>
      </c>
    </row>
    <row r="2418" spans="1:4" x14ac:dyDescent="0.25">
      <c r="A2418" s="190" t="str">
        <f t="shared" si="112"/>
        <v/>
      </c>
      <c r="B2418" s="190" t="str">
        <f t="shared" si="111"/>
        <v/>
      </c>
      <c r="C2418" s="16" t="s">
        <v>192</v>
      </c>
      <c r="D2418" s="37">
        <f t="shared" si="113"/>
        <v>5000</v>
      </c>
    </row>
    <row r="2419" spans="1:4" x14ac:dyDescent="0.25">
      <c r="A2419" s="190" t="str">
        <f t="shared" si="112"/>
        <v/>
      </c>
      <c r="B2419" s="190" t="str">
        <f t="shared" si="111"/>
        <v/>
      </c>
      <c r="C2419" s="16" t="s">
        <v>192</v>
      </c>
      <c r="D2419" s="37">
        <f t="shared" si="113"/>
        <v>5000</v>
      </c>
    </row>
    <row r="2420" spans="1:4" x14ac:dyDescent="0.25">
      <c r="A2420" s="190" t="str">
        <f t="shared" si="112"/>
        <v/>
      </c>
      <c r="B2420" s="190" t="str">
        <f t="shared" si="111"/>
        <v/>
      </c>
      <c r="C2420" s="16" t="s">
        <v>192</v>
      </c>
      <c r="D2420" s="37">
        <f t="shared" si="113"/>
        <v>5000</v>
      </c>
    </row>
    <row r="2421" spans="1:4" x14ac:dyDescent="0.25">
      <c r="A2421" s="190" t="str">
        <f t="shared" si="112"/>
        <v/>
      </c>
      <c r="B2421" s="190" t="str">
        <f t="shared" si="111"/>
        <v/>
      </c>
      <c r="C2421" s="16" t="s">
        <v>192</v>
      </c>
      <c r="D2421" s="37">
        <f t="shared" si="113"/>
        <v>5000</v>
      </c>
    </row>
    <row r="2422" spans="1:4" x14ac:dyDescent="0.25">
      <c r="A2422" s="190" t="str">
        <f t="shared" si="112"/>
        <v/>
      </c>
      <c r="B2422" s="190" t="str">
        <f t="shared" si="111"/>
        <v/>
      </c>
      <c r="C2422" s="16" t="s">
        <v>192</v>
      </c>
      <c r="D2422" s="37">
        <f t="shared" si="113"/>
        <v>5000</v>
      </c>
    </row>
    <row r="2423" spans="1:4" x14ac:dyDescent="0.25">
      <c r="A2423" s="190" t="str">
        <f t="shared" si="112"/>
        <v/>
      </c>
      <c r="B2423" s="190" t="str">
        <f t="shared" si="111"/>
        <v/>
      </c>
      <c r="C2423" s="16" t="s">
        <v>192</v>
      </c>
      <c r="D2423" s="37">
        <f t="shared" si="113"/>
        <v>5000</v>
      </c>
    </row>
    <row r="2424" spans="1:4" x14ac:dyDescent="0.25">
      <c r="A2424" s="190" t="str">
        <f t="shared" si="112"/>
        <v/>
      </c>
      <c r="B2424" s="190" t="str">
        <f t="shared" si="111"/>
        <v/>
      </c>
      <c r="C2424" s="16" t="s">
        <v>192</v>
      </c>
      <c r="D2424" s="37">
        <f t="shared" si="113"/>
        <v>5000</v>
      </c>
    </row>
    <row r="2425" spans="1:4" x14ac:dyDescent="0.25">
      <c r="A2425" s="190" t="str">
        <f t="shared" si="112"/>
        <v/>
      </c>
      <c r="B2425" s="190" t="str">
        <f t="shared" si="111"/>
        <v/>
      </c>
      <c r="C2425" s="16" t="s">
        <v>192</v>
      </c>
      <c r="D2425" s="37">
        <f t="shared" si="113"/>
        <v>5000</v>
      </c>
    </row>
    <row r="2426" spans="1:4" x14ac:dyDescent="0.25">
      <c r="A2426" s="190" t="str">
        <f t="shared" si="112"/>
        <v/>
      </c>
      <c r="B2426" s="190" t="str">
        <f t="shared" si="111"/>
        <v/>
      </c>
      <c r="C2426" s="16" t="s">
        <v>192</v>
      </c>
      <c r="D2426" s="37">
        <f t="shared" si="113"/>
        <v>5000</v>
      </c>
    </row>
    <row r="2427" spans="1:4" x14ac:dyDescent="0.25">
      <c r="A2427" s="190" t="str">
        <f t="shared" si="112"/>
        <v/>
      </c>
      <c r="B2427" s="190" t="str">
        <f t="shared" si="111"/>
        <v/>
      </c>
      <c r="C2427" s="16" t="s">
        <v>192</v>
      </c>
      <c r="D2427" s="37">
        <f t="shared" si="113"/>
        <v>5000</v>
      </c>
    </row>
    <row r="2428" spans="1:4" x14ac:dyDescent="0.25">
      <c r="A2428" s="190" t="str">
        <f t="shared" si="112"/>
        <v/>
      </c>
      <c r="B2428" s="190" t="str">
        <f t="shared" si="111"/>
        <v/>
      </c>
      <c r="C2428" s="16" t="s">
        <v>192</v>
      </c>
      <c r="D2428" s="37">
        <f t="shared" si="113"/>
        <v>5000</v>
      </c>
    </row>
    <row r="2429" spans="1:4" x14ac:dyDescent="0.25">
      <c r="A2429" s="190" t="str">
        <f t="shared" si="112"/>
        <v/>
      </c>
      <c r="B2429" s="190" t="str">
        <f t="shared" si="111"/>
        <v/>
      </c>
      <c r="C2429" s="16" t="s">
        <v>192</v>
      </c>
      <c r="D2429" s="37">
        <f t="shared" si="113"/>
        <v>5000</v>
      </c>
    </row>
    <row r="2430" spans="1:4" x14ac:dyDescent="0.25">
      <c r="A2430" s="190" t="str">
        <f t="shared" si="112"/>
        <v/>
      </c>
      <c r="B2430" s="190" t="str">
        <f t="shared" si="111"/>
        <v/>
      </c>
      <c r="C2430" s="16" t="s">
        <v>192</v>
      </c>
      <c r="D2430" s="37">
        <f t="shared" si="113"/>
        <v>5000</v>
      </c>
    </row>
    <row r="2431" spans="1:4" x14ac:dyDescent="0.25">
      <c r="A2431" s="190" t="str">
        <f t="shared" si="112"/>
        <v/>
      </c>
      <c r="B2431" s="190" t="str">
        <f t="shared" si="111"/>
        <v/>
      </c>
      <c r="C2431" s="16" t="s">
        <v>192</v>
      </c>
      <c r="D2431" s="37">
        <f t="shared" si="113"/>
        <v>5000</v>
      </c>
    </row>
    <row r="2432" spans="1:4" x14ac:dyDescent="0.25">
      <c r="A2432" s="190" t="str">
        <f t="shared" si="112"/>
        <v/>
      </c>
      <c r="B2432" s="190" t="str">
        <f t="shared" si="111"/>
        <v/>
      </c>
      <c r="C2432" s="16" t="s">
        <v>192</v>
      </c>
      <c r="D2432" s="37">
        <f t="shared" si="113"/>
        <v>5000</v>
      </c>
    </row>
    <row r="2433" spans="1:4" x14ac:dyDescent="0.25">
      <c r="A2433" s="190" t="str">
        <f t="shared" si="112"/>
        <v/>
      </c>
      <c r="B2433" s="190" t="str">
        <f t="shared" si="111"/>
        <v/>
      </c>
      <c r="C2433" s="16" t="s">
        <v>192</v>
      </c>
      <c r="D2433" s="37">
        <f t="shared" si="113"/>
        <v>5000</v>
      </c>
    </row>
    <row r="2434" spans="1:4" x14ac:dyDescent="0.25">
      <c r="A2434" s="190" t="str">
        <f t="shared" si="112"/>
        <v/>
      </c>
      <c r="B2434" s="190" t="str">
        <f t="shared" si="111"/>
        <v/>
      </c>
      <c r="C2434" s="16" t="s">
        <v>192</v>
      </c>
      <c r="D2434" s="37">
        <f t="shared" si="113"/>
        <v>5000</v>
      </c>
    </row>
    <row r="2435" spans="1:4" x14ac:dyDescent="0.25">
      <c r="A2435" s="190" t="str">
        <f t="shared" si="112"/>
        <v/>
      </c>
      <c r="B2435" s="190" t="str">
        <f t="shared" si="111"/>
        <v/>
      </c>
      <c r="C2435" s="16" t="s">
        <v>192</v>
      </c>
      <c r="D2435" s="37">
        <f t="shared" si="113"/>
        <v>5000</v>
      </c>
    </row>
    <row r="2436" spans="1:4" x14ac:dyDescent="0.25">
      <c r="A2436" s="190" t="str">
        <f t="shared" si="112"/>
        <v/>
      </c>
      <c r="B2436" s="190" t="str">
        <f t="shared" si="111"/>
        <v/>
      </c>
      <c r="C2436" s="16" t="s">
        <v>192</v>
      </c>
      <c r="D2436" s="37">
        <f t="shared" si="113"/>
        <v>5000</v>
      </c>
    </row>
    <row r="2437" spans="1:4" x14ac:dyDescent="0.25">
      <c r="A2437" s="190" t="str">
        <f t="shared" si="112"/>
        <v/>
      </c>
      <c r="B2437" s="190" t="str">
        <f t="shared" si="111"/>
        <v/>
      </c>
      <c r="C2437" s="16" t="s">
        <v>192</v>
      </c>
      <c r="D2437" s="37">
        <f t="shared" si="113"/>
        <v>5000</v>
      </c>
    </row>
    <row r="2438" spans="1:4" x14ac:dyDescent="0.25">
      <c r="A2438" s="190" t="str">
        <f t="shared" si="112"/>
        <v/>
      </c>
      <c r="B2438" s="190" t="str">
        <f t="shared" si="111"/>
        <v/>
      </c>
      <c r="C2438" s="16" t="s">
        <v>192</v>
      </c>
      <c r="D2438" s="37">
        <f t="shared" si="113"/>
        <v>5000</v>
      </c>
    </row>
    <row r="2439" spans="1:4" x14ac:dyDescent="0.25">
      <c r="A2439" s="190" t="str">
        <f t="shared" si="112"/>
        <v/>
      </c>
      <c r="B2439" s="190" t="str">
        <f t="shared" ref="B2439:B2502" si="114">IF(A2439=1,"JANEIRO",IF(A2439=2,"FEVEREIRO",IF(A2439=3,"MARÇO",IF(A2439=4,"ABRIL",IF(A2439=5,"MAIO",IF(A2439=6,"JUNHO",IF(A2439=7,"JULHO",IF(A2439=8,"AGOSTO",IF(A2439=9,"SETEMBRO",IF(A2439=10,"OUTUBRO",IF(A2439=11,"NOVEMBRO",IF(A2439=12,"DEZEMBRO",""))))))))))))</f>
        <v/>
      </c>
      <c r="C2439" s="16" t="s">
        <v>192</v>
      </c>
      <c r="D2439" s="37">
        <f t="shared" si="113"/>
        <v>5000</v>
      </c>
    </row>
    <row r="2440" spans="1:4" x14ac:dyDescent="0.25">
      <c r="A2440" s="190" t="str">
        <f t="shared" ref="A2440:A2503" si="115">IFERROR(MONTH(C2440),"")</f>
        <v/>
      </c>
      <c r="B2440" s="190" t="str">
        <f t="shared" si="114"/>
        <v/>
      </c>
      <c r="C2440" s="16" t="s">
        <v>192</v>
      </c>
      <c r="D2440" s="37">
        <f t="shared" ref="D2440:D2503" si="116">D2439+F2440</f>
        <v>5000</v>
      </c>
    </row>
    <row r="2441" spans="1:4" x14ac:dyDescent="0.25">
      <c r="A2441" s="190" t="str">
        <f t="shared" si="115"/>
        <v/>
      </c>
      <c r="B2441" s="190" t="str">
        <f t="shared" si="114"/>
        <v/>
      </c>
      <c r="C2441" s="16" t="s">
        <v>192</v>
      </c>
      <c r="D2441" s="37">
        <f t="shared" si="116"/>
        <v>5000</v>
      </c>
    </row>
    <row r="2442" spans="1:4" x14ac:dyDescent="0.25">
      <c r="A2442" s="190" t="str">
        <f t="shared" si="115"/>
        <v/>
      </c>
      <c r="B2442" s="190" t="str">
        <f t="shared" si="114"/>
        <v/>
      </c>
      <c r="C2442" s="16" t="s">
        <v>192</v>
      </c>
      <c r="D2442" s="37">
        <f t="shared" si="116"/>
        <v>5000</v>
      </c>
    </row>
    <row r="2443" spans="1:4" x14ac:dyDescent="0.25">
      <c r="A2443" s="190" t="str">
        <f t="shared" si="115"/>
        <v/>
      </c>
      <c r="B2443" s="190" t="str">
        <f t="shared" si="114"/>
        <v/>
      </c>
      <c r="C2443" s="16" t="s">
        <v>192</v>
      </c>
      <c r="D2443" s="37">
        <f t="shared" si="116"/>
        <v>5000</v>
      </c>
    </row>
    <row r="2444" spans="1:4" x14ac:dyDescent="0.25">
      <c r="A2444" s="190" t="str">
        <f t="shared" si="115"/>
        <v/>
      </c>
      <c r="B2444" s="190" t="str">
        <f t="shared" si="114"/>
        <v/>
      </c>
      <c r="C2444" s="16" t="s">
        <v>192</v>
      </c>
      <c r="D2444" s="37">
        <f t="shared" si="116"/>
        <v>5000</v>
      </c>
    </row>
    <row r="2445" spans="1:4" x14ac:dyDescent="0.25">
      <c r="A2445" s="190" t="str">
        <f t="shared" si="115"/>
        <v/>
      </c>
      <c r="B2445" s="190" t="str">
        <f t="shared" si="114"/>
        <v/>
      </c>
      <c r="C2445" s="16" t="s">
        <v>192</v>
      </c>
      <c r="D2445" s="37">
        <f t="shared" si="116"/>
        <v>5000</v>
      </c>
    </row>
    <row r="2446" spans="1:4" x14ac:dyDescent="0.25">
      <c r="A2446" s="190" t="str">
        <f t="shared" si="115"/>
        <v/>
      </c>
      <c r="B2446" s="190" t="str">
        <f t="shared" si="114"/>
        <v/>
      </c>
      <c r="C2446" s="16" t="s">
        <v>192</v>
      </c>
      <c r="D2446" s="37">
        <f t="shared" si="116"/>
        <v>5000</v>
      </c>
    </row>
    <row r="2447" spans="1:4" x14ac:dyDescent="0.25">
      <c r="A2447" s="190" t="str">
        <f t="shared" si="115"/>
        <v/>
      </c>
      <c r="B2447" s="190" t="str">
        <f t="shared" si="114"/>
        <v/>
      </c>
      <c r="C2447" s="16" t="s">
        <v>192</v>
      </c>
      <c r="D2447" s="37">
        <f t="shared" si="116"/>
        <v>5000</v>
      </c>
    </row>
    <row r="2448" spans="1:4" x14ac:dyDescent="0.25">
      <c r="A2448" s="190" t="str">
        <f t="shared" si="115"/>
        <v/>
      </c>
      <c r="B2448" s="190" t="str">
        <f t="shared" si="114"/>
        <v/>
      </c>
      <c r="C2448" s="16" t="s">
        <v>192</v>
      </c>
      <c r="D2448" s="37">
        <f t="shared" si="116"/>
        <v>5000</v>
      </c>
    </row>
    <row r="2449" spans="1:4" x14ac:dyDescent="0.25">
      <c r="A2449" s="190" t="str">
        <f t="shared" si="115"/>
        <v/>
      </c>
      <c r="B2449" s="190" t="str">
        <f t="shared" si="114"/>
        <v/>
      </c>
      <c r="C2449" s="16" t="s">
        <v>192</v>
      </c>
      <c r="D2449" s="37">
        <f t="shared" si="116"/>
        <v>5000</v>
      </c>
    </row>
    <row r="2450" spans="1:4" x14ac:dyDescent="0.25">
      <c r="A2450" s="190" t="str">
        <f t="shared" si="115"/>
        <v/>
      </c>
      <c r="B2450" s="190" t="str">
        <f t="shared" si="114"/>
        <v/>
      </c>
      <c r="C2450" s="16" t="s">
        <v>192</v>
      </c>
      <c r="D2450" s="37">
        <f t="shared" si="116"/>
        <v>5000</v>
      </c>
    </row>
    <row r="2451" spans="1:4" x14ac:dyDescent="0.25">
      <c r="A2451" s="190" t="str">
        <f t="shared" si="115"/>
        <v/>
      </c>
      <c r="B2451" s="190" t="str">
        <f t="shared" si="114"/>
        <v/>
      </c>
      <c r="C2451" s="16" t="s">
        <v>192</v>
      </c>
      <c r="D2451" s="37">
        <f t="shared" si="116"/>
        <v>5000</v>
      </c>
    </row>
    <row r="2452" spans="1:4" x14ac:dyDescent="0.25">
      <c r="A2452" s="190" t="str">
        <f t="shared" si="115"/>
        <v/>
      </c>
      <c r="B2452" s="190" t="str">
        <f t="shared" si="114"/>
        <v/>
      </c>
      <c r="C2452" s="16" t="s">
        <v>192</v>
      </c>
      <c r="D2452" s="37">
        <f t="shared" si="116"/>
        <v>5000</v>
      </c>
    </row>
    <row r="2453" spans="1:4" x14ac:dyDescent="0.25">
      <c r="A2453" s="190" t="str">
        <f t="shared" si="115"/>
        <v/>
      </c>
      <c r="B2453" s="190" t="str">
        <f t="shared" si="114"/>
        <v/>
      </c>
      <c r="C2453" s="16" t="s">
        <v>192</v>
      </c>
      <c r="D2453" s="37">
        <f t="shared" si="116"/>
        <v>5000</v>
      </c>
    </row>
    <row r="2454" spans="1:4" x14ac:dyDescent="0.25">
      <c r="A2454" s="190" t="str">
        <f t="shared" si="115"/>
        <v/>
      </c>
      <c r="B2454" s="190" t="str">
        <f t="shared" si="114"/>
        <v/>
      </c>
      <c r="C2454" s="16" t="s">
        <v>192</v>
      </c>
      <c r="D2454" s="37">
        <f t="shared" si="116"/>
        <v>5000</v>
      </c>
    </row>
    <row r="2455" spans="1:4" x14ac:dyDescent="0.25">
      <c r="A2455" s="190" t="str">
        <f t="shared" si="115"/>
        <v/>
      </c>
      <c r="B2455" s="190" t="str">
        <f t="shared" si="114"/>
        <v/>
      </c>
      <c r="C2455" s="16" t="s">
        <v>192</v>
      </c>
      <c r="D2455" s="37">
        <f t="shared" si="116"/>
        <v>5000</v>
      </c>
    </row>
    <row r="2456" spans="1:4" x14ac:dyDescent="0.25">
      <c r="A2456" s="190" t="str">
        <f t="shared" si="115"/>
        <v/>
      </c>
      <c r="B2456" s="190" t="str">
        <f t="shared" si="114"/>
        <v/>
      </c>
      <c r="C2456" s="16" t="s">
        <v>192</v>
      </c>
      <c r="D2456" s="37">
        <f t="shared" si="116"/>
        <v>5000</v>
      </c>
    </row>
    <row r="2457" spans="1:4" x14ac:dyDescent="0.25">
      <c r="A2457" s="190" t="str">
        <f t="shared" si="115"/>
        <v/>
      </c>
      <c r="B2457" s="190" t="str">
        <f t="shared" si="114"/>
        <v/>
      </c>
      <c r="C2457" s="16" t="s">
        <v>192</v>
      </c>
      <c r="D2457" s="37">
        <f t="shared" si="116"/>
        <v>5000</v>
      </c>
    </row>
    <row r="2458" spans="1:4" x14ac:dyDescent="0.25">
      <c r="A2458" s="190" t="str">
        <f t="shared" si="115"/>
        <v/>
      </c>
      <c r="B2458" s="190" t="str">
        <f t="shared" si="114"/>
        <v/>
      </c>
      <c r="C2458" s="16" t="s">
        <v>192</v>
      </c>
      <c r="D2458" s="37">
        <f t="shared" si="116"/>
        <v>5000</v>
      </c>
    </row>
    <row r="2459" spans="1:4" x14ac:dyDescent="0.25">
      <c r="A2459" s="190" t="str">
        <f t="shared" si="115"/>
        <v/>
      </c>
      <c r="B2459" s="190" t="str">
        <f t="shared" si="114"/>
        <v/>
      </c>
      <c r="C2459" s="16" t="s">
        <v>192</v>
      </c>
      <c r="D2459" s="37">
        <f t="shared" si="116"/>
        <v>5000</v>
      </c>
    </row>
    <row r="2460" spans="1:4" x14ac:dyDescent="0.25">
      <c r="A2460" s="190" t="str">
        <f t="shared" si="115"/>
        <v/>
      </c>
      <c r="B2460" s="190" t="str">
        <f t="shared" si="114"/>
        <v/>
      </c>
      <c r="C2460" s="16" t="s">
        <v>192</v>
      </c>
      <c r="D2460" s="37">
        <f t="shared" si="116"/>
        <v>5000</v>
      </c>
    </row>
    <row r="2461" spans="1:4" x14ac:dyDescent="0.25">
      <c r="A2461" s="190" t="str">
        <f t="shared" si="115"/>
        <v/>
      </c>
      <c r="B2461" s="190" t="str">
        <f t="shared" si="114"/>
        <v/>
      </c>
      <c r="C2461" s="16" t="s">
        <v>192</v>
      </c>
      <c r="D2461" s="37">
        <f t="shared" si="116"/>
        <v>5000</v>
      </c>
    </row>
    <row r="2462" spans="1:4" x14ac:dyDescent="0.25">
      <c r="A2462" s="190" t="str">
        <f t="shared" si="115"/>
        <v/>
      </c>
      <c r="B2462" s="190" t="str">
        <f t="shared" si="114"/>
        <v/>
      </c>
      <c r="C2462" s="16" t="s">
        <v>192</v>
      </c>
      <c r="D2462" s="37">
        <f t="shared" si="116"/>
        <v>5000</v>
      </c>
    </row>
    <row r="2463" spans="1:4" x14ac:dyDescent="0.25">
      <c r="A2463" s="190" t="str">
        <f t="shared" si="115"/>
        <v/>
      </c>
      <c r="B2463" s="190" t="str">
        <f t="shared" si="114"/>
        <v/>
      </c>
      <c r="C2463" s="16" t="s">
        <v>192</v>
      </c>
      <c r="D2463" s="37">
        <f t="shared" si="116"/>
        <v>5000</v>
      </c>
    </row>
    <row r="2464" spans="1:4" x14ac:dyDescent="0.25">
      <c r="A2464" s="190" t="str">
        <f t="shared" si="115"/>
        <v/>
      </c>
      <c r="B2464" s="190" t="str">
        <f t="shared" si="114"/>
        <v/>
      </c>
      <c r="C2464" s="16" t="s">
        <v>192</v>
      </c>
      <c r="D2464" s="37">
        <f t="shared" si="116"/>
        <v>5000</v>
      </c>
    </row>
    <row r="2465" spans="1:4" x14ac:dyDescent="0.25">
      <c r="A2465" s="190" t="str">
        <f t="shared" si="115"/>
        <v/>
      </c>
      <c r="B2465" s="190" t="str">
        <f t="shared" si="114"/>
        <v/>
      </c>
      <c r="C2465" s="16" t="s">
        <v>192</v>
      </c>
      <c r="D2465" s="37">
        <f t="shared" si="116"/>
        <v>5000</v>
      </c>
    </row>
    <row r="2466" spans="1:4" x14ac:dyDescent="0.25">
      <c r="A2466" s="190" t="str">
        <f t="shared" si="115"/>
        <v/>
      </c>
      <c r="B2466" s="190" t="str">
        <f t="shared" si="114"/>
        <v/>
      </c>
      <c r="C2466" s="16" t="s">
        <v>192</v>
      </c>
      <c r="D2466" s="37">
        <f t="shared" si="116"/>
        <v>5000</v>
      </c>
    </row>
    <row r="2467" spans="1:4" x14ac:dyDescent="0.25">
      <c r="A2467" s="190" t="str">
        <f t="shared" si="115"/>
        <v/>
      </c>
      <c r="B2467" s="190" t="str">
        <f t="shared" si="114"/>
        <v/>
      </c>
      <c r="C2467" s="16" t="s">
        <v>192</v>
      </c>
      <c r="D2467" s="37">
        <f t="shared" si="116"/>
        <v>5000</v>
      </c>
    </row>
    <row r="2468" spans="1:4" x14ac:dyDescent="0.25">
      <c r="A2468" s="190" t="str">
        <f t="shared" si="115"/>
        <v/>
      </c>
      <c r="B2468" s="190" t="str">
        <f t="shared" si="114"/>
        <v/>
      </c>
      <c r="C2468" s="16" t="s">
        <v>192</v>
      </c>
      <c r="D2468" s="37">
        <f t="shared" si="116"/>
        <v>5000</v>
      </c>
    </row>
    <row r="2469" spans="1:4" x14ac:dyDescent="0.25">
      <c r="A2469" s="190" t="str">
        <f t="shared" si="115"/>
        <v/>
      </c>
      <c r="B2469" s="190" t="str">
        <f t="shared" si="114"/>
        <v/>
      </c>
      <c r="C2469" s="16" t="s">
        <v>192</v>
      </c>
      <c r="D2469" s="37">
        <f t="shared" si="116"/>
        <v>5000</v>
      </c>
    </row>
    <row r="2470" spans="1:4" x14ac:dyDescent="0.25">
      <c r="A2470" s="190" t="str">
        <f t="shared" si="115"/>
        <v/>
      </c>
      <c r="B2470" s="190" t="str">
        <f t="shared" si="114"/>
        <v/>
      </c>
      <c r="C2470" s="16" t="s">
        <v>192</v>
      </c>
      <c r="D2470" s="37">
        <f t="shared" si="116"/>
        <v>5000</v>
      </c>
    </row>
    <row r="2471" spans="1:4" x14ac:dyDescent="0.25">
      <c r="A2471" s="190" t="str">
        <f t="shared" si="115"/>
        <v/>
      </c>
      <c r="B2471" s="190" t="str">
        <f t="shared" si="114"/>
        <v/>
      </c>
      <c r="C2471" s="16" t="s">
        <v>192</v>
      </c>
      <c r="D2471" s="37">
        <f t="shared" si="116"/>
        <v>5000</v>
      </c>
    </row>
    <row r="2472" spans="1:4" x14ac:dyDescent="0.25">
      <c r="A2472" s="190" t="str">
        <f t="shared" si="115"/>
        <v/>
      </c>
      <c r="B2472" s="190" t="str">
        <f t="shared" si="114"/>
        <v/>
      </c>
      <c r="C2472" s="16" t="s">
        <v>192</v>
      </c>
      <c r="D2472" s="37">
        <f t="shared" si="116"/>
        <v>5000</v>
      </c>
    </row>
    <row r="2473" spans="1:4" x14ac:dyDescent="0.25">
      <c r="A2473" s="190" t="str">
        <f t="shared" si="115"/>
        <v/>
      </c>
      <c r="B2473" s="190" t="str">
        <f t="shared" si="114"/>
        <v/>
      </c>
      <c r="C2473" s="16" t="s">
        <v>192</v>
      </c>
      <c r="D2473" s="37">
        <f t="shared" si="116"/>
        <v>5000</v>
      </c>
    </row>
    <row r="2474" spans="1:4" x14ac:dyDescent="0.25">
      <c r="A2474" s="190" t="str">
        <f t="shared" si="115"/>
        <v/>
      </c>
      <c r="B2474" s="190" t="str">
        <f t="shared" si="114"/>
        <v/>
      </c>
      <c r="C2474" s="16" t="s">
        <v>192</v>
      </c>
      <c r="D2474" s="37">
        <f t="shared" si="116"/>
        <v>5000</v>
      </c>
    </row>
    <row r="2475" spans="1:4" x14ac:dyDescent="0.25">
      <c r="A2475" s="190" t="str">
        <f t="shared" si="115"/>
        <v/>
      </c>
      <c r="B2475" s="190" t="str">
        <f t="shared" si="114"/>
        <v/>
      </c>
      <c r="C2475" s="16" t="s">
        <v>192</v>
      </c>
      <c r="D2475" s="37">
        <f t="shared" si="116"/>
        <v>5000</v>
      </c>
    </row>
    <row r="2476" spans="1:4" x14ac:dyDescent="0.25">
      <c r="A2476" s="190" t="str">
        <f t="shared" si="115"/>
        <v/>
      </c>
      <c r="B2476" s="190" t="str">
        <f t="shared" si="114"/>
        <v/>
      </c>
      <c r="C2476" s="16" t="s">
        <v>192</v>
      </c>
      <c r="D2476" s="37">
        <f t="shared" si="116"/>
        <v>5000</v>
      </c>
    </row>
    <row r="2477" spans="1:4" x14ac:dyDescent="0.25">
      <c r="A2477" s="190" t="str">
        <f t="shared" si="115"/>
        <v/>
      </c>
      <c r="B2477" s="190" t="str">
        <f t="shared" si="114"/>
        <v/>
      </c>
      <c r="C2477" s="16" t="s">
        <v>192</v>
      </c>
      <c r="D2477" s="37">
        <f t="shared" si="116"/>
        <v>5000</v>
      </c>
    </row>
    <row r="2478" spans="1:4" x14ac:dyDescent="0.25">
      <c r="A2478" s="190" t="str">
        <f t="shared" si="115"/>
        <v/>
      </c>
      <c r="B2478" s="190" t="str">
        <f t="shared" si="114"/>
        <v/>
      </c>
      <c r="C2478" s="16" t="s">
        <v>192</v>
      </c>
      <c r="D2478" s="37">
        <f t="shared" si="116"/>
        <v>5000</v>
      </c>
    </row>
    <row r="2479" spans="1:4" x14ac:dyDescent="0.25">
      <c r="A2479" s="190" t="str">
        <f t="shared" si="115"/>
        <v/>
      </c>
      <c r="B2479" s="190" t="str">
        <f t="shared" si="114"/>
        <v/>
      </c>
      <c r="C2479" s="16" t="s">
        <v>192</v>
      </c>
      <c r="D2479" s="37">
        <f t="shared" si="116"/>
        <v>5000</v>
      </c>
    </row>
    <row r="2480" spans="1:4" x14ac:dyDescent="0.25">
      <c r="A2480" s="190" t="str">
        <f t="shared" si="115"/>
        <v/>
      </c>
      <c r="B2480" s="190" t="str">
        <f t="shared" si="114"/>
        <v/>
      </c>
      <c r="C2480" s="16" t="s">
        <v>192</v>
      </c>
      <c r="D2480" s="37">
        <f t="shared" si="116"/>
        <v>5000</v>
      </c>
    </row>
    <row r="2481" spans="1:4" x14ac:dyDescent="0.25">
      <c r="A2481" s="190" t="str">
        <f t="shared" si="115"/>
        <v/>
      </c>
      <c r="B2481" s="190" t="str">
        <f t="shared" si="114"/>
        <v/>
      </c>
      <c r="C2481" s="16" t="s">
        <v>192</v>
      </c>
      <c r="D2481" s="37">
        <f t="shared" si="116"/>
        <v>5000</v>
      </c>
    </row>
    <row r="2482" spans="1:4" x14ac:dyDescent="0.25">
      <c r="A2482" s="190" t="str">
        <f t="shared" si="115"/>
        <v/>
      </c>
      <c r="B2482" s="190" t="str">
        <f t="shared" si="114"/>
        <v/>
      </c>
      <c r="C2482" s="16" t="s">
        <v>192</v>
      </c>
      <c r="D2482" s="37">
        <f t="shared" si="116"/>
        <v>5000</v>
      </c>
    </row>
    <row r="2483" spans="1:4" x14ac:dyDescent="0.25">
      <c r="A2483" s="190" t="str">
        <f t="shared" si="115"/>
        <v/>
      </c>
      <c r="B2483" s="190" t="str">
        <f t="shared" si="114"/>
        <v/>
      </c>
      <c r="C2483" s="16" t="s">
        <v>192</v>
      </c>
      <c r="D2483" s="37">
        <f t="shared" si="116"/>
        <v>5000</v>
      </c>
    </row>
    <row r="2484" spans="1:4" x14ac:dyDescent="0.25">
      <c r="A2484" s="190" t="str">
        <f t="shared" si="115"/>
        <v/>
      </c>
      <c r="B2484" s="190" t="str">
        <f t="shared" si="114"/>
        <v/>
      </c>
      <c r="C2484" s="16" t="s">
        <v>192</v>
      </c>
      <c r="D2484" s="37">
        <f t="shared" si="116"/>
        <v>5000</v>
      </c>
    </row>
    <row r="2485" spans="1:4" x14ac:dyDescent="0.25">
      <c r="A2485" s="190" t="str">
        <f t="shared" si="115"/>
        <v/>
      </c>
      <c r="B2485" s="190" t="str">
        <f t="shared" si="114"/>
        <v/>
      </c>
      <c r="C2485" s="16" t="s">
        <v>192</v>
      </c>
      <c r="D2485" s="37">
        <f t="shared" si="116"/>
        <v>5000</v>
      </c>
    </row>
    <row r="2486" spans="1:4" x14ac:dyDescent="0.25">
      <c r="A2486" s="190" t="str">
        <f t="shared" si="115"/>
        <v/>
      </c>
      <c r="B2486" s="190" t="str">
        <f t="shared" si="114"/>
        <v/>
      </c>
      <c r="C2486" s="16" t="s">
        <v>192</v>
      </c>
      <c r="D2486" s="37">
        <f t="shared" si="116"/>
        <v>5000</v>
      </c>
    </row>
    <row r="2487" spans="1:4" x14ac:dyDescent="0.25">
      <c r="A2487" s="190" t="str">
        <f t="shared" si="115"/>
        <v/>
      </c>
      <c r="B2487" s="190" t="str">
        <f t="shared" si="114"/>
        <v/>
      </c>
      <c r="C2487" s="16" t="s">
        <v>192</v>
      </c>
      <c r="D2487" s="37">
        <f t="shared" si="116"/>
        <v>5000</v>
      </c>
    </row>
    <row r="2488" spans="1:4" x14ac:dyDescent="0.25">
      <c r="A2488" s="190" t="str">
        <f t="shared" si="115"/>
        <v/>
      </c>
      <c r="B2488" s="190" t="str">
        <f t="shared" si="114"/>
        <v/>
      </c>
      <c r="C2488" s="16" t="s">
        <v>192</v>
      </c>
      <c r="D2488" s="37">
        <f t="shared" si="116"/>
        <v>5000</v>
      </c>
    </row>
    <row r="2489" spans="1:4" x14ac:dyDescent="0.25">
      <c r="A2489" s="190" t="str">
        <f t="shared" si="115"/>
        <v/>
      </c>
      <c r="B2489" s="190" t="str">
        <f t="shared" si="114"/>
        <v/>
      </c>
      <c r="C2489" s="16" t="s">
        <v>192</v>
      </c>
      <c r="D2489" s="37">
        <f t="shared" si="116"/>
        <v>5000</v>
      </c>
    </row>
    <row r="2490" spans="1:4" x14ac:dyDescent="0.25">
      <c r="A2490" s="190" t="str">
        <f t="shared" si="115"/>
        <v/>
      </c>
      <c r="B2490" s="190" t="str">
        <f t="shared" si="114"/>
        <v/>
      </c>
      <c r="C2490" s="16" t="s">
        <v>192</v>
      </c>
      <c r="D2490" s="37">
        <f t="shared" si="116"/>
        <v>5000</v>
      </c>
    </row>
    <row r="2491" spans="1:4" x14ac:dyDescent="0.25">
      <c r="A2491" s="190" t="str">
        <f t="shared" si="115"/>
        <v/>
      </c>
      <c r="B2491" s="190" t="str">
        <f t="shared" si="114"/>
        <v/>
      </c>
      <c r="C2491" s="16" t="s">
        <v>192</v>
      </c>
      <c r="D2491" s="37">
        <f t="shared" si="116"/>
        <v>5000</v>
      </c>
    </row>
    <row r="2492" spans="1:4" x14ac:dyDescent="0.25">
      <c r="A2492" s="190" t="str">
        <f t="shared" si="115"/>
        <v/>
      </c>
      <c r="B2492" s="190" t="str">
        <f t="shared" si="114"/>
        <v/>
      </c>
      <c r="C2492" s="16" t="s">
        <v>192</v>
      </c>
      <c r="D2492" s="37">
        <f t="shared" si="116"/>
        <v>5000</v>
      </c>
    </row>
    <row r="2493" spans="1:4" x14ac:dyDescent="0.25">
      <c r="A2493" s="190" t="str">
        <f t="shared" si="115"/>
        <v/>
      </c>
      <c r="B2493" s="190" t="str">
        <f t="shared" si="114"/>
        <v/>
      </c>
      <c r="C2493" s="16" t="s">
        <v>192</v>
      </c>
      <c r="D2493" s="37">
        <f t="shared" si="116"/>
        <v>5000</v>
      </c>
    </row>
    <row r="2494" spans="1:4" x14ac:dyDescent="0.25">
      <c r="A2494" s="190" t="str">
        <f t="shared" si="115"/>
        <v/>
      </c>
      <c r="B2494" s="190" t="str">
        <f t="shared" si="114"/>
        <v/>
      </c>
      <c r="C2494" s="16" t="s">
        <v>192</v>
      </c>
      <c r="D2494" s="37">
        <f t="shared" si="116"/>
        <v>5000</v>
      </c>
    </row>
    <row r="2495" spans="1:4" x14ac:dyDescent="0.25">
      <c r="A2495" s="190" t="str">
        <f t="shared" si="115"/>
        <v/>
      </c>
      <c r="B2495" s="190" t="str">
        <f t="shared" si="114"/>
        <v/>
      </c>
      <c r="C2495" s="16" t="s">
        <v>192</v>
      </c>
      <c r="D2495" s="37">
        <f t="shared" si="116"/>
        <v>5000</v>
      </c>
    </row>
    <row r="2496" spans="1:4" x14ac:dyDescent="0.25">
      <c r="A2496" s="190" t="str">
        <f t="shared" si="115"/>
        <v/>
      </c>
      <c r="B2496" s="190" t="str">
        <f t="shared" si="114"/>
        <v/>
      </c>
      <c r="C2496" s="16" t="s">
        <v>192</v>
      </c>
      <c r="D2496" s="37">
        <f t="shared" si="116"/>
        <v>5000</v>
      </c>
    </row>
    <row r="2497" spans="1:4" x14ac:dyDescent="0.25">
      <c r="A2497" s="190" t="str">
        <f t="shared" si="115"/>
        <v/>
      </c>
      <c r="B2497" s="190" t="str">
        <f t="shared" si="114"/>
        <v/>
      </c>
      <c r="C2497" s="16" t="s">
        <v>192</v>
      </c>
      <c r="D2497" s="37">
        <f t="shared" si="116"/>
        <v>5000</v>
      </c>
    </row>
    <row r="2498" spans="1:4" x14ac:dyDescent="0.25">
      <c r="A2498" s="190" t="str">
        <f t="shared" si="115"/>
        <v/>
      </c>
      <c r="B2498" s="190" t="str">
        <f t="shared" si="114"/>
        <v/>
      </c>
      <c r="C2498" s="16" t="s">
        <v>192</v>
      </c>
      <c r="D2498" s="37">
        <f t="shared" si="116"/>
        <v>5000</v>
      </c>
    </row>
    <row r="2499" spans="1:4" x14ac:dyDescent="0.25">
      <c r="A2499" s="190" t="str">
        <f t="shared" si="115"/>
        <v/>
      </c>
      <c r="B2499" s="190" t="str">
        <f t="shared" si="114"/>
        <v/>
      </c>
      <c r="C2499" s="16" t="s">
        <v>192</v>
      </c>
      <c r="D2499" s="37">
        <f t="shared" si="116"/>
        <v>5000</v>
      </c>
    </row>
    <row r="2500" spans="1:4" x14ac:dyDescent="0.25">
      <c r="A2500" s="190" t="str">
        <f t="shared" si="115"/>
        <v/>
      </c>
      <c r="B2500" s="190" t="str">
        <f t="shared" si="114"/>
        <v/>
      </c>
      <c r="C2500" s="16" t="s">
        <v>192</v>
      </c>
      <c r="D2500" s="37">
        <f t="shared" si="116"/>
        <v>5000</v>
      </c>
    </row>
    <row r="2501" spans="1:4" x14ac:dyDescent="0.25">
      <c r="A2501" s="190" t="str">
        <f t="shared" si="115"/>
        <v/>
      </c>
      <c r="B2501" s="190" t="str">
        <f t="shared" si="114"/>
        <v/>
      </c>
      <c r="C2501" s="16" t="s">
        <v>192</v>
      </c>
      <c r="D2501" s="37">
        <f t="shared" si="116"/>
        <v>5000</v>
      </c>
    </row>
    <row r="2502" spans="1:4" x14ac:dyDescent="0.25">
      <c r="A2502" s="190" t="str">
        <f t="shared" si="115"/>
        <v/>
      </c>
      <c r="B2502" s="190" t="str">
        <f t="shared" si="114"/>
        <v/>
      </c>
      <c r="C2502" s="16" t="s">
        <v>192</v>
      </c>
      <c r="D2502" s="37">
        <f t="shared" si="116"/>
        <v>5000</v>
      </c>
    </row>
    <row r="2503" spans="1:4" x14ac:dyDescent="0.25">
      <c r="A2503" s="190" t="str">
        <f t="shared" si="115"/>
        <v/>
      </c>
      <c r="B2503" s="190" t="str">
        <f t="shared" ref="B2503:B2566" si="117">IF(A2503=1,"JANEIRO",IF(A2503=2,"FEVEREIRO",IF(A2503=3,"MARÇO",IF(A2503=4,"ABRIL",IF(A2503=5,"MAIO",IF(A2503=6,"JUNHO",IF(A2503=7,"JULHO",IF(A2503=8,"AGOSTO",IF(A2503=9,"SETEMBRO",IF(A2503=10,"OUTUBRO",IF(A2503=11,"NOVEMBRO",IF(A2503=12,"DEZEMBRO",""))))))))))))</f>
        <v/>
      </c>
      <c r="C2503" s="16" t="s">
        <v>192</v>
      </c>
      <c r="D2503" s="37">
        <f t="shared" si="116"/>
        <v>5000</v>
      </c>
    </row>
    <row r="2504" spans="1:4" x14ac:dyDescent="0.25">
      <c r="A2504" s="190" t="str">
        <f t="shared" ref="A2504:A2567" si="118">IFERROR(MONTH(C2504),"")</f>
        <v/>
      </c>
      <c r="B2504" s="190" t="str">
        <f t="shared" si="117"/>
        <v/>
      </c>
      <c r="C2504" s="16" t="s">
        <v>192</v>
      </c>
      <c r="D2504" s="37">
        <f t="shared" ref="D2504:D2567" si="119">D2503+F2504</f>
        <v>5000</v>
      </c>
    </row>
    <row r="2505" spans="1:4" x14ac:dyDescent="0.25">
      <c r="A2505" s="190" t="str">
        <f t="shared" si="118"/>
        <v/>
      </c>
      <c r="B2505" s="190" t="str">
        <f t="shared" si="117"/>
        <v/>
      </c>
      <c r="C2505" s="16" t="s">
        <v>192</v>
      </c>
      <c r="D2505" s="37">
        <f t="shared" si="119"/>
        <v>5000</v>
      </c>
    </row>
    <row r="2506" spans="1:4" x14ac:dyDescent="0.25">
      <c r="A2506" s="190" t="str">
        <f t="shared" si="118"/>
        <v/>
      </c>
      <c r="B2506" s="190" t="str">
        <f t="shared" si="117"/>
        <v/>
      </c>
      <c r="C2506" s="16" t="s">
        <v>192</v>
      </c>
      <c r="D2506" s="37">
        <f t="shared" si="119"/>
        <v>5000</v>
      </c>
    </row>
    <row r="2507" spans="1:4" x14ac:dyDescent="0.25">
      <c r="A2507" s="190" t="str">
        <f t="shared" si="118"/>
        <v/>
      </c>
      <c r="B2507" s="190" t="str">
        <f t="shared" si="117"/>
        <v/>
      </c>
      <c r="C2507" s="16" t="s">
        <v>192</v>
      </c>
      <c r="D2507" s="37">
        <f t="shared" si="119"/>
        <v>5000</v>
      </c>
    </row>
    <row r="2508" spans="1:4" x14ac:dyDescent="0.25">
      <c r="A2508" s="190" t="str">
        <f t="shared" si="118"/>
        <v/>
      </c>
      <c r="B2508" s="190" t="str">
        <f t="shared" si="117"/>
        <v/>
      </c>
      <c r="C2508" s="16" t="s">
        <v>192</v>
      </c>
      <c r="D2508" s="37">
        <f t="shared" si="119"/>
        <v>5000</v>
      </c>
    </row>
    <row r="2509" spans="1:4" x14ac:dyDescent="0.25">
      <c r="A2509" s="190" t="str">
        <f t="shared" si="118"/>
        <v/>
      </c>
      <c r="B2509" s="190" t="str">
        <f t="shared" si="117"/>
        <v/>
      </c>
      <c r="C2509" s="16" t="s">
        <v>192</v>
      </c>
      <c r="D2509" s="37">
        <f t="shared" si="119"/>
        <v>5000</v>
      </c>
    </row>
    <row r="2510" spans="1:4" x14ac:dyDescent="0.25">
      <c r="A2510" s="190" t="str">
        <f t="shared" si="118"/>
        <v/>
      </c>
      <c r="B2510" s="190" t="str">
        <f t="shared" si="117"/>
        <v/>
      </c>
      <c r="C2510" s="16" t="s">
        <v>192</v>
      </c>
      <c r="D2510" s="37">
        <f t="shared" si="119"/>
        <v>5000</v>
      </c>
    </row>
    <row r="2511" spans="1:4" x14ac:dyDescent="0.25">
      <c r="A2511" s="190" t="str">
        <f t="shared" si="118"/>
        <v/>
      </c>
      <c r="B2511" s="190" t="str">
        <f t="shared" si="117"/>
        <v/>
      </c>
      <c r="C2511" s="16" t="s">
        <v>192</v>
      </c>
      <c r="D2511" s="37">
        <f t="shared" si="119"/>
        <v>5000</v>
      </c>
    </row>
    <row r="2512" spans="1:4" x14ac:dyDescent="0.25">
      <c r="A2512" s="190" t="str">
        <f t="shared" si="118"/>
        <v/>
      </c>
      <c r="B2512" s="190" t="str">
        <f t="shared" si="117"/>
        <v/>
      </c>
      <c r="C2512" s="16" t="s">
        <v>192</v>
      </c>
      <c r="D2512" s="37">
        <f t="shared" si="119"/>
        <v>5000</v>
      </c>
    </row>
    <row r="2513" spans="1:4" x14ac:dyDescent="0.25">
      <c r="A2513" s="190" t="str">
        <f t="shared" si="118"/>
        <v/>
      </c>
      <c r="B2513" s="190" t="str">
        <f t="shared" si="117"/>
        <v/>
      </c>
      <c r="C2513" s="16" t="s">
        <v>192</v>
      </c>
      <c r="D2513" s="37">
        <f t="shared" si="119"/>
        <v>5000</v>
      </c>
    </row>
    <row r="2514" spans="1:4" x14ac:dyDescent="0.25">
      <c r="A2514" s="190" t="str">
        <f t="shared" si="118"/>
        <v/>
      </c>
      <c r="B2514" s="190" t="str">
        <f t="shared" si="117"/>
        <v/>
      </c>
      <c r="C2514" s="16" t="s">
        <v>192</v>
      </c>
      <c r="D2514" s="37">
        <f t="shared" si="119"/>
        <v>5000</v>
      </c>
    </row>
    <row r="2515" spans="1:4" x14ac:dyDescent="0.25">
      <c r="A2515" s="190" t="str">
        <f t="shared" si="118"/>
        <v/>
      </c>
      <c r="B2515" s="190" t="str">
        <f t="shared" si="117"/>
        <v/>
      </c>
      <c r="C2515" s="16" t="s">
        <v>192</v>
      </c>
      <c r="D2515" s="37">
        <f t="shared" si="119"/>
        <v>5000</v>
      </c>
    </row>
    <row r="2516" spans="1:4" x14ac:dyDescent="0.25">
      <c r="A2516" s="190" t="str">
        <f t="shared" si="118"/>
        <v/>
      </c>
      <c r="B2516" s="190" t="str">
        <f t="shared" si="117"/>
        <v/>
      </c>
      <c r="C2516" s="16" t="s">
        <v>192</v>
      </c>
      <c r="D2516" s="37">
        <f t="shared" si="119"/>
        <v>5000</v>
      </c>
    </row>
    <row r="2517" spans="1:4" x14ac:dyDescent="0.25">
      <c r="A2517" s="190" t="str">
        <f t="shared" si="118"/>
        <v/>
      </c>
      <c r="B2517" s="190" t="str">
        <f t="shared" si="117"/>
        <v/>
      </c>
      <c r="C2517" s="16" t="s">
        <v>192</v>
      </c>
      <c r="D2517" s="37">
        <f t="shared" si="119"/>
        <v>5000</v>
      </c>
    </row>
    <row r="2518" spans="1:4" x14ac:dyDescent="0.25">
      <c r="A2518" s="190" t="str">
        <f t="shared" si="118"/>
        <v/>
      </c>
      <c r="B2518" s="190" t="str">
        <f t="shared" si="117"/>
        <v/>
      </c>
      <c r="C2518" s="16" t="s">
        <v>192</v>
      </c>
      <c r="D2518" s="37">
        <f t="shared" si="119"/>
        <v>5000</v>
      </c>
    </row>
    <row r="2519" spans="1:4" x14ac:dyDescent="0.25">
      <c r="A2519" s="190" t="str">
        <f t="shared" si="118"/>
        <v/>
      </c>
      <c r="B2519" s="190" t="str">
        <f t="shared" si="117"/>
        <v/>
      </c>
      <c r="C2519" s="16" t="s">
        <v>192</v>
      </c>
      <c r="D2519" s="37">
        <f t="shared" si="119"/>
        <v>5000</v>
      </c>
    </row>
    <row r="2520" spans="1:4" x14ac:dyDescent="0.25">
      <c r="A2520" s="190" t="str">
        <f t="shared" si="118"/>
        <v/>
      </c>
      <c r="B2520" s="190" t="str">
        <f t="shared" si="117"/>
        <v/>
      </c>
      <c r="C2520" s="16" t="s">
        <v>192</v>
      </c>
      <c r="D2520" s="37">
        <f t="shared" si="119"/>
        <v>5000</v>
      </c>
    </row>
    <row r="2521" spans="1:4" x14ac:dyDescent="0.25">
      <c r="A2521" s="190" t="str">
        <f t="shared" si="118"/>
        <v/>
      </c>
      <c r="B2521" s="190" t="str">
        <f t="shared" si="117"/>
        <v/>
      </c>
      <c r="C2521" s="16" t="s">
        <v>192</v>
      </c>
      <c r="D2521" s="37">
        <f t="shared" si="119"/>
        <v>5000</v>
      </c>
    </row>
    <row r="2522" spans="1:4" x14ac:dyDescent="0.25">
      <c r="A2522" s="190" t="str">
        <f t="shared" si="118"/>
        <v/>
      </c>
      <c r="B2522" s="190" t="str">
        <f t="shared" si="117"/>
        <v/>
      </c>
      <c r="C2522" s="16" t="s">
        <v>192</v>
      </c>
      <c r="D2522" s="37">
        <f t="shared" si="119"/>
        <v>5000</v>
      </c>
    </row>
    <row r="2523" spans="1:4" x14ac:dyDescent="0.25">
      <c r="A2523" s="190" t="str">
        <f t="shared" si="118"/>
        <v/>
      </c>
      <c r="B2523" s="190" t="str">
        <f t="shared" si="117"/>
        <v/>
      </c>
      <c r="C2523" s="16" t="s">
        <v>192</v>
      </c>
      <c r="D2523" s="37">
        <f t="shared" si="119"/>
        <v>5000</v>
      </c>
    </row>
    <row r="2524" spans="1:4" x14ac:dyDescent="0.25">
      <c r="A2524" s="190" t="str">
        <f t="shared" si="118"/>
        <v/>
      </c>
      <c r="B2524" s="190" t="str">
        <f t="shared" si="117"/>
        <v/>
      </c>
      <c r="C2524" s="16" t="s">
        <v>192</v>
      </c>
      <c r="D2524" s="37">
        <f t="shared" si="119"/>
        <v>5000</v>
      </c>
    </row>
    <row r="2525" spans="1:4" x14ac:dyDescent="0.25">
      <c r="A2525" s="190" t="str">
        <f t="shared" si="118"/>
        <v/>
      </c>
      <c r="B2525" s="190" t="str">
        <f t="shared" si="117"/>
        <v/>
      </c>
      <c r="C2525" s="16" t="s">
        <v>192</v>
      </c>
      <c r="D2525" s="37">
        <f t="shared" si="119"/>
        <v>5000</v>
      </c>
    </row>
    <row r="2526" spans="1:4" x14ac:dyDescent="0.25">
      <c r="A2526" s="190" t="str">
        <f t="shared" si="118"/>
        <v/>
      </c>
      <c r="B2526" s="190" t="str">
        <f t="shared" si="117"/>
        <v/>
      </c>
      <c r="C2526" s="16" t="s">
        <v>192</v>
      </c>
      <c r="D2526" s="37">
        <f t="shared" si="119"/>
        <v>5000</v>
      </c>
    </row>
    <row r="2527" spans="1:4" x14ac:dyDescent="0.25">
      <c r="A2527" s="190" t="str">
        <f t="shared" si="118"/>
        <v/>
      </c>
      <c r="B2527" s="190" t="str">
        <f t="shared" si="117"/>
        <v/>
      </c>
      <c r="C2527" s="16" t="s">
        <v>192</v>
      </c>
      <c r="D2527" s="37">
        <f t="shared" si="119"/>
        <v>5000</v>
      </c>
    </row>
    <row r="2528" spans="1:4" x14ac:dyDescent="0.25">
      <c r="A2528" s="190" t="str">
        <f t="shared" si="118"/>
        <v/>
      </c>
      <c r="B2528" s="190" t="str">
        <f t="shared" si="117"/>
        <v/>
      </c>
      <c r="C2528" s="16" t="s">
        <v>192</v>
      </c>
      <c r="D2528" s="37">
        <f t="shared" si="119"/>
        <v>5000</v>
      </c>
    </row>
    <row r="2529" spans="1:4" x14ac:dyDescent="0.25">
      <c r="A2529" s="190" t="str">
        <f t="shared" si="118"/>
        <v/>
      </c>
      <c r="B2529" s="190" t="str">
        <f t="shared" si="117"/>
        <v/>
      </c>
      <c r="C2529" s="16" t="s">
        <v>192</v>
      </c>
      <c r="D2529" s="37">
        <f t="shared" si="119"/>
        <v>5000</v>
      </c>
    </row>
    <row r="2530" spans="1:4" x14ac:dyDescent="0.25">
      <c r="A2530" s="190" t="str">
        <f t="shared" si="118"/>
        <v/>
      </c>
      <c r="B2530" s="190" t="str">
        <f t="shared" si="117"/>
        <v/>
      </c>
      <c r="C2530" s="16" t="s">
        <v>192</v>
      </c>
      <c r="D2530" s="37">
        <f t="shared" si="119"/>
        <v>5000</v>
      </c>
    </row>
    <row r="2531" spans="1:4" x14ac:dyDescent="0.25">
      <c r="A2531" s="190" t="str">
        <f t="shared" si="118"/>
        <v/>
      </c>
      <c r="B2531" s="190" t="str">
        <f t="shared" si="117"/>
        <v/>
      </c>
      <c r="C2531" s="16" t="s">
        <v>192</v>
      </c>
      <c r="D2531" s="37">
        <f t="shared" si="119"/>
        <v>5000</v>
      </c>
    </row>
    <row r="2532" spans="1:4" x14ac:dyDescent="0.25">
      <c r="A2532" s="190" t="str">
        <f t="shared" si="118"/>
        <v/>
      </c>
      <c r="B2532" s="190" t="str">
        <f t="shared" si="117"/>
        <v/>
      </c>
      <c r="C2532" s="16" t="s">
        <v>192</v>
      </c>
      <c r="D2532" s="37">
        <f t="shared" si="119"/>
        <v>5000</v>
      </c>
    </row>
    <row r="2533" spans="1:4" x14ac:dyDescent="0.25">
      <c r="A2533" s="190" t="str">
        <f t="shared" si="118"/>
        <v/>
      </c>
      <c r="B2533" s="190" t="str">
        <f t="shared" si="117"/>
        <v/>
      </c>
      <c r="C2533" s="16" t="s">
        <v>192</v>
      </c>
      <c r="D2533" s="37">
        <f t="shared" si="119"/>
        <v>5000</v>
      </c>
    </row>
    <row r="2534" spans="1:4" x14ac:dyDescent="0.25">
      <c r="A2534" s="190" t="str">
        <f t="shared" si="118"/>
        <v/>
      </c>
      <c r="B2534" s="190" t="str">
        <f t="shared" si="117"/>
        <v/>
      </c>
      <c r="C2534" s="16" t="s">
        <v>192</v>
      </c>
      <c r="D2534" s="37">
        <f t="shared" si="119"/>
        <v>5000</v>
      </c>
    </row>
    <row r="2535" spans="1:4" x14ac:dyDescent="0.25">
      <c r="A2535" s="190" t="str">
        <f t="shared" si="118"/>
        <v/>
      </c>
      <c r="B2535" s="190" t="str">
        <f t="shared" si="117"/>
        <v/>
      </c>
      <c r="C2535" s="16" t="s">
        <v>192</v>
      </c>
      <c r="D2535" s="37">
        <f t="shared" si="119"/>
        <v>5000</v>
      </c>
    </row>
    <row r="2536" spans="1:4" x14ac:dyDescent="0.25">
      <c r="A2536" s="190" t="str">
        <f t="shared" si="118"/>
        <v/>
      </c>
      <c r="B2536" s="190" t="str">
        <f t="shared" si="117"/>
        <v/>
      </c>
      <c r="C2536" s="16" t="s">
        <v>192</v>
      </c>
      <c r="D2536" s="37">
        <f t="shared" si="119"/>
        <v>5000</v>
      </c>
    </row>
    <row r="2537" spans="1:4" x14ac:dyDescent="0.25">
      <c r="A2537" s="190" t="str">
        <f t="shared" si="118"/>
        <v/>
      </c>
      <c r="B2537" s="190" t="str">
        <f t="shared" si="117"/>
        <v/>
      </c>
      <c r="C2537" s="16" t="s">
        <v>192</v>
      </c>
      <c r="D2537" s="37">
        <f t="shared" si="119"/>
        <v>5000</v>
      </c>
    </row>
    <row r="2538" spans="1:4" x14ac:dyDescent="0.25">
      <c r="A2538" s="190" t="str">
        <f t="shared" si="118"/>
        <v/>
      </c>
      <c r="B2538" s="190" t="str">
        <f t="shared" si="117"/>
        <v/>
      </c>
      <c r="C2538" s="16" t="s">
        <v>192</v>
      </c>
      <c r="D2538" s="37">
        <f t="shared" si="119"/>
        <v>5000</v>
      </c>
    </row>
    <row r="2539" spans="1:4" x14ac:dyDescent="0.25">
      <c r="A2539" s="190" t="str">
        <f t="shared" si="118"/>
        <v/>
      </c>
      <c r="B2539" s="190" t="str">
        <f t="shared" si="117"/>
        <v/>
      </c>
      <c r="C2539" s="16" t="s">
        <v>192</v>
      </c>
      <c r="D2539" s="37">
        <f t="shared" si="119"/>
        <v>5000</v>
      </c>
    </row>
    <row r="2540" spans="1:4" x14ac:dyDescent="0.25">
      <c r="A2540" s="190" t="str">
        <f t="shared" si="118"/>
        <v/>
      </c>
      <c r="B2540" s="190" t="str">
        <f t="shared" si="117"/>
        <v/>
      </c>
      <c r="C2540" s="16" t="s">
        <v>192</v>
      </c>
      <c r="D2540" s="37">
        <f t="shared" si="119"/>
        <v>5000</v>
      </c>
    </row>
    <row r="2541" spans="1:4" x14ac:dyDescent="0.25">
      <c r="A2541" s="190" t="str">
        <f t="shared" si="118"/>
        <v/>
      </c>
      <c r="B2541" s="190" t="str">
        <f t="shared" si="117"/>
        <v/>
      </c>
      <c r="C2541" s="16" t="s">
        <v>192</v>
      </c>
      <c r="D2541" s="37">
        <f t="shared" si="119"/>
        <v>5000</v>
      </c>
    </row>
    <row r="2542" spans="1:4" x14ac:dyDescent="0.25">
      <c r="A2542" s="190" t="str">
        <f t="shared" si="118"/>
        <v/>
      </c>
      <c r="B2542" s="190" t="str">
        <f t="shared" si="117"/>
        <v/>
      </c>
      <c r="C2542" s="16" t="s">
        <v>192</v>
      </c>
      <c r="D2542" s="37">
        <f t="shared" si="119"/>
        <v>5000</v>
      </c>
    </row>
    <row r="2543" spans="1:4" x14ac:dyDescent="0.25">
      <c r="A2543" s="190" t="str">
        <f t="shared" si="118"/>
        <v/>
      </c>
      <c r="B2543" s="190" t="str">
        <f t="shared" si="117"/>
        <v/>
      </c>
      <c r="C2543" s="16" t="s">
        <v>192</v>
      </c>
      <c r="D2543" s="37">
        <f t="shared" si="119"/>
        <v>5000</v>
      </c>
    </row>
    <row r="2544" spans="1:4" x14ac:dyDescent="0.25">
      <c r="A2544" s="190" t="str">
        <f t="shared" si="118"/>
        <v/>
      </c>
      <c r="B2544" s="190" t="str">
        <f t="shared" si="117"/>
        <v/>
      </c>
      <c r="C2544" s="16" t="s">
        <v>192</v>
      </c>
      <c r="D2544" s="37">
        <f t="shared" si="119"/>
        <v>5000</v>
      </c>
    </row>
    <row r="2545" spans="1:4" x14ac:dyDescent="0.25">
      <c r="A2545" s="190" t="str">
        <f t="shared" si="118"/>
        <v/>
      </c>
      <c r="B2545" s="190" t="str">
        <f t="shared" si="117"/>
        <v/>
      </c>
      <c r="C2545" s="16" t="s">
        <v>192</v>
      </c>
      <c r="D2545" s="37">
        <f t="shared" si="119"/>
        <v>5000</v>
      </c>
    </row>
    <row r="2546" spans="1:4" x14ac:dyDescent="0.25">
      <c r="A2546" s="190" t="str">
        <f t="shared" si="118"/>
        <v/>
      </c>
      <c r="B2546" s="190" t="str">
        <f t="shared" si="117"/>
        <v/>
      </c>
      <c r="C2546" s="16" t="s">
        <v>192</v>
      </c>
      <c r="D2546" s="37">
        <f t="shared" si="119"/>
        <v>5000</v>
      </c>
    </row>
    <row r="2547" spans="1:4" x14ac:dyDescent="0.25">
      <c r="A2547" s="190" t="str">
        <f t="shared" si="118"/>
        <v/>
      </c>
      <c r="B2547" s="190" t="str">
        <f t="shared" si="117"/>
        <v/>
      </c>
      <c r="C2547" s="16" t="s">
        <v>192</v>
      </c>
      <c r="D2547" s="37">
        <f t="shared" si="119"/>
        <v>5000</v>
      </c>
    </row>
    <row r="2548" spans="1:4" x14ac:dyDescent="0.25">
      <c r="A2548" s="190" t="str">
        <f t="shared" si="118"/>
        <v/>
      </c>
      <c r="B2548" s="190" t="str">
        <f t="shared" si="117"/>
        <v/>
      </c>
      <c r="C2548" s="16" t="s">
        <v>192</v>
      </c>
      <c r="D2548" s="37">
        <f t="shared" si="119"/>
        <v>5000</v>
      </c>
    </row>
    <row r="2549" spans="1:4" x14ac:dyDescent="0.25">
      <c r="A2549" s="190" t="str">
        <f t="shared" si="118"/>
        <v/>
      </c>
      <c r="B2549" s="190" t="str">
        <f t="shared" si="117"/>
        <v/>
      </c>
      <c r="C2549" s="16" t="s">
        <v>192</v>
      </c>
      <c r="D2549" s="37">
        <f t="shared" si="119"/>
        <v>5000</v>
      </c>
    </row>
    <row r="2550" spans="1:4" x14ac:dyDescent="0.25">
      <c r="A2550" s="190" t="str">
        <f t="shared" si="118"/>
        <v/>
      </c>
      <c r="B2550" s="190" t="str">
        <f t="shared" si="117"/>
        <v/>
      </c>
      <c r="C2550" s="16" t="s">
        <v>192</v>
      </c>
      <c r="D2550" s="37">
        <f t="shared" si="119"/>
        <v>5000</v>
      </c>
    </row>
    <row r="2551" spans="1:4" x14ac:dyDescent="0.25">
      <c r="A2551" s="190" t="str">
        <f t="shared" si="118"/>
        <v/>
      </c>
      <c r="B2551" s="190" t="str">
        <f t="shared" si="117"/>
        <v/>
      </c>
      <c r="C2551" s="16" t="s">
        <v>192</v>
      </c>
      <c r="D2551" s="37">
        <f t="shared" si="119"/>
        <v>5000</v>
      </c>
    </row>
    <row r="2552" spans="1:4" x14ac:dyDescent="0.25">
      <c r="A2552" s="190" t="str">
        <f t="shared" si="118"/>
        <v/>
      </c>
      <c r="B2552" s="190" t="str">
        <f t="shared" si="117"/>
        <v/>
      </c>
      <c r="C2552" s="16" t="s">
        <v>192</v>
      </c>
      <c r="D2552" s="37">
        <f t="shared" si="119"/>
        <v>5000</v>
      </c>
    </row>
    <row r="2553" spans="1:4" x14ac:dyDescent="0.25">
      <c r="A2553" s="190" t="str">
        <f t="shared" si="118"/>
        <v/>
      </c>
      <c r="B2553" s="190" t="str">
        <f t="shared" si="117"/>
        <v/>
      </c>
      <c r="C2553" s="16" t="s">
        <v>192</v>
      </c>
      <c r="D2553" s="37">
        <f t="shared" si="119"/>
        <v>5000</v>
      </c>
    </row>
    <row r="2554" spans="1:4" x14ac:dyDescent="0.25">
      <c r="A2554" s="190" t="str">
        <f t="shared" si="118"/>
        <v/>
      </c>
      <c r="B2554" s="190" t="str">
        <f t="shared" si="117"/>
        <v/>
      </c>
      <c r="C2554" s="16" t="s">
        <v>192</v>
      </c>
      <c r="D2554" s="37">
        <f t="shared" si="119"/>
        <v>5000</v>
      </c>
    </row>
    <row r="2555" spans="1:4" x14ac:dyDescent="0.25">
      <c r="A2555" s="190" t="str">
        <f t="shared" si="118"/>
        <v/>
      </c>
      <c r="B2555" s="190" t="str">
        <f t="shared" si="117"/>
        <v/>
      </c>
      <c r="C2555" s="16" t="s">
        <v>192</v>
      </c>
      <c r="D2555" s="37">
        <f t="shared" si="119"/>
        <v>5000</v>
      </c>
    </row>
    <row r="2556" spans="1:4" x14ac:dyDescent="0.25">
      <c r="A2556" s="190" t="str">
        <f t="shared" si="118"/>
        <v/>
      </c>
      <c r="B2556" s="190" t="str">
        <f t="shared" si="117"/>
        <v/>
      </c>
      <c r="C2556" s="16" t="s">
        <v>192</v>
      </c>
      <c r="D2556" s="37">
        <f t="shared" si="119"/>
        <v>5000</v>
      </c>
    </row>
    <row r="2557" spans="1:4" x14ac:dyDescent="0.25">
      <c r="A2557" s="190" t="str">
        <f t="shared" si="118"/>
        <v/>
      </c>
      <c r="B2557" s="190" t="str">
        <f t="shared" si="117"/>
        <v/>
      </c>
      <c r="C2557" s="16" t="s">
        <v>192</v>
      </c>
      <c r="D2557" s="37">
        <f t="shared" si="119"/>
        <v>5000</v>
      </c>
    </row>
    <row r="2558" spans="1:4" x14ac:dyDescent="0.25">
      <c r="A2558" s="190" t="str">
        <f t="shared" si="118"/>
        <v/>
      </c>
      <c r="B2558" s="190" t="str">
        <f t="shared" si="117"/>
        <v/>
      </c>
      <c r="C2558" s="16" t="s">
        <v>192</v>
      </c>
      <c r="D2558" s="37">
        <f t="shared" si="119"/>
        <v>5000</v>
      </c>
    </row>
    <row r="2559" spans="1:4" x14ac:dyDescent="0.25">
      <c r="A2559" s="190" t="str">
        <f t="shared" si="118"/>
        <v/>
      </c>
      <c r="B2559" s="190" t="str">
        <f t="shared" si="117"/>
        <v/>
      </c>
      <c r="C2559" s="16" t="s">
        <v>192</v>
      </c>
      <c r="D2559" s="37">
        <f t="shared" si="119"/>
        <v>5000</v>
      </c>
    </row>
    <row r="2560" spans="1:4" x14ac:dyDescent="0.25">
      <c r="A2560" s="190" t="str">
        <f t="shared" si="118"/>
        <v/>
      </c>
      <c r="B2560" s="190" t="str">
        <f t="shared" si="117"/>
        <v/>
      </c>
      <c r="C2560" s="16" t="s">
        <v>192</v>
      </c>
      <c r="D2560" s="37">
        <f t="shared" si="119"/>
        <v>5000</v>
      </c>
    </row>
    <row r="2561" spans="1:4" x14ac:dyDescent="0.25">
      <c r="A2561" s="190" t="str">
        <f t="shared" si="118"/>
        <v/>
      </c>
      <c r="B2561" s="190" t="str">
        <f t="shared" si="117"/>
        <v/>
      </c>
      <c r="C2561" s="16" t="s">
        <v>192</v>
      </c>
      <c r="D2561" s="37">
        <f t="shared" si="119"/>
        <v>5000</v>
      </c>
    </row>
    <row r="2562" spans="1:4" x14ac:dyDescent="0.25">
      <c r="A2562" s="190" t="str">
        <f t="shared" si="118"/>
        <v/>
      </c>
      <c r="B2562" s="190" t="str">
        <f t="shared" si="117"/>
        <v/>
      </c>
      <c r="C2562" s="16" t="s">
        <v>192</v>
      </c>
      <c r="D2562" s="37">
        <f t="shared" si="119"/>
        <v>5000</v>
      </c>
    </row>
    <row r="2563" spans="1:4" x14ac:dyDescent="0.25">
      <c r="A2563" s="190" t="str">
        <f t="shared" si="118"/>
        <v/>
      </c>
      <c r="B2563" s="190" t="str">
        <f t="shared" si="117"/>
        <v/>
      </c>
      <c r="C2563" s="16" t="s">
        <v>192</v>
      </c>
      <c r="D2563" s="37">
        <f t="shared" si="119"/>
        <v>5000</v>
      </c>
    </row>
    <row r="2564" spans="1:4" x14ac:dyDescent="0.25">
      <c r="A2564" s="190" t="str">
        <f t="shared" si="118"/>
        <v/>
      </c>
      <c r="B2564" s="190" t="str">
        <f t="shared" si="117"/>
        <v/>
      </c>
      <c r="C2564" s="16" t="s">
        <v>192</v>
      </c>
      <c r="D2564" s="37">
        <f t="shared" si="119"/>
        <v>5000</v>
      </c>
    </row>
    <row r="2565" spans="1:4" x14ac:dyDescent="0.25">
      <c r="A2565" s="190" t="str">
        <f t="shared" si="118"/>
        <v/>
      </c>
      <c r="B2565" s="190" t="str">
        <f t="shared" si="117"/>
        <v/>
      </c>
      <c r="C2565" s="16" t="s">
        <v>192</v>
      </c>
      <c r="D2565" s="37">
        <f t="shared" si="119"/>
        <v>5000</v>
      </c>
    </row>
    <row r="2566" spans="1:4" x14ac:dyDescent="0.25">
      <c r="A2566" s="190" t="str">
        <f t="shared" si="118"/>
        <v/>
      </c>
      <c r="B2566" s="190" t="str">
        <f t="shared" si="117"/>
        <v/>
      </c>
      <c r="C2566" s="16" t="s">
        <v>192</v>
      </c>
      <c r="D2566" s="37">
        <f t="shared" si="119"/>
        <v>5000</v>
      </c>
    </row>
    <row r="2567" spans="1:4" x14ac:dyDescent="0.25">
      <c r="A2567" s="190" t="str">
        <f t="shared" si="118"/>
        <v/>
      </c>
      <c r="B2567" s="190" t="str">
        <f t="shared" ref="B2567:B2630" si="120">IF(A2567=1,"JANEIRO",IF(A2567=2,"FEVEREIRO",IF(A2567=3,"MARÇO",IF(A2567=4,"ABRIL",IF(A2567=5,"MAIO",IF(A2567=6,"JUNHO",IF(A2567=7,"JULHO",IF(A2567=8,"AGOSTO",IF(A2567=9,"SETEMBRO",IF(A2567=10,"OUTUBRO",IF(A2567=11,"NOVEMBRO",IF(A2567=12,"DEZEMBRO",""))))))))))))</f>
        <v/>
      </c>
      <c r="C2567" s="16" t="s">
        <v>192</v>
      </c>
      <c r="D2567" s="37">
        <f t="shared" si="119"/>
        <v>5000</v>
      </c>
    </row>
    <row r="2568" spans="1:4" x14ac:dyDescent="0.25">
      <c r="A2568" s="190" t="str">
        <f t="shared" ref="A2568:A2631" si="121">IFERROR(MONTH(C2568),"")</f>
        <v/>
      </c>
      <c r="B2568" s="190" t="str">
        <f t="shared" si="120"/>
        <v/>
      </c>
      <c r="C2568" s="16" t="s">
        <v>192</v>
      </c>
      <c r="D2568" s="37">
        <f t="shared" ref="D2568:D2631" si="122">D2567+F2568</f>
        <v>5000</v>
      </c>
    </row>
    <row r="2569" spans="1:4" x14ac:dyDescent="0.25">
      <c r="A2569" s="190" t="str">
        <f t="shared" si="121"/>
        <v/>
      </c>
      <c r="B2569" s="190" t="str">
        <f t="shared" si="120"/>
        <v/>
      </c>
      <c r="C2569" s="16" t="s">
        <v>192</v>
      </c>
      <c r="D2569" s="37">
        <f t="shared" si="122"/>
        <v>5000</v>
      </c>
    </row>
    <row r="2570" spans="1:4" x14ac:dyDescent="0.25">
      <c r="A2570" s="190" t="str">
        <f t="shared" si="121"/>
        <v/>
      </c>
      <c r="B2570" s="190" t="str">
        <f t="shared" si="120"/>
        <v/>
      </c>
      <c r="C2570" s="16" t="s">
        <v>192</v>
      </c>
      <c r="D2570" s="37">
        <f t="shared" si="122"/>
        <v>5000</v>
      </c>
    </row>
    <row r="2571" spans="1:4" x14ac:dyDescent="0.25">
      <c r="A2571" s="190" t="str">
        <f t="shared" si="121"/>
        <v/>
      </c>
      <c r="B2571" s="190" t="str">
        <f t="shared" si="120"/>
        <v/>
      </c>
      <c r="C2571" s="16" t="s">
        <v>192</v>
      </c>
      <c r="D2571" s="37">
        <f t="shared" si="122"/>
        <v>5000</v>
      </c>
    </row>
    <row r="2572" spans="1:4" x14ac:dyDescent="0.25">
      <c r="A2572" s="190" t="str">
        <f t="shared" si="121"/>
        <v/>
      </c>
      <c r="B2572" s="190" t="str">
        <f t="shared" si="120"/>
        <v/>
      </c>
      <c r="C2572" s="16" t="s">
        <v>192</v>
      </c>
      <c r="D2572" s="37">
        <f t="shared" si="122"/>
        <v>5000</v>
      </c>
    </row>
    <row r="2573" spans="1:4" x14ac:dyDescent="0.25">
      <c r="A2573" s="190" t="str">
        <f t="shared" si="121"/>
        <v/>
      </c>
      <c r="B2573" s="190" t="str">
        <f t="shared" si="120"/>
        <v/>
      </c>
      <c r="C2573" s="16" t="s">
        <v>192</v>
      </c>
      <c r="D2573" s="37">
        <f t="shared" si="122"/>
        <v>5000</v>
      </c>
    </row>
    <row r="2574" spans="1:4" x14ac:dyDescent="0.25">
      <c r="A2574" s="190" t="str">
        <f t="shared" si="121"/>
        <v/>
      </c>
      <c r="B2574" s="190" t="str">
        <f t="shared" si="120"/>
        <v/>
      </c>
      <c r="C2574" s="16" t="s">
        <v>192</v>
      </c>
      <c r="D2574" s="37">
        <f t="shared" si="122"/>
        <v>5000</v>
      </c>
    </row>
    <row r="2575" spans="1:4" x14ac:dyDescent="0.25">
      <c r="A2575" s="190" t="str">
        <f t="shared" si="121"/>
        <v/>
      </c>
      <c r="B2575" s="190" t="str">
        <f t="shared" si="120"/>
        <v/>
      </c>
      <c r="C2575" s="16" t="s">
        <v>192</v>
      </c>
      <c r="D2575" s="37">
        <f t="shared" si="122"/>
        <v>5000</v>
      </c>
    </row>
    <row r="2576" spans="1:4" x14ac:dyDescent="0.25">
      <c r="A2576" s="190" t="str">
        <f t="shared" si="121"/>
        <v/>
      </c>
      <c r="B2576" s="190" t="str">
        <f t="shared" si="120"/>
        <v/>
      </c>
      <c r="C2576" s="16" t="s">
        <v>192</v>
      </c>
      <c r="D2576" s="37">
        <f t="shared" si="122"/>
        <v>5000</v>
      </c>
    </row>
    <row r="2577" spans="1:4" x14ac:dyDescent="0.25">
      <c r="A2577" s="190" t="str">
        <f t="shared" si="121"/>
        <v/>
      </c>
      <c r="B2577" s="190" t="str">
        <f t="shared" si="120"/>
        <v/>
      </c>
      <c r="C2577" s="16" t="s">
        <v>192</v>
      </c>
      <c r="D2577" s="37">
        <f t="shared" si="122"/>
        <v>5000</v>
      </c>
    </row>
    <row r="2578" spans="1:4" x14ac:dyDescent="0.25">
      <c r="A2578" s="190" t="str">
        <f t="shared" si="121"/>
        <v/>
      </c>
      <c r="B2578" s="190" t="str">
        <f t="shared" si="120"/>
        <v/>
      </c>
      <c r="C2578" s="16" t="s">
        <v>192</v>
      </c>
      <c r="D2578" s="37">
        <f t="shared" si="122"/>
        <v>5000</v>
      </c>
    </row>
    <row r="2579" spans="1:4" x14ac:dyDescent="0.25">
      <c r="A2579" s="190" t="str">
        <f t="shared" si="121"/>
        <v/>
      </c>
      <c r="B2579" s="190" t="str">
        <f t="shared" si="120"/>
        <v/>
      </c>
      <c r="C2579" s="16" t="s">
        <v>192</v>
      </c>
      <c r="D2579" s="37">
        <f t="shared" si="122"/>
        <v>5000</v>
      </c>
    </row>
    <row r="2580" spans="1:4" x14ac:dyDescent="0.25">
      <c r="A2580" s="190" t="str">
        <f t="shared" si="121"/>
        <v/>
      </c>
      <c r="B2580" s="190" t="str">
        <f t="shared" si="120"/>
        <v/>
      </c>
      <c r="C2580" s="16" t="s">
        <v>192</v>
      </c>
      <c r="D2580" s="37">
        <f t="shared" si="122"/>
        <v>5000</v>
      </c>
    </row>
    <row r="2581" spans="1:4" x14ac:dyDescent="0.25">
      <c r="A2581" s="190" t="str">
        <f t="shared" si="121"/>
        <v/>
      </c>
      <c r="B2581" s="190" t="str">
        <f t="shared" si="120"/>
        <v/>
      </c>
      <c r="C2581" s="16" t="s">
        <v>192</v>
      </c>
      <c r="D2581" s="37">
        <f t="shared" si="122"/>
        <v>5000</v>
      </c>
    </row>
    <row r="2582" spans="1:4" x14ac:dyDescent="0.25">
      <c r="A2582" s="190" t="str">
        <f t="shared" si="121"/>
        <v/>
      </c>
      <c r="B2582" s="190" t="str">
        <f t="shared" si="120"/>
        <v/>
      </c>
      <c r="C2582" s="16" t="s">
        <v>192</v>
      </c>
      <c r="D2582" s="37">
        <f t="shared" si="122"/>
        <v>5000</v>
      </c>
    </row>
    <row r="2583" spans="1:4" x14ac:dyDescent="0.25">
      <c r="A2583" s="190" t="str">
        <f t="shared" si="121"/>
        <v/>
      </c>
      <c r="B2583" s="190" t="str">
        <f t="shared" si="120"/>
        <v/>
      </c>
      <c r="C2583" s="16" t="s">
        <v>192</v>
      </c>
      <c r="D2583" s="37">
        <f t="shared" si="122"/>
        <v>5000</v>
      </c>
    </row>
    <row r="2584" spans="1:4" x14ac:dyDescent="0.25">
      <c r="A2584" s="190" t="str">
        <f t="shared" si="121"/>
        <v/>
      </c>
      <c r="B2584" s="190" t="str">
        <f t="shared" si="120"/>
        <v/>
      </c>
      <c r="C2584" s="16" t="s">
        <v>192</v>
      </c>
      <c r="D2584" s="37">
        <f t="shared" si="122"/>
        <v>5000</v>
      </c>
    </row>
    <row r="2585" spans="1:4" x14ac:dyDescent="0.25">
      <c r="A2585" s="190" t="str">
        <f t="shared" si="121"/>
        <v/>
      </c>
      <c r="B2585" s="190" t="str">
        <f t="shared" si="120"/>
        <v/>
      </c>
      <c r="C2585" s="16" t="s">
        <v>192</v>
      </c>
      <c r="D2585" s="37">
        <f t="shared" si="122"/>
        <v>5000</v>
      </c>
    </row>
    <row r="2586" spans="1:4" x14ac:dyDescent="0.25">
      <c r="A2586" s="190" t="str">
        <f t="shared" si="121"/>
        <v/>
      </c>
      <c r="B2586" s="190" t="str">
        <f t="shared" si="120"/>
        <v/>
      </c>
      <c r="C2586" s="16" t="s">
        <v>192</v>
      </c>
      <c r="D2586" s="37">
        <f t="shared" si="122"/>
        <v>5000</v>
      </c>
    </row>
    <row r="2587" spans="1:4" x14ac:dyDescent="0.25">
      <c r="A2587" s="190" t="str">
        <f t="shared" si="121"/>
        <v/>
      </c>
      <c r="B2587" s="190" t="str">
        <f t="shared" si="120"/>
        <v/>
      </c>
      <c r="C2587" s="16" t="s">
        <v>192</v>
      </c>
      <c r="D2587" s="37">
        <f t="shared" si="122"/>
        <v>5000</v>
      </c>
    </row>
    <row r="2588" spans="1:4" x14ac:dyDescent="0.25">
      <c r="A2588" s="190" t="str">
        <f t="shared" si="121"/>
        <v/>
      </c>
      <c r="B2588" s="190" t="str">
        <f t="shared" si="120"/>
        <v/>
      </c>
      <c r="C2588" s="16" t="s">
        <v>192</v>
      </c>
      <c r="D2588" s="37">
        <f t="shared" si="122"/>
        <v>5000</v>
      </c>
    </row>
    <row r="2589" spans="1:4" x14ac:dyDescent="0.25">
      <c r="A2589" s="190" t="str">
        <f t="shared" si="121"/>
        <v/>
      </c>
      <c r="B2589" s="190" t="str">
        <f t="shared" si="120"/>
        <v/>
      </c>
      <c r="C2589" s="16" t="s">
        <v>192</v>
      </c>
      <c r="D2589" s="37">
        <f t="shared" si="122"/>
        <v>5000</v>
      </c>
    </row>
    <row r="2590" spans="1:4" x14ac:dyDescent="0.25">
      <c r="A2590" s="190" t="str">
        <f t="shared" si="121"/>
        <v/>
      </c>
      <c r="B2590" s="190" t="str">
        <f t="shared" si="120"/>
        <v/>
      </c>
      <c r="C2590" s="16" t="s">
        <v>192</v>
      </c>
      <c r="D2590" s="37">
        <f t="shared" si="122"/>
        <v>5000</v>
      </c>
    </row>
    <row r="2591" spans="1:4" x14ac:dyDescent="0.25">
      <c r="A2591" s="190" t="str">
        <f t="shared" si="121"/>
        <v/>
      </c>
      <c r="B2591" s="190" t="str">
        <f t="shared" si="120"/>
        <v/>
      </c>
      <c r="C2591" s="16" t="s">
        <v>192</v>
      </c>
      <c r="D2591" s="37">
        <f t="shared" si="122"/>
        <v>5000</v>
      </c>
    </row>
    <row r="2592" spans="1:4" x14ac:dyDescent="0.25">
      <c r="A2592" s="190" t="str">
        <f t="shared" si="121"/>
        <v/>
      </c>
      <c r="B2592" s="190" t="str">
        <f t="shared" si="120"/>
        <v/>
      </c>
      <c r="C2592" s="16" t="s">
        <v>192</v>
      </c>
      <c r="D2592" s="37">
        <f t="shared" si="122"/>
        <v>5000</v>
      </c>
    </row>
    <row r="2593" spans="1:4" x14ac:dyDescent="0.25">
      <c r="A2593" s="190" t="str">
        <f t="shared" si="121"/>
        <v/>
      </c>
      <c r="B2593" s="190" t="str">
        <f t="shared" si="120"/>
        <v/>
      </c>
      <c r="C2593" s="16" t="s">
        <v>192</v>
      </c>
      <c r="D2593" s="37">
        <f t="shared" si="122"/>
        <v>5000</v>
      </c>
    </row>
    <row r="2594" spans="1:4" x14ac:dyDescent="0.25">
      <c r="A2594" s="190" t="str">
        <f t="shared" si="121"/>
        <v/>
      </c>
      <c r="B2594" s="190" t="str">
        <f t="shared" si="120"/>
        <v/>
      </c>
      <c r="C2594" s="16" t="s">
        <v>192</v>
      </c>
      <c r="D2594" s="37">
        <f t="shared" si="122"/>
        <v>5000</v>
      </c>
    </row>
    <row r="2595" spans="1:4" x14ac:dyDescent="0.25">
      <c r="A2595" s="190" t="str">
        <f t="shared" si="121"/>
        <v/>
      </c>
      <c r="B2595" s="190" t="str">
        <f t="shared" si="120"/>
        <v/>
      </c>
      <c r="C2595" s="16" t="s">
        <v>192</v>
      </c>
      <c r="D2595" s="37">
        <f t="shared" si="122"/>
        <v>5000</v>
      </c>
    </row>
    <row r="2596" spans="1:4" x14ac:dyDescent="0.25">
      <c r="A2596" s="190" t="str">
        <f t="shared" si="121"/>
        <v/>
      </c>
      <c r="B2596" s="190" t="str">
        <f t="shared" si="120"/>
        <v/>
      </c>
      <c r="C2596" s="16" t="s">
        <v>192</v>
      </c>
      <c r="D2596" s="37">
        <f t="shared" si="122"/>
        <v>5000</v>
      </c>
    </row>
    <row r="2597" spans="1:4" x14ac:dyDescent="0.25">
      <c r="A2597" s="190" t="str">
        <f t="shared" si="121"/>
        <v/>
      </c>
      <c r="B2597" s="190" t="str">
        <f t="shared" si="120"/>
        <v/>
      </c>
      <c r="C2597" s="16" t="s">
        <v>192</v>
      </c>
      <c r="D2597" s="37">
        <f t="shared" si="122"/>
        <v>5000</v>
      </c>
    </row>
    <row r="2598" spans="1:4" x14ac:dyDescent="0.25">
      <c r="A2598" s="190" t="str">
        <f t="shared" si="121"/>
        <v/>
      </c>
      <c r="B2598" s="190" t="str">
        <f t="shared" si="120"/>
        <v/>
      </c>
      <c r="C2598" s="16" t="s">
        <v>192</v>
      </c>
      <c r="D2598" s="37">
        <f t="shared" si="122"/>
        <v>5000</v>
      </c>
    </row>
    <row r="2599" spans="1:4" x14ac:dyDescent="0.25">
      <c r="A2599" s="190" t="str">
        <f t="shared" si="121"/>
        <v/>
      </c>
      <c r="B2599" s="190" t="str">
        <f t="shared" si="120"/>
        <v/>
      </c>
      <c r="C2599" s="16" t="s">
        <v>192</v>
      </c>
      <c r="D2599" s="37">
        <f t="shared" si="122"/>
        <v>5000</v>
      </c>
    </row>
    <row r="2600" spans="1:4" x14ac:dyDescent="0.25">
      <c r="A2600" s="190" t="str">
        <f t="shared" si="121"/>
        <v/>
      </c>
      <c r="B2600" s="190" t="str">
        <f t="shared" si="120"/>
        <v/>
      </c>
      <c r="C2600" s="16" t="s">
        <v>192</v>
      </c>
      <c r="D2600" s="37">
        <f t="shared" si="122"/>
        <v>5000</v>
      </c>
    </row>
    <row r="2601" spans="1:4" x14ac:dyDescent="0.25">
      <c r="A2601" s="190" t="str">
        <f t="shared" si="121"/>
        <v/>
      </c>
      <c r="B2601" s="190" t="str">
        <f t="shared" si="120"/>
        <v/>
      </c>
      <c r="C2601" s="16" t="s">
        <v>192</v>
      </c>
      <c r="D2601" s="37">
        <f t="shared" si="122"/>
        <v>5000</v>
      </c>
    </row>
    <row r="2602" spans="1:4" x14ac:dyDescent="0.25">
      <c r="A2602" s="190" t="str">
        <f t="shared" si="121"/>
        <v/>
      </c>
      <c r="B2602" s="190" t="str">
        <f t="shared" si="120"/>
        <v/>
      </c>
      <c r="C2602" s="16" t="s">
        <v>192</v>
      </c>
      <c r="D2602" s="37">
        <f t="shared" si="122"/>
        <v>5000</v>
      </c>
    </row>
    <row r="2603" spans="1:4" x14ac:dyDescent="0.25">
      <c r="A2603" s="190" t="str">
        <f t="shared" si="121"/>
        <v/>
      </c>
      <c r="B2603" s="190" t="str">
        <f t="shared" si="120"/>
        <v/>
      </c>
      <c r="C2603" s="16" t="s">
        <v>192</v>
      </c>
      <c r="D2603" s="37">
        <f t="shared" si="122"/>
        <v>5000</v>
      </c>
    </row>
    <row r="2604" spans="1:4" x14ac:dyDescent="0.25">
      <c r="A2604" s="190" t="str">
        <f t="shared" si="121"/>
        <v/>
      </c>
      <c r="B2604" s="190" t="str">
        <f t="shared" si="120"/>
        <v/>
      </c>
      <c r="C2604" s="16" t="s">
        <v>192</v>
      </c>
      <c r="D2604" s="37">
        <f t="shared" si="122"/>
        <v>5000</v>
      </c>
    </row>
    <row r="2605" spans="1:4" x14ac:dyDescent="0.25">
      <c r="A2605" s="190" t="str">
        <f t="shared" si="121"/>
        <v/>
      </c>
      <c r="B2605" s="190" t="str">
        <f t="shared" si="120"/>
        <v/>
      </c>
      <c r="C2605" s="16" t="s">
        <v>192</v>
      </c>
      <c r="D2605" s="37">
        <f t="shared" si="122"/>
        <v>5000</v>
      </c>
    </row>
    <row r="2606" spans="1:4" x14ac:dyDescent="0.25">
      <c r="A2606" s="190" t="str">
        <f t="shared" si="121"/>
        <v/>
      </c>
      <c r="B2606" s="190" t="str">
        <f t="shared" si="120"/>
        <v/>
      </c>
      <c r="C2606" s="16" t="s">
        <v>192</v>
      </c>
      <c r="D2606" s="37">
        <f t="shared" si="122"/>
        <v>5000</v>
      </c>
    </row>
    <row r="2607" spans="1:4" x14ac:dyDescent="0.25">
      <c r="A2607" s="190" t="str">
        <f t="shared" si="121"/>
        <v/>
      </c>
      <c r="B2607" s="190" t="str">
        <f t="shared" si="120"/>
        <v/>
      </c>
      <c r="C2607" s="16" t="s">
        <v>192</v>
      </c>
      <c r="D2607" s="37">
        <f t="shared" si="122"/>
        <v>5000</v>
      </c>
    </row>
    <row r="2608" spans="1:4" x14ac:dyDescent="0.25">
      <c r="A2608" s="190" t="str">
        <f t="shared" si="121"/>
        <v/>
      </c>
      <c r="B2608" s="190" t="str">
        <f t="shared" si="120"/>
        <v/>
      </c>
      <c r="C2608" s="16" t="s">
        <v>192</v>
      </c>
      <c r="D2608" s="37">
        <f t="shared" si="122"/>
        <v>5000</v>
      </c>
    </row>
    <row r="2609" spans="1:4" x14ac:dyDescent="0.25">
      <c r="A2609" s="190" t="str">
        <f t="shared" si="121"/>
        <v/>
      </c>
      <c r="B2609" s="190" t="str">
        <f t="shared" si="120"/>
        <v/>
      </c>
      <c r="C2609" s="16" t="s">
        <v>192</v>
      </c>
      <c r="D2609" s="37">
        <f t="shared" si="122"/>
        <v>5000</v>
      </c>
    </row>
    <row r="2610" spans="1:4" x14ac:dyDescent="0.25">
      <c r="A2610" s="190" t="str">
        <f t="shared" si="121"/>
        <v/>
      </c>
      <c r="B2610" s="190" t="str">
        <f t="shared" si="120"/>
        <v/>
      </c>
      <c r="C2610" s="16" t="s">
        <v>192</v>
      </c>
      <c r="D2610" s="37">
        <f t="shared" si="122"/>
        <v>5000</v>
      </c>
    </row>
    <row r="2611" spans="1:4" x14ac:dyDescent="0.25">
      <c r="A2611" s="190" t="str">
        <f t="shared" si="121"/>
        <v/>
      </c>
      <c r="B2611" s="190" t="str">
        <f t="shared" si="120"/>
        <v/>
      </c>
      <c r="C2611" s="16" t="s">
        <v>192</v>
      </c>
      <c r="D2611" s="37">
        <f t="shared" si="122"/>
        <v>5000</v>
      </c>
    </row>
    <row r="2612" spans="1:4" x14ac:dyDescent="0.25">
      <c r="A2612" s="190" t="str">
        <f t="shared" si="121"/>
        <v/>
      </c>
      <c r="B2612" s="190" t="str">
        <f t="shared" si="120"/>
        <v/>
      </c>
      <c r="C2612" s="16" t="s">
        <v>192</v>
      </c>
      <c r="D2612" s="37">
        <f t="shared" si="122"/>
        <v>5000</v>
      </c>
    </row>
    <row r="2613" spans="1:4" x14ac:dyDescent="0.25">
      <c r="A2613" s="190" t="str">
        <f t="shared" si="121"/>
        <v/>
      </c>
      <c r="B2613" s="190" t="str">
        <f t="shared" si="120"/>
        <v/>
      </c>
      <c r="C2613" s="16" t="s">
        <v>192</v>
      </c>
      <c r="D2613" s="37">
        <f t="shared" si="122"/>
        <v>5000</v>
      </c>
    </row>
    <row r="2614" spans="1:4" x14ac:dyDescent="0.25">
      <c r="A2614" s="190" t="str">
        <f t="shared" si="121"/>
        <v/>
      </c>
      <c r="B2614" s="190" t="str">
        <f t="shared" si="120"/>
        <v/>
      </c>
      <c r="C2614" s="16" t="s">
        <v>192</v>
      </c>
      <c r="D2614" s="37">
        <f t="shared" si="122"/>
        <v>5000</v>
      </c>
    </row>
    <row r="2615" spans="1:4" x14ac:dyDescent="0.25">
      <c r="A2615" s="190" t="str">
        <f t="shared" si="121"/>
        <v/>
      </c>
      <c r="B2615" s="190" t="str">
        <f t="shared" si="120"/>
        <v/>
      </c>
      <c r="C2615" s="16" t="s">
        <v>192</v>
      </c>
      <c r="D2615" s="37">
        <f t="shared" si="122"/>
        <v>5000</v>
      </c>
    </row>
    <row r="2616" spans="1:4" x14ac:dyDescent="0.25">
      <c r="A2616" s="190" t="str">
        <f t="shared" si="121"/>
        <v/>
      </c>
      <c r="B2616" s="190" t="str">
        <f t="shared" si="120"/>
        <v/>
      </c>
      <c r="C2616" s="16" t="s">
        <v>192</v>
      </c>
      <c r="D2616" s="37">
        <f t="shared" si="122"/>
        <v>5000</v>
      </c>
    </row>
    <row r="2617" spans="1:4" x14ac:dyDescent="0.25">
      <c r="A2617" s="190" t="str">
        <f t="shared" si="121"/>
        <v/>
      </c>
      <c r="B2617" s="190" t="str">
        <f t="shared" si="120"/>
        <v/>
      </c>
      <c r="C2617" s="16" t="s">
        <v>192</v>
      </c>
      <c r="D2617" s="37">
        <f t="shared" si="122"/>
        <v>5000</v>
      </c>
    </row>
    <row r="2618" spans="1:4" x14ac:dyDescent="0.25">
      <c r="A2618" s="190" t="str">
        <f t="shared" si="121"/>
        <v/>
      </c>
      <c r="B2618" s="190" t="str">
        <f t="shared" si="120"/>
        <v/>
      </c>
      <c r="C2618" s="16" t="s">
        <v>192</v>
      </c>
      <c r="D2618" s="37">
        <f t="shared" si="122"/>
        <v>5000</v>
      </c>
    </row>
    <row r="2619" spans="1:4" x14ac:dyDescent="0.25">
      <c r="A2619" s="190" t="str">
        <f t="shared" si="121"/>
        <v/>
      </c>
      <c r="B2619" s="190" t="str">
        <f t="shared" si="120"/>
        <v/>
      </c>
      <c r="C2619" s="16" t="s">
        <v>192</v>
      </c>
      <c r="D2619" s="37">
        <f t="shared" si="122"/>
        <v>5000</v>
      </c>
    </row>
    <row r="2620" spans="1:4" x14ac:dyDescent="0.25">
      <c r="A2620" s="190" t="str">
        <f t="shared" si="121"/>
        <v/>
      </c>
      <c r="B2620" s="190" t="str">
        <f t="shared" si="120"/>
        <v/>
      </c>
      <c r="C2620" s="16" t="s">
        <v>192</v>
      </c>
      <c r="D2620" s="37">
        <f t="shared" si="122"/>
        <v>5000</v>
      </c>
    </row>
    <row r="2621" spans="1:4" x14ac:dyDescent="0.25">
      <c r="A2621" s="190" t="str">
        <f t="shared" si="121"/>
        <v/>
      </c>
      <c r="B2621" s="190" t="str">
        <f t="shared" si="120"/>
        <v/>
      </c>
      <c r="C2621" s="16" t="s">
        <v>192</v>
      </c>
      <c r="D2621" s="37">
        <f t="shared" si="122"/>
        <v>5000</v>
      </c>
    </row>
    <row r="2622" spans="1:4" x14ac:dyDescent="0.25">
      <c r="A2622" s="190" t="str">
        <f t="shared" si="121"/>
        <v/>
      </c>
      <c r="B2622" s="190" t="str">
        <f t="shared" si="120"/>
        <v/>
      </c>
      <c r="C2622" s="16" t="s">
        <v>192</v>
      </c>
      <c r="D2622" s="37">
        <f t="shared" si="122"/>
        <v>5000</v>
      </c>
    </row>
    <row r="2623" spans="1:4" x14ac:dyDescent="0.25">
      <c r="A2623" s="190" t="str">
        <f t="shared" si="121"/>
        <v/>
      </c>
      <c r="B2623" s="190" t="str">
        <f t="shared" si="120"/>
        <v/>
      </c>
      <c r="C2623" s="16" t="s">
        <v>192</v>
      </c>
      <c r="D2623" s="37">
        <f t="shared" si="122"/>
        <v>5000</v>
      </c>
    </row>
    <row r="2624" spans="1:4" x14ac:dyDescent="0.25">
      <c r="A2624" s="190" t="str">
        <f t="shared" si="121"/>
        <v/>
      </c>
      <c r="B2624" s="190" t="str">
        <f t="shared" si="120"/>
        <v/>
      </c>
      <c r="C2624" s="16" t="s">
        <v>192</v>
      </c>
      <c r="D2624" s="37">
        <f t="shared" si="122"/>
        <v>5000</v>
      </c>
    </row>
    <row r="2625" spans="1:4" x14ac:dyDescent="0.25">
      <c r="A2625" s="190" t="str">
        <f t="shared" si="121"/>
        <v/>
      </c>
      <c r="B2625" s="190" t="str">
        <f t="shared" si="120"/>
        <v/>
      </c>
      <c r="C2625" s="16" t="s">
        <v>192</v>
      </c>
      <c r="D2625" s="37">
        <f t="shared" si="122"/>
        <v>5000</v>
      </c>
    </row>
    <row r="2626" spans="1:4" x14ac:dyDescent="0.25">
      <c r="A2626" s="190" t="str">
        <f t="shared" si="121"/>
        <v/>
      </c>
      <c r="B2626" s="190" t="str">
        <f t="shared" si="120"/>
        <v/>
      </c>
      <c r="C2626" s="16" t="s">
        <v>192</v>
      </c>
      <c r="D2626" s="37">
        <f t="shared" si="122"/>
        <v>5000</v>
      </c>
    </row>
    <row r="2627" spans="1:4" x14ac:dyDescent="0.25">
      <c r="A2627" s="190" t="str">
        <f t="shared" si="121"/>
        <v/>
      </c>
      <c r="B2627" s="190" t="str">
        <f t="shared" si="120"/>
        <v/>
      </c>
      <c r="C2627" s="16" t="s">
        <v>192</v>
      </c>
      <c r="D2627" s="37">
        <f t="shared" si="122"/>
        <v>5000</v>
      </c>
    </row>
    <row r="2628" spans="1:4" x14ac:dyDescent="0.25">
      <c r="A2628" s="190" t="str">
        <f t="shared" si="121"/>
        <v/>
      </c>
      <c r="B2628" s="190" t="str">
        <f t="shared" si="120"/>
        <v/>
      </c>
      <c r="C2628" s="16" t="s">
        <v>192</v>
      </c>
      <c r="D2628" s="37">
        <f t="shared" si="122"/>
        <v>5000</v>
      </c>
    </row>
    <row r="2629" spans="1:4" x14ac:dyDescent="0.25">
      <c r="A2629" s="190" t="str">
        <f t="shared" si="121"/>
        <v/>
      </c>
      <c r="B2629" s="190" t="str">
        <f t="shared" si="120"/>
        <v/>
      </c>
      <c r="C2629" s="16" t="s">
        <v>192</v>
      </c>
      <c r="D2629" s="37">
        <f t="shared" si="122"/>
        <v>5000</v>
      </c>
    </row>
    <row r="2630" spans="1:4" x14ac:dyDescent="0.25">
      <c r="A2630" s="190" t="str">
        <f t="shared" si="121"/>
        <v/>
      </c>
      <c r="B2630" s="190" t="str">
        <f t="shared" si="120"/>
        <v/>
      </c>
      <c r="C2630" s="16" t="s">
        <v>192</v>
      </c>
      <c r="D2630" s="37">
        <f t="shared" si="122"/>
        <v>5000</v>
      </c>
    </row>
    <row r="2631" spans="1:4" x14ac:dyDescent="0.25">
      <c r="A2631" s="190" t="str">
        <f t="shared" si="121"/>
        <v/>
      </c>
      <c r="B2631" s="190" t="str">
        <f t="shared" ref="B2631:B2694" si="123">IF(A2631=1,"JANEIRO",IF(A2631=2,"FEVEREIRO",IF(A2631=3,"MARÇO",IF(A2631=4,"ABRIL",IF(A2631=5,"MAIO",IF(A2631=6,"JUNHO",IF(A2631=7,"JULHO",IF(A2631=8,"AGOSTO",IF(A2631=9,"SETEMBRO",IF(A2631=10,"OUTUBRO",IF(A2631=11,"NOVEMBRO",IF(A2631=12,"DEZEMBRO",""))))))))))))</f>
        <v/>
      </c>
      <c r="C2631" s="16" t="s">
        <v>192</v>
      </c>
      <c r="D2631" s="37">
        <f t="shared" si="122"/>
        <v>5000</v>
      </c>
    </row>
    <row r="2632" spans="1:4" x14ac:dyDescent="0.25">
      <c r="A2632" s="190" t="str">
        <f t="shared" ref="A2632:A2695" si="124">IFERROR(MONTH(C2632),"")</f>
        <v/>
      </c>
      <c r="B2632" s="190" t="str">
        <f t="shared" si="123"/>
        <v/>
      </c>
      <c r="C2632" s="16" t="s">
        <v>192</v>
      </c>
      <c r="D2632" s="37">
        <f t="shared" ref="D2632:D2695" si="125">D2631+F2632</f>
        <v>5000</v>
      </c>
    </row>
    <row r="2633" spans="1:4" x14ac:dyDescent="0.25">
      <c r="A2633" s="190" t="str">
        <f t="shared" si="124"/>
        <v/>
      </c>
      <c r="B2633" s="190" t="str">
        <f t="shared" si="123"/>
        <v/>
      </c>
      <c r="C2633" s="16" t="s">
        <v>192</v>
      </c>
      <c r="D2633" s="37">
        <f t="shared" si="125"/>
        <v>5000</v>
      </c>
    </row>
    <row r="2634" spans="1:4" x14ac:dyDescent="0.25">
      <c r="A2634" s="190" t="str">
        <f t="shared" si="124"/>
        <v/>
      </c>
      <c r="B2634" s="190" t="str">
        <f t="shared" si="123"/>
        <v/>
      </c>
      <c r="C2634" s="16" t="s">
        <v>192</v>
      </c>
      <c r="D2634" s="37">
        <f t="shared" si="125"/>
        <v>5000</v>
      </c>
    </row>
    <row r="2635" spans="1:4" x14ac:dyDescent="0.25">
      <c r="A2635" s="190" t="str">
        <f t="shared" si="124"/>
        <v/>
      </c>
      <c r="B2635" s="190" t="str">
        <f t="shared" si="123"/>
        <v/>
      </c>
      <c r="C2635" s="16" t="s">
        <v>192</v>
      </c>
      <c r="D2635" s="37">
        <f t="shared" si="125"/>
        <v>5000</v>
      </c>
    </row>
    <row r="2636" spans="1:4" x14ac:dyDescent="0.25">
      <c r="A2636" s="190" t="str">
        <f t="shared" si="124"/>
        <v/>
      </c>
      <c r="B2636" s="190" t="str">
        <f t="shared" si="123"/>
        <v/>
      </c>
      <c r="C2636" s="16" t="s">
        <v>192</v>
      </c>
      <c r="D2636" s="37">
        <f t="shared" si="125"/>
        <v>5000</v>
      </c>
    </row>
    <row r="2637" spans="1:4" x14ac:dyDescent="0.25">
      <c r="A2637" s="190" t="str">
        <f t="shared" si="124"/>
        <v/>
      </c>
      <c r="B2637" s="190" t="str">
        <f t="shared" si="123"/>
        <v/>
      </c>
      <c r="C2637" s="16" t="s">
        <v>192</v>
      </c>
      <c r="D2637" s="37">
        <f t="shared" si="125"/>
        <v>5000</v>
      </c>
    </row>
    <row r="2638" spans="1:4" x14ac:dyDescent="0.25">
      <c r="A2638" s="190" t="str">
        <f t="shared" si="124"/>
        <v/>
      </c>
      <c r="B2638" s="190" t="str">
        <f t="shared" si="123"/>
        <v/>
      </c>
      <c r="C2638" s="16" t="s">
        <v>192</v>
      </c>
      <c r="D2638" s="37">
        <f t="shared" si="125"/>
        <v>5000</v>
      </c>
    </row>
    <row r="2639" spans="1:4" x14ac:dyDescent="0.25">
      <c r="A2639" s="190" t="str">
        <f t="shared" si="124"/>
        <v/>
      </c>
      <c r="B2639" s="190" t="str">
        <f t="shared" si="123"/>
        <v/>
      </c>
      <c r="C2639" s="16" t="s">
        <v>192</v>
      </c>
      <c r="D2639" s="37">
        <f t="shared" si="125"/>
        <v>5000</v>
      </c>
    </row>
    <row r="2640" spans="1:4" x14ac:dyDescent="0.25">
      <c r="A2640" s="190" t="str">
        <f t="shared" si="124"/>
        <v/>
      </c>
      <c r="B2640" s="190" t="str">
        <f t="shared" si="123"/>
        <v/>
      </c>
      <c r="C2640" s="16" t="s">
        <v>192</v>
      </c>
      <c r="D2640" s="37">
        <f t="shared" si="125"/>
        <v>5000</v>
      </c>
    </row>
    <row r="2641" spans="1:4" x14ac:dyDescent="0.25">
      <c r="A2641" s="190" t="str">
        <f t="shared" si="124"/>
        <v/>
      </c>
      <c r="B2641" s="190" t="str">
        <f t="shared" si="123"/>
        <v/>
      </c>
      <c r="C2641" s="16" t="s">
        <v>192</v>
      </c>
      <c r="D2641" s="37">
        <f t="shared" si="125"/>
        <v>5000</v>
      </c>
    </row>
    <row r="2642" spans="1:4" x14ac:dyDescent="0.25">
      <c r="A2642" s="190" t="str">
        <f t="shared" si="124"/>
        <v/>
      </c>
      <c r="B2642" s="190" t="str">
        <f t="shared" si="123"/>
        <v/>
      </c>
      <c r="C2642" s="16" t="s">
        <v>192</v>
      </c>
      <c r="D2642" s="37">
        <f t="shared" si="125"/>
        <v>5000</v>
      </c>
    </row>
    <row r="2643" spans="1:4" x14ac:dyDescent="0.25">
      <c r="A2643" s="190" t="str">
        <f t="shared" si="124"/>
        <v/>
      </c>
      <c r="B2643" s="190" t="str">
        <f t="shared" si="123"/>
        <v/>
      </c>
      <c r="C2643" s="16" t="s">
        <v>192</v>
      </c>
      <c r="D2643" s="37">
        <f t="shared" si="125"/>
        <v>5000</v>
      </c>
    </row>
    <row r="2644" spans="1:4" x14ac:dyDescent="0.25">
      <c r="A2644" s="190" t="str">
        <f t="shared" si="124"/>
        <v/>
      </c>
      <c r="B2644" s="190" t="str">
        <f t="shared" si="123"/>
        <v/>
      </c>
      <c r="C2644" s="16" t="s">
        <v>192</v>
      </c>
      <c r="D2644" s="37">
        <f t="shared" si="125"/>
        <v>5000</v>
      </c>
    </row>
    <row r="2645" spans="1:4" x14ac:dyDescent="0.25">
      <c r="A2645" s="190" t="str">
        <f t="shared" si="124"/>
        <v/>
      </c>
      <c r="B2645" s="190" t="str">
        <f t="shared" si="123"/>
        <v/>
      </c>
      <c r="C2645" s="16" t="s">
        <v>192</v>
      </c>
      <c r="D2645" s="37">
        <f t="shared" si="125"/>
        <v>5000</v>
      </c>
    </row>
    <row r="2646" spans="1:4" x14ac:dyDescent="0.25">
      <c r="A2646" s="190" t="str">
        <f t="shared" si="124"/>
        <v/>
      </c>
      <c r="B2646" s="190" t="str">
        <f t="shared" si="123"/>
        <v/>
      </c>
      <c r="C2646" s="16" t="s">
        <v>192</v>
      </c>
      <c r="D2646" s="37">
        <f t="shared" si="125"/>
        <v>5000</v>
      </c>
    </row>
    <row r="2647" spans="1:4" x14ac:dyDescent="0.25">
      <c r="A2647" s="190" t="str">
        <f t="shared" si="124"/>
        <v/>
      </c>
      <c r="B2647" s="190" t="str">
        <f t="shared" si="123"/>
        <v/>
      </c>
      <c r="C2647" s="16" t="s">
        <v>192</v>
      </c>
      <c r="D2647" s="37">
        <f t="shared" si="125"/>
        <v>5000</v>
      </c>
    </row>
    <row r="2648" spans="1:4" x14ac:dyDescent="0.25">
      <c r="A2648" s="190" t="str">
        <f t="shared" si="124"/>
        <v/>
      </c>
      <c r="B2648" s="190" t="str">
        <f t="shared" si="123"/>
        <v/>
      </c>
      <c r="C2648" s="16" t="s">
        <v>192</v>
      </c>
      <c r="D2648" s="37">
        <f t="shared" si="125"/>
        <v>5000</v>
      </c>
    </row>
    <row r="2649" spans="1:4" x14ac:dyDescent="0.25">
      <c r="A2649" s="190" t="str">
        <f t="shared" si="124"/>
        <v/>
      </c>
      <c r="B2649" s="190" t="str">
        <f t="shared" si="123"/>
        <v/>
      </c>
      <c r="C2649" s="16" t="s">
        <v>192</v>
      </c>
      <c r="D2649" s="37">
        <f t="shared" si="125"/>
        <v>5000</v>
      </c>
    </row>
    <row r="2650" spans="1:4" x14ac:dyDescent="0.25">
      <c r="A2650" s="190" t="str">
        <f t="shared" si="124"/>
        <v/>
      </c>
      <c r="B2650" s="190" t="str">
        <f t="shared" si="123"/>
        <v/>
      </c>
      <c r="C2650" s="16" t="s">
        <v>192</v>
      </c>
      <c r="D2650" s="37">
        <f t="shared" si="125"/>
        <v>5000</v>
      </c>
    </row>
    <row r="2651" spans="1:4" x14ac:dyDescent="0.25">
      <c r="A2651" s="190" t="str">
        <f t="shared" si="124"/>
        <v/>
      </c>
      <c r="B2651" s="190" t="str">
        <f t="shared" si="123"/>
        <v/>
      </c>
      <c r="C2651" s="16" t="s">
        <v>192</v>
      </c>
      <c r="D2651" s="37">
        <f t="shared" si="125"/>
        <v>5000</v>
      </c>
    </row>
    <row r="2652" spans="1:4" x14ac:dyDescent="0.25">
      <c r="A2652" s="190" t="str">
        <f t="shared" si="124"/>
        <v/>
      </c>
      <c r="B2652" s="190" t="str">
        <f t="shared" si="123"/>
        <v/>
      </c>
      <c r="C2652" s="16" t="s">
        <v>192</v>
      </c>
      <c r="D2652" s="37">
        <f t="shared" si="125"/>
        <v>5000</v>
      </c>
    </row>
    <row r="2653" spans="1:4" x14ac:dyDescent="0.25">
      <c r="A2653" s="190" t="str">
        <f t="shared" si="124"/>
        <v/>
      </c>
      <c r="B2653" s="190" t="str">
        <f t="shared" si="123"/>
        <v/>
      </c>
      <c r="C2653" s="16" t="s">
        <v>192</v>
      </c>
      <c r="D2653" s="37">
        <f t="shared" si="125"/>
        <v>5000</v>
      </c>
    </row>
    <row r="2654" spans="1:4" x14ac:dyDescent="0.25">
      <c r="A2654" s="190" t="str">
        <f t="shared" si="124"/>
        <v/>
      </c>
      <c r="B2654" s="190" t="str">
        <f t="shared" si="123"/>
        <v/>
      </c>
      <c r="C2654" s="16" t="s">
        <v>192</v>
      </c>
      <c r="D2654" s="37">
        <f t="shared" si="125"/>
        <v>5000</v>
      </c>
    </row>
    <row r="2655" spans="1:4" x14ac:dyDescent="0.25">
      <c r="A2655" s="190" t="str">
        <f t="shared" si="124"/>
        <v/>
      </c>
      <c r="B2655" s="190" t="str">
        <f t="shared" si="123"/>
        <v/>
      </c>
      <c r="C2655" s="16" t="s">
        <v>192</v>
      </c>
      <c r="D2655" s="37">
        <f t="shared" si="125"/>
        <v>5000</v>
      </c>
    </row>
    <row r="2656" spans="1:4" x14ac:dyDescent="0.25">
      <c r="A2656" s="190" t="str">
        <f t="shared" si="124"/>
        <v/>
      </c>
      <c r="B2656" s="190" t="str">
        <f t="shared" si="123"/>
        <v/>
      </c>
      <c r="C2656" s="16" t="s">
        <v>192</v>
      </c>
      <c r="D2656" s="37">
        <f t="shared" si="125"/>
        <v>5000</v>
      </c>
    </row>
    <row r="2657" spans="1:4" x14ac:dyDescent="0.25">
      <c r="A2657" s="190" t="str">
        <f t="shared" si="124"/>
        <v/>
      </c>
      <c r="B2657" s="190" t="str">
        <f t="shared" si="123"/>
        <v/>
      </c>
      <c r="C2657" s="16" t="s">
        <v>192</v>
      </c>
      <c r="D2657" s="37">
        <f t="shared" si="125"/>
        <v>5000</v>
      </c>
    </row>
    <row r="2658" spans="1:4" x14ac:dyDescent="0.25">
      <c r="A2658" s="190" t="str">
        <f t="shared" si="124"/>
        <v/>
      </c>
      <c r="B2658" s="190" t="str">
        <f t="shared" si="123"/>
        <v/>
      </c>
      <c r="C2658" s="16" t="s">
        <v>192</v>
      </c>
      <c r="D2658" s="37">
        <f t="shared" si="125"/>
        <v>5000</v>
      </c>
    </row>
    <row r="2659" spans="1:4" x14ac:dyDescent="0.25">
      <c r="A2659" s="190" t="str">
        <f t="shared" si="124"/>
        <v/>
      </c>
      <c r="B2659" s="190" t="str">
        <f t="shared" si="123"/>
        <v/>
      </c>
      <c r="C2659" s="16" t="s">
        <v>192</v>
      </c>
      <c r="D2659" s="37">
        <f t="shared" si="125"/>
        <v>5000</v>
      </c>
    </row>
    <row r="2660" spans="1:4" x14ac:dyDescent="0.25">
      <c r="A2660" s="190" t="str">
        <f t="shared" si="124"/>
        <v/>
      </c>
      <c r="B2660" s="190" t="str">
        <f t="shared" si="123"/>
        <v/>
      </c>
      <c r="C2660" s="16" t="s">
        <v>192</v>
      </c>
      <c r="D2660" s="37">
        <f t="shared" si="125"/>
        <v>5000</v>
      </c>
    </row>
    <row r="2661" spans="1:4" x14ac:dyDescent="0.25">
      <c r="A2661" s="190" t="str">
        <f t="shared" si="124"/>
        <v/>
      </c>
      <c r="B2661" s="190" t="str">
        <f t="shared" si="123"/>
        <v/>
      </c>
      <c r="C2661" s="16" t="s">
        <v>192</v>
      </c>
      <c r="D2661" s="37">
        <f t="shared" si="125"/>
        <v>5000</v>
      </c>
    </row>
    <row r="2662" spans="1:4" x14ac:dyDescent="0.25">
      <c r="A2662" s="190" t="str">
        <f t="shared" si="124"/>
        <v/>
      </c>
      <c r="B2662" s="190" t="str">
        <f t="shared" si="123"/>
        <v/>
      </c>
      <c r="C2662" s="16" t="s">
        <v>192</v>
      </c>
      <c r="D2662" s="37">
        <f t="shared" si="125"/>
        <v>5000</v>
      </c>
    </row>
    <row r="2663" spans="1:4" x14ac:dyDescent="0.25">
      <c r="A2663" s="190" t="str">
        <f t="shared" si="124"/>
        <v/>
      </c>
      <c r="B2663" s="190" t="str">
        <f t="shared" si="123"/>
        <v/>
      </c>
      <c r="C2663" s="16" t="s">
        <v>192</v>
      </c>
      <c r="D2663" s="37">
        <f t="shared" si="125"/>
        <v>5000</v>
      </c>
    </row>
    <row r="2664" spans="1:4" x14ac:dyDescent="0.25">
      <c r="A2664" s="190" t="str">
        <f t="shared" si="124"/>
        <v/>
      </c>
      <c r="B2664" s="190" t="str">
        <f t="shared" si="123"/>
        <v/>
      </c>
      <c r="C2664" s="16" t="s">
        <v>192</v>
      </c>
      <c r="D2664" s="37">
        <f t="shared" si="125"/>
        <v>5000</v>
      </c>
    </row>
    <row r="2665" spans="1:4" x14ac:dyDescent="0.25">
      <c r="A2665" s="190" t="str">
        <f t="shared" si="124"/>
        <v/>
      </c>
      <c r="B2665" s="190" t="str">
        <f t="shared" si="123"/>
        <v/>
      </c>
      <c r="C2665" s="16" t="s">
        <v>192</v>
      </c>
      <c r="D2665" s="37">
        <f t="shared" si="125"/>
        <v>5000</v>
      </c>
    </row>
    <row r="2666" spans="1:4" x14ac:dyDescent="0.25">
      <c r="A2666" s="190" t="str">
        <f t="shared" si="124"/>
        <v/>
      </c>
      <c r="B2666" s="190" t="str">
        <f t="shared" si="123"/>
        <v/>
      </c>
      <c r="C2666" s="16" t="s">
        <v>192</v>
      </c>
      <c r="D2666" s="37">
        <f t="shared" si="125"/>
        <v>5000</v>
      </c>
    </row>
    <row r="2667" spans="1:4" x14ac:dyDescent="0.25">
      <c r="A2667" s="190" t="str">
        <f t="shared" si="124"/>
        <v/>
      </c>
      <c r="B2667" s="190" t="str">
        <f t="shared" si="123"/>
        <v/>
      </c>
      <c r="C2667" s="16" t="s">
        <v>192</v>
      </c>
      <c r="D2667" s="37">
        <f t="shared" si="125"/>
        <v>5000</v>
      </c>
    </row>
    <row r="2668" spans="1:4" x14ac:dyDescent="0.25">
      <c r="A2668" s="190" t="str">
        <f t="shared" si="124"/>
        <v/>
      </c>
      <c r="B2668" s="190" t="str">
        <f t="shared" si="123"/>
        <v/>
      </c>
      <c r="C2668" s="16" t="s">
        <v>192</v>
      </c>
      <c r="D2668" s="37">
        <f t="shared" si="125"/>
        <v>5000</v>
      </c>
    </row>
    <row r="2669" spans="1:4" x14ac:dyDescent="0.25">
      <c r="A2669" s="190" t="str">
        <f t="shared" si="124"/>
        <v/>
      </c>
      <c r="B2669" s="190" t="str">
        <f t="shared" si="123"/>
        <v/>
      </c>
      <c r="C2669" s="16" t="s">
        <v>192</v>
      </c>
      <c r="D2669" s="37">
        <f t="shared" si="125"/>
        <v>5000</v>
      </c>
    </row>
    <row r="2670" spans="1:4" x14ac:dyDescent="0.25">
      <c r="A2670" s="190" t="str">
        <f t="shared" si="124"/>
        <v/>
      </c>
      <c r="B2670" s="190" t="str">
        <f t="shared" si="123"/>
        <v/>
      </c>
      <c r="C2670" s="16" t="s">
        <v>192</v>
      </c>
      <c r="D2670" s="37">
        <f t="shared" si="125"/>
        <v>5000</v>
      </c>
    </row>
    <row r="2671" spans="1:4" x14ac:dyDescent="0.25">
      <c r="A2671" s="190" t="str">
        <f t="shared" si="124"/>
        <v/>
      </c>
      <c r="B2671" s="190" t="str">
        <f t="shared" si="123"/>
        <v/>
      </c>
      <c r="C2671" s="16" t="s">
        <v>192</v>
      </c>
      <c r="D2671" s="37">
        <f t="shared" si="125"/>
        <v>5000</v>
      </c>
    </row>
    <row r="2672" spans="1:4" x14ac:dyDescent="0.25">
      <c r="A2672" s="190" t="str">
        <f t="shared" si="124"/>
        <v/>
      </c>
      <c r="B2672" s="190" t="str">
        <f t="shared" si="123"/>
        <v/>
      </c>
      <c r="C2672" s="16" t="s">
        <v>192</v>
      </c>
      <c r="D2672" s="37">
        <f t="shared" si="125"/>
        <v>5000</v>
      </c>
    </row>
    <row r="2673" spans="1:4" x14ac:dyDescent="0.25">
      <c r="A2673" s="190" t="str">
        <f t="shared" si="124"/>
        <v/>
      </c>
      <c r="B2673" s="190" t="str">
        <f t="shared" si="123"/>
        <v/>
      </c>
      <c r="C2673" s="16" t="s">
        <v>192</v>
      </c>
      <c r="D2673" s="37">
        <f t="shared" si="125"/>
        <v>5000</v>
      </c>
    </row>
    <row r="2674" spans="1:4" x14ac:dyDescent="0.25">
      <c r="A2674" s="190" t="str">
        <f t="shared" si="124"/>
        <v/>
      </c>
      <c r="B2674" s="190" t="str">
        <f t="shared" si="123"/>
        <v/>
      </c>
      <c r="C2674" s="16" t="s">
        <v>192</v>
      </c>
      <c r="D2674" s="37">
        <f t="shared" si="125"/>
        <v>5000</v>
      </c>
    </row>
    <row r="2675" spans="1:4" x14ac:dyDescent="0.25">
      <c r="A2675" s="190" t="str">
        <f t="shared" si="124"/>
        <v/>
      </c>
      <c r="B2675" s="190" t="str">
        <f t="shared" si="123"/>
        <v/>
      </c>
      <c r="C2675" s="16" t="s">
        <v>192</v>
      </c>
      <c r="D2675" s="37">
        <f t="shared" si="125"/>
        <v>5000</v>
      </c>
    </row>
    <row r="2676" spans="1:4" x14ac:dyDescent="0.25">
      <c r="A2676" s="190" t="str">
        <f t="shared" si="124"/>
        <v/>
      </c>
      <c r="B2676" s="190" t="str">
        <f t="shared" si="123"/>
        <v/>
      </c>
      <c r="C2676" s="16" t="s">
        <v>192</v>
      </c>
      <c r="D2676" s="37">
        <f t="shared" si="125"/>
        <v>5000</v>
      </c>
    </row>
    <row r="2677" spans="1:4" x14ac:dyDescent="0.25">
      <c r="A2677" s="190" t="str">
        <f t="shared" si="124"/>
        <v/>
      </c>
      <c r="B2677" s="190" t="str">
        <f t="shared" si="123"/>
        <v/>
      </c>
      <c r="C2677" s="16" t="s">
        <v>192</v>
      </c>
      <c r="D2677" s="37">
        <f t="shared" si="125"/>
        <v>5000</v>
      </c>
    </row>
    <row r="2678" spans="1:4" x14ac:dyDescent="0.25">
      <c r="A2678" s="190" t="str">
        <f t="shared" si="124"/>
        <v/>
      </c>
      <c r="B2678" s="190" t="str">
        <f t="shared" si="123"/>
        <v/>
      </c>
      <c r="C2678" s="16" t="s">
        <v>192</v>
      </c>
      <c r="D2678" s="37">
        <f t="shared" si="125"/>
        <v>5000</v>
      </c>
    </row>
    <row r="2679" spans="1:4" x14ac:dyDescent="0.25">
      <c r="A2679" s="190" t="str">
        <f t="shared" si="124"/>
        <v/>
      </c>
      <c r="B2679" s="190" t="str">
        <f t="shared" si="123"/>
        <v/>
      </c>
      <c r="C2679" s="16" t="s">
        <v>192</v>
      </c>
      <c r="D2679" s="37">
        <f t="shared" si="125"/>
        <v>5000</v>
      </c>
    </row>
    <row r="2680" spans="1:4" x14ac:dyDescent="0.25">
      <c r="A2680" s="190" t="str">
        <f t="shared" si="124"/>
        <v/>
      </c>
      <c r="B2680" s="190" t="str">
        <f t="shared" si="123"/>
        <v/>
      </c>
      <c r="C2680" s="16" t="s">
        <v>192</v>
      </c>
      <c r="D2680" s="37">
        <f t="shared" si="125"/>
        <v>5000</v>
      </c>
    </row>
    <row r="2681" spans="1:4" x14ac:dyDescent="0.25">
      <c r="A2681" s="190" t="str">
        <f t="shared" si="124"/>
        <v/>
      </c>
      <c r="B2681" s="190" t="str">
        <f t="shared" si="123"/>
        <v/>
      </c>
      <c r="C2681" s="16" t="s">
        <v>192</v>
      </c>
      <c r="D2681" s="37">
        <f t="shared" si="125"/>
        <v>5000</v>
      </c>
    </row>
    <row r="2682" spans="1:4" x14ac:dyDescent="0.25">
      <c r="A2682" s="190" t="str">
        <f t="shared" si="124"/>
        <v/>
      </c>
      <c r="B2682" s="190" t="str">
        <f t="shared" si="123"/>
        <v/>
      </c>
      <c r="C2682" s="16" t="s">
        <v>192</v>
      </c>
      <c r="D2682" s="37">
        <f t="shared" si="125"/>
        <v>5000</v>
      </c>
    </row>
    <row r="2683" spans="1:4" x14ac:dyDescent="0.25">
      <c r="A2683" s="190" t="str">
        <f t="shared" si="124"/>
        <v/>
      </c>
      <c r="B2683" s="190" t="str">
        <f t="shared" si="123"/>
        <v/>
      </c>
      <c r="C2683" s="16" t="s">
        <v>192</v>
      </c>
      <c r="D2683" s="37">
        <f t="shared" si="125"/>
        <v>5000</v>
      </c>
    </row>
    <row r="2684" spans="1:4" x14ac:dyDescent="0.25">
      <c r="A2684" s="190" t="str">
        <f t="shared" si="124"/>
        <v/>
      </c>
      <c r="B2684" s="190" t="str">
        <f t="shared" si="123"/>
        <v/>
      </c>
      <c r="C2684" s="16" t="s">
        <v>192</v>
      </c>
      <c r="D2684" s="37">
        <f t="shared" si="125"/>
        <v>5000</v>
      </c>
    </row>
    <row r="2685" spans="1:4" x14ac:dyDescent="0.25">
      <c r="A2685" s="190" t="str">
        <f t="shared" si="124"/>
        <v/>
      </c>
      <c r="B2685" s="190" t="str">
        <f t="shared" si="123"/>
        <v/>
      </c>
      <c r="C2685" s="16" t="s">
        <v>192</v>
      </c>
      <c r="D2685" s="37">
        <f t="shared" si="125"/>
        <v>5000</v>
      </c>
    </row>
    <row r="2686" spans="1:4" x14ac:dyDescent="0.25">
      <c r="A2686" s="190" t="str">
        <f t="shared" si="124"/>
        <v/>
      </c>
      <c r="B2686" s="190" t="str">
        <f t="shared" si="123"/>
        <v/>
      </c>
      <c r="C2686" s="16" t="s">
        <v>192</v>
      </c>
      <c r="D2686" s="37">
        <f t="shared" si="125"/>
        <v>5000</v>
      </c>
    </row>
    <row r="2687" spans="1:4" x14ac:dyDescent="0.25">
      <c r="A2687" s="190" t="str">
        <f t="shared" si="124"/>
        <v/>
      </c>
      <c r="B2687" s="190" t="str">
        <f t="shared" si="123"/>
        <v/>
      </c>
      <c r="C2687" s="16" t="s">
        <v>192</v>
      </c>
      <c r="D2687" s="37">
        <f t="shared" si="125"/>
        <v>5000</v>
      </c>
    </row>
    <row r="2688" spans="1:4" x14ac:dyDescent="0.25">
      <c r="A2688" s="190" t="str">
        <f t="shared" si="124"/>
        <v/>
      </c>
      <c r="B2688" s="190" t="str">
        <f t="shared" si="123"/>
        <v/>
      </c>
      <c r="C2688" s="16" t="s">
        <v>192</v>
      </c>
      <c r="D2688" s="37">
        <f t="shared" si="125"/>
        <v>5000</v>
      </c>
    </row>
    <row r="2689" spans="1:4" x14ac:dyDescent="0.25">
      <c r="A2689" s="190" t="str">
        <f t="shared" si="124"/>
        <v/>
      </c>
      <c r="B2689" s="190" t="str">
        <f t="shared" si="123"/>
        <v/>
      </c>
      <c r="C2689" s="16" t="s">
        <v>192</v>
      </c>
      <c r="D2689" s="37">
        <f t="shared" si="125"/>
        <v>5000</v>
      </c>
    </row>
    <row r="2690" spans="1:4" x14ac:dyDescent="0.25">
      <c r="A2690" s="190" t="str">
        <f t="shared" si="124"/>
        <v/>
      </c>
      <c r="B2690" s="190" t="str">
        <f t="shared" si="123"/>
        <v/>
      </c>
      <c r="C2690" s="16" t="s">
        <v>192</v>
      </c>
      <c r="D2690" s="37">
        <f t="shared" si="125"/>
        <v>5000</v>
      </c>
    </row>
    <row r="2691" spans="1:4" x14ac:dyDescent="0.25">
      <c r="A2691" s="190" t="str">
        <f t="shared" si="124"/>
        <v/>
      </c>
      <c r="B2691" s="190" t="str">
        <f t="shared" si="123"/>
        <v/>
      </c>
      <c r="C2691" s="16" t="s">
        <v>192</v>
      </c>
      <c r="D2691" s="37">
        <f t="shared" si="125"/>
        <v>5000</v>
      </c>
    </row>
    <row r="2692" spans="1:4" x14ac:dyDescent="0.25">
      <c r="A2692" s="190" t="str">
        <f t="shared" si="124"/>
        <v/>
      </c>
      <c r="B2692" s="190" t="str">
        <f t="shared" si="123"/>
        <v/>
      </c>
      <c r="C2692" s="16" t="s">
        <v>192</v>
      </c>
      <c r="D2692" s="37">
        <f t="shared" si="125"/>
        <v>5000</v>
      </c>
    </row>
    <row r="2693" spans="1:4" x14ac:dyDescent="0.25">
      <c r="A2693" s="190" t="str">
        <f t="shared" si="124"/>
        <v/>
      </c>
      <c r="B2693" s="190" t="str">
        <f t="shared" si="123"/>
        <v/>
      </c>
      <c r="C2693" s="16" t="s">
        <v>192</v>
      </c>
      <c r="D2693" s="37">
        <f t="shared" si="125"/>
        <v>5000</v>
      </c>
    </row>
    <row r="2694" spans="1:4" x14ac:dyDescent="0.25">
      <c r="A2694" s="190" t="str">
        <f t="shared" si="124"/>
        <v/>
      </c>
      <c r="B2694" s="190" t="str">
        <f t="shared" si="123"/>
        <v/>
      </c>
      <c r="C2694" s="16" t="s">
        <v>192</v>
      </c>
      <c r="D2694" s="37">
        <f t="shared" si="125"/>
        <v>5000</v>
      </c>
    </row>
    <row r="2695" spans="1:4" x14ac:dyDescent="0.25">
      <c r="A2695" s="190" t="str">
        <f t="shared" si="124"/>
        <v/>
      </c>
      <c r="B2695" s="190" t="str">
        <f t="shared" ref="B2695:B2758" si="126">IF(A2695=1,"JANEIRO",IF(A2695=2,"FEVEREIRO",IF(A2695=3,"MARÇO",IF(A2695=4,"ABRIL",IF(A2695=5,"MAIO",IF(A2695=6,"JUNHO",IF(A2695=7,"JULHO",IF(A2695=8,"AGOSTO",IF(A2695=9,"SETEMBRO",IF(A2695=10,"OUTUBRO",IF(A2695=11,"NOVEMBRO",IF(A2695=12,"DEZEMBRO",""))))))))))))</f>
        <v/>
      </c>
      <c r="C2695" s="16" t="s">
        <v>192</v>
      </c>
      <c r="D2695" s="37">
        <f t="shared" si="125"/>
        <v>5000</v>
      </c>
    </row>
    <row r="2696" spans="1:4" x14ac:dyDescent="0.25">
      <c r="A2696" s="190" t="str">
        <f t="shared" ref="A2696:A2759" si="127">IFERROR(MONTH(C2696),"")</f>
        <v/>
      </c>
      <c r="B2696" s="190" t="str">
        <f t="shared" si="126"/>
        <v/>
      </c>
      <c r="C2696" s="16" t="s">
        <v>192</v>
      </c>
      <c r="D2696" s="37">
        <f t="shared" ref="D2696:D2759" si="128">D2695+F2696</f>
        <v>5000</v>
      </c>
    </row>
    <row r="2697" spans="1:4" x14ac:dyDescent="0.25">
      <c r="A2697" s="190" t="str">
        <f t="shared" si="127"/>
        <v/>
      </c>
      <c r="B2697" s="190" t="str">
        <f t="shared" si="126"/>
        <v/>
      </c>
      <c r="C2697" s="16" t="s">
        <v>192</v>
      </c>
      <c r="D2697" s="37">
        <f t="shared" si="128"/>
        <v>5000</v>
      </c>
    </row>
    <row r="2698" spans="1:4" x14ac:dyDescent="0.25">
      <c r="A2698" s="190" t="str">
        <f t="shared" si="127"/>
        <v/>
      </c>
      <c r="B2698" s="190" t="str">
        <f t="shared" si="126"/>
        <v/>
      </c>
      <c r="C2698" s="16" t="s">
        <v>192</v>
      </c>
      <c r="D2698" s="37">
        <f t="shared" si="128"/>
        <v>5000</v>
      </c>
    </row>
    <row r="2699" spans="1:4" x14ac:dyDescent="0.25">
      <c r="A2699" s="190" t="str">
        <f t="shared" si="127"/>
        <v/>
      </c>
      <c r="B2699" s="190" t="str">
        <f t="shared" si="126"/>
        <v/>
      </c>
      <c r="C2699" s="16" t="s">
        <v>192</v>
      </c>
      <c r="D2699" s="37">
        <f t="shared" si="128"/>
        <v>5000</v>
      </c>
    </row>
    <row r="2700" spans="1:4" x14ac:dyDescent="0.25">
      <c r="A2700" s="190" t="str">
        <f t="shared" si="127"/>
        <v/>
      </c>
      <c r="B2700" s="190" t="str">
        <f t="shared" si="126"/>
        <v/>
      </c>
      <c r="C2700" s="16" t="s">
        <v>192</v>
      </c>
      <c r="D2700" s="37">
        <f t="shared" si="128"/>
        <v>5000</v>
      </c>
    </row>
    <row r="2701" spans="1:4" x14ac:dyDescent="0.25">
      <c r="A2701" s="190" t="str">
        <f t="shared" si="127"/>
        <v/>
      </c>
      <c r="B2701" s="190" t="str">
        <f t="shared" si="126"/>
        <v/>
      </c>
      <c r="C2701" s="16" t="s">
        <v>192</v>
      </c>
      <c r="D2701" s="37">
        <f t="shared" si="128"/>
        <v>5000</v>
      </c>
    </row>
    <row r="2702" spans="1:4" x14ac:dyDescent="0.25">
      <c r="A2702" s="190" t="str">
        <f t="shared" si="127"/>
        <v/>
      </c>
      <c r="B2702" s="190" t="str">
        <f t="shared" si="126"/>
        <v/>
      </c>
      <c r="C2702" s="16" t="s">
        <v>192</v>
      </c>
      <c r="D2702" s="37">
        <f t="shared" si="128"/>
        <v>5000</v>
      </c>
    </row>
    <row r="2703" spans="1:4" x14ac:dyDescent="0.25">
      <c r="A2703" s="190" t="str">
        <f t="shared" si="127"/>
        <v/>
      </c>
      <c r="B2703" s="190" t="str">
        <f t="shared" si="126"/>
        <v/>
      </c>
      <c r="C2703" s="16" t="s">
        <v>192</v>
      </c>
      <c r="D2703" s="37">
        <f t="shared" si="128"/>
        <v>5000</v>
      </c>
    </row>
    <row r="2704" spans="1:4" x14ac:dyDescent="0.25">
      <c r="A2704" s="190" t="str">
        <f t="shared" si="127"/>
        <v/>
      </c>
      <c r="B2704" s="190" t="str">
        <f t="shared" si="126"/>
        <v/>
      </c>
      <c r="C2704" s="16" t="s">
        <v>192</v>
      </c>
      <c r="D2704" s="37">
        <f t="shared" si="128"/>
        <v>5000</v>
      </c>
    </row>
    <row r="2705" spans="1:4" x14ac:dyDescent="0.25">
      <c r="A2705" s="190" t="str">
        <f t="shared" si="127"/>
        <v/>
      </c>
      <c r="B2705" s="190" t="str">
        <f t="shared" si="126"/>
        <v/>
      </c>
      <c r="C2705" s="16" t="s">
        <v>192</v>
      </c>
      <c r="D2705" s="37">
        <f t="shared" si="128"/>
        <v>5000</v>
      </c>
    </row>
    <row r="2706" spans="1:4" x14ac:dyDescent="0.25">
      <c r="A2706" s="190" t="str">
        <f t="shared" si="127"/>
        <v/>
      </c>
      <c r="B2706" s="190" t="str">
        <f t="shared" si="126"/>
        <v/>
      </c>
      <c r="C2706" s="16" t="s">
        <v>192</v>
      </c>
      <c r="D2706" s="37">
        <f t="shared" si="128"/>
        <v>5000</v>
      </c>
    </row>
    <row r="2707" spans="1:4" x14ac:dyDescent="0.25">
      <c r="A2707" s="190" t="str">
        <f t="shared" si="127"/>
        <v/>
      </c>
      <c r="B2707" s="190" t="str">
        <f t="shared" si="126"/>
        <v/>
      </c>
      <c r="C2707" s="16" t="s">
        <v>192</v>
      </c>
      <c r="D2707" s="37">
        <f t="shared" si="128"/>
        <v>5000</v>
      </c>
    </row>
    <row r="2708" spans="1:4" x14ac:dyDescent="0.25">
      <c r="A2708" s="190" t="str">
        <f t="shared" si="127"/>
        <v/>
      </c>
      <c r="B2708" s="190" t="str">
        <f t="shared" si="126"/>
        <v/>
      </c>
      <c r="C2708" s="16" t="s">
        <v>192</v>
      </c>
      <c r="D2708" s="37">
        <f t="shared" si="128"/>
        <v>5000</v>
      </c>
    </row>
    <row r="2709" spans="1:4" x14ac:dyDescent="0.25">
      <c r="A2709" s="190" t="str">
        <f t="shared" si="127"/>
        <v/>
      </c>
      <c r="B2709" s="190" t="str">
        <f t="shared" si="126"/>
        <v/>
      </c>
      <c r="C2709" s="16" t="s">
        <v>192</v>
      </c>
      <c r="D2709" s="37">
        <f t="shared" si="128"/>
        <v>5000</v>
      </c>
    </row>
    <row r="2710" spans="1:4" x14ac:dyDescent="0.25">
      <c r="A2710" s="190" t="str">
        <f t="shared" si="127"/>
        <v/>
      </c>
      <c r="B2710" s="190" t="str">
        <f t="shared" si="126"/>
        <v/>
      </c>
      <c r="C2710" s="16" t="s">
        <v>192</v>
      </c>
      <c r="D2710" s="37">
        <f t="shared" si="128"/>
        <v>5000</v>
      </c>
    </row>
    <row r="2711" spans="1:4" x14ac:dyDescent="0.25">
      <c r="A2711" s="190" t="str">
        <f t="shared" si="127"/>
        <v/>
      </c>
      <c r="B2711" s="190" t="str">
        <f t="shared" si="126"/>
        <v/>
      </c>
      <c r="C2711" s="16" t="s">
        <v>192</v>
      </c>
      <c r="D2711" s="37">
        <f t="shared" si="128"/>
        <v>5000</v>
      </c>
    </row>
    <row r="2712" spans="1:4" x14ac:dyDescent="0.25">
      <c r="A2712" s="190" t="str">
        <f t="shared" si="127"/>
        <v/>
      </c>
      <c r="B2712" s="190" t="str">
        <f t="shared" si="126"/>
        <v/>
      </c>
      <c r="C2712" s="16" t="s">
        <v>192</v>
      </c>
      <c r="D2712" s="37">
        <f t="shared" si="128"/>
        <v>5000</v>
      </c>
    </row>
    <row r="2713" spans="1:4" x14ac:dyDescent="0.25">
      <c r="A2713" s="190" t="str">
        <f t="shared" si="127"/>
        <v/>
      </c>
      <c r="B2713" s="190" t="str">
        <f t="shared" si="126"/>
        <v/>
      </c>
      <c r="C2713" s="16" t="s">
        <v>192</v>
      </c>
      <c r="D2713" s="37">
        <f t="shared" si="128"/>
        <v>5000</v>
      </c>
    </row>
    <row r="2714" spans="1:4" x14ac:dyDescent="0.25">
      <c r="A2714" s="190" t="str">
        <f t="shared" si="127"/>
        <v/>
      </c>
      <c r="B2714" s="190" t="str">
        <f t="shared" si="126"/>
        <v/>
      </c>
      <c r="C2714" s="16" t="s">
        <v>192</v>
      </c>
      <c r="D2714" s="37">
        <f t="shared" si="128"/>
        <v>5000</v>
      </c>
    </row>
    <row r="2715" spans="1:4" x14ac:dyDescent="0.25">
      <c r="A2715" s="190" t="str">
        <f t="shared" si="127"/>
        <v/>
      </c>
      <c r="B2715" s="190" t="str">
        <f t="shared" si="126"/>
        <v/>
      </c>
      <c r="C2715" s="16" t="s">
        <v>192</v>
      </c>
      <c r="D2715" s="37">
        <f t="shared" si="128"/>
        <v>5000</v>
      </c>
    </row>
    <row r="2716" spans="1:4" x14ac:dyDescent="0.25">
      <c r="A2716" s="190" t="str">
        <f t="shared" si="127"/>
        <v/>
      </c>
      <c r="B2716" s="190" t="str">
        <f t="shared" si="126"/>
        <v/>
      </c>
      <c r="C2716" s="16" t="s">
        <v>192</v>
      </c>
      <c r="D2716" s="37">
        <f t="shared" si="128"/>
        <v>5000</v>
      </c>
    </row>
    <row r="2717" spans="1:4" x14ac:dyDescent="0.25">
      <c r="A2717" s="190" t="str">
        <f t="shared" si="127"/>
        <v/>
      </c>
      <c r="B2717" s="190" t="str">
        <f t="shared" si="126"/>
        <v/>
      </c>
      <c r="C2717" s="16" t="s">
        <v>192</v>
      </c>
      <c r="D2717" s="37">
        <f t="shared" si="128"/>
        <v>5000</v>
      </c>
    </row>
    <row r="2718" spans="1:4" x14ac:dyDescent="0.25">
      <c r="A2718" s="190" t="str">
        <f t="shared" si="127"/>
        <v/>
      </c>
      <c r="B2718" s="190" t="str">
        <f t="shared" si="126"/>
        <v/>
      </c>
      <c r="C2718" s="16" t="s">
        <v>192</v>
      </c>
      <c r="D2718" s="37">
        <f t="shared" si="128"/>
        <v>5000</v>
      </c>
    </row>
    <row r="2719" spans="1:4" x14ac:dyDescent="0.25">
      <c r="A2719" s="190" t="str">
        <f t="shared" si="127"/>
        <v/>
      </c>
      <c r="B2719" s="190" t="str">
        <f t="shared" si="126"/>
        <v/>
      </c>
      <c r="C2719" s="16" t="s">
        <v>192</v>
      </c>
      <c r="D2719" s="37">
        <f t="shared" si="128"/>
        <v>5000</v>
      </c>
    </row>
    <row r="2720" spans="1:4" x14ac:dyDescent="0.25">
      <c r="A2720" s="190" t="str">
        <f t="shared" si="127"/>
        <v/>
      </c>
      <c r="B2720" s="190" t="str">
        <f t="shared" si="126"/>
        <v/>
      </c>
      <c r="C2720" s="16" t="s">
        <v>192</v>
      </c>
      <c r="D2720" s="37">
        <f t="shared" si="128"/>
        <v>5000</v>
      </c>
    </row>
    <row r="2721" spans="1:4" x14ac:dyDescent="0.25">
      <c r="A2721" s="190" t="str">
        <f t="shared" si="127"/>
        <v/>
      </c>
      <c r="B2721" s="190" t="str">
        <f t="shared" si="126"/>
        <v/>
      </c>
      <c r="C2721" s="16" t="s">
        <v>192</v>
      </c>
      <c r="D2721" s="37">
        <f t="shared" si="128"/>
        <v>5000</v>
      </c>
    </row>
    <row r="2722" spans="1:4" x14ac:dyDescent="0.25">
      <c r="A2722" s="190" t="str">
        <f t="shared" si="127"/>
        <v/>
      </c>
      <c r="B2722" s="190" t="str">
        <f t="shared" si="126"/>
        <v/>
      </c>
      <c r="C2722" s="16" t="s">
        <v>192</v>
      </c>
      <c r="D2722" s="37">
        <f t="shared" si="128"/>
        <v>5000</v>
      </c>
    </row>
    <row r="2723" spans="1:4" x14ac:dyDescent="0.25">
      <c r="A2723" s="190" t="str">
        <f t="shared" si="127"/>
        <v/>
      </c>
      <c r="B2723" s="190" t="str">
        <f t="shared" si="126"/>
        <v/>
      </c>
      <c r="C2723" s="16" t="s">
        <v>192</v>
      </c>
      <c r="D2723" s="37">
        <f t="shared" si="128"/>
        <v>5000</v>
      </c>
    </row>
    <row r="2724" spans="1:4" x14ac:dyDescent="0.25">
      <c r="A2724" s="190" t="str">
        <f t="shared" si="127"/>
        <v/>
      </c>
      <c r="B2724" s="190" t="str">
        <f t="shared" si="126"/>
        <v/>
      </c>
      <c r="C2724" s="16" t="s">
        <v>192</v>
      </c>
      <c r="D2724" s="37">
        <f t="shared" si="128"/>
        <v>5000</v>
      </c>
    </row>
    <row r="2725" spans="1:4" x14ac:dyDescent="0.25">
      <c r="A2725" s="190" t="str">
        <f t="shared" si="127"/>
        <v/>
      </c>
      <c r="B2725" s="190" t="str">
        <f t="shared" si="126"/>
        <v/>
      </c>
      <c r="C2725" s="16" t="s">
        <v>192</v>
      </c>
      <c r="D2725" s="37">
        <f t="shared" si="128"/>
        <v>5000</v>
      </c>
    </row>
    <row r="2726" spans="1:4" x14ac:dyDescent="0.25">
      <c r="A2726" s="190" t="str">
        <f t="shared" si="127"/>
        <v/>
      </c>
      <c r="B2726" s="190" t="str">
        <f t="shared" si="126"/>
        <v/>
      </c>
      <c r="C2726" s="16" t="s">
        <v>192</v>
      </c>
      <c r="D2726" s="37">
        <f t="shared" si="128"/>
        <v>5000</v>
      </c>
    </row>
    <row r="2727" spans="1:4" x14ac:dyDescent="0.25">
      <c r="A2727" s="190" t="str">
        <f t="shared" si="127"/>
        <v/>
      </c>
      <c r="B2727" s="190" t="str">
        <f t="shared" si="126"/>
        <v/>
      </c>
      <c r="C2727" s="16" t="s">
        <v>192</v>
      </c>
      <c r="D2727" s="37">
        <f t="shared" si="128"/>
        <v>5000</v>
      </c>
    </row>
    <row r="2728" spans="1:4" x14ac:dyDescent="0.25">
      <c r="A2728" s="190" t="str">
        <f t="shared" si="127"/>
        <v/>
      </c>
      <c r="B2728" s="190" t="str">
        <f t="shared" si="126"/>
        <v/>
      </c>
      <c r="C2728" s="16" t="s">
        <v>192</v>
      </c>
      <c r="D2728" s="37">
        <f t="shared" si="128"/>
        <v>5000</v>
      </c>
    </row>
    <row r="2729" spans="1:4" x14ac:dyDescent="0.25">
      <c r="A2729" s="190" t="str">
        <f t="shared" si="127"/>
        <v/>
      </c>
      <c r="B2729" s="190" t="str">
        <f t="shared" si="126"/>
        <v/>
      </c>
      <c r="C2729" s="16" t="s">
        <v>192</v>
      </c>
      <c r="D2729" s="37">
        <f t="shared" si="128"/>
        <v>5000</v>
      </c>
    </row>
    <row r="2730" spans="1:4" x14ac:dyDescent="0.25">
      <c r="A2730" s="190" t="str">
        <f t="shared" si="127"/>
        <v/>
      </c>
      <c r="B2730" s="190" t="str">
        <f t="shared" si="126"/>
        <v/>
      </c>
      <c r="C2730" s="16" t="s">
        <v>192</v>
      </c>
      <c r="D2730" s="37">
        <f t="shared" si="128"/>
        <v>5000</v>
      </c>
    </row>
    <row r="2731" spans="1:4" x14ac:dyDescent="0.25">
      <c r="A2731" s="190" t="str">
        <f t="shared" si="127"/>
        <v/>
      </c>
      <c r="B2731" s="190" t="str">
        <f t="shared" si="126"/>
        <v/>
      </c>
      <c r="C2731" s="16" t="s">
        <v>192</v>
      </c>
      <c r="D2731" s="37">
        <f t="shared" si="128"/>
        <v>5000</v>
      </c>
    </row>
    <row r="2732" spans="1:4" x14ac:dyDescent="0.25">
      <c r="A2732" s="190" t="str">
        <f t="shared" si="127"/>
        <v/>
      </c>
      <c r="B2732" s="190" t="str">
        <f t="shared" si="126"/>
        <v/>
      </c>
      <c r="C2732" s="16" t="s">
        <v>192</v>
      </c>
      <c r="D2732" s="37">
        <f t="shared" si="128"/>
        <v>5000</v>
      </c>
    </row>
    <row r="2733" spans="1:4" x14ac:dyDescent="0.25">
      <c r="A2733" s="190" t="str">
        <f t="shared" si="127"/>
        <v/>
      </c>
      <c r="B2733" s="190" t="str">
        <f t="shared" si="126"/>
        <v/>
      </c>
      <c r="C2733" s="16" t="s">
        <v>192</v>
      </c>
      <c r="D2733" s="37">
        <f t="shared" si="128"/>
        <v>5000</v>
      </c>
    </row>
    <row r="2734" spans="1:4" x14ac:dyDescent="0.25">
      <c r="A2734" s="190" t="str">
        <f t="shared" si="127"/>
        <v/>
      </c>
      <c r="B2734" s="190" t="str">
        <f t="shared" si="126"/>
        <v/>
      </c>
      <c r="C2734" s="16" t="s">
        <v>192</v>
      </c>
      <c r="D2734" s="37">
        <f t="shared" si="128"/>
        <v>5000</v>
      </c>
    </row>
    <row r="2735" spans="1:4" x14ac:dyDescent="0.25">
      <c r="A2735" s="190" t="str">
        <f t="shared" si="127"/>
        <v/>
      </c>
      <c r="B2735" s="190" t="str">
        <f t="shared" si="126"/>
        <v/>
      </c>
      <c r="C2735" s="16" t="s">
        <v>192</v>
      </c>
      <c r="D2735" s="37">
        <f t="shared" si="128"/>
        <v>5000</v>
      </c>
    </row>
    <row r="2736" spans="1:4" x14ac:dyDescent="0.25">
      <c r="A2736" s="190" t="str">
        <f t="shared" si="127"/>
        <v/>
      </c>
      <c r="B2736" s="190" t="str">
        <f t="shared" si="126"/>
        <v/>
      </c>
      <c r="C2736" s="16" t="s">
        <v>192</v>
      </c>
      <c r="D2736" s="37">
        <f t="shared" si="128"/>
        <v>5000</v>
      </c>
    </row>
    <row r="2737" spans="1:4" x14ac:dyDescent="0.25">
      <c r="A2737" s="190" t="str">
        <f t="shared" si="127"/>
        <v/>
      </c>
      <c r="B2737" s="190" t="str">
        <f t="shared" si="126"/>
        <v/>
      </c>
      <c r="C2737" s="16" t="s">
        <v>192</v>
      </c>
      <c r="D2737" s="37">
        <f t="shared" si="128"/>
        <v>5000</v>
      </c>
    </row>
    <row r="2738" spans="1:4" x14ac:dyDescent="0.25">
      <c r="A2738" s="190" t="str">
        <f t="shared" si="127"/>
        <v/>
      </c>
      <c r="B2738" s="190" t="str">
        <f t="shared" si="126"/>
        <v/>
      </c>
      <c r="C2738" s="16" t="s">
        <v>192</v>
      </c>
      <c r="D2738" s="37">
        <f t="shared" si="128"/>
        <v>5000</v>
      </c>
    </row>
    <row r="2739" spans="1:4" x14ac:dyDescent="0.25">
      <c r="A2739" s="190" t="str">
        <f t="shared" si="127"/>
        <v/>
      </c>
      <c r="B2739" s="190" t="str">
        <f t="shared" si="126"/>
        <v/>
      </c>
      <c r="C2739" s="16" t="s">
        <v>192</v>
      </c>
      <c r="D2739" s="37">
        <f t="shared" si="128"/>
        <v>5000</v>
      </c>
    </row>
    <row r="2740" spans="1:4" x14ac:dyDescent="0.25">
      <c r="A2740" s="190" t="str">
        <f t="shared" si="127"/>
        <v/>
      </c>
      <c r="B2740" s="190" t="str">
        <f t="shared" si="126"/>
        <v/>
      </c>
      <c r="C2740" s="16" t="s">
        <v>192</v>
      </c>
      <c r="D2740" s="37">
        <f t="shared" si="128"/>
        <v>5000</v>
      </c>
    </row>
    <row r="2741" spans="1:4" x14ac:dyDescent="0.25">
      <c r="A2741" s="190" t="str">
        <f t="shared" si="127"/>
        <v/>
      </c>
      <c r="B2741" s="190" t="str">
        <f t="shared" si="126"/>
        <v/>
      </c>
      <c r="C2741" s="16" t="s">
        <v>192</v>
      </c>
      <c r="D2741" s="37">
        <f t="shared" si="128"/>
        <v>5000</v>
      </c>
    </row>
    <row r="2742" spans="1:4" x14ac:dyDescent="0.25">
      <c r="A2742" s="190" t="str">
        <f t="shared" si="127"/>
        <v/>
      </c>
      <c r="B2742" s="190" t="str">
        <f t="shared" si="126"/>
        <v/>
      </c>
      <c r="C2742" s="16" t="s">
        <v>192</v>
      </c>
      <c r="D2742" s="37">
        <f t="shared" si="128"/>
        <v>5000</v>
      </c>
    </row>
    <row r="2743" spans="1:4" x14ac:dyDescent="0.25">
      <c r="A2743" s="190" t="str">
        <f t="shared" si="127"/>
        <v/>
      </c>
      <c r="B2743" s="190" t="str">
        <f t="shared" si="126"/>
        <v/>
      </c>
      <c r="C2743" s="16" t="s">
        <v>192</v>
      </c>
      <c r="D2743" s="37">
        <f t="shared" si="128"/>
        <v>5000</v>
      </c>
    </row>
    <row r="2744" spans="1:4" x14ac:dyDescent="0.25">
      <c r="A2744" s="190" t="str">
        <f t="shared" si="127"/>
        <v/>
      </c>
      <c r="B2744" s="190" t="str">
        <f t="shared" si="126"/>
        <v/>
      </c>
      <c r="C2744" s="16" t="s">
        <v>192</v>
      </c>
      <c r="D2744" s="37">
        <f t="shared" si="128"/>
        <v>5000</v>
      </c>
    </row>
    <row r="2745" spans="1:4" x14ac:dyDescent="0.25">
      <c r="A2745" s="190" t="str">
        <f t="shared" si="127"/>
        <v/>
      </c>
      <c r="B2745" s="190" t="str">
        <f t="shared" si="126"/>
        <v/>
      </c>
      <c r="C2745" s="16" t="s">
        <v>192</v>
      </c>
      <c r="D2745" s="37">
        <f t="shared" si="128"/>
        <v>5000</v>
      </c>
    </row>
    <row r="2746" spans="1:4" x14ac:dyDescent="0.25">
      <c r="A2746" s="190" t="str">
        <f t="shared" si="127"/>
        <v/>
      </c>
      <c r="B2746" s="190" t="str">
        <f t="shared" si="126"/>
        <v/>
      </c>
      <c r="C2746" s="16" t="s">
        <v>192</v>
      </c>
      <c r="D2746" s="37">
        <f t="shared" si="128"/>
        <v>5000</v>
      </c>
    </row>
    <row r="2747" spans="1:4" x14ac:dyDescent="0.25">
      <c r="A2747" s="190" t="str">
        <f t="shared" si="127"/>
        <v/>
      </c>
      <c r="B2747" s="190" t="str">
        <f t="shared" si="126"/>
        <v/>
      </c>
      <c r="C2747" s="16" t="s">
        <v>192</v>
      </c>
      <c r="D2747" s="37">
        <f t="shared" si="128"/>
        <v>5000</v>
      </c>
    </row>
    <row r="2748" spans="1:4" x14ac:dyDescent="0.25">
      <c r="A2748" s="190" t="str">
        <f t="shared" si="127"/>
        <v/>
      </c>
      <c r="B2748" s="190" t="str">
        <f t="shared" si="126"/>
        <v/>
      </c>
      <c r="C2748" s="16" t="s">
        <v>192</v>
      </c>
      <c r="D2748" s="37">
        <f t="shared" si="128"/>
        <v>5000</v>
      </c>
    </row>
    <row r="2749" spans="1:4" x14ac:dyDescent="0.25">
      <c r="A2749" s="190" t="str">
        <f t="shared" si="127"/>
        <v/>
      </c>
      <c r="B2749" s="190" t="str">
        <f t="shared" si="126"/>
        <v/>
      </c>
      <c r="C2749" s="16" t="s">
        <v>192</v>
      </c>
      <c r="D2749" s="37">
        <f t="shared" si="128"/>
        <v>5000</v>
      </c>
    </row>
    <row r="2750" spans="1:4" x14ac:dyDescent="0.25">
      <c r="A2750" s="190" t="str">
        <f t="shared" si="127"/>
        <v/>
      </c>
      <c r="B2750" s="190" t="str">
        <f t="shared" si="126"/>
        <v/>
      </c>
      <c r="C2750" s="16" t="s">
        <v>192</v>
      </c>
      <c r="D2750" s="37">
        <f t="shared" si="128"/>
        <v>5000</v>
      </c>
    </row>
    <row r="2751" spans="1:4" x14ac:dyDescent="0.25">
      <c r="A2751" s="190" t="str">
        <f t="shared" si="127"/>
        <v/>
      </c>
      <c r="B2751" s="190" t="str">
        <f t="shared" si="126"/>
        <v/>
      </c>
      <c r="C2751" s="16" t="s">
        <v>192</v>
      </c>
      <c r="D2751" s="37">
        <f t="shared" si="128"/>
        <v>5000</v>
      </c>
    </row>
    <row r="2752" spans="1:4" x14ac:dyDescent="0.25">
      <c r="A2752" s="190" t="str">
        <f t="shared" si="127"/>
        <v/>
      </c>
      <c r="B2752" s="190" t="str">
        <f t="shared" si="126"/>
        <v/>
      </c>
      <c r="C2752" s="16" t="s">
        <v>192</v>
      </c>
      <c r="D2752" s="37">
        <f t="shared" si="128"/>
        <v>5000</v>
      </c>
    </row>
    <row r="2753" spans="1:4" x14ac:dyDescent="0.25">
      <c r="A2753" s="190" t="str">
        <f t="shared" si="127"/>
        <v/>
      </c>
      <c r="B2753" s="190" t="str">
        <f t="shared" si="126"/>
        <v/>
      </c>
      <c r="C2753" s="16" t="s">
        <v>192</v>
      </c>
      <c r="D2753" s="37">
        <f t="shared" si="128"/>
        <v>5000</v>
      </c>
    </row>
    <row r="2754" spans="1:4" x14ac:dyDescent="0.25">
      <c r="A2754" s="190" t="str">
        <f t="shared" si="127"/>
        <v/>
      </c>
      <c r="B2754" s="190" t="str">
        <f t="shared" si="126"/>
        <v/>
      </c>
      <c r="C2754" s="16" t="s">
        <v>192</v>
      </c>
      <c r="D2754" s="37">
        <f t="shared" si="128"/>
        <v>5000</v>
      </c>
    </row>
    <row r="2755" spans="1:4" x14ac:dyDescent="0.25">
      <c r="A2755" s="190" t="str">
        <f t="shared" si="127"/>
        <v/>
      </c>
      <c r="B2755" s="190" t="str">
        <f t="shared" si="126"/>
        <v/>
      </c>
      <c r="C2755" s="16" t="s">
        <v>192</v>
      </c>
      <c r="D2755" s="37">
        <f t="shared" si="128"/>
        <v>5000</v>
      </c>
    </row>
    <row r="2756" spans="1:4" x14ac:dyDescent="0.25">
      <c r="A2756" s="190" t="str">
        <f t="shared" si="127"/>
        <v/>
      </c>
      <c r="B2756" s="190" t="str">
        <f t="shared" si="126"/>
        <v/>
      </c>
      <c r="C2756" s="16" t="s">
        <v>192</v>
      </c>
      <c r="D2756" s="37">
        <f t="shared" si="128"/>
        <v>5000</v>
      </c>
    </row>
    <row r="2757" spans="1:4" x14ac:dyDescent="0.25">
      <c r="A2757" s="190" t="str">
        <f t="shared" si="127"/>
        <v/>
      </c>
      <c r="B2757" s="190" t="str">
        <f t="shared" si="126"/>
        <v/>
      </c>
      <c r="C2757" s="16" t="s">
        <v>192</v>
      </c>
      <c r="D2757" s="37">
        <f t="shared" si="128"/>
        <v>5000</v>
      </c>
    </row>
    <row r="2758" spans="1:4" x14ac:dyDescent="0.25">
      <c r="A2758" s="190" t="str">
        <f t="shared" si="127"/>
        <v/>
      </c>
      <c r="B2758" s="190" t="str">
        <f t="shared" si="126"/>
        <v/>
      </c>
      <c r="C2758" s="16" t="s">
        <v>192</v>
      </c>
      <c r="D2758" s="37">
        <f t="shared" si="128"/>
        <v>5000</v>
      </c>
    </row>
    <row r="2759" spans="1:4" x14ac:dyDescent="0.25">
      <c r="A2759" s="190" t="str">
        <f t="shared" si="127"/>
        <v/>
      </c>
      <c r="B2759" s="190" t="str">
        <f t="shared" ref="B2759:B2822" si="129">IF(A2759=1,"JANEIRO",IF(A2759=2,"FEVEREIRO",IF(A2759=3,"MARÇO",IF(A2759=4,"ABRIL",IF(A2759=5,"MAIO",IF(A2759=6,"JUNHO",IF(A2759=7,"JULHO",IF(A2759=8,"AGOSTO",IF(A2759=9,"SETEMBRO",IF(A2759=10,"OUTUBRO",IF(A2759=11,"NOVEMBRO",IF(A2759=12,"DEZEMBRO",""))))))))))))</f>
        <v/>
      </c>
      <c r="C2759" s="16" t="s">
        <v>192</v>
      </c>
      <c r="D2759" s="37">
        <f t="shared" si="128"/>
        <v>5000</v>
      </c>
    </row>
    <row r="2760" spans="1:4" x14ac:dyDescent="0.25">
      <c r="A2760" s="190" t="str">
        <f t="shared" ref="A2760:A2823" si="130">IFERROR(MONTH(C2760),"")</f>
        <v/>
      </c>
      <c r="B2760" s="190" t="str">
        <f t="shared" si="129"/>
        <v/>
      </c>
      <c r="C2760" s="16" t="s">
        <v>192</v>
      </c>
      <c r="D2760" s="37">
        <f t="shared" ref="D2760:D2823" si="131">D2759+F2760</f>
        <v>5000</v>
      </c>
    </row>
    <row r="2761" spans="1:4" x14ac:dyDescent="0.25">
      <c r="A2761" s="190" t="str">
        <f t="shared" si="130"/>
        <v/>
      </c>
      <c r="B2761" s="190" t="str">
        <f t="shared" si="129"/>
        <v/>
      </c>
      <c r="C2761" s="16" t="s">
        <v>192</v>
      </c>
      <c r="D2761" s="37">
        <f t="shared" si="131"/>
        <v>5000</v>
      </c>
    </row>
    <row r="2762" spans="1:4" x14ac:dyDescent="0.25">
      <c r="A2762" s="190" t="str">
        <f t="shared" si="130"/>
        <v/>
      </c>
      <c r="B2762" s="190" t="str">
        <f t="shared" si="129"/>
        <v/>
      </c>
      <c r="C2762" s="16" t="s">
        <v>192</v>
      </c>
      <c r="D2762" s="37">
        <f t="shared" si="131"/>
        <v>5000</v>
      </c>
    </row>
    <row r="2763" spans="1:4" x14ac:dyDescent="0.25">
      <c r="A2763" s="190" t="str">
        <f t="shared" si="130"/>
        <v/>
      </c>
      <c r="B2763" s="190" t="str">
        <f t="shared" si="129"/>
        <v/>
      </c>
      <c r="C2763" s="16" t="s">
        <v>192</v>
      </c>
      <c r="D2763" s="37">
        <f t="shared" si="131"/>
        <v>5000</v>
      </c>
    </row>
    <row r="2764" spans="1:4" x14ac:dyDescent="0.25">
      <c r="A2764" s="190" t="str">
        <f t="shared" si="130"/>
        <v/>
      </c>
      <c r="B2764" s="190" t="str">
        <f t="shared" si="129"/>
        <v/>
      </c>
      <c r="C2764" s="16" t="s">
        <v>192</v>
      </c>
      <c r="D2764" s="37">
        <f t="shared" si="131"/>
        <v>5000</v>
      </c>
    </row>
    <row r="2765" spans="1:4" x14ac:dyDescent="0.25">
      <c r="A2765" s="190" t="str">
        <f t="shared" si="130"/>
        <v/>
      </c>
      <c r="B2765" s="190" t="str">
        <f t="shared" si="129"/>
        <v/>
      </c>
      <c r="C2765" s="16" t="s">
        <v>192</v>
      </c>
      <c r="D2765" s="37">
        <f t="shared" si="131"/>
        <v>5000</v>
      </c>
    </row>
    <row r="2766" spans="1:4" x14ac:dyDescent="0.25">
      <c r="A2766" s="190" t="str">
        <f t="shared" si="130"/>
        <v/>
      </c>
      <c r="B2766" s="190" t="str">
        <f t="shared" si="129"/>
        <v/>
      </c>
      <c r="C2766" s="16" t="s">
        <v>192</v>
      </c>
      <c r="D2766" s="37">
        <f t="shared" si="131"/>
        <v>5000</v>
      </c>
    </row>
    <row r="2767" spans="1:4" x14ac:dyDescent="0.25">
      <c r="A2767" s="190" t="str">
        <f t="shared" si="130"/>
        <v/>
      </c>
      <c r="B2767" s="190" t="str">
        <f t="shared" si="129"/>
        <v/>
      </c>
      <c r="C2767" s="16" t="s">
        <v>192</v>
      </c>
      <c r="D2767" s="37">
        <f t="shared" si="131"/>
        <v>5000</v>
      </c>
    </row>
    <row r="2768" spans="1:4" x14ac:dyDescent="0.25">
      <c r="A2768" s="190" t="str">
        <f t="shared" si="130"/>
        <v/>
      </c>
      <c r="B2768" s="190" t="str">
        <f t="shared" si="129"/>
        <v/>
      </c>
      <c r="C2768" s="16" t="s">
        <v>192</v>
      </c>
      <c r="D2768" s="37">
        <f t="shared" si="131"/>
        <v>5000</v>
      </c>
    </row>
    <row r="2769" spans="1:4" x14ac:dyDescent="0.25">
      <c r="A2769" s="190" t="str">
        <f t="shared" si="130"/>
        <v/>
      </c>
      <c r="B2769" s="190" t="str">
        <f t="shared" si="129"/>
        <v/>
      </c>
      <c r="C2769" s="16" t="s">
        <v>192</v>
      </c>
      <c r="D2769" s="37">
        <f t="shared" si="131"/>
        <v>5000</v>
      </c>
    </row>
    <row r="2770" spans="1:4" x14ac:dyDescent="0.25">
      <c r="A2770" s="190" t="str">
        <f t="shared" si="130"/>
        <v/>
      </c>
      <c r="B2770" s="190" t="str">
        <f t="shared" si="129"/>
        <v/>
      </c>
      <c r="C2770" s="16" t="s">
        <v>192</v>
      </c>
      <c r="D2770" s="37">
        <f t="shared" si="131"/>
        <v>5000</v>
      </c>
    </row>
    <row r="2771" spans="1:4" x14ac:dyDescent="0.25">
      <c r="A2771" s="190" t="str">
        <f t="shared" si="130"/>
        <v/>
      </c>
      <c r="B2771" s="190" t="str">
        <f t="shared" si="129"/>
        <v/>
      </c>
      <c r="C2771" s="16" t="s">
        <v>192</v>
      </c>
      <c r="D2771" s="37">
        <f t="shared" si="131"/>
        <v>5000</v>
      </c>
    </row>
    <row r="2772" spans="1:4" x14ac:dyDescent="0.25">
      <c r="A2772" s="190" t="str">
        <f t="shared" si="130"/>
        <v/>
      </c>
      <c r="B2772" s="190" t="str">
        <f t="shared" si="129"/>
        <v/>
      </c>
      <c r="C2772" s="16" t="s">
        <v>192</v>
      </c>
      <c r="D2772" s="37">
        <f t="shared" si="131"/>
        <v>5000</v>
      </c>
    </row>
    <row r="2773" spans="1:4" x14ac:dyDescent="0.25">
      <c r="A2773" s="190" t="str">
        <f t="shared" si="130"/>
        <v/>
      </c>
      <c r="B2773" s="190" t="str">
        <f t="shared" si="129"/>
        <v/>
      </c>
      <c r="C2773" s="16" t="s">
        <v>192</v>
      </c>
      <c r="D2773" s="37">
        <f t="shared" si="131"/>
        <v>5000</v>
      </c>
    </row>
    <row r="2774" spans="1:4" x14ac:dyDescent="0.25">
      <c r="A2774" s="190" t="str">
        <f t="shared" si="130"/>
        <v/>
      </c>
      <c r="B2774" s="190" t="str">
        <f t="shared" si="129"/>
        <v/>
      </c>
      <c r="C2774" s="16" t="s">
        <v>192</v>
      </c>
      <c r="D2774" s="37">
        <f t="shared" si="131"/>
        <v>5000</v>
      </c>
    </row>
    <row r="2775" spans="1:4" x14ac:dyDescent="0.25">
      <c r="A2775" s="190" t="str">
        <f t="shared" si="130"/>
        <v/>
      </c>
      <c r="B2775" s="190" t="str">
        <f t="shared" si="129"/>
        <v/>
      </c>
      <c r="C2775" s="16" t="s">
        <v>192</v>
      </c>
      <c r="D2775" s="37">
        <f t="shared" si="131"/>
        <v>5000</v>
      </c>
    </row>
    <row r="2776" spans="1:4" x14ac:dyDescent="0.25">
      <c r="A2776" s="190" t="str">
        <f t="shared" si="130"/>
        <v/>
      </c>
      <c r="B2776" s="190" t="str">
        <f t="shared" si="129"/>
        <v/>
      </c>
      <c r="C2776" s="16" t="s">
        <v>192</v>
      </c>
      <c r="D2776" s="37">
        <f t="shared" si="131"/>
        <v>5000</v>
      </c>
    </row>
    <row r="2777" spans="1:4" x14ac:dyDescent="0.25">
      <c r="A2777" s="190" t="str">
        <f t="shared" si="130"/>
        <v/>
      </c>
      <c r="B2777" s="190" t="str">
        <f t="shared" si="129"/>
        <v/>
      </c>
      <c r="C2777" s="16" t="s">
        <v>192</v>
      </c>
      <c r="D2777" s="37">
        <f t="shared" si="131"/>
        <v>5000</v>
      </c>
    </row>
    <row r="2778" spans="1:4" x14ac:dyDescent="0.25">
      <c r="A2778" s="190" t="str">
        <f t="shared" si="130"/>
        <v/>
      </c>
      <c r="B2778" s="190" t="str">
        <f t="shared" si="129"/>
        <v/>
      </c>
      <c r="C2778" s="16" t="s">
        <v>192</v>
      </c>
      <c r="D2778" s="37">
        <f t="shared" si="131"/>
        <v>5000</v>
      </c>
    </row>
    <row r="2779" spans="1:4" x14ac:dyDescent="0.25">
      <c r="A2779" s="190" t="str">
        <f t="shared" si="130"/>
        <v/>
      </c>
      <c r="B2779" s="190" t="str">
        <f t="shared" si="129"/>
        <v/>
      </c>
      <c r="C2779" s="16" t="s">
        <v>192</v>
      </c>
      <c r="D2779" s="37">
        <f t="shared" si="131"/>
        <v>5000</v>
      </c>
    </row>
    <row r="2780" spans="1:4" x14ac:dyDescent="0.25">
      <c r="A2780" s="190" t="str">
        <f t="shared" si="130"/>
        <v/>
      </c>
      <c r="B2780" s="190" t="str">
        <f t="shared" si="129"/>
        <v/>
      </c>
      <c r="C2780" s="16" t="s">
        <v>192</v>
      </c>
      <c r="D2780" s="37">
        <f t="shared" si="131"/>
        <v>5000</v>
      </c>
    </row>
    <row r="2781" spans="1:4" x14ac:dyDescent="0.25">
      <c r="A2781" s="190" t="str">
        <f t="shared" si="130"/>
        <v/>
      </c>
      <c r="B2781" s="190" t="str">
        <f t="shared" si="129"/>
        <v/>
      </c>
      <c r="C2781" s="16" t="s">
        <v>192</v>
      </c>
      <c r="D2781" s="37">
        <f t="shared" si="131"/>
        <v>5000</v>
      </c>
    </row>
    <row r="2782" spans="1:4" x14ac:dyDescent="0.25">
      <c r="A2782" s="190" t="str">
        <f t="shared" si="130"/>
        <v/>
      </c>
      <c r="B2782" s="190" t="str">
        <f t="shared" si="129"/>
        <v/>
      </c>
      <c r="C2782" s="16" t="s">
        <v>192</v>
      </c>
      <c r="D2782" s="37">
        <f t="shared" si="131"/>
        <v>5000</v>
      </c>
    </row>
    <row r="2783" spans="1:4" x14ac:dyDescent="0.25">
      <c r="A2783" s="190" t="str">
        <f t="shared" si="130"/>
        <v/>
      </c>
      <c r="B2783" s="190" t="str">
        <f t="shared" si="129"/>
        <v/>
      </c>
      <c r="C2783" s="16" t="s">
        <v>192</v>
      </c>
      <c r="D2783" s="37">
        <f t="shared" si="131"/>
        <v>5000</v>
      </c>
    </row>
    <row r="2784" spans="1:4" x14ac:dyDescent="0.25">
      <c r="A2784" s="190" t="str">
        <f t="shared" si="130"/>
        <v/>
      </c>
      <c r="B2784" s="190" t="str">
        <f t="shared" si="129"/>
        <v/>
      </c>
      <c r="C2784" s="16" t="s">
        <v>192</v>
      </c>
      <c r="D2784" s="37">
        <f t="shared" si="131"/>
        <v>5000</v>
      </c>
    </row>
    <row r="2785" spans="1:4" x14ac:dyDescent="0.25">
      <c r="A2785" s="190" t="str">
        <f t="shared" si="130"/>
        <v/>
      </c>
      <c r="B2785" s="190" t="str">
        <f t="shared" si="129"/>
        <v/>
      </c>
      <c r="C2785" s="16" t="s">
        <v>192</v>
      </c>
      <c r="D2785" s="37">
        <f t="shared" si="131"/>
        <v>5000</v>
      </c>
    </row>
    <row r="2786" spans="1:4" x14ac:dyDescent="0.25">
      <c r="A2786" s="190" t="str">
        <f t="shared" si="130"/>
        <v/>
      </c>
      <c r="B2786" s="190" t="str">
        <f t="shared" si="129"/>
        <v/>
      </c>
      <c r="C2786" s="16" t="s">
        <v>192</v>
      </c>
      <c r="D2786" s="37">
        <f t="shared" si="131"/>
        <v>5000</v>
      </c>
    </row>
    <row r="2787" spans="1:4" x14ac:dyDescent="0.25">
      <c r="A2787" s="190" t="str">
        <f t="shared" si="130"/>
        <v/>
      </c>
      <c r="B2787" s="190" t="str">
        <f t="shared" si="129"/>
        <v/>
      </c>
      <c r="C2787" s="16" t="s">
        <v>192</v>
      </c>
      <c r="D2787" s="37">
        <f t="shared" si="131"/>
        <v>5000</v>
      </c>
    </row>
    <row r="2788" spans="1:4" x14ac:dyDescent="0.25">
      <c r="A2788" s="190" t="str">
        <f t="shared" si="130"/>
        <v/>
      </c>
      <c r="B2788" s="190" t="str">
        <f t="shared" si="129"/>
        <v/>
      </c>
      <c r="C2788" s="16" t="s">
        <v>192</v>
      </c>
      <c r="D2788" s="37">
        <f t="shared" si="131"/>
        <v>5000</v>
      </c>
    </row>
    <row r="2789" spans="1:4" x14ac:dyDescent="0.25">
      <c r="A2789" s="190" t="str">
        <f t="shared" si="130"/>
        <v/>
      </c>
      <c r="B2789" s="190" t="str">
        <f t="shared" si="129"/>
        <v/>
      </c>
      <c r="C2789" s="16" t="s">
        <v>192</v>
      </c>
      <c r="D2789" s="37">
        <f t="shared" si="131"/>
        <v>5000</v>
      </c>
    </row>
    <row r="2790" spans="1:4" x14ac:dyDescent="0.25">
      <c r="A2790" s="190" t="str">
        <f t="shared" si="130"/>
        <v/>
      </c>
      <c r="B2790" s="190" t="str">
        <f t="shared" si="129"/>
        <v/>
      </c>
      <c r="C2790" s="16" t="s">
        <v>192</v>
      </c>
      <c r="D2790" s="37">
        <f t="shared" si="131"/>
        <v>5000</v>
      </c>
    </row>
    <row r="2791" spans="1:4" x14ac:dyDescent="0.25">
      <c r="A2791" s="190" t="str">
        <f t="shared" si="130"/>
        <v/>
      </c>
      <c r="B2791" s="190" t="str">
        <f t="shared" si="129"/>
        <v/>
      </c>
      <c r="C2791" s="16" t="s">
        <v>192</v>
      </c>
      <c r="D2791" s="37">
        <f t="shared" si="131"/>
        <v>5000</v>
      </c>
    </row>
    <row r="2792" spans="1:4" x14ac:dyDescent="0.25">
      <c r="A2792" s="190" t="str">
        <f t="shared" si="130"/>
        <v/>
      </c>
      <c r="B2792" s="190" t="str">
        <f t="shared" si="129"/>
        <v/>
      </c>
      <c r="C2792" s="16" t="s">
        <v>192</v>
      </c>
      <c r="D2792" s="37">
        <f t="shared" si="131"/>
        <v>5000</v>
      </c>
    </row>
    <row r="2793" spans="1:4" x14ac:dyDescent="0.25">
      <c r="A2793" s="190" t="str">
        <f t="shared" si="130"/>
        <v/>
      </c>
      <c r="B2793" s="190" t="str">
        <f t="shared" si="129"/>
        <v/>
      </c>
      <c r="C2793" s="16" t="s">
        <v>192</v>
      </c>
      <c r="D2793" s="37">
        <f t="shared" si="131"/>
        <v>5000</v>
      </c>
    </row>
    <row r="2794" spans="1:4" x14ac:dyDescent="0.25">
      <c r="A2794" s="190" t="str">
        <f t="shared" si="130"/>
        <v/>
      </c>
      <c r="B2794" s="190" t="str">
        <f t="shared" si="129"/>
        <v/>
      </c>
      <c r="C2794" s="16" t="s">
        <v>192</v>
      </c>
      <c r="D2794" s="37">
        <f t="shared" si="131"/>
        <v>5000</v>
      </c>
    </row>
    <row r="2795" spans="1:4" x14ac:dyDescent="0.25">
      <c r="A2795" s="190" t="str">
        <f t="shared" si="130"/>
        <v/>
      </c>
      <c r="B2795" s="190" t="str">
        <f t="shared" si="129"/>
        <v/>
      </c>
      <c r="C2795" s="16" t="s">
        <v>192</v>
      </c>
      <c r="D2795" s="37">
        <f t="shared" si="131"/>
        <v>5000</v>
      </c>
    </row>
    <row r="2796" spans="1:4" x14ac:dyDescent="0.25">
      <c r="A2796" s="190" t="str">
        <f t="shared" si="130"/>
        <v/>
      </c>
      <c r="B2796" s="190" t="str">
        <f t="shared" si="129"/>
        <v/>
      </c>
      <c r="C2796" s="16" t="s">
        <v>192</v>
      </c>
      <c r="D2796" s="37">
        <f t="shared" si="131"/>
        <v>5000</v>
      </c>
    </row>
    <row r="2797" spans="1:4" x14ac:dyDescent="0.25">
      <c r="A2797" s="190" t="str">
        <f t="shared" si="130"/>
        <v/>
      </c>
      <c r="B2797" s="190" t="str">
        <f t="shared" si="129"/>
        <v/>
      </c>
      <c r="C2797" s="16" t="s">
        <v>192</v>
      </c>
      <c r="D2797" s="37">
        <f t="shared" si="131"/>
        <v>5000</v>
      </c>
    </row>
    <row r="2798" spans="1:4" x14ac:dyDescent="0.25">
      <c r="A2798" s="190" t="str">
        <f t="shared" si="130"/>
        <v/>
      </c>
      <c r="B2798" s="190" t="str">
        <f t="shared" si="129"/>
        <v/>
      </c>
      <c r="C2798" s="16" t="s">
        <v>192</v>
      </c>
      <c r="D2798" s="37">
        <f t="shared" si="131"/>
        <v>5000</v>
      </c>
    </row>
    <row r="2799" spans="1:4" x14ac:dyDescent="0.25">
      <c r="A2799" s="190" t="str">
        <f t="shared" si="130"/>
        <v/>
      </c>
      <c r="B2799" s="190" t="str">
        <f t="shared" si="129"/>
        <v/>
      </c>
      <c r="C2799" s="16" t="s">
        <v>192</v>
      </c>
      <c r="D2799" s="37">
        <f t="shared" si="131"/>
        <v>5000</v>
      </c>
    </row>
    <row r="2800" spans="1:4" x14ac:dyDescent="0.25">
      <c r="A2800" s="190" t="str">
        <f t="shared" si="130"/>
        <v/>
      </c>
      <c r="B2800" s="190" t="str">
        <f t="shared" si="129"/>
        <v/>
      </c>
      <c r="C2800" s="16" t="s">
        <v>192</v>
      </c>
      <c r="D2800" s="37">
        <f t="shared" si="131"/>
        <v>5000</v>
      </c>
    </row>
    <row r="2801" spans="1:4" x14ac:dyDescent="0.25">
      <c r="A2801" s="190" t="str">
        <f t="shared" si="130"/>
        <v/>
      </c>
      <c r="B2801" s="190" t="str">
        <f t="shared" si="129"/>
        <v/>
      </c>
      <c r="C2801" s="16" t="s">
        <v>192</v>
      </c>
      <c r="D2801" s="37">
        <f t="shared" si="131"/>
        <v>5000</v>
      </c>
    </row>
    <row r="2802" spans="1:4" x14ac:dyDescent="0.25">
      <c r="A2802" s="190" t="str">
        <f t="shared" si="130"/>
        <v/>
      </c>
      <c r="B2802" s="190" t="str">
        <f t="shared" si="129"/>
        <v/>
      </c>
      <c r="C2802" s="16" t="s">
        <v>192</v>
      </c>
      <c r="D2802" s="37">
        <f t="shared" si="131"/>
        <v>5000</v>
      </c>
    </row>
    <row r="2803" spans="1:4" x14ac:dyDescent="0.25">
      <c r="A2803" s="190" t="str">
        <f t="shared" si="130"/>
        <v/>
      </c>
      <c r="B2803" s="190" t="str">
        <f t="shared" si="129"/>
        <v/>
      </c>
      <c r="C2803" s="16" t="s">
        <v>192</v>
      </c>
      <c r="D2803" s="37">
        <f t="shared" si="131"/>
        <v>5000</v>
      </c>
    </row>
    <row r="2804" spans="1:4" x14ac:dyDescent="0.25">
      <c r="A2804" s="190" t="str">
        <f t="shared" si="130"/>
        <v/>
      </c>
      <c r="B2804" s="190" t="str">
        <f t="shared" si="129"/>
        <v/>
      </c>
      <c r="C2804" s="16" t="s">
        <v>192</v>
      </c>
      <c r="D2804" s="37">
        <f t="shared" si="131"/>
        <v>5000</v>
      </c>
    </row>
    <row r="2805" spans="1:4" x14ac:dyDescent="0.25">
      <c r="A2805" s="190" t="str">
        <f t="shared" si="130"/>
        <v/>
      </c>
      <c r="B2805" s="190" t="str">
        <f t="shared" si="129"/>
        <v/>
      </c>
      <c r="C2805" s="16" t="s">
        <v>192</v>
      </c>
      <c r="D2805" s="37">
        <f t="shared" si="131"/>
        <v>5000</v>
      </c>
    </row>
    <row r="2806" spans="1:4" x14ac:dyDescent="0.25">
      <c r="A2806" s="190" t="str">
        <f t="shared" si="130"/>
        <v/>
      </c>
      <c r="B2806" s="190" t="str">
        <f t="shared" si="129"/>
        <v/>
      </c>
      <c r="C2806" s="16" t="s">
        <v>192</v>
      </c>
      <c r="D2806" s="37">
        <f t="shared" si="131"/>
        <v>5000</v>
      </c>
    </row>
    <row r="2807" spans="1:4" x14ac:dyDescent="0.25">
      <c r="A2807" s="190" t="str">
        <f t="shared" si="130"/>
        <v/>
      </c>
      <c r="B2807" s="190" t="str">
        <f t="shared" si="129"/>
        <v/>
      </c>
      <c r="C2807" s="16" t="s">
        <v>192</v>
      </c>
      <c r="D2807" s="37">
        <f t="shared" si="131"/>
        <v>5000</v>
      </c>
    </row>
    <row r="2808" spans="1:4" x14ac:dyDescent="0.25">
      <c r="A2808" s="190" t="str">
        <f t="shared" si="130"/>
        <v/>
      </c>
      <c r="B2808" s="190" t="str">
        <f t="shared" si="129"/>
        <v/>
      </c>
      <c r="C2808" s="16" t="s">
        <v>192</v>
      </c>
      <c r="D2808" s="37">
        <f t="shared" si="131"/>
        <v>5000</v>
      </c>
    </row>
    <row r="2809" spans="1:4" x14ac:dyDescent="0.25">
      <c r="A2809" s="190" t="str">
        <f t="shared" si="130"/>
        <v/>
      </c>
      <c r="B2809" s="190" t="str">
        <f t="shared" si="129"/>
        <v/>
      </c>
      <c r="C2809" s="16" t="s">
        <v>192</v>
      </c>
      <c r="D2809" s="37">
        <f t="shared" si="131"/>
        <v>5000</v>
      </c>
    </row>
    <row r="2810" spans="1:4" x14ac:dyDescent="0.25">
      <c r="A2810" s="190" t="str">
        <f t="shared" si="130"/>
        <v/>
      </c>
      <c r="B2810" s="190" t="str">
        <f t="shared" si="129"/>
        <v/>
      </c>
      <c r="C2810" s="16" t="s">
        <v>192</v>
      </c>
      <c r="D2810" s="37">
        <f t="shared" si="131"/>
        <v>5000</v>
      </c>
    </row>
    <row r="2811" spans="1:4" x14ac:dyDescent="0.25">
      <c r="A2811" s="190" t="str">
        <f t="shared" si="130"/>
        <v/>
      </c>
      <c r="B2811" s="190" t="str">
        <f t="shared" si="129"/>
        <v/>
      </c>
      <c r="C2811" s="16" t="s">
        <v>192</v>
      </c>
      <c r="D2811" s="37">
        <f t="shared" si="131"/>
        <v>5000</v>
      </c>
    </row>
    <row r="2812" spans="1:4" x14ac:dyDescent="0.25">
      <c r="A2812" s="190" t="str">
        <f t="shared" si="130"/>
        <v/>
      </c>
      <c r="B2812" s="190" t="str">
        <f t="shared" si="129"/>
        <v/>
      </c>
      <c r="C2812" s="16" t="s">
        <v>192</v>
      </c>
      <c r="D2812" s="37">
        <f t="shared" si="131"/>
        <v>5000</v>
      </c>
    </row>
    <row r="2813" spans="1:4" x14ac:dyDescent="0.25">
      <c r="A2813" s="190" t="str">
        <f t="shared" si="130"/>
        <v/>
      </c>
      <c r="B2813" s="190" t="str">
        <f t="shared" si="129"/>
        <v/>
      </c>
      <c r="C2813" s="16" t="s">
        <v>192</v>
      </c>
      <c r="D2813" s="37">
        <f t="shared" si="131"/>
        <v>5000</v>
      </c>
    </row>
    <row r="2814" spans="1:4" x14ac:dyDescent="0.25">
      <c r="A2814" s="190" t="str">
        <f t="shared" si="130"/>
        <v/>
      </c>
      <c r="B2814" s="190" t="str">
        <f t="shared" si="129"/>
        <v/>
      </c>
      <c r="C2814" s="16" t="s">
        <v>192</v>
      </c>
      <c r="D2814" s="37">
        <f t="shared" si="131"/>
        <v>5000</v>
      </c>
    </row>
    <row r="2815" spans="1:4" x14ac:dyDescent="0.25">
      <c r="A2815" s="190" t="str">
        <f t="shared" si="130"/>
        <v/>
      </c>
      <c r="B2815" s="190" t="str">
        <f t="shared" si="129"/>
        <v/>
      </c>
      <c r="C2815" s="16" t="s">
        <v>192</v>
      </c>
      <c r="D2815" s="37">
        <f t="shared" si="131"/>
        <v>5000</v>
      </c>
    </row>
    <row r="2816" spans="1:4" x14ac:dyDescent="0.25">
      <c r="A2816" s="190" t="str">
        <f t="shared" si="130"/>
        <v/>
      </c>
      <c r="B2816" s="190" t="str">
        <f t="shared" si="129"/>
        <v/>
      </c>
      <c r="C2816" s="16" t="s">
        <v>192</v>
      </c>
      <c r="D2816" s="37">
        <f t="shared" si="131"/>
        <v>5000</v>
      </c>
    </row>
    <row r="2817" spans="1:4" x14ac:dyDescent="0.25">
      <c r="A2817" s="190" t="str">
        <f t="shared" si="130"/>
        <v/>
      </c>
      <c r="B2817" s="190" t="str">
        <f t="shared" si="129"/>
        <v/>
      </c>
      <c r="C2817" s="16" t="s">
        <v>192</v>
      </c>
      <c r="D2817" s="37">
        <f t="shared" si="131"/>
        <v>5000</v>
      </c>
    </row>
    <row r="2818" spans="1:4" x14ac:dyDescent="0.25">
      <c r="A2818" s="190" t="str">
        <f t="shared" si="130"/>
        <v/>
      </c>
      <c r="B2818" s="190" t="str">
        <f t="shared" si="129"/>
        <v/>
      </c>
      <c r="C2818" s="16" t="s">
        <v>192</v>
      </c>
      <c r="D2818" s="37">
        <f t="shared" si="131"/>
        <v>5000</v>
      </c>
    </row>
    <row r="2819" spans="1:4" x14ac:dyDescent="0.25">
      <c r="A2819" s="190" t="str">
        <f t="shared" si="130"/>
        <v/>
      </c>
      <c r="B2819" s="190" t="str">
        <f t="shared" si="129"/>
        <v/>
      </c>
      <c r="C2819" s="16" t="s">
        <v>192</v>
      </c>
      <c r="D2819" s="37">
        <f t="shared" si="131"/>
        <v>5000</v>
      </c>
    </row>
    <row r="2820" spans="1:4" x14ac:dyDescent="0.25">
      <c r="A2820" s="190" t="str">
        <f t="shared" si="130"/>
        <v/>
      </c>
      <c r="B2820" s="190" t="str">
        <f t="shared" si="129"/>
        <v/>
      </c>
      <c r="C2820" s="16" t="s">
        <v>192</v>
      </c>
      <c r="D2820" s="37">
        <f t="shared" si="131"/>
        <v>5000</v>
      </c>
    </row>
    <row r="2821" spans="1:4" x14ac:dyDescent="0.25">
      <c r="A2821" s="190" t="str">
        <f t="shared" si="130"/>
        <v/>
      </c>
      <c r="B2821" s="190" t="str">
        <f t="shared" si="129"/>
        <v/>
      </c>
      <c r="C2821" s="16" t="s">
        <v>192</v>
      </c>
      <c r="D2821" s="37">
        <f t="shared" si="131"/>
        <v>5000</v>
      </c>
    </row>
    <row r="2822" spans="1:4" x14ac:dyDescent="0.25">
      <c r="A2822" s="190" t="str">
        <f t="shared" si="130"/>
        <v/>
      </c>
      <c r="B2822" s="190" t="str">
        <f t="shared" si="129"/>
        <v/>
      </c>
      <c r="C2822" s="16" t="s">
        <v>192</v>
      </c>
      <c r="D2822" s="37">
        <f t="shared" si="131"/>
        <v>5000</v>
      </c>
    </row>
    <row r="2823" spans="1:4" x14ac:dyDescent="0.25">
      <c r="A2823" s="190" t="str">
        <f t="shared" si="130"/>
        <v/>
      </c>
      <c r="B2823" s="190" t="str">
        <f t="shared" ref="B2823:B2886" si="132">IF(A2823=1,"JANEIRO",IF(A2823=2,"FEVEREIRO",IF(A2823=3,"MARÇO",IF(A2823=4,"ABRIL",IF(A2823=5,"MAIO",IF(A2823=6,"JUNHO",IF(A2823=7,"JULHO",IF(A2823=8,"AGOSTO",IF(A2823=9,"SETEMBRO",IF(A2823=10,"OUTUBRO",IF(A2823=11,"NOVEMBRO",IF(A2823=12,"DEZEMBRO",""))))))))))))</f>
        <v/>
      </c>
      <c r="C2823" s="16" t="s">
        <v>192</v>
      </c>
      <c r="D2823" s="37">
        <f t="shared" si="131"/>
        <v>5000</v>
      </c>
    </row>
    <row r="2824" spans="1:4" x14ac:dyDescent="0.25">
      <c r="A2824" s="190" t="str">
        <f t="shared" ref="A2824:A2887" si="133">IFERROR(MONTH(C2824),"")</f>
        <v/>
      </c>
      <c r="B2824" s="190" t="str">
        <f t="shared" si="132"/>
        <v/>
      </c>
      <c r="C2824" s="16" t="s">
        <v>192</v>
      </c>
      <c r="D2824" s="37">
        <f t="shared" ref="D2824:D2887" si="134">D2823+F2824</f>
        <v>5000</v>
      </c>
    </row>
    <row r="2825" spans="1:4" x14ac:dyDescent="0.25">
      <c r="A2825" s="190" t="str">
        <f t="shared" si="133"/>
        <v/>
      </c>
      <c r="B2825" s="190" t="str">
        <f t="shared" si="132"/>
        <v/>
      </c>
      <c r="C2825" s="16" t="s">
        <v>192</v>
      </c>
      <c r="D2825" s="37">
        <f t="shared" si="134"/>
        <v>5000</v>
      </c>
    </row>
    <row r="2826" spans="1:4" x14ac:dyDescent="0.25">
      <c r="A2826" s="190" t="str">
        <f t="shared" si="133"/>
        <v/>
      </c>
      <c r="B2826" s="190" t="str">
        <f t="shared" si="132"/>
        <v/>
      </c>
      <c r="C2826" s="16" t="s">
        <v>192</v>
      </c>
      <c r="D2826" s="37">
        <f t="shared" si="134"/>
        <v>5000</v>
      </c>
    </row>
    <row r="2827" spans="1:4" x14ac:dyDescent="0.25">
      <c r="A2827" s="190" t="str">
        <f t="shared" si="133"/>
        <v/>
      </c>
      <c r="B2827" s="190" t="str">
        <f t="shared" si="132"/>
        <v/>
      </c>
      <c r="C2827" s="16" t="s">
        <v>192</v>
      </c>
      <c r="D2827" s="37">
        <f t="shared" si="134"/>
        <v>5000</v>
      </c>
    </row>
    <row r="2828" spans="1:4" x14ac:dyDescent="0.25">
      <c r="A2828" s="190" t="str">
        <f t="shared" si="133"/>
        <v/>
      </c>
      <c r="B2828" s="190" t="str">
        <f t="shared" si="132"/>
        <v/>
      </c>
      <c r="C2828" s="16" t="s">
        <v>192</v>
      </c>
      <c r="D2828" s="37">
        <f t="shared" si="134"/>
        <v>5000</v>
      </c>
    </row>
    <row r="2829" spans="1:4" x14ac:dyDescent="0.25">
      <c r="A2829" s="190" t="str">
        <f t="shared" si="133"/>
        <v/>
      </c>
      <c r="B2829" s="190" t="str">
        <f t="shared" si="132"/>
        <v/>
      </c>
      <c r="C2829" s="16" t="s">
        <v>192</v>
      </c>
      <c r="D2829" s="37">
        <f t="shared" si="134"/>
        <v>5000</v>
      </c>
    </row>
    <row r="2830" spans="1:4" x14ac:dyDescent="0.25">
      <c r="A2830" s="190" t="str">
        <f t="shared" si="133"/>
        <v/>
      </c>
      <c r="B2830" s="190" t="str">
        <f t="shared" si="132"/>
        <v/>
      </c>
      <c r="C2830" s="16" t="s">
        <v>192</v>
      </c>
      <c r="D2830" s="37">
        <f t="shared" si="134"/>
        <v>5000</v>
      </c>
    </row>
    <row r="2831" spans="1:4" x14ac:dyDescent="0.25">
      <c r="A2831" s="190" t="str">
        <f t="shared" si="133"/>
        <v/>
      </c>
      <c r="B2831" s="190" t="str">
        <f t="shared" si="132"/>
        <v/>
      </c>
      <c r="C2831" s="16" t="s">
        <v>192</v>
      </c>
      <c r="D2831" s="37">
        <f t="shared" si="134"/>
        <v>5000</v>
      </c>
    </row>
    <row r="2832" spans="1:4" x14ac:dyDescent="0.25">
      <c r="A2832" s="190" t="str">
        <f t="shared" si="133"/>
        <v/>
      </c>
      <c r="B2832" s="190" t="str">
        <f t="shared" si="132"/>
        <v/>
      </c>
      <c r="C2832" s="16" t="s">
        <v>192</v>
      </c>
      <c r="D2832" s="37">
        <f t="shared" si="134"/>
        <v>5000</v>
      </c>
    </row>
    <row r="2833" spans="1:4" x14ac:dyDescent="0.25">
      <c r="A2833" s="190" t="str">
        <f t="shared" si="133"/>
        <v/>
      </c>
      <c r="B2833" s="190" t="str">
        <f t="shared" si="132"/>
        <v/>
      </c>
      <c r="C2833" s="16" t="s">
        <v>192</v>
      </c>
      <c r="D2833" s="37">
        <f t="shared" si="134"/>
        <v>5000</v>
      </c>
    </row>
    <row r="2834" spans="1:4" x14ac:dyDescent="0.25">
      <c r="A2834" s="190" t="str">
        <f t="shared" si="133"/>
        <v/>
      </c>
      <c r="B2834" s="190" t="str">
        <f t="shared" si="132"/>
        <v/>
      </c>
      <c r="C2834" s="16" t="s">
        <v>192</v>
      </c>
      <c r="D2834" s="37">
        <f t="shared" si="134"/>
        <v>5000</v>
      </c>
    </row>
    <row r="2835" spans="1:4" x14ac:dyDescent="0.25">
      <c r="A2835" s="190" t="str">
        <f t="shared" si="133"/>
        <v/>
      </c>
      <c r="B2835" s="190" t="str">
        <f t="shared" si="132"/>
        <v/>
      </c>
      <c r="C2835" s="16" t="s">
        <v>192</v>
      </c>
      <c r="D2835" s="37">
        <f t="shared" si="134"/>
        <v>5000</v>
      </c>
    </row>
    <row r="2836" spans="1:4" x14ac:dyDescent="0.25">
      <c r="A2836" s="190" t="str">
        <f t="shared" si="133"/>
        <v/>
      </c>
      <c r="B2836" s="190" t="str">
        <f t="shared" si="132"/>
        <v/>
      </c>
      <c r="C2836" s="16" t="s">
        <v>192</v>
      </c>
      <c r="D2836" s="37">
        <f t="shared" si="134"/>
        <v>5000</v>
      </c>
    </row>
    <row r="2837" spans="1:4" x14ac:dyDescent="0.25">
      <c r="A2837" s="190" t="str">
        <f t="shared" si="133"/>
        <v/>
      </c>
      <c r="B2837" s="190" t="str">
        <f t="shared" si="132"/>
        <v/>
      </c>
      <c r="C2837" s="16" t="s">
        <v>192</v>
      </c>
      <c r="D2837" s="37">
        <f t="shared" si="134"/>
        <v>5000</v>
      </c>
    </row>
    <row r="2838" spans="1:4" x14ac:dyDescent="0.25">
      <c r="A2838" s="190" t="str">
        <f t="shared" si="133"/>
        <v/>
      </c>
      <c r="B2838" s="190" t="str">
        <f t="shared" si="132"/>
        <v/>
      </c>
      <c r="C2838" s="16" t="s">
        <v>192</v>
      </c>
      <c r="D2838" s="37">
        <f t="shared" si="134"/>
        <v>5000</v>
      </c>
    </row>
    <row r="2839" spans="1:4" x14ac:dyDescent="0.25">
      <c r="A2839" s="190" t="str">
        <f t="shared" si="133"/>
        <v/>
      </c>
      <c r="B2839" s="190" t="str">
        <f t="shared" si="132"/>
        <v/>
      </c>
      <c r="C2839" s="16" t="s">
        <v>192</v>
      </c>
      <c r="D2839" s="37">
        <f t="shared" si="134"/>
        <v>5000</v>
      </c>
    </row>
    <row r="2840" spans="1:4" x14ac:dyDescent="0.25">
      <c r="A2840" s="190" t="str">
        <f t="shared" si="133"/>
        <v/>
      </c>
      <c r="B2840" s="190" t="str">
        <f t="shared" si="132"/>
        <v/>
      </c>
      <c r="C2840" s="16" t="s">
        <v>192</v>
      </c>
      <c r="D2840" s="37">
        <f t="shared" si="134"/>
        <v>5000</v>
      </c>
    </row>
    <row r="2841" spans="1:4" x14ac:dyDescent="0.25">
      <c r="A2841" s="190" t="str">
        <f t="shared" si="133"/>
        <v/>
      </c>
      <c r="B2841" s="190" t="str">
        <f t="shared" si="132"/>
        <v/>
      </c>
      <c r="C2841" s="16" t="s">
        <v>192</v>
      </c>
      <c r="D2841" s="37">
        <f t="shared" si="134"/>
        <v>5000</v>
      </c>
    </row>
    <row r="2842" spans="1:4" x14ac:dyDescent="0.25">
      <c r="A2842" s="190" t="str">
        <f t="shared" si="133"/>
        <v/>
      </c>
      <c r="B2842" s="190" t="str">
        <f t="shared" si="132"/>
        <v/>
      </c>
      <c r="C2842" s="16" t="s">
        <v>192</v>
      </c>
      <c r="D2842" s="37">
        <f t="shared" si="134"/>
        <v>5000</v>
      </c>
    </row>
    <row r="2843" spans="1:4" x14ac:dyDescent="0.25">
      <c r="A2843" s="190" t="str">
        <f t="shared" si="133"/>
        <v/>
      </c>
      <c r="B2843" s="190" t="str">
        <f t="shared" si="132"/>
        <v/>
      </c>
      <c r="C2843" s="16" t="s">
        <v>192</v>
      </c>
      <c r="D2843" s="37">
        <f t="shared" si="134"/>
        <v>5000</v>
      </c>
    </row>
    <row r="2844" spans="1:4" x14ac:dyDescent="0.25">
      <c r="A2844" s="190" t="str">
        <f t="shared" si="133"/>
        <v/>
      </c>
      <c r="B2844" s="190" t="str">
        <f t="shared" si="132"/>
        <v/>
      </c>
      <c r="C2844" s="16" t="s">
        <v>192</v>
      </c>
      <c r="D2844" s="37">
        <f t="shared" si="134"/>
        <v>5000</v>
      </c>
    </row>
    <row r="2845" spans="1:4" x14ac:dyDescent="0.25">
      <c r="A2845" s="190" t="str">
        <f t="shared" si="133"/>
        <v/>
      </c>
      <c r="B2845" s="190" t="str">
        <f t="shared" si="132"/>
        <v/>
      </c>
      <c r="C2845" s="16" t="s">
        <v>192</v>
      </c>
      <c r="D2845" s="37">
        <f t="shared" si="134"/>
        <v>5000</v>
      </c>
    </row>
    <row r="2846" spans="1:4" x14ac:dyDescent="0.25">
      <c r="A2846" s="190" t="str">
        <f t="shared" si="133"/>
        <v/>
      </c>
      <c r="B2846" s="190" t="str">
        <f t="shared" si="132"/>
        <v/>
      </c>
      <c r="C2846" s="16" t="s">
        <v>192</v>
      </c>
      <c r="D2846" s="37">
        <f t="shared" si="134"/>
        <v>5000</v>
      </c>
    </row>
    <row r="2847" spans="1:4" x14ac:dyDescent="0.25">
      <c r="A2847" s="190" t="str">
        <f t="shared" si="133"/>
        <v/>
      </c>
      <c r="B2847" s="190" t="str">
        <f t="shared" si="132"/>
        <v/>
      </c>
      <c r="C2847" s="16" t="s">
        <v>192</v>
      </c>
      <c r="D2847" s="37">
        <f t="shared" si="134"/>
        <v>5000</v>
      </c>
    </row>
    <row r="2848" spans="1:4" x14ac:dyDescent="0.25">
      <c r="A2848" s="190" t="str">
        <f t="shared" si="133"/>
        <v/>
      </c>
      <c r="B2848" s="190" t="str">
        <f t="shared" si="132"/>
        <v/>
      </c>
      <c r="C2848" s="16" t="s">
        <v>192</v>
      </c>
      <c r="D2848" s="37">
        <f t="shared" si="134"/>
        <v>5000</v>
      </c>
    </row>
    <row r="2849" spans="1:4" x14ac:dyDescent="0.25">
      <c r="A2849" s="190" t="str">
        <f t="shared" si="133"/>
        <v/>
      </c>
      <c r="B2849" s="190" t="str">
        <f t="shared" si="132"/>
        <v/>
      </c>
      <c r="C2849" s="16" t="s">
        <v>192</v>
      </c>
      <c r="D2849" s="37">
        <f t="shared" si="134"/>
        <v>5000</v>
      </c>
    </row>
    <row r="2850" spans="1:4" x14ac:dyDescent="0.25">
      <c r="A2850" s="190" t="str">
        <f t="shared" si="133"/>
        <v/>
      </c>
      <c r="B2850" s="190" t="str">
        <f t="shared" si="132"/>
        <v/>
      </c>
      <c r="C2850" s="16" t="s">
        <v>192</v>
      </c>
      <c r="D2850" s="37">
        <f t="shared" si="134"/>
        <v>5000</v>
      </c>
    </row>
    <row r="2851" spans="1:4" x14ac:dyDescent="0.25">
      <c r="A2851" s="190" t="str">
        <f t="shared" si="133"/>
        <v/>
      </c>
      <c r="B2851" s="190" t="str">
        <f t="shared" si="132"/>
        <v/>
      </c>
      <c r="C2851" s="16" t="s">
        <v>192</v>
      </c>
      <c r="D2851" s="37">
        <f t="shared" si="134"/>
        <v>5000</v>
      </c>
    </row>
    <row r="2852" spans="1:4" x14ac:dyDescent="0.25">
      <c r="A2852" s="190" t="str">
        <f t="shared" si="133"/>
        <v/>
      </c>
      <c r="B2852" s="190" t="str">
        <f t="shared" si="132"/>
        <v/>
      </c>
      <c r="C2852" s="16" t="s">
        <v>192</v>
      </c>
      <c r="D2852" s="37">
        <f t="shared" si="134"/>
        <v>5000</v>
      </c>
    </row>
    <row r="2853" spans="1:4" x14ac:dyDescent="0.25">
      <c r="A2853" s="190" t="str">
        <f t="shared" si="133"/>
        <v/>
      </c>
      <c r="B2853" s="190" t="str">
        <f t="shared" si="132"/>
        <v/>
      </c>
      <c r="C2853" s="16" t="s">
        <v>192</v>
      </c>
      <c r="D2853" s="37">
        <f t="shared" si="134"/>
        <v>5000</v>
      </c>
    </row>
    <row r="2854" spans="1:4" x14ac:dyDescent="0.25">
      <c r="A2854" s="190" t="str">
        <f t="shared" si="133"/>
        <v/>
      </c>
      <c r="B2854" s="190" t="str">
        <f t="shared" si="132"/>
        <v/>
      </c>
      <c r="C2854" s="16" t="s">
        <v>192</v>
      </c>
      <c r="D2854" s="37">
        <f t="shared" si="134"/>
        <v>5000</v>
      </c>
    </row>
    <row r="2855" spans="1:4" x14ac:dyDescent="0.25">
      <c r="A2855" s="190" t="str">
        <f t="shared" si="133"/>
        <v/>
      </c>
      <c r="B2855" s="190" t="str">
        <f t="shared" si="132"/>
        <v/>
      </c>
      <c r="C2855" s="16" t="s">
        <v>192</v>
      </c>
      <c r="D2855" s="37">
        <f t="shared" si="134"/>
        <v>5000</v>
      </c>
    </row>
    <row r="2856" spans="1:4" x14ac:dyDescent="0.25">
      <c r="A2856" s="190" t="str">
        <f t="shared" si="133"/>
        <v/>
      </c>
      <c r="B2856" s="190" t="str">
        <f t="shared" si="132"/>
        <v/>
      </c>
      <c r="C2856" s="16" t="s">
        <v>192</v>
      </c>
      <c r="D2856" s="37">
        <f t="shared" si="134"/>
        <v>5000</v>
      </c>
    </row>
    <row r="2857" spans="1:4" x14ac:dyDescent="0.25">
      <c r="A2857" s="190" t="str">
        <f t="shared" si="133"/>
        <v/>
      </c>
      <c r="B2857" s="190" t="str">
        <f t="shared" si="132"/>
        <v/>
      </c>
      <c r="C2857" s="16" t="s">
        <v>192</v>
      </c>
      <c r="D2857" s="37">
        <f t="shared" si="134"/>
        <v>5000</v>
      </c>
    </row>
    <row r="2858" spans="1:4" x14ac:dyDescent="0.25">
      <c r="A2858" s="190" t="str">
        <f t="shared" si="133"/>
        <v/>
      </c>
      <c r="B2858" s="190" t="str">
        <f t="shared" si="132"/>
        <v/>
      </c>
      <c r="C2858" s="16" t="s">
        <v>192</v>
      </c>
      <c r="D2858" s="37">
        <f t="shared" si="134"/>
        <v>5000</v>
      </c>
    </row>
    <row r="2859" spans="1:4" x14ac:dyDescent="0.25">
      <c r="A2859" s="190" t="str">
        <f t="shared" si="133"/>
        <v/>
      </c>
      <c r="B2859" s="190" t="str">
        <f t="shared" si="132"/>
        <v/>
      </c>
      <c r="C2859" s="16" t="s">
        <v>192</v>
      </c>
      <c r="D2859" s="37">
        <f t="shared" si="134"/>
        <v>5000</v>
      </c>
    </row>
    <row r="2860" spans="1:4" x14ac:dyDescent="0.25">
      <c r="A2860" s="190" t="str">
        <f t="shared" si="133"/>
        <v/>
      </c>
      <c r="B2860" s="190" t="str">
        <f t="shared" si="132"/>
        <v/>
      </c>
      <c r="C2860" s="16" t="s">
        <v>192</v>
      </c>
      <c r="D2860" s="37">
        <f t="shared" si="134"/>
        <v>5000</v>
      </c>
    </row>
    <row r="2861" spans="1:4" x14ac:dyDescent="0.25">
      <c r="A2861" s="190" t="str">
        <f t="shared" si="133"/>
        <v/>
      </c>
      <c r="B2861" s="190" t="str">
        <f t="shared" si="132"/>
        <v/>
      </c>
      <c r="C2861" s="16" t="s">
        <v>192</v>
      </c>
      <c r="D2861" s="37">
        <f t="shared" si="134"/>
        <v>5000</v>
      </c>
    </row>
    <row r="2862" spans="1:4" x14ac:dyDescent="0.25">
      <c r="A2862" s="190" t="str">
        <f t="shared" si="133"/>
        <v/>
      </c>
      <c r="B2862" s="190" t="str">
        <f t="shared" si="132"/>
        <v/>
      </c>
      <c r="C2862" s="16" t="s">
        <v>192</v>
      </c>
      <c r="D2862" s="37">
        <f t="shared" si="134"/>
        <v>5000</v>
      </c>
    </row>
    <row r="2863" spans="1:4" x14ac:dyDescent="0.25">
      <c r="A2863" s="190" t="str">
        <f t="shared" si="133"/>
        <v/>
      </c>
      <c r="B2863" s="190" t="str">
        <f t="shared" si="132"/>
        <v/>
      </c>
      <c r="C2863" s="16" t="s">
        <v>192</v>
      </c>
      <c r="D2863" s="37">
        <f t="shared" si="134"/>
        <v>5000</v>
      </c>
    </row>
    <row r="2864" spans="1:4" x14ac:dyDescent="0.25">
      <c r="A2864" s="190" t="str">
        <f t="shared" si="133"/>
        <v/>
      </c>
      <c r="B2864" s="190" t="str">
        <f t="shared" si="132"/>
        <v/>
      </c>
      <c r="C2864" s="16" t="s">
        <v>192</v>
      </c>
      <c r="D2864" s="37">
        <f t="shared" si="134"/>
        <v>5000</v>
      </c>
    </row>
    <row r="2865" spans="1:4" x14ac:dyDescent="0.25">
      <c r="A2865" s="190" t="str">
        <f t="shared" si="133"/>
        <v/>
      </c>
      <c r="B2865" s="190" t="str">
        <f t="shared" si="132"/>
        <v/>
      </c>
      <c r="C2865" s="16" t="s">
        <v>192</v>
      </c>
      <c r="D2865" s="37">
        <f t="shared" si="134"/>
        <v>5000</v>
      </c>
    </row>
    <row r="2866" spans="1:4" x14ac:dyDescent="0.25">
      <c r="A2866" s="190" t="str">
        <f t="shared" si="133"/>
        <v/>
      </c>
      <c r="B2866" s="190" t="str">
        <f t="shared" si="132"/>
        <v/>
      </c>
      <c r="C2866" s="16" t="s">
        <v>192</v>
      </c>
      <c r="D2866" s="37">
        <f t="shared" si="134"/>
        <v>5000</v>
      </c>
    </row>
    <row r="2867" spans="1:4" x14ac:dyDescent="0.25">
      <c r="A2867" s="190" t="str">
        <f t="shared" si="133"/>
        <v/>
      </c>
      <c r="B2867" s="190" t="str">
        <f t="shared" si="132"/>
        <v/>
      </c>
      <c r="C2867" s="16" t="s">
        <v>192</v>
      </c>
      <c r="D2867" s="37">
        <f t="shared" si="134"/>
        <v>5000</v>
      </c>
    </row>
    <row r="2868" spans="1:4" x14ac:dyDescent="0.25">
      <c r="A2868" s="190" t="str">
        <f t="shared" si="133"/>
        <v/>
      </c>
      <c r="B2868" s="190" t="str">
        <f t="shared" si="132"/>
        <v/>
      </c>
      <c r="C2868" s="16" t="s">
        <v>192</v>
      </c>
      <c r="D2868" s="37">
        <f t="shared" si="134"/>
        <v>5000</v>
      </c>
    </row>
    <row r="2869" spans="1:4" x14ac:dyDescent="0.25">
      <c r="A2869" s="190" t="str">
        <f t="shared" si="133"/>
        <v/>
      </c>
      <c r="B2869" s="190" t="str">
        <f t="shared" si="132"/>
        <v/>
      </c>
      <c r="C2869" s="16" t="s">
        <v>192</v>
      </c>
      <c r="D2869" s="37">
        <f t="shared" si="134"/>
        <v>5000</v>
      </c>
    </row>
    <row r="2870" spans="1:4" x14ac:dyDescent="0.25">
      <c r="A2870" s="190" t="str">
        <f t="shared" si="133"/>
        <v/>
      </c>
      <c r="B2870" s="190" t="str">
        <f t="shared" si="132"/>
        <v/>
      </c>
      <c r="C2870" s="16" t="s">
        <v>192</v>
      </c>
      <c r="D2870" s="37">
        <f t="shared" si="134"/>
        <v>5000</v>
      </c>
    </row>
    <row r="2871" spans="1:4" x14ac:dyDescent="0.25">
      <c r="A2871" s="190" t="str">
        <f t="shared" si="133"/>
        <v/>
      </c>
      <c r="B2871" s="190" t="str">
        <f t="shared" si="132"/>
        <v/>
      </c>
      <c r="C2871" s="16" t="s">
        <v>192</v>
      </c>
      <c r="D2871" s="37">
        <f t="shared" si="134"/>
        <v>5000</v>
      </c>
    </row>
    <row r="2872" spans="1:4" x14ac:dyDescent="0.25">
      <c r="A2872" s="190" t="str">
        <f t="shared" si="133"/>
        <v/>
      </c>
      <c r="B2872" s="190" t="str">
        <f t="shared" si="132"/>
        <v/>
      </c>
      <c r="C2872" s="16" t="s">
        <v>192</v>
      </c>
      <c r="D2872" s="37">
        <f t="shared" si="134"/>
        <v>5000</v>
      </c>
    </row>
    <row r="2873" spans="1:4" x14ac:dyDescent="0.25">
      <c r="A2873" s="190" t="str">
        <f t="shared" si="133"/>
        <v/>
      </c>
      <c r="B2873" s="190" t="str">
        <f t="shared" si="132"/>
        <v/>
      </c>
      <c r="C2873" s="16" t="s">
        <v>192</v>
      </c>
      <c r="D2873" s="37">
        <f t="shared" si="134"/>
        <v>5000</v>
      </c>
    </row>
    <row r="2874" spans="1:4" x14ac:dyDescent="0.25">
      <c r="A2874" s="190" t="str">
        <f t="shared" si="133"/>
        <v/>
      </c>
      <c r="B2874" s="190" t="str">
        <f t="shared" si="132"/>
        <v/>
      </c>
      <c r="C2874" s="16" t="s">
        <v>192</v>
      </c>
      <c r="D2874" s="37">
        <f t="shared" si="134"/>
        <v>5000</v>
      </c>
    </row>
    <row r="2875" spans="1:4" x14ac:dyDescent="0.25">
      <c r="A2875" s="190" t="str">
        <f t="shared" si="133"/>
        <v/>
      </c>
      <c r="B2875" s="190" t="str">
        <f t="shared" si="132"/>
        <v/>
      </c>
      <c r="C2875" s="16" t="s">
        <v>192</v>
      </c>
      <c r="D2875" s="37">
        <f t="shared" si="134"/>
        <v>5000</v>
      </c>
    </row>
    <row r="2876" spans="1:4" x14ac:dyDescent="0.25">
      <c r="A2876" s="190" t="str">
        <f t="shared" si="133"/>
        <v/>
      </c>
      <c r="B2876" s="190" t="str">
        <f t="shared" si="132"/>
        <v/>
      </c>
      <c r="C2876" s="16" t="s">
        <v>192</v>
      </c>
      <c r="D2876" s="37">
        <f t="shared" si="134"/>
        <v>5000</v>
      </c>
    </row>
    <row r="2877" spans="1:4" x14ac:dyDescent="0.25">
      <c r="A2877" s="190" t="str">
        <f t="shared" si="133"/>
        <v/>
      </c>
      <c r="B2877" s="190" t="str">
        <f t="shared" si="132"/>
        <v/>
      </c>
      <c r="C2877" s="16" t="s">
        <v>192</v>
      </c>
      <c r="D2877" s="37">
        <f t="shared" si="134"/>
        <v>5000</v>
      </c>
    </row>
    <row r="2878" spans="1:4" x14ac:dyDescent="0.25">
      <c r="A2878" s="190" t="str">
        <f t="shared" si="133"/>
        <v/>
      </c>
      <c r="B2878" s="190" t="str">
        <f t="shared" si="132"/>
        <v/>
      </c>
      <c r="C2878" s="16" t="s">
        <v>192</v>
      </c>
      <c r="D2878" s="37">
        <f t="shared" si="134"/>
        <v>5000</v>
      </c>
    </row>
    <row r="2879" spans="1:4" x14ac:dyDescent="0.25">
      <c r="A2879" s="190" t="str">
        <f t="shared" si="133"/>
        <v/>
      </c>
      <c r="B2879" s="190" t="str">
        <f t="shared" si="132"/>
        <v/>
      </c>
      <c r="C2879" s="16" t="s">
        <v>192</v>
      </c>
      <c r="D2879" s="37">
        <f t="shared" si="134"/>
        <v>5000</v>
      </c>
    </row>
    <row r="2880" spans="1:4" x14ac:dyDescent="0.25">
      <c r="A2880" s="190" t="str">
        <f t="shared" si="133"/>
        <v/>
      </c>
      <c r="B2880" s="190" t="str">
        <f t="shared" si="132"/>
        <v/>
      </c>
      <c r="C2880" s="16" t="s">
        <v>192</v>
      </c>
      <c r="D2880" s="37">
        <f t="shared" si="134"/>
        <v>5000</v>
      </c>
    </row>
    <row r="2881" spans="1:4" x14ac:dyDescent="0.25">
      <c r="A2881" s="190" t="str">
        <f t="shared" si="133"/>
        <v/>
      </c>
      <c r="B2881" s="190" t="str">
        <f t="shared" si="132"/>
        <v/>
      </c>
      <c r="C2881" s="16" t="s">
        <v>192</v>
      </c>
      <c r="D2881" s="37">
        <f t="shared" si="134"/>
        <v>5000</v>
      </c>
    </row>
    <row r="2882" spans="1:4" x14ac:dyDescent="0.25">
      <c r="A2882" s="190" t="str">
        <f t="shared" si="133"/>
        <v/>
      </c>
      <c r="B2882" s="190" t="str">
        <f t="shared" si="132"/>
        <v/>
      </c>
      <c r="C2882" s="16" t="s">
        <v>192</v>
      </c>
      <c r="D2882" s="37">
        <f t="shared" si="134"/>
        <v>5000</v>
      </c>
    </row>
    <row r="2883" spans="1:4" x14ac:dyDescent="0.25">
      <c r="A2883" s="190" t="str">
        <f t="shared" si="133"/>
        <v/>
      </c>
      <c r="B2883" s="190" t="str">
        <f t="shared" si="132"/>
        <v/>
      </c>
      <c r="C2883" s="16" t="s">
        <v>192</v>
      </c>
      <c r="D2883" s="37">
        <f t="shared" si="134"/>
        <v>5000</v>
      </c>
    </row>
    <row r="2884" spans="1:4" x14ac:dyDescent="0.25">
      <c r="A2884" s="190" t="str">
        <f t="shared" si="133"/>
        <v/>
      </c>
      <c r="B2884" s="190" t="str">
        <f t="shared" si="132"/>
        <v/>
      </c>
      <c r="C2884" s="16" t="s">
        <v>192</v>
      </c>
      <c r="D2884" s="37">
        <f t="shared" si="134"/>
        <v>5000</v>
      </c>
    </row>
    <row r="2885" spans="1:4" x14ac:dyDescent="0.25">
      <c r="A2885" s="190" t="str">
        <f t="shared" si="133"/>
        <v/>
      </c>
      <c r="B2885" s="190" t="str">
        <f t="shared" si="132"/>
        <v/>
      </c>
      <c r="C2885" s="16" t="s">
        <v>192</v>
      </c>
      <c r="D2885" s="37">
        <f t="shared" si="134"/>
        <v>5000</v>
      </c>
    </row>
    <row r="2886" spans="1:4" x14ac:dyDescent="0.25">
      <c r="A2886" s="190" t="str">
        <f t="shared" si="133"/>
        <v/>
      </c>
      <c r="B2886" s="190" t="str">
        <f t="shared" si="132"/>
        <v/>
      </c>
      <c r="C2886" s="16" t="s">
        <v>192</v>
      </c>
      <c r="D2886" s="37">
        <f t="shared" si="134"/>
        <v>5000</v>
      </c>
    </row>
    <row r="2887" spans="1:4" x14ac:dyDescent="0.25">
      <c r="A2887" s="190" t="str">
        <f t="shared" si="133"/>
        <v/>
      </c>
      <c r="B2887" s="190" t="str">
        <f t="shared" ref="B2887:B2950" si="135">IF(A2887=1,"JANEIRO",IF(A2887=2,"FEVEREIRO",IF(A2887=3,"MARÇO",IF(A2887=4,"ABRIL",IF(A2887=5,"MAIO",IF(A2887=6,"JUNHO",IF(A2887=7,"JULHO",IF(A2887=8,"AGOSTO",IF(A2887=9,"SETEMBRO",IF(A2887=10,"OUTUBRO",IF(A2887=11,"NOVEMBRO",IF(A2887=12,"DEZEMBRO",""))))))))))))</f>
        <v/>
      </c>
      <c r="C2887" s="16" t="s">
        <v>192</v>
      </c>
      <c r="D2887" s="37">
        <f t="shared" si="134"/>
        <v>5000</v>
      </c>
    </row>
    <row r="2888" spans="1:4" x14ac:dyDescent="0.25">
      <c r="A2888" s="190" t="str">
        <f t="shared" ref="A2888:A2951" si="136">IFERROR(MONTH(C2888),"")</f>
        <v/>
      </c>
      <c r="B2888" s="190" t="str">
        <f t="shared" si="135"/>
        <v/>
      </c>
      <c r="C2888" s="16" t="s">
        <v>192</v>
      </c>
      <c r="D2888" s="37">
        <f t="shared" ref="D2888:D2951" si="137">D2887+F2888</f>
        <v>5000</v>
      </c>
    </row>
    <row r="2889" spans="1:4" x14ac:dyDescent="0.25">
      <c r="A2889" s="190" t="str">
        <f t="shared" si="136"/>
        <v/>
      </c>
      <c r="B2889" s="190" t="str">
        <f t="shared" si="135"/>
        <v/>
      </c>
      <c r="C2889" s="16" t="s">
        <v>192</v>
      </c>
      <c r="D2889" s="37">
        <f t="shared" si="137"/>
        <v>5000</v>
      </c>
    </row>
    <row r="2890" spans="1:4" x14ac:dyDescent="0.25">
      <c r="A2890" s="190" t="str">
        <f t="shared" si="136"/>
        <v/>
      </c>
      <c r="B2890" s="190" t="str">
        <f t="shared" si="135"/>
        <v/>
      </c>
      <c r="C2890" s="16" t="s">
        <v>192</v>
      </c>
      <c r="D2890" s="37">
        <f t="shared" si="137"/>
        <v>5000</v>
      </c>
    </row>
    <row r="2891" spans="1:4" x14ac:dyDescent="0.25">
      <c r="A2891" s="190" t="str">
        <f t="shared" si="136"/>
        <v/>
      </c>
      <c r="B2891" s="190" t="str">
        <f t="shared" si="135"/>
        <v/>
      </c>
      <c r="C2891" s="16" t="s">
        <v>192</v>
      </c>
      <c r="D2891" s="37">
        <f t="shared" si="137"/>
        <v>5000</v>
      </c>
    </row>
    <row r="2892" spans="1:4" x14ac:dyDescent="0.25">
      <c r="A2892" s="190" t="str">
        <f t="shared" si="136"/>
        <v/>
      </c>
      <c r="B2892" s="190" t="str">
        <f t="shared" si="135"/>
        <v/>
      </c>
      <c r="C2892" s="16" t="s">
        <v>192</v>
      </c>
      <c r="D2892" s="37">
        <f t="shared" si="137"/>
        <v>5000</v>
      </c>
    </row>
    <row r="2893" spans="1:4" x14ac:dyDescent="0.25">
      <c r="A2893" s="190" t="str">
        <f t="shared" si="136"/>
        <v/>
      </c>
      <c r="B2893" s="190" t="str">
        <f t="shared" si="135"/>
        <v/>
      </c>
      <c r="C2893" s="16" t="s">
        <v>192</v>
      </c>
      <c r="D2893" s="37">
        <f t="shared" si="137"/>
        <v>5000</v>
      </c>
    </row>
    <row r="2894" spans="1:4" x14ac:dyDescent="0.25">
      <c r="A2894" s="190" t="str">
        <f t="shared" si="136"/>
        <v/>
      </c>
      <c r="B2894" s="190" t="str">
        <f t="shared" si="135"/>
        <v/>
      </c>
      <c r="C2894" s="16" t="s">
        <v>192</v>
      </c>
      <c r="D2894" s="37">
        <f t="shared" si="137"/>
        <v>5000</v>
      </c>
    </row>
    <row r="2895" spans="1:4" x14ac:dyDescent="0.25">
      <c r="A2895" s="190" t="str">
        <f t="shared" si="136"/>
        <v/>
      </c>
      <c r="B2895" s="190" t="str">
        <f t="shared" si="135"/>
        <v/>
      </c>
      <c r="C2895" s="16" t="s">
        <v>192</v>
      </c>
      <c r="D2895" s="37">
        <f t="shared" si="137"/>
        <v>5000</v>
      </c>
    </row>
    <row r="2896" spans="1:4" x14ac:dyDescent="0.25">
      <c r="A2896" s="190" t="str">
        <f t="shared" si="136"/>
        <v/>
      </c>
      <c r="B2896" s="190" t="str">
        <f t="shared" si="135"/>
        <v/>
      </c>
      <c r="C2896" s="16" t="s">
        <v>192</v>
      </c>
      <c r="D2896" s="37">
        <f t="shared" si="137"/>
        <v>5000</v>
      </c>
    </row>
    <row r="2897" spans="1:4" x14ac:dyDescent="0.25">
      <c r="A2897" s="190" t="str">
        <f t="shared" si="136"/>
        <v/>
      </c>
      <c r="B2897" s="190" t="str">
        <f t="shared" si="135"/>
        <v/>
      </c>
      <c r="C2897" s="16" t="s">
        <v>192</v>
      </c>
      <c r="D2897" s="37">
        <f t="shared" si="137"/>
        <v>5000</v>
      </c>
    </row>
    <row r="2898" spans="1:4" x14ac:dyDescent="0.25">
      <c r="A2898" s="190" t="str">
        <f t="shared" si="136"/>
        <v/>
      </c>
      <c r="B2898" s="190" t="str">
        <f t="shared" si="135"/>
        <v/>
      </c>
      <c r="C2898" s="16" t="s">
        <v>192</v>
      </c>
      <c r="D2898" s="37">
        <f t="shared" si="137"/>
        <v>5000</v>
      </c>
    </row>
    <row r="2899" spans="1:4" x14ac:dyDescent="0.25">
      <c r="A2899" s="190" t="str">
        <f t="shared" si="136"/>
        <v/>
      </c>
      <c r="B2899" s="190" t="str">
        <f t="shared" si="135"/>
        <v/>
      </c>
      <c r="C2899" s="16" t="s">
        <v>192</v>
      </c>
      <c r="D2899" s="37">
        <f t="shared" si="137"/>
        <v>5000</v>
      </c>
    </row>
    <row r="2900" spans="1:4" x14ac:dyDescent="0.25">
      <c r="A2900" s="190" t="str">
        <f t="shared" si="136"/>
        <v/>
      </c>
      <c r="B2900" s="190" t="str">
        <f t="shared" si="135"/>
        <v/>
      </c>
      <c r="C2900" s="16" t="s">
        <v>192</v>
      </c>
      <c r="D2900" s="37">
        <f t="shared" si="137"/>
        <v>5000</v>
      </c>
    </row>
    <row r="2901" spans="1:4" x14ac:dyDescent="0.25">
      <c r="A2901" s="190" t="str">
        <f t="shared" si="136"/>
        <v/>
      </c>
      <c r="B2901" s="190" t="str">
        <f t="shared" si="135"/>
        <v/>
      </c>
      <c r="C2901" s="16" t="s">
        <v>192</v>
      </c>
      <c r="D2901" s="37">
        <f t="shared" si="137"/>
        <v>5000</v>
      </c>
    </row>
    <row r="2902" spans="1:4" x14ac:dyDescent="0.25">
      <c r="A2902" s="190" t="str">
        <f t="shared" si="136"/>
        <v/>
      </c>
      <c r="B2902" s="190" t="str">
        <f t="shared" si="135"/>
        <v/>
      </c>
      <c r="C2902" s="16" t="s">
        <v>192</v>
      </c>
      <c r="D2902" s="37">
        <f t="shared" si="137"/>
        <v>5000</v>
      </c>
    </row>
    <row r="2903" spans="1:4" x14ac:dyDescent="0.25">
      <c r="A2903" s="190" t="str">
        <f t="shared" si="136"/>
        <v/>
      </c>
      <c r="B2903" s="190" t="str">
        <f t="shared" si="135"/>
        <v/>
      </c>
      <c r="C2903" s="16" t="s">
        <v>192</v>
      </c>
      <c r="D2903" s="37">
        <f t="shared" si="137"/>
        <v>5000</v>
      </c>
    </row>
    <row r="2904" spans="1:4" x14ac:dyDescent="0.25">
      <c r="A2904" s="190" t="str">
        <f t="shared" si="136"/>
        <v/>
      </c>
      <c r="B2904" s="190" t="str">
        <f t="shared" si="135"/>
        <v/>
      </c>
      <c r="C2904" s="16" t="s">
        <v>192</v>
      </c>
      <c r="D2904" s="37">
        <f t="shared" si="137"/>
        <v>5000</v>
      </c>
    </row>
    <row r="2905" spans="1:4" x14ac:dyDescent="0.25">
      <c r="A2905" s="190" t="str">
        <f t="shared" si="136"/>
        <v/>
      </c>
      <c r="B2905" s="190" t="str">
        <f t="shared" si="135"/>
        <v/>
      </c>
      <c r="C2905" s="16" t="s">
        <v>192</v>
      </c>
      <c r="D2905" s="37">
        <f t="shared" si="137"/>
        <v>5000</v>
      </c>
    </row>
    <row r="2906" spans="1:4" x14ac:dyDescent="0.25">
      <c r="A2906" s="190" t="str">
        <f t="shared" si="136"/>
        <v/>
      </c>
      <c r="B2906" s="190" t="str">
        <f t="shared" si="135"/>
        <v/>
      </c>
      <c r="C2906" s="16" t="s">
        <v>192</v>
      </c>
      <c r="D2906" s="37">
        <f t="shared" si="137"/>
        <v>5000</v>
      </c>
    </row>
    <row r="2907" spans="1:4" x14ac:dyDescent="0.25">
      <c r="A2907" s="190" t="str">
        <f t="shared" si="136"/>
        <v/>
      </c>
      <c r="B2907" s="190" t="str">
        <f t="shared" si="135"/>
        <v/>
      </c>
      <c r="C2907" s="16" t="s">
        <v>192</v>
      </c>
      <c r="D2907" s="37">
        <f t="shared" si="137"/>
        <v>5000</v>
      </c>
    </row>
    <row r="2908" spans="1:4" x14ac:dyDescent="0.25">
      <c r="A2908" s="190" t="str">
        <f t="shared" si="136"/>
        <v/>
      </c>
      <c r="B2908" s="190" t="str">
        <f t="shared" si="135"/>
        <v/>
      </c>
      <c r="C2908" s="16" t="s">
        <v>192</v>
      </c>
      <c r="D2908" s="37">
        <f t="shared" si="137"/>
        <v>5000</v>
      </c>
    </row>
    <row r="2909" spans="1:4" x14ac:dyDescent="0.25">
      <c r="A2909" s="190" t="str">
        <f t="shared" si="136"/>
        <v/>
      </c>
      <c r="B2909" s="190" t="str">
        <f t="shared" si="135"/>
        <v/>
      </c>
      <c r="C2909" s="16" t="s">
        <v>192</v>
      </c>
      <c r="D2909" s="37">
        <f t="shared" si="137"/>
        <v>5000</v>
      </c>
    </row>
    <row r="2910" spans="1:4" x14ac:dyDescent="0.25">
      <c r="A2910" s="190" t="str">
        <f t="shared" si="136"/>
        <v/>
      </c>
      <c r="B2910" s="190" t="str">
        <f t="shared" si="135"/>
        <v/>
      </c>
      <c r="C2910" s="16" t="s">
        <v>192</v>
      </c>
      <c r="D2910" s="37">
        <f t="shared" si="137"/>
        <v>5000</v>
      </c>
    </row>
    <row r="2911" spans="1:4" x14ac:dyDescent="0.25">
      <c r="A2911" s="190" t="str">
        <f t="shared" si="136"/>
        <v/>
      </c>
      <c r="B2911" s="190" t="str">
        <f t="shared" si="135"/>
        <v/>
      </c>
      <c r="C2911" s="16" t="s">
        <v>192</v>
      </c>
      <c r="D2911" s="37">
        <f t="shared" si="137"/>
        <v>5000</v>
      </c>
    </row>
    <row r="2912" spans="1:4" x14ac:dyDescent="0.25">
      <c r="A2912" s="190" t="str">
        <f t="shared" si="136"/>
        <v/>
      </c>
      <c r="B2912" s="190" t="str">
        <f t="shared" si="135"/>
        <v/>
      </c>
      <c r="C2912" s="16" t="s">
        <v>192</v>
      </c>
      <c r="D2912" s="37">
        <f t="shared" si="137"/>
        <v>5000</v>
      </c>
    </row>
    <row r="2913" spans="1:4" x14ac:dyDescent="0.25">
      <c r="A2913" s="190" t="str">
        <f t="shared" si="136"/>
        <v/>
      </c>
      <c r="B2913" s="190" t="str">
        <f t="shared" si="135"/>
        <v/>
      </c>
      <c r="C2913" s="16" t="s">
        <v>192</v>
      </c>
      <c r="D2913" s="37">
        <f t="shared" si="137"/>
        <v>5000</v>
      </c>
    </row>
    <row r="2914" spans="1:4" x14ac:dyDescent="0.25">
      <c r="A2914" s="190" t="str">
        <f t="shared" si="136"/>
        <v/>
      </c>
      <c r="B2914" s="190" t="str">
        <f t="shared" si="135"/>
        <v/>
      </c>
      <c r="C2914" s="16" t="s">
        <v>192</v>
      </c>
      <c r="D2914" s="37">
        <f t="shared" si="137"/>
        <v>5000</v>
      </c>
    </row>
    <row r="2915" spans="1:4" x14ac:dyDescent="0.25">
      <c r="A2915" s="190" t="str">
        <f t="shared" si="136"/>
        <v/>
      </c>
      <c r="B2915" s="190" t="str">
        <f t="shared" si="135"/>
        <v/>
      </c>
      <c r="C2915" s="16" t="s">
        <v>192</v>
      </c>
      <c r="D2915" s="37">
        <f t="shared" si="137"/>
        <v>5000</v>
      </c>
    </row>
    <row r="2916" spans="1:4" x14ac:dyDescent="0.25">
      <c r="A2916" s="190" t="str">
        <f t="shared" si="136"/>
        <v/>
      </c>
      <c r="B2916" s="190" t="str">
        <f t="shared" si="135"/>
        <v/>
      </c>
      <c r="C2916" s="16" t="s">
        <v>192</v>
      </c>
      <c r="D2916" s="37">
        <f t="shared" si="137"/>
        <v>5000</v>
      </c>
    </row>
    <row r="2917" spans="1:4" x14ac:dyDescent="0.25">
      <c r="A2917" s="190" t="str">
        <f t="shared" si="136"/>
        <v/>
      </c>
      <c r="B2917" s="190" t="str">
        <f t="shared" si="135"/>
        <v/>
      </c>
      <c r="C2917" s="16" t="s">
        <v>192</v>
      </c>
      <c r="D2917" s="37">
        <f t="shared" si="137"/>
        <v>5000</v>
      </c>
    </row>
    <row r="2918" spans="1:4" x14ac:dyDescent="0.25">
      <c r="A2918" s="190" t="str">
        <f t="shared" si="136"/>
        <v/>
      </c>
      <c r="B2918" s="190" t="str">
        <f t="shared" si="135"/>
        <v/>
      </c>
      <c r="C2918" s="16" t="s">
        <v>192</v>
      </c>
      <c r="D2918" s="37">
        <f t="shared" si="137"/>
        <v>5000</v>
      </c>
    </row>
    <row r="2919" spans="1:4" x14ac:dyDescent="0.25">
      <c r="A2919" s="190" t="str">
        <f t="shared" si="136"/>
        <v/>
      </c>
      <c r="B2919" s="190" t="str">
        <f t="shared" si="135"/>
        <v/>
      </c>
      <c r="C2919" s="16" t="s">
        <v>192</v>
      </c>
      <c r="D2919" s="37">
        <f t="shared" si="137"/>
        <v>5000</v>
      </c>
    </row>
    <row r="2920" spans="1:4" x14ac:dyDescent="0.25">
      <c r="A2920" s="190" t="str">
        <f t="shared" si="136"/>
        <v/>
      </c>
      <c r="B2920" s="190" t="str">
        <f t="shared" si="135"/>
        <v/>
      </c>
      <c r="C2920" s="16" t="s">
        <v>192</v>
      </c>
      <c r="D2920" s="37">
        <f t="shared" si="137"/>
        <v>5000</v>
      </c>
    </row>
    <row r="2921" spans="1:4" x14ac:dyDescent="0.25">
      <c r="A2921" s="190" t="str">
        <f t="shared" si="136"/>
        <v/>
      </c>
      <c r="B2921" s="190" t="str">
        <f t="shared" si="135"/>
        <v/>
      </c>
      <c r="C2921" s="16" t="s">
        <v>192</v>
      </c>
      <c r="D2921" s="37">
        <f t="shared" si="137"/>
        <v>5000</v>
      </c>
    </row>
    <row r="2922" spans="1:4" x14ac:dyDescent="0.25">
      <c r="A2922" s="190" t="str">
        <f t="shared" si="136"/>
        <v/>
      </c>
      <c r="B2922" s="190" t="str">
        <f t="shared" si="135"/>
        <v/>
      </c>
      <c r="C2922" s="16" t="s">
        <v>192</v>
      </c>
      <c r="D2922" s="37">
        <f t="shared" si="137"/>
        <v>5000</v>
      </c>
    </row>
    <row r="2923" spans="1:4" x14ac:dyDescent="0.25">
      <c r="A2923" s="190" t="str">
        <f t="shared" si="136"/>
        <v/>
      </c>
      <c r="B2923" s="190" t="str">
        <f t="shared" si="135"/>
        <v/>
      </c>
      <c r="C2923" s="16" t="s">
        <v>192</v>
      </c>
      <c r="D2923" s="37">
        <f t="shared" si="137"/>
        <v>5000</v>
      </c>
    </row>
    <row r="2924" spans="1:4" x14ac:dyDescent="0.25">
      <c r="A2924" s="190" t="str">
        <f t="shared" si="136"/>
        <v/>
      </c>
      <c r="B2924" s="190" t="str">
        <f t="shared" si="135"/>
        <v/>
      </c>
      <c r="C2924" s="16" t="s">
        <v>192</v>
      </c>
      <c r="D2924" s="37">
        <f t="shared" si="137"/>
        <v>5000</v>
      </c>
    </row>
    <row r="2925" spans="1:4" x14ac:dyDescent="0.25">
      <c r="A2925" s="190" t="str">
        <f t="shared" si="136"/>
        <v/>
      </c>
      <c r="B2925" s="190" t="str">
        <f t="shared" si="135"/>
        <v/>
      </c>
      <c r="C2925" s="16" t="s">
        <v>192</v>
      </c>
      <c r="D2925" s="37">
        <f t="shared" si="137"/>
        <v>5000</v>
      </c>
    </row>
    <row r="2926" spans="1:4" x14ac:dyDescent="0.25">
      <c r="A2926" s="190" t="str">
        <f t="shared" si="136"/>
        <v/>
      </c>
      <c r="B2926" s="190" t="str">
        <f t="shared" si="135"/>
        <v/>
      </c>
      <c r="C2926" s="16" t="s">
        <v>192</v>
      </c>
      <c r="D2926" s="37">
        <f t="shared" si="137"/>
        <v>5000</v>
      </c>
    </row>
    <row r="2927" spans="1:4" x14ac:dyDescent="0.25">
      <c r="A2927" s="190" t="str">
        <f t="shared" si="136"/>
        <v/>
      </c>
      <c r="B2927" s="190" t="str">
        <f t="shared" si="135"/>
        <v/>
      </c>
      <c r="C2927" s="16" t="s">
        <v>192</v>
      </c>
      <c r="D2927" s="37">
        <f t="shared" si="137"/>
        <v>5000</v>
      </c>
    </row>
    <row r="2928" spans="1:4" x14ac:dyDescent="0.25">
      <c r="A2928" s="190" t="str">
        <f t="shared" si="136"/>
        <v/>
      </c>
      <c r="B2928" s="190" t="str">
        <f t="shared" si="135"/>
        <v/>
      </c>
      <c r="C2928" s="16" t="s">
        <v>192</v>
      </c>
      <c r="D2928" s="37">
        <f t="shared" si="137"/>
        <v>5000</v>
      </c>
    </row>
    <row r="2929" spans="1:4" x14ac:dyDescent="0.25">
      <c r="A2929" s="190" t="str">
        <f t="shared" si="136"/>
        <v/>
      </c>
      <c r="B2929" s="190" t="str">
        <f t="shared" si="135"/>
        <v/>
      </c>
      <c r="C2929" s="16" t="s">
        <v>192</v>
      </c>
      <c r="D2929" s="37">
        <f t="shared" si="137"/>
        <v>5000</v>
      </c>
    </row>
    <row r="2930" spans="1:4" x14ac:dyDescent="0.25">
      <c r="A2930" s="190" t="str">
        <f t="shared" si="136"/>
        <v/>
      </c>
      <c r="B2930" s="190" t="str">
        <f t="shared" si="135"/>
        <v/>
      </c>
      <c r="C2930" s="16" t="s">
        <v>192</v>
      </c>
      <c r="D2930" s="37">
        <f t="shared" si="137"/>
        <v>5000</v>
      </c>
    </row>
    <row r="2931" spans="1:4" x14ac:dyDescent="0.25">
      <c r="A2931" s="190" t="str">
        <f t="shared" si="136"/>
        <v/>
      </c>
      <c r="B2931" s="190" t="str">
        <f t="shared" si="135"/>
        <v/>
      </c>
      <c r="C2931" s="16" t="s">
        <v>192</v>
      </c>
      <c r="D2931" s="37">
        <f t="shared" si="137"/>
        <v>5000</v>
      </c>
    </row>
    <row r="2932" spans="1:4" x14ac:dyDescent="0.25">
      <c r="A2932" s="190" t="str">
        <f t="shared" si="136"/>
        <v/>
      </c>
      <c r="B2932" s="190" t="str">
        <f t="shared" si="135"/>
        <v/>
      </c>
      <c r="C2932" s="16" t="s">
        <v>192</v>
      </c>
      <c r="D2932" s="37">
        <f t="shared" si="137"/>
        <v>5000</v>
      </c>
    </row>
    <row r="2933" spans="1:4" x14ac:dyDescent="0.25">
      <c r="A2933" s="190" t="str">
        <f t="shared" si="136"/>
        <v/>
      </c>
      <c r="B2933" s="190" t="str">
        <f t="shared" si="135"/>
        <v/>
      </c>
      <c r="C2933" s="16" t="s">
        <v>192</v>
      </c>
      <c r="D2933" s="37">
        <f t="shared" si="137"/>
        <v>5000</v>
      </c>
    </row>
    <row r="2934" spans="1:4" x14ac:dyDescent="0.25">
      <c r="A2934" s="190" t="str">
        <f t="shared" si="136"/>
        <v/>
      </c>
      <c r="B2934" s="190" t="str">
        <f t="shared" si="135"/>
        <v/>
      </c>
      <c r="C2934" s="16" t="s">
        <v>192</v>
      </c>
      <c r="D2934" s="37">
        <f t="shared" si="137"/>
        <v>5000</v>
      </c>
    </row>
    <row r="2935" spans="1:4" x14ac:dyDescent="0.25">
      <c r="A2935" s="190" t="str">
        <f t="shared" si="136"/>
        <v/>
      </c>
      <c r="B2935" s="190" t="str">
        <f t="shared" si="135"/>
        <v/>
      </c>
      <c r="C2935" s="16" t="s">
        <v>192</v>
      </c>
      <c r="D2935" s="37">
        <f t="shared" si="137"/>
        <v>5000</v>
      </c>
    </row>
    <row r="2936" spans="1:4" x14ac:dyDescent="0.25">
      <c r="A2936" s="190" t="str">
        <f t="shared" si="136"/>
        <v/>
      </c>
      <c r="B2936" s="190" t="str">
        <f t="shared" si="135"/>
        <v/>
      </c>
      <c r="C2936" s="16" t="s">
        <v>192</v>
      </c>
      <c r="D2936" s="37">
        <f t="shared" si="137"/>
        <v>5000</v>
      </c>
    </row>
    <row r="2937" spans="1:4" x14ac:dyDescent="0.25">
      <c r="A2937" s="190" t="str">
        <f t="shared" si="136"/>
        <v/>
      </c>
      <c r="B2937" s="190" t="str">
        <f t="shared" si="135"/>
        <v/>
      </c>
      <c r="C2937" s="16" t="s">
        <v>192</v>
      </c>
      <c r="D2937" s="37">
        <f t="shared" si="137"/>
        <v>5000</v>
      </c>
    </row>
    <row r="2938" spans="1:4" x14ac:dyDescent="0.25">
      <c r="A2938" s="190" t="str">
        <f t="shared" si="136"/>
        <v/>
      </c>
      <c r="B2938" s="190" t="str">
        <f t="shared" si="135"/>
        <v/>
      </c>
      <c r="C2938" s="16" t="s">
        <v>192</v>
      </c>
      <c r="D2938" s="37">
        <f t="shared" si="137"/>
        <v>5000</v>
      </c>
    </row>
    <row r="2939" spans="1:4" x14ac:dyDescent="0.25">
      <c r="A2939" s="190" t="str">
        <f t="shared" si="136"/>
        <v/>
      </c>
      <c r="B2939" s="190" t="str">
        <f t="shared" si="135"/>
        <v/>
      </c>
      <c r="C2939" s="16" t="s">
        <v>192</v>
      </c>
      <c r="D2939" s="37">
        <f t="shared" si="137"/>
        <v>5000</v>
      </c>
    </row>
    <row r="2940" spans="1:4" x14ac:dyDescent="0.25">
      <c r="A2940" s="190" t="str">
        <f t="shared" si="136"/>
        <v/>
      </c>
      <c r="B2940" s="190" t="str">
        <f t="shared" si="135"/>
        <v/>
      </c>
      <c r="C2940" s="16" t="s">
        <v>192</v>
      </c>
      <c r="D2940" s="37">
        <f t="shared" si="137"/>
        <v>5000</v>
      </c>
    </row>
    <row r="2941" spans="1:4" x14ac:dyDescent="0.25">
      <c r="A2941" s="190" t="str">
        <f t="shared" si="136"/>
        <v/>
      </c>
      <c r="B2941" s="190" t="str">
        <f t="shared" si="135"/>
        <v/>
      </c>
      <c r="C2941" s="16" t="s">
        <v>192</v>
      </c>
      <c r="D2941" s="37">
        <f t="shared" si="137"/>
        <v>5000</v>
      </c>
    </row>
    <row r="2942" spans="1:4" x14ac:dyDescent="0.25">
      <c r="A2942" s="190" t="str">
        <f t="shared" si="136"/>
        <v/>
      </c>
      <c r="B2942" s="190" t="str">
        <f t="shared" si="135"/>
        <v/>
      </c>
      <c r="C2942" s="16" t="s">
        <v>192</v>
      </c>
      <c r="D2942" s="37">
        <f t="shared" si="137"/>
        <v>5000</v>
      </c>
    </row>
    <row r="2943" spans="1:4" x14ac:dyDescent="0.25">
      <c r="A2943" s="190" t="str">
        <f t="shared" si="136"/>
        <v/>
      </c>
      <c r="B2943" s="190" t="str">
        <f t="shared" si="135"/>
        <v/>
      </c>
      <c r="C2943" s="16" t="s">
        <v>192</v>
      </c>
      <c r="D2943" s="37">
        <f t="shared" si="137"/>
        <v>5000</v>
      </c>
    </row>
    <row r="2944" spans="1:4" x14ac:dyDescent="0.25">
      <c r="A2944" s="190" t="str">
        <f t="shared" si="136"/>
        <v/>
      </c>
      <c r="B2944" s="190" t="str">
        <f t="shared" si="135"/>
        <v/>
      </c>
      <c r="C2944" s="16" t="s">
        <v>192</v>
      </c>
      <c r="D2944" s="37">
        <f t="shared" si="137"/>
        <v>5000</v>
      </c>
    </row>
    <row r="2945" spans="1:4" x14ac:dyDescent="0.25">
      <c r="A2945" s="190" t="str">
        <f t="shared" si="136"/>
        <v/>
      </c>
      <c r="B2945" s="190" t="str">
        <f t="shared" si="135"/>
        <v/>
      </c>
      <c r="C2945" s="16" t="s">
        <v>192</v>
      </c>
      <c r="D2945" s="37">
        <f t="shared" si="137"/>
        <v>5000</v>
      </c>
    </row>
    <row r="2946" spans="1:4" x14ac:dyDescent="0.25">
      <c r="A2946" s="190" t="str">
        <f t="shared" si="136"/>
        <v/>
      </c>
      <c r="B2946" s="190" t="str">
        <f t="shared" si="135"/>
        <v/>
      </c>
      <c r="C2946" s="16" t="s">
        <v>192</v>
      </c>
      <c r="D2946" s="37">
        <f t="shared" si="137"/>
        <v>5000</v>
      </c>
    </row>
    <row r="2947" spans="1:4" x14ac:dyDescent="0.25">
      <c r="A2947" s="190" t="str">
        <f t="shared" si="136"/>
        <v/>
      </c>
      <c r="B2947" s="190" t="str">
        <f t="shared" si="135"/>
        <v/>
      </c>
      <c r="C2947" s="16" t="s">
        <v>192</v>
      </c>
      <c r="D2947" s="37">
        <f t="shared" si="137"/>
        <v>5000</v>
      </c>
    </row>
    <row r="2948" spans="1:4" x14ac:dyDescent="0.25">
      <c r="A2948" s="190" t="str">
        <f t="shared" si="136"/>
        <v/>
      </c>
      <c r="B2948" s="190" t="str">
        <f t="shared" si="135"/>
        <v/>
      </c>
      <c r="C2948" s="16" t="s">
        <v>192</v>
      </c>
      <c r="D2948" s="37">
        <f t="shared" si="137"/>
        <v>5000</v>
      </c>
    </row>
    <row r="2949" spans="1:4" x14ac:dyDescent="0.25">
      <c r="A2949" s="190" t="str">
        <f t="shared" si="136"/>
        <v/>
      </c>
      <c r="B2949" s="190" t="str">
        <f t="shared" si="135"/>
        <v/>
      </c>
      <c r="C2949" s="16" t="s">
        <v>192</v>
      </c>
      <c r="D2949" s="37">
        <f t="shared" si="137"/>
        <v>5000</v>
      </c>
    </row>
    <row r="2950" spans="1:4" x14ac:dyDescent="0.25">
      <c r="A2950" s="190" t="str">
        <f t="shared" si="136"/>
        <v/>
      </c>
      <c r="B2950" s="190" t="str">
        <f t="shared" si="135"/>
        <v/>
      </c>
      <c r="C2950" s="16" t="s">
        <v>192</v>
      </c>
      <c r="D2950" s="37">
        <f t="shared" si="137"/>
        <v>5000</v>
      </c>
    </row>
    <row r="2951" spans="1:4" x14ac:dyDescent="0.25">
      <c r="A2951" s="190" t="str">
        <f t="shared" si="136"/>
        <v/>
      </c>
      <c r="B2951" s="190" t="str">
        <f t="shared" ref="B2951:B3000" si="138">IF(A2951=1,"JANEIRO",IF(A2951=2,"FEVEREIRO",IF(A2951=3,"MARÇO",IF(A2951=4,"ABRIL",IF(A2951=5,"MAIO",IF(A2951=6,"JUNHO",IF(A2951=7,"JULHO",IF(A2951=8,"AGOSTO",IF(A2951=9,"SETEMBRO",IF(A2951=10,"OUTUBRO",IF(A2951=11,"NOVEMBRO",IF(A2951=12,"DEZEMBRO",""))))))))))))</f>
        <v/>
      </c>
      <c r="C2951" s="16" t="s">
        <v>192</v>
      </c>
      <c r="D2951" s="37">
        <f t="shared" si="137"/>
        <v>5000</v>
      </c>
    </row>
    <row r="2952" spans="1:4" x14ac:dyDescent="0.25">
      <c r="A2952" s="190" t="str">
        <f t="shared" ref="A2952:A3000" si="139">IFERROR(MONTH(C2952),"")</f>
        <v/>
      </c>
      <c r="B2952" s="190" t="str">
        <f t="shared" si="138"/>
        <v/>
      </c>
      <c r="C2952" s="16" t="s">
        <v>192</v>
      </c>
      <c r="D2952" s="37">
        <f t="shared" ref="D2952:D3000" si="140">D2951+F2952</f>
        <v>5000</v>
      </c>
    </row>
    <row r="2953" spans="1:4" x14ac:dyDescent="0.25">
      <c r="A2953" s="190" t="str">
        <f t="shared" si="139"/>
        <v/>
      </c>
      <c r="B2953" s="190" t="str">
        <f t="shared" si="138"/>
        <v/>
      </c>
      <c r="C2953" s="16" t="s">
        <v>192</v>
      </c>
      <c r="D2953" s="37">
        <f t="shared" si="140"/>
        <v>5000</v>
      </c>
    </row>
    <row r="2954" spans="1:4" x14ac:dyDescent="0.25">
      <c r="A2954" s="190" t="str">
        <f t="shared" si="139"/>
        <v/>
      </c>
      <c r="B2954" s="190" t="str">
        <f t="shared" si="138"/>
        <v/>
      </c>
      <c r="C2954" s="16" t="s">
        <v>192</v>
      </c>
      <c r="D2954" s="37">
        <f t="shared" si="140"/>
        <v>5000</v>
      </c>
    </row>
    <row r="2955" spans="1:4" x14ac:dyDescent="0.25">
      <c r="A2955" s="190" t="str">
        <f t="shared" si="139"/>
        <v/>
      </c>
      <c r="B2955" s="190" t="str">
        <f t="shared" si="138"/>
        <v/>
      </c>
      <c r="C2955" s="16" t="s">
        <v>192</v>
      </c>
      <c r="D2955" s="37">
        <f t="shared" si="140"/>
        <v>5000</v>
      </c>
    </row>
    <row r="2956" spans="1:4" x14ac:dyDescent="0.25">
      <c r="A2956" s="190" t="str">
        <f t="shared" si="139"/>
        <v/>
      </c>
      <c r="B2956" s="190" t="str">
        <f t="shared" si="138"/>
        <v/>
      </c>
      <c r="C2956" s="16" t="s">
        <v>192</v>
      </c>
      <c r="D2956" s="37">
        <f t="shared" si="140"/>
        <v>5000</v>
      </c>
    </row>
    <row r="2957" spans="1:4" x14ac:dyDescent="0.25">
      <c r="A2957" s="190" t="str">
        <f t="shared" si="139"/>
        <v/>
      </c>
      <c r="B2957" s="190" t="str">
        <f t="shared" si="138"/>
        <v/>
      </c>
      <c r="C2957" s="16" t="s">
        <v>192</v>
      </c>
      <c r="D2957" s="37">
        <f t="shared" si="140"/>
        <v>5000</v>
      </c>
    </row>
    <row r="2958" spans="1:4" x14ac:dyDescent="0.25">
      <c r="A2958" s="190" t="str">
        <f t="shared" si="139"/>
        <v/>
      </c>
      <c r="B2958" s="190" t="str">
        <f t="shared" si="138"/>
        <v/>
      </c>
      <c r="C2958" s="16" t="s">
        <v>192</v>
      </c>
      <c r="D2958" s="37">
        <f t="shared" si="140"/>
        <v>5000</v>
      </c>
    </row>
    <row r="2959" spans="1:4" x14ac:dyDescent="0.25">
      <c r="A2959" s="190" t="str">
        <f t="shared" si="139"/>
        <v/>
      </c>
      <c r="B2959" s="190" t="str">
        <f t="shared" si="138"/>
        <v/>
      </c>
      <c r="C2959" s="16" t="s">
        <v>192</v>
      </c>
      <c r="D2959" s="37">
        <f t="shared" si="140"/>
        <v>5000</v>
      </c>
    </row>
    <row r="2960" spans="1:4" x14ac:dyDescent="0.25">
      <c r="A2960" s="190" t="str">
        <f t="shared" si="139"/>
        <v/>
      </c>
      <c r="B2960" s="190" t="str">
        <f t="shared" si="138"/>
        <v/>
      </c>
      <c r="C2960" s="16" t="s">
        <v>192</v>
      </c>
      <c r="D2960" s="37">
        <f t="shared" si="140"/>
        <v>5000</v>
      </c>
    </row>
    <row r="2961" spans="1:4" x14ac:dyDescent="0.25">
      <c r="A2961" s="190" t="str">
        <f t="shared" si="139"/>
        <v/>
      </c>
      <c r="B2961" s="190" t="str">
        <f t="shared" si="138"/>
        <v/>
      </c>
      <c r="C2961" s="16" t="s">
        <v>192</v>
      </c>
      <c r="D2961" s="37">
        <f t="shared" si="140"/>
        <v>5000</v>
      </c>
    </row>
    <row r="2962" spans="1:4" x14ac:dyDescent="0.25">
      <c r="A2962" s="190" t="str">
        <f t="shared" si="139"/>
        <v/>
      </c>
      <c r="B2962" s="190" t="str">
        <f t="shared" si="138"/>
        <v/>
      </c>
      <c r="C2962" s="16" t="s">
        <v>192</v>
      </c>
      <c r="D2962" s="37">
        <f t="shared" si="140"/>
        <v>5000</v>
      </c>
    </row>
    <row r="2963" spans="1:4" x14ac:dyDescent="0.25">
      <c r="A2963" s="190" t="str">
        <f t="shared" si="139"/>
        <v/>
      </c>
      <c r="B2963" s="190" t="str">
        <f t="shared" si="138"/>
        <v/>
      </c>
      <c r="C2963" s="16" t="s">
        <v>192</v>
      </c>
      <c r="D2963" s="37">
        <f t="shared" si="140"/>
        <v>5000</v>
      </c>
    </row>
    <row r="2964" spans="1:4" x14ac:dyDescent="0.25">
      <c r="A2964" s="190" t="str">
        <f t="shared" si="139"/>
        <v/>
      </c>
      <c r="B2964" s="190" t="str">
        <f t="shared" si="138"/>
        <v/>
      </c>
      <c r="C2964" s="16" t="s">
        <v>192</v>
      </c>
      <c r="D2964" s="37">
        <f t="shared" si="140"/>
        <v>5000</v>
      </c>
    </row>
    <row r="2965" spans="1:4" x14ac:dyDescent="0.25">
      <c r="A2965" s="190" t="str">
        <f t="shared" si="139"/>
        <v/>
      </c>
      <c r="B2965" s="190" t="str">
        <f t="shared" si="138"/>
        <v/>
      </c>
      <c r="C2965" s="16" t="s">
        <v>192</v>
      </c>
      <c r="D2965" s="37">
        <f t="shared" si="140"/>
        <v>5000</v>
      </c>
    </row>
    <row r="2966" spans="1:4" x14ac:dyDescent="0.25">
      <c r="A2966" s="190" t="str">
        <f t="shared" si="139"/>
        <v/>
      </c>
      <c r="B2966" s="190" t="str">
        <f t="shared" si="138"/>
        <v/>
      </c>
      <c r="C2966" s="16" t="s">
        <v>192</v>
      </c>
      <c r="D2966" s="37">
        <f t="shared" si="140"/>
        <v>5000</v>
      </c>
    </row>
    <row r="2967" spans="1:4" x14ac:dyDescent="0.25">
      <c r="A2967" s="190" t="str">
        <f t="shared" si="139"/>
        <v/>
      </c>
      <c r="B2967" s="190" t="str">
        <f t="shared" si="138"/>
        <v/>
      </c>
      <c r="C2967" s="16" t="s">
        <v>192</v>
      </c>
      <c r="D2967" s="37">
        <f t="shared" si="140"/>
        <v>5000</v>
      </c>
    </row>
    <row r="2968" spans="1:4" x14ac:dyDescent="0.25">
      <c r="A2968" s="190" t="str">
        <f t="shared" si="139"/>
        <v/>
      </c>
      <c r="B2968" s="190" t="str">
        <f t="shared" si="138"/>
        <v/>
      </c>
      <c r="C2968" s="16" t="s">
        <v>192</v>
      </c>
      <c r="D2968" s="37">
        <f t="shared" si="140"/>
        <v>5000</v>
      </c>
    </row>
    <row r="2969" spans="1:4" x14ac:dyDescent="0.25">
      <c r="A2969" s="190" t="str">
        <f t="shared" si="139"/>
        <v/>
      </c>
      <c r="B2969" s="190" t="str">
        <f t="shared" si="138"/>
        <v/>
      </c>
      <c r="C2969" s="16" t="s">
        <v>192</v>
      </c>
      <c r="D2969" s="37">
        <f t="shared" si="140"/>
        <v>5000</v>
      </c>
    </row>
    <row r="2970" spans="1:4" x14ac:dyDescent="0.25">
      <c r="A2970" s="190" t="str">
        <f t="shared" si="139"/>
        <v/>
      </c>
      <c r="B2970" s="190" t="str">
        <f t="shared" si="138"/>
        <v/>
      </c>
      <c r="C2970" s="16" t="s">
        <v>192</v>
      </c>
      <c r="D2970" s="37">
        <f t="shared" si="140"/>
        <v>5000</v>
      </c>
    </row>
    <row r="2971" spans="1:4" x14ac:dyDescent="0.25">
      <c r="A2971" s="190" t="str">
        <f t="shared" si="139"/>
        <v/>
      </c>
      <c r="B2971" s="190" t="str">
        <f t="shared" si="138"/>
        <v/>
      </c>
      <c r="C2971" s="16" t="s">
        <v>192</v>
      </c>
      <c r="D2971" s="37">
        <f t="shared" si="140"/>
        <v>5000</v>
      </c>
    </row>
    <row r="2972" spans="1:4" x14ac:dyDescent="0.25">
      <c r="A2972" s="190" t="str">
        <f t="shared" si="139"/>
        <v/>
      </c>
      <c r="B2972" s="190" t="str">
        <f t="shared" si="138"/>
        <v/>
      </c>
      <c r="C2972" s="16" t="s">
        <v>192</v>
      </c>
      <c r="D2972" s="37">
        <f t="shared" si="140"/>
        <v>5000</v>
      </c>
    </row>
    <row r="2973" spans="1:4" x14ac:dyDescent="0.25">
      <c r="A2973" s="190" t="str">
        <f t="shared" si="139"/>
        <v/>
      </c>
      <c r="B2973" s="190" t="str">
        <f t="shared" si="138"/>
        <v/>
      </c>
      <c r="C2973" s="16" t="s">
        <v>192</v>
      </c>
      <c r="D2973" s="37">
        <f t="shared" si="140"/>
        <v>5000</v>
      </c>
    </row>
    <row r="2974" spans="1:4" x14ac:dyDescent="0.25">
      <c r="A2974" s="190" t="str">
        <f t="shared" si="139"/>
        <v/>
      </c>
      <c r="B2974" s="190" t="str">
        <f t="shared" si="138"/>
        <v/>
      </c>
      <c r="C2974" s="16" t="s">
        <v>192</v>
      </c>
      <c r="D2974" s="37">
        <f t="shared" si="140"/>
        <v>5000</v>
      </c>
    </row>
    <row r="2975" spans="1:4" x14ac:dyDescent="0.25">
      <c r="A2975" s="190" t="str">
        <f t="shared" si="139"/>
        <v/>
      </c>
      <c r="B2975" s="190" t="str">
        <f t="shared" si="138"/>
        <v/>
      </c>
      <c r="C2975" s="16" t="s">
        <v>192</v>
      </c>
      <c r="D2975" s="37">
        <f t="shared" si="140"/>
        <v>5000</v>
      </c>
    </row>
    <row r="2976" spans="1:4" x14ac:dyDescent="0.25">
      <c r="A2976" s="190" t="str">
        <f t="shared" si="139"/>
        <v/>
      </c>
      <c r="B2976" s="190" t="str">
        <f t="shared" si="138"/>
        <v/>
      </c>
      <c r="C2976" s="16" t="s">
        <v>192</v>
      </c>
      <c r="D2976" s="37">
        <f t="shared" si="140"/>
        <v>5000</v>
      </c>
    </row>
    <row r="2977" spans="1:4" x14ac:dyDescent="0.25">
      <c r="A2977" s="190" t="str">
        <f t="shared" si="139"/>
        <v/>
      </c>
      <c r="B2977" s="190" t="str">
        <f t="shared" si="138"/>
        <v/>
      </c>
      <c r="C2977" s="16" t="s">
        <v>192</v>
      </c>
      <c r="D2977" s="37">
        <f t="shared" si="140"/>
        <v>5000</v>
      </c>
    </row>
    <row r="2978" spans="1:4" x14ac:dyDescent="0.25">
      <c r="A2978" s="190" t="str">
        <f t="shared" si="139"/>
        <v/>
      </c>
      <c r="B2978" s="190" t="str">
        <f t="shared" si="138"/>
        <v/>
      </c>
      <c r="C2978" s="16" t="s">
        <v>192</v>
      </c>
      <c r="D2978" s="37">
        <f t="shared" si="140"/>
        <v>5000</v>
      </c>
    </row>
    <row r="2979" spans="1:4" x14ac:dyDescent="0.25">
      <c r="A2979" s="190" t="str">
        <f t="shared" si="139"/>
        <v/>
      </c>
      <c r="B2979" s="190" t="str">
        <f t="shared" si="138"/>
        <v/>
      </c>
      <c r="C2979" s="16" t="s">
        <v>192</v>
      </c>
      <c r="D2979" s="37">
        <f t="shared" si="140"/>
        <v>5000</v>
      </c>
    </row>
    <row r="2980" spans="1:4" x14ac:dyDescent="0.25">
      <c r="A2980" s="190" t="str">
        <f t="shared" si="139"/>
        <v/>
      </c>
      <c r="B2980" s="190" t="str">
        <f t="shared" si="138"/>
        <v/>
      </c>
      <c r="C2980" s="16" t="s">
        <v>192</v>
      </c>
      <c r="D2980" s="37">
        <f t="shared" si="140"/>
        <v>5000</v>
      </c>
    </row>
    <row r="2981" spans="1:4" x14ac:dyDescent="0.25">
      <c r="A2981" s="190" t="str">
        <f t="shared" si="139"/>
        <v/>
      </c>
      <c r="B2981" s="190" t="str">
        <f t="shared" si="138"/>
        <v/>
      </c>
      <c r="C2981" s="16" t="s">
        <v>192</v>
      </c>
      <c r="D2981" s="37">
        <f t="shared" si="140"/>
        <v>5000</v>
      </c>
    </row>
    <row r="2982" spans="1:4" x14ac:dyDescent="0.25">
      <c r="A2982" s="190" t="str">
        <f t="shared" si="139"/>
        <v/>
      </c>
      <c r="B2982" s="190" t="str">
        <f t="shared" si="138"/>
        <v/>
      </c>
      <c r="C2982" s="16" t="s">
        <v>192</v>
      </c>
      <c r="D2982" s="37">
        <f t="shared" si="140"/>
        <v>5000</v>
      </c>
    </row>
    <row r="2983" spans="1:4" x14ac:dyDescent="0.25">
      <c r="A2983" s="190" t="str">
        <f t="shared" si="139"/>
        <v/>
      </c>
      <c r="B2983" s="190" t="str">
        <f t="shared" si="138"/>
        <v/>
      </c>
      <c r="C2983" s="16" t="s">
        <v>192</v>
      </c>
      <c r="D2983" s="37">
        <f t="shared" si="140"/>
        <v>5000</v>
      </c>
    </row>
    <row r="2984" spans="1:4" x14ac:dyDescent="0.25">
      <c r="A2984" s="190" t="str">
        <f t="shared" si="139"/>
        <v/>
      </c>
      <c r="B2984" s="190" t="str">
        <f t="shared" si="138"/>
        <v/>
      </c>
      <c r="C2984" s="16" t="s">
        <v>192</v>
      </c>
      <c r="D2984" s="37">
        <f t="shared" si="140"/>
        <v>5000</v>
      </c>
    </row>
    <row r="2985" spans="1:4" x14ac:dyDescent="0.25">
      <c r="A2985" s="190" t="str">
        <f t="shared" si="139"/>
        <v/>
      </c>
      <c r="B2985" s="190" t="str">
        <f t="shared" si="138"/>
        <v/>
      </c>
      <c r="C2985" s="16" t="s">
        <v>192</v>
      </c>
      <c r="D2985" s="37">
        <f t="shared" si="140"/>
        <v>5000</v>
      </c>
    </row>
    <row r="2986" spans="1:4" x14ac:dyDescent="0.25">
      <c r="A2986" s="190" t="str">
        <f t="shared" si="139"/>
        <v/>
      </c>
      <c r="B2986" s="190" t="str">
        <f t="shared" si="138"/>
        <v/>
      </c>
      <c r="C2986" s="16" t="s">
        <v>192</v>
      </c>
      <c r="D2986" s="37">
        <f t="shared" si="140"/>
        <v>5000</v>
      </c>
    </row>
    <row r="2987" spans="1:4" x14ac:dyDescent="0.25">
      <c r="A2987" s="190" t="str">
        <f t="shared" si="139"/>
        <v/>
      </c>
      <c r="B2987" s="190" t="str">
        <f t="shared" si="138"/>
        <v/>
      </c>
      <c r="C2987" s="16" t="s">
        <v>192</v>
      </c>
      <c r="D2987" s="37">
        <f t="shared" si="140"/>
        <v>5000</v>
      </c>
    </row>
    <row r="2988" spans="1:4" x14ac:dyDescent="0.25">
      <c r="A2988" s="190" t="str">
        <f t="shared" si="139"/>
        <v/>
      </c>
      <c r="B2988" s="190" t="str">
        <f t="shared" si="138"/>
        <v/>
      </c>
      <c r="C2988" s="16" t="s">
        <v>192</v>
      </c>
      <c r="D2988" s="37">
        <f t="shared" si="140"/>
        <v>5000</v>
      </c>
    </row>
    <row r="2989" spans="1:4" x14ac:dyDescent="0.25">
      <c r="A2989" s="190" t="str">
        <f t="shared" si="139"/>
        <v/>
      </c>
      <c r="B2989" s="190" t="str">
        <f t="shared" si="138"/>
        <v/>
      </c>
      <c r="C2989" s="16" t="s">
        <v>192</v>
      </c>
      <c r="D2989" s="37">
        <f t="shared" si="140"/>
        <v>5000</v>
      </c>
    </row>
    <row r="2990" spans="1:4" x14ac:dyDescent="0.25">
      <c r="A2990" s="190" t="str">
        <f t="shared" si="139"/>
        <v/>
      </c>
      <c r="B2990" s="190" t="str">
        <f t="shared" si="138"/>
        <v/>
      </c>
      <c r="C2990" s="16" t="s">
        <v>192</v>
      </c>
      <c r="D2990" s="37">
        <f t="shared" si="140"/>
        <v>5000</v>
      </c>
    </row>
    <row r="2991" spans="1:4" x14ac:dyDescent="0.25">
      <c r="A2991" s="190" t="str">
        <f t="shared" si="139"/>
        <v/>
      </c>
      <c r="B2991" s="190" t="str">
        <f t="shared" si="138"/>
        <v/>
      </c>
      <c r="C2991" s="16" t="s">
        <v>192</v>
      </c>
      <c r="D2991" s="37">
        <f t="shared" si="140"/>
        <v>5000</v>
      </c>
    </row>
    <row r="2992" spans="1:4" x14ac:dyDescent="0.25">
      <c r="A2992" s="190" t="str">
        <f t="shared" si="139"/>
        <v/>
      </c>
      <c r="B2992" s="190" t="str">
        <f t="shared" si="138"/>
        <v/>
      </c>
      <c r="C2992" s="16" t="s">
        <v>192</v>
      </c>
      <c r="D2992" s="37">
        <f t="shared" si="140"/>
        <v>5000</v>
      </c>
    </row>
    <row r="2993" spans="1:4" x14ac:dyDescent="0.25">
      <c r="A2993" s="190" t="str">
        <f t="shared" si="139"/>
        <v/>
      </c>
      <c r="B2993" s="190" t="str">
        <f t="shared" si="138"/>
        <v/>
      </c>
      <c r="C2993" s="16" t="s">
        <v>192</v>
      </c>
      <c r="D2993" s="37">
        <f t="shared" si="140"/>
        <v>5000</v>
      </c>
    </row>
    <row r="2994" spans="1:4" x14ac:dyDescent="0.25">
      <c r="A2994" s="190" t="str">
        <f t="shared" si="139"/>
        <v/>
      </c>
      <c r="B2994" s="190" t="str">
        <f t="shared" si="138"/>
        <v/>
      </c>
      <c r="C2994" s="16" t="s">
        <v>192</v>
      </c>
      <c r="D2994" s="37">
        <f t="shared" si="140"/>
        <v>5000</v>
      </c>
    </row>
    <row r="2995" spans="1:4" x14ac:dyDescent="0.25">
      <c r="A2995" s="190" t="str">
        <f t="shared" si="139"/>
        <v/>
      </c>
      <c r="B2995" s="190" t="str">
        <f t="shared" si="138"/>
        <v/>
      </c>
      <c r="C2995" s="16" t="s">
        <v>192</v>
      </c>
      <c r="D2995" s="37">
        <f t="shared" si="140"/>
        <v>5000</v>
      </c>
    </row>
    <row r="2996" spans="1:4" x14ac:dyDescent="0.25">
      <c r="A2996" s="190" t="str">
        <f t="shared" si="139"/>
        <v/>
      </c>
      <c r="B2996" s="190" t="str">
        <f t="shared" si="138"/>
        <v/>
      </c>
      <c r="C2996" s="16" t="s">
        <v>192</v>
      </c>
      <c r="D2996" s="37">
        <f t="shared" si="140"/>
        <v>5000</v>
      </c>
    </row>
    <row r="2997" spans="1:4" x14ac:dyDescent="0.25">
      <c r="A2997" s="190" t="str">
        <f t="shared" si="139"/>
        <v/>
      </c>
      <c r="B2997" s="190" t="str">
        <f t="shared" si="138"/>
        <v/>
      </c>
      <c r="C2997" s="16" t="s">
        <v>192</v>
      </c>
      <c r="D2997" s="37">
        <f t="shared" si="140"/>
        <v>5000</v>
      </c>
    </row>
    <row r="2998" spans="1:4" x14ac:dyDescent="0.25">
      <c r="A2998" s="190" t="str">
        <f t="shared" si="139"/>
        <v/>
      </c>
      <c r="B2998" s="190" t="str">
        <f t="shared" si="138"/>
        <v/>
      </c>
      <c r="C2998" s="16" t="s">
        <v>192</v>
      </c>
      <c r="D2998" s="37">
        <f t="shared" si="140"/>
        <v>5000</v>
      </c>
    </row>
    <row r="2999" spans="1:4" x14ac:dyDescent="0.25">
      <c r="A2999" s="190" t="str">
        <f t="shared" si="139"/>
        <v/>
      </c>
      <c r="B2999" s="190" t="str">
        <f t="shared" si="138"/>
        <v/>
      </c>
      <c r="C2999" s="16" t="s">
        <v>192</v>
      </c>
      <c r="D2999" s="37">
        <f t="shared" si="140"/>
        <v>5000</v>
      </c>
    </row>
    <row r="3000" spans="1:4" x14ac:dyDescent="0.25">
      <c r="A3000" s="190" t="str">
        <f t="shared" si="139"/>
        <v/>
      </c>
      <c r="B3000" s="190" t="str">
        <f t="shared" si="138"/>
        <v/>
      </c>
      <c r="C3000" s="16" t="s">
        <v>192</v>
      </c>
      <c r="D3000" s="37">
        <f t="shared" si="140"/>
        <v>5000</v>
      </c>
    </row>
  </sheetData>
  <sheetProtection algorithmName="SHA-512" hashValue="WJ15NwT+vcKsP2wWZbzkUuBNl9cdgzFVT4hT+Dnm/JdBnkW1S27I2qLRCC2LNij/UR0hbOqkuuRVDDM+O9o1vQ==" saltValue="jzBC+gVk5AiGp50vBoo67w==" spinCount="100000" sheet="1" objects="1" scenarios="1" formatColumns="0" insertColumns="0" insertRows="0" sort="0" autoFilter="0"/>
  <autoFilter ref="A5:I3000"/>
  <mergeCells count="1">
    <mergeCell ref="A4:I4"/>
  </mergeCells>
  <dataValidations count="2">
    <dataValidation type="list" allowBlank="1" showInputMessage="1" showErrorMessage="1" sqref="E7:E1048576">
      <formula1>$J$5:$J$40</formula1>
    </dataValidation>
    <dataValidation type="list" allowBlank="1" showInputMessage="1" showErrorMessage="1" sqref="G7:G1048576">
      <formula1>$L$5:$L$75</formula1>
    </dataValidation>
  </dataValidations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W100"/>
  <sheetViews>
    <sheetView zoomScaleNormal="100" workbookViewId="0">
      <pane xSplit="1" ySplit="3" topLeftCell="B43" activePane="bottomRight" state="frozen"/>
      <selection pane="topRight" activeCell="B1" sqref="B1"/>
      <selection pane="bottomLeft" activeCell="A4" sqref="A4"/>
      <selection pane="bottomRight" activeCell="A50" sqref="A50"/>
    </sheetView>
  </sheetViews>
  <sheetFormatPr defaultRowHeight="21" outlineLevelRow="1" x14ac:dyDescent="0.35"/>
  <cols>
    <col min="1" max="1" width="46.140625" style="52" customWidth="1"/>
    <col min="2" max="2" width="20.7109375" style="52" bestFit="1" customWidth="1"/>
    <col min="3" max="3" width="20.85546875" style="52" bestFit="1" customWidth="1"/>
    <col min="4" max="11" width="20.7109375" style="52" bestFit="1" customWidth="1"/>
    <col min="12" max="12" width="21.7109375" style="52" bestFit="1" customWidth="1"/>
    <col min="13" max="14" width="22" style="52" bestFit="1" customWidth="1"/>
    <col min="15" max="15" width="17.140625" style="70" bestFit="1" customWidth="1"/>
    <col min="16" max="22" width="9.140625" style="41"/>
    <col min="23" max="16384" width="9.140625" style="52"/>
  </cols>
  <sheetData>
    <row r="1" spans="1:23" s="39" customFormat="1" x14ac:dyDescent="0.35">
      <c r="O1" s="40"/>
      <c r="W1" s="41"/>
    </row>
    <row r="2" spans="1:23" s="39" customFormat="1" ht="23.25" customHeight="1" thickBot="1" x14ac:dyDescent="0.4">
      <c r="O2" s="40"/>
      <c r="W2" s="41"/>
    </row>
    <row r="3" spans="1:23" s="44" customFormat="1" ht="21.75" thickBot="1" x14ac:dyDescent="0.4">
      <c r="A3" s="42" t="s">
        <v>21</v>
      </c>
      <c r="B3" s="71" t="s">
        <v>8</v>
      </c>
      <c r="C3" s="71" t="s">
        <v>9</v>
      </c>
      <c r="D3" s="71" t="s">
        <v>10</v>
      </c>
      <c r="E3" s="71" t="s">
        <v>11</v>
      </c>
      <c r="F3" s="71" t="s">
        <v>0</v>
      </c>
      <c r="G3" s="71" t="s">
        <v>1</v>
      </c>
      <c r="H3" s="71" t="s">
        <v>2</v>
      </c>
      <c r="I3" s="71" t="s">
        <v>3</v>
      </c>
      <c r="J3" s="71" t="s">
        <v>4</v>
      </c>
      <c r="K3" s="71" t="s">
        <v>5</v>
      </c>
      <c r="L3" s="71" t="s">
        <v>6</v>
      </c>
      <c r="M3" s="71" t="s">
        <v>7</v>
      </c>
      <c r="N3" s="72" t="s">
        <v>12</v>
      </c>
      <c r="O3" s="397" t="s">
        <v>325</v>
      </c>
      <c r="P3" s="43"/>
      <c r="Q3" s="43"/>
      <c r="R3" s="43"/>
      <c r="S3" s="43"/>
      <c r="T3" s="43"/>
      <c r="U3" s="43"/>
      <c r="V3" s="43"/>
      <c r="W3" s="43"/>
    </row>
    <row r="4" spans="1:23" s="46" customFormat="1" ht="21.75" thickBot="1" x14ac:dyDescent="0.4">
      <c r="A4" s="45" t="s">
        <v>60</v>
      </c>
      <c r="B4" s="73">
        <f t="shared" ref="B4:M4" si="0">B5+B41+B48</f>
        <v>0</v>
      </c>
      <c r="C4" s="73">
        <f t="shared" si="0"/>
        <v>0</v>
      </c>
      <c r="D4" s="73">
        <f t="shared" si="0"/>
        <v>0</v>
      </c>
      <c r="E4" s="73">
        <f t="shared" si="0"/>
        <v>0</v>
      </c>
      <c r="F4" s="73">
        <f t="shared" si="0"/>
        <v>0</v>
      </c>
      <c r="G4" s="73">
        <f t="shared" si="0"/>
        <v>0</v>
      </c>
      <c r="H4" s="73">
        <f t="shared" si="0"/>
        <v>0</v>
      </c>
      <c r="I4" s="73">
        <f t="shared" si="0"/>
        <v>0</v>
      </c>
      <c r="J4" s="73">
        <f t="shared" si="0"/>
        <v>0</v>
      </c>
      <c r="K4" s="73">
        <f t="shared" si="0"/>
        <v>0</v>
      </c>
      <c r="L4" s="73">
        <f t="shared" si="0"/>
        <v>0</v>
      </c>
      <c r="M4" s="73">
        <f t="shared" si="0"/>
        <v>0</v>
      </c>
      <c r="N4" s="74">
        <f t="shared" ref="N4:N54" si="1">SUM(B4:M4)</f>
        <v>0</v>
      </c>
      <c r="O4" s="398" t="s">
        <v>326</v>
      </c>
      <c r="P4" s="41"/>
      <c r="Q4" s="41"/>
      <c r="R4" s="41"/>
      <c r="S4" s="41"/>
      <c r="T4" s="41"/>
      <c r="U4" s="41"/>
      <c r="V4" s="41"/>
      <c r="W4" s="41"/>
    </row>
    <row r="5" spans="1:23" s="48" customFormat="1" ht="21.75" thickBot="1" x14ac:dyDescent="0.4">
      <c r="A5" s="47" t="s">
        <v>109</v>
      </c>
      <c r="B5" s="75">
        <f>B6-B12</f>
        <v>0</v>
      </c>
      <c r="C5" s="75">
        <f t="shared" ref="C5:M5" si="2">C6-C12</f>
        <v>0</v>
      </c>
      <c r="D5" s="75">
        <f t="shared" si="2"/>
        <v>0</v>
      </c>
      <c r="E5" s="75">
        <f t="shared" si="2"/>
        <v>0</v>
      </c>
      <c r="F5" s="75">
        <f t="shared" si="2"/>
        <v>0</v>
      </c>
      <c r="G5" s="75">
        <f t="shared" si="2"/>
        <v>0</v>
      </c>
      <c r="H5" s="75">
        <f t="shared" si="2"/>
        <v>0</v>
      </c>
      <c r="I5" s="75">
        <f t="shared" si="2"/>
        <v>0</v>
      </c>
      <c r="J5" s="75">
        <f t="shared" si="2"/>
        <v>0</v>
      </c>
      <c r="K5" s="75">
        <f t="shared" si="2"/>
        <v>0</v>
      </c>
      <c r="L5" s="75">
        <f t="shared" si="2"/>
        <v>0</v>
      </c>
      <c r="M5" s="75">
        <f t="shared" si="2"/>
        <v>0</v>
      </c>
      <c r="N5" s="76">
        <f t="shared" si="1"/>
        <v>0</v>
      </c>
      <c r="O5" s="77" t="s">
        <v>22</v>
      </c>
      <c r="P5" s="43"/>
      <c r="Q5" s="43"/>
      <c r="R5" s="43"/>
      <c r="S5" s="43"/>
      <c r="T5" s="43"/>
      <c r="U5" s="43"/>
      <c r="V5" s="43"/>
      <c r="W5" s="43"/>
    </row>
    <row r="6" spans="1:23" s="50" customFormat="1" x14ac:dyDescent="0.35">
      <c r="A6" s="49" t="s">
        <v>14</v>
      </c>
      <c r="B6" s="78">
        <f>SUM(B7:B11)</f>
        <v>0</v>
      </c>
      <c r="C6" s="78">
        <f t="shared" ref="C6:M6" si="3">SUM(C7:C11)</f>
        <v>0</v>
      </c>
      <c r="D6" s="78">
        <f t="shared" si="3"/>
        <v>0</v>
      </c>
      <c r="E6" s="78">
        <f t="shared" si="3"/>
        <v>0</v>
      </c>
      <c r="F6" s="78">
        <f t="shared" si="3"/>
        <v>0</v>
      </c>
      <c r="G6" s="78">
        <f t="shared" si="3"/>
        <v>0</v>
      </c>
      <c r="H6" s="78">
        <f t="shared" si="3"/>
        <v>0</v>
      </c>
      <c r="I6" s="78">
        <f t="shared" si="3"/>
        <v>0</v>
      </c>
      <c r="J6" s="78">
        <f t="shared" si="3"/>
        <v>0</v>
      </c>
      <c r="K6" s="78">
        <f t="shared" si="3"/>
        <v>0</v>
      </c>
      <c r="L6" s="78">
        <f t="shared" si="3"/>
        <v>0</v>
      </c>
      <c r="M6" s="78">
        <f t="shared" si="3"/>
        <v>0</v>
      </c>
      <c r="N6" s="79">
        <f t="shared" si="1"/>
        <v>0</v>
      </c>
      <c r="O6" s="80" t="str">
        <f>IFERROR(N6/$N$6,"")</f>
        <v/>
      </c>
      <c r="P6" s="41"/>
      <c r="Q6" s="41"/>
      <c r="R6" s="41"/>
      <c r="S6" s="41"/>
      <c r="T6" s="41"/>
      <c r="U6" s="41"/>
      <c r="V6" s="41"/>
      <c r="W6" s="41"/>
    </row>
    <row r="7" spans="1:23" outlineLevel="1" x14ac:dyDescent="0.35">
      <c r="A7" s="51"/>
      <c r="B7" s="81">
        <f>SUMIFS('Controle de Caixa'!$F$7:$F$1048576,'Controle de Caixa'!$B$7:$B$1048576,'Fluxo de Caixa'!B$3,'Controle de Caixa'!$E$7:$E$1048576,'Fluxo de Caixa'!$A7)</f>
        <v>0</v>
      </c>
      <c r="C7" s="81">
        <f>SUMIFS('Controle de Caixa'!$F$7:$F$1048576,'Controle de Caixa'!$B$7:$B$1048576,'Fluxo de Caixa'!C$3,'Controle de Caixa'!$E$7:$E$1048576,'Fluxo de Caixa'!$A7)</f>
        <v>0</v>
      </c>
      <c r="D7" s="81">
        <f>SUMIFS('Controle de Caixa'!$F$7:$F$1048576,'Controle de Caixa'!$B$7:$B$1048576,'Fluxo de Caixa'!D$3,'Controle de Caixa'!$E$7:$E$1048576,'Fluxo de Caixa'!$A7)</f>
        <v>0</v>
      </c>
      <c r="E7" s="81">
        <f>SUMIFS('Controle de Caixa'!$F$7:$F$1048576,'Controle de Caixa'!$B$7:$B$1048576,'Fluxo de Caixa'!E$3,'Controle de Caixa'!$E$7:$E$1048576,'Fluxo de Caixa'!$A7)</f>
        <v>0</v>
      </c>
      <c r="F7" s="81">
        <f>SUMIFS('Controle de Caixa'!$F$7:$F$1048576,'Controle de Caixa'!$B$7:$B$1048576,'Fluxo de Caixa'!F$3,'Controle de Caixa'!$E$7:$E$1048576,'Fluxo de Caixa'!$A7)</f>
        <v>0</v>
      </c>
      <c r="G7" s="81">
        <f>SUMIFS('Controle de Caixa'!$F$7:$F$1048576,'Controle de Caixa'!$B$7:$B$1048576,'Fluxo de Caixa'!G$3,'Controle de Caixa'!$E$7:$E$1048576,'Fluxo de Caixa'!$A7)</f>
        <v>0</v>
      </c>
      <c r="H7" s="81">
        <f>SUMIFS('Controle de Caixa'!$F$7:$F$1048576,'Controle de Caixa'!$B$7:$B$1048576,'Fluxo de Caixa'!H$3,'Controle de Caixa'!$E$7:$E$1048576,'Fluxo de Caixa'!$A7)</f>
        <v>0</v>
      </c>
      <c r="I7" s="81">
        <f>SUMIFS('Controle de Caixa'!$F$7:$F$1048576,'Controle de Caixa'!$B$7:$B$1048576,'Fluxo de Caixa'!I$3,'Controle de Caixa'!$E$7:$E$1048576,'Fluxo de Caixa'!$A7)</f>
        <v>0</v>
      </c>
      <c r="J7" s="81">
        <f>SUMIFS('Controle de Caixa'!$F$7:$F$1048576,'Controle de Caixa'!$B$7:$B$1048576,'Fluxo de Caixa'!J$3,'Controle de Caixa'!$E$7:$E$1048576,'Fluxo de Caixa'!$A7)</f>
        <v>0</v>
      </c>
      <c r="K7" s="81">
        <f>SUMIFS('Controle de Caixa'!$F$7:$F$1048576,'Controle de Caixa'!$B$7:$B$1048576,'Fluxo de Caixa'!K$3,'Controle de Caixa'!$E$7:$E$1048576,'Fluxo de Caixa'!$A7)</f>
        <v>0</v>
      </c>
      <c r="L7" s="81">
        <f>SUMIFS('Controle de Caixa'!$F$7:$F$1048576,'Controle de Caixa'!$B$7:$B$1048576,'Fluxo de Caixa'!L$3,'Controle de Caixa'!$E$7:$E$1048576,'Fluxo de Caixa'!$A7)</f>
        <v>0</v>
      </c>
      <c r="M7" s="81">
        <f>SUMIFS('Controle de Caixa'!$F$7:$F$1048576,'Controle de Caixa'!$B$7:$B$1048576,'Fluxo de Caixa'!M$3,'Controle de Caixa'!$E$7:$E$1048576,'Fluxo de Caixa'!$A7)</f>
        <v>0</v>
      </c>
      <c r="N7" s="82">
        <f t="shared" si="1"/>
        <v>0</v>
      </c>
      <c r="O7" s="80" t="str">
        <f t="shared" ref="O7:O11" si="4">IFERROR(N7/$N$6,"")</f>
        <v/>
      </c>
      <c r="W7" s="41"/>
    </row>
    <row r="8" spans="1:23" outlineLevel="1" x14ac:dyDescent="0.35">
      <c r="A8" s="51"/>
      <c r="B8" s="81">
        <f>SUMIFS('Controle de Caixa'!$F$7:$F$1048576,'Controle de Caixa'!$B$7:$B$1048576,'Fluxo de Caixa'!B$3,'Controle de Caixa'!$E$7:$E$1048576,'Fluxo de Caixa'!$A8)</f>
        <v>0</v>
      </c>
      <c r="C8" s="81">
        <f>SUMIFS('Controle de Caixa'!$F$7:$F$1048576,'Controle de Caixa'!$B$7:$B$1048576,'Fluxo de Caixa'!C$3,'Controle de Caixa'!$E$7:$E$1048576,'Fluxo de Caixa'!$A8)</f>
        <v>0</v>
      </c>
      <c r="D8" s="81">
        <f>SUMIFS('Controle de Caixa'!$F$7:$F$1048576,'Controle de Caixa'!$B$7:$B$1048576,'Fluxo de Caixa'!D$3,'Controle de Caixa'!$E$7:$E$1048576,'Fluxo de Caixa'!$A8)</f>
        <v>0</v>
      </c>
      <c r="E8" s="81">
        <f>SUMIFS('Controle de Caixa'!$F$7:$F$1048576,'Controle de Caixa'!$B$7:$B$1048576,'Fluxo de Caixa'!E$3,'Controle de Caixa'!$E$7:$E$1048576,'Fluxo de Caixa'!$A8)</f>
        <v>0</v>
      </c>
      <c r="F8" s="81">
        <f>SUMIFS('Controle de Caixa'!$F$7:$F$1048576,'Controle de Caixa'!$B$7:$B$1048576,'Fluxo de Caixa'!F$3,'Controle de Caixa'!$E$7:$E$1048576,'Fluxo de Caixa'!$A8)</f>
        <v>0</v>
      </c>
      <c r="G8" s="81">
        <f>SUMIFS('Controle de Caixa'!$F$7:$F$1048576,'Controle de Caixa'!$B$7:$B$1048576,'Fluxo de Caixa'!G$3,'Controle de Caixa'!$E$7:$E$1048576,'Fluxo de Caixa'!$A8)</f>
        <v>0</v>
      </c>
      <c r="H8" s="81">
        <f>SUMIFS('Controle de Caixa'!$F$7:$F$1048576,'Controle de Caixa'!$B$7:$B$1048576,'Fluxo de Caixa'!H$3,'Controle de Caixa'!$E$7:$E$1048576,'Fluxo de Caixa'!$A8)</f>
        <v>0</v>
      </c>
      <c r="I8" s="81">
        <f>SUMIFS('Controle de Caixa'!$F$7:$F$1048576,'Controle de Caixa'!$B$7:$B$1048576,'Fluxo de Caixa'!I$3,'Controle de Caixa'!$E$7:$E$1048576,'Fluxo de Caixa'!$A8)</f>
        <v>0</v>
      </c>
      <c r="J8" s="81">
        <f>SUMIFS('Controle de Caixa'!$F$7:$F$1048576,'Controle de Caixa'!$B$7:$B$1048576,'Fluxo de Caixa'!J$3,'Controle de Caixa'!$E$7:$E$1048576,'Fluxo de Caixa'!$A8)</f>
        <v>0</v>
      </c>
      <c r="K8" s="81">
        <f>SUMIFS('Controle de Caixa'!$F$7:$F$1048576,'Controle de Caixa'!$B$7:$B$1048576,'Fluxo de Caixa'!K$3,'Controle de Caixa'!$E$7:$E$1048576,'Fluxo de Caixa'!$A8)</f>
        <v>0</v>
      </c>
      <c r="L8" s="81">
        <f>SUMIFS('Controle de Caixa'!$F$7:$F$1048576,'Controle de Caixa'!$B$7:$B$1048576,'Fluxo de Caixa'!L$3,'Controle de Caixa'!$E$7:$E$1048576,'Fluxo de Caixa'!$A8)</f>
        <v>0</v>
      </c>
      <c r="M8" s="81">
        <f>SUMIFS('Controle de Caixa'!$F$7:$F$1048576,'Controle de Caixa'!$B$7:$B$1048576,'Fluxo de Caixa'!M$3,'Controle de Caixa'!$E$7:$E$1048576,'Fluxo de Caixa'!$A8)</f>
        <v>0</v>
      </c>
      <c r="N8" s="82">
        <f t="shared" si="1"/>
        <v>0</v>
      </c>
      <c r="O8" s="80" t="str">
        <f t="shared" si="4"/>
        <v/>
      </c>
      <c r="W8" s="41"/>
    </row>
    <row r="9" spans="1:23" outlineLevel="1" x14ac:dyDescent="0.35">
      <c r="A9" s="51"/>
      <c r="B9" s="81">
        <f>SUMIFS('Controle de Caixa'!$F$7:$F$1048576,'Controle de Caixa'!$B$7:$B$1048576,'Fluxo de Caixa'!B$3,'Controle de Caixa'!$E$7:$E$1048576,'Fluxo de Caixa'!$A9)</f>
        <v>0</v>
      </c>
      <c r="C9" s="81">
        <f>SUMIFS('Controle de Caixa'!$F$7:$F$1048576,'Controle de Caixa'!$B$7:$B$1048576,'Fluxo de Caixa'!C$3,'Controle de Caixa'!$E$7:$E$1048576,'Fluxo de Caixa'!$A9)</f>
        <v>0</v>
      </c>
      <c r="D9" s="81">
        <f>SUMIFS('Controle de Caixa'!$F$7:$F$1048576,'Controle de Caixa'!$B$7:$B$1048576,'Fluxo de Caixa'!D$3,'Controle de Caixa'!$E$7:$E$1048576,'Fluxo de Caixa'!$A9)</f>
        <v>0</v>
      </c>
      <c r="E9" s="81">
        <f>SUMIFS('Controle de Caixa'!$F$7:$F$1048576,'Controle de Caixa'!$B$7:$B$1048576,'Fluxo de Caixa'!E$3,'Controle de Caixa'!$E$7:$E$1048576,'Fluxo de Caixa'!$A9)</f>
        <v>0</v>
      </c>
      <c r="F9" s="81">
        <f>SUMIFS('Controle de Caixa'!$F$7:$F$1048576,'Controle de Caixa'!$B$7:$B$1048576,'Fluxo de Caixa'!F$3,'Controle de Caixa'!$E$7:$E$1048576,'Fluxo de Caixa'!$A9)</f>
        <v>0</v>
      </c>
      <c r="G9" s="81">
        <f>SUMIFS('Controle de Caixa'!$F$7:$F$1048576,'Controle de Caixa'!$B$7:$B$1048576,'Fluxo de Caixa'!G$3,'Controle de Caixa'!$E$7:$E$1048576,'Fluxo de Caixa'!$A9)</f>
        <v>0</v>
      </c>
      <c r="H9" s="81">
        <f>SUMIFS('Controle de Caixa'!$F$7:$F$1048576,'Controle de Caixa'!$B$7:$B$1048576,'Fluxo de Caixa'!H$3,'Controle de Caixa'!$E$7:$E$1048576,'Fluxo de Caixa'!$A9)</f>
        <v>0</v>
      </c>
      <c r="I9" s="81">
        <f>SUMIFS('Controle de Caixa'!$F$7:$F$1048576,'Controle de Caixa'!$B$7:$B$1048576,'Fluxo de Caixa'!I$3,'Controle de Caixa'!$E$7:$E$1048576,'Fluxo de Caixa'!$A9)</f>
        <v>0</v>
      </c>
      <c r="J9" s="81">
        <f>SUMIFS('Controle de Caixa'!$F$7:$F$1048576,'Controle de Caixa'!$B$7:$B$1048576,'Fluxo de Caixa'!J$3,'Controle de Caixa'!$E$7:$E$1048576,'Fluxo de Caixa'!$A9)</f>
        <v>0</v>
      </c>
      <c r="K9" s="81">
        <f>SUMIFS('Controle de Caixa'!$F$7:$F$1048576,'Controle de Caixa'!$B$7:$B$1048576,'Fluxo de Caixa'!K$3,'Controle de Caixa'!$E$7:$E$1048576,'Fluxo de Caixa'!$A9)</f>
        <v>0</v>
      </c>
      <c r="L9" s="81">
        <f>SUMIFS('Controle de Caixa'!$F$7:$F$1048576,'Controle de Caixa'!$B$7:$B$1048576,'Fluxo de Caixa'!L$3,'Controle de Caixa'!$E$7:$E$1048576,'Fluxo de Caixa'!$A9)</f>
        <v>0</v>
      </c>
      <c r="M9" s="81">
        <f>SUMIFS('Controle de Caixa'!$F$7:$F$1048576,'Controle de Caixa'!$B$7:$B$1048576,'Fluxo de Caixa'!M$3,'Controle de Caixa'!$E$7:$E$1048576,'Fluxo de Caixa'!$A9)</f>
        <v>0</v>
      </c>
      <c r="N9" s="82">
        <f t="shared" si="1"/>
        <v>0</v>
      </c>
      <c r="O9" s="80" t="str">
        <f t="shared" si="4"/>
        <v/>
      </c>
      <c r="W9" s="41"/>
    </row>
    <row r="10" spans="1:23" outlineLevel="1" x14ac:dyDescent="0.35">
      <c r="A10" s="51"/>
      <c r="B10" s="81">
        <f>SUMIFS('Controle de Caixa'!$F$7:$F$1048576,'Controle de Caixa'!$B$7:$B$1048576,'Fluxo de Caixa'!B$3,'Controle de Caixa'!$E$7:$E$1048576,'Fluxo de Caixa'!$A10)</f>
        <v>0</v>
      </c>
      <c r="C10" s="81">
        <f>SUMIFS('Controle de Caixa'!$F$7:$F$1048576,'Controle de Caixa'!$B$7:$B$1048576,'Fluxo de Caixa'!C$3,'Controle de Caixa'!$E$7:$E$1048576,'Fluxo de Caixa'!$A10)</f>
        <v>0</v>
      </c>
      <c r="D10" s="81">
        <f>SUMIFS('Controle de Caixa'!$F$7:$F$1048576,'Controle de Caixa'!$B$7:$B$1048576,'Fluxo de Caixa'!D$3,'Controle de Caixa'!$E$7:$E$1048576,'Fluxo de Caixa'!$A10)</f>
        <v>0</v>
      </c>
      <c r="E10" s="81">
        <f>SUMIFS('Controle de Caixa'!$F$7:$F$1048576,'Controle de Caixa'!$B$7:$B$1048576,'Fluxo de Caixa'!E$3,'Controle de Caixa'!$E$7:$E$1048576,'Fluxo de Caixa'!$A10)</f>
        <v>0</v>
      </c>
      <c r="F10" s="81">
        <f>SUMIFS('Controle de Caixa'!$F$7:$F$1048576,'Controle de Caixa'!$B$7:$B$1048576,'Fluxo de Caixa'!F$3,'Controle de Caixa'!$E$7:$E$1048576,'Fluxo de Caixa'!$A10)</f>
        <v>0</v>
      </c>
      <c r="G10" s="81">
        <f>SUMIFS('Controle de Caixa'!$F$7:$F$1048576,'Controle de Caixa'!$B$7:$B$1048576,'Fluxo de Caixa'!G$3,'Controle de Caixa'!$E$7:$E$1048576,'Fluxo de Caixa'!$A10)</f>
        <v>0</v>
      </c>
      <c r="H10" s="81">
        <f>SUMIFS('Controle de Caixa'!$F$7:$F$1048576,'Controle de Caixa'!$B$7:$B$1048576,'Fluxo de Caixa'!H$3,'Controle de Caixa'!$E$7:$E$1048576,'Fluxo de Caixa'!$A10)</f>
        <v>0</v>
      </c>
      <c r="I10" s="81">
        <f>SUMIFS('Controle de Caixa'!$F$7:$F$1048576,'Controle de Caixa'!$B$7:$B$1048576,'Fluxo de Caixa'!I$3,'Controle de Caixa'!$E$7:$E$1048576,'Fluxo de Caixa'!$A10)</f>
        <v>0</v>
      </c>
      <c r="J10" s="81">
        <f>SUMIFS('Controle de Caixa'!$F$7:$F$1048576,'Controle de Caixa'!$B$7:$B$1048576,'Fluxo de Caixa'!J$3,'Controle de Caixa'!$E$7:$E$1048576,'Fluxo de Caixa'!$A10)</f>
        <v>0</v>
      </c>
      <c r="K10" s="81">
        <f>SUMIFS('Controle de Caixa'!$F$7:$F$1048576,'Controle de Caixa'!$B$7:$B$1048576,'Fluxo de Caixa'!K$3,'Controle de Caixa'!$E$7:$E$1048576,'Fluxo de Caixa'!$A10)</f>
        <v>0</v>
      </c>
      <c r="L10" s="81">
        <f>SUMIFS('Controle de Caixa'!$F$7:$F$1048576,'Controle de Caixa'!$B$7:$B$1048576,'Fluxo de Caixa'!L$3,'Controle de Caixa'!$E$7:$E$1048576,'Fluxo de Caixa'!$A10)</f>
        <v>0</v>
      </c>
      <c r="M10" s="81">
        <f>SUMIFS('Controle de Caixa'!$F$7:$F$1048576,'Controle de Caixa'!$B$7:$B$1048576,'Fluxo de Caixa'!M$3,'Controle de Caixa'!$E$7:$E$1048576,'Fluxo de Caixa'!$A10)</f>
        <v>0</v>
      </c>
      <c r="N10" s="82">
        <f t="shared" si="1"/>
        <v>0</v>
      </c>
      <c r="O10" s="80" t="str">
        <f t="shared" si="4"/>
        <v/>
      </c>
      <c r="W10" s="41"/>
    </row>
    <row r="11" spans="1:23" ht="21.75" outlineLevel="1" thickBot="1" x14ac:dyDescent="0.4">
      <c r="A11" s="53"/>
      <c r="B11" s="81">
        <f>SUMIFS('Controle de Caixa'!$F$7:$F$1048576,'Controle de Caixa'!$B$7:$B$1048576,'Fluxo de Caixa'!B$3,'Controle de Caixa'!$E$7:$E$1048576,'Fluxo de Caixa'!$A11)</f>
        <v>0</v>
      </c>
      <c r="C11" s="81">
        <f>SUMIFS('Controle de Caixa'!$F$7:$F$1048576,'Controle de Caixa'!$B$7:$B$1048576,'Fluxo de Caixa'!C$3,'Controle de Caixa'!$E$7:$E$1048576,'Fluxo de Caixa'!$A11)</f>
        <v>0</v>
      </c>
      <c r="D11" s="81">
        <f>SUMIFS('Controle de Caixa'!$F$7:$F$1048576,'Controle de Caixa'!$B$7:$B$1048576,'Fluxo de Caixa'!D$3,'Controle de Caixa'!$E$7:$E$1048576,'Fluxo de Caixa'!$A11)</f>
        <v>0</v>
      </c>
      <c r="E11" s="81">
        <f>SUMIFS('Controle de Caixa'!$F$7:$F$1048576,'Controle de Caixa'!$B$7:$B$1048576,'Fluxo de Caixa'!E$3,'Controle de Caixa'!$E$7:$E$1048576,'Fluxo de Caixa'!$A11)</f>
        <v>0</v>
      </c>
      <c r="F11" s="81">
        <f>SUMIFS('Controle de Caixa'!$F$7:$F$1048576,'Controle de Caixa'!$B$7:$B$1048576,'Fluxo de Caixa'!F$3,'Controle de Caixa'!$E$7:$E$1048576,'Fluxo de Caixa'!$A11)</f>
        <v>0</v>
      </c>
      <c r="G11" s="81">
        <f>SUMIFS('Controle de Caixa'!$F$7:$F$1048576,'Controle de Caixa'!$B$7:$B$1048576,'Fluxo de Caixa'!G$3,'Controle de Caixa'!$E$7:$E$1048576,'Fluxo de Caixa'!$A11)</f>
        <v>0</v>
      </c>
      <c r="H11" s="81">
        <f>SUMIFS('Controle de Caixa'!$F$7:$F$1048576,'Controle de Caixa'!$B$7:$B$1048576,'Fluxo de Caixa'!H$3,'Controle de Caixa'!$E$7:$E$1048576,'Fluxo de Caixa'!$A11)</f>
        <v>0</v>
      </c>
      <c r="I11" s="81">
        <f>SUMIFS('Controle de Caixa'!$F$7:$F$1048576,'Controle de Caixa'!$B$7:$B$1048576,'Fluxo de Caixa'!I$3,'Controle de Caixa'!$E$7:$E$1048576,'Fluxo de Caixa'!$A11)</f>
        <v>0</v>
      </c>
      <c r="J11" s="81">
        <f>SUMIFS('Controle de Caixa'!$F$7:$F$1048576,'Controle de Caixa'!$B$7:$B$1048576,'Fluxo de Caixa'!J$3,'Controle de Caixa'!$E$7:$E$1048576,'Fluxo de Caixa'!$A11)</f>
        <v>0</v>
      </c>
      <c r="K11" s="81">
        <f>SUMIFS('Controle de Caixa'!$F$7:$F$1048576,'Controle de Caixa'!$B$7:$B$1048576,'Fluxo de Caixa'!K$3,'Controle de Caixa'!$E$7:$E$1048576,'Fluxo de Caixa'!$A11)</f>
        <v>0</v>
      </c>
      <c r="L11" s="81">
        <f>SUMIFS('Controle de Caixa'!$F$7:$F$1048576,'Controle de Caixa'!$B$7:$B$1048576,'Fluxo de Caixa'!L$3,'Controle de Caixa'!$E$7:$E$1048576,'Fluxo de Caixa'!$A11)</f>
        <v>0</v>
      </c>
      <c r="M11" s="81">
        <f>SUMIFS('Controle de Caixa'!$F$7:$F$1048576,'Controle de Caixa'!$B$7:$B$1048576,'Fluxo de Caixa'!M$3,'Controle de Caixa'!$E$7:$E$1048576,'Fluxo de Caixa'!$A11)</f>
        <v>0</v>
      </c>
      <c r="N11" s="82">
        <f t="shared" si="1"/>
        <v>0</v>
      </c>
      <c r="O11" s="80" t="str">
        <f t="shared" si="4"/>
        <v/>
      </c>
      <c r="W11" s="41"/>
    </row>
    <row r="12" spans="1:23" s="50" customFormat="1" x14ac:dyDescent="0.35">
      <c r="A12" s="49" t="s">
        <v>13</v>
      </c>
      <c r="B12" s="83">
        <f t="shared" ref="B12:M12" si="5">SUM(B13:B40)</f>
        <v>0</v>
      </c>
      <c r="C12" s="83">
        <f t="shared" si="5"/>
        <v>0</v>
      </c>
      <c r="D12" s="83">
        <f t="shared" si="5"/>
        <v>0</v>
      </c>
      <c r="E12" s="83">
        <f t="shared" si="5"/>
        <v>0</v>
      </c>
      <c r="F12" s="83">
        <f t="shared" si="5"/>
        <v>0</v>
      </c>
      <c r="G12" s="83">
        <f t="shared" si="5"/>
        <v>0</v>
      </c>
      <c r="H12" s="83">
        <f t="shared" si="5"/>
        <v>0</v>
      </c>
      <c r="I12" s="83">
        <f t="shared" si="5"/>
        <v>0</v>
      </c>
      <c r="J12" s="83">
        <f t="shared" si="5"/>
        <v>0</v>
      </c>
      <c r="K12" s="83">
        <f t="shared" si="5"/>
        <v>0</v>
      </c>
      <c r="L12" s="83">
        <f t="shared" si="5"/>
        <v>0</v>
      </c>
      <c r="M12" s="83">
        <f t="shared" si="5"/>
        <v>0</v>
      </c>
      <c r="N12" s="84">
        <f t="shared" si="1"/>
        <v>0</v>
      </c>
      <c r="O12" s="80" t="str">
        <f>IFERROR(N12/$N$12,"")</f>
        <v/>
      </c>
      <c r="P12" s="41"/>
      <c r="Q12" s="41"/>
      <c r="R12" s="41"/>
      <c r="S12" s="41"/>
      <c r="T12" s="41"/>
      <c r="U12" s="41"/>
      <c r="V12" s="41"/>
      <c r="W12" s="41"/>
    </row>
    <row r="13" spans="1:23" outlineLevel="1" x14ac:dyDescent="0.35">
      <c r="A13" s="51"/>
      <c r="B13" s="81">
        <f>-SUMIFS('Controle de Caixa'!$F$7:$F$1048576,'Controle de Caixa'!$B$7:$B$1048576,'Fluxo de Caixa'!B$3,'Controle de Caixa'!$E$7:$E$1048576,'Fluxo de Caixa'!$A13)</f>
        <v>0</v>
      </c>
      <c r="C13" s="81">
        <f>-SUMIFS('Controle de Caixa'!$F$7:$F$1048576,'Controle de Caixa'!$B$7:$B$1048576,'Fluxo de Caixa'!C$3,'Controle de Caixa'!$E$7:$E$1048576,'Fluxo de Caixa'!$A13)</f>
        <v>0</v>
      </c>
      <c r="D13" s="81">
        <f>-SUMIFS('Controle de Caixa'!$F$7:$F$1048576,'Controle de Caixa'!$B$7:$B$1048576,'Fluxo de Caixa'!D$3,'Controle de Caixa'!$E$7:$E$1048576,'Fluxo de Caixa'!$A13)</f>
        <v>0</v>
      </c>
      <c r="E13" s="81">
        <f>-SUMIFS('Controle de Caixa'!$F$7:$F$1048576,'Controle de Caixa'!$B$7:$B$1048576,'Fluxo de Caixa'!E$3,'Controle de Caixa'!$E$7:$E$1048576,'Fluxo de Caixa'!$A13)</f>
        <v>0</v>
      </c>
      <c r="F13" s="81">
        <f>-SUMIFS('Controle de Caixa'!$F$7:$F$1048576,'Controle de Caixa'!$B$7:$B$1048576,'Fluxo de Caixa'!F$3,'Controle de Caixa'!$E$7:$E$1048576,'Fluxo de Caixa'!$A13)</f>
        <v>0</v>
      </c>
      <c r="G13" s="81">
        <f>-SUMIFS('Controle de Caixa'!$F$7:$F$1048576,'Controle de Caixa'!$B$7:$B$1048576,'Fluxo de Caixa'!G$3,'Controle de Caixa'!$E$7:$E$1048576,'Fluxo de Caixa'!$A13)</f>
        <v>0</v>
      </c>
      <c r="H13" s="81">
        <f>-SUMIFS('Controle de Caixa'!$F$7:$F$1048576,'Controle de Caixa'!$B$7:$B$1048576,'Fluxo de Caixa'!H$3,'Controle de Caixa'!$E$7:$E$1048576,'Fluxo de Caixa'!$A13)</f>
        <v>0</v>
      </c>
      <c r="I13" s="81">
        <f>-SUMIFS('Controle de Caixa'!$F$7:$F$1048576,'Controle de Caixa'!$B$7:$B$1048576,'Fluxo de Caixa'!I$3,'Controle de Caixa'!$E$7:$E$1048576,'Fluxo de Caixa'!$A13)</f>
        <v>0</v>
      </c>
      <c r="J13" s="81">
        <f>-SUMIFS('Controle de Caixa'!$F$7:$F$1048576,'Controle de Caixa'!$B$7:$B$1048576,'Fluxo de Caixa'!J$3,'Controle de Caixa'!$E$7:$E$1048576,'Fluxo de Caixa'!$A13)</f>
        <v>0</v>
      </c>
      <c r="K13" s="81">
        <f>-SUMIFS('Controle de Caixa'!$F$7:$F$1048576,'Controle de Caixa'!$B$7:$B$1048576,'Fluxo de Caixa'!K$3,'Controle de Caixa'!$E$7:$E$1048576,'Fluxo de Caixa'!$A13)</f>
        <v>0</v>
      </c>
      <c r="L13" s="81">
        <f>-SUMIFS('Controle de Caixa'!$F$7:$F$1048576,'Controle de Caixa'!$B$7:$B$1048576,'Fluxo de Caixa'!L$3,'Controle de Caixa'!$E$7:$E$1048576,'Fluxo de Caixa'!$A13)</f>
        <v>0</v>
      </c>
      <c r="M13" s="81">
        <f>-SUMIFS('Controle de Caixa'!$F$7:$F$1048576,'Controle de Caixa'!$B$7:$B$1048576,'Fluxo de Caixa'!M$3,'Controle de Caixa'!$E$7:$E$1048576,'Fluxo de Caixa'!$A13)</f>
        <v>0</v>
      </c>
      <c r="N13" s="85">
        <f t="shared" si="1"/>
        <v>0</v>
      </c>
      <c r="O13" s="80" t="str">
        <f t="shared" ref="O13:O40" si="6">IFERROR(N13/$N$12,"")</f>
        <v/>
      </c>
      <c r="W13" s="41"/>
    </row>
    <row r="14" spans="1:23" outlineLevel="1" x14ac:dyDescent="0.35">
      <c r="A14" s="51"/>
      <c r="B14" s="81">
        <f>-SUMIFS('Controle de Caixa'!$F$7:$F$1048576,'Controle de Caixa'!$B$7:$B$1048576,'Fluxo de Caixa'!B$3,'Controle de Caixa'!$E$7:$E$1048576,'Fluxo de Caixa'!$A14)</f>
        <v>0</v>
      </c>
      <c r="C14" s="81">
        <f>-SUMIFS('Controle de Caixa'!$F$7:$F$1048576,'Controle de Caixa'!$B$7:$B$1048576,'Fluxo de Caixa'!C$3,'Controle de Caixa'!$E$7:$E$1048576,'Fluxo de Caixa'!$A14)</f>
        <v>0</v>
      </c>
      <c r="D14" s="81">
        <f>-SUMIFS('Controle de Caixa'!$F$7:$F$1048576,'Controle de Caixa'!$B$7:$B$1048576,'Fluxo de Caixa'!D$3,'Controle de Caixa'!$E$7:$E$1048576,'Fluxo de Caixa'!$A14)</f>
        <v>0</v>
      </c>
      <c r="E14" s="81">
        <f>-SUMIFS('Controle de Caixa'!$F$7:$F$1048576,'Controle de Caixa'!$B$7:$B$1048576,'Fluxo de Caixa'!E$3,'Controle de Caixa'!$E$7:$E$1048576,'Fluxo de Caixa'!$A14)</f>
        <v>0</v>
      </c>
      <c r="F14" s="81">
        <f>-SUMIFS('Controle de Caixa'!$F$7:$F$1048576,'Controle de Caixa'!$B$7:$B$1048576,'Fluxo de Caixa'!F$3,'Controle de Caixa'!$E$7:$E$1048576,'Fluxo de Caixa'!$A14)</f>
        <v>0</v>
      </c>
      <c r="G14" s="81">
        <f>-SUMIFS('Controle de Caixa'!$F$7:$F$1048576,'Controle de Caixa'!$B$7:$B$1048576,'Fluxo de Caixa'!G$3,'Controle de Caixa'!$E$7:$E$1048576,'Fluxo de Caixa'!$A14)</f>
        <v>0</v>
      </c>
      <c r="H14" s="81">
        <f>-SUMIFS('Controle de Caixa'!$F$7:$F$1048576,'Controle de Caixa'!$B$7:$B$1048576,'Fluxo de Caixa'!H$3,'Controle de Caixa'!$E$7:$E$1048576,'Fluxo de Caixa'!$A14)</f>
        <v>0</v>
      </c>
      <c r="I14" s="81">
        <f>-SUMIFS('Controle de Caixa'!$F$7:$F$1048576,'Controle de Caixa'!$B$7:$B$1048576,'Fluxo de Caixa'!I$3,'Controle de Caixa'!$E$7:$E$1048576,'Fluxo de Caixa'!$A14)</f>
        <v>0</v>
      </c>
      <c r="J14" s="81">
        <f>-SUMIFS('Controle de Caixa'!$F$7:$F$1048576,'Controle de Caixa'!$B$7:$B$1048576,'Fluxo de Caixa'!J$3,'Controle de Caixa'!$E$7:$E$1048576,'Fluxo de Caixa'!$A14)</f>
        <v>0</v>
      </c>
      <c r="K14" s="81">
        <f>-SUMIFS('Controle de Caixa'!$F$7:$F$1048576,'Controle de Caixa'!$B$7:$B$1048576,'Fluxo de Caixa'!K$3,'Controle de Caixa'!$E$7:$E$1048576,'Fluxo de Caixa'!$A14)</f>
        <v>0</v>
      </c>
      <c r="L14" s="81">
        <f>-SUMIFS('Controle de Caixa'!$F$7:$F$1048576,'Controle de Caixa'!$B$7:$B$1048576,'Fluxo de Caixa'!L$3,'Controle de Caixa'!$E$7:$E$1048576,'Fluxo de Caixa'!$A14)</f>
        <v>0</v>
      </c>
      <c r="M14" s="81">
        <f>-SUMIFS('Controle de Caixa'!$F$7:$F$1048576,'Controle de Caixa'!$B$7:$B$1048576,'Fluxo de Caixa'!M$3,'Controle de Caixa'!$E$7:$E$1048576,'Fluxo de Caixa'!$A14)</f>
        <v>0</v>
      </c>
      <c r="N14" s="85">
        <f t="shared" si="1"/>
        <v>0</v>
      </c>
      <c r="O14" s="80" t="str">
        <f t="shared" si="6"/>
        <v/>
      </c>
      <c r="W14" s="41"/>
    </row>
    <row r="15" spans="1:23" outlineLevel="1" x14ac:dyDescent="0.35">
      <c r="A15" s="51"/>
      <c r="B15" s="81">
        <f>-SUMIFS('Controle de Caixa'!$F$7:$F$1048576,'Controle de Caixa'!$B$7:$B$1048576,'Fluxo de Caixa'!B$3,'Controle de Caixa'!$E$7:$E$1048576,'Fluxo de Caixa'!$A15)</f>
        <v>0</v>
      </c>
      <c r="C15" s="81">
        <f>-SUMIFS('Controle de Caixa'!$F$7:$F$1048576,'Controle de Caixa'!$B$7:$B$1048576,'Fluxo de Caixa'!C$3,'Controle de Caixa'!$E$7:$E$1048576,'Fluxo de Caixa'!$A15)</f>
        <v>0</v>
      </c>
      <c r="D15" s="81">
        <f>-SUMIFS('Controle de Caixa'!$F$7:$F$1048576,'Controle de Caixa'!$B$7:$B$1048576,'Fluxo de Caixa'!D$3,'Controle de Caixa'!$E$7:$E$1048576,'Fluxo de Caixa'!$A15)</f>
        <v>0</v>
      </c>
      <c r="E15" s="81">
        <f>-SUMIFS('Controle de Caixa'!$F$7:$F$1048576,'Controle de Caixa'!$B$7:$B$1048576,'Fluxo de Caixa'!E$3,'Controle de Caixa'!$E$7:$E$1048576,'Fluxo de Caixa'!$A15)</f>
        <v>0</v>
      </c>
      <c r="F15" s="81">
        <f>-SUMIFS('Controle de Caixa'!$F$7:$F$1048576,'Controle de Caixa'!$B$7:$B$1048576,'Fluxo de Caixa'!F$3,'Controle de Caixa'!$E$7:$E$1048576,'Fluxo de Caixa'!$A15)</f>
        <v>0</v>
      </c>
      <c r="G15" s="81">
        <f>-SUMIFS('Controle de Caixa'!$F$7:$F$1048576,'Controle de Caixa'!$B$7:$B$1048576,'Fluxo de Caixa'!G$3,'Controle de Caixa'!$E$7:$E$1048576,'Fluxo de Caixa'!$A15)</f>
        <v>0</v>
      </c>
      <c r="H15" s="81">
        <f>-SUMIFS('Controle de Caixa'!$F$7:$F$1048576,'Controle de Caixa'!$B$7:$B$1048576,'Fluxo de Caixa'!H$3,'Controle de Caixa'!$E$7:$E$1048576,'Fluxo de Caixa'!$A15)</f>
        <v>0</v>
      </c>
      <c r="I15" s="81">
        <f>-SUMIFS('Controle de Caixa'!$F$7:$F$1048576,'Controle de Caixa'!$B$7:$B$1048576,'Fluxo de Caixa'!I$3,'Controle de Caixa'!$E$7:$E$1048576,'Fluxo de Caixa'!$A15)</f>
        <v>0</v>
      </c>
      <c r="J15" s="81">
        <f>-SUMIFS('Controle de Caixa'!$F$7:$F$1048576,'Controle de Caixa'!$B$7:$B$1048576,'Fluxo de Caixa'!J$3,'Controle de Caixa'!$E$7:$E$1048576,'Fluxo de Caixa'!$A15)</f>
        <v>0</v>
      </c>
      <c r="K15" s="81">
        <f>-SUMIFS('Controle de Caixa'!$F$7:$F$1048576,'Controle de Caixa'!$B$7:$B$1048576,'Fluxo de Caixa'!K$3,'Controle de Caixa'!$E$7:$E$1048576,'Fluxo de Caixa'!$A15)</f>
        <v>0</v>
      </c>
      <c r="L15" s="81">
        <f>-SUMIFS('Controle de Caixa'!$F$7:$F$1048576,'Controle de Caixa'!$B$7:$B$1048576,'Fluxo de Caixa'!L$3,'Controle de Caixa'!$E$7:$E$1048576,'Fluxo de Caixa'!$A15)</f>
        <v>0</v>
      </c>
      <c r="M15" s="81">
        <f>-SUMIFS('Controle de Caixa'!$F$7:$F$1048576,'Controle de Caixa'!$B$7:$B$1048576,'Fluxo de Caixa'!M$3,'Controle de Caixa'!$E$7:$E$1048576,'Fluxo de Caixa'!$A15)</f>
        <v>0</v>
      </c>
      <c r="N15" s="85">
        <f t="shared" si="1"/>
        <v>0</v>
      </c>
      <c r="O15" s="80" t="str">
        <f t="shared" si="6"/>
        <v/>
      </c>
      <c r="W15" s="41"/>
    </row>
    <row r="16" spans="1:23" outlineLevel="1" x14ac:dyDescent="0.35">
      <c r="A16" s="51"/>
      <c r="B16" s="81">
        <f>-SUMIFS('Controle de Caixa'!$F$7:$F$1048576,'Controle de Caixa'!$B$7:$B$1048576,'Fluxo de Caixa'!B$3,'Controle de Caixa'!$E$7:$E$1048576,'Fluxo de Caixa'!$A16)</f>
        <v>0</v>
      </c>
      <c r="C16" s="81">
        <f>-SUMIFS('Controle de Caixa'!$F$7:$F$1048576,'Controle de Caixa'!$B$7:$B$1048576,'Fluxo de Caixa'!C$3,'Controle de Caixa'!$E$7:$E$1048576,'Fluxo de Caixa'!$A16)</f>
        <v>0</v>
      </c>
      <c r="D16" s="81">
        <f>-SUMIFS('Controle de Caixa'!$F$7:$F$1048576,'Controle de Caixa'!$B$7:$B$1048576,'Fluxo de Caixa'!D$3,'Controle de Caixa'!$E$7:$E$1048576,'Fluxo de Caixa'!$A16)</f>
        <v>0</v>
      </c>
      <c r="E16" s="81">
        <f>-SUMIFS('Controle de Caixa'!$F$7:$F$1048576,'Controle de Caixa'!$B$7:$B$1048576,'Fluxo de Caixa'!E$3,'Controle de Caixa'!$E$7:$E$1048576,'Fluxo de Caixa'!$A16)</f>
        <v>0</v>
      </c>
      <c r="F16" s="81">
        <f>-SUMIFS('Controle de Caixa'!$F$7:$F$1048576,'Controle de Caixa'!$B$7:$B$1048576,'Fluxo de Caixa'!F$3,'Controle de Caixa'!$E$7:$E$1048576,'Fluxo de Caixa'!$A16)</f>
        <v>0</v>
      </c>
      <c r="G16" s="81">
        <f>-SUMIFS('Controle de Caixa'!$F$7:$F$1048576,'Controle de Caixa'!$B$7:$B$1048576,'Fluxo de Caixa'!G$3,'Controle de Caixa'!$E$7:$E$1048576,'Fluxo de Caixa'!$A16)</f>
        <v>0</v>
      </c>
      <c r="H16" s="81">
        <f>-SUMIFS('Controle de Caixa'!$F$7:$F$1048576,'Controle de Caixa'!$B$7:$B$1048576,'Fluxo de Caixa'!H$3,'Controle de Caixa'!$E$7:$E$1048576,'Fluxo de Caixa'!$A16)</f>
        <v>0</v>
      </c>
      <c r="I16" s="81">
        <f>-SUMIFS('Controle de Caixa'!$F$7:$F$1048576,'Controle de Caixa'!$B$7:$B$1048576,'Fluxo de Caixa'!I$3,'Controle de Caixa'!$E$7:$E$1048576,'Fluxo de Caixa'!$A16)</f>
        <v>0</v>
      </c>
      <c r="J16" s="81">
        <f>-SUMIFS('Controle de Caixa'!$F$7:$F$1048576,'Controle de Caixa'!$B$7:$B$1048576,'Fluxo de Caixa'!J$3,'Controle de Caixa'!$E$7:$E$1048576,'Fluxo de Caixa'!$A16)</f>
        <v>0</v>
      </c>
      <c r="K16" s="81">
        <f>-SUMIFS('Controle de Caixa'!$F$7:$F$1048576,'Controle de Caixa'!$B$7:$B$1048576,'Fluxo de Caixa'!K$3,'Controle de Caixa'!$E$7:$E$1048576,'Fluxo de Caixa'!$A16)</f>
        <v>0</v>
      </c>
      <c r="L16" s="81">
        <f>-SUMIFS('Controle de Caixa'!$F$7:$F$1048576,'Controle de Caixa'!$B$7:$B$1048576,'Fluxo de Caixa'!L$3,'Controle de Caixa'!$E$7:$E$1048576,'Fluxo de Caixa'!$A16)</f>
        <v>0</v>
      </c>
      <c r="M16" s="81">
        <f>-SUMIFS('Controle de Caixa'!$F$7:$F$1048576,'Controle de Caixa'!$B$7:$B$1048576,'Fluxo de Caixa'!M$3,'Controle de Caixa'!$E$7:$E$1048576,'Fluxo de Caixa'!$A16)</f>
        <v>0</v>
      </c>
      <c r="N16" s="85">
        <f t="shared" si="1"/>
        <v>0</v>
      </c>
      <c r="O16" s="80" t="str">
        <f t="shared" si="6"/>
        <v/>
      </c>
      <c r="W16" s="41"/>
    </row>
    <row r="17" spans="1:23" outlineLevel="1" x14ac:dyDescent="0.35">
      <c r="A17" s="51"/>
      <c r="B17" s="81">
        <f>-SUMIFS('Controle de Caixa'!$F$7:$F$1048576,'Controle de Caixa'!$B$7:$B$1048576,'Fluxo de Caixa'!B$3,'Controle de Caixa'!$E$7:$E$1048576,'Fluxo de Caixa'!$A17)</f>
        <v>0</v>
      </c>
      <c r="C17" s="81">
        <f>-SUMIFS('Controle de Caixa'!$F$7:$F$1048576,'Controle de Caixa'!$B$7:$B$1048576,'Fluxo de Caixa'!C$3,'Controle de Caixa'!$E$7:$E$1048576,'Fluxo de Caixa'!$A17)</f>
        <v>0</v>
      </c>
      <c r="D17" s="81">
        <f>-SUMIFS('Controle de Caixa'!$F$7:$F$1048576,'Controle de Caixa'!$B$7:$B$1048576,'Fluxo de Caixa'!D$3,'Controle de Caixa'!$E$7:$E$1048576,'Fluxo de Caixa'!$A17)</f>
        <v>0</v>
      </c>
      <c r="E17" s="81">
        <f>-SUMIFS('Controle de Caixa'!$F$7:$F$1048576,'Controle de Caixa'!$B$7:$B$1048576,'Fluxo de Caixa'!E$3,'Controle de Caixa'!$E$7:$E$1048576,'Fluxo de Caixa'!$A17)</f>
        <v>0</v>
      </c>
      <c r="F17" s="81">
        <f>-SUMIFS('Controle de Caixa'!$F$7:$F$1048576,'Controle de Caixa'!$B$7:$B$1048576,'Fluxo de Caixa'!F$3,'Controle de Caixa'!$E$7:$E$1048576,'Fluxo de Caixa'!$A17)</f>
        <v>0</v>
      </c>
      <c r="G17" s="81">
        <f>-SUMIFS('Controle de Caixa'!$F$7:$F$1048576,'Controle de Caixa'!$B$7:$B$1048576,'Fluxo de Caixa'!G$3,'Controle de Caixa'!$E$7:$E$1048576,'Fluxo de Caixa'!$A17)</f>
        <v>0</v>
      </c>
      <c r="H17" s="81">
        <f>-SUMIFS('Controle de Caixa'!$F$7:$F$1048576,'Controle de Caixa'!$B$7:$B$1048576,'Fluxo de Caixa'!H$3,'Controle de Caixa'!$E$7:$E$1048576,'Fluxo de Caixa'!$A17)</f>
        <v>0</v>
      </c>
      <c r="I17" s="81">
        <f>-SUMIFS('Controle de Caixa'!$F$7:$F$1048576,'Controle de Caixa'!$B$7:$B$1048576,'Fluxo de Caixa'!I$3,'Controle de Caixa'!$E$7:$E$1048576,'Fluxo de Caixa'!$A17)</f>
        <v>0</v>
      </c>
      <c r="J17" s="81">
        <f>-SUMIFS('Controle de Caixa'!$F$7:$F$1048576,'Controle de Caixa'!$B$7:$B$1048576,'Fluxo de Caixa'!J$3,'Controle de Caixa'!$E$7:$E$1048576,'Fluxo de Caixa'!$A17)</f>
        <v>0</v>
      </c>
      <c r="K17" s="81">
        <f>-SUMIFS('Controle de Caixa'!$F$7:$F$1048576,'Controle de Caixa'!$B$7:$B$1048576,'Fluxo de Caixa'!K$3,'Controle de Caixa'!$E$7:$E$1048576,'Fluxo de Caixa'!$A17)</f>
        <v>0</v>
      </c>
      <c r="L17" s="81">
        <f>-SUMIFS('Controle de Caixa'!$F$7:$F$1048576,'Controle de Caixa'!$B$7:$B$1048576,'Fluxo de Caixa'!L$3,'Controle de Caixa'!$E$7:$E$1048576,'Fluxo de Caixa'!$A17)</f>
        <v>0</v>
      </c>
      <c r="M17" s="81">
        <f>-SUMIFS('Controle de Caixa'!$F$7:$F$1048576,'Controle de Caixa'!$B$7:$B$1048576,'Fluxo de Caixa'!M$3,'Controle de Caixa'!$E$7:$E$1048576,'Fluxo de Caixa'!$A17)</f>
        <v>0</v>
      </c>
      <c r="N17" s="85">
        <f t="shared" si="1"/>
        <v>0</v>
      </c>
      <c r="O17" s="80" t="str">
        <f t="shared" si="6"/>
        <v/>
      </c>
      <c r="W17" s="41"/>
    </row>
    <row r="18" spans="1:23" outlineLevel="1" x14ac:dyDescent="0.35">
      <c r="A18" s="51"/>
      <c r="B18" s="81">
        <f>-SUMIFS('Controle de Caixa'!$F$7:$F$1048576,'Controle de Caixa'!$B$7:$B$1048576,'Fluxo de Caixa'!B$3,'Controle de Caixa'!$E$7:$E$1048576,'Fluxo de Caixa'!$A18)</f>
        <v>0</v>
      </c>
      <c r="C18" s="81">
        <f>-SUMIFS('Controle de Caixa'!$F$7:$F$1048576,'Controle de Caixa'!$B$7:$B$1048576,'Fluxo de Caixa'!C$3,'Controle de Caixa'!$E$7:$E$1048576,'Fluxo de Caixa'!$A18)</f>
        <v>0</v>
      </c>
      <c r="D18" s="81">
        <f>-SUMIFS('Controle de Caixa'!$F$7:$F$1048576,'Controle de Caixa'!$B$7:$B$1048576,'Fluxo de Caixa'!D$3,'Controle de Caixa'!$E$7:$E$1048576,'Fluxo de Caixa'!$A18)</f>
        <v>0</v>
      </c>
      <c r="E18" s="81">
        <f>-SUMIFS('Controle de Caixa'!$F$7:$F$1048576,'Controle de Caixa'!$B$7:$B$1048576,'Fluxo de Caixa'!E$3,'Controle de Caixa'!$E$7:$E$1048576,'Fluxo de Caixa'!$A18)</f>
        <v>0</v>
      </c>
      <c r="F18" s="81">
        <f>-SUMIFS('Controle de Caixa'!$F$7:$F$1048576,'Controle de Caixa'!$B$7:$B$1048576,'Fluxo de Caixa'!F$3,'Controle de Caixa'!$E$7:$E$1048576,'Fluxo de Caixa'!$A18)</f>
        <v>0</v>
      </c>
      <c r="G18" s="81">
        <f>-SUMIFS('Controle de Caixa'!$F$7:$F$1048576,'Controle de Caixa'!$B$7:$B$1048576,'Fluxo de Caixa'!G$3,'Controle de Caixa'!$E$7:$E$1048576,'Fluxo de Caixa'!$A18)</f>
        <v>0</v>
      </c>
      <c r="H18" s="81">
        <f>-SUMIFS('Controle de Caixa'!$F$7:$F$1048576,'Controle de Caixa'!$B$7:$B$1048576,'Fluxo de Caixa'!H$3,'Controle de Caixa'!$E$7:$E$1048576,'Fluxo de Caixa'!$A18)</f>
        <v>0</v>
      </c>
      <c r="I18" s="81">
        <f>-SUMIFS('Controle de Caixa'!$F$7:$F$1048576,'Controle de Caixa'!$B$7:$B$1048576,'Fluxo de Caixa'!I$3,'Controle de Caixa'!$E$7:$E$1048576,'Fluxo de Caixa'!$A18)</f>
        <v>0</v>
      </c>
      <c r="J18" s="81">
        <f>-SUMIFS('Controle de Caixa'!$F$7:$F$1048576,'Controle de Caixa'!$B$7:$B$1048576,'Fluxo de Caixa'!J$3,'Controle de Caixa'!$E$7:$E$1048576,'Fluxo de Caixa'!$A18)</f>
        <v>0</v>
      </c>
      <c r="K18" s="81">
        <f>-SUMIFS('Controle de Caixa'!$F$7:$F$1048576,'Controle de Caixa'!$B$7:$B$1048576,'Fluxo de Caixa'!K$3,'Controle de Caixa'!$E$7:$E$1048576,'Fluxo de Caixa'!$A18)</f>
        <v>0</v>
      </c>
      <c r="L18" s="81">
        <f>-SUMIFS('Controle de Caixa'!$F$7:$F$1048576,'Controle de Caixa'!$B$7:$B$1048576,'Fluxo de Caixa'!L$3,'Controle de Caixa'!$E$7:$E$1048576,'Fluxo de Caixa'!$A18)</f>
        <v>0</v>
      </c>
      <c r="M18" s="81">
        <f>-SUMIFS('Controle de Caixa'!$F$7:$F$1048576,'Controle de Caixa'!$B$7:$B$1048576,'Fluxo de Caixa'!M$3,'Controle de Caixa'!$E$7:$E$1048576,'Fluxo de Caixa'!$A18)</f>
        <v>0</v>
      </c>
      <c r="N18" s="85">
        <f t="shared" si="1"/>
        <v>0</v>
      </c>
      <c r="O18" s="80" t="str">
        <f t="shared" si="6"/>
        <v/>
      </c>
      <c r="W18" s="41"/>
    </row>
    <row r="19" spans="1:23" outlineLevel="1" x14ac:dyDescent="0.35">
      <c r="A19" s="51"/>
      <c r="B19" s="81">
        <f>-SUMIFS('Controle de Caixa'!$F$7:$F$1048576,'Controle de Caixa'!$B$7:$B$1048576,'Fluxo de Caixa'!B$3,'Controle de Caixa'!$E$7:$E$1048576,'Fluxo de Caixa'!$A19)</f>
        <v>0</v>
      </c>
      <c r="C19" s="81">
        <f>-SUMIFS('Controle de Caixa'!$F$7:$F$1048576,'Controle de Caixa'!$B$7:$B$1048576,'Fluxo de Caixa'!C$3,'Controle de Caixa'!$E$7:$E$1048576,'Fluxo de Caixa'!$A19)</f>
        <v>0</v>
      </c>
      <c r="D19" s="81">
        <f>-SUMIFS('Controle de Caixa'!$F$7:$F$1048576,'Controle de Caixa'!$B$7:$B$1048576,'Fluxo de Caixa'!D$3,'Controle de Caixa'!$E$7:$E$1048576,'Fluxo de Caixa'!$A19)</f>
        <v>0</v>
      </c>
      <c r="E19" s="81">
        <f>-SUMIFS('Controle de Caixa'!$F$7:$F$1048576,'Controle de Caixa'!$B$7:$B$1048576,'Fluxo de Caixa'!E$3,'Controle de Caixa'!$E$7:$E$1048576,'Fluxo de Caixa'!$A19)</f>
        <v>0</v>
      </c>
      <c r="F19" s="81">
        <f>-SUMIFS('Controle de Caixa'!$F$7:$F$1048576,'Controle de Caixa'!$B$7:$B$1048576,'Fluxo de Caixa'!F$3,'Controle de Caixa'!$E$7:$E$1048576,'Fluxo de Caixa'!$A19)</f>
        <v>0</v>
      </c>
      <c r="G19" s="81">
        <f>-SUMIFS('Controle de Caixa'!$F$7:$F$1048576,'Controle de Caixa'!$B$7:$B$1048576,'Fluxo de Caixa'!G$3,'Controle de Caixa'!$E$7:$E$1048576,'Fluxo de Caixa'!$A19)</f>
        <v>0</v>
      </c>
      <c r="H19" s="81">
        <f>-SUMIFS('Controle de Caixa'!$F$7:$F$1048576,'Controle de Caixa'!$B$7:$B$1048576,'Fluxo de Caixa'!H$3,'Controle de Caixa'!$E$7:$E$1048576,'Fluxo de Caixa'!$A19)</f>
        <v>0</v>
      </c>
      <c r="I19" s="81">
        <f>-SUMIFS('Controle de Caixa'!$F$7:$F$1048576,'Controle de Caixa'!$B$7:$B$1048576,'Fluxo de Caixa'!I$3,'Controle de Caixa'!$E$7:$E$1048576,'Fluxo de Caixa'!$A19)</f>
        <v>0</v>
      </c>
      <c r="J19" s="81">
        <f>-SUMIFS('Controle de Caixa'!$F$7:$F$1048576,'Controle de Caixa'!$B$7:$B$1048576,'Fluxo de Caixa'!J$3,'Controle de Caixa'!$E$7:$E$1048576,'Fluxo de Caixa'!$A19)</f>
        <v>0</v>
      </c>
      <c r="K19" s="81">
        <f>-SUMIFS('Controle de Caixa'!$F$7:$F$1048576,'Controle de Caixa'!$B$7:$B$1048576,'Fluxo de Caixa'!K$3,'Controle de Caixa'!$E$7:$E$1048576,'Fluxo de Caixa'!$A19)</f>
        <v>0</v>
      </c>
      <c r="L19" s="81">
        <f>-SUMIFS('Controle de Caixa'!$F$7:$F$1048576,'Controle de Caixa'!$B$7:$B$1048576,'Fluxo de Caixa'!L$3,'Controle de Caixa'!$E$7:$E$1048576,'Fluxo de Caixa'!$A19)</f>
        <v>0</v>
      </c>
      <c r="M19" s="81">
        <f>-SUMIFS('Controle de Caixa'!$F$7:$F$1048576,'Controle de Caixa'!$B$7:$B$1048576,'Fluxo de Caixa'!M$3,'Controle de Caixa'!$E$7:$E$1048576,'Fluxo de Caixa'!$A19)</f>
        <v>0</v>
      </c>
      <c r="N19" s="85">
        <f t="shared" si="1"/>
        <v>0</v>
      </c>
      <c r="O19" s="80" t="str">
        <f t="shared" si="6"/>
        <v/>
      </c>
      <c r="W19" s="41"/>
    </row>
    <row r="20" spans="1:23" outlineLevel="1" x14ac:dyDescent="0.35">
      <c r="A20" s="51"/>
      <c r="B20" s="81">
        <f>-SUMIFS('Controle de Caixa'!$F$7:$F$1048576,'Controle de Caixa'!$B$7:$B$1048576,'Fluxo de Caixa'!B$3,'Controle de Caixa'!$E$7:$E$1048576,'Fluxo de Caixa'!$A20)</f>
        <v>0</v>
      </c>
      <c r="C20" s="81">
        <f>-SUMIFS('Controle de Caixa'!$F$7:$F$1048576,'Controle de Caixa'!$B$7:$B$1048576,'Fluxo de Caixa'!C$3,'Controle de Caixa'!$E$7:$E$1048576,'Fluxo de Caixa'!$A20)</f>
        <v>0</v>
      </c>
      <c r="D20" s="81">
        <f>-SUMIFS('Controle de Caixa'!$F$7:$F$1048576,'Controle de Caixa'!$B$7:$B$1048576,'Fluxo de Caixa'!D$3,'Controle de Caixa'!$E$7:$E$1048576,'Fluxo de Caixa'!$A20)</f>
        <v>0</v>
      </c>
      <c r="E20" s="81">
        <f>-SUMIFS('Controle de Caixa'!$F$7:$F$1048576,'Controle de Caixa'!$B$7:$B$1048576,'Fluxo de Caixa'!E$3,'Controle de Caixa'!$E$7:$E$1048576,'Fluxo de Caixa'!$A20)</f>
        <v>0</v>
      </c>
      <c r="F20" s="81">
        <f>-SUMIFS('Controle de Caixa'!$F$7:$F$1048576,'Controle de Caixa'!$B$7:$B$1048576,'Fluxo de Caixa'!F$3,'Controle de Caixa'!$E$7:$E$1048576,'Fluxo de Caixa'!$A20)</f>
        <v>0</v>
      </c>
      <c r="G20" s="81">
        <f>-SUMIFS('Controle de Caixa'!$F$7:$F$1048576,'Controle de Caixa'!$B$7:$B$1048576,'Fluxo de Caixa'!G$3,'Controle de Caixa'!$E$7:$E$1048576,'Fluxo de Caixa'!$A20)</f>
        <v>0</v>
      </c>
      <c r="H20" s="81">
        <f>-SUMIFS('Controle de Caixa'!$F$7:$F$1048576,'Controle de Caixa'!$B$7:$B$1048576,'Fluxo de Caixa'!H$3,'Controle de Caixa'!$E$7:$E$1048576,'Fluxo de Caixa'!$A20)</f>
        <v>0</v>
      </c>
      <c r="I20" s="81">
        <f>-SUMIFS('Controle de Caixa'!$F$7:$F$1048576,'Controle de Caixa'!$B$7:$B$1048576,'Fluxo de Caixa'!I$3,'Controle de Caixa'!$E$7:$E$1048576,'Fluxo de Caixa'!$A20)</f>
        <v>0</v>
      </c>
      <c r="J20" s="81">
        <f>-SUMIFS('Controle de Caixa'!$F$7:$F$1048576,'Controle de Caixa'!$B$7:$B$1048576,'Fluxo de Caixa'!J$3,'Controle de Caixa'!$E$7:$E$1048576,'Fluxo de Caixa'!$A20)</f>
        <v>0</v>
      </c>
      <c r="K20" s="81">
        <f>-SUMIFS('Controle de Caixa'!$F$7:$F$1048576,'Controle de Caixa'!$B$7:$B$1048576,'Fluxo de Caixa'!K$3,'Controle de Caixa'!$E$7:$E$1048576,'Fluxo de Caixa'!$A20)</f>
        <v>0</v>
      </c>
      <c r="L20" s="81">
        <f>-SUMIFS('Controle de Caixa'!$F$7:$F$1048576,'Controle de Caixa'!$B$7:$B$1048576,'Fluxo de Caixa'!L$3,'Controle de Caixa'!$E$7:$E$1048576,'Fluxo de Caixa'!$A20)</f>
        <v>0</v>
      </c>
      <c r="M20" s="81">
        <f>-SUMIFS('Controle de Caixa'!$F$7:$F$1048576,'Controle de Caixa'!$B$7:$B$1048576,'Fluxo de Caixa'!M$3,'Controle de Caixa'!$E$7:$E$1048576,'Fluxo de Caixa'!$A20)</f>
        <v>0</v>
      </c>
      <c r="N20" s="85">
        <f t="shared" si="1"/>
        <v>0</v>
      </c>
      <c r="O20" s="80" t="str">
        <f t="shared" si="6"/>
        <v/>
      </c>
      <c r="W20" s="41"/>
    </row>
    <row r="21" spans="1:23" outlineLevel="1" x14ac:dyDescent="0.35">
      <c r="A21" s="51"/>
      <c r="B21" s="81">
        <f>-SUMIFS('Controle de Caixa'!$F$7:$F$1048576,'Controle de Caixa'!$B$7:$B$1048576,'Fluxo de Caixa'!B$3,'Controle de Caixa'!$E$7:$E$1048576,'Fluxo de Caixa'!$A21)</f>
        <v>0</v>
      </c>
      <c r="C21" s="81">
        <f>-SUMIFS('Controle de Caixa'!$F$7:$F$1048576,'Controle de Caixa'!$B$7:$B$1048576,'Fluxo de Caixa'!C$3,'Controle de Caixa'!$E$7:$E$1048576,'Fluxo de Caixa'!$A21)</f>
        <v>0</v>
      </c>
      <c r="D21" s="81">
        <f>-SUMIFS('Controle de Caixa'!$F$7:$F$1048576,'Controle de Caixa'!$B$7:$B$1048576,'Fluxo de Caixa'!D$3,'Controle de Caixa'!$E$7:$E$1048576,'Fluxo de Caixa'!$A21)</f>
        <v>0</v>
      </c>
      <c r="E21" s="81">
        <f>-SUMIFS('Controle de Caixa'!$F$7:$F$1048576,'Controle de Caixa'!$B$7:$B$1048576,'Fluxo de Caixa'!E$3,'Controle de Caixa'!$E$7:$E$1048576,'Fluxo de Caixa'!$A21)</f>
        <v>0</v>
      </c>
      <c r="F21" s="81">
        <f>-SUMIFS('Controle de Caixa'!$F$7:$F$1048576,'Controle de Caixa'!$B$7:$B$1048576,'Fluxo de Caixa'!F$3,'Controle de Caixa'!$E$7:$E$1048576,'Fluxo de Caixa'!$A21)</f>
        <v>0</v>
      </c>
      <c r="G21" s="81">
        <f>-SUMIFS('Controle de Caixa'!$F$7:$F$1048576,'Controle de Caixa'!$B$7:$B$1048576,'Fluxo de Caixa'!G$3,'Controle de Caixa'!$E$7:$E$1048576,'Fluxo de Caixa'!$A21)</f>
        <v>0</v>
      </c>
      <c r="H21" s="81">
        <f>-SUMIFS('Controle de Caixa'!$F$7:$F$1048576,'Controle de Caixa'!$B$7:$B$1048576,'Fluxo de Caixa'!H$3,'Controle de Caixa'!$E$7:$E$1048576,'Fluxo de Caixa'!$A21)</f>
        <v>0</v>
      </c>
      <c r="I21" s="81">
        <f>-SUMIFS('Controle de Caixa'!$F$7:$F$1048576,'Controle de Caixa'!$B$7:$B$1048576,'Fluxo de Caixa'!I$3,'Controle de Caixa'!$E$7:$E$1048576,'Fluxo de Caixa'!$A21)</f>
        <v>0</v>
      </c>
      <c r="J21" s="81">
        <f>-SUMIFS('Controle de Caixa'!$F$7:$F$1048576,'Controle de Caixa'!$B$7:$B$1048576,'Fluxo de Caixa'!J$3,'Controle de Caixa'!$E$7:$E$1048576,'Fluxo de Caixa'!$A21)</f>
        <v>0</v>
      </c>
      <c r="K21" s="81">
        <f>-SUMIFS('Controle de Caixa'!$F$7:$F$1048576,'Controle de Caixa'!$B$7:$B$1048576,'Fluxo de Caixa'!K$3,'Controle de Caixa'!$E$7:$E$1048576,'Fluxo de Caixa'!$A21)</f>
        <v>0</v>
      </c>
      <c r="L21" s="81">
        <f>-SUMIFS('Controle de Caixa'!$F$7:$F$1048576,'Controle de Caixa'!$B$7:$B$1048576,'Fluxo de Caixa'!L$3,'Controle de Caixa'!$E$7:$E$1048576,'Fluxo de Caixa'!$A21)</f>
        <v>0</v>
      </c>
      <c r="M21" s="81">
        <f>-SUMIFS('Controle de Caixa'!$F$7:$F$1048576,'Controle de Caixa'!$B$7:$B$1048576,'Fluxo de Caixa'!M$3,'Controle de Caixa'!$E$7:$E$1048576,'Fluxo de Caixa'!$A21)</f>
        <v>0</v>
      </c>
      <c r="N21" s="85">
        <f t="shared" si="1"/>
        <v>0</v>
      </c>
      <c r="O21" s="80" t="str">
        <f t="shared" si="6"/>
        <v/>
      </c>
      <c r="W21" s="41"/>
    </row>
    <row r="22" spans="1:23" outlineLevel="1" x14ac:dyDescent="0.35">
      <c r="A22" s="51"/>
      <c r="B22" s="81">
        <f>-SUMIFS('Controle de Caixa'!$F$7:$F$1048576,'Controle de Caixa'!$B$7:$B$1048576,'Fluxo de Caixa'!B$3,'Controle de Caixa'!$E$7:$E$1048576,'Fluxo de Caixa'!$A22)</f>
        <v>0</v>
      </c>
      <c r="C22" s="81">
        <f>-SUMIFS('Controle de Caixa'!$F$7:$F$1048576,'Controle de Caixa'!$B$7:$B$1048576,'Fluxo de Caixa'!C$3,'Controle de Caixa'!$E$7:$E$1048576,'Fluxo de Caixa'!$A22)</f>
        <v>0</v>
      </c>
      <c r="D22" s="81">
        <f>-SUMIFS('Controle de Caixa'!$F$7:$F$1048576,'Controle de Caixa'!$B$7:$B$1048576,'Fluxo de Caixa'!D$3,'Controle de Caixa'!$E$7:$E$1048576,'Fluxo de Caixa'!$A22)</f>
        <v>0</v>
      </c>
      <c r="E22" s="81">
        <f>-SUMIFS('Controle de Caixa'!$F$7:$F$1048576,'Controle de Caixa'!$B$7:$B$1048576,'Fluxo de Caixa'!E$3,'Controle de Caixa'!$E$7:$E$1048576,'Fluxo de Caixa'!$A22)</f>
        <v>0</v>
      </c>
      <c r="F22" s="81">
        <f>-SUMIFS('Controle de Caixa'!$F$7:$F$1048576,'Controle de Caixa'!$B$7:$B$1048576,'Fluxo de Caixa'!F$3,'Controle de Caixa'!$E$7:$E$1048576,'Fluxo de Caixa'!$A22)</f>
        <v>0</v>
      </c>
      <c r="G22" s="81">
        <f>-SUMIFS('Controle de Caixa'!$F$7:$F$1048576,'Controle de Caixa'!$B$7:$B$1048576,'Fluxo de Caixa'!G$3,'Controle de Caixa'!$E$7:$E$1048576,'Fluxo de Caixa'!$A22)</f>
        <v>0</v>
      </c>
      <c r="H22" s="81">
        <f>-SUMIFS('Controle de Caixa'!$F$7:$F$1048576,'Controle de Caixa'!$B$7:$B$1048576,'Fluxo de Caixa'!H$3,'Controle de Caixa'!$E$7:$E$1048576,'Fluxo de Caixa'!$A22)</f>
        <v>0</v>
      </c>
      <c r="I22" s="81">
        <f>-SUMIFS('Controle de Caixa'!$F$7:$F$1048576,'Controle de Caixa'!$B$7:$B$1048576,'Fluxo de Caixa'!I$3,'Controle de Caixa'!$E$7:$E$1048576,'Fluxo de Caixa'!$A22)</f>
        <v>0</v>
      </c>
      <c r="J22" s="81">
        <f>-SUMIFS('Controle de Caixa'!$F$7:$F$1048576,'Controle de Caixa'!$B$7:$B$1048576,'Fluxo de Caixa'!J$3,'Controle de Caixa'!$E$7:$E$1048576,'Fluxo de Caixa'!$A22)</f>
        <v>0</v>
      </c>
      <c r="K22" s="81">
        <f>-SUMIFS('Controle de Caixa'!$F$7:$F$1048576,'Controle de Caixa'!$B$7:$B$1048576,'Fluxo de Caixa'!K$3,'Controle de Caixa'!$E$7:$E$1048576,'Fluxo de Caixa'!$A22)</f>
        <v>0</v>
      </c>
      <c r="L22" s="81">
        <f>-SUMIFS('Controle de Caixa'!$F$7:$F$1048576,'Controle de Caixa'!$B$7:$B$1048576,'Fluxo de Caixa'!L$3,'Controle de Caixa'!$E$7:$E$1048576,'Fluxo de Caixa'!$A22)</f>
        <v>0</v>
      </c>
      <c r="M22" s="81">
        <f>-SUMIFS('Controle de Caixa'!$F$7:$F$1048576,'Controle de Caixa'!$B$7:$B$1048576,'Fluxo de Caixa'!M$3,'Controle de Caixa'!$E$7:$E$1048576,'Fluxo de Caixa'!$A22)</f>
        <v>0</v>
      </c>
      <c r="N22" s="85">
        <f t="shared" si="1"/>
        <v>0</v>
      </c>
      <c r="O22" s="80" t="str">
        <f t="shared" si="6"/>
        <v/>
      </c>
      <c r="W22" s="41"/>
    </row>
    <row r="23" spans="1:23" outlineLevel="1" x14ac:dyDescent="0.35">
      <c r="A23" s="51"/>
      <c r="B23" s="81">
        <f>-SUMIFS('Controle de Caixa'!$F$7:$F$1048576,'Controle de Caixa'!$B$7:$B$1048576,'Fluxo de Caixa'!B$3,'Controle de Caixa'!$E$7:$E$1048576,'Fluxo de Caixa'!$A23)</f>
        <v>0</v>
      </c>
      <c r="C23" s="81">
        <f>-SUMIFS('Controle de Caixa'!$F$7:$F$1048576,'Controle de Caixa'!$B$7:$B$1048576,'Fluxo de Caixa'!C$3,'Controle de Caixa'!$E$7:$E$1048576,'Fluxo de Caixa'!$A23)</f>
        <v>0</v>
      </c>
      <c r="D23" s="81">
        <f>-SUMIFS('Controle de Caixa'!$F$7:$F$1048576,'Controle de Caixa'!$B$7:$B$1048576,'Fluxo de Caixa'!D$3,'Controle de Caixa'!$E$7:$E$1048576,'Fluxo de Caixa'!$A23)</f>
        <v>0</v>
      </c>
      <c r="E23" s="81">
        <f>-SUMIFS('Controle de Caixa'!$F$7:$F$1048576,'Controle de Caixa'!$B$7:$B$1048576,'Fluxo de Caixa'!E$3,'Controle de Caixa'!$E$7:$E$1048576,'Fluxo de Caixa'!$A23)</f>
        <v>0</v>
      </c>
      <c r="F23" s="81">
        <f>-SUMIFS('Controle de Caixa'!$F$7:$F$1048576,'Controle de Caixa'!$B$7:$B$1048576,'Fluxo de Caixa'!F$3,'Controle de Caixa'!$E$7:$E$1048576,'Fluxo de Caixa'!$A23)</f>
        <v>0</v>
      </c>
      <c r="G23" s="81">
        <f>-SUMIFS('Controle de Caixa'!$F$7:$F$1048576,'Controle de Caixa'!$B$7:$B$1048576,'Fluxo de Caixa'!G$3,'Controle de Caixa'!$E$7:$E$1048576,'Fluxo de Caixa'!$A23)</f>
        <v>0</v>
      </c>
      <c r="H23" s="81">
        <f>-SUMIFS('Controle de Caixa'!$F$7:$F$1048576,'Controle de Caixa'!$B$7:$B$1048576,'Fluxo de Caixa'!H$3,'Controle de Caixa'!$E$7:$E$1048576,'Fluxo de Caixa'!$A23)</f>
        <v>0</v>
      </c>
      <c r="I23" s="81">
        <f>-SUMIFS('Controle de Caixa'!$F$7:$F$1048576,'Controle de Caixa'!$B$7:$B$1048576,'Fluxo de Caixa'!I$3,'Controle de Caixa'!$E$7:$E$1048576,'Fluxo de Caixa'!$A23)</f>
        <v>0</v>
      </c>
      <c r="J23" s="81">
        <f>-SUMIFS('Controle de Caixa'!$F$7:$F$1048576,'Controle de Caixa'!$B$7:$B$1048576,'Fluxo de Caixa'!J$3,'Controle de Caixa'!$E$7:$E$1048576,'Fluxo de Caixa'!$A23)</f>
        <v>0</v>
      </c>
      <c r="K23" s="81">
        <f>-SUMIFS('Controle de Caixa'!$F$7:$F$1048576,'Controle de Caixa'!$B$7:$B$1048576,'Fluxo de Caixa'!K$3,'Controle de Caixa'!$E$7:$E$1048576,'Fluxo de Caixa'!$A23)</f>
        <v>0</v>
      </c>
      <c r="L23" s="81">
        <f>-SUMIFS('Controle de Caixa'!$F$7:$F$1048576,'Controle de Caixa'!$B$7:$B$1048576,'Fluxo de Caixa'!L$3,'Controle de Caixa'!$E$7:$E$1048576,'Fluxo de Caixa'!$A23)</f>
        <v>0</v>
      </c>
      <c r="M23" s="81">
        <f>-SUMIFS('Controle de Caixa'!$F$7:$F$1048576,'Controle de Caixa'!$B$7:$B$1048576,'Fluxo de Caixa'!M$3,'Controle de Caixa'!$E$7:$E$1048576,'Fluxo de Caixa'!$A23)</f>
        <v>0</v>
      </c>
      <c r="N23" s="85">
        <f t="shared" si="1"/>
        <v>0</v>
      </c>
      <c r="O23" s="80" t="str">
        <f t="shared" si="6"/>
        <v/>
      </c>
      <c r="W23" s="41"/>
    </row>
    <row r="24" spans="1:23" outlineLevel="1" x14ac:dyDescent="0.35">
      <c r="A24" s="51"/>
      <c r="B24" s="81">
        <f>-SUMIFS('Controle de Caixa'!$F$7:$F$1048576,'Controle de Caixa'!$B$7:$B$1048576,'Fluxo de Caixa'!B$3,'Controle de Caixa'!$E$7:$E$1048576,'Fluxo de Caixa'!$A24)</f>
        <v>0</v>
      </c>
      <c r="C24" s="81">
        <f>-SUMIFS('Controle de Caixa'!$F$7:$F$1048576,'Controle de Caixa'!$B$7:$B$1048576,'Fluxo de Caixa'!C$3,'Controle de Caixa'!$E$7:$E$1048576,'Fluxo de Caixa'!$A24)</f>
        <v>0</v>
      </c>
      <c r="D24" s="81">
        <f>-SUMIFS('Controle de Caixa'!$F$7:$F$1048576,'Controle de Caixa'!$B$7:$B$1048576,'Fluxo de Caixa'!D$3,'Controle de Caixa'!$E$7:$E$1048576,'Fluxo de Caixa'!$A24)</f>
        <v>0</v>
      </c>
      <c r="E24" s="81">
        <f>-SUMIFS('Controle de Caixa'!$F$7:$F$1048576,'Controle de Caixa'!$B$7:$B$1048576,'Fluxo de Caixa'!E$3,'Controle de Caixa'!$E$7:$E$1048576,'Fluxo de Caixa'!$A24)</f>
        <v>0</v>
      </c>
      <c r="F24" s="81">
        <f>-SUMIFS('Controle de Caixa'!$F$7:$F$1048576,'Controle de Caixa'!$B$7:$B$1048576,'Fluxo de Caixa'!F$3,'Controle de Caixa'!$E$7:$E$1048576,'Fluxo de Caixa'!$A24)</f>
        <v>0</v>
      </c>
      <c r="G24" s="81">
        <f>-SUMIFS('Controle de Caixa'!$F$7:$F$1048576,'Controle de Caixa'!$B$7:$B$1048576,'Fluxo de Caixa'!G$3,'Controle de Caixa'!$E$7:$E$1048576,'Fluxo de Caixa'!$A24)</f>
        <v>0</v>
      </c>
      <c r="H24" s="81">
        <f>-SUMIFS('Controle de Caixa'!$F$7:$F$1048576,'Controle de Caixa'!$B$7:$B$1048576,'Fluxo de Caixa'!H$3,'Controle de Caixa'!$E$7:$E$1048576,'Fluxo de Caixa'!$A24)</f>
        <v>0</v>
      </c>
      <c r="I24" s="81">
        <f>-SUMIFS('Controle de Caixa'!$F$7:$F$1048576,'Controle de Caixa'!$B$7:$B$1048576,'Fluxo de Caixa'!I$3,'Controle de Caixa'!$E$7:$E$1048576,'Fluxo de Caixa'!$A24)</f>
        <v>0</v>
      </c>
      <c r="J24" s="81">
        <f>-SUMIFS('Controle de Caixa'!$F$7:$F$1048576,'Controle de Caixa'!$B$7:$B$1048576,'Fluxo de Caixa'!J$3,'Controle de Caixa'!$E$7:$E$1048576,'Fluxo de Caixa'!$A24)</f>
        <v>0</v>
      </c>
      <c r="K24" s="81">
        <f>-SUMIFS('Controle de Caixa'!$F$7:$F$1048576,'Controle de Caixa'!$B$7:$B$1048576,'Fluxo de Caixa'!K$3,'Controle de Caixa'!$E$7:$E$1048576,'Fluxo de Caixa'!$A24)</f>
        <v>0</v>
      </c>
      <c r="L24" s="81">
        <f>-SUMIFS('Controle de Caixa'!$F$7:$F$1048576,'Controle de Caixa'!$B$7:$B$1048576,'Fluxo de Caixa'!L$3,'Controle de Caixa'!$E$7:$E$1048576,'Fluxo de Caixa'!$A24)</f>
        <v>0</v>
      </c>
      <c r="M24" s="81">
        <f>-SUMIFS('Controle de Caixa'!$F$7:$F$1048576,'Controle de Caixa'!$B$7:$B$1048576,'Fluxo de Caixa'!M$3,'Controle de Caixa'!$E$7:$E$1048576,'Fluxo de Caixa'!$A24)</f>
        <v>0</v>
      </c>
      <c r="N24" s="85">
        <f t="shared" si="1"/>
        <v>0</v>
      </c>
      <c r="O24" s="80" t="str">
        <f t="shared" si="6"/>
        <v/>
      </c>
      <c r="W24" s="41"/>
    </row>
    <row r="25" spans="1:23" outlineLevel="1" x14ac:dyDescent="0.35">
      <c r="A25" s="51"/>
      <c r="B25" s="81">
        <f>-SUMIFS('Controle de Caixa'!$F$7:$F$1048576,'Controle de Caixa'!$B$7:$B$1048576,'Fluxo de Caixa'!B$3,'Controle de Caixa'!$E$7:$E$1048576,'Fluxo de Caixa'!$A25)</f>
        <v>0</v>
      </c>
      <c r="C25" s="81">
        <f>-SUMIFS('Controle de Caixa'!$F$7:$F$1048576,'Controle de Caixa'!$B$7:$B$1048576,'Fluxo de Caixa'!C$3,'Controle de Caixa'!$E$7:$E$1048576,'Fluxo de Caixa'!$A25)</f>
        <v>0</v>
      </c>
      <c r="D25" s="81">
        <f>-SUMIFS('Controle de Caixa'!$F$7:$F$1048576,'Controle de Caixa'!$B$7:$B$1048576,'Fluxo de Caixa'!D$3,'Controle de Caixa'!$E$7:$E$1048576,'Fluxo de Caixa'!$A25)</f>
        <v>0</v>
      </c>
      <c r="E25" s="81">
        <f>-SUMIFS('Controle de Caixa'!$F$7:$F$1048576,'Controle de Caixa'!$B$7:$B$1048576,'Fluxo de Caixa'!E$3,'Controle de Caixa'!$E$7:$E$1048576,'Fluxo de Caixa'!$A25)</f>
        <v>0</v>
      </c>
      <c r="F25" s="81">
        <f>-SUMIFS('Controle de Caixa'!$F$7:$F$1048576,'Controle de Caixa'!$B$7:$B$1048576,'Fluxo de Caixa'!F$3,'Controle de Caixa'!$E$7:$E$1048576,'Fluxo de Caixa'!$A25)</f>
        <v>0</v>
      </c>
      <c r="G25" s="81">
        <f>-SUMIFS('Controle de Caixa'!$F$7:$F$1048576,'Controle de Caixa'!$B$7:$B$1048576,'Fluxo de Caixa'!G$3,'Controle de Caixa'!$E$7:$E$1048576,'Fluxo de Caixa'!$A25)</f>
        <v>0</v>
      </c>
      <c r="H25" s="81">
        <f>-SUMIFS('Controle de Caixa'!$F$7:$F$1048576,'Controle de Caixa'!$B$7:$B$1048576,'Fluxo de Caixa'!H$3,'Controle de Caixa'!$E$7:$E$1048576,'Fluxo de Caixa'!$A25)</f>
        <v>0</v>
      </c>
      <c r="I25" s="81">
        <f>-SUMIFS('Controle de Caixa'!$F$7:$F$1048576,'Controle de Caixa'!$B$7:$B$1048576,'Fluxo de Caixa'!I$3,'Controle de Caixa'!$E$7:$E$1048576,'Fluxo de Caixa'!$A25)</f>
        <v>0</v>
      </c>
      <c r="J25" s="81">
        <f>-SUMIFS('Controle de Caixa'!$F$7:$F$1048576,'Controle de Caixa'!$B$7:$B$1048576,'Fluxo de Caixa'!J$3,'Controle de Caixa'!$E$7:$E$1048576,'Fluxo de Caixa'!$A25)</f>
        <v>0</v>
      </c>
      <c r="K25" s="81">
        <f>-SUMIFS('Controle de Caixa'!$F$7:$F$1048576,'Controle de Caixa'!$B$7:$B$1048576,'Fluxo de Caixa'!K$3,'Controle de Caixa'!$E$7:$E$1048576,'Fluxo de Caixa'!$A25)</f>
        <v>0</v>
      </c>
      <c r="L25" s="81">
        <f>-SUMIFS('Controle de Caixa'!$F$7:$F$1048576,'Controle de Caixa'!$B$7:$B$1048576,'Fluxo de Caixa'!L$3,'Controle de Caixa'!$E$7:$E$1048576,'Fluxo de Caixa'!$A25)</f>
        <v>0</v>
      </c>
      <c r="M25" s="81">
        <f>-SUMIFS('Controle de Caixa'!$F$7:$F$1048576,'Controle de Caixa'!$B$7:$B$1048576,'Fluxo de Caixa'!M$3,'Controle de Caixa'!$E$7:$E$1048576,'Fluxo de Caixa'!$A25)</f>
        <v>0</v>
      </c>
      <c r="N25" s="85">
        <f t="shared" si="1"/>
        <v>0</v>
      </c>
      <c r="O25" s="80" t="str">
        <f t="shared" si="6"/>
        <v/>
      </c>
      <c r="W25" s="41"/>
    </row>
    <row r="26" spans="1:23" outlineLevel="1" x14ac:dyDescent="0.35">
      <c r="A26" s="51"/>
      <c r="B26" s="81">
        <f>-SUMIFS('Controle de Caixa'!$F$7:$F$1048576,'Controle de Caixa'!$B$7:$B$1048576,'Fluxo de Caixa'!B$3,'Controle de Caixa'!$E$7:$E$1048576,'Fluxo de Caixa'!$A26)</f>
        <v>0</v>
      </c>
      <c r="C26" s="81">
        <f>-SUMIFS('Controle de Caixa'!$F$7:$F$1048576,'Controle de Caixa'!$B$7:$B$1048576,'Fluxo de Caixa'!C$3,'Controle de Caixa'!$E$7:$E$1048576,'Fluxo de Caixa'!$A26)</f>
        <v>0</v>
      </c>
      <c r="D26" s="81">
        <f>-SUMIFS('Controle de Caixa'!$F$7:$F$1048576,'Controle de Caixa'!$B$7:$B$1048576,'Fluxo de Caixa'!D$3,'Controle de Caixa'!$E$7:$E$1048576,'Fluxo de Caixa'!$A26)</f>
        <v>0</v>
      </c>
      <c r="E26" s="81">
        <f>-SUMIFS('Controle de Caixa'!$F$7:$F$1048576,'Controle de Caixa'!$B$7:$B$1048576,'Fluxo de Caixa'!E$3,'Controle de Caixa'!$E$7:$E$1048576,'Fluxo de Caixa'!$A26)</f>
        <v>0</v>
      </c>
      <c r="F26" s="81">
        <f>-SUMIFS('Controle de Caixa'!$F$7:$F$1048576,'Controle de Caixa'!$B$7:$B$1048576,'Fluxo de Caixa'!F$3,'Controle de Caixa'!$E$7:$E$1048576,'Fluxo de Caixa'!$A26)</f>
        <v>0</v>
      </c>
      <c r="G26" s="81">
        <f>-SUMIFS('Controle de Caixa'!$F$7:$F$1048576,'Controle de Caixa'!$B$7:$B$1048576,'Fluxo de Caixa'!G$3,'Controle de Caixa'!$E$7:$E$1048576,'Fluxo de Caixa'!$A26)</f>
        <v>0</v>
      </c>
      <c r="H26" s="81">
        <f>-SUMIFS('Controle de Caixa'!$F$7:$F$1048576,'Controle de Caixa'!$B$7:$B$1048576,'Fluxo de Caixa'!H$3,'Controle de Caixa'!$E$7:$E$1048576,'Fluxo de Caixa'!$A26)</f>
        <v>0</v>
      </c>
      <c r="I26" s="81">
        <f>-SUMIFS('Controle de Caixa'!$F$7:$F$1048576,'Controle de Caixa'!$B$7:$B$1048576,'Fluxo de Caixa'!I$3,'Controle de Caixa'!$E$7:$E$1048576,'Fluxo de Caixa'!$A26)</f>
        <v>0</v>
      </c>
      <c r="J26" s="81">
        <f>-SUMIFS('Controle de Caixa'!$F$7:$F$1048576,'Controle de Caixa'!$B$7:$B$1048576,'Fluxo de Caixa'!J$3,'Controle de Caixa'!$E$7:$E$1048576,'Fluxo de Caixa'!$A26)</f>
        <v>0</v>
      </c>
      <c r="K26" s="81">
        <f>-SUMIFS('Controle de Caixa'!$F$7:$F$1048576,'Controle de Caixa'!$B$7:$B$1048576,'Fluxo de Caixa'!K$3,'Controle de Caixa'!$E$7:$E$1048576,'Fluxo de Caixa'!$A26)</f>
        <v>0</v>
      </c>
      <c r="L26" s="81">
        <f>-SUMIFS('Controle de Caixa'!$F$7:$F$1048576,'Controle de Caixa'!$B$7:$B$1048576,'Fluxo de Caixa'!L$3,'Controle de Caixa'!$E$7:$E$1048576,'Fluxo de Caixa'!$A26)</f>
        <v>0</v>
      </c>
      <c r="M26" s="81">
        <f>-SUMIFS('Controle de Caixa'!$F$7:$F$1048576,'Controle de Caixa'!$B$7:$B$1048576,'Fluxo de Caixa'!M$3,'Controle de Caixa'!$E$7:$E$1048576,'Fluxo de Caixa'!$A26)</f>
        <v>0</v>
      </c>
      <c r="N26" s="85">
        <f t="shared" si="1"/>
        <v>0</v>
      </c>
      <c r="O26" s="80" t="str">
        <f t="shared" si="6"/>
        <v/>
      </c>
      <c r="W26" s="41"/>
    </row>
    <row r="27" spans="1:23" outlineLevel="1" x14ac:dyDescent="0.35">
      <c r="A27" s="51"/>
      <c r="B27" s="81">
        <f>-SUMIFS('Controle de Caixa'!$F$7:$F$1048576,'Controle de Caixa'!$B$7:$B$1048576,'Fluxo de Caixa'!B$3,'Controle de Caixa'!$E$7:$E$1048576,'Fluxo de Caixa'!$A27)</f>
        <v>0</v>
      </c>
      <c r="C27" s="81">
        <f>-SUMIFS('Controle de Caixa'!$F$7:$F$1048576,'Controle de Caixa'!$B$7:$B$1048576,'Fluxo de Caixa'!C$3,'Controle de Caixa'!$E$7:$E$1048576,'Fluxo de Caixa'!$A27)</f>
        <v>0</v>
      </c>
      <c r="D27" s="81">
        <f>-SUMIFS('Controle de Caixa'!$F$7:$F$1048576,'Controle de Caixa'!$B$7:$B$1048576,'Fluxo de Caixa'!D$3,'Controle de Caixa'!$E$7:$E$1048576,'Fluxo de Caixa'!$A27)</f>
        <v>0</v>
      </c>
      <c r="E27" s="81">
        <f>-SUMIFS('Controle de Caixa'!$F$7:$F$1048576,'Controle de Caixa'!$B$7:$B$1048576,'Fluxo de Caixa'!E$3,'Controle de Caixa'!$E$7:$E$1048576,'Fluxo de Caixa'!$A27)</f>
        <v>0</v>
      </c>
      <c r="F27" s="81">
        <f>-SUMIFS('Controle de Caixa'!$F$7:$F$1048576,'Controle de Caixa'!$B$7:$B$1048576,'Fluxo de Caixa'!F$3,'Controle de Caixa'!$E$7:$E$1048576,'Fluxo de Caixa'!$A27)</f>
        <v>0</v>
      </c>
      <c r="G27" s="81">
        <f>-SUMIFS('Controle de Caixa'!$F$7:$F$1048576,'Controle de Caixa'!$B$7:$B$1048576,'Fluxo de Caixa'!G$3,'Controle de Caixa'!$E$7:$E$1048576,'Fluxo de Caixa'!$A27)</f>
        <v>0</v>
      </c>
      <c r="H27" s="81">
        <f>-SUMIFS('Controle de Caixa'!$F$7:$F$1048576,'Controle de Caixa'!$B$7:$B$1048576,'Fluxo de Caixa'!H$3,'Controle de Caixa'!$E$7:$E$1048576,'Fluxo de Caixa'!$A27)</f>
        <v>0</v>
      </c>
      <c r="I27" s="81">
        <f>-SUMIFS('Controle de Caixa'!$F$7:$F$1048576,'Controle de Caixa'!$B$7:$B$1048576,'Fluxo de Caixa'!I$3,'Controle de Caixa'!$E$7:$E$1048576,'Fluxo de Caixa'!$A27)</f>
        <v>0</v>
      </c>
      <c r="J27" s="81">
        <f>-SUMIFS('Controle de Caixa'!$F$7:$F$1048576,'Controle de Caixa'!$B$7:$B$1048576,'Fluxo de Caixa'!J$3,'Controle de Caixa'!$E$7:$E$1048576,'Fluxo de Caixa'!$A27)</f>
        <v>0</v>
      </c>
      <c r="K27" s="81">
        <f>-SUMIFS('Controle de Caixa'!$F$7:$F$1048576,'Controle de Caixa'!$B$7:$B$1048576,'Fluxo de Caixa'!K$3,'Controle de Caixa'!$E$7:$E$1048576,'Fluxo de Caixa'!$A27)</f>
        <v>0</v>
      </c>
      <c r="L27" s="81">
        <f>-SUMIFS('Controle de Caixa'!$F$7:$F$1048576,'Controle de Caixa'!$B$7:$B$1048576,'Fluxo de Caixa'!L$3,'Controle de Caixa'!$E$7:$E$1048576,'Fluxo de Caixa'!$A27)</f>
        <v>0</v>
      </c>
      <c r="M27" s="81">
        <f>-SUMIFS('Controle de Caixa'!$F$7:$F$1048576,'Controle de Caixa'!$B$7:$B$1048576,'Fluxo de Caixa'!M$3,'Controle de Caixa'!$E$7:$E$1048576,'Fluxo de Caixa'!$A27)</f>
        <v>0</v>
      </c>
      <c r="N27" s="85">
        <f t="shared" si="1"/>
        <v>0</v>
      </c>
      <c r="O27" s="80" t="str">
        <f t="shared" si="6"/>
        <v/>
      </c>
      <c r="W27" s="41"/>
    </row>
    <row r="28" spans="1:23" outlineLevel="1" x14ac:dyDescent="0.35">
      <c r="A28" s="51"/>
      <c r="B28" s="81">
        <f>-SUMIFS('Controle de Caixa'!$F$7:$F$1048576,'Controle de Caixa'!$B$7:$B$1048576,'Fluxo de Caixa'!B$3,'Controle de Caixa'!$E$7:$E$1048576,'Fluxo de Caixa'!$A28)</f>
        <v>0</v>
      </c>
      <c r="C28" s="81">
        <f>-SUMIFS('Controle de Caixa'!$F$7:$F$1048576,'Controle de Caixa'!$B$7:$B$1048576,'Fluxo de Caixa'!C$3,'Controle de Caixa'!$E$7:$E$1048576,'Fluxo de Caixa'!$A28)</f>
        <v>0</v>
      </c>
      <c r="D28" s="81">
        <f>-SUMIFS('Controle de Caixa'!$F$7:$F$1048576,'Controle de Caixa'!$B$7:$B$1048576,'Fluxo de Caixa'!D$3,'Controle de Caixa'!$E$7:$E$1048576,'Fluxo de Caixa'!$A28)</f>
        <v>0</v>
      </c>
      <c r="E28" s="81">
        <f>-SUMIFS('Controle de Caixa'!$F$7:$F$1048576,'Controle de Caixa'!$B$7:$B$1048576,'Fluxo de Caixa'!E$3,'Controle de Caixa'!$E$7:$E$1048576,'Fluxo de Caixa'!$A28)</f>
        <v>0</v>
      </c>
      <c r="F28" s="81">
        <f>-SUMIFS('Controle de Caixa'!$F$7:$F$1048576,'Controle de Caixa'!$B$7:$B$1048576,'Fluxo de Caixa'!F$3,'Controle de Caixa'!$E$7:$E$1048576,'Fluxo de Caixa'!$A28)</f>
        <v>0</v>
      </c>
      <c r="G28" s="81">
        <f>-SUMIFS('Controle de Caixa'!$F$7:$F$1048576,'Controle de Caixa'!$B$7:$B$1048576,'Fluxo de Caixa'!G$3,'Controle de Caixa'!$E$7:$E$1048576,'Fluxo de Caixa'!$A28)</f>
        <v>0</v>
      </c>
      <c r="H28" s="81">
        <f>-SUMIFS('Controle de Caixa'!$F$7:$F$1048576,'Controle de Caixa'!$B$7:$B$1048576,'Fluxo de Caixa'!H$3,'Controle de Caixa'!$E$7:$E$1048576,'Fluxo de Caixa'!$A28)</f>
        <v>0</v>
      </c>
      <c r="I28" s="81">
        <f>-SUMIFS('Controle de Caixa'!$F$7:$F$1048576,'Controle de Caixa'!$B$7:$B$1048576,'Fluxo de Caixa'!I$3,'Controle de Caixa'!$E$7:$E$1048576,'Fluxo de Caixa'!$A28)</f>
        <v>0</v>
      </c>
      <c r="J28" s="81">
        <f>-SUMIFS('Controle de Caixa'!$F$7:$F$1048576,'Controle de Caixa'!$B$7:$B$1048576,'Fluxo de Caixa'!J$3,'Controle de Caixa'!$E$7:$E$1048576,'Fluxo de Caixa'!$A28)</f>
        <v>0</v>
      </c>
      <c r="K28" s="81">
        <f>-SUMIFS('Controle de Caixa'!$F$7:$F$1048576,'Controle de Caixa'!$B$7:$B$1048576,'Fluxo de Caixa'!K$3,'Controle de Caixa'!$E$7:$E$1048576,'Fluxo de Caixa'!$A28)</f>
        <v>0</v>
      </c>
      <c r="L28" s="81">
        <f>-SUMIFS('Controle de Caixa'!$F$7:$F$1048576,'Controle de Caixa'!$B$7:$B$1048576,'Fluxo de Caixa'!L$3,'Controle de Caixa'!$E$7:$E$1048576,'Fluxo de Caixa'!$A28)</f>
        <v>0</v>
      </c>
      <c r="M28" s="81">
        <f>-SUMIFS('Controle de Caixa'!$F$7:$F$1048576,'Controle de Caixa'!$B$7:$B$1048576,'Fluxo de Caixa'!M$3,'Controle de Caixa'!$E$7:$E$1048576,'Fluxo de Caixa'!$A28)</f>
        <v>0</v>
      </c>
      <c r="N28" s="85">
        <f t="shared" si="1"/>
        <v>0</v>
      </c>
      <c r="O28" s="80" t="str">
        <f t="shared" si="6"/>
        <v/>
      </c>
      <c r="W28" s="41"/>
    </row>
    <row r="29" spans="1:23" outlineLevel="1" x14ac:dyDescent="0.35">
      <c r="A29" s="51"/>
      <c r="B29" s="81">
        <f>-SUMIFS('Controle de Caixa'!$F$7:$F$1048576,'Controle de Caixa'!$B$7:$B$1048576,'Fluxo de Caixa'!B$3,'Controle de Caixa'!$E$7:$E$1048576,'Fluxo de Caixa'!$A29)</f>
        <v>0</v>
      </c>
      <c r="C29" s="81">
        <f>-SUMIFS('Controle de Caixa'!$F$7:$F$1048576,'Controle de Caixa'!$B$7:$B$1048576,'Fluxo de Caixa'!C$3,'Controle de Caixa'!$E$7:$E$1048576,'Fluxo de Caixa'!$A29)</f>
        <v>0</v>
      </c>
      <c r="D29" s="81">
        <f>-SUMIFS('Controle de Caixa'!$F$7:$F$1048576,'Controle de Caixa'!$B$7:$B$1048576,'Fluxo de Caixa'!D$3,'Controle de Caixa'!$E$7:$E$1048576,'Fluxo de Caixa'!$A29)</f>
        <v>0</v>
      </c>
      <c r="E29" s="81">
        <f>-SUMIFS('Controle de Caixa'!$F$7:$F$1048576,'Controle de Caixa'!$B$7:$B$1048576,'Fluxo de Caixa'!E$3,'Controle de Caixa'!$E$7:$E$1048576,'Fluxo de Caixa'!$A29)</f>
        <v>0</v>
      </c>
      <c r="F29" s="81">
        <f>-SUMIFS('Controle de Caixa'!$F$7:$F$1048576,'Controle de Caixa'!$B$7:$B$1048576,'Fluxo de Caixa'!F$3,'Controle de Caixa'!$E$7:$E$1048576,'Fluxo de Caixa'!$A29)</f>
        <v>0</v>
      </c>
      <c r="G29" s="81">
        <f>-SUMIFS('Controle de Caixa'!$F$7:$F$1048576,'Controle de Caixa'!$B$7:$B$1048576,'Fluxo de Caixa'!G$3,'Controle de Caixa'!$E$7:$E$1048576,'Fluxo de Caixa'!$A29)</f>
        <v>0</v>
      </c>
      <c r="H29" s="81">
        <f>-SUMIFS('Controle de Caixa'!$F$7:$F$1048576,'Controle de Caixa'!$B$7:$B$1048576,'Fluxo de Caixa'!H$3,'Controle de Caixa'!$E$7:$E$1048576,'Fluxo de Caixa'!$A29)</f>
        <v>0</v>
      </c>
      <c r="I29" s="81">
        <f>-SUMIFS('Controle de Caixa'!$F$7:$F$1048576,'Controle de Caixa'!$B$7:$B$1048576,'Fluxo de Caixa'!I$3,'Controle de Caixa'!$E$7:$E$1048576,'Fluxo de Caixa'!$A29)</f>
        <v>0</v>
      </c>
      <c r="J29" s="81">
        <f>-SUMIFS('Controle de Caixa'!$F$7:$F$1048576,'Controle de Caixa'!$B$7:$B$1048576,'Fluxo de Caixa'!J$3,'Controle de Caixa'!$E$7:$E$1048576,'Fluxo de Caixa'!$A29)</f>
        <v>0</v>
      </c>
      <c r="K29" s="81">
        <f>-SUMIFS('Controle de Caixa'!$F$7:$F$1048576,'Controle de Caixa'!$B$7:$B$1048576,'Fluxo de Caixa'!K$3,'Controle de Caixa'!$E$7:$E$1048576,'Fluxo de Caixa'!$A29)</f>
        <v>0</v>
      </c>
      <c r="L29" s="81">
        <f>-SUMIFS('Controle de Caixa'!$F$7:$F$1048576,'Controle de Caixa'!$B$7:$B$1048576,'Fluxo de Caixa'!L$3,'Controle de Caixa'!$E$7:$E$1048576,'Fluxo de Caixa'!$A29)</f>
        <v>0</v>
      </c>
      <c r="M29" s="81">
        <f>-SUMIFS('Controle de Caixa'!$F$7:$F$1048576,'Controle de Caixa'!$B$7:$B$1048576,'Fluxo de Caixa'!M$3,'Controle de Caixa'!$E$7:$E$1048576,'Fluxo de Caixa'!$A29)</f>
        <v>0</v>
      </c>
      <c r="N29" s="85">
        <f t="shared" si="1"/>
        <v>0</v>
      </c>
      <c r="O29" s="80" t="str">
        <f t="shared" si="6"/>
        <v/>
      </c>
      <c r="W29" s="41"/>
    </row>
    <row r="30" spans="1:23" outlineLevel="1" x14ac:dyDescent="0.35">
      <c r="A30" s="51"/>
      <c r="B30" s="81">
        <f>-SUMIFS('Controle de Caixa'!$F$7:$F$1048576,'Controle de Caixa'!$B$7:$B$1048576,'Fluxo de Caixa'!B$3,'Controle de Caixa'!$E$7:$E$1048576,'Fluxo de Caixa'!$A30)</f>
        <v>0</v>
      </c>
      <c r="C30" s="81">
        <f>-SUMIFS('Controle de Caixa'!$F$7:$F$1048576,'Controle de Caixa'!$B$7:$B$1048576,'Fluxo de Caixa'!C$3,'Controle de Caixa'!$E$7:$E$1048576,'Fluxo de Caixa'!$A30)</f>
        <v>0</v>
      </c>
      <c r="D30" s="81">
        <f>-SUMIFS('Controle de Caixa'!$F$7:$F$1048576,'Controle de Caixa'!$B$7:$B$1048576,'Fluxo de Caixa'!D$3,'Controle de Caixa'!$E$7:$E$1048576,'Fluxo de Caixa'!$A30)</f>
        <v>0</v>
      </c>
      <c r="E30" s="81">
        <f>-SUMIFS('Controle de Caixa'!$F$7:$F$1048576,'Controle de Caixa'!$B$7:$B$1048576,'Fluxo de Caixa'!E$3,'Controle de Caixa'!$E$7:$E$1048576,'Fluxo de Caixa'!$A30)</f>
        <v>0</v>
      </c>
      <c r="F30" s="81">
        <f>-SUMIFS('Controle de Caixa'!$F$7:$F$1048576,'Controle de Caixa'!$B$7:$B$1048576,'Fluxo de Caixa'!F$3,'Controle de Caixa'!$E$7:$E$1048576,'Fluxo de Caixa'!$A30)</f>
        <v>0</v>
      </c>
      <c r="G30" s="81">
        <f>-SUMIFS('Controle de Caixa'!$F$7:$F$1048576,'Controle de Caixa'!$B$7:$B$1048576,'Fluxo de Caixa'!G$3,'Controle de Caixa'!$E$7:$E$1048576,'Fluxo de Caixa'!$A30)</f>
        <v>0</v>
      </c>
      <c r="H30" s="81">
        <f>-SUMIFS('Controle de Caixa'!$F$7:$F$1048576,'Controle de Caixa'!$B$7:$B$1048576,'Fluxo de Caixa'!H$3,'Controle de Caixa'!$E$7:$E$1048576,'Fluxo de Caixa'!$A30)</f>
        <v>0</v>
      </c>
      <c r="I30" s="81">
        <f>-SUMIFS('Controle de Caixa'!$F$7:$F$1048576,'Controle de Caixa'!$B$7:$B$1048576,'Fluxo de Caixa'!I$3,'Controle de Caixa'!$E$7:$E$1048576,'Fluxo de Caixa'!$A30)</f>
        <v>0</v>
      </c>
      <c r="J30" s="81">
        <f>-SUMIFS('Controle de Caixa'!$F$7:$F$1048576,'Controle de Caixa'!$B$7:$B$1048576,'Fluxo de Caixa'!J$3,'Controle de Caixa'!$E$7:$E$1048576,'Fluxo de Caixa'!$A30)</f>
        <v>0</v>
      </c>
      <c r="K30" s="81">
        <f>-SUMIFS('Controle de Caixa'!$F$7:$F$1048576,'Controle de Caixa'!$B$7:$B$1048576,'Fluxo de Caixa'!K$3,'Controle de Caixa'!$E$7:$E$1048576,'Fluxo de Caixa'!$A30)</f>
        <v>0</v>
      </c>
      <c r="L30" s="81">
        <f>-SUMIFS('Controle de Caixa'!$F$7:$F$1048576,'Controle de Caixa'!$B$7:$B$1048576,'Fluxo de Caixa'!L$3,'Controle de Caixa'!$E$7:$E$1048576,'Fluxo de Caixa'!$A30)</f>
        <v>0</v>
      </c>
      <c r="M30" s="81">
        <f>-SUMIFS('Controle de Caixa'!$F$7:$F$1048576,'Controle de Caixa'!$B$7:$B$1048576,'Fluxo de Caixa'!M$3,'Controle de Caixa'!$E$7:$E$1048576,'Fluxo de Caixa'!$A30)</f>
        <v>0</v>
      </c>
      <c r="N30" s="85">
        <f t="shared" si="1"/>
        <v>0</v>
      </c>
      <c r="O30" s="80" t="str">
        <f t="shared" si="6"/>
        <v/>
      </c>
      <c r="W30" s="41"/>
    </row>
    <row r="31" spans="1:23" outlineLevel="1" x14ac:dyDescent="0.35">
      <c r="A31" s="51"/>
      <c r="B31" s="81">
        <f>-SUMIFS('Controle de Caixa'!$F$7:$F$1048576,'Controle de Caixa'!$B$7:$B$1048576,'Fluxo de Caixa'!B$3,'Controle de Caixa'!$E$7:$E$1048576,'Fluxo de Caixa'!$A31)</f>
        <v>0</v>
      </c>
      <c r="C31" s="81">
        <f>-SUMIFS('Controle de Caixa'!$F$7:$F$1048576,'Controle de Caixa'!$B$7:$B$1048576,'Fluxo de Caixa'!C$3,'Controle de Caixa'!$E$7:$E$1048576,'Fluxo de Caixa'!$A31)</f>
        <v>0</v>
      </c>
      <c r="D31" s="81">
        <f>-SUMIFS('Controle de Caixa'!$F$7:$F$1048576,'Controle de Caixa'!$B$7:$B$1048576,'Fluxo de Caixa'!D$3,'Controle de Caixa'!$E$7:$E$1048576,'Fluxo de Caixa'!$A31)</f>
        <v>0</v>
      </c>
      <c r="E31" s="81">
        <f>-SUMIFS('Controle de Caixa'!$F$7:$F$1048576,'Controle de Caixa'!$B$7:$B$1048576,'Fluxo de Caixa'!E$3,'Controle de Caixa'!$E$7:$E$1048576,'Fluxo de Caixa'!$A31)</f>
        <v>0</v>
      </c>
      <c r="F31" s="81">
        <f>-SUMIFS('Controle de Caixa'!$F$7:$F$1048576,'Controle de Caixa'!$B$7:$B$1048576,'Fluxo de Caixa'!F$3,'Controle de Caixa'!$E$7:$E$1048576,'Fluxo de Caixa'!$A31)</f>
        <v>0</v>
      </c>
      <c r="G31" s="81">
        <f>-SUMIFS('Controle de Caixa'!$F$7:$F$1048576,'Controle de Caixa'!$B$7:$B$1048576,'Fluxo de Caixa'!G$3,'Controle de Caixa'!$E$7:$E$1048576,'Fluxo de Caixa'!$A31)</f>
        <v>0</v>
      </c>
      <c r="H31" s="81">
        <f>-SUMIFS('Controle de Caixa'!$F$7:$F$1048576,'Controle de Caixa'!$B$7:$B$1048576,'Fluxo de Caixa'!H$3,'Controle de Caixa'!$E$7:$E$1048576,'Fluxo de Caixa'!$A31)</f>
        <v>0</v>
      </c>
      <c r="I31" s="81">
        <f>-SUMIFS('Controle de Caixa'!$F$7:$F$1048576,'Controle de Caixa'!$B$7:$B$1048576,'Fluxo de Caixa'!I$3,'Controle de Caixa'!$E$7:$E$1048576,'Fluxo de Caixa'!$A31)</f>
        <v>0</v>
      </c>
      <c r="J31" s="81">
        <f>-SUMIFS('Controle de Caixa'!$F$7:$F$1048576,'Controle de Caixa'!$B$7:$B$1048576,'Fluxo de Caixa'!J$3,'Controle de Caixa'!$E$7:$E$1048576,'Fluxo de Caixa'!$A31)</f>
        <v>0</v>
      </c>
      <c r="K31" s="81">
        <f>-SUMIFS('Controle de Caixa'!$F$7:$F$1048576,'Controle de Caixa'!$B$7:$B$1048576,'Fluxo de Caixa'!K$3,'Controle de Caixa'!$E$7:$E$1048576,'Fluxo de Caixa'!$A31)</f>
        <v>0</v>
      </c>
      <c r="L31" s="81">
        <f>-SUMIFS('Controle de Caixa'!$F$7:$F$1048576,'Controle de Caixa'!$B$7:$B$1048576,'Fluxo de Caixa'!L$3,'Controle de Caixa'!$E$7:$E$1048576,'Fluxo de Caixa'!$A31)</f>
        <v>0</v>
      </c>
      <c r="M31" s="81">
        <f>-SUMIFS('Controle de Caixa'!$F$7:$F$1048576,'Controle de Caixa'!$B$7:$B$1048576,'Fluxo de Caixa'!M$3,'Controle de Caixa'!$E$7:$E$1048576,'Fluxo de Caixa'!$A31)</f>
        <v>0</v>
      </c>
      <c r="N31" s="85">
        <f t="shared" si="1"/>
        <v>0</v>
      </c>
      <c r="O31" s="80" t="str">
        <f t="shared" si="6"/>
        <v/>
      </c>
      <c r="W31" s="41"/>
    </row>
    <row r="32" spans="1:23" outlineLevel="1" x14ac:dyDescent="0.35">
      <c r="A32" s="51"/>
      <c r="B32" s="81">
        <f>-SUMIFS('Controle de Caixa'!$F$7:$F$1048576,'Controle de Caixa'!$B$7:$B$1048576,'Fluxo de Caixa'!B$3,'Controle de Caixa'!$E$7:$E$1048576,'Fluxo de Caixa'!$A32)</f>
        <v>0</v>
      </c>
      <c r="C32" s="81">
        <f>-SUMIFS('Controle de Caixa'!$F$7:$F$1048576,'Controle de Caixa'!$B$7:$B$1048576,'Fluxo de Caixa'!C$3,'Controle de Caixa'!$E$7:$E$1048576,'Fluxo de Caixa'!$A32)</f>
        <v>0</v>
      </c>
      <c r="D32" s="81">
        <f>-SUMIFS('Controle de Caixa'!$F$7:$F$1048576,'Controle de Caixa'!$B$7:$B$1048576,'Fluxo de Caixa'!D$3,'Controle de Caixa'!$E$7:$E$1048576,'Fluxo de Caixa'!$A32)</f>
        <v>0</v>
      </c>
      <c r="E32" s="81">
        <f>-SUMIFS('Controle de Caixa'!$F$7:$F$1048576,'Controle de Caixa'!$B$7:$B$1048576,'Fluxo de Caixa'!E$3,'Controle de Caixa'!$E$7:$E$1048576,'Fluxo de Caixa'!$A32)</f>
        <v>0</v>
      </c>
      <c r="F32" s="81">
        <f>-SUMIFS('Controle de Caixa'!$F$7:$F$1048576,'Controle de Caixa'!$B$7:$B$1048576,'Fluxo de Caixa'!F$3,'Controle de Caixa'!$E$7:$E$1048576,'Fluxo de Caixa'!$A32)</f>
        <v>0</v>
      </c>
      <c r="G32" s="81">
        <f>-SUMIFS('Controle de Caixa'!$F$7:$F$1048576,'Controle de Caixa'!$B$7:$B$1048576,'Fluxo de Caixa'!G$3,'Controle de Caixa'!$E$7:$E$1048576,'Fluxo de Caixa'!$A32)</f>
        <v>0</v>
      </c>
      <c r="H32" s="81">
        <f>-SUMIFS('Controle de Caixa'!$F$7:$F$1048576,'Controle de Caixa'!$B$7:$B$1048576,'Fluxo de Caixa'!H$3,'Controle de Caixa'!$E$7:$E$1048576,'Fluxo de Caixa'!$A32)</f>
        <v>0</v>
      </c>
      <c r="I32" s="81">
        <f>-SUMIFS('Controle de Caixa'!$F$7:$F$1048576,'Controle de Caixa'!$B$7:$B$1048576,'Fluxo de Caixa'!I$3,'Controle de Caixa'!$E$7:$E$1048576,'Fluxo de Caixa'!$A32)</f>
        <v>0</v>
      </c>
      <c r="J32" s="81">
        <f>-SUMIFS('Controle de Caixa'!$F$7:$F$1048576,'Controle de Caixa'!$B$7:$B$1048576,'Fluxo de Caixa'!J$3,'Controle de Caixa'!$E$7:$E$1048576,'Fluxo de Caixa'!$A32)</f>
        <v>0</v>
      </c>
      <c r="K32" s="81">
        <f>-SUMIFS('Controle de Caixa'!$F$7:$F$1048576,'Controle de Caixa'!$B$7:$B$1048576,'Fluxo de Caixa'!K$3,'Controle de Caixa'!$E$7:$E$1048576,'Fluxo de Caixa'!$A32)</f>
        <v>0</v>
      </c>
      <c r="L32" s="81">
        <f>-SUMIFS('Controle de Caixa'!$F$7:$F$1048576,'Controle de Caixa'!$B$7:$B$1048576,'Fluxo de Caixa'!L$3,'Controle de Caixa'!$E$7:$E$1048576,'Fluxo de Caixa'!$A32)</f>
        <v>0</v>
      </c>
      <c r="M32" s="81">
        <f>-SUMIFS('Controle de Caixa'!$F$7:$F$1048576,'Controle de Caixa'!$B$7:$B$1048576,'Fluxo de Caixa'!M$3,'Controle de Caixa'!$E$7:$E$1048576,'Fluxo de Caixa'!$A32)</f>
        <v>0</v>
      </c>
      <c r="N32" s="85">
        <f t="shared" si="1"/>
        <v>0</v>
      </c>
      <c r="O32" s="80" t="str">
        <f t="shared" si="6"/>
        <v/>
      </c>
      <c r="W32" s="41"/>
    </row>
    <row r="33" spans="1:23" outlineLevel="1" x14ac:dyDescent="0.35">
      <c r="A33" s="51"/>
      <c r="B33" s="81">
        <f>-SUMIFS('Controle de Caixa'!$F$7:$F$1048576,'Controle de Caixa'!$B$7:$B$1048576,'Fluxo de Caixa'!B$3,'Controle de Caixa'!$E$7:$E$1048576,'Fluxo de Caixa'!$A33)</f>
        <v>0</v>
      </c>
      <c r="C33" s="81">
        <f>-SUMIFS('Controle de Caixa'!$F$7:$F$1048576,'Controle de Caixa'!$B$7:$B$1048576,'Fluxo de Caixa'!C$3,'Controle de Caixa'!$E$7:$E$1048576,'Fluxo de Caixa'!$A33)</f>
        <v>0</v>
      </c>
      <c r="D33" s="81">
        <f>-SUMIFS('Controle de Caixa'!$F$7:$F$1048576,'Controle de Caixa'!$B$7:$B$1048576,'Fluxo de Caixa'!D$3,'Controle de Caixa'!$E$7:$E$1048576,'Fluxo de Caixa'!$A33)</f>
        <v>0</v>
      </c>
      <c r="E33" s="81">
        <f>-SUMIFS('Controle de Caixa'!$F$7:$F$1048576,'Controle de Caixa'!$B$7:$B$1048576,'Fluxo de Caixa'!E$3,'Controle de Caixa'!$E$7:$E$1048576,'Fluxo de Caixa'!$A33)</f>
        <v>0</v>
      </c>
      <c r="F33" s="81">
        <f>-SUMIFS('Controle de Caixa'!$F$7:$F$1048576,'Controle de Caixa'!$B$7:$B$1048576,'Fluxo de Caixa'!F$3,'Controle de Caixa'!$E$7:$E$1048576,'Fluxo de Caixa'!$A33)</f>
        <v>0</v>
      </c>
      <c r="G33" s="81">
        <f>-SUMIFS('Controle de Caixa'!$F$7:$F$1048576,'Controle de Caixa'!$B$7:$B$1048576,'Fluxo de Caixa'!G$3,'Controle de Caixa'!$E$7:$E$1048576,'Fluxo de Caixa'!$A33)</f>
        <v>0</v>
      </c>
      <c r="H33" s="81">
        <f>-SUMIFS('Controle de Caixa'!$F$7:$F$1048576,'Controle de Caixa'!$B$7:$B$1048576,'Fluxo de Caixa'!H$3,'Controle de Caixa'!$E$7:$E$1048576,'Fluxo de Caixa'!$A33)</f>
        <v>0</v>
      </c>
      <c r="I33" s="81">
        <f>-SUMIFS('Controle de Caixa'!$F$7:$F$1048576,'Controle de Caixa'!$B$7:$B$1048576,'Fluxo de Caixa'!I$3,'Controle de Caixa'!$E$7:$E$1048576,'Fluxo de Caixa'!$A33)</f>
        <v>0</v>
      </c>
      <c r="J33" s="81">
        <f>-SUMIFS('Controle de Caixa'!$F$7:$F$1048576,'Controle de Caixa'!$B$7:$B$1048576,'Fluxo de Caixa'!J$3,'Controle de Caixa'!$E$7:$E$1048576,'Fluxo de Caixa'!$A33)</f>
        <v>0</v>
      </c>
      <c r="K33" s="81">
        <f>-SUMIFS('Controle de Caixa'!$F$7:$F$1048576,'Controle de Caixa'!$B$7:$B$1048576,'Fluxo de Caixa'!K$3,'Controle de Caixa'!$E$7:$E$1048576,'Fluxo de Caixa'!$A33)</f>
        <v>0</v>
      </c>
      <c r="L33" s="81">
        <f>-SUMIFS('Controle de Caixa'!$F$7:$F$1048576,'Controle de Caixa'!$B$7:$B$1048576,'Fluxo de Caixa'!L$3,'Controle de Caixa'!$E$7:$E$1048576,'Fluxo de Caixa'!$A33)</f>
        <v>0</v>
      </c>
      <c r="M33" s="81">
        <f>-SUMIFS('Controle de Caixa'!$F$7:$F$1048576,'Controle de Caixa'!$B$7:$B$1048576,'Fluxo de Caixa'!M$3,'Controle de Caixa'!$E$7:$E$1048576,'Fluxo de Caixa'!$A33)</f>
        <v>0</v>
      </c>
      <c r="N33" s="85">
        <f t="shared" si="1"/>
        <v>0</v>
      </c>
      <c r="O33" s="80" t="str">
        <f t="shared" si="6"/>
        <v/>
      </c>
      <c r="W33" s="41"/>
    </row>
    <row r="34" spans="1:23" outlineLevel="1" x14ac:dyDescent="0.35">
      <c r="A34" s="51"/>
      <c r="B34" s="81">
        <f>-SUMIFS('Controle de Caixa'!$F$7:$F$1048576,'Controle de Caixa'!$B$7:$B$1048576,'Fluxo de Caixa'!B$3,'Controle de Caixa'!$E$7:$E$1048576,'Fluxo de Caixa'!$A34)</f>
        <v>0</v>
      </c>
      <c r="C34" s="81">
        <f>-SUMIFS('Controle de Caixa'!$F$7:$F$1048576,'Controle de Caixa'!$B$7:$B$1048576,'Fluxo de Caixa'!C$3,'Controle de Caixa'!$E$7:$E$1048576,'Fluxo de Caixa'!$A34)</f>
        <v>0</v>
      </c>
      <c r="D34" s="81">
        <f>-SUMIFS('Controle de Caixa'!$F$7:$F$1048576,'Controle de Caixa'!$B$7:$B$1048576,'Fluxo de Caixa'!D$3,'Controle de Caixa'!$E$7:$E$1048576,'Fluxo de Caixa'!$A34)</f>
        <v>0</v>
      </c>
      <c r="E34" s="81">
        <f>-SUMIFS('Controle de Caixa'!$F$7:$F$1048576,'Controle de Caixa'!$B$7:$B$1048576,'Fluxo de Caixa'!E$3,'Controle de Caixa'!$E$7:$E$1048576,'Fluxo de Caixa'!$A34)</f>
        <v>0</v>
      </c>
      <c r="F34" s="81">
        <f>-SUMIFS('Controle de Caixa'!$F$7:$F$1048576,'Controle de Caixa'!$B$7:$B$1048576,'Fluxo de Caixa'!F$3,'Controle de Caixa'!$E$7:$E$1048576,'Fluxo de Caixa'!$A34)</f>
        <v>0</v>
      </c>
      <c r="G34" s="81">
        <f>-SUMIFS('Controle de Caixa'!$F$7:$F$1048576,'Controle de Caixa'!$B$7:$B$1048576,'Fluxo de Caixa'!G$3,'Controle de Caixa'!$E$7:$E$1048576,'Fluxo de Caixa'!$A34)</f>
        <v>0</v>
      </c>
      <c r="H34" s="81">
        <f>-SUMIFS('Controle de Caixa'!$F$7:$F$1048576,'Controle de Caixa'!$B$7:$B$1048576,'Fluxo de Caixa'!H$3,'Controle de Caixa'!$E$7:$E$1048576,'Fluxo de Caixa'!$A34)</f>
        <v>0</v>
      </c>
      <c r="I34" s="81">
        <f>-SUMIFS('Controle de Caixa'!$F$7:$F$1048576,'Controle de Caixa'!$B$7:$B$1048576,'Fluxo de Caixa'!I$3,'Controle de Caixa'!$E$7:$E$1048576,'Fluxo de Caixa'!$A34)</f>
        <v>0</v>
      </c>
      <c r="J34" s="81">
        <f>-SUMIFS('Controle de Caixa'!$F$7:$F$1048576,'Controle de Caixa'!$B$7:$B$1048576,'Fluxo de Caixa'!J$3,'Controle de Caixa'!$E$7:$E$1048576,'Fluxo de Caixa'!$A34)</f>
        <v>0</v>
      </c>
      <c r="K34" s="81">
        <f>-SUMIFS('Controle de Caixa'!$F$7:$F$1048576,'Controle de Caixa'!$B$7:$B$1048576,'Fluxo de Caixa'!K$3,'Controle de Caixa'!$E$7:$E$1048576,'Fluxo de Caixa'!$A34)</f>
        <v>0</v>
      </c>
      <c r="L34" s="81">
        <f>-SUMIFS('Controle de Caixa'!$F$7:$F$1048576,'Controle de Caixa'!$B$7:$B$1048576,'Fluxo de Caixa'!L$3,'Controle de Caixa'!$E$7:$E$1048576,'Fluxo de Caixa'!$A34)</f>
        <v>0</v>
      </c>
      <c r="M34" s="81">
        <f>-SUMIFS('Controle de Caixa'!$F$7:$F$1048576,'Controle de Caixa'!$B$7:$B$1048576,'Fluxo de Caixa'!M$3,'Controle de Caixa'!$E$7:$E$1048576,'Fluxo de Caixa'!$A34)</f>
        <v>0</v>
      </c>
      <c r="N34" s="85">
        <f t="shared" si="1"/>
        <v>0</v>
      </c>
      <c r="O34" s="80" t="str">
        <f t="shared" si="6"/>
        <v/>
      </c>
      <c r="W34" s="41"/>
    </row>
    <row r="35" spans="1:23" outlineLevel="1" x14ac:dyDescent="0.35">
      <c r="A35" s="51"/>
      <c r="B35" s="81">
        <f>-SUMIFS('Controle de Caixa'!$F$7:$F$1048576,'Controle de Caixa'!$B$7:$B$1048576,'Fluxo de Caixa'!B$3,'Controle de Caixa'!$E$7:$E$1048576,'Fluxo de Caixa'!$A35)</f>
        <v>0</v>
      </c>
      <c r="C35" s="81">
        <f>-SUMIFS('Controle de Caixa'!$F$7:$F$1048576,'Controle de Caixa'!$B$7:$B$1048576,'Fluxo de Caixa'!C$3,'Controle de Caixa'!$E$7:$E$1048576,'Fluxo de Caixa'!$A35)</f>
        <v>0</v>
      </c>
      <c r="D35" s="81">
        <f>-SUMIFS('Controle de Caixa'!$F$7:$F$1048576,'Controle de Caixa'!$B$7:$B$1048576,'Fluxo de Caixa'!D$3,'Controle de Caixa'!$E$7:$E$1048576,'Fluxo de Caixa'!$A35)</f>
        <v>0</v>
      </c>
      <c r="E35" s="81">
        <f>-SUMIFS('Controle de Caixa'!$F$7:$F$1048576,'Controle de Caixa'!$B$7:$B$1048576,'Fluxo de Caixa'!E$3,'Controle de Caixa'!$E$7:$E$1048576,'Fluxo de Caixa'!$A35)</f>
        <v>0</v>
      </c>
      <c r="F35" s="81">
        <f>-SUMIFS('Controle de Caixa'!$F$7:$F$1048576,'Controle de Caixa'!$B$7:$B$1048576,'Fluxo de Caixa'!F$3,'Controle de Caixa'!$E$7:$E$1048576,'Fluxo de Caixa'!$A35)</f>
        <v>0</v>
      </c>
      <c r="G35" s="81">
        <f>-SUMIFS('Controle de Caixa'!$F$7:$F$1048576,'Controle de Caixa'!$B$7:$B$1048576,'Fluxo de Caixa'!G$3,'Controle de Caixa'!$E$7:$E$1048576,'Fluxo de Caixa'!$A35)</f>
        <v>0</v>
      </c>
      <c r="H35" s="81">
        <f>-SUMIFS('Controle de Caixa'!$F$7:$F$1048576,'Controle de Caixa'!$B$7:$B$1048576,'Fluxo de Caixa'!H$3,'Controle de Caixa'!$E$7:$E$1048576,'Fluxo de Caixa'!$A35)</f>
        <v>0</v>
      </c>
      <c r="I35" s="81">
        <f>-SUMIFS('Controle de Caixa'!$F$7:$F$1048576,'Controle de Caixa'!$B$7:$B$1048576,'Fluxo de Caixa'!I$3,'Controle de Caixa'!$E$7:$E$1048576,'Fluxo de Caixa'!$A35)</f>
        <v>0</v>
      </c>
      <c r="J35" s="81">
        <f>-SUMIFS('Controle de Caixa'!$F$7:$F$1048576,'Controle de Caixa'!$B$7:$B$1048576,'Fluxo de Caixa'!J$3,'Controle de Caixa'!$E$7:$E$1048576,'Fluxo de Caixa'!$A35)</f>
        <v>0</v>
      </c>
      <c r="K35" s="81">
        <f>-SUMIFS('Controle de Caixa'!$F$7:$F$1048576,'Controle de Caixa'!$B$7:$B$1048576,'Fluxo de Caixa'!K$3,'Controle de Caixa'!$E$7:$E$1048576,'Fluxo de Caixa'!$A35)</f>
        <v>0</v>
      </c>
      <c r="L35" s="81">
        <f>-SUMIFS('Controle de Caixa'!$F$7:$F$1048576,'Controle de Caixa'!$B$7:$B$1048576,'Fluxo de Caixa'!L$3,'Controle de Caixa'!$E$7:$E$1048576,'Fluxo de Caixa'!$A35)</f>
        <v>0</v>
      </c>
      <c r="M35" s="81">
        <f>-SUMIFS('Controle de Caixa'!$F$7:$F$1048576,'Controle de Caixa'!$B$7:$B$1048576,'Fluxo de Caixa'!M$3,'Controle de Caixa'!$E$7:$E$1048576,'Fluxo de Caixa'!$A35)</f>
        <v>0</v>
      </c>
      <c r="N35" s="85">
        <f t="shared" si="1"/>
        <v>0</v>
      </c>
      <c r="O35" s="80" t="str">
        <f t="shared" si="6"/>
        <v/>
      </c>
      <c r="W35" s="41"/>
    </row>
    <row r="36" spans="1:23" outlineLevel="1" x14ac:dyDescent="0.35">
      <c r="A36" s="51"/>
      <c r="B36" s="81">
        <f>-SUMIFS('Controle de Caixa'!$F$7:$F$1048576,'Controle de Caixa'!$B$7:$B$1048576,'Fluxo de Caixa'!B$3,'Controle de Caixa'!$E$7:$E$1048576,'Fluxo de Caixa'!$A36)</f>
        <v>0</v>
      </c>
      <c r="C36" s="81">
        <f>-SUMIFS('Controle de Caixa'!$F$7:$F$1048576,'Controle de Caixa'!$B$7:$B$1048576,'Fluxo de Caixa'!C$3,'Controle de Caixa'!$E$7:$E$1048576,'Fluxo de Caixa'!$A36)</f>
        <v>0</v>
      </c>
      <c r="D36" s="81">
        <f>-SUMIFS('Controle de Caixa'!$F$7:$F$1048576,'Controle de Caixa'!$B$7:$B$1048576,'Fluxo de Caixa'!D$3,'Controle de Caixa'!$E$7:$E$1048576,'Fluxo de Caixa'!$A36)</f>
        <v>0</v>
      </c>
      <c r="E36" s="81">
        <f>-SUMIFS('Controle de Caixa'!$F$7:$F$1048576,'Controle de Caixa'!$B$7:$B$1048576,'Fluxo de Caixa'!E$3,'Controle de Caixa'!$E$7:$E$1048576,'Fluxo de Caixa'!$A36)</f>
        <v>0</v>
      </c>
      <c r="F36" s="81">
        <f>-SUMIFS('Controle de Caixa'!$F$7:$F$1048576,'Controle de Caixa'!$B$7:$B$1048576,'Fluxo de Caixa'!F$3,'Controle de Caixa'!$E$7:$E$1048576,'Fluxo de Caixa'!$A36)</f>
        <v>0</v>
      </c>
      <c r="G36" s="81">
        <f>-SUMIFS('Controle de Caixa'!$F$7:$F$1048576,'Controle de Caixa'!$B$7:$B$1048576,'Fluxo de Caixa'!G$3,'Controle de Caixa'!$E$7:$E$1048576,'Fluxo de Caixa'!$A36)</f>
        <v>0</v>
      </c>
      <c r="H36" s="81">
        <f>-SUMIFS('Controle de Caixa'!$F$7:$F$1048576,'Controle de Caixa'!$B$7:$B$1048576,'Fluxo de Caixa'!H$3,'Controle de Caixa'!$E$7:$E$1048576,'Fluxo de Caixa'!$A36)</f>
        <v>0</v>
      </c>
      <c r="I36" s="81">
        <f>-SUMIFS('Controle de Caixa'!$F$7:$F$1048576,'Controle de Caixa'!$B$7:$B$1048576,'Fluxo de Caixa'!I$3,'Controle de Caixa'!$E$7:$E$1048576,'Fluxo de Caixa'!$A36)</f>
        <v>0</v>
      </c>
      <c r="J36" s="81">
        <f>-SUMIFS('Controle de Caixa'!$F$7:$F$1048576,'Controle de Caixa'!$B$7:$B$1048576,'Fluxo de Caixa'!J$3,'Controle de Caixa'!$E$7:$E$1048576,'Fluxo de Caixa'!$A36)</f>
        <v>0</v>
      </c>
      <c r="K36" s="81">
        <f>-SUMIFS('Controle de Caixa'!$F$7:$F$1048576,'Controle de Caixa'!$B$7:$B$1048576,'Fluxo de Caixa'!K$3,'Controle de Caixa'!$E$7:$E$1048576,'Fluxo de Caixa'!$A36)</f>
        <v>0</v>
      </c>
      <c r="L36" s="81">
        <f>-SUMIFS('Controle de Caixa'!$F$7:$F$1048576,'Controle de Caixa'!$B$7:$B$1048576,'Fluxo de Caixa'!L$3,'Controle de Caixa'!$E$7:$E$1048576,'Fluxo de Caixa'!$A36)</f>
        <v>0</v>
      </c>
      <c r="M36" s="81">
        <f>-SUMIFS('Controle de Caixa'!$F$7:$F$1048576,'Controle de Caixa'!$B$7:$B$1048576,'Fluxo de Caixa'!M$3,'Controle de Caixa'!$E$7:$E$1048576,'Fluxo de Caixa'!$A36)</f>
        <v>0</v>
      </c>
      <c r="N36" s="85">
        <f t="shared" si="1"/>
        <v>0</v>
      </c>
      <c r="O36" s="80" t="str">
        <f t="shared" si="6"/>
        <v/>
      </c>
      <c r="W36" s="41"/>
    </row>
    <row r="37" spans="1:23" outlineLevel="1" x14ac:dyDescent="0.35">
      <c r="A37" s="51"/>
      <c r="B37" s="81">
        <f>-SUMIFS('Controle de Caixa'!$F$7:$F$1048576,'Controle de Caixa'!$B$7:$B$1048576,'Fluxo de Caixa'!B$3,'Controle de Caixa'!$E$7:$E$1048576,'Fluxo de Caixa'!$A37)</f>
        <v>0</v>
      </c>
      <c r="C37" s="81">
        <f>-SUMIFS('Controle de Caixa'!$F$7:$F$1048576,'Controle de Caixa'!$B$7:$B$1048576,'Fluxo de Caixa'!C$3,'Controle de Caixa'!$E$7:$E$1048576,'Fluxo de Caixa'!$A37)</f>
        <v>0</v>
      </c>
      <c r="D37" s="81">
        <f>-SUMIFS('Controle de Caixa'!$F$7:$F$1048576,'Controle de Caixa'!$B$7:$B$1048576,'Fluxo de Caixa'!D$3,'Controle de Caixa'!$E$7:$E$1048576,'Fluxo de Caixa'!$A37)</f>
        <v>0</v>
      </c>
      <c r="E37" s="81">
        <f>-SUMIFS('Controle de Caixa'!$F$7:$F$1048576,'Controle de Caixa'!$B$7:$B$1048576,'Fluxo de Caixa'!E$3,'Controle de Caixa'!$E$7:$E$1048576,'Fluxo de Caixa'!$A37)</f>
        <v>0</v>
      </c>
      <c r="F37" s="81">
        <f>-SUMIFS('Controle de Caixa'!$F$7:$F$1048576,'Controle de Caixa'!$B$7:$B$1048576,'Fluxo de Caixa'!F$3,'Controle de Caixa'!$E$7:$E$1048576,'Fluxo de Caixa'!$A37)</f>
        <v>0</v>
      </c>
      <c r="G37" s="81">
        <f>-SUMIFS('Controle de Caixa'!$F$7:$F$1048576,'Controle de Caixa'!$B$7:$B$1048576,'Fluxo de Caixa'!G$3,'Controle de Caixa'!$E$7:$E$1048576,'Fluxo de Caixa'!$A37)</f>
        <v>0</v>
      </c>
      <c r="H37" s="81">
        <f>-SUMIFS('Controle de Caixa'!$F$7:$F$1048576,'Controle de Caixa'!$B$7:$B$1048576,'Fluxo de Caixa'!H$3,'Controle de Caixa'!$E$7:$E$1048576,'Fluxo de Caixa'!$A37)</f>
        <v>0</v>
      </c>
      <c r="I37" s="81">
        <f>-SUMIFS('Controle de Caixa'!$F$7:$F$1048576,'Controle de Caixa'!$B$7:$B$1048576,'Fluxo de Caixa'!I$3,'Controle de Caixa'!$E$7:$E$1048576,'Fluxo de Caixa'!$A37)</f>
        <v>0</v>
      </c>
      <c r="J37" s="81">
        <f>-SUMIFS('Controle de Caixa'!$F$7:$F$1048576,'Controle de Caixa'!$B$7:$B$1048576,'Fluxo de Caixa'!J$3,'Controle de Caixa'!$E$7:$E$1048576,'Fluxo de Caixa'!$A37)</f>
        <v>0</v>
      </c>
      <c r="K37" s="81">
        <f>-SUMIFS('Controle de Caixa'!$F$7:$F$1048576,'Controle de Caixa'!$B$7:$B$1048576,'Fluxo de Caixa'!K$3,'Controle de Caixa'!$E$7:$E$1048576,'Fluxo de Caixa'!$A37)</f>
        <v>0</v>
      </c>
      <c r="L37" s="81">
        <f>-SUMIFS('Controle de Caixa'!$F$7:$F$1048576,'Controle de Caixa'!$B$7:$B$1048576,'Fluxo de Caixa'!L$3,'Controle de Caixa'!$E$7:$E$1048576,'Fluxo de Caixa'!$A37)</f>
        <v>0</v>
      </c>
      <c r="M37" s="81">
        <f>-SUMIFS('Controle de Caixa'!$F$7:$F$1048576,'Controle de Caixa'!$B$7:$B$1048576,'Fluxo de Caixa'!M$3,'Controle de Caixa'!$E$7:$E$1048576,'Fluxo de Caixa'!$A37)</f>
        <v>0</v>
      </c>
      <c r="N37" s="85">
        <f t="shared" si="1"/>
        <v>0</v>
      </c>
      <c r="O37" s="80" t="str">
        <f t="shared" si="6"/>
        <v/>
      </c>
      <c r="W37" s="41"/>
    </row>
    <row r="38" spans="1:23" outlineLevel="1" x14ac:dyDescent="0.35">
      <c r="A38" s="51"/>
      <c r="B38" s="81">
        <f>-SUMIFS('Controle de Caixa'!$F$7:$F$1048576,'Controle de Caixa'!$B$7:$B$1048576,'Fluxo de Caixa'!B$3,'Controle de Caixa'!$E$7:$E$1048576,'Fluxo de Caixa'!$A38)</f>
        <v>0</v>
      </c>
      <c r="C38" s="81">
        <f>-SUMIFS('Controle de Caixa'!$F$7:$F$1048576,'Controle de Caixa'!$B$7:$B$1048576,'Fluxo de Caixa'!C$3,'Controle de Caixa'!$E$7:$E$1048576,'Fluxo de Caixa'!$A38)</f>
        <v>0</v>
      </c>
      <c r="D38" s="81">
        <f>-SUMIFS('Controle de Caixa'!$F$7:$F$1048576,'Controle de Caixa'!$B$7:$B$1048576,'Fluxo de Caixa'!D$3,'Controle de Caixa'!$E$7:$E$1048576,'Fluxo de Caixa'!$A38)</f>
        <v>0</v>
      </c>
      <c r="E38" s="81">
        <f>-SUMIFS('Controle de Caixa'!$F$7:$F$1048576,'Controle de Caixa'!$B$7:$B$1048576,'Fluxo de Caixa'!E$3,'Controle de Caixa'!$E$7:$E$1048576,'Fluxo de Caixa'!$A38)</f>
        <v>0</v>
      </c>
      <c r="F38" s="81">
        <f>-SUMIFS('Controle de Caixa'!$F$7:$F$1048576,'Controle de Caixa'!$B$7:$B$1048576,'Fluxo de Caixa'!F$3,'Controle de Caixa'!$E$7:$E$1048576,'Fluxo de Caixa'!$A38)</f>
        <v>0</v>
      </c>
      <c r="G38" s="81">
        <f>-SUMIFS('Controle de Caixa'!$F$7:$F$1048576,'Controle de Caixa'!$B$7:$B$1048576,'Fluxo de Caixa'!G$3,'Controle de Caixa'!$E$7:$E$1048576,'Fluxo de Caixa'!$A38)</f>
        <v>0</v>
      </c>
      <c r="H38" s="81">
        <f>-SUMIFS('Controle de Caixa'!$F$7:$F$1048576,'Controle de Caixa'!$B$7:$B$1048576,'Fluxo de Caixa'!H$3,'Controle de Caixa'!$E$7:$E$1048576,'Fluxo de Caixa'!$A38)</f>
        <v>0</v>
      </c>
      <c r="I38" s="81">
        <f>-SUMIFS('Controle de Caixa'!$F$7:$F$1048576,'Controle de Caixa'!$B$7:$B$1048576,'Fluxo de Caixa'!I$3,'Controle de Caixa'!$E$7:$E$1048576,'Fluxo de Caixa'!$A38)</f>
        <v>0</v>
      </c>
      <c r="J38" s="81">
        <f>-SUMIFS('Controle de Caixa'!$F$7:$F$1048576,'Controle de Caixa'!$B$7:$B$1048576,'Fluxo de Caixa'!J$3,'Controle de Caixa'!$E$7:$E$1048576,'Fluxo de Caixa'!$A38)</f>
        <v>0</v>
      </c>
      <c r="K38" s="81">
        <f>-SUMIFS('Controle de Caixa'!$F$7:$F$1048576,'Controle de Caixa'!$B$7:$B$1048576,'Fluxo de Caixa'!K$3,'Controle de Caixa'!$E$7:$E$1048576,'Fluxo de Caixa'!$A38)</f>
        <v>0</v>
      </c>
      <c r="L38" s="81">
        <f>-SUMIFS('Controle de Caixa'!$F$7:$F$1048576,'Controle de Caixa'!$B$7:$B$1048576,'Fluxo de Caixa'!L$3,'Controle de Caixa'!$E$7:$E$1048576,'Fluxo de Caixa'!$A38)</f>
        <v>0</v>
      </c>
      <c r="M38" s="81">
        <f>-SUMIFS('Controle de Caixa'!$F$7:$F$1048576,'Controle de Caixa'!$B$7:$B$1048576,'Fluxo de Caixa'!M$3,'Controle de Caixa'!$E$7:$E$1048576,'Fluxo de Caixa'!$A38)</f>
        <v>0</v>
      </c>
      <c r="N38" s="85">
        <f t="shared" si="1"/>
        <v>0</v>
      </c>
      <c r="O38" s="80" t="str">
        <f t="shared" si="6"/>
        <v/>
      </c>
      <c r="W38" s="41"/>
    </row>
    <row r="39" spans="1:23" outlineLevel="1" x14ac:dyDescent="0.35">
      <c r="A39" s="51"/>
      <c r="B39" s="81">
        <f>-SUMIFS('Controle de Caixa'!$F$7:$F$1048576,'Controle de Caixa'!$B$7:$B$1048576,'Fluxo de Caixa'!B$3,'Controle de Caixa'!$E$7:$E$1048576,'Fluxo de Caixa'!$A39)</f>
        <v>0</v>
      </c>
      <c r="C39" s="81">
        <f>-SUMIFS('Controle de Caixa'!$F$7:$F$1048576,'Controle de Caixa'!$B$7:$B$1048576,'Fluxo de Caixa'!C$3,'Controle de Caixa'!$E$7:$E$1048576,'Fluxo de Caixa'!$A39)</f>
        <v>0</v>
      </c>
      <c r="D39" s="81">
        <f>-SUMIFS('Controle de Caixa'!$F$7:$F$1048576,'Controle de Caixa'!$B$7:$B$1048576,'Fluxo de Caixa'!D$3,'Controle de Caixa'!$E$7:$E$1048576,'Fluxo de Caixa'!$A39)</f>
        <v>0</v>
      </c>
      <c r="E39" s="81">
        <f>-SUMIFS('Controle de Caixa'!$F$7:$F$1048576,'Controle de Caixa'!$B$7:$B$1048576,'Fluxo de Caixa'!E$3,'Controle de Caixa'!$E$7:$E$1048576,'Fluxo de Caixa'!$A39)</f>
        <v>0</v>
      </c>
      <c r="F39" s="81">
        <f>-SUMIFS('Controle de Caixa'!$F$7:$F$1048576,'Controle de Caixa'!$B$7:$B$1048576,'Fluxo de Caixa'!F$3,'Controle de Caixa'!$E$7:$E$1048576,'Fluxo de Caixa'!$A39)</f>
        <v>0</v>
      </c>
      <c r="G39" s="81">
        <f>-SUMIFS('Controle de Caixa'!$F$7:$F$1048576,'Controle de Caixa'!$B$7:$B$1048576,'Fluxo de Caixa'!G$3,'Controle de Caixa'!$E$7:$E$1048576,'Fluxo de Caixa'!$A39)</f>
        <v>0</v>
      </c>
      <c r="H39" s="81">
        <f>-SUMIFS('Controle de Caixa'!$F$7:$F$1048576,'Controle de Caixa'!$B$7:$B$1048576,'Fluxo de Caixa'!H$3,'Controle de Caixa'!$E$7:$E$1048576,'Fluxo de Caixa'!$A39)</f>
        <v>0</v>
      </c>
      <c r="I39" s="81">
        <f>-SUMIFS('Controle de Caixa'!$F$7:$F$1048576,'Controle de Caixa'!$B$7:$B$1048576,'Fluxo de Caixa'!I$3,'Controle de Caixa'!$E$7:$E$1048576,'Fluxo de Caixa'!$A39)</f>
        <v>0</v>
      </c>
      <c r="J39" s="81">
        <f>-SUMIFS('Controle de Caixa'!$F$7:$F$1048576,'Controle de Caixa'!$B$7:$B$1048576,'Fluxo de Caixa'!J$3,'Controle de Caixa'!$E$7:$E$1048576,'Fluxo de Caixa'!$A39)</f>
        <v>0</v>
      </c>
      <c r="K39" s="81">
        <f>-SUMIFS('Controle de Caixa'!$F$7:$F$1048576,'Controle de Caixa'!$B$7:$B$1048576,'Fluxo de Caixa'!K$3,'Controle de Caixa'!$E$7:$E$1048576,'Fluxo de Caixa'!$A39)</f>
        <v>0</v>
      </c>
      <c r="L39" s="81">
        <f>-SUMIFS('Controle de Caixa'!$F$7:$F$1048576,'Controle de Caixa'!$B$7:$B$1048576,'Fluxo de Caixa'!L$3,'Controle de Caixa'!$E$7:$E$1048576,'Fluxo de Caixa'!$A39)</f>
        <v>0</v>
      </c>
      <c r="M39" s="81">
        <f>-SUMIFS('Controle de Caixa'!$F$7:$F$1048576,'Controle de Caixa'!$B$7:$B$1048576,'Fluxo de Caixa'!M$3,'Controle de Caixa'!$E$7:$E$1048576,'Fluxo de Caixa'!$A39)</f>
        <v>0</v>
      </c>
      <c r="N39" s="85">
        <f t="shared" si="1"/>
        <v>0</v>
      </c>
      <c r="O39" s="80" t="str">
        <f t="shared" si="6"/>
        <v/>
      </c>
      <c r="W39" s="41"/>
    </row>
    <row r="40" spans="1:23" ht="21.75" outlineLevel="1" thickBot="1" x14ac:dyDescent="0.4">
      <c r="A40" s="51"/>
      <c r="B40" s="81">
        <f>-SUMIFS('Controle de Caixa'!$F$7:$F$1048576,'Controle de Caixa'!$B$7:$B$1048576,'Fluxo de Caixa'!B$3,'Controle de Caixa'!$E$7:$E$1048576,'Fluxo de Caixa'!$A40)</f>
        <v>0</v>
      </c>
      <c r="C40" s="81">
        <f>-SUMIFS('Controle de Caixa'!$F$7:$F$1048576,'Controle de Caixa'!$B$7:$B$1048576,'Fluxo de Caixa'!C$3,'Controle de Caixa'!$E$7:$E$1048576,'Fluxo de Caixa'!$A40)</f>
        <v>0</v>
      </c>
      <c r="D40" s="81">
        <f>-SUMIFS('Controle de Caixa'!$F$7:$F$1048576,'Controle de Caixa'!$B$7:$B$1048576,'Fluxo de Caixa'!D$3,'Controle de Caixa'!$E$7:$E$1048576,'Fluxo de Caixa'!$A40)</f>
        <v>0</v>
      </c>
      <c r="E40" s="81">
        <f>-SUMIFS('Controle de Caixa'!$F$7:$F$1048576,'Controle de Caixa'!$B$7:$B$1048576,'Fluxo de Caixa'!E$3,'Controle de Caixa'!$E$7:$E$1048576,'Fluxo de Caixa'!$A40)</f>
        <v>0</v>
      </c>
      <c r="F40" s="81">
        <f>-SUMIFS('Controle de Caixa'!$F$7:$F$1048576,'Controle de Caixa'!$B$7:$B$1048576,'Fluxo de Caixa'!F$3,'Controle de Caixa'!$E$7:$E$1048576,'Fluxo de Caixa'!$A40)</f>
        <v>0</v>
      </c>
      <c r="G40" s="81">
        <f>-SUMIFS('Controle de Caixa'!$F$7:$F$1048576,'Controle de Caixa'!$B$7:$B$1048576,'Fluxo de Caixa'!G$3,'Controle de Caixa'!$E$7:$E$1048576,'Fluxo de Caixa'!$A40)</f>
        <v>0</v>
      </c>
      <c r="H40" s="81">
        <f>-SUMIFS('Controle de Caixa'!$F$7:$F$1048576,'Controle de Caixa'!$B$7:$B$1048576,'Fluxo de Caixa'!H$3,'Controle de Caixa'!$E$7:$E$1048576,'Fluxo de Caixa'!$A40)</f>
        <v>0</v>
      </c>
      <c r="I40" s="81">
        <f>-SUMIFS('Controle de Caixa'!$F$7:$F$1048576,'Controle de Caixa'!$B$7:$B$1048576,'Fluxo de Caixa'!I$3,'Controle de Caixa'!$E$7:$E$1048576,'Fluxo de Caixa'!$A40)</f>
        <v>0</v>
      </c>
      <c r="J40" s="81">
        <f>-SUMIFS('Controle de Caixa'!$F$7:$F$1048576,'Controle de Caixa'!$B$7:$B$1048576,'Fluxo de Caixa'!J$3,'Controle de Caixa'!$E$7:$E$1048576,'Fluxo de Caixa'!$A40)</f>
        <v>0</v>
      </c>
      <c r="K40" s="81">
        <f>-SUMIFS('Controle de Caixa'!$F$7:$F$1048576,'Controle de Caixa'!$B$7:$B$1048576,'Fluxo de Caixa'!K$3,'Controle de Caixa'!$E$7:$E$1048576,'Fluxo de Caixa'!$A40)</f>
        <v>0</v>
      </c>
      <c r="L40" s="81">
        <f>-SUMIFS('Controle de Caixa'!$F$7:$F$1048576,'Controle de Caixa'!$B$7:$B$1048576,'Fluxo de Caixa'!L$3,'Controle de Caixa'!$E$7:$E$1048576,'Fluxo de Caixa'!$A40)</f>
        <v>0</v>
      </c>
      <c r="M40" s="81">
        <f>-SUMIFS('Controle de Caixa'!$F$7:$F$1048576,'Controle de Caixa'!$B$7:$B$1048576,'Fluxo de Caixa'!M$3,'Controle de Caixa'!$E$7:$E$1048576,'Fluxo de Caixa'!$A40)</f>
        <v>0</v>
      </c>
      <c r="N40" s="86">
        <f t="shared" si="1"/>
        <v>0</v>
      </c>
      <c r="O40" s="80" t="str">
        <f t="shared" si="6"/>
        <v/>
      </c>
      <c r="W40" s="41"/>
    </row>
    <row r="41" spans="1:23" s="48" customFormat="1" x14ac:dyDescent="0.35">
      <c r="A41" s="54" t="s">
        <v>15</v>
      </c>
      <c r="B41" s="87">
        <f>B42-B45</f>
        <v>0</v>
      </c>
      <c r="C41" s="87">
        <f t="shared" ref="C41:M41" si="7">C42-C45</f>
        <v>0</v>
      </c>
      <c r="D41" s="87">
        <f t="shared" si="7"/>
        <v>0</v>
      </c>
      <c r="E41" s="87">
        <f t="shared" si="7"/>
        <v>0</v>
      </c>
      <c r="F41" s="87">
        <f t="shared" si="7"/>
        <v>0</v>
      </c>
      <c r="G41" s="87">
        <f t="shared" si="7"/>
        <v>0</v>
      </c>
      <c r="H41" s="87">
        <f t="shared" si="7"/>
        <v>0</v>
      </c>
      <c r="I41" s="87">
        <f t="shared" si="7"/>
        <v>0</v>
      </c>
      <c r="J41" s="87">
        <f t="shared" si="7"/>
        <v>0</v>
      </c>
      <c r="K41" s="87">
        <f t="shared" si="7"/>
        <v>0</v>
      </c>
      <c r="L41" s="87">
        <f t="shared" si="7"/>
        <v>0</v>
      </c>
      <c r="M41" s="87">
        <f t="shared" si="7"/>
        <v>0</v>
      </c>
      <c r="N41" s="88">
        <f t="shared" si="1"/>
        <v>0</v>
      </c>
      <c r="O41" s="77"/>
      <c r="P41" s="43"/>
      <c r="Q41" s="43"/>
      <c r="R41" s="43"/>
      <c r="S41" s="43"/>
      <c r="T41" s="43"/>
      <c r="U41" s="43"/>
      <c r="V41" s="43"/>
      <c r="W41" s="43"/>
    </row>
    <row r="42" spans="1:23" s="50" customFormat="1" x14ac:dyDescent="0.35">
      <c r="A42" s="55" t="s">
        <v>16</v>
      </c>
      <c r="B42" s="89">
        <f>SUM(B43:B44)</f>
        <v>0</v>
      </c>
      <c r="C42" s="89">
        <f t="shared" ref="C42:M42" si="8">SUM(C43:C44)</f>
        <v>0</v>
      </c>
      <c r="D42" s="89">
        <f t="shared" si="8"/>
        <v>0</v>
      </c>
      <c r="E42" s="89">
        <f t="shared" si="8"/>
        <v>0</v>
      </c>
      <c r="F42" s="89">
        <f t="shared" si="8"/>
        <v>0</v>
      </c>
      <c r="G42" s="89">
        <f t="shared" si="8"/>
        <v>0</v>
      </c>
      <c r="H42" s="89">
        <f t="shared" si="8"/>
        <v>0</v>
      </c>
      <c r="I42" s="89">
        <f t="shared" si="8"/>
        <v>0</v>
      </c>
      <c r="J42" s="89">
        <f t="shared" si="8"/>
        <v>0</v>
      </c>
      <c r="K42" s="89">
        <f t="shared" si="8"/>
        <v>0</v>
      </c>
      <c r="L42" s="89">
        <f t="shared" si="8"/>
        <v>0</v>
      </c>
      <c r="M42" s="89">
        <f t="shared" si="8"/>
        <v>0</v>
      </c>
      <c r="N42" s="90">
        <f t="shared" si="1"/>
        <v>0</v>
      </c>
      <c r="O42" s="80" t="str">
        <f>IFERROR(N42/$N$42,"")</f>
        <v/>
      </c>
      <c r="P42" s="41"/>
      <c r="Q42" s="41"/>
      <c r="R42" s="41"/>
      <c r="S42" s="41"/>
      <c r="T42" s="41"/>
      <c r="U42" s="41"/>
      <c r="V42" s="41"/>
      <c r="W42" s="41"/>
    </row>
    <row r="43" spans="1:23" outlineLevel="1" x14ac:dyDescent="0.35">
      <c r="A43" s="51"/>
      <c r="B43" s="81">
        <f>SUMIFS('Controle de Caixa'!$F$7:$F$1048576,'Controle de Caixa'!$B$7:$B$1048576,'Fluxo de Caixa'!B$3,'Controle de Caixa'!$E$7:$E$1048576,'Fluxo de Caixa'!$A43)</f>
        <v>0</v>
      </c>
      <c r="C43" s="81">
        <f>SUMIFS('Controle de Caixa'!$F$7:$F$1048576,'Controle de Caixa'!$B$7:$B$1048576,'Fluxo de Caixa'!C$3,'Controle de Caixa'!$E$7:$E$1048576,'Fluxo de Caixa'!$A43)</f>
        <v>0</v>
      </c>
      <c r="D43" s="81">
        <f>SUMIFS('Controle de Caixa'!$F$7:$F$1048576,'Controle de Caixa'!$B$7:$B$1048576,'Fluxo de Caixa'!D$3,'Controle de Caixa'!$E$7:$E$1048576,'Fluxo de Caixa'!$A43)</f>
        <v>0</v>
      </c>
      <c r="E43" s="81">
        <f>SUMIFS('Controle de Caixa'!$F$7:$F$1048576,'Controle de Caixa'!$B$7:$B$1048576,'Fluxo de Caixa'!E$3,'Controle de Caixa'!$E$7:$E$1048576,'Fluxo de Caixa'!$A43)</f>
        <v>0</v>
      </c>
      <c r="F43" s="81">
        <f>SUMIFS('Controle de Caixa'!$F$7:$F$1048576,'Controle de Caixa'!$B$7:$B$1048576,'Fluxo de Caixa'!F$3,'Controle de Caixa'!$E$7:$E$1048576,'Fluxo de Caixa'!$A43)</f>
        <v>0</v>
      </c>
      <c r="G43" s="81">
        <f>SUMIFS('Controle de Caixa'!$F$7:$F$1048576,'Controle de Caixa'!$B$7:$B$1048576,'Fluxo de Caixa'!G$3,'Controle de Caixa'!$E$7:$E$1048576,'Fluxo de Caixa'!$A43)</f>
        <v>0</v>
      </c>
      <c r="H43" s="81">
        <f>SUMIFS('Controle de Caixa'!$F$7:$F$1048576,'Controle de Caixa'!$B$7:$B$1048576,'Fluxo de Caixa'!H$3,'Controle de Caixa'!$E$7:$E$1048576,'Fluxo de Caixa'!$A43)</f>
        <v>0</v>
      </c>
      <c r="I43" s="81">
        <f>SUMIFS('Controle de Caixa'!$F$7:$F$1048576,'Controle de Caixa'!$B$7:$B$1048576,'Fluxo de Caixa'!I$3,'Controle de Caixa'!$E$7:$E$1048576,'Fluxo de Caixa'!$A43)</f>
        <v>0</v>
      </c>
      <c r="J43" s="81">
        <f>SUMIFS('Controle de Caixa'!$F$7:$F$1048576,'Controle de Caixa'!$B$7:$B$1048576,'Fluxo de Caixa'!J$3,'Controle de Caixa'!$E$7:$E$1048576,'Fluxo de Caixa'!$A43)</f>
        <v>0</v>
      </c>
      <c r="K43" s="81">
        <f>SUMIFS('Controle de Caixa'!$F$7:$F$1048576,'Controle de Caixa'!$B$7:$B$1048576,'Fluxo de Caixa'!K$3,'Controle de Caixa'!$E$7:$E$1048576,'Fluxo de Caixa'!$A43)</f>
        <v>0</v>
      </c>
      <c r="L43" s="81">
        <f>SUMIFS('Controle de Caixa'!$F$7:$F$1048576,'Controle de Caixa'!$B$7:$B$1048576,'Fluxo de Caixa'!L$3,'Controle de Caixa'!$E$7:$E$1048576,'Fluxo de Caixa'!$A43)</f>
        <v>0</v>
      </c>
      <c r="M43" s="81">
        <f>SUMIFS('Controle de Caixa'!$F$7:$F$1048576,'Controle de Caixa'!$B$7:$B$1048576,'Fluxo de Caixa'!M$3,'Controle de Caixa'!$E$7:$E$1048576,'Fluxo de Caixa'!$A43)</f>
        <v>0</v>
      </c>
      <c r="N43" s="91">
        <f t="shared" si="1"/>
        <v>0</v>
      </c>
      <c r="O43" s="80" t="str">
        <f t="shared" ref="O43:O44" si="9">IFERROR(N43/$N$42,"")</f>
        <v/>
      </c>
      <c r="W43" s="41"/>
    </row>
    <row r="44" spans="1:23" outlineLevel="1" x14ac:dyDescent="0.35">
      <c r="A44" s="51"/>
      <c r="B44" s="81">
        <f>SUMIFS('Controle de Caixa'!$F$7:$F$1048576,'Controle de Caixa'!$B$7:$B$1048576,'Fluxo de Caixa'!B$3,'Controle de Caixa'!$E$7:$E$1048576,'Fluxo de Caixa'!$A44)</f>
        <v>0</v>
      </c>
      <c r="C44" s="81">
        <f>SUMIFS('Controle de Caixa'!$F$7:$F$1048576,'Controle de Caixa'!$B$7:$B$1048576,'Fluxo de Caixa'!C$3,'Controle de Caixa'!$E$7:$E$1048576,'Fluxo de Caixa'!$A44)</f>
        <v>0</v>
      </c>
      <c r="D44" s="81">
        <f>SUMIFS('Controle de Caixa'!$F$7:$F$1048576,'Controle de Caixa'!$B$7:$B$1048576,'Fluxo de Caixa'!D$3,'Controle de Caixa'!$E$7:$E$1048576,'Fluxo de Caixa'!$A44)</f>
        <v>0</v>
      </c>
      <c r="E44" s="81">
        <f>SUMIFS('Controle de Caixa'!$F$7:$F$1048576,'Controle de Caixa'!$B$7:$B$1048576,'Fluxo de Caixa'!E$3,'Controle de Caixa'!$E$7:$E$1048576,'Fluxo de Caixa'!$A44)</f>
        <v>0</v>
      </c>
      <c r="F44" s="81">
        <f>SUMIFS('Controle de Caixa'!$F$7:$F$1048576,'Controle de Caixa'!$B$7:$B$1048576,'Fluxo de Caixa'!F$3,'Controle de Caixa'!$E$7:$E$1048576,'Fluxo de Caixa'!$A44)</f>
        <v>0</v>
      </c>
      <c r="G44" s="81">
        <f>SUMIFS('Controle de Caixa'!$F$7:$F$1048576,'Controle de Caixa'!$B$7:$B$1048576,'Fluxo de Caixa'!G$3,'Controle de Caixa'!$E$7:$E$1048576,'Fluxo de Caixa'!$A44)</f>
        <v>0</v>
      </c>
      <c r="H44" s="81">
        <f>SUMIFS('Controle de Caixa'!$F$7:$F$1048576,'Controle de Caixa'!$B$7:$B$1048576,'Fluxo de Caixa'!H$3,'Controle de Caixa'!$E$7:$E$1048576,'Fluxo de Caixa'!$A44)</f>
        <v>0</v>
      </c>
      <c r="I44" s="81">
        <f>SUMIFS('Controle de Caixa'!$F$7:$F$1048576,'Controle de Caixa'!$B$7:$B$1048576,'Fluxo de Caixa'!I$3,'Controle de Caixa'!$E$7:$E$1048576,'Fluxo de Caixa'!$A44)</f>
        <v>0</v>
      </c>
      <c r="J44" s="81">
        <f>SUMIFS('Controle de Caixa'!$F$7:$F$1048576,'Controle de Caixa'!$B$7:$B$1048576,'Fluxo de Caixa'!J$3,'Controle de Caixa'!$E$7:$E$1048576,'Fluxo de Caixa'!$A44)</f>
        <v>0</v>
      </c>
      <c r="K44" s="81">
        <f>SUMIFS('Controle de Caixa'!$F$7:$F$1048576,'Controle de Caixa'!$B$7:$B$1048576,'Fluxo de Caixa'!K$3,'Controle de Caixa'!$E$7:$E$1048576,'Fluxo de Caixa'!$A44)</f>
        <v>0</v>
      </c>
      <c r="L44" s="81">
        <f>SUMIFS('Controle de Caixa'!$F$7:$F$1048576,'Controle de Caixa'!$B$7:$B$1048576,'Fluxo de Caixa'!L$3,'Controle de Caixa'!$E$7:$E$1048576,'Fluxo de Caixa'!$A44)</f>
        <v>0</v>
      </c>
      <c r="M44" s="81">
        <f>SUMIFS('Controle de Caixa'!$F$7:$F$1048576,'Controle de Caixa'!$B$7:$B$1048576,'Fluxo de Caixa'!M$3,'Controle de Caixa'!$E$7:$E$1048576,'Fluxo de Caixa'!$A44)</f>
        <v>0</v>
      </c>
      <c r="N44" s="91">
        <f t="shared" si="1"/>
        <v>0</v>
      </c>
      <c r="O44" s="80" t="str">
        <f t="shared" si="9"/>
        <v/>
      </c>
      <c r="W44" s="41"/>
    </row>
    <row r="45" spans="1:23" s="57" customFormat="1" x14ac:dyDescent="0.35">
      <c r="A45" s="55" t="s">
        <v>17</v>
      </c>
      <c r="B45" s="92">
        <f>SUM(B46:B47)</f>
        <v>0</v>
      </c>
      <c r="C45" s="93">
        <f t="shared" ref="C45:M45" si="10">SUM(C46:C47)</f>
        <v>0</v>
      </c>
      <c r="D45" s="93">
        <f t="shared" si="10"/>
        <v>0</v>
      </c>
      <c r="E45" s="93">
        <f t="shared" si="10"/>
        <v>0</v>
      </c>
      <c r="F45" s="93">
        <f t="shared" si="10"/>
        <v>0</v>
      </c>
      <c r="G45" s="93">
        <f t="shared" si="10"/>
        <v>0</v>
      </c>
      <c r="H45" s="93">
        <f t="shared" si="10"/>
        <v>0</v>
      </c>
      <c r="I45" s="93">
        <f t="shared" si="10"/>
        <v>0</v>
      </c>
      <c r="J45" s="93">
        <f t="shared" si="10"/>
        <v>0</v>
      </c>
      <c r="K45" s="93">
        <f t="shared" si="10"/>
        <v>0</v>
      </c>
      <c r="L45" s="93">
        <f t="shared" si="10"/>
        <v>0</v>
      </c>
      <c r="M45" s="93">
        <f t="shared" si="10"/>
        <v>0</v>
      </c>
      <c r="N45" s="90">
        <f t="shared" si="1"/>
        <v>0</v>
      </c>
      <c r="O45" s="94" t="str">
        <f>IFERROR(N45/$N$45,"")</f>
        <v/>
      </c>
      <c r="P45" s="56"/>
      <c r="Q45" s="56"/>
      <c r="R45" s="56"/>
      <c r="S45" s="56"/>
      <c r="T45" s="56"/>
      <c r="U45" s="56"/>
      <c r="V45" s="56"/>
      <c r="W45" s="56"/>
    </row>
    <row r="46" spans="1:23" outlineLevel="1" x14ac:dyDescent="0.35">
      <c r="A46" s="51"/>
      <c r="B46" s="81">
        <f>-SUMIFS('Controle de Caixa'!$F$7:$F$1048576,'Controle de Caixa'!$B$7:$B$1048576,'Fluxo de Caixa'!B$3,'Controle de Caixa'!$E$7:$E$1048576,'Fluxo de Caixa'!$A46)</f>
        <v>0</v>
      </c>
      <c r="C46" s="81">
        <f>-SUMIFS('Controle de Caixa'!$F$7:$F$1048576,'Controle de Caixa'!$B$7:$B$1048576,'Fluxo de Caixa'!C$3,'Controle de Caixa'!$E$7:$E$1048576,'Fluxo de Caixa'!$A46)</f>
        <v>0</v>
      </c>
      <c r="D46" s="81">
        <f>-SUMIFS('Controle de Caixa'!$F$7:$F$1048576,'Controle de Caixa'!$B$7:$B$1048576,'Fluxo de Caixa'!D$3,'Controle de Caixa'!$E$7:$E$1048576,'Fluxo de Caixa'!$A46)</f>
        <v>0</v>
      </c>
      <c r="E46" s="81">
        <f>-SUMIFS('Controle de Caixa'!$F$7:$F$1048576,'Controle de Caixa'!$B$7:$B$1048576,'Fluxo de Caixa'!E$3,'Controle de Caixa'!$E$7:$E$1048576,'Fluxo de Caixa'!$A46)</f>
        <v>0</v>
      </c>
      <c r="F46" s="81">
        <f>-SUMIFS('Controle de Caixa'!$F$7:$F$1048576,'Controle de Caixa'!$B$7:$B$1048576,'Fluxo de Caixa'!F$3,'Controle de Caixa'!$E$7:$E$1048576,'Fluxo de Caixa'!$A46)</f>
        <v>0</v>
      </c>
      <c r="G46" s="81">
        <f>-SUMIFS('Controle de Caixa'!$F$7:$F$1048576,'Controle de Caixa'!$B$7:$B$1048576,'Fluxo de Caixa'!G$3,'Controle de Caixa'!$E$7:$E$1048576,'Fluxo de Caixa'!$A46)</f>
        <v>0</v>
      </c>
      <c r="H46" s="81">
        <f>-SUMIFS('Controle de Caixa'!$F$7:$F$1048576,'Controle de Caixa'!$B$7:$B$1048576,'Fluxo de Caixa'!H$3,'Controle de Caixa'!$E$7:$E$1048576,'Fluxo de Caixa'!$A46)</f>
        <v>0</v>
      </c>
      <c r="I46" s="81">
        <f>-SUMIFS('Controle de Caixa'!$F$7:$F$1048576,'Controle de Caixa'!$B$7:$B$1048576,'Fluxo de Caixa'!I$3,'Controle de Caixa'!$E$7:$E$1048576,'Fluxo de Caixa'!$A46)</f>
        <v>0</v>
      </c>
      <c r="J46" s="81">
        <f>-SUMIFS('Controle de Caixa'!$F$7:$F$1048576,'Controle de Caixa'!$B$7:$B$1048576,'Fluxo de Caixa'!J$3,'Controle de Caixa'!$E$7:$E$1048576,'Fluxo de Caixa'!$A46)</f>
        <v>0</v>
      </c>
      <c r="K46" s="81">
        <f>-SUMIFS('Controle de Caixa'!$F$7:$F$1048576,'Controle de Caixa'!$B$7:$B$1048576,'Fluxo de Caixa'!K$3,'Controle de Caixa'!$E$7:$E$1048576,'Fluxo de Caixa'!$A46)</f>
        <v>0</v>
      </c>
      <c r="L46" s="81">
        <f>-SUMIFS('Controle de Caixa'!$F$7:$F$1048576,'Controle de Caixa'!$B$7:$B$1048576,'Fluxo de Caixa'!L$3,'Controle de Caixa'!$E$7:$E$1048576,'Fluxo de Caixa'!$A46)</f>
        <v>0</v>
      </c>
      <c r="M46" s="81">
        <f>-SUMIFS('Controle de Caixa'!$F$7:$F$1048576,'Controle de Caixa'!$B$7:$B$1048576,'Fluxo de Caixa'!M$3,'Controle de Caixa'!$E$7:$E$1048576,'Fluxo de Caixa'!$A46)</f>
        <v>0</v>
      </c>
      <c r="N46" s="91">
        <f t="shared" si="1"/>
        <v>0</v>
      </c>
      <c r="O46" s="94" t="str">
        <f t="shared" ref="O46:O47" si="11">IFERROR(N46/$N$45,"")</f>
        <v/>
      </c>
      <c r="W46" s="41"/>
    </row>
    <row r="47" spans="1:23" ht="21.75" outlineLevel="1" thickBot="1" x14ac:dyDescent="0.4">
      <c r="A47" s="51"/>
      <c r="B47" s="81">
        <f>-SUMIFS('Controle de Caixa'!$F$7:$F$1048576,'Controle de Caixa'!$B$7:$B$1048576,'Fluxo de Caixa'!B$3,'Controle de Caixa'!$E$7:$E$1048576,'Fluxo de Caixa'!$A47)</f>
        <v>0</v>
      </c>
      <c r="C47" s="81">
        <f>-SUMIFS('Controle de Caixa'!$F$7:$F$1048576,'Controle de Caixa'!$B$7:$B$1048576,'Fluxo de Caixa'!C$3,'Controle de Caixa'!$E$7:$E$1048576,'Fluxo de Caixa'!$A47)</f>
        <v>0</v>
      </c>
      <c r="D47" s="81">
        <f>-SUMIFS('Controle de Caixa'!$F$7:$F$1048576,'Controle de Caixa'!$B$7:$B$1048576,'Fluxo de Caixa'!D$3,'Controle de Caixa'!$E$7:$E$1048576,'Fluxo de Caixa'!$A47)</f>
        <v>0</v>
      </c>
      <c r="E47" s="81">
        <f>-SUMIFS('Controle de Caixa'!$F$7:$F$1048576,'Controle de Caixa'!$B$7:$B$1048576,'Fluxo de Caixa'!E$3,'Controle de Caixa'!$E$7:$E$1048576,'Fluxo de Caixa'!$A47)</f>
        <v>0</v>
      </c>
      <c r="F47" s="81">
        <f>-SUMIFS('Controle de Caixa'!$F$7:$F$1048576,'Controle de Caixa'!$B$7:$B$1048576,'Fluxo de Caixa'!F$3,'Controle de Caixa'!$E$7:$E$1048576,'Fluxo de Caixa'!$A47)</f>
        <v>0</v>
      </c>
      <c r="G47" s="81">
        <f>-SUMIFS('Controle de Caixa'!$F$7:$F$1048576,'Controle de Caixa'!$B$7:$B$1048576,'Fluxo de Caixa'!G$3,'Controle de Caixa'!$E$7:$E$1048576,'Fluxo de Caixa'!$A47)</f>
        <v>0</v>
      </c>
      <c r="H47" s="81">
        <f>-SUMIFS('Controle de Caixa'!$F$7:$F$1048576,'Controle de Caixa'!$B$7:$B$1048576,'Fluxo de Caixa'!H$3,'Controle de Caixa'!$E$7:$E$1048576,'Fluxo de Caixa'!$A47)</f>
        <v>0</v>
      </c>
      <c r="I47" s="81">
        <f>-SUMIFS('Controle de Caixa'!$F$7:$F$1048576,'Controle de Caixa'!$B$7:$B$1048576,'Fluxo de Caixa'!I$3,'Controle de Caixa'!$E$7:$E$1048576,'Fluxo de Caixa'!$A47)</f>
        <v>0</v>
      </c>
      <c r="J47" s="81">
        <f>-SUMIFS('Controle de Caixa'!$F$7:$F$1048576,'Controle de Caixa'!$B$7:$B$1048576,'Fluxo de Caixa'!J$3,'Controle de Caixa'!$E$7:$E$1048576,'Fluxo de Caixa'!$A47)</f>
        <v>0</v>
      </c>
      <c r="K47" s="81">
        <f>-SUMIFS('Controle de Caixa'!$F$7:$F$1048576,'Controle de Caixa'!$B$7:$B$1048576,'Fluxo de Caixa'!K$3,'Controle de Caixa'!$E$7:$E$1048576,'Fluxo de Caixa'!$A47)</f>
        <v>0</v>
      </c>
      <c r="L47" s="81">
        <f>-SUMIFS('Controle de Caixa'!$F$7:$F$1048576,'Controle de Caixa'!$B$7:$B$1048576,'Fluxo de Caixa'!L$3,'Controle de Caixa'!$E$7:$E$1048576,'Fluxo de Caixa'!$A47)</f>
        <v>0</v>
      </c>
      <c r="M47" s="81">
        <f>-SUMIFS('Controle de Caixa'!$F$7:$F$1048576,'Controle de Caixa'!$B$7:$B$1048576,'Fluxo de Caixa'!M$3,'Controle de Caixa'!$E$7:$E$1048576,'Fluxo de Caixa'!$A47)</f>
        <v>0</v>
      </c>
      <c r="N47" s="95">
        <f t="shared" si="1"/>
        <v>0</v>
      </c>
      <c r="O47" s="94" t="str">
        <f t="shared" si="11"/>
        <v/>
      </c>
      <c r="W47" s="41"/>
    </row>
    <row r="48" spans="1:23" s="48" customFormat="1" x14ac:dyDescent="0.35">
      <c r="A48" s="58" t="s">
        <v>18</v>
      </c>
      <c r="B48" s="96">
        <f>B49-B52</f>
        <v>0</v>
      </c>
      <c r="C48" s="96">
        <f t="shared" ref="C48:M48" si="12">C49-C52</f>
        <v>0</v>
      </c>
      <c r="D48" s="96">
        <f t="shared" si="12"/>
        <v>0</v>
      </c>
      <c r="E48" s="96">
        <f t="shared" si="12"/>
        <v>0</v>
      </c>
      <c r="F48" s="96">
        <f t="shared" si="12"/>
        <v>0</v>
      </c>
      <c r="G48" s="96">
        <f t="shared" si="12"/>
        <v>0</v>
      </c>
      <c r="H48" s="96">
        <f t="shared" si="12"/>
        <v>0</v>
      </c>
      <c r="I48" s="96">
        <f t="shared" si="12"/>
        <v>0</v>
      </c>
      <c r="J48" s="96">
        <f t="shared" si="12"/>
        <v>0</v>
      </c>
      <c r="K48" s="96">
        <f t="shared" si="12"/>
        <v>0</v>
      </c>
      <c r="L48" s="96">
        <f t="shared" si="12"/>
        <v>0</v>
      </c>
      <c r="M48" s="96">
        <f t="shared" si="12"/>
        <v>0</v>
      </c>
      <c r="N48" s="97">
        <f t="shared" si="1"/>
        <v>0</v>
      </c>
      <c r="O48" s="77"/>
      <c r="P48" s="43"/>
      <c r="Q48" s="43"/>
      <c r="R48" s="43"/>
      <c r="S48" s="43"/>
      <c r="T48" s="43"/>
      <c r="U48" s="43"/>
      <c r="V48" s="43"/>
      <c r="W48" s="43"/>
    </row>
    <row r="49" spans="1:23" s="57" customFormat="1" x14ac:dyDescent="0.35">
      <c r="A49" s="55" t="s">
        <v>19</v>
      </c>
      <c r="B49" s="89">
        <f>SUM(B50:B51)</f>
        <v>0</v>
      </c>
      <c r="C49" s="89">
        <f t="shared" ref="C49" si="13">SUM(C50:C51)</f>
        <v>0</v>
      </c>
      <c r="D49" s="89">
        <f t="shared" ref="D49" si="14">SUM(D50:D51)</f>
        <v>0</v>
      </c>
      <c r="E49" s="89">
        <f t="shared" ref="E49" si="15">SUM(E50:E51)</f>
        <v>0</v>
      </c>
      <c r="F49" s="89">
        <f t="shared" ref="F49" si="16">SUM(F50:F51)</f>
        <v>0</v>
      </c>
      <c r="G49" s="89">
        <f t="shared" ref="G49" si="17">SUM(G50:G51)</f>
        <v>0</v>
      </c>
      <c r="H49" s="89">
        <f t="shared" ref="H49" si="18">SUM(H50:H51)</f>
        <v>0</v>
      </c>
      <c r="I49" s="89">
        <f t="shared" ref="I49" si="19">SUM(I50:I51)</f>
        <v>0</v>
      </c>
      <c r="J49" s="89">
        <f t="shared" ref="J49" si="20">SUM(J50:J51)</f>
        <v>0</v>
      </c>
      <c r="K49" s="89">
        <f t="shared" ref="K49" si="21">SUM(K50:K51)</f>
        <v>0</v>
      </c>
      <c r="L49" s="89">
        <f t="shared" ref="L49" si="22">SUM(L50:L51)</f>
        <v>0</v>
      </c>
      <c r="M49" s="89">
        <f t="shared" ref="M49" si="23">SUM(M50:M51)</f>
        <v>0</v>
      </c>
      <c r="N49" s="90">
        <f t="shared" si="1"/>
        <v>0</v>
      </c>
      <c r="O49" s="94" t="str">
        <f>IFERROR(N49/$N$49,"")</f>
        <v/>
      </c>
      <c r="P49" s="56"/>
      <c r="Q49" s="56"/>
      <c r="R49" s="56"/>
      <c r="S49" s="56"/>
      <c r="T49" s="56"/>
      <c r="U49" s="56"/>
      <c r="V49" s="56"/>
      <c r="W49" s="56"/>
    </row>
    <row r="50" spans="1:23" outlineLevel="1" x14ac:dyDescent="0.35">
      <c r="A50" s="51"/>
      <c r="B50" s="81">
        <f>SUMIFS('Controle de Caixa'!$F$7:$F$1048576,'Controle de Caixa'!$B$7:$B$1048576,'Fluxo de Caixa'!B$3,'Controle de Caixa'!$E$7:$E$1048576,'Fluxo de Caixa'!$A50)</f>
        <v>0</v>
      </c>
      <c r="C50" s="81">
        <f>SUMIFS('Controle de Caixa'!$F$7:$F$1048576,'Controle de Caixa'!$B$7:$B$1048576,'Fluxo de Caixa'!C$3,'Controle de Caixa'!$E$7:$E$1048576,'Fluxo de Caixa'!$A50)</f>
        <v>0</v>
      </c>
      <c r="D50" s="81">
        <f>SUMIFS('Controle de Caixa'!$F$7:$F$1048576,'Controle de Caixa'!$B$7:$B$1048576,'Fluxo de Caixa'!D$3,'Controle de Caixa'!$E$7:$E$1048576,'Fluxo de Caixa'!$A50)</f>
        <v>0</v>
      </c>
      <c r="E50" s="81">
        <f>SUMIFS('Controle de Caixa'!$F$7:$F$1048576,'Controle de Caixa'!$B$7:$B$1048576,'Fluxo de Caixa'!E$3,'Controle de Caixa'!$E$7:$E$1048576,'Fluxo de Caixa'!$A50)</f>
        <v>0</v>
      </c>
      <c r="F50" s="81">
        <f>SUMIFS('Controle de Caixa'!$F$7:$F$1048576,'Controle de Caixa'!$B$7:$B$1048576,'Fluxo de Caixa'!F$3,'Controle de Caixa'!$E$7:$E$1048576,'Fluxo de Caixa'!$A50)</f>
        <v>0</v>
      </c>
      <c r="G50" s="81">
        <f>SUMIFS('Controle de Caixa'!$F$7:$F$1048576,'Controle de Caixa'!$B$7:$B$1048576,'Fluxo de Caixa'!G$3,'Controle de Caixa'!$E$7:$E$1048576,'Fluxo de Caixa'!$A50)</f>
        <v>0</v>
      </c>
      <c r="H50" s="81">
        <f>SUMIFS('Controle de Caixa'!$F$7:$F$1048576,'Controle de Caixa'!$B$7:$B$1048576,'Fluxo de Caixa'!H$3,'Controle de Caixa'!$E$7:$E$1048576,'Fluxo de Caixa'!$A50)</f>
        <v>0</v>
      </c>
      <c r="I50" s="81">
        <f>SUMIFS('Controle de Caixa'!$F$7:$F$1048576,'Controle de Caixa'!$B$7:$B$1048576,'Fluxo de Caixa'!I$3,'Controle de Caixa'!$E$7:$E$1048576,'Fluxo de Caixa'!$A50)</f>
        <v>0</v>
      </c>
      <c r="J50" s="81">
        <f>SUMIFS('Controle de Caixa'!$F$7:$F$1048576,'Controle de Caixa'!$B$7:$B$1048576,'Fluxo de Caixa'!J$3,'Controle de Caixa'!$E$7:$E$1048576,'Fluxo de Caixa'!$A50)</f>
        <v>0</v>
      </c>
      <c r="K50" s="81">
        <f>SUMIFS('Controle de Caixa'!$F$7:$F$1048576,'Controle de Caixa'!$B$7:$B$1048576,'Fluxo de Caixa'!K$3,'Controle de Caixa'!$E$7:$E$1048576,'Fluxo de Caixa'!$A50)</f>
        <v>0</v>
      </c>
      <c r="L50" s="81">
        <f>SUMIFS('Controle de Caixa'!$F$7:$F$1048576,'Controle de Caixa'!$B$7:$B$1048576,'Fluxo de Caixa'!L$3,'Controle de Caixa'!$E$7:$E$1048576,'Fluxo de Caixa'!$A50)</f>
        <v>0</v>
      </c>
      <c r="M50" s="81">
        <f>SUMIFS('Controle de Caixa'!$F$7:$F$1048576,'Controle de Caixa'!$B$7:$B$1048576,'Fluxo de Caixa'!M$3,'Controle de Caixa'!$E$7:$E$1048576,'Fluxo de Caixa'!$A50)</f>
        <v>0</v>
      </c>
      <c r="N50" s="91">
        <f t="shared" si="1"/>
        <v>0</v>
      </c>
      <c r="O50" s="94" t="str">
        <f t="shared" ref="O50:O51" si="24">IFERROR(N50/$N$49,"")</f>
        <v/>
      </c>
      <c r="W50" s="41"/>
    </row>
    <row r="51" spans="1:23" outlineLevel="1" x14ac:dyDescent="0.35">
      <c r="A51" s="51"/>
      <c r="B51" s="81">
        <f>SUMIFS('Controle de Caixa'!$F$7:$F$1048576,'Controle de Caixa'!$B$7:$B$1048576,'Fluxo de Caixa'!B$3,'Controle de Caixa'!$E$7:$E$1048576,'Fluxo de Caixa'!$A51)</f>
        <v>0</v>
      </c>
      <c r="C51" s="81">
        <f>SUMIFS('Controle de Caixa'!$F$7:$F$1048576,'Controle de Caixa'!$B$7:$B$1048576,'Fluxo de Caixa'!C$3,'Controle de Caixa'!$E$7:$E$1048576,'Fluxo de Caixa'!$A51)</f>
        <v>0</v>
      </c>
      <c r="D51" s="81">
        <f>SUMIFS('Controle de Caixa'!$F$7:$F$1048576,'Controle de Caixa'!$B$7:$B$1048576,'Fluxo de Caixa'!D$3,'Controle de Caixa'!$E$7:$E$1048576,'Fluxo de Caixa'!$A51)</f>
        <v>0</v>
      </c>
      <c r="E51" s="81">
        <f>SUMIFS('Controle de Caixa'!$F$7:$F$1048576,'Controle de Caixa'!$B$7:$B$1048576,'Fluxo de Caixa'!E$3,'Controle de Caixa'!$E$7:$E$1048576,'Fluxo de Caixa'!$A51)</f>
        <v>0</v>
      </c>
      <c r="F51" s="81">
        <f>SUMIFS('Controle de Caixa'!$F$7:$F$1048576,'Controle de Caixa'!$B$7:$B$1048576,'Fluxo de Caixa'!F$3,'Controle de Caixa'!$E$7:$E$1048576,'Fluxo de Caixa'!$A51)</f>
        <v>0</v>
      </c>
      <c r="G51" s="81">
        <f>SUMIFS('Controle de Caixa'!$F$7:$F$1048576,'Controle de Caixa'!$B$7:$B$1048576,'Fluxo de Caixa'!G$3,'Controle de Caixa'!$E$7:$E$1048576,'Fluxo de Caixa'!$A51)</f>
        <v>0</v>
      </c>
      <c r="H51" s="81">
        <f>SUMIFS('Controle de Caixa'!$F$7:$F$1048576,'Controle de Caixa'!$B$7:$B$1048576,'Fluxo de Caixa'!H$3,'Controle de Caixa'!$E$7:$E$1048576,'Fluxo de Caixa'!$A51)</f>
        <v>0</v>
      </c>
      <c r="I51" s="81">
        <f>SUMIFS('Controle de Caixa'!$F$7:$F$1048576,'Controle de Caixa'!$B$7:$B$1048576,'Fluxo de Caixa'!I$3,'Controle de Caixa'!$E$7:$E$1048576,'Fluxo de Caixa'!$A51)</f>
        <v>0</v>
      </c>
      <c r="J51" s="81">
        <f>SUMIFS('Controle de Caixa'!$F$7:$F$1048576,'Controle de Caixa'!$B$7:$B$1048576,'Fluxo de Caixa'!J$3,'Controle de Caixa'!$E$7:$E$1048576,'Fluxo de Caixa'!$A51)</f>
        <v>0</v>
      </c>
      <c r="K51" s="81">
        <f>SUMIFS('Controle de Caixa'!$F$7:$F$1048576,'Controle de Caixa'!$B$7:$B$1048576,'Fluxo de Caixa'!K$3,'Controle de Caixa'!$E$7:$E$1048576,'Fluxo de Caixa'!$A51)</f>
        <v>0</v>
      </c>
      <c r="L51" s="81">
        <f>SUMIFS('Controle de Caixa'!$F$7:$F$1048576,'Controle de Caixa'!$B$7:$B$1048576,'Fluxo de Caixa'!L$3,'Controle de Caixa'!$E$7:$E$1048576,'Fluxo de Caixa'!$A51)</f>
        <v>0</v>
      </c>
      <c r="M51" s="81">
        <f>SUMIFS('Controle de Caixa'!$F$7:$F$1048576,'Controle de Caixa'!$B$7:$B$1048576,'Fluxo de Caixa'!M$3,'Controle de Caixa'!$E$7:$E$1048576,'Fluxo de Caixa'!$A51)</f>
        <v>0</v>
      </c>
      <c r="N51" s="91">
        <f t="shared" si="1"/>
        <v>0</v>
      </c>
      <c r="O51" s="94" t="str">
        <f t="shared" si="24"/>
        <v/>
      </c>
      <c r="W51" s="41"/>
    </row>
    <row r="52" spans="1:23" s="57" customFormat="1" x14ac:dyDescent="0.35">
      <c r="A52" s="55" t="s">
        <v>20</v>
      </c>
      <c r="B52" s="89">
        <f>SUM(B53:B54)</f>
        <v>0</v>
      </c>
      <c r="C52" s="89">
        <f t="shared" ref="C52" si="25">SUM(C53:C54)</f>
        <v>0</v>
      </c>
      <c r="D52" s="89">
        <f t="shared" ref="D52" si="26">SUM(D53:D54)</f>
        <v>0</v>
      </c>
      <c r="E52" s="89">
        <f t="shared" ref="E52" si="27">SUM(E53:E54)</f>
        <v>0</v>
      </c>
      <c r="F52" s="89">
        <f t="shared" ref="F52" si="28">SUM(F53:F54)</f>
        <v>0</v>
      </c>
      <c r="G52" s="89">
        <f t="shared" ref="G52" si="29">SUM(G53:G54)</f>
        <v>0</v>
      </c>
      <c r="H52" s="89">
        <f t="shared" ref="H52" si="30">SUM(H53:H54)</f>
        <v>0</v>
      </c>
      <c r="I52" s="89">
        <f t="shared" ref="I52" si="31">SUM(I53:I54)</f>
        <v>0</v>
      </c>
      <c r="J52" s="89">
        <f t="shared" ref="J52" si="32">SUM(J53:J54)</f>
        <v>0</v>
      </c>
      <c r="K52" s="89">
        <f t="shared" ref="K52" si="33">SUM(K53:K54)</f>
        <v>0</v>
      </c>
      <c r="L52" s="89">
        <f t="shared" ref="L52" si="34">SUM(L53:L54)</f>
        <v>0</v>
      </c>
      <c r="M52" s="89">
        <f t="shared" ref="M52" si="35">SUM(M53:M54)</f>
        <v>0</v>
      </c>
      <c r="N52" s="90">
        <f t="shared" si="1"/>
        <v>0</v>
      </c>
      <c r="O52" s="94" t="str">
        <f>IFERROR(N52/$N$52,"")</f>
        <v/>
      </c>
      <c r="P52" s="56"/>
      <c r="Q52" s="56"/>
      <c r="R52" s="56"/>
      <c r="S52" s="56"/>
      <c r="T52" s="56"/>
      <c r="U52" s="56"/>
      <c r="V52" s="56"/>
      <c r="W52" s="56"/>
    </row>
    <row r="53" spans="1:23" ht="24" customHeight="1" outlineLevel="1" x14ac:dyDescent="0.35">
      <c r="A53" s="51"/>
      <c r="B53" s="81">
        <f>-SUMIFS('Controle de Caixa'!$F$7:$F$1048576,'Controle de Caixa'!$B$7:$B$1048576,'Fluxo de Caixa'!B$3,'Controle de Caixa'!$E$7:$E$1048576,'Fluxo de Caixa'!$A53)</f>
        <v>0</v>
      </c>
      <c r="C53" s="81">
        <f>-SUMIFS('Controle de Caixa'!$F$7:$F$1048576,'Controle de Caixa'!$B$7:$B$1048576,'Fluxo de Caixa'!C$3,'Controle de Caixa'!$E$7:$E$1048576,'Fluxo de Caixa'!$A53)</f>
        <v>0</v>
      </c>
      <c r="D53" s="81">
        <f>-SUMIFS('Controle de Caixa'!$F$7:$F$1048576,'Controle de Caixa'!$B$7:$B$1048576,'Fluxo de Caixa'!D$3,'Controle de Caixa'!$E$7:$E$1048576,'Fluxo de Caixa'!$A53)</f>
        <v>0</v>
      </c>
      <c r="E53" s="81">
        <f>-SUMIFS('Controle de Caixa'!$F$7:$F$1048576,'Controle de Caixa'!$B$7:$B$1048576,'Fluxo de Caixa'!E$3,'Controle de Caixa'!$E$7:$E$1048576,'Fluxo de Caixa'!$A53)</f>
        <v>0</v>
      </c>
      <c r="F53" s="81">
        <f>-SUMIFS('Controle de Caixa'!$F$7:$F$1048576,'Controle de Caixa'!$B$7:$B$1048576,'Fluxo de Caixa'!F$3,'Controle de Caixa'!$E$7:$E$1048576,'Fluxo de Caixa'!$A53)</f>
        <v>0</v>
      </c>
      <c r="G53" s="81">
        <f>-SUMIFS('Controle de Caixa'!$F$7:$F$1048576,'Controle de Caixa'!$B$7:$B$1048576,'Fluxo de Caixa'!G$3,'Controle de Caixa'!$E$7:$E$1048576,'Fluxo de Caixa'!$A53)</f>
        <v>0</v>
      </c>
      <c r="H53" s="81">
        <f>-SUMIFS('Controle de Caixa'!$F$7:$F$1048576,'Controle de Caixa'!$B$7:$B$1048576,'Fluxo de Caixa'!H$3,'Controle de Caixa'!$E$7:$E$1048576,'Fluxo de Caixa'!$A53)</f>
        <v>0</v>
      </c>
      <c r="I53" s="81">
        <f>-SUMIFS('Controle de Caixa'!$F$7:$F$1048576,'Controle de Caixa'!$B$7:$B$1048576,'Fluxo de Caixa'!I$3,'Controle de Caixa'!$E$7:$E$1048576,'Fluxo de Caixa'!$A53)</f>
        <v>0</v>
      </c>
      <c r="J53" s="81">
        <f>-SUMIFS('Controle de Caixa'!$F$7:$F$1048576,'Controle de Caixa'!$B$7:$B$1048576,'Fluxo de Caixa'!J$3,'Controle de Caixa'!$E$7:$E$1048576,'Fluxo de Caixa'!$A53)</f>
        <v>0</v>
      </c>
      <c r="K53" s="81">
        <f>-SUMIFS('Controle de Caixa'!$F$7:$F$1048576,'Controle de Caixa'!$B$7:$B$1048576,'Fluxo de Caixa'!K$3,'Controle de Caixa'!$E$7:$E$1048576,'Fluxo de Caixa'!$A53)</f>
        <v>0</v>
      </c>
      <c r="L53" s="81">
        <f>-SUMIFS('Controle de Caixa'!$F$7:$F$1048576,'Controle de Caixa'!$B$7:$B$1048576,'Fluxo de Caixa'!L$3,'Controle de Caixa'!$E$7:$E$1048576,'Fluxo de Caixa'!$A53)</f>
        <v>0</v>
      </c>
      <c r="M53" s="81">
        <f>-SUMIFS('Controle de Caixa'!$F$7:$F$1048576,'Controle de Caixa'!$B$7:$B$1048576,'Fluxo de Caixa'!M$3,'Controle de Caixa'!$E$7:$E$1048576,'Fluxo de Caixa'!$A53)</f>
        <v>0</v>
      </c>
      <c r="N53" s="91">
        <f t="shared" si="1"/>
        <v>0</v>
      </c>
      <c r="O53" s="94" t="str">
        <f t="shared" ref="O53:O54" si="36">IFERROR(N53/$N$52,"")</f>
        <v/>
      </c>
      <c r="W53" s="41"/>
    </row>
    <row r="54" spans="1:23" ht="21.75" outlineLevel="1" thickBot="1" x14ac:dyDescent="0.4">
      <c r="A54" s="51"/>
      <c r="B54" s="98">
        <f>-SUMIFS('Controle de Caixa'!$F$7:$F$1048576,'Controle de Caixa'!$B$7:$B$1048576,'Fluxo de Caixa'!B$3,'Controle de Caixa'!$E$7:$E$1048576,'Fluxo de Caixa'!$A54)</f>
        <v>0</v>
      </c>
      <c r="C54" s="98">
        <f>-SUMIFS('Controle de Caixa'!$F$7:$F$1048576,'Controle de Caixa'!$B$7:$B$1048576,'Fluxo de Caixa'!C$3,'Controle de Caixa'!$E$7:$E$1048576,'Fluxo de Caixa'!$A54)</f>
        <v>0</v>
      </c>
      <c r="D54" s="98">
        <f>-SUMIFS('Controle de Caixa'!$F$7:$F$1048576,'Controle de Caixa'!$B$7:$B$1048576,'Fluxo de Caixa'!D$3,'Controle de Caixa'!$E$7:$E$1048576,'Fluxo de Caixa'!$A54)</f>
        <v>0</v>
      </c>
      <c r="E54" s="98">
        <f>-SUMIFS('Controle de Caixa'!$F$7:$F$1048576,'Controle de Caixa'!$B$7:$B$1048576,'Fluxo de Caixa'!E$3,'Controle de Caixa'!$E$7:$E$1048576,'Fluxo de Caixa'!$A54)</f>
        <v>0</v>
      </c>
      <c r="F54" s="98">
        <f>-SUMIFS('Controle de Caixa'!$F$7:$F$1048576,'Controle de Caixa'!$B$7:$B$1048576,'Fluxo de Caixa'!F$3,'Controle de Caixa'!$E$7:$E$1048576,'Fluxo de Caixa'!$A54)</f>
        <v>0</v>
      </c>
      <c r="G54" s="98">
        <f>-SUMIFS('Controle de Caixa'!$F$7:$F$1048576,'Controle de Caixa'!$B$7:$B$1048576,'Fluxo de Caixa'!G$3,'Controle de Caixa'!$E$7:$E$1048576,'Fluxo de Caixa'!$A54)</f>
        <v>0</v>
      </c>
      <c r="H54" s="98">
        <f>-SUMIFS('Controle de Caixa'!$F$7:$F$1048576,'Controle de Caixa'!$B$7:$B$1048576,'Fluxo de Caixa'!H$3,'Controle de Caixa'!$E$7:$E$1048576,'Fluxo de Caixa'!$A54)</f>
        <v>0</v>
      </c>
      <c r="I54" s="98">
        <f>-SUMIFS('Controle de Caixa'!$F$7:$F$1048576,'Controle de Caixa'!$B$7:$B$1048576,'Fluxo de Caixa'!I$3,'Controle de Caixa'!$E$7:$E$1048576,'Fluxo de Caixa'!$A54)</f>
        <v>0</v>
      </c>
      <c r="J54" s="98">
        <f>-SUMIFS('Controle de Caixa'!$F$7:$F$1048576,'Controle de Caixa'!$B$7:$B$1048576,'Fluxo de Caixa'!J$3,'Controle de Caixa'!$E$7:$E$1048576,'Fluxo de Caixa'!$A54)</f>
        <v>0</v>
      </c>
      <c r="K54" s="98">
        <f>-SUMIFS('Controle de Caixa'!$F$7:$F$1048576,'Controle de Caixa'!$B$7:$B$1048576,'Fluxo de Caixa'!K$3,'Controle de Caixa'!$E$7:$E$1048576,'Fluxo de Caixa'!$A54)</f>
        <v>0</v>
      </c>
      <c r="L54" s="98">
        <f>-SUMIFS('Controle de Caixa'!$F$7:$F$1048576,'Controle de Caixa'!$B$7:$B$1048576,'Fluxo de Caixa'!L$3,'Controle de Caixa'!$E$7:$E$1048576,'Fluxo de Caixa'!$A54)</f>
        <v>0</v>
      </c>
      <c r="M54" s="98">
        <f>-SUMIFS('Controle de Caixa'!$F$7:$F$1048576,'Controle de Caixa'!$B$7:$B$1048576,'Fluxo de Caixa'!M$3,'Controle de Caixa'!$E$7:$E$1048576,'Fluxo de Caixa'!$A54)</f>
        <v>0</v>
      </c>
      <c r="N54" s="99">
        <f t="shared" si="1"/>
        <v>0</v>
      </c>
      <c r="O54" s="100" t="str">
        <f t="shared" si="36"/>
        <v/>
      </c>
      <c r="W54" s="41"/>
    </row>
    <row r="55" spans="1:23" s="60" customFormat="1" x14ac:dyDescent="0.35">
      <c r="A55" s="105" t="s">
        <v>23</v>
      </c>
      <c r="B55" s="106">
        <f t="shared" ref="B55:N55" si="37">B49+B42+B6</f>
        <v>0</v>
      </c>
      <c r="C55" s="106">
        <f t="shared" si="37"/>
        <v>0</v>
      </c>
      <c r="D55" s="106">
        <f t="shared" si="37"/>
        <v>0</v>
      </c>
      <c r="E55" s="106">
        <f t="shared" si="37"/>
        <v>0</v>
      </c>
      <c r="F55" s="106">
        <f t="shared" si="37"/>
        <v>0</v>
      </c>
      <c r="G55" s="106">
        <f t="shared" si="37"/>
        <v>0</v>
      </c>
      <c r="H55" s="106">
        <f t="shared" si="37"/>
        <v>0</v>
      </c>
      <c r="I55" s="106">
        <f t="shared" si="37"/>
        <v>0</v>
      </c>
      <c r="J55" s="106">
        <f t="shared" si="37"/>
        <v>0</v>
      </c>
      <c r="K55" s="106">
        <f t="shared" si="37"/>
        <v>0</v>
      </c>
      <c r="L55" s="106">
        <f t="shared" si="37"/>
        <v>0</v>
      </c>
      <c r="M55" s="106">
        <f t="shared" si="37"/>
        <v>0</v>
      </c>
      <c r="N55" s="107">
        <f t="shared" si="37"/>
        <v>0</v>
      </c>
      <c r="O55" s="101"/>
      <c r="P55" s="59"/>
      <c r="Q55" s="59"/>
      <c r="R55" s="59"/>
      <c r="S55" s="59"/>
      <c r="T55" s="59"/>
      <c r="U55" s="59"/>
      <c r="V55" s="59"/>
      <c r="W55" s="59"/>
    </row>
    <row r="56" spans="1:23" s="60" customFormat="1" x14ac:dyDescent="0.35">
      <c r="A56" s="108" t="s">
        <v>24</v>
      </c>
      <c r="B56" s="109">
        <f t="shared" ref="B56:N56" si="38">B52+B45+B12</f>
        <v>0</v>
      </c>
      <c r="C56" s="109">
        <f t="shared" si="38"/>
        <v>0</v>
      </c>
      <c r="D56" s="109">
        <f t="shared" si="38"/>
        <v>0</v>
      </c>
      <c r="E56" s="109">
        <f t="shared" si="38"/>
        <v>0</v>
      </c>
      <c r="F56" s="109">
        <f t="shared" si="38"/>
        <v>0</v>
      </c>
      <c r="G56" s="109">
        <f t="shared" si="38"/>
        <v>0</v>
      </c>
      <c r="H56" s="109">
        <f t="shared" si="38"/>
        <v>0</v>
      </c>
      <c r="I56" s="109">
        <f t="shared" si="38"/>
        <v>0</v>
      </c>
      <c r="J56" s="109">
        <f t="shared" si="38"/>
        <v>0</v>
      </c>
      <c r="K56" s="109">
        <f t="shared" si="38"/>
        <v>0</v>
      </c>
      <c r="L56" s="109">
        <f t="shared" si="38"/>
        <v>0</v>
      </c>
      <c r="M56" s="109">
        <f t="shared" si="38"/>
        <v>0</v>
      </c>
      <c r="N56" s="110">
        <f t="shared" si="38"/>
        <v>0</v>
      </c>
      <c r="O56" s="101"/>
      <c r="P56" s="59"/>
      <c r="Q56" s="59"/>
      <c r="R56" s="59"/>
      <c r="S56" s="59"/>
      <c r="T56" s="59"/>
      <c r="U56" s="59"/>
      <c r="V56" s="59"/>
      <c r="W56" s="59"/>
    </row>
    <row r="57" spans="1:23" s="60" customFormat="1" x14ac:dyDescent="0.35">
      <c r="A57" s="61" t="s">
        <v>25</v>
      </c>
      <c r="B57" s="62">
        <v>5000</v>
      </c>
      <c r="C57" s="111">
        <f>B58</f>
        <v>5000</v>
      </c>
      <c r="D57" s="111">
        <f t="shared" ref="D57:M57" si="39">C58</f>
        <v>5000</v>
      </c>
      <c r="E57" s="111">
        <f t="shared" si="39"/>
        <v>5000</v>
      </c>
      <c r="F57" s="111">
        <f t="shared" si="39"/>
        <v>5000</v>
      </c>
      <c r="G57" s="111">
        <f t="shared" si="39"/>
        <v>5000</v>
      </c>
      <c r="H57" s="111">
        <f t="shared" si="39"/>
        <v>5000</v>
      </c>
      <c r="I57" s="111">
        <f t="shared" si="39"/>
        <v>5000</v>
      </c>
      <c r="J57" s="111">
        <f t="shared" si="39"/>
        <v>5000</v>
      </c>
      <c r="K57" s="111">
        <f t="shared" si="39"/>
        <v>5000</v>
      </c>
      <c r="L57" s="111">
        <f t="shared" si="39"/>
        <v>5000</v>
      </c>
      <c r="M57" s="111">
        <f t="shared" si="39"/>
        <v>5000</v>
      </c>
      <c r="N57" s="103"/>
      <c r="O57" s="101"/>
      <c r="P57" s="59"/>
      <c r="Q57" s="59"/>
      <c r="R57" s="59"/>
      <c r="S57" s="59"/>
      <c r="T57" s="59"/>
      <c r="U57" s="59"/>
      <c r="V57" s="59"/>
      <c r="W57" s="59"/>
    </row>
    <row r="58" spans="1:23" s="65" customFormat="1" ht="21.75" thickBot="1" x14ac:dyDescent="0.4">
      <c r="A58" s="63" t="s">
        <v>26</v>
      </c>
      <c r="B58" s="112">
        <f t="shared" ref="B58:M58" si="40">B57+B4</f>
        <v>5000</v>
      </c>
      <c r="C58" s="112">
        <f t="shared" si="40"/>
        <v>5000</v>
      </c>
      <c r="D58" s="112">
        <f t="shared" si="40"/>
        <v>5000</v>
      </c>
      <c r="E58" s="112">
        <f t="shared" si="40"/>
        <v>5000</v>
      </c>
      <c r="F58" s="112">
        <f t="shared" si="40"/>
        <v>5000</v>
      </c>
      <c r="G58" s="112">
        <f t="shared" si="40"/>
        <v>5000</v>
      </c>
      <c r="H58" s="112">
        <f t="shared" si="40"/>
        <v>5000</v>
      </c>
      <c r="I58" s="112">
        <f t="shared" si="40"/>
        <v>5000</v>
      </c>
      <c r="J58" s="112">
        <f t="shared" si="40"/>
        <v>5000</v>
      </c>
      <c r="K58" s="112">
        <f t="shared" si="40"/>
        <v>5000</v>
      </c>
      <c r="L58" s="112">
        <f t="shared" si="40"/>
        <v>5000</v>
      </c>
      <c r="M58" s="112">
        <f t="shared" si="40"/>
        <v>5000</v>
      </c>
      <c r="N58" s="104"/>
      <c r="O58" s="102"/>
      <c r="P58" s="64"/>
      <c r="Q58" s="64"/>
      <c r="R58" s="64"/>
      <c r="S58" s="64"/>
      <c r="T58" s="64"/>
      <c r="U58" s="64"/>
      <c r="V58" s="64"/>
      <c r="W58" s="64"/>
    </row>
    <row r="59" spans="1:23" s="68" customFormat="1" x14ac:dyDescent="0.35">
      <c r="A59" s="66"/>
      <c r="B59" s="66"/>
      <c r="C59" s="66"/>
      <c r="D59" s="66"/>
      <c r="E59" s="66"/>
      <c r="F59" s="66"/>
      <c r="G59" s="66"/>
      <c r="H59" s="66"/>
      <c r="I59" s="66"/>
      <c r="J59" s="66"/>
      <c r="K59" s="66"/>
      <c r="L59" s="66"/>
      <c r="M59" s="66"/>
      <c r="N59" s="66"/>
      <c r="O59" s="67"/>
      <c r="P59" s="66"/>
      <c r="Q59" s="66"/>
      <c r="R59" s="66"/>
      <c r="S59" s="66"/>
      <c r="T59" s="66"/>
      <c r="U59" s="66"/>
      <c r="V59" s="66"/>
      <c r="W59" s="66"/>
    </row>
    <row r="60" spans="1:23" x14ac:dyDescent="0.35">
      <c r="A60" s="41"/>
      <c r="B60" s="41"/>
      <c r="C60" s="41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69"/>
      <c r="W60" s="41"/>
    </row>
    <row r="61" spans="1:23" x14ac:dyDescent="0.35">
      <c r="A61" s="41"/>
      <c r="B61" s="41"/>
      <c r="C61" s="41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69"/>
      <c r="W61" s="41"/>
    </row>
    <row r="62" spans="1:23" x14ac:dyDescent="0.35">
      <c r="A62" s="41"/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69"/>
      <c r="W62" s="41"/>
    </row>
    <row r="63" spans="1:23" x14ac:dyDescent="0.35">
      <c r="A63" s="41"/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69"/>
      <c r="W63" s="41"/>
    </row>
    <row r="64" spans="1:23" x14ac:dyDescent="0.35">
      <c r="A64" s="41"/>
      <c r="B64" s="41"/>
      <c r="C64" s="41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69"/>
      <c r="W64" s="41"/>
    </row>
    <row r="65" spans="1:23" x14ac:dyDescent="0.35">
      <c r="A65" s="41"/>
      <c r="B65" s="41"/>
      <c r="C65" s="41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69"/>
      <c r="W65" s="41"/>
    </row>
    <row r="66" spans="1:23" x14ac:dyDescent="0.35">
      <c r="A66" s="41"/>
      <c r="B66" s="41"/>
      <c r="C66" s="41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69"/>
      <c r="W66" s="41"/>
    </row>
    <row r="67" spans="1:23" x14ac:dyDescent="0.35">
      <c r="A67" s="41"/>
      <c r="B67" s="41"/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69"/>
      <c r="W67" s="41"/>
    </row>
    <row r="68" spans="1:23" x14ac:dyDescent="0.35">
      <c r="A68" s="41"/>
      <c r="B68" s="41"/>
      <c r="C68" s="41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69"/>
      <c r="W68" s="41"/>
    </row>
    <row r="69" spans="1:23" x14ac:dyDescent="0.35">
      <c r="A69" s="41"/>
      <c r="B69" s="41"/>
      <c r="C69" s="41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69"/>
      <c r="W69" s="41"/>
    </row>
    <row r="70" spans="1:23" x14ac:dyDescent="0.35">
      <c r="A70" s="41"/>
      <c r="B70" s="41"/>
      <c r="C70" s="41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69"/>
      <c r="W70" s="41"/>
    </row>
    <row r="71" spans="1:23" x14ac:dyDescent="0.35">
      <c r="W71" s="41"/>
    </row>
    <row r="72" spans="1:23" x14ac:dyDescent="0.35">
      <c r="A72" s="41"/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69"/>
      <c r="W72" s="41"/>
    </row>
    <row r="73" spans="1:23" x14ac:dyDescent="0.35">
      <c r="A73" s="41"/>
      <c r="B73" s="41"/>
      <c r="C73" s="41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69"/>
      <c r="W73" s="41"/>
    </row>
    <row r="74" spans="1:23" x14ac:dyDescent="0.35">
      <c r="A74" s="41"/>
      <c r="B74" s="41"/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69"/>
      <c r="W74" s="41"/>
    </row>
    <row r="75" spans="1:23" x14ac:dyDescent="0.35">
      <c r="A75" s="41"/>
      <c r="B75" s="41"/>
      <c r="C75" s="41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69"/>
      <c r="W75" s="41"/>
    </row>
    <row r="76" spans="1:23" x14ac:dyDescent="0.35">
      <c r="A76" s="41"/>
      <c r="B76" s="41"/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69"/>
    </row>
    <row r="77" spans="1:23" x14ac:dyDescent="0.35">
      <c r="A77" s="41"/>
      <c r="B77" s="41"/>
      <c r="C77" s="41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69"/>
    </row>
    <row r="78" spans="1:23" x14ac:dyDescent="0.35">
      <c r="A78" s="41"/>
      <c r="B78" s="41"/>
      <c r="C78" s="41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69"/>
    </row>
    <row r="79" spans="1:23" x14ac:dyDescent="0.35">
      <c r="A79" s="41"/>
      <c r="B79" s="41"/>
      <c r="C79" s="41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69"/>
    </row>
    <row r="80" spans="1:23" x14ac:dyDescent="0.35">
      <c r="A80" s="41"/>
      <c r="B80" s="41"/>
      <c r="C80" s="41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69"/>
    </row>
    <row r="81" spans="1:15" x14ac:dyDescent="0.35">
      <c r="A81" s="41"/>
      <c r="B81" s="41"/>
      <c r="C81" s="41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69"/>
    </row>
    <row r="82" spans="1:15" x14ac:dyDescent="0.35">
      <c r="A82" s="41"/>
      <c r="B82" s="41"/>
      <c r="C82" s="41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69"/>
    </row>
    <row r="83" spans="1:15" x14ac:dyDescent="0.35">
      <c r="A83" s="41"/>
      <c r="B83" s="41"/>
      <c r="C83" s="41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69"/>
    </row>
    <row r="84" spans="1:15" x14ac:dyDescent="0.35">
      <c r="A84" s="41"/>
      <c r="B84" s="41"/>
      <c r="C84" s="41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69"/>
    </row>
    <row r="85" spans="1:15" x14ac:dyDescent="0.35">
      <c r="A85" s="41"/>
      <c r="B85" s="41"/>
      <c r="C85" s="41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69"/>
    </row>
    <row r="86" spans="1:15" x14ac:dyDescent="0.35">
      <c r="A86" s="41"/>
      <c r="B86" s="41"/>
      <c r="C86" s="41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69"/>
    </row>
    <row r="87" spans="1:15" x14ac:dyDescent="0.35">
      <c r="A87" s="41"/>
      <c r="B87" s="41"/>
      <c r="C87" s="41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69"/>
    </row>
    <row r="88" spans="1:15" x14ac:dyDescent="0.35">
      <c r="A88" s="41"/>
      <c r="B88" s="41"/>
      <c r="C88" s="41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69"/>
    </row>
    <row r="89" spans="1:15" x14ac:dyDescent="0.35">
      <c r="A89" s="41"/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69"/>
    </row>
    <row r="90" spans="1:15" x14ac:dyDescent="0.35">
      <c r="A90" s="41"/>
      <c r="B90" s="41"/>
      <c r="C90" s="41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69"/>
    </row>
    <row r="91" spans="1:15" x14ac:dyDescent="0.35">
      <c r="A91" s="41"/>
      <c r="B91" s="41"/>
      <c r="C91" s="41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69"/>
    </row>
    <row r="92" spans="1:15" x14ac:dyDescent="0.35">
      <c r="A92" s="41"/>
      <c r="B92" s="41"/>
      <c r="C92" s="41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69"/>
    </row>
    <row r="93" spans="1:15" x14ac:dyDescent="0.35">
      <c r="A93" s="41"/>
      <c r="B93" s="41"/>
      <c r="C93" s="41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69"/>
    </row>
    <row r="94" spans="1:15" x14ac:dyDescent="0.35">
      <c r="A94" s="41"/>
      <c r="B94" s="41"/>
      <c r="C94" s="41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69"/>
    </row>
    <row r="95" spans="1:15" x14ac:dyDescent="0.35">
      <c r="A95" s="41"/>
      <c r="B95" s="41"/>
      <c r="C95" s="41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69"/>
    </row>
    <row r="96" spans="1:15" x14ac:dyDescent="0.35">
      <c r="A96" s="41"/>
      <c r="B96" s="41"/>
      <c r="C96" s="41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69"/>
    </row>
    <row r="97" spans="1:15" x14ac:dyDescent="0.35">
      <c r="A97" s="41"/>
      <c r="B97" s="41"/>
      <c r="C97" s="41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69"/>
    </row>
    <row r="98" spans="1:15" x14ac:dyDescent="0.35">
      <c r="A98" s="41"/>
      <c r="B98" s="41"/>
      <c r="C98" s="41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69"/>
    </row>
    <row r="99" spans="1:15" x14ac:dyDescent="0.35">
      <c r="A99" s="41"/>
      <c r="B99" s="41"/>
      <c r="C99" s="41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69"/>
    </row>
    <row r="100" spans="1:15" x14ac:dyDescent="0.35">
      <c r="A100" s="41"/>
      <c r="B100" s="41"/>
      <c r="C100" s="41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69"/>
    </row>
  </sheetData>
  <sheetProtection password="CF7A" sheet="1" objects="1" scenarios="1" formatColumns="0" insertColumns="0" insertRows="0"/>
  <conditionalFormatting sqref="O6:O54">
    <cfRule type="dataBar" priority="27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{CC72CBC6-F2D1-465A-8A6E-202A22874B7A}</x14:id>
        </ext>
      </extLst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CC72CBC6-F2D1-465A-8A6E-202A22874B7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O6:O54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'Controle de Caixa'!$J$5:$J$40</xm:f>
          </x14:formula1>
          <xm:sqref>A7:A11 A13:A40 A43:A44 A46:A47 A50:A51 A53:A54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G3000"/>
  <sheetViews>
    <sheetView zoomScale="95" zoomScaleNormal="95" workbookViewId="0">
      <pane ySplit="4" topLeftCell="A5" activePane="bottomLeft" state="frozen"/>
      <selection pane="bottomLeft" activeCell="L8" sqref="L8"/>
    </sheetView>
  </sheetViews>
  <sheetFormatPr defaultRowHeight="15" x14ac:dyDescent="0.25"/>
  <cols>
    <col min="1" max="1" width="11.28515625" style="122" customWidth="1"/>
    <col min="2" max="2" width="7.42578125" style="122" hidden="1" customWidth="1"/>
    <col min="3" max="3" width="13.42578125" style="122" hidden="1" customWidth="1"/>
    <col min="4" max="4" width="11.85546875" style="122" customWidth="1"/>
    <col min="5" max="5" width="27.5703125" style="122" customWidth="1"/>
    <col min="6" max="6" width="23.42578125" style="122" bestFit="1" customWidth="1"/>
    <col min="7" max="7" width="15.7109375" style="123" customWidth="1"/>
    <col min="8" max="8" width="19.85546875" style="124" hidden="1" customWidth="1"/>
    <col min="9" max="9" width="16.5703125" style="123" customWidth="1"/>
    <col min="10" max="10" width="14.5703125" style="123" customWidth="1"/>
    <col min="11" max="11" width="11" style="135" customWidth="1"/>
    <col min="12" max="12" width="10" style="135" customWidth="1"/>
    <col min="13" max="13" width="10" style="135" hidden="1" customWidth="1"/>
    <col min="14" max="14" width="13.42578125" style="135" hidden="1" customWidth="1"/>
    <col min="15" max="15" width="14" style="122" customWidth="1"/>
    <col min="16" max="16" width="11.5703125" style="122" customWidth="1"/>
    <col min="17" max="17" width="13.140625" style="139" customWidth="1"/>
    <col min="18" max="18" width="11.28515625" style="139" bestFit="1" customWidth="1"/>
    <col min="19" max="19" width="9.140625" style="139"/>
    <col min="20" max="22" width="9.140625" style="31"/>
    <col min="23" max="23" width="10.7109375" style="31" bestFit="1" customWidth="1"/>
    <col min="24" max="25" width="11.28515625" style="31" bestFit="1" customWidth="1"/>
    <col min="26" max="30" width="9.140625" style="31"/>
    <col min="31" max="16384" width="9.140625" style="16"/>
  </cols>
  <sheetData>
    <row r="1" spans="1:33" s="5" customFormat="1" x14ac:dyDescent="0.25">
      <c r="A1" s="113"/>
      <c r="B1" s="113"/>
      <c r="C1" s="113"/>
      <c r="D1" s="113"/>
      <c r="E1" s="113"/>
      <c r="F1" s="113"/>
      <c r="G1" s="114"/>
      <c r="H1" s="114"/>
      <c r="I1" s="114"/>
      <c r="J1" s="114"/>
      <c r="K1" s="114"/>
      <c r="L1" s="114"/>
      <c r="M1" s="114"/>
      <c r="N1" s="114"/>
      <c r="O1" s="113"/>
      <c r="P1" s="113"/>
      <c r="Q1" s="113"/>
      <c r="R1" s="113"/>
      <c r="S1" s="113"/>
      <c r="T1" s="389"/>
      <c r="U1" s="390"/>
      <c r="V1" s="390"/>
      <c r="W1" s="390"/>
      <c r="X1" s="390"/>
      <c r="Y1" s="390"/>
      <c r="Z1" s="390"/>
      <c r="AA1" s="390"/>
      <c r="AB1" s="390"/>
      <c r="AC1" s="390"/>
      <c r="AD1" s="391"/>
    </row>
    <row r="2" spans="1:33" s="5" customFormat="1" x14ac:dyDescent="0.25">
      <c r="A2" s="113"/>
      <c r="B2" s="113"/>
      <c r="C2" s="113"/>
      <c r="D2" s="113"/>
      <c r="E2" s="113"/>
      <c r="F2" s="113"/>
      <c r="G2" s="114"/>
      <c r="H2" s="114"/>
      <c r="I2" s="114"/>
      <c r="J2" s="114"/>
      <c r="K2" s="114"/>
      <c r="L2" s="114"/>
      <c r="M2" s="114"/>
      <c r="N2" s="114"/>
      <c r="O2" s="113"/>
      <c r="P2" s="113"/>
      <c r="Q2" s="113"/>
      <c r="R2" s="113"/>
      <c r="S2" s="113"/>
      <c r="T2" s="392"/>
      <c r="U2" s="113"/>
      <c r="V2" s="113"/>
      <c r="W2" s="113"/>
      <c r="X2" s="113"/>
      <c r="Y2" s="113"/>
      <c r="Z2" s="113"/>
      <c r="AA2" s="113"/>
      <c r="AB2" s="113"/>
      <c r="AC2" s="113"/>
      <c r="AD2" s="393"/>
    </row>
    <row r="3" spans="1:33" s="5" customFormat="1" ht="15.75" thickBot="1" x14ac:dyDescent="0.3">
      <c r="B3" s="408" t="s">
        <v>226</v>
      </c>
      <c r="C3" s="408"/>
      <c r="D3" s="113"/>
      <c r="E3" s="113"/>
      <c r="F3" s="113"/>
      <c r="G3" s="114"/>
      <c r="H3" s="114"/>
      <c r="I3" s="114"/>
      <c r="J3" s="114"/>
      <c r="K3" s="114"/>
      <c r="L3" s="114"/>
      <c r="M3" s="407" t="s">
        <v>226</v>
      </c>
      <c r="N3" s="407"/>
      <c r="O3" s="113"/>
      <c r="P3" s="113"/>
      <c r="Q3" s="113"/>
      <c r="R3" s="113"/>
      <c r="S3" s="113"/>
      <c r="T3" s="394"/>
      <c r="U3" s="395"/>
      <c r="V3" s="395"/>
      <c r="W3" s="395"/>
      <c r="X3" s="395"/>
      <c r="Y3" s="395"/>
      <c r="Z3" s="395"/>
      <c r="AA3" s="395"/>
      <c r="AB3" s="395"/>
      <c r="AC3" s="395"/>
      <c r="AD3" s="396"/>
    </row>
    <row r="4" spans="1:33" s="10" customFormat="1" ht="15.75" thickBot="1" x14ac:dyDescent="0.3">
      <c r="A4" s="125" t="s">
        <v>35</v>
      </c>
      <c r="B4" s="189" t="s">
        <v>31</v>
      </c>
      <c r="C4" s="189" t="s">
        <v>223</v>
      </c>
      <c r="D4" s="126" t="s">
        <v>111</v>
      </c>
      <c r="E4" s="127" t="s">
        <v>34</v>
      </c>
      <c r="F4" s="128" t="s">
        <v>77</v>
      </c>
      <c r="G4" s="129" t="s">
        <v>65</v>
      </c>
      <c r="H4" s="130" t="s">
        <v>110</v>
      </c>
      <c r="I4" s="129" t="s">
        <v>69</v>
      </c>
      <c r="J4" s="129" t="s">
        <v>76</v>
      </c>
      <c r="K4" s="130" t="s">
        <v>70</v>
      </c>
      <c r="L4" s="130" t="s">
        <v>67</v>
      </c>
      <c r="M4" s="189" t="s">
        <v>31</v>
      </c>
      <c r="N4" s="189" t="s">
        <v>223</v>
      </c>
      <c r="O4" s="126" t="s">
        <v>71</v>
      </c>
      <c r="P4" s="126" t="s">
        <v>72</v>
      </c>
      <c r="Q4" s="131" t="s">
        <v>62</v>
      </c>
      <c r="R4" s="131" t="s">
        <v>61</v>
      </c>
      <c r="S4" s="132" t="s">
        <v>63</v>
      </c>
      <c r="T4" s="151"/>
      <c r="U4" s="151"/>
      <c r="V4" s="151"/>
      <c r="W4" s="219" t="s">
        <v>64</v>
      </c>
      <c r="X4" s="151"/>
      <c r="Y4" s="151"/>
      <c r="Z4" s="151"/>
      <c r="AA4" s="151"/>
      <c r="AB4" s="151"/>
      <c r="AC4" s="151"/>
      <c r="AD4" s="151"/>
      <c r="AE4" s="151"/>
      <c r="AF4" s="151"/>
      <c r="AG4" s="151"/>
    </row>
    <row r="5" spans="1:33" x14ac:dyDescent="0.25">
      <c r="A5" s="115"/>
      <c r="B5" s="190" t="str">
        <f>IFERROR(MONTH(D5),"")</f>
        <v/>
      </c>
      <c r="C5" s="190" t="str">
        <f t="shared" ref="C5:C68" si="0">IF(B5=1,"JANEIRO",IF(B5=2,"FEVEREIRO",IF(B5=3,"MARÇO",IF(B5=4,"ABRIL",IF(B5=5,"MAIO",IF(B5=6,"JUNHO",IF(B5=7,"JULHO",IF(B5=8,"AGOSTO",IF(B5=9,"SETEMBRO",IF(B5=10,"OUTUBRO",IF(B5=11,"NOVEMBRO",IF(B5=12,"DEZEMBRO",""))))))))))))</f>
        <v/>
      </c>
      <c r="D5" s="119" t="s">
        <v>192</v>
      </c>
      <c r="E5" s="115"/>
      <c r="F5" s="115"/>
      <c r="G5" s="117"/>
      <c r="H5" s="118">
        <f>IF(OR(I5="",I5=0),G5,I5)</f>
        <v>0</v>
      </c>
      <c r="I5" s="117"/>
      <c r="J5" s="117"/>
      <c r="K5" s="133">
        <f t="shared" ref="K5:K13" si="1">IF(AND(G5&gt;I5,I5&gt;0),G5-I5-J5,0)</f>
        <v>0</v>
      </c>
      <c r="L5" s="133">
        <f t="shared" ref="L5:L13" si="2">IF(G5&lt;I5,I5-G5,0)</f>
        <v>0</v>
      </c>
      <c r="M5" s="190">
        <f>IFERROR(MONTH(O5),"")</f>
        <v>1</v>
      </c>
      <c r="N5" s="190" t="str">
        <f t="shared" ref="N5:N68" si="3">IF(M5=1,"JANEIRO",IF(M5=2,"FEVEREIRO",IF(M5=3,"MARÇO",IF(M5=4,"ABRIL",IF(M5=5,"MAIO",IF(M5=6,"JUNHO",IF(M5=7,"JULHO",IF(M5=8,"AGOSTO",IF(M5=9,"SETEMBRO",IF(M5=10,"OUTUBRO",IF(M5=11,"NOVEMBRO",IF(M5=12,"DEZEMBRO",""))))))))))))</f>
        <v>JANEIRO</v>
      </c>
      <c r="O5" s="116"/>
      <c r="P5" s="119" t="s">
        <v>192</v>
      </c>
      <c r="Q5" s="136" t="str">
        <f>IF(OR(I5="",I5=0),"À RECEBER","RECEBIDO")</f>
        <v>À RECEBER</v>
      </c>
      <c r="R5" s="136" t="str">
        <f t="shared" ref="R5:R13" ca="1" si="4">IF(AND(O5&lt;=P5,S5&gt;=0),"EM DIA","EM ATRASO")</f>
        <v>EM DIA</v>
      </c>
      <c r="S5" s="137" t="str">
        <f ca="1">IFERROR(IF(Q5="À RECEBER",P5-$W$5,0),"")</f>
        <v/>
      </c>
      <c r="W5" s="250">
        <f ca="1">TODAY()</f>
        <v>45097</v>
      </c>
      <c r="AE5" s="31"/>
      <c r="AF5" s="31"/>
      <c r="AG5" s="31"/>
    </row>
    <row r="6" spans="1:33" x14ac:dyDescent="0.25">
      <c r="A6" s="119"/>
      <c r="B6" s="190" t="str">
        <f t="shared" ref="B6:B69" si="5">IFERROR(MONTH(D6),"")</f>
        <v/>
      </c>
      <c r="C6" s="190" t="str">
        <f t="shared" si="0"/>
        <v/>
      </c>
      <c r="D6" s="119" t="s">
        <v>192</v>
      </c>
      <c r="E6" s="119"/>
      <c r="F6" s="119"/>
      <c r="G6" s="121"/>
      <c r="H6" s="118">
        <f t="shared" ref="H6:H69" si="6">IF(OR(I6="",I6=0),G6,I6)</f>
        <v>0</v>
      </c>
      <c r="I6" s="121"/>
      <c r="J6" s="121"/>
      <c r="K6" s="133">
        <f t="shared" si="1"/>
        <v>0</v>
      </c>
      <c r="L6" s="133">
        <f t="shared" si="2"/>
        <v>0</v>
      </c>
      <c r="M6" s="190">
        <f t="shared" ref="M6:M69" si="7">IFERROR(MONTH(O6),"")</f>
        <v>1</v>
      </c>
      <c r="N6" s="190" t="str">
        <f t="shared" si="3"/>
        <v>JANEIRO</v>
      </c>
      <c r="O6" s="120"/>
      <c r="P6" s="119" t="s">
        <v>192</v>
      </c>
      <c r="Q6" s="136" t="str">
        <f t="shared" ref="Q6:Q13" si="8">IF(OR(I6="",I6=0),"À RECEBER","RECEBIDO")</f>
        <v>À RECEBER</v>
      </c>
      <c r="R6" s="138" t="str">
        <f t="shared" ca="1" si="4"/>
        <v>EM DIA</v>
      </c>
      <c r="S6" s="137" t="str">
        <f t="shared" ref="S6:S14" ca="1" si="9">IFERROR(IF(Q6="À RECEBER",P6-$W$5,0),"")</f>
        <v/>
      </c>
      <c r="AE6" s="31"/>
      <c r="AF6" s="31"/>
      <c r="AG6" s="31"/>
    </row>
    <row r="7" spans="1:33" x14ac:dyDescent="0.25">
      <c r="A7" s="119"/>
      <c r="B7" s="190" t="str">
        <f t="shared" si="5"/>
        <v/>
      </c>
      <c r="C7" s="190" t="str">
        <f t="shared" si="0"/>
        <v/>
      </c>
      <c r="D7" s="119" t="s">
        <v>192</v>
      </c>
      <c r="E7" s="119"/>
      <c r="F7" s="119"/>
      <c r="G7" s="121"/>
      <c r="H7" s="118">
        <f t="shared" si="6"/>
        <v>0</v>
      </c>
      <c r="I7" s="121"/>
      <c r="J7" s="121"/>
      <c r="K7" s="133">
        <f t="shared" si="1"/>
        <v>0</v>
      </c>
      <c r="L7" s="133">
        <f t="shared" si="2"/>
        <v>0</v>
      </c>
      <c r="M7" s="190">
        <f t="shared" si="7"/>
        <v>1</v>
      </c>
      <c r="N7" s="190" t="str">
        <f t="shared" si="3"/>
        <v>JANEIRO</v>
      </c>
      <c r="O7" s="120"/>
      <c r="P7" s="119" t="s">
        <v>192</v>
      </c>
      <c r="Q7" s="136" t="str">
        <f t="shared" si="8"/>
        <v>À RECEBER</v>
      </c>
      <c r="R7" s="138" t="str">
        <f t="shared" ca="1" si="4"/>
        <v>EM DIA</v>
      </c>
      <c r="S7" s="137" t="str">
        <f t="shared" ca="1" si="9"/>
        <v/>
      </c>
      <c r="AE7" s="31"/>
      <c r="AF7" s="31"/>
      <c r="AG7" s="31"/>
    </row>
    <row r="8" spans="1:33" x14ac:dyDescent="0.25">
      <c r="A8" s="119"/>
      <c r="B8" s="190" t="str">
        <f t="shared" si="5"/>
        <v/>
      </c>
      <c r="C8" s="190" t="str">
        <f t="shared" si="0"/>
        <v/>
      </c>
      <c r="D8" s="119" t="s">
        <v>192</v>
      </c>
      <c r="E8" s="119"/>
      <c r="F8" s="119"/>
      <c r="G8" s="121"/>
      <c r="H8" s="118">
        <f t="shared" si="6"/>
        <v>0</v>
      </c>
      <c r="I8" s="121"/>
      <c r="J8" s="121"/>
      <c r="K8" s="133">
        <f t="shared" si="1"/>
        <v>0</v>
      </c>
      <c r="L8" s="133">
        <f t="shared" si="2"/>
        <v>0</v>
      </c>
      <c r="M8" s="190">
        <f t="shared" si="7"/>
        <v>1</v>
      </c>
      <c r="N8" s="190" t="str">
        <f t="shared" si="3"/>
        <v>JANEIRO</v>
      </c>
      <c r="O8" s="120"/>
      <c r="P8" s="119" t="s">
        <v>192</v>
      </c>
      <c r="Q8" s="136" t="str">
        <f t="shared" si="8"/>
        <v>À RECEBER</v>
      </c>
      <c r="R8" s="138" t="str">
        <f t="shared" ca="1" si="4"/>
        <v>EM DIA</v>
      </c>
      <c r="S8" s="137" t="str">
        <f t="shared" ca="1" si="9"/>
        <v/>
      </c>
      <c r="AE8" s="31"/>
      <c r="AF8" s="31"/>
      <c r="AG8" s="31"/>
    </row>
    <row r="9" spans="1:33" x14ac:dyDescent="0.25">
      <c r="A9" s="119"/>
      <c r="B9" s="190" t="str">
        <f t="shared" si="5"/>
        <v/>
      </c>
      <c r="C9" s="190" t="str">
        <f t="shared" si="0"/>
        <v/>
      </c>
      <c r="D9" s="119" t="s">
        <v>192</v>
      </c>
      <c r="E9" s="119"/>
      <c r="F9" s="119"/>
      <c r="G9" s="121"/>
      <c r="H9" s="118">
        <f t="shared" si="6"/>
        <v>0</v>
      </c>
      <c r="I9" s="121"/>
      <c r="J9" s="121"/>
      <c r="K9" s="133">
        <f t="shared" si="1"/>
        <v>0</v>
      </c>
      <c r="L9" s="133">
        <f t="shared" si="2"/>
        <v>0</v>
      </c>
      <c r="M9" s="190">
        <f t="shared" si="7"/>
        <v>1</v>
      </c>
      <c r="N9" s="190" t="str">
        <f t="shared" si="3"/>
        <v>JANEIRO</v>
      </c>
      <c r="O9" s="120"/>
      <c r="P9" s="119" t="s">
        <v>192</v>
      </c>
      <c r="Q9" s="136" t="str">
        <f t="shared" si="8"/>
        <v>À RECEBER</v>
      </c>
      <c r="R9" s="138" t="str">
        <f t="shared" ca="1" si="4"/>
        <v>EM DIA</v>
      </c>
      <c r="S9" s="137" t="str">
        <f t="shared" ca="1" si="9"/>
        <v/>
      </c>
      <c r="AE9" s="31"/>
      <c r="AF9" s="31"/>
      <c r="AG9" s="31"/>
    </row>
    <row r="10" spans="1:33" x14ac:dyDescent="0.25">
      <c r="A10" s="119"/>
      <c r="B10" s="190" t="str">
        <f t="shared" si="5"/>
        <v/>
      </c>
      <c r="C10" s="190" t="str">
        <f t="shared" si="0"/>
        <v/>
      </c>
      <c r="D10" s="119" t="s">
        <v>192</v>
      </c>
      <c r="E10" s="119"/>
      <c r="F10" s="119"/>
      <c r="G10" s="121"/>
      <c r="H10" s="118">
        <f t="shared" si="6"/>
        <v>0</v>
      </c>
      <c r="I10" s="121"/>
      <c r="J10" s="121"/>
      <c r="K10" s="133">
        <f t="shared" si="1"/>
        <v>0</v>
      </c>
      <c r="L10" s="133">
        <f t="shared" si="2"/>
        <v>0</v>
      </c>
      <c r="M10" s="190">
        <f t="shared" si="7"/>
        <v>1</v>
      </c>
      <c r="N10" s="190" t="str">
        <f t="shared" si="3"/>
        <v>JANEIRO</v>
      </c>
      <c r="O10" s="120"/>
      <c r="P10" s="119" t="s">
        <v>192</v>
      </c>
      <c r="Q10" s="136" t="str">
        <f t="shared" si="8"/>
        <v>À RECEBER</v>
      </c>
      <c r="R10" s="138" t="str">
        <f t="shared" ca="1" si="4"/>
        <v>EM DIA</v>
      </c>
      <c r="S10" s="137" t="str">
        <f t="shared" ca="1" si="9"/>
        <v/>
      </c>
      <c r="AE10" s="31"/>
      <c r="AF10" s="31"/>
      <c r="AG10" s="31"/>
    </row>
    <row r="11" spans="1:33" x14ac:dyDescent="0.25">
      <c r="A11" s="119"/>
      <c r="B11" s="190" t="str">
        <f t="shared" si="5"/>
        <v/>
      </c>
      <c r="C11" s="190" t="str">
        <f t="shared" si="0"/>
        <v/>
      </c>
      <c r="D11" s="119" t="s">
        <v>192</v>
      </c>
      <c r="E11" s="119"/>
      <c r="F11" s="119"/>
      <c r="G11" s="121"/>
      <c r="H11" s="118">
        <f t="shared" si="6"/>
        <v>0</v>
      </c>
      <c r="I11" s="121"/>
      <c r="J11" s="121"/>
      <c r="K11" s="133">
        <f t="shared" si="1"/>
        <v>0</v>
      </c>
      <c r="L11" s="133">
        <f t="shared" si="2"/>
        <v>0</v>
      </c>
      <c r="M11" s="190">
        <f t="shared" si="7"/>
        <v>1</v>
      </c>
      <c r="N11" s="190" t="str">
        <f t="shared" si="3"/>
        <v>JANEIRO</v>
      </c>
      <c r="O11" s="120"/>
      <c r="P11" s="119" t="s">
        <v>192</v>
      </c>
      <c r="Q11" s="136" t="str">
        <f t="shared" si="8"/>
        <v>À RECEBER</v>
      </c>
      <c r="R11" s="138" t="str">
        <f t="shared" ca="1" si="4"/>
        <v>EM DIA</v>
      </c>
      <c r="S11" s="137" t="str">
        <f t="shared" ca="1" si="9"/>
        <v/>
      </c>
      <c r="AE11" s="31"/>
      <c r="AF11" s="31"/>
      <c r="AG11" s="31"/>
    </row>
    <row r="12" spans="1:33" x14ac:dyDescent="0.25">
      <c r="A12" s="119"/>
      <c r="B12" s="190" t="str">
        <f t="shared" si="5"/>
        <v/>
      </c>
      <c r="C12" s="190" t="str">
        <f t="shared" si="0"/>
        <v/>
      </c>
      <c r="D12" s="119" t="s">
        <v>192</v>
      </c>
      <c r="E12" s="119"/>
      <c r="F12" s="119"/>
      <c r="G12" s="121"/>
      <c r="H12" s="118">
        <f t="shared" si="6"/>
        <v>0</v>
      </c>
      <c r="I12" s="121"/>
      <c r="J12" s="121"/>
      <c r="K12" s="133">
        <f t="shared" si="1"/>
        <v>0</v>
      </c>
      <c r="L12" s="133">
        <f t="shared" si="2"/>
        <v>0</v>
      </c>
      <c r="M12" s="190">
        <f t="shared" si="7"/>
        <v>1</v>
      </c>
      <c r="N12" s="190" t="str">
        <f t="shared" si="3"/>
        <v>JANEIRO</v>
      </c>
      <c r="O12" s="120"/>
      <c r="P12" s="119" t="s">
        <v>192</v>
      </c>
      <c r="Q12" s="136" t="str">
        <f t="shared" si="8"/>
        <v>À RECEBER</v>
      </c>
      <c r="R12" s="138" t="str">
        <f t="shared" ca="1" si="4"/>
        <v>EM DIA</v>
      </c>
      <c r="S12" s="137" t="str">
        <f t="shared" ca="1" si="9"/>
        <v/>
      </c>
      <c r="AE12" s="31"/>
      <c r="AF12" s="31"/>
      <c r="AG12" s="31"/>
    </row>
    <row r="13" spans="1:33" x14ac:dyDescent="0.25">
      <c r="A13" s="119"/>
      <c r="B13" s="190" t="str">
        <f t="shared" si="5"/>
        <v/>
      </c>
      <c r="C13" s="190" t="str">
        <f t="shared" si="0"/>
        <v/>
      </c>
      <c r="D13" s="119" t="s">
        <v>192</v>
      </c>
      <c r="E13" s="119"/>
      <c r="F13" s="119"/>
      <c r="G13" s="121"/>
      <c r="H13" s="118">
        <f t="shared" si="6"/>
        <v>0</v>
      </c>
      <c r="I13" s="121"/>
      <c r="J13" s="121"/>
      <c r="K13" s="134">
        <f t="shared" si="1"/>
        <v>0</v>
      </c>
      <c r="L13" s="134">
        <f t="shared" si="2"/>
        <v>0</v>
      </c>
      <c r="M13" s="190">
        <f t="shared" si="7"/>
        <v>1</v>
      </c>
      <c r="N13" s="190" t="str">
        <f t="shared" si="3"/>
        <v>JANEIRO</v>
      </c>
      <c r="O13" s="120"/>
      <c r="P13" s="119" t="s">
        <v>192</v>
      </c>
      <c r="Q13" s="136" t="str">
        <f t="shared" si="8"/>
        <v>À RECEBER</v>
      </c>
      <c r="R13" s="138" t="str">
        <f t="shared" ca="1" si="4"/>
        <v>EM DIA</v>
      </c>
      <c r="S13" s="137" t="str">
        <f t="shared" ca="1" si="9"/>
        <v/>
      </c>
      <c r="AE13" s="31"/>
      <c r="AF13" s="31"/>
      <c r="AG13" s="31"/>
    </row>
    <row r="14" spans="1:33" x14ac:dyDescent="0.25">
      <c r="A14" s="119"/>
      <c r="B14" s="190" t="str">
        <f t="shared" si="5"/>
        <v/>
      </c>
      <c r="C14" s="190" t="str">
        <f t="shared" si="0"/>
        <v/>
      </c>
      <c r="D14" s="119" t="s">
        <v>192</v>
      </c>
      <c r="E14" s="119"/>
      <c r="F14" s="119"/>
      <c r="G14" s="121"/>
      <c r="H14" s="118">
        <f t="shared" si="6"/>
        <v>0</v>
      </c>
      <c r="I14" s="121"/>
      <c r="J14" s="121"/>
      <c r="K14" s="134">
        <f t="shared" ref="K14:K15" si="10">IF(AND(G14&gt;I14,I14&gt;0),G14-I14-J14,0)</f>
        <v>0</v>
      </c>
      <c r="L14" s="134">
        <f t="shared" ref="L14:L15" si="11">IF(G14&lt;I14,I14-G14,0)</f>
        <v>0</v>
      </c>
      <c r="M14" s="190">
        <f t="shared" si="7"/>
        <v>1</v>
      </c>
      <c r="N14" s="190" t="str">
        <f t="shared" si="3"/>
        <v>JANEIRO</v>
      </c>
      <c r="O14" s="120"/>
      <c r="P14" s="119" t="s">
        <v>192</v>
      </c>
      <c r="Q14" s="136" t="str">
        <f t="shared" ref="Q14" si="12">IF(OR(I14="",I14=0),"À RECEBER","RECEBIDO")</f>
        <v>À RECEBER</v>
      </c>
      <c r="R14" s="138" t="str">
        <f t="shared" ref="R14" ca="1" si="13">IF(AND(O14&lt;=P14,S14&gt;=0),"EM DIA","EM ATRASO")</f>
        <v>EM DIA</v>
      </c>
      <c r="S14" s="137" t="str">
        <f t="shared" ca="1" si="9"/>
        <v/>
      </c>
      <c r="AE14" s="31"/>
      <c r="AF14" s="31"/>
      <c r="AG14" s="31"/>
    </row>
    <row r="15" spans="1:33" x14ac:dyDescent="0.25">
      <c r="A15" s="119"/>
      <c r="B15" s="190" t="str">
        <f t="shared" si="5"/>
        <v/>
      </c>
      <c r="C15" s="190" t="str">
        <f t="shared" si="0"/>
        <v/>
      </c>
      <c r="D15" s="119" t="s">
        <v>192</v>
      </c>
      <c r="E15" s="119"/>
      <c r="F15" s="119"/>
      <c r="G15" s="121"/>
      <c r="H15" s="118">
        <f t="shared" si="6"/>
        <v>0</v>
      </c>
      <c r="I15" s="121"/>
      <c r="J15" s="121"/>
      <c r="K15" s="134">
        <f t="shared" si="10"/>
        <v>0</v>
      </c>
      <c r="L15" s="134">
        <f t="shared" si="11"/>
        <v>0</v>
      </c>
      <c r="M15" s="190">
        <f t="shared" si="7"/>
        <v>1</v>
      </c>
      <c r="N15" s="190" t="str">
        <f t="shared" si="3"/>
        <v>JANEIRO</v>
      </c>
      <c r="O15" s="120"/>
      <c r="P15" s="119" t="s">
        <v>192</v>
      </c>
      <c r="Q15" s="136" t="str">
        <f t="shared" ref="Q15:Q78" si="14">IF(OR(I15="",I15=0),"À RECEBER","RECEBIDO")</f>
        <v>À RECEBER</v>
      </c>
      <c r="R15" s="138" t="str">
        <f t="shared" ref="R15:R78" ca="1" si="15">IF(AND(O15&lt;=P15,S15&gt;=0),"EM DIA","EM ATRASO")</f>
        <v>EM DIA</v>
      </c>
      <c r="S15" s="137" t="str">
        <f t="shared" ref="S15:S78" ca="1" si="16">IFERROR(IF(Q15="À RECEBER",P15-$W$5,0),"")</f>
        <v/>
      </c>
      <c r="AE15" s="31"/>
      <c r="AF15" s="31"/>
      <c r="AG15" s="31"/>
    </row>
    <row r="16" spans="1:33" x14ac:dyDescent="0.25">
      <c r="A16" s="119"/>
      <c r="B16" s="190" t="str">
        <f t="shared" si="5"/>
        <v/>
      </c>
      <c r="C16" s="190" t="str">
        <f t="shared" si="0"/>
        <v/>
      </c>
      <c r="D16" s="119" t="s">
        <v>192</v>
      </c>
      <c r="E16" s="119"/>
      <c r="F16" s="119"/>
      <c r="G16" s="121"/>
      <c r="H16" s="118">
        <f t="shared" si="6"/>
        <v>0</v>
      </c>
      <c r="I16" s="121"/>
      <c r="J16" s="121"/>
      <c r="K16" s="134">
        <f t="shared" ref="K16:K79" si="17">IF(AND(G16&gt;I16,I16&gt;0),G16-I16-J16,0)</f>
        <v>0</v>
      </c>
      <c r="L16" s="134">
        <f t="shared" ref="L16:L79" si="18">IF(G16&lt;I16,I16-G16,0)</f>
        <v>0</v>
      </c>
      <c r="M16" s="190">
        <f t="shared" si="7"/>
        <v>1</v>
      </c>
      <c r="N16" s="190" t="str">
        <f t="shared" si="3"/>
        <v>JANEIRO</v>
      </c>
      <c r="O16" s="120"/>
      <c r="P16" s="119" t="s">
        <v>192</v>
      </c>
      <c r="Q16" s="136" t="str">
        <f t="shared" si="14"/>
        <v>À RECEBER</v>
      </c>
      <c r="R16" s="138" t="str">
        <f t="shared" ca="1" si="15"/>
        <v>EM DIA</v>
      </c>
      <c r="S16" s="137" t="str">
        <f t="shared" ca="1" si="16"/>
        <v/>
      </c>
      <c r="AE16" s="31"/>
      <c r="AF16" s="31"/>
      <c r="AG16" s="31"/>
    </row>
    <row r="17" spans="1:33" x14ac:dyDescent="0.25">
      <c r="A17" s="119"/>
      <c r="B17" s="190" t="str">
        <f t="shared" si="5"/>
        <v/>
      </c>
      <c r="C17" s="190" t="str">
        <f t="shared" si="0"/>
        <v/>
      </c>
      <c r="D17" s="119" t="s">
        <v>192</v>
      </c>
      <c r="E17" s="119"/>
      <c r="F17" s="119"/>
      <c r="G17" s="121"/>
      <c r="H17" s="118">
        <f t="shared" si="6"/>
        <v>0</v>
      </c>
      <c r="I17" s="121"/>
      <c r="J17" s="121"/>
      <c r="K17" s="134">
        <f t="shared" si="17"/>
        <v>0</v>
      </c>
      <c r="L17" s="134">
        <f t="shared" si="18"/>
        <v>0</v>
      </c>
      <c r="M17" s="190">
        <f t="shared" si="7"/>
        <v>1</v>
      </c>
      <c r="N17" s="190" t="str">
        <f t="shared" si="3"/>
        <v>JANEIRO</v>
      </c>
      <c r="O17" s="119"/>
      <c r="P17" s="119" t="s">
        <v>192</v>
      </c>
      <c r="Q17" s="136" t="str">
        <f t="shared" si="14"/>
        <v>À RECEBER</v>
      </c>
      <c r="R17" s="138" t="str">
        <f t="shared" ca="1" si="15"/>
        <v>EM DIA</v>
      </c>
      <c r="S17" s="137" t="str">
        <f t="shared" ca="1" si="16"/>
        <v/>
      </c>
      <c r="AE17" s="31"/>
      <c r="AF17" s="31"/>
      <c r="AG17" s="31"/>
    </row>
    <row r="18" spans="1:33" x14ac:dyDescent="0.25">
      <c r="A18" s="119"/>
      <c r="B18" s="190" t="str">
        <f t="shared" si="5"/>
        <v/>
      </c>
      <c r="C18" s="190" t="str">
        <f t="shared" si="0"/>
        <v/>
      </c>
      <c r="D18" s="119" t="s">
        <v>192</v>
      </c>
      <c r="E18" s="119"/>
      <c r="F18" s="119"/>
      <c r="G18" s="121"/>
      <c r="H18" s="118">
        <f t="shared" si="6"/>
        <v>0</v>
      </c>
      <c r="I18" s="121"/>
      <c r="J18" s="121"/>
      <c r="K18" s="134">
        <f t="shared" si="17"/>
        <v>0</v>
      </c>
      <c r="L18" s="134">
        <f t="shared" si="18"/>
        <v>0</v>
      </c>
      <c r="M18" s="190">
        <f t="shared" si="7"/>
        <v>1</v>
      </c>
      <c r="N18" s="190" t="str">
        <f t="shared" si="3"/>
        <v>JANEIRO</v>
      </c>
      <c r="O18" s="119"/>
      <c r="P18" s="119" t="s">
        <v>192</v>
      </c>
      <c r="Q18" s="136" t="str">
        <f t="shared" si="14"/>
        <v>À RECEBER</v>
      </c>
      <c r="R18" s="138" t="str">
        <f t="shared" ca="1" si="15"/>
        <v>EM DIA</v>
      </c>
      <c r="S18" s="137" t="str">
        <f t="shared" ca="1" si="16"/>
        <v/>
      </c>
      <c r="AE18" s="31"/>
      <c r="AF18" s="31"/>
      <c r="AG18" s="31"/>
    </row>
    <row r="19" spans="1:33" x14ac:dyDescent="0.25">
      <c r="A19" s="119"/>
      <c r="B19" s="190" t="str">
        <f t="shared" si="5"/>
        <v/>
      </c>
      <c r="C19" s="190" t="str">
        <f t="shared" si="0"/>
        <v/>
      </c>
      <c r="D19" s="119" t="s">
        <v>192</v>
      </c>
      <c r="E19" s="119"/>
      <c r="F19" s="119"/>
      <c r="G19" s="121"/>
      <c r="H19" s="118">
        <f t="shared" si="6"/>
        <v>0</v>
      </c>
      <c r="I19" s="121"/>
      <c r="J19" s="121"/>
      <c r="K19" s="134">
        <f t="shared" si="17"/>
        <v>0</v>
      </c>
      <c r="L19" s="134">
        <f t="shared" si="18"/>
        <v>0</v>
      </c>
      <c r="M19" s="190">
        <f t="shared" si="7"/>
        <v>1</v>
      </c>
      <c r="N19" s="190" t="str">
        <f t="shared" si="3"/>
        <v>JANEIRO</v>
      </c>
      <c r="O19" s="119"/>
      <c r="P19" s="119" t="s">
        <v>192</v>
      </c>
      <c r="Q19" s="136" t="str">
        <f t="shared" si="14"/>
        <v>À RECEBER</v>
      </c>
      <c r="R19" s="138" t="str">
        <f t="shared" ca="1" si="15"/>
        <v>EM DIA</v>
      </c>
      <c r="S19" s="137" t="str">
        <f t="shared" ca="1" si="16"/>
        <v/>
      </c>
      <c r="AE19" s="31"/>
      <c r="AF19" s="31"/>
      <c r="AG19" s="31"/>
    </row>
    <row r="20" spans="1:33" x14ac:dyDescent="0.25">
      <c r="A20" s="119"/>
      <c r="B20" s="190" t="str">
        <f t="shared" si="5"/>
        <v/>
      </c>
      <c r="C20" s="190" t="str">
        <f t="shared" si="0"/>
        <v/>
      </c>
      <c r="D20" s="119" t="s">
        <v>192</v>
      </c>
      <c r="E20" s="119"/>
      <c r="F20" s="119"/>
      <c r="G20" s="121"/>
      <c r="H20" s="118">
        <f t="shared" si="6"/>
        <v>0</v>
      </c>
      <c r="I20" s="121"/>
      <c r="J20" s="121"/>
      <c r="K20" s="134">
        <f t="shared" si="17"/>
        <v>0</v>
      </c>
      <c r="L20" s="134">
        <f t="shared" si="18"/>
        <v>0</v>
      </c>
      <c r="M20" s="190">
        <f t="shared" si="7"/>
        <v>1</v>
      </c>
      <c r="N20" s="190" t="str">
        <f t="shared" si="3"/>
        <v>JANEIRO</v>
      </c>
      <c r="O20" s="119"/>
      <c r="P20" s="119" t="s">
        <v>192</v>
      </c>
      <c r="Q20" s="136" t="str">
        <f t="shared" si="14"/>
        <v>À RECEBER</v>
      </c>
      <c r="R20" s="138" t="str">
        <f t="shared" ca="1" si="15"/>
        <v>EM DIA</v>
      </c>
      <c r="S20" s="137" t="str">
        <f t="shared" ca="1" si="16"/>
        <v/>
      </c>
      <c r="AE20" s="31"/>
      <c r="AF20" s="31"/>
      <c r="AG20" s="31"/>
    </row>
    <row r="21" spans="1:33" x14ac:dyDescent="0.25">
      <c r="A21" s="119"/>
      <c r="B21" s="190" t="str">
        <f t="shared" si="5"/>
        <v/>
      </c>
      <c r="C21" s="190" t="str">
        <f t="shared" si="0"/>
        <v/>
      </c>
      <c r="D21" s="119" t="s">
        <v>192</v>
      </c>
      <c r="E21" s="119"/>
      <c r="F21" s="119"/>
      <c r="G21" s="121"/>
      <c r="H21" s="118">
        <f t="shared" si="6"/>
        <v>0</v>
      </c>
      <c r="I21" s="121"/>
      <c r="J21" s="121"/>
      <c r="K21" s="134">
        <f t="shared" si="17"/>
        <v>0</v>
      </c>
      <c r="L21" s="134">
        <f t="shared" si="18"/>
        <v>0</v>
      </c>
      <c r="M21" s="190">
        <f t="shared" si="7"/>
        <v>1</v>
      </c>
      <c r="N21" s="190" t="str">
        <f t="shared" si="3"/>
        <v>JANEIRO</v>
      </c>
      <c r="O21" s="119"/>
      <c r="P21" s="119" t="s">
        <v>192</v>
      </c>
      <c r="Q21" s="136" t="str">
        <f t="shared" si="14"/>
        <v>À RECEBER</v>
      </c>
      <c r="R21" s="138" t="str">
        <f t="shared" ca="1" si="15"/>
        <v>EM DIA</v>
      </c>
      <c r="S21" s="137" t="str">
        <f t="shared" ca="1" si="16"/>
        <v/>
      </c>
      <c r="AE21" s="31"/>
      <c r="AF21" s="31"/>
      <c r="AG21" s="31"/>
    </row>
    <row r="22" spans="1:33" x14ac:dyDescent="0.25">
      <c r="A22" s="119"/>
      <c r="B22" s="190" t="str">
        <f t="shared" si="5"/>
        <v/>
      </c>
      <c r="C22" s="190" t="str">
        <f t="shared" si="0"/>
        <v/>
      </c>
      <c r="D22" s="119" t="s">
        <v>192</v>
      </c>
      <c r="E22" s="119"/>
      <c r="F22" s="119"/>
      <c r="G22" s="121"/>
      <c r="H22" s="118">
        <f t="shared" si="6"/>
        <v>0</v>
      </c>
      <c r="I22" s="121"/>
      <c r="J22" s="121"/>
      <c r="K22" s="134">
        <f t="shared" si="17"/>
        <v>0</v>
      </c>
      <c r="L22" s="134">
        <f t="shared" si="18"/>
        <v>0</v>
      </c>
      <c r="M22" s="190">
        <f t="shared" si="7"/>
        <v>1</v>
      </c>
      <c r="N22" s="190" t="str">
        <f t="shared" si="3"/>
        <v>JANEIRO</v>
      </c>
      <c r="O22" s="119"/>
      <c r="P22" s="119" t="s">
        <v>192</v>
      </c>
      <c r="Q22" s="136" t="str">
        <f t="shared" si="14"/>
        <v>À RECEBER</v>
      </c>
      <c r="R22" s="138" t="str">
        <f t="shared" ca="1" si="15"/>
        <v>EM DIA</v>
      </c>
      <c r="S22" s="137" t="str">
        <f t="shared" ca="1" si="16"/>
        <v/>
      </c>
      <c r="AE22" s="31"/>
      <c r="AF22" s="31"/>
      <c r="AG22" s="31"/>
    </row>
    <row r="23" spans="1:33" x14ac:dyDescent="0.25">
      <c r="A23" s="119"/>
      <c r="B23" s="190" t="str">
        <f t="shared" si="5"/>
        <v/>
      </c>
      <c r="C23" s="190" t="str">
        <f t="shared" si="0"/>
        <v/>
      </c>
      <c r="D23" s="119" t="s">
        <v>192</v>
      </c>
      <c r="E23" s="119"/>
      <c r="F23" s="119"/>
      <c r="G23" s="121"/>
      <c r="H23" s="118">
        <f t="shared" si="6"/>
        <v>0</v>
      </c>
      <c r="I23" s="121"/>
      <c r="J23" s="121"/>
      <c r="K23" s="134">
        <f t="shared" si="17"/>
        <v>0</v>
      </c>
      <c r="L23" s="134">
        <f t="shared" si="18"/>
        <v>0</v>
      </c>
      <c r="M23" s="190">
        <f t="shared" si="7"/>
        <v>1</v>
      </c>
      <c r="N23" s="190" t="str">
        <f t="shared" si="3"/>
        <v>JANEIRO</v>
      </c>
      <c r="O23" s="119"/>
      <c r="P23" s="119" t="s">
        <v>192</v>
      </c>
      <c r="Q23" s="136" t="str">
        <f t="shared" si="14"/>
        <v>À RECEBER</v>
      </c>
      <c r="R23" s="138" t="str">
        <f t="shared" ca="1" si="15"/>
        <v>EM DIA</v>
      </c>
      <c r="S23" s="137" t="str">
        <f t="shared" ca="1" si="16"/>
        <v/>
      </c>
      <c r="AE23" s="31"/>
      <c r="AF23" s="31"/>
      <c r="AG23" s="31"/>
    </row>
    <row r="24" spans="1:33" x14ac:dyDescent="0.25">
      <c r="A24" s="119"/>
      <c r="B24" s="190" t="str">
        <f t="shared" si="5"/>
        <v/>
      </c>
      <c r="C24" s="190" t="str">
        <f t="shared" si="0"/>
        <v/>
      </c>
      <c r="D24" s="119" t="s">
        <v>192</v>
      </c>
      <c r="E24" s="119"/>
      <c r="F24" s="119"/>
      <c r="G24" s="121"/>
      <c r="H24" s="118">
        <f t="shared" si="6"/>
        <v>0</v>
      </c>
      <c r="I24" s="121"/>
      <c r="J24" s="121"/>
      <c r="K24" s="134">
        <f t="shared" si="17"/>
        <v>0</v>
      </c>
      <c r="L24" s="134">
        <f t="shared" si="18"/>
        <v>0</v>
      </c>
      <c r="M24" s="190">
        <f t="shared" si="7"/>
        <v>1</v>
      </c>
      <c r="N24" s="190" t="str">
        <f t="shared" si="3"/>
        <v>JANEIRO</v>
      </c>
      <c r="O24" s="119"/>
      <c r="P24" s="119" t="s">
        <v>192</v>
      </c>
      <c r="Q24" s="136" t="str">
        <f t="shared" si="14"/>
        <v>À RECEBER</v>
      </c>
      <c r="R24" s="138" t="str">
        <f t="shared" ca="1" si="15"/>
        <v>EM DIA</v>
      </c>
      <c r="S24" s="137" t="str">
        <f t="shared" ca="1" si="16"/>
        <v/>
      </c>
      <c r="AE24" s="31"/>
      <c r="AF24" s="31"/>
      <c r="AG24" s="31"/>
    </row>
    <row r="25" spans="1:33" x14ac:dyDescent="0.25">
      <c r="A25" s="119"/>
      <c r="B25" s="190" t="str">
        <f t="shared" si="5"/>
        <v/>
      </c>
      <c r="C25" s="190" t="str">
        <f t="shared" si="0"/>
        <v/>
      </c>
      <c r="D25" s="119" t="s">
        <v>192</v>
      </c>
      <c r="E25" s="119"/>
      <c r="F25" s="119"/>
      <c r="G25" s="121"/>
      <c r="H25" s="118">
        <f t="shared" si="6"/>
        <v>0</v>
      </c>
      <c r="I25" s="121"/>
      <c r="J25" s="121"/>
      <c r="K25" s="134">
        <f t="shared" si="17"/>
        <v>0</v>
      </c>
      <c r="L25" s="134">
        <f t="shared" si="18"/>
        <v>0</v>
      </c>
      <c r="M25" s="190">
        <f t="shared" si="7"/>
        <v>1</v>
      </c>
      <c r="N25" s="190" t="str">
        <f t="shared" si="3"/>
        <v>JANEIRO</v>
      </c>
      <c r="O25" s="119"/>
      <c r="P25" s="119" t="s">
        <v>192</v>
      </c>
      <c r="Q25" s="136" t="str">
        <f t="shared" si="14"/>
        <v>À RECEBER</v>
      </c>
      <c r="R25" s="138" t="str">
        <f t="shared" ca="1" si="15"/>
        <v>EM DIA</v>
      </c>
      <c r="S25" s="137" t="str">
        <f t="shared" ca="1" si="16"/>
        <v/>
      </c>
      <c r="AE25" s="31"/>
      <c r="AF25" s="31"/>
      <c r="AG25" s="31"/>
    </row>
    <row r="26" spans="1:33" x14ac:dyDescent="0.25">
      <c r="A26" s="119"/>
      <c r="B26" s="190" t="str">
        <f t="shared" si="5"/>
        <v/>
      </c>
      <c r="C26" s="190" t="str">
        <f t="shared" si="0"/>
        <v/>
      </c>
      <c r="D26" s="119" t="s">
        <v>192</v>
      </c>
      <c r="E26" s="119"/>
      <c r="F26" s="119"/>
      <c r="G26" s="121"/>
      <c r="H26" s="118">
        <f t="shared" si="6"/>
        <v>0</v>
      </c>
      <c r="I26" s="121"/>
      <c r="J26" s="121"/>
      <c r="K26" s="134">
        <f t="shared" si="17"/>
        <v>0</v>
      </c>
      <c r="L26" s="134">
        <f t="shared" si="18"/>
        <v>0</v>
      </c>
      <c r="M26" s="190">
        <f t="shared" si="7"/>
        <v>1</v>
      </c>
      <c r="N26" s="190" t="str">
        <f t="shared" si="3"/>
        <v>JANEIRO</v>
      </c>
      <c r="O26" s="119"/>
      <c r="P26" s="119" t="s">
        <v>192</v>
      </c>
      <c r="Q26" s="136" t="str">
        <f t="shared" si="14"/>
        <v>À RECEBER</v>
      </c>
      <c r="R26" s="138" t="str">
        <f t="shared" ca="1" si="15"/>
        <v>EM DIA</v>
      </c>
      <c r="S26" s="137" t="str">
        <f t="shared" ca="1" si="16"/>
        <v/>
      </c>
      <c r="AE26" s="31"/>
      <c r="AF26" s="31"/>
      <c r="AG26" s="31"/>
    </row>
    <row r="27" spans="1:33" x14ac:dyDescent="0.25">
      <c r="A27" s="119"/>
      <c r="B27" s="190" t="str">
        <f t="shared" si="5"/>
        <v/>
      </c>
      <c r="C27" s="190" t="str">
        <f t="shared" si="0"/>
        <v/>
      </c>
      <c r="D27" s="119" t="s">
        <v>192</v>
      </c>
      <c r="E27" s="119"/>
      <c r="F27" s="119"/>
      <c r="G27" s="121"/>
      <c r="H27" s="118">
        <f t="shared" si="6"/>
        <v>0</v>
      </c>
      <c r="I27" s="121"/>
      <c r="J27" s="121"/>
      <c r="K27" s="134">
        <f t="shared" si="17"/>
        <v>0</v>
      </c>
      <c r="L27" s="134">
        <f t="shared" si="18"/>
        <v>0</v>
      </c>
      <c r="M27" s="190">
        <f t="shared" si="7"/>
        <v>1</v>
      </c>
      <c r="N27" s="190" t="str">
        <f t="shared" si="3"/>
        <v>JANEIRO</v>
      </c>
      <c r="O27" s="119"/>
      <c r="P27" s="119" t="s">
        <v>192</v>
      </c>
      <c r="Q27" s="136" t="str">
        <f t="shared" si="14"/>
        <v>À RECEBER</v>
      </c>
      <c r="R27" s="138" t="str">
        <f t="shared" ca="1" si="15"/>
        <v>EM DIA</v>
      </c>
      <c r="S27" s="137" t="str">
        <f t="shared" ca="1" si="16"/>
        <v/>
      </c>
      <c r="AE27" s="31"/>
      <c r="AF27" s="31"/>
      <c r="AG27" s="31"/>
    </row>
    <row r="28" spans="1:33" x14ac:dyDescent="0.25">
      <c r="A28" s="119"/>
      <c r="B28" s="190" t="str">
        <f t="shared" si="5"/>
        <v/>
      </c>
      <c r="C28" s="190" t="str">
        <f t="shared" si="0"/>
        <v/>
      </c>
      <c r="D28" s="119" t="s">
        <v>192</v>
      </c>
      <c r="E28" s="119"/>
      <c r="F28" s="119"/>
      <c r="G28" s="121"/>
      <c r="H28" s="118">
        <f t="shared" si="6"/>
        <v>0</v>
      </c>
      <c r="I28" s="121"/>
      <c r="J28" s="121"/>
      <c r="K28" s="134">
        <f t="shared" si="17"/>
        <v>0</v>
      </c>
      <c r="L28" s="134">
        <f t="shared" si="18"/>
        <v>0</v>
      </c>
      <c r="M28" s="190">
        <f t="shared" si="7"/>
        <v>1</v>
      </c>
      <c r="N28" s="190" t="str">
        <f t="shared" si="3"/>
        <v>JANEIRO</v>
      </c>
      <c r="O28" s="119"/>
      <c r="P28" s="119" t="s">
        <v>192</v>
      </c>
      <c r="Q28" s="136" t="str">
        <f t="shared" si="14"/>
        <v>À RECEBER</v>
      </c>
      <c r="R28" s="138" t="str">
        <f t="shared" ca="1" si="15"/>
        <v>EM DIA</v>
      </c>
      <c r="S28" s="137" t="str">
        <f t="shared" ca="1" si="16"/>
        <v/>
      </c>
      <c r="AE28" s="31"/>
      <c r="AF28" s="31"/>
      <c r="AG28" s="31"/>
    </row>
    <row r="29" spans="1:33" x14ac:dyDescent="0.25">
      <c r="A29" s="119"/>
      <c r="B29" s="190" t="str">
        <f t="shared" si="5"/>
        <v/>
      </c>
      <c r="C29" s="190" t="str">
        <f t="shared" si="0"/>
        <v/>
      </c>
      <c r="D29" s="119" t="s">
        <v>192</v>
      </c>
      <c r="E29" s="119"/>
      <c r="F29" s="119"/>
      <c r="G29" s="121"/>
      <c r="H29" s="118">
        <f t="shared" si="6"/>
        <v>0</v>
      </c>
      <c r="I29" s="121"/>
      <c r="J29" s="121"/>
      <c r="K29" s="134">
        <f t="shared" si="17"/>
        <v>0</v>
      </c>
      <c r="L29" s="134">
        <f t="shared" si="18"/>
        <v>0</v>
      </c>
      <c r="M29" s="190">
        <f t="shared" si="7"/>
        <v>1</v>
      </c>
      <c r="N29" s="190" t="str">
        <f t="shared" si="3"/>
        <v>JANEIRO</v>
      </c>
      <c r="O29" s="119"/>
      <c r="P29" s="119" t="s">
        <v>192</v>
      </c>
      <c r="Q29" s="136" t="str">
        <f t="shared" si="14"/>
        <v>À RECEBER</v>
      </c>
      <c r="R29" s="138" t="str">
        <f t="shared" ca="1" si="15"/>
        <v>EM DIA</v>
      </c>
      <c r="S29" s="137" t="str">
        <f t="shared" ca="1" si="16"/>
        <v/>
      </c>
      <c r="AE29" s="31"/>
      <c r="AF29" s="31"/>
      <c r="AG29" s="31"/>
    </row>
    <row r="30" spans="1:33" x14ac:dyDescent="0.25">
      <c r="A30" s="119"/>
      <c r="B30" s="190" t="str">
        <f t="shared" si="5"/>
        <v/>
      </c>
      <c r="C30" s="190" t="str">
        <f t="shared" si="0"/>
        <v/>
      </c>
      <c r="D30" s="119" t="s">
        <v>192</v>
      </c>
      <c r="E30" s="119"/>
      <c r="F30" s="119"/>
      <c r="G30" s="121"/>
      <c r="H30" s="118">
        <f t="shared" si="6"/>
        <v>0</v>
      </c>
      <c r="I30" s="121"/>
      <c r="J30" s="121"/>
      <c r="K30" s="134">
        <f t="shared" si="17"/>
        <v>0</v>
      </c>
      <c r="L30" s="134">
        <f t="shared" si="18"/>
        <v>0</v>
      </c>
      <c r="M30" s="190">
        <f t="shared" si="7"/>
        <v>1</v>
      </c>
      <c r="N30" s="190" t="str">
        <f t="shared" si="3"/>
        <v>JANEIRO</v>
      </c>
      <c r="O30" s="119"/>
      <c r="P30" s="119" t="s">
        <v>192</v>
      </c>
      <c r="Q30" s="136" t="str">
        <f t="shared" si="14"/>
        <v>À RECEBER</v>
      </c>
      <c r="R30" s="138" t="str">
        <f t="shared" ca="1" si="15"/>
        <v>EM DIA</v>
      </c>
      <c r="S30" s="137" t="str">
        <f t="shared" ca="1" si="16"/>
        <v/>
      </c>
      <c r="AE30" s="31"/>
      <c r="AF30" s="31"/>
      <c r="AG30" s="31"/>
    </row>
    <row r="31" spans="1:33" x14ac:dyDescent="0.25">
      <c r="A31" s="119"/>
      <c r="B31" s="190" t="str">
        <f t="shared" si="5"/>
        <v/>
      </c>
      <c r="C31" s="190" t="str">
        <f t="shared" si="0"/>
        <v/>
      </c>
      <c r="D31" s="119" t="s">
        <v>192</v>
      </c>
      <c r="E31" s="119"/>
      <c r="F31" s="119"/>
      <c r="G31" s="121"/>
      <c r="H31" s="118">
        <f t="shared" si="6"/>
        <v>0</v>
      </c>
      <c r="I31" s="121"/>
      <c r="J31" s="121"/>
      <c r="K31" s="134">
        <f t="shared" si="17"/>
        <v>0</v>
      </c>
      <c r="L31" s="134">
        <f t="shared" si="18"/>
        <v>0</v>
      </c>
      <c r="M31" s="190">
        <f t="shared" si="7"/>
        <v>1</v>
      </c>
      <c r="N31" s="190" t="str">
        <f t="shared" si="3"/>
        <v>JANEIRO</v>
      </c>
      <c r="O31" s="119"/>
      <c r="P31" s="119" t="s">
        <v>192</v>
      </c>
      <c r="Q31" s="136" t="str">
        <f t="shared" si="14"/>
        <v>À RECEBER</v>
      </c>
      <c r="R31" s="138" t="str">
        <f t="shared" ca="1" si="15"/>
        <v>EM DIA</v>
      </c>
      <c r="S31" s="137" t="str">
        <f t="shared" ca="1" si="16"/>
        <v/>
      </c>
      <c r="AE31" s="31"/>
      <c r="AF31" s="31"/>
      <c r="AG31" s="31"/>
    </row>
    <row r="32" spans="1:33" x14ac:dyDescent="0.25">
      <c r="A32" s="119"/>
      <c r="B32" s="190" t="str">
        <f t="shared" si="5"/>
        <v/>
      </c>
      <c r="C32" s="190" t="str">
        <f t="shared" si="0"/>
        <v/>
      </c>
      <c r="D32" s="119" t="s">
        <v>192</v>
      </c>
      <c r="E32" s="119"/>
      <c r="F32" s="119"/>
      <c r="G32" s="121"/>
      <c r="H32" s="118">
        <f t="shared" si="6"/>
        <v>0</v>
      </c>
      <c r="I32" s="121"/>
      <c r="J32" s="121"/>
      <c r="K32" s="134">
        <f t="shared" si="17"/>
        <v>0</v>
      </c>
      <c r="L32" s="134">
        <f t="shared" si="18"/>
        <v>0</v>
      </c>
      <c r="M32" s="190">
        <f t="shared" si="7"/>
        <v>1</v>
      </c>
      <c r="N32" s="190" t="str">
        <f t="shared" si="3"/>
        <v>JANEIRO</v>
      </c>
      <c r="O32" s="119"/>
      <c r="P32" s="119" t="s">
        <v>192</v>
      </c>
      <c r="Q32" s="136" t="str">
        <f t="shared" si="14"/>
        <v>À RECEBER</v>
      </c>
      <c r="R32" s="138" t="str">
        <f t="shared" ca="1" si="15"/>
        <v>EM DIA</v>
      </c>
      <c r="S32" s="137" t="str">
        <f t="shared" ca="1" si="16"/>
        <v/>
      </c>
      <c r="AE32" s="31"/>
      <c r="AF32" s="31"/>
      <c r="AG32" s="31"/>
    </row>
    <row r="33" spans="1:33" x14ac:dyDescent="0.25">
      <c r="A33" s="119"/>
      <c r="B33" s="190" t="str">
        <f t="shared" si="5"/>
        <v/>
      </c>
      <c r="C33" s="190" t="str">
        <f t="shared" si="0"/>
        <v/>
      </c>
      <c r="D33" s="119" t="s">
        <v>192</v>
      </c>
      <c r="E33" s="119"/>
      <c r="F33" s="119"/>
      <c r="G33" s="121"/>
      <c r="H33" s="118">
        <f t="shared" si="6"/>
        <v>0</v>
      </c>
      <c r="I33" s="121"/>
      <c r="J33" s="121"/>
      <c r="K33" s="134">
        <f t="shared" si="17"/>
        <v>0</v>
      </c>
      <c r="L33" s="134">
        <f t="shared" si="18"/>
        <v>0</v>
      </c>
      <c r="M33" s="190">
        <f t="shared" si="7"/>
        <v>1</v>
      </c>
      <c r="N33" s="190" t="str">
        <f t="shared" si="3"/>
        <v>JANEIRO</v>
      </c>
      <c r="O33" s="119"/>
      <c r="P33" s="119" t="s">
        <v>192</v>
      </c>
      <c r="Q33" s="136" t="str">
        <f t="shared" si="14"/>
        <v>À RECEBER</v>
      </c>
      <c r="R33" s="138" t="str">
        <f t="shared" ca="1" si="15"/>
        <v>EM DIA</v>
      </c>
      <c r="S33" s="137" t="str">
        <f t="shared" ca="1" si="16"/>
        <v/>
      </c>
      <c r="AE33" s="31"/>
      <c r="AF33" s="31"/>
      <c r="AG33" s="31"/>
    </row>
    <row r="34" spans="1:33" x14ac:dyDescent="0.25">
      <c r="A34" s="119"/>
      <c r="B34" s="190" t="str">
        <f t="shared" si="5"/>
        <v/>
      </c>
      <c r="C34" s="190" t="str">
        <f t="shared" si="0"/>
        <v/>
      </c>
      <c r="D34" s="119" t="s">
        <v>192</v>
      </c>
      <c r="E34" s="119"/>
      <c r="F34" s="119"/>
      <c r="G34" s="121"/>
      <c r="H34" s="118">
        <f t="shared" si="6"/>
        <v>0</v>
      </c>
      <c r="I34" s="121"/>
      <c r="J34" s="121"/>
      <c r="K34" s="134">
        <f t="shared" si="17"/>
        <v>0</v>
      </c>
      <c r="L34" s="134">
        <f t="shared" si="18"/>
        <v>0</v>
      </c>
      <c r="M34" s="190">
        <f t="shared" si="7"/>
        <v>1</v>
      </c>
      <c r="N34" s="190" t="str">
        <f t="shared" si="3"/>
        <v>JANEIRO</v>
      </c>
      <c r="O34" s="119"/>
      <c r="P34" s="119" t="s">
        <v>192</v>
      </c>
      <c r="Q34" s="136" t="str">
        <f t="shared" si="14"/>
        <v>À RECEBER</v>
      </c>
      <c r="R34" s="138" t="str">
        <f t="shared" ca="1" si="15"/>
        <v>EM DIA</v>
      </c>
      <c r="S34" s="137" t="str">
        <f t="shared" ca="1" si="16"/>
        <v/>
      </c>
      <c r="AE34" s="31"/>
      <c r="AF34" s="31"/>
      <c r="AG34" s="31"/>
    </row>
    <row r="35" spans="1:33" x14ac:dyDescent="0.25">
      <c r="A35" s="119"/>
      <c r="B35" s="190" t="str">
        <f t="shared" si="5"/>
        <v/>
      </c>
      <c r="C35" s="190" t="str">
        <f t="shared" si="0"/>
        <v/>
      </c>
      <c r="D35" s="119" t="s">
        <v>192</v>
      </c>
      <c r="E35" s="119"/>
      <c r="F35" s="119"/>
      <c r="G35" s="121"/>
      <c r="H35" s="118">
        <f t="shared" si="6"/>
        <v>0</v>
      </c>
      <c r="I35" s="121"/>
      <c r="J35" s="121"/>
      <c r="K35" s="134">
        <f t="shared" si="17"/>
        <v>0</v>
      </c>
      <c r="L35" s="134">
        <f t="shared" si="18"/>
        <v>0</v>
      </c>
      <c r="M35" s="190">
        <f t="shared" si="7"/>
        <v>1</v>
      </c>
      <c r="N35" s="190" t="str">
        <f t="shared" si="3"/>
        <v>JANEIRO</v>
      </c>
      <c r="O35" s="119"/>
      <c r="P35" s="119" t="s">
        <v>192</v>
      </c>
      <c r="Q35" s="136" t="str">
        <f t="shared" si="14"/>
        <v>À RECEBER</v>
      </c>
      <c r="R35" s="138" t="str">
        <f t="shared" ca="1" si="15"/>
        <v>EM DIA</v>
      </c>
      <c r="S35" s="137" t="str">
        <f t="shared" ca="1" si="16"/>
        <v/>
      </c>
      <c r="AE35" s="31"/>
      <c r="AF35" s="31"/>
      <c r="AG35" s="31"/>
    </row>
    <row r="36" spans="1:33" x14ac:dyDescent="0.25">
      <c r="A36" s="119"/>
      <c r="B36" s="190" t="str">
        <f t="shared" si="5"/>
        <v/>
      </c>
      <c r="C36" s="190" t="str">
        <f t="shared" si="0"/>
        <v/>
      </c>
      <c r="D36" s="119" t="s">
        <v>192</v>
      </c>
      <c r="E36" s="119"/>
      <c r="F36" s="119"/>
      <c r="G36" s="121"/>
      <c r="H36" s="118">
        <f t="shared" si="6"/>
        <v>0</v>
      </c>
      <c r="I36" s="121"/>
      <c r="J36" s="121"/>
      <c r="K36" s="134">
        <f t="shared" si="17"/>
        <v>0</v>
      </c>
      <c r="L36" s="134">
        <f t="shared" si="18"/>
        <v>0</v>
      </c>
      <c r="M36" s="190">
        <f t="shared" si="7"/>
        <v>1</v>
      </c>
      <c r="N36" s="190" t="str">
        <f t="shared" si="3"/>
        <v>JANEIRO</v>
      </c>
      <c r="O36" s="119"/>
      <c r="P36" s="119" t="s">
        <v>192</v>
      </c>
      <c r="Q36" s="136" t="str">
        <f t="shared" si="14"/>
        <v>À RECEBER</v>
      </c>
      <c r="R36" s="138" t="str">
        <f t="shared" ca="1" si="15"/>
        <v>EM DIA</v>
      </c>
      <c r="S36" s="137" t="str">
        <f t="shared" ca="1" si="16"/>
        <v/>
      </c>
      <c r="AE36" s="31"/>
      <c r="AF36" s="31"/>
      <c r="AG36" s="31"/>
    </row>
    <row r="37" spans="1:33" x14ac:dyDescent="0.25">
      <c r="A37" s="119"/>
      <c r="B37" s="190" t="str">
        <f t="shared" si="5"/>
        <v/>
      </c>
      <c r="C37" s="190" t="str">
        <f t="shared" si="0"/>
        <v/>
      </c>
      <c r="D37" s="119" t="s">
        <v>192</v>
      </c>
      <c r="E37" s="119"/>
      <c r="F37" s="119"/>
      <c r="G37" s="121"/>
      <c r="H37" s="118">
        <f t="shared" si="6"/>
        <v>0</v>
      </c>
      <c r="I37" s="121"/>
      <c r="J37" s="121"/>
      <c r="K37" s="134">
        <f t="shared" si="17"/>
        <v>0</v>
      </c>
      <c r="L37" s="134">
        <f t="shared" si="18"/>
        <v>0</v>
      </c>
      <c r="M37" s="190">
        <f t="shared" si="7"/>
        <v>1</v>
      </c>
      <c r="N37" s="190" t="str">
        <f t="shared" si="3"/>
        <v>JANEIRO</v>
      </c>
      <c r="O37" s="119"/>
      <c r="P37" s="119" t="s">
        <v>192</v>
      </c>
      <c r="Q37" s="136" t="str">
        <f t="shared" si="14"/>
        <v>À RECEBER</v>
      </c>
      <c r="R37" s="138" t="str">
        <f t="shared" ca="1" si="15"/>
        <v>EM DIA</v>
      </c>
      <c r="S37" s="137" t="str">
        <f t="shared" ca="1" si="16"/>
        <v/>
      </c>
      <c r="AE37" s="31"/>
      <c r="AF37" s="31"/>
      <c r="AG37" s="31"/>
    </row>
    <row r="38" spans="1:33" x14ac:dyDescent="0.25">
      <c r="A38" s="119"/>
      <c r="B38" s="190" t="str">
        <f t="shared" si="5"/>
        <v/>
      </c>
      <c r="C38" s="190" t="str">
        <f t="shared" si="0"/>
        <v/>
      </c>
      <c r="D38" s="119" t="s">
        <v>192</v>
      </c>
      <c r="E38" s="119"/>
      <c r="F38" s="119"/>
      <c r="G38" s="121"/>
      <c r="H38" s="118">
        <f t="shared" si="6"/>
        <v>0</v>
      </c>
      <c r="I38" s="121"/>
      <c r="J38" s="121"/>
      <c r="K38" s="134">
        <f t="shared" si="17"/>
        <v>0</v>
      </c>
      <c r="L38" s="134">
        <f t="shared" si="18"/>
        <v>0</v>
      </c>
      <c r="M38" s="190">
        <f t="shared" si="7"/>
        <v>1</v>
      </c>
      <c r="N38" s="190" t="str">
        <f t="shared" si="3"/>
        <v>JANEIRO</v>
      </c>
      <c r="O38" s="119"/>
      <c r="P38" s="119" t="s">
        <v>192</v>
      </c>
      <c r="Q38" s="136" t="str">
        <f t="shared" si="14"/>
        <v>À RECEBER</v>
      </c>
      <c r="R38" s="138" t="str">
        <f t="shared" ca="1" si="15"/>
        <v>EM DIA</v>
      </c>
      <c r="S38" s="137" t="str">
        <f t="shared" ca="1" si="16"/>
        <v/>
      </c>
      <c r="AE38" s="31"/>
      <c r="AF38" s="31"/>
      <c r="AG38" s="31"/>
    </row>
    <row r="39" spans="1:33" x14ac:dyDescent="0.25">
      <c r="A39" s="119"/>
      <c r="B39" s="190" t="str">
        <f t="shared" si="5"/>
        <v/>
      </c>
      <c r="C39" s="190" t="str">
        <f t="shared" si="0"/>
        <v/>
      </c>
      <c r="D39" s="119" t="s">
        <v>192</v>
      </c>
      <c r="E39" s="119"/>
      <c r="F39" s="119"/>
      <c r="G39" s="121"/>
      <c r="H39" s="118">
        <f t="shared" si="6"/>
        <v>0</v>
      </c>
      <c r="I39" s="121"/>
      <c r="J39" s="121"/>
      <c r="K39" s="134">
        <f t="shared" si="17"/>
        <v>0</v>
      </c>
      <c r="L39" s="134">
        <f t="shared" si="18"/>
        <v>0</v>
      </c>
      <c r="M39" s="190">
        <f t="shared" si="7"/>
        <v>1</v>
      </c>
      <c r="N39" s="190" t="str">
        <f t="shared" si="3"/>
        <v>JANEIRO</v>
      </c>
      <c r="O39" s="119"/>
      <c r="P39" s="119" t="s">
        <v>192</v>
      </c>
      <c r="Q39" s="136" t="str">
        <f t="shared" si="14"/>
        <v>À RECEBER</v>
      </c>
      <c r="R39" s="138" t="str">
        <f t="shared" ca="1" si="15"/>
        <v>EM DIA</v>
      </c>
      <c r="S39" s="137" t="str">
        <f t="shared" ca="1" si="16"/>
        <v/>
      </c>
      <c r="AE39" s="31"/>
      <c r="AF39" s="31"/>
      <c r="AG39" s="31"/>
    </row>
    <row r="40" spans="1:33" x14ac:dyDescent="0.25">
      <c r="A40" s="119"/>
      <c r="B40" s="190" t="str">
        <f t="shared" si="5"/>
        <v/>
      </c>
      <c r="C40" s="190" t="str">
        <f t="shared" si="0"/>
        <v/>
      </c>
      <c r="D40" s="119" t="s">
        <v>192</v>
      </c>
      <c r="E40" s="119"/>
      <c r="F40" s="119"/>
      <c r="G40" s="121"/>
      <c r="H40" s="118">
        <f t="shared" si="6"/>
        <v>0</v>
      </c>
      <c r="I40" s="121"/>
      <c r="J40" s="121"/>
      <c r="K40" s="134">
        <f t="shared" si="17"/>
        <v>0</v>
      </c>
      <c r="L40" s="134">
        <f t="shared" si="18"/>
        <v>0</v>
      </c>
      <c r="M40" s="190">
        <f t="shared" si="7"/>
        <v>1</v>
      </c>
      <c r="N40" s="190" t="str">
        <f t="shared" si="3"/>
        <v>JANEIRO</v>
      </c>
      <c r="O40" s="119"/>
      <c r="P40" s="119" t="s">
        <v>192</v>
      </c>
      <c r="Q40" s="136" t="str">
        <f t="shared" si="14"/>
        <v>À RECEBER</v>
      </c>
      <c r="R40" s="138" t="str">
        <f t="shared" ca="1" si="15"/>
        <v>EM DIA</v>
      </c>
      <c r="S40" s="137" t="str">
        <f t="shared" ca="1" si="16"/>
        <v/>
      </c>
      <c r="AE40" s="31"/>
      <c r="AF40" s="31"/>
      <c r="AG40" s="31"/>
    </row>
    <row r="41" spans="1:33" x14ac:dyDescent="0.25">
      <c r="A41" s="119"/>
      <c r="B41" s="190" t="str">
        <f t="shared" si="5"/>
        <v/>
      </c>
      <c r="C41" s="190" t="str">
        <f t="shared" si="0"/>
        <v/>
      </c>
      <c r="D41" s="119" t="s">
        <v>192</v>
      </c>
      <c r="E41" s="119"/>
      <c r="F41" s="119"/>
      <c r="G41" s="121"/>
      <c r="H41" s="118">
        <f t="shared" si="6"/>
        <v>0</v>
      </c>
      <c r="I41" s="121"/>
      <c r="J41" s="121"/>
      <c r="K41" s="134">
        <f t="shared" si="17"/>
        <v>0</v>
      </c>
      <c r="L41" s="134">
        <f t="shared" si="18"/>
        <v>0</v>
      </c>
      <c r="M41" s="190">
        <f t="shared" si="7"/>
        <v>1</v>
      </c>
      <c r="N41" s="190" t="str">
        <f t="shared" si="3"/>
        <v>JANEIRO</v>
      </c>
      <c r="O41" s="119"/>
      <c r="P41" s="119" t="s">
        <v>192</v>
      </c>
      <c r="Q41" s="136" t="str">
        <f t="shared" si="14"/>
        <v>À RECEBER</v>
      </c>
      <c r="R41" s="138" t="str">
        <f t="shared" ca="1" si="15"/>
        <v>EM DIA</v>
      </c>
      <c r="S41" s="137" t="str">
        <f t="shared" ca="1" si="16"/>
        <v/>
      </c>
      <c r="AE41" s="31"/>
      <c r="AF41" s="31"/>
      <c r="AG41" s="31"/>
    </row>
    <row r="42" spans="1:33" x14ac:dyDescent="0.25">
      <c r="A42" s="119"/>
      <c r="B42" s="190" t="str">
        <f t="shared" si="5"/>
        <v/>
      </c>
      <c r="C42" s="190" t="str">
        <f t="shared" si="0"/>
        <v/>
      </c>
      <c r="D42" s="119" t="s">
        <v>192</v>
      </c>
      <c r="E42" s="119"/>
      <c r="F42" s="119"/>
      <c r="G42" s="121"/>
      <c r="H42" s="118">
        <f t="shared" si="6"/>
        <v>0</v>
      </c>
      <c r="I42" s="121"/>
      <c r="J42" s="121"/>
      <c r="K42" s="134">
        <f t="shared" si="17"/>
        <v>0</v>
      </c>
      <c r="L42" s="134">
        <f t="shared" si="18"/>
        <v>0</v>
      </c>
      <c r="M42" s="190">
        <f t="shared" si="7"/>
        <v>1</v>
      </c>
      <c r="N42" s="190" t="str">
        <f t="shared" si="3"/>
        <v>JANEIRO</v>
      </c>
      <c r="O42" s="119"/>
      <c r="P42" s="119" t="s">
        <v>192</v>
      </c>
      <c r="Q42" s="136" t="str">
        <f t="shared" si="14"/>
        <v>À RECEBER</v>
      </c>
      <c r="R42" s="138" t="str">
        <f t="shared" ca="1" si="15"/>
        <v>EM DIA</v>
      </c>
      <c r="S42" s="137" t="str">
        <f t="shared" ca="1" si="16"/>
        <v/>
      </c>
      <c r="AE42" s="31"/>
      <c r="AF42" s="31"/>
      <c r="AG42" s="31"/>
    </row>
    <row r="43" spans="1:33" x14ac:dyDescent="0.25">
      <c r="A43" s="119"/>
      <c r="B43" s="190" t="str">
        <f t="shared" si="5"/>
        <v/>
      </c>
      <c r="C43" s="190" t="str">
        <f t="shared" si="0"/>
        <v/>
      </c>
      <c r="D43" s="119" t="s">
        <v>192</v>
      </c>
      <c r="E43" s="119"/>
      <c r="F43" s="119"/>
      <c r="G43" s="121"/>
      <c r="H43" s="118">
        <f t="shared" si="6"/>
        <v>0</v>
      </c>
      <c r="I43" s="121"/>
      <c r="J43" s="121"/>
      <c r="K43" s="134">
        <f t="shared" si="17"/>
        <v>0</v>
      </c>
      <c r="L43" s="134">
        <f t="shared" si="18"/>
        <v>0</v>
      </c>
      <c r="M43" s="190">
        <f t="shared" si="7"/>
        <v>1</v>
      </c>
      <c r="N43" s="190" t="str">
        <f t="shared" si="3"/>
        <v>JANEIRO</v>
      </c>
      <c r="O43" s="119"/>
      <c r="P43" s="119" t="s">
        <v>192</v>
      </c>
      <c r="Q43" s="136" t="str">
        <f t="shared" si="14"/>
        <v>À RECEBER</v>
      </c>
      <c r="R43" s="138" t="str">
        <f t="shared" ca="1" si="15"/>
        <v>EM DIA</v>
      </c>
      <c r="S43" s="137" t="str">
        <f t="shared" ca="1" si="16"/>
        <v/>
      </c>
      <c r="AE43" s="31"/>
      <c r="AF43" s="31"/>
      <c r="AG43" s="31"/>
    </row>
    <row r="44" spans="1:33" x14ac:dyDescent="0.25">
      <c r="A44" s="119"/>
      <c r="B44" s="190" t="str">
        <f t="shared" si="5"/>
        <v/>
      </c>
      <c r="C44" s="190" t="str">
        <f t="shared" si="0"/>
        <v/>
      </c>
      <c r="D44" s="119" t="s">
        <v>192</v>
      </c>
      <c r="E44" s="119"/>
      <c r="F44" s="119"/>
      <c r="G44" s="121"/>
      <c r="H44" s="118">
        <f t="shared" si="6"/>
        <v>0</v>
      </c>
      <c r="I44" s="121"/>
      <c r="J44" s="121"/>
      <c r="K44" s="134">
        <f t="shared" si="17"/>
        <v>0</v>
      </c>
      <c r="L44" s="134">
        <f t="shared" si="18"/>
        <v>0</v>
      </c>
      <c r="M44" s="190">
        <f t="shared" si="7"/>
        <v>1</v>
      </c>
      <c r="N44" s="190" t="str">
        <f t="shared" si="3"/>
        <v>JANEIRO</v>
      </c>
      <c r="O44" s="119"/>
      <c r="P44" s="119" t="s">
        <v>192</v>
      </c>
      <c r="Q44" s="136" t="str">
        <f t="shared" si="14"/>
        <v>À RECEBER</v>
      </c>
      <c r="R44" s="138" t="str">
        <f t="shared" ca="1" si="15"/>
        <v>EM DIA</v>
      </c>
      <c r="S44" s="137" t="str">
        <f t="shared" ca="1" si="16"/>
        <v/>
      </c>
      <c r="AE44" s="31"/>
      <c r="AF44" s="31"/>
      <c r="AG44" s="31"/>
    </row>
    <row r="45" spans="1:33" x14ac:dyDescent="0.25">
      <c r="A45" s="119"/>
      <c r="B45" s="190" t="str">
        <f t="shared" si="5"/>
        <v/>
      </c>
      <c r="C45" s="190" t="str">
        <f t="shared" si="0"/>
        <v/>
      </c>
      <c r="D45" s="119" t="s">
        <v>192</v>
      </c>
      <c r="E45" s="119"/>
      <c r="F45" s="119"/>
      <c r="G45" s="121"/>
      <c r="H45" s="118">
        <f t="shared" si="6"/>
        <v>0</v>
      </c>
      <c r="I45" s="121"/>
      <c r="J45" s="121"/>
      <c r="K45" s="134">
        <f t="shared" si="17"/>
        <v>0</v>
      </c>
      <c r="L45" s="134">
        <f t="shared" si="18"/>
        <v>0</v>
      </c>
      <c r="M45" s="190">
        <f t="shared" si="7"/>
        <v>1</v>
      </c>
      <c r="N45" s="190" t="str">
        <f t="shared" si="3"/>
        <v>JANEIRO</v>
      </c>
      <c r="O45" s="119"/>
      <c r="P45" s="119" t="s">
        <v>192</v>
      </c>
      <c r="Q45" s="136" t="str">
        <f t="shared" si="14"/>
        <v>À RECEBER</v>
      </c>
      <c r="R45" s="138" t="str">
        <f t="shared" ca="1" si="15"/>
        <v>EM DIA</v>
      </c>
      <c r="S45" s="137" t="str">
        <f t="shared" ca="1" si="16"/>
        <v/>
      </c>
      <c r="AE45" s="31"/>
      <c r="AF45" s="31"/>
      <c r="AG45" s="31"/>
    </row>
    <row r="46" spans="1:33" x14ac:dyDescent="0.25">
      <c r="A46" s="119"/>
      <c r="B46" s="190" t="str">
        <f t="shared" si="5"/>
        <v/>
      </c>
      <c r="C46" s="190" t="str">
        <f t="shared" si="0"/>
        <v/>
      </c>
      <c r="D46" s="119" t="s">
        <v>192</v>
      </c>
      <c r="E46" s="119"/>
      <c r="F46" s="119"/>
      <c r="G46" s="121"/>
      <c r="H46" s="118">
        <f t="shared" si="6"/>
        <v>0</v>
      </c>
      <c r="I46" s="121"/>
      <c r="J46" s="121"/>
      <c r="K46" s="134">
        <f t="shared" si="17"/>
        <v>0</v>
      </c>
      <c r="L46" s="134">
        <f t="shared" si="18"/>
        <v>0</v>
      </c>
      <c r="M46" s="190">
        <f t="shared" si="7"/>
        <v>1</v>
      </c>
      <c r="N46" s="190" t="str">
        <f t="shared" si="3"/>
        <v>JANEIRO</v>
      </c>
      <c r="O46" s="119"/>
      <c r="P46" s="119" t="s">
        <v>192</v>
      </c>
      <c r="Q46" s="136" t="str">
        <f t="shared" si="14"/>
        <v>À RECEBER</v>
      </c>
      <c r="R46" s="138" t="str">
        <f t="shared" ca="1" si="15"/>
        <v>EM DIA</v>
      </c>
      <c r="S46" s="137" t="str">
        <f t="shared" ca="1" si="16"/>
        <v/>
      </c>
      <c r="AE46" s="31"/>
      <c r="AF46" s="31"/>
      <c r="AG46" s="31"/>
    </row>
    <row r="47" spans="1:33" x14ac:dyDescent="0.25">
      <c r="A47" s="119"/>
      <c r="B47" s="190" t="str">
        <f t="shared" si="5"/>
        <v/>
      </c>
      <c r="C47" s="190" t="str">
        <f t="shared" si="0"/>
        <v/>
      </c>
      <c r="D47" s="119" t="s">
        <v>192</v>
      </c>
      <c r="E47" s="119"/>
      <c r="F47" s="119"/>
      <c r="G47" s="121"/>
      <c r="H47" s="118">
        <f t="shared" si="6"/>
        <v>0</v>
      </c>
      <c r="I47" s="121"/>
      <c r="J47" s="121"/>
      <c r="K47" s="134">
        <f t="shared" si="17"/>
        <v>0</v>
      </c>
      <c r="L47" s="134">
        <f t="shared" si="18"/>
        <v>0</v>
      </c>
      <c r="M47" s="190">
        <f t="shared" si="7"/>
        <v>1</v>
      </c>
      <c r="N47" s="190" t="str">
        <f t="shared" si="3"/>
        <v>JANEIRO</v>
      </c>
      <c r="O47" s="119"/>
      <c r="P47" s="119" t="s">
        <v>192</v>
      </c>
      <c r="Q47" s="136" t="str">
        <f t="shared" si="14"/>
        <v>À RECEBER</v>
      </c>
      <c r="R47" s="138" t="str">
        <f t="shared" ca="1" si="15"/>
        <v>EM DIA</v>
      </c>
      <c r="S47" s="137" t="str">
        <f t="shared" ca="1" si="16"/>
        <v/>
      </c>
      <c r="AE47" s="31"/>
      <c r="AF47" s="31"/>
      <c r="AG47" s="31"/>
    </row>
    <row r="48" spans="1:33" x14ac:dyDescent="0.25">
      <c r="A48" s="119"/>
      <c r="B48" s="190" t="str">
        <f t="shared" si="5"/>
        <v/>
      </c>
      <c r="C48" s="190" t="str">
        <f t="shared" si="0"/>
        <v/>
      </c>
      <c r="D48" s="119" t="s">
        <v>192</v>
      </c>
      <c r="E48" s="119"/>
      <c r="F48" s="119"/>
      <c r="G48" s="121"/>
      <c r="H48" s="118">
        <f t="shared" si="6"/>
        <v>0</v>
      </c>
      <c r="I48" s="121"/>
      <c r="J48" s="121"/>
      <c r="K48" s="134">
        <f t="shared" si="17"/>
        <v>0</v>
      </c>
      <c r="L48" s="134">
        <f t="shared" si="18"/>
        <v>0</v>
      </c>
      <c r="M48" s="190">
        <f t="shared" si="7"/>
        <v>1</v>
      </c>
      <c r="N48" s="190" t="str">
        <f t="shared" si="3"/>
        <v>JANEIRO</v>
      </c>
      <c r="O48" s="119"/>
      <c r="P48" s="119" t="s">
        <v>192</v>
      </c>
      <c r="Q48" s="136" t="str">
        <f t="shared" si="14"/>
        <v>À RECEBER</v>
      </c>
      <c r="R48" s="138" t="str">
        <f t="shared" ca="1" si="15"/>
        <v>EM DIA</v>
      </c>
      <c r="S48" s="137" t="str">
        <f t="shared" ca="1" si="16"/>
        <v/>
      </c>
      <c r="AE48" s="31"/>
      <c r="AF48" s="31"/>
      <c r="AG48" s="31"/>
    </row>
    <row r="49" spans="1:33" x14ac:dyDescent="0.25">
      <c r="A49" s="119"/>
      <c r="B49" s="190" t="str">
        <f t="shared" si="5"/>
        <v/>
      </c>
      <c r="C49" s="190" t="str">
        <f t="shared" si="0"/>
        <v/>
      </c>
      <c r="D49" s="119" t="s">
        <v>192</v>
      </c>
      <c r="E49" s="119"/>
      <c r="F49" s="119"/>
      <c r="G49" s="121"/>
      <c r="H49" s="118">
        <f t="shared" si="6"/>
        <v>0</v>
      </c>
      <c r="I49" s="121"/>
      <c r="J49" s="121"/>
      <c r="K49" s="134">
        <f t="shared" si="17"/>
        <v>0</v>
      </c>
      <c r="L49" s="134">
        <f t="shared" si="18"/>
        <v>0</v>
      </c>
      <c r="M49" s="190">
        <f t="shared" si="7"/>
        <v>1</v>
      </c>
      <c r="N49" s="190" t="str">
        <f t="shared" si="3"/>
        <v>JANEIRO</v>
      </c>
      <c r="O49" s="119"/>
      <c r="P49" s="119" t="s">
        <v>192</v>
      </c>
      <c r="Q49" s="136" t="str">
        <f t="shared" si="14"/>
        <v>À RECEBER</v>
      </c>
      <c r="R49" s="138" t="str">
        <f t="shared" ca="1" si="15"/>
        <v>EM DIA</v>
      </c>
      <c r="S49" s="137" t="str">
        <f t="shared" ca="1" si="16"/>
        <v/>
      </c>
      <c r="AE49" s="31"/>
      <c r="AF49" s="31"/>
      <c r="AG49" s="31"/>
    </row>
    <row r="50" spans="1:33" x14ac:dyDescent="0.25">
      <c r="A50" s="119"/>
      <c r="B50" s="190" t="str">
        <f t="shared" si="5"/>
        <v/>
      </c>
      <c r="C50" s="190" t="str">
        <f t="shared" si="0"/>
        <v/>
      </c>
      <c r="D50" s="119" t="s">
        <v>192</v>
      </c>
      <c r="E50" s="119"/>
      <c r="F50" s="119"/>
      <c r="G50" s="121"/>
      <c r="H50" s="118">
        <f t="shared" si="6"/>
        <v>0</v>
      </c>
      <c r="I50" s="121"/>
      <c r="J50" s="121"/>
      <c r="K50" s="134">
        <f t="shared" si="17"/>
        <v>0</v>
      </c>
      <c r="L50" s="134">
        <f t="shared" si="18"/>
        <v>0</v>
      </c>
      <c r="M50" s="190">
        <f t="shared" si="7"/>
        <v>1</v>
      </c>
      <c r="N50" s="190" t="str">
        <f t="shared" si="3"/>
        <v>JANEIRO</v>
      </c>
      <c r="O50" s="119"/>
      <c r="P50" s="119" t="s">
        <v>192</v>
      </c>
      <c r="Q50" s="136" t="str">
        <f t="shared" si="14"/>
        <v>À RECEBER</v>
      </c>
      <c r="R50" s="138" t="str">
        <f t="shared" ca="1" si="15"/>
        <v>EM DIA</v>
      </c>
      <c r="S50" s="137" t="str">
        <f t="shared" ca="1" si="16"/>
        <v/>
      </c>
      <c r="AE50" s="31"/>
      <c r="AF50" s="31"/>
      <c r="AG50" s="31"/>
    </row>
    <row r="51" spans="1:33" x14ac:dyDescent="0.25">
      <c r="A51" s="119"/>
      <c r="B51" s="190" t="str">
        <f t="shared" si="5"/>
        <v/>
      </c>
      <c r="C51" s="190" t="str">
        <f t="shared" si="0"/>
        <v/>
      </c>
      <c r="D51" s="119" t="s">
        <v>192</v>
      </c>
      <c r="E51" s="119"/>
      <c r="F51" s="119"/>
      <c r="G51" s="121"/>
      <c r="H51" s="118">
        <f t="shared" si="6"/>
        <v>0</v>
      </c>
      <c r="I51" s="121"/>
      <c r="J51" s="121"/>
      <c r="K51" s="134">
        <f t="shared" si="17"/>
        <v>0</v>
      </c>
      <c r="L51" s="134">
        <f t="shared" si="18"/>
        <v>0</v>
      </c>
      <c r="M51" s="190">
        <f t="shared" si="7"/>
        <v>1</v>
      </c>
      <c r="N51" s="190" t="str">
        <f t="shared" si="3"/>
        <v>JANEIRO</v>
      </c>
      <c r="O51" s="119"/>
      <c r="P51" s="119" t="s">
        <v>192</v>
      </c>
      <c r="Q51" s="136" t="str">
        <f t="shared" si="14"/>
        <v>À RECEBER</v>
      </c>
      <c r="R51" s="138" t="str">
        <f t="shared" ca="1" si="15"/>
        <v>EM DIA</v>
      </c>
      <c r="S51" s="137" t="str">
        <f t="shared" ca="1" si="16"/>
        <v/>
      </c>
      <c r="AE51" s="31"/>
      <c r="AF51" s="31"/>
      <c r="AG51" s="31"/>
    </row>
    <row r="52" spans="1:33" x14ac:dyDescent="0.25">
      <c r="A52" s="119"/>
      <c r="B52" s="190" t="str">
        <f t="shared" si="5"/>
        <v/>
      </c>
      <c r="C52" s="190" t="str">
        <f t="shared" si="0"/>
        <v/>
      </c>
      <c r="D52" s="119" t="s">
        <v>192</v>
      </c>
      <c r="E52" s="119"/>
      <c r="F52" s="119"/>
      <c r="G52" s="121"/>
      <c r="H52" s="118">
        <f t="shared" si="6"/>
        <v>0</v>
      </c>
      <c r="I52" s="121"/>
      <c r="J52" s="121"/>
      <c r="K52" s="134">
        <f t="shared" si="17"/>
        <v>0</v>
      </c>
      <c r="L52" s="134">
        <f t="shared" si="18"/>
        <v>0</v>
      </c>
      <c r="M52" s="190">
        <f t="shared" si="7"/>
        <v>1</v>
      </c>
      <c r="N52" s="190" t="str">
        <f t="shared" si="3"/>
        <v>JANEIRO</v>
      </c>
      <c r="O52" s="119"/>
      <c r="P52" s="119" t="s">
        <v>192</v>
      </c>
      <c r="Q52" s="136" t="str">
        <f t="shared" si="14"/>
        <v>À RECEBER</v>
      </c>
      <c r="R52" s="138" t="str">
        <f t="shared" ca="1" si="15"/>
        <v>EM DIA</v>
      </c>
      <c r="S52" s="137" t="str">
        <f t="shared" ca="1" si="16"/>
        <v/>
      </c>
      <c r="AE52" s="31"/>
      <c r="AF52" s="31"/>
      <c r="AG52" s="31"/>
    </row>
    <row r="53" spans="1:33" x14ac:dyDescent="0.25">
      <c r="A53" s="119"/>
      <c r="B53" s="190" t="str">
        <f t="shared" si="5"/>
        <v/>
      </c>
      <c r="C53" s="190" t="str">
        <f t="shared" si="0"/>
        <v/>
      </c>
      <c r="D53" s="119" t="s">
        <v>192</v>
      </c>
      <c r="E53" s="119"/>
      <c r="F53" s="119"/>
      <c r="G53" s="121"/>
      <c r="H53" s="118">
        <f t="shared" si="6"/>
        <v>0</v>
      </c>
      <c r="I53" s="121"/>
      <c r="J53" s="121"/>
      <c r="K53" s="134">
        <f t="shared" si="17"/>
        <v>0</v>
      </c>
      <c r="L53" s="134">
        <f t="shared" si="18"/>
        <v>0</v>
      </c>
      <c r="M53" s="190">
        <f t="shared" si="7"/>
        <v>1</v>
      </c>
      <c r="N53" s="190" t="str">
        <f t="shared" si="3"/>
        <v>JANEIRO</v>
      </c>
      <c r="O53" s="119"/>
      <c r="P53" s="119" t="s">
        <v>192</v>
      </c>
      <c r="Q53" s="136" t="str">
        <f t="shared" si="14"/>
        <v>À RECEBER</v>
      </c>
      <c r="R53" s="138" t="str">
        <f t="shared" ca="1" si="15"/>
        <v>EM DIA</v>
      </c>
      <c r="S53" s="137" t="str">
        <f t="shared" ca="1" si="16"/>
        <v/>
      </c>
      <c r="AE53" s="31"/>
      <c r="AF53" s="31"/>
      <c r="AG53" s="31"/>
    </row>
    <row r="54" spans="1:33" x14ac:dyDescent="0.25">
      <c r="A54" s="119"/>
      <c r="B54" s="190" t="str">
        <f t="shared" si="5"/>
        <v/>
      </c>
      <c r="C54" s="190" t="str">
        <f t="shared" si="0"/>
        <v/>
      </c>
      <c r="D54" s="119" t="s">
        <v>192</v>
      </c>
      <c r="E54" s="119"/>
      <c r="F54" s="119"/>
      <c r="G54" s="121"/>
      <c r="H54" s="118">
        <f t="shared" si="6"/>
        <v>0</v>
      </c>
      <c r="I54" s="121"/>
      <c r="J54" s="121"/>
      <c r="K54" s="134">
        <f t="shared" si="17"/>
        <v>0</v>
      </c>
      <c r="L54" s="134">
        <f t="shared" si="18"/>
        <v>0</v>
      </c>
      <c r="M54" s="190">
        <f t="shared" si="7"/>
        <v>1</v>
      </c>
      <c r="N54" s="190" t="str">
        <f t="shared" si="3"/>
        <v>JANEIRO</v>
      </c>
      <c r="O54" s="119"/>
      <c r="P54" s="119" t="s">
        <v>192</v>
      </c>
      <c r="Q54" s="136" t="str">
        <f t="shared" si="14"/>
        <v>À RECEBER</v>
      </c>
      <c r="R54" s="138" t="str">
        <f t="shared" ca="1" si="15"/>
        <v>EM DIA</v>
      </c>
      <c r="S54" s="137" t="str">
        <f t="shared" ca="1" si="16"/>
        <v/>
      </c>
      <c r="AE54" s="31"/>
      <c r="AF54" s="31"/>
      <c r="AG54" s="31"/>
    </row>
    <row r="55" spans="1:33" x14ac:dyDescent="0.25">
      <c r="A55" s="119"/>
      <c r="B55" s="190" t="str">
        <f t="shared" si="5"/>
        <v/>
      </c>
      <c r="C55" s="190" t="str">
        <f t="shared" si="0"/>
        <v/>
      </c>
      <c r="D55" s="119" t="s">
        <v>192</v>
      </c>
      <c r="E55" s="119"/>
      <c r="F55" s="119"/>
      <c r="G55" s="121"/>
      <c r="H55" s="118">
        <f t="shared" si="6"/>
        <v>0</v>
      </c>
      <c r="I55" s="121"/>
      <c r="J55" s="121"/>
      <c r="K55" s="134">
        <f t="shared" si="17"/>
        <v>0</v>
      </c>
      <c r="L55" s="134">
        <f t="shared" si="18"/>
        <v>0</v>
      </c>
      <c r="M55" s="190">
        <f t="shared" si="7"/>
        <v>1</v>
      </c>
      <c r="N55" s="190" t="str">
        <f t="shared" si="3"/>
        <v>JANEIRO</v>
      </c>
      <c r="O55" s="119"/>
      <c r="P55" s="119" t="s">
        <v>192</v>
      </c>
      <c r="Q55" s="136" t="str">
        <f t="shared" si="14"/>
        <v>À RECEBER</v>
      </c>
      <c r="R55" s="138" t="str">
        <f t="shared" ca="1" si="15"/>
        <v>EM DIA</v>
      </c>
      <c r="S55" s="137" t="str">
        <f t="shared" ca="1" si="16"/>
        <v/>
      </c>
      <c r="AE55" s="31"/>
      <c r="AF55" s="31"/>
      <c r="AG55" s="31"/>
    </row>
    <row r="56" spans="1:33" x14ac:dyDescent="0.25">
      <c r="A56" s="119"/>
      <c r="B56" s="190" t="str">
        <f t="shared" si="5"/>
        <v/>
      </c>
      <c r="C56" s="190" t="str">
        <f t="shared" si="0"/>
        <v/>
      </c>
      <c r="D56" s="119" t="s">
        <v>192</v>
      </c>
      <c r="E56" s="119"/>
      <c r="F56" s="119"/>
      <c r="G56" s="121"/>
      <c r="H56" s="118">
        <f t="shared" si="6"/>
        <v>0</v>
      </c>
      <c r="I56" s="121"/>
      <c r="J56" s="121"/>
      <c r="K56" s="134">
        <f t="shared" si="17"/>
        <v>0</v>
      </c>
      <c r="L56" s="134">
        <f t="shared" si="18"/>
        <v>0</v>
      </c>
      <c r="M56" s="190">
        <f t="shared" si="7"/>
        <v>1</v>
      </c>
      <c r="N56" s="190" t="str">
        <f t="shared" si="3"/>
        <v>JANEIRO</v>
      </c>
      <c r="O56" s="119"/>
      <c r="P56" s="119" t="s">
        <v>192</v>
      </c>
      <c r="Q56" s="136" t="str">
        <f t="shared" si="14"/>
        <v>À RECEBER</v>
      </c>
      <c r="R56" s="138" t="str">
        <f t="shared" ca="1" si="15"/>
        <v>EM DIA</v>
      </c>
      <c r="S56" s="137" t="str">
        <f t="shared" ca="1" si="16"/>
        <v/>
      </c>
      <c r="AE56" s="31"/>
      <c r="AF56" s="31"/>
      <c r="AG56" s="31"/>
    </row>
    <row r="57" spans="1:33" x14ac:dyDescent="0.25">
      <c r="A57" s="119"/>
      <c r="B57" s="190" t="str">
        <f t="shared" si="5"/>
        <v/>
      </c>
      <c r="C57" s="190" t="str">
        <f t="shared" si="0"/>
        <v/>
      </c>
      <c r="D57" s="119" t="s">
        <v>192</v>
      </c>
      <c r="E57" s="119"/>
      <c r="F57" s="119"/>
      <c r="G57" s="121"/>
      <c r="H57" s="118">
        <f t="shared" si="6"/>
        <v>0</v>
      </c>
      <c r="I57" s="121"/>
      <c r="J57" s="121"/>
      <c r="K57" s="134">
        <f t="shared" si="17"/>
        <v>0</v>
      </c>
      <c r="L57" s="134">
        <f t="shared" si="18"/>
        <v>0</v>
      </c>
      <c r="M57" s="190">
        <f t="shared" si="7"/>
        <v>1</v>
      </c>
      <c r="N57" s="190" t="str">
        <f t="shared" si="3"/>
        <v>JANEIRO</v>
      </c>
      <c r="O57" s="119"/>
      <c r="P57" s="119" t="s">
        <v>192</v>
      </c>
      <c r="Q57" s="136" t="str">
        <f t="shared" si="14"/>
        <v>À RECEBER</v>
      </c>
      <c r="R57" s="138" t="str">
        <f t="shared" ca="1" si="15"/>
        <v>EM DIA</v>
      </c>
      <c r="S57" s="137" t="str">
        <f t="shared" ca="1" si="16"/>
        <v/>
      </c>
      <c r="AE57" s="31"/>
      <c r="AF57" s="31"/>
      <c r="AG57" s="31"/>
    </row>
    <row r="58" spans="1:33" x14ac:dyDescent="0.25">
      <c r="A58" s="119"/>
      <c r="B58" s="190" t="str">
        <f t="shared" si="5"/>
        <v/>
      </c>
      <c r="C58" s="190" t="str">
        <f t="shared" si="0"/>
        <v/>
      </c>
      <c r="D58" s="119" t="s">
        <v>192</v>
      </c>
      <c r="E58" s="119"/>
      <c r="F58" s="119"/>
      <c r="G58" s="121"/>
      <c r="H58" s="118">
        <f t="shared" si="6"/>
        <v>0</v>
      </c>
      <c r="I58" s="121"/>
      <c r="J58" s="121"/>
      <c r="K58" s="134">
        <f t="shared" si="17"/>
        <v>0</v>
      </c>
      <c r="L58" s="134">
        <f t="shared" si="18"/>
        <v>0</v>
      </c>
      <c r="M58" s="190">
        <f t="shared" si="7"/>
        <v>1</v>
      </c>
      <c r="N58" s="190" t="str">
        <f t="shared" si="3"/>
        <v>JANEIRO</v>
      </c>
      <c r="O58" s="119"/>
      <c r="P58" s="119" t="s">
        <v>192</v>
      </c>
      <c r="Q58" s="136" t="str">
        <f t="shared" si="14"/>
        <v>À RECEBER</v>
      </c>
      <c r="R58" s="138" t="str">
        <f t="shared" ca="1" si="15"/>
        <v>EM DIA</v>
      </c>
      <c r="S58" s="137" t="str">
        <f t="shared" ca="1" si="16"/>
        <v/>
      </c>
      <c r="AE58" s="31"/>
      <c r="AF58" s="31"/>
      <c r="AG58" s="31"/>
    </row>
    <row r="59" spans="1:33" x14ac:dyDescent="0.25">
      <c r="A59" s="119"/>
      <c r="B59" s="190" t="str">
        <f t="shared" si="5"/>
        <v/>
      </c>
      <c r="C59" s="190" t="str">
        <f t="shared" si="0"/>
        <v/>
      </c>
      <c r="D59" s="119" t="s">
        <v>192</v>
      </c>
      <c r="E59" s="119"/>
      <c r="F59" s="119"/>
      <c r="G59" s="121"/>
      <c r="H59" s="118">
        <f t="shared" si="6"/>
        <v>0</v>
      </c>
      <c r="I59" s="121"/>
      <c r="J59" s="121"/>
      <c r="K59" s="134">
        <f t="shared" si="17"/>
        <v>0</v>
      </c>
      <c r="L59" s="134">
        <f t="shared" si="18"/>
        <v>0</v>
      </c>
      <c r="M59" s="190">
        <f t="shared" si="7"/>
        <v>1</v>
      </c>
      <c r="N59" s="190" t="str">
        <f t="shared" si="3"/>
        <v>JANEIRO</v>
      </c>
      <c r="O59" s="119"/>
      <c r="P59" s="119" t="s">
        <v>192</v>
      </c>
      <c r="Q59" s="136" t="str">
        <f t="shared" si="14"/>
        <v>À RECEBER</v>
      </c>
      <c r="R59" s="138" t="str">
        <f t="shared" ca="1" si="15"/>
        <v>EM DIA</v>
      </c>
      <c r="S59" s="137" t="str">
        <f t="shared" ca="1" si="16"/>
        <v/>
      </c>
      <c r="AE59" s="31"/>
      <c r="AF59" s="31"/>
      <c r="AG59" s="31"/>
    </row>
    <row r="60" spans="1:33" x14ac:dyDescent="0.25">
      <c r="A60" s="119"/>
      <c r="B60" s="190" t="str">
        <f t="shared" si="5"/>
        <v/>
      </c>
      <c r="C60" s="190" t="str">
        <f t="shared" si="0"/>
        <v/>
      </c>
      <c r="D60" s="119" t="s">
        <v>192</v>
      </c>
      <c r="E60" s="119"/>
      <c r="F60" s="119"/>
      <c r="G60" s="121"/>
      <c r="H60" s="118">
        <f t="shared" si="6"/>
        <v>0</v>
      </c>
      <c r="I60" s="121"/>
      <c r="J60" s="121"/>
      <c r="K60" s="134">
        <f t="shared" si="17"/>
        <v>0</v>
      </c>
      <c r="L60" s="134">
        <f t="shared" si="18"/>
        <v>0</v>
      </c>
      <c r="M60" s="190">
        <f t="shared" si="7"/>
        <v>1</v>
      </c>
      <c r="N60" s="190" t="str">
        <f t="shared" si="3"/>
        <v>JANEIRO</v>
      </c>
      <c r="O60" s="119"/>
      <c r="P60" s="119" t="s">
        <v>192</v>
      </c>
      <c r="Q60" s="136" t="str">
        <f t="shared" si="14"/>
        <v>À RECEBER</v>
      </c>
      <c r="R60" s="138" t="str">
        <f t="shared" ca="1" si="15"/>
        <v>EM DIA</v>
      </c>
      <c r="S60" s="137" t="str">
        <f t="shared" ca="1" si="16"/>
        <v/>
      </c>
      <c r="AE60" s="31"/>
      <c r="AF60" s="31"/>
      <c r="AG60" s="31"/>
    </row>
    <row r="61" spans="1:33" x14ac:dyDescent="0.25">
      <c r="A61" s="119"/>
      <c r="B61" s="190" t="str">
        <f t="shared" si="5"/>
        <v/>
      </c>
      <c r="C61" s="190" t="str">
        <f t="shared" si="0"/>
        <v/>
      </c>
      <c r="D61" s="119" t="s">
        <v>192</v>
      </c>
      <c r="E61" s="119"/>
      <c r="F61" s="119"/>
      <c r="G61" s="121"/>
      <c r="H61" s="118">
        <f t="shared" si="6"/>
        <v>0</v>
      </c>
      <c r="I61" s="121"/>
      <c r="J61" s="121"/>
      <c r="K61" s="134">
        <f t="shared" si="17"/>
        <v>0</v>
      </c>
      <c r="L61" s="134">
        <f t="shared" si="18"/>
        <v>0</v>
      </c>
      <c r="M61" s="190">
        <f t="shared" si="7"/>
        <v>1</v>
      </c>
      <c r="N61" s="190" t="str">
        <f t="shared" si="3"/>
        <v>JANEIRO</v>
      </c>
      <c r="O61" s="119"/>
      <c r="P61" s="119" t="s">
        <v>192</v>
      </c>
      <c r="Q61" s="136" t="str">
        <f t="shared" si="14"/>
        <v>À RECEBER</v>
      </c>
      <c r="R61" s="138" t="str">
        <f t="shared" ca="1" si="15"/>
        <v>EM DIA</v>
      </c>
      <c r="S61" s="137" t="str">
        <f t="shared" ca="1" si="16"/>
        <v/>
      </c>
      <c r="AE61" s="31"/>
      <c r="AF61" s="31"/>
      <c r="AG61" s="31"/>
    </row>
    <row r="62" spans="1:33" x14ac:dyDescent="0.25">
      <c r="A62" s="119"/>
      <c r="B62" s="190" t="str">
        <f t="shared" si="5"/>
        <v/>
      </c>
      <c r="C62" s="190" t="str">
        <f t="shared" si="0"/>
        <v/>
      </c>
      <c r="D62" s="119" t="s">
        <v>192</v>
      </c>
      <c r="E62" s="119"/>
      <c r="F62" s="119"/>
      <c r="G62" s="121"/>
      <c r="H62" s="118">
        <f t="shared" si="6"/>
        <v>0</v>
      </c>
      <c r="I62" s="121"/>
      <c r="J62" s="121"/>
      <c r="K62" s="134">
        <f t="shared" si="17"/>
        <v>0</v>
      </c>
      <c r="L62" s="134">
        <f t="shared" si="18"/>
        <v>0</v>
      </c>
      <c r="M62" s="190">
        <f t="shared" si="7"/>
        <v>1</v>
      </c>
      <c r="N62" s="190" t="str">
        <f t="shared" si="3"/>
        <v>JANEIRO</v>
      </c>
      <c r="O62" s="119"/>
      <c r="P62" s="119" t="s">
        <v>192</v>
      </c>
      <c r="Q62" s="136" t="str">
        <f t="shared" si="14"/>
        <v>À RECEBER</v>
      </c>
      <c r="R62" s="138" t="str">
        <f t="shared" ca="1" si="15"/>
        <v>EM DIA</v>
      </c>
      <c r="S62" s="137" t="str">
        <f t="shared" ca="1" si="16"/>
        <v/>
      </c>
      <c r="AE62" s="31"/>
      <c r="AF62" s="31"/>
      <c r="AG62" s="31"/>
    </row>
    <row r="63" spans="1:33" x14ac:dyDescent="0.25">
      <c r="A63" s="119"/>
      <c r="B63" s="190" t="str">
        <f t="shared" si="5"/>
        <v/>
      </c>
      <c r="C63" s="190" t="str">
        <f t="shared" si="0"/>
        <v/>
      </c>
      <c r="D63" s="119" t="s">
        <v>192</v>
      </c>
      <c r="E63" s="119"/>
      <c r="F63" s="119"/>
      <c r="G63" s="121"/>
      <c r="H63" s="118">
        <f t="shared" si="6"/>
        <v>0</v>
      </c>
      <c r="I63" s="121"/>
      <c r="J63" s="121"/>
      <c r="K63" s="134">
        <f t="shared" si="17"/>
        <v>0</v>
      </c>
      <c r="L63" s="134">
        <f t="shared" si="18"/>
        <v>0</v>
      </c>
      <c r="M63" s="190">
        <f t="shared" si="7"/>
        <v>1</v>
      </c>
      <c r="N63" s="190" t="str">
        <f t="shared" si="3"/>
        <v>JANEIRO</v>
      </c>
      <c r="O63" s="119"/>
      <c r="P63" s="119" t="s">
        <v>192</v>
      </c>
      <c r="Q63" s="136" t="str">
        <f t="shared" si="14"/>
        <v>À RECEBER</v>
      </c>
      <c r="R63" s="138" t="str">
        <f t="shared" ca="1" si="15"/>
        <v>EM DIA</v>
      </c>
      <c r="S63" s="137" t="str">
        <f t="shared" ca="1" si="16"/>
        <v/>
      </c>
      <c r="AE63" s="31"/>
      <c r="AF63" s="31"/>
      <c r="AG63" s="31"/>
    </row>
    <row r="64" spans="1:33" x14ac:dyDescent="0.25">
      <c r="A64" s="119"/>
      <c r="B64" s="190" t="str">
        <f t="shared" si="5"/>
        <v/>
      </c>
      <c r="C64" s="190" t="str">
        <f t="shared" si="0"/>
        <v/>
      </c>
      <c r="D64" s="119" t="s">
        <v>192</v>
      </c>
      <c r="E64" s="119"/>
      <c r="F64" s="119"/>
      <c r="G64" s="121"/>
      <c r="H64" s="118">
        <f t="shared" si="6"/>
        <v>0</v>
      </c>
      <c r="I64" s="121"/>
      <c r="J64" s="121"/>
      <c r="K64" s="134">
        <f t="shared" si="17"/>
        <v>0</v>
      </c>
      <c r="L64" s="134">
        <f t="shared" si="18"/>
        <v>0</v>
      </c>
      <c r="M64" s="190">
        <f t="shared" si="7"/>
        <v>1</v>
      </c>
      <c r="N64" s="190" t="str">
        <f t="shared" si="3"/>
        <v>JANEIRO</v>
      </c>
      <c r="O64" s="119"/>
      <c r="P64" s="119" t="s">
        <v>192</v>
      </c>
      <c r="Q64" s="136" t="str">
        <f t="shared" si="14"/>
        <v>À RECEBER</v>
      </c>
      <c r="R64" s="138" t="str">
        <f t="shared" ca="1" si="15"/>
        <v>EM DIA</v>
      </c>
      <c r="S64" s="137" t="str">
        <f t="shared" ca="1" si="16"/>
        <v/>
      </c>
      <c r="AE64" s="31"/>
      <c r="AF64" s="31"/>
      <c r="AG64" s="31"/>
    </row>
    <row r="65" spans="1:33" x14ac:dyDescent="0.25">
      <c r="A65" s="119"/>
      <c r="B65" s="190" t="str">
        <f t="shared" si="5"/>
        <v/>
      </c>
      <c r="C65" s="190" t="str">
        <f t="shared" si="0"/>
        <v/>
      </c>
      <c r="D65" s="119" t="s">
        <v>192</v>
      </c>
      <c r="E65" s="119"/>
      <c r="F65" s="119"/>
      <c r="G65" s="121"/>
      <c r="H65" s="118">
        <f t="shared" si="6"/>
        <v>0</v>
      </c>
      <c r="I65" s="121"/>
      <c r="J65" s="121"/>
      <c r="K65" s="134">
        <f t="shared" si="17"/>
        <v>0</v>
      </c>
      <c r="L65" s="134">
        <f t="shared" si="18"/>
        <v>0</v>
      </c>
      <c r="M65" s="190">
        <f t="shared" si="7"/>
        <v>1</v>
      </c>
      <c r="N65" s="190" t="str">
        <f t="shared" si="3"/>
        <v>JANEIRO</v>
      </c>
      <c r="O65" s="119"/>
      <c r="P65" s="119" t="s">
        <v>192</v>
      </c>
      <c r="Q65" s="136" t="str">
        <f t="shared" si="14"/>
        <v>À RECEBER</v>
      </c>
      <c r="R65" s="138" t="str">
        <f t="shared" ca="1" si="15"/>
        <v>EM DIA</v>
      </c>
      <c r="S65" s="137" t="str">
        <f t="shared" ca="1" si="16"/>
        <v/>
      </c>
      <c r="AE65" s="31"/>
      <c r="AF65" s="31"/>
      <c r="AG65" s="31"/>
    </row>
    <row r="66" spans="1:33" x14ac:dyDescent="0.25">
      <c r="A66" s="119"/>
      <c r="B66" s="190" t="str">
        <f t="shared" si="5"/>
        <v/>
      </c>
      <c r="C66" s="190" t="str">
        <f t="shared" si="0"/>
        <v/>
      </c>
      <c r="D66" s="119" t="s">
        <v>192</v>
      </c>
      <c r="E66" s="119"/>
      <c r="F66" s="119"/>
      <c r="G66" s="121"/>
      <c r="H66" s="118">
        <f t="shared" si="6"/>
        <v>0</v>
      </c>
      <c r="I66" s="121"/>
      <c r="J66" s="121"/>
      <c r="K66" s="134">
        <f t="shared" si="17"/>
        <v>0</v>
      </c>
      <c r="L66" s="134">
        <f t="shared" si="18"/>
        <v>0</v>
      </c>
      <c r="M66" s="190">
        <f t="shared" si="7"/>
        <v>1</v>
      </c>
      <c r="N66" s="190" t="str">
        <f t="shared" si="3"/>
        <v>JANEIRO</v>
      </c>
      <c r="O66" s="119"/>
      <c r="P66" s="119" t="s">
        <v>192</v>
      </c>
      <c r="Q66" s="136" t="str">
        <f t="shared" si="14"/>
        <v>À RECEBER</v>
      </c>
      <c r="R66" s="138" t="str">
        <f t="shared" ca="1" si="15"/>
        <v>EM DIA</v>
      </c>
      <c r="S66" s="137" t="str">
        <f t="shared" ca="1" si="16"/>
        <v/>
      </c>
      <c r="AE66" s="31"/>
      <c r="AF66" s="31"/>
      <c r="AG66" s="31"/>
    </row>
    <row r="67" spans="1:33" x14ac:dyDescent="0.25">
      <c r="A67" s="119"/>
      <c r="B67" s="190" t="str">
        <f t="shared" si="5"/>
        <v/>
      </c>
      <c r="C67" s="190" t="str">
        <f t="shared" si="0"/>
        <v/>
      </c>
      <c r="D67" s="119" t="s">
        <v>192</v>
      </c>
      <c r="E67" s="119"/>
      <c r="F67" s="119"/>
      <c r="G67" s="121"/>
      <c r="H67" s="118">
        <f t="shared" si="6"/>
        <v>0</v>
      </c>
      <c r="I67" s="121"/>
      <c r="J67" s="121"/>
      <c r="K67" s="134">
        <f t="shared" si="17"/>
        <v>0</v>
      </c>
      <c r="L67" s="134">
        <f t="shared" si="18"/>
        <v>0</v>
      </c>
      <c r="M67" s="190">
        <f t="shared" si="7"/>
        <v>1</v>
      </c>
      <c r="N67" s="190" t="str">
        <f t="shared" si="3"/>
        <v>JANEIRO</v>
      </c>
      <c r="O67" s="119"/>
      <c r="P67" s="119" t="s">
        <v>192</v>
      </c>
      <c r="Q67" s="136" t="str">
        <f t="shared" si="14"/>
        <v>À RECEBER</v>
      </c>
      <c r="R67" s="138" t="str">
        <f t="shared" ca="1" si="15"/>
        <v>EM DIA</v>
      </c>
      <c r="S67" s="137" t="str">
        <f t="shared" ca="1" si="16"/>
        <v/>
      </c>
      <c r="AE67" s="31"/>
      <c r="AF67" s="31"/>
      <c r="AG67" s="31"/>
    </row>
    <row r="68" spans="1:33" x14ac:dyDescent="0.25">
      <c r="A68" s="119"/>
      <c r="B68" s="190" t="str">
        <f t="shared" si="5"/>
        <v/>
      </c>
      <c r="C68" s="190" t="str">
        <f t="shared" si="0"/>
        <v/>
      </c>
      <c r="D68" s="119" t="s">
        <v>192</v>
      </c>
      <c r="E68" s="119"/>
      <c r="F68" s="119"/>
      <c r="G68" s="121"/>
      <c r="H68" s="118">
        <f t="shared" si="6"/>
        <v>0</v>
      </c>
      <c r="I68" s="121"/>
      <c r="J68" s="121"/>
      <c r="K68" s="134">
        <f t="shared" si="17"/>
        <v>0</v>
      </c>
      <c r="L68" s="134">
        <f t="shared" si="18"/>
        <v>0</v>
      </c>
      <c r="M68" s="190">
        <f t="shared" si="7"/>
        <v>1</v>
      </c>
      <c r="N68" s="190" t="str">
        <f t="shared" si="3"/>
        <v>JANEIRO</v>
      </c>
      <c r="O68" s="119"/>
      <c r="P68" s="119" t="s">
        <v>192</v>
      </c>
      <c r="Q68" s="136" t="str">
        <f t="shared" si="14"/>
        <v>À RECEBER</v>
      </c>
      <c r="R68" s="138" t="str">
        <f t="shared" ca="1" si="15"/>
        <v>EM DIA</v>
      </c>
      <c r="S68" s="137" t="str">
        <f t="shared" ca="1" si="16"/>
        <v/>
      </c>
      <c r="AE68" s="31"/>
      <c r="AF68" s="31"/>
      <c r="AG68" s="31"/>
    </row>
    <row r="69" spans="1:33" x14ac:dyDescent="0.25">
      <c r="A69" s="119"/>
      <c r="B69" s="190" t="str">
        <f t="shared" si="5"/>
        <v/>
      </c>
      <c r="C69" s="190" t="str">
        <f t="shared" ref="C69:C132" si="19">IF(B69=1,"JANEIRO",IF(B69=2,"FEVEREIRO",IF(B69=3,"MARÇO",IF(B69=4,"ABRIL",IF(B69=5,"MAIO",IF(B69=6,"JUNHO",IF(B69=7,"JULHO",IF(B69=8,"AGOSTO",IF(B69=9,"SETEMBRO",IF(B69=10,"OUTUBRO",IF(B69=11,"NOVEMBRO",IF(B69=12,"DEZEMBRO",""))))))))))))</f>
        <v/>
      </c>
      <c r="D69" s="119" t="s">
        <v>192</v>
      </c>
      <c r="E69" s="119"/>
      <c r="F69" s="119"/>
      <c r="G69" s="121"/>
      <c r="H69" s="118">
        <f t="shared" si="6"/>
        <v>0</v>
      </c>
      <c r="I69" s="121"/>
      <c r="J69" s="121"/>
      <c r="K69" s="134">
        <f t="shared" si="17"/>
        <v>0</v>
      </c>
      <c r="L69" s="134">
        <f t="shared" si="18"/>
        <v>0</v>
      </c>
      <c r="M69" s="190">
        <f t="shared" si="7"/>
        <v>1</v>
      </c>
      <c r="N69" s="190" t="str">
        <f t="shared" ref="N69:N132" si="20">IF(M69=1,"JANEIRO",IF(M69=2,"FEVEREIRO",IF(M69=3,"MARÇO",IF(M69=4,"ABRIL",IF(M69=5,"MAIO",IF(M69=6,"JUNHO",IF(M69=7,"JULHO",IF(M69=8,"AGOSTO",IF(M69=9,"SETEMBRO",IF(M69=10,"OUTUBRO",IF(M69=11,"NOVEMBRO",IF(M69=12,"DEZEMBRO",""))))))))))))</f>
        <v>JANEIRO</v>
      </c>
      <c r="O69" s="119"/>
      <c r="P69" s="119" t="s">
        <v>192</v>
      </c>
      <c r="Q69" s="136" t="str">
        <f t="shared" si="14"/>
        <v>À RECEBER</v>
      </c>
      <c r="R69" s="138" t="str">
        <f t="shared" ca="1" si="15"/>
        <v>EM DIA</v>
      </c>
      <c r="S69" s="137" t="str">
        <f t="shared" ca="1" si="16"/>
        <v/>
      </c>
      <c r="AE69" s="31"/>
      <c r="AF69" s="31"/>
      <c r="AG69" s="31"/>
    </row>
    <row r="70" spans="1:33" x14ac:dyDescent="0.25">
      <c r="A70" s="119"/>
      <c r="B70" s="190" t="str">
        <f t="shared" ref="B70:B133" si="21">IFERROR(MONTH(D70),"")</f>
        <v/>
      </c>
      <c r="C70" s="190" t="str">
        <f t="shared" si="19"/>
        <v/>
      </c>
      <c r="D70" s="119" t="s">
        <v>192</v>
      </c>
      <c r="E70" s="119"/>
      <c r="F70" s="119"/>
      <c r="G70" s="121"/>
      <c r="H70" s="118">
        <f t="shared" ref="H70:H133" si="22">IF(OR(I70="",I70=0),G70,I70)</f>
        <v>0</v>
      </c>
      <c r="I70" s="121"/>
      <c r="J70" s="121"/>
      <c r="K70" s="134">
        <f t="shared" si="17"/>
        <v>0</v>
      </c>
      <c r="L70" s="134">
        <f t="shared" si="18"/>
        <v>0</v>
      </c>
      <c r="M70" s="190">
        <f t="shared" ref="M70:M133" si="23">IFERROR(MONTH(O70),"")</f>
        <v>1</v>
      </c>
      <c r="N70" s="190" t="str">
        <f t="shared" si="20"/>
        <v>JANEIRO</v>
      </c>
      <c r="O70" s="119"/>
      <c r="P70" s="119" t="s">
        <v>192</v>
      </c>
      <c r="Q70" s="136" t="str">
        <f t="shared" si="14"/>
        <v>À RECEBER</v>
      </c>
      <c r="R70" s="138" t="str">
        <f t="shared" ca="1" si="15"/>
        <v>EM DIA</v>
      </c>
      <c r="S70" s="137" t="str">
        <f t="shared" ca="1" si="16"/>
        <v/>
      </c>
      <c r="AE70" s="31"/>
      <c r="AF70" s="31"/>
      <c r="AG70" s="31"/>
    </row>
    <row r="71" spans="1:33" x14ac:dyDescent="0.25">
      <c r="A71" s="119"/>
      <c r="B71" s="190" t="str">
        <f t="shared" si="21"/>
        <v/>
      </c>
      <c r="C71" s="190" t="str">
        <f t="shared" si="19"/>
        <v/>
      </c>
      <c r="D71" s="119" t="s">
        <v>192</v>
      </c>
      <c r="E71" s="119"/>
      <c r="F71" s="119"/>
      <c r="G71" s="121"/>
      <c r="H71" s="118">
        <f t="shared" si="22"/>
        <v>0</v>
      </c>
      <c r="I71" s="121"/>
      <c r="J71" s="121"/>
      <c r="K71" s="134">
        <f t="shared" si="17"/>
        <v>0</v>
      </c>
      <c r="L71" s="134">
        <f t="shared" si="18"/>
        <v>0</v>
      </c>
      <c r="M71" s="190">
        <f t="shared" si="23"/>
        <v>1</v>
      </c>
      <c r="N71" s="190" t="str">
        <f t="shared" si="20"/>
        <v>JANEIRO</v>
      </c>
      <c r="O71" s="119"/>
      <c r="P71" s="119" t="s">
        <v>192</v>
      </c>
      <c r="Q71" s="136" t="str">
        <f t="shared" si="14"/>
        <v>À RECEBER</v>
      </c>
      <c r="R71" s="138" t="str">
        <f t="shared" ca="1" si="15"/>
        <v>EM DIA</v>
      </c>
      <c r="S71" s="137" t="str">
        <f t="shared" ca="1" si="16"/>
        <v/>
      </c>
      <c r="AE71" s="31"/>
      <c r="AF71" s="31"/>
      <c r="AG71" s="31"/>
    </row>
    <row r="72" spans="1:33" x14ac:dyDescent="0.25">
      <c r="A72" s="119"/>
      <c r="B72" s="190" t="str">
        <f t="shared" si="21"/>
        <v/>
      </c>
      <c r="C72" s="190" t="str">
        <f t="shared" si="19"/>
        <v/>
      </c>
      <c r="D72" s="119" t="s">
        <v>192</v>
      </c>
      <c r="E72" s="119"/>
      <c r="F72" s="119"/>
      <c r="G72" s="121"/>
      <c r="H72" s="118">
        <f t="shared" si="22"/>
        <v>0</v>
      </c>
      <c r="I72" s="121"/>
      <c r="J72" s="121"/>
      <c r="K72" s="134">
        <f t="shared" si="17"/>
        <v>0</v>
      </c>
      <c r="L72" s="134">
        <f t="shared" si="18"/>
        <v>0</v>
      </c>
      <c r="M72" s="190">
        <f t="shared" si="23"/>
        <v>1</v>
      </c>
      <c r="N72" s="190" t="str">
        <f t="shared" si="20"/>
        <v>JANEIRO</v>
      </c>
      <c r="O72" s="119"/>
      <c r="P72" s="119" t="s">
        <v>192</v>
      </c>
      <c r="Q72" s="136" t="str">
        <f t="shared" si="14"/>
        <v>À RECEBER</v>
      </c>
      <c r="R72" s="138" t="str">
        <f t="shared" ca="1" si="15"/>
        <v>EM DIA</v>
      </c>
      <c r="S72" s="137" t="str">
        <f t="shared" ca="1" si="16"/>
        <v/>
      </c>
      <c r="AE72" s="31"/>
      <c r="AF72" s="31"/>
      <c r="AG72" s="31"/>
    </row>
    <row r="73" spans="1:33" x14ac:dyDescent="0.25">
      <c r="A73" s="119"/>
      <c r="B73" s="190" t="str">
        <f t="shared" si="21"/>
        <v/>
      </c>
      <c r="C73" s="190" t="str">
        <f t="shared" si="19"/>
        <v/>
      </c>
      <c r="D73" s="119" t="s">
        <v>192</v>
      </c>
      <c r="E73" s="119"/>
      <c r="F73" s="119"/>
      <c r="G73" s="121"/>
      <c r="H73" s="118">
        <f t="shared" si="22"/>
        <v>0</v>
      </c>
      <c r="I73" s="121"/>
      <c r="J73" s="121"/>
      <c r="K73" s="134">
        <f t="shared" si="17"/>
        <v>0</v>
      </c>
      <c r="L73" s="134">
        <f t="shared" si="18"/>
        <v>0</v>
      </c>
      <c r="M73" s="190">
        <f t="shared" si="23"/>
        <v>1</v>
      </c>
      <c r="N73" s="190" t="str">
        <f t="shared" si="20"/>
        <v>JANEIRO</v>
      </c>
      <c r="O73" s="119"/>
      <c r="P73" s="119" t="s">
        <v>192</v>
      </c>
      <c r="Q73" s="136" t="str">
        <f t="shared" si="14"/>
        <v>À RECEBER</v>
      </c>
      <c r="R73" s="138" t="str">
        <f t="shared" ca="1" si="15"/>
        <v>EM DIA</v>
      </c>
      <c r="S73" s="137" t="str">
        <f t="shared" ca="1" si="16"/>
        <v/>
      </c>
      <c r="AE73" s="31"/>
      <c r="AF73" s="31"/>
      <c r="AG73" s="31"/>
    </row>
    <row r="74" spans="1:33" x14ac:dyDescent="0.25">
      <c r="A74" s="119"/>
      <c r="B74" s="190" t="str">
        <f t="shared" si="21"/>
        <v/>
      </c>
      <c r="C74" s="190" t="str">
        <f t="shared" si="19"/>
        <v/>
      </c>
      <c r="D74" s="119" t="s">
        <v>192</v>
      </c>
      <c r="E74" s="119"/>
      <c r="F74" s="119"/>
      <c r="G74" s="121"/>
      <c r="H74" s="118">
        <f t="shared" si="22"/>
        <v>0</v>
      </c>
      <c r="I74" s="121"/>
      <c r="J74" s="121"/>
      <c r="K74" s="134">
        <f t="shared" si="17"/>
        <v>0</v>
      </c>
      <c r="L74" s="134">
        <f t="shared" si="18"/>
        <v>0</v>
      </c>
      <c r="M74" s="190">
        <f t="shared" si="23"/>
        <v>1</v>
      </c>
      <c r="N74" s="190" t="str">
        <f t="shared" si="20"/>
        <v>JANEIRO</v>
      </c>
      <c r="O74" s="119"/>
      <c r="P74" s="119" t="s">
        <v>192</v>
      </c>
      <c r="Q74" s="136" t="str">
        <f t="shared" si="14"/>
        <v>À RECEBER</v>
      </c>
      <c r="R74" s="138" t="str">
        <f t="shared" ca="1" si="15"/>
        <v>EM DIA</v>
      </c>
      <c r="S74" s="137" t="str">
        <f t="shared" ca="1" si="16"/>
        <v/>
      </c>
      <c r="AE74" s="31"/>
      <c r="AF74" s="31"/>
      <c r="AG74" s="31"/>
    </row>
    <row r="75" spans="1:33" x14ac:dyDescent="0.25">
      <c r="A75" s="119"/>
      <c r="B75" s="190" t="str">
        <f t="shared" si="21"/>
        <v/>
      </c>
      <c r="C75" s="190" t="str">
        <f t="shared" si="19"/>
        <v/>
      </c>
      <c r="D75" s="119" t="s">
        <v>192</v>
      </c>
      <c r="E75" s="119"/>
      <c r="F75" s="119"/>
      <c r="G75" s="121"/>
      <c r="H75" s="118">
        <f t="shared" si="22"/>
        <v>0</v>
      </c>
      <c r="I75" s="121"/>
      <c r="J75" s="121"/>
      <c r="K75" s="134">
        <f t="shared" si="17"/>
        <v>0</v>
      </c>
      <c r="L75" s="134">
        <f t="shared" si="18"/>
        <v>0</v>
      </c>
      <c r="M75" s="190">
        <f t="shared" si="23"/>
        <v>1</v>
      </c>
      <c r="N75" s="190" t="str">
        <f t="shared" si="20"/>
        <v>JANEIRO</v>
      </c>
      <c r="O75" s="119"/>
      <c r="P75" s="119" t="s">
        <v>192</v>
      </c>
      <c r="Q75" s="136" t="str">
        <f t="shared" si="14"/>
        <v>À RECEBER</v>
      </c>
      <c r="R75" s="138" t="str">
        <f t="shared" ca="1" si="15"/>
        <v>EM DIA</v>
      </c>
      <c r="S75" s="137" t="str">
        <f t="shared" ca="1" si="16"/>
        <v/>
      </c>
      <c r="AE75" s="31"/>
      <c r="AF75" s="31"/>
      <c r="AG75" s="31"/>
    </row>
    <row r="76" spans="1:33" x14ac:dyDescent="0.25">
      <c r="A76" s="119"/>
      <c r="B76" s="190" t="str">
        <f t="shared" si="21"/>
        <v/>
      </c>
      <c r="C76" s="190" t="str">
        <f t="shared" si="19"/>
        <v/>
      </c>
      <c r="D76" s="119" t="s">
        <v>192</v>
      </c>
      <c r="E76" s="119"/>
      <c r="F76" s="119"/>
      <c r="G76" s="121"/>
      <c r="H76" s="118">
        <f t="shared" si="22"/>
        <v>0</v>
      </c>
      <c r="I76" s="121"/>
      <c r="J76" s="121"/>
      <c r="K76" s="134">
        <f t="shared" si="17"/>
        <v>0</v>
      </c>
      <c r="L76" s="134">
        <f t="shared" si="18"/>
        <v>0</v>
      </c>
      <c r="M76" s="190">
        <f t="shared" si="23"/>
        <v>1</v>
      </c>
      <c r="N76" s="190" t="str">
        <f t="shared" si="20"/>
        <v>JANEIRO</v>
      </c>
      <c r="O76" s="119"/>
      <c r="P76" s="119" t="s">
        <v>192</v>
      </c>
      <c r="Q76" s="136" t="str">
        <f t="shared" si="14"/>
        <v>À RECEBER</v>
      </c>
      <c r="R76" s="138" t="str">
        <f t="shared" ca="1" si="15"/>
        <v>EM DIA</v>
      </c>
      <c r="S76" s="137" t="str">
        <f t="shared" ca="1" si="16"/>
        <v/>
      </c>
      <c r="AE76" s="31"/>
      <c r="AF76" s="31"/>
      <c r="AG76" s="31"/>
    </row>
    <row r="77" spans="1:33" x14ac:dyDescent="0.25">
      <c r="A77" s="119"/>
      <c r="B77" s="190" t="str">
        <f t="shared" si="21"/>
        <v/>
      </c>
      <c r="C77" s="190" t="str">
        <f t="shared" si="19"/>
        <v/>
      </c>
      <c r="D77" s="119" t="s">
        <v>192</v>
      </c>
      <c r="E77" s="119"/>
      <c r="F77" s="119"/>
      <c r="G77" s="121"/>
      <c r="H77" s="118">
        <f t="shared" si="22"/>
        <v>0</v>
      </c>
      <c r="I77" s="121"/>
      <c r="J77" s="121"/>
      <c r="K77" s="134">
        <f t="shared" si="17"/>
        <v>0</v>
      </c>
      <c r="L77" s="134">
        <f t="shared" si="18"/>
        <v>0</v>
      </c>
      <c r="M77" s="190">
        <f t="shared" si="23"/>
        <v>1</v>
      </c>
      <c r="N77" s="190" t="str">
        <f t="shared" si="20"/>
        <v>JANEIRO</v>
      </c>
      <c r="O77" s="119"/>
      <c r="P77" s="119" t="s">
        <v>192</v>
      </c>
      <c r="Q77" s="136" t="str">
        <f t="shared" si="14"/>
        <v>À RECEBER</v>
      </c>
      <c r="R77" s="138" t="str">
        <f t="shared" ca="1" si="15"/>
        <v>EM DIA</v>
      </c>
      <c r="S77" s="137" t="str">
        <f t="shared" ca="1" si="16"/>
        <v/>
      </c>
      <c r="AE77" s="31"/>
      <c r="AF77" s="31"/>
      <c r="AG77" s="31"/>
    </row>
    <row r="78" spans="1:33" x14ac:dyDescent="0.25">
      <c r="A78" s="119"/>
      <c r="B78" s="190" t="str">
        <f t="shared" si="21"/>
        <v/>
      </c>
      <c r="C78" s="190" t="str">
        <f t="shared" si="19"/>
        <v/>
      </c>
      <c r="D78" s="119" t="s">
        <v>192</v>
      </c>
      <c r="E78" s="119"/>
      <c r="F78" s="119"/>
      <c r="G78" s="121"/>
      <c r="H78" s="118">
        <f t="shared" si="22"/>
        <v>0</v>
      </c>
      <c r="I78" s="121"/>
      <c r="J78" s="121"/>
      <c r="K78" s="134">
        <f t="shared" si="17"/>
        <v>0</v>
      </c>
      <c r="L78" s="134">
        <f t="shared" si="18"/>
        <v>0</v>
      </c>
      <c r="M78" s="190">
        <f t="shared" si="23"/>
        <v>1</v>
      </c>
      <c r="N78" s="190" t="str">
        <f t="shared" si="20"/>
        <v>JANEIRO</v>
      </c>
      <c r="O78" s="119"/>
      <c r="P78" s="119" t="s">
        <v>192</v>
      </c>
      <c r="Q78" s="136" t="str">
        <f t="shared" si="14"/>
        <v>À RECEBER</v>
      </c>
      <c r="R78" s="138" t="str">
        <f t="shared" ca="1" si="15"/>
        <v>EM DIA</v>
      </c>
      <c r="S78" s="137" t="str">
        <f t="shared" ca="1" si="16"/>
        <v/>
      </c>
      <c r="AE78" s="31"/>
      <c r="AF78" s="31"/>
      <c r="AG78" s="31"/>
    </row>
    <row r="79" spans="1:33" x14ac:dyDescent="0.25">
      <c r="A79" s="119"/>
      <c r="B79" s="190" t="str">
        <f t="shared" si="21"/>
        <v/>
      </c>
      <c r="C79" s="190" t="str">
        <f t="shared" si="19"/>
        <v/>
      </c>
      <c r="D79" s="119" t="s">
        <v>192</v>
      </c>
      <c r="E79" s="119"/>
      <c r="F79" s="119"/>
      <c r="G79" s="121"/>
      <c r="H79" s="118">
        <f t="shared" si="22"/>
        <v>0</v>
      </c>
      <c r="I79" s="121"/>
      <c r="J79" s="121"/>
      <c r="K79" s="134">
        <f t="shared" si="17"/>
        <v>0</v>
      </c>
      <c r="L79" s="134">
        <f t="shared" si="18"/>
        <v>0</v>
      </c>
      <c r="M79" s="190">
        <f t="shared" si="23"/>
        <v>1</v>
      </c>
      <c r="N79" s="190" t="str">
        <f t="shared" si="20"/>
        <v>JANEIRO</v>
      </c>
      <c r="O79" s="119"/>
      <c r="P79" s="119" t="s">
        <v>192</v>
      </c>
      <c r="Q79" s="136" t="str">
        <f t="shared" ref="Q79:Q142" si="24">IF(OR(I79="",I79=0),"À RECEBER","RECEBIDO")</f>
        <v>À RECEBER</v>
      </c>
      <c r="R79" s="138" t="str">
        <f t="shared" ref="R79:R142" ca="1" si="25">IF(AND(O79&lt;=P79,S79&gt;=0),"EM DIA","EM ATRASO")</f>
        <v>EM DIA</v>
      </c>
      <c r="S79" s="137" t="str">
        <f t="shared" ref="S79:S142" ca="1" si="26">IFERROR(IF(Q79="À RECEBER",P79-$W$5,0),"")</f>
        <v/>
      </c>
      <c r="AE79" s="31"/>
      <c r="AF79" s="31"/>
      <c r="AG79" s="31"/>
    </row>
    <row r="80" spans="1:33" x14ac:dyDescent="0.25">
      <c r="A80" s="119"/>
      <c r="B80" s="190" t="str">
        <f t="shared" si="21"/>
        <v/>
      </c>
      <c r="C80" s="190" t="str">
        <f t="shared" si="19"/>
        <v/>
      </c>
      <c r="D80" s="119" t="s">
        <v>192</v>
      </c>
      <c r="E80" s="119"/>
      <c r="F80" s="119"/>
      <c r="G80" s="121"/>
      <c r="H80" s="118">
        <f t="shared" si="22"/>
        <v>0</v>
      </c>
      <c r="I80" s="121"/>
      <c r="J80" s="121"/>
      <c r="K80" s="134">
        <f t="shared" ref="K80:K143" si="27">IF(AND(G80&gt;I80,I80&gt;0),G80-I80-J80,0)</f>
        <v>0</v>
      </c>
      <c r="L80" s="134">
        <f t="shared" ref="L80:L143" si="28">IF(G80&lt;I80,I80-G80,0)</f>
        <v>0</v>
      </c>
      <c r="M80" s="190">
        <f t="shared" si="23"/>
        <v>1</v>
      </c>
      <c r="N80" s="190" t="str">
        <f t="shared" si="20"/>
        <v>JANEIRO</v>
      </c>
      <c r="O80" s="119"/>
      <c r="P80" s="119" t="s">
        <v>192</v>
      </c>
      <c r="Q80" s="136" t="str">
        <f t="shared" si="24"/>
        <v>À RECEBER</v>
      </c>
      <c r="R80" s="138" t="str">
        <f t="shared" ca="1" si="25"/>
        <v>EM DIA</v>
      </c>
      <c r="S80" s="137" t="str">
        <f t="shared" ca="1" si="26"/>
        <v/>
      </c>
      <c r="AE80" s="31"/>
      <c r="AF80" s="31"/>
      <c r="AG80" s="31"/>
    </row>
    <row r="81" spans="1:33" x14ac:dyDescent="0.25">
      <c r="A81" s="119"/>
      <c r="B81" s="190" t="str">
        <f t="shared" si="21"/>
        <v/>
      </c>
      <c r="C81" s="190" t="str">
        <f t="shared" si="19"/>
        <v/>
      </c>
      <c r="D81" s="119" t="s">
        <v>192</v>
      </c>
      <c r="E81" s="119"/>
      <c r="F81" s="119"/>
      <c r="G81" s="121"/>
      <c r="H81" s="118">
        <f t="shared" si="22"/>
        <v>0</v>
      </c>
      <c r="I81" s="121"/>
      <c r="J81" s="121"/>
      <c r="K81" s="134">
        <f t="shared" si="27"/>
        <v>0</v>
      </c>
      <c r="L81" s="134">
        <f t="shared" si="28"/>
        <v>0</v>
      </c>
      <c r="M81" s="190">
        <f t="shared" si="23"/>
        <v>1</v>
      </c>
      <c r="N81" s="190" t="str">
        <f t="shared" si="20"/>
        <v>JANEIRO</v>
      </c>
      <c r="O81" s="119"/>
      <c r="P81" s="119" t="s">
        <v>192</v>
      </c>
      <c r="Q81" s="136" t="str">
        <f t="shared" si="24"/>
        <v>À RECEBER</v>
      </c>
      <c r="R81" s="138" t="str">
        <f t="shared" ca="1" si="25"/>
        <v>EM DIA</v>
      </c>
      <c r="S81" s="137" t="str">
        <f t="shared" ca="1" si="26"/>
        <v/>
      </c>
      <c r="AE81" s="31"/>
      <c r="AF81" s="31"/>
      <c r="AG81" s="31"/>
    </row>
    <row r="82" spans="1:33" x14ac:dyDescent="0.25">
      <c r="A82" s="119"/>
      <c r="B82" s="190" t="str">
        <f t="shared" si="21"/>
        <v/>
      </c>
      <c r="C82" s="190" t="str">
        <f t="shared" si="19"/>
        <v/>
      </c>
      <c r="D82" s="119" t="s">
        <v>192</v>
      </c>
      <c r="E82" s="119"/>
      <c r="F82" s="119"/>
      <c r="G82" s="121"/>
      <c r="H82" s="118">
        <f t="shared" si="22"/>
        <v>0</v>
      </c>
      <c r="I82" s="121"/>
      <c r="J82" s="121"/>
      <c r="K82" s="134">
        <f t="shared" si="27"/>
        <v>0</v>
      </c>
      <c r="L82" s="134">
        <f t="shared" si="28"/>
        <v>0</v>
      </c>
      <c r="M82" s="190">
        <f t="shared" si="23"/>
        <v>1</v>
      </c>
      <c r="N82" s="190" t="str">
        <f t="shared" si="20"/>
        <v>JANEIRO</v>
      </c>
      <c r="O82" s="119"/>
      <c r="P82" s="119" t="s">
        <v>192</v>
      </c>
      <c r="Q82" s="136" t="str">
        <f t="shared" si="24"/>
        <v>À RECEBER</v>
      </c>
      <c r="R82" s="138" t="str">
        <f t="shared" ca="1" si="25"/>
        <v>EM DIA</v>
      </c>
      <c r="S82" s="137" t="str">
        <f t="shared" ca="1" si="26"/>
        <v/>
      </c>
      <c r="AE82" s="31"/>
      <c r="AF82" s="31"/>
      <c r="AG82" s="31"/>
    </row>
    <row r="83" spans="1:33" x14ac:dyDescent="0.25">
      <c r="A83" s="119"/>
      <c r="B83" s="190" t="str">
        <f t="shared" si="21"/>
        <v/>
      </c>
      <c r="C83" s="190" t="str">
        <f t="shared" si="19"/>
        <v/>
      </c>
      <c r="D83" s="119" t="s">
        <v>192</v>
      </c>
      <c r="E83" s="119"/>
      <c r="F83" s="119"/>
      <c r="G83" s="121"/>
      <c r="H83" s="118">
        <f t="shared" si="22"/>
        <v>0</v>
      </c>
      <c r="I83" s="121"/>
      <c r="J83" s="121"/>
      <c r="K83" s="134">
        <f t="shared" si="27"/>
        <v>0</v>
      </c>
      <c r="L83" s="134">
        <f t="shared" si="28"/>
        <v>0</v>
      </c>
      <c r="M83" s="190">
        <f t="shared" si="23"/>
        <v>1</v>
      </c>
      <c r="N83" s="190" t="str">
        <f t="shared" si="20"/>
        <v>JANEIRO</v>
      </c>
      <c r="O83" s="119"/>
      <c r="P83" s="119" t="s">
        <v>192</v>
      </c>
      <c r="Q83" s="136" t="str">
        <f t="shared" si="24"/>
        <v>À RECEBER</v>
      </c>
      <c r="R83" s="138" t="str">
        <f t="shared" ca="1" si="25"/>
        <v>EM DIA</v>
      </c>
      <c r="S83" s="137" t="str">
        <f t="shared" ca="1" si="26"/>
        <v/>
      </c>
      <c r="AE83" s="31"/>
      <c r="AF83" s="31"/>
      <c r="AG83" s="31"/>
    </row>
    <row r="84" spans="1:33" x14ac:dyDescent="0.25">
      <c r="A84" s="119"/>
      <c r="B84" s="190" t="str">
        <f t="shared" si="21"/>
        <v/>
      </c>
      <c r="C84" s="190" t="str">
        <f t="shared" si="19"/>
        <v/>
      </c>
      <c r="D84" s="119" t="s">
        <v>192</v>
      </c>
      <c r="E84" s="119"/>
      <c r="F84" s="119"/>
      <c r="G84" s="121"/>
      <c r="H84" s="118">
        <f t="shared" si="22"/>
        <v>0</v>
      </c>
      <c r="I84" s="121"/>
      <c r="J84" s="121"/>
      <c r="K84" s="134">
        <f t="shared" si="27"/>
        <v>0</v>
      </c>
      <c r="L84" s="134">
        <f t="shared" si="28"/>
        <v>0</v>
      </c>
      <c r="M84" s="190">
        <f t="shared" si="23"/>
        <v>1</v>
      </c>
      <c r="N84" s="190" t="str">
        <f t="shared" si="20"/>
        <v>JANEIRO</v>
      </c>
      <c r="O84" s="119"/>
      <c r="P84" s="119" t="s">
        <v>192</v>
      </c>
      <c r="Q84" s="136" t="str">
        <f t="shared" si="24"/>
        <v>À RECEBER</v>
      </c>
      <c r="R84" s="138" t="str">
        <f t="shared" ca="1" si="25"/>
        <v>EM DIA</v>
      </c>
      <c r="S84" s="137" t="str">
        <f t="shared" ca="1" si="26"/>
        <v/>
      </c>
      <c r="AE84" s="31"/>
      <c r="AF84" s="31"/>
      <c r="AG84" s="31"/>
    </row>
    <row r="85" spans="1:33" x14ac:dyDescent="0.25">
      <c r="A85" s="119"/>
      <c r="B85" s="190" t="str">
        <f t="shared" si="21"/>
        <v/>
      </c>
      <c r="C85" s="190" t="str">
        <f t="shared" si="19"/>
        <v/>
      </c>
      <c r="D85" s="119" t="s">
        <v>192</v>
      </c>
      <c r="E85" s="119"/>
      <c r="F85" s="119"/>
      <c r="G85" s="121"/>
      <c r="H85" s="118">
        <f t="shared" si="22"/>
        <v>0</v>
      </c>
      <c r="I85" s="121"/>
      <c r="J85" s="121"/>
      <c r="K85" s="134">
        <f t="shared" si="27"/>
        <v>0</v>
      </c>
      <c r="L85" s="134">
        <f t="shared" si="28"/>
        <v>0</v>
      </c>
      <c r="M85" s="190">
        <f t="shared" si="23"/>
        <v>1</v>
      </c>
      <c r="N85" s="190" t="str">
        <f t="shared" si="20"/>
        <v>JANEIRO</v>
      </c>
      <c r="O85" s="119"/>
      <c r="P85" s="119" t="s">
        <v>192</v>
      </c>
      <c r="Q85" s="136" t="str">
        <f t="shared" si="24"/>
        <v>À RECEBER</v>
      </c>
      <c r="R85" s="138" t="str">
        <f t="shared" ca="1" si="25"/>
        <v>EM DIA</v>
      </c>
      <c r="S85" s="137" t="str">
        <f t="shared" ca="1" si="26"/>
        <v/>
      </c>
      <c r="AE85" s="31"/>
      <c r="AF85" s="31"/>
      <c r="AG85" s="31"/>
    </row>
    <row r="86" spans="1:33" x14ac:dyDescent="0.25">
      <c r="A86" s="119"/>
      <c r="B86" s="190" t="str">
        <f t="shared" si="21"/>
        <v/>
      </c>
      <c r="C86" s="190" t="str">
        <f t="shared" si="19"/>
        <v/>
      </c>
      <c r="D86" s="119" t="s">
        <v>192</v>
      </c>
      <c r="E86" s="119"/>
      <c r="F86" s="119"/>
      <c r="G86" s="121"/>
      <c r="H86" s="118">
        <f t="shared" si="22"/>
        <v>0</v>
      </c>
      <c r="I86" s="121"/>
      <c r="J86" s="121"/>
      <c r="K86" s="134">
        <f t="shared" si="27"/>
        <v>0</v>
      </c>
      <c r="L86" s="134">
        <f t="shared" si="28"/>
        <v>0</v>
      </c>
      <c r="M86" s="190">
        <f t="shared" si="23"/>
        <v>1</v>
      </c>
      <c r="N86" s="190" t="str">
        <f t="shared" si="20"/>
        <v>JANEIRO</v>
      </c>
      <c r="O86" s="119"/>
      <c r="P86" s="119" t="s">
        <v>192</v>
      </c>
      <c r="Q86" s="136" t="str">
        <f t="shared" si="24"/>
        <v>À RECEBER</v>
      </c>
      <c r="R86" s="138" t="str">
        <f t="shared" ca="1" si="25"/>
        <v>EM DIA</v>
      </c>
      <c r="S86" s="137" t="str">
        <f t="shared" ca="1" si="26"/>
        <v/>
      </c>
      <c r="AE86" s="31"/>
      <c r="AF86" s="31"/>
      <c r="AG86" s="31"/>
    </row>
    <row r="87" spans="1:33" x14ac:dyDescent="0.25">
      <c r="A87" s="119"/>
      <c r="B87" s="190" t="str">
        <f t="shared" si="21"/>
        <v/>
      </c>
      <c r="C87" s="190" t="str">
        <f t="shared" si="19"/>
        <v/>
      </c>
      <c r="D87" s="119" t="s">
        <v>192</v>
      </c>
      <c r="E87" s="119"/>
      <c r="F87" s="119"/>
      <c r="G87" s="121"/>
      <c r="H87" s="118">
        <f t="shared" si="22"/>
        <v>0</v>
      </c>
      <c r="I87" s="121"/>
      <c r="J87" s="121"/>
      <c r="K87" s="134">
        <f t="shared" si="27"/>
        <v>0</v>
      </c>
      <c r="L87" s="134">
        <f t="shared" si="28"/>
        <v>0</v>
      </c>
      <c r="M87" s="190">
        <f t="shared" si="23"/>
        <v>1</v>
      </c>
      <c r="N87" s="190" t="str">
        <f t="shared" si="20"/>
        <v>JANEIRO</v>
      </c>
      <c r="O87" s="119"/>
      <c r="P87" s="119" t="s">
        <v>192</v>
      </c>
      <c r="Q87" s="136" t="str">
        <f t="shared" si="24"/>
        <v>À RECEBER</v>
      </c>
      <c r="R87" s="138" t="str">
        <f t="shared" ca="1" si="25"/>
        <v>EM DIA</v>
      </c>
      <c r="S87" s="137" t="str">
        <f t="shared" ca="1" si="26"/>
        <v/>
      </c>
      <c r="AE87" s="31"/>
      <c r="AF87" s="31"/>
      <c r="AG87" s="31"/>
    </row>
    <row r="88" spans="1:33" x14ac:dyDescent="0.25">
      <c r="A88" s="119"/>
      <c r="B88" s="190" t="str">
        <f t="shared" si="21"/>
        <v/>
      </c>
      <c r="C88" s="190" t="str">
        <f t="shared" si="19"/>
        <v/>
      </c>
      <c r="D88" s="119" t="s">
        <v>192</v>
      </c>
      <c r="E88" s="119"/>
      <c r="F88" s="119"/>
      <c r="G88" s="121"/>
      <c r="H88" s="118">
        <f t="shared" si="22"/>
        <v>0</v>
      </c>
      <c r="I88" s="121"/>
      <c r="J88" s="121"/>
      <c r="K88" s="134">
        <f t="shared" si="27"/>
        <v>0</v>
      </c>
      <c r="L88" s="134">
        <f t="shared" si="28"/>
        <v>0</v>
      </c>
      <c r="M88" s="190">
        <f t="shared" si="23"/>
        <v>1</v>
      </c>
      <c r="N88" s="190" t="str">
        <f t="shared" si="20"/>
        <v>JANEIRO</v>
      </c>
      <c r="O88" s="119"/>
      <c r="P88" s="119" t="s">
        <v>192</v>
      </c>
      <c r="Q88" s="136" t="str">
        <f t="shared" si="24"/>
        <v>À RECEBER</v>
      </c>
      <c r="R88" s="138" t="str">
        <f t="shared" ca="1" si="25"/>
        <v>EM DIA</v>
      </c>
      <c r="S88" s="137" t="str">
        <f t="shared" ca="1" si="26"/>
        <v/>
      </c>
      <c r="AE88" s="31"/>
      <c r="AF88" s="31"/>
      <c r="AG88" s="31"/>
    </row>
    <row r="89" spans="1:33" x14ac:dyDescent="0.25">
      <c r="A89" s="119"/>
      <c r="B89" s="190" t="str">
        <f t="shared" si="21"/>
        <v/>
      </c>
      <c r="C89" s="190" t="str">
        <f t="shared" si="19"/>
        <v/>
      </c>
      <c r="D89" s="119" t="s">
        <v>192</v>
      </c>
      <c r="E89" s="119"/>
      <c r="F89" s="119"/>
      <c r="G89" s="121"/>
      <c r="H89" s="118">
        <f t="shared" si="22"/>
        <v>0</v>
      </c>
      <c r="I89" s="121"/>
      <c r="J89" s="121"/>
      <c r="K89" s="134">
        <f t="shared" si="27"/>
        <v>0</v>
      </c>
      <c r="L89" s="134">
        <f t="shared" si="28"/>
        <v>0</v>
      </c>
      <c r="M89" s="190">
        <f t="shared" si="23"/>
        <v>1</v>
      </c>
      <c r="N89" s="190" t="str">
        <f t="shared" si="20"/>
        <v>JANEIRO</v>
      </c>
      <c r="O89" s="119"/>
      <c r="P89" s="119" t="s">
        <v>192</v>
      </c>
      <c r="Q89" s="136" t="str">
        <f t="shared" si="24"/>
        <v>À RECEBER</v>
      </c>
      <c r="R89" s="138" t="str">
        <f t="shared" ca="1" si="25"/>
        <v>EM DIA</v>
      </c>
      <c r="S89" s="137" t="str">
        <f t="shared" ca="1" si="26"/>
        <v/>
      </c>
      <c r="AE89" s="31"/>
      <c r="AF89" s="31"/>
      <c r="AG89" s="31"/>
    </row>
    <row r="90" spans="1:33" x14ac:dyDescent="0.25">
      <c r="A90" s="119"/>
      <c r="B90" s="190" t="str">
        <f t="shared" si="21"/>
        <v/>
      </c>
      <c r="C90" s="190" t="str">
        <f t="shared" si="19"/>
        <v/>
      </c>
      <c r="D90" s="119" t="s">
        <v>192</v>
      </c>
      <c r="E90" s="119"/>
      <c r="F90" s="119"/>
      <c r="G90" s="121"/>
      <c r="H90" s="118">
        <f t="shared" si="22"/>
        <v>0</v>
      </c>
      <c r="I90" s="121"/>
      <c r="J90" s="121"/>
      <c r="K90" s="134">
        <f t="shared" si="27"/>
        <v>0</v>
      </c>
      <c r="L90" s="134">
        <f t="shared" si="28"/>
        <v>0</v>
      </c>
      <c r="M90" s="190">
        <f t="shared" si="23"/>
        <v>1</v>
      </c>
      <c r="N90" s="190" t="str">
        <f t="shared" si="20"/>
        <v>JANEIRO</v>
      </c>
      <c r="O90" s="119"/>
      <c r="P90" s="119" t="s">
        <v>192</v>
      </c>
      <c r="Q90" s="136" t="str">
        <f t="shared" si="24"/>
        <v>À RECEBER</v>
      </c>
      <c r="R90" s="138" t="str">
        <f t="shared" ca="1" si="25"/>
        <v>EM DIA</v>
      </c>
      <c r="S90" s="137" t="str">
        <f t="shared" ca="1" si="26"/>
        <v/>
      </c>
      <c r="AE90" s="31"/>
      <c r="AF90" s="31"/>
      <c r="AG90" s="31"/>
    </row>
    <row r="91" spans="1:33" x14ac:dyDescent="0.25">
      <c r="A91" s="119"/>
      <c r="B91" s="190" t="str">
        <f t="shared" si="21"/>
        <v/>
      </c>
      <c r="C91" s="190" t="str">
        <f t="shared" si="19"/>
        <v/>
      </c>
      <c r="D91" s="119" t="s">
        <v>192</v>
      </c>
      <c r="E91" s="119"/>
      <c r="F91" s="119"/>
      <c r="G91" s="121"/>
      <c r="H91" s="118">
        <f t="shared" si="22"/>
        <v>0</v>
      </c>
      <c r="I91" s="121"/>
      <c r="J91" s="121"/>
      <c r="K91" s="134">
        <f t="shared" si="27"/>
        <v>0</v>
      </c>
      <c r="L91" s="134">
        <f t="shared" si="28"/>
        <v>0</v>
      </c>
      <c r="M91" s="190">
        <f t="shared" si="23"/>
        <v>1</v>
      </c>
      <c r="N91" s="190" t="str">
        <f t="shared" si="20"/>
        <v>JANEIRO</v>
      </c>
      <c r="O91" s="119"/>
      <c r="P91" s="119" t="s">
        <v>192</v>
      </c>
      <c r="Q91" s="136" t="str">
        <f t="shared" si="24"/>
        <v>À RECEBER</v>
      </c>
      <c r="R91" s="138" t="str">
        <f t="shared" ca="1" si="25"/>
        <v>EM DIA</v>
      </c>
      <c r="S91" s="137" t="str">
        <f t="shared" ca="1" si="26"/>
        <v/>
      </c>
      <c r="AE91" s="31"/>
      <c r="AF91" s="31"/>
      <c r="AG91" s="31"/>
    </row>
    <row r="92" spans="1:33" x14ac:dyDescent="0.25">
      <c r="A92" s="119"/>
      <c r="B92" s="190" t="str">
        <f t="shared" si="21"/>
        <v/>
      </c>
      <c r="C92" s="190" t="str">
        <f t="shared" si="19"/>
        <v/>
      </c>
      <c r="D92" s="119" t="s">
        <v>192</v>
      </c>
      <c r="E92" s="119"/>
      <c r="F92" s="119"/>
      <c r="G92" s="121"/>
      <c r="H92" s="118">
        <f t="shared" si="22"/>
        <v>0</v>
      </c>
      <c r="I92" s="121"/>
      <c r="J92" s="121"/>
      <c r="K92" s="134">
        <f t="shared" si="27"/>
        <v>0</v>
      </c>
      <c r="L92" s="134">
        <f t="shared" si="28"/>
        <v>0</v>
      </c>
      <c r="M92" s="190">
        <f t="shared" si="23"/>
        <v>1</v>
      </c>
      <c r="N92" s="190" t="str">
        <f t="shared" si="20"/>
        <v>JANEIRO</v>
      </c>
      <c r="O92" s="119"/>
      <c r="P92" s="119" t="s">
        <v>192</v>
      </c>
      <c r="Q92" s="136" t="str">
        <f t="shared" si="24"/>
        <v>À RECEBER</v>
      </c>
      <c r="R92" s="138" t="str">
        <f t="shared" ca="1" si="25"/>
        <v>EM DIA</v>
      </c>
      <c r="S92" s="137" t="str">
        <f t="shared" ca="1" si="26"/>
        <v/>
      </c>
      <c r="AE92" s="31"/>
      <c r="AF92" s="31"/>
      <c r="AG92" s="31"/>
    </row>
    <row r="93" spans="1:33" x14ac:dyDescent="0.25">
      <c r="A93" s="119"/>
      <c r="B93" s="190" t="str">
        <f t="shared" si="21"/>
        <v/>
      </c>
      <c r="C93" s="190" t="str">
        <f t="shared" si="19"/>
        <v/>
      </c>
      <c r="D93" s="119" t="s">
        <v>192</v>
      </c>
      <c r="E93" s="119"/>
      <c r="F93" s="119"/>
      <c r="G93" s="121"/>
      <c r="H93" s="118">
        <f t="shared" si="22"/>
        <v>0</v>
      </c>
      <c r="I93" s="121"/>
      <c r="J93" s="121"/>
      <c r="K93" s="134">
        <f t="shared" si="27"/>
        <v>0</v>
      </c>
      <c r="L93" s="134">
        <f t="shared" si="28"/>
        <v>0</v>
      </c>
      <c r="M93" s="190">
        <f t="shared" si="23"/>
        <v>1</v>
      </c>
      <c r="N93" s="190" t="str">
        <f t="shared" si="20"/>
        <v>JANEIRO</v>
      </c>
      <c r="O93" s="119"/>
      <c r="P93" s="119" t="s">
        <v>192</v>
      </c>
      <c r="Q93" s="136" t="str">
        <f t="shared" si="24"/>
        <v>À RECEBER</v>
      </c>
      <c r="R93" s="138" t="str">
        <f t="shared" ca="1" si="25"/>
        <v>EM DIA</v>
      </c>
      <c r="S93" s="137" t="str">
        <f t="shared" ca="1" si="26"/>
        <v/>
      </c>
      <c r="AE93" s="31"/>
      <c r="AF93" s="31"/>
      <c r="AG93" s="31"/>
    </row>
    <row r="94" spans="1:33" x14ac:dyDescent="0.25">
      <c r="A94" s="119"/>
      <c r="B94" s="190" t="str">
        <f t="shared" si="21"/>
        <v/>
      </c>
      <c r="C94" s="190" t="str">
        <f t="shared" si="19"/>
        <v/>
      </c>
      <c r="D94" s="119" t="s">
        <v>192</v>
      </c>
      <c r="E94" s="119"/>
      <c r="F94" s="119"/>
      <c r="G94" s="121"/>
      <c r="H94" s="118">
        <f t="shared" si="22"/>
        <v>0</v>
      </c>
      <c r="I94" s="121"/>
      <c r="J94" s="121"/>
      <c r="K94" s="134">
        <f t="shared" si="27"/>
        <v>0</v>
      </c>
      <c r="L94" s="134">
        <f t="shared" si="28"/>
        <v>0</v>
      </c>
      <c r="M94" s="190">
        <f t="shared" si="23"/>
        <v>1</v>
      </c>
      <c r="N94" s="190" t="str">
        <f t="shared" si="20"/>
        <v>JANEIRO</v>
      </c>
      <c r="O94" s="119"/>
      <c r="P94" s="119" t="s">
        <v>192</v>
      </c>
      <c r="Q94" s="136" t="str">
        <f t="shared" si="24"/>
        <v>À RECEBER</v>
      </c>
      <c r="R94" s="138" t="str">
        <f t="shared" ca="1" si="25"/>
        <v>EM DIA</v>
      </c>
      <c r="S94" s="137" t="str">
        <f t="shared" ca="1" si="26"/>
        <v/>
      </c>
      <c r="AE94" s="31"/>
      <c r="AF94" s="31"/>
      <c r="AG94" s="31"/>
    </row>
    <row r="95" spans="1:33" x14ac:dyDescent="0.25">
      <c r="A95" s="119"/>
      <c r="B95" s="190" t="str">
        <f t="shared" si="21"/>
        <v/>
      </c>
      <c r="C95" s="190" t="str">
        <f t="shared" si="19"/>
        <v/>
      </c>
      <c r="D95" s="119" t="s">
        <v>192</v>
      </c>
      <c r="E95" s="119"/>
      <c r="F95" s="119"/>
      <c r="G95" s="121"/>
      <c r="H95" s="118">
        <f t="shared" si="22"/>
        <v>0</v>
      </c>
      <c r="I95" s="121"/>
      <c r="J95" s="121"/>
      <c r="K95" s="134">
        <f t="shared" si="27"/>
        <v>0</v>
      </c>
      <c r="L95" s="134">
        <f t="shared" si="28"/>
        <v>0</v>
      </c>
      <c r="M95" s="190">
        <f t="shared" si="23"/>
        <v>1</v>
      </c>
      <c r="N95" s="190" t="str">
        <f t="shared" si="20"/>
        <v>JANEIRO</v>
      </c>
      <c r="O95" s="119"/>
      <c r="P95" s="119" t="s">
        <v>192</v>
      </c>
      <c r="Q95" s="136" t="str">
        <f t="shared" si="24"/>
        <v>À RECEBER</v>
      </c>
      <c r="R95" s="138" t="str">
        <f t="shared" ca="1" si="25"/>
        <v>EM DIA</v>
      </c>
      <c r="S95" s="137" t="str">
        <f t="shared" ca="1" si="26"/>
        <v/>
      </c>
      <c r="AE95" s="31"/>
      <c r="AF95" s="31"/>
      <c r="AG95" s="31"/>
    </row>
    <row r="96" spans="1:33" x14ac:dyDescent="0.25">
      <c r="A96" s="119"/>
      <c r="B96" s="190" t="str">
        <f t="shared" si="21"/>
        <v/>
      </c>
      <c r="C96" s="190" t="str">
        <f t="shared" si="19"/>
        <v/>
      </c>
      <c r="D96" s="119" t="s">
        <v>192</v>
      </c>
      <c r="E96" s="119"/>
      <c r="F96" s="119"/>
      <c r="G96" s="121"/>
      <c r="H96" s="118">
        <f t="shared" si="22"/>
        <v>0</v>
      </c>
      <c r="I96" s="121"/>
      <c r="J96" s="121"/>
      <c r="K96" s="134">
        <f t="shared" si="27"/>
        <v>0</v>
      </c>
      <c r="L96" s="134">
        <f t="shared" si="28"/>
        <v>0</v>
      </c>
      <c r="M96" s="190">
        <f t="shared" si="23"/>
        <v>1</v>
      </c>
      <c r="N96" s="190" t="str">
        <f t="shared" si="20"/>
        <v>JANEIRO</v>
      </c>
      <c r="O96" s="119"/>
      <c r="P96" s="119" t="s">
        <v>192</v>
      </c>
      <c r="Q96" s="136" t="str">
        <f t="shared" si="24"/>
        <v>À RECEBER</v>
      </c>
      <c r="R96" s="138" t="str">
        <f t="shared" ca="1" si="25"/>
        <v>EM DIA</v>
      </c>
      <c r="S96" s="137" t="str">
        <f t="shared" ca="1" si="26"/>
        <v/>
      </c>
      <c r="AE96" s="31"/>
      <c r="AF96" s="31"/>
      <c r="AG96" s="31"/>
    </row>
    <row r="97" spans="1:33" x14ac:dyDescent="0.25">
      <c r="A97" s="119"/>
      <c r="B97" s="190" t="str">
        <f t="shared" si="21"/>
        <v/>
      </c>
      <c r="C97" s="190" t="str">
        <f t="shared" si="19"/>
        <v/>
      </c>
      <c r="D97" s="119" t="s">
        <v>192</v>
      </c>
      <c r="E97" s="119"/>
      <c r="F97" s="119"/>
      <c r="G97" s="121"/>
      <c r="H97" s="118">
        <f t="shared" si="22"/>
        <v>0</v>
      </c>
      <c r="I97" s="121"/>
      <c r="J97" s="121"/>
      <c r="K97" s="134">
        <f t="shared" si="27"/>
        <v>0</v>
      </c>
      <c r="L97" s="134">
        <f t="shared" si="28"/>
        <v>0</v>
      </c>
      <c r="M97" s="190">
        <f t="shared" si="23"/>
        <v>1</v>
      </c>
      <c r="N97" s="190" t="str">
        <f t="shared" si="20"/>
        <v>JANEIRO</v>
      </c>
      <c r="O97" s="119"/>
      <c r="P97" s="119" t="s">
        <v>192</v>
      </c>
      <c r="Q97" s="136" t="str">
        <f t="shared" si="24"/>
        <v>À RECEBER</v>
      </c>
      <c r="R97" s="138" t="str">
        <f t="shared" ca="1" si="25"/>
        <v>EM DIA</v>
      </c>
      <c r="S97" s="137" t="str">
        <f t="shared" ca="1" si="26"/>
        <v/>
      </c>
      <c r="AE97" s="31"/>
      <c r="AF97" s="31"/>
      <c r="AG97" s="31"/>
    </row>
    <row r="98" spans="1:33" x14ac:dyDescent="0.25">
      <c r="A98" s="119"/>
      <c r="B98" s="190" t="str">
        <f t="shared" si="21"/>
        <v/>
      </c>
      <c r="C98" s="190" t="str">
        <f t="shared" si="19"/>
        <v/>
      </c>
      <c r="D98" s="119" t="s">
        <v>192</v>
      </c>
      <c r="E98" s="119"/>
      <c r="F98" s="119"/>
      <c r="G98" s="121"/>
      <c r="H98" s="118">
        <f t="shared" si="22"/>
        <v>0</v>
      </c>
      <c r="I98" s="121"/>
      <c r="J98" s="121"/>
      <c r="K98" s="134">
        <f t="shared" si="27"/>
        <v>0</v>
      </c>
      <c r="L98" s="134">
        <f t="shared" si="28"/>
        <v>0</v>
      </c>
      <c r="M98" s="190">
        <f t="shared" si="23"/>
        <v>1</v>
      </c>
      <c r="N98" s="190" t="str">
        <f t="shared" si="20"/>
        <v>JANEIRO</v>
      </c>
      <c r="O98" s="119"/>
      <c r="P98" s="119" t="s">
        <v>192</v>
      </c>
      <c r="Q98" s="136" t="str">
        <f t="shared" si="24"/>
        <v>À RECEBER</v>
      </c>
      <c r="R98" s="138" t="str">
        <f t="shared" ca="1" si="25"/>
        <v>EM DIA</v>
      </c>
      <c r="S98" s="137" t="str">
        <f t="shared" ca="1" si="26"/>
        <v/>
      </c>
      <c r="AE98" s="31"/>
      <c r="AF98" s="31"/>
      <c r="AG98" s="31"/>
    </row>
    <row r="99" spans="1:33" x14ac:dyDescent="0.25">
      <c r="A99" s="119"/>
      <c r="B99" s="190" t="str">
        <f t="shared" si="21"/>
        <v/>
      </c>
      <c r="C99" s="190" t="str">
        <f t="shared" si="19"/>
        <v/>
      </c>
      <c r="D99" s="119" t="s">
        <v>192</v>
      </c>
      <c r="E99" s="119"/>
      <c r="F99" s="119"/>
      <c r="G99" s="121"/>
      <c r="H99" s="118">
        <f t="shared" si="22"/>
        <v>0</v>
      </c>
      <c r="I99" s="121"/>
      <c r="J99" s="121"/>
      <c r="K99" s="134">
        <f t="shared" si="27"/>
        <v>0</v>
      </c>
      <c r="L99" s="134">
        <f t="shared" si="28"/>
        <v>0</v>
      </c>
      <c r="M99" s="190">
        <f t="shared" si="23"/>
        <v>1</v>
      </c>
      <c r="N99" s="190" t="str">
        <f t="shared" si="20"/>
        <v>JANEIRO</v>
      </c>
      <c r="O99" s="119"/>
      <c r="P99" s="119" t="s">
        <v>192</v>
      </c>
      <c r="Q99" s="136" t="str">
        <f t="shared" si="24"/>
        <v>À RECEBER</v>
      </c>
      <c r="R99" s="138" t="str">
        <f t="shared" ca="1" si="25"/>
        <v>EM DIA</v>
      </c>
      <c r="S99" s="137" t="str">
        <f t="shared" ca="1" si="26"/>
        <v/>
      </c>
      <c r="AE99" s="31"/>
      <c r="AF99" s="31"/>
      <c r="AG99" s="31"/>
    </row>
    <row r="100" spans="1:33" x14ac:dyDescent="0.25">
      <c r="A100" s="119"/>
      <c r="B100" s="190" t="str">
        <f t="shared" si="21"/>
        <v/>
      </c>
      <c r="C100" s="190" t="str">
        <f t="shared" si="19"/>
        <v/>
      </c>
      <c r="D100" s="119" t="s">
        <v>192</v>
      </c>
      <c r="E100" s="119"/>
      <c r="F100" s="119"/>
      <c r="G100" s="121"/>
      <c r="H100" s="118">
        <f t="shared" si="22"/>
        <v>0</v>
      </c>
      <c r="I100" s="121"/>
      <c r="J100" s="121"/>
      <c r="K100" s="134">
        <f t="shared" si="27"/>
        <v>0</v>
      </c>
      <c r="L100" s="134">
        <f t="shared" si="28"/>
        <v>0</v>
      </c>
      <c r="M100" s="190">
        <f t="shared" si="23"/>
        <v>1</v>
      </c>
      <c r="N100" s="190" t="str">
        <f t="shared" si="20"/>
        <v>JANEIRO</v>
      </c>
      <c r="O100" s="119"/>
      <c r="P100" s="119" t="s">
        <v>192</v>
      </c>
      <c r="Q100" s="136" t="str">
        <f t="shared" si="24"/>
        <v>À RECEBER</v>
      </c>
      <c r="R100" s="138" t="str">
        <f t="shared" ca="1" si="25"/>
        <v>EM DIA</v>
      </c>
      <c r="S100" s="137" t="str">
        <f t="shared" ca="1" si="26"/>
        <v/>
      </c>
      <c r="AE100" s="31"/>
      <c r="AF100" s="31"/>
      <c r="AG100" s="31"/>
    </row>
    <row r="101" spans="1:33" x14ac:dyDescent="0.25">
      <c r="A101" s="119"/>
      <c r="B101" s="190" t="str">
        <f t="shared" si="21"/>
        <v/>
      </c>
      <c r="C101" s="190" t="str">
        <f t="shared" si="19"/>
        <v/>
      </c>
      <c r="D101" s="119" t="s">
        <v>192</v>
      </c>
      <c r="E101" s="119"/>
      <c r="F101" s="119"/>
      <c r="G101" s="121"/>
      <c r="H101" s="118">
        <f t="shared" si="22"/>
        <v>0</v>
      </c>
      <c r="I101" s="121"/>
      <c r="J101" s="121"/>
      <c r="K101" s="134">
        <f t="shared" si="27"/>
        <v>0</v>
      </c>
      <c r="L101" s="134">
        <f t="shared" si="28"/>
        <v>0</v>
      </c>
      <c r="M101" s="190">
        <f t="shared" si="23"/>
        <v>1</v>
      </c>
      <c r="N101" s="190" t="str">
        <f t="shared" si="20"/>
        <v>JANEIRO</v>
      </c>
      <c r="O101" s="119"/>
      <c r="P101" s="119" t="s">
        <v>192</v>
      </c>
      <c r="Q101" s="136" t="str">
        <f t="shared" si="24"/>
        <v>À RECEBER</v>
      </c>
      <c r="R101" s="138" t="str">
        <f t="shared" ca="1" si="25"/>
        <v>EM DIA</v>
      </c>
      <c r="S101" s="137" t="str">
        <f t="shared" ca="1" si="26"/>
        <v/>
      </c>
      <c r="AE101" s="31"/>
      <c r="AF101" s="31"/>
      <c r="AG101" s="31"/>
    </row>
    <row r="102" spans="1:33" x14ac:dyDescent="0.25">
      <c r="A102" s="119"/>
      <c r="B102" s="190" t="str">
        <f t="shared" si="21"/>
        <v/>
      </c>
      <c r="C102" s="190" t="str">
        <f t="shared" si="19"/>
        <v/>
      </c>
      <c r="D102" s="119" t="s">
        <v>192</v>
      </c>
      <c r="E102" s="119"/>
      <c r="F102" s="119"/>
      <c r="G102" s="121"/>
      <c r="H102" s="118">
        <f t="shared" si="22"/>
        <v>0</v>
      </c>
      <c r="I102" s="121"/>
      <c r="J102" s="121"/>
      <c r="K102" s="134">
        <f t="shared" si="27"/>
        <v>0</v>
      </c>
      <c r="L102" s="134">
        <f t="shared" si="28"/>
        <v>0</v>
      </c>
      <c r="M102" s="190">
        <f t="shared" si="23"/>
        <v>1</v>
      </c>
      <c r="N102" s="190" t="str">
        <f t="shared" si="20"/>
        <v>JANEIRO</v>
      </c>
      <c r="O102" s="119"/>
      <c r="P102" s="119" t="s">
        <v>192</v>
      </c>
      <c r="Q102" s="136" t="str">
        <f t="shared" si="24"/>
        <v>À RECEBER</v>
      </c>
      <c r="R102" s="138" t="str">
        <f t="shared" ca="1" si="25"/>
        <v>EM DIA</v>
      </c>
      <c r="S102" s="137" t="str">
        <f t="shared" ca="1" si="26"/>
        <v/>
      </c>
      <c r="AE102" s="31"/>
      <c r="AF102" s="31"/>
      <c r="AG102" s="31"/>
    </row>
    <row r="103" spans="1:33" x14ac:dyDescent="0.25">
      <c r="A103" s="119"/>
      <c r="B103" s="190" t="str">
        <f t="shared" si="21"/>
        <v/>
      </c>
      <c r="C103" s="190" t="str">
        <f t="shared" si="19"/>
        <v/>
      </c>
      <c r="D103" s="119" t="s">
        <v>192</v>
      </c>
      <c r="E103" s="119"/>
      <c r="F103" s="119"/>
      <c r="G103" s="121"/>
      <c r="H103" s="118">
        <f t="shared" si="22"/>
        <v>0</v>
      </c>
      <c r="I103" s="121"/>
      <c r="J103" s="121"/>
      <c r="K103" s="134">
        <f t="shared" si="27"/>
        <v>0</v>
      </c>
      <c r="L103" s="134">
        <f t="shared" si="28"/>
        <v>0</v>
      </c>
      <c r="M103" s="190">
        <f t="shared" si="23"/>
        <v>1</v>
      </c>
      <c r="N103" s="190" t="str">
        <f t="shared" si="20"/>
        <v>JANEIRO</v>
      </c>
      <c r="O103" s="119"/>
      <c r="P103" s="119" t="s">
        <v>192</v>
      </c>
      <c r="Q103" s="136" t="str">
        <f t="shared" si="24"/>
        <v>À RECEBER</v>
      </c>
      <c r="R103" s="138" t="str">
        <f t="shared" ca="1" si="25"/>
        <v>EM DIA</v>
      </c>
      <c r="S103" s="137" t="str">
        <f t="shared" ca="1" si="26"/>
        <v/>
      </c>
      <c r="AE103" s="31"/>
      <c r="AF103" s="31"/>
      <c r="AG103" s="31"/>
    </row>
    <row r="104" spans="1:33" x14ac:dyDescent="0.25">
      <c r="A104" s="119"/>
      <c r="B104" s="190" t="str">
        <f t="shared" si="21"/>
        <v/>
      </c>
      <c r="C104" s="190" t="str">
        <f t="shared" si="19"/>
        <v/>
      </c>
      <c r="D104" s="119" t="s">
        <v>192</v>
      </c>
      <c r="E104" s="119"/>
      <c r="F104" s="119"/>
      <c r="G104" s="121"/>
      <c r="H104" s="118">
        <f t="shared" si="22"/>
        <v>0</v>
      </c>
      <c r="I104" s="121"/>
      <c r="J104" s="121"/>
      <c r="K104" s="134">
        <f t="shared" si="27"/>
        <v>0</v>
      </c>
      <c r="L104" s="134">
        <f t="shared" si="28"/>
        <v>0</v>
      </c>
      <c r="M104" s="190">
        <f t="shared" si="23"/>
        <v>1</v>
      </c>
      <c r="N104" s="190" t="str">
        <f t="shared" si="20"/>
        <v>JANEIRO</v>
      </c>
      <c r="O104" s="119"/>
      <c r="P104" s="119" t="s">
        <v>192</v>
      </c>
      <c r="Q104" s="136" t="str">
        <f t="shared" si="24"/>
        <v>À RECEBER</v>
      </c>
      <c r="R104" s="138" t="str">
        <f t="shared" ca="1" si="25"/>
        <v>EM DIA</v>
      </c>
      <c r="S104" s="137" t="str">
        <f t="shared" ca="1" si="26"/>
        <v/>
      </c>
      <c r="AE104" s="31"/>
      <c r="AF104" s="31"/>
      <c r="AG104" s="31"/>
    </row>
    <row r="105" spans="1:33" x14ac:dyDescent="0.25">
      <c r="A105" s="119"/>
      <c r="B105" s="190" t="str">
        <f t="shared" si="21"/>
        <v/>
      </c>
      <c r="C105" s="190" t="str">
        <f t="shared" si="19"/>
        <v/>
      </c>
      <c r="D105" s="119" t="s">
        <v>192</v>
      </c>
      <c r="E105" s="119"/>
      <c r="F105" s="119"/>
      <c r="G105" s="121"/>
      <c r="H105" s="118">
        <f t="shared" si="22"/>
        <v>0</v>
      </c>
      <c r="I105" s="121"/>
      <c r="J105" s="121"/>
      <c r="K105" s="134">
        <f t="shared" si="27"/>
        <v>0</v>
      </c>
      <c r="L105" s="134">
        <f t="shared" si="28"/>
        <v>0</v>
      </c>
      <c r="M105" s="190">
        <f t="shared" si="23"/>
        <v>1</v>
      </c>
      <c r="N105" s="190" t="str">
        <f t="shared" si="20"/>
        <v>JANEIRO</v>
      </c>
      <c r="O105" s="119"/>
      <c r="P105" s="119" t="s">
        <v>192</v>
      </c>
      <c r="Q105" s="136" t="str">
        <f t="shared" si="24"/>
        <v>À RECEBER</v>
      </c>
      <c r="R105" s="138" t="str">
        <f t="shared" ca="1" si="25"/>
        <v>EM DIA</v>
      </c>
      <c r="S105" s="137" t="str">
        <f t="shared" ca="1" si="26"/>
        <v/>
      </c>
      <c r="AE105" s="31"/>
      <c r="AF105" s="31"/>
      <c r="AG105" s="31"/>
    </row>
    <row r="106" spans="1:33" x14ac:dyDescent="0.25">
      <c r="A106" s="119"/>
      <c r="B106" s="190" t="str">
        <f t="shared" si="21"/>
        <v/>
      </c>
      <c r="C106" s="190" t="str">
        <f t="shared" si="19"/>
        <v/>
      </c>
      <c r="D106" s="119" t="s">
        <v>192</v>
      </c>
      <c r="E106" s="119"/>
      <c r="F106" s="119"/>
      <c r="G106" s="121"/>
      <c r="H106" s="118">
        <f t="shared" si="22"/>
        <v>0</v>
      </c>
      <c r="I106" s="121"/>
      <c r="J106" s="121"/>
      <c r="K106" s="134">
        <f t="shared" si="27"/>
        <v>0</v>
      </c>
      <c r="L106" s="134">
        <f t="shared" si="28"/>
        <v>0</v>
      </c>
      <c r="M106" s="190">
        <f t="shared" si="23"/>
        <v>1</v>
      </c>
      <c r="N106" s="190" t="str">
        <f t="shared" si="20"/>
        <v>JANEIRO</v>
      </c>
      <c r="O106" s="119"/>
      <c r="P106" s="119" t="s">
        <v>192</v>
      </c>
      <c r="Q106" s="136" t="str">
        <f t="shared" si="24"/>
        <v>À RECEBER</v>
      </c>
      <c r="R106" s="138" t="str">
        <f t="shared" ca="1" si="25"/>
        <v>EM DIA</v>
      </c>
      <c r="S106" s="137" t="str">
        <f t="shared" ca="1" si="26"/>
        <v/>
      </c>
      <c r="AE106" s="31"/>
      <c r="AF106" s="31"/>
      <c r="AG106" s="31"/>
    </row>
    <row r="107" spans="1:33" x14ac:dyDescent="0.25">
      <c r="A107" s="119"/>
      <c r="B107" s="190" t="str">
        <f t="shared" si="21"/>
        <v/>
      </c>
      <c r="C107" s="190" t="str">
        <f t="shared" si="19"/>
        <v/>
      </c>
      <c r="D107" s="119" t="s">
        <v>192</v>
      </c>
      <c r="E107" s="119"/>
      <c r="F107" s="119"/>
      <c r="G107" s="121"/>
      <c r="H107" s="118">
        <f t="shared" si="22"/>
        <v>0</v>
      </c>
      <c r="I107" s="121"/>
      <c r="J107" s="121"/>
      <c r="K107" s="134">
        <f t="shared" si="27"/>
        <v>0</v>
      </c>
      <c r="L107" s="134">
        <f t="shared" si="28"/>
        <v>0</v>
      </c>
      <c r="M107" s="190">
        <f t="shared" si="23"/>
        <v>1</v>
      </c>
      <c r="N107" s="190" t="str">
        <f t="shared" si="20"/>
        <v>JANEIRO</v>
      </c>
      <c r="O107" s="119"/>
      <c r="P107" s="119" t="s">
        <v>192</v>
      </c>
      <c r="Q107" s="136" t="str">
        <f t="shared" si="24"/>
        <v>À RECEBER</v>
      </c>
      <c r="R107" s="138" t="str">
        <f t="shared" ca="1" si="25"/>
        <v>EM DIA</v>
      </c>
      <c r="S107" s="137" t="str">
        <f t="shared" ca="1" si="26"/>
        <v/>
      </c>
      <c r="AE107" s="31"/>
      <c r="AF107" s="31"/>
      <c r="AG107" s="31"/>
    </row>
    <row r="108" spans="1:33" x14ac:dyDescent="0.25">
      <c r="A108" s="119"/>
      <c r="B108" s="190" t="str">
        <f t="shared" si="21"/>
        <v/>
      </c>
      <c r="C108" s="190" t="str">
        <f t="shared" si="19"/>
        <v/>
      </c>
      <c r="D108" s="119" t="s">
        <v>192</v>
      </c>
      <c r="E108" s="119"/>
      <c r="F108" s="119"/>
      <c r="G108" s="121"/>
      <c r="H108" s="118">
        <f t="shared" si="22"/>
        <v>0</v>
      </c>
      <c r="I108" s="121"/>
      <c r="J108" s="121"/>
      <c r="K108" s="134">
        <f t="shared" si="27"/>
        <v>0</v>
      </c>
      <c r="L108" s="134">
        <f t="shared" si="28"/>
        <v>0</v>
      </c>
      <c r="M108" s="190">
        <f t="shared" si="23"/>
        <v>1</v>
      </c>
      <c r="N108" s="190" t="str">
        <f t="shared" si="20"/>
        <v>JANEIRO</v>
      </c>
      <c r="O108" s="119"/>
      <c r="P108" s="119" t="s">
        <v>192</v>
      </c>
      <c r="Q108" s="136" t="str">
        <f t="shared" si="24"/>
        <v>À RECEBER</v>
      </c>
      <c r="R108" s="138" t="str">
        <f t="shared" ca="1" si="25"/>
        <v>EM DIA</v>
      </c>
      <c r="S108" s="137" t="str">
        <f t="shared" ca="1" si="26"/>
        <v/>
      </c>
      <c r="AE108" s="31"/>
      <c r="AF108" s="31"/>
      <c r="AG108" s="31"/>
    </row>
    <row r="109" spans="1:33" x14ac:dyDescent="0.25">
      <c r="A109" s="119"/>
      <c r="B109" s="190" t="str">
        <f t="shared" si="21"/>
        <v/>
      </c>
      <c r="C109" s="190" t="str">
        <f t="shared" si="19"/>
        <v/>
      </c>
      <c r="D109" s="119" t="s">
        <v>192</v>
      </c>
      <c r="E109" s="119"/>
      <c r="F109" s="119"/>
      <c r="G109" s="121"/>
      <c r="H109" s="118">
        <f t="shared" si="22"/>
        <v>0</v>
      </c>
      <c r="I109" s="121"/>
      <c r="J109" s="121"/>
      <c r="K109" s="134">
        <f t="shared" si="27"/>
        <v>0</v>
      </c>
      <c r="L109" s="134">
        <f t="shared" si="28"/>
        <v>0</v>
      </c>
      <c r="M109" s="190">
        <f t="shared" si="23"/>
        <v>1</v>
      </c>
      <c r="N109" s="190" t="str">
        <f t="shared" si="20"/>
        <v>JANEIRO</v>
      </c>
      <c r="O109" s="119"/>
      <c r="P109" s="119" t="s">
        <v>192</v>
      </c>
      <c r="Q109" s="136" t="str">
        <f t="shared" si="24"/>
        <v>À RECEBER</v>
      </c>
      <c r="R109" s="138" t="str">
        <f t="shared" ca="1" si="25"/>
        <v>EM DIA</v>
      </c>
      <c r="S109" s="137" t="str">
        <f t="shared" ca="1" si="26"/>
        <v/>
      </c>
      <c r="AE109" s="31"/>
      <c r="AF109" s="31"/>
      <c r="AG109" s="31"/>
    </row>
    <row r="110" spans="1:33" x14ac:dyDescent="0.25">
      <c r="A110" s="119"/>
      <c r="B110" s="190" t="str">
        <f t="shared" si="21"/>
        <v/>
      </c>
      <c r="C110" s="190" t="str">
        <f t="shared" si="19"/>
        <v/>
      </c>
      <c r="D110" s="119" t="s">
        <v>192</v>
      </c>
      <c r="E110" s="119"/>
      <c r="F110" s="119"/>
      <c r="G110" s="121"/>
      <c r="H110" s="118">
        <f t="shared" si="22"/>
        <v>0</v>
      </c>
      <c r="I110" s="121"/>
      <c r="J110" s="121"/>
      <c r="K110" s="134">
        <f t="shared" si="27"/>
        <v>0</v>
      </c>
      <c r="L110" s="134">
        <f t="shared" si="28"/>
        <v>0</v>
      </c>
      <c r="M110" s="190">
        <f t="shared" si="23"/>
        <v>1</v>
      </c>
      <c r="N110" s="190" t="str">
        <f t="shared" si="20"/>
        <v>JANEIRO</v>
      </c>
      <c r="O110" s="119"/>
      <c r="P110" s="119" t="s">
        <v>192</v>
      </c>
      <c r="Q110" s="136" t="str">
        <f t="shared" si="24"/>
        <v>À RECEBER</v>
      </c>
      <c r="R110" s="138" t="str">
        <f t="shared" ca="1" si="25"/>
        <v>EM DIA</v>
      </c>
      <c r="S110" s="137" t="str">
        <f t="shared" ca="1" si="26"/>
        <v/>
      </c>
      <c r="AE110" s="31"/>
      <c r="AF110" s="31"/>
      <c r="AG110" s="31"/>
    </row>
    <row r="111" spans="1:33" x14ac:dyDescent="0.25">
      <c r="A111" s="119"/>
      <c r="B111" s="190" t="str">
        <f t="shared" si="21"/>
        <v/>
      </c>
      <c r="C111" s="190" t="str">
        <f t="shared" si="19"/>
        <v/>
      </c>
      <c r="D111" s="119" t="s">
        <v>192</v>
      </c>
      <c r="E111" s="119"/>
      <c r="F111" s="119"/>
      <c r="G111" s="121"/>
      <c r="H111" s="118">
        <f t="shared" si="22"/>
        <v>0</v>
      </c>
      <c r="I111" s="121"/>
      <c r="J111" s="121"/>
      <c r="K111" s="134">
        <f t="shared" si="27"/>
        <v>0</v>
      </c>
      <c r="L111" s="134">
        <f t="shared" si="28"/>
        <v>0</v>
      </c>
      <c r="M111" s="190">
        <f t="shared" si="23"/>
        <v>1</v>
      </c>
      <c r="N111" s="190" t="str">
        <f t="shared" si="20"/>
        <v>JANEIRO</v>
      </c>
      <c r="O111" s="119"/>
      <c r="P111" s="119" t="s">
        <v>192</v>
      </c>
      <c r="Q111" s="136" t="str">
        <f t="shared" si="24"/>
        <v>À RECEBER</v>
      </c>
      <c r="R111" s="138" t="str">
        <f t="shared" ca="1" si="25"/>
        <v>EM DIA</v>
      </c>
      <c r="S111" s="137" t="str">
        <f t="shared" ca="1" si="26"/>
        <v/>
      </c>
      <c r="AE111" s="31"/>
      <c r="AF111" s="31"/>
      <c r="AG111" s="31"/>
    </row>
    <row r="112" spans="1:33" x14ac:dyDescent="0.25">
      <c r="A112" s="119"/>
      <c r="B112" s="190" t="str">
        <f t="shared" si="21"/>
        <v/>
      </c>
      <c r="C112" s="190" t="str">
        <f t="shared" si="19"/>
        <v/>
      </c>
      <c r="D112" s="119" t="s">
        <v>192</v>
      </c>
      <c r="E112" s="119"/>
      <c r="F112" s="119"/>
      <c r="G112" s="121"/>
      <c r="H112" s="118">
        <f t="shared" si="22"/>
        <v>0</v>
      </c>
      <c r="I112" s="121"/>
      <c r="J112" s="121"/>
      <c r="K112" s="134">
        <f t="shared" si="27"/>
        <v>0</v>
      </c>
      <c r="L112" s="134">
        <f t="shared" si="28"/>
        <v>0</v>
      </c>
      <c r="M112" s="190">
        <f t="shared" si="23"/>
        <v>1</v>
      </c>
      <c r="N112" s="190" t="str">
        <f t="shared" si="20"/>
        <v>JANEIRO</v>
      </c>
      <c r="O112" s="119"/>
      <c r="P112" s="119" t="s">
        <v>192</v>
      </c>
      <c r="Q112" s="136" t="str">
        <f t="shared" si="24"/>
        <v>À RECEBER</v>
      </c>
      <c r="R112" s="138" t="str">
        <f t="shared" ca="1" si="25"/>
        <v>EM DIA</v>
      </c>
      <c r="S112" s="137" t="str">
        <f t="shared" ca="1" si="26"/>
        <v/>
      </c>
      <c r="AE112" s="31"/>
      <c r="AF112" s="31"/>
      <c r="AG112" s="31"/>
    </row>
    <row r="113" spans="1:33" x14ac:dyDescent="0.25">
      <c r="A113" s="119"/>
      <c r="B113" s="190" t="str">
        <f t="shared" si="21"/>
        <v/>
      </c>
      <c r="C113" s="190" t="str">
        <f t="shared" si="19"/>
        <v/>
      </c>
      <c r="D113" s="119" t="s">
        <v>192</v>
      </c>
      <c r="E113" s="119"/>
      <c r="F113" s="119"/>
      <c r="G113" s="121"/>
      <c r="H113" s="118">
        <f t="shared" si="22"/>
        <v>0</v>
      </c>
      <c r="I113" s="121"/>
      <c r="J113" s="121"/>
      <c r="K113" s="134">
        <f t="shared" si="27"/>
        <v>0</v>
      </c>
      <c r="L113" s="134">
        <f t="shared" si="28"/>
        <v>0</v>
      </c>
      <c r="M113" s="190">
        <f t="shared" si="23"/>
        <v>1</v>
      </c>
      <c r="N113" s="190" t="str">
        <f t="shared" si="20"/>
        <v>JANEIRO</v>
      </c>
      <c r="O113" s="119"/>
      <c r="P113" s="119" t="s">
        <v>192</v>
      </c>
      <c r="Q113" s="136" t="str">
        <f t="shared" si="24"/>
        <v>À RECEBER</v>
      </c>
      <c r="R113" s="138" t="str">
        <f t="shared" ca="1" si="25"/>
        <v>EM DIA</v>
      </c>
      <c r="S113" s="137" t="str">
        <f t="shared" ca="1" si="26"/>
        <v/>
      </c>
      <c r="AE113" s="31"/>
      <c r="AF113" s="31"/>
      <c r="AG113" s="31"/>
    </row>
    <row r="114" spans="1:33" x14ac:dyDescent="0.25">
      <c r="A114" s="119"/>
      <c r="B114" s="190" t="str">
        <f t="shared" si="21"/>
        <v/>
      </c>
      <c r="C114" s="190" t="str">
        <f t="shared" si="19"/>
        <v/>
      </c>
      <c r="D114" s="119" t="s">
        <v>192</v>
      </c>
      <c r="E114" s="119"/>
      <c r="F114" s="119"/>
      <c r="G114" s="121"/>
      <c r="H114" s="118">
        <f t="shared" si="22"/>
        <v>0</v>
      </c>
      <c r="I114" s="121"/>
      <c r="J114" s="121"/>
      <c r="K114" s="134">
        <f t="shared" si="27"/>
        <v>0</v>
      </c>
      <c r="L114" s="134">
        <f t="shared" si="28"/>
        <v>0</v>
      </c>
      <c r="M114" s="190">
        <f t="shared" si="23"/>
        <v>1</v>
      </c>
      <c r="N114" s="190" t="str">
        <f t="shared" si="20"/>
        <v>JANEIRO</v>
      </c>
      <c r="O114" s="119"/>
      <c r="P114" s="119" t="s">
        <v>192</v>
      </c>
      <c r="Q114" s="136" t="str">
        <f t="shared" si="24"/>
        <v>À RECEBER</v>
      </c>
      <c r="R114" s="138" t="str">
        <f t="shared" ca="1" si="25"/>
        <v>EM DIA</v>
      </c>
      <c r="S114" s="137" t="str">
        <f t="shared" ca="1" si="26"/>
        <v/>
      </c>
      <c r="AE114" s="31"/>
      <c r="AF114" s="31"/>
      <c r="AG114" s="31"/>
    </row>
    <row r="115" spans="1:33" x14ac:dyDescent="0.25">
      <c r="A115" s="119"/>
      <c r="B115" s="190" t="str">
        <f t="shared" si="21"/>
        <v/>
      </c>
      <c r="C115" s="190" t="str">
        <f t="shared" si="19"/>
        <v/>
      </c>
      <c r="D115" s="119" t="s">
        <v>192</v>
      </c>
      <c r="E115" s="119"/>
      <c r="F115" s="119"/>
      <c r="G115" s="121"/>
      <c r="H115" s="118">
        <f t="shared" si="22"/>
        <v>0</v>
      </c>
      <c r="I115" s="121"/>
      <c r="J115" s="121"/>
      <c r="K115" s="134">
        <f t="shared" si="27"/>
        <v>0</v>
      </c>
      <c r="L115" s="134">
        <f t="shared" si="28"/>
        <v>0</v>
      </c>
      <c r="M115" s="190">
        <f t="shared" si="23"/>
        <v>1</v>
      </c>
      <c r="N115" s="190" t="str">
        <f t="shared" si="20"/>
        <v>JANEIRO</v>
      </c>
      <c r="O115" s="119"/>
      <c r="P115" s="119" t="s">
        <v>192</v>
      </c>
      <c r="Q115" s="136" t="str">
        <f t="shared" si="24"/>
        <v>À RECEBER</v>
      </c>
      <c r="R115" s="138" t="str">
        <f t="shared" ca="1" si="25"/>
        <v>EM DIA</v>
      </c>
      <c r="S115" s="137" t="str">
        <f t="shared" ca="1" si="26"/>
        <v/>
      </c>
      <c r="AE115" s="31"/>
      <c r="AF115" s="31"/>
      <c r="AG115" s="31"/>
    </row>
    <row r="116" spans="1:33" x14ac:dyDescent="0.25">
      <c r="A116" s="119"/>
      <c r="B116" s="190" t="str">
        <f t="shared" si="21"/>
        <v/>
      </c>
      <c r="C116" s="190" t="str">
        <f t="shared" si="19"/>
        <v/>
      </c>
      <c r="D116" s="119" t="s">
        <v>192</v>
      </c>
      <c r="E116" s="119"/>
      <c r="F116" s="119"/>
      <c r="G116" s="121"/>
      <c r="H116" s="118">
        <f t="shared" si="22"/>
        <v>0</v>
      </c>
      <c r="I116" s="121"/>
      <c r="J116" s="121"/>
      <c r="K116" s="134">
        <f t="shared" si="27"/>
        <v>0</v>
      </c>
      <c r="L116" s="134">
        <f t="shared" si="28"/>
        <v>0</v>
      </c>
      <c r="M116" s="190">
        <f t="shared" si="23"/>
        <v>1</v>
      </c>
      <c r="N116" s="190" t="str">
        <f t="shared" si="20"/>
        <v>JANEIRO</v>
      </c>
      <c r="O116" s="119"/>
      <c r="P116" s="119" t="s">
        <v>192</v>
      </c>
      <c r="Q116" s="136" t="str">
        <f t="shared" si="24"/>
        <v>À RECEBER</v>
      </c>
      <c r="R116" s="138" t="str">
        <f t="shared" ca="1" si="25"/>
        <v>EM DIA</v>
      </c>
      <c r="S116" s="137" t="str">
        <f t="shared" ca="1" si="26"/>
        <v/>
      </c>
      <c r="AE116" s="31"/>
      <c r="AF116" s="31"/>
      <c r="AG116" s="31"/>
    </row>
    <row r="117" spans="1:33" x14ac:dyDescent="0.25">
      <c r="A117" s="119"/>
      <c r="B117" s="190" t="str">
        <f t="shared" si="21"/>
        <v/>
      </c>
      <c r="C117" s="190" t="str">
        <f t="shared" si="19"/>
        <v/>
      </c>
      <c r="D117" s="119" t="s">
        <v>192</v>
      </c>
      <c r="E117" s="119"/>
      <c r="F117" s="119"/>
      <c r="G117" s="121"/>
      <c r="H117" s="118">
        <f t="shared" si="22"/>
        <v>0</v>
      </c>
      <c r="I117" s="121"/>
      <c r="J117" s="121"/>
      <c r="K117" s="134">
        <f t="shared" si="27"/>
        <v>0</v>
      </c>
      <c r="L117" s="134">
        <f t="shared" si="28"/>
        <v>0</v>
      </c>
      <c r="M117" s="190">
        <f t="shared" si="23"/>
        <v>1</v>
      </c>
      <c r="N117" s="190" t="str">
        <f t="shared" si="20"/>
        <v>JANEIRO</v>
      </c>
      <c r="O117" s="119"/>
      <c r="P117" s="119" t="s">
        <v>192</v>
      </c>
      <c r="Q117" s="136" t="str">
        <f t="shared" si="24"/>
        <v>À RECEBER</v>
      </c>
      <c r="R117" s="138" t="str">
        <f t="shared" ca="1" si="25"/>
        <v>EM DIA</v>
      </c>
      <c r="S117" s="137" t="str">
        <f t="shared" ca="1" si="26"/>
        <v/>
      </c>
      <c r="AE117" s="31"/>
      <c r="AF117" s="31"/>
      <c r="AG117" s="31"/>
    </row>
    <row r="118" spans="1:33" x14ac:dyDescent="0.25">
      <c r="A118" s="119"/>
      <c r="B118" s="190" t="str">
        <f t="shared" si="21"/>
        <v/>
      </c>
      <c r="C118" s="190" t="str">
        <f t="shared" si="19"/>
        <v/>
      </c>
      <c r="D118" s="119" t="s">
        <v>192</v>
      </c>
      <c r="E118" s="119"/>
      <c r="F118" s="119"/>
      <c r="G118" s="121"/>
      <c r="H118" s="118">
        <f t="shared" si="22"/>
        <v>0</v>
      </c>
      <c r="I118" s="121"/>
      <c r="J118" s="121"/>
      <c r="K118" s="134">
        <f t="shared" si="27"/>
        <v>0</v>
      </c>
      <c r="L118" s="134">
        <f t="shared" si="28"/>
        <v>0</v>
      </c>
      <c r="M118" s="190">
        <f t="shared" si="23"/>
        <v>1</v>
      </c>
      <c r="N118" s="190" t="str">
        <f t="shared" si="20"/>
        <v>JANEIRO</v>
      </c>
      <c r="O118" s="119"/>
      <c r="P118" s="119" t="s">
        <v>192</v>
      </c>
      <c r="Q118" s="136" t="str">
        <f t="shared" si="24"/>
        <v>À RECEBER</v>
      </c>
      <c r="R118" s="138" t="str">
        <f t="shared" ca="1" si="25"/>
        <v>EM DIA</v>
      </c>
      <c r="S118" s="137" t="str">
        <f t="shared" ca="1" si="26"/>
        <v/>
      </c>
      <c r="AE118" s="31"/>
      <c r="AF118" s="31"/>
      <c r="AG118" s="31"/>
    </row>
    <row r="119" spans="1:33" x14ac:dyDescent="0.25">
      <c r="A119" s="119"/>
      <c r="B119" s="190" t="str">
        <f t="shared" si="21"/>
        <v/>
      </c>
      <c r="C119" s="190" t="str">
        <f t="shared" si="19"/>
        <v/>
      </c>
      <c r="D119" s="119" t="s">
        <v>192</v>
      </c>
      <c r="E119" s="119"/>
      <c r="F119" s="119"/>
      <c r="G119" s="121"/>
      <c r="H119" s="118">
        <f t="shared" si="22"/>
        <v>0</v>
      </c>
      <c r="I119" s="121"/>
      <c r="J119" s="121"/>
      <c r="K119" s="134">
        <f t="shared" si="27"/>
        <v>0</v>
      </c>
      <c r="L119" s="134">
        <f t="shared" si="28"/>
        <v>0</v>
      </c>
      <c r="M119" s="190">
        <f t="shared" si="23"/>
        <v>1</v>
      </c>
      <c r="N119" s="190" t="str">
        <f t="shared" si="20"/>
        <v>JANEIRO</v>
      </c>
      <c r="O119" s="119"/>
      <c r="P119" s="119" t="s">
        <v>192</v>
      </c>
      <c r="Q119" s="136" t="str">
        <f t="shared" si="24"/>
        <v>À RECEBER</v>
      </c>
      <c r="R119" s="138" t="str">
        <f t="shared" ca="1" si="25"/>
        <v>EM DIA</v>
      </c>
      <c r="S119" s="137" t="str">
        <f t="shared" ca="1" si="26"/>
        <v/>
      </c>
      <c r="AE119" s="31"/>
      <c r="AF119" s="31"/>
      <c r="AG119" s="31"/>
    </row>
    <row r="120" spans="1:33" x14ac:dyDescent="0.25">
      <c r="A120" s="119"/>
      <c r="B120" s="190" t="str">
        <f t="shared" si="21"/>
        <v/>
      </c>
      <c r="C120" s="190" t="str">
        <f t="shared" si="19"/>
        <v/>
      </c>
      <c r="D120" s="119" t="s">
        <v>192</v>
      </c>
      <c r="E120" s="119"/>
      <c r="F120" s="119"/>
      <c r="G120" s="121"/>
      <c r="H120" s="118">
        <f t="shared" si="22"/>
        <v>0</v>
      </c>
      <c r="I120" s="121"/>
      <c r="J120" s="121"/>
      <c r="K120" s="134">
        <f t="shared" si="27"/>
        <v>0</v>
      </c>
      <c r="L120" s="134">
        <f t="shared" si="28"/>
        <v>0</v>
      </c>
      <c r="M120" s="190">
        <f t="shared" si="23"/>
        <v>1</v>
      </c>
      <c r="N120" s="190" t="str">
        <f t="shared" si="20"/>
        <v>JANEIRO</v>
      </c>
      <c r="O120" s="119"/>
      <c r="P120" s="119" t="s">
        <v>192</v>
      </c>
      <c r="Q120" s="136" t="str">
        <f t="shared" si="24"/>
        <v>À RECEBER</v>
      </c>
      <c r="R120" s="138" t="str">
        <f t="shared" ca="1" si="25"/>
        <v>EM DIA</v>
      </c>
      <c r="S120" s="137" t="str">
        <f t="shared" ca="1" si="26"/>
        <v/>
      </c>
      <c r="AE120" s="31"/>
      <c r="AF120" s="31"/>
      <c r="AG120" s="31"/>
    </row>
    <row r="121" spans="1:33" x14ac:dyDescent="0.25">
      <c r="A121" s="119"/>
      <c r="B121" s="190" t="str">
        <f t="shared" si="21"/>
        <v/>
      </c>
      <c r="C121" s="190" t="str">
        <f t="shared" si="19"/>
        <v/>
      </c>
      <c r="D121" s="119" t="s">
        <v>192</v>
      </c>
      <c r="E121" s="119"/>
      <c r="F121" s="119"/>
      <c r="G121" s="121"/>
      <c r="H121" s="118">
        <f t="shared" si="22"/>
        <v>0</v>
      </c>
      <c r="I121" s="121"/>
      <c r="J121" s="121"/>
      <c r="K121" s="134">
        <f t="shared" si="27"/>
        <v>0</v>
      </c>
      <c r="L121" s="134">
        <f t="shared" si="28"/>
        <v>0</v>
      </c>
      <c r="M121" s="190">
        <f t="shared" si="23"/>
        <v>1</v>
      </c>
      <c r="N121" s="190" t="str">
        <f t="shared" si="20"/>
        <v>JANEIRO</v>
      </c>
      <c r="O121" s="119"/>
      <c r="P121" s="119" t="s">
        <v>192</v>
      </c>
      <c r="Q121" s="136" t="str">
        <f t="shared" si="24"/>
        <v>À RECEBER</v>
      </c>
      <c r="R121" s="138" t="str">
        <f t="shared" ca="1" si="25"/>
        <v>EM DIA</v>
      </c>
      <c r="S121" s="137" t="str">
        <f t="shared" ca="1" si="26"/>
        <v/>
      </c>
      <c r="AE121" s="31"/>
      <c r="AF121" s="31"/>
      <c r="AG121" s="31"/>
    </row>
    <row r="122" spans="1:33" x14ac:dyDescent="0.25">
      <c r="A122" s="119"/>
      <c r="B122" s="190" t="str">
        <f t="shared" si="21"/>
        <v/>
      </c>
      <c r="C122" s="190" t="str">
        <f t="shared" si="19"/>
        <v/>
      </c>
      <c r="D122" s="119" t="s">
        <v>192</v>
      </c>
      <c r="E122" s="119"/>
      <c r="F122" s="119"/>
      <c r="G122" s="121"/>
      <c r="H122" s="118">
        <f t="shared" si="22"/>
        <v>0</v>
      </c>
      <c r="I122" s="121"/>
      <c r="J122" s="121"/>
      <c r="K122" s="134">
        <f t="shared" si="27"/>
        <v>0</v>
      </c>
      <c r="L122" s="134">
        <f t="shared" si="28"/>
        <v>0</v>
      </c>
      <c r="M122" s="190">
        <f t="shared" si="23"/>
        <v>1</v>
      </c>
      <c r="N122" s="190" t="str">
        <f t="shared" si="20"/>
        <v>JANEIRO</v>
      </c>
      <c r="O122" s="119"/>
      <c r="P122" s="119" t="s">
        <v>192</v>
      </c>
      <c r="Q122" s="136" t="str">
        <f t="shared" si="24"/>
        <v>À RECEBER</v>
      </c>
      <c r="R122" s="138" t="str">
        <f t="shared" ca="1" si="25"/>
        <v>EM DIA</v>
      </c>
      <c r="S122" s="137" t="str">
        <f t="shared" ca="1" si="26"/>
        <v/>
      </c>
      <c r="AE122" s="31"/>
      <c r="AF122" s="31"/>
      <c r="AG122" s="31"/>
    </row>
    <row r="123" spans="1:33" x14ac:dyDescent="0.25">
      <c r="A123" s="119"/>
      <c r="B123" s="190" t="str">
        <f t="shared" si="21"/>
        <v/>
      </c>
      <c r="C123" s="190" t="str">
        <f t="shared" si="19"/>
        <v/>
      </c>
      <c r="D123" s="119" t="s">
        <v>192</v>
      </c>
      <c r="E123" s="119"/>
      <c r="F123" s="119"/>
      <c r="G123" s="121"/>
      <c r="H123" s="118">
        <f t="shared" si="22"/>
        <v>0</v>
      </c>
      <c r="I123" s="121"/>
      <c r="J123" s="121"/>
      <c r="K123" s="134">
        <f t="shared" si="27"/>
        <v>0</v>
      </c>
      <c r="L123" s="134">
        <f t="shared" si="28"/>
        <v>0</v>
      </c>
      <c r="M123" s="190">
        <f t="shared" si="23"/>
        <v>1</v>
      </c>
      <c r="N123" s="190" t="str">
        <f t="shared" si="20"/>
        <v>JANEIRO</v>
      </c>
      <c r="O123" s="119"/>
      <c r="P123" s="119" t="s">
        <v>192</v>
      </c>
      <c r="Q123" s="136" t="str">
        <f t="shared" si="24"/>
        <v>À RECEBER</v>
      </c>
      <c r="R123" s="138" t="str">
        <f t="shared" ca="1" si="25"/>
        <v>EM DIA</v>
      </c>
      <c r="S123" s="137" t="str">
        <f t="shared" ca="1" si="26"/>
        <v/>
      </c>
      <c r="AE123" s="31"/>
      <c r="AF123" s="31"/>
      <c r="AG123" s="31"/>
    </row>
    <row r="124" spans="1:33" x14ac:dyDescent="0.25">
      <c r="A124" s="119"/>
      <c r="B124" s="190" t="str">
        <f t="shared" si="21"/>
        <v/>
      </c>
      <c r="C124" s="190" t="str">
        <f t="shared" si="19"/>
        <v/>
      </c>
      <c r="D124" s="119" t="s">
        <v>192</v>
      </c>
      <c r="E124" s="119"/>
      <c r="F124" s="119"/>
      <c r="G124" s="121"/>
      <c r="H124" s="118">
        <f t="shared" si="22"/>
        <v>0</v>
      </c>
      <c r="I124" s="121"/>
      <c r="J124" s="121"/>
      <c r="K124" s="134">
        <f t="shared" si="27"/>
        <v>0</v>
      </c>
      <c r="L124" s="134">
        <f t="shared" si="28"/>
        <v>0</v>
      </c>
      <c r="M124" s="190">
        <f t="shared" si="23"/>
        <v>1</v>
      </c>
      <c r="N124" s="190" t="str">
        <f t="shared" si="20"/>
        <v>JANEIRO</v>
      </c>
      <c r="O124" s="119"/>
      <c r="P124" s="119" t="s">
        <v>192</v>
      </c>
      <c r="Q124" s="136" t="str">
        <f t="shared" si="24"/>
        <v>À RECEBER</v>
      </c>
      <c r="R124" s="138" t="str">
        <f t="shared" ca="1" si="25"/>
        <v>EM DIA</v>
      </c>
      <c r="S124" s="137" t="str">
        <f t="shared" ca="1" si="26"/>
        <v/>
      </c>
      <c r="AE124" s="31"/>
      <c r="AF124" s="31"/>
      <c r="AG124" s="31"/>
    </row>
    <row r="125" spans="1:33" x14ac:dyDescent="0.25">
      <c r="A125" s="119"/>
      <c r="B125" s="190" t="str">
        <f t="shared" si="21"/>
        <v/>
      </c>
      <c r="C125" s="190" t="str">
        <f t="shared" si="19"/>
        <v/>
      </c>
      <c r="D125" s="119" t="s">
        <v>192</v>
      </c>
      <c r="E125" s="119"/>
      <c r="F125" s="119"/>
      <c r="G125" s="121"/>
      <c r="H125" s="118">
        <f t="shared" si="22"/>
        <v>0</v>
      </c>
      <c r="I125" s="121"/>
      <c r="J125" s="121"/>
      <c r="K125" s="134">
        <f t="shared" si="27"/>
        <v>0</v>
      </c>
      <c r="L125" s="134">
        <f t="shared" si="28"/>
        <v>0</v>
      </c>
      <c r="M125" s="190">
        <f t="shared" si="23"/>
        <v>1</v>
      </c>
      <c r="N125" s="190" t="str">
        <f t="shared" si="20"/>
        <v>JANEIRO</v>
      </c>
      <c r="O125" s="119"/>
      <c r="P125" s="119" t="s">
        <v>192</v>
      </c>
      <c r="Q125" s="136" t="str">
        <f t="shared" si="24"/>
        <v>À RECEBER</v>
      </c>
      <c r="R125" s="138" t="str">
        <f t="shared" ca="1" si="25"/>
        <v>EM DIA</v>
      </c>
      <c r="S125" s="137" t="str">
        <f t="shared" ca="1" si="26"/>
        <v/>
      </c>
      <c r="AE125" s="31"/>
      <c r="AF125" s="31"/>
      <c r="AG125" s="31"/>
    </row>
    <row r="126" spans="1:33" x14ac:dyDescent="0.25">
      <c r="A126" s="119"/>
      <c r="B126" s="190" t="str">
        <f t="shared" si="21"/>
        <v/>
      </c>
      <c r="C126" s="190" t="str">
        <f t="shared" si="19"/>
        <v/>
      </c>
      <c r="D126" s="119" t="s">
        <v>192</v>
      </c>
      <c r="E126" s="119"/>
      <c r="F126" s="119"/>
      <c r="G126" s="121"/>
      <c r="H126" s="118">
        <f t="shared" si="22"/>
        <v>0</v>
      </c>
      <c r="I126" s="121"/>
      <c r="J126" s="121"/>
      <c r="K126" s="134">
        <f t="shared" si="27"/>
        <v>0</v>
      </c>
      <c r="L126" s="134">
        <f t="shared" si="28"/>
        <v>0</v>
      </c>
      <c r="M126" s="190">
        <f t="shared" si="23"/>
        <v>1</v>
      </c>
      <c r="N126" s="190" t="str">
        <f t="shared" si="20"/>
        <v>JANEIRO</v>
      </c>
      <c r="O126" s="119"/>
      <c r="P126" s="119" t="s">
        <v>192</v>
      </c>
      <c r="Q126" s="136" t="str">
        <f t="shared" si="24"/>
        <v>À RECEBER</v>
      </c>
      <c r="R126" s="138" t="str">
        <f t="shared" ca="1" si="25"/>
        <v>EM DIA</v>
      </c>
      <c r="S126" s="137" t="str">
        <f t="shared" ca="1" si="26"/>
        <v/>
      </c>
      <c r="AE126" s="31"/>
      <c r="AF126" s="31"/>
      <c r="AG126" s="31"/>
    </row>
    <row r="127" spans="1:33" x14ac:dyDescent="0.25">
      <c r="A127" s="119"/>
      <c r="B127" s="190" t="str">
        <f t="shared" si="21"/>
        <v/>
      </c>
      <c r="C127" s="190" t="str">
        <f t="shared" si="19"/>
        <v/>
      </c>
      <c r="D127" s="119" t="s">
        <v>192</v>
      </c>
      <c r="E127" s="119"/>
      <c r="F127" s="119"/>
      <c r="G127" s="121"/>
      <c r="H127" s="118">
        <f t="shared" si="22"/>
        <v>0</v>
      </c>
      <c r="I127" s="121"/>
      <c r="J127" s="121"/>
      <c r="K127" s="134">
        <f t="shared" si="27"/>
        <v>0</v>
      </c>
      <c r="L127" s="134">
        <f t="shared" si="28"/>
        <v>0</v>
      </c>
      <c r="M127" s="190">
        <f t="shared" si="23"/>
        <v>1</v>
      </c>
      <c r="N127" s="190" t="str">
        <f t="shared" si="20"/>
        <v>JANEIRO</v>
      </c>
      <c r="O127" s="119"/>
      <c r="P127" s="119" t="s">
        <v>192</v>
      </c>
      <c r="Q127" s="136" t="str">
        <f t="shared" si="24"/>
        <v>À RECEBER</v>
      </c>
      <c r="R127" s="138" t="str">
        <f t="shared" ca="1" si="25"/>
        <v>EM DIA</v>
      </c>
      <c r="S127" s="137" t="str">
        <f t="shared" ca="1" si="26"/>
        <v/>
      </c>
      <c r="AE127" s="31"/>
      <c r="AF127" s="31"/>
      <c r="AG127" s="31"/>
    </row>
    <row r="128" spans="1:33" x14ac:dyDescent="0.25">
      <c r="A128" s="119"/>
      <c r="B128" s="190" t="str">
        <f t="shared" si="21"/>
        <v/>
      </c>
      <c r="C128" s="190" t="str">
        <f t="shared" si="19"/>
        <v/>
      </c>
      <c r="D128" s="119" t="s">
        <v>192</v>
      </c>
      <c r="E128" s="119"/>
      <c r="F128" s="119"/>
      <c r="G128" s="121"/>
      <c r="H128" s="118">
        <f t="shared" si="22"/>
        <v>0</v>
      </c>
      <c r="I128" s="121"/>
      <c r="J128" s="121"/>
      <c r="K128" s="134">
        <f t="shared" si="27"/>
        <v>0</v>
      </c>
      <c r="L128" s="134">
        <f t="shared" si="28"/>
        <v>0</v>
      </c>
      <c r="M128" s="190">
        <f t="shared" si="23"/>
        <v>1</v>
      </c>
      <c r="N128" s="190" t="str">
        <f t="shared" si="20"/>
        <v>JANEIRO</v>
      </c>
      <c r="O128" s="119"/>
      <c r="P128" s="119" t="s">
        <v>192</v>
      </c>
      <c r="Q128" s="136" t="str">
        <f t="shared" si="24"/>
        <v>À RECEBER</v>
      </c>
      <c r="R128" s="138" t="str">
        <f t="shared" ca="1" si="25"/>
        <v>EM DIA</v>
      </c>
      <c r="S128" s="137" t="str">
        <f t="shared" ca="1" si="26"/>
        <v/>
      </c>
      <c r="AE128" s="31"/>
      <c r="AF128" s="31"/>
      <c r="AG128" s="31"/>
    </row>
    <row r="129" spans="1:33" x14ac:dyDescent="0.25">
      <c r="A129" s="119"/>
      <c r="B129" s="190" t="str">
        <f t="shared" si="21"/>
        <v/>
      </c>
      <c r="C129" s="190" t="str">
        <f t="shared" si="19"/>
        <v/>
      </c>
      <c r="D129" s="119" t="s">
        <v>192</v>
      </c>
      <c r="E129" s="119"/>
      <c r="F129" s="119"/>
      <c r="G129" s="121"/>
      <c r="H129" s="118">
        <f t="shared" si="22"/>
        <v>0</v>
      </c>
      <c r="I129" s="121"/>
      <c r="J129" s="121"/>
      <c r="K129" s="134">
        <f t="shared" si="27"/>
        <v>0</v>
      </c>
      <c r="L129" s="134">
        <f t="shared" si="28"/>
        <v>0</v>
      </c>
      <c r="M129" s="190">
        <f t="shared" si="23"/>
        <v>1</v>
      </c>
      <c r="N129" s="190" t="str">
        <f t="shared" si="20"/>
        <v>JANEIRO</v>
      </c>
      <c r="O129" s="119"/>
      <c r="P129" s="119" t="s">
        <v>192</v>
      </c>
      <c r="Q129" s="136" t="str">
        <f t="shared" si="24"/>
        <v>À RECEBER</v>
      </c>
      <c r="R129" s="138" t="str">
        <f t="shared" ca="1" si="25"/>
        <v>EM DIA</v>
      </c>
      <c r="S129" s="137" t="str">
        <f t="shared" ca="1" si="26"/>
        <v/>
      </c>
      <c r="AE129" s="31"/>
      <c r="AF129" s="31"/>
      <c r="AG129" s="31"/>
    </row>
    <row r="130" spans="1:33" x14ac:dyDescent="0.25">
      <c r="A130" s="119"/>
      <c r="B130" s="190" t="str">
        <f t="shared" si="21"/>
        <v/>
      </c>
      <c r="C130" s="190" t="str">
        <f t="shared" si="19"/>
        <v/>
      </c>
      <c r="D130" s="119" t="s">
        <v>192</v>
      </c>
      <c r="E130" s="119"/>
      <c r="F130" s="119"/>
      <c r="G130" s="121"/>
      <c r="H130" s="118">
        <f t="shared" si="22"/>
        <v>0</v>
      </c>
      <c r="I130" s="121"/>
      <c r="J130" s="121"/>
      <c r="K130" s="134">
        <f t="shared" si="27"/>
        <v>0</v>
      </c>
      <c r="L130" s="134">
        <f t="shared" si="28"/>
        <v>0</v>
      </c>
      <c r="M130" s="190">
        <f t="shared" si="23"/>
        <v>1</v>
      </c>
      <c r="N130" s="190" t="str">
        <f t="shared" si="20"/>
        <v>JANEIRO</v>
      </c>
      <c r="O130" s="119"/>
      <c r="P130" s="119" t="s">
        <v>192</v>
      </c>
      <c r="Q130" s="136" t="str">
        <f t="shared" si="24"/>
        <v>À RECEBER</v>
      </c>
      <c r="R130" s="138" t="str">
        <f t="shared" ca="1" si="25"/>
        <v>EM DIA</v>
      </c>
      <c r="S130" s="137" t="str">
        <f t="shared" ca="1" si="26"/>
        <v/>
      </c>
      <c r="AE130" s="31"/>
      <c r="AF130" s="31"/>
      <c r="AG130" s="31"/>
    </row>
    <row r="131" spans="1:33" x14ac:dyDescent="0.25">
      <c r="A131" s="119"/>
      <c r="B131" s="190" t="str">
        <f t="shared" si="21"/>
        <v/>
      </c>
      <c r="C131" s="190" t="str">
        <f t="shared" si="19"/>
        <v/>
      </c>
      <c r="D131" s="119" t="s">
        <v>192</v>
      </c>
      <c r="E131" s="119"/>
      <c r="F131" s="119"/>
      <c r="G131" s="121"/>
      <c r="H131" s="118">
        <f t="shared" si="22"/>
        <v>0</v>
      </c>
      <c r="I131" s="121"/>
      <c r="J131" s="121"/>
      <c r="K131" s="134">
        <f t="shared" si="27"/>
        <v>0</v>
      </c>
      <c r="L131" s="134">
        <f t="shared" si="28"/>
        <v>0</v>
      </c>
      <c r="M131" s="190">
        <f t="shared" si="23"/>
        <v>1</v>
      </c>
      <c r="N131" s="190" t="str">
        <f t="shared" si="20"/>
        <v>JANEIRO</v>
      </c>
      <c r="O131" s="119"/>
      <c r="P131" s="119" t="s">
        <v>192</v>
      </c>
      <c r="Q131" s="136" t="str">
        <f t="shared" si="24"/>
        <v>À RECEBER</v>
      </c>
      <c r="R131" s="138" t="str">
        <f t="shared" ca="1" si="25"/>
        <v>EM DIA</v>
      </c>
      <c r="S131" s="137" t="str">
        <f t="shared" ca="1" si="26"/>
        <v/>
      </c>
      <c r="AE131" s="31"/>
      <c r="AF131" s="31"/>
      <c r="AG131" s="31"/>
    </row>
    <row r="132" spans="1:33" x14ac:dyDescent="0.25">
      <c r="A132" s="119"/>
      <c r="B132" s="190" t="str">
        <f t="shared" si="21"/>
        <v/>
      </c>
      <c r="C132" s="190" t="str">
        <f t="shared" si="19"/>
        <v/>
      </c>
      <c r="D132" s="119" t="s">
        <v>192</v>
      </c>
      <c r="E132" s="119"/>
      <c r="F132" s="119"/>
      <c r="G132" s="121"/>
      <c r="H132" s="118">
        <f t="shared" si="22"/>
        <v>0</v>
      </c>
      <c r="I132" s="121"/>
      <c r="J132" s="121"/>
      <c r="K132" s="134">
        <f t="shared" si="27"/>
        <v>0</v>
      </c>
      <c r="L132" s="134">
        <f t="shared" si="28"/>
        <v>0</v>
      </c>
      <c r="M132" s="190">
        <f t="shared" si="23"/>
        <v>1</v>
      </c>
      <c r="N132" s="190" t="str">
        <f t="shared" si="20"/>
        <v>JANEIRO</v>
      </c>
      <c r="O132" s="119"/>
      <c r="P132" s="119" t="s">
        <v>192</v>
      </c>
      <c r="Q132" s="136" t="str">
        <f t="shared" si="24"/>
        <v>À RECEBER</v>
      </c>
      <c r="R132" s="138" t="str">
        <f t="shared" ca="1" si="25"/>
        <v>EM DIA</v>
      </c>
      <c r="S132" s="137" t="str">
        <f t="shared" ca="1" si="26"/>
        <v/>
      </c>
      <c r="AE132" s="31"/>
      <c r="AF132" s="31"/>
      <c r="AG132" s="31"/>
    </row>
    <row r="133" spans="1:33" x14ac:dyDescent="0.25">
      <c r="A133" s="119"/>
      <c r="B133" s="190" t="str">
        <f t="shared" si="21"/>
        <v/>
      </c>
      <c r="C133" s="190" t="str">
        <f t="shared" ref="C133:C196" si="29">IF(B133=1,"JANEIRO",IF(B133=2,"FEVEREIRO",IF(B133=3,"MARÇO",IF(B133=4,"ABRIL",IF(B133=5,"MAIO",IF(B133=6,"JUNHO",IF(B133=7,"JULHO",IF(B133=8,"AGOSTO",IF(B133=9,"SETEMBRO",IF(B133=10,"OUTUBRO",IF(B133=11,"NOVEMBRO",IF(B133=12,"DEZEMBRO",""))))))))))))</f>
        <v/>
      </c>
      <c r="D133" s="119" t="s">
        <v>192</v>
      </c>
      <c r="E133" s="119"/>
      <c r="F133" s="119"/>
      <c r="G133" s="121"/>
      <c r="H133" s="118">
        <f t="shared" si="22"/>
        <v>0</v>
      </c>
      <c r="I133" s="121"/>
      <c r="J133" s="121"/>
      <c r="K133" s="134">
        <f t="shared" si="27"/>
        <v>0</v>
      </c>
      <c r="L133" s="134">
        <f t="shared" si="28"/>
        <v>0</v>
      </c>
      <c r="M133" s="190">
        <f t="shared" si="23"/>
        <v>1</v>
      </c>
      <c r="N133" s="190" t="str">
        <f t="shared" ref="N133:N196" si="30">IF(M133=1,"JANEIRO",IF(M133=2,"FEVEREIRO",IF(M133=3,"MARÇO",IF(M133=4,"ABRIL",IF(M133=5,"MAIO",IF(M133=6,"JUNHO",IF(M133=7,"JULHO",IF(M133=8,"AGOSTO",IF(M133=9,"SETEMBRO",IF(M133=10,"OUTUBRO",IF(M133=11,"NOVEMBRO",IF(M133=12,"DEZEMBRO",""))))))))))))</f>
        <v>JANEIRO</v>
      </c>
      <c r="O133" s="119"/>
      <c r="P133" s="119" t="s">
        <v>192</v>
      </c>
      <c r="Q133" s="136" t="str">
        <f t="shared" si="24"/>
        <v>À RECEBER</v>
      </c>
      <c r="R133" s="138" t="str">
        <f t="shared" ca="1" si="25"/>
        <v>EM DIA</v>
      </c>
      <c r="S133" s="137" t="str">
        <f t="shared" ca="1" si="26"/>
        <v/>
      </c>
      <c r="AE133" s="31"/>
      <c r="AF133" s="31"/>
      <c r="AG133" s="31"/>
    </row>
    <row r="134" spans="1:33" x14ac:dyDescent="0.25">
      <c r="A134" s="119"/>
      <c r="B134" s="190" t="str">
        <f t="shared" ref="B134:B197" si="31">IFERROR(MONTH(D134),"")</f>
        <v/>
      </c>
      <c r="C134" s="190" t="str">
        <f t="shared" si="29"/>
        <v/>
      </c>
      <c r="D134" s="119" t="s">
        <v>192</v>
      </c>
      <c r="E134" s="119"/>
      <c r="F134" s="119"/>
      <c r="G134" s="121"/>
      <c r="H134" s="118">
        <f t="shared" ref="H134:H197" si="32">IF(OR(I134="",I134=0),G134,I134)</f>
        <v>0</v>
      </c>
      <c r="I134" s="121"/>
      <c r="J134" s="121"/>
      <c r="K134" s="134">
        <f t="shared" si="27"/>
        <v>0</v>
      </c>
      <c r="L134" s="134">
        <f t="shared" si="28"/>
        <v>0</v>
      </c>
      <c r="M134" s="190">
        <f t="shared" ref="M134:M197" si="33">IFERROR(MONTH(O134),"")</f>
        <v>1</v>
      </c>
      <c r="N134" s="190" t="str">
        <f t="shared" si="30"/>
        <v>JANEIRO</v>
      </c>
      <c r="O134" s="119"/>
      <c r="P134" s="119" t="s">
        <v>192</v>
      </c>
      <c r="Q134" s="136" t="str">
        <f t="shared" si="24"/>
        <v>À RECEBER</v>
      </c>
      <c r="R134" s="138" t="str">
        <f t="shared" ca="1" si="25"/>
        <v>EM DIA</v>
      </c>
      <c r="S134" s="137" t="str">
        <f t="shared" ca="1" si="26"/>
        <v/>
      </c>
      <c r="AE134" s="31"/>
      <c r="AF134" s="31"/>
      <c r="AG134" s="31"/>
    </row>
    <row r="135" spans="1:33" x14ac:dyDescent="0.25">
      <c r="A135" s="119"/>
      <c r="B135" s="190" t="str">
        <f t="shared" si="31"/>
        <v/>
      </c>
      <c r="C135" s="190" t="str">
        <f t="shared" si="29"/>
        <v/>
      </c>
      <c r="D135" s="119" t="s">
        <v>192</v>
      </c>
      <c r="E135" s="119"/>
      <c r="F135" s="119"/>
      <c r="G135" s="121"/>
      <c r="H135" s="118">
        <f t="shared" si="32"/>
        <v>0</v>
      </c>
      <c r="I135" s="121"/>
      <c r="J135" s="121"/>
      <c r="K135" s="134">
        <f t="shared" si="27"/>
        <v>0</v>
      </c>
      <c r="L135" s="134">
        <f t="shared" si="28"/>
        <v>0</v>
      </c>
      <c r="M135" s="190">
        <f t="shared" si="33"/>
        <v>1</v>
      </c>
      <c r="N135" s="190" t="str">
        <f t="shared" si="30"/>
        <v>JANEIRO</v>
      </c>
      <c r="O135" s="119"/>
      <c r="P135" s="119" t="s">
        <v>192</v>
      </c>
      <c r="Q135" s="136" t="str">
        <f t="shared" si="24"/>
        <v>À RECEBER</v>
      </c>
      <c r="R135" s="138" t="str">
        <f t="shared" ca="1" si="25"/>
        <v>EM DIA</v>
      </c>
      <c r="S135" s="137" t="str">
        <f t="shared" ca="1" si="26"/>
        <v/>
      </c>
      <c r="AE135" s="31"/>
      <c r="AF135" s="31"/>
      <c r="AG135" s="31"/>
    </row>
    <row r="136" spans="1:33" x14ac:dyDescent="0.25">
      <c r="A136" s="119"/>
      <c r="B136" s="190" t="str">
        <f t="shared" si="31"/>
        <v/>
      </c>
      <c r="C136" s="190" t="str">
        <f t="shared" si="29"/>
        <v/>
      </c>
      <c r="D136" s="119" t="s">
        <v>192</v>
      </c>
      <c r="E136" s="119"/>
      <c r="F136" s="119"/>
      <c r="G136" s="121"/>
      <c r="H136" s="118">
        <f t="shared" si="32"/>
        <v>0</v>
      </c>
      <c r="I136" s="121"/>
      <c r="J136" s="121"/>
      <c r="K136" s="134">
        <f t="shared" si="27"/>
        <v>0</v>
      </c>
      <c r="L136" s="134">
        <f t="shared" si="28"/>
        <v>0</v>
      </c>
      <c r="M136" s="190">
        <f t="shared" si="33"/>
        <v>1</v>
      </c>
      <c r="N136" s="190" t="str">
        <f t="shared" si="30"/>
        <v>JANEIRO</v>
      </c>
      <c r="O136" s="119"/>
      <c r="P136" s="119" t="s">
        <v>192</v>
      </c>
      <c r="Q136" s="136" t="str">
        <f t="shared" si="24"/>
        <v>À RECEBER</v>
      </c>
      <c r="R136" s="138" t="str">
        <f t="shared" ca="1" si="25"/>
        <v>EM DIA</v>
      </c>
      <c r="S136" s="137" t="str">
        <f t="shared" ca="1" si="26"/>
        <v/>
      </c>
      <c r="AE136" s="31"/>
      <c r="AF136" s="31"/>
      <c r="AG136" s="31"/>
    </row>
    <row r="137" spans="1:33" x14ac:dyDescent="0.25">
      <c r="A137" s="119"/>
      <c r="B137" s="190" t="str">
        <f t="shared" si="31"/>
        <v/>
      </c>
      <c r="C137" s="190" t="str">
        <f t="shared" si="29"/>
        <v/>
      </c>
      <c r="D137" s="119" t="s">
        <v>192</v>
      </c>
      <c r="E137" s="119"/>
      <c r="F137" s="119"/>
      <c r="G137" s="121"/>
      <c r="H137" s="118">
        <f t="shared" si="32"/>
        <v>0</v>
      </c>
      <c r="I137" s="121"/>
      <c r="J137" s="121"/>
      <c r="K137" s="134">
        <f t="shared" si="27"/>
        <v>0</v>
      </c>
      <c r="L137" s="134">
        <f t="shared" si="28"/>
        <v>0</v>
      </c>
      <c r="M137" s="190">
        <f t="shared" si="33"/>
        <v>1</v>
      </c>
      <c r="N137" s="190" t="str">
        <f t="shared" si="30"/>
        <v>JANEIRO</v>
      </c>
      <c r="O137" s="119"/>
      <c r="P137" s="119" t="s">
        <v>192</v>
      </c>
      <c r="Q137" s="136" t="str">
        <f t="shared" si="24"/>
        <v>À RECEBER</v>
      </c>
      <c r="R137" s="138" t="str">
        <f t="shared" ca="1" si="25"/>
        <v>EM DIA</v>
      </c>
      <c r="S137" s="137" t="str">
        <f t="shared" ca="1" si="26"/>
        <v/>
      </c>
      <c r="AE137" s="31"/>
      <c r="AF137" s="31"/>
      <c r="AG137" s="31"/>
    </row>
    <row r="138" spans="1:33" x14ac:dyDescent="0.25">
      <c r="A138" s="119"/>
      <c r="B138" s="190" t="str">
        <f t="shared" si="31"/>
        <v/>
      </c>
      <c r="C138" s="190" t="str">
        <f t="shared" si="29"/>
        <v/>
      </c>
      <c r="D138" s="119" t="s">
        <v>192</v>
      </c>
      <c r="E138" s="119"/>
      <c r="F138" s="119"/>
      <c r="G138" s="121"/>
      <c r="H138" s="118">
        <f t="shared" si="32"/>
        <v>0</v>
      </c>
      <c r="I138" s="121"/>
      <c r="J138" s="121"/>
      <c r="K138" s="134">
        <f t="shared" si="27"/>
        <v>0</v>
      </c>
      <c r="L138" s="134">
        <f t="shared" si="28"/>
        <v>0</v>
      </c>
      <c r="M138" s="190">
        <f t="shared" si="33"/>
        <v>1</v>
      </c>
      <c r="N138" s="190" t="str">
        <f t="shared" si="30"/>
        <v>JANEIRO</v>
      </c>
      <c r="O138" s="119"/>
      <c r="P138" s="119" t="s">
        <v>192</v>
      </c>
      <c r="Q138" s="136" t="str">
        <f t="shared" si="24"/>
        <v>À RECEBER</v>
      </c>
      <c r="R138" s="138" t="str">
        <f t="shared" ca="1" si="25"/>
        <v>EM DIA</v>
      </c>
      <c r="S138" s="137" t="str">
        <f t="shared" ca="1" si="26"/>
        <v/>
      </c>
      <c r="AE138" s="31"/>
      <c r="AF138" s="31"/>
      <c r="AG138" s="31"/>
    </row>
    <row r="139" spans="1:33" x14ac:dyDescent="0.25">
      <c r="A139" s="119"/>
      <c r="B139" s="190" t="str">
        <f t="shared" si="31"/>
        <v/>
      </c>
      <c r="C139" s="190" t="str">
        <f t="shared" si="29"/>
        <v/>
      </c>
      <c r="D139" s="119" t="s">
        <v>192</v>
      </c>
      <c r="E139" s="119"/>
      <c r="F139" s="119"/>
      <c r="G139" s="121"/>
      <c r="H139" s="118">
        <f t="shared" si="32"/>
        <v>0</v>
      </c>
      <c r="I139" s="121"/>
      <c r="J139" s="121"/>
      <c r="K139" s="134">
        <f t="shared" si="27"/>
        <v>0</v>
      </c>
      <c r="L139" s="134">
        <f t="shared" si="28"/>
        <v>0</v>
      </c>
      <c r="M139" s="190">
        <f t="shared" si="33"/>
        <v>1</v>
      </c>
      <c r="N139" s="190" t="str">
        <f t="shared" si="30"/>
        <v>JANEIRO</v>
      </c>
      <c r="O139" s="119"/>
      <c r="P139" s="119" t="s">
        <v>192</v>
      </c>
      <c r="Q139" s="136" t="str">
        <f t="shared" si="24"/>
        <v>À RECEBER</v>
      </c>
      <c r="R139" s="138" t="str">
        <f t="shared" ca="1" si="25"/>
        <v>EM DIA</v>
      </c>
      <c r="S139" s="137" t="str">
        <f t="shared" ca="1" si="26"/>
        <v/>
      </c>
      <c r="AE139" s="31"/>
      <c r="AF139" s="31"/>
      <c r="AG139" s="31"/>
    </row>
    <row r="140" spans="1:33" x14ac:dyDescent="0.25">
      <c r="A140" s="119"/>
      <c r="B140" s="190" t="str">
        <f t="shared" si="31"/>
        <v/>
      </c>
      <c r="C140" s="190" t="str">
        <f t="shared" si="29"/>
        <v/>
      </c>
      <c r="D140" s="119" t="s">
        <v>192</v>
      </c>
      <c r="E140" s="119"/>
      <c r="F140" s="119"/>
      <c r="G140" s="121"/>
      <c r="H140" s="118">
        <f t="shared" si="32"/>
        <v>0</v>
      </c>
      <c r="I140" s="121"/>
      <c r="J140" s="121"/>
      <c r="K140" s="134">
        <f t="shared" si="27"/>
        <v>0</v>
      </c>
      <c r="L140" s="134">
        <f t="shared" si="28"/>
        <v>0</v>
      </c>
      <c r="M140" s="190">
        <f t="shared" si="33"/>
        <v>1</v>
      </c>
      <c r="N140" s="190" t="str">
        <f t="shared" si="30"/>
        <v>JANEIRO</v>
      </c>
      <c r="O140" s="119"/>
      <c r="P140" s="119" t="s">
        <v>192</v>
      </c>
      <c r="Q140" s="136" t="str">
        <f t="shared" si="24"/>
        <v>À RECEBER</v>
      </c>
      <c r="R140" s="138" t="str">
        <f t="shared" ca="1" si="25"/>
        <v>EM DIA</v>
      </c>
      <c r="S140" s="137" t="str">
        <f t="shared" ca="1" si="26"/>
        <v/>
      </c>
      <c r="AE140" s="31"/>
      <c r="AF140" s="31"/>
      <c r="AG140" s="31"/>
    </row>
    <row r="141" spans="1:33" x14ac:dyDescent="0.25">
      <c r="A141" s="119"/>
      <c r="B141" s="190" t="str">
        <f t="shared" si="31"/>
        <v/>
      </c>
      <c r="C141" s="190" t="str">
        <f t="shared" si="29"/>
        <v/>
      </c>
      <c r="D141" s="119" t="s">
        <v>192</v>
      </c>
      <c r="E141" s="119"/>
      <c r="F141" s="119"/>
      <c r="G141" s="121"/>
      <c r="H141" s="118">
        <f t="shared" si="32"/>
        <v>0</v>
      </c>
      <c r="I141" s="121"/>
      <c r="J141" s="121"/>
      <c r="K141" s="134">
        <f t="shared" si="27"/>
        <v>0</v>
      </c>
      <c r="L141" s="134">
        <f t="shared" si="28"/>
        <v>0</v>
      </c>
      <c r="M141" s="190">
        <f t="shared" si="33"/>
        <v>1</v>
      </c>
      <c r="N141" s="190" t="str">
        <f t="shared" si="30"/>
        <v>JANEIRO</v>
      </c>
      <c r="O141" s="119"/>
      <c r="P141" s="119" t="s">
        <v>192</v>
      </c>
      <c r="Q141" s="136" t="str">
        <f t="shared" si="24"/>
        <v>À RECEBER</v>
      </c>
      <c r="R141" s="138" t="str">
        <f t="shared" ca="1" si="25"/>
        <v>EM DIA</v>
      </c>
      <c r="S141" s="137" t="str">
        <f t="shared" ca="1" si="26"/>
        <v/>
      </c>
      <c r="AE141" s="31"/>
      <c r="AF141" s="31"/>
      <c r="AG141" s="31"/>
    </row>
    <row r="142" spans="1:33" x14ac:dyDescent="0.25">
      <c r="A142" s="119"/>
      <c r="B142" s="190" t="str">
        <f t="shared" si="31"/>
        <v/>
      </c>
      <c r="C142" s="190" t="str">
        <f t="shared" si="29"/>
        <v/>
      </c>
      <c r="D142" s="119" t="s">
        <v>192</v>
      </c>
      <c r="E142" s="119"/>
      <c r="F142" s="119"/>
      <c r="G142" s="121"/>
      <c r="H142" s="118">
        <f t="shared" si="32"/>
        <v>0</v>
      </c>
      <c r="I142" s="121"/>
      <c r="J142" s="121"/>
      <c r="K142" s="134">
        <f t="shared" si="27"/>
        <v>0</v>
      </c>
      <c r="L142" s="134">
        <f t="shared" si="28"/>
        <v>0</v>
      </c>
      <c r="M142" s="190">
        <f t="shared" si="33"/>
        <v>1</v>
      </c>
      <c r="N142" s="190" t="str">
        <f t="shared" si="30"/>
        <v>JANEIRO</v>
      </c>
      <c r="O142" s="119"/>
      <c r="P142" s="119" t="s">
        <v>192</v>
      </c>
      <c r="Q142" s="136" t="str">
        <f t="shared" si="24"/>
        <v>À RECEBER</v>
      </c>
      <c r="R142" s="138" t="str">
        <f t="shared" ca="1" si="25"/>
        <v>EM DIA</v>
      </c>
      <c r="S142" s="137" t="str">
        <f t="shared" ca="1" si="26"/>
        <v/>
      </c>
      <c r="AE142" s="31"/>
      <c r="AF142" s="31"/>
      <c r="AG142" s="31"/>
    </row>
    <row r="143" spans="1:33" x14ac:dyDescent="0.25">
      <c r="A143" s="119"/>
      <c r="B143" s="190" t="str">
        <f t="shared" si="31"/>
        <v/>
      </c>
      <c r="C143" s="190" t="str">
        <f t="shared" si="29"/>
        <v/>
      </c>
      <c r="D143" s="119" t="s">
        <v>192</v>
      </c>
      <c r="E143" s="119"/>
      <c r="F143" s="119"/>
      <c r="G143" s="121"/>
      <c r="H143" s="118">
        <f t="shared" si="32"/>
        <v>0</v>
      </c>
      <c r="I143" s="121"/>
      <c r="J143" s="121"/>
      <c r="K143" s="134">
        <f t="shared" si="27"/>
        <v>0</v>
      </c>
      <c r="L143" s="134">
        <f t="shared" si="28"/>
        <v>0</v>
      </c>
      <c r="M143" s="190">
        <f t="shared" si="33"/>
        <v>1</v>
      </c>
      <c r="N143" s="190" t="str">
        <f t="shared" si="30"/>
        <v>JANEIRO</v>
      </c>
      <c r="O143" s="119"/>
      <c r="P143" s="119" t="s">
        <v>192</v>
      </c>
      <c r="Q143" s="136" t="str">
        <f t="shared" ref="Q143:Q206" si="34">IF(OR(I143="",I143=0),"À RECEBER","RECEBIDO")</f>
        <v>À RECEBER</v>
      </c>
      <c r="R143" s="138" t="str">
        <f t="shared" ref="R143:R206" ca="1" si="35">IF(AND(O143&lt;=P143,S143&gt;=0),"EM DIA","EM ATRASO")</f>
        <v>EM DIA</v>
      </c>
      <c r="S143" s="137" t="str">
        <f t="shared" ref="S143:S206" ca="1" si="36">IFERROR(IF(Q143="À RECEBER",P143-$W$5,0),"")</f>
        <v/>
      </c>
      <c r="AE143" s="31"/>
      <c r="AF143" s="31"/>
      <c r="AG143" s="31"/>
    </row>
    <row r="144" spans="1:33" x14ac:dyDescent="0.25">
      <c r="A144" s="119"/>
      <c r="B144" s="190" t="str">
        <f t="shared" si="31"/>
        <v/>
      </c>
      <c r="C144" s="190" t="str">
        <f t="shared" si="29"/>
        <v/>
      </c>
      <c r="D144" s="119" t="s">
        <v>192</v>
      </c>
      <c r="E144" s="119"/>
      <c r="F144" s="119"/>
      <c r="G144" s="121"/>
      <c r="H144" s="118">
        <f t="shared" si="32"/>
        <v>0</v>
      </c>
      <c r="I144" s="121"/>
      <c r="J144" s="121"/>
      <c r="K144" s="134">
        <f t="shared" ref="K144:K207" si="37">IF(AND(G144&gt;I144,I144&gt;0),G144-I144-J144,0)</f>
        <v>0</v>
      </c>
      <c r="L144" s="134">
        <f t="shared" ref="L144:L207" si="38">IF(G144&lt;I144,I144-G144,0)</f>
        <v>0</v>
      </c>
      <c r="M144" s="190">
        <f t="shared" si="33"/>
        <v>1</v>
      </c>
      <c r="N144" s="190" t="str">
        <f t="shared" si="30"/>
        <v>JANEIRO</v>
      </c>
      <c r="O144" s="119"/>
      <c r="P144" s="119" t="s">
        <v>192</v>
      </c>
      <c r="Q144" s="136" t="str">
        <f t="shared" si="34"/>
        <v>À RECEBER</v>
      </c>
      <c r="R144" s="138" t="str">
        <f t="shared" ca="1" si="35"/>
        <v>EM DIA</v>
      </c>
      <c r="S144" s="137" t="str">
        <f t="shared" ca="1" si="36"/>
        <v/>
      </c>
      <c r="AE144" s="31"/>
      <c r="AF144" s="31"/>
      <c r="AG144" s="31"/>
    </row>
    <row r="145" spans="1:33" x14ac:dyDescent="0.25">
      <c r="A145" s="119"/>
      <c r="B145" s="190" t="str">
        <f t="shared" si="31"/>
        <v/>
      </c>
      <c r="C145" s="190" t="str">
        <f t="shared" si="29"/>
        <v/>
      </c>
      <c r="D145" s="119" t="s">
        <v>192</v>
      </c>
      <c r="E145" s="119"/>
      <c r="F145" s="119"/>
      <c r="G145" s="121"/>
      <c r="H145" s="118">
        <f t="shared" si="32"/>
        <v>0</v>
      </c>
      <c r="I145" s="121"/>
      <c r="J145" s="121"/>
      <c r="K145" s="134">
        <f t="shared" si="37"/>
        <v>0</v>
      </c>
      <c r="L145" s="134">
        <f t="shared" si="38"/>
        <v>0</v>
      </c>
      <c r="M145" s="190">
        <f t="shared" si="33"/>
        <v>1</v>
      </c>
      <c r="N145" s="190" t="str">
        <f t="shared" si="30"/>
        <v>JANEIRO</v>
      </c>
      <c r="O145" s="119"/>
      <c r="P145" s="119" t="s">
        <v>192</v>
      </c>
      <c r="Q145" s="136" t="str">
        <f t="shared" si="34"/>
        <v>À RECEBER</v>
      </c>
      <c r="R145" s="138" t="str">
        <f t="shared" ca="1" si="35"/>
        <v>EM DIA</v>
      </c>
      <c r="S145" s="137" t="str">
        <f t="shared" ca="1" si="36"/>
        <v/>
      </c>
      <c r="AE145" s="31"/>
      <c r="AF145" s="31"/>
      <c r="AG145" s="31"/>
    </row>
    <row r="146" spans="1:33" x14ac:dyDescent="0.25">
      <c r="A146" s="119"/>
      <c r="B146" s="190" t="str">
        <f t="shared" si="31"/>
        <v/>
      </c>
      <c r="C146" s="190" t="str">
        <f t="shared" si="29"/>
        <v/>
      </c>
      <c r="D146" s="119" t="s">
        <v>192</v>
      </c>
      <c r="E146" s="119"/>
      <c r="F146" s="119"/>
      <c r="G146" s="121"/>
      <c r="H146" s="118">
        <f t="shared" si="32"/>
        <v>0</v>
      </c>
      <c r="I146" s="121"/>
      <c r="J146" s="121"/>
      <c r="K146" s="134">
        <f t="shared" si="37"/>
        <v>0</v>
      </c>
      <c r="L146" s="134">
        <f t="shared" si="38"/>
        <v>0</v>
      </c>
      <c r="M146" s="190">
        <f t="shared" si="33"/>
        <v>1</v>
      </c>
      <c r="N146" s="190" t="str">
        <f t="shared" si="30"/>
        <v>JANEIRO</v>
      </c>
      <c r="O146" s="119"/>
      <c r="P146" s="119" t="s">
        <v>192</v>
      </c>
      <c r="Q146" s="136" t="str">
        <f t="shared" si="34"/>
        <v>À RECEBER</v>
      </c>
      <c r="R146" s="138" t="str">
        <f t="shared" ca="1" si="35"/>
        <v>EM DIA</v>
      </c>
      <c r="S146" s="137" t="str">
        <f t="shared" ca="1" si="36"/>
        <v/>
      </c>
      <c r="AE146" s="31"/>
      <c r="AF146" s="31"/>
      <c r="AG146" s="31"/>
    </row>
    <row r="147" spans="1:33" x14ac:dyDescent="0.25">
      <c r="A147" s="119"/>
      <c r="B147" s="190" t="str">
        <f t="shared" si="31"/>
        <v/>
      </c>
      <c r="C147" s="190" t="str">
        <f t="shared" si="29"/>
        <v/>
      </c>
      <c r="D147" s="119" t="s">
        <v>192</v>
      </c>
      <c r="E147" s="119"/>
      <c r="F147" s="119"/>
      <c r="G147" s="121"/>
      <c r="H147" s="118">
        <f t="shared" si="32"/>
        <v>0</v>
      </c>
      <c r="I147" s="121"/>
      <c r="J147" s="121"/>
      <c r="K147" s="134">
        <f t="shared" si="37"/>
        <v>0</v>
      </c>
      <c r="L147" s="134">
        <f t="shared" si="38"/>
        <v>0</v>
      </c>
      <c r="M147" s="190">
        <f t="shared" si="33"/>
        <v>1</v>
      </c>
      <c r="N147" s="190" t="str">
        <f t="shared" si="30"/>
        <v>JANEIRO</v>
      </c>
      <c r="O147" s="119"/>
      <c r="P147" s="119" t="s">
        <v>192</v>
      </c>
      <c r="Q147" s="136" t="str">
        <f t="shared" si="34"/>
        <v>À RECEBER</v>
      </c>
      <c r="R147" s="138" t="str">
        <f t="shared" ca="1" si="35"/>
        <v>EM DIA</v>
      </c>
      <c r="S147" s="137" t="str">
        <f t="shared" ca="1" si="36"/>
        <v/>
      </c>
      <c r="AE147" s="31"/>
      <c r="AF147" s="31"/>
      <c r="AG147" s="31"/>
    </row>
    <row r="148" spans="1:33" x14ac:dyDescent="0.25">
      <c r="A148" s="119"/>
      <c r="B148" s="190" t="str">
        <f t="shared" si="31"/>
        <v/>
      </c>
      <c r="C148" s="190" t="str">
        <f t="shared" si="29"/>
        <v/>
      </c>
      <c r="D148" s="119" t="s">
        <v>192</v>
      </c>
      <c r="E148" s="119"/>
      <c r="F148" s="119"/>
      <c r="G148" s="121"/>
      <c r="H148" s="118">
        <f t="shared" si="32"/>
        <v>0</v>
      </c>
      <c r="I148" s="121"/>
      <c r="J148" s="121"/>
      <c r="K148" s="134">
        <f t="shared" si="37"/>
        <v>0</v>
      </c>
      <c r="L148" s="134">
        <f t="shared" si="38"/>
        <v>0</v>
      </c>
      <c r="M148" s="190">
        <f t="shared" si="33"/>
        <v>1</v>
      </c>
      <c r="N148" s="190" t="str">
        <f t="shared" si="30"/>
        <v>JANEIRO</v>
      </c>
      <c r="O148" s="119"/>
      <c r="P148" s="119" t="s">
        <v>192</v>
      </c>
      <c r="Q148" s="136" t="str">
        <f t="shared" si="34"/>
        <v>À RECEBER</v>
      </c>
      <c r="R148" s="138" t="str">
        <f t="shared" ca="1" si="35"/>
        <v>EM DIA</v>
      </c>
      <c r="S148" s="137" t="str">
        <f t="shared" ca="1" si="36"/>
        <v/>
      </c>
      <c r="AE148" s="31"/>
      <c r="AF148" s="31"/>
      <c r="AG148" s="31"/>
    </row>
    <row r="149" spans="1:33" x14ac:dyDescent="0.25">
      <c r="A149" s="119"/>
      <c r="B149" s="190" t="str">
        <f t="shared" si="31"/>
        <v/>
      </c>
      <c r="C149" s="190" t="str">
        <f t="shared" si="29"/>
        <v/>
      </c>
      <c r="D149" s="119" t="s">
        <v>192</v>
      </c>
      <c r="E149" s="119"/>
      <c r="F149" s="119"/>
      <c r="G149" s="121"/>
      <c r="H149" s="118">
        <f t="shared" si="32"/>
        <v>0</v>
      </c>
      <c r="I149" s="121"/>
      <c r="J149" s="121"/>
      <c r="K149" s="134">
        <f t="shared" si="37"/>
        <v>0</v>
      </c>
      <c r="L149" s="134">
        <f t="shared" si="38"/>
        <v>0</v>
      </c>
      <c r="M149" s="190">
        <f t="shared" si="33"/>
        <v>1</v>
      </c>
      <c r="N149" s="190" t="str">
        <f t="shared" si="30"/>
        <v>JANEIRO</v>
      </c>
      <c r="O149" s="119"/>
      <c r="P149" s="119" t="s">
        <v>192</v>
      </c>
      <c r="Q149" s="136" t="str">
        <f t="shared" si="34"/>
        <v>À RECEBER</v>
      </c>
      <c r="R149" s="138" t="str">
        <f t="shared" ca="1" si="35"/>
        <v>EM DIA</v>
      </c>
      <c r="S149" s="137" t="str">
        <f t="shared" ca="1" si="36"/>
        <v/>
      </c>
      <c r="AE149" s="31"/>
      <c r="AF149" s="31"/>
      <c r="AG149" s="31"/>
    </row>
    <row r="150" spans="1:33" x14ac:dyDescent="0.25">
      <c r="A150" s="119"/>
      <c r="B150" s="190" t="str">
        <f t="shared" si="31"/>
        <v/>
      </c>
      <c r="C150" s="190" t="str">
        <f t="shared" si="29"/>
        <v/>
      </c>
      <c r="D150" s="119" t="s">
        <v>192</v>
      </c>
      <c r="E150" s="119"/>
      <c r="F150" s="119"/>
      <c r="G150" s="121"/>
      <c r="H150" s="118">
        <f t="shared" si="32"/>
        <v>0</v>
      </c>
      <c r="I150" s="121"/>
      <c r="J150" s="121"/>
      <c r="K150" s="134">
        <f t="shared" si="37"/>
        <v>0</v>
      </c>
      <c r="L150" s="134">
        <f t="shared" si="38"/>
        <v>0</v>
      </c>
      <c r="M150" s="190">
        <f t="shared" si="33"/>
        <v>1</v>
      </c>
      <c r="N150" s="190" t="str">
        <f t="shared" si="30"/>
        <v>JANEIRO</v>
      </c>
      <c r="O150" s="119"/>
      <c r="P150" s="119" t="s">
        <v>192</v>
      </c>
      <c r="Q150" s="136" t="str">
        <f t="shared" si="34"/>
        <v>À RECEBER</v>
      </c>
      <c r="R150" s="138" t="str">
        <f t="shared" ca="1" si="35"/>
        <v>EM DIA</v>
      </c>
      <c r="S150" s="137" t="str">
        <f t="shared" ca="1" si="36"/>
        <v/>
      </c>
      <c r="AE150" s="31"/>
      <c r="AF150" s="31"/>
      <c r="AG150" s="31"/>
    </row>
    <row r="151" spans="1:33" x14ac:dyDescent="0.25">
      <c r="A151" s="119"/>
      <c r="B151" s="190" t="str">
        <f t="shared" si="31"/>
        <v/>
      </c>
      <c r="C151" s="190" t="str">
        <f t="shared" si="29"/>
        <v/>
      </c>
      <c r="D151" s="119" t="s">
        <v>192</v>
      </c>
      <c r="E151" s="119"/>
      <c r="F151" s="119"/>
      <c r="G151" s="121"/>
      <c r="H151" s="118">
        <f t="shared" si="32"/>
        <v>0</v>
      </c>
      <c r="I151" s="121"/>
      <c r="J151" s="121"/>
      <c r="K151" s="134">
        <f t="shared" si="37"/>
        <v>0</v>
      </c>
      <c r="L151" s="134">
        <f t="shared" si="38"/>
        <v>0</v>
      </c>
      <c r="M151" s="190">
        <f t="shared" si="33"/>
        <v>1</v>
      </c>
      <c r="N151" s="190" t="str">
        <f t="shared" si="30"/>
        <v>JANEIRO</v>
      </c>
      <c r="O151" s="119"/>
      <c r="P151" s="119" t="s">
        <v>192</v>
      </c>
      <c r="Q151" s="136" t="str">
        <f t="shared" si="34"/>
        <v>À RECEBER</v>
      </c>
      <c r="R151" s="138" t="str">
        <f t="shared" ca="1" si="35"/>
        <v>EM DIA</v>
      </c>
      <c r="S151" s="137" t="str">
        <f t="shared" ca="1" si="36"/>
        <v/>
      </c>
      <c r="AE151" s="31"/>
      <c r="AF151" s="31"/>
      <c r="AG151" s="31"/>
    </row>
    <row r="152" spans="1:33" x14ac:dyDescent="0.25">
      <c r="A152" s="119"/>
      <c r="B152" s="190" t="str">
        <f t="shared" si="31"/>
        <v/>
      </c>
      <c r="C152" s="190" t="str">
        <f t="shared" si="29"/>
        <v/>
      </c>
      <c r="D152" s="119" t="s">
        <v>192</v>
      </c>
      <c r="E152" s="119"/>
      <c r="F152" s="119"/>
      <c r="G152" s="121"/>
      <c r="H152" s="118">
        <f t="shared" si="32"/>
        <v>0</v>
      </c>
      <c r="I152" s="121"/>
      <c r="J152" s="121"/>
      <c r="K152" s="134">
        <f t="shared" si="37"/>
        <v>0</v>
      </c>
      <c r="L152" s="134">
        <f t="shared" si="38"/>
        <v>0</v>
      </c>
      <c r="M152" s="190">
        <f t="shared" si="33"/>
        <v>1</v>
      </c>
      <c r="N152" s="190" t="str">
        <f t="shared" si="30"/>
        <v>JANEIRO</v>
      </c>
      <c r="O152" s="119"/>
      <c r="P152" s="119" t="s">
        <v>192</v>
      </c>
      <c r="Q152" s="136" t="str">
        <f t="shared" si="34"/>
        <v>À RECEBER</v>
      </c>
      <c r="R152" s="138" t="str">
        <f t="shared" ca="1" si="35"/>
        <v>EM DIA</v>
      </c>
      <c r="S152" s="137" t="str">
        <f t="shared" ca="1" si="36"/>
        <v/>
      </c>
      <c r="AE152" s="31"/>
      <c r="AF152" s="31"/>
      <c r="AG152" s="31"/>
    </row>
    <row r="153" spans="1:33" x14ac:dyDescent="0.25">
      <c r="A153" s="119"/>
      <c r="B153" s="190" t="str">
        <f t="shared" si="31"/>
        <v/>
      </c>
      <c r="C153" s="190" t="str">
        <f t="shared" si="29"/>
        <v/>
      </c>
      <c r="D153" s="119" t="s">
        <v>192</v>
      </c>
      <c r="E153" s="119"/>
      <c r="F153" s="119"/>
      <c r="G153" s="121"/>
      <c r="H153" s="118">
        <f t="shared" si="32"/>
        <v>0</v>
      </c>
      <c r="I153" s="121"/>
      <c r="J153" s="121"/>
      <c r="K153" s="134">
        <f t="shared" si="37"/>
        <v>0</v>
      </c>
      <c r="L153" s="134">
        <f t="shared" si="38"/>
        <v>0</v>
      </c>
      <c r="M153" s="190">
        <f t="shared" si="33"/>
        <v>1</v>
      </c>
      <c r="N153" s="190" t="str">
        <f t="shared" si="30"/>
        <v>JANEIRO</v>
      </c>
      <c r="O153" s="119"/>
      <c r="P153" s="119" t="s">
        <v>192</v>
      </c>
      <c r="Q153" s="136" t="str">
        <f t="shared" si="34"/>
        <v>À RECEBER</v>
      </c>
      <c r="R153" s="138" t="str">
        <f t="shared" ca="1" si="35"/>
        <v>EM DIA</v>
      </c>
      <c r="S153" s="137" t="str">
        <f t="shared" ca="1" si="36"/>
        <v/>
      </c>
      <c r="AE153" s="31"/>
      <c r="AF153" s="31"/>
      <c r="AG153" s="31"/>
    </row>
    <row r="154" spans="1:33" x14ac:dyDescent="0.25">
      <c r="A154" s="119"/>
      <c r="B154" s="190" t="str">
        <f t="shared" si="31"/>
        <v/>
      </c>
      <c r="C154" s="190" t="str">
        <f t="shared" si="29"/>
        <v/>
      </c>
      <c r="D154" s="119" t="s">
        <v>192</v>
      </c>
      <c r="E154" s="119"/>
      <c r="F154" s="119"/>
      <c r="G154" s="121"/>
      <c r="H154" s="118">
        <f t="shared" si="32"/>
        <v>0</v>
      </c>
      <c r="I154" s="121"/>
      <c r="J154" s="121"/>
      <c r="K154" s="134">
        <f t="shared" si="37"/>
        <v>0</v>
      </c>
      <c r="L154" s="134">
        <f t="shared" si="38"/>
        <v>0</v>
      </c>
      <c r="M154" s="190">
        <f t="shared" si="33"/>
        <v>1</v>
      </c>
      <c r="N154" s="190" t="str">
        <f t="shared" si="30"/>
        <v>JANEIRO</v>
      </c>
      <c r="O154" s="119"/>
      <c r="P154" s="119" t="s">
        <v>192</v>
      </c>
      <c r="Q154" s="136" t="str">
        <f t="shared" si="34"/>
        <v>À RECEBER</v>
      </c>
      <c r="R154" s="138" t="str">
        <f t="shared" ca="1" si="35"/>
        <v>EM DIA</v>
      </c>
      <c r="S154" s="137" t="str">
        <f t="shared" ca="1" si="36"/>
        <v/>
      </c>
      <c r="AE154" s="31"/>
      <c r="AF154" s="31"/>
      <c r="AG154" s="31"/>
    </row>
    <row r="155" spans="1:33" x14ac:dyDescent="0.25">
      <c r="A155" s="119"/>
      <c r="B155" s="190" t="str">
        <f t="shared" si="31"/>
        <v/>
      </c>
      <c r="C155" s="190" t="str">
        <f t="shared" si="29"/>
        <v/>
      </c>
      <c r="D155" s="119" t="s">
        <v>192</v>
      </c>
      <c r="E155" s="119"/>
      <c r="F155" s="119"/>
      <c r="G155" s="121"/>
      <c r="H155" s="118">
        <f t="shared" si="32"/>
        <v>0</v>
      </c>
      <c r="I155" s="121"/>
      <c r="J155" s="121"/>
      <c r="K155" s="134">
        <f t="shared" si="37"/>
        <v>0</v>
      </c>
      <c r="L155" s="134">
        <f t="shared" si="38"/>
        <v>0</v>
      </c>
      <c r="M155" s="190">
        <f t="shared" si="33"/>
        <v>1</v>
      </c>
      <c r="N155" s="190" t="str">
        <f t="shared" si="30"/>
        <v>JANEIRO</v>
      </c>
      <c r="O155" s="119"/>
      <c r="P155" s="119" t="s">
        <v>192</v>
      </c>
      <c r="Q155" s="136" t="str">
        <f t="shared" si="34"/>
        <v>À RECEBER</v>
      </c>
      <c r="R155" s="138" t="str">
        <f t="shared" ca="1" si="35"/>
        <v>EM DIA</v>
      </c>
      <c r="S155" s="137" t="str">
        <f t="shared" ca="1" si="36"/>
        <v/>
      </c>
      <c r="AE155" s="31"/>
      <c r="AF155" s="31"/>
      <c r="AG155" s="31"/>
    </row>
    <row r="156" spans="1:33" x14ac:dyDescent="0.25">
      <c r="A156" s="119"/>
      <c r="B156" s="190" t="str">
        <f t="shared" si="31"/>
        <v/>
      </c>
      <c r="C156" s="190" t="str">
        <f t="shared" si="29"/>
        <v/>
      </c>
      <c r="D156" s="119" t="s">
        <v>192</v>
      </c>
      <c r="E156" s="119"/>
      <c r="F156" s="119"/>
      <c r="G156" s="121"/>
      <c r="H156" s="118">
        <f t="shared" si="32"/>
        <v>0</v>
      </c>
      <c r="I156" s="121"/>
      <c r="J156" s="121"/>
      <c r="K156" s="134">
        <f t="shared" si="37"/>
        <v>0</v>
      </c>
      <c r="L156" s="134">
        <f t="shared" si="38"/>
        <v>0</v>
      </c>
      <c r="M156" s="190">
        <f t="shared" si="33"/>
        <v>1</v>
      </c>
      <c r="N156" s="190" t="str">
        <f t="shared" si="30"/>
        <v>JANEIRO</v>
      </c>
      <c r="O156" s="119"/>
      <c r="P156" s="119" t="s">
        <v>192</v>
      </c>
      <c r="Q156" s="136" t="str">
        <f t="shared" si="34"/>
        <v>À RECEBER</v>
      </c>
      <c r="R156" s="138" t="str">
        <f t="shared" ca="1" si="35"/>
        <v>EM DIA</v>
      </c>
      <c r="S156" s="137" t="str">
        <f t="shared" ca="1" si="36"/>
        <v/>
      </c>
      <c r="AE156" s="31"/>
      <c r="AF156" s="31"/>
      <c r="AG156" s="31"/>
    </row>
    <row r="157" spans="1:33" x14ac:dyDescent="0.25">
      <c r="A157" s="119"/>
      <c r="B157" s="190" t="str">
        <f t="shared" si="31"/>
        <v/>
      </c>
      <c r="C157" s="190" t="str">
        <f t="shared" si="29"/>
        <v/>
      </c>
      <c r="D157" s="119" t="s">
        <v>192</v>
      </c>
      <c r="E157" s="119"/>
      <c r="F157" s="119"/>
      <c r="G157" s="121"/>
      <c r="H157" s="118">
        <f t="shared" si="32"/>
        <v>0</v>
      </c>
      <c r="I157" s="121"/>
      <c r="J157" s="121"/>
      <c r="K157" s="134">
        <f t="shared" si="37"/>
        <v>0</v>
      </c>
      <c r="L157" s="134">
        <f t="shared" si="38"/>
        <v>0</v>
      </c>
      <c r="M157" s="190">
        <f t="shared" si="33"/>
        <v>1</v>
      </c>
      <c r="N157" s="190" t="str">
        <f t="shared" si="30"/>
        <v>JANEIRO</v>
      </c>
      <c r="O157" s="119"/>
      <c r="P157" s="119" t="s">
        <v>192</v>
      </c>
      <c r="Q157" s="136" t="str">
        <f t="shared" si="34"/>
        <v>À RECEBER</v>
      </c>
      <c r="R157" s="138" t="str">
        <f t="shared" ca="1" si="35"/>
        <v>EM DIA</v>
      </c>
      <c r="S157" s="137" t="str">
        <f t="shared" ca="1" si="36"/>
        <v/>
      </c>
      <c r="AE157" s="31"/>
      <c r="AF157" s="31"/>
      <c r="AG157" s="31"/>
    </row>
    <row r="158" spans="1:33" x14ac:dyDescent="0.25">
      <c r="A158" s="119"/>
      <c r="B158" s="190" t="str">
        <f t="shared" si="31"/>
        <v/>
      </c>
      <c r="C158" s="190" t="str">
        <f t="shared" si="29"/>
        <v/>
      </c>
      <c r="D158" s="119" t="s">
        <v>192</v>
      </c>
      <c r="E158" s="119"/>
      <c r="F158" s="119"/>
      <c r="G158" s="121"/>
      <c r="H158" s="118">
        <f t="shared" si="32"/>
        <v>0</v>
      </c>
      <c r="I158" s="121"/>
      <c r="J158" s="121"/>
      <c r="K158" s="134">
        <f t="shared" si="37"/>
        <v>0</v>
      </c>
      <c r="L158" s="134">
        <f t="shared" si="38"/>
        <v>0</v>
      </c>
      <c r="M158" s="190">
        <f t="shared" si="33"/>
        <v>1</v>
      </c>
      <c r="N158" s="190" t="str">
        <f t="shared" si="30"/>
        <v>JANEIRO</v>
      </c>
      <c r="O158" s="119"/>
      <c r="P158" s="119" t="s">
        <v>192</v>
      </c>
      <c r="Q158" s="136" t="str">
        <f t="shared" si="34"/>
        <v>À RECEBER</v>
      </c>
      <c r="R158" s="138" t="str">
        <f t="shared" ca="1" si="35"/>
        <v>EM DIA</v>
      </c>
      <c r="S158" s="137" t="str">
        <f t="shared" ca="1" si="36"/>
        <v/>
      </c>
      <c r="AE158" s="31"/>
      <c r="AF158" s="31"/>
      <c r="AG158" s="31"/>
    </row>
    <row r="159" spans="1:33" x14ac:dyDescent="0.25">
      <c r="A159" s="119"/>
      <c r="B159" s="190" t="str">
        <f t="shared" si="31"/>
        <v/>
      </c>
      <c r="C159" s="190" t="str">
        <f t="shared" si="29"/>
        <v/>
      </c>
      <c r="D159" s="119" t="s">
        <v>192</v>
      </c>
      <c r="E159" s="119"/>
      <c r="F159" s="119"/>
      <c r="G159" s="121"/>
      <c r="H159" s="118">
        <f t="shared" si="32"/>
        <v>0</v>
      </c>
      <c r="I159" s="121"/>
      <c r="J159" s="121"/>
      <c r="K159" s="134">
        <f t="shared" si="37"/>
        <v>0</v>
      </c>
      <c r="L159" s="134">
        <f t="shared" si="38"/>
        <v>0</v>
      </c>
      <c r="M159" s="190">
        <f t="shared" si="33"/>
        <v>1</v>
      </c>
      <c r="N159" s="190" t="str">
        <f t="shared" si="30"/>
        <v>JANEIRO</v>
      </c>
      <c r="O159" s="119"/>
      <c r="P159" s="119" t="s">
        <v>192</v>
      </c>
      <c r="Q159" s="136" t="str">
        <f t="shared" si="34"/>
        <v>À RECEBER</v>
      </c>
      <c r="R159" s="138" t="str">
        <f t="shared" ca="1" si="35"/>
        <v>EM DIA</v>
      </c>
      <c r="S159" s="137" t="str">
        <f t="shared" ca="1" si="36"/>
        <v/>
      </c>
      <c r="AE159" s="31"/>
      <c r="AF159" s="31"/>
      <c r="AG159" s="31"/>
    </row>
    <row r="160" spans="1:33" x14ac:dyDescent="0.25">
      <c r="A160" s="119"/>
      <c r="B160" s="190" t="str">
        <f t="shared" si="31"/>
        <v/>
      </c>
      <c r="C160" s="190" t="str">
        <f t="shared" si="29"/>
        <v/>
      </c>
      <c r="D160" s="119" t="s">
        <v>192</v>
      </c>
      <c r="E160" s="119"/>
      <c r="F160" s="119"/>
      <c r="G160" s="121"/>
      <c r="H160" s="118">
        <f t="shared" si="32"/>
        <v>0</v>
      </c>
      <c r="I160" s="121"/>
      <c r="J160" s="121"/>
      <c r="K160" s="134">
        <f t="shared" si="37"/>
        <v>0</v>
      </c>
      <c r="L160" s="134">
        <f t="shared" si="38"/>
        <v>0</v>
      </c>
      <c r="M160" s="190">
        <f t="shared" si="33"/>
        <v>1</v>
      </c>
      <c r="N160" s="190" t="str">
        <f t="shared" si="30"/>
        <v>JANEIRO</v>
      </c>
      <c r="O160" s="119"/>
      <c r="P160" s="119" t="s">
        <v>192</v>
      </c>
      <c r="Q160" s="136" t="str">
        <f t="shared" si="34"/>
        <v>À RECEBER</v>
      </c>
      <c r="R160" s="138" t="str">
        <f t="shared" ca="1" si="35"/>
        <v>EM DIA</v>
      </c>
      <c r="S160" s="137" t="str">
        <f t="shared" ca="1" si="36"/>
        <v/>
      </c>
      <c r="AE160" s="31"/>
      <c r="AF160" s="31"/>
      <c r="AG160" s="31"/>
    </row>
    <row r="161" spans="1:33" x14ac:dyDescent="0.25">
      <c r="A161" s="119"/>
      <c r="B161" s="190" t="str">
        <f t="shared" si="31"/>
        <v/>
      </c>
      <c r="C161" s="190" t="str">
        <f t="shared" si="29"/>
        <v/>
      </c>
      <c r="D161" s="119" t="s">
        <v>192</v>
      </c>
      <c r="E161" s="119"/>
      <c r="F161" s="119"/>
      <c r="G161" s="121"/>
      <c r="H161" s="118">
        <f t="shared" si="32"/>
        <v>0</v>
      </c>
      <c r="I161" s="121"/>
      <c r="J161" s="121"/>
      <c r="K161" s="134">
        <f t="shared" si="37"/>
        <v>0</v>
      </c>
      <c r="L161" s="134">
        <f t="shared" si="38"/>
        <v>0</v>
      </c>
      <c r="M161" s="190">
        <f t="shared" si="33"/>
        <v>1</v>
      </c>
      <c r="N161" s="190" t="str">
        <f t="shared" si="30"/>
        <v>JANEIRO</v>
      </c>
      <c r="O161" s="119"/>
      <c r="P161" s="119" t="s">
        <v>192</v>
      </c>
      <c r="Q161" s="136" t="str">
        <f t="shared" si="34"/>
        <v>À RECEBER</v>
      </c>
      <c r="R161" s="138" t="str">
        <f t="shared" ca="1" si="35"/>
        <v>EM DIA</v>
      </c>
      <c r="S161" s="137" t="str">
        <f t="shared" ca="1" si="36"/>
        <v/>
      </c>
      <c r="AE161" s="31"/>
      <c r="AF161" s="31"/>
      <c r="AG161" s="31"/>
    </row>
    <row r="162" spans="1:33" x14ac:dyDescent="0.25">
      <c r="A162" s="119"/>
      <c r="B162" s="190" t="str">
        <f t="shared" si="31"/>
        <v/>
      </c>
      <c r="C162" s="190" t="str">
        <f t="shared" si="29"/>
        <v/>
      </c>
      <c r="D162" s="119" t="s">
        <v>192</v>
      </c>
      <c r="E162" s="119"/>
      <c r="F162" s="119"/>
      <c r="G162" s="121"/>
      <c r="H162" s="118">
        <f t="shared" si="32"/>
        <v>0</v>
      </c>
      <c r="I162" s="121"/>
      <c r="J162" s="121"/>
      <c r="K162" s="134">
        <f t="shared" si="37"/>
        <v>0</v>
      </c>
      <c r="L162" s="134">
        <f t="shared" si="38"/>
        <v>0</v>
      </c>
      <c r="M162" s="190">
        <f t="shared" si="33"/>
        <v>1</v>
      </c>
      <c r="N162" s="190" t="str">
        <f t="shared" si="30"/>
        <v>JANEIRO</v>
      </c>
      <c r="O162" s="119"/>
      <c r="P162" s="119" t="s">
        <v>192</v>
      </c>
      <c r="Q162" s="136" t="str">
        <f t="shared" si="34"/>
        <v>À RECEBER</v>
      </c>
      <c r="R162" s="138" t="str">
        <f t="shared" ca="1" si="35"/>
        <v>EM DIA</v>
      </c>
      <c r="S162" s="137" t="str">
        <f t="shared" ca="1" si="36"/>
        <v/>
      </c>
      <c r="AE162" s="31"/>
      <c r="AF162" s="31"/>
      <c r="AG162" s="31"/>
    </row>
    <row r="163" spans="1:33" x14ac:dyDescent="0.25">
      <c r="A163" s="119"/>
      <c r="B163" s="190" t="str">
        <f t="shared" si="31"/>
        <v/>
      </c>
      <c r="C163" s="190" t="str">
        <f t="shared" si="29"/>
        <v/>
      </c>
      <c r="D163" s="119" t="s">
        <v>192</v>
      </c>
      <c r="E163" s="119"/>
      <c r="F163" s="119"/>
      <c r="G163" s="121"/>
      <c r="H163" s="118">
        <f t="shared" si="32"/>
        <v>0</v>
      </c>
      <c r="I163" s="121"/>
      <c r="J163" s="121"/>
      <c r="K163" s="134">
        <f t="shared" si="37"/>
        <v>0</v>
      </c>
      <c r="L163" s="134">
        <f t="shared" si="38"/>
        <v>0</v>
      </c>
      <c r="M163" s="190">
        <f t="shared" si="33"/>
        <v>1</v>
      </c>
      <c r="N163" s="190" t="str">
        <f t="shared" si="30"/>
        <v>JANEIRO</v>
      </c>
      <c r="O163" s="119"/>
      <c r="P163" s="119" t="s">
        <v>192</v>
      </c>
      <c r="Q163" s="136" t="str">
        <f t="shared" si="34"/>
        <v>À RECEBER</v>
      </c>
      <c r="R163" s="138" t="str">
        <f t="shared" ca="1" si="35"/>
        <v>EM DIA</v>
      </c>
      <c r="S163" s="137" t="str">
        <f t="shared" ca="1" si="36"/>
        <v/>
      </c>
      <c r="AE163" s="31"/>
      <c r="AF163" s="31"/>
      <c r="AG163" s="31"/>
    </row>
    <row r="164" spans="1:33" x14ac:dyDescent="0.25">
      <c r="A164" s="119"/>
      <c r="B164" s="190" t="str">
        <f t="shared" si="31"/>
        <v/>
      </c>
      <c r="C164" s="190" t="str">
        <f t="shared" si="29"/>
        <v/>
      </c>
      <c r="D164" s="119" t="s">
        <v>192</v>
      </c>
      <c r="E164" s="119"/>
      <c r="F164" s="119"/>
      <c r="G164" s="121"/>
      <c r="H164" s="118">
        <f t="shared" si="32"/>
        <v>0</v>
      </c>
      <c r="I164" s="121"/>
      <c r="J164" s="121"/>
      <c r="K164" s="134">
        <f t="shared" si="37"/>
        <v>0</v>
      </c>
      <c r="L164" s="134">
        <f t="shared" si="38"/>
        <v>0</v>
      </c>
      <c r="M164" s="190">
        <f t="shared" si="33"/>
        <v>1</v>
      </c>
      <c r="N164" s="190" t="str">
        <f t="shared" si="30"/>
        <v>JANEIRO</v>
      </c>
      <c r="O164" s="119"/>
      <c r="P164" s="119" t="s">
        <v>192</v>
      </c>
      <c r="Q164" s="136" t="str">
        <f t="shared" si="34"/>
        <v>À RECEBER</v>
      </c>
      <c r="R164" s="138" t="str">
        <f t="shared" ca="1" si="35"/>
        <v>EM DIA</v>
      </c>
      <c r="S164" s="137" t="str">
        <f t="shared" ca="1" si="36"/>
        <v/>
      </c>
      <c r="AE164" s="31"/>
      <c r="AF164" s="31"/>
      <c r="AG164" s="31"/>
    </row>
    <row r="165" spans="1:33" x14ac:dyDescent="0.25">
      <c r="A165" s="119"/>
      <c r="B165" s="190" t="str">
        <f t="shared" si="31"/>
        <v/>
      </c>
      <c r="C165" s="190" t="str">
        <f t="shared" si="29"/>
        <v/>
      </c>
      <c r="D165" s="119" t="s">
        <v>192</v>
      </c>
      <c r="E165" s="119"/>
      <c r="F165" s="119"/>
      <c r="G165" s="121"/>
      <c r="H165" s="118">
        <f t="shared" si="32"/>
        <v>0</v>
      </c>
      <c r="I165" s="121"/>
      <c r="J165" s="121"/>
      <c r="K165" s="134">
        <f t="shared" si="37"/>
        <v>0</v>
      </c>
      <c r="L165" s="134">
        <f t="shared" si="38"/>
        <v>0</v>
      </c>
      <c r="M165" s="190">
        <f t="shared" si="33"/>
        <v>1</v>
      </c>
      <c r="N165" s="190" t="str">
        <f t="shared" si="30"/>
        <v>JANEIRO</v>
      </c>
      <c r="O165" s="119"/>
      <c r="P165" s="119" t="s">
        <v>192</v>
      </c>
      <c r="Q165" s="136" t="str">
        <f t="shared" si="34"/>
        <v>À RECEBER</v>
      </c>
      <c r="R165" s="138" t="str">
        <f t="shared" ca="1" si="35"/>
        <v>EM DIA</v>
      </c>
      <c r="S165" s="137" t="str">
        <f t="shared" ca="1" si="36"/>
        <v/>
      </c>
      <c r="AE165" s="31"/>
      <c r="AF165" s="31"/>
      <c r="AG165" s="31"/>
    </row>
    <row r="166" spans="1:33" x14ac:dyDescent="0.25">
      <c r="A166" s="119"/>
      <c r="B166" s="190" t="str">
        <f t="shared" si="31"/>
        <v/>
      </c>
      <c r="C166" s="190" t="str">
        <f t="shared" si="29"/>
        <v/>
      </c>
      <c r="D166" s="119" t="s">
        <v>192</v>
      </c>
      <c r="E166" s="119"/>
      <c r="F166" s="119"/>
      <c r="G166" s="121"/>
      <c r="H166" s="118">
        <f t="shared" si="32"/>
        <v>0</v>
      </c>
      <c r="I166" s="121"/>
      <c r="J166" s="121"/>
      <c r="K166" s="134">
        <f t="shared" si="37"/>
        <v>0</v>
      </c>
      <c r="L166" s="134">
        <f t="shared" si="38"/>
        <v>0</v>
      </c>
      <c r="M166" s="190">
        <f t="shared" si="33"/>
        <v>1</v>
      </c>
      <c r="N166" s="190" t="str">
        <f t="shared" si="30"/>
        <v>JANEIRO</v>
      </c>
      <c r="O166" s="119"/>
      <c r="P166" s="119" t="s">
        <v>192</v>
      </c>
      <c r="Q166" s="136" t="str">
        <f t="shared" si="34"/>
        <v>À RECEBER</v>
      </c>
      <c r="R166" s="138" t="str">
        <f t="shared" ca="1" si="35"/>
        <v>EM DIA</v>
      </c>
      <c r="S166" s="137" t="str">
        <f t="shared" ca="1" si="36"/>
        <v/>
      </c>
      <c r="AE166" s="31"/>
      <c r="AF166" s="31"/>
      <c r="AG166" s="31"/>
    </row>
    <row r="167" spans="1:33" x14ac:dyDescent="0.25">
      <c r="A167" s="119"/>
      <c r="B167" s="190" t="str">
        <f t="shared" si="31"/>
        <v/>
      </c>
      <c r="C167" s="190" t="str">
        <f t="shared" si="29"/>
        <v/>
      </c>
      <c r="D167" s="119" t="s">
        <v>192</v>
      </c>
      <c r="E167" s="119"/>
      <c r="F167" s="119"/>
      <c r="G167" s="121"/>
      <c r="H167" s="118">
        <f t="shared" si="32"/>
        <v>0</v>
      </c>
      <c r="I167" s="121"/>
      <c r="J167" s="121"/>
      <c r="K167" s="134">
        <f t="shared" si="37"/>
        <v>0</v>
      </c>
      <c r="L167" s="134">
        <f t="shared" si="38"/>
        <v>0</v>
      </c>
      <c r="M167" s="190">
        <f t="shared" si="33"/>
        <v>1</v>
      </c>
      <c r="N167" s="190" t="str">
        <f t="shared" si="30"/>
        <v>JANEIRO</v>
      </c>
      <c r="O167" s="119"/>
      <c r="P167" s="119" t="s">
        <v>192</v>
      </c>
      <c r="Q167" s="136" t="str">
        <f t="shared" si="34"/>
        <v>À RECEBER</v>
      </c>
      <c r="R167" s="138" t="str">
        <f t="shared" ca="1" si="35"/>
        <v>EM DIA</v>
      </c>
      <c r="S167" s="137" t="str">
        <f t="shared" ca="1" si="36"/>
        <v/>
      </c>
      <c r="AE167" s="31"/>
      <c r="AF167" s="31"/>
      <c r="AG167" s="31"/>
    </row>
    <row r="168" spans="1:33" x14ac:dyDescent="0.25">
      <c r="A168" s="119"/>
      <c r="B168" s="190" t="str">
        <f t="shared" si="31"/>
        <v/>
      </c>
      <c r="C168" s="190" t="str">
        <f t="shared" si="29"/>
        <v/>
      </c>
      <c r="D168" s="119" t="s">
        <v>192</v>
      </c>
      <c r="E168" s="119"/>
      <c r="F168" s="119"/>
      <c r="G168" s="121"/>
      <c r="H168" s="118">
        <f t="shared" si="32"/>
        <v>0</v>
      </c>
      <c r="I168" s="121"/>
      <c r="J168" s="121"/>
      <c r="K168" s="134">
        <f t="shared" si="37"/>
        <v>0</v>
      </c>
      <c r="L168" s="134">
        <f t="shared" si="38"/>
        <v>0</v>
      </c>
      <c r="M168" s="190">
        <f t="shared" si="33"/>
        <v>1</v>
      </c>
      <c r="N168" s="190" t="str">
        <f t="shared" si="30"/>
        <v>JANEIRO</v>
      </c>
      <c r="O168" s="119"/>
      <c r="P168" s="119" t="s">
        <v>192</v>
      </c>
      <c r="Q168" s="136" t="str">
        <f t="shared" si="34"/>
        <v>À RECEBER</v>
      </c>
      <c r="R168" s="138" t="str">
        <f t="shared" ca="1" si="35"/>
        <v>EM DIA</v>
      </c>
      <c r="S168" s="137" t="str">
        <f t="shared" ca="1" si="36"/>
        <v/>
      </c>
      <c r="AE168" s="31"/>
      <c r="AF168" s="31"/>
      <c r="AG168" s="31"/>
    </row>
    <row r="169" spans="1:33" x14ac:dyDescent="0.25">
      <c r="A169" s="119"/>
      <c r="B169" s="190" t="str">
        <f t="shared" si="31"/>
        <v/>
      </c>
      <c r="C169" s="190" t="str">
        <f t="shared" si="29"/>
        <v/>
      </c>
      <c r="D169" s="119" t="s">
        <v>192</v>
      </c>
      <c r="E169" s="119"/>
      <c r="F169" s="119"/>
      <c r="G169" s="121"/>
      <c r="H169" s="118">
        <f t="shared" si="32"/>
        <v>0</v>
      </c>
      <c r="I169" s="121"/>
      <c r="J169" s="121"/>
      <c r="K169" s="134">
        <f t="shared" si="37"/>
        <v>0</v>
      </c>
      <c r="L169" s="134">
        <f t="shared" si="38"/>
        <v>0</v>
      </c>
      <c r="M169" s="190">
        <f t="shared" si="33"/>
        <v>1</v>
      </c>
      <c r="N169" s="190" t="str">
        <f t="shared" si="30"/>
        <v>JANEIRO</v>
      </c>
      <c r="O169" s="119"/>
      <c r="P169" s="119" t="s">
        <v>192</v>
      </c>
      <c r="Q169" s="136" t="str">
        <f t="shared" si="34"/>
        <v>À RECEBER</v>
      </c>
      <c r="R169" s="138" t="str">
        <f t="shared" ca="1" si="35"/>
        <v>EM DIA</v>
      </c>
      <c r="S169" s="137" t="str">
        <f t="shared" ca="1" si="36"/>
        <v/>
      </c>
      <c r="AE169" s="31"/>
      <c r="AF169" s="31"/>
      <c r="AG169" s="31"/>
    </row>
    <row r="170" spans="1:33" x14ac:dyDescent="0.25">
      <c r="A170" s="119"/>
      <c r="B170" s="190" t="str">
        <f t="shared" si="31"/>
        <v/>
      </c>
      <c r="C170" s="190" t="str">
        <f t="shared" si="29"/>
        <v/>
      </c>
      <c r="D170" s="119" t="s">
        <v>192</v>
      </c>
      <c r="E170" s="119"/>
      <c r="F170" s="119"/>
      <c r="G170" s="121"/>
      <c r="H170" s="118">
        <f t="shared" si="32"/>
        <v>0</v>
      </c>
      <c r="I170" s="121"/>
      <c r="J170" s="121"/>
      <c r="K170" s="134">
        <f t="shared" si="37"/>
        <v>0</v>
      </c>
      <c r="L170" s="134">
        <f t="shared" si="38"/>
        <v>0</v>
      </c>
      <c r="M170" s="190">
        <f t="shared" si="33"/>
        <v>1</v>
      </c>
      <c r="N170" s="190" t="str">
        <f t="shared" si="30"/>
        <v>JANEIRO</v>
      </c>
      <c r="O170" s="119"/>
      <c r="P170" s="119" t="s">
        <v>192</v>
      </c>
      <c r="Q170" s="136" t="str">
        <f t="shared" si="34"/>
        <v>À RECEBER</v>
      </c>
      <c r="R170" s="138" t="str">
        <f t="shared" ca="1" si="35"/>
        <v>EM DIA</v>
      </c>
      <c r="S170" s="137" t="str">
        <f t="shared" ca="1" si="36"/>
        <v/>
      </c>
      <c r="AE170" s="31"/>
      <c r="AF170" s="31"/>
      <c r="AG170" s="31"/>
    </row>
    <row r="171" spans="1:33" x14ac:dyDescent="0.25">
      <c r="A171" s="119"/>
      <c r="B171" s="190" t="str">
        <f t="shared" si="31"/>
        <v/>
      </c>
      <c r="C171" s="190" t="str">
        <f t="shared" si="29"/>
        <v/>
      </c>
      <c r="D171" s="119" t="s">
        <v>192</v>
      </c>
      <c r="E171" s="119"/>
      <c r="F171" s="119"/>
      <c r="G171" s="121"/>
      <c r="H171" s="118">
        <f t="shared" si="32"/>
        <v>0</v>
      </c>
      <c r="I171" s="121"/>
      <c r="J171" s="121"/>
      <c r="K171" s="134">
        <f t="shared" si="37"/>
        <v>0</v>
      </c>
      <c r="L171" s="134">
        <f t="shared" si="38"/>
        <v>0</v>
      </c>
      <c r="M171" s="190">
        <f t="shared" si="33"/>
        <v>1</v>
      </c>
      <c r="N171" s="190" t="str">
        <f t="shared" si="30"/>
        <v>JANEIRO</v>
      </c>
      <c r="O171" s="119"/>
      <c r="P171" s="119" t="s">
        <v>192</v>
      </c>
      <c r="Q171" s="136" t="str">
        <f t="shared" si="34"/>
        <v>À RECEBER</v>
      </c>
      <c r="R171" s="138" t="str">
        <f t="shared" ca="1" si="35"/>
        <v>EM DIA</v>
      </c>
      <c r="S171" s="137" t="str">
        <f t="shared" ca="1" si="36"/>
        <v/>
      </c>
      <c r="AE171" s="31"/>
      <c r="AF171" s="31"/>
      <c r="AG171" s="31"/>
    </row>
    <row r="172" spans="1:33" x14ac:dyDescent="0.25">
      <c r="A172" s="119"/>
      <c r="B172" s="190" t="str">
        <f t="shared" si="31"/>
        <v/>
      </c>
      <c r="C172" s="190" t="str">
        <f t="shared" si="29"/>
        <v/>
      </c>
      <c r="D172" s="119" t="s">
        <v>192</v>
      </c>
      <c r="E172" s="119"/>
      <c r="F172" s="119"/>
      <c r="G172" s="121"/>
      <c r="H172" s="118">
        <f t="shared" si="32"/>
        <v>0</v>
      </c>
      <c r="I172" s="121"/>
      <c r="J172" s="121"/>
      <c r="K172" s="134">
        <f t="shared" si="37"/>
        <v>0</v>
      </c>
      <c r="L172" s="134">
        <f t="shared" si="38"/>
        <v>0</v>
      </c>
      <c r="M172" s="190">
        <f t="shared" si="33"/>
        <v>1</v>
      </c>
      <c r="N172" s="190" t="str">
        <f t="shared" si="30"/>
        <v>JANEIRO</v>
      </c>
      <c r="O172" s="119"/>
      <c r="P172" s="119" t="s">
        <v>192</v>
      </c>
      <c r="Q172" s="136" t="str">
        <f t="shared" si="34"/>
        <v>À RECEBER</v>
      </c>
      <c r="R172" s="138" t="str">
        <f t="shared" ca="1" si="35"/>
        <v>EM DIA</v>
      </c>
      <c r="S172" s="137" t="str">
        <f t="shared" ca="1" si="36"/>
        <v/>
      </c>
      <c r="AE172" s="31"/>
      <c r="AF172" s="31"/>
      <c r="AG172" s="31"/>
    </row>
    <row r="173" spans="1:33" x14ac:dyDescent="0.25">
      <c r="A173" s="119"/>
      <c r="B173" s="190" t="str">
        <f t="shared" si="31"/>
        <v/>
      </c>
      <c r="C173" s="190" t="str">
        <f t="shared" si="29"/>
        <v/>
      </c>
      <c r="D173" s="119" t="s">
        <v>192</v>
      </c>
      <c r="E173" s="119"/>
      <c r="F173" s="119"/>
      <c r="G173" s="121"/>
      <c r="H173" s="118">
        <f t="shared" si="32"/>
        <v>0</v>
      </c>
      <c r="I173" s="121"/>
      <c r="J173" s="121"/>
      <c r="K173" s="134">
        <f t="shared" si="37"/>
        <v>0</v>
      </c>
      <c r="L173" s="134">
        <f t="shared" si="38"/>
        <v>0</v>
      </c>
      <c r="M173" s="190">
        <f t="shared" si="33"/>
        <v>1</v>
      </c>
      <c r="N173" s="190" t="str">
        <f t="shared" si="30"/>
        <v>JANEIRO</v>
      </c>
      <c r="O173" s="119"/>
      <c r="P173" s="119" t="s">
        <v>192</v>
      </c>
      <c r="Q173" s="136" t="str">
        <f t="shared" si="34"/>
        <v>À RECEBER</v>
      </c>
      <c r="R173" s="138" t="str">
        <f t="shared" ca="1" si="35"/>
        <v>EM DIA</v>
      </c>
      <c r="S173" s="137" t="str">
        <f t="shared" ca="1" si="36"/>
        <v/>
      </c>
      <c r="AE173" s="31"/>
      <c r="AF173" s="31"/>
      <c r="AG173" s="31"/>
    </row>
    <row r="174" spans="1:33" x14ac:dyDescent="0.25">
      <c r="A174" s="119"/>
      <c r="B174" s="190" t="str">
        <f t="shared" si="31"/>
        <v/>
      </c>
      <c r="C174" s="190" t="str">
        <f t="shared" si="29"/>
        <v/>
      </c>
      <c r="D174" s="119" t="s">
        <v>192</v>
      </c>
      <c r="E174" s="119"/>
      <c r="F174" s="119"/>
      <c r="G174" s="121"/>
      <c r="H174" s="118">
        <f t="shared" si="32"/>
        <v>0</v>
      </c>
      <c r="I174" s="121"/>
      <c r="J174" s="121"/>
      <c r="K174" s="134">
        <f t="shared" si="37"/>
        <v>0</v>
      </c>
      <c r="L174" s="134">
        <f t="shared" si="38"/>
        <v>0</v>
      </c>
      <c r="M174" s="190">
        <f t="shared" si="33"/>
        <v>1</v>
      </c>
      <c r="N174" s="190" t="str">
        <f t="shared" si="30"/>
        <v>JANEIRO</v>
      </c>
      <c r="O174" s="119"/>
      <c r="P174" s="119" t="s">
        <v>192</v>
      </c>
      <c r="Q174" s="136" t="str">
        <f t="shared" si="34"/>
        <v>À RECEBER</v>
      </c>
      <c r="R174" s="138" t="str">
        <f t="shared" ca="1" si="35"/>
        <v>EM DIA</v>
      </c>
      <c r="S174" s="137" t="str">
        <f t="shared" ca="1" si="36"/>
        <v/>
      </c>
      <c r="AE174" s="31"/>
      <c r="AF174" s="31"/>
      <c r="AG174" s="31"/>
    </row>
    <row r="175" spans="1:33" x14ac:dyDescent="0.25">
      <c r="A175" s="119"/>
      <c r="B175" s="190" t="str">
        <f t="shared" si="31"/>
        <v/>
      </c>
      <c r="C175" s="190" t="str">
        <f t="shared" si="29"/>
        <v/>
      </c>
      <c r="D175" s="119" t="s">
        <v>192</v>
      </c>
      <c r="E175" s="119"/>
      <c r="F175" s="119"/>
      <c r="G175" s="121"/>
      <c r="H175" s="118">
        <f t="shared" si="32"/>
        <v>0</v>
      </c>
      <c r="I175" s="121"/>
      <c r="J175" s="121"/>
      <c r="K175" s="134">
        <f t="shared" si="37"/>
        <v>0</v>
      </c>
      <c r="L175" s="134">
        <f t="shared" si="38"/>
        <v>0</v>
      </c>
      <c r="M175" s="190">
        <f t="shared" si="33"/>
        <v>1</v>
      </c>
      <c r="N175" s="190" t="str">
        <f t="shared" si="30"/>
        <v>JANEIRO</v>
      </c>
      <c r="O175" s="119"/>
      <c r="P175" s="119" t="s">
        <v>192</v>
      </c>
      <c r="Q175" s="136" t="str">
        <f t="shared" si="34"/>
        <v>À RECEBER</v>
      </c>
      <c r="R175" s="138" t="str">
        <f t="shared" ca="1" si="35"/>
        <v>EM DIA</v>
      </c>
      <c r="S175" s="137" t="str">
        <f t="shared" ca="1" si="36"/>
        <v/>
      </c>
      <c r="AE175" s="31"/>
      <c r="AF175" s="31"/>
      <c r="AG175" s="31"/>
    </row>
    <row r="176" spans="1:33" x14ac:dyDescent="0.25">
      <c r="A176" s="119"/>
      <c r="B176" s="190" t="str">
        <f t="shared" si="31"/>
        <v/>
      </c>
      <c r="C176" s="190" t="str">
        <f t="shared" si="29"/>
        <v/>
      </c>
      <c r="D176" s="119" t="s">
        <v>192</v>
      </c>
      <c r="E176" s="119"/>
      <c r="F176" s="119"/>
      <c r="G176" s="121"/>
      <c r="H176" s="118">
        <f t="shared" si="32"/>
        <v>0</v>
      </c>
      <c r="I176" s="121"/>
      <c r="J176" s="121"/>
      <c r="K176" s="134">
        <f t="shared" si="37"/>
        <v>0</v>
      </c>
      <c r="L176" s="134">
        <f t="shared" si="38"/>
        <v>0</v>
      </c>
      <c r="M176" s="190">
        <f t="shared" si="33"/>
        <v>1</v>
      </c>
      <c r="N176" s="190" t="str">
        <f t="shared" si="30"/>
        <v>JANEIRO</v>
      </c>
      <c r="O176" s="119"/>
      <c r="P176" s="119" t="s">
        <v>192</v>
      </c>
      <c r="Q176" s="136" t="str">
        <f t="shared" si="34"/>
        <v>À RECEBER</v>
      </c>
      <c r="R176" s="138" t="str">
        <f t="shared" ca="1" si="35"/>
        <v>EM DIA</v>
      </c>
      <c r="S176" s="137" t="str">
        <f t="shared" ca="1" si="36"/>
        <v/>
      </c>
      <c r="AE176" s="31"/>
      <c r="AF176" s="31"/>
      <c r="AG176" s="31"/>
    </row>
    <row r="177" spans="1:33" x14ac:dyDescent="0.25">
      <c r="A177" s="119"/>
      <c r="B177" s="190" t="str">
        <f t="shared" si="31"/>
        <v/>
      </c>
      <c r="C177" s="190" t="str">
        <f t="shared" si="29"/>
        <v/>
      </c>
      <c r="D177" s="119" t="s">
        <v>192</v>
      </c>
      <c r="E177" s="119"/>
      <c r="F177" s="119"/>
      <c r="G177" s="121"/>
      <c r="H177" s="118">
        <f t="shared" si="32"/>
        <v>0</v>
      </c>
      <c r="I177" s="121"/>
      <c r="J177" s="121"/>
      <c r="K177" s="134">
        <f t="shared" si="37"/>
        <v>0</v>
      </c>
      <c r="L177" s="134">
        <f t="shared" si="38"/>
        <v>0</v>
      </c>
      <c r="M177" s="190">
        <f t="shared" si="33"/>
        <v>1</v>
      </c>
      <c r="N177" s="190" t="str">
        <f t="shared" si="30"/>
        <v>JANEIRO</v>
      </c>
      <c r="O177" s="119"/>
      <c r="P177" s="119" t="s">
        <v>192</v>
      </c>
      <c r="Q177" s="136" t="str">
        <f t="shared" si="34"/>
        <v>À RECEBER</v>
      </c>
      <c r="R177" s="138" t="str">
        <f t="shared" ca="1" si="35"/>
        <v>EM DIA</v>
      </c>
      <c r="S177" s="137" t="str">
        <f t="shared" ca="1" si="36"/>
        <v/>
      </c>
      <c r="AE177" s="31"/>
      <c r="AF177" s="31"/>
      <c r="AG177" s="31"/>
    </row>
    <row r="178" spans="1:33" x14ac:dyDescent="0.25">
      <c r="A178" s="119"/>
      <c r="B178" s="190" t="str">
        <f t="shared" si="31"/>
        <v/>
      </c>
      <c r="C178" s="190" t="str">
        <f t="shared" si="29"/>
        <v/>
      </c>
      <c r="D178" s="119" t="s">
        <v>192</v>
      </c>
      <c r="E178" s="119"/>
      <c r="F178" s="119"/>
      <c r="G178" s="121"/>
      <c r="H178" s="118">
        <f t="shared" si="32"/>
        <v>0</v>
      </c>
      <c r="I178" s="121"/>
      <c r="J178" s="121"/>
      <c r="K178" s="134">
        <f t="shared" si="37"/>
        <v>0</v>
      </c>
      <c r="L178" s="134">
        <f t="shared" si="38"/>
        <v>0</v>
      </c>
      <c r="M178" s="190">
        <f t="shared" si="33"/>
        <v>1</v>
      </c>
      <c r="N178" s="190" t="str">
        <f t="shared" si="30"/>
        <v>JANEIRO</v>
      </c>
      <c r="O178" s="119"/>
      <c r="P178" s="119" t="s">
        <v>192</v>
      </c>
      <c r="Q178" s="136" t="str">
        <f t="shared" si="34"/>
        <v>À RECEBER</v>
      </c>
      <c r="R178" s="138" t="str">
        <f t="shared" ca="1" si="35"/>
        <v>EM DIA</v>
      </c>
      <c r="S178" s="137" t="str">
        <f t="shared" ca="1" si="36"/>
        <v/>
      </c>
      <c r="AE178" s="31"/>
      <c r="AF178" s="31"/>
      <c r="AG178" s="31"/>
    </row>
    <row r="179" spans="1:33" x14ac:dyDescent="0.25">
      <c r="A179" s="119"/>
      <c r="B179" s="190" t="str">
        <f t="shared" si="31"/>
        <v/>
      </c>
      <c r="C179" s="190" t="str">
        <f t="shared" si="29"/>
        <v/>
      </c>
      <c r="D179" s="119" t="s">
        <v>192</v>
      </c>
      <c r="E179" s="119"/>
      <c r="F179" s="119"/>
      <c r="G179" s="121"/>
      <c r="H179" s="118">
        <f t="shared" si="32"/>
        <v>0</v>
      </c>
      <c r="I179" s="121"/>
      <c r="J179" s="121"/>
      <c r="K179" s="134">
        <f t="shared" si="37"/>
        <v>0</v>
      </c>
      <c r="L179" s="134">
        <f t="shared" si="38"/>
        <v>0</v>
      </c>
      <c r="M179" s="190">
        <f t="shared" si="33"/>
        <v>1</v>
      </c>
      <c r="N179" s="190" t="str">
        <f t="shared" si="30"/>
        <v>JANEIRO</v>
      </c>
      <c r="O179" s="119"/>
      <c r="P179" s="119" t="s">
        <v>192</v>
      </c>
      <c r="Q179" s="136" t="str">
        <f t="shared" si="34"/>
        <v>À RECEBER</v>
      </c>
      <c r="R179" s="138" t="str">
        <f t="shared" ca="1" si="35"/>
        <v>EM DIA</v>
      </c>
      <c r="S179" s="137" t="str">
        <f t="shared" ca="1" si="36"/>
        <v/>
      </c>
      <c r="AE179" s="31"/>
      <c r="AF179" s="31"/>
      <c r="AG179" s="31"/>
    </row>
    <row r="180" spans="1:33" x14ac:dyDescent="0.25">
      <c r="A180" s="119"/>
      <c r="B180" s="190" t="str">
        <f t="shared" si="31"/>
        <v/>
      </c>
      <c r="C180" s="190" t="str">
        <f t="shared" si="29"/>
        <v/>
      </c>
      <c r="D180" s="119" t="s">
        <v>192</v>
      </c>
      <c r="E180" s="119"/>
      <c r="F180" s="119"/>
      <c r="G180" s="121"/>
      <c r="H180" s="118">
        <f t="shared" si="32"/>
        <v>0</v>
      </c>
      <c r="I180" s="121"/>
      <c r="J180" s="121"/>
      <c r="K180" s="134">
        <f t="shared" si="37"/>
        <v>0</v>
      </c>
      <c r="L180" s="134">
        <f t="shared" si="38"/>
        <v>0</v>
      </c>
      <c r="M180" s="190">
        <f t="shared" si="33"/>
        <v>1</v>
      </c>
      <c r="N180" s="190" t="str">
        <f t="shared" si="30"/>
        <v>JANEIRO</v>
      </c>
      <c r="O180" s="119"/>
      <c r="P180" s="119" t="s">
        <v>192</v>
      </c>
      <c r="Q180" s="136" t="str">
        <f t="shared" si="34"/>
        <v>À RECEBER</v>
      </c>
      <c r="R180" s="138" t="str">
        <f t="shared" ca="1" si="35"/>
        <v>EM DIA</v>
      </c>
      <c r="S180" s="137" t="str">
        <f t="shared" ca="1" si="36"/>
        <v/>
      </c>
      <c r="AE180" s="31"/>
      <c r="AF180" s="31"/>
      <c r="AG180" s="31"/>
    </row>
    <row r="181" spans="1:33" x14ac:dyDescent="0.25">
      <c r="A181" s="119"/>
      <c r="B181" s="190" t="str">
        <f t="shared" si="31"/>
        <v/>
      </c>
      <c r="C181" s="190" t="str">
        <f t="shared" si="29"/>
        <v/>
      </c>
      <c r="D181" s="119" t="s">
        <v>192</v>
      </c>
      <c r="E181" s="119"/>
      <c r="F181" s="119"/>
      <c r="G181" s="121"/>
      <c r="H181" s="118">
        <f t="shared" si="32"/>
        <v>0</v>
      </c>
      <c r="I181" s="121"/>
      <c r="J181" s="121"/>
      <c r="K181" s="134">
        <f t="shared" si="37"/>
        <v>0</v>
      </c>
      <c r="L181" s="134">
        <f t="shared" si="38"/>
        <v>0</v>
      </c>
      <c r="M181" s="190">
        <f t="shared" si="33"/>
        <v>1</v>
      </c>
      <c r="N181" s="190" t="str">
        <f t="shared" si="30"/>
        <v>JANEIRO</v>
      </c>
      <c r="O181" s="119"/>
      <c r="P181" s="119" t="s">
        <v>192</v>
      </c>
      <c r="Q181" s="136" t="str">
        <f t="shared" si="34"/>
        <v>À RECEBER</v>
      </c>
      <c r="R181" s="138" t="str">
        <f t="shared" ca="1" si="35"/>
        <v>EM DIA</v>
      </c>
      <c r="S181" s="137" t="str">
        <f t="shared" ca="1" si="36"/>
        <v/>
      </c>
      <c r="AE181" s="31"/>
      <c r="AF181" s="31"/>
      <c r="AG181" s="31"/>
    </row>
    <row r="182" spans="1:33" x14ac:dyDescent="0.25">
      <c r="A182" s="119"/>
      <c r="B182" s="190" t="str">
        <f t="shared" si="31"/>
        <v/>
      </c>
      <c r="C182" s="190" t="str">
        <f t="shared" si="29"/>
        <v/>
      </c>
      <c r="D182" s="119" t="s">
        <v>192</v>
      </c>
      <c r="E182" s="119"/>
      <c r="F182" s="119"/>
      <c r="G182" s="121"/>
      <c r="H182" s="118">
        <f t="shared" si="32"/>
        <v>0</v>
      </c>
      <c r="I182" s="121"/>
      <c r="J182" s="121"/>
      <c r="K182" s="134">
        <f t="shared" si="37"/>
        <v>0</v>
      </c>
      <c r="L182" s="134">
        <f t="shared" si="38"/>
        <v>0</v>
      </c>
      <c r="M182" s="190">
        <f t="shared" si="33"/>
        <v>1</v>
      </c>
      <c r="N182" s="190" t="str">
        <f t="shared" si="30"/>
        <v>JANEIRO</v>
      </c>
      <c r="O182" s="119"/>
      <c r="P182" s="119" t="s">
        <v>192</v>
      </c>
      <c r="Q182" s="136" t="str">
        <f t="shared" si="34"/>
        <v>À RECEBER</v>
      </c>
      <c r="R182" s="138" t="str">
        <f t="shared" ca="1" si="35"/>
        <v>EM DIA</v>
      </c>
      <c r="S182" s="137" t="str">
        <f t="shared" ca="1" si="36"/>
        <v/>
      </c>
      <c r="AE182" s="31"/>
      <c r="AF182" s="31"/>
      <c r="AG182" s="31"/>
    </row>
    <row r="183" spans="1:33" x14ac:dyDescent="0.25">
      <c r="A183" s="119"/>
      <c r="B183" s="190" t="str">
        <f t="shared" si="31"/>
        <v/>
      </c>
      <c r="C183" s="190" t="str">
        <f t="shared" si="29"/>
        <v/>
      </c>
      <c r="D183" s="119" t="s">
        <v>192</v>
      </c>
      <c r="E183" s="119"/>
      <c r="F183" s="119"/>
      <c r="G183" s="121"/>
      <c r="H183" s="118">
        <f t="shared" si="32"/>
        <v>0</v>
      </c>
      <c r="I183" s="121"/>
      <c r="J183" s="121"/>
      <c r="K183" s="134">
        <f t="shared" si="37"/>
        <v>0</v>
      </c>
      <c r="L183" s="134">
        <f t="shared" si="38"/>
        <v>0</v>
      </c>
      <c r="M183" s="190">
        <f t="shared" si="33"/>
        <v>1</v>
      </c>
      <c r="N183" s="190" t="str">
        <f t="shared" si="30"/>
        <v>JANEIRO</v>
      </c>
      <c r="O183" s="119"/>
      <c r="P183" s="119" t="s">
        <v>192</v>
      </c>
      <c r="Q183" s="136" t="str">
        <f t="shared" si="34"/>
        <v>À RECEBER</v>
      </c>
      <c r="R183" s="138" t="str">
        <f t="shared" ca="1" si="35"/>
        <v>EM DIA</v>
      </c>
      <c r="S183" s="137" t="str">
        <f t="shared" ca="1" si="36"/>
        <v/>
      </c>
      <c r="AE183" s="31"/>
      <c r="AF183" s="31"/>
      <c r="AG183" s="31"/>
    </row>
    <row r="184" spans="1:33" x14ac:dyDescent="0.25">
      <c r="A184" s="119"/>
      <c r="B184" s="190" t="str">
        <f t="shared" si="31"/>
        <v/>
      </c>
      <c r="C184" s="190" t="str">
        <f t="shared" si="29"/>
        <v/>
      </c>
      <c r="D184" s="119" t="s">
        <v>192</v>
      </c>
      <c r="E184" s="119"/>
      <c r="F184" s="119"/>
      <c r="G184" s="121"/>
      <c r="H184" s="118">
        <f t="shared" si="32"/>
        <v>0</v>
      </c>
      <c r="I184" s="121"/>
      <c r="J184" s="121"/>
      <c r="K184" s="134">
        <f t="shared" si="37"/>
        <v>0</v>
      </c>
      <c r="L184" s="134">
        <f t="shared" si="38"/>
        <v>0</v>
      </c>
      <c r="M184" s="190">
        <f t="shared" si="33"/>
        <v>1</v>
      </c>
      <c r="N184" s="190" t="str">
        <f t="shared" si="30"/>
        <v>JANEIRO</v>
      </c>
      <c r="O184" s="119"/>
      <c r="P184" s="119" t="s">
        <v>192</v>
      </c>
      <c r="Q184" s="136" t="str">
        <f t="shared" si="34"/>
        <v>À RECEBER</v>
      </c>
      <c r="R184" s="138" t="str">
        <f t="shared" ca="1" si="35"/>
        <v>EM DIA</v>
      </c>
      <c r="S184" s="137" t="str">
        <f t="shared" ca="1" si="36"/>
        <v/>
      </c>
      <c r="AE184" s="31"/>
      <c r="AF184" s="31"/>
      <c r="AG184" s="31"/>
    </row>
    <row r="185" spans="1:33" x14ac:dyDescent="0.25">
      <c r="A185" s="119"/>
      <c r="B185" s="190" t="str">
        <f t="shared" si="31"/>
        <v/>
      </c>
      <c r="C185" s="190" t="str">
        <f t="shared" si="29"/>
        <v/>
      </c>
      <c r="D185" s="119" t="s">
        <v>192</v>
      </c>
      <c r="E185" s="119"/>
      <c r="F185" s="119"/>
      <c r="G185" s="121"/>
      <c r="H185" s="118">
        <f t="shared" si="32"/>
        <v>0</v>
      </c>
      <c r="I185" s="121"/>
      <c r="J185" s="121"/>
      <c r="K185" s="134">
        <f t="shared" si="37"/>
        <v>0</v>
      </c>
      <c r="L185" s="134">
        <f t="shared" si="38"/>
        <v>0</v>
      </c>
      <c r="M185" s="190">
        <f t="shared" si="33"/>
        <v>1</v>
      </c>
      <c r="N185" s="190" t="str">
        <f t="shared" si="30"/>
        <v>JANEIRO</v>
      </c>
      <c r="O185" s="119"/>
      <c r="P185" s="119" t="s">
        <v>192</v>
      </c>
      <c r="Q185" s="136" t="str">
        <f t="shared" si="34"/>
        <v>À RECEBER</v>
      </c>
      <c r="R185" s="138" t="str">
        <f t="shared" ca="1" si="35"/>
        <v>EM DIA</v>
      </c>
      <c r="S185" s="137" t="str">
        <f t="shared" ca="1" si="36"/>
        <v/>
      </c>
      <c r="AE185" s="31"/>
      <c r="AF185" s="31"/>
      <c r="AG185" s="31"/>
    </row>
    <row r="186" spans="1:33" x14ac:dyDescent="0.25">
      <c r="A186" s="119"/>
      <c r="B186" s="190" t="str">
        <f t="shared" si="31"/>
        <v/>
      </c>
      <c r="C186" s="190" t="str">
        <f t="shared" si="29"/>
        <v/>
      </c>
      <c r="D186" s="119" t="s">
        <v>192</v>
      </c>
      <c r="E186" s="119"/>
      <c r="F186" s="119"/>
      <c r="G186" s="121"/>
      <c r="H186" s="118">
        <f t="shared" si="32"/>
        <v>0</v>
      </c>
      <c r="I186" s="121"/>
      <c r="J186" s="121"/>
      <c r="K186" s="134">
        <f t="shared" si="37"/>
        <v>0</v>
      </c>
      <c r="L186" s="134">
        <f t="shared" si="38"/>
        <v>0</v>
      </c>
      <c r="M186" s="190">
        <f t="shared" si="33"/>
        <v>1</v>
      </c>
      <c r="N186" s="190" t="str">
        <f t="shared" si="30"/>
        <v>JANEIRO</v>
      </c>
      <c r="O186" s="119"/>
      <c r="P186" s="119" t="s">
        <v>192</v>
      </c>
      <c r="Q186" s="136" t="str">
        <f t="shared" si="34"/>
        <v>À RECEBER</v>
      </c>
      <c r="R186" s="138" t="str">
        <f t="shared" ca="1" si="35"/>
        <v>EM DIA</v>
      </c>
      <c r="S186" s="137" t="str">
        <f t="shared" ca="1" si="36"/>
        <v/>
      </c>
      <c r="AE186" s="31"/>
      <c r="AF186" s="31"/>
      <c r="AG186" s="31"/>
    </row>
    <row r="187" spans="1:33" x14ac:dyDescent="0.25">
      <c r="A187" s="119"/>
      <c r="B187" s="190" t="str">
        <f t="shared" si="31"/>
        <v/>
      </c>
      <c r="C187" s="190" t="str">
        <f t="shared" si="29"/>
        <v/>
      </c>
      <c r="D187" s="119" t="s">
        <v>192</v>
      </c>
      <c r="E187" s="119"/>
      <c r="F187" s="119"/>
      <c r="G187" s="121"/>
      <c r="H187" s="118">
        <f t="shared" si="32"/>
        <v>0</v>
      </c>
      <c r="I187" s="121"/>
      <c r="J187" s="121"/>
      <c r="K187" s="134">
        <f t="shared" si="37"/>
        <v>0</v>
      </c>
      <c r="L187" s="134">
        <f t="shared" si="38"/>
        <v>0</v>
      </c>
      <c r="M187" s="190">
        <f t="shared" si="33"/>
        <v>1</v>
      </c>
      <c r="N187" s="190" t="str">
        <f t="shared" si="30"/>
        <v>JANEIRO</v>
      </c>
      <c r="O187" s="119"/>
      <c r="P187" s="119" t="s">
        <v>192</v>
      </c>
      <c r="Q187" s="136" t="str">
        <f t="shared" si="34"/>
        <v>À RECEBER</v>
      </c>
      <c r="R187" s="138" t="str">
        <f t="shared" ca="1" si="35"/>
        <v>EM DIA</v>
      </c>
      <c r="S187" s="137" t="str">
        <f t="shared" ca="1" si="36"/>
        <v/>
      </c>
      <c r="AE187" s="31"/>
      <c r="AF187" s="31"/>
      <c r="AG187" s="31"/>
    </row>
    <row r="188" spans="1:33" x14ac:dyDescent="0.25">
      <c r="A188" s="119"/>
      <c r="B188" s="190" t="str">
        <f t="shared" si="31"/>
        <v/>
      </c>
      <c r="C188" s="190" t="str">
        <f t="shared" si="29"/>
        <v/>
      </c>
      <c r="D188" s="119" t="s">
        <v>192</v>
      </c>
      <c r="E188" s="119"/>
      <c r="F188" s="119"/>
      <c r="G188" s="121"/>
      <c r="H188" s="118">
        <f t="shared" si="32"/>
        <v>0</v>
      </c>
      <c r="I188" s="121"/>
      <c r="J188" s="121"/>
      <c r="K188" s="134">
        <f t="shared" si="37"/>
        <v>0</v>
      </c>
      <c r="L188" s="134">
        <f t="shared" si="38"/>
        <v>0</v>
      </c>
      <c r="M188" s="190">
        <f t="shared" si="33"/>
        <v>1</v>
      </c>
      <c r="N188" s="190" t="str">
        <f t="shared" si="30"/>
        <v>JANEIRO</v>
      </c>
      <c r="O188" s="119"/>
      <c r="P188" s="119" t="s">
        <v>192</v>
      </c>
      <c r="Q188" s="136" t="str">
        <f t="shared" si="34"/>
        <v>À RECEBER</v>
      </c>
      <c r="R188" s="138" t="str">
        <f t="shared" ca="1" si="35"/>
        <v>EM DIA</v>
      </c>
      <c r="S188" s="137" t="str">
        <f t="shared" ca="1" si="36"/>
        <v/>
      </c>
      <c r="AE188" s="31"/>
      <c r="AF188" s="31"/>
      <c r="AG188" s="31"/>
    </row>
    <row r="189" spans="1:33" x14ac:dyDescent="0.25">
      <c r="A189" s="119"/>
      <c r="B189" s="190" t="str">
        <f t="shared" si="31"/>
        <v/>
      </c>
      <c r="C189" s="190" t="str">
        <f t="shared" si="29"/>
        <v/>
      </c>
      <c r="D189" s="119" t="s">
        <v>192</v>
      </c>
      <c r="E189" s="119"/>
      <c r="F189" s="119"/>
      <c r="G189" s="121"/>
      <c r="H189" s="118">
        <f t="shared" si="32"/>
        <v>0</v>
      </c>
      <c r="I189" s="121"/>
      <c r="J189" s="121"/>
      <c r="K189" s="134">
        <f t="shared" si="37"/>
        <v>0</v>
      </c>
      <c r="L189" s="134">
        <f t="shared" si="38"/>
        <v>0</v>
      </c>
      <c r="M189" s="190">
        <f t="shared" si="33"/>
        <v>1</v>
      </c>
      <c r="N189" s="190" t="str">
        <f t="shared" si="30"/>
        <v>JANEIRO</v>
      </c>
      <c r="O189" s="119"/>
      <c r="P189" s="119" t="s">
        <v>192</v>
      </c>
      <c r="Q189" s="136" t="str">
        <f t="shared" si="34"/>
        <v>À RECEBER</v>
      </c>
      <c r="R189" s="138" t="str">
        <f t="shared" ca="1" si="35"/>
        <v>EM DIA</v>
      </c>
      <c r="S189" s="137" t="str">
        <f t="shared" ca="1" si="36"/>
        <v/>
      </c>
      <c r="AE189" s="31"/>
      <c r="AF189" s="31"/>
      <c r="AG189" s="31"/>
    </row>
    <row r="190" spans="1:33" x14ac:dyDescent="0.25">
      <c r="A190" s="119"/>
      <c r="B190" s="190" t="str">
        <f t="shared" si="31"/>
        <v/>
      </c>
      <c r="C190" s="190" t="str">
        <f t="shared" si="29"/>
        <v/>
      </c>
      <c r="D190" s="119" t="s">
        <v>192</v>
      </c>
      <c r="E190" s="119"/>
      <c r="F190" s="119"/>
      <c r="G190" s="121"/>
      <c r="H190" s="118">
        <f t="shared" si="32"/>
        <v>0</v>
      </c>
      <c r="I190" s="121"/>
      <c r="J190" s="121"/>
      <c r="K190" s="134">
        <f t="shared" si="37"/>
        <v>0</v>
      </c>
      <c r="L190" s="134">
        <f t="shared" si="38"/>
        <v>0</v>
      </c>
      <c r="M190" s="190">
        <f t="shared" si="33"/>
        <v>1</v>
      </c>
      <c r="N190" s="190" t="str">
        <f t="shared" si="30"/>
        <v>JANEIRO</v>
      </c>
      <c r="O190" s="119"/>
      <c r="P190" s="119" t="s">
        <v>192</v>
      </c>
      <c r="Q190" s="136" t="str">
        <f t="shared" si="34"/>
        <v>À RECEBER</v>
      </c>
      <c r="R190" s="138" t="str">
        <f t="shared" ca="1" si="35"/>
        <v>EM DIA</v>
      </c>
      <c r="S190" s="137" t="str">
        <f t="shared" ca="1" si="36"/>
        <v/>
      </c>
      <c r="AE190" s="31"/>
      <c r="AF190" s="31"/>
      <c r="AG190" s="31"/>
    </row>
    <row r="191" spans="1:33" x14ac:dyDescent="0.25">
      <c r="A191" s="119"/>
      <c r="B191" s="190" t="str">
        <f t="shared" si="31"/>
        <v/>
      </c>
      <c r="C191" s="190" t="str">
        <f t="shared" si="29"/>
        <v/>
      </c>
      <c r="D191" s="119" t="s">
        <v>192</v>
      </c>
      <c r="E191" s="119"/>
      <c r="F191" s="119"/>
      <c r="G191" s="121"/>
      <c r="H191" s="118">
        <f t="shared" si="32"/>
        <v>0</v>
      </c>
      <c r="I191" s="121"/>
      <c r="J191" s="121"/>
      <c r="K191" s="134">
        <f t="shared" si="37"/>
        <v>0</v>
      </c>
      <c r="L191" s="134">
        <f t="shared" si="38"/>
        <v>0</v>
      </c>
      <c r="M191" s="190">
        <f t="shared" si="33"/>
        <v>1</v>
      </c>
      <c r="N191" s="190" t="str">
        <f t="shared" si="30"/>
        <v>JANEIRO</v>
      </c>
      <c r="O191" s="119"/>
      <c r="P191" s="119" t="s">
        <v>192</v>
      </c>
      <c r="Q191" s="136" t="str">
        <f t="shared" si="34"/>
        <v>À RECEBER</v>
      </c>
      <c r="R191" s="138" t="str">
        <f t="shared" ca="1" si="35"/>
        <v>EM DIA</v>
      </c>
      <c r="S191" s="137" t="str">
        <f t="shared" ca="1" si="36"/>
        <v/>
      </c>
      <c r="AE191" s="31"/>
      <c r="AF191" s="31"/>
      <c r="AG191" s="31"/>
    </row>
    <row r="192" spans="1:33" x14ac:dyDescent="0.25">
      <c r="A192" s="119"/>
      <c r="B192" s="190" t="str">
        <f t="shared" si="31"/>
        <v/>
      </c>
      <c r="C192" s="190" t="str">
        <f t="shared" si="29"/>
        <v/>
      </c>
      <c r="D192" s="119" t="s">
        <v>192</v>
      </c>
      <c r="E192" s="119"/>
      <c r="F192" s="119"/>
      <c r="G192" s="121"/>
      <c r="H192" s="118">
        <f t="shared" si="32"/>
        <v>0</v>
      </c>
      <c r="I192" s="121"/>
      <c r="J192" s="121"/>
      <c r="K192" s="134">
        <f t="shared" si="37"/>
        <v>0</v>
      </c>
      <c r="L192" s="134">
        <f t="shared" si="38"/>
        <v>0</v>
      </c>
      <c r="M192" s="190">
        <f t="shared" si="33"/>
        <v>1</v>
      </c>
      <c r="N192" s="190" t="str">
        <f t="shared" si="30"/>
        <v>JANEIRO</v>
      </c>
      <c r="O192" s="119"/>
      <c r="P192" s="119" t="s">
        <v>192</v>
      </c>
      <c r="Q192" s="136" t="str">
        <f t="shared" si="34"/>
        <v>À RECEBER</v>
      </c>
      <c r="R192" s="138" t="str">
        <f t="shared" ca="1" si="35"/>
        <v>EM DIA</v>
      </c>
      <c r="S192" s="137" t="str">
        <f t="shared" ca="1" si="36"/>
        <v/>
      </c>
      <c r="AE192" s="31"/>
      <c r="AF192" s="31"/>
      <c r="AG192" s="31"/>
    </row>
    <row r="193" spans="1:33" x14ac:dyDescent="0.25">
      <c r="A193" s="119"/>
      <c r="B193" s="190" t="str">
        <f t="shared" si="31"/>
        <v/>
      </c>
      <c r="C193" s="190" t="str">
        <f t="shared" si="29"/>
        <v/>
      </c>
      <c r="D193" s="119" t="s">
        <v>192</v>
      </c>
      <c r="E193" s="119"/>
      <c r="F193" s="119"/>
      <c r="G193" s="121"/>
      <c r="H193" s="118">
        <f t="shared" si="32"/>
        <v>0</v>
      </c>
      <c r="I193" s="121"/>
      <c r="J193" s="121"/>
      <c r="K193" s="134">
        <f t="shared" si="37"/>
        <v>0</v>
      </c>
      <c r="L193" s="134">
        <f t="shared" si="38"/>
        <v>0</v>
      </c>
      <c r="M193" s="190">
        <f t="shared" si="33"/>
        <v>1</v>
      </c>
      <c r="N193" s="190" t="str">
        <f t="shared" si="30"/>
        <v>JANEIRO</v>
      </c>
      <c r="O193" s="119"/>
      <c r="P193" s="119" t="s">
        <v>192</v>
      </c>
      <c r="Q193" s="136" t="str">
        <f t="shared" si="34"/>
        <v>À RECEBER</v>
      </c>
      <c r="R193" s="138" t="str">
        <f t="shared" ca="1" si="35"/>
        <v>EM DIA</v>
      </c>
      <c r="S193" s="137" t="str">
        <f t="shared" ca="1" si="36"/>
        <v/>
      </c>
      <c r="AE193" s="31"/>
      <c r="AF193" s="31"/>
      <c r="AG193" s="31"/>
    </row>
    <row r="194" spans="1:33" x14ac:dyDescent="0.25">
      <c r="A194" s="119"/>
      <c r="B194" s="190" t="str">
        <f t="shared" si="31"/>
        <v/>
      </c>
      <c r="C194" s="190" t="str">
        <f t="shared" si="29"/>
        <v/>
      </c>
      <c r="D194" s="119" t="s">
        <v>192</v>
      </c>
      <c r="E194" s="119"/>
      <c r="F194" s="119"/>
      <c r="G194" s="121"/>
      <c r="H194" s="118">
        <f t="shared" si="32"/>
        <v>0</v>
      </c>
      <c r="I194" s="121"/>
      <c r="J194" s="121"/>
      <c r="K194" s="134">
        <f t="shared" si="37"/>
        <v>0</v>
      </c>
      <c r="L194" s="134">
        <f t="shared" si="38"/>
        <v>0</v>
      </c>
      <c r="M194" s="190">
        <f t="shared" si="33"/>
        <v>1</v>
      </c>
      <c r="N194" s="190" t="str">
        <f t="shared" si="30"/>
        <v>JANEIRO</v>
      </c>
      <c r="O194" s="119"/>
      <c r="P194" s="119" t="s">
        <v>192</v>
      </c>
      <c r="Q194" s="136" t="str">
        <f t="shared" si="34"/>
        <v>À RECEBER</v>
      </c>
      <c r="R194" s="138" t="str">
        <f t="shared" ca="1" si="35"/>
        <v>EM DIA</v>
      </c>
      <c r="S194" s="137" t="str">
        <f t="shared" ca="1" si="36"/>
        <v/>
      </c>
      <c r="AE194" s="31"/>
      <c r="AF194" s="31"/>
      <c r="AG194" s="31"/>
    </row>
    <row r="195" spans="1:33" x14ac:dyDescent="0.25">
      <c r="A195" s="119"/>
      <c r="B195" s="190" t="str">
        <f t="shared" si="31"/>
        <v/>
      </c>
      <c r="C195" s="190" t="str">
        <f t="shared" si="29"/>
        <v/>
      </c>
      <c r="D195" s="119" t="s">
        <v>192</v>
      </c>
      <c r="E195" s="119"/>
      <c r="F195" s="119"/>
      <c r="G195" s="121"/>
      <c r="H195" s="118">
        <f t="shared" si="32"/>
        <v>0</v>
      </c>
      <c r="I195" s="121"/>
      <c r="J195" s="121"/>
      <c r="K195" s="134">
        <f t="shared" si="37"/>
        <v>0</v>
      </c>
      <c r="L195" s="134">
        <f t="shared" si="38"/>
        <v>0</v>
      </c>
      <c r="M195" s="190">
        <f t="shared" si="33"/>
        <v>1</v>
      </c>
      <c r="N195" s="190" t="str">
        <f t="shared" si="30"/>
        <v>JANEIRO</v>
      </c>
      <c r="O195" s="119"/>
      <c r="P195" s="119" t="s">
        <v>192</v>
      </c>
      <c r="Q195" s="136" t="str">
        <f t="shared" si="34"/>
        <v>À RECEBER</v>
      </c>
      <c r="R195" s="138" t="str">
        <f t="shared" ca="1" si="35"/>
        <v>EM DIA</v>
      </c>
      <c r="S195" s="137" t="str">
        <f t="shared" ca="1" si="36"/>
        <v/>
      </c>
      <c r="AE195" s="31"/>
      <c r="AF195" s="31"/>
      <c r="AG195" s="31"/>
    </row>
    <row r="196" spans="1:33" x14ac:dyDescent="0.25">
      <c r="A196" s="119"/>
      <c r="B196" s="190" t="str">
        <f t="shared" si="31"/>
        <v/>
      </c>
      <c r="C196" s="190" t="str">
        <f t="shared" si="29"/>
        <v/>
      </c>
      <c r="D196" s="119" t="s">
        <v>192</v>
      </c>
      <c r="E196" s="119"/>
      <c r="F196" s="119"/>
      <c r="G196" s="121"/>
      <c r="H196" s="118">
        <f t="shared" si="32"/>
        <v>0</v>
      </c>
      <c r="I196" s="121"/>
      <c r="J196" s="121"/>
      <c r="K196" s="134">
        <f t="shared" si="37"/>
        <v>0</v>
      </c>
      <c r="L196" s="134">
        <f t="shared" si="38"/>
        <v>0</v>
      </c>
      <c r="M196" s="190">
        <f t="shared" si="33"/>
        <v>1</v>
      </c>
      <c r="N196" s="190" t="str">
        <f t="shared" si="30"/>
        <v>JANEIRO</v>
      </c>
      <c r="O196" s="119"/>
      <c r="P196" s="119" t="s">
        <v>192</v>
      </c>
      <c r="Q196" s="136" t="str">
        <f t="shared" si="34"/>
        <v>À RECEBER</v>
      </c>
      <c r="R196" s="138" t="str">
        <f t="shared" ca="1" si="35"/>
        <v>EM DIA</v>
      </c>
      <c r="S196" s="137" t="str">
        <f t="shared" ca="1" si="36"/>
        <v/>
      </c>
      <c r="AE196" s="31"/>
      <c r="AF196" s="31"/>
      <c r="AG196" s="31"/>
    </row>
    <row r="197" spans="1:33" x14ac:dyDescent="0.25">
      <c r="A197" s="119"/>
      <c r="B197" s="190" t="str">
        <f t="shared" si="31"/>
        <v/>
      </c>
      <c r="C197" s="190" t="str">
        <f t="shared" ref="C197:C260" si="39">IF(B197=1,"JANEIRO",IF(B197=2,"FEVEREIRO",IF(B197=3,"MARÇO",IF(B197=4,"ABRIL",IF(B197=5,"MAIO",IF(B197=6,"JUNHO",IF(B197=7,"JULHO",IF(B197=8,"AGOSTO",IF(B197=9,"SETEMBRO",IF(B197=10,"OUTUBRO",IF(B197=11,"NOVEMBRO",IF(B197=12,"DEZEMBRO",""))))))))))))</f>
        <v/>
      </c>
      <c r="D197" s="119" t="s">
        <v>192</v>
      </c>
      <c r="E197" s="119"/>
      <c r="F197" s="119"/>
      <c r="G197" s="121"/>
      <c r="H197" s="118">
        <f t="shared" si="32"/>
        <v>0</v>
      </c>
      <c r="I197" s="121"/>
      <c r="J197" s="121"/>
      <c r="K197" s="134">
        <f t="shared" si="37"/>
        <v>0</v>
      </c>
      <c r="L197" s="134">
        <f t="shared" si="38"/>
        <v>0</v>
      </c>
      <c r="M197" s="190">
        <f t="shared" si="33"/>
        <v>1</v>
      </c>
      <c r="N197" s="190" t="str">
        <f t="shared" ref="N197:N260" si="40">IF(M197=1,"JANEIRO",IF(M197=2,"FEVEREIRO",IF(M197=3,"MARÇO",IF(M197=4,"ABRIL",IF(M197=5,"MAIO",IF(M197=6,"JUNHO",IF(M197=7,"JULHO",IF(M197=8,"AGOSTO",IF(M197=9,"SETEMBRO",IF(M197=10,"OUTUBRO",IF(M197=11,"NOVEMBRO",IF(M197=12,"DEZEMBRO",""))))))))))))</f>
        <v>JANEIRO</v>
      </c>
      <c r="O197" s="119"/>
      <c r="P197" s="119" t="s">
        <v>192</v>
      </c>
      <c r="Q197" s="136" t="str">
        <f t="shared" si="34"/>
        <v>À RECEBER</v>
      </c>
      <c r="R197" s="138" t="str">
        <f t="shared" ca="1" si="35"/>
        <v>EM DIA</v>
      </c>
      <c r="S197" s="137" t="str">
        <f t="shared" ca="1" si="36"/>
        <v/>
      </c>
      <c r="AE197" s="31"/>
      <c r="AF197" s="31"/>
      <c r="AG197" s="31"/>
    </row>
    <row r="198" spans="1:33" x14ac:dyDescent="0.25">
      <c r="A198" s="119"/>
      <c r="B198" s="190" t="str">
        <f t="shared" ref="B198:B261" si="41">IFERROR(MONTH(D198),"")</f>
        <v/>
      </c>
      <c r="C198" s="190" t="str">
        <f t="shared" si="39"/>
        <v/>
      </c>
      <c r="D198" s="119" t="s">
        <v>192</v>
      </c>
      <c r="E198" s="119"/>
      <c r="F198" s="119"/>
      <c r="G198" s="121"/>
      <c r="H198" s="118">
        <f t="shared" ref="H198:H261" si="42">IF(OR(I198="",I198=0),G198,I198)</f>
        <v>0</v>
      </c>
      <c r="I198" s="121"/>
      <c r="J198" s="121"/>
      <c r="K198" s="134">
        <f t="shared" si="37"/>
        <v>0</v>
      </c>
      <c r="L198" s="134">
        <f t="shared" si="38"/>
        <v>0</v>
      </c>
      <c r="M198" s="190">
        <f t="shared" ref="M198:M261" si="43">IFERROR(MONTH(O198),"")</f>
        <v>1</v>
      </c>
      <c r="N198" s="190" t="str">
        <f t="shared" si="40"/>
        <v>JANEIRO</v>
      </c>
      <c r="O198" s="119"/>
      <c r="P198" s="119" t="s">
        <v>192</v>
      </c>
      <c r="Q198" s="136" t="str">
        <f t="shared" si="34"/>
        <v>À RECEBER</v>
      </c>
      <c r="R198" s="138" t="str">
        <f t="shared" ca="1" si="35"/>
        <v>EM DIA</v>
      </c>
      <c r="S198" s="137" t="str">
        <f t="shared" ca="1" si="36"/>
        <v/>
      </c>
      <c r="AE198" s="31"/>
      <c r="AF198" s="31"/>
      <c r="AG198" s="31"/>
    </row>
    <row r="199" spans="1:33" x14ac:dyDescent="0.25">
      <c r="A199" s="119"/>
      <c r="B199" s="190" t="str">
        <f t="shared" si="41"/>
        <v/>
      </c>
      <c r="C199" s="190" t="str">
        <f t="shared" si="39"/>
        <v/>
      </c>
      <c r="D199" s="119" t="s">
        <v>192</v>
      </c>
      <c r="E199" s="119"/>
      <c r="F199" s="119"/>
      <c r="G199" s="121"/>
      <c r="H199" s="118">
        <f t="shared" si="42"/>
        <v>0</v>
      </c>
      <c r="I199" s="121"/>
      <c r="J199" s="121"/>
      <c r="K199" s="134">
        <f t="shared" si="37"/>
        <v>0</v>
      </c>
      <c r="L199" s="134">
        <f t="shared" si="38"/>
        <v>0</v>
      </c>
      <c r="M199" s="190">
        <f t="shared" si="43"/>
        <v>1</v>
      </c>
      <c r="N199" s="190" t="str">
        <f t="shared" si="40"/>
        <v>JANEIRO</v>
      </c>
      <c r="O199" s="119"/>
      <c r="P199" s="119" t="s">
        <v>192</v>
      </c>
      <c r="Q199" s="136" t="str">
        <f t="shared" si="34"/>
        <v>À RECEBER</v>
      </c>
      <c r="R199" s="138" t="str">
        <f t="shared" ca="1" si="35"/>
        <v>EM DIA</v>
      </c>
      <c r="S199" s="137" t="str">
        <f t="shared" ca="1" si="36"/>
        <v/>
      </c>
      <c r="AE199" s="31"/>
      <c r="AF199" s="31"/>
      <c r="AG199" s="31"/>
    </row>
    <row r="200" spans="1:33" x14ac:dyDescent="0.25">
      <c r="A200" s="119"/>
      <c r="B200" s="190" t="str">
        <f t="shared" si="41"/>
        <v/>
      </c>
      <c r="C200" s="190" t="str">
        <f t="shared" si="39"/>
        <v/>
      </c>
      <c r="D200" s="119" t="s">
        <v>192</v>
      </c>
      <c r="E200" s="119"/>
      <c r="F200" s="119"/>
      <c r="G200" s="121"/>
      <c r="H200" s="118">
        <f t="shared" si="42"/>
        <v>0</v>
      </c>
      <c r="I200" s="121"/>
      <c r="J200" s="121"/>
      <c r="K200" s="134">
        <f t="shared" si="37"/>
        <v>0</v>
      </c>
      <c r="L200" s="134">
        <f t="shared" si="38"/>
        <v>0</v>
      </c>
      <c r="M200" s="190">
        <f t="shared" si="43"/>
        <v>1</v>
      </c>
      <c r="N200" s="190" t="str">
        <f t="shared" si="40"/>
        <v>JANEIRO</v>
      </c>
      <c r="O200" s="119"/>
      <c r="P200" s="119" t="s">
        <v>192</v>
      </c>
      <c r="Q200" s="136" t="str">
        <f t="shared" si="34"/>
        <v>À RECEBER</v>
      </c>
      <c r="R200" s="138" t="str">
        <f t="shared" ca="1" si="35"/>
        <v>EM DIA</v>
      </c>
      <c r="S200" s="137" t="str">
        <f t="shared" ca="1" si="36"/>
        <v/>
      </c>
      <c r="AE200" s="31"/>
      <c r="AF200" s="31"/>
      <c r="AG200" s="31"/>
    </row>
    <row r="201" spans="1:33" x14ac:dyDescent="0.25">
      <c r="A201" s="119"/>
      <c r="B201" s="190" t="str">
        <f t="shared" si="41"/>
        <v/>
      </c>
      <c r="C201" s="190" t="str">
        <f t="shared" si="39"/>
        <v/>
      </c>
      <c r="D201" s="119" t="s">
        <v>192</v>
      </c>
      <c r="E201" s="119"/>
      <c r="F201" s="119"/>
      <c r="G201" s="121"/>
      <c r="H201" s="118">
        <f t="shared" si="42"/>
        <v>0</v>
      </c>
      <c r="I201" s="121"/>
      <c r="J201" s="121"/>
      <c r="K201" s="134">
        <f t="shared" si="37"/>
        <v>0</v>
      </c>
      <c r="L201" s="134">
        <f t="shared" si="38"/>
        <v>0</v>
      </c>
      <c r="M201" s="190">
        <f t="shared" si="43"/>
        <v>1</v>
      </c>
      <c r="N201" s="190" t="str">
        <f t="shared" si="40"/>
        <v>JANEIRO</v>
      </c>
      <c r="O201" s="119"/>
      <c r="P201" s="119" t="s">
        <v>192</v>
      </c>
      <c r="Q201" s="136" t="str">
        <f t="shared" si="34"/>
        <v>À RECEBER</v>
      </c>
      <c r="R201" s="138" t="str">
        <f t="shared" ca="1" si="35"/>
        <v>EM DIA</v>
      </c>
      <c r="S201" s="137" t="str">
        <f t="shared" ca="1" si="36"/>
        <v/>
      </c>
      <c r="AE201" s="31"/>
      <c r="AF201" s="31"/>
      <c r="AG201" s="31"/>
    </row>
    <row r="202" spans="1:33" x14ac:dyDescent="0.25">
      <c r="A202" s="119"/>
      <c r="B202" s="190" t="str">
        <f t="shared" si="41"/>
        <v/>
      </c>
      <c r="C202" s="190" t="str">
        <f t="shared" si="39"/>
        <v/>
      </c>
      <c r="D202" s="119" t="s">
        <v>192</v>
      </c>
      <c r="E202" s="119"/>
      <c r="F202" s="119"/>
      <c r="G202" s="121"/>
      <c r="H202" s="118">
        <f t="shared" si="42"/>
        <v>0</v>
      </c>
      <c r="I202" s="121"/>
      <c r="J202" s="121"/>
      <c r="K202" s="134">
        <f t="shared" si="37"/>
        <v>0</v>
      </c>
      <c r="L202" s="134">
        <f t="shared" si="38"/>
        <v>0</v>
      </c>
      <c r="M202" s="190">
        <f t="shared" si="43"/>
        <v>1</v>
      </c>
      <c r="N202" s="190" t="str">
        <f t="shared" si="40"/>
        <v>JANEIRO</v>
      </c>
      <c r="O202" s="119"/>
      <c r="P202" s="119" t="s">
        <v>192</v>
      </c>
      <c r="Q202" s="136" t="str">
        <f t="shared" si="34"/>
        <v>À RECEBER</v>
      </c>
      <c r="R202" s="138" t="str">
        <f t="shared" ca="1" si="35"/>
        <v>EM DIA</v>
      </c>
      <c r="S202" s="137" t="str">
        <f t="shared" ca="1" si="36"/>
        <v/>
      </c>
      <c r="AE202" s="31"/>
      <c r="AF202" s="31"/>
      <c r="AG202" s="31"/>
    </row>
    <row r="203" spans="1:33" x14ac:dyDescent="0.25">
      <c r="A203" s="119"/>
      <c r="B203" s="190" t="str">
        <f t="shared" si="41"/>
        <v/>
      </c>
      <c r="C203" s="190" t="str">
        <f t="shared" si="39"/>
        <v/>
      </c>
      <c r="D203" s="119" t="s">
        <v>192</v>
      </c>
      <c r="E203" s="119"/>
      <c r="F203" s="119"/>
      <c r="G203" s="121"/>
      <c r="H203" s="118">
        <f t="shared" si="42"/>
        <v>0</v>
      </c>
      <c r="I203" s="121"/>
      <c r="J203" s="121"/>
      <c r="K203" s="134">
        <f t="shared" si="37"/>
        <v>0</v>
      </c>
      <c r="L203" s="134">
        <f t="shared" si="38"/>
        <v>0</v>
      </c>
      <c r="M203" s="190">
        <f t="shared" si="43"/>
        <v>1</v>
      </c>
      <c r="N203" s="190" t="str">
        <f t="shared" si="40"/>
        <v>JANEIRO</v>
      </c>
      <c r="O203" s="119"/>
      <c r="P203" s="119" t="s">
        <v>192</v>
      </c>
      <c r="Q203" s="136" t="str">
        <f t="shared" si="34"/>
        <v>À RECEBER</v>
      </c>
      <c r="R203" s="138" t="str">
        <f t="shared" ca="1" si="35"/>
        <v>EM DIA</v>
      </c>
      <c r="S203" s="137" t="str">
        <f t="shared" ca="1" si="36"/>
        <v/>
      </c>
      <c r="AE203" s="31"/>
      <c r="AF203" s="31"/>
      <c r="AG203" s="31"/>
    </row>
    <row r="204" spans="1:33" x14ac:dyDescent="0.25">
      <c r="A204" s="119"/>
      <c r="B204" s="190" t="str">
        <f t="shared" si="41"/>
        <v/>
      </c>
      <c r="C204" s="190" t="str">
        <f t="shared" si="39"/>
        <v/>
      </c>
      <c r="D204" s="119" t="s">
        <v>192</v>
      </c>
      <c r="E204" s="119"/>
      <c r="F204" s="119"/>
      <c r="G204" s="121"/>
      <c r="H204" s="118">
        <f t="shared" si="42"/>
        <v>0</v>
      </c>
      <c r="I204" s="121"/>
      <c r="J204" s="121"/>
      <c r="K204" s="134">
        <f t="shared" si="37"/>
        <v>0</v>
      </c>
      <c r="L204" s="134">
        <f t="shared" si="38"/>
        <v>0</v>
      </c>
      <c r="M204" s="190">
        <f t="shared" si="43"/>
        <v>1</v>
      </c>
      <c r="N204" s="190" t="str">
        <f t="shared" si="40"/>
        <v>JANEIRO</v>
      </c>
      <c r="O204" s="119"/>
      <c r="P204" s="119" t="s">
        <v>192</v>
      </c>
      <c r="Q204" s="136" t="str">
        <f t="shared" si="34"/>
        <v>À RECEBER</v>
      </c>
      <c r="R204" s="138" t="str">
        <f t="shared" ca="1" si="35"/>
        <v>EM DIA</v>
      </c>
      <c r="S204" s="137" t="str">
        <f t="shared" ca="1" si="36"/>
        <v/>
      </c>
      <c r="AE204" s="31"/>
      <c r="AF204" s="31"/>
      <c r="AG204" s="31"/>
    </row>
    <row r="205" spans="1:33" x14ac:dyDescent="0.25">
      <c r="A205" s="119"/>
      <c r="B205" s="190" t="str">
        <f t="shared" si="41"/>
        <v/>
      </c>
      <c r="C205" s="190" t="str">
        <f t="shared" si="39"/>
        <v/>
      </c>
      <c r="D205" s="119" t="s">
        <v>192</v>
      </c>
      <c r="E205" s="119"/>
      <c r="F205" s="119"/>
      <c r="G205" s="121"/>
      <c r="H205" s="118">
        <f t="shared" si="42"/>
        <v>0</v>
      </c>
      <c r="I205" s="121"/>
      <c r="J205" s="121"/>
      <c r="K205" s="134">
        <f t="shared" si="37"/>
        <v>0</v>
      </c>
      <c r="L205" s="134">
        <f t="shared" si="38"/>
        <v>0</v>
      </c>
      <c r="M205" s="190">
        <f t="shared" si="43"/>
        <v>1</v>
      </c>
      <c r="N205" s="190" t="str">
        <f t="shared" si="40"/>
        <v>JANEIRO</v>
      </c>
      <c r="O205" s="119"/>
      <c r="P205" s="119" t="s">
        <v>192</v>
      </c>
      <c r="Q205" s="136" t="str">
        <f t="shared" si="34"/>
        <v>À RECEBER</v>
      </c>
      <c r="R205" s="138" t="str">
        <f t="shared" ca="1" si="35"/>
        <v>EM DIA</v>
      </c>
      <c r="S205" s="137" t="str">
        <f t="shared" ca="1" si="36"/>
        <v/>
      </c>
      <c r="AE205" s="31"/>
      <c r="AF205" s="31"/>
      <c r="AG205" s="31"/>
    </row>
    <row r="206" spans="1:33" x14ac:dyDescent="0.25">
      <c r="A206" s="119"/>
      <c r="B206" s="190" t="str">
        <f t="shared" si="41"/>
        <v/>
      </c>
      <c r="C206" s="190" t="str">
        <f t="shared" si="39"/>
        <v/>
      </c>
      <c r="D206" s="119" t="s">
        <v>192</v>
      </c>
      <c r="E206" s="119"/>
      <c r="F206" s="119"/>
      <c r="G206" s="121"/>
      <c r="H206" s="118">
        <f t="shared" si="42"/>
        <v>0</v>
      </c>
      <c r="I206" s="121"/>
      <c r="J206" s="121"/>
      <c r="K206" s="134">
        <f t="shared" si="37"/>
        <v>0</v>
      </c>
      <c r="L206" s="134">
        <f t="shared" si="38"/>
        <v>0</v>
      </c>
      <c r="M206" s="190">
        <f t="shared" si="43"/>
        <v>1</v>
      </c>
      <c r="N206" s="190" t="str">
        <f t="shared" si="40"/>
        <v>JANEIRO</v>
      </c>
      <c r="O206" s="119"/>
      <c r="P206" s="119" t="s">
        <v>192</v>
      </c>
      <c r="Q206" s="136" t="str">
        <f t="shared" si="34"/>
        <v>À RECEBER</v>
      </c>
      <c r="R206" s="138" t="str">
        <f t="shared" ca="1" si="35"/>
        <v>EM DIA</v>
      </c>
      <c r="S206" s="137" t="str">
        <f t="shared" ca="1" si="36"/>
        <v/>
      </c>
      <c r="AE206" s="31"/>
      <c r="AF206" s="31"/>
      <c r="AG206" s="31"/>
    </row>
    <row r="207" spans="1:33" x14ac:dyDescent="0.25">
      <c r="A207" s="119"/>
      <c r="B207" s="190" t="str">
        <f t="shared" si="41"/>
        <v/>
      </c>
      <c r="C207" s="190" t="str">
        <f t="shared" si="39"/>
        <v/>
      </c>
      <c r="D207" s="119" t="s">
        <v>192</v>
      </c>
      <c r="E207" s="119"/>
      <c r="F207" s="119"/>
      <c r="G207" s="121"/>
      <c r="H207" s="118">
        <f t="shared" si="42"/>
        <v>0</v>
      </c>
      <c r="I207" s="121"/>
      <c r="J207" s="121"/>
      <c r="K207" s="134">
        <f t="shared" si="37"/>
        <v>0</v>
      </c>
      <c r="L207" s="134">
        <f t="shared" si="38"/>
        <v>0</v>
      </c>
      <c r="M207" s="190">
        <f t="shared" si="43"/>
        <v>1</v>
      </c>
      <c r="N207" s="190" t="str">
        <f t="shared" si="40"/>
        <v>JANEIRO</v>
      </c>
      <c r="O207" s="119"/>
      <c r="P207" s="119" t="s">
        <v>192</v>
      </c>
      <c r="Q207" s="136" t="str">
        <f t="shared" ref="Q207:Q270" si="44">IF(OR(I207="",I207=0),"À RECEBER","RECEBIDO")</f>
        <v>À RECEBER</v>
      </c>
      <c r="R207" s="138" t="str">
        <f t="shared" ref="R207:R270" ca="1" si="45">IF(AND(O207&lt;=P207,S207&gt;=0),"EM DIA","EM ATRASO")</f>
        <v>EM DIA</v>
      </c>
      <c r="S207" s="137" t="str">
        <f t="shared" ref="S207:S270" ca="1" si="46">IFERROR(IF(Q207="À RECEBER",P207-$W$5,0),"")</f>
        <v/>
      </c>
      <c r="AE207" s="31"/>
      <c r="AF207" s="31"/>
      <c r="AG207" s="31"/>
    </row>
    <row r="208" spans="1:33" x14ac:dyDescent="0.25">
      <c r="A208" s="119"/>
      <c r="B208" s="190" t="str">
        <f t="shared" si="41"/>
        <v/>
      </c>
      <c r="C208" s="190" t="str">
        <f t="shared" si="39"/>
        <v/>
      </c>
      <c r="D208" s="119" t="s">
        <v>192</v>
      </c>
      <c r="E208" s="119"/>
      <c r="F208" s="119"/>
      <c r="G208" s="121"/>
      <c r="H208" s="118">
        <f t="shared" si="42"/>
        <v>0</v>
      </c>
      <c r="I208" s="121"/>
      <c r="J208" s="121"/>
      <c r="K208" s="134">
        <f t="shared" ref="K208:K271" si="47">IF(AND(G208&gt;I208,I208&gt;0),G208-I208-J208,0)</f>
        <v>0</v>
      </c>
      <c r="L208" s="134">
        <f t="shared" ref="L208:L271" si="48">IF(G208&lt;I208,I208-G208,0)</f>
        <v>0</v>
      </c>
      <c r="M208" s="190">
        <f t="shared" si="43"/>
        <v>1</v>
      </c>
      <c r="N208" s="190" t="str">
        <f t="shared" si="40"/>
        <v>JANEIRO</v>
      </c>
      <c r="O208" s="119"/>
      <c r="P208" s="119" t="s">
        <v>192</v>
      </c>
      <c r="Q208" s="136" t="str">
        <f t="shared" si="44"/>
        <v>À RECEBER</v>
      </c>
      <c r="R208" s="138" t="str">
        <f t="shared" ca="1" si="45"/>
        <v>EM DIA</v>
      </c>
      <c r="S208" s="137" t="str">
        <f t="shared" ca="1" si="46"/>
        <v/>
      </c>
      <c r="AE208" s="31"/>
      <c r="AF208" s="31"/>
      <c r="AG208" s="31"/>
    </row>
    <row r="209" spans="1:33" x14ac:dyDescent="0.25">
      <c r="A209" s="119"/>
      <c r="B209" s="190" t="str">
        <f t="shared" si="41"/>
        <v/>
      </c>
      <c r="C209" s="190" t="str">
        <f t="shared" si="39"/>
        <v/>
      </c>
      <c r="D209" s="119" t="s">
        <v>192</v>
      </c>
      <c r="E209" s="119"/>
      <c r="F209" s="119"/>
      <c r="G209" s="121"/>
      <c r="H209" s="118">
        <f t="shared" si="42"/>
        <v>0</v>
      </c>
      <c r="I209" s="121"/>
      <c r="J209" s="121"/>
      <c r="K209" s="134">
        <f t="shared" si="47"/>
        <v>0</v>
      </c>
      <c r="L209" s="134">
        <f t="shared" si="48"/>
        <v>0</v>
      </c>
      <c r="M209" s="190">
        <f t="shared" si="43"/>
        <v>1</v>
      </c>
      <c r="N209" s="190" t="str">
        <f t="shared" si="40"/>
        <v>JANEIRO</v>
      </c>
      <c r="O209" s="119"/>
      <c r="P209" s="119" t="s">
        <v>192</v>
      </c>
      <c r="Q209" s="136" t="str">
        <f t="shared" si="44"/>
        <v>À RECEBER</v>
      </c>
      <c r="R209" s="138" t="str">
        <f t="shared" ca="1" si="45"/>
        <v>EM DIA</v>
      </c>
      <c r="S209" s="137" t="str">
        <f t="shared" ca="1" si="46"/>
        <v/>
      </c>
      <c r="AE209" s="31"/>
      <c r="AF209" s="31"/>
      <c r="AG209" s="31"/>
    </row>
    <row r="210" spans="1:33" x14ac:dyDescent="0.25">
      <c r="A210" s="119"/>
      <c r="B210" s="190" t="str">
        <f t="shared" si="41"/>
        <v/>
      </c>
      <c r="C210" s="190" t="str">
        <f t="shared" si="39"/>
        <v/>
      </c>
      <c r="D210" s="119" t="s">
        <v>192</v>
      </c>
      <c r="E210" s="119"/>
      <c r="F210" s="119"/>
      <c r="G210" s="121"/>
      <c r="H210" s="118">
        <f t="shared" si="42"/>
        <v>0</v>
      </c>
      <c r="I210" s="121"/>
      <c r="J210" s="121"/>
      <c r="K210" s="134">
        <f t="shared" si="47"/>
        <v>0</v>
      </c>
      <c r="L210" s="134">
        <f t="shared" si="48"/>
        <v>0</v>
      </c>
      <c r="M210" s="190">
        <f t="shared" si="43"/>
        <v>1</v>
      </c>
      <c r="N210" s="190" t="str">
        <f t="shared" si="40"/>
        <v>JANEIRO</v>
      </c>
      <c r="O210" s="119"/>
      <c r="P210" s="119" t="s">
        <v>192</v>
      </c>
      <c r="Q210" s="136" t="str">
        <f t="shared" si="44"/>
        <v>À RECEBER</v>
      </c>
      <c r="R210" s="138" t="str">
        <f t="shared" ca="1" si="45"/>
        <v>EM DIA</v>
      </c>
      <c r="S210" s="137" t="str">
        <f t="shared" ca="1" si="46"/>
        <v/>
      </c>
      <c r="AE210" s="31"/>
      <c r="AF210" s="31"/>
      <c r="AG210" s="31"/>
    </row>
    <row r="211" spans="1:33" x14ac:dyDescent="0.25">
      <c r="A211" s="119"/>
      <c r="B211" s="190" t="str">
        <f t="shared" si="41"/>
        <v/>
      </c>
      <c r="C211" s="190" t="str">
        <f t="shared" si="39"/>
        <v/>
      </c>
      <c r="D211" s="119" t="s">
        <v>192</v>
      </c>
      <c r="E211" s="119"/>
      <c r="F211" s="119"/>
      <c r="G211" s="121"/>
      <c r="H211" s="118">
        <f t="shared" si="42"/>
        <v>0</v>
      </c>
      <c r="I211" s="121"/>
      <c r="J211" s="121"/>
      <c r="K211" s="134">
        <f t="shared" si="47"/>
        <v>0</v>
      </c>
      <c r="L211" s="134">
        <f t="shared" si="48"/>
        <v>0</v>
      </c>
      <c r="M211" s="190">
        <f t="shared" si="43"/>
        <v>1</v>
      </c>
      <c r="N211" s="190" t="str">
        <f t="shared" si="40"/>
        <v>JANEIRO</v>
      </c>
      <c r="O211" s="119"/>
      <c r="P211" s="119" t="s">
        <v>192</v>
      </c>
      <c r="Q211" s="136" t="str">
        <f t="shared" si="44"/>
        <v>À RECEBER</v>
      </c>
      <c r="R211" s="138" t="str">
        <f t="shared" ca="1" si="45"/>
        <v>EM DIA</v>
      </c>
      <c r="S211" s="137" t="str">
        <f t="shared" ca="1" si="46"/>
        <v/>
      </c>
      <c r="AE211" s="31"/>
      <c r="AF211" s="31"/>
      <c r="AG211" s="31"/>
    </row>
    <row r="212" spans="1:33" x14ac:dyDescent="0.25">
      <c r="A212" s="119"/>
      <c r="B212" s="190" t="str">
        <f t="shared" si="41"/>
        <v/>
      </c>
      <c r="C212" s="190" t="str">
        <f t="shared" si="39"/>
        <v/>
      </c>
      <c r="D212" s="119" t="s">
        <v>192</v>
      </c>
      <c r="E212" s="119"/>
      <c r="F212" s="119"/>
      <c r="G212" s="121"/>
      <c r="H212" s="118">
        <f t="shared" si="42"/>
        <v>0</v>
      </c>
      <c r="I212" s="121"/>
      <c r="J212" s="121"/>
      <c r="K212" s="134">
        <f t="shared" si="47"/>
        <v>0</v>
      </c>
      <c r="L212" s="134">
        <f t="shared" si="48"/>
        <v>0</v>
      </c>
      <c r="M212" s="190">
        <f t="shared" si="43"/>
        <v>1</v>
      </c>
      <c r="N212" s="190" t="str">
        <f t="shared" si="40"/>
        <v>JANEIRO</v>
      </c>
      <c r="O212" s="119"/>
      <c r="P212" s="119" t="s">
        <v>192</v>
      </c>
      <c r="Q212" s="136" t="str">
        <f t="shared" si="44"/>
        <v>À RECEBER</v>
      </c>
      <c r="R212" s="138" t="str">
        <f t="shared" ca="1" si="45"/>
        <v>EM DIA</v>
      </c>
      <c r="S212" s="137" t="str">
        <f t="shared" ca="1" si="46"/>
        <v/>
      </c>
      <c r="AE212" s="31"/>
      <c r="AF212" s="31"/>
      <c r="AG212" s="31"/>
    </row>
    <row r="213" spans="1:33" x14ac:dyDescent="0.25">
      <c r="A213" s="119"/>
      <c r="B213" s="190" t="str">
        <f t="shared" si="41"/>
        <v/>
      </c>
      <c r="C213" s="190" t="str">
        <f t="shared" si="39"/>
        <v/>
      </c>
      <c r="D213" s="119" t="s">
        <v>192</v>
      </c>
      <c r="E213" s="119"/>
      <c r="F213" s="119"/>
      <c r="G213" s="121"/>
      <c r="H213" s="118">
        <f t="shared" si="42"/>
        <v>0</v>
      </c>
      <c r="I213" s="121"/>
      <c r="J213" s="121"/>
      <c r="K213" s="134">
        <f t="shared" si="47"/>
        <v>0</v>
      </c>
      <c r="L213" s="134">
        <f t="shared" si="48"/>
        <v>0</v>
      </c>
      <c r="M213" s="190">
        <f t="shared" si="43"/>
        <v>1</v>
      </c>
      <c r="N213" s="190" t="str">
        <f t="shared" si="40"/>
        <v>JANEIRO</v>
      </c>
      <c r="O213" s="119"/>
      <c r="P213" s="119" t="s">
        <v>192</v>
      </c>
      <c r="Q213" s="136" t="str">
        <f t="shared" si="44"/>
        <v>À RECEBER</v>
      </c>
      <c r="R213" s="138" t="str">
        <f t="shared" ca="1" si="45"/>
        <v>EM DIA</v>
      </c>
      <c r="S213" s="137" t="str">
        <f t="shared" ca="1" si="46"/>
        <v/>
      </c>
      <c r="AE213" s="31"/>
      <c r="AF213" s="31"/>
      <c r="AG213" s="31"/>
    </row>
    <row r="214" spans="1:33" x14ac:dyDescent="0.25">
      <c r="A214" s="119"/>
      <c r="B214" s="190" t="str">
        <f t="shared" si="41"/>
        <v/>
      </c>
      <c r="C214" s="190" t="str">
        <f t="shared" si="39"/>
        <v/>
      </c>
      <c r="D214" s="119" t="s">
        <v>192</v>
      </c>
      <c r="E214" s="119"/>
      <c r="F214" s="119"/>
      <c r="G214" s="121"/>
      <c r="H214" s="118">
        <f t="shared" si="42"/>
        <v>0</v>
      </c>
      <c r="I214" s="121"/>
      <c r="J214" s="121"/>
      <c r="K214" s="134">
        <f t="shared" si="47"/>
        <v>0</v>
      </c>
      <c r="L214" s="134">
        <f t="shared" si="48"/>
        <v>0</v>
      </c>
      <c r="M214" s="190">
        <f t="shared" si="43"/>
        <v>1</v>
      </c>
      <c r="N214" s="190" t="str">
        <f t="shared" si="40"/>
        <v>JANEIRO</v>
      </c>
      <c r="O214" s="119"/>
      <c r="P214" s="119" t="s">
        <v>192</v>
      </c>
      <c r="Q214" s="136" t="str">
        <f t="shared" si="44"/>
        <v>À RECEBER</v>
      </c>
      <c r="R214" s="138" t="str">
        <f t="shared" ca="1" si="45"/>
        <v>EM DIA</v>
      </c>
      <c r="S214" s="137" t="str">
        <f t="shared" ca="1" si="46"/>
        <v/>
      </c>
      <c r="AE214" s="31"/>
      <c r="AF214" s="31"/>
      <c r="AG214" s="31"/>
    </row>
    <row r="215" spans="1:33" x14ac:dyDescent="0.25">
      <c r="A215" s="119"/>
      <c r="B215" s="190" t="str">
        <f t="shared" si="41"/>
        <v/>
      </c>
      <c r="C215" s="190" t="str">
        <f t="shared" si="39"/>
        <v/>
      </c>
      <c r="D215" s="119" t="s">
        <v>192</v>
      </c>
      <c r="E215" s="119"/>
      <c r="F215" s="119"/>
      <c r="G215" s="121"/>
      <c r="H215" s="118">
        <f t="shared" si="42"/>
        <v>0</v>
      </c>
      <c r="I215" s="121"/>
      <c r="J215" s="121"/>
      <c r="K215" s="134">
        <f t="shared" si="47"/>
        <v>0</v>
      </c>
      <c r="L215" s="134">
        <f t="shared" si="48"/>
        <v>0</v>
      </c>
      <c r="M215" s="190">
        <f t="shared" si="43"/>
        <v>1</v>
      </c>
      <c r="N215" s="190" t="str">
        <f t="shared" si="40"/>
        <v>JANEIRO</v>
      </c>
      <c r="O215" s="119"/>
      <c r="P215" s="119" t="s">
        <v>192</v>
      </c>
      <c r="Q215" s="136" t="str">
        <f t="shared" si="44"/>
        <v>À RECEBER</v>
      </c>
      <c r="R215" s="138" t="str">
        <f t="shared" ca="1" si="45"/>
        <v>EM DIA</v>
      </c>
      <c r="S215" s="137" t="str">
        <f t="shared" ca="1" si="46"/>
        <v/>
      </c>
      <c r="AE215" s="31"/>
      <c r="AF215" s="31"/>
      <c r="AG215" s="31"/>
    </row>
    <row r="216" spans="1:33" x14ac:dyDescent="0.25">
      <c r="A216" s="119"/>
      <c r="B216" s="190" t="str">
        <f t="shared" si="41"/>
        <v/>
      </c>
      <c r="C216" s="190" t="str">
        <f t="shared" si="39"/>
        <v/>
      </c>
      <c r="D216" s="119" t="s">
        <v>192</v>
      </c>
      <c r="E216" s="119"/>
      <c r="F216" s="119"/>
      <c r="G216" s="121"/>
      <c r="H216" s="118">
        <f t="shared" si="42"/>
        <v>0</v>
      </c>
      <c r="I216" s="121"/>
      <c r="J216" s="121"/>
      <c r="K216" s="134">
        <f t="shared" si="47"/>
        <v>0</v>
      </c>
      <c r="L216" s="134">
        <f t="shared" si="48"/>
        <v>0</v>
      </c>
      <c r="M216" s="190">
        <f t="shared" si="43"/>
        <v>1</v>
      </c>
      <c r="N216" s="190" t="str">
        <f t="shared" si="40"/>
        <v>JANEIRO</v>
      </c>
      <c r="O216" s="119"/>
      <c r="P216" s="119" t="s">
        <v>192</v>
      </c>
      <c r="Q216" s="136" t="str">
        <f t="shared" si="44"/>
        <v>À RECEBER</v>
      </c>
      <c r="R216" s="138" t="str">
        <f t="shared" ca="1" si="45"/>
        <v>EM DIA</v>
      </c>
      <c r="S216" s="137" t="str">
        <f t="shared" ca="1" si="46"/>
        <v/>
      </c>
      <c r="AE216" s="31"/>
      <c r="AF216" s="31"/>
      <c r="AG216" s="31"/>
    </row>
    <row r="217" spans="1:33" x14ac:dyDescent="0.25">
      <c r="A217" s="119"/>
      <c r="B217" s="190" t="str">
        <f t="shared" si="41"/>
        <v/>
      </c>
      <c r="C217" s="190" t="str">
        <f t="shared" si="39"/>
        <v/>
      </c>
      <c r="D217" s="119" t="s">
        <v>192</v>
      </c>
      <c r="E217" s="119"/>
      <c r="F217" s="119"/>
      <c r="G217" s="121"/>
      <c r="H217" s="118">
        <f t="shared" si="42"/>
        <v>0</v>
      </c>
      <c r="I217" s="121"/>
      <c r="J217" s="121"/>
      <c r="K217" s="134">
        <f t="shared" si="47"/>
        <v>0</v>
      </c>
      <c r="L217" s="134">
        <f t="shared" si="48"/>
        <v>0</v>
      </c>
      <c r="M217" s="190">
        <f t="shared" si="43"/>
        <v>1</v>
      </c>
      <c r="N217" s="190" t="str">
        <f t="shared" si="40"/>
        <v>JANEIRO</v>
      </c>
      <c r="O217" s="119"/>
      <c r="P217" s="119" t="s">
        <v>192</v>
      </c>
      <c r="Q217" s="136" t="str">
        <f t="shared" si="44"/>
        <v>À RECEBER</v>
      </c>
      <c r="R217" s="138" t="str">
        <f t="shared" ca="1" si="45"/>
        <v>EM DIA</v>
      </c>
      <c r="S217" s="137" t="str">
        <f t="shared" ca="1" si="46"/>
        <v/>
      </c>
      <c r="AE217" s="31"/>
      <c r="AF217" s="31"/>
      <c r="AG217" s="31"/>
    </row>
    <row r="218" spans="1:33" x14ac:dyDescent="0.25">
      <c r="A218" s="119"/>
      <c r="B218" s="190" t="str">
        <f t="shared" si="41"/>
        <v/>
      </c>
      <c r="C218" s="190" t="str">
        <f t="shared" si="39"/>
        <v/>
      </c>
      <c r="D218" s="119" t="s">
        <v>192</v>
      </c>
      <c r="E218" s="119"/>
      <c r="F218" s="119"/>
      <c r="G218" s="121"/>
      <c r="H218" s="118">
        <f t="shared" si="42"/>
        <v>0</v>
      </c>
      <c r="I218" s="121"/>
      <c r="J218" s="121"/>
      <c r="K218" s="134">
        <f t="shared" si="47"/>
        <v>0</v>
      </c>
      <c r="L218" s="134">
        <f t="shared" si="48"/>
        <v>0</v>
      </c>
      <c r="M218" s="190">
        <f t="shared" si="43"/>
        <v>1</v>
      </c>
      <c r="N218" s="190" t="str">
        <f t="shared" si="40"/>
        <v>JANEIRO</v>
      </c>
      <c r="O218" s="119"/>
      <c r="P218" s="119" t="s">
        <v>192</v>
      </c>
      <c r="Q218" s="136" t="str">
        <f t="shared" si="44"/>
        <v>À RECEBER</v>
      </c>
      <c r="R218" s="138" t="str">
        <f t="shared" ca="1" si="45"/>
        <v>EM DIA</v>
      </c>
      <c r="S218" s="137" t="str">
        <f t="shared" ca="1" si="46"/>
        <v/>
      </c>
      <c r="AE218" s="31"/>
      <c r="AF218" s="31"/>
      <c r="AG218" s="31"/>
    </row>
    <row r="219" spans="1:33" x14ac:dyDescent="0.25">
      <c r="A219" s="119"/>
      <c r="B219" s="190" t="str">
        <f t="shared" si="41"/>
        <v/>
      </c>
      <c r="C219" s="190" t="str">
        <f t="shared" si="39"/>
        <v/>
      </c>
      <c r="D219" s="119" t="s">
        <v>192</v>
      </c>
      <c r="E219" s="119"/>
      <c r="F219" s="119"/>
      <c r="G219" s="121"/>
      <c r="H219" s="118">
        <f t="shared" si="42"/>
        <v>0</v>
      </c>
      <c r="I219" s="121"/>
      <c r="J219" s="121"/>
      <c r="K219" s="134">
        <f t="shared" si="47"/>
        <v>0</v>
      </c>
      <c r="L219" s="134">
        <f t="shared" si="48"/>
        <v>0</v>
      </c>
      <c r="M219" s="190">
        <f t="shared" si="43"/>
        <v>1</v>
      </c>
      <c r="N219" s="190" t="str">
        <f t="shared" si="40"/>
        <v>JANEIRO</v>
      </c>
      <c r="O219" s="119"/>
      <c r="P219" s="119" t="s">
        <v>192</v>
      </c>
      <c r="Q219" s="136" t="str">
        <f t="shared" si="44"/>
        <v>À RECEBER</v>
      </c>
      <c r="R219" s="138" t="str">
        <f t="shared" ca="1" si="45"/>
        <v>EM DIA</v>
      </c>
      <c r="S219" s="137" t="str">
        <f t="shared" ca="1" si="46"/>
        <v/>
      </c>
      <c r="AE219" s="31"/>
      <c r="AF219" s="31"/>
      <c r="AG219" s="31"/>
    </row>
    <row r="220" spans="1:33" x14ac:dyDescent="0.25">
      <c r="A220" s="119"/>
      <c r="B220" s="190" t="str">
        <f t="shared" si="41"/>
        <v/>
      </c>
      <c r="C220" s="190" t="str">
        <f t="shared" si="39"/>
        <v/>
      </c>
      <c r="D220" s="119" t="s">
        <v>192</v>
      </c>
      <c r="E220" s="119"/>
      <c r="F220" s="119"/>
      <c r="G220" s="121"/>
      <c r="H220" s="118">
        <f t="shared" si="42"/>
        <v>0</v>
      </c>
      <c r="I220" s="121"/>
      <c r="J220" s="121"/>
      <c r="K220" s="134">
        <f t="shared" si="47"/>
        <v>0</v>
      </c>
      <c r="L220" s="134">
        <f t="shared" si="48"/>
        <v>0</v>
      </c>
      <c r="M220" s="190">
        <f t="shared" si="43"/>
        <v>1</v>
      </c>
      <c r="N220" s="190" t="str">
        <f t="shared" si="40"/>
        <v>JANEIRO</v>
      </c>
      <c r="O220" s="119"/>
      <c r="P220" s="119" t="s">
        <v>192</v>
      </c>
      <c r="Q220" s="136" t="str">
        <f t="shared" si="44"/>
        <v>À RECEBER</v>
      </c>
      <c r="R220" s="138" t="str">
        <f t="shared" ca="1" si="45"/>
        <v>EM DIA</v>
      </c>
      <c r="S220" s="137" t="str">
        <f t="shared" ca="1" si="46"/>
        <v/>
      </c>
      <c r="AE220" s="31"/>
      <c r="AF220" s="31"/>
      <c r="AG220" s="31"/>
    </row>
    <row r="221" spans="1:33" x14ac:dyDescent="0.25">
      <c r="A221" s="119"/>
      <c r="B221" s="190" t="str">
        <f t="shared" si="41"/>
        <v/>
      </c>
      <c r="C221" s="190" t="str">
        <f t="shared" si="39"/>
        <v/>
      </c>
      <c r="D221" s="119" t="s">
        <v>192</v>
      </c>
      <c r="E221" s="119"/>
      <c r="F221" s="119"/>
      <c r="G221" s="121"/>
      <c r="H221" s="118">
        <f t="shared" si="42"/>
        <v>0</v>
      </c>
      <c r="I221" s="121"/>
      <c r="J221" s="121"/>
      <c r="K221" s="134">
        <f t="shared" si="47"/>
        <v>0</v>
      </c>
      <c r="L221" s="134">
        <f t="shared" si="48"/>
        <v>0</v>
      </c>
      <c r="M221" s="190">
        <f t="shared" si="43"/>
        <v>1</v>
      </c>
      <c r="N221" s="190" t="str">
        <f t="shared" si="40"/>
        <v>JANEIRO</v>
      </c>
      <c r="O221" s="119"/>
      <c r="P221" s="119" t="s">
        <v>192</v>
      </c>
      <c r="Q221" s="136" t="str">
        <f t="shared" si="44"/>
        <v>À RECEBER</v>
      </c>
      <c r="R221" s="138" t="str">
        <f t="shared" ca="1" si="45"/>
        <v>EM DIA</v>
      </c>
      <c r="S221" s="137" t="str">
        <f t="shared" ca="1" si="46"/>
        <v/>
      </c>
      <c r="AE221" s="31"/>
      <c r="AF221" s="31"/>
      <c r="AG221" s="31"/>
    </row>
    <row r="222" spans="1:33" x14ac:dyDescent="0.25">
      <c r="A222" s="119"/>
      <c r="B222" s="190" t="str">
        <f t="shared" si="41"/>
        <v/>
      </c>
      <c r="C222" s="190" t="str">
        <f t="shared" si="39"/>
        <v/>
      </c>
      <c r="D222" s="119" t="s">
        <v>192</v>
      </c>
      <c r="E222" s="119"/>
      <c r="F222" s="119"/>
      <c r="G222" s="121"/>
      <c r="H222" s="118">
        <f t="shared" si="42"/>
        <v>0</v>
      </c>
      <c r="I222" s="121"/>
      <c r="J222" s="121"/>
      <c r="K222" s="134">
        <f t="shared" si="47"/>
        <v>0</v>
      </c>
      <c r="L222" s="134">
        <f t="shared" si="48"/>
        <v>0</v>
      </c>
      <c r="M222" s="190">
        <f t="shared" si="43"/>
        <v>1</v>
      </c>
      <c r="N222" s="190" t="str">
        <f t="shared" si="40"/>
        <v>JANEIRO</v>
      </c>
      <c r="O222" s="119"/>
      <c r="P222" s="119" t="s">
        <v>192</v>
      </c>
      <c r="Q222" s="136" t="str">
        <f t="shared" si="44"/>
        <v>À RECEBER</v>
      </c>
      <c r="R222" s="138" t="str">
        <f t="shared" ca="1" si="45"/>
        <v>EM DIA</v>
      </c>
      <c r="S222" s="137" t="str">
        <f t="shared" ca="1" si="46"/>
        <v/>
      </c>
      <c r="AE222" s="31"/>
      <c r="AF222" s="31"/>
      <c r="AG222" s="31"/>
    </row>
    <row r="223" spans="1:33" x14ac:dyDescent="0.25">
      <c r="A223" s="119"/>
      <c r="B223" s="190" t="str">
        <f t="shared" si="41"/>
        <v/>
      </c>
      <c r="C223" s="190" t="str">
        <f t="shared" si="39"/>
        <v/>
      </c>
      <c r="D223" s="119" t="s">
        <v>192</v>
      </c>
      <c r="E223" s="119"/>
      <c r="F223" s="119"/>
      <c r="G223" s="121"/>
      <c r="H223" s="118">
        <f t="shared" si="42"/>
        <v>0</v>
      </c>
      <c r="I223" s="121"/>
      <c r="J223" s="121"/>
      <c r="K223" s="134">
        <f t="shared" si="47"/>
        <v>0</v>
      </c>
      <c r="L223" s="134">
        <f t="shared" si="48"/>
        <v>0</v>
      </c>
      <c r="M223" s="190">
        <f t="shared" si="43"/>
        <v>1</v>
      </c>
      <c r="N223" s="190" t="str">
        <f t="shared" si="40"/>
        <v>JANEIRO</v>
      </c>
      <c r="O223" s="119"/>
      <c r="P223" s="119" t="s">
        <v>192</v>
      </c>
      <c r="Q223" s="136" t="str">
        <f t="shared" si="44"/>
        <v>À RECEBER</v>
      </c>
      <c r="R223" s="138" t="str">
        <f t="shared" ca="1" si="45"/>
        <v>EM DIA</v>
      </c>
      <c r="S223" s="137" t="str">
        <f t="shared" ca="1" si="46"/>
        <v/>
      </c>
      <c r="AE223" s="31"/>
      <c r="AF223" s="31"/>
      <c r="AG223" s="31"/>
    </row>
    <row r="224" spans="1:33" x14ac:dyDescent="0.25">
      <c r="A224" s="119"/>
      <c r="B224" s="190" t="str">
        <f t="shared" si="41"/>
        <v/>
      </c>
      <c r="C224" s="190" t="str">
        <f t="shared" si="39"/>
        <v/>
      </c>
      <c r="D224" s="119" t="s">
        <v>192</v>
      </c>
      <c r="E224" s="119"/>
      <c r="F224" s="119"/>
      <c r="G224" s="121"/>
      <c r="H224" s="118">
        <f t="shared" si="42"/>
        <v>0</v>
      </c>
      <c r="I224" s="121"/>
      <c r="J224" s="121"/>
      <c r="K224" s="134">
        <f t="shared" si="47"/>
        <v>0</v>
      </c>
      <c r="L224" s="134">
        <f t="shared" si="48"/>
        <v>0</v>
      </c>
      <c r="M224" s="190">
        <f t="shared" si="43"/>
        <v>1</v>
      </c>
      <c r="N224" s="190" t="str">
        <f t="shared" si="40"/>
        <v>JANEIRO</v>
      </c>
      <c r="O224" s="119"/>
      <c r="P224" s="119" t="s">
        <v>192</v>
      </c>
      <c r="Q224" s="136" t="str">
        <f t="shared" si="44"/>
        <v>À RECEBER</v>
      </c>
      <c r="R224" s="138" t="str">
        <f t="shared" ca="1" si="45"/>
        <v>EM DIA</v>
      </c>
      <c r="S224" s="137" t="str">
        <f t="shared" ca="1" si="46"/>
        <v/>
      </c>
      <c r="AE224" s="31"/>
      <c r="AF224" s="31"/>
      <c r="AG224" s="31"/>
    </row>
    <row r="225" spans="1:33" x14ac:dyDescent="0.25">
      <c r="A225" s="119"/>
      <c r="B225" s="190" t="str">
        <f t="shared" si="41"/>
        <v/>
      </c>
      <c r="C225" s="190" t="str">
        <f t="shared" si="39"/>
        <v/>
      </c>
      <c r="D225" s="119" t="s">
        <v>192</v>
      </c>
      <c r="E225" s="119"/>
      <c r="F225" s="119"/>
      <c r="G225" s="121"/>
      <c r="H225" s="118">
        <f t="shared" si="42"/>
        <v>0</v>
      </c>
      <c r="I225" s="121"/>
      <c r="J225" s="121"/>
      <c r="K225" s="134">
        <f t="shared" si="47"/>
        <v>0</v>
      </c>
      <c r="L225" s="134">
        <f t="shared" si="48"/>
        <v>0</v>
      </c>
      <c r="M225" s="190">
        <f t="shared" si="43"/>
        <v>1</v>
      </c>
      <c r="N225" s="190" t="str">
        <f t="shared" si="40"/>
        <v>JANEIRO</v>
      </c>
      <c r="O225" s="119"/>
      <c r="P225" s="119" t="s">
        <v>192</v>
      </c>
      <c r="Q225" s="136" t="str">
        <f t="shared" si="44"/>
        <v>À RECEBER</v>
      </c>
      <c r="R225" s="138" t="str">
        <f t="shared" ca="1" si="45"/>
        <v>EM DIA</v>
      </c>
      <c r="S225" s="137" t="str">
        <f t="shared" ca="1" si="46"/>
        <v/>
      </c>
      <c r="AE225" s="31"/>
      <c r="AF225" s="31"/>
      <c r="AG225" s="31"/>
    </row>
    <row r="226" spans="1:33" x14ac:dyDescent="0.25">
      <c r="A226" s="119"/>
      <c r="B226" s="190" t="str">
        <f t="shared" si="41"/>
        <v/>
      </c>
      <c r="C226" s="190" t="str">
        <f t="shared" si="39"/>
        <v/>
      </c>
      <c r="D226" s="119" t="s">
        <v>192</v>
      </c>
      <c r="E226" s="119"/>
      <c r="F226" s="119"/>
      <c r="G226" s="121"/>
      <c r="H226" s="118">
        <f t="shared" si="42"/>
        <v>0</v>
      </c>
      <c r="I226" s="121"/>
      <c r="J226" s="121"/>
      <c r="K226" s="134">
        <f t="shared" si="47"/>
        <v>0</v>
      </c>
      <c r="L226" s="134">
        <f t="shared" si="48"/>
        <v>0</v>
      </c>
      <c r="M226" s="190">
        <f t="shared" si="43"/>
        <v>1</v>
      </c>
      <c r="N226" s="190" t="str">
        <f t="shared" si="40"/>
        <v>JANEIRO</v>
      </c>
      <c r="O226" s="119"/>
      <c r="P226" s="119" t="s">
        <v>192</v>
      </c>
      <c r="Q226" s="136" t="str">
        <f t="shared" si="44"/>
        <v>À RECEBER</v>
      </c>
      <c r="R226" s="138" t="str">
        <f t="shared" ca="1" si="45"/>
        <v>EM DIA</v>
      </c>
      <c r="S226" s="137" t="str">
        <f t="shared" ca="1" si="46"/>
        <v/>
      </c>
      <c r="AE226" s="31"/>
      <c r="AF226" s="31"/>
      <c r="AG226" s="31"/>
    </row>
    <row r="227" spans="1:33" x14ac:dyDescent="0.25">
      <c r="A227" s="119"/>
      <c r="B227" s="190" t="str">
        <f t="shared" si="41"/>
        <v/>
      </c>
      <c r="C227" s="190" t="str">
        <f t="shared" si="39"/>
        <v/>
      </c>
      <c r="D227" s="119" t="s">
        <v>192</v>
      </c>
      <c r="E227" s="119"/>
      <c r="F227" s="119"/>
      <c r="G227" s="121"/>
      <c r="H227" s="118">
        <f t="shared" si="42"/>
        <v>0</v>
      </c>
      <c r="I227" s="121"/>
      <c r="J227" s="121"/>
      <c r="K227" s="134">
        <f t="shared" si="47"/>
        <v>0</v>
      </c>
      <c r="L227" s="134">
        <f t="shared" si="48"/>
        <v>0</v>
      </c>
      <c r="M227" s="190">
        <f t="shared" si="43"/>
        <v>1</v>
      </c>
      <c r="N227" s="190" t="str">
        <f t="shared" si="40"/>
        <v>JANEIRO</v>
      </c>
      <c r="O227" s="119"/>
      <c r="P227" s="119" t="s">
        <v>192</v>
      </c>
      <c r="Q227" s="136" t="str">
        <f t="shared" si="44"/>
        <v>À RECEBER</v>
      </c>
      <c r="R227" s="138" t="str">
        <f t="shared" ca="1" si="45"/>
        <v>EM DIA</v>
      </c>
      <c r="S227" s="137" t="str">
        <f t="shared" ca="1" si="46"/>
        <v/>
      </c>
      <c r="AE227" s="31"/>
      <c r="AF227" s="31"/>
      <c r="AG227" s="31"/>
    </row>
    <row r="228" spans="1:33" x14ac:dyDescent="0.25">
      <c r="A228" s="119"/>
      <c r="B228" s="190" t="str">
        <f t="shared" si="41"/>
        <v/>
      </c>
      <c r="C228" s="190" t="str">
        <f t="shared" si="39"/>
        <v/>
      </c>
      <c r="D228" s="119" t="s">
        <v>192</v>
      </c>
      <c r="E228" s="119"/>
      <c r="F228" s="119"/>
      <c r="G228" s="121"/>
      <c r="H228" s="118">
        <f t="shared" si="42"/>
        <v>0</v>
      </c>
      <c r="I228" s="121"/>
      <c r="J228" s="121"/>
      <c r="K228" s="134">
        <f t="shared" si="47"/>
        <v>0</v>
      </c>
      <c r="L228" s="134">
        <f t="shared" si="48"/>
        <v>0</v>
      </c>
      <c r="M228" s="190">
        <f t="shared" si="43"/>
        <v>1</v>
      </c>
      <c r="N228" s="190" t="str">
        <f t="shared" si="40"/>
        <v>JANEIRO</v>
      </c>
      <c r="O228" s="119"/>
      <c r="P228" s="119" t="s">
        <v>192</v>
      </c>
      <c r="Q228" s="136" t="str">
        <f t="shared" si="44"/>
        <v>À RECEBER</v>
      </c>
      <c r="R228" s="138" t="str">
        <f t="shared" ca="1" si="45"/>
        <v>EM DIA</v>
      </c>
      <c r="S228" s="137" t="str">
        <f t="shared" ca="1" si="46"/>
        <v/>
      </c>
      <c r="AE228" s="31"/>
      <c r="AF228" s="31"/>
      <c r="AG228" s="31"/>
    </row>
    <row r="229" spans="1:33" x14ac:dyDescent="0.25">
      <c r="A229" s="119"/>
      <c r="B229" s="190" t="str">
        <f t="shared" si="41"/>
        <v/>
      </c>
      <c r="C229" s="190" t="str">
        <f t="shared" si="39"/>
        <v/>
      </c>
      <c r="D229" s="119" t="s">
        <v>192</v>
      </c>
      <c r="E229" s="119"/>
      <c r="F229" s="119"/>
      <c r="G229" s="121"/>
      <c r="H229" s="118">
        <f t="shared" si="42"/>
        <v>0</v>
      </c>
      <c r="I229" s="121"/>
      <c r="J229" s="121"/>
      <c r="K229" s="134">
        <f t="shared" si="47"/>
        <v>0</v>
      </c>
      <c r="L229" s="134">
        <f t="shared" si="48"/>
        <v>0</v>
      </c>
      <c r="M229" s="190">
        <f t="shared" si="43"/>
        <v>1</v>
      </c>
      <c r="N229" s="190" t="str">
        <f t="shared" si="40"/>
        <v>JANEIRO</v>
      </c>
      <c r="O229" s="119"/>
      <c r="P229" s="119" t="s">
        <v>192</v>
      </c>
      <c r="Q229" s="136" t="str">
        <f t="shared" si="44"/>
        <v>À RECEBER</v>
      </c>
      <c r="R229" s="138" t="str">
        <f t="shared" ca="1" si="45"/>
        <v>EM DIA</v>
      </c>
      <c r="S229" s="137" t="str">
        <f t="shared" ca="1" si="46"/>
        <v/>
      </c>
      <c r="AE229" s="31"/>
      <c r="AF229" s="31"/>
      <c r="AG229" s="31"/>
    </row>
    <row r="230" spans="1:33" x14ac:dyDescent="0.25">
      <c r="A230" s="119"/>
      <c r="B230" s="190" t="str">
        <f t="shared" si="41"/>
        <v/>
      </c>
      <c r="C230" s="190" t="str">
        <f t="shared" si="39"/>
        <v/>
      </c>
      <c r="D230" s="119" t="s">
        <v>192</v>
      </c>
      <c r="E230" s="119"/>
      <c r="F230" s="119"/>
      <c r="G230" s="121"/>
      <c r="H230" s="118">
        <f t="shared" si="42"/>
        <v>0</v>
      </c>
      <c r="I230" s="121"/>
      <c r="J230" s="121"/>
      <c r="K230" s="134">
        <f t="shared" si="47"/>
        <v>0</v>
      </c>
      <c r="L230" s="134">
        <f t="shared" si="48"/>
        <v>0</v>
      </c>
      <c r="M230" s="190">
        <f t="shared" si="43"/>
        <v>1</v>
      </c>
      <c r="N230" s="190" t="str">
        <f t="shared" si="40"/>
        <v>JANEIRO</v>
      </c>
      <c r="O230" s="119"/>
      <c r="P230" s="119" t="s">
        <v>192</v>
      </c>
      <c r="Q230" s="136" t="str">
        <f t="shared" si="44"/>
        <v>À RECEBER</v>
      </c>
      <c r="R230" s="138" t="str">
        <f t="shared" ca="1" si="45"/>
        <v>EM DIA</v>
      </c>
      <c r="S230" s="137" t="str">
        <f t="shared" ca="1" si="46"/>
        <v/>
      </c>
      <c r="AE230" s="31"/>
      <c r="AF230" s="31"/>
      <c r="AG230" s="31"/>
    </row>
    <row r="231" spans="1:33" x14ac:dyDescent="0.25">
      <c r="A231" s="119"/>
      <c r="B231" s="190" t="str">
        <f t="shared" si="41"/>
        <v/>
      </c>
      <c r="C231" s="190" t="str">
        <f t="shared" si="39"/>
        <v/>
      </c>
      <c r="D231" s="119" t="s">
        <v>192</v>
      </c>
      <c r="E231" s="119"/>
      <c r="F231" s="119"/>
      <c r="G231" s="121"/>
      <c r="H231" s="118">
        <f t="shared" si="42"/>
        <v>0</v>
      </c>
      <c r="I231" s="121"/>
      <c r="J231" s="121"/>
      <c r="K231" s="134">
        <f t="shared" si="47"/>
        <v>0</v>
      </c>
      <c r="L231" s="134">
        <f t="shared" si="48"/>
        <v>0</v>
      </c>
      <c r="M231" s="190">
        <f t="shared" si="43"/>
        <v>1</v>
      </c>
      <c r="N231" s="190" t="str">
        <f t="shared" si="40"/>
        <v>JANEIRO</v>
      </c>
      <c r="O231" s="119"/>
      <c r="P231" s="119" t="s">
        <v>192</v>
      </c>
      <c r="Q231" s="136" t="str">
        <f t="shared" si="44"/>
        <v>À RECEBER</v>
      </c>
      <c r="R231" s="138" t="str">
        <f t="shared" ca="1" si="45"/>
        <v>EM DIA</v>
      </c>
      <c r="S231" s="137" t="str">
        <f t="shared" ca="1" si="46"/>
        <v/>
      </c>
      <c r="AE231" s="31"/>
      <c r="AF231" s="31"/>
      <c r="AG231" s="31"/>
    </row>
    <row r="232" spans="1:33" x14ac:dyDescent="0.25">
      <c r="A232" s="119"/>
      <c r="B232" s="190" t="str">
        <f t="shared" si="41"/>
        <v/>
      </c>
      <c r="C232" s="190" t="str">
        <f t="shared" si="39"/>
        <v/>
      </c>
      <c r="D232" s="119" t="s">
        <v>192</v>
      </c>
      <c r="E232" s="119"/>
      <c r="F232" s="119"/>
      <c r="G232" s="121"/>
      <c r="H232" s="118">
        <f t="shared" si="42"/>
        <v>0</v>
      </c>
      <c r="I232" s="121"/>
      <c r="J232" s="121"/>
      <c r="K232" s="134">
        <f t="shared" si="47"/>
        <v>0</v>
      </c>
      <c r="L232" s="134">
        <f t="shared" si="48"/>
        <v>0</v>
      </c>
      <c r="M232" s="190">
        <f t="shared" si="43"/>
        <v>1</v>
      </c>
      <c r="N232" s="190" t="str">
        <f t="shared" si="40"/>
        <v>JANEIRO</v>
      </c>
      <c r="O232" s="119"/>
      <c r="P232" s="119" t="s">
        <v>192</v>
      </c>
      <c r="Q232" s="136" t="str">
        <f t="shared" si="44"/>
        <v>À RECEBER</v>
      </c>
      <c r="R232" s="138" t="str">
        <f t="shared" ca="1" si="45"/>
        <v>EM DIA</v>
      </c>
      <c r="S232" s="137" t="str">
        <f t="shared" ca="1" si="46"/>
        <v/>
      </c>
      <c r="AE232" s="31"/>
      <c r="AF232" s="31"/>
      <c r="AG232" s="31"/>
    </row>
    <row r="233" spans="1:33" x14ac:dyDescent="0.25">
      <c r="A233" s="119"/>
      <c r="B233" s="190" t="str">
        <f t="shared" si="41"/>
        <v/>
      </c>
      <c r="C233" s="190" t="str">
        <f t="shared" si="39"/>
        <v/>
      </c>
      <c r="D233" s="119" t="s">
        <v>192</v>
      </c>
      <c r="E233" s="119"/>
      <c r="F233" s="119"/>
      <c r="G233" s="121"/>
      <c r="H233" s="118">
        <f t="shared" si="42"/>
        <v>0</v>
      </c>
      <c r="I233" s="121"/>
      <c r="J233" s="121"/>
      <c r="K233" s="134">
        <f t="shared" si="47"/>
        <v>0</v>
      </c>
      <c r="L233" s="134">
        <f t="shared" si="48"/>
        <v>0</v>
      </c>
      <c r="M233" s="190">
        <f t="shared" si="43"/>
        <v>1</v>
      </c>
      <c r="N233" s="190" t="str">
        <f t="shared" si="40"/>
        <v>JANEIRO</v>
      </c>
      <c r="O233" s="119"/>
      <c r="P233" s="119" t="s">
        <v>192</v>
      </c>
      <c r="Q233" s="136" t="str">
        <f t="shared" si="44"/>
        <v>À RECEBER</v>
      </c>
      <c r="R233" s="138" t="str">
        <f t="shared" ca="1" si="45"/>
        <v>EM DIA</v>
      </c>
      <c r="S233" s="137" t="str">
        <f t="shared" ca="1" si="46"/>
        <v/>
      </c>
      <c r="AE233" s="31"/>
      <c r="AF233" s="31"/>
      <c r="AG233" s="31"/>
    </row>
    <row r="234" spans="1:33" x14ac:dyDescent="0.25">
      <c r="A234" s="119"/>
      <c r="B234" s="190" t="str">
        <f t="shared" si="41"/>
        <v/>
      </c>
      <c r="C234" s="190" t="str">
        <f t="shared" si="39"/>
        <v/>
      </c>
      <c r="D234" s="119" t="s">
        <v>192</v>
      </c>
      <c r="E234" s="119"/>
      <c r="F234" s="119"/>
      <c r="G234" s="121"/>
      <c r="H234" s="118">
        <f t="shared" si="42"/>
        <v>0</v>
      </c>
      <c r="I234" s="121"/>
      <c r="J234" s="121"/>
      <c r="K234" s="134">
        <f t="shared" si="47"/>
        <v>0</v>
      </c>
      <c r="L234" s="134">
        <f t="shared" si="48"/>
        <v>0</v>
      </c>
      <c r="M234" s="190">
        <f t="shared" si="43"/>
        <v>1</v>
      </c>
      <c r="N234" s="190" t="str">
        <f t="shared" si="40"/>
        <v>JANEIRO</v>
      </c>
      <c r="O234" s="119"/>
      <c r="P234" s="119" t="s">
        <v>192</v>
      </c>
      <c r="Q234" s="136" t="str">
        <f t="shared" si="44"/>
        <v>À RECEBER</v>
      </c>
      <c r="R234" s="138" t="str">
        <f t="shared" ca="1" si="45"/>
        <v>EM DIA</v>
      </c>
      <c r="S234" s="137" t="str">
        <f t="shared" ca="1" si="46"/>
        <v/>
      </c>
      <c r="AE234" s="31"/>
      <c r="AF234" s="31"/>
      <c r="AG234" s="31"/>
    </row>
    <row r="235" spans="1:33" x14ac:dyDescent="0.25">
      <c r="A235" s="119"/>
      <c r="B235" s="190" t="str">
        <f t="shared" si="41"/>
        <v/>
      </c>
      <c r="C235" s="190" t="str">
        <f t="shared" si="39"/>
        <v/>
      </c>
      <c r="D235" s="119" t="s">
        <v>192</v>
      </c>
      <c r="E235" s="119"/>
      <c r="F235" s="119"/>
      <c r="G235" s="121"/>
      <c r="H235" s="118">
        <f t="shared" si="42"/>
        <v>0</v>
      </c>
      <c r="I235" s="121"/>
      <c r="J235" s="121"/>
      <c r="K235" s="134">
        <f t="shared" si="47"/>
        <v>0</v>
      </c>
      <c r="L235" s="134">
        <f t="shared" si="48"/>
        <v>0</v>
      </c>
      <c r="M235" s="190">
        <f t="shared" si="43"/>
        <v>1</v>
      </c>
      <c r="N235" s="190" t="str">
        <f t="shared" si="40"/>
        <v>JANEIRO</v>
      </c>
      <c r="O235" s="119"/>
      <c r="P235" s="119" t="s">
        <v>192</v>
      </c>
      <c r="Q235" s="136" t="str">
        <f t="shared" si="44"/>
        <v>À RECEBER</v>
      </c>
      <c r="R235" s="138" t="str">
        <f t="shared" ca="1" si="45"/>
        <v>EM DIA</v>
      </c>
      <c r="S235" s="137" t="str">
        <f t="shared" ca="1" si="46"/>
        <v/>
      </c>
      <c r="AE235" s="31"/>
      <c r="AF235" s="31"/>
      <c r="AG235" s="31"/>
    </row>
    <row r="236" spans="1:33" x14ac:dyDescent="0.25">
      <c r="A236" s="119"/>
      <c r="B236" s="190" t="str">
        <f t="shared" si="41"/>
        <v/>
      </c>
      <c r="C236" s="190" t="str">
        <f t="shared" si="39"/>
        <v/>
      </c>
      <c r="D236" s="119" t="s">
        <v>192</v>
      </c>
      <c r="E236" s="119"/>
      <c r="F236" s="119"/>
      <c r="G236" s="121"/>
      <c r="H236" s="118">
        <f t="shared" si="42"/>
        <v>0</v>
      </c>
      <c r="I236" s="121"/>
      <c r="J236" s="121"/>
      <c r="K236" s="134">
        <f t="shared" si="47"/>
        <v>0</v>
      </c>
      <c r="L236" s="134">
        <f t="shared" si="48"/>
        <v>0</v>
      </c>
      <c r="M236" s="190">
        <f t="shared" si="43"/>
        <v>1</v>
      </c>
      <c r="N236" s="190" t="str">
        <f t="shared" si="40"/>
        <v>JANEIRO</v>
      </c>
      <c r="O236" s="119"/>
      <c r="P236" s="119" t="s">
        <v>192</v>
      </c>
      <c r="Q236" s="136" t="str">
        <f t="shared" si="44"/>
        <v>À RECEBER</v>
      </c>
      <c r="R236" s="138" t="str">
        <f t="shared" ca="1" si="45"/>
        <v>EM DIA</v>
      </c>
      <c r="S236" s="137" t="str">
        <f t="shared" ca="1" si="46"/>
        <v/>
      </c>
      <c r="AE236" s="31"/>
      <c r="AF236" s="31"/>
      <c r="AG236" s="31"/>
    </row>
    <row r="237" spans="1:33" x14ac:dyDescent="0.25">
      <c r="A237" s="119"/>
      <c r="B237" s="190" t="str">
        <f t="shared" si="41"/>
        <v/>
      </c>
      <c r="C237" s="190" t="str">
        <f t="shared" si="39"/>
        <v/>
      </c>
      <c r="D237" s="119" t="s">
        <v>192</v>
      </c>
      <c r="E237" s="119"/>
      <c r="F237" s="119"/>
      <c r="G237" s="121"/>
      <c r="H237" s="118">
        <f t="shared" si="42"/>
        <v>0</v>
      </c>
      <c r="I237" s="121"/>
      <c r="J237" s="121"/>
      <c r="K237" s="134">
        <f t="shared" si="47"/>
        <v>0</v>
      </c>
      <c r="L237" s="134">
        <f t="shared" si="48"/>
        <v>0</v>
      </c>
      <c r="M237" s="190">
        <f t="shared" si="43"/>
        <v>1</v>
      </c>
      <c r="N237" s="190" t="str">
        <f t="shared" si="40"/>
        <v>JANEIRO</v>
      </c>
      <c r="O237" s="119"/>
      <c r="P237" s="119" t="s">
        <v>192</v>
      </c>
      <c r="Q237" s="136" t="str">
        <f t="shared" si="44"/>
        <v>À RECEBER</v>
      </c>
      <c r="R237" s="138" t="str">
        <f t="shared" ca="1" si="45"/>
        <v>EM DIA</v>
      </c>
      <c r="S237" s="137" t="str">
        <f t="shared" ca="1" si="46"/>
        <v/>
      </c>
      <c r="AE237" s="31"/>
      <c r="AF237" s="31"/>
      <c r="AG237" s="31"/>
    </row>
    <row r="238" spans="1:33" x14ac:dyDescent="0.25">
      <c r="A238" s="119"/>
      <c r="B238" s="190" t="str">
        <f t="shared" si="41"/>
        <v/>
      </c>
      <c r="C238" s="190" t="str">
        <f t="shared" si="39"/>
        <v/>
      </c>
      <c r="D238" s="119" t="s">
        <v>192</v>
      </c>
      <c r="E238" s="119"/>
      <c r="F238" s="119"/>
      <c r="G238" s="121"/>
      <c r="H238" s="118">
        <f t="shared" si="42"/>
        <v>0</v>
      </c>
      <c r="I238" s="121"/>
      <c r="J238" s="121"/>
      <c r="K238" s="134">
        <f t="shared" si="47"/>
        <v>0</v>
      </c>
      <c r="L238" s="134">
        <f t="shared" si="48"/>
        <v>0</v>
      </c>
      <c r="M238" s="190">
        <f t="shared" si="43"/>
        <v>1</v>
      </c>
      <c r="N238" s="190" t="str">
        <f t="shared" si="40"/>
        <v>JANEIRO</v>
      </c>
      <c r="O238" s="119"/>
      <c r="P238" s="119" t="s">
        <v>192</v>
      </c>
      <c r="Q238" s="136" t="str">
        <f t="shared" si="44"/>
        <v>À RECEBER</v>
      </c>
      <c r="R238" s="138" t="str">
        <f t="shared" ca="1" si="45"/>
        <v>EM DIA</v>
      </c>
      <c r="S238" s="137" t="str">
        <f t="shared" ca="1" si="46"/>
        <v/>
      </c>
      <c r="AE238" s="31"/>
      <c r="AF238" s="31"/>
      <c r="AG238" s="31"/>
    </row>
    <row r="239" spans="1:33" x14ac:dyDescent="0.25">
      <c r="A239" s="119"/>
      <c r="B239" s="190" t="str">
        <f t="shared" si="41"/>
        <v/>
      </c>
      <c r="C239" s="190" t="str">
        <f t="shared" si="39"/>
        <v/>
      </c>
      <c r="D239" s="119" t="s">
        <v>192</v>
      </c>
      <c r="E239" s="119"/>
      <c r="F239" s="119"/>
      <c r="G239" s="121"/>
      <c r="H239" s="118">
        <f t="shared" si="42"/>
        <v>0</v>
      </c>
      <c r="I239" s="121"/>
      <c r="J239" s="121"/>
      <c r="K239" s="134">
        <f t="shared" si="47"/>
        <v>0</v>
      </c>
      <c r="L239" s="134">
        <f t="shared" si="48"/>
        <v>0</v>
      </c>
      <c r="M239" s="190">
        <f t="shared" si="43"/>
        <v>1</v>
      </c>
      <c r="N239" s="190" t="str">
        <f t="shared" si="40"/>
        <v>JANEIRO</v>
      </c>
      <c r="O239" s="119"/>
      <c r="P239" s="119" t="s">
        <v>192</v>
      </c>
      <c r="Q239" s="136" t="str">
        <f t="shared" si="44"/>
        <v>À RECEBER</v>
      </c>
      <c r="R239" s="138" t="str">
        <f t="shared" ca="1" si="45"/>
        <v>EM DIA</v>
      </c>
      <c r="S239" s="137" t="str">
        <f t="shared" ca="1" si="46"/>
        <v/>
      </c>
      <c r="AE239" s="31"/>
      <c r="AF239" s="31"/>
      <c r="AG239" s="31"/>
    </row>
    <row r="240" spans="1:33" x14ac:dyDescent="0.25">
      <c r="A240" s="119"/>
      <c r="B240" s="190" t="str">
        <f t="shared" si="41"/>
        <v/>
      </c>
      <c r="C240" s="190" t="str">
        <f t="shared" si="39"/>
        <v/>
      </c>
      <c r="D240" s="119" t="s">
        <v>192</v>
      </c>
      <c r="E240" s="119"/>
      <c r="F240" s="119"/>
      <c r="G240" s="121"/>
      <c r="H240" s="118">
        <f t="shared" si="42"/>
        <v>0</v>
      </c>
      <c r="I240" s="121"/>
      <c r="J240" s="121"/>
      <c r="K240" s="134">
        <f t="shared" si="47"/>
        <v>0</v>
      </c>
      <c r="L240" s="134">
        <f t="shared" si="48"/>
        <v>0</v>
      </c>
      <c r="M240" s="190">
        <f t="shared" si="43"/>
        <v>1</v>
      </c>
      <c r="N240" s="190" t="str">
        <f t="shared" si="40"/>
        <v>JANEIRO</v>
      </c>
      <c r="O240" s="119"/>
      <c r="P240" s="119" t="s">
        <v>192</v>
      </c>
      <c r="Q240" s="136" t="str">
        <f t="shared" si="44"/>
        <v>À RECEBER</v>
      </c>
      <c r="R240" s="138" t="str">
        <f t="shared" ca="1" si="45"/>
        <v>EM DIA</v>
      </c>
      <c r="S240" s="137" t="str">
        <f t="shared" ca="1" si="46"/>
        <v/>
      </c>
      <c r="AE240" s="31"/>
      <c r="AF240" s="31"/>
      <c r="AG240" s="31"/>
    </row>
    <row r="241" spans="1:33" x14ac:dyDescent="0.25">
      <c r="A241" s="119"/>
      <c r="B241" s="190" t="str">
        <f t="shared" si="41"/>
        <v/>
      </c>
      <c r="C241" s="190" t="str">
        <f t="shared" si="39"/>
        <v/>
      </c>
      <c r="D241" s="119" t="s">
        <v>192</v>
      </c>
      <c r="E241" s="119"/>
      <c r="F241" s="119"/>
      <c r="G241" s="121"/>
      <c r="H241" s="118">
        <f t="shared" si="42"/>
        <v>0</v>
      </c>
      <c r="I241" s="121"/>
      <c r="J241" s="121"/>
      <c r="K241" s="134">
        <f t="shared" si="47"/>
        <v>0</v>
      </c>
      <c r="L241" s="134">
        <f t="shared" si="48"/>
        <v>0</v>
      </c>
      <c r="M241" s="190">
        <f t="shared" si="43"/>
        <v>1</v>
      </c>
      <c r="N241" s="190" t="str">
        <f t="shared" si="40"/>
        <v>JANEIRO</v>
      </c>
      <c r="O241" s="119"/>
      <c r="P241" s="119" t="s">
        <v>192</v>
      </c>
      <c r="Q241" s="136" t="str">
        <f t="shared" si="44"/>
        <v>À RECEBER</v>
      </c>
      <c r="R241" s="138" t="str">
        <f t="shared" ca="1" si="45"/>
        <v>EM DIA</v>
      </c>
      <c r="S241" s="137" t="str">
        <f t="shared" ca="1" si="46"/>
        <v/>
      </c>
      <c r="AE241" s="31"/>
      <c r="AF241" s="31"/>
      <c r="AG241" s="31"/>
    </row>
    <row r="242" spans="1:33" x14ac:dyDescent="0.25">
      <c r="A242" s="119"/>
      <c r="B242" s="190" t="str">
        <f t="shared" si="41"/>
        <v/>
      </c>
      <c r="C242" s="190" t="str">
        <f t="shared" si="39"/>
        <v/>
      </c>
      <c r="D242" s="119" t="s">
        <v>192</v>
      </c>
      <c r="E242" s="119"/>
      <c r="F242" s="119"/>
      <c r="G242" s="121"/>
      <c r="H242" s="118">
        <f t="shared" si="42"/>
        <v>0</v>
      </c>
      <c r="I242" s="121"/>
      <c r="J242" s="121"/>
      <c r="K242" s="134">
        <f t="shared" si="47"/>
        <v>0</v>
      </c>
      <c r="L242" s="134">
        <f t="shared" si="48"/>
        <v>0</v>
      </c>
      <c r="M242" s="190">
        <f t="shared" si="43"/>
        <v>1</v>
      </c>
      <c r="N242" s="190" t="str">
        <f t="shared" si="40"/>
        <v>JANEIRO</v>
      </c>
      <c r="O242" s="119"/>
      <c r="P242" s="119" t="s">
        <v>192</v>
      </c>
      <c r="Q242" s="136" t="str">
        <f t="shared" si="44"/>
        <v>À RECEBER</v>
      </c>
      <c r="R242" s="138" t="str">
        <f t="shared" ca="1" si="45"/>
        <v>EM DIA</v>
      </c>
      <c r="S242" s="137" t="str">
        <f t="shared" ca="1" si="46"/>
        <v/>
      </c>
      <c r="AE242" s="31"/>
      <c r="AF242" s="31"/>
      <c r="AG242" s="31"/>
    </row>
    <row r="243" spans="1:33" x14ac:dyDescent="0.25">
      <c r="A243" s="119"/>
      <c r="B243" s="190" t="str">
        <f t="shared" si="41"/>
        <v/>
      </c>
      <c r="C243" s="190" t="str">
        <f t="shared" si="39"/>
        <v/>
      </c>
      <c r="D243" s="119" t="s">
        <v>192</v>
      </c>
      <c r="E243" s="119"/>
      <c r="F243" s="119"/>
      <c r="G243" s="121"/>
      <c r="H243" s="118">
        <f t="shared" si="42"/>
        <v>0</v>
      </c>
      <c r="I243" s="121"/>
      <c r="J243" s="121"/>
      <c r="K243" s="134">
        <f t="shared" si="47"/>
        <v>0</v>
      </c>
      <c r="L243" s="134">
        <f t="shared" si="48"/>
        <v>0</v>
      </c>
      <c r="M243" s="190">
        <f t="shared" si="43"/>
        <v>1</v>
      </c>
      <c r="N243" s="190" t="str">
        <f t="shared" si="40"/>
        <v>JANEIRO</v>
      </c>
      <c r="O243" s="119"/>
      <c r="P243" s="119" t="s">
        <v>192</v>
      </c>
      <c r="Q243" s="136" t="str">
        <f t="shared" si="44"/>
        <v>À RECEBER</v>
      </c>
      <c r="R243" s="138" t="str">
        <f t="shared" ca="1" si="45"/>
        <v>EM DIA</v>
      </c>
      <c r="S243" s="137" t="str">
        <f t="shared" ca="1" si="46"/>
        <v/>
      </c>
      <c r="AE243" s="31"/>
      <c r="AF243" s="31"/>
      <c r="AG243" s="31"/>
    </row>
    <row r="244" spans="1:33" x14ac:dyDescent="0.25">
      <c r="A244" s="119"/>
      <c r="B244" s="190" t="str">
        <f t="shared" si="41"/>
        <v/>
      </c>
      <c r="C244" s="190" t="str">
        <f t="shared" si="39"/>
        <v/>
      </c>
      <c r="D244" s="119" t="s">
        <v>192</v>
      </c>
      <c r="E244" s="119"/>
      <c r="F244" s="119"/>
      <c r="G244" s="121"/>
      <c r="H244" s="118">
        <f t="shared" si="42"/>
        <v>0</v>
      </c>
      <c r="I244" s="121"/>
      <c r="J244" s="121"/>
      <c r="K244" s="134">
        <f t="shared" si="47"/>
        <v>0</v>
      </c>
      <c r="L244" s="134">
        <f t="shared" si="48"/>
        <v>0</v>
      </c>
      <c r="M244" s="190">
        <f t="shared" si="43"/>
        <v>1</v>
      </c>
      <c r="N244" s="190" t="str">
        <f t="shared" si="40"/>
        <v>JANEIRO</v>
      </c>
      <c r="O244" s="119"/>
      <c r="P244" s="119" t="s">
        <v>192</v>
      </c>
      <c r="Q244" s="136" t="str">
        <f t="shared" si="44"/>
        <v>À RECEBER</v>
      </c>
      <c r="R244" s="138" t="str">
        <f t="shared" ca="1" si="45"/>
        <v>EM DIA</v>
      </c>
      <c r="S244" s="137" t="str">
        <f t="shared" ca="1" si="46"/>
        <v/>
      </c>
      <c r="AE244" s="31"/>
      <c r="AF244" s="31"/>
      <c r="AG244" s="31"/>
    </row>
    <row r="245" spans="1:33" x14ac:dyDescent="0.25">
      <c r="A245" s="119"/>
      <c r="B245" s="190" t="str">
        <f t="shared" si="41"/>
        <v/>
      </c>
      <c r="C245" s="190" t="str">
        <f t="shared" si="39"/>
        <v/>
      </c>
      <c r="D245" s="119" t="s">
        <v>192</v>
      </c>
      <c r="E245" s="119"/>
      <c r="F245" s="119"/>
      <c r="G245" s="121"/>
      <c r="H245" s="118">
        <f t="shared" si="42"/>
        <v>0</v>
      </c>
      <c r="I245" s="121"/>
      <c r="J245" s="121"/>
      <c r="K245" s="134">
        <f t="shared" si="47"/>
        <v>0</v>
      </c>
      <c r="L245" s="134">
        <f t="shared" si="48"/>
        <v>0</v>
      </c>
      <c r="M245" s="190">
        <f t="shared" si="43"/>
        <v>1</v>
      </c>
      <c r="N245" s="190" t="str">
        <f t="shared" si="40"/>
        <v>JANEIRO</v>
      </c>
      <c r="O245" s="119"/>
      <c r="P245" s="119" t="s">
        <v>192</v>
      </c>
      <c r="Q245" s="136" t="str">
        <f t="shared" si="44"/>
        <v>À RECEBER</v>
      </c>
      <c r="R245" s="138" t="str">
        <f t="shared" ca="1" si="45"/>
        <v>EM DIA</v>
      </c>
      <c r="S245" s="137" t="str">
        <f t="shared" ca="1" si="46"/>
        <v/>
      </c>
      <c r="AE245" s="31"/>
      <c r="AF245" s="31"/>
      <c r="AG245" s="31"/>
    </row>
    <row r="246" spans="1:33" x14ac:dyDescent="0.25">
      <c r="A246" s="119"/>
      <c r="B246" s="190" t="str">
        <f t="shared" si="41"/>
        <v/>
      </c>
      <c r="C246" s="190" t="str">
        <f t="shared" si="39"/>
        <v/>
      </c>
      <c r="D246" s="119" t="s">
        <v>192</v>
      </c>
      <c r="E246" s="119"/>
      <c r="F246" s="119"/>
      <c r="G246" s="121"/>
      <c r="H246" s="118">
        <f t="shared" si="42"/>
        <v>0</v>
      </c>
      <c r="I246" s="121"/>
      <c r="J246" s="121"/>
      <c r="K246" s="134">
        <f t="shared" si="47"/>
        <v>0</v>
      </c>
      <c r="L246" s="134">
        <f t="shared" si="48"/>
        <v>0</v>
      </c>
      <c r="M246" s="190">
        <f t="shared" si="43"/>
        <v>1</v>
      </c>
      <c r="N246" s="190" t="str">
        <f t="shared" si="40"/>
        <v>JANEIRO</v>
      </c>
      <c r="O246" s="119"/>
      <c r="P246" s="119" t="s">
        <v>192</v>
      </c>
      <c r="Q246" s="136" t="str">
        <f t="shared" si="44"/>
        <v>À RECEBER</v>
      </c>
      <c r="R246" s="138" t="str">
        <f t="shared" ca="1" si="45"/>
        <v>EM DIA</v>
      </c>
      <c r="S246" s="137" t="str">
        <f t="shared" ca="1" si="46"/>
        <v/>
      </c>
      <c r="AE246" s="31"/>
      <c r="AF246" s="31"/>
      <c r="AG246" s="31"/>
    </row>
    <row r="247" spans="1:33" x14ac:dyDescent="0.25">
      <c r="A247" s="119"/>
      <c r="B247" s="190" t="str">
        <f t="shared" si="41"/>
        <v/>
      </c>
      <c r="C247" s="190" t="str">
        <f t="shared" si="39"/>
        <v/>
      </c>
      <c r="D247" s="119" t="s">
        <v>192</v>
      </c>
      <c r="E247" s="119"/>
      <c r="F247" s="119"/>
      <c r="G247" s="121"/>
      <c r="H247" s="118">
        <f t="shared" si="42"/>
        <v>0</v>
      </c>
      <c r="I247" s="121"/>
      <c r="J247" s="121"/>
      <c r="K247" s="134">
        <f t="shared" si="47"/>
        <v>0</v>
      </c>
      <c r="L247" s="134">
        <f t="shared" si="48"/>
        <v>0</v>
      </c>
      <c r="M247" s="190">
        <f t="shared" si="43"/>
        <v>1</v>
      </c>
      <c r="N247" s="190" t="str">
        <f t="shared" si="40"/>
        <v>JANEIRO</v>
      </c>
      <c r="O247" s="119"/>
      <c r="P247" s="119" t="s">
        <v>192</v>
      </c>
      <c r="Q247" s="136" t="str">
        <f t="shared" si="44"/>
        <v>À RECEBER</v>
      </c>
      <c r="R247" s="138" t="str">
        <f t="shared" ca="1" si="45"/>
        <v>EM DIA</v>
      </c>
      <c r="S247" s="137" t="str">
        <f t="shared" ca="1" si="46"/>
        <v/>
      </c>
      <c r="AE247" s="31"/>
      <c r="AF247" s="31"/>
      <c r="AG247" s="31"/>
    </row>
    <row r="248" spans="1:33" x14ac:dyDescent="0.25">
      <c r="A248" s="119"/>
      <c r="B248" s="190" t="str">
        <f t="shared" si="41"/>
        <v/>
      </c>
      <c r="C248" s="190" t="str">
        <f t="shared" si="39"/>
        <v/>
      </c>
      <c r="D248" s="119" t="s">
        <v>192</v>
      </c>
      <c r="E248" s="119"/>
      <c r="F248" s="119"/>
      <c r="G248" s="121"/>
      <c r="H248" s="118">
        <f t="shared" si="42"/>
        <v>0</v>
      </c>
      <c r="I248" s="121"/>
      <c r="J248" s="121"/>
      <c r="K248" s="134">
        <f t="shared" si="47"/>
        <v>0</v>
      </c>
      <c r="L248" s="134">
        <f t="shared" si="48"/>
        <v>0</v>
      </c>
      <c r="M248" s="190">
        <f t="shared" si="43"/>
        <v>1</v>
      </c>
      <c r="N248" s="190" t="str">
        <f t="shared" si="40"/>
        <v>JANEIRO</v>
      </c>
      <c r="O248" s="119"/>
      <c r="P248" s="119" t="s">
        <v>192</v>
      </c>
      <c r="Q248" s="136" t="str">
        <f t="shared" si="44"/>
        <v>À RECEBER</v>
      </c>
      <c r="R248" s="138" t="str">
        <f t="shared" ca="1" si="45"/>
        <v>EM DIA</v>
      </c>
      <c r="S248" s="137" t="str">
        <f t="shared" ca="1" si="46"/>
        <v/>
      </c>
      <c r="AE248" s="31"/>
      <c r="AF248" s="31"/>
      <c r="AG248" s="31"/>
    </row>
    <row r="249" spans="1:33" x14ac:dyDescent="0.25">
      <c r="A249" s="119"/>
      <c r="B249" s="190" t="str">
        <f t="shared" si="41"/>
        <v/>
      </c>
      <c r="C249" s="190" t="str">
        <f t="shared" si="39"/>
        <v/>
      </c>
      <c r="D249" s="119" t="s">
        <v>192</v>
      </c>
      <c r="E249" s="119"/>
      <c r="F249" s="119"/>
      <c r="G249" s="121"/>
      <c r="H249" s="118">
        <f t="shared" si="42"/>
        <v>0</v>
      </c>
      <c r="I249" s="121"/>
      <c r="J249" s="121"/>
      <c r="K249" s="134">
        <f t="shared" si="47"/>
        <v>0</v>
      </c>
      <c r="L249" s="134">
        <f t="shared" si="48"/>
        <v>0</v>
      </c>
      <c r="M249" s="190">
        <f t="shared" si="43"/>
        <v>1</v>
      </c>
      <c r="N249" s="190" t="str">
        <f t="shared" si="40"/>
        <v>JANEIRO</v>
      </c>
      <c r="O249" s="119"/>
      <c r="P249" s="119" t="s">
        <v>192</v>
      </c>
      <c r="Q249" s="136" t="str">
        <f t="shared" si="44"/>
        <v>À RECEBER</v>
      </c>
      <c r="R249" s="138" t="str">
        <f t="shared" ca="1" si="45"/>
        <v>EM DIA</v>
      </c>
      <c r="S249" s="137" t="str">
        <f t="shared" ca="1" si="46"/>
        <v/>
      </c>
      <c r="AE249" s="31"/>
      <c r="AF249" s="31"/>
      <c r="AG249" s="31"/>
    </row>
    <row r="250" spans="1:33" x14ac:dyDescent="0.25">
      <c r="A250" s="119"/>
      <c r="B250" s="190" t="str">
        <f t="shared" si="41"/>
        <v/>
      </c>
      <c r="C250" s="190" t="str">
        <f t="shared" si="39"/>
        <v/>
      </c>
      <c r="D250" s="119" t="s">
        <v>192</v>
      </c>
      <c r="E250" s="119"/>
      <c r="F250" s="119"/>
      <c r="G250" s="121"/>
      <c r="H250" s="118">
        <f t="shared" si="42"/>
        <v>0</v>
      </c>
      <c r="I250" s="121"/>
      <c r="J250" s="121"/>
      <c r="K250" s="134">
        <f t="shared" si="47"/>
        <v>0</v>
      </c>
      <c r="L250" s="134">
        <f t="shared" si="48"/>
        <v>0</v>
      </c>
      <c r="M250" s="190">
        <f t="shared" si="43"/>
        <v>1</v>
      </c>
      <c r="N250" s="190" t="str">
        <f t="shared" si="40"/>
        <v>JANEIRO</v>
      </c>
      <c r="O250" s="119"/>
      <c r="P250" s="119" t="s">
        <v>192</v>
      </c>
      <c r="Q250" s="136" t="str">
        <f t="shared" si="44"/>
        <v>À RECEBER</v>
      </c>
      <c r="R250" s="138" t="str">
        <f t="shared" ca="1" si="45"/>
        <v>EM DIA</v>
      </c>
      <c r="S250" s="137" t="str">
        <f t="shared" ca="1" si="46"/>
        <v/>
      </c>
      <c r="AE250" s="31"/>
      <c r="AF250" s="31"/>
      <c r="AG250" s="31"/>
    </row>
    <row r="251" spans="1:33" x14ac:dyDescent="0.25">
      <c r="A251" s="119"/>
      <c r="B251" s="190" t="str">
        <f t="shared" si="41"/>
        <v/>
      </c>
      <c r="C251" s="190" t="str">
        <f t="shared" si="39"/>
        <v/>
      </c>
      <c r="D251" s="119" t="s">
        <v>192</v>
      </c>
      <c r="E251" s="119"/>
      <c r="F251" s="119"/>
      <c r="G251" s="121"/>
      <c r="H251" s="118">
        <f t="shared" si="42"/>
        <v>0</v>
      </c>
      <c r="I251" s="121"/>
      <c r="J251" s="121"/>
      <c r="K251" s="134">
        <f t="shared" si="47"/>
        <v>0</v>
      </c>
      <c r="L251" s="134">
        <f t="shared" si="48"/>
        <v>0</v>
      </c>
      <c r="M251" s="190">
        <f t="shared" si="43"/>
        <v>1</v>
      </c>
      <c r="N251" s="190" t="str">
        <f t="shared" si="40"/>
        <v>JANEIRO</v>
      </c>
      <c r="O251" s="119"/>
      <c r="P251" s="119" t="s">
        <v>192</v>
      </c>
      <c r="Q251" s="136" t="str">
        <f t="shared" si="44"/>
        <v>À RECEBER</v>
      </c>
      <c r="R251" s="138" t="str">
        <f t="shared" ca="1" si="45"/>
        <v>EM DIA</v>
      </c>
      <c r="S251" s="137" t="str">
        <f t="shared" ca="1" si="46"/>
        <v/>
      </c>
      <c r="AE251" s="31"/>
      <c r="AF251" s="31"/>
      <c r="AG251" s="31"/>
    </row>
    <row r="252" spans="1:33" x14ac:dyDescent="0.25">
      <c r="A252" s="119"/>
      <c r="B252" s="190" t="str">
        <f t="shared" si="41"/>
        <v/>
      </c>
      <c r="C252" s="190" t="str">
        <f t="shared" si="39"/>
        <v/>
      </c>
      <c r="D252" s="119" t="s">
        <v>192</v>
      </c>
      <c r="E252" s="119"/>
      <c r="F252" s="119"/>
      <c r="G252" s="121"/>
      <c r="H252" s="118">
        <f t="shared" si="42"/>
        <v>0</v>
      </c>
      <c r="I252" s="121"/>
      <c r="J252" s="121"/>
      <c r="K252" s="134">
        <f t="shared" si="47"/>
        <v>0</v>
      </c>
      <c r="L252" s="134">
        <f t="shared" si="48"/>
        <v>0</v>
      </c>
      <c r="M252" s="190">
        <f t="shared" si="43"/>
        <v>1</v>
      </c>
      <c r="N252" s="190" t="str">
        <f t="shared" si="40"/>
        <v>JANEIRO</v>
      </c>
      <c r="O252" s="119"/>
      <c r="P252" s="119" t="s">
        <v>192</v>
      </c>
      <c r="Q252" s="136" t="str">
        <f t="shared" si="44"/>
        <v>À RECEBER</v>
      </c>
      <c r="R252" s="138" t="str">
        <f t="shared" ca="1" si="45"/>
        <v>EM DIA</v>
      </c>
      <c r="S252" s="137" t="str">
        <f t="shared" ca="1" si="46"/>
        <v/>
      </c>
      <c r="AE252" s="31"/>
      <c r="AF252" s="31"/>
      <c r="AG252" s="31"/>
    </row>
    <row r="253" spans="1:33" x14ac:dyDescent="0.25">
      <c r="A253" s="119"/>
      <c r="B253" s="190" t="str">
        <f t="shared" si="41"/>
        <v/>
      </c>
      <c r="C253" s="190" t="str">
        <f t="shared" si="39"/>
        <v/>
      </c>
      <c r="D253" s="119" t="s">
        <v>192</v>
      </c>
      <c r="E253" s="119"/>
      <c r="F253" s="119"/>
      <c r="G253" s="121"/>
      <c r="H253" s="118">
        <f t="shared" si="42"/>
        <v>0</v>
      </c>
      <c r="I253" s="121"/>
      <c r="J253" s="121"/>
      <c r="K253" s="134">
        <f t="shared" si="47"/>
        <v>0</v>
      </c>
      <c r="L253" s="134">
        <f t="shared" si="48"/>
        <v>0</v>
      </c>
      <c r="M253" s="190">
        <f t="shared" si="43"/>
        <v>1</v>
      </c>
      <c r="N253" s="190" t="str">
        <f t="shared" si="40"/>
        <v>JANEIRO</v>
      </c>
      <c r="O253" s="119"/>
      <c r="P253" s="119" t="s">
        <v>192</v>
      </c>
      <c r="Q253" s="136" t="str">
        <f t="shared" si="44"/>
        <v>À RECEBER</v>
      </c>
      <c r="R253" s="138" t="str">
        <f t="shared" ca="1" si="45"/>
        <v>EM DIA</v>
      </c>
      <c r="S253" s="137" t="str">
        <f t="shared" ca="1" si="46"/>
        <v/>
      </c>
      <c r="AE253" s="31"/>
      <c r="AF253" s="31"/>
      <c r="AG253" s="31"/>
    </row>
    <row r="254" spans="1:33" x14ac:dyDescent="0.25">
      <c r="A254" s="119"/>
      <c r="B254" s="190" t="str">
        <f t="shared" si="41"/>
        <v/>
      </c>
      <c r="C254" s="190" t="str">
        <f t="shared" si="39"/>
        <v/>
      </c>
      <c r="D254" s="119" t="s">
        <v>192</v>
      </c>
      <c r="E254" s="119"/>
      <c r="F254" s="119"/>
      <c r="G254" s="121"/>
      <c r="H254" s="118">
        <f t="shared" si="42"/>
        <v>0</v>
      </c>
      <c r="I254" s="121"/>
      <c r="J254" s="121"/>
      <c r="K254" s="134">
        <f t="shared" si="47"/>
        <v>0</v>
      </c>
      <c r="L254" s="134">
        <f t="shared" si="48"/>
        <v>0</v>
      </c>
      <c r="M254" s="190">
        <f t="shared" si="43"/>
        <v>1</v>
      </c>
      <c r="N254" s="190" t="str">
        <f t="shared" si="40"/>
        <v>JANEIRO</v>
      </c>
      <c r="O254" s="119"/>
      <c r="P254" s="119" t="s">
        <v>192</v>
      </c>
      <c r="Q254" s="136" t="str">
        <f t="shared" si="44"/>
        <v>À RECEBER</v>
      </c>
      <c r="R254" s="138" t="str">
        <f t="shared" ca="1" si="45"/>
        <v>EM DIA</v>
      </c>
      <c r="S254" s="137" t="str">
        <f t="shared" ca="1" si="46"/>
        <v/>
      </c>
      <c r="AE254" s="31"/>
      <c r="AF254" s="31"/>
      <c r="AG254" s="31"/>
    </row>
    <row r="255" spans="1:33" x14ac:dyDescent="0.25">
      <c r="A255" s="119"/>
      <c r="B255" s="190" t="str">
        <f t="shared" si="41"/>
        <v/>
      </c>
      <c r="C255" s="190" t="str">
        <f t="shared" si="39"/>
        <v/>
      </c>
      <c r="D255" s="119" t="s">
        <v>192</v>
      </c>
      <c r="E255" s="119"/>
      <c r="F255" s="119"/>
      <c r="G255" s="121"/>
      <c r="H255" s="118">
        <f t="shared" si="42"/>
        <v>0</v>
      </c>
      <c r="I255" s="121"/>
      <c r="J255" s="121"/>
      <c r="K255" s="134">
        <f t="shared" si="47"/>
        <v>0</v>
      </c>
      <c r="L255" s="134">
        <f t="shared" si="48"/>
        <v>0</v>
      </c>
      <c r="M255" s="190">
        <f t="shared" si="43"/>
        <v>1</v>
      </c>
      <c r="N255" s="190" t="str">
        <f t="shared" si="40"/>
        <v>JANEIRO</v>
      </c>
      <c r="O255" s="119"/>
      <c r="P255" s="119" t="s">
        <v>192</v>
      </c>
      <c r="Q255" s="136" t="str">
        <f t="shared" si="44"/>
        <v>À RECEBER</v>
      </c>
      <c r="R255" s="138" t="str">
        <f t="shared" ca="1" si="45"/>
        <v>EM DIA</v>
      </c>
      <c r="S255" s="137" t="str">
        <f t="shared" ca="1" si="46"/>
        <v/>
      </c>
      <c r="AE255" s="31"/>
      <c r="AF255" s="31"/>
      <c r="AG255" s="31"/>
    </row>
    <row r="256" spans="1:33" x14ac:dyDescent="0.25">
      <c r="A256" s="119"/>
      <c r="B256" s="190" t="str">
        <f t="shared" si="41"/>
        <v/>
      </c>
      <c r="C256" s="190" t="str">
        <f t="shared" si="39"/>
        <v/>
      </c>
      <c r="D256" s="119" t="s">
        <v>192</v>
      </c>
      <c r="E256" s="119"/>
      <c r="F256" s="119"/>
      <c r="G256" s="121"/>
      <c r="H256" s="118">
        <f t="shared" si="42"/>
        <v>0</v>
      </c>
      <c r="I256" s="121"/>
      <c r="J256" s="121"/>
      <c r="K256" s="134">
        <f t="shared" si="47"/>
        <v>0</v>
      </c>
      <c r="L256" s="134">
        <f t="shared" si="48"/>
        <v>0</v>
      </c>
      <c r="M256" s="190">
        <f t="shared" si="43"/>
        <v>1</v>
      </c>
      <c r="N256" s="190" t="str">
        <f t="shared" si="40"/>
        <v>JANEIRO</v>
      </c>
      <c r="O256" s="119"/>
      <c r="P256" s="119" t="s">
        <v>192</v>
      </c>
      <c r="Q256" s="136" t="str">
        <f t="shared" si="44"/>
        <v>À RECEBER</v>
      </c>
      <c r="R256" s="138" t="str">
        <f t="shared" ca="1" si="45"/>
        <v>EM DIA</v>
      </c>
      <c r="S256" s="137" t="str">
        <f t="shared" ca="1" si="46"/>
        <v/>
      </c>
      <c r="AE256" s="31"/>
      <c r="AF256" s="31"/>
      <c r="AG256" s="31"/>
    </row>
    <row r="257" spans="1:33" x14ac:dyDescent="0.25">
      <c r="A257" s="119"/>
      <c r="B257" s="190" t="str">
        <f t="shared" si="41"/>
        <v/>
      </c>
      <c r="C257" s="190" t="str">
        <f t="shared" si="39"/>
        <v/>
      </c>
      <c r="D257" s="119" t="s">
        <v>192</v>
      </c>
      <c r="E257" s="119"/>
      <c r="F257" s="119"/>
      <c r="G257" s="121"/>
      <c r="H257" s="118">
        <f t="shared" si="42"/>
        <v>0</v>
      </c>
      <c r="I257" s="121"/>
      <c r="J257" s="121"/>
      <c r="K257" s="134">
        <f t="shared" si="47"/>
        <v>0</v>
      </c>
      <c r="L257" s="134">
        <f t="shared" si="48"/>
        <v>0</v>
      </c>
      <c r="M257" s="190">
        <f t="shared" si="43"/>
        <v>1</v>
      </c>
      <c r="N257" s="190" t="str">
        <f t="shared" si="40"/>
        <v>JANEIRO</v>
      </c>
      <c r="O257" s="119"/>
      <c r="P257" s="119" t="s">
        <v>192</v>
      </c>
      <c r="Q257" s="136" t="str">
        <f t="shared" si="44"/>
        <v>À RECEBER</v>
      </c>
      <c r="R257" s="138" t="str">
        <f t="shared" ca="1" si="45"/>
        <v>EM DIA</v>
      </c>
      <c r="S257" s="137" t="str">
        <f t="shared" ca="1" si="46"/>
        <v/>
      </c>
      <c r="AE257" s="31"/>
      <c r="AF257" s="31"/>
      <c r="AG257" s="31"/>
    </row>
    <row r="258" spans="1:33" x14ac:dyDescent="0.25">
      <c r="A258" s="119"/>
      <c r="B258" s="190" t="str">
        <f t="shared" si="41"/>
        <v/>
      </c>
      <c r="C258" s="190" t="str">
        <f t="shared" si="39"/>
        <v/>
      </c>
      <c r="D258" s="119" t="s">
        <v>192</v>
      </c>
      <c r="E258" s="119"/>
      <c r="F258" s="119"/>
      <c r="G258" s="121"/>
      <c r="H258" s="118">
        <f t="shared" si="42"/>
        <v>0</v>
      </c>
      <c r="I258" s="121"/>
      <c r="J258" s="121"/>
      <c r="K258" s="134">
        <f t="shared" si="47"/>
        <v>0</v>
      </c>
      <c r="L258" s="134">
        <f t="shared" si="48"/>
        <v>0</v>
      </c>
      <c r="M258" s="190">
        <f t="shared" si="43"/>
        <v>1</v>
      </c>
      <c r="N258" s="190" t="str">
        <f t="shared" si="40"/>
        <v>JANEIRO</v>
      </c>
      <c r="O258" s="119"/>
      <c r="P258" s="119" t="s">
        <v>192</v>
      </c>
      <c r="Q258" s="136" t="str">
        <f t="shared" si="44"/>
        <v>À RECEBER</v>
      </c>
      <c r="R258" s="138" t="str">
        <f t="shared" ca="1" si="45"/>
        <v>EM DIA</v>
      </c>
      <c r="S258" s="137" t="str">
        <f t="shared" ca="1" si="46"/>
        <v/>
      </c>
      <c r="AE258" s="31"/>
      <c r="AF258" s="31"/>
      <c r="AG258" s="31"/>
    </row>
    <row r="259" spans="1:33" x14ac:dyDescent="0.25">
      <c r="A259" s="119"/>
      <c r="B259" s="190" t="str">
        <f t="shared" si="41"/>
        <v/>
      </c>
      <c r="C259" s="190" t="str">
        <f t="shared" si="39"/>
        <v/>
      </c>
      <c r="D259" s="119" t="s">
        <v>192</v>
      </c>
      <c r="E259" s="119"/>
      <c r="F259" s="119"/>
      <c r="G259" s="121"/>
      <c r="H259" s="118">
        <f t="shared" si="42"/>
        <v>0</v>
      </c>
      <c r="I259" s="121"/>
      <c r="J259" s="121"/>
      <c r="K259" s="134">
        <f t="shared" si="47"/>
        <v>0</v>
      </c>
      <c r="L259" s="134">
        <f t="shared" si="48"/>
        <v>0</v>
      </c>
      <c r="M259" s="190">
        <f t="shared" si="43"/>
        <v>1</v>
      </c>
      <c r="N259" s="190" t="str">
        <f t="shared" si="40"/>
        <v>JANEIRO</v>
      </c>
      <c r="O259" s="119"/>
      <c r="P259" s="119" t="s">
        <v>192</v>
      </c>
      <c r="Q259" s="136" t="str">
        <f t="shared" si="44"/>
        <v>À RECEBER</v>
      </c>
      <c r="R259" s="138" t="str">
        <f t="shared" ca="1" si="45"/>
        <v>EM DIA</v>
      </c>
      <c r="S259" s="137" t="str">
        <f t="shared" ca="1" si="46"/>
        <v/>
      </c>
      <c r="AE259" s="31"/>
      <c r="AF259" s="31"/>
      <c r="AG259" s="31"/>
    </row>
    <row r="260" spans="1:33" x14ac:dyDescent="0.25">
      <c r="A260" s="119"/>
      <c r="B260" s="190" t="str">
        <f t="shared" si="41"/>
        <v/>
      </c>
      <c r="C260" s="190" t="str">
        <f t="shared" si="39"/>
        <v/>
      </c>
      <c r="D260" s="119" t="s">
        <v>192</v>
      </c>
      <c r="E260" s="119"/>
      <c r="F260" s="119"/>
      <c r="G260" s="121"/>
      <c r="H260" s="118">
        <f t="shared" si="42"/>
        <v>0</v>
      </c>
      <c r="I260" s="121"/>
      <c r="J260" s="121"/>
      <c r="K260" s="134">
        <f t="shared" si="47"/>
        <v>0</v>
      </c>
      <c r="L260" s="134">
        <f t="shared" si="48"/>
        <v>0</v>
      </c>
      <c r="M260" s="190">
        <f t="shared" si="43"/>
        <v>1</v>
      </c>
      <c r="N260" s="190" t="str">
        <f t="shared" si="40"/>
        <v>JANEIRO</v>
      </c>
      <c r="O260" s="119"/>
      <c r="P260" s="119" t="s">
        <v>192</v>
      </c>
      <c r="Q260" s="136" t="str">
        <f t="shared" si="44"/>
        <v>À RECEBER</v>
      </c>
      <c r="R260" s="138" t="str">
        <f t="shared" ca="1" si="45"/>
        <v>EM DIA</v>
      </c>
      <c r="S260" s="137" t="str">
        <f t="shared" ca="1" si="46"/>
        <v/>
      </c>
      <c r="AE260" s="31"/>
      <c r="AF260" s="31"/>
      <c r="AG260" s="31"/>
    </row>
    <row r="261" spans="1:33" x14ac:dyDescent="0.25">
      <c r="A261" s="119"/>
      <c r="B261" s="190" t="str">
        <f t="shared" si="41"/>
        <v/>
      </c>
      <c r="C261" s="190" t="str">
        <f t="shared" ref="C261:C324" si="49">IF(B261=1,"JANEIRO",IF(B261=2,"FEVEREIRO",IF(B261=3,"MARÇO",IF(B261=4,"ABRIL",IF(B261=5,"MAIO",IF(B261=6,"JUNHO",IF(B261=7,"JULHO",IF(B261=8,"AGOSTO",IF(B261=9,"SETEMBRO",IF(B261=10,"OUTUBRO",IF(B261=11,"NOVEMBRO",IF(B261=12,"DEZEMBRO",""))))))))))))</f>
        <v/>
      </c>
      <c r="D261" s="119" t="s">
        <v>192</v>
      </c>
      <c r="E261" s="119"/>
      <c r="F261" s="119"/>
      <c r="G261" s="121"/>
      <c r="H261" s="118">
        <f t="shared" si="42"/>
        <v>0</v>
      </c>
      <c r="I261" s="121"/>
      <c r="J261" s="121"/>
      <c r="K261" s="134">
        <f t="shared" si="47"/>
        <v>0</v>
      </c>
      <c r="L261" s="134">
        <f t="shared" si="48"/>
        <v>0</v>
      </c>
      <c r="M261" s="190">
        <f t="shared" si="43"/>
        <v>1</v>
      </c>
      <c r="N261" s="190" t="str">
        <f t="shared" ref="N261:N324" si="50">IF(M261=1,"JANEIRO",IF(M261=2,"FEVEREIRO",IF(M261=3,"MARÇO",IF(M261=4,"ABRIL",IF(M261=5,"MAIO",IF(M261=6,"JUNHO",IF(M261=7,"JULHO",IF(M261=8,"AGOSTO",IF(M261=9,"SETEMBRO",IF(M261=10,"OUTUBRO",IF(M261=11,"NOVEMBRO",IF(M261=12,"DEZEMBRO",""))))))))))))</f>
        <v>JANEIRO</v>
      </c>
      <c r="O261" s="119"/>
      <c r="P261" s="119" t="s">
        <v>192</v>
      </c>
      <c r="Q261" s="136" t="str">
        <f t="shared" si="44"/>
        <v>À RECEBER</v>
      </c>
      <c r="R261" s="138" t="str">
        <f t="shared" ca="1" si="45"/>
        <v>EM DIA</v>
      </c>
      <c r="S261" s="137" t="str">
        <f t="shared" ca="1" si="46"/>
        <v/>
      </c>
      <c r="AE261" s="31"/>
      <c r="AF261" s="31"/>
      <c r="AG261" s="31"/>
    </row>
    <row r="262" spans="1:33" x14ac:dyDescent="0.25">
      <c r="A262" s="119"/>
      <c r="B262" s="190" t="str">
        <f t="shared" ref="B262:B325" si="51">IFERROR(MONTH(D262),"")</f>
        <v/>
      </c>
      <c r="C262" s="190" t="str">
        <f t="shared" si="49"/>
        <v/>
      </c>
      <c r="D262" s="119" t="s">
        <v>192</v>
      </c>
      <c r="E262" s="119"/>
      <c r="F262" s="119"/>
      <c r="G262" s="121"/>
      <c r="H262" s="118">
        <f t="shared" ref="H262:H325" si="52">IF(OR(I262="",I262=0),G262,I262)</f>
        <v>0</v>
      </c>
      <c r="I262" s="121"/>
      <c r="J262" s="121"/>
      <c r="K262" s="134">
        <f t="shared" si="47"/>
        <v>0</v>
      </c>
      <c r="L262" s="134">
        <f t="shared" si="48"/>
        <v>0</v>
      </c>
      <c r="M262" s="190">
        <f t="shared" ref="M262:M325" si="53">IFERROR(MONTH(O262),"")</f>
        <v>1</v>
      </c>
      <c r="N262" s="190" t="str">
        <f t="shared" si="50"/>
        <v>JANEIRO</v>
      </c>
      <c r="O262" s="119"/>
      <c r="P262" s="119" t="s">
        <v>192</v>
      </c>
      <c r="Q262" s="136" t="str">
        <f t="shared" si="44"/>
        <v>À RECEBER</v>
      </c>
      <c r="R262" s="138" t="str">
        <f t="shared" ca="1" si="45"/>
        <v>EM DIA</v>
      </c>
      <c r="S262" s="137" t="str">
        <f t="shared" ca="1" si="46"/>
        <v/>
      </c>
      <c r="AE262" s="31"/>
      <c r="AF262" s="31"/>
      <c r="AG262" s="31"/>
    </row>
    <row r="263" spans="1:33" x14ac:dyDescent="0.25">
      <c r="A263" s="119"/>
      <c r="B263" s="190" t="str">
        <f t="shared" si="51"/>
        <v/>
      </c>
      <c r="C263" s="190" t="str">
        <f t="shared" si="49"/>
        <v/>
      </c>
      <c r="D263" s="119" t="s">
        <v>192</v>
      </c>
      <c r="E263" s="119"/>
      <c r="F263" s="119"/>
      <c r="G263" s="121"/>
      <c r="H263" s="118">
        <f t="shared" si="52"/>
        <v>0</v>
      </c>
      <c r="I263" s="121"/>
      <c r="J263" s="121"/>
      <c r="K263" s="134">
        <f t="shared" si="47"/>
        <v>0</v>
      </c>
      <c r="L263" s="134">
        <f t="shared" si="48"/>
        <v>0</v>
      </c>
      <c r="M263" s="190">
        <f t="shared" si="53"/>
        <v>1</v>
      </c>
      <c r="N263" s="190" t="str">
        <f t="shared" si="50"/>
        <v>JANEIRO</v>
      </c>
      <c r="O263" s="119"/>
      <c r="P263" s="119" t="s">
        <v>192</v>
      </c>
      <c r="Q263" s="136" t="str">
        <f t="shared" si="44"/>
        <v>À RECEBER</v>
      </c>
      <c r="R263" s="138" t="str">
        <f t="shared" ca="1" si="45"/>
        <v>EM DIA</v>
      </c>
      <c r="S263" s="137" t="str">
        <f t="shared" ca="1" si="46"/>
        <v/>
      </c>
      <c r="AE263" s="31"/>
      <c r="AF263" s="31"/>
      <c r="AG263" s="31"/>
    </row>
    <row r="264" spans="1:33" x14ac:dyDescent="0.25">
      <c r="A264" s="119"/>
      <c r="B264" s="190" t="str">
        <f t="shared" si="51"/>
        <v/>
      </c>
      <c r="C264" s="190" t="str">
        <f t="shared" si="49"/>
        <v/>
      </c>
      <c r="D264" s="119" t="s">
        <v>192</v>
      </c>
      <c r="E264" s="119"/>
      <c r="F264" s="119"/>
      <c r="G264" s="121"/>
      <c r="H264" s="118">
        <f t="shared" si="52"/>
        <v>0</v>
      </c>
      <c r="I264" s="121"/>
      <c r="J264" s="121"/>
      <c r="K264" s="134">
        <f t="shared" si="47"/>
        <v>0</v>
      </c>
      <c r="L264" s="134">
        <f t="shared" si="48"/>
        <v>0</v>
      </c>
      <c r="M264" s="190">
        <f t="shared" si="53"/>
        <v>1</v>
      </c>
      <c r="N264" s="190" t="str">
        <f t="shared" si="50"/>
        <v>JANEIRO</v>
      </c>
      <c r="O264" s="119"/>
      <c r="P264" s="119" t="s">
        <v>192</v>
      </c>
      <c r="Q264" s="136" t="str">
        <f t="shared" si="44"/>
        <v>À RECEBER</v>
      </c>
      <c r="R264" s="138" t="str">
        <f t="shared" ca="1" si="45"/>
        <v>EM DIA</v>
      </c>
      <c r="S264" s="137" t="str">
        <f t="shared" ca="1" si="46"/>
        <v/>
      </c>
      <c r="AE264" s="31"/>
      <c r="AF264" s="31"/>
      <c r="AG264" s="31"/>
    </row>
    <row r="265" spans="1:33" x14ac:dyDescent="0.25">
      <c r="A265" s="119"/>
      <c r="B265" s="190" t="str">
        <f t="shared" si="51"/>
        <v/>
      </c>
      <c r="C265" s="190" t="str">
        <f t="shared" si="49"/>
        <v/>
      </c>
      <c r="D265" s="119" t="s">
        <v>192</v>
      </c>
      <c r="E265" s="119"/>
      <c r="F265" s="119"/>
      <c r="G265" s="121"/>
      <c r="H265" s="118">
        <f t="shared" si="52"/>
        <v>0</v>
      </c>
      <c r="I265" s="121"/>
      <c r="J265" s="121"/>
      <c r="K265" s="134">
        <f t="shared" si="47"/>
        <v>0</v>
      </c>
      <c r="L265" s="134">
        <f t="shared" si="48"/>
        <v>0</v>
      </c>
      <c r="M265" s="190">
        <f t="shared" si="53"/>
        <v>1</v>
      </c>
      <c r="N265" s="190" t="str">
        <f t="shared" si="50"/>
        <v>JANEIRO</v>
      </c>
      <c r="O265" s="119"/>
      <c r="P265" s="119" t="s">
        <v>192</v>
      </c>
      <c r="Q265" s="136" t="str">
        <f t="shared" si="44"/>
        <v>À RECEBER</v>
      </c>
      <c r="R265" s="138" t="str">
        <f t="shared" ca="1" si="45"/>
        <v>EM DIA</v>
      </c>
      <c r="S265" s="137" t="str">
        <f t="shared" ca="1" si="46"/>
        <v/>
      </c>
      <c r="AE265" s="31"/>
      <c r="AF265" s="31"/>
      <c r="AG265" s="31"/>
    </row>
    <row r="266" spans="1:33" x14ac:dyDescent="0.25">
      <c r="A266" s="119"/>
      <c r="B266" s="190" t="str">
        <f t="shared" si="51"/>
        <v/>
      </c>
      <c r="C266" s="190" t="str">
        <f t="shared" si="49"/>
        <v/>
      </c>
      <c r="D266" s="119" t="s">
        <v>192</v>
      </c>
      <c r="E266" s="119"/>
      <c r="F266" s="119"/>
      <c r="G266" s="121"/>
      <c r="H266" s="118">
        <f t="shared" si="52"/>
        <v>0</v>
      </c>
      <c r="I266" s="121"/>
      <c r="J266" s="121"/>
      <c r="K266" s="134">
        <f t="shared" si="47"/>
        <v>0</v>
      </c>
      <c r="L266" s="134">
        <f t="shared" si="48"/>
        <v>0</v>
      </c>
      <c r="M266" s="190">
        <f t="shared" si="53"/>
        <v>1</v>
      </c>
      <c r="N266" s="190" t="str">
        <f t="shared" si="50"/>
        <v>JANEIRO</v>
      </c>
      <c r="O266" s="119"/>
      <c r="P266" s="119" t="s">
        <v>192</v>
      </c>
      <c r="Q266" s="136" t="str">
        <f t="shared" si="44"/>
        <v>À RECEBER</v>
      </c>
      <c r="R266" s="138" t="str">
        <f t="shared" ca="1" si="45"/>
        <v>EM DIA</v>
      </c>
      <c r="S266" s="137" t="str">
        <f t="shared" ca="1" si="46"/>
        <v/>
      </c>
      <c r="AE266" s="31"/>
      <c r="AF266" s="31"/>
      <c r="AG266" s="31"/>
    </row>
    <row r="267" spans="1:33" x14ac:dyDescent="0.25">
      <c r="A267" s="119"/>
      <c r="B267" s="190" t="str">
        <f t="shared" si="51"/>
        <v/>
      </c>
      <c r="C267" s="190" t="str">
        <f t="shared" si="49"/>
        <v/>
      </c>
      <c r="D267" s="119" t="s">
        <v>192</v>
      </c>
      <c r="E267" s="119"/>
      <c r="F267" s="119"/>
      <c r="G267" s="121"/>
      <c r="H267" s="118">
        <f t="shared" si="52"/>
        <v>0</v>
      </c>
      <c r="I267" s="121"/>
      <c r="J267" s="121"/>
      <c r="K267" s="134">
        <f t="shared" si="47"/>
        <v>0</v>
      </c>
      <c r="L267" s="134">
        <f t="shared" si="48"/>
        <v>0</v>
      </c>
      <c r="M267" s="190">
        <f t="shared" si="53"/>
        <v>1</v>
      </c>
      <c r="N267" s="190" t="str">
        <f t="shared" si="50"/>
        <v>JANEIRO</v>
      </c>
      <c r="O267" s="119"/>
      <c r="P267" s="119" t="s">
        <v>192</v>
      </c>
      <c r="Q267" s="136" t="str">
        <f t="shared" si="44"/>
        <v>À RECEBER</v>
      </c>
      <c r="R267" s="138" t="str">
        <f t="shared" ca="1" si="45"/>
        <v>EM DIA</v>
      </c>
      <c r="S267" s="137" t="str">
        <f t="shared" ca="1" si="46"/>
        <v/>
      </c>
      <c r="AE267" s="31"/>
      <c r="AF267" s="31"/>
      <c r="AG267" s="31"/>
    </row>
    <row r="268" spans="1:33" x14ac:dyDescent="0.25">
      <c r="A268" s="119"/>
      <c r="B268" s="190" t="str">
        <f t="shared" si="51"/>
        <v/>
      </c>
      <c r="C268" s="190" t="str">
        <f t="shared" si="49"/>
        <v/>
      </c>
      <c r="D268" s="119" t="s">
        <v>192</v>
      </c>
      <c r="E268" s="119"/>
      <c r="F268" s="119"/>
      <c r="G268" s="121"/>
      <c r="H268" s="118">
        <f t="shared" si="52"/>
        <v>0</v>
      </c>
      <c r="I268" s="121"/>
      <c r="J268" s="121"/>
      <c r="K268" s="134">
        <f t="shared" si="47"/>
        <v>0</v>
      </c>
      <c r="L268" s="134">
        <f t="shared" si="48"/>
        <v>0</v>
      </c>
      <c r="M268" s="190">
        <f t="shared" si="53"/>
        <v>1</v>
      </c>
      <c r="N268" s="190" t="str">
        <f t="shared" si="50"/>
        <v>JANEIRO</v>
      </c>
      <c r="O268" s="119"/>
      <c r="P268" s="119" t="s">
        <v>192</v>
      </c>
      <c r="Q268" s="136" t="str">
        <f t="shared" si="44"/>
        <v>À RECEBER</v>
      </c>
      <c r="R268" s="138" t="str">
        <f t="shared" ca="1" si="45"/>
        <v>EM DIA</v>
      </c>
      <c r="S268" s="137" t="str">
        <f t="shared" ca="1" si="46"/>
        <v/>
      </c>
      <c r="AE268" s="31"/>
      <c r="AF268" s="31"/>
      <c r="AG268" s="31"/>
    </row>
    <row r="269" spans="1:33" x14ac:dyDescent="0.25">
      <c r="A269" s="119"/>
      <c r="B269" s="190" t="str">
        <f t="shared" si="51"/>
        <v/>
      </c>
      <c r="C269" s="190" t="str">
        <f t="shared" si="49"/>
        <v/>
      </c>
      <c r="D269" s="119" t="s">
        <v>192</v>
      </c>
      <c r="E269" s="119"/>
      <c r="F269" s="119"/>
      <c r="G269" s="121"/>
      <c r="H269" s="118">
        <f t="shared" si="52"/>
        <v>0</v>
      </c>
      <c r="I269" s="121"/>
      <c r="J269" s="121"/>
      <c r="K269" s="134">
        <f t="shared" si="47"/>
        <v>0</v>
      </c>
      <c r="L269" s="134">
        <f t="shared" si="48"/>
        <v>0</v>
      </c>
      <c r="M269" s="190">
        <f t="shared" si="53"/>
        <v>1</v>
      </c>
      <c r="N269" s="190" t="str">
        <f t="shared" si="50"/>
        <v>JANEIRO</v>
      </c>
      <c r="O269" s="119"/>
      <c r="P269" s="119" t="s">
        <v>192</v>
      </c>
      <c r="Q269" s="136" t="str">
        <f t="shared" si="44"/>
        <v>À RECEBER</v>
      </c>
      <c r="R269" s="138" t="str">
        <f t="shared" ca="1" si="45"/>
        <v>EM DIA</v>
      </c>
      <c r="S269" s="137" t="str">
        <f t="shared" ca="1" si="46"/>
        <v/>
      </c>
      <c r="AE269" s="31"/>
      <c r="AF269" s="31"/>
      <c r="AG269" s="31"/>
    </row>
    <row r="270" spans="1:33" x14ac:dyDescent="0.25">
      <c r="A270" s="119"/>
      <c r="B270" s="190" t="str">
        <f t="shared" si="51"/>
        <v/>
      </c>
      <c r="C270" s="190" t="str">
        <f t="shared" si="49"/>
        <v/>
      </c>
      <c r="D270" s="119" t="s">
        <v>192</v>
      </c>
      <c r="E270" s="119"/>
      <c r="F270" s="119"/>
      <c r="G270" s="121"/>
      <c r="H270" s="118">
        <f t="shared" si="52"/>
        <v>0</v>
      </c>
      <c r="I270" s="121"/>
      <c r="J270" s="121"/>
      <c r="K270" s="134">
        <f t="shared" si="47"/>
        <v>0</v>
      </c>
      <c r="L270" s="134">
        <f t="shared" si="48"/>
        <v>0</v>
      </c>
      <c r="M270" s="190">
        <f t="shared" si="53"/>
        <v>1</v>
      </c>
      <c r="N270" s="190" t="str">
        <f t="shared" si="50"/>
        <v>JANEIRO</v>
      </c>
      <c r="O270" s="119"/>
      <c r="P270" s="119" t="s">
        <v>192</v>
      </c>
      <c r="Q270" s="136" t="str">
        <f t="shared" si="44"/>
        <v>À RECEBER</v>
      </c>
      <c r="R270" s="138" t="str">
        <f t="shared" ca="1" si="45"/>
        <v>EM DIA</v>
      </c>
      <c r="S270" s="137" t="str">
        <f t="shared" ca="1" si="46"/>
        <v/>
      </c>
      <c r="AE270" s="31"/>
      <c r="AF270" s="31"/>
      <c r="AG270" s="31"/>
    </row>
    <row r="271" spans="1:33" x14ac:dyDescent="0.25">
      <c r="A271" s="119"/>
      <c r="B271" s="190" t="str">
        <f t="shared" si="51"/>
        <v/>
      </c>
      <c r="C271" s="190" t="str">
        <f t="shared" si="49"/>
        <v/>
      </c>
      <c r="D271" s="119" t="s">
        <v>192</v>
      </c>
      <c r="E271" s="119"/>
      <c r="F271" s="119"/>
      <c r="G271" s="121"/>
      <c r="H271" s="118">
        <f t="shared" si="52"/>
        <v>0</v>
      </c>
      <c r="I271" s="121"/>
      <c r="J271" s="121"/>
      <c r="K271" s="134">
        <f t="shared" si="47"/>
        <v>0</v>
      </c>
      <c r="L271" s="134">
        <f t="shared" si="48"/>
        <v>0</v>
      </c>
      <c r="M271" s="190">
        <f t="shared" si="53"/>
        <v>1</v>
      </c>
      <c r="N271" s="190" t="str">
        <f t="shared" si="50"/>
        <v>JANEIRO</v>
      </c>
      <c r="O271" s="119"/>
      <c r="P271" s="119" t="s">
        <v>192</v>
      </c>
      <c r="Q271" s="136" t="str">
        <f t="shared" ref="Q271:Q334" si="54">IF(OR(I271="",I271=0),"À RECEBER","RECEBIDO")</f>
        <v>À RECEBER</v>
      </c>
      <c r="R271" s="138" t="str">
        <f t="shared" ref="R271:R334" ca="1" si="55">IF(AND(O271&lt;=P271,S271&gt;=0),"EM DIA","EM ATRASO")</f>
        <v>EM DIA</v>
      </c>
      <c r="S271" s="137" t="str">
        <f t="shared" ref="S271:S334" ca="1" si="56">IFERROR(IF(Q271="À RECEBER",P271-$W$5,0),"")</f>
        <v/>
      </c>
      <c r="AE271" s="31"/>
      <c r="AF271" s="31"/>
      <c r="AG271" s="31"/>
    </row>
    <row r="272" spans="1:33" x14ac:dyDescent="0.25">
      <c r="A272" s="119"/>
      <c r="B272" s="190" t="str">
        <f t="shared" si="51"/>
        <v/>
      </c>
      <c r="C272" s="190" t="str">
        <f t="shared" si="49"/>
        <v/>
      </c>
      <c r="D272" s="119" t="s">
        <v>192</v>
      </c>
      <c r="E272" s="119"/>
      <c r="F272" s="119"/>
      <c r="G272" s="121"/>
      <c r="H272" s="118">
        <f t="shared" si="52"/>
        <v>0</v>
      </c>
      <c r="I272" s="121"/>
      <c r="J272" s="121"/>
      <c r="K272" s="134">
        <f t="shared" ref="K272:K335" si="57">IF(AND(G272&gt;I272,I272&gt;0),G272-I272-J272,0)</f>
        <v>0</v>
      </c>
      <c r="L272" s="134">
        <f t="shared" ref="L272:L335" si="58">IF(G272&lt;I272,I272-G272,0)</f>
        <v>0</v>
      </c>
      <c r="M272" s="190">
        <f t="shared" si="53"/>
        <v>1</v>
      </c>
      <c r="N272" s="190" t="str">
        <f t="shared" si="50"/>
        <v>JANEIRO</v>
      </c>
      <c r="O272" s="119"/>
      <c r="P272" s="119" t="s">
        <v>192</v>
      </c>
      <c r="Q272" s="136" t="str">
        <f t="shared" si="54"/>
        <v>À RECEBER</v>
      </c>
      <c r="R272" s="138" t="str">
        <f t="shared" ca="1" si="55"/>
        <v>EM DIA</v>
      </c>
      <c r="S272" s="137" t="str">
        <f t="shared" ca="1" si="56"/>
        <v/>
      </c>
      <c r="AE272" s="31"/>
      <c r="AF272" s="31"/>
      <c r="AG272" s="31"/>
    </row>
    <row r="273" spans="1:33" x14ac:dyDescent="0.25">
      <c r="A273" s="119"/>
      <c r="B273" s="190" t="str">
        <f t="shared" si="51"/>
        <v/>
      </c>
      <c r="C273" s="190" t="str">
        <f t="shared" si="49"/>
        <v/>
      </c>
      <c r="D273" s="119" t="s">
        <v>192</v>
      </c>
      <c r="E273" s="119"/>
      <c r="F273" s="119"/>
      <c r="G273" s="121"/>
      <c r="H273" s="118">
        <f t="shared" si="52"/>
        <v>0</v>
      </c>
      <c r="I273" s="121"/>
      <c r="J273" s="121"/>
      <c r="K273" s="134">
        <f t="shared" si="57"/>
        <v>0</v>
      </c>
      <c r="L273" s="134">
        <f t="shared" si="58"/>
        <v>0</v>
      </c>
      <c r="M273" s="190">
        <f t="shared" si="53"/>
        <v>1</v>
      </c>
      <c r="N273" s="190" t="str">
        <f t="shared" si="50"/>
        <v>JANEIRO</v>
      </c>
      <c r="O273" s="119"/>
      <c r="P273" s="119" t="s">
        <v>192</v>
      </c>
      <c r="Q273" s="136" t="str">
        <f t="shared" si="54"/>
        <v>À RECEBER</v>
      </c>
      <c r="R273" s="138" t="str">
        <f t="shared" ca="1" si="55"/>
        <v>EM DIA</v>
      </c>
      <c r="S273" s="137" t="str">
        <f t="shared" ca="1" si="56"/>
        <v/>
      </c>
      <c r="AE273" s="31"/>
      <c r="AF273" s="31"/>
      <c r="AG273" s="31"/>
    </row>
    <row r="274" spans="1:33" x14ac:dyDescent="0.25">
      <c r="A274" s="119"/>
      <c r="B274" s="190" t="str">
        <f t="shared" si="51"/>
        <v/>
      </c>
      <c r="C274" s="190" t="str">
        <f t="shared" si="49"/>
        <v/>
      </c>
      <c r="D274" s="119" t="s">
        <v>192</v>
      </c>
      <c r="E274" s="119"/>
      <c r="F274" s="119"/>
      <c r="G274" s="121"/>
      <c r="H274" s="118">
        <f t="shared" si="52"/>
        <v>0</v>
      </c>
      <c r="I274" s="121"/>
      <c r="J274" s="121"/>
      <c r="K274" s="134">
        <f t="shared" si="57"/>
        <v>0</v>
      </c>
      <c r="L274" s="134">
        <f t="shared" si="58"/>
        <v>0</v>
      </c>
      <c r="M274" s="190">
        <f t="shared" si="53"/>
        <v>1</v>
      </c>
      <c r="N274" s="190" t="str">
        <f t="shared" si="50"/>
        <v>JANEIRO</v>
      </c>
      <c r="O274" s="119"/>
      <c r="P274" s="119" t="s">
        <v>192</v>
      </c>
      <c r="Q274" s="136" t="str">
        <f t="shared" si="54"/>
        <v>À RECEBER</v>
      </c>
      <c r="R274" s="138" t="str">
        <f t="shared" ca="1" si="55"/>
        <v>EM DIA</v>
      </c>
      <c r="S274" s="137" t="str">
        <f t="shared" ca="1" si="56"/>
        <v/>
      </c>
      <c r="AE274" s="31"/>
      <c r="AF274" s="31"/>
      <c r="AG274" s="31"/>
    </row>
    <row r="275" spans="1:33" x14ac:dyDescent="0.25">
      <c r="A275" s="119"/>
      <c r="B275" s="190" t="str">
        <f t="shared" si="51"/>
        <v/>
      </c>
      <c r="C275" s="190" t="str">
        <f t="shared" si="49"/>
        <v/>
      </c>
      <c r="D275" s="119" t="s">
        <v>192</v>
      </c>
      <c r="E275" s="119"/>
      <c r="F275" s="119"/>
      <c r="G275" s="121"/>
      <c r="H275" s="118">
        <f t="shared" si="52"/>
        <v>0</v>
      </c>
      <c r="I275" s="121"/>
      <c r="J275" s="121"/>
      <c r="K275" s="134">
        <f t="shared" si="57"/>
        <v>0</v>
      </c>
      <c r="L275" s="134">
        <f t="shared" si="58"/>
        <v>0</v>
      </c>
      <c r="M275" s="190">
        <f t="shared" si="53"/>
        <v>1</v>
      </c>
      <c r="N275" s="190" t="str">
        <f t="shared" si="50"/>
        <v>JANEIRO</v>
      </c>
      <c r="O275" s="119"/>
      <c r="P275" s="119" t="s">
        <v>192</v>
      </c>
      <c r="Q275" s="136" t="str">
        <f t="shared" si="54"/>
        <v>À RECEBER</v>
      </c>
      <c r="R275" s="138" t="str">
        <f t="shared" ca="1" si="55"/>
        <v>EM DIA</v>
      </c>
      <c r="S275" s="137" t="str">
        <f t="shared" ca="1" si="56"/>
        <v/>
      </c>
      <c r="AE275" s="31"/>
      <c r="AF275" s="31"/>
      <c r="AG275" s="31"/>
    </row>
    <row r="276" spans="1:33" x14ac:dyDescent="0.25">
      <c r="A276" s="119"/>
      <c r="B276" s="190" t="str">
        <f t="shared" si="51"/>
        <v/>
      </c>
      <c r="C276" s="190" t="str">
        <f t="shared" si="49"/>
        <v/>
      </c>
      <c r="D276" s="119" t="s">
        <v>192</v>
      </c>
      <c r="E276" s="119"/>
      <c r="F276" s="119"/>
      <c r="G276" s="121"/>
      <c r="H276" s="118">
        <f t="shared" si="52"/>
        <v>0</v>
      </c>
      <c r="I276" s="121"/>
      <c r="J276" s="121"/>
      <c r="K276" s="134">
        <f t="shared" si="57"/>
        <v>0</v>
      </c>
      <c r="L276" s="134">
        <f t="shared" si="58"/>
        <v>0</v>
      </c>
      <c r="M276" s="190">
        <f t="shared" si="53"/>
        <v>1</v>
      </c>
      <c r="N276" s="190" t="str">
        <f t="shared" si="50"/>
        <v>JANEIRO</v>
      </c>
      <c r="O276" s="119"/>
      <c r="P276" s="119" t="s">
        <v>192</v>
      </c>
      <c r="Q276" s="136" t="str">
        <f t="shared" si="54"/>
        <v>À RECEBER</v>
      </c>
      <c r="R276" s="138" t="str">
        <f t="shared" ca="1" si="55"/>
        <v>EM DIA</v>
      </c>
      <c r="S276" s="137" t="str">
        <f t="shared" ca="1" si="56"/>
        <v/>
      </c>
      <c r="AE276" s="31"/>
      <c r="AF276" s="31"/>
      <c r="AG276" s="31"/>
    </row>
    <row r="277" spans="1:33" x14ac:dyDescent="0.25">
      <c r="A277" s="119"/>
      <c r="B277" s="190" t="str">
        <f t="shared" si="51"/>
        <v/>
      </c>
      <c r="C277" s="190" t="str">
        <f t="shared" si="49"/>
        <v/>
      </c>
      <c r="D277" s="119" t="s">
        <v>192</v>
      </c>
      <c r="E277" s="119"/>
      <c r="F277" s="119"/>
      <c r="G277" s="121"/>
      <c r="H277" s="118">
        <f t="shared" si="52"/>
        <v>0</v>
      </c>
      <c r="I277" s="121"/>
      <c r="J277" s="121"/>
      <c r="K277" s="134">
        <f t="shared" si="57"/>
        <v>0</v>
      </c>
      <c r="L277" s="134">
        <f t="shared" si="58"/>
        <v>0</v>
      </c>
      <c r="M277" s="190">
        <f t="shared" si="53"/>
        <v>1</v>
      </c>
      <c r="N277" s="190" t="str">
        <f t="shared" si="50"/>
        <v>JANEIRO</v>
      </c>
      <c r="O277" s="119"/>
      <c r="P277" s="119" t="s">
        <v>192</v>
      </c>
      <c r="Q277" s="136" t="str">
        <f t="shared" si="54"/>
        <v>À RECEBER</v>
      </c>
      <c r="R277" s="138" t="str">
        <f t="shared" ca="1" si="55"/>
        <v>EM DIA</v>
      </c>
      <c r="S277" s="137" t="str">
        <f t="shared" ca="1" si="56"/>
        <v/>
      </c>
      <c r="AE277" s="31"/>
      <c r="AF277" s="31"/>
      <c r="AG277" s="31"/>
    </row>
    <row r="278" spans="1:33" x14ac:dyDescent="0.25">
      <c r="A278" s="119"/>
      <c r="B278" s="190" t="str">
        <f t="shared" si="51"/>
        <v/>
      </c>
      <c r="C278" s="190" t="str">
        <f t="shared" si="49"/>
        <v/>
      </c>
      <c r="D278" s="119" t="s">
        <v>192</v>
      </c>
      <c r="E278" s="119"/>
      <c r="F278" s="119"/>
      <c r="G278" s="121"/>
      <c r="H278" s="118">
        <f t="shared" si="52"/>
        <v>0</v>
      </c>
      <c r="I278" s="121"/>
      <c r="J278" s="121"/>
      <c r="K278" s="134">
        <f t="shared" si="57"/>
        <v>0</v>
      </c>
      <c r="L278" s="134">
        <f t="shared" si="58"/>
        <v>0</v>
      </c>
      <c r="M278" s="190">
        <f t="shared" si="53"/>
        <v>1</v>
      </c>
      <c r="N278" s="190" t="str">
        <f t="shared" si="50"/>
        <v>JANEIRO</v>
      </c>
      <c r="O278" s="119"/>
      <c r="P278" s="119" t="s">
        <v>192</v>
      </c>
      <c r="Q278" s="136" t="str">
        <f t="shared" si="54"/>
        <v>À RECEBER</v>
      </c>
      <c r="R278" s="138" t="str">
        <f t="shared" ca="1" si="55"/>
        <v>EM DIA</v>
      </c>
      <c r="S278" s="137" t="str">
        <f t="shared" ca="1" si="56"/>
        <v/>
      </c>
      <c r="AE278" s="31"/>
      <c r="AF278" s="31"/>
      <c r="AG278" s="31"/>
    </row>
    <row r="279" spans="1:33" x14ac:dyDescent="0.25">
      <c r="A279" s="119"/>
      <c r="B279" s="190" t="str">
        <f t="shared" si="51"/>
        <v/>
      </c>
      <c r="C279" s="190" t="str">
        <f t="shared" si="49"/>
        <v/>
      </c>
      <c r="D279" s="119" t="s">
        <v>192</v>
      </c>
      <c r="E279" s="119"/>
      <c r="F279" s="119"/>
      <c r="G279" s="121"/>
      <c r="H279" s="118">
        <f t="shared" si="52"/>
        <v>0</v>
      </c>
      <c r="I279" s="121"/>
      <c r="J279" s="121"/>
      <c r="K279" s="134">
        <f t="shared" si="57"/>
        <v>0</v>
      </c>
      <c r="L279" s="134">
        <f t="shared" si="58"/>
        <v>0</v>
      </c>
      <c r="M279" s="190">
        <f t="shared" si="53"/>
        <v>1</v>
      </c>
      <c r="N279" s="190" t="str">
        <f t="shared" si="50"/>
        <v>JANEIRO</v>
      </c>
      <c r="O279" s="119"/>
      <c r="P279" s="119" t="s">
        <v>192</v>
      </c>
      <c r="Q279" s="136" t="str">
        <f t="shared" si="54"/>
        <v>À RECEBER</v>
      </c>
      <c r="R279" s="138" t="str">
        <f t="shared" ca="1" si="55"/>
        <v>EM DIA</v>
      </c>
      <c r="S279" s="137" t="str">
        <f t="shared" ca="1" si="56"/>
        <v/>
      </c>
      <c r="AE279" s="31"/>
      <c r="AF279" s="31"/>
      <c r="AG279" s="31"/>
    </row>
    <row r="280" spans="1:33" x14ac:dyDescent="0.25">
      <c r="A280" s="119"/>
      <c r="B280" s="190" t="str">
        <f t="shared" si="51"/>
        <v/>
      </c>
      <c r="C280" s="190" t="str">
        <f t="shared" si="49"/>
        <v/>
      </c>
      <c r="D280" s="119" t="s">
        <v>192</v>
      </c>
      <c r="E280" s="119"/>
      <c r="F280" s="119"/>
      <c r="G280" s="121"/>
      <c r="H280" s="118">
        <f t="shared" si="52"/>
        <v>0</v>
      </c>
      <c r="I280" s="121"/>
      <c r="J280" s="121"/>
      <c r="K280" s="134">
        <f t="shared" si="57"/>
        <v>0</v>
      </c>
      <c r="L280" s="134">
        <f t="shared" si="58"/>
        <v>0</v>
      </c>
      <c r="M280" s="190">
        <f t="shared" si="53"/>
        <v>1</v>
      </c>
      <c r="N280" s="190" t="str">
        <f t="shared" si="50"/>
        <v>JANEIRO</v>
      </c>
      <c r="O280" s="119"/>
      <c r="P280" s="119" t="s">
        <v>192</v>
      </c>
      <c r="Q280" s="136" t="str">
        <f t="shared" si="54"/>
        <v>À RECEBER</v>
      </c>
      <c r="R280" s="138" t="str">
        <f t="shared" ca="1" si="55"/>
        <v>EM DIA</v>
      </c>
      <c r="S280" s="137" t="str">
        <f t="shared" ca="1" si="56"/>
        <v/>
      </c>
      <c r="AE280" s="31"/>
      <c r="AF280" s="31"/>
      <c r="AG280" s="31"/>
    </row>
    <row r="281" spans="1:33" x14ac:dyDescent="0.25">
      <c r="A281" s="119"/>
      <c r="B281" s="190" t="str">
        <f t="shared" si="51"/>
        <v/>
      </c>
      <c r="C281" s="190" t="str">
        <f t="shared" si="49"/>
        <v/>
      </c>
      <c r="D281" s="119" t="s">
        <v>192</v>
      </c>
      <c r="E281" s="119"/>
      <c r="F281" s="119"/>
      <c r="G281" s="121"/>
      <c r="H281" s="118">
        <f t="shared" si="52"/>
        <v>0</v>
      </c>
      <c r="I281" s="121"/>
      <c r="J281" s="121"/>
      <c r="K281" s="134">
        <f t="shared" si="57"/>
        <v>0</v>
      </c>
      <c r="L281" s="134">
        <f t="shared" si="58"/>
        <v>0</v>
      </c>
      <c r="M281" s="190">
        <f t="shared" si="53"/>
        <v>1</v>
      </c>
      <c r="N281" s="190" t="str">
        <f t="shared" si="50"/>
        <v>JANEIRO</v>
      </c>
      <c r="O281" s="119"/>
      <c r="P281" s="119" t="s">
        <v>192</v>
      </c>
      <c r="Q281" s="136" t="str">
        <f t="shared" si="54"/>
        <v>À RECEBER</v>
      </c>
      <c r="R281" s="138" t="str">
        <f t="shared" ca="1" si="55"/>
        <v>EM DIA</v>
      </c>
      <c r="S281" s="137" t="str">
        <f t="shared" ca="1" si="56"/>
        <v/>
      </c>
      <c r="AE281" s="31"/>
      <c r="AF281" s="31"/>
      <c r="AG281" s="31"/>
    </row>
    <row r="282" spans="1:33" x14ac:dyDescent="0.25">
      <c r="A282" s="119"/>
      <c r="B282" s="190" t="str">
        <f t="shared" si="51"/>
        <v/>
      </c>
      <c r="C282" s="190" t="str">
        <f t="shared" si="49"/>
        <v/>
      </c>
      <c r="D282" s="119" t="s">
        <v>192</v>
      </c>
      <c r="E282" s="119"/>
      <c r="F282" s="119"/>
      <c r="G282" s="121"/>
      <c r="H282" s="118">
        <f t="shared" si="52"/>
        <v>0</v>
      </c>
      <c r="I282" s="121"/>
      <c r="J282" s="121"/>
      <c r="K282" s="134">
        <f t="shared" si="57"/>
        <v>0</v>
      </c>
      <c r="L282" s="134">
        <f t="shared" si="58"/>
        <v>0</v>
      </c>
      <c r="M282" s="190">
        <f t="shared" si="53"/>
        <v>1</v>
      </c>
      <c r="N282" s="190" t="str">
        <f t="shared" si="50"/>
        <v>JANEIRO</v>
      </c>
      <c r="O282" s="119"/>
      <c r="P282" s="119" t="s">
        <v>192</v>
      </c>
      <c r="Q282" s="136" t="str">
        <f t="shared" si="54"/>
        <v>À RECEBER</v>
      </c>
      <c r="R282" s="138" t="str">
        <f t="shared" ca="1" si="55"/>
        <v>EM DIA</v>
      </c>
      <c r="S282" s="137" t="str">
        <f t="shared" ca="1" si="56"/>
        <v/>
      </c>
      <c r="AE282" s="31"/>
      <c r="AF282" s="31"/>
      <c r="AG282" s="31"/>
    </row>
    <row r="283" spans="1:33" x14ac:dyDescent="0.25">
      <c r="A283" s="119"/>
      <c r="B283" s="190" t="str">
        <f t="shared" si="51"/>
        <v/>
      </c>
      <c r="C283" s="190" t="str">
        <f t="shared" si="49"/>
        <v/>
      </c>
      <c r="D283" s="119" t="s">
        <v>192</v>
      </c>
      <c r="E283" s="119"/>
      <c r="F283" s="119"/>
      <c r="G283" s="121"/>
      <c r="H283" s="118">
        <f t="shared" si="52"/>
        <v>0</v>
      </c>
      <c r="I283" s="121"/>
      <c r="J283" s="121"/>
      <c r="K283" s="134">
        <f t="shared" si="57"/>
        <v>0</v>
      </c>
      <c r="L283" s="134">
        <f t="shared" si="58"/>
        <v>0</v>
      </c>
      <c r="M283" s="190">
        <f t="shared" si="53"/>
        <v>1</v>
      </c>
      <c r="N283" s="190" t="str">
        <f t="shared" si="50"/>
        <v>JANEIRO</v>
      </c>
      <c r="O283" s="119"/>
      <c r="P283" s="119" t="s">
        <v>192</v>
      </c>
      <c r="Q283" s="136" t="str">
        <f t="shared" si="54"/>
        <v>À RECEBER</v>
      </c>
      <c r="R283" s="138" t="str">
        <f t="shared" ca="1" si="55"/>
        <v>EM DIA</v>
      </c>
      <c r="S283" s="137" t="str">
        <f t="shared" ca="1" si="56"/>
        <v/>
      </c>
      <c r="AE283" s="31"/>
      <c r="AF283" s="31"/>
      <c r="AG283" s="31"/>
    </row>
    <row r="284" spans="1:33" x14ac:dyDescent="0.25">
      <c r="A284" s="119"/>
      <c r="B284" s="190" t="str">
        <f t="shared" si="51"/>
        <v/>
      </c>
      <c r="C284" s="190" t="str">
        <f t="shared" si="49"/>
        <v/>
      </c>
      <c r="D284" s="119" t="s">
        <v>192</v>
      </c>
      <c r="E284" s="119"/>
      <c r="F284" s="119"/>
      <c r="G284" s="121"/>
      <c r="H284" s="118">
        <f t="shared" si="52"/>
        <v>0</v>
      </c>
      <c r="I284" s="121"/>
      <c r="J284" s="121"/>
      <c r="K284" s="134">
        <f t="shared" si="57"/>
        <v>0</v>
      </c>
      <c r="L284" s="134">
        <f t="shared" si="58"/>
        <v>0</v>
      </c>
      <c r="M284" s="190">
        <f t="shared" si="53"/>
        <v>1</v>
      </c>
      <c r="N284" s="190" t="str">
        <f t="shared" si="50"/>
        <v>JANEIRO</v>
      </c>
      <c r="O284" s="119"/>
      <c r="P284" s="119" t="s">
        <v>192</v>
      </c>
      <c r="Q284" s="136" t="str">
        <f t="shared" si="54"/>
        <v>À RECEBER</v>
      </c>
      <c r="R284" s="138" t="str">
        <f t="shared" ca="1" si="55"/>
        <v>EM DIA</v>
      </c>
      <c r="S284" s="137" t="str">
        <f t="shared" ca="1" si="56"/>
        <v/>
      </c>
      <c r="AE284" s="31"/>
      <c r="AF284" s="31"/>
      <c r="AG284" s="31"/>
    </row>
    <row r="285" spans="1:33" x14ac:dyDescent="0.25">
      <c r="A285" s="119"/>
      <c r="B285" s="190" t="str">
        <f t="shared" si="51"/>
        <v/>
      </c>
      <c r="C285" s="190" t="str">
        <f t="shared" si="49"/>
        <v/>
      </c>
      <c r="D285" s="119" t="s">
        <v>192</v>
      </c>
      <c r="E285" s="119"/>
      <c r="F285" s="119"/>
      <c r="G285" s="121"/>
      <c r="H285" s="118">
        <f t="shared" si="52"/>
        <v>0</v>
      </c>
      <c r="I285" s="121"/>
      <c r="J285" s="121"/>
      <c r="K285" s="134">
        <f t="shared" si="57"/>
        <v>0</v>
      </c>
      <c r="L285" s="134">
        <f t="shared" si="58"/>
        <v>0</v>
      </c>
      <c r="M285" s="190">
        <f t="shared" si="53"/>
        <v>1</v>
      </c>
      <c r="N285" s="190" t="str">
        <f t="shared" si="50"/>
        <v>JANEIRO</v>
      </c>
      <c r="O285" s="119"/>
      <c r="P285" s="119" t="s">
        <v>192</v>
      </c>
      <c r="Q285" s="136" t="str">
        <f t="shared" si="54"/>
        <v>À RECEBER</v>
      </c>
      <c r="R285" s="138" t="str">
        <f t="shared" ca="1" si="55"/>
        <v>EM DIA</v>
      </c>
      <c r="S285" s="137" t="str">
        <f t="shared" ca="1" si="56"/>
        <v/>
      </c>
      <c r="AE285" s="31"/>
      <c r="AF285" s="31"/>
      <c r="AG285" s="31"/>
    </row>
    <row r="286" spans="1:33" x14ac:dyDescent="0.25">
      <c r="A286" s="119"/>
      <c r="B286" s="190" t="str">
        <f t="shared" si="51"/>
        <v/>
      </c>
      <c r="C286" s="190" t="str">
        <f t="shared" si="49"/>
        <v/>
      </c>
      <c r="D286" s="119" t="s">
        <v>192</v>
      </c>
      <c r="E286" s="119"/>
      <c r="F286" s="119"/>
      <c r="G286" s="121"/>
      <c r="H286" s="118">
        <f t="shared" si="52"/>
        <v>0</v>
      </c>
      <c r="I286" s="121"/>
      <c r="J286" s="121"/>
      <c r="K286" s="134">
        <f t="shared" si="57"/>
        <v>0</v>
      </c>
      <c r="L286" s="134">
        <f t="shared" si="58"/>
        <v>0</v>
      </c>
      <c r="M286" s="190">
        <f t="shared" si="53"/>
        <v>1</v>
      </c>
      <c r="N286" s="190" t="str">
        <f t="shared" si="50"/>
        <v>JANEIRO</v>
      </c>
      <c r="O286" s="119"/>
      <c r="P286" s="119" t="s">
        <v>192</v>
      </c>
      <c r="Q286" s="136" t="str">
        <f t="shared" si="54"/>
        <v>À RECEBER</v>
      </c>
      <c r="R286" s="138" t="str">
        <f t="shared" ca="1" si="55"/>
        <v>EM DIA</v>
      </c>
      <c r="S286" s="137" t="str">
        <f t="shared" ca="1" si="56"/>
        <v/>
      </c>
      <c r="AE286" s="31"/>
      <c r="AF286" s="31"/>
      <c r="AG286" s="31"/>
    </row>
    <row r="287" spans="1:33" x14ac:dyDescent="0.25">
      <c r="A287" s="119"/>
      <c r="B287" s="190" t="str">
        <f t="shared" si="51"/>
        <v/>
      </c>
      <c r="C287" s="190" t="str">
        <f t="shared" si="49"/>
        <v/>
      </c>
      <c r="D287" s="119" t="s">
        <v>192</v>
      </c>
      <c r="E287" s="119"/>
      <c r="F287" s="119"/>
      <c r="G287" s="121"/>
      <c r="H287" s="118">
        <f t="shared" si="52"/>
        <v>0</v>
      </c>
      <c r="I287" s="121"/>
      <c r="J287" s="121"/>
      <c r="K287" s="134">
        <f t="shared" si="57"/>
        <v>0</v>
      </c>
      <c r="L287" s="134">
        <f t="shared" si="58"/>
        <v>0</v>
      </c>
      <c r="M287" s="190">
        <f t="shared" si="53"/>
        <v>1</v>
      </c>
      <c r="N287" s="190" t="str">
        <f t="shared" si="50"/>
        <v>JANEIRO</v>
      </c>
      <c r="O287" s="119"/>
      <c r="P287" s="119" t="s">
        <v>192</v>
      </c>
      <c r="Q287" s="136" t="str">
        <f t="shared" si="54"/>
        <v>À RECEBER</v>
      </c>
      <c r="R287" s="138" t="str">
        <f t="shared" ca="1" si="55"/>
        <v>EM DIA</v>
      </c>
      <c r="S287" s="137" t="str">
        <f t="shared" ca="1" si="56"/>
        <v/>
      </c>
      <c r="AE287" s="31"/>
      <c r="AF287" s="31"/>
      <c r="AG287" s="31"/>
    </row>
    <row r="288" spans="1:33" x14ac:dyDescent="0.25">
      <c r="A288" s="119"/>
      <c r="B288" s="190" t="str">
        <f t="shared" si="51"/>
        <v/>
      </c>
      <c r="C288" s="190" t="str">
        <f t="shared" si="49"/>
        <v/>
      </c>
      <c r="D288" s="119" t="s">
        <v>192</v>
      </c>
      <c r="E288" s="119"/>
      <c r="F288" s="119"/>
      <c r="G288" s="121"/>
      <c r="H288" s="118">
        <f t="shared" si="52"/>
        <v>0</v>
      </c>
      <c r="I288" s="121"/>
      <c r="J288" s="121"/>
      <c r="K288" s="134">
        <f t="shared" si="57"/>
        <v>0</v>
      </c>
      <c r="L288" s="134">
        <f t="shared" si="58"/>
        <v>0</v>
      </c>
      <c r="M288" s="190">
        <f t="shared" si="53"/>
        <v>1</v>
      </c>
      <c r="N288" s="190" t="str">
        <f t="shared" si="50"/>
        <v>JANEIRO</v>
      </c>
      <c r="O288" s="119"/>
      <c r="P288" s="119" t="s">
        <v>192</v>
      </c>
      <c r="Q288" s="136" t="str">
        <f t="shared" si="54"/>
        <v>À RECEBER</v>
      </c>
      <c r="R288" s="138" t="str">
        <f t="shared" ca="1" si="55"/>
        <v>EM DIA</v>
      </c>
      <c r="S288" s="137" t="str">
        <f t="shared" ca="1" si="56"/>
        <v/>
      </c>
      <c r="AE288" s="31"/>
      <c r="AF288" s="31"/>
      <c r="AG288" s="31"/>
    </row>
    <row r="289" spans="1:33" x14ac:dyDescent="0.25">
      <c r="A289" s="119"/>
      <c r="B289" s="190" t="str">
        <f t="shared" si="51"/>
        <v/>
      </c>
      <c r="C289" s="190" t="str">
        <f t="shared" si="49"/>
        <v/>
      </c>
      <c r="D289" s="119" t="s">
        <v>192</v>
      </c>
      <c r="E289" s="119"/>
      <c r="F289" s="119"/>
      <c r="G289" s="121"/>
      <c r="H289" s="118">
        <f t="shared" si="52"/>
        <v>0</v>
      </c>
      <c r="I289" s="121"/>
      <c r="J289" s="121"/>
      <c r="K289" s="134">
        <f t="shared" si="57"/>
        <v>0</v>
      </c>
      <c r="L289" s="134">
        <f t="shared" si="58"/>
        <v>0</v>
      </c>
      <c r="M289" s="190">
        <f t="shared" si="53"/>
        <v>1</v>
      </c>
      <c r="N289" s="190" t="str">
        <f t="shared" si="50"/>
        <v>JANEIRO</v>
      </c>
      <c r="O289" s="119"/>
      <c r="P289" s="119" t="s">
        <v>192</v>
      </c>
      <c r="Q289" s="136" t="str">
        <f t="shared" si="54"/>
        <v>À RECEBER</v>
      </c>
      <c r="R289" s="138" t="str">
        <f t="shared" ca="1" si="55"/>
        <v>EM DIA</v>
      </c>
      <c r="S289" s="137" t="str">
        <f t="shared" ca="1" si="56"/>
        <v/>
      </c>
      <c r="AE289" s="31"/>
      <c r="AF289" s="31"/>
      <c r="AG289" s="31"/>
    </row>
    <row r="290" spans="1:33" x14ac:dyDescent="0.25">
      <c r="A290" s="119"/>
      <c r="B290" s="190" t="str">
        <f t="shared" si="51"/>
        <v/>
      </c>
      <c r="C290" s="190" t="str">
        <f t="shared" si="49"/>
        <v/>
      </c>
      <c r="D290" s="119" t="s">
        <v>192</v>
      </c>
      <c r="E290" s="119"/>
      <c r="F290" s="119"/>
      <c r="G290" s="121"/>
      <c r="H290" s="118">
        <f t="shared" si="52"/>
        <v>0</v>
      </c>
      <c r="I290" s="121"/>
      <c r="J290" s="121"/>
      <c r="K290" s="134">
        <f t="shared" si="57"/>
        <v>0</v>
      </c>
      <c r="L290" s="134">
        <f t="shared" si="58"/>
        <v>0</v>
      </c>
      <c r="M290" s="190">
        <f t="shared" si="53"/>
        <v>1</v>
      </c>
      <c r="N290" s="190" t="str">
        <f t="shared" si="50"/>
        <v>JANEIRO</v>
      </c>
      <c r="O290" s="119"/>
      <c r="P290" s="119" t="s">
        <v>192</v>
      </c>
      <c r="Q290" s="136" t="str">
        <f t="shared" si="54"/>
        <v>À RECEBER</v>
      </c>
      <c r="R290" s="138" t="str">
        <f t="shared" ca="1" si="55"/>
        <v>EM DIA</v>
      </c>
      <c r="S290" s="137" t="str">
        <f t="shared" ca="1" si="56"/>
        <v/>
      </c>
      <c r="AE290" s="31"/>
      <c r="AF290" s="31"/>
      <c r="AG290" s="31"/>
    </row>
    <row r="291" spans="1:33" x14ac:dyDescent="0.25">
      <c r="A291" s="119"/>
      <c r="B291" s="190" t="str">
        <f t="shared" si="51"/>
        <v/>
      </c>
      <c r="C291" s="190" t="str">
        <f t="shared" si="49"/>
        <v/>
      </c>
      <c r="D291" s="119" t="s">
        <v>192</v>
      </c>
      <c r="E291" s="119"/>
      <c r="F291" s="119"/>
      <c r="G291" s="121"/>
      <c r="H291" s="118">
        <f t="shared" si="52"/>
        <v>0</v>
      </c>
      <c r="I291" s="121"/>
      <c r="J291" s="121"/>
      <c r="K291" s="134">
        <f t="shared" si="57"/>
        <v>0</v>
      </c>
      <c r="L291" s="134">
        <f t="shared" si="58"/>
        <v>0</v>
      </c>
      <c r="M291" s="190">
        <f t="shared" si="53"/>
        <v>1</v>
      </c>
      <c r="N291" s="190" t="str">
        <f t="shared" si="50"/>
        <v>JANEIRO</v>
      </c>
      <c r="O291" s="119"/>
      <c r="P291" s="119" t="s">
        <v>192</v>
      </c>
      <c r="Q291" s="136" t="str">
        <f t="shared" si="54"/>
        <v>À RECEBER</v>
      </c>
      <c r="R291" s="138" t="str">
        <f t="shared" ca="1" si="55"/>
        <v>EM DIA</v>
      </c>
      <c r="S291" s="137" t="str">
        <f t="shared" ca="1" si="56"/>
        <v/>
      </c>
      <c r="AE291" s="31"/>
      <c r="AF291" s="31"/>
      <c r="AG291" s="31"/>
    </row>
    <row r="292" spans="1:33" x14ac:dyDescent="0.25">
      <c r="A292" s="119"/>
      <c r="B292" s="190" t="str">
        <f t="shared" si="51"/>
        <v/>
      </c>
      <c r="C292" s="190" t="str">
        <f t="shared" si="49"/>
        <v/>
      </c>
      <c r="D292" s="119" t="s">
        <v>192</v>
      </c>
      <c r="E292" s="119"/>
      <c r="F292" s="119"/>
      <c r="G292" s="121"/>
      <c r="H292" s="118">
        <f t="shared" si="52"/>
        <v>0</v>
      </c>
      <c r="I292" s="121"/>
      <c r="J292" s="121"/>
      <c r="K292" s="134">
        <f t="shared" si="57"/>
        <v>0</v>
      </c>
      <c r="L292" s="134">
        <f t="shared" si="58"/>
        <v>0</v>
      </c>
      <c r="M292" s="190">
        <f t="shared" si="53"/>
        <v>1</v>
      </c>
      <c r="N292" s="190" t="str">
        <f t="shared" si="50"/>
        <v>JANEIRO</v>
      </c>
      <c r="O292" s="119"/>
      <c r="P292" s="119" t="s">
        <v>192</v>
      </c>
      <c r="Q292" s="136" t="str">
        <f t="shared" si="54"/>
        <v>À RECEBER</v>
      </c>
      <c r="R292" s="138" t="str">
        <f t="shared" ca="1" si="55"/>
        <v>EM DIA</v>
      </c>
      <c r="S292" s="137" t="str">
        <f t="shared" ca="1" si="56"/>
        <v/>
      </c>
      <c r="AE292" s="31"/>
      <c r="AF292" s="31"/>
      <c r="AG292" s="31"/>
    </row>
    <row r="293" spans="1:33" x14ac:dyDescent="0.25">
      <c r="A293" s="119"/>
      <c r="B293" s="190" t="str">
        <f t="shared" si="51"/>
        <v/>
      </c>
      <c r="C293" s="190" t="str">
        <f t="shared" si="49"/>
        <v/>
      </c>
      <c r="D293" s="119" t="s">
        <v>192</v>
      </c>
      <c r="E293" s="119"/>
      <c r="F293" s="119"/>
      <c r="G293" s="121"/>
      <c r="H293" s="118">
        <f t="shared" si="52"/>
        <v>0</v>
      </c>
      <c r="I293" s="121"/>
      <c r="J293" s="121"/>
      <c r="K293" s="134">
        <f t="shared" si="57"/>
        <v>0</v>
      </c>
      <c r="L293" s="134">
        <f t="shared" si="58"/>
        <v>0</v>
      </c>
      <c r="M293" s="190">
        <f t="shared" si="53"/>
        <v>1</v>
      </c>
      <c r="N293" s="190" t="str">
        <f t="shared" si="50"/>
        <v>JANEIRO</v>
      </c>
      <c r="O293" s="119"/>
      <c r="P293" s="119" t="s">
        <v>192</v>
      </c>
      <c r="Q293" s="136" t="str">
        <f t="shared" si="54"/>
        <v>À RECEBER</v>
      </c>
      <c r="R293" s="138" t="str">
        <f t="shared" ca="1" si="55"/>
        <v>EM DIA</v>
      </c>
      <c r="S293" s="137" t="str">
        <f t="shared" ca="1" si="56"/>
        <v/>
      </c>
      <c r="AE293" s="31"/>
      <c r="AF293" s="31"/>
      <c r="AG293" s="31"/>
    </row>
    <row r="294" spans="1:33" x14ac:dyDescent="0.25">
      <c r="A294" s="119"/>
      <c r="B294" s="190" t="str">
        <f t="shared" si="51"/>
        <v/>
      </c>
      <c r="C294" s="190" t="str">
        <f t="shared" si="49"/>
        <v/>
      </c>
      <c r="D294" s="119" t="s">
        <v>192</v>
      </c>
      <c r="E294" s="119"/>
      <c r="F294" s="119"/>
      <c r="G294" s="121"/>
      <c r="H294" s="118">
        <f t="shared" si="52"/>
        <v>0</v>
      </c>
      <c r="I294" s="121"/>
      <c r="J294" s="121"/>
      <c r="K294" s="134">
        <f t="shared" si="57"/>
        <v>0</v>
      </c>
      <c r="L294" s="134">
        <f t="shared" si="58"/>
        <v>0</v>
      </c>
      <c r="M294" s="190">
        <f t="shared" si="53"/>
        <v>1</v>
      </c>
      <c r="N294" s="190" t="str">
        <f t="shared" si="50"/>
        <v>JANEIRO</v>
      </c>
      <c r="O294" s="119"/>
      <c r="P294" s="119" t="s">
        <v>192</v>
      </c>
      <c r="Q294" s="136" t="str">
        <f t="shared" si="54"/>
        <v>À RECEBER</v>
      </c>
      <c r="R294" s="138" t="str">
        <f t="shared" ca="1" si="55"/>
        <v>EM DIA</v>
      </c>
      <c r="S294" s="137" t="str">
        <f t="shared" ca="1" si="56"/>
        <v/>
      </c>
      <c r="AE294" s="31"/>
      <c r="AF294" s="31"/>
      <c r="AG294" s="31"/>
    </row>
    <row r="295" spans="1:33" x14ac:dyDescent="0.25">
      <c r="A295" s="119"/>
      <c r="B295" s="190" t="str">
        <f t="shared" si="51"/>
        <v/>
      </c>
      <c r="C295" s="190" t="str">
        <f t="shared" si="49"/>
        <v/>
      </c>
      <c r="D295" s="119" t="s">
        <v>192</v>
      </c>
      <c r="E295" s="119"/>
      <c r="F295" s="119"/>
      <c r="G295" s="121"/>
      <c r="H295" s="118">
        <f t="shared" si="52"/>
        <v>0</v>
      </c>
      <c r="I295" s="121"/>
      <c r="J295" s="121"/>
      <c r="K295" s="134">
        <f t="shared" si="57"/>
        <v>0</v>
      </c>
      <c r="L295" s="134">
        <f t="shared" si="58"/>
        <v>0</v>
      </c>
      <c r="M295" s="190">
        <f t="shared" si="53"/>
        <v>1</v>
      </c>
      <c r="N295" s="190" t="str">
        <f t="shared" si="50"/>
        <v>JANEIRO</v>
      </c>
      <c r="O295" s="119"/>
      <c r="P295" s="119" t="s">
        <v>192</v>
      </c>
      <c r="Q295" s="136" t="str">
        <f t="shared" si="54"/>
        <v>À RECEBER</v>
      </c>
      <c r="R295" s="138" t="str">
        <f t="shared" ca="1" si="55"/>
        <v>EM DIA</v>
      </c>
      <c r="S295" s="137" t="str">
        <f t="shared" ca="1" si="56"/>
        <v/>
      </c>
      <c r="AE295" s="31"/>
      <c r="AF295" s="31"/>
      <c r="AG295" s="31"/>
    </row>
    <row r="296" spans="1:33" x14ac:dyDescent="0.25">
      <c r="A296" s="119"/>
      <c r="B296" s="190" t="str">
        <f t="shared" si="51"/>
        <v/>
      </c>
      <c r="C296" s="190" t="str">
        <f t="shared" si="49"/>
        <v/>
      </c>
      <c r="D296" s="119" t="s">
        <v>192</v>
      </c>
      <c r="E296" s="119"/>
      <c r="F296" s="119"/>
      <c r="G296" s="121"/>
      <c r="H296" s="118">
        <f t="shared" si="52"/>
        <v>0</v>
      </c>
      <c r="I296" s="121"/>
      <c r="J296" s="121"/>
      <c r="K296" s="134">
        <f t="shared" si="57"/>
        <v>0</v>
      </c>
      <c r="L296" s="134">
        <f t="shared" si="58"/>
        <v>0</v>
      </c>
      <c r="M296" s="190">
        <f t="shared" si="53"/>
        <v>1</v>
      </c>
      <c r="N296" s="190" t="str">
        <f t="shared" si="50"/>
        <v>JANEIRO</v>
      </c>
      <c r="O296" s="119"/>
      <c r="P296" s="119" t="s">
        <v>192</v>
      </c>
      <c r="Q296" s="136" t="str">
        <f t="shared" si="54"/>
        <v>À RECEBER</v>
      </c>
      <c r="R296" s="138" t="str">
        <f t="shared" ca="1" si="55"/>
        <v>EM DIA</v>
      </c>
      <c r="S296" s="137" t="str">
        <f t="shared" ca="1" si="56"/>
        <v/>
      </c>
      <c r="AE296" s="31"/>
      <c r="AF296" s="31"/>
      <c r="AG296" s="31"/>
    </row>
    <row r="297" spans="1:33" x14ac:dyDescent="0.25">
      <c r="A297" s="119"/>
      <c r="B297" s="190" t="str">
        <f t="shared" si="51"/>
        <v/>
      </c>
      <c r="C297" s="190" t="str">
        <f t="shared" si="49"/>
        <v/>
      </c>
      <c r="D297" s="119" t="s">
        <v>192</v>
      </c>
      <c r="E297" s="119"/>
      <c r="F297" s="119"/>
      <c r="G297" s="121"/>
      <c r="H297" s="118">
        <f t="shared" si="52"/>
        <v>0</v>
      </c>
      <c r="I297" s="121"/>
      <c r="J297" s="121"/>
      <c r="K297" s="134">
        <f t="shared" si="57"/>
        <v>0</v>
      </c>
      <c r="L297" s="134">
        <f t="shared" si="58"/>
        <v>0</v>
      </c>
      <c r="M297" s="190">
        <f t="shared" si="53"/>
        <v>1</v>
      </c>
      <c r="N297" s="190" t="str">
        <f t="shared" si="50"/>
        <v>JANEIRO</v>
      </c>
      <c r="O297" s="119"/>
      <c r="P297" s="119" t="s">
        <v>192</v>
      </c>
      <c r="Q297" s="136" t="str">
        <f t="shared" si="54"/>
        <v>À RECEBER</v>
      </c>
      <c r="R297" s="138" t="str">
        <f t="shared" ca="1" si="55"/>
        <v>EM DIA</v>
      </c>
      <c r="S297" s="137" t="str">
        <f t="shared" ca="1" si="56"/>
        <v/>
      </c>
      <c r="AE297" s="31"/>
      <c r="AF297" s="31"/>
      <c r="AG297" s="31"/>
    </row>
    <row r="298" spans="1:33" x14ac:dyDescent="0.25">
      <c r="A298" s="119"/>
      <c r="B298" s="190" t="str">
        <f t="shared" si="51"/>
        <v/>
      </c>
      <c r="C298" s="190" t="str">
        <f t="shared" si="49"/>
        <v/>
      </c>
      <c r="D298" s="119" t="s">
        <v>192</v>
      </c>
      <c r="E298" s="119"/>
      <c r="F298" s="119"/>
      <c r="G298" s="121"/>
      <c r="H298" s="118">
        <f t="shared" si="52"/>
        <v>0</v>
      </c>
      <c r="I298" s="121"/>
      <c r="J298" s="121"/>
      <c r="K298" s="134">
        <f t="shared" si="57"/>
        <v>0</v>
      </c>
      <c r="L298" s="134">
        <f t="shared" si="58"/>
        <v>0</v>
      </c>
      <c r="M298" s="190">
        <f t="shared" si="53"/>
        <v>1</v>
      </c>
      <c r="N298" s="190" t="str">
        <f t="shared" si="50"/>
        <v>JANEIRO</v>
      </c>
      <c r="O298" s="119"/>
      <c r="P298" s="119" t="s">
        <v>192</v>
      </c>
      <c r="Q298" s="136" t="str">
        <f t="shared" si="54"/>
        <v>À RECEBER</v>
      </c>
      <c r="R298" s="138" t="str">
        <f t="shared" ca="1" si="55"/>
        <v>EM DIA</v>
      </c>
      <c r="S298" s="137" t="str">
        <f t="shared" ca="1" si="56"/>
        <v/>
      </c>
      <c r="AE298" s="31"/>
      <c r="AF298" s="31"/>
      <c r="AG298" s="31"/>
    </row>
    <row r="299" spans="1:33" x14ac:dyDescent="0.25">
      <c r="A299" s="119"/>
      <c r="B299" s="190" t="str">
        <f t="shared" si="51"/>
        <v/>
      </c>
      <c r="C299" s="190" t="str">
        <f t="shared" si="49"/>
        <v/>
      </c>
      <c r="D299" s="119" t="s">
        <v>192</v>
      </c>
      <c r="E299" s="119"/>
      <c r="F299" s="119"/>
      <c r="G299" s="121"/>
      <c r="H299" s="118">
        <f t="shared" si="52"/>
        <v>0</v>
      </c>
      <c r="I299" s="121"/>
      <c r="J299" s="121"/>
      <c r="K299" s="134">
        <f t="shared" si="57"/>
        <v>0</v>
      </c>
      <c r="L299" s="134">
        <f t="shared" si="58"/>
        <v>0</v>
      </c>
      <c r="M299" s="190">
        <f t="shared" si="53"/>
        <v>1</v>
      </c>
      <c r="N299" s="190" t="str">
        <f t="shared" si="50"/>
        <v>JANEIRO</v>
      </c>
      <c r="O299" s="119"/>
      <c r="P299" s="119" t="s">
        <v>192</v>
      </c>
      <c r="Q299" s="136" t="str">
        <f t="shared" si="54"/>
        <v>À RECEBER</v>
      </c>
      <c r="R299" s="138" t="str">
        <f t="shared" ca="1" si="55"/>
        <v>EM DIA</v>
      </c>
      <c r="S299" s="137" t="str">
        <f t="shared" ca="1" si="56"/>
        <v/>
      </c>
      <c r="AE299" s="31"/>
      <c r="AF299" s="31"/>
      <c r="AG299" s="31"/>
    </row>
    <row r="300" spans="1:33" x14ac:dyDescent="0.25">
      <c r="A300" s="119"/>
      <c r="B300" s="190" t="str">
        <f t="shared" si="51"/>
        <v/>
      </c>
      <c r="C300" s="190" t="str">
        <f t="shared" si="49"/>
        <v/>
      </c>
      <c r="D300" s="119" t="s">
        <v>192</v>
      </c>
      <c r="E300" s="119"/>
      <c r="F300" s="119"/>
      <c r="G300" s="121"/>
      <c r="H300" s="118">
        <f t="shared" si="52"/>
        <v>0</v>
      </c>
      <c r="I300" s="121"/>
      <c r="J300" s="121"/>
      <c r="K300" s="134">
        <f t="shared" si="57"/>
        <v>0</v>
      </c>
      <c r="L300" s="134">
        <f t="shared" si="58"/>
        <v>0</v>
      </c>
      <c r="M300" s="190">
        <f t="shared" si="53"/>
        <v>1</v>
      </c>
      <c r="N300" s="190" t="str">
        <f t="shared" si="50"/>
        <v>JANEIRO</v>
      </c>
      <c r="O300" s="119"/>
      <c r="P300" s="119" t="s">
        <v>192</v>
      </c>
      <c r="Q300" s="136" t="str">
        <f t="shared" si="54"/>
        <v>À RECEBER</v>
      </c>
      <c r="R300" s="138" t="str">
        <f t="shared" ca="1" si="55"/>
        <v>EM DIA</v>
      </c>
      <c r="S300" s="137" t="str">
        <f t="shared" ca="1" si="56"/>
        <v/>
      </c>
      <c r="AE300" s="31"/>
      <c r="AF300" s="31"/>
      <c r="AG300" s="31"/>
    </row>
    <row r="301" spans="1:33" x14ac:dyDescent="0.25">
      <c r="A301" s="119"/>
      <c r="B301" s="190" t="str">
        <f t="shared" si="51"/>
        <v/>
      </c>
      <c r="C301" s="190" t="str">
        <f t="shared" si="49"/>
        <v/>
      </c>
      <c r="D301" s="119" t="s">
        <v>192</v>
      </c>
      <c r="E301" s="119"/>
      <c r="F301" s="119"/>
      <c r="G301" s="121"/>
      <c r="H301" s="118">
        <f t="shared" si="52"/>
        <v>0</v>
      </c>
      <c r="I301" s="121"/>
      <c r="J301" s="121"/>
      <c r="K301" s="134">
        <f t="shared" si="57"/>
        <v>0</v>
      </c>
      <c r="L301" s="134">
        <f t="shared" si="58"/>
        <v>0</v>
      </c>
      <c r="M301" s="190">
        <f t="shared" si="53"/>
        <v>1</v>
      </c>
      <c r="N301" s="190" t="str">
        <f t="shared" si="50"/>
        <v>JANEIRO</v>
      </c>
      <c r="O301" s="119"/>
      <c r="P301" s="119" t="s">
        <v>192</v>
      </c>
      <c r="Q301" s="136" t="str">
        <f t="shared" si="54"/>
        <v>À RECEBER</v>
      </c>
      <c r="R301" s="138" t="str">
        <f t="shared" ca="1" si="55"/>
        <v>EM DIA</v>
      </c>
      <c r="S301" s="137" t="str">
        <f t="shared" ca="1" si="56"/>
        <v/>
      </c>
      <c r="AE301" s="31"/>
      <c r="AF301" s="31"/>
      <c r="AG301" s="31"/>
    </row>
    <row r="302" spans="1:33" x14ac:dyDescent="0.25">
      <c r="A302" s="119"/>
      <c r="B302" s="190" t="str">
        <f t="shared" si="51"/>
        <v/>
      </c>
      <c r="C302" s="190" t="str">
        <f t="shared" si="49"/>
        <v/>
      </c>
      <c r="D302" s="119" t="s">
        <v>192</v>
      </c>
      <c r="E302" s="119"/>
      <c r="F302" s="119"/>
      <c r="G302" s="121"/>
      <c r="H302" s="118">
        <f t="shared" si="52"/>
        <v>0</v>
      </c>
      <c r="I302" s="121"/>
      <c r="J302" s="121"/>
      <c r="K302" s="134">
        <f t="shared" si="57"/>
        <v>0</v>
      </c>
      <c r="L302" s="134">
        <f t="shared" si="58"/>
        <v>0</v>
      </c>
      <c r="M302" s="190">
        <f t="shared" si="53"/>
        <v>1</v>
      </c>
      <c r="N302" s="190" t="str">
        <f t="shared" si="50"/>
        <v>JANEIRO</v>
      </c>
      <c r="O302" s="119"/>
      <c r="P302" s="119" t="s">
        <v>192</v>
      </c>
      <c r="Q302" s="136" t="str">
        <f t="shared" si="54"/>
        <v>À RECEBER</v>
      </c>
      <c r="R302" s="138" t="str">
        <f t="shared" ca="1" si="55"/>
        <v>EM DIA</v>
      </c>
      <c r="S302" s="137" t="str">
        <f t="shared" ca="1" si="56"/>
        <v/>
      </c>
      <c r="AE302" s="31"/>
      <c r="AF302" s="31"/>
      <c r="AG302" s="31"/>
    </row>
    <row r="303" spans="1:33" x14ac:dyDescent="0.25">
      <c r="A303" s="119"/>
      <c r="B303" s="190" t="str">
        <f t="shared" si="51"/>
        <v/>
      </c>
      <c r="C303" s="190" t="str">
        <f t="shared" si="49"/>
        <v/>
      </c>
      <c r="D303" s="119" t="s">
        <v>192</v>
      </c>
      <c r="E303" s="119"/>
      <c r="F303" s="119"/>
      <c r="G303" s="121"/>
      <c r="H303" s="118">
        <f t="shared" si="52"/>
        <v>0</v>
      </c>
      <c r="I303" s="121"/>
      <c r="J303" s="121"/>
      <c r="K303" s="134">
        <f t="shared" si="57"/>
        <v>0</v>
      </c>
      <c r="L303" s="134">
        <f t="shared" si="58"/>
        <v>0</v>
      </c>
      <c r="M303" s="190">
        <f t="shared" si="53"/>
        <v>1</v>
      </c>
      <c r="N303" s="190" t="str">
        <f t="shared" si="50"/>
        <v>JANEIRO</v>
      </c>
      <c r="O303" s="119"/>
      <c r="P303" s="119" t="s">
        <v>192</v>
      </c>
      <c r="Q303" s="136" t="str">
        <f t="shared" si="54"/>
        <v>À RECEBER</v>
      </c>
      <c r="R303" s="138" t="str">
        <f t="shared" ca="1" si="55"/>
        <v>EM DIA</v>
      </c>
      <c r="S303" s="137" t="str">
        <f t="shared" ca="1" si="56"/>
        <v/>
      </c>
      <c r="AE303" s="31"/>
      <c r="AF303" s="31"/>
      <c r="AG303" s="31"/>
    </row>
    <row r="304" spans="1:33" x14ac:dyDescent="0.25">
      <c r="A304" s="119"/>
      <c r="B304" s="190" t="str">
        <f t="shared" si="51"/>
        <v/>
      </c>
      <c r="C304" s="190" t="str">
        <f t="shared" si="49"/>
        <v/>
      </c>
      <c r="D304" s="119" t="s">
        <v>192</v>
      </c>
      <c r="E304" s="119"/>
      <c r="F304" s="119"/>
      <c r="G304" s="121"/>
      <c r="H304" s="118">
        <f t="shared" si="52"/>
        <v>0</v>
      </c>
      <c r="I304" s="121"/>
      <c r="J304" s="121"/>
      <c r="K304" s="134">
        <f t="shared" si="57"/>
        <v>0</v>
      </c>
      <c r="L304" s="134">
        <f t="shared" si="58"/>
        <v>0</v>
      </c>
      <c r="M304" s="190">
        <f t="shared" si="53"/>
        <v>1</v>
      </c>
      <c r="N304" s="190" t="str">
        <f t="shared" si="50"/>
        <v>JANEIRO</v>
      </c>
      <c r="O304" s="119"/>
      <c r="P304" s="119" t="s">
        <v>192</v>
      </c>
      <c r="Q304" s="136" t="str">
        <f t="shared" si="54"/>
        <v>À RECEBER</v>
      </c>
      <c r="R304" s="138" t="str">
        <f t="shared" ca="1" si="55"/>
        <v>EM DIA</v>
      </c>
      <c r="S304" s="137" t="str">
        <f t="shared" ca="1" si="56"/>
        <v/>
      </c>
      <c r="AE304" s="31"/>
      <c r="AF304" s="31"/>
      <c r="AG304" s="31"/>
    </row>
    <row r="305" spans="1:33" x14ac:dyDescent="0.25">
      <c r="A305" s="119"/>
      <c r="B305" s="190" t="str">
        <f t="shared" si="51"/>
        <v/>
      </c>
      <c r="C305" s="190" t="str">
        <f t="shared" si="49"/>
        <v/>
      </c>
      <c r="D305" s="119" t="s">
        <v>192</v>
      </c>
      <c r="E305" s="119"/>
      <c r="F305" s="119"/>
      <c r="G305" s="121"/>
      <c r="H305" s="118">
        <f t="shared" si="52"/>
        <v>0</v>
      </c>
      <c r="I305" s="121"/>
      <c r="J305" s="121"/>
      <c r="K305" s="134">
        <f t="shared" si="57"/>
        <v>0</v>
      </c>
      <c r="L305" s="134">
        <f t="shared" si="58"/>
        <v>0</v>
      </c>
      <c r="M305" s="190">
        <f t="shared" si="53"/>
        <v>1</v>
      </c>
      <c r="N305" s="190" t="str">
        <f t="shared" si="50"/>
        <v>JANEIRO</v>
      </c>
      <c r="O305" s="119"/>
      <c r="P305" s="119" t="s">
        <v>192</v>
      </c>
      <c r="Q305" s="136" t="str">
        <f t="shared" si="54"/>
        <v>À RECEBER</v>
      </c>
      <c r="R305" s="138" t="str">
        <f t="shared" ca="1" si="55"/>
        <v>EM DIA</v>
      </c>
      <c r="S305" s="137" t="str">
        <f t="shared" ca="1" si="56"/>
        <v/>
      </c>
      <c r="AE305" s="31"/>
      <c r="AF305" s="31"/>
      <c r="AG305" s="31"/>
    </row>
    <row r="306" spans="1:33" x14ac:dyDescent="0.25">
      <c r="A306" s="119"/>
      <c r="B306" s="190" t="str">
        <f t="shared" si="51"/>
        <v/>
      </c>
      <c r="C306" s="190" t="str">
        <f t="shared" si="49"/>
        <v/>
      </c>
      <c r="D306" s="119" t="s">
        <v>192</v>
      </c>
      <c r="E306" s="119"/>
      <c r="F306" s="119"/>
      <c r="G306" s="121"/>
      <c r="H306" s="118">
        <f t="shared" si="52"/>
        <v>0</v>
      </c>
      <c r="I306" s="121"/>
      <c r="J306" s="121"/>
      <c r="K306" s="134">
        <f t="shared" si="57"/>
        <v>0</v>
      </c>
      <c r="L306" s="134">
        <f t="shared" si="58"/>
        <v>0</v>
      </c>
      <c r="M306" s="190">
        <f t="shared" si="53"/>
        <v>1</v>
      </c>
      <c r="N306" s="190" t="str">
        <f t="shared" si="50"/>
        <v>JANEIRO</v>
      </c>
      <c r="O306" s="119"/>
      <c r="P306" s="119" t="s">
        <v>192</v>
      </c>
      <c r="Q306" s="136" t="str">
        <f t="shared" si="54"/>
        <v>À RECEBER</v>
      </c>
      <c r="R306" s="138" t="str">
        <f t="shared" ca="1" si="55"/>
        <v>EM DIA</v>
      </c>
      <c r="S306" s="137" t="str">
        <f t="shared" ca="1" si="56"/>
        <v/>
      </c>
      <c r="AE306" s="31"/>
      <c r="AF306" s="31"/>
      <c r="AG306" s="31"/>
    </row>
    <row r="307" spans="1:33" x14ac:dyDescent="0.25">
      <c r="A307" s="119"/>
      <c r="B307" s="190" t="str">
        <f t="shared" si="51"/>
        <v/>
      </c>
      <c r="C307" s="190" t="str">
        <f t="shared" si="49"/>
        <v/>
      </c>
      <c r="D307" s="119" t="s">
        <v>192</v>
      </c>
      <c r="E307" s="119"/>
      <c r="F307" s="119"/>
      <c r="G307" s="121"/>
      <c r="H307" s="118">
        <f t="shared" si="52"/>
        <v>0</v>
      </c>
      <c r="I307" s="121"/>
      <c r="J307" s="121"/>
      <c r="K307" s="134">
        <f t="shared" si="57"/>
        <v>0</v>
      </c>
      <c r="L307" s="134">
        <f t="shared" si="58"/>
        <v>0</v>
      </c>
      <c r="M307" s="190">
        <f t="shared" si="53"/>
        <v>1</v>
      </c>
      <c r="N307" s="190" t="str">
        <f t="shared" si="50"/>
        <v>JANEIRO</v>
      </c>
      <c r="O307" s="119"/>
      <c r="P307" s="119" t="s">
        <v>192</v>
      </c>
      <c r="Q307" s="136" t="str">
        <f t="shared" si="54"/>
        <v>À RECEBER</v>
      </c>
      <c r="R307" s="138" t="str">
        <f t="shared" ca="1" si="55"/>
        <v>EM DIA</v>
      </c>
      <c r="S307" s="137" t="str">
        <f t="shared" ca="1" si="56"/>
        <v/>
      </c>
      <c r="AE307" s="31"/>
      <c r="AF307" s="31"/>
      <c r="AG307" s="31"/>
    </row>
    <row r="308" spans="1:33" x14ac:dyDescent="0.25">
      <c r="A308" s="119"/>
      <c r="B308" s="190" t="str">
        <f t="shared" si="51"/>
        <v/>
      </c>
      <c r="C308" s="190" t="str">
        <f t="shared" si="49"/>
        <v/>
      </c>
      <c r="D308" s="119" t="s">
        <v>192</v>
      </c>
      <c r="E308" s="119"/>
      <c r="F308" s="119"/>
      <c r="G308" s="121"/>
      <c r="H308" s="118">
        <f t="shared" si="52"/>
        <v>0</v>
      </c>
      <c r="I308" s="121"/>
      <c r="J308" s="121"/>
      <c r="K308" s="134">
        <f t="shared" si="57"/>
        <v>0</v>
      </c>
      <c r="L308" s="134">
        <f t="shared" si="58"/>
        <v>0</v>
      </c>
      <c r="M308" s="190">
        <f t="shared" si="53"/>
        <v>1</v>
      </c>
      <c r="N308" s="190" t="str">
        <f t="shared" si="50"/>
        <v>JANEIRO</v>
      </c>
      <c r="O308" s="119"/>
      <c r="P308" s="119" t="s">
        <v>192</v>
      </c>
      <c r="Q308" s="136" t="str">
        <f t="shared" si="54"/>
        <v>À RECEBER</v>
      </c>
      <c r="R308" s="138" t="str">
        <f t="shared" ca="1" si="55"/>
        <v>EM DIA</v>
      </c>
      <c r="S308" s="137" t="str">
        <f t="shared" ca="1" si="56"/>
        <v/>
      </c>
      <c r="AE308" s="31"/>
      <c r="AF308" s="31"/>
      <c r="AG308" s="31"/>
    </row>
    <row r="309" spans="1:33" x14ac:dyDescent="0.25">
      <c r="A309" s="119"/>
      <c r="B309" s="190" t="str">
        <f t="shared" si="51"/>
        <v/>
      </c>
      <c r="C309" s="190" t="str">
        <f t="shared" si="49"/>
        <v/>
      </c>
      <c r="D309" s="119" t="s">
        <v>192</v>
      </c>
      <c r="E309" s="119"/>
      <c r="F309" s="119"/>
      <c r="G309" s="121"/>
      <c r="H309" s="118">
        <f t="shared" si="52"/>
        <v>0</v>
      </c>
      <c r="I309" s="121"/>
      <c r="J309" s="121"/>
      <c r="K309" s="134">
        <f t="shared" si="57"/>
        <v>0</v>
      </c>
      <c r="L309" s="134">
        <f t="shared" si="58"/>
        <v>0</v>
      </c>
      <c r="M309" s="190">
        <f t="shared" si="53"/>
        <v>1</v>
      </c>
      <c r="N309" s="190" t="str">
        <f t="shared" si="50"/>
        <v>JANEIRO</v>
      </c>
      <c r="O309" s="119"/>
      <c r="P309" s="119" t="s">
        <v>192</v>
      </c>
      <c r="Q309" s="136" t="str">
        <f t="shared" si="54"/>
        <v>À RECEBER</v>
      </c>
      <c r="R309" s="138" t="str">
        <f t="shared" ca="1" si="55"/>
        <v>EM DIA</v>
      </c>
      <c r="S309" s="137" t="str">
        <f t="shared" ca="1" si="56"/>
        <v/>
      </c>
      <c r="AE309" s="31"/>
      <c r="AF309" s="31"/>
      <c r="AG309" s="31"/>
    </row>
    <row r="310" spans="1:33" x14ac:dyDescent="0.25">
      <c r="A310" s="119"/>
      <c r="B310" s="190" t="str">
        <f t="shared" si="51"/>
        <v/>
      </c>
      <c r="C310" s="190" t="str">
        <f t="shared" si="49"/>
        <v/>
      </c>
      <c r="D310" s="119" t="s">
        <v>192</v>
      </c>
      <c r="E310" s="119"/>
      <c r="F310" s="119"/>
      <c r="G310" s="121"/>
      <c r="H310" s="118">
        <f t="shared" si="52"/>
        <v>0</v>
      </c>
      <c r="I310" s="121"/>
      <c r="J310" s="121"/>
      <c r="K310" s="134">
        <f t="shared" si="57"/>
        <v>0</v>
      </c>
      <c r="L310" s="134">
        <f t="shared" si="58"/>
        <v>0</v>
      </c>
      <c r="M310" s="190">
        <f t="shared" si="53"/>
        <v>1</v>
      </c>
      <c r="N310" s="190" t="str">
        <f t="shared" si="50"/>
        <v>JANEIRO</v>
      </c>
      <c r="O310" s="119"/>
      <c r="P310" s="119" t="s">
        <v>192</v>
      </c>
      <c r="Q310" s="136" t="str">
        <f t="shared" si="54"/>
        <v>À RECEBER</v>
      </c>
      <c r="R310" s="138" t="str">
        <f t="shared" ca="1" si="55"/>
        <v>EM DIA</v>
      </c>
      <c r="S310" s="137" t="str">
        <f t="shared" ca="1" si="56"/>
        <v/>
      </c>
      <c r="AE310" s="31"/>
      <c r="AF310" s="31"/>
      <c r="AG310" s="31"/>
    </row>
    <row r="311" spans="1:33" x14ac:dyDescent="0.25">
      <c r="A311" s="119"/>
      <c r="B311" s="190" t="str">
        <f t="shared" si="51"/>
        <v/>
      </c>
      <c r="C311" s="190" t="str">
        <f t="shared" si="49"/>
        <v/>
      </c>
      <c r="D311" s="119" t="s">
        <v>192</v>
      </c>
      <c r="E311" s="119"/>
      <c r="F311" s="119"/>
      <c r="G311" s="121"/>
      <c r="H311" s="118">
        <f t="shared" si="52"/>
        <v>0</v>
      </c>
      <c r="I311" s="121"/>
      <c r="J311" s="121"/>
      <c r="K311" s="134">
        <f t="shared" si="57"/>
        <v>0</v>
      </c>
      <c r="L311" s="134">
        <f t="shared" si="58"/>
        <v>0</v>
      </c>
      <c r="M311" s="190">
        <f t="shared" si="53"/>
        <v>1</v>
      </c>
      <c r="N311" s="190" t="str">
        <f t="shared" si="50"/>
        <v>JANEIRO</v>
      </c>
      <c r="O311" s="119"/>
      <c r="P311" s="119" t="s">
        <v>192</v>
      </c>
      <c r="Q311" s="136" t="str">
        <f t="shared" si="54"/>
        <v>À RECEBER</v>
      </c>
      <c r="R311" s="138" t="str">
        <f t="shared" ca="1" si="55"/>
        <v>EM DIA</v>
      </c>
      <c r="S311" s="137" t="str">
        <f t="shared" ca="1" si="56"/>
        <v/>
      </c>
      <c r="AE311" s="31"/>
      <c r="AF311" s="31"/>
      <c r="AG311" s="31"/>
    </row>
    <row r="312" spans="1:33" x14ac:dyDescent="0.25">
      <c r="A312" s="119"/>
      <c r="B312" s="190" t="str">
        <f t="shared" si="51"/>
        <v/>
      </c>
      <c r="C312" s="190" t="str">
        <f t="shared" si="49"/>
        <v/>
      </c>
      <c r="D312" s="119" t="s">
        <v>192</v>
      </c>
      <c r="E312" s="119"/>
      <c r="F312" s="119"/>
      <c r="G312" s="121"/>
      <c r="H312" s="118">
        <f t="shared" si="52"/>
        <v>0</v>
      </c>
      <c r="I312" s="121"/>
      <c r="J312" s="121"/>
      <c r="K312" s="134">
        <f t="shared" si="57"/>
        <v>0</v>
      </c>
      <c r="L312" s="134">
        <f t="shared" si="58"/>
        <v>0</v>
      </c>
      <c r="M312" s="190">
        <f t="shared" si="53"/>
        <v>1</v>
      </c>
      <c r="N312" s="190" t="str">
        <f t="shared" si="50"/>
        <v>JANEIRO</v>
      </c>
      <c r="O312" s="119"/>
      <c r="P312" s="119" t="s">
        <v>192</v>
      </c>
      <c r="Q312" s="136" t="str">
        <f t="shared" si="54"/>
        <v>À RECEBER</v>
      </c>
      <c r="R312" s="138" t="str">
        <f t="shared" ca="1" si="55"/>
        <v>EM DIA</v>
      </c>
      <c r="S312" s="137" t="str">
        <f t="shared" ca="1" si="56"/>
        <v/>
      </c>
      <c r="AE312" s="31"/>
      <c r="AF312" s="31"/>
      <c r="AG312" s="31"/>
    </row>
    <row r="313" spans="1:33" x14ac:dyDescent="0.25">
      <c r="A313" s="119"/>
      <c r="B313" s="190" t="str">
        <f t="shared" si="51"/>
        <v/>
      </c>
      <c r="C313" s="190" t="str">
        <f t="shared" si="49"/>
        <v/>
      </c>
      <c r="D313" s="119" t="s">
        <v>192</v>
      </c>
      <c r="E313" s="119"/>
      <c r="F313" s="119"/>
      <c r="G313" s="121"/>
      <c r="H313" s="118">
        <f t="shared" si="52"/>
        <v>0</v>
      </c>
      <c r="I313" s="121"/>
      <c r="J313" s="121"/>
      <c r="K313" s="134">
        <f t="shared" si="57"/>
        <v>0</v>
      </c>
      <c r="L313" s="134">
        <f t="shared" si="58"/>
        <v>0</v>
      </c>
      <c r="M313" s="190">
        <f t="shared" si="53"/>
        <v>1</v>
      </c>
      <c r="N313" s="190" t="str">
        <f t="shared" si="50"/>
        <v>JANEIRO</v>
      </c>
      <c r="O313" s="119"/>
      <c r="P313" s="119" t="s">
        <v>192</v>
      </c>
      <c r="Q313" s="136" t="str">
        <f t="shared" si="54"/>
        <v>À RECEBER</v>
      </c>
      <c r="R313" s="138" t="str">
        <f t="shared" ca="1" si="55"/>
        <v>EM DIA</v>
      </c>
      <c r="S313" s="137" t="str">
        <f t="shared" ca="1" si="56"/>
        <v/>
      </c>
      <c r="AE313" s="31"/>
      <c r="AF313" s="31"/>
      <c r="AG313" s="31"/>
    </row>
    <row r="314" spans="1:33" x14ac:dyDescent="0.25">
      <c r="A314" s="119"/>
      <c r="B314" s="190" t="str">
        <f t="shared" si="51"/>
        <v/>
      </c>
      <c r="C314" s="190" t="str">
        <f t="shared" si="49"/>
        <v/>
      </c>
      <c r="D314" s="119" t="s">
        <v>192</v>
      </c>
      <c r="E314" s="119"/>
      <c r="F314" s="119"/>
      <c r="G314" s="121"/>
      <c r="H314" s="118">
        <f t="shared" si="52"/>
        <v>0</v>
      </c>
      <c r="I314" s="121"/>
      <c r="J314" s="121"/>
      <c r="K314" s="134">
        <f t="shared" si="57"/>
        <v>0</v>
      </c>
      <c r="L314" s="134">
        <f t="shared" si="58"/>
        <v>0</v>
      </c>
      <c r="M314" s="190">
        <f t="shared" si="53"/>
        <v>1</v>
      </c>
      <c r="N314" s="190" t="str">
        <f t="shared" si="50"/>
        <v>JANEIRO</v>
      </c>
      <c r="O314" s="119"/>
      <c r="P314" s="119" t="s">
        <v>192</v>
      </c>
      <c r="Q314" s="136" t="str">
        <f t="shared" si="54"/>
        <v>À RECEBER</v>
      </c>
      <c r="R314" s="138" t="str">
        <f t="shared" ca="1" si="55"/>
        <v>EM DIA</v>
      </c>
      <c r="S314" s="137" t="str">
        <f t="shared" ca="1" si="56"/>
        <v/>
      </c>
      <c r="AE314" s="31"/>
      <c r="AF314" s="31"/>
      <c r="AG314" s="31"/>
    </row>
    <row r="315" spans="1:33" x14ac:dyDescent="0.25">
      <c r="A315" s="119"/>
      <c r="B315" s="190" t="str">
        <f t="shared" si="51"/>
        <v/>
      </c>
      <c r="C315" s="190" t="str">
        <f t="shared" si="49"/>
        <v/>
      </c>
      <c r="D315" s="119" t="s">
        <v>192</v>
      </c>
      <c r="E315" s="119"/>
      <c r="F315" s="119"/>
      <c r="G315" s="121"/>
      <c r="H315" s="118">
        <f t="shared" si="52"/>
        <v>0</v>
      </c>
      <c r="I315" s="121"/>
      <c r="J315" s="121"/>
      <c r="K315" s="134">
        <f t="shared" si="57"/>
        <v>0</v>
      </c>
      <c r="L315" s="134">
        <f t="shared" si="58"/>
        <v>0</v>
      </c>
      <c r="M315" s="190">
        <f t="shared" si="53"/>
        <v>1</v>
      </c>
      <c r="N315" s="190" t="str">
        <f t="shared" si="50"/>
        <v>JANEIRO</v>
      </c>
      <c r="O315" s="119"/>
      <c r="P315" s="119" t="s">
        <v>192</v>
      </c>
      <c r="Q315" s="136" t="str">
        <f t="shared" si="54"/>
        <v>À RECEBER</v>
      </c>
      <c r="R315" s="138" t="str">
        <f t="shared" ca="1" si="55"/>
        <v>EM DIA</v>
      </c>
      <c r="S315" s="137" t="str">
        <f t="shared" ca="1" si="56"/>
        <v/>
      </c>
      <c r="AE315" s="31"/>
      <c r="AF315" s="31"/>
      <c r="AG315" s="31"/>
    </row>
    <row r="316" spans="1:33" x14ac:dyDescent="0.25">
      <c r="A316" s="119"/>
      <c r="B316" s="190" t="str">
        <f t="shared" si="51"/>
        <v/>
      </c>
      <c r="C316" s="190" t="str">
        <f t="shared" si="49"/>
        <v/>
      </c>
      <c r="D316" s="119" t="s">
        <v>192</v>
      </c>
      <c r="E316" s="119"/>
      <c r="F316" s="119"/>
      <c r="G316" s="121"/>
      <c r="H316" s="118">
        <f t="shared" si="52"/>
        <v>0</v>
      </c>
      <c r="I316" s="121"/>
      <c r="J316" s="121"/>
      <c r="K316" s="134">
        <f t="shared" si="57"/>
        <v>0</v>
      </c>
      <c r="L316" s="134">
        <f t="shared" si="58"/>
        <v>0</v>
      </c>
      <c r="M316" s="190">
        <f t="shared" si="53"/>
        <v>1</v>
      </c>
      <c r="N316" s="190" t="str">
        <f t="shared" si="50"/>
        <v>JANEIRO</v>
      </c>
      <c r="O316" s="119"/>
      <c r="P316" s="119" t="s">
        <v>192</v>
      </c>
      <c r="Q316" s="136" t="str">
        <f t="shared" si="54"/>
        <v>À RECEBER</v>
      </c>
      <c r="R316" s="138" t="str">
        <f t="shared" ca="1" si="55"/>
        <v>EM DIA</v>
      </c>
      <c r="S316" s="137" t="str">
        <f t="shared" ca="1" si="56"/>
        <v/>
      </c>
      <c r="AE316" s="31"/>
      <c r="AF316" s="31"/>
      <c r="AG316" s="31"/>
    </row>
    <row r="317" spans="1:33" x14ac:dyDescent="0.25">
      <c r="A317" s="119"/>
      <c r="B317" s="190" t="str">
        <f t="shared" si="51"/>
        <v/>
      </c>
      <c r="C317" s="190" t="str">
        <f t="shared" si="49"/>
        <v/>
      </c>
      <c r="D317" s="119" t="s">
        <v>192</v>
      </c>
      <c r="E317" s="119"/>
      <c r="F317" s="119"/>
      <c r="G317" s="121"/>
      <c r="H317" s="118">
        <f t="shared" si="52"/>
        <v>0</v>
      </c>
      <c r="I317" s="121"/>
      <c r="J317" s="121"/>
      <c r="K317" s="134">
        <f t="shared" si="57"/>
        <v>0</v>
      </c>
      <c r="L317" s="134">
        <f t="shared" si="58"/>
        <v>0</v>
      </c>
      <c r="M317" s="190">
        <f t="shared" si="53"/>
        <v>1</v>
      </c>
      <c r="N317" s="190" t="str">
        <f t="shared" si="50"/>
        <v>JANEIRO</v>
      </c>
      <c r="O317" s="119"/>
      <c r="P317" s="119" t="s">
        <v>192</v>
      </c>
      <c r="Q317" s="136" t="str">
        <f t="shared" si="54"/>
        <v>À RECEBER</v>
      </c>
      <c r="R317" s="138" t="str">
        <f t="shared" ca="1" si="55"/>
        <v>EM DIA</v>
      </c>
      <c r="S317" s="137" t="str">
        <f t="shared" ca="1" si="56"/>
        <v/>
      </c>
      <c r="AE317" s="31"/>
      <c r="AF317" s="31"/>
      <c r="AG317" s="31"/>
    </row>
    <row r="318" spans="1:33" x14ac:dyDescent="0.25">
      <c r="A318" s="119"/>
      <c r="B318" s="190" t="str">
        <f t="shared" si="51"/>
        <v/>
      </c>
      <c r="C318" s="190" t="str">
        <f t="shared" si="49"/>
        <v/>
      </c>
      <c r="D318" s="119" t="s">
        <v>192</v>
      </c>
      <c r="E318" s="119"/>
      <c r="F318" s="119"/>
      <c r="G318" s="121"/>
      <c r="H318" s="118">
        <f t="shared" si="52"/>
        <v>0</v>
      </c>
      <c r="I318" s="121"/>
      <c r="J318" s="121"/>
      <c r="K318" s="134">
        <f t="shared" si="57"/>
        <v>0</v>
      </c>
      <c r="L318" s="134">
        <f t="shared" si="58"/>
        <v>0</v>
      </c>
      <c r="M318" s="190">
        <f t="shared" si="53"/>
        <v>1</v>
      </c>
      <c r="N318" s="190" t="str">
        <f t="shared" si="50"/>
        <v>JANEIRO</v>
      </c>
      <c r="O318" s="119"/>
      <c r="P318" s="119" t="s">
        <v>192</v>
      </c>
      <c r="Q318" s="136" t="str">
        <f t="shared" si="54"/>
        <v>À RECEBER</v>
      </c>
      <c r="R318" s="138" t="str">
        <f t="shared" ca="1" si="55"/>
        <v>EM DIA</v>
      </c>
      <c r="S318" s="137" t="str">
        <f t="shared" ca="1" si="56"/>
        <v/>
      </c>
      <c r="AE318" s="31"/>
      <c r="AF318" s="31"/>
      <c r="AG318" s="31"/>
    </row>
    <row r="319" spans="1:33" x14ac:dyDescent="0.25">
      <c r="A319" s="119"/>
      <c r="B319" s="190" t="str">
        <f t="shared" si="51"/>
        <v/>
      </c>
      <c r="C319" s="190" t="str">
        <f t="shared" si="49"/>
        <v/>
      </c>
      <c r="D319" s="119" t="s">
        <v>192</v>
      </c>
      <c r="E319" s="119"/>
      <c r="F319" s="119"/>
      <c r="G319" s="121"/>
      <c r="H319" s="118">
        <f t="shared" si="52"/>
        <v>0</v>
      </c>
      <c r="I319" s="121"/>
      <c r="J319" s="121"/>
      <c r="K319" s="134">
        <f t="shared" si="57"/>
        <v>0</v>
      </c>
      <c r="L319" s="134">
        <f t="shared" si="58"/>
        <v>0</v>
      </c>
      <c r="M319" s="190">
        <f t="shared" si="53"/>
        <v>1</v>
      </c>
      <c r="N319" s="190" t="str">
        <f t="shared" si="50"/>
        <v>JANEIRO</v>
      </c>
      <c r="O319" s="119"/>
      <c r="P319" s="119" t="s">
        <v>192</v>
      </c>
      <c r="Q319" s="136" t="str">
        <f t="shared" si="54"/>
        <v>À RECEBER</v>
      </c>
      <c r="R319" s="138" t="str">
        <f t="shared" ca="1" si="55"/>
        <v>EM DIA</v>
      </c>
      <c r="S319" s="137" t="str">
        <f t="shared" ca="1" si="56"/>
        <v/>
      </c>
      <c r="AE319" s="31"/>
      <c r="AF319" s="31"/>
      <c r="AG319" s="31"/>
    </row>
    <row r="320" spans="1:33" x14ac:dyDescent="0.25">
      <c r="A320" s="119"/>
      <c r="B320" s="190" t="str">
        <f t="shared" si="51"/>
        <v/>
      </c>
      <c r="C320" s="190" t="str">
        <f t="shared" si="49"/>
        <v/>
      </c>
      <c r="D320" s="119" t="s">
        <v>192</v>
      </c>
      <c r="E320" s="119"/>
      <c r="F320" s="119"/>
      <c r="G320" s="121"/>
      <c r="H320" s="118">
        <f t="shared" si="52"/>
        <v>0</v>
      </c>
      <c r="I320" s="121"/>
      <c r="J320" s="121"/>
      <c r="K320" s="134">
        <f t="shared" si="57"/>
        <v>0</v>
      </c>
      <c r="L320" s="134">
        <f t="shared" si="58"/>
        <v>0</v>
      </c>
      <c r="M320" s="190">
        <f t="shared" si="53"/>
        <v>1</v>
      </c>
      <c r="N320" s="190" t="str">
        <f t="shared" si="50"/>
        <v>JANEIRO</v>
      </c>
      <c r="O320" s="119"/>
      <c r="P320" s="119" t="s">
        <v>192</v>
      </c>
      <c r="Q320" s="136" t="str">
        <f t="shared" si="54"/>
        <v>À RECEBER</v>
      </c>
      <c r="R320" s="138" t="str">
        <f t="shared" ca="1" si="55"/>
        <v>EM DIA</v>
      </c>
      <c r="S320" s="137" t="str">
        <f t="shared" ca="1" si="56"/>
        <v/>
      </c>
      <c r="AE320" s="31"/>
      <c r="AF320" s="31"/>
      <c r="AG320" s="31"/>
    </row>
    <row r="321" spans="1:33" x14ac:dyDescent="0.25">
      <c r="A321" s="119"/>
      <c r="B321" s="190" t="str">
        <f t="shared" si="51"/>
        <v/>
      </c>
      <c r="C321" s="190" t="str">
        <f t="shared" si="49"/>
        <v/>
      </c>
      <c r="D321" s="119" t="s">
        <v>192</v>
      </c>
      <c r="E321" s="119"/>
      <c r="F321" s="119"/>
      <c r="G321" s="121"/>
      <c r="H321" s="118">
        <f t="shared" si="52"/>
        <v>0</v>
      </c>
      <c r="I321" s="121"/>
      <c r="J321" s="121"/>
      <c r="K321" s="134">
        <f t="shared" si="57"/>
        <v>0</v>
      </c>
      <c r="L321" s="134">
        <f t="shared" si="58"/>
        <v>0</v>
      </c>
      <c r="M321" s="190">
        <f t="shared" si="53"/>
        <v>1</v>
      </c>
      <c r="N321" s="190" t="str">
        <f t="shared" si="50"/>
        <v>JANEIRO</v>
      </c>
      <c r="O321" s="119"/>
      <c r="P321" s="119" t="s">
        <v>192</v>
      </c>
      <c r="Q321" s="136" t="str">
        <f t="shared" si="54"/>
        <v>À RECEBER</v>
      </c>
      <c r="R321" s="138" t="str">
        <f t="shared" ca="1" si="55"/>
        <v>EM DIA</v>
      </c>
      <c r="S321" s="137" t="str">
        <f t="shared" ca="1" si="56"/>
        <v/>
      </c>
      <c r="AE321" s="31"/>
      <c r="AF321" s="31"/>
      <c r="AG321" s="31"/>
    </row>
    <row r="322" spans="1:33" x14ac:dyDescent="0.25">
      <c r="A322" s="119"/>
      <c r="B322" s="190" t="str">
        <f t="shared" si="51"/>
        <v/>
      </c>
      <c r="C322" s="190" t="str">
        <f t="shared" si="49"/>
        <v/>
      </c>
      <c r="D322" s="119" t="s">
        <v>192</v>
      </c>
      <c r="E322" s="119"/>
      <c r="F322" s="119"/>
      <c r="G322" s="121"/>
      <c r="H322" s="118">
        <f t="shared" si="52"/>
        <v>0</v>
      </c>
      <c r="I322" s="121"/>
      <c r="J322" s="121"/>
      <c r="K322" s="134">
        <f t="shared" si="57"/>
        <v>0</v>
      </c>
      <c r="L322" s="134">
        <f t="shared" si="58"/>
        <v>0</v>
      </c>
      <c r="M322" s="190">
        <f t="shared" si="53"/>
        <v>1</v>
      </c>
      <c r="N322" s="190" t="str">
        <f t="shared" si="50"/>
        <v>JANEIRO</v>
      </c>
      <c r="O322" s="119"/>
      <c r="P322" s="119" t="s">
        <v>192</v>
      </c>
      <c r="Q322" s="136" t="str">
        <f t="shared" si="54"/>
        <v>À RECEBER</v>
      </c>
      <c r="R322" s="138" t="str">
        <f t="shared" ca="1" si="55"/>
        <v>EM DIA</v>
      </c>
      <c r="S322" s="137" t="str">
        <f t="shared" ca="1" si="56"/>
        <v/>
      </c>
      <c r="AE322" s="31"/>
      <c r="AF322" s="31"/>
      <c r="AG322" s="31"/>
    </row>
    <row r="323" spans="1:33" x14ac:dyDescent="0.25">
      <c r="A323" s="119"/>
      <c r="B323" s="190" t="str">
        <f t="shared" si="51"/>
        <v/>
      </c>
      <c r="C323" s="190" t="str">
        <f t="shared" si="49"/>
        <v/>
      </c>
      <c r="D323" s="119" t="s">
        <v>192</v>
      </c>
      <c r="E323" s="119"/>
      <c r="F323" s="119"/>
      <c r="G323" s="121"/>
      <c r="H323" s="118">
        <f t="shared" si="52"/>
        <v>0</v>
      </c>
      <c r="I323" s="121"/>
      <c r="J323" s="121"/>
      <c r="K323" s="134">
        <f t="shared" si="57"/>
        <v>0</v>
      </c>
      <c r="L323" s="134">
        <f t="shared" si="58"/>
        <v>0</v>
      </c>
      <c r="M323" s="190">
        <f t="shared" si="53"/>
        <v>1</v>
      </c>
      <c r="N323" s="190" t="str">
        <f t="shared" si="50"/>
        <v>JANEIRO</v>
      </c>
      <c r="O323" s="119"/>
      <c r="P323" s="119" t="s">
        <v>192</v>
      </c>
      <c r="Q323" s="136" t="str">
        <f t="shared" si="54"/>
        <v>À RECEBER</v>
      </c>
      <c r="R323" s="138" t="str">
        <f t="shared" ca="1" si="55"/>
        <v>EM DIA</v>
      </c>
      <c r="S323" s="137" t="str">
        <f t="shared" ca="1" si="56"/>
        <v/>
      </c>
      <c r="AE323" s="31"/>
      <c r="AF323" s="31"/>
      <c r="AG323" s="31"/>
    </row>
    <row r="324" spans="1:33" x14ac:dyDescent="0.25">
      <c r="A324" s="119"/>
      <c r="B324" s="190" t="str">
        <f t="shared" si="51"/>
        <v/>
      </c>
      <c r="C324" s="190" t="str">
        <f t="shared" si="49"/>
        <v/>
      </c>
      <c r="D324" s="119" t="s">
        <v>192</v>
      </c>
      <c r="E324" s="119"/>
      <c r="F324" s="119"/>
      <c r="G324" s="121"/>
      <c r="H324" s="118">
        <f t="shared" si="52"/>
        <v>0</v>
      </c>
      <c r="I324" s="121"/>
      <c r="J324" s="121"/>
      <c r="K324" s="134">
        <f t="shared" si="57"/>
        <v>0</v>
      </c>
      <c r="L324" s="134">
        <f t="shared" si="58"/>
        <v>0</v>
      </c>
      <c r="M324" s="190">
        <f t="shared" si="53"/>
        <v>1</v>
      </c>
      <c r="N324" s="190" t="str">
        <f t="shared" si="50"/>
        <v>JANEIRO</v>
      </c>
      <c r="O324" s="119"/>
      <c r="P324" s="119" t="s">
        <v>192</v>
      </c>
      <c r="Q324" s="136" t="str">
        <f t="shared" si="54"/>
        <v>À RECEBER</v>
      </c>
      <c r="R324" s="138" t="str">
        <f t="shared" ca="1" si="55"/>
        <v>EM DIA</v>
      </c>
      <c r="S324" s="137" t="str">
        <f t="shared" ca="1" si="56"/>
        <v/>
      </c>
      <c r="AE324" s="31"/>
      <c r="AF324" s="31"/>
      <c r="AG324" s="31"/>
    </row>
    <row r="325" spans="1:33" x14ac:dyDescent="0.25">
      <c r="A325" s="119"/>
      <c r="B325" s="190" t="str">
        <f t="shared" si="51"/>
        <v/>
      </c>
      <c r="C325" s="190" t="str">
        <f t="shared" ref="C325:C388" si="59">IF(B325=1,"JANEIRO",IF(B325=2,"FEVEREIRO",IF(B325=3,"MARÇO",IF(B325=4,"ABRIL",IF(B325=5,"MAIO",IF(B325=6,"JUNHO",IF(B325=7,"JULHO",IF(B325=8,"AGOSTO",IF(B325=9,"SETEMBRO",IF(B325=10,"OUTUBRO",IF(B325=11,"NOVEMBRO",IF(B325=12,"DEZEMBRO",""))))))))))))</f>
        <v/>
      </c>
      <c r="D325" s="119" t="s">
        <v>192</v>
      </c>
      <c r="E325" s="119"/>
      <c r="F325" s="119"/>
      <c r="G325" s="121"/>
      <c r="H325" s="118">
        <f t="shared" si="52"/>
        <v>0</v>
      </c>
      <c r="I325" s="121"/>
      <c r="J325" s="121"/>
      <c r="K325" s="134">
        <f t="shared" si="57"/>
        <v>0</v>
      </c>
      <c r="L325" s="134">
        <f t="shared" si="58"/>
        <v>0</v>
      </c>
      <c r="M325" s="190">
        <f t="shared" si="53"/>
        <v>1</v>
      </c>
      <c r="N325" s="190" t="str">
        <f t="shared" ref="N325:N388" si="60">IF(M325=1,"JANEIRO",IF(M325=2,"FEVEREIRO",IF(M325=3,"MARÇO",IF(M325=4,"ABRIL",IF(M325=5,"MAIO",IF(M325=6,"JUNHO",IF(M325=7,"JULHO",IF(M325=8,"AGOSTO",IF(M325=9,"SETEMBRO",IF(M325=10,"OUTUBRO",IF(M325=11,"NOVEMBRO",IF(M325=12,"DEZEMBRO",""))))))))))))</f>
        <v>JANEIRO</v>
      </c>
      <c r="O325" s="119"/>
      <c r="P325" s="119" t="s">
        <v>192</v>
      </c>
      <c r="Q325" s="136" t="str">
        <f t="shared" si="54"/>
        <v>À RECEBER</v>
      </c>
      <c r="R325" s="138" t="str">
        <f t="shared" ca="1" si="55"/>
        <v>EM DIA</v>
      </c>
      <c r="S325" s="137" t="str">
        <f t="shared" ca="1" si="56"/>
        <v/>
      </c>
      <c r="AE325" s="31"/>
      <c r="AF325" s="31"/>
      <c r="AG325" s="31"/>
    </row>
    <row r="326" spans="1:33" x14ac:dyDescent="0.25">
      <c r="A326" s="119"/>
      <c r="B326" s="190" t="str">
        <f t="shared" ref="B326:B389" si="61">IFERROR(MONTH(D326),"")</f>
        <v/>
      </c>
      <c r="C326" s="190" t="str">
        <f t="shared" si="59"/>
        <v/>
      </c>
      <c r="D326" s="119" t="s">
        <v>192</v>
      </c>
      <c r="E326" s="119"/>
      <c r="F326" s="119"/>
      <c r="G326" s="121"/>
      <c r="H326" s="118">
        <f t="shared" ref="H326:H389" si="62">IF(OR(I326="",I326=0),G326,I326)</f>
        <v>0</v>
      </c>
      <c r="I326" s="121"/>
      <c r="J326" s="121"/>
      <c r="K326" s="134">
        <f t="shared" si="57"/>
        <v>0</v>
      </c>
      <c r="L326" s="134">
        <f t="shared" si="58"/>
        <v>0</v>
      </c>
      <c r="M326" s="190">
        <f t="shared" ref="M326:M389" si="63">IFERROR(MONTH(O326),"")</f>
        <v>1</v>
      </c>
      <c r="N326" s="190" t="str">
        <f t="shared" si="60"/>
        <v>JANEIRO</v>
      </c>
      <c r="O326" s="119"/>
      <c r="P326" s="119" t="s">
        <v>192</v>
      </c>
      <c r="Q326" s="136" t="str">
        <f t="shared" si="54"/>
        <v>À RECEBER</v>
      </c>
      <c r="R326" s="138" t="str">
        <f t="shared" ca="1" si="55"/>
        <v>EM DIA</v>
      </c>
      <c r="S326" s="137" t="str">
        <f t="shared" ca="1" si="56"/>
        <v/>
      </c>
      <c r="AE326" s="31"/>
      <c r="AF326" s="31"/>
      <c r="AG326" s="31"/>
    </row>
    <row r="327" spans="1:33" x14ac:dyDescent="0.25">
      <c r="A327" s="119"/>
      <c r="B327" s="190" t="str">
        <f t="shared" si="61"/>
        <v/>
      </c>
      <c r="C327" s="190" t="str">
        <f t="shared" si="59"/>
        <v/>
      </c>
      <c r="D327" s="119" t="s">
        <v>192</v>
      </c>
      <c r="E327" s="119"/>
      <c r="F327" s="119"/>
      <c r="G327" s="121"/>
      <c r="H327" s="118">
        <f t="shared" si="62"/>
        <v>0</v>
      </c>
      <c r="I327" s="121"/>
      <c r="J327" s="121"/>
      <c r="K327" s="134">
        <f t="shared" si="57"/>
        <v>0</v>
      </c>
      <c r="L327" s="134">
        <f t="shared" si="58"/>
        <v>0</v>
      </c>
      <c r="M327" s="190">
        <f t="shared" si="63"/>
        <v>1</v>
      </c>
      <c r="N327" s="190" t="str">
        <f t="shared" si="60"/>
        <v>JANEIRO</v>
      </c>
      <c r="O327" s="119"/>
      <c r="P327" s="119" t="s">
        <v>192</v>
      </c>
      <c r="Q327" s="136" t="str">
        <f t="shared" si="54"/>
        <v>À RECEBER</v>
      </c>
      <c r="R327" s="138" t="str">
        <f t="shared" ca="1" si="55"/>
        <v>EM DIA</v>
      </c>
      <c r="S327" s="137" t="str">
        <f t="shared" ca="1" si="56"/>
        <v/>
      </c>
      <c r="AE327" s="31"/>
      <c r="AF327" s="31"/>
      <c r="AG327" s="31"/>
    </row>
    <row r="328" spans="1:33" x14ac:dyDescent="0.25">
      <c r="A328" s="119"/>
      <c r="B328" s="190" t="str">
        <f t="shared" si="61"/>
        <v/>
      </c>
      <c r="C328" s="190" t="str">
        <f t="shared" si="59"/>
        <v/>
      </c>
      <c r="D328" s="119" t="s">
        <v>192</v>
      </c>
      <c r="E328" s="119"/>
      <c r="F328" s="119"/>
      <c r="G328" s="121"/>
      <c r="H328" s="118">
        <f t="shared" si="62"/>
        <v>0</v>
      </c>
      <c r="I328" s="121"/>
      <c r="J328" s="121"/>
      <c r="K328" s="134">
        <f t="shared" si="57"/>
        <v>0</v>
      </c>
      <c r="L328" s="134">
        <f t="shared" si="58"/>
        <v>0</v>
      </c>
      <c r="M328" s="190">
        <f t="shared" si="63"/>
        <v>1</v>
      </c>
      <c r="N328" s="190" t="str">
        <f t="shared" si="60"/>
        <v>JANEIRO</v>
      </c>
      <c r="O328" s="119"/>
      <c r="P328" s="119" t="s">
        <v>192</v>
      </c>
      <c r="Q328" s="136" t="str">
        <f t="shared" si="54"/>
        <v>À RECEBER</v>
      </c>
      <c r="R328" s="138" t="str">
        <f t="shared" ca="1" si="55"/>
        <v>EM DIA</v>
      </c>
      <c r="S328" s="137" t="str">
        <f t="shared" ca="1" si="56"/>
        <v/>
      </c>
      <c r="AE328" s="31"/>
      <c r="AF328" s="31"/>
      <c r="AG328" s="31"/>
    </row>
    <row r="329" spans="1:33" x14ac:dyDescent="0.25">
      <c r="A329" s="119"/>
      <c r="B329" s="190" t="str">
        <f t="shared" si="61"/>
        <v/>
      </c>
      <c r="C329" s="190" t="str">
        <f t="shared" si="59"/>
        <v/>
      </c>
      <c r="D329" s="119" t="s">
        <v>192</v>
      </c>
      <c r="E329" s="119"/>
      <c r="F329" s="119"/>
      <c r="G329" s="121"/>
      <c r="H329" s="118">
        <f t="shared" si="62"/>
        <v>0</v>
      </c>
      <c r="I329" s="121"/>
      <c r="J329" s="121"/>
      <c r="K329" s="134">
        <f t="shared" si="57"/>
        <v>0</v>
      </c>
      <c r="L329" s="134">
        <f t="shared" si="58"/>
        <v>0</v>
      </c>
      <c r="M329" s="190">
        <f t="shared" si="63"/>
        <v>1</v>
      </c>
      <c r="N329" s="190" t="str">
        <f t="shared" si="60"/>
        <v>JANEIRO</v>
      </c>
      <c r="O329" s="119"/>
      <c r="P329" s="119" t="s">
        <v>192</v>
      </c>
      <c r="Q329" s="136" t="str">
        <f t="shared" si="54"/>
        <v>À RECEBER</v>
      </c>
      <c r="R329" s="138" t="str">
        <f t="shared" ca="1" si="55"/>
        <v>EM DIA</v>
      </c>
      <c r="S329" s="137" t="str">
        <f t="shared" ca="1" si="56"/>
        <v/>
      </c>
      <c r="AE329" s="31"/>
      <c r="AF329" s="31"/>
      <c r="AG329" s="31"/>
    </row>
    <row r="330" spans="1:33" x14ac:dyDescent="0.25">
      <c r="A330" s="119"/>
      <c r="B330" s="190" t="str">
        <f t="shared" si="61"/>
        <v/>
      </c>
      <c r="C330" s="190" t="str">
        <f t="shared" si="59"/>
        <v/>
      </c>
      <c r="D330" s="119" t="s">
        <v>192</v>
      </c>
      <c r="E330" s="119"/>
      <c r="F330" s="119"/>
      <c r="G330" s="121"/>
      <c r="H330" s="118">
        <f t="shared" si="62"/>
        <v>0</v>
      </c>
      <c r="I330" s="121"/>
      <c r="J330" s="121"/>
      <c r="K330" s="134">
        <f t="shared" si="57"/>
        <v>0</v>
      </c>
      <c r="L330" s="134">
        <f t="shared" si="58"/>
        <v>0</v>
      </c>
      <c r="M330" s="190">
        <f t="shared" si="63"/>
        <v>1</v>
      </c>
      <c r="N330" s="190" t="str">
        <f t="shared" si="60"/>
        <v>JANEIRO</v>
      </c>
      <c r="O330" s="119"/>
      <c r="P330" s="119" t="s">
        <v>192</v>
      </c>
      <c r="Q330" s="136" t="str">
        <f t="shared" si="54"/>
        <v>À RECEBER</v>
      </c>
      <c r="R330" s="138" t="str">
        <f t="shared" ca="1" si="55"/>
        <v>EM DIA</v>
      </c>
      <c r="S330" s="137" t="str">
        <f t="shared" ca="1" si="56"/>
        <v/>
      </c>
      <c r="AE330" s="31"/>
      <c r="AF330" s="31"/>
      <c r="AG330" s="31"/>
    </row>
    <row r="331" spans="1:33" x14ac:dyDescent="0.25">
      <c r="A331" s="119"/>
      <c r="B331" s="190" t="str">
        <f t="shared" si="61"/>
        <v/>
      </c>
      <c r="C331" s="190" t="str">
        <f t="shared" si="59"/>
        <v/>
      </c>
      <c r="D331" s="119" t="s">
        <v>192</v>
      </c>
      <c r="E331" s="119"/>
      <c r="F331" s="119"/>
      <c r="G331" s="121"/>
      <c r="H331" s="118">
        <f t="shared" si="62"/>
        <v>0</v>
      </c>
      <c r="I331" s="121"/>
      <c r="J331" s="121"/>
      <c r="K331" s="134">
        <f t="shared" si="57"/>
        <v>0</v>
      </c>
      <c r="L331" s="134">
        <f t="shared" si="58"/>
        <v>0</v>
      </c>
      <c r="M331" s="190">
        <f t="shared" si="63"/>
        <v>1</v>
      </c>
      <c r="N331" s="190" t="str">
        <f t="shared" si="60"/>
        <v>JANEIRO</v>
      </c>
      <c r="O331" s="119"/>
      <c r="P331" s="119" t="s">
        <v>192</v>
      </c>
      <c r="Q331" s="136" t="str">
        <f t="shared" si="54"/>
        <v>À RECEBER</v>
      </c>
      <c r="R331" s="138" t="str">
        <f t="shared" ca="1" si="55"/>
        <v>EM DIA</v>
      </c>
      <c r="S331" s="137" t="str">
        <f t="shared" ca="1" si="56"/>
        <v/>
      </c>
      <c r="AE331" s="31"/>
      <c r="AF331" s="31"/>
      <c r="AG331" s="31"/>
    </row>
    <row r="332" spans="1:33" x14ac:dyDescent="0.25">
      <c r="A332" s="119"/>
      <c r="B332" s="190" t="str">
        <f t="shared" si="61"/>
        <v/>
      </c>
      <c r="C332" s="190" t="str">
        <f t="shared" si="59"/>
        <v/>
      </c>
      <c r="D332" s="119" t="s">
        <v>192</v>
      </c>
      <c r="E332" s="119"/>
      <c r="F332" s="119"/>
      <c r="G332" s="121"/>
      <c r="H332" s="118">
        <f t="shared" si="62"/>
        <v>0</v>
      </c>
      <c r="I332" s="121"/>
      <c r="J332" s="121"/>
      <c r="K332" s="134">
        <f t="shared" si="57"/>
        <v>0</v>
      </c>
      <c r="L332" s="134">
        <f t="shared" si="58"/>
        <v>0</v>
      </c>
      <c r="M332" s="190">
        <f t="shared" si="63"/>
        <v>1</v>
      </c>
      <c r="N332" s="190" t="str">
        <f t="shared" si="60"/>
        <v>JANEIRO</v>
      </c>
      <c r="O332" s="119"/>
      <c r="P332" s="119" t="s">
        <v>192</v>
      </c>
      <c r="Q332" s="136" t="str">
        <f t="shared" si="54"/>
        <v>À RECEBER</v>
      </c>
      <c r="R332" s="138" t="str">
        <f t="shared" ca="1" si="55"/>
        <v>EM DIA</v>
      </c>
      <c r="S332" s="137" t="str">
        <f t="shared" ca="1" si="56"/>
        <v/>
      </c>
      <c r="AE332" s="31"/>
      <c r="AF332" s="31"/>
      <c r="AG332" s="31"/>
    </row>
    <row r="333" spans="1:33" x14ac:dyDescent="0.25">
      <c r="A333" s="119"/>
      <c r="B333" s="190" t="str">
        <f t="shared" si="61"/>
        <v/>
      </c>
      <c r="C333" s="190" t="str">
        <f t="shared" si="59"/>
        <v/>
      </c>
      <c r="D333" s="119" t="s">
        <v>192</v>
      </c>
      <c r="E333" s="119"/>
      <c r="F333" s="119"/>
      <c r="G333" s="121"/>
      <c r="H333" s="118">
        <f t="shared" si="62"/>
        <v>0</v>
      </c>
      <c r="I333" s="121"/>
      <c r="J333" s="121"/>
      <c r="K333" s="134">
        <f t="shared" si="57"/>
        <v>0</v>
      </c>
      <c r="L333" s="134">
        <f t="shared" si="58"/>
        <v>0</v>
      </c>
      <c r="M333" s="190">
        <f t="shared" si="63"/>
        <v>1</v>
      </c>
      <c r="N333" s="190" t="str">
        <f t="shared" si="60"/>
        <v>JANEIRO</v>
      </c>
      <c r="O333" s="119"/>
      <c r="P333" s="119" t="s">
        <v>192</v>
      </c>
      <c r="Q333" s="136" t="str">
        <f t="shared" si="54"/>
        <v>À RECEBER</v>
      </c>
      <c r="R333" s="138" t="str">
        <f t="shared" ca="1" si="55"/>
        <v>EM DIA</v>
      </c>
      <c r="S333" s="137" t="str">
        <f t="shared" ca="1" si="56"/>
        <v/>
      </c>
      <c r="AE333" s="31"/>
      <c r="AF333" s="31"/>
      <c r="AG333" s="31"/>
    </row>
    <row r="334" spans="1:33" x14ac:dyDescent="0.25">
      <c r="A334" s="119"/>
      <c r="B334" s="190" t="str">
        <f t="shared" si="61"/>
        <v/>
      </c>
      <c r="C334" s="190" t="str">
        <f t="shared" si="59"/>
        <v/>
      </c>
      <c r="D334" s="119" t="s">
        <v>192</v>
      </c>
      <c r="E334" s="119"/>
      <c r="F334" s="119"/>
      <c r="G334" s="121"/>
      <c r="H334" s="118">
        <f t="shared" si="62"/>
        <v>0</v>
      </c>
      <c r="I334" s="121"/>
      <c r="J334" s="121"/>
      <c r="K334" s="134">
        <f t="shared" si="57"/>
        <v>0</v>
      </c>
      <c r="L334" s="134">
        <f t="shared" si="58"/>
        <v>0</v>
      </c>
      <c r="M334" s="190">
        <f t="shared" si="63"/>
        <v>1</v>
      </c>
      <c r="N334" s="190" t="str">
        <f t="shared" si="60"/>
        <v>JANEIRO</v>
      </c>
      <c r="O334" s="119"/>
      <c r="P334" s="119" t="s">
        <v>192</v>
      </c>
      <c r="Q334" s="136" t="str">
        <f t="shared" si="54"/>
        <v>À RECEBER</v>
      </c>
      <c r="R334" s="138" t="str">
        <f t="shared" ca="1" si="55"/>
        <v>EM DIA</v>
      </c>
      <c r="S334" s="137" t="str">
        <f t="shared" ca="1" si="56"/>
        <v/>
      </c>
      <c r="AE334" s="31"/>
      <c r="AF334" s="31"/>
      <c r="AG334" s="31"/>
    </row>
    <row r="335" spans="1:33" x14ac:dyDescent="0.25">
      <c r="A335" s="119"/>
      <c r="B335" s="190" t="str">
        <f t="shared" si="61"/>
        <v/>
      </c>
      <c r="C335" s="190" t="str">
        <f t="shared" si="59"/>
        <v/>
      </c>
      <c r="D335" s="119" t="s">
        <v>192</v>
      </c>
      <c r="E335" s="119"/>
      <c r="F335" s="119"/>
      <c r="G335" s="121"/>
      <c r="H335" s="118">
        <f t="shared" si="62"/>
        <v>0</v>
      </c>
      <c r="I335" s="121"/>
      <c r="J335" s="121"/>
      <c r="K335" s="134">
        <f t="shared" si="57"/>
        <v>0</v>
      </c>
      <c r="L335" s="134">
        <f t="shared" si="58"/>
        <v>0</v>
      </c>
      <c r="M335" s="190">
        <f t="shared" si="63"/>
        <v>1</v>
      </c>
      <c r="N335" s="190" t="str">
        <f t="shared" si="60"/>
        <v>JANEIRO</v>
      </c>
      <c r="O335" s="119"/>
      <c r="P335" s="119" t="s">
        <v>192</v>
      </c>
      <c r="Q335" s="136" t="str">
        <f t="shared" ref="Q335:Q398" si="64">IF(OR(I335="",I335=0),"À RECEBER","RECEBIDO")</f>
        <v>À RECEBER</v>
      </c>
      <c r="R335" s="138" t="str">
        <f t="shared" ref="R335:R398" ca="1" si="65">IF(AND(O335&lt;=P335,S335&gt;=0),"EM DIA","EM ATRASO")</f>
        <v>EM DIA</v>
      </c>
      <c r="S335" s="137" t="str">
        <f t="shared" ref="S335:S398" ca="1" si="66">IFERROR(IF(Q335="À RECEBER",P335-$W$5,0),"")</f>
        <v/>
      </c>
      <c r="AE335" s="31"/>
      <c r="AF335" s="31"/>
      <c r="AG335" s="31"/>
    </row>
    <row r="336" spans="1:33" x14ac:dyDescent="0.25">
      <c r="A336" s="119"/>
      <c r="B336" s="190" t="str">
        <f t="shared" si="61"/>
        <v/>
      </c>
      <c r="C336" s="190" t="str">
        <f t="shared" si="59"/>
        <v/>
      </c>
      <c r="D336" s="119" t="s">
        <v>192</v>
      </c>
      <c r="E336" s="119"/>
      <c r="F336" s="119"/>
      <c r="G336" s="121"/>
      <c r="H336" s="118">
        <f t="shared" si="62"/>
        <v>0</v>
      </c>
      <c r="I336" s="121"/>
      <c r="J336" s="121"/>
      <c r="K336" s="134">
        <f t="shared" ref="K336:K399" si="67">IF(AND(G336&gt;I336,I336&gt;0),G336-I336-J336,0)</f>
        <v>0</v>
      </c>
      <c r="L336" s="134">
        <f t="shared" ref="L336:L399" si="68">IF(G336&lt;I336,I336-G336,0)</f>
        <v>0</v>
      </c>
      <c r="M336" s="190">
        <f t="shared" si="63"/>
        <v>1</v>
      </c>
      <c r="N336" s="190" t="str">
        <f t="shared" si="60"/>
        <v>JANEIRO</v>
      </c>
      <c r="O336" s="119"/>
      <c r="P336" s="119" t="s">
        <v>192</v>
      </c>
      <c r="Q336" s="136" t="str">
        <f t="shared" si="64"/>
        <v>À RECEBER</v>
      </c>
      <c r="R336" s="138" t="str">
        <f t="shared" ca="1" si="65"/>
        <v>EM DIA</v>
      </c>
      <c r="S336" s="137" t="str">
        <f t="shared" ca="1" si="66"/>
        <v/>
      </c>
      <c r="AE336" s="31"/>
      <c r="AF336" s="31"/>
      <c r="AG336" s="31"/>
    </row>
    <row r="337" spans="1:33" x14ac:dyDescent="0.25">
      <c r="A337" s="119"/>
      <c r="B337" s="190" t="str">
        <f t="shared" si="61"/>
        <v/>
      </c>
      <c r="C337" s="190" t="str">
        <f t="shared" si="59"/>
        <v/>
      </c>
      <c r="D337" s="119" t="s">
        <v>192</v>
      </c>
      <c r="E337" s="119"/>
      <c r="F337" s="119"/>
      <c r="G337" s="121"/>
      <c r="H337" s="118">
        <f t="shared" si="62"/>
        <v>0</v>
      </c>
      <c r="I337" s="121"/>
      <c r="J337" s="121"/>
      <c r="K337" s="134">
        <f t="shared" si="67"/>
        <v>0</v>
      </c>
      <c r="L337" s="134">
        <f t="shared" si="68"/>
        <v>0</v>
      </c>
      <c r="M337" s="190">
        <f t="shared" si="63"/>
        <v>1</v>
      </c>
      <c r="N337" s="190" t="str">
        <f t="shared" si="60"/>
        <v>JANEIRO</v>
      </c>
      <c r="O337" s="119"/>
      <c r="P337" s="119" t="s">
        <v>192</v>
      </c>
      <c r="Q337" s="136" t="str">
        <f t="shared" si="64"/>
        <v>À RECEBER</v>
      </c>
      <c r="R337" s="138" t="str">
        <f t="shared" ca="1" si="65"/>
        <v>EM DIA</v>
      </c>
      <c r="S337" s="137" t="str">
        <f t="shared" ca="1" si="66"/>
        <v/>
      </c>
      <c r="AE337" s="31"/>
      <c r="AF337" s="31"/>
      <c r="AG337" s="31"/>
    </row>
    <row r="338" spans="1:33" x14ac:dyDescent="0.25">
      <c r="A338" s="119"/>
      <c r="B338" s="190" t="str">
        <f t="shared" si="61"/>
        <v/>
      </c>
      <c r="C338" s="190" t="str">
        <f t="shared" si="59"/>
        <v/>
      </c>
      <c r="D338" s="119" t="s">
        <v>192</v>
      </c>
      <c r="E338" s="119"/>
      <c r="F338" s="119"/>
      <c r="G338" s="121"/>
      <c r="H338" s="118">
        <f t="shared" si="62"/>
        <v>0</v>
      </c>
      <c r="I338" s="121"/>
      <c r="J338" s="121"/>
      <c r="K338" s="134">
        <f t="shared" si="67"/>
        <v>0</v>
      </c>
      <c r="L338" s="134">
        <f t="shared" si="68"/>
        <v>0</v>
      </c>
      <c r="M338" s="190">
        <f t="shared" si="63"/>
        <v>1</v>
      </c>
      <c r="N338" s="190" t="str">
        <f t="shared" si="60"/>
        <v>JANEIRO</v>
      </c>
      <c r="O338" s="119"/>
      <c r="P338" s="119" t="s">
        <v>192</v>
      </c>
      <c r="Q338" s="136" t="str">
        <f t="shared" si="64"/>
        <v>À RECEBER</v>
      </c>
      <c r="R338" s="138" t="str">
        <f t="shared" ca="1" si="65"/>
        <v>EM DIA</v>
      </c>
      <c r="S338" s="137" t="str">
        <f t="shared" ca="1" si="66"/>
        <v/>
      </c>
      <c r="AE338" s="31"/>
      <c r="AF338" s="31"/>
      <c r="AG338" s="31"/>
    </row>
    <row r="339" spans="1:33" x14ac:dyDescent="0.25">
      <c r="A339" s="119"/>
      <c r="B339" s="190" t="str">
        <f t="shared" si="61"/>
        <v/>
      </c>
      <c r="C339" s="190" t="str">
        <f t="shared" si="59"/>
        <v/>
      </c>
      <c r="D339" s="119" t="s">
        <v>192</v>
      </c>
      <c r="E339" s="119"/>
      <c r="F339" s="119"/>
      <c r="G339" s="121"/>
      <c r="H339" s="118">
        <f t="shared" si="62"/>
        <v>0</v>
      </c>
      <c r="I339" s="121"/>
      <c r="J339" s="121"/>
      <c r="K339" s="134">
        <f t="shared" si="67"/>
        <v>0</v>
      </c>
      <c r="L339" s="134">
        <f t="shared" si="68"/>
        <v>0</v>
      </c>
      <c r="M339" s="190">
        <f t="shared" si="63"/>
        <v>1</v>
      </c>
      <c r="N339" s="190" t="str">
        <f t="shared" si="60"/>
        <v>JANEIRO</v>
      </c>
      <c r="O339" s="119"/>
      <c r="P339" s="119" t="s">
        <v>192</v>
      </c>
      <c r="Q339" s="136" t="str">
        <f t="shared" si="64"/>
        <v>À RECEBER</v>
      </c>
      <c r="R339" s="138" t="str">
        <f t="shared" ca="1" si="65"/>
        <v>EM DIA</v>
      </c>
      <c r="S339" s="137" t="str">
        <f t="shared" ca="1" si="66"/>
        <v/>
      </c>
      <c r="AE339" s="31"/>
      <c r="AF339" s="31"/>
      <c r="AG339" s="31"/>
    </row>
    <row r="340" spans="1:33" x14ac:dyDescent="0.25">
      <c r="A340" s="119"/>
      <c r="B340" s="190" t="str">
        <f t="shared" si="61"/>
        <v/>
      </c>
      <c r="C340" s="190" t="str">
        <f t="shared" si="59"/>
        <v/>
      </c>
      <c r="D340" s="119" t="s">
        <v>192</v>
      </c>
      <c r="E340" s="119"/>
      <c r="F340" s="119"/>
      <c r="G340" s="121"/>
      <c r="H340" s="118">
        <f t="shared" si="62"/>
        <v>0</v>
      </c>
      <c r="I340" s="121"/>
      <c r="J340" s="121"/>
      <c r="K340" s="134">
        <f t="shared" si="67"/>
        <v>0</v>
      </c>
      <c r="L340" s="134">
        <f t="shared" si="68"/>
        <v>0</v>
      </c>
      <c r="M340" s="190">
        <f t="shared" si="63"/>
        <v>1</v>
      </c>
      <c r="N340" s="190" t="str">
        <f t="shared" si="60"/>
        <v>JANEIRO</v>
      </c>
      <c r="O340" s="119"/>
      <c r="P340" s="119" t="s">
        <v>192</v>
      </c>
      <c r="Q340" s="136" t="str">
        <f t="shared" si="64"/>
        <v>À RECEBER</v>
      </c>
      <c r="R340" s="138" t="str">
        <f t="shared" ca="1" si="65"/>
        <v>EM DIA</v>
      </c>
      <c r="S340" s="137" t="str">
        <f t="shared" ca="1" si="66"/>
        <v/>
      </c>
      <c r="AE340" s="31"/>
      <c r="AF340" s="31"/>
      <c r="AG340" s="31"/>
    </row>
    <row r="341" spans="1:33" x14ac:dyDescent="0.25">
      <c r="A341" s="119"/>
      <c r="B341" s="190" t="str">
        <f t="shared" si="61"/>
        <v/>
      </c>
      <c r="C341" s="190" t="str">
        <f t="shared" si="59"/>
        <v/>
      </c>
      <c r="D341" s="119" t="s">
        <v>192</v>
      </c>
      <c r="E341" s="119"/>
      <c r="F341" s="119"/>
      <c r="G341" s="121"/>
      <c r="H341" s="118">
        <f t="shared" si="62"/>
        <v>0</v>
      </c>
      <c r="I341" s="121"/>
      <c r="J341" s="121"/>
      <c r="K341" s="134">
        <f t="shared" si="67"/>
        <v>0</v>
      </c>
      <c r="L341" s="134">
        <f t="shared" si="68"/>
        <v>0</v>
      </c>
      <c r="M341" s="190">
        <f t="shared" si="63"/>
        <v>1</v>
      </c>
      <c r="N341" s="190" t="str">
        <f t="shared" si="60"/>
        <v>JANEIRO</v>
      </c>
      <c r="O341" s="119"/>
      <c r="P341" s="119" t="s">
        <v>192</v>
      </c>
      <c r="Q341" s="136" t="str">
        <f t="shared" si="64"/>
        <v>À RECEBER</v>
      </c>
      <c r="R341" s="138" t="str">
        <f t="shared" ca="1" si="65"/>
        <v>EM DIA</v>
      </c>
      <c r="S341" s="137" t="str">
        <f t="shared" ca="1" si="66"/>
        <v/>
      </c>
      <c r="AE341" s="31"/>
      <c r="AF341" s="31"/>
      <c r="AG341" s="31"/>
    </row>
    <row r="342" spans="1:33" x14ac:dyDescent="0.25">
      <c r="A342" s="119"/>
      <c r="B342" s="190" t="str">
        <f t="shared" si="61"/>
        <v/>
      </c>
      <c r="C342" s="190" t="str">
        <f t="shared" si="59"/>
        <v/>
      </c>
      <c r="D342" s="119" t="s">
        <v>192</v>
      </c>
      <c r="E342" s="119"/>
      <c r="F342" s="119"/>
      <c r="G342" s="121"/>
      <c r="H342" s="118">
        <f t="shared" si="62"/>
        <v>0</v>
      </c>
      <c r="I342" s="121"/>
      <c r="J342" s="121"/>
      <c r="K342" s="134">
        <f t="shared" si="67"/>
        <v>0</v>
      </c>
      <c r="L342" s="134">
        <f t="shared" si="68"/>
        <v>0</v>
      </c>
      <c r="M342" s="190">
        <f t="shared" si="63"/>
        <v>1</v>
      </c>
      <c r="N342" s="190" t="str">
        <f t="shared" si="60"/>
        <v>JANEIRO</v>
      </c>
      <c r="O342" s="119"/>
      <c r="P342" s="119" t="s">
        <v>192</v>
      </c>
      <c r="Q342" s="136" t="str">
        <f t="shared" si="64"/>
        <v>À RECEBER</v>
      </c>
      <c r="R342" s="138" t="str">
        <f t="shared" ca="1" si="65"/>
        <v>EM DIA</v>
      </c>
      <c r="S342" s="137" t="str">
        <f t="shared" ca="1" si="66"/>
        <v/>
      </c>
      <c r="AE342" s="31"/>
      <c r="AF342" s="31"/>
      <c r="AG342" s="31"/>
    </row>
    <row r="343" spans="1:33" x14ac:dyDescent="0.25">
      <c r="A343" s="119"/>
      <c r="B343" s="190" t="str">
        <f t="shared" si="61"/>
        <v/>
      </c>
      <c r="C343" s="190" t="str">
        <f t="shared" si="59"/>
        <v/>
      </c>
      <c r="D343" s="119" t="s">
        <v>192</v>
      </c>
      <c r="E343" s="119"/>
      <c r="F343" s="119"/>
      <c r="G343" s="121"/>
      <c r="H343" s="118">
        <f t="shared" si="62"/>
        <v>0</v>
      </c>
      <c r="I343" s="121"/>
      <c r="J343" s="121"/>
      <c r="K343" s="134">
        <f t="shared" si="67"/>
        <v>0</v>
      </c>
      <c r="L343" s="134">
        <f t="shared" si="68"/>
        <v>0</v>
      </c>
      <c r="M343" s="190">
        <f t="shared" si="63"/>
        <v>1</v>
      </c>
      <c r="N343" s="190" t="str">
        <f t="shared" si="60"/>
        <v>JANEIRO</v>
      </c>
      <c r="O343" s="119"/>
      <c r="P343" s="119" t="s">
        <v>192</v>
      </c>
      <c r="Q343" s="136" t="str">
        <f t="shared" si="64"/>
        <v>À RECEBER</v>
      </c>
      <c r="R343" s="138" t="str">
        <f t="shared" ca="1" si="65"/>
        <v>EM DIA</v>
      </c>
      <c r="S343" s="137" t="str">
        <f t="shared" ca="1" si="66"/>
        <v/>
      </c>
      <c r="AE343" s="31"/>
      <c r="AF343" s="31"/>
      <c r="AG343" s="31"/>
    </row>
    <row r="344" spans="1:33" x14ac:dyDescent="0.25">
      <c r="A344" s="119"/>
      <c r="B344" s="190" t="str">
        <f t="shared" si="61"/>
        <v/>
      </c>
      <c r="C344" s="190" t="str">
        <f t="shared" si="59"/>
        <v/>
      </c>
      <c r="D344" s="119" t="s">
        <v>192</v>
      </c>
      <c r="E344" s="119"/>
      <c r="F344" s="119"/>
      <c r="G344" s="121"/>
      <c r="H344" s="118">
        <f t="shared" si="62"/>
        <v>0</v>
      </c>
      <c r="I344" s="121"/>
      <c r="J344" s="121"/>
      <c r="K344" s="134">
        <f t="shared" si="67"/>
        <v>0</v>
      </c>
      <c r="L344" s="134">
        <f t="shared" si="68"/>
        <v>0</v>
      </c>
      <c r="M344" s="190">
        <f t="shared" si="63"/>
        <v>1</v>
      </c>
      <c r="N344" s="190" t="str">
        <f t="shared" si="60"/>
        <v>JANEIRO</v>
      </c>
      <c r="O344" s="119"/>
      <c r="P344" s="119" t="s">
        <v>192</v>
      </c>
      <c r="Q344" s="136" t="str">
        <f t="shared" si="64"/>
        <v>À RECEBER</v>
      </c>
      <c r="R344" s="138" t="str">
        <f t="shared" ca="1" si="65"/>
        <v>EM DIA</v>
      </c>
      <c r="S344" s="137" t="str">
        <f t="shared" ca="1" si="66"/>
        <v/>
      </c>
      <c r="AE344" s="31"/>
      <c r="AF344" s="31"/>
      <c r="AG344" s="31"/>
    </row>
    <row r="345" spans="1:33" x14ac:dyDescent="0.25">
      <c r="A345" s="119"/>
      <c r="B345" s="190" t="str">
        <f t="shared" si="61"/>
        <v/>
      </c>
      <c r="C345" s="190" t="str">
        <f t="shared" si="59"/>
        <v/>
      </c>
      <c r="D345" s="119" t="s">
        <v>192</v>
      </c>
      <c r="E345" s="119"/>
      <c r="F345" s="119"/>
      <c r="G345" s="121"/>
      <c r="H345" s="118">
        <f t="shared" si="62"/>
        <v>0</v>
      </c>
      <c r="I345" s="121"/>
      <c r="J345" s="121"/>
      <c r="K345" s="134">
        <f t="shared" si="67"/>
        <v>0</v>
      </c>
      <c r="L345" s="134">
        <f t="shared" si="68"/>
        <v>0</v>
      </c>
      <c r="M345" s="190">
        <f t="shared" si="63"/>
        <v>1</v>
      </c>
      <c r="N345" s="190" t="str">
        <f t="shared" si="60"/>
        <v>JANEIRO</v>
      </c>
      <c r="O345" s="119"/>
      <c r="P345" s="119" t="s">
        <v>192</v>
      </c>
      <c r="Q345" s="136" t="str">
        <f t="shared" si="64"/>
        <v>À RECEBER</v>
      </c>
      <c r="R345" s="138" t="str">
        <f t="shared" ca="1" si="65"/>
        <v>EM DIA</v>
      </c>
      <c r="S345" s="137" t="str">
        <f t="shared" ca="1" si="66"/>
        <v/>
      </c>
      <c r="AE345" s="31"/>
      <c r="AF345" s="31"/>
      <c r="AG345" s="31"/>
    </row>
    <row r="346" spans="1:33" x14ac:dyDescent="0.25">
      <c r="A346" s="119"/>
      <c r="B346" s="190" t="str">
        <f t="shared" si="61"/>
        <v/>
      </c>
      <c r="C346" s="190" t="str">
        <f t="shared" si="59"/>
        <v/>
      </c>
      <c r="D346" s="119" t="s">
        <v>192</v>
      </c>
      <c r="E346" s="119"/>
      <c r="F346" s="119"/>
      <c r="G346" s="121"/>
      <c r="H346" s="118">
        <f t="shared" si="62"/>
        <v>0</v>
      </c>
      <c r="I346" s="121"/>
      <c r="J346" s="121"/>
      <c r="K346" s="134">
        <f t="shared" si="67"/>
        <v>0</v>
      </c>
      <c r="L346" s="134">
        <f t="shared" si="68"/>
        <v>0</v>
      </c>
      <c r="M346" s="190">
        <f t="shared" si="63"/>
        <v>1</v>
      </c>
      <c r="N346" s="190" t="str">
        <f t="shared" si="60"/>
        <v>JANEIRO</v>
      </c>
      <c r="O346" s="119"/>
      <c r="P346" s="119" t="s">
        <v>192</v>
      </c>
      <c r="Q346" s="136" t="str">
        <f t="shared" si="64"/>
        <v>À RECEBER</v>
      </c>
      <c r="R346" s="138" t="str">
        <f t="shared" ca="1" si="65"/>
        <v>EM DIA</v>
      </c>
      <c r="S346" s="137" t="str">
        <f t="shared" ca="1" si="66"/>
        <v/>
      </c>
      <c r="AE346" s="31"/>
      <c r="AF346" s="31"/>
      <c r="AG346" s="31"/>
    </row>
    <row r="347" spans="1:33" x14ac:dyDescent="0.25">
      <c r="A347" s="119"/>
      <c r="B347" s="190" t="str">
        <f t="shared" si="61"/>
        <v/>
      </c>
      <c r="C347" s="190" t="str">
        <f t="shared" si="59"/>
        <v/>
      </c>
      <c r="D347" s="119" t="s">
        <v>192</v>
      </c>
      <c r="E347" s="119"/>
      <c r="F347" s="119"/>
      <c r="G347" s="121"/>
      <c r="H347" s="118">
        <f t="shared" si="62"/>
        <v>0</v>
      </c>
      <c r="I347" s="121"/>
      <c r="J347" s="121"/>
      <c r="K347" s="134">
        <f t="shared" si="67"/>
        <v>0</v>
      </c>
      <c r="L347" s="134">
        <f t="shared" si="68"/>
        <v>0</v>
      </c>
      <c r="M347" s="190">
        <f t="shared" si="63"/>
        <v>1</v>
      </c>
      <c r="N347" s="190" t="str">
        <f t="shared" si="60"/>
        <v>JANEIRO</v>
      </c>
      <c r="O347" s="119"/>
      <c r="P347" s="119" t="s">
        <v>192</v>
      </c>
      <c r="Q347" s="136" t="str">
        <f t="shared" si="64"/>
        <v>À RECEBER</v>
      </c>
      <c r="R347" s="138" t="str">
        <f t="shared" ca="1" si="65"/>
        <v>EM DIA</v>
      </c>
      <c r="S347" s="137" t="str">
        <f t="shared" ca="1" si="66"/>
        <v/>
      </c>
      <c r="AE347" s="31"/>
      <c r="AF347" s="31"/>
      <c r="AG347" s="31"/>
    </row>
    <row r="348" spans="1:33" x14ac:dyDescent="0.25">
      <c r="A348" s="119"/>
      <c r="B348" s="190" t="str">
        <f t="shared" si="61"/>
        <v/>
      </c>
      <c r="C348" s="190" t="str">
        <f t="shared" si="59"/>
        <v/>
      </c>
      <c r="D348" s="119" t="s">
        <v>192</v>
      </c>
      <c r="E348" s="119"/>
      <c r="F348" s="119"/>
      <c r="G348" s="121"/>
      <c r="H348" s="118">
        <f t="shared" si="62"/>
        <v>0</v>
      </c>
      <c r="I348" s="121"/>
      <c r="J348" s="121"/>
      <c r="K348" s="134">
        <f t="shared" si="67"/>
        <v>0</v>
      </c>
      <c r="L348" s="134">
        <f t="shared" si="68"/>
        <v>0</v>
      </c>
      <c r="M348" s="190">
        <f t="shared" si="63"/>
        <v>1</v>
      </c>
      <c r="N348" s="190" t="str">
        <f t="shared" si="60"/>
        <v>JANEIRO</v>
      </c>
      <c r="O348" s="119"/>
      <c r="P348" s="119" t="s">
        <v>192</v>
      </c>
      <c r="Q348" s="136" t="str">
        <f t="shared" si="64"/>
        <v>À RECEBER</v>
      </c>
      <c r="R348" s="138" t="str">
        <f t="shared" ca="1" si="65"/>
        <v>EM DIA</v>
      </c>
      <c r="S348" s="137" t="str">
        <f t="shared" ca="1" si="66"/>
        <v/>
      </c>
      <c r="AE348" s="31"/>
      <c r="AF348" s="31"/>
      <c r="AG348" s="31"/>
    </row>
    <row r="349" spans="1:33" x14ac:dyDescent="0.25">
      <c r="A349" s="119"/>
      <c r="B349" s="190" t="str">
        <f t="shared" si="61"/>
        <v/>
      </c>
      <c r="C349" s="190" t="str">
        <f t="shared" si="59"/>
        <v/>
      </c>
      <c r="D349" s="119" t="s">
        <v>192</v>
      </c>
      <c r="E349" s="119"/>
      <c r="F349" s="119"/>
      <c r="G349" s="121"/>
      <c r="H349" s="118">
        <f t="shared" si="62"/>
        <v>0</v>
      </c>
      <c r="I349" s="121"/>
      <c r="J349" s="121"/>
      <c r="K349" s="134">
        <f t="shared" si="67"/>
        <v>0</v>
      </c>
      <c r="L349" s="134">
        <f t="shared" si="68"/>
        <v>0</v>
      </c>
      <c r="M349" s="190">
        <f t="shared" si="63"/>
        <v>1</v>
      </c>
      <c r="N349" s="190" t="str">
        <f t="shared" si="60"/>
        <v>JANEIRO</v>
      </c>
      <c r="O349" s="119"/>
      <c r="P349" s="119" t="s">
        <v>192</v>
      </c>
      <c r="Q349" s="136" t="str">
        <f t="shared" si="64"/>
        <v>À RECEBER</v>
      </c>
      <c r="R349" s="138" t="str">
        <f t="shared" ca="1" si="65"/>
        <v>EM DIA</v>
      </c>
      <c r="S349" s="137" t="str">
        <f t="shared" ca="1" si="66"/>
        <v/>
      </c>
      <c r="AE349" s="31"/>
      <c r="AF349" s="31"/>
      <c r="AG349" s="31"/>
    </row>
    <row r="350" spans="1:33" x14ac:dyDescent="0.25">
      <c r="A350" s="119"/>
      <c r="B350" s="190" t="str">
        <f t="shared" si="61"/>
        <v/>
      </c>
      <c r="C350" s="190" t="str">
        <f t="shared" si="59"/>
        <v/>
      </c>
      <c r="D350" s="119" t="s">
        <v>192</v>
      </c>
      <c r="E350" s="119"/>
      <c r="F350" s="119"/>
      <c r="G350" s="121"/>
      <c r="H350" s="118">
        <f t="shared" si="62"/>
        <v>0</v>
      </c>
      <c r="I350" s="121"/>
      <c r="J350" s="121"/>
      <c r="K350" s="134">
        <f t="shared" si="67"/>
        <v>0</v>
      </c>
      <c r="L350" s="134">
        <f t="shared" si="68"/>
        <v>0</v>
      </c>
      <c r="M350" s="190">
        <f t="shared" si="63"/>
        <v>1</v>
      </c>
      <c r="N350" s="190" t="str">
        <f t="shared" si="60"/>
        <v>JANEIRO</v>
      </c>
      <c r="O350" s="119"/>
      <c r="P350" s="119" t="s">
        <v>192</v>
      </c>
      <c r="Q350" s="136" t="str">
        <f t="shared" si="64"/>
        <v>À RECEBER</v>
      </c>
      <c r="R350" s="138" t="str">
        <f t="shared" ca="1" si="65"/>
        <v>EM DIA</v>
      </c>
      <c r="S350" s="137" t="str">
        <f t="shared" ca="1" si="66"/>
        <v/>
      </c>
      <c r="AE350" s="31"/>
      <c r="AF350" s="31"/>
      <c r="AG350" s="31"/>
    </row>
    <row r="351" spans="1:33" x14ac:dyDescent="0.25">
      <c r="A351" s="119"/>
      <c r="B351" s="190" t="str">
        <f t="shared" si="61"/>
        <v/>
      </c>
      <c r="C351" s="190" t="str">
        <f t="shared" si="59"/>
        <v/>
      </c>
      <c r="D351" s="119" t="s">
        <v>192</v>
      </c>
      <c r="E351" s="119"/>
      <c r="F351" s="119"/>
      <c r="G351" s="121"/>
      <c r="H351" s="118">
        <f t="shared" si="62"/>
        <v>0</v>
      </c>
      <c r="I351" s="121"/>
      <c r="J351" s="121"/>
      <c r="K351" s="134">
        <f t="shared" si="67"/>
        <v>0</v>
      </c>
      <c r="L351" s="134">
        <f t="shared" si="68"/>
        <v>0</v>
      </c>
      <c r="M351" s="190">
        <f t="shared" si="63"/>
        <v>1</v>
      </c>
      <c r="N351" s="190" t="str">
        <f t="shared" si="60"/>
        <v>JANEIRO</v>
      </c>
      <c r="O351" s="119"/>
      <c r="P351" s="119" t="s">
        <v>192</v>
      </c>
      <c r="Q351" s="136" t="str">
        <f t="shared" si="64"/>
        <v>À RECEBER</v>
      </c>
      <c r="R351" s="138" t="str">
        <f t="shared" ca="1" si="65"/>
        <v>EM DIA</v>
      </c>
      <c r="S351" s="137" t="str">
        <f t="shared" ca="1" si="66"/>
        <v/>
      </c>
      <c r="AE351" s="31"/>
      <c r="AF351" s="31"/>
      <c r="AG351" s="31"/>
    </row>
    <row r="352" spans="1:33" x14ac:dyDescent="0.25">
      <c r="A352" s="119"/>
      <c r="B352" s="190" t="str">
        <f t="shared" si="61"/>
        <v/>
      </c>
      <c r="C352" s="190" t="str">
        <f t="shared" si="59"/>
        <v/>
      </c>
      <c r="D352" s="119" t="s">
        <v>192</v>
      </c>
      <c r="E352" s="119"/>
      <c r="F352" s="119"/>
      <c r="G352" s="121"/>
      <c r="H352" s="118">
        <f t="shared" si="62"/>
        <v>0</v>
      </c>
      <c r="I352" s="121"/>
      <c r="J352" s="121"/>
      <c r="K352" s="134">
        <f t="shared" si="67"/>
        <v>0</v>
      </c>
      <c r="L352" s="134">
        <f t="shared" si="68"/>
        <v>0</v>
      </c>
      <c r="M352" s="190">
        <f t="shared" si="63"/>
        <v>1</v>
      </c>
      <c r="N352" s="190" t="str">
        <f t="shared" si="60"/>
        <v>JANEIRO</v>
      </c>
      <c r="O352" s="119"/>
      <c r="P352" s="119" t="s">
        <v>192</v>
      </c>
      <c r="Q352" s="136" t="str">
        <f t="shared" si="64"/>
        <v>À RECEBER</v>
      </c>
      <c r="R352" s="138" t="str">
        <f t="shared" ca="1" si="65"/>
        <v>EM DIA</v>
      </c>
      <c r="S352" s="137" t="str">
        <f t="shared" ca="1" si="66"/>
        <v/>
      </c>
      <c r="AE352" s="31"/>
      <c r="AF352" s="31"/>
      <c r="AG352" s="31"/>
    </row>
    <row r="353" spans="1:33" x14ac:dyDescent="0.25">
      <c r="A353" s="119"/>
      <c r="B353" s="190" t="str">
        <f t="shared" si="61"/>
        <v/>
      </c>
      <c r="C353" s="190" t="str">
        <f t="shared" si="59"/>
        <v/>
      </c>
      <c r="D353" s="119" t="s">
        <v>192</v>
      </c>
      <c r="E353" s="119"/>
      <c r="F353" s="119"/>
      <c r="G353" s="121"/>
      <c r="H353" s="118">
        <f t="shared" si="62"/>
        <v>0</v>
      </c>
      <c r="I353" s="121"/>
      <c r="J353" s="121"/>
      <c r="K353" s="134">
        <f t="shared" si="67"/>
        <v>0</v>
      </c>
      <c r="L353" s="134">
        <f t="shared" si="68"/>
        <v>0</v>
      </c>
      <c r="M353" s="190">
        <f t="shared" si="63"/>
        <v>1</v>
      </c>
      <c r="N353" s="190" t="str">
        <f t="shared" si="60"/>
        <v>JANEIRO</v>
      </c>
      <c r="O353" s="119"/>
      <c r="P353" s="119" t="s">
        <v>192</v>
      </c>
      <c r="Q353" s="136" t="str">
        <f t="shared" si="64"/>
        <v>À RECEBER</v>
      </c>
      <c r="R353" s="138" t="str">
        <f t="shared" ca="1" si="65"/>
        <v>EM DIA</v>
      </c>
      <c r="S353" s="137" t="str">
        <f t="shared" ca="1" si="66"/>
        <v/>
      </c>
      <c r="AE353" s="31"/>
      <c r="AF353" s="31"/>
      <c r="AG353" s="31"/>
    </row>
    <row r="354" spans="1:33" x14ac:dyDescent="0.25">
      <c r="A354" s="119"/>
      <c r="B354" s="190" t="str">
        <f t="shared" si="61"/>
        <v/>
      </c>
      <c r="C354" s="190" t="str">
        <f t="shared" si="59"/>
        <v/>
      </c>
      <c r="D354" s="119" t="s">
        <v>192</v>
      </c>
      <c r="E354" s="119"/>
      <c r="F354" s="119"/>
      <c r="G354" s="121"/>
      <c r="H354" s="118">
        <f t="shared" si="62"/>
        <v>0</v>
      </c>
      <c r="I354" s="121"/>
      <c r="J354" s="121"/>
      <c r="K354" s="134">
        <f t="shared" si="67"/>
        <v>0</v>
      </c>
      <c r="L354" s="134">
        <f t="shared" si="68"/>
        <v>0</v>
      </c>
      <c r="M354" s="190">
        <f t="shared" si="63"/>
        <v>1</v>
      </c>
      <c r="N354" s="190" t="str">
        <f t="shared" si="60"/>
        <v>JANEIRO</v>
      </c>
      <c r="O354" s="119"/>
      <c r="P354" s="119" t="s">
        <v>192</v>
      </c>
      <c r="Q354" s="136" t="str">
        <f t="shared" si="64"/>
        <v>À RECEBER</v>
      </c>
      <c r="R354" s="138" t="str">
        <f t="shared" ca="1" si="65"/>
        <v>EM DIA</v>
      </c>
      <c r="S354" s="137" t="str">
        <f t="shared" ca="1" si="66"/>
        <v/>
      </c>
      <c r="AE354" s="31"/>
      <c r="AF354" s="31"/>
      <c r="AG354" s="31"/>
    </row>
    <row r="355" spans="1:33" x14ac:dyDescent="0.25">
      <c r="A355" s="119"/>
      <c r="B355" s="190" t="str">
        <f t="shared" si="61"/>
        <v/>
      </c>
      <c r="C355" s="190" t="str">
        <f t="shared" si="59"/>
        <v/>
      </c>
      <c r="D355" s="119" t="s">
        <v>192</v>
      </c>
      <c r="E355" s="119"/>
      <c r="F355" s="119"/>
      <c r="G355" s="121"/>
      <c r="H355" s="118">
        <f t="shared" si="62"/>
        <v>0</v>
      </c>
      <c r="I355" s="121"/>
      <c r="J355" s="121"/>
      <c r="K355" s="134">
        <f t="shared" si="67"/>
        <v>0</v>
      </c>
      <c r="L355" s="134">
        <f t="shared" si="68"/>
        <v>0</v>
      </c>
      <c r="M355" s="190">
        <f t="shared" si="63"/>
        <v>1</v>
      </c>
      <c r="N355" s="190" t="str">
        <f t="shared" si="60"/>
        <v>JANEIRO</v>
      </c>
      <c r="O355" s="119"/>
      <c r="P355" s="119" t="s">
        <v>192</v>
      </c>
      <c r="Q355" s="136" t="str">
        <f t="shared" si="64"/>
        <v>À RECEBER</v>
      </c>
      <c r="R355" s="138" t="str">
        <f t="shared" ca="1" si="65"/>
        <v>EM DIA</v>
      </c>
      <c r="S355" s="137" t="str">
        <f t="shared" ca="1" si="66"/>
        <v/>
      </c>
      <c r="AE355" s="31"/>
      <c r="AF355" s="31"/>
      <c r="AG355" s="31"/>
    </row>
    <row r="356" spans="1:33" x14ac:dyDescent="0.25">
      <c r="A356" s="119"/>
      <c r="B356" s="190" t="str">
        <f t="shared" si="61"/>
        <v/>
      </c>
      <c r="C356" s="190" t="str">
        <f t="shared" si="59"/>
        <v/>
      </c>
      <c r="D356" s="119" t="s">
        <v>192</v>
      </c>
      <c r="E356" s="119"/>
      <c r="F356" s="119"/>
      <c r="G356" s="121"/>
      <c r="H356" s="118">
        <f t="shared" si="62"/>
        <v>0</v>
      </c>
      <c r="I356" s="121"/>
      <c r="J356" s="121"/>
      <c r="K356" s="134">
        <f t="shared" si="67"/>
        <v>0</v>
      </c>
      <c r="L356" s="134">
        <f t="shared" si="68"/>
        <v>0</v>
      </c>
      <c r="M356" s="190">
        <f t="shared" si="63"/>
        <v>1</v>
      </c>
      <c r="N356" s="190" t="str">
        <f t="shared" si="60"/>
        <v>JANEIRO</v>
      </c>
      <c r="O356" s="119"/>
      <c r="P356" s="119" t="s">
        <v>192</v>
      </c>
      <c r="Q356" s="136" t="str">
        <f t="shared" si="64"/>
        <v>À RECEBER</v>
      </c>
      <c r="R356" s="138" t="str">
        <f t="shared" ca="1" si="65"/>
        <v>EM DIA</v>
      </c>
      <c r="S356" s="137" t="str">
        <f t="shared" ca="1" si="66"/>
        <v/>
      </c>
      <c r="AE356" s="31"/>
      <c r="AF356" s="31"/>
      <c r="AG356" s="31"/>
    </row>
    <row r="357" spans="1:33" x14ac:dyDescent="0.25">
      <c r="A357" s="119"/>
      <c r="B357" s="190" t="str">
        <f t="shared" si="61"/>
        <v/>
      </c>
      <c r="C357" s="190" t="str">
        <f t="shared" si="59"/>
        <v/>
      </c>
      <c r="D357" s="119" t="s">
        <v>192</v>
      </c>
      <c r="E357" s="119"/>
      <c r="F357" s="119"/>
      <c r="G357" s="121"/>
      <c r="H357" s="118">
        <f t="shared" si="62"/>
        <v>0</v>
      </c>
      <c r="I357" s="121"/>
      <c r="J357" s="121"/>
      <c r="K357" s="134">
        <f t="shared" si="67"/>
        <v>0</v>
      </c>
      <c r="L357" s="134">
        <f t="shared" si="68"/>
        <v>0</v>
      </c>
      <c r="M357" s="190">
        <f t="shared" si="63"/>
        <v>1</v>
      </c>
      <c r="N357" s="190" t="str">
        <f t="shared" si="60"/>
        <v>JANEIRO</v>
      </c>
      <c r="O357" s="119"/>
      <c r="P357" s="119" t="s">
        <v>192</v>
      </c>
      <c r="Q357" s="136" t="str">
        <f t="shared" si="64"/>
        <v>À RECEBER</v>
      </c>
      <c r="R357" s="138" t="str">
        <f t="shared" ca="1" si="65"/>
        <v>EM DIA</v>
      </c>
      <c r="S357" s="137" t="str">
        <f t="shared" ca="1" si="66"/>
        <v/>
      </c>
      <c r="AE357" s="31"/>
      <c r="AF357" s="31"/>
      <c r="AG357" s="31"/>
    </row>
    <row r="358" spans="1:33" x14ac:dyDescent="0.25">
      <c r="A358" s="119"/>
      <c r="B358" s="190" t="str">
        <f t="shared" si="61"/>
        <v/>
      </c>
      <c r="C358" s="190" t="str">
        <f t="shared" si="59"/>
        <v/>
      </c>
      <c r="D358" s="119" t="s">
        <v>192</v>
      </c>
      <c r="E358" s="119"/>
      <c r="F358" s="119"/>
      <c r="G358" s="121"/>
      <c r="H358" s="118">
        <f t="shared" si="62"/>
        <v>0</v>
      </c>
      <c r="I358" s="121"/>
      <c r="J358" s="121"/>
      <c r="K358" s="134">
        <f t="shared" si="67"/>
        <v>0</v>
      </c>
      <c r="L358" s="134">
        <f t="shared" si="68"/>
        <v>0</v>
      </c>
      <c r="M358" s="190">
        <f t="shared" si="63"/>
        <v>1</v>
      </c>
      <c r="N358" s="190" t="str">
        <f t="shared" si="60"/>
        <v>JANEIRO</v>
      </c>
      <c r="O358" s="119"/>
      <c r="P358" s="119" t="s">
        <v>192</v>
      </c>
      <c r="Q358" s="136" t="str">
        <f t="shared" si="64"/>
        <v>À RECEBER</v>
      </c>
      <c r="R358" s="138" t="str">
        <f t="shared" ca="1" si="65"/>
        <v>EM DIA</v>
      </c>
      <c r="S358" s="137" t="str">
        <f t="shared" ca="1" si="66"/>
        <v/>
      </c>
      <c r="AE358" s="31"/>
      <c r="AF358" s="31"/>
      <c r="AG358" s="31"/>
    </row>
    <row r="359" spans="1:33" x14ac:dyDescent="0.25">
      <c r="A359" s="119"/>
      <c r="B359" s="190" t="str">
        <f t="shared" si="61"/>
        <v/>
      </c>
      <c r="C359" s="190" t="str">
        <f t="shared" si="59"/>
        <v/>
      </c>
      <c r="D359" s="119" t="s">
        <v>192</v>
      </c>
      <c r="E359" s="119"/>
      <c r="F359" s="119"/>
      <c r="G359" s="121"/>
      <c r="H359" s="118">
        <f t="shared" si="62"/>
        <v>0</v>
      </c>
      <c r="I359" s="121"/>
      <c r="J359" s="121"/>
      <c r="K359" s="134">
        <f t="shared" si="67"/>
        <v>0</v>
      </c>
      <c r="L359" s="134">
        <f t="shared" si="68"/>
        <v>0</v>
      </c>
      <c r="M359" s="190">
        <f t="shared" si="63"/>
        <v>1</v>
      </c>
      <c r="N359" s="190" t="str">
        <f t="shared" si="60"/>
        <v>JANEIRO</v>
      </c>
      <c r="O359" s="119"/>
      <c r="P359" s="119" t="s">
        <v>192</v>
      </c>
      <c r="Q359" s="136" t="str">
        <f t="shared" si="64"/>
        <v>À RECEBER</v>
      </c>
      <c r="R359" s="138" t="str">
        <f t="shared" ca="1" si="65"/>
        <v>EM DIA</v>
      </c>
      <c r="S359" s="137" t="str">
        <f t="shared" ca="1" si="66"/>
        <v/>
      </c>
      <c r="AE359" s="31"/>
      <c r="AF359" s="31"/>
      <c r="AG359" s="31"/>
    </row>
    <row r="360" spans="1:33" x14ac:dyDescent="0.25">
      <c r="A360" s="119"/>
      <c r="B360" s="190" t="str">
        <f t="shared" si="61"/>
        <v/>
      </c>
      <c r="C360" s="190" t="str">
        <f t="shared" si="59"/>
        <v/>
      </c>
      <c r="D360" s="119" t="s">
        <v>192</v>
      </c>
      <c r="E360" s="119"/>
      <c r="F360" s="119"/>
      <c r="G360" s="121"/>
      <c r="H360" s="118">
        <f t="shared" si="62"/>
        <v>0</v>
      </c>
      <c r="I360" s="121"/>
      <c r="J360" s="121"/>
      <c r="K360" s="134">
        <f t="shared" si="67"/>
        <v>0</v>
      </c>
      <c r="L360" s="134">
        <f t="shared" si="68"/>
        <v>0</v>
      </c>
      <c r="M360" s="190">
        <f t="shared" si="63"/>
        <v>1</v>
      </c>
      <c r="N360" s="190" t="str">
        <f t="shared" si="60"/>
        <v>JANEIRO</v>
      </c>
      <c r="O360" s="119"/>
      <c r="P360" s="119" t="s">
        <v>192</v>
      </c>
      <c r="Q360" s="136" t="str">
        <f t="shared" si="64"/>
        <v>À RECEBER</v>
      </c>
      <c r="R360" s="138" t="str">
        <f t="shared" ca="1" si="65"/>
        <v>EM DIA</v>
      </c>
      <c r="S360" s="137" t="str">
        <f t="shared" ca="1" si="66"/>
        <v/>
      </c>
      <c r="AE360" s="31"/>
      <c r="AF360" s="31"/>
      <c r="AG360" s="31"/>
    </row>
    <row r="361" spans="1:33" x14ac:dyDescent="0.25">
      <c r="A361" s="119"/>
      <c r="B361" s="190" t="str">
        <f t="shared" si="61"/>
        <v/>
      </c>
      <c r="C361" s="190" t="str">
        <f t="shared" si="59"/>
        <v/>
      </c>
      <c r="D361" s="119" t="s">
        <v>192</v>
      </c>
      <c r="E361" s="119"/>
      <c r="F361" s="119"/>
      <c r="G361" s="121"/>
      <c r="H361" s="118">
        <f t="shared" si="62"/>
        <v>0</v>
      </c>
      <c r="I361" s="121"/>
      <c r="J361" s="121"/>
      <c r="K361" s="134">
        <f t="shared" si="67"/>
        <v>0</v>
      </c>
      <c r="L361" s="134">
        <f t="shared" si="68"/>
        <v>0</v>
      </c>
      <c r="M361" s="190">
        <f t="shared" si="63"/>
        <v>1</v>
      </c>
      <c r="N361" s="190" t="str">
        <f t="shared" si="60"/>
        <v>JANEIRO</v>
      </c>
      <c r="O361" s="119"/>
      <c r="P361" s="119" t="s">
        <v>192</v>
      </c>
      <c r="Q361" s="136" t="str">
        <f t="shared" si="64"/>
        <v>À RECEBER</v>
      </c>
      <c r="R361" s="138" t="str">
        <f t="shared" ca="1" si="65"/>
        <v>EM DIA</v>
      </c>
      <c r="S361" s="137" t="str">
        <f t="shared" ca="1" si="66"/>
        <v/>
      </c>
      <c r="AE361" s="31"/>
      <c r="AF361" s="31"/>
      <c r="AG361" s="31"/>
    </row>
    <row r="362" spans="1:33" x14ac:dyDescent="0.25">
      <c r="A362" s="119"/>
      <c r="B362" s="190" t="str">
        <f t="shared" si="61"/>
        <v/>
      </c>
      <c r="C362" s="190" t="str">
        <f t="shared" si="59"/>
        <v/>
      </c>
      <c r="D362" s="119" t="s">
        <v>192</v>
      </c>
      <c r="E362" s="119"/>
      <c r="F362" s="119"/>
      <c r="G362" s="121"/>
      <c r="H362" s="118">
        <f t="shared" si="62"/>
        <v>0</v>
      </c>
      <c r="I362" s="121"/>
      <c r="J362" s="121"/>
      <c r="K362" s="134">
        <f t="shared" si="67"/>
        <v>0</v>
      </c>
      <c r="L362" s="134">
        <f t="shared" si="68"/>
        <v>0</v>
      </c>
      <c r="M362" s="190">
        <f t="shared" si="63"/>
        <v>1</v>
      </c>
      <c r="N362" s="190" t="str">
        <f t="shared" si="60"/>
        <v>JANEIRO</v>
      </c>
      <c r="O362" s="119"/>
      <c r="P362" s="119" t="s">
        <v>192</v>
      </c>
      <c r="Q362" s="136" t="str">
        <f t="shared" si="64"/>
        <v>À RECEBER</v>
      </c>
      <c r="R362" s="138" t="str">
        <f t="shared" ca="1" si="65"/>
        <v>EM DIA</v>
      </c>
      <c r="S362" s="137" t="str">
        <f t="shared" ca="1" si="66"/>
        <v/>
      </c>
      <c r="AE362" s="31"/>
      <c r="AF362" s="31"/>
      <c r="AG362" s="31"/>
    </row>
    <row r="363" spans="1:33" x14ac:dyDescent="0.25">
      <c r="A363" s="119"/>
      <c r="B363" s="190" t="str">
        <f t="shared" si="61"/>
        <v/>
      </c>
      <c r="C363" s="190" t="str">
        <f t="shared" si="59"/>
        <v/>
      </c>
      <c r="D363" s="119" t="s">
        <v>192</v>
      </c>
      <c r="E363" s="119"/>
      <c r="F363" s="119"/>
      <c r="G363" s="121"/>
      <c r="H363" s="118">
        <f t="shared" si="62"/>
        <v>0</v>
      </c>
      <c r="I363" s="121"/>
      <c r="J363" s="121"/>
      <c r="K363" s="134">
        <f t="shared" si="67"/>
        <v>0</v>
      </c>
      <c r="L363" s="134">
        <f t="shared" si="68"/>
        <v>0</v>
      </c>
      <c r="M363" s="190">
        <f t="shared" si="63"/>
        <v>1</v>
      </c>
      <c r="N363" s="190" t="str">
        <f t="shared" si="60"/>
        <v>JANEIRO</v>
      </c>
      <c r="O363" s="119"/>
      <c r="P363" s="119" t="s">
        <v>192</v>
      </c>
      <c r="Q363" s="136" t="str">
        <f t="shared" si="64"/>
        <v>À RECEBER</v>
      </c>
      <c r="R363" s="138" t="str">
        <f t="shared" ca="1" si="65"/>
        <v>EM DIA</v>
      </c>
      <c r="S363" s="137" t="str">
        <f t="shared" ca="1" si="66"/>
        <v/>
      </c>
      <c r="AE363" s="31"/>
      <c r="AF363" s="31"/>
      <c r="AG363" s="31"/>
    </row>
    <row r="364" spans="1:33" x14ac:dyDescent="0.25">
      <c r="A364" s="119"/>
      <c r="B364" s="190" t="str">
        <f t="shared" si="61"/>
        <v/>
      </c>
      <c r="C364" s="190" t="str">
        <f t="shared" si="59"/>
        <v/>
      </c>
      <c r="D364" s="119" t="s">
        <v>192</v>
      </c>
      <c r="E364" s="119"/>
      <c r="F364" s="119"/>
      <c r="G364" s="121"/>
      <c r="H364" s="118">
        <f t="shared" si="62"/>
        <v>0</v>
      </c>
      <c r="I364" s="121"/>
      <c r="J364" s="121"/>
      <c r="K364" s="134">
        <f t="shared" si="67"/>
        <v>0</v>
      </c>
      <c r="L364" s="134">
        <f t="shared" si="68"/>
        <v>0</v>
      </c>
      <c r="M364" s="190">
        <f t="shared" si="63"/>
        <v>1</v>
      </c>
      <c r="N364" s="190" t="str">
        <f t="shared" si="60"/>
        <v>JANEIRO</v>
      </c>
      <c r="O364" s="119"/>
      <c r="P364" s="119" t="s">
        <v>192</v>
      </c>
      <c r="Q364" s="136" t="str">
        <f t="shared" si="64"/>
        <v>À RECEBER</v>
      </c>
      <c r="R364" s="138" t="str">
        <f t="shared" ca="1" si="65"/>
        <v>EM DIA</v>
      </c>
      <c r="S364" s="137" t="str">
        <f t="shared" ca="1" si="66"/>
        <v/>
      </c>
      <c r="AE364" s="31"/>
      <c r="AF364" s="31"/>
      <c r="AG364" s="31"/>
    </row>
    <row r="365" spans="1:33" x14ac:dyDescent="0.25">
      <c r="A365" s="119"/>
      <c r="B365" s="190" t="str">
        <f t="shared" si="61"/>
        <v/>
      </c>
      <c r="C365" s="190" t="str">
        <f t="shared" si="59"/>
        <v/>
      </c>
      <c r="D365" s="119" t="s">
        <v>192</v>
      </c>
      <c r="E365" s="119"/>
      <c r="F365" s="119"/>
      <c r="G365" s="121"/>
      <c r="H365" s="118">
        <f t="shared" si="62"/>
        <v>0</v>
      </c>
      <c r="I365" s="121"/>
      <c r="J365" s="121"/>
      <c r="K365" s="134">
        <f t="shared" si="67"/>
        <v>0</v>
      </c>
      <c r="L365" s="134">
        <f t="shared" si="68"/>
        <v>0</v>
      </c>
      <c r="M365" s="190">
        <f t="shared" si="63"/>
        <v>1</v>
      </c>
      <c r="N365" s="190" t="str">
        <f t="shared" si="60"/>
        <v>JANEIRO</v>
      </c>
      <c r="O365" s="119"/>
      <c r="P365" s="119" t="s">
        <v>192</v>
      </c>
      <c r="Q365" s="136" t="str">
        <f t="shared" si="64"/>
        <v>À RECEBER</v>
      </c>
      <c r="R365" s="138" t="str">
        <f t="shared" ca="1" si="65"/>
        <v>EM DIA</v>
      </c>
      <c r="S365" s="137" t="str">
        <f t="shared" ca="1" si="66"/>
        <v/>
      </c>
      <c r="AE365" s="31"/>
      <c r="AF365" s="31"/>
      <c r="AG365" s="31"/>
    </row>
    <row r="366" spans="1:33" x14ac:dyDescent="0.25">
      <c r="A366" s="119"/>
      <c r="B366" s="190" t="str">
        <f t="shared" si="61"/>
        <v/>
      </c>
      <c r="C366" s="190" t="str">
        <f t="shared" si="59"/>
        <v/>
      </c>
      <c r="D366" s="119" t="s">
        <v>192</v>
      </c>
      <c r="E366" s="119"/>
      <c r="F366" s="119"/>
      <c r="G366" s="121"/>
      <c r="H366" s="118">
        <f t="shared" si="62"/>
        <v>0</v>
      </c>
      <c r="I366" s="121"/>
      <c r="J366" s="121"/>
      <c r="K366" s="134">
        <f t="shared" si="67"/>
        <v>0</v>
      </c>
      <c r="L366" s="134">
        <f t="shared" si="68"/>
        <v>0</v>
      </c>
      <c r="M366" s="190">
        <f t="shared" si="63"/>
        <v>1</v>
      </c>
      <c r="N366" s="190" t="str">
        <f t="shared" si="60"/>
        <v>JANEIRO</v>
      </c>
      <c r="O366" s="119"/>
      <c r="P366" s="119" t="s">
        <v>192</v>
      </c>
      <c r="Q366" s="136" t="str">
        <f t="shared" si="64"/>
        <v>À RECEBER</v>
      </c>
      <c r="R366" s="138" t="str">
        <f t="shared" ca="1" si="65"/>
        <v>EM DIA</v>
      </c>
      <c r="S366" s="137" t="str">
        <f t="shared" ca="1" si="66"/>
        <v/>
      </c>
      <c r="AE366" s="31"/>
      <c r="AF366" s="31"/>
      <c r="AG366" s="31"/>
    </row>
    <row r="367" spans="1:33" x14ac:dyDescent="0.25">
      <c r="A367" s="119"/>
      <c r="B367" s="190" t="str">
        <f t="shared" si="61"/>
        <v/>
      </c>
      <c r="C367" s="190" t="str">
        <f t="shared" si="59"/>
        <v/>
      </c>
      <c r="D367" s="119" t="s">
        <v>192</v>
      </c>
      <c r="E367" s="119"/>
      <c r="F367" s="119"/>
      <c r="G367" s="121"/>
      <c r="H367" s="118">
        <f t="shared" si="62"/>
        <v>0</v>
      </c>
      <c r="I367" s="121"/>
      <c r="J367" s="121"/>
      <c r="K367" s="134">
        <f t="shared" si="67"/>
        <v>0</v>
      </c>
      <c r="L367" s="134">
        <f t="shared" si="68"/>
        <v>0</v>
      </c>
      <c r="M367" s="190">
        <f t="shared" si="63"/>
        <v>1</v>
      </c>
      <c r="N367" s="190" t="str">
        <f t="shared" si="60"/>
        <v>JANEIRO</v>
      </c>
      <c r="O367" s="119"/>
      <c r="P367" s="119" t="s">
        <v>192</v>
      </c>
      <c r="Q367" s="136" t="str">
        <f t="shared" si="64"/>
        <v>À RECEBER</v>
      </c>
      <c r="R367" s="138" t="str">
        <f t="shared" ca="1" si="65"/>
        <v>EM DIA</v>
      </c>
      <c r="S367" s="137" t="str">
        <f t="shared" ca="1" si="66"/>
        <v/>
      </c>
      <c r="AE367" s="31"/>
      <c r="AF367" s="31"/>
      <c r="AG367" s="31"/>
    </row>
    <row r="368" spans="1:33" x14ac:dyDescent="0.25">
      <c r="A368" s="119"/>
      <c r="B368" s="190" t="str">
        <f t="shared" si="61"/>
        <v/>
      </c>
      <c r="C368" s="190" t="str">
        <f t="shared" si="59"/>
        <v/>
      </c>
      <c r="D368" s="119" t="s">
        <v>192</v>
      </c>
      <c r="E368" s="119"/>
      <c r="F368" s="119"/>
      <c r="G368" s="121"/>
      <c r="H368" s="118">
        <f t="shared" si="62"/>
        <v>0</v>
      </c>
      <c r="I368" s="121"/>
      <c r="J368" s="121"/>
      <c r="K368" s="134">
        <f t="shared" si="67"/>
        <v>0</v>
      </c>
      <c r="L368" s="134">
        <f t="shared" si="68"/>
        <v>0</v>
      </c>
      <c r="M368" s="190">
        <f t="shared" si="63"/>
        <v>1</v>
      </c>
      <c r="N368" s="190" t="str">
        <f t="shared" si="60"/>
        <v>JANEIRO</v>
      </c>
      <c r="O368" s="119"/>
      <c r="P368" s="119" t="s">
        <v>192</v>
      </c>
      <c r="Q368" s="136" t="str">
        <f t="shared" si="64"/>
        <v>À RECEBER</v>
      </c>
      <c r="R368" s="138" t="str">
        <f t="shared" ca="1" si="65"/>
        <v>EM DIA</v>
      </c>
      <c r="S368" s="137" t="str">
        <f t="shared" ca="1" si="66"/>
        <v/>
      </c>
      <c r="AE368" s="31"/>
      <c r="AF368" s="31"/>
      <c r="AG368" s="31"/>
    </row>
    <row r="369" spans="1:33" x14ac:dyDescent="0.25">
      <c r="A369" s="119"/>
      <c r="B369" s="190" t="str">
        <f t="shared" si="61"/>
        <v/>
      </c>
      <c r="C369" s="190" t="str">
        <f t="shared" si="59"/>
        <v/>
      </c>
      <c r="D369" s="119" t="s">
        <v>192</v>
      </c>
      <c r="E369" s="119"/>
      <c r="F369" s="119"/>
      <c r="G369" s="121"/>
      <c r="H369" s="118">
        <f t="shared" si="62"/>
        <v>0</v>
      </c>
      <c r="I369" s="121"/>
      <c r="J369" s="121"/>
      <c r="K369" s="134">
        <f t="shared" si="67"/>
        <v>0</v>
      </c>
      <c r="L369" s="134">
        <f t="shared" si="68"/>
        <v>0</v>
      </c>
      <c r="M369" s="190">
        <f t="shared" si="63"/>
        <v>1</v>
      </c>
      <c r="N369" s="190" t="str">
        <f t="shared" si="60"/>
        <v>JANEIRO</v>
      </c>
      <c r="O369" s="119"/>
      <c r="P369" s="119" t="s">
        <v>192</v>
      </c>
      <c r="Q369" s="136" t="str">
        <f t="shared" si="64"/>
        <v>À RECEBER</v>
      </c>
      <c r="R369" s="138" t="str">
        <f t="shared" ca="1" si="65"/>
        <v>EM DIA</v>
      </c>
      <c r="S369" s="137" t="str">
        <f t="shared" ca="1" si="66"/>
        <v/>
      </c>
      <c r="AE369" s="31"/>
      <c r="AF369" s="31"/>
      <c r="AG369" s="31"/>
    </row>
    <row r="370" spans="1:33" x14ac:dyDescent="0.25">
      <c r="A370" s="119"/>
      <c r="B370" s="190" t="str">
        <f t="shared" si="61"/>
        <v/>
      </c>
      <c r="C370" s="190" t="str">
        <f t="shared" si="59"/>
        <v/>
      </c>
      <c r="D370" s="119" t="s">
        <v>192</v>
      </c>
      <c r="E370" s="119"/>
      <c r="F370" s="119"/>
      <c r="G370" s="121"/>
      <c r="H370" s="118">
        <f t="shared" si="62"/>
        <v>0</v>
      </c>
      <c r="I370" s="121"/>
      <c r="J370" s="121"/>
      <c r="K370" s="134">
        <f t="shared" si="67"/>
        <v>0</v>
      </c>
      <c r="L370" s="134">
        <f t="shared" si="68"/>
        <v>0</v>
      </c>
      <c r="M370" s="190">
        <f t="shared" si="63"/>
        <v>1</v>
      </c>
      <c r="N370" s="190" t="str">
        <f t="shared" si="60"/>
        <v>JANEIRO</v>
      </c>
      <c r="O370" s="119"/>
      <c r="P370" s="119" t="s">
        <v>192</v>
      </c>
      <c r="Q370" s="136" t="str">
        <f t="shared" si="64"/>
        <v>À RECEBER</v>
      </c>
      <c r="R370" s="138" t="str">
        <f t="shared" ca="1" si="65"/>
        <v>EM DIA</v>
      </c>
      <c r="S370" s="137" t="str">
        <f t="shared" ca="1" si="66"/>
        <v/>
      </c>
      <c r="AE370" s="31"/>
      <c r="AF370" s="31"/>
      <c r="AG370" s="31"/>
    </row>
    <row r="371" spans="1:33" x14ac:dyDescent="0.25">
      <c r="A371" s="119"/>
      <c r="B371" s="190" t="str">
        <f t="shared" si="61"/>
        <v/>
      </c>
      <c r="C371" s="190" t="str">
        <f t="shared" si="59"/>
        <v/>
      </c>
      <c r="D371" s="119" t="s">
        <v>192</v>
      </c>
      <c r="E371" s="119"/>
      <c r="F371" s="119"/>
      <c r="G371" s="121"/>
      <c r="H371" s="118">
        <f t="shared" si="62"/>
        <v>0</v>
      </c>
      <c r="I371" s="121"/>
      <c r="J371" s="121"/>
      <c r="K371" s="134">
        <f t="shared" si="67"/>
        <v>0</v>
      </c>
      <c r="L371" s="134">
        <f t="shared" si="68"/>
        <v>0</v>
      </c>
      <c r="M371" s="190">
        <f t="shared" si="63"/>
        <v>1</v>
      </c>
      <c r="N371" s="190" t="str">
        <f t="shared" si="60"/>
        <v>JANEIRO</v>
      </c>
      <c r="O371" s="119"/>
      <c r="P371" s="119" t="s">
        <v>192</v>
      </c>
      <c r="Q371" s="136" t="str">
        <f t="shared" si="64"/>
        <v>À RECEBER</v>
      </c>
      <c r="R371" s="138" t="str">
        <f t="shared" ca="1" si="65"/>
        <v>EM DIA</v>
      </c>
      <c r="S371" s="137" t="str">
        <f t="shared" ca="1" si="66"/>
        <v/>
      </c>
      <c r="AE371" s="31"/>
      <c r="AF371" s="31"/>
      <c r="AG371" s="31"/>
    </row>
    <row r="372" spans="1:33" x14ac:dyDescent="0.25">
      <c r="A372" s="119"/>
      <c r="B372" s="190" t="str">
        <f t="shared" si="61"/>
        <v/>
      </c>
      <c r="C372" s="190" t="str">
        <f t="shared" si="59"/>
        <v/>
      </c>
      <c r="D372" s="119" t="s">
        <v>192</v>
      </c>
      <c r="E372" s="119"/>
      <c r="F372" s="119"/>
      <c r="G372" s="121"/>
      <c r="H372" s="118">
        <f t="shared" si="62"/>
        <v>0</v>
      </c>
      <c r="I372" s="121"/>
      <c r="J372" s="121"/>
      <c r="K372" s="134">
        <f t="shared" si="67"/>
        <v>0</v>
      </c>
      <c r="L372" s="134">
        <f t="shared" si="68"/>
        <v>0</v>
      </c>
      <c r="M372" s="190">
        <f t="shared" si="63"/>
        <v>1</v>
      </c>
      <c r="N372" s="190" t="str">
        <f t="shared" si="60"/>
        <v>JANEIRO</v>
      </c>
      <c r="O372" s="119"/>
      <c r="P372" s="119" t="s">
        <v>192</v>
      </c>
      <c r="Q372" s="136" t="str">
        <f t="shared" si="64"/>
        <v>À RECEBER</v>
      </c>
      <c r="R372" s="138" t="str">
        <f t="shared" ca="1" si="65"/>
        <v>EM DIA</v>
      </c>
      <c r="S372" s="137" t="str">
        <f t="shared" ca="1" si="66"/>
        <v/>
      </c>
      <c r="AE372" s="31"/>
      <c r="AF372" s="31"/>
      <c r="AG372" s="31"/>
    </row>
    <row r="373" spans="1:33" x14ac:dyDescent="0.25">
      <c r="A373" s="119"/>
      <c r="B373" s="190" t="str">
        <f t="shared" si="61"/>
        <v/>
      </c>
      <c r="C373" s="190" t="str">
        <f t="shared" si="59"/>
        <v/>
      </c>
      <c r="D373" s="119" t="s">
        <v>192</v>
      </c>
      <c r="E373" s="119"/>
      <c r="F373" s="119"/>
      <c r="G373" s="121"/>
      <c r="H373" s="118">
        <f t="shared" si="62"/>
        <v>0</v>
      </c>
      <c r="I373" s="121"/>
      <c r="J373" s="121"/>
      <c r="K373" s="134">
        <f t="shared" si="67"/>
        <v>0</v>
      </c>
      <c r="L373" s="134">
        <f t="shared" si="68"/>
        <v>0</v>
      </c>
      <c r="M373" s="190">
        <f t="shared" si="63"/>
        <v>1</v>
      </c>
      <c r="N373" s="190" t="str">
        <f t="shared" si="60"/>
        <v>JANEIRO</v>
      </c>
      <c r="O373" s="119"/>
      <c r="P373" s="119" t="s">
        <v>192</v>
      </c>
      <c r="Q373" s="136" t="str">
        <f t="shared" si="64"/>
        <v>À RECEBER</v>
      </c>
      <c r="R373" s="138" t="str">
        <f t="shared" ca="1" si="65"/>
        <v>EM DIA</v>
      </c>
      <c r="S373" s="137" t="str">
        <f t="shared" ca="1" si="66"/>
        <v/>
      </c>
      <c r="AE373" s="31"/>
      <c r="AF373" s="31"/>
      <c r="AG373" s="31"/>
    </row>
    <row r="374" spans="1:33" x14ac:dyDescent="0.25">
      <c r="A374" s="119"/>
      <c r="B374" s="190" t="str">
        <f t="shared" si="61"/>
        <v/>
      </c>
      <c r="C374" s="190" t="str">
        <f t="shared" si="59"/>
        <v/>
      </c>
      <c r="D374" s="119" t="s">
        <v>192</v>
      </c>
      <c r="E374" s="119"/>
      <c r="F374" s="119"/>
      <c r="G374" s="121"/>
      <c r="H374" s="118">
        <f t="shared" si="62"/>
        <v>0</v>
      </c>
      <c r="I374" s="121"/>
      <c r="J374" s="121"/>
      <c r="K374" s="134">
        <f t="shared" si="67"/>
        <v>0</v>
      </c>
      <c r="L374" s="134">
        <f t="shared" si="68"/>
        <v>0</v>
      </c>
      <c r="M374" s="190">
        <f t="shared" si="63"/>
        <v>1</v>
      </c>
      <c r="N374" s="190" t="str">
        <f t="shared" si="60"/>
        <v>JANEIRO</v>
      </c>
      <c r="O374" s="119"/>
      <c r="P374" s="119" t="s">
        <v>192</v>
      </c>
      <c r="Q374" s="136" t="str">
        <f t="shared" si="64"/>
        <v>À RECEBER</v>
      </c>
      <c r="R374" s="138" t="str">
        <f t="shared" ca="1" si="65"/>
        <v>EM DIA</v>
      </c>
      <c r="S374" s="137" t="str">
        <f t="shared" ca="1" si="66"/>
        <v/>
      </c>
      <c r="AE374" s="31"/>
      <c r="AF374" s="31"/>
      <c r="AG374" s="31"/>
    </row>
    <row r="375" spans="1:33" x14ac:dyDescent="0.25">
      <c r="A375" s="119"/>
      <c r="B375" s="190" t="str">
        <f t="shared" si="61"/>
        <v/>
      </c>
      <c r="C375" s="190" t="str">
        <f t="shared" si="59"/>
        <v/>
      </c>
      <c r="D375" s="119" t="s">
        <v>192</v>
      </c>
      <c r="E375" s="119"/>
      <c r="F375" s="119"/>
      <c r="G375" s="121"/>
      <c r="H375" s="118">
        <f t="shared" si="62"/>
        <v>0</v>
      </c>
      <c r="I375" s="121"/>
      <c r="J375" s="121"/>
      <c r="K375" s="134">
        <f t="shared" si="67"/>
        <v>0</v>
      </c>
      <c r="L375" s="134">
        <f t="shared" si="68"/>
        <v>0</v>
      </c>
      <c r="M375" s="190">
        <f t="shared" si="63"/>
        <v>1</v>
      </c>
      <c r="N375" s="190" t="str">
        <f t="shared" si="60"/>
        <v>JANEIRO</v>
      </c>
      <c r="O375" s="119"/>
      <c r="P375" s="119" t="s">
        <v>192</v>
      </c>
      <c r="Q375" s="136" t="str">
        <f t="shared" si="64"/>
        <v>À RECEBER</v>
      </c>
      <c r="R375" s="138" t="str">
        <f t="shared" ca="1" si="65"/>
        <v>EM DIA</v>
      </c>
      <c r="S375" s="137" t="str">
        <f t="shared" ca="1" si="66"/>
        <v/>
      </c>
      <c r="AE375" s="31"/>
      <c r="AF375" s="31"/>
      <c r="AG375" s="31"/>
    </row>
    <row r="376" spans="1:33" x14ac:dyDescent="0.25">
      <c r="A376" s="119"/>
      <c r="B376" s="190" t="str">
        <f t="shared" si="61"/>
        <v/>
      </c>
      <c r="C376" s="190" t="str">
        <f t="shared" si="59"/>
        <v/>
      </c>
      <c r="D376" s="119" t="s">
        <v>192</v>
      </c>
      <c r="E376" s="119"/>
      <c r="F376" s="119"/>
      <c r="G376" s="121"/>
      <c r="H376" s="118">
        <f t="shared" si="62"/>
        <v>0</v>
      </c>
      <c r="I376" s="121"/>
      <c r="J376" s="121"/>
      <c r="K376" s="134">
        <f t="shared" si="67"/>
        <v>0</v>
      </c>
      <c r="L376" s="134">
        <f t="shared" si="68"/>
        <v>0</v>
      </c>
      <c r="M376" s="190">
        <f t="shared" si="63"/>
        <v>1</v>
      </c>
      <c r="N376" s="190" t="str">
        <f t="shared" si="60"/>
        <v>JANEIRO</v>
      </c>
      <c r="O376" s="119"/>
      <c r="P376" s="119" t="s">
        <v>192</v>
      </c>
      <c r="Q376" s="136" t="str">
        <f t="shared" si="64"/>
        <v>À RECEBER</v>
      </c>
      <c r="R376" s="138" t="str">
        <f t="shared" ca="1" si="65"/>
        <v>EM DIA</v>
      </c>
      <c r="S376" s="137" t="str">
        <f t="shared" ca="1" si="66"/>
        <v/>
      </c>
      <c r="AE376" s="31"/>
      <c r="AF376" s="31"/>
      <c r="AG376" s="31"/>
    </row>
    <row r="377" spans="1:33" x14ac:dyDescent="0.25">
      <c r="A377" s="119"/>
      <c r="B377" s="190" t="str">
        <f t="shared" si="61"/>
        <v/>
      </c>
      <c r="C377" s="190" t="str">
        <f t="shared" si="59"/>
        <v/>
      </c>
      <c r="D377" s="119" t="s">
        <v>192</v>
      </c>
      <c r="E377" s="119"/>
      <c r="F377" s="119"/>
      <c r="G377" s="121"/>
      <c r="H377" s="118">
        <f t="shared" si="62"/>
        <v>0</v>
      </c>
      <c r="I377" s="121"/>
      <c r="J377" s="121"/>
      <c r="K377" s="134">
        <f t="shared" si="67"/>
        <v>0</v>
      </c>
      <c r="L377" s="134">
        <f t="shared" si="68"/>
        <v>0</v>
      </c>
      <c r="M377" s="190">
        <f t="shared" si="63"/>
        <v>1</v>
      </c>
      <c r="N377" s="190" t="str">
        <f t="shared" si="60"/>
        <v>JANEIRO</v>
      </c>
      <c r="O377" s="119"/>
      <c r="P377" s="119" t="s">
        <v>192</v>
      </c>
      <c r="Q377" s="136" t="str">
        <f t="shared" si="64"/>
        <v>À RECEBER</v>
      </c>
      <c r="R377" s="138" t="str">
        <f t="shared" ca="1" si="65"/>
        <v>EM DIA</v>
      </c>
      <c r="S377" s="137" t="str">
        <f t="shared" ca="1" si="66"/>
        <v/>
      </c>
      <c r="AE377" s="31"/>
      <c r="AF377" s="31"/>
      <c r="AG377" s="31"/>
    </row>
    <row r="378" spans="1:33" x14ac:dyDescent="0.25">
      <c r="A378" s="119"/>
      <c r="B378" s="190" t="str">
        <f t="shared" si="61"/>
        <v/>
      </c>
      <c r="C378" s="190" t="str">
        <f t="shared" si="59"/>
        <v/>
      </c>
      <c r="D378" s="119" t="s">
        <v>192</v>
      </c>
      <c r="E378" s="119"/>
      <c r="F378" s="119"/>
      <c r="G378" s="121"/>
      <c r="H378" s="118">
        <f t="shared" si="62"/>
        <v>0</v>
      </c>
      <c r="I378" s="121"/>
      <c r="J378" s="121"/>
      <c r="K378" s="134">
        <f t="shared" si="67"/>
        <v>0</v>
      </c>
      <c r="L378" s="134">
        <f t="shared" si="68"/>
        <v>0</v>
      </c>
      <c r="M378" s="190">
        <f t="shared" si="63"/>
        <v>1</v>
      </c>
      <c r="N378" s="190" t="str">
        <f t="shared" si="60"/>
        <v>JANEIRO</v>
      </c>
      <c r="O378" s="119"/>
      <c r="P378" s="119" t="s">
        <v>192</v>
      </c>
      <c r="Q378" s="136" t="str">
        <f t="shared" si="64"/>
        <v>À RECEBER</v>
      </c>
      <c r="R378" s="138" t="str">
        <f t="shared" ca="1" si="65"/>
        <v>EM DIA</v>
      </c>
      <c r="S378" s="137" t="str">
        <f t="shared" ca="1" si="66"/>
        <v/>
      </c>
      <c r="AE378" s="31"/>
      <c r="AF378" s="31"/>
      <c r="AG378" s="31"/>
    </row>
    <row r="379" spans="1:33" x14ac:dyDescent="0.25">
      <c r="A379" s="119"/>
      <c r="B379" s="190" t="str">
        <f t="shared" si="61"/>
        <v/>
      </c>
      <c r="C379" s="190" t="str">
        <f t="shared" si="59"/>
        <v/>
      </c>
      <c r="D379" s="119" t="s">
        <v>192</v>
      </c>
      <c r="E379" s="119"/>
      <c r="F379" s="119"/>
      <c r="G379" s="121"/>
      <c r="H379" s="118">
        <f t="shared" si="62"/>
        <v>0</v>
      </c>
      <c r="I379" s="121"/>
      <c r="J379" s="121"/>
      <c r="K379" s="134">
        <f t="shared" si="67"/>
        <v>0</v>
      </c>
      <c r="L379" s="134">
        <f t="shared" si="68"/>
        <v>0</v>
      </c>
      <c r="M379" s="190">
        <f t="shared" si="63"/>
        <v>1</v>
      </c>
      <c r="N379" s="190" t="str">
        <f t="shared" si="60"/>
        <v>JANEIRO</v>
      </c>
      <c r="O379" s="119"/>
      <c r="P379" s="119" t="s">
        <v>192</v>
      </c>
      <c r="Q379" s="136" t="str">
        <f t="shared" si="64"/>
        <v>À RECEBER</v>
      </c>
      <c r="R379" s="138" t="str">
        <f t="shared" ca="1" si="65"/>
        <v>EM DIA</v>
      </c>
      <c r="S379" s="137" t="str">
        <f t="shared" ca="1" si="66"/>
        <v/>
      </c>
      <c r="AE379" s="31"/>
      <c r="AF379" s="31"/>
      <c r="AG379" s="31"/>
    </row>
    <row r="380" spans="1:33" x14ac:dyDescent="0.25">
      <c r="A380" s="119"/>
      <c r="B380" s="190" t="str">
        <f t="shared" si="61"/>
        <v/>
      </c>
      <c r="C380" s="190" t="str">
        <f t="shared" si="59"/>
        <v/>
      </c>
      <c r="D380" s="119" t="s">
        <v>192</v>
      </c>
      <c r="E380" s="119"/>
      <c r="F380" s="119"/>
      <c r="G380" s="121"/>
      <c r="H380" s="118">
        <f t="shared" si="62"/>
        <v>0</v>
      </c>
      <c r="I380" s="121"/>
      <c r="J380" s="121"/>
      <c r="K380" s="134">
        <f t="shared" si="67"/>
        <v>0</v>
      </c>
      <c r="L380" s="134">
        <f t="shared" si="68"/>
        <v>0</v>
      </c>
      <c r="M380" s="190">
        <f t="shared" si="63"/>
        <v>1</v>
      </c>
      <c r="N380" s="190" t="str">
        <f t="shared" si="60"/>
        <v>JANEIRO</v>
      </c>
      <c r="O380" s="119"/>
      <c r="P380" s="119" t="s">
        <v>192</v>
      </c>
      <c r="Q380" s="136" t="str">
        <f t="shared" si="64"/>
        <v>À RECEBER</v>
      </c>
      <c r="R380" s="138" t="str">
        <f t="shared" ca="1" si="65"/>
        <v>EM DIA</v>
      </c>
      <c r="S380" s="137" t="str">
        <f t="shared" ca="1" si="66"/>
        <v/>
      </c>
      <c r="AE380" s="31"/>
      <c r="AF380" s="31"/>
      <c r="AG380" s="31"/>
    </row>
    <row r="381" spans="1:33" x14ac:dyDescent="0.25">
      <c r="A381" s="119"/>
      <c r="B381" s="190" t="str">
        <f t="shared" si="61"/>
        <v/>
      </c>
      <c r="C381" s="190" t="str">
        <f t="shared" si="59"/>
        <v/>
      </c>
      <c r="D381" s="119" t="s">
        <v>192</v>
      </c>
      <c r="E381" s="119"/>
      <c r="F381" s="119"/>
      <c r="G381" s="121"/>
      <c r="H381" s="118">
        <f t="shared" si="62"/>
        <v>0</v>
      </c>
      <c r="I381" s="121"/>
      <c r="J381" s="121"/>
      <c r="K381" s="134">
        <f t="shared" si="67"/>
        <v>0</v>
      </c>
      <c r="L381" s="134">
        <f t="shared" si="68"/>
        <v>0</v>
      </c>
      <c r="M381" s="190">
        <f t="shared" si="63"/>
        <v>1</v>
      </c>
      <c r="N381" s="190" t="str">
        <f t="shared" si="60"/>
        <v>JANEIRO</v>
      </c>
      <c r="O381" s="119"/>
      <c r="P381" s="119" t="s">
        <v>192</v>
      </c>
      <c r="Q381" s="136" t="str">
        <f t="shared" si="64"/>
        <v>À RECEBER</v>
      </c>
      <c r="R381" s="138" t="str">
        <f t="shared" ca="1" si="65"/>
        <v>EM DIA</v>
      </c>
      <c r="S381" s="137" t="str">
        <f t="shared" ca="1" si="66"/>
        <v/>
      </c>
      <c r="AE381" s="31"/>
      <c r="AF381" s="31"/>
      <c r="AG381" s="31"/>
    </row>
    <row r="382" spans="1:33" x14ac:dyDescent="0.25">
      <c r="A382" s="119"/>
      <c r="B382" s="190" t="str">
        <f t="shared" si="61"/>
        <v/>
      </c>
      <c r="C382" s="190" t="str">
        <f t="shared" si="59"/>
        <v/>
      </c>
      <c r="D382" s="119" t="s">
        <v>192</v>
      </c>
      <c r="E382" s="119"/>
      <c r="F382" s="119"/>
      <c r="G382" s="121"/>
      <c r="H382" s="118">
        <f t="shared" si="62"/>
        <v>0</v>
      </c>
      <c r="I382" s="121"/>
      <c r="J382" s="121"/>
      <c r="K382" s="134">
        <f t="shared" si="67"/>
        <v>0</v>
      </c>
      <c r="L382" s="134">
        <f t="shared" si="68"/>
        <v>0</v>
      </c>
      <c r="M382" s="190">
        <f t="shared" si="63"/>
        <v>1</v>
      </c>
      <c r="N382" s="190" t="str">
        <f t="shared" si="60"/>
        <v>JANEIRO</v>
      </c>
      <c r="O382" s="119"/>
      <c r="P382" s="119" t="s">
        <v>192</v>
      </c>
      <c r="Q382" s="136" t="str">
        <f t="shared" si="64"/>
        <v>À RECEBER</v>
      </c>
      <c r="R382" s="138" t="str">
        <f t="shared" ca="1" si="65"/>
        <v>EM DIA</v>
      </c>
      <c r="S382" s="137" t="str">
        <f t="shared" ca="1" si="66"/>
        <v/>
      </c>
      <c r="AE382" s="31"/>
      <c r="AF382" s="31"/>
      <c r="AG382" s="31"/>
    </row>
    <row r="383" spans="1:33" x14ac:dyDescent="0.25">
      <c r="A383" s="119"/>
      <c r="B383" s="190" t="str">
        <f t="shared" si="61"/>
        <v/>
      </c>
      <c r="C383" s="190" t="str">
        <f t="shared" si="59"/>
        <v/>
      </c>
      <c r="D383" s="119" t="s">
        <v>192</v>
      </c>
      <c r="E383" s="119"/>
      <c r="F383" s="119"/>
      <c r="G383" s="121"/>
      <c r="H383" s="118">
        <f t="shared" si="62"/>
        <v>0</v>
      </c>
      <c r="I383" s="121"/>
      <c r="J383" s="121"/>
      <c r="K383" s="134">
        <f t="shared" si="67"/>
        <v>0</v>
      </c>
      <c r="L383" s="134">
        <f t="shared" si="68"/>
        <v>0</v>
      </c>
      <c r="M383" s="190">
        <f t="shared" si="63"/>
        <v>1</v>
      </c>
      <c r="N383" s="190" t="str">
        <f t="shared" si="60"/>
        <v>JANEIRO</v>
      </c>
      <c r="O383" s="119"/>
      <c r="P383" s="119" t="s">
        <v>192</v>
      </c>
      <c r="Q383" s="136" t="str">
        <f t="shared" si="64"/>
        <v>À RECEBER</v>
      </c>
      <c r="R383" s="138" t="str">
        <f t="shared" ca="1" si="65"/>
        <v>EM DIA</v>
      </c>
      <c r="S383" s="137" t="str">
        <f t="shared" ca="1" si="66"/>
        <v/>
      </c>
      <c r="AE383" s="31"/>
      <c r="AF383" s="31"/>
      <c r="AG383" s="31"/>
    </row>
    <row r="384" spans="1:33" x14ac:dyDescent="0.25">
      <c r="A384" s="119"/>
      <c r="B384" s="190" t="str">
        <f t="shared" si="61"/>
        <v/>
      </c>
      <c r="C384" s="190" t="str">
        <f t="shared" si="59"/>
        <v/>
      </c>
      <c r="D384" s="119" t="s">
        <v>192</v>
      </c>
      <c r="E384" s="119"/>
      <c r="F384" s="119"/>
      <c r="G384" s="121"/>
      <c r="H384" s="118">
        <f t="shared" si="62"/>
        <v>0</v>
      </c>
      <c r="I384" s="121"/>
      <c r="J384" s="121"/>
      <c r="K384" s="134">
        <f t="shared" si="67"/>
        <v>0</v>
      </c>
      <c r="L384" s="134">
        <f t="shared" si="68"/>
        <v>0</v>
      </c>
      <c r="M384" s="190">
        <f t="shared" si="63"/>
        <v>1</v>
      </c>
      <c r="N384" s="190" t="str">
        <f t="shared" si="60"/>
        <v>JANEIRO</v>
      </c>
      <c r="O384" s="119"/>
      <c r="P384" s="119" t="s">
        <v>192</v>
      </c>
      <c r="Q384" s="136" t="str">
        <f t="shared" si="64"/>
        <v>À RECEBER</v>
      </c>
      <c r="R384" s="138" t="str">
        <f t="shared" ca="1" si="65"/>
        <v>EM DIA</v>
      </c>
      <c r="S384" s="137" t="str">
        <f t="shared" ca="1" si="66"/>
        <v/>
      </c>
      <c r="AE384" s="31"/>
      <c r="AF384" s="31"/>
      <c r="AG384" s="31"/>
    </row>
    <row r="385" spans="1:33" x14ac:dyDescent="0.25">
      <c r="A385" s="119"/>
      <c r="B385" s="190" t="str">
        <f t="shared" si="61"/>
        <v/>
      </c>
      <c r="C385" s="190" t="str">
        <f t="shared" si="59"/>
        <v/>
      </c>
      <c r="D385" s="119" t="s">
        <v>192</v>
      </c>
      <c r="E385" s="119"/>
      <c r="F385" s="119"/>
      <c r="G385" s="121"/>
      <c r="H385" s="118">
        <f t="shared" si="62"/>
        <v>0</v>
      </c>
      <c r="I385" s="121"/>
      <c r="J385" s="121"/>
      <c r="K385" s="134">
        <f t="shared" si="67"/>
        <v>0</v>
      </c>
      <c r="L385" s="134">
        <f t="shared" si="68"/>
        <v>0</v>
      </c>
      <c r="M385" s="190">
        <f t="shared" si="63"/>
        <v>1</v>
      </c>
      <c r="N385" s="190" t="str">
        <f t="shared" si="60"/>
        <v>JANEIRO</v>
      </c>
      <c r="O385" s="119"/>
      <c r="P385" s="119" t="s">
        <v>192</v>
      </c>
      <c r="Q385" s="136" t="str">
        <f t="shared" si="64"/>
        <v>À RECEBER</v>
      </c>
      <c r="R385" s="138" t="str">
        <f t="shared" ca="1" si="65"/>
        <v>EM DIA</v>
      </c>
      <c r="S385" s="137" t="str">
        <f t="shared" ca="1" si="66"/>
        <v/>
      </c>
      <c r="AE385" s="31"/>
      <c r="AF385" s="31"/>
      <c r="AG385" s="31"/>
    </row>
    <row r="386" spans="1:33" x14ac:dyDescent="0.25">
      <c r="A386" s="119"/>
      <c r="B386" s="190" t="str">
        <f t="shared" si="61"/>
        <v/>
      </c>
      <c r="C386" s="190" t="str">
        <f t="shared" si="59"/>
        <v/>
      </c>
      <c r="D386" s="119" t="s">
        <v>192</v>
      </c>
      <c r="E386" s="119"/>
      <c r="F386" s="119"/>
      <c r="G386" s="121"/>
      <c r="H386" s="118">
        <f t="shared" si="62"/>
        <v>0</v>
      </c>
      <c r="I386" s="121"/>
      <c r="J386" s="121"/>
      <c r="K386" s="134">
        <f t="shared" si="67"/>
        <v>0</v>
      </c>
      <c r="L386" s="134">
        <f t="shared" si="68"/>
        <v>0</v>
      </c>
      <c r="M386" s="190">
        <f t="shared" si="63"/>
        <v>1</v>
      </c>
      <c r="N386" s="190" t="str">
        <f t="shared" si="60"/>
        <v>JANEIRO</v>
      </c>
      <c r="O386" s="119"/>
      <c r="P386" s="119" t="s">
        <v>192</v>
      </c>
      <c r="Q386" s="136" t="str">
        <f t="shared" si="64"/>
        <v>À RECEBER</v>
      </c>
      <c r="R386" s="138" t="str">
        <f t="shared" ca="1" si="65"/>
        <v>EM DIA</v>
      </c>
      <c r="S386" s="137" t="str">
        <f t="shared" ca="1" si="66"/>
        <v/>
      </c>
      <c r="AE386" s="31"/>
      <c r="AF386" s="31"/>
      <c r="AG386" s="31"/>
    </row>
    <row r="387" spans="1:33" x14ac:dyDescent="0.25">
      <c r="A387" s="119"/>
      <c r="B387" s="190" t="str">
        <f t="shared" si="61"/>
        <v/>
      </c>
      <c r="C387" s="190" t="str">
        <f t="shared" si="59"/>
        <v/>
      </c>
      <c r="D387" s="119" t="s">
        <v>192</v>
      </c>
      <c r="E387" s="119"/>
      <c r="F387" s="119"/>
      <c r="G387" s="121"/>
      <c r="H387" s="118">
        <f t="shared" si="62"/>
        <v>0</v>
      </c>
      <c r="I387" s="121"/>
      <c r="J387" s="121"/>
      <c r="K387" s="134">
        <f t="shared" si="67"/>
        <v>0</v>
      </c>
      <c r="L387" s="134">
        <f t="shared" si="68"/>
        <v>0</v>
      </c>
      <c r="M387" s="190">
        <f t="shared" si="63"/>
        <v>1</v>
      </c>
      <c r="N387" s="190" t="str">
        <f t="shared" si="60"/>
        <v>JANEIRO</v>
      </c>
      <c r="O387" s="119"/>
      <c r="P387" s="119" t="s">
        <v>192</v>
      </c>
      <c r="Q387" s="136" t="str">
        <f t="shared" si="64"/>
        <v>À RECEBER</v>
      </c>
      <c r="R387" s="138" t="str">
        <f t="shared" ca="1" si="65"/>
        <v>EM DIA</v>
      </c>
      <c r="S387" s="137" t="str">
        <f t="shared" ca="1" si="66"/>
        <v/>
      </c>
      <c r="AE387" s="31"/>
      <c r="AF387" s="31"/>
      <c r="AG387" s="31"/>
    </row>
    <row r="388" spans="1:33" x14ac:dyDescent="0.25">
      <c r="A388" s="119"/>
      <c r="B388" s="190" t="str">
        <f t="shared" si="61"/>
        <v/>
      </c>
      <c r="C388" s="190" t="str">
        <f t="shared" si="59"/>
        <v/>
      </c>
      <c r="D388" s="119" t="s">
        <v>192</v>
      </c>
      <c r="E388" s="119"/>
      <c r="F388" s="119"/>
      <c r="G388" s="121"/>
      <c r="H388" s="118">
        <f t="shared" si="62"/>
        <v>0</v>
      </c>
      <c r="I388" s="121"/>
      <c r="J388" s="121"/>
      <c r="K388" s="134">
        <f t="shared" si="67"/>
        <v>0</v>
      </c>
      <c r="L388" s="134">
        <f t="shared" si="68"/>
        <v>0</v>
      </c>
      <c r="M388" s="190">
        <f t="shared" si="63"/>
        <v>1</v>
      </c>
      <c r="N388" s="190" t="str">
        <f t="shared" si="60"/>
        <v>JANEIRO</v>
      </c>
      <c r="O388" s="119"/>
      <c r="P388" s="119" t="s">
        <v>192</v>
      </c>
      <c r="Q388" s="136" t="str">
        <f t="shared" si="64"/>
        <v>À RECEBER</v>
      </c>
      <c r="R388" s="138" t="str">
        <f t="shared" ca="1" si="65"/>
        <v>EM DIA</v>
      </c>
      <c r="S388" s="137" t="str">
        <f t="shared" ca="1" si="66"/>
        <v/>
      </c>
      <c r="AE388" s="31"/>
      <c r="AF388" s="31"/>
      <c r="AG388" s="31"/>
    </row>
    <row r="389" spans="1:33" x14ac:dyDescent="0.25">
      <c r="A389" s="119"/>
      <c r="B389" s="190" t="str">
        <f t="shared" si="61"/>
        <v/>
      </c>
      <c r="C389" s="190" t="str">
        <f t="shared" ref="C389:C452" si="69">IF(B389=1,"JANEIRO",IF(B389=2,"FEVEREIRO",IF(B389=3,"MARÇO",IF(B389=4,"ABRIL",IF(B389=5,"MAIO",IF(B389=6,"JUNHO",IF(B389=7,"JULHO",IF(B389=8,"AGOSTO",IF(B389=9,"SETEMBRO",IF(B389=10,"OUTUBRO",IF(B389=11,"NOVEMBRO",IF(B389=12,"DEZEMBRO",""))))))))))))</f>
        <v/>
      </c>
      <c r="D389" s="119" t="s">
        <v>192</v>
      </c>
      <c r="E389" s="119"/>
      <c r="F389" s="119"/>
      <c r="G389" s="121"/>
      <c r="H389" s="118">
        <f t="shared" si="62"/>
        <v>0</v>
      </c>
      <c r="I389" s="121"/>
      <c r="J389" s="121"/>
      <c r="K389" s="134">
        <f t="shared" si="67"/>
        <v>0</v>
      </c>
      <c r="L389" s="134">
        <f t="shared" si="68"/>
        <v>0</v>
      </c>
      <c r="M389" s="190">
        <f t="shared" si="63"/>
        <v>1</v>
      </c>
      <c r="N389" s="190" t="str">
        <f t="shared" ref="N389:N452" si="70">IF(M389=1,"JANEIRO",IF(M389=2,"FEVEREIRO",IF(M389=3,"MARÇO",IF(M389=4,"ABRIL",IF(M389=5,"MAIO",IF(M389=6,"JUNHO",IF(M389=7,"JULHO",IF(M389=8,"AGOSTO",IF(M389=9,"SETEMBRO",IF(M389=10,"OUTUBRO",IF(M389=11,"NOVEMBRO",IF(M389=12,"DEZEMBRO",""))))))))))))</f>
        <v>JANEIRO</v>
      </c>
      <c r="O389" s="119"/>
      <c r="P389" s="119" t="s">
        <v>192</v>
      </c>
      <c r="Q389" s="136" t="str">
        <f t="shared" si="64"/>
        <v>À RECEBER</v>
      </c>
      <c r="R389" s="138" t="str">
        <f t="shared" ca="1" si="65"/>
        <v>EM DIA</v>
      </c>
      <c r="S389" s="137" t="str">
        <f t="shared" ca="1" si="66"/>
        <v/>
      </c>
      <c r="AE389" s="31"/>
      <c r="AF389" s="31"/>
      <c r="AG389" s="31"/>
    </row>
    <row r="390" spans="1:33" x14ac:dyDescent="0.25">
      <c r="A390" s="119"/>
      <c r="B390" s="190" t="str">
        <f t="shared" ref="B390:B453" si="71">IFERROR(MONTH(D390),"")</f>
        <v/>
      </c>
      <c r="C390" s="190" t="str">
        <f t="shared" si="69"/>
        <v/>
      </c>
      <c r="D390" s="119" t="s">
        <v>192</v>
      </c>
      <c r="E390" s="119"/>
      <c r="F390" s="119"/>
      <c r="G390" s="121"/>
      <c r="H390" s="118">
        <f t="shared" ref="H390:H453" si="72">IF(OR(I390="",I390=0),G390,I390)</f>
        <v>0</v>
      </c>
      <c r="I390" s="121"/>
      <c r="J390" s="121"/>
      <c r="K390" s="134">
        <f t="shared" si="67"/>
        <v>0</v>
      </c>
      <c r="L390" s="134">
        <f t="shared" si="68"/>
        <v>0</v>
      </c>
      <c r="M390" s="190">
        <f t="shared" ref="M390:M453" si="73">IFERROR(MONTH(O390),"")</f>
        <v>1</v>
      </c>
      <c r="N390" s="190" t="str">
        <f t="shared" si="70"/>
        <v>JANEIRO</v>
      </c>
      <c r="O390" s="119"/>
      <c r="P390" s="119" t="s">
        <v>192</v>
      </c>
      <c r="Q390" s="136" t="str">
        <f t="shared" si="64"/>
        <v>À RECEBER</v>
      </c>
      <c r="R390" s="138" t="str">
        <f t="shared" ca="1" si="65"/>
        <v>EM DIA</v>
      </c>
      <c r="S390" s="137" t="str">
        <f t="shared" ca="1" si="66"/>
        <v/>
      </c>
      <c r="AE390" s="31"/>
      <c r="AF390" s="31"/>
      <c r="AG390" s="31"/>
    </row>
    <row r="391" spans="1:33" x14ac:dyDescent="0.25">
      <c r="A391" s="119"/>
      <c r="B391" s="190" t="str">
        <f t="shared" si="71"/>
        <v/>
      </c>
      <c r="C391" s="190" t="str">
        <f t="shared" si="69"/>
        <v/>
      </c>
      <c r="D391" s="119" t="s">
        <v>192</v>
      </c>
      <c r="E391" s="119"/>
      <c r="F391" s="119"/>
      <c r="G391" s="121"/>
      <c r="H391" s="118">
        <f t="shared" si="72"/>
        <v>0</v>
      </c>
      <c r="I391" s="121"/>
      <c r="J391" s="121"/>
      <c r="K391" s="134">
        <f t="shared" si="67"/>
        <v>0</v>
      </c>
      <c r="L391" s="134">
        <f t="shared" si="68"/>
        <v>0</v>
      </c>
      <c r="M391" s="190">
        <f t="shared" si="73"/>
        <v>1</v>
      </c>
      <c r="N391" s="190" t="str">
        <f t="shared" si="70"/>
        <v>JANEIRO</v>
      </c>
      <c r="O391" s="119"/>
      <c r="P391" s="119" t="s">
        <v>192</v>
      </c>
      <c r="Q391" s="136" t="str">
        <f t="shared" si="64"/>
        <v>À RECEBER</v>
      </c>
      <c r="R391" s="138" t="str">
        <f t="shared" ca="1" si="65"/>
        <v>EM DIA</v>
      </c>
      <c r="S391" s="137" t="str">
        <f t="shared" ca="1" si="66"/>
        <v/>
      </c>
      <c r="AE391" s="31"/>
      <c r="AF391" s="31"/>
      <c r="AG391" s="31"/>
    </row>
    <row r="392" spans="1:33" x14ac:dyDescent="0.25">
      <c r="A392" s="119"/>
      <c r="B392" s="190" t="str">
        <f t="shared" si="71"/>
        <v/>
      </c>
      <c r="C392" s="190" t="str">
        <f t="shared" si="69"/>
        <v/>
      </c>
      <c r="D392" s="119" t="s">
        <v>192</v>
      </c>
      <c r="E392" s="119"/>
      <c r="F392" s="119"/>
      <c r="G392" s="121"/>
      <c r="H392" s="118">
        <f t="shared" si="72"/>
        <v>0</v>
      </c>
      <c r="I392" s="121"/>
      <c r="J392" s="121"/>
      <c r="K392" s="134">
        <f t="shared" si="67"/>
        <v>0</v>
      </c>
      <c r="L392" s="134">
        <f t="shared" si="68"/>
        <v>0</v>
      </c>
      <c r="M392" s="190">
        <f t="shared" si="73"/>
        <v>1</v>
      </c>
      <c r="N392" s="190" t="str">
        <f t="shared" si="70"/>
        <v>JANEIRO</v>
      </c>
      <c r="O392" s="119"/>
      <c r="P392" s="119" t="s">
        <v>192</v>
      </c>
      <c r="Q392" s="136" t="str">
        <f t="shared" si="64"/>
        <v>À RECEBER</v>
      </c>
      <c r="R392" s="138" t="str">
        <f t="shared" ca="1" si="65"/>
        <v>EM DIA</v>
      </c>
      <c r="S392" s="137" t="str">
        <f t="shared" ca="1" si="66"/>
        <v/>
      </c>
      <c r="AE392" s="31"/>
      <c r="AF392" s="31"/>
      <c r="AG392" s="31"/>
    </row>
    <row r="393" spans="1:33" x14ac:dyDescent="0.25">
      <c r="A393" s="119"/>
      <c r="B393" s="190" t="str">
        <f t="shared" si="71"/>
        <v/>
      </c>
      <c r="C393" s="190" t="str">
        <f t="shared" si="69"/>
        <v/>
      </c>
      <c r="D393" s="119" t="s">
        <v>192</v>
      </c>
      <c r="E393" s="119"/>
      <c r="F393" s="119"/>
      <c r="G393" s="121"/>
      <c r="H393" s="118">
        <f t="shared" si="72"/>
        <v>0</v>
      </c>
      <c r="I393" s="121"/>
      <c r="J393" s="121"/>
      <c r="K393" s="134">
        <f t="shared" si="67"/>
        <v>0</v>
      </c>
      <c r="L393" s="134">
        <f t="shared" si="68"/>
        <v>0</v>
      </c>
      <c r="M393" s="190">
        <f t="shared" si="73"/>
        <v>1</v>
      </c>
      <c r="N393" s="190" t="str">
        <f t="shared" si="70"/>
        <v>JANEIRO</v>
      </c>
      <c r="O393" s="119"/>
      <c r="P393" s="119" t="s">
        <v>192</v>
      </c>
      <c r="Q393" s="136" t="str">
        <f t="shared" si="64"/>
        <v>À RECEBER</v>
      </c>
      <c r="R393" s="138" t="str">
        <f t="shared" ca="1" si="65"/>
        <v>EM DIA</v>
      </c>
      <c r="S393" s="137" t="str">
        <f t="shared" ca="1" si="66"/>
        <v/>
      </c>
      <c r="AE393" s="31"/>
      <c r="AF393" s="31"/>
      <c r="AG393" s="31"/>
    </row>
    <row r="394" spans="1:33" x14ac:dyDescent="0.25">
      <c r="A394" s="119"/>
      <c r="B394" s="190" t="str">
        <f t="shared" si="71"/>
        <v/>
      </c>
      <c r="C394" s="190" t="str">
        <f t="shared" si="69"/>
        <v/>
      </c>
      <c r="D394" s="119" t="s">
        <v>192</v>
      </c>
      <c r="E394" s="119"/>
      <c r="F394" s="119"/>
      <c r="G394" s="121"/>
      <c r="H394" s="118">
        <f t="shared" si="72"/>
        <v>0</v>
      </c>
      <c r="I394" s="121"/>
      <c r="J394" s="121"/>
      <c r="K394" s="134">
        <f t="shared" si="67"/>
        <v>0</v>
      </c>
      <c r="L394" s="134">
        <f t="shared" si="68"/>
        <v>0</v>
      </c>
      <c r="M394" s="190">
        <f t="shared" si="73"/>
        <v>1</v>
      </c>
      <c r="N394" s="190" t="str">
        <f t="shared" si="70"/>
        <v>JANEIRO</v>
      </c>
      <c r="O394" s="119"/>
      <c r="P394" s="119" t="s">
        <v>192</v>
      </c>
      <c r="Q394" s="136" t="str">
        <f t="shared" si="64"/>
        <v>À RECEBER</v>
      </c>
      <c r="R394" s="138" t="str">
        <f t="shared" ca="1" si="65"/>
        <v>EM DIA</v>
      </c>
      <c r="S394" s="137" t="str">
        <f t="shared" ca="1" si="66"/>
        <v/>
      </c>
      <c r="AE394" s="31"/>
      <c r="AF394" s="31"/>
      <c r="AG394" s="31"/>
    </row>
    <row r="395" spans="1:33" x14ac:dyDescent="0.25">
      <c r="A395" s="119"/>
      <c r="B395" s="190" t="str">
        <f t="shared" si="71"/>
        <v/>
      </c>
      <c r="C395" s="190" t="str">
        <f t="shared" si="69"/>
        <v/>
      </c>
      <c r="D395" s="119" t="s">
        <v>192</v>
      </c>
      <c r="E395" s="119"/>
      <c r="F395" s="119"/>
      <c r="G395" s="121"/>
      <c r="H395" s="118">
        <f t="shared" si="72"/>
        <v>0</v>
      </c>
      <c r="I395" s="121"/>
      <c r="J395" s="121"/>
      <c r="K395" s="134">
        <f t="shared" si="67"/>
        <v>0</v>
      </c>
      <c r="L395" s="134">
        <f t="shared" si="68"/>
        <v>0</v>
      </c>
      <c r="M395" s="190">
        <f t="shared" si="73"/>
        <v>1</v>
      </c>
      <c r="N395" s="190" t="str">
        <f t="shared" si="70"/>
        <v>JANEIRO</v>
      </c>
      <c r="O395" s="119"/>
      <c r="P395" s="119" t="s">
        <v>192</v>
      </c>
      <c r="Q395" s="136" t="str">
        <f t="shared" si="64"/>
        <v>À RECEBER</v>
      </c>
      <c r="R395" s="138" t="str">
        <f t="shared" ca="1" si="65"/>
        <v>EM DIA</v>
      </c>
      <c r="S395" s="137" t="str">
        <f t="shared" ca="1" si="66"/>
        <v/>
      </c>
      <c r="AE395" s="31"/>
      <c r="AF395" s="31"/>
      <c r="AG395" s="31"/>
    </row>
    <row r="396" spans="1:33" x14ac:dyDescent="0.25">
      <c r="A396" s="119"/>
      <c r="B396" s="190" t="str">
        <f t="shared" si="71"/>
        <v/>
      </c>
      <c r="C396" s="190" t="str">
        <f t="shared" si="69"/>
        <v/>
      </c>
      <c r="D396" s="119" t="s">
        <v>192</v>
      </c>
      <c r="E396" s="119"/>
      <c r="F396" s="119"/>
      <c r="G396" s="121"/>
      <c r="H396" s="118">
        <f t="shared" si="72"/>
        <v>0</v>
      </c>
      <c r="I396" s="121"/>
      <c r="J396" s="121"/>
      <c r="K396" s="134">
        <f t="shared" si="67"/>
        <v>0</v>
      </c>
      <c r="L396" s="134">
        <f t="shared" si="68"/>
        <v>0</v>
      </c>
      <c r="M396" s="190">
        <f t="shared" si="73"/>
        <v>1</v>
      </c>
      <c r="N396" s="190" t="str">
        <f t="shared" si="70"/>
        <v>JANEIRO</v>
      </c>
      <c r="O396" s="119"/>
      <c r="P396" s="119" t="s">
        <v>192</v>
      </c>
      <c r="Q396" s="136" t="str">
        <f t="shared" si="64"/>
        <v>À RECEBER</v>
      </c>
      <c r="R396" s="138" t="str">
        <f t="shared" ca="1" si="65"/>
        <v>EM DIA</v>
      </c>
      <c r="S396" s="137" t="str">
        <f t="shared" ca="1" si="66"/>
        <v/>
      </c>
      <c r="AE396" s="31"/>
      <c r="AF396" s="31"/>
      <c r="AG396" s="31"/>
    </row>
    <row r="397" spans="1:33" x14ac:dyDescent="0.25">
      <c r="A397" s="119"/>
      <c r="B397" s="190" t="str">
        <f t="shared" si="71"/>
        <v/>
      </c>
      <c r="C397" s="190" t="str">
        <f t="shared" si="69"/>
        <v/>
      </c>
      <c r="D397" s="119" t="s">
        <v>192</v>
      </c>
      <c r="E397" s="119"/>
      <c r="F397" s="119"/>
      <c r="G397" s="121"/>
      <c r="H397" s="118">
        <f t="shared" si="72"/>
        <v>0</v>
      </c>
      <c r="I397" s="121"/>
      <c r="J397" s="121"/>
      <c r="K397" s="134">
        <f t="shared" si="67"/>
        <v>0</v>
      </c>
      <c r="L397" s="134">
        <f t="shared" si="68"/>
        <v>0</v>
      </c>
      <c r="M397" s="190">
        <f t="shared" si="73"/>
        <v>1</v>
      </c>
      <c r="N397" s="190" t="str">
        <f t="shared" si="70"/>
        <v>JANEIRO</v>
      </c>
      <c r="O397" s="119"/>
      <c r="P397" s="119" t="s">
        <v>192</v>
      </c>
      <c r="Q397" s="136" t="str">
        <f t="shared" si="64"/>
        <v>À RECEBER</v>
      </c>
      <c r="R397" s="138" t="str">
        <f t="shared" ca="1" si="65"/>
        <v>EM DIA</v>
      </c>
      <c r="S397" s="137" t="str">
        <f t="shared" ca="1" si="66"/>
        <v/>
      </c>
      <c r="AE397" s="31"/>
      <c r="AF397" s="31"/>
      <c r="AG397" s="31"/>
    </row>
    <row r="398" spans="1:33" x14ac:dyDescent="0.25">
      <c r="A398" s="119"/>
      <c r="B398" s="190" t="str">
        <f t="shared" si="71"/>
        <v/>
      </c>
      <c r="C398" s="190" t="str">
        <f t="shared" si="69"/>
        <v/>
      </c>
      <c r="D398" s="119" t="s">
        <v>192</v>
      </c>
      <c r="E398" s="119"/>
      <c r="F398" s="119"/>
      <c r="G398" s="121"/>
      <c r="H398" s="118">
        <f t="shared" si="72"/>
        <v>0</v>
      </c>
      <c r="I398" s="121"/>
      <c r="J398" s="121"/>
      <c r="K398" s="134">
        <f t="shared" si="67"/>
        <v>0</v>
      </c>
      <c r="L398" s="134">
        <f t="shared" si="68"/>
        <v>0</v>
      </c>
      <c r="M398" s="190">
        <f t="shared" si="73"/>
        <v>1</v>
      </c>
      <c r="N398" s="190" t="str">
        <f t="shared" si="70"/>
        <v>JANEIRO</v>
      </c>
      <c r="O398" s="119"/>
      <c r="P398" s="119" t="s">
        <v>192</v>
      </c>
      <c r="Q398" s="136" t="str">
        <f t="shared" si="64"/>
        <v>À RECEBER</v>
      </c>
      <c r="R398" s="138" t="str">
        <f t="shared" ca="1" si="65"/>
        <v>EM DIA</v>
      </c>
      <c r="S398" s="137" t="str">
        <f t="shared" ca="1" si="66"/>
        <v/>
      </c>
      <c r="AE398" s="31"/>
      <c r="AF398" s="31"/>
      <c r="AG398" s="31"/>
    </row>
    <row r="399" spans="1:33" x14ac:dyDescent="0.25">
      <c r="A399" s="119"/>
      <c r="B399" s="190" t="str">
        <f t="shared" si="71"/>
        <v/>
      </c>
      <c r="C399" s="190" t="str">
        <f t="shared" si="69"/>
        <v/>
      </c>
      <c r="D399" s="119" t="s">
        <v>192</v>
      </c>
      <c r="E399" s="119"/>
      <c r="F399" s="119"/>
      <c r="G399" s="121"/>
      <c r="H399" s="118">
        <f t="shared" si="72"/>
        <v>0</v>
      </c>
      <c r="I399" s="121"/>
      <c r="J399" s="121"/>
      <c r="K399" s="134">
        <f t="shared" si="67"/>
        <v>0</v>
      </c>
      <c r="L399" s="134">
        <f t="shared" si="68"/>
        <v>0</v>
      </c>
      <c r="M399" s="190">
        <f t="shared" si="73"/>
        <v>1</v>
      </c>
      <c r="N399" s="190" t="str">
        <f t="shared" si="70"/>
        <v>JANEIRO</v>
      </c>
      <c r="O399" s="119"/>
      <c r="P399" s="119" t="s">
        <v>192</v>
      </c>
      <c r="Q399" s="136" t="str">
        <f t="shared" ref="Q399:Q462" si="74">IF(OR(I399="",I399=0),"À RECEBER","RECEBIDO")</f>
        <v>À RECEBER</v>
      </c>
      <c r="R399" s="138" t="str">
        <f t="shared" ref="R399:R462" ca="1" si="75">IF(AND(O399&lt;=P399,S399&gt;=0),"EM DIA","EM ATRASO")</f>
        <v>EM DIA</v>
      </c>
      <c r="S399" s="137" t="str">
        <f t="shared" ref="S399:S462" ca="1" si="76">IFERROR(IF(Q399="À RECEBER",P399-$W$5,0),"")</f>
        <v/>
      </c>
      <c r="AE399" s="31"/>
      <c r="AF399" s="31"/>
      <c r="AG399" s="31"/>
    </row>
    <row r="400" spans="1:33" x14ac:dyDescent="0.25">
      <c r="A400" s="119"/>
      <c r="B400" s="190" t="str">
        <f t="shared" si="71"/>
        <v/>
      </c>
      <c r="C400" s="190" t="str">
        <f t="shared" si="69"/>
        <v/>
      </c>
      <c r="D400" s="119" t="s">
        <v>192</v>
      </c>
      <c r="E400" s="119"/>
      <c r="F400" s="119"/>
      <c r="G400" s="121"/>
      <c r="H400" s="118">
        <f t="shared" si="72"/>
        <v>0</v>
      </c>
      <c r="I400" s="121"/>
      <c r="J400" s="121"/>
      <c r="K400" s="134">
        <f t="shared" ref="K400:K463" si="77">IF(AND(G400&gt;I400,I400&gt;0),G400-I400-J400,0)</f>
        <v>0</v>
      </c>
      <c r="L400" s="134">
        <f t="shared" ref="L400:L463" si="78">IF(G400&lt;I400,I400-G400,0)</f>
        <v>0</v>
      </c>
      <c r="M400" s="190">
        <f t="shared" si="73"/>
        <v>1</v>
      </c>
      <c r="N400" s="190" t="str">
        <f t="shared" si="70"/>
        <v>JANEIRO</v>
      </c>
      <c r="O400" s="119"/>
      <c r="P400" s="119" t="s">
        <v>192</v>
      </c>
      <c r="Q400" s="136" t="str">
        <f t="shared" si="74"/>
        <v>À RECEBER</v>
      </c>
      <c r="R400" s="138" t="str">
        <f t="shared" ca="1" si="75"/>
        <v>EM DIA</v>
      </c>
      <c r="S400" s="137" t="str">
        <f t="shared" ca="1" si="76"/>
        <v/>
      </c>
      <c r="AE400" s="31"/>
      <c r="AF400" s="31"/>
      <c r="AG400" s="31"/>
    </row>
    <row r="401" spans="1:33" x14ac:dyDescent="0.25">
      <c r="A401" s="119"/>
      <c r="B401" s="190" t="str">
        <f t="shared" si="71"/>
        <v/>
      </c>
      <c r="C401" s="190" t="str">
        <f t="shared" si="69"/>
        <v/>
      </c>
      <c r="D401" s="119" t="s">
        <v>192</v>
      </c>
      <c r="E401" s="119"/>
      <c r="F401" s="119"/>
      <c r="G401" s="121"/>
      <c r="H401" s="118">
        <f t="shared" si="72"/>
        <v>0</v>
      </c>
      <c r="I401" s="121"/>
      <c r="J401" s="121"/>
      <c r="K401" s="134">
        <f t="shared" si="77"/>
        <v>0</v>
      </c>
      <c r="L401" s="134">
        <f t="shared" si="78"/>
        <v>0</v>
      </c>
      <c r="M401" s="190">
        <f t="shared" si="73"/>
        <v>1</v>
      </c>
      <c r="N401" s="190" t="str">
        <f t="shared" si="70"/>
        <v>JANEIRO</v>
      </c>
      <c r="O401" s="119"/>
      <c r="P401" s="119" t="s">
        <v>192</v>
      </c>
      <c r="Q401" s="136" t="str">
        <f t="shared" si="74"/>
        <v>À RECEBER</v>
      </c>
      <c r="R401" s="138" t="str">
        <f t="shared" ca="1" si="75"/>
        <v>EM DIA</v>
      </c>
      <c r="S401" s="137" t="str">
        <f t="shared" ca="1" si="76"/>
        <v/>
      </c>
      <c r="AE401" s="31"/>
      <c r="AF401" s="31"/>
      <c r="AG401" s="31"/>
    </row>
    <row r="402" spans="1:33" x14ac:dyDescent="0.25">
      <c r="A402" s="119"/>
      <c r="B402" s="190" t="str">
        <f t="shared" si="71"/>
        <v/>
      </c>
      <c r="C402" s="190" t="str">
        <f t="shared" si="69"/>
        <v/>
      </c>
      <c r="D402" s="119" t="s">
        <v>192</v>
      </c>
      <c r="E402" s="119"/>
      <c r="F402" s="119"/>
      <c r="G402" s="121"/>
      <c r="H402" s="118">
        <f t="shared" si="72"/>
        <v>0</v>
      </c>
      <c r="I402" s="121"/>
      <c r="J402" s="121"/>
      <c r="K402" s="134">
        <f t="shared" si="77"/>
        <v>0</v>
      </c>
      <c r="L402" s="134">
        <f t="shared" si="78"/>
        <v>0</v>
      </c>
      <c r="M402" s="190">
        <f t="shared" si="73"/>
        <v>1</v>
      </c>
      <c r="N402" s="190" t="str">
        <f t="shared" si="70"/>
        <v>JANEIRO</v>
      </c>
      <c r="O402" s="119"/>
      <c r="P402" s="119" t="s">
        <v>192</v>
      </c>
      <c r="Q402" s="136" t="str">
        <f t="shared" si="74"/>
        <v>À RECEBER</v>
      </c>
      <c r="R402" s="138" t="str">
        <f t="shared" ca="1" si="75"/>
        <v>EM DIA</v>
      </c>
      <c r="S402" s="137" t="str">
        <f t="shared" ca="1" si="76"/>
        <v/>
      </c>
      <c r="AE402" s="31"/>
      <c r="AF402" s="31"/>
      <c r="AG402" s="31"/>
    </row>
    <row r="403" spans="1:33" x14ac:dyDescent="0.25">
      <c r="A403" s="119"/>
      <c r="B403" s="190" t="str">
        <f t="shared" si="71"/>
        <v/>
      </c>
      <c r="C403" s="190" t="str">
        <f t="shared" si="69"/>
        <v/>
      </c>
      <c r="D403" s="119" t="s">
        <v>192</v>
      </c>
      <c r="E403" s="119"/>
      <c r="F403" s="119"/>
      <c r="G403" s="121"/>
      <c r="H403" s="118">
        <f t="shared" si="72"/>
        <v>0</v>
      </c>
      <c r="I403" s="121"/>
      <c r="J403" s="121"/>
      <c r="K403" s="134">
        <f t="shared" si="77"/>
        <v>0</v>
      </c>
      <c r="L403" s="134">
        <f t="shared" si="78"/>
        <v>0</v>
      </c>
      <c r="M403" s="190">
        <f t="shared" si="73"/>
        <v>1</v>
      </c>
      <c r="N403" s="190" t="str">
        <f t="shared" si="70"/>
        <v>JANEIRO</v>
      </c>
      <c r="O403" s="119"/>
      <c r="P403" s="119" t="s">
        <v>192</v>
      </c>
      <c r="Q403" s="136" t="str">
        <f t="shared" si="74"/>
        <v>À RECEBER</v>
      </c>
      <c r="R403" s="138" t="str">
        <f t="shared" ca="1" si="75"/>
        <v>EM DIA</v>
      </c>
      <c r="S403" s="137" t="str">
        <f t="shared" ca="1" si="76"/>
        <v/>
      </c>
      <c r="AE403" s="31"/>
      <c r="AF403" s="31"/>
      <c r="AG403" s="31"/>
    </row>
    <row r="404" spans="1:33" x14ac:dyDescent="0.25">
      <c r="A404" s="119"/>
      <c r="B404" s="190" t="str">
        <f t="shared" si="71"/>
        <v/>
      </c>
      <c r="C404" s="190" t="str">
        <f t="shared" si="69"/>
        <v/>
      </c>
      <c r="D404" s="119" t="s">
        <v>192</v>
      </c>
      <c r="E404" s="119"/>
      <c r="F404" s="119"/>
      <c r="G404" s="121"/>
      <c r="H404" s="118">
        <f t="shared" si="72"/>
        <v>0</v>
      </c>
      <c r="I404" s="121"/>
      <c r="J404" s="121"/>
      <c r="K404" s="134">
        <f t="shared" si="77"/>
        <v>0</v>
      </c>
      <c r="L404" s="134">
        <f t="shared" si="78"/>
        <v>0</v>
      </c>
      <c r="M404" s="190">
        <f t="shared" si="73"/>
        <v>1</v>
      </c>
      <c r="N404" s="190" t="str">
        <f t="shared" si="70"/>
        <v>JANEIRO</v>
      </c>
      <c r="O404" s="119"/>
      <c r="P404" s="119" t="s">
        <v>192</v>
      </c>
      <c r="Q404" s="136" t="str">
        <f t="shared" si="74"/>
        <v>À RECEBER</v>
      </c>
      <c r="R404" s="138" t="str">
        <f t="shared" ca="1" si="75"/>
        <v>EM DIA</v>
      </c>
      <c r="S404" s="137" t="str">
        <f t="shared" ca="1" si="76"/>
        <v/>
      </c>
      <c r="AE404" s="31"/>
      <c r="AF404" s="31"/>
      <c r="AG404" s="31"/>
    </row>
    <row r="405" spans="1:33" x14ac:dyDescent="0.25">
      <c r="A405" s="119"/>
      <c r="B405" s="190" t="str">
        <f t="shared" si="71"/>
        <v/>
      </c>
      <c r="C405" s="190" t="str">
        <f t="shared" si="69"/>
        <v/>
      </c>
      <c r="D405" s="119" t="s">
        <v>192</v>
      </c>
      <c r="E405" s="119"/>
      <c r="F405" s="119"/>
      <c r="G405" s="121"/>
      <c r="H405" s="118">
        <f t="shared" si="72"/>
        <v>0</v>
      </c>
      <c r="I405" s="121"/>
      <c r="J405" s="121"/>
      <c r="K405" s="134">
        <f t="shared" si="77"/>
        <v>0</v>
      </c>
      <c r="L405" s="134">
        <f t="shared" si="78"/>
        <v>0</v>
      </c>
      <c r="M405" s="190">
        <f t="shared" si="73"/>
        <v>1</v>
      </c>
      <c r="N405" s="190" t="str">
        <f t="shared" si="70"/>
        <v>JANEIRO</v>
      </c>
      <c r="O405" s="119"/>
      <c r="P405" s="119" t="s">
        <v>192</v>
      </c>
      <c r="Q405" s="136" t="str">
        <f t="shared" si="74"/>
        <v>À RECEBER</v>
      </c>
      <c r="R405" s="138" t="str">
        <f t="shared" ca="1" si="75"/>
        <v>EM DIA</v>
      </c>
      <c r="S405" s="137" t="str">
        <f t="shared" ca="1" si="76"/>
        <v/>
      </c>
      <c r="AE405" s="31"/>
      <c r="AF405" s="31"/>
      <c r="AG405" s="31"/>
    </row>
    <row r="406" spans="1:33" x14ac:dyDescent="0.25">
      <c r="A406" s="119"/>
      <c r="B406" s="190" t="str">
        <f t="shared" si="71"/>
        <v/>
      </c>
      <c r="C406" s="190" t="str">
        <f t="shared" si="69"/>
        <v/>
      </c>
      <c r="D406" s="119" t="s">
        <v>192</v>
      </c>
      <c r="E406" s="119"/>
      <c r="F406" s="119"/>
      <c r="G406" s="121"/>
      <c r="H406" s="118">
        <f t="shared" si="72"/>
        <v>0</v>
      </c>
      <c r="I406" s="121"/>
      <c r="J406" s="121"/>
      <c r="K406" s="134">
        <f t="shared" si="77"/>
        <v>0</v>
      </c>
      <c r="L406" s="134">
        <f t="shared" si="78"/>
        <v>0</v>
      </c>
      <c r="M406" s="190">
        <f t="shared" si="73"/>
        <v>1</v>
      </c>
      <c r="N406" s="190" t="str">
        <f t="shared" si="70"/>
        <v>JANEIRO</v>
      </c>
      <c r="O406" s="119"/>
      <c r="P406" s="119" t="s">
        <v>192</v>
      </c>
      <c r="Q406" s="136" t="str">
        <f t="shared" si="74"/>
        <v>À RECEBER</v>
      </c>
      <c r="R406" s="138" t="str">
        <f t="shared" ca="1" si="75"/>
        <v>EM DIA</v>
      </c>
      <c r="S406" s="137" t="str">
        <f t="shared" ca="1" si="76"/>
        <v/>
      </c>
      <c r="AE406" s="31"/>
      <c r="AF406" s="31"/>
      <c r="AG406" s="31"/>
    </row>
    <row r="407" spans="1:33" x14ac:dyDescent="0.25">
      <c r="A407" s="119"/>
      <c r="B407" s="190" t="str">
        <f t="shared" si="71"/>
        <v/>
      </c>
      <c r="C407" s="190" t="str">
        <f t="shared" si="69"/>
        <v/>
      </c>
      <c r="D407" s="119" t="s">
        <v>192</v>
      </c>
      <c r="E407" s="119"/>
      <c r="F407" s="119"/>
      <c r="G407" s="121"/>
      <c r="H407" s="118">
        <f t="shared" si="72"/>
        <v>0</v>
      </c>
      <c r="I407" s="121"/>
      <c r="J407" s="121"/>
      <c r="K407" s="134">
        <f t="shared" si="77"/>
        <v>0</v>
      </c>
      <c r="L407" s="134">
        <f t="shared" si="78"/>
        <v>0</v>
      </c>
      <c r="M407" s="190">
        <f t="shared" si="73"/>
        <v>1</v>
      </c>
      <c r="N407" s="190" t="str">
        <f t="shared" si="70"/>
        <v>JANEIRO</v>
      </c>
      <c r="O407" s="119"/>
      <c r="P407" s="119" t="s">
        <v>192</v>
      </c>
      <c r="Q407" s="136" t="str">
        <f t="shared" si="74"/>
        <v>À RECEBER</v>
      </c>
      <c r="R407" s="138" t="str">
        <f t="shared" ca="1" si="75"/>
        <v>EM DIA</v>
      </c>
      <c r="S407" s="137" t="str">
        <f t="shared" ca="1" si="76"/>
        <v/>
      </c>
      <c r="AE407" s="31"/>
      <c r="AF407" s="31"/>
      <c r="AG407" s="31"/>
    </row>
    <row r="408" spans="1:33" x14ac:dyDescent="0.25">
      <c r="A408" s="119"/>
      <c r="B408" s="190" t="str">
        <f t="shared" si="71"/>
        <v/>
      </c>
      <c r="C408" s="190" t="str">
        <f t="shared" si="69"/>
        <v/>
      </c>
      <c r="D408" s="119" t="s">
        <v>192</v>
      </c>
      <c r="E408" s="119"/>
      <c r="F408" s="119"/>
      <c r="G408" s="121"/>
      <c r="H408" s="118">
        <f t="shared" si="72"/>
        <v>0</v>
      </c>
      <c r="I408" s="121"/>
      <c r="J408" s="121"/>
      <c r="K408" s="134">
        <f t="shared" si="77"/>
        <v>0</v>
      </c>
      <c r="L408" s="134">
        <f t="shared" si="78"/>
        <v>0</v>
      </c>
      <c r="M408" s="190">
        <f t="shared" si="73"/>
        <v>1</v>
      </c>
      <c r="N408" s="190" t="str">
        <f t="shared" si="70"/>
        <v>JANEIRO</v>
      </c>
      <c r="O408" s="119"/>
      <c r="P408" s="119" t="s">
        <v>192</v>
      </c>
      <c r="Q408" s="136" t="str">
        <f t="shared" si="74"/>
        <v>À RECEBER</v>
      </c>
      <c r="R408" s="138" t="str">
        <f t="shared" ca="1" si="75"/>
        <v>EM DIA</v>
      </c>
      <c r="S408" s="137" t="str">
        <f t="shared" ca="1" si="76"/>
        <v/>
      </c>
      <c r="AE408" s="31"/>
      <c r="AF408" s="31"/>
      <c r="AG408" s="31"/>
    </row>
    <row r="409" spans="1:33" x14ac:dyDescent="0.25">
      <c r="A409" s="119"/>
      <c r="B409" s="190" t="str">
        <f t="shared" si="71"/>
        <v/>
      </c>
      <c r="C409" s="190" t="str">
        <f t="shared" si="69"/>
        <v/>
      </c>
      <c r="D409" s="119" t="s">
        <v>192</v>
      </c>
      <c r="E409" s="119"/>
      <c r="F409" s="119"/>
      <c r="G409" s="121"/>
      <c r="H409" s="118">
        <f t="shared" si="72"/>
        <v>0</v>
      </c>
      <c r="I409" s="121"/>
      <c r="J409" s="121"/>
      <c r="K409" s="134">
        <f t="shared" si="77"/>
        <v>0</v>
      </c>
      <c r="L409" s="134">
        <f t="shared" si="78"/>
        <v>0</v>
      </c>
      <c r="M409" s="190">
        <f t="shared" si="73"/>
        <v>1</v>
      </c>
      <c r="N409" s="190" t="str">
        <f t="shared" si="70"/>
        <v>JANEIRO</v>
      </c>
      <c r="O409" s="119"/>
      <c r="P409" s="119" t="s">
        <v>192</v>
      </c>
      <c r="Q409" s="136" t="str">
        <f t="shared" si="74"/>
        <v>À RECEBER</v>
      </c>
      <c r="R409" s="138" t="str">
        <f t="shared" ca="1" si="75"/>
        <v>EM DIA</v>
      </c>
      <c r="S409" s="137" t="str">
        <f t="shared" ca="1" si="76"/>
        <v/>
      </c>
      <c r="AE409" s="31"/>
      <c r="AF409" s="31"/>
      <c r="AG409" s="31"/>
    </row>
    <row r="410" spans="1:33" x14ac:dyDescent="0.25">
      <c r="A410" s="119"/>
      <c r="B410" s="190" t="str">
        <f t="shared" si="71"/>
        <v/>
      </c>
      <c r="C410" s="190" t="str">
        <f t="shared" si="69"/>
        <v/>
      </c>
      <c r="D410" s="119" t="s">
        <v>192</v>
      </c>
      <c r="E410" s="119"/>
      <c r="F410" s="119"/>
      <c r="G410" s="121"/>
      <c r="H410" s="118">
        <f t="shared" si="72"/>
        <v>0</v>
      </c>
      <c r="I410" s="121"/>
      <c r="J410" s="121"/>
      <c r="K410" s="134">
        <f t="shared" si="77"/>
        <v>0</v>
      </c>
      <c r="L410" s="134">
        <f t="shared" si="78"/>
        <v>0</v>
      </c>
      <c r="M410" s="190">
        <f t="shared" si="73"/>
        <v>1</v>
      </c>
      <c r="N410" s="190" t="str">
        <f t="shared" si="70"/>
        <v>JANEIRO</v>
      </c>
      <c r="O410" s="119"/>
      <c r="P410" s="119" t="s">
        <v>192</v>
      </c>
      <c r="Q410" s="136" t="str">
        <f t="shared" si="74"/>
        <v>À RECEBER</v>
      </c>
      <c r="R410" s="138" t="str">
        <f t="shared" ca="1" si="75"/>
        <v>EM DIA</v>
      </c>
      <c r="S410" s="137" t="str">
        <f t="shared" ca="1" si="76"/>
        <v/>
      </c>
      <c r="AE410" s="31"/>
      <c r="AF410" s="31"/>
      <c r="AG410" s="31"/>
    </row>
    <row r="411" spans="1:33" x14ac:dyDescent="0.25">
      <c r="A411" s="119"/>
      <c r="B411" s="190" t="str">
        <f t="shared" si="71"/>
        <v/>
      </c>
      <c r="C411" s="190" t="str">
        <f t="shared" si="69"/>
        <v/>
      </c>
      <c r="D411" s="119" t="s">
        <v>192</v>
      </c>
      <c r="E411" s="119"/>
      <c r="F411" s="119"/>
      <c r="G411" s="121"/>
      <c r="H411" s="118">
        <f t="shared" si="72"/>
        <v>0</v>
      </c>
      <c r="I411" s="121"/>
      <c r="J411" s="121"/>
      <c r="K411" s="134">
        <f t="shared" si="77"/>
        <v>0</v>
      </c>
      <c r="L411" s="134">
        <f t="shared" si="78"/>
        <v>0</v>
      </c>
      <c r="M411" s="190">
        <f t="shared" si="73"/>
        <v>1</v>
      </c>
      <c r="N411" s="190" t="str">
        <f t="shared" si="70"/>
        <v>JANEIRO</v>
      </c>
      <c r="O411" s="119"/>
      <c r="P411" s="119" t="s">
        <v>192</v>
      </c>
      <c r="Q411" s="136" t="str">
        <f t="shared" si="74"/>
        <v>À RECEBER</v>
      </c>
      <c r="R411" s="138" t="str">
        <f t="shared" ca="1" si="75"/>
        <v>EM DIA</v>
      </c>
      <c r="S411" s="137" t="str">
        <f t="shared" ca="1" si="76"/>
        <v/>
      </c>
      <c r="AE411" s="31"/>
      <c r="AF411" s="31"/>
      <c r="AG411" s="31"/>
    </row>
    <row r="412" spans="1:33" x14ac:dyDescent="0.25">
      <c r="A412" s="119"/>
      <c r="B412" s="190" t="str">
        <f t="shared" si="71"/>
        <v/>
      </c>
      <c r="C412" s="190" t="str">
        <f t="shared" si="69"/>
        <v/>
      </c>
      <c r="D412" s="119" t="s">
        <v>192</v>
      </c>
      <c r="E412" s="119"/>
      <c r="F412" s="119"/>
      <c r="G412" s="121"/>
      <c r="H412" s="118">
        <f t="shared" si="72"/>
        <v>0</v>
      </c>
      <c r="I412" s="121"/>
      <c r="J412" s="121"/>
      <c r="K412" s="134">
        <f t="shared" si="77"/>
        <v>0</v>
      </c>
      <c r="L412" s="134">
        <f t="shared" si="78"/>
        <v>0</v>
      </c>
      <c r="M412" s="190">
        <f t="shared" si="73"/>
        <v>1</v>
      </c>
      <c r="N412" s="190" t="str">
        <f t="shared" si="70"/>
        <v>JANEIRO</v>
      </c>
      <c r="O412" s="119"/>
      <c r="P412" s="119" t="s">
        <v>192</v>
      </c>
      <c r="Q412" s="136" t="str">
        <f t="shared" si="74"/>
        <v>À RECEBER</v>
      </c>
      <c r="R412" s="138" t="str">
        <f t="shared" ca="1" si="75"/>
        <v>EM DIA</v>
      </c>
      <c r="S412" s="137" t="str">
        <f t="shared" ca="1" si="76"/>
        <v/>
      </c>
      <c r="AE412" s="31"/>
      <c r="AF412" s="31"/>
      <c r="AG412" s="31"/>
    </row>
    <row r="413" spans="1:33" x14ac:dyDescent="0.25">
      <c r="A413" s="119"/>
      <c r="B413" s="190" t="str">
        <f t="shared" si="71"/>
        <v/>
      </c>
      <c r="C413" s="190" t="str">
        <f t="shared" si="69"/>
        <v/>
      </c>
      <c r="D413" s="119" t="s">
        <v>192</v>
      </c>
      <c r="E413" s="119"/>
      <c r="F413" s="119"/>
      <c r="G413" s="121"/>
      <c r="H413" s="118">
        <f t="shared" si="72"/>
        <v>0</v>
      </c>
      <c r="I413" s="121"/>
      <c r="J413" s="121"/>
      <c r="K413" s="134">
        <f t="shared" si="77"/>
        <v>0</v>
      </c>
      <c r="L413" s="134">
        <f t="shared" si="78"/>
        <v>0</v>
      </c>
      <c r="M413" s="190">
        <f t="shared" si="73"/>
        <v>1</v>
      </c>
      <c r="N413" s="190" t="str">
        <f t="shared" si="70"/>
        <v>JANEIRO</v>
      </c>
      <c r="O413" s="119"/>
      <c r="P413" s="119" t="s">
        <v>192</v>
      </c>
      <c r="Q413" s="136" t="str">
        <f t="shared" si="74"/>
        <v>À RECEBER</v>
      </c>
      <c r="R413" s="138" t="str">
        <f t="shared" ca="1" si="75"/>
        <v>EM DIA</v>
      </c>
      <c r="S413" s="137" t="str">
        <f t="shared" ca="1" si="76"/>
        <v/>
      </c>
      <c r="AE413" s="31"/>
      <c r="AF413" s="31"/>
      <c r="AG413" s="31"/>
    </row>
    <row r="414" spans="1:33" x14ac:dyDescent="0.25">
      <c r="A414" s="119"/>
      <c r="B414" s="190" t="str">
        <f t="shared" si="71"/>
        <v/>
      </c>
      <c r="C414" s="190" t="str">
        <f t="shared" si="69"/>
        <v/>
      </c>
      <c r="D414" s="119" t="s">
        <v>192</v>
      </c>
      <c r="E414" s="119"/>
      <c r="F414" s="119"/>
      <c r="G414" s="121"/>
      <c r="H414" s="118">
        <f t="shared" si="72"/>
        <v>0</v>
      </c>
      <c r="I414" s="121"/>
      <c r="J414" s="121"/>
      <c r="K414" s="134">
        <f t="shared" si="77"/>
        <v>0</v>
      </c>
      <c r="L414" s="134">
        <f t="shared" si="78"/>
        <v>0</v>
      </c>
      <c r="M414" s="190">
        <f t="shared" si="73"/>
        <v>1</v>
      </c>
      <c r="N414" s="190" t="str">
        <f t="shared" si="70"/>
        <v>JANEIRO</v>
      </c>
      <c r="O414" s="119"/>
      <c r="P414" s="119" t="s">
        <v>192</v>
      </c>
      <c r="Q414" s="136" t="str">
        <f t="shared" si="74"/>
        <v>À RECEBER</v>
      </c>
      <c r="R414" s="138" t="str">
        <f t="shared" ca="1" si="75"/>
        <v>EM DIA</v>
      </c>
      <c r="S414" s="137" t="str">
        <f t="shared" ca="1" si="76"/>
        <v/>
      </c>
      <c r="AE414" s="31"/>
      <c r="AF414" s="31"/>
      <c r="AG414" s="31"/>
    </row>
    <row r="415" spans="1:33" x14ac:dyDescent="0.25">
      <c r="A415" s="119"/>
      <c r="B415" s="190" t="str">
        <f t="shared" si="71"/>
        <v/>
      </c>
      <c r="C415" s="190" t="str">
        <f t="shared" si="69"/>
        <v/>
      </c>
      <c r="D415" s="119" t="s">
        <v>192</v>
      </c>
      <c r="E415" s="119"/>
      <c r="F415" s="119"/>
      <c r="G415" s="121"/>
      <c r="H415" s="118">
        <f t="shared" si="72"/>
        <v>0</v>
      </c>
      <c r="I415" s="121"/>
      <c r="J415" s="121"/>
      <c r="K415" s="134">
        <f t="shared" si="77"/>
        <v>0</v>
      </c>
      <c r="L415" s="134">
        <f t="shared" si="78"/>
        <v>0</v>
      </c>
      <c r="M415" s="190">
        <f t="shared" si="73"/>
        <v>1</v>
      </c>
      <c r="N415" s="190" t="str">
        <f t="shared" si="70"/>
        <v>JANEIRO</v>
      </c>
      <c r="O415" s="119"/>
      <c r="P415" s="119" t="s">
        <v>192</v>
      </c>
      <c r="Q415" s="136" t="str">
        <f t="shared" si="74"/>
        <v>À RECEBER</v>
      </c>
      <c r="R415" s="138" t="str">
        <f t="shared" ca="1" si="75"/>
        <v>EM DIA</v>
      </c>
      <c r="S415" s="137" t="str">
        <f t="shared" ca="1" si="76"/>
        <v/>
      </c>
      <c r="AE415" s="31"/>
      <c r="AF415" s="31"/>
      <c r="AG415" s="31"/>
    </row>
    <row r="416" spans="1:33" x14ac:dyDescent="0.25">
      <c r="A416" s="119"/>
      <c r="B416" s="190" t="str">
        <f t="shared" si="71"/>
        <v/>
      </c>
      <c r="C416" s="190" t="str">
        <f t="shared" si="69"/>
        <v/>
      </c>
      <c r="D416" s="119" t="s">
        <v>192</v>
      </c>
      <c r="E416" s="119"/>
      <c r="F416" s="119"/>
      <c r="G416" s="121"/>
      <c r="H416" s="118">
        <f t="shared" si="72"/>
        <v>0</v>
      </c>
      <c r="I416" s="121"/>
      <c r="J416" s="121"/>
      <c r="K416" s="134">
        <f t="shared" si="77"/>
        <v>0</v>
      </c>
      <c r="L416" s="134">
        <f t="shared" si="78"/>
        <v>0</v>
      </c>
      <c r="M416" s="190">
        <f t="shared" si="73"/>
        <v>1</v>
      </c>
      <c r="N416" s="190" t="str">
        <f t="shared" si="70"/>
        <v>JANEIRO</v>
      </c>
      <c r="O416" s="119"/>
      <c r="P416" s="119" t="s">
        <v>192</v>
      </c>
      <c r="Q416" s="136" t="str">
        <f t="shared" si="74"/>
        <v>À RECEBER</v>
      </c>
      <c r="R416" s="138" t="str">
        <f t="shared" ca="1" si="75"/>
        <v>EM DIA</v>
      </c>
      <c r="S416" s="137" t="str">
        <f t="shared" ca="1" si="76"/>
        <v/>
      </c>
      <c r="AE416" s="31"/>
      <c r="AF416" s="31"/>
      <c r="AG416" s="31"/>
    </row>
    <row r="417" spans="1:33" x14ac:dyDescent="0.25">
      <c r="A417" s="119"/>
      <c r="B417" s="190" t="str">
        <f t="shared" si="71"/>
        <v/>
      </c>
      <c r="C417" s="190" t="str">
        <f t="shared" si="69"/>
        <v/>
      </c>
      <c r="D417" s="119" t="s">
        <v>192</v>
      </c>
      <c r="E417" s="119"/>
      <c r="F417" s="119"/>
      <c r="G417" s="121"/>
      <c r="H417" s="118">
        <f t="shared" si="72"/>
        <v>0</v>
      </c>
      <c r="I417" s="121"/>
      <c r="J417" s="121"/>
      <c r="K417" s="134">
        <f t="shared" si="77"/>
        <v>0</v>
      </c>
      <c r="L417" s="134">
        <f t="shared" si="78"/>
        <v>0</v>
      </c>
      <c r="M417" s="190">
        <f t="shared" si="73"/>
        <v>1</v>
      </c>
      <c r="N417" s="190" t="str">
        <f t="shared" si="70"/>
        <v>JANEIRO</v>
      </c>
      <c r="O417" s="119"/>
      <c r="P417" s="119" t="s">
        <v>192</v>
      </c>
      <c r="Q417" s="136" t="str">
        <f t="shared" si="74"/>
        <v>À RECEBER</v>
      </c>
      <c r="R417" s="138" t="str">
        <f t="shared" ca="1" si="75"/>
        <v>EM DIA</v>
      </c>
      <c r="S417" s="137" t="str">
        <f t="shared" ca="1" si="76"/>
        <v/>
      </c>
      <c r="AE417" s="31"/>
      <c r="AF417" s="31"/>
      <c r="AG417" s="31"/>
    </row>
    <row r="418" spans="1:33" x14ac:dyDescent="0.25">
      <c r="A418" s="119"/>
      <c r="B418" s="190" t="str">
        <f t="shared" si="71"/>
        <v/>
      </c>
      <c r="C418" s="190" t="str">
        <f t="shared" si="69"/>
        <v/>
      </c>
      <c r="D418" s="119" t="s">
        <v>192</v>
      </c>
      <c r="E418" s="119"/>
      <c r="F418" s="119"/>
      <c r="G418" s="121"/>
      <c r="H418" s="118">
        <f t="shared" si="72"/>
        <v>0</v>
      </c>
      <c r="I418" s="121"/>
      <c r="J418" s="121"/>
      <c r="K418" s="134">
        <f t="shared" si="77"/>
        <v>0</v>
      </c>
      <c r="L418" s="134">
        <f t="shared" si="78"/>
        <v>0</v>
      </c>
      <c r="M418" s="190">
        <f t="shared" si="73"/>
        <v>1</v>
      </c>
      <c r="N418" s="190" t="str">
        <f t="shared" si="70"/>
        <v>JANEIRO</v>
      </c>
      <c r="O418" s="119"/>
      <c r="P418" s="119" t="s">
        <v>192</v>
      </c>
      <c r="Q418" s="136" t="str">
        <f t="shared" si="74"/>
        <v>À RECEBER</v>
      </c>
      <c r="R418" s="138" t="str">
        <f t="shared" ca="1" si="75"/>
        <v>EM DIA</v>
      </c>
      <c r="S418" s="137" t="str">
        <f t="shared" ca="1" si="76"/>
        <v/>
      </c>
      <c r="AE418" s="31"/>
      <c r="AF418" s="31"/>
      <c r="AG418" s="31"/>
    </row>
    <row r="419" spans="1:33" x14ac:dyDescent="0.25">
      <c r="A419" s="119"/>
      <c r="B419" s="190" t="str">
        <f t="shared" si="71"/>
        <v/>
      </c>
      <c r="C419" s="190" t="str">
        <f t="shared" si="69"/>
        <v/>
      </c>
      <c r="D419" s="119" t="s">
        <v>192</v>
      </c>
      <c r="E419" s="119"/>
      <c r="F419" s="119"/>
      <c r="G419" s="121"/>
      <c r="H419" s="118">
        <f t="shared" si="72"/>
        <v>0</v>
      </c>
      <c r="I419" s="121"/>
      <c r="J419" s="121"/>
      <c r="K419" s="134">
        <f t="shared" si="77"/>
        <v>0</v>
      </c>
      <c r="L419" s="134">
        <f t="shared" si="78"/>
        <v>0</v>
      </c>
      <c r="M419" s="190">
        <f t="shared" si="73"/>
        <v>1</v>
      </c>
      <c r="N419" s="190" t="str">
        <f t="shared" si="70"/>
        <v>JANEIRO</v>
      </c>
      <c r="O419" s="119"/>
      <c r="P419" s="119" t="s">
        <v>192</v>
      </c>
      <c r="Q419" s="136" t="str">
        <f t="shared" si="74"/>
        <v>À RECEBER</v>
      </c>
      <c r="R419" s="138" t="str">
        <f t="shared" ca="1" si="75"/>
        <v>EM DIA</v>
      </c>
      <c r="S419" s="137" t="str">
        <f t="shared" ca="1" si="76"/>
        <v/>
      </c>
      <c r="AE419" s="31"/>
      <c r="AF419" s="31"/>
      <c r="AG419" s="31"/>
    </row>
    <row r="420" spans="1:33" x14ac:dyDescent="0.25">
      <c r="A420" s="119"/>
      <c r="B420" s="190" t="str">
        <f t="shared" si="71"/>
        <v/>
      </c>
      <c r="C420" s="190" t="str">
        <f t="shared" si="69"/>
        <v/>
      </c>
      <c r="D420" s="119" t="s">
        <v>192</v>
      </c>
      <c r="E420" s="119"/>
      <c r="F420" s="119"/>
      <c r="G420" s="121"/>
      <c r="H420" s="118">
        <f t="shared" si="72"/>
        <v>0</v>
      </c>
      <c r="I420" s="121"/>
      <c r="J420" s="121"/>
      <c r="K420" s="134">
        <f t="shared" si="77"/>
        <v>0</v>
      </c>
      <c r="L420" s="134">
        <f t="shared" si="78"/>
        <v>0</v>
      </c>
      <c r="M420" s="190">
        <f t="shared" si="73"/>
        <v>1</v>
      </c>
      <c r="N420" s="190" t="str">
        <f t="shared" si="70"/>
        <v>JANEIRO</v>
      </c>
      <c r="O420" s="119"/>
      <c r="P420" s="119" t="s">
        <v>192</v>
      </c>
      <c r="Q420" s="136" t="str">
        <f t="shared" si="74"/>
        <v>À RECEBER</v>
      </c>
      <c r="R420" s="138" t="str">
        <f t="shared" ca="1" si="75"/>
        <v>EM DIA</v>
      </c>
      <c r="S420" s="137" t="str">
        <f t="shared" ca="1" si="76"/>
        <v/>
      </c>
      <c r="AE420" s="31"/>
      <c r="AF420" s="31"/>
      <c r="AG420" s="31"/>
    </row>
    <row r="421" spans="1:33" x14ac:dyDescent="0.25">
      <c r="A421" s="119"/>
      <c r="B421" s="190" t="str">
        <f t="shared" si="71"/>
        <v/>
      </c>
      <c r="C421" s="190" t="str">
        <f t="shared" si="69"/>
        <v/>
      </c>
      <c r="D421" s="119" t="s">
        <v>192</v>
      </c>
      <c r="E421" s="119"/>
      <c r="F421" s="119"/>
      <c r="G421" s="121"/>
      <c r="H421" s="118">
        <f t="shared" si="72"/>
        <v>0</v>
      </c>
      <c r="I421" s="121"/>
      <c r="J421" s="121"/>
      <c r="K421" s="134">
        <f t="shared" si="77"/>
        <v>0</v>
      </c>
      <c r="L421" s="134">
        <f t="shared" si="78"/>
        <v>0</v>
      </c>
      <c r="M421" s="190">
        <f t="shared" si="73"/>
        <v>1</v>
      </c>
      <c r="N421" s="190" t="str">
        <f t="shared" si="70"/>
        <v>JANEIRO</v>
      </c>
      <c r="O421" s="119"/>
      <c r="P421" s="119" t="s">
        <v>192</v>
      </c>
      <c r="Q421" s="136" t="str">
        <f t="shared" si="74"/>
        <v>À RECEBER</v>
      </c>
      <c r="R421" s="138" t="str">
        <f t="shared" ca="1" si="75"/>
        <v>EM DIA</v>
      </c>
      <c r="S421" s="137" t="str">
        <f t="shared" ca="1" si="76"/>
        <v/>
      </c>
      <c r="AE421" s="31"/>
      <c r="AF421" s="31"/>
      <c r="AG421" s="31"/>
    </row>
    <row r="422" spans="1:33" x14ac:dyDescent="0.25">
      <c r="A422" s="119"/>
      <c r="B422" s="190" t="str">
        <f t="shared" si="71"/>
        <v/>
      </c>
      <c r="C422" s="190" t="str">
        <f t="shared" si="69"/>
        <v/>
      </c>
      <c r="D422" s="119" t="s">
        <v>192</v>
      </c>
      <c r="E422" s="119"/>
      <c r="F422" s="119"/>
      <c r="G422" s="121"/>
      <c r="H422" s="118">
        <f t="shared" si="72"/>
        <v>0</v>
      </c>
      <c r="I422" s="121"/>
      <c r="J422" s="121"/>
      <c r="K422" s="134">
        <f t="shared" si="77"/>
        <v>0</v>
      </c>
      <c r="L422" s="134">
        <f t="shared" si="78"/>
        <v>0</v>
      </c>
      <c r="M422" s="190">
        <f t="shared" si="73"/>
        <v>1</v>
      </c>
      <c r="N422" s="190" t="str">
        <f t="shared" si="70"/>
        <v>JANEIRO</v>
      </c>
      <c r="O422" s="119"/>
      <c r="P422" s="119" t="s">
        <v>192</v>
      </c>
      <c r="Q422" s="136" t="str">
        <f t="shared" si="74"/>
        <v>À RECEBER</v>
      </c>
      <c r="R422" s="138" t="str">
        <f t="shared" ca="1" si="75"/>
        <v>EM DIA</v>
      </c>
      <c r="S422" s="137" t="str">
        <f t="shared" ca="1" si="76"/>
        <v/>
      </c>
      <c r="AE422" s="31"/>
      <c r="AF422" s="31"/>
      <c r="AG422" s="31"/>
    </row>
    <row r="423" spans="1:33" x14ac:dyDescent="0.25">
      <c r="A423" s="119"/>
      <c r="B423" s="190" t="str">
        <f t="shared" si="71"/>
        <v/>
      </c>
      <c r="C423" s="190" t="str">
        <f t="shared" si="69"/>
        <v/>
      </c>
      <c r="D423" s="119" t="s">
        <v>192</v>
      </c>
      <c r="E423" s="119"/>
      <c r="F423" s="119"/>
      <c r="G423" s="121"/>
      <c r="H423" s="118">
        <f t="shared" si="72"/>
        <v>0</v>
      </c>
      <c r="I423" s="121"/>
      <c r="J423" s="121"/>
      <c r="K423" s="134">
        <f t="shared" si="77"/>
        <v>0</v>
      </c>
      <c r="L423" s="134">
        <f t="shared" si="78"/>
        <v>0</v>
      </c>
      <c r="M423" s="190">
        <f t="shared" si="73"/>
        <v>1</v>
      </c>
      <c r="N423" s="190" t="str">
        <f t="shared" si="70"/>
        <v>JANEIRO</v>
      </c>
      <c r="O423" s="119"/>
      <c r="P423" s="119" t="s">
        <v>192</v>
      </c>
      <c r="Q423" s="136" t="str">
        <f t="shared" si="74"/>
        <v>À RECEBER</v>
      </c>
      <c r="R423" s="138" t="str">
        <f t="shared" ca="1" si="75"/>
        <v>EM DIA</v>
      </c>
      <c r="S423" s="137" t="str">
        <f t="shared" ca="1" si="76"/>
        <v/>
      </c>
      <c r="AE423" s="31"/>
      <c r="AF423" s="31"/>
      <c r="AG423" s="31"/>
    </row>
    <row r="424" spans="1:33" x14ac:dyDescent="0.25">
      <c r="A424" s="119"/>
      <c r="B424" s="190" t="str">
        <f t="shared" si="71"/>
        <v/>
      </c>
      <c r="C424" s="190" t="str">
        <f t="shared" si="69"/>
        <v/>
      </c>
      <c r="D424" s="119" t="s">
        <v>192</v>
      </c>
      <c r="E424" s="119"/>
      <c r="F424" s="119"/>
      <c r="G424" s="121"/>
      <c r="H424" s="118">
        <f t="shared" si="72"/>
        <v>0</v>
      </c>
      <c r="I424" s="121"/>
      <c r="J424" s="121"/>
      <c r="K424" s="134">
        <f t="shared" si="77"/>
        <v>0</v>
      </c>
      <c r="L424" s="134">
        <f t="shared" si="78"/>
        <v>0</v>
      </c>
      <c r="M424" s="190">
        <f t="shared" si="73"/>
        <v>1</v>
      </c>
      <c r="N424" s="190" t="str">
        <f t="shared" si="70"/>
        <v>JANEIRO</v>
      </c>
      <c r="O424" s="119"/>
      <c r="P424" s="119" t="s">
        <v>192</v>
      </c>
      <c r="Q424" s="136" t="str">
        <f t="shared" si="74"/>
        <v>À RECEBER</v>
      </c>
      <c r="R424" s="138" t="str">
        <f t="shared" ca="1" si="75"/>
        <v>EM DIA</v>
      </c>
      <c r="S424" s="137" t="str">
        <f t="shared" ca="1" si="76"/>
        <v/>
      </c>
      <c r="AE424" s="31"/>
      <c r="AF424" s="31"/>
      <c r="AG424" s="31"/>
    </row>
    <row r="425" spans="1:33" x14ac:dyDescent="0.25">
      <c r="A425" s="119"/>
      <c r="B425" s="190" t="str">
        <f t="shared" si="71"/>
        <v/>
      </c>
      <c r="C425" s="190" t="str">
        <f t="shared" si="69"/>
        <v/>
      </c>
      <c r="D425" s="119" t="s">
        <v>192</v>
      </c>
      <c r="E425" s="119"/>
      <c r="F425" s="119"/>
      <c r="G425" s="121"/>
      <c r="H425" s="118">
        <f t="shared" si="72"/>
        <v>0</v>
      </c>
      <c r="I425" s="121"/>
      <c r="J425" s="121"/>
      <c r="K425" s="134">
        <f t="shared" si="77"/>
        <v>0</v>
      </c>
      <c r="L425" s="134">
        <f t="shared" si="78"/>
        <v>0</v>
      </c>
      <c r="M425" s="190">
        <f t="shared" si="73"/>
        <v>1</v>
      </c>
      <c r="N425" s="190" t="str">
        <f t="shared" si="70"/>
        <v>JANEIRO</v>
      </c>
      <c r="O425" s="119"/>
      <c r="P425" s="119" t="s">
        <v>192</v>
      </c>
      <c r="Q425" s="136" t="str">
        <f t="shared" si="74"/>
        <v>À RECEBER</v>
      </c>
      <c r="R425" s="138" t="str">
        <f t="shared" ca="1" si="75"/>
        <v>EM DIA</v>
      </c>
      <c r="S425" s="137" t="str">
        <f t="shared" ca="1" si="76"/>
        <v/>
      </c>
      <c r="AE425" s="31"/>
      <c r="AF425" s="31"/>
      <c r="AG425" s="31"/>
    </row>
    <row r="426" spans="1:33" x14ac:dyDescent="0.25">
      <c r="A426" s="119"/>
      <c r="B426" s="190" t="str">
        <f t="shared" si="71"/>
        <v/>
      </c>
      <c r="C426" s="190" t="str">
        <f t="shared" si="69"/>
        <v/>
      </c>
      <c r="D426" s="119" t="s">
        <v>192</v>
      </c>
      <c r="E426" s="119"/>
      <c r="F426" s="119"/>
      <c r="G426" s="121"/>
      <c r="H426" s="118">
        <f t="shared" si="72"/>
        <v>0</v>
      </c>
      <c r="I426" s="121"/>
      <c r="J426" s="121"/>
      <c r="K426" s="134">
        <f t="shared" si="77"/>
        <v>0</v>
      </c>
      <c r="L426" s="134">
        <f t="shared" si="78"/>
        <v>0</v>
      </c>
      <c r="M426" s="190">
        <f t="shared" si="73"/>
        <v>1</v>
      </c>
      <c r="N426" s="190" t="str">
        <f t="shared" si="70"/>
        <v>JANEIRO</v>
      </c>
      <c r="O426" s="119"/>
      <c r="P426" s="119" t="s">
        <v>192</v>
      </c>
      <c r="Q426" s="136" t="str">
        <f t="shared" si="74"/>
        <v>À RECEBER</v>
      </c>
      <c r="R426" s="138" t="str">
        <f t="shared" ca="1" si="75"/>
        <v>EM DIA</v>
      </c>
      <c r="S426" s="137" t="str">
        <f t="shared" ca="1" si="76"/>
        <v/>
      </c>
      <c r="AE426" s="31"/>
      <c r="AF426" s="31"/>
      <c r="AG426" s="31"/>
    </row>
    <row r="427" spans="1:33" x14ac:dyDescent="0.25">
      <c r="A427" s="119"/>
      <c r="B427" s="190" t="str">
        <f t="shared" si="71"/>
        <v/>
      </c>
      <c r="C427" s="190" t="str">
        <f t="shared" si="69"/>
        <v/>
      </c>
      <c r="D427" s="119" t="s">
        <v>192</v>
      </c>
      <c r="E427" s="119"/>
      <c r="F427" s="119"/>
      <c r="G427" s="121"/>
      <c r="H427" s="118">
        <f t="shared" si="72"/>
        <v>0</v>
      </c>
      <c r="I427" s="121"/>
      <c r="J427" s="121"/>
      <c r="K427" s="134">
        <f t="shared" si="77"/>
        <v>0</v>
      </c>
      <c r="L427" s="134">
        <f t="shared" si="78"/>
        <v>0</v>
      </c>
      <c r="M427" s="190">
        <f t="shared" si="73"/>
        <v>1</v>
      </c>
      <c r="N427" s="190" t="str">
        <f t="shared" si="70"/>
        <v>JANEIRO</v>
      </c>
      <c r="O427" s="119"/>
      <c r="P427" s="119" t="s">
        <v>192</v>
      </c>
      <c r="Q427" s="136" t="str">
        <f t="shared" si="74"/>
        <v>À RECEBER</v>
      </c>
      <c r="R427" s="138" t="str">
        <f t="shared" ca="1" si="75"/>
        <v>EM DIA</v>
      </c>
      <c r="S427" s="137" t="str">
        <f t="shared" ca="1" si="76"/>
        <v/>
      </c>
      <c r="AE427" s="31"/>
      <c r="AF427" s="31"/>
      <c r="AG427" s="31"/>
    </row>
    <row r="428" spans="1:33" x14ac:dyDescent="0.25">
      <c r="A428" s="119"/>
      <c r="B428" s="190" t="str">
        <f t="shared" si="71"/>
        <v/>
      </c>
      <c r="C428" s="190" t="str">
        <f t="shared" si="69"/>
        <v/>
      </c>
      <c r="D428" s="119" t="s">
        <v>192</v>
      </c>
      <c r="E428" s="119"/>
      <c r="F428" s="119"/>
      <c r="G428" s="121"/>
      <c r="H428" s="118">
        <f t="shared" si="72"/>
        <v>0</v>
      </c>
      <c r="I428" s="121"/>
      <c r="J428" s="121"/>
      <c r="K428" s="134">
        <f t="shared" si="77"/>
        <v>0</v>
      </c>
      <c r="L428" s="134">
        <f t="shared" si="78"/>
        <v>0</v>
      </c>
      <c r="M428" s="190">
        <f t="shared" si="73"/>
        <v>1</v>
      </c>
      <c r="N428" s="190" t="str">
        <f t="shared" si="70"/>
        <v>JANEIRO</v>
      </c>
      <c r="O428" s="119"/>
      <c r="P428" s="119" t="s">
        <v>192</v>
      </c>
      <c r="Q428" s="136" t="str">
        <f t="shared" si="74"/>
        <v>À RECEBER</v>
      </c>
      <c r="R428" s="138" t="str">
        <f t="shared" ca="1" si="75"/>
        <v>EM DIA</v>
      </c>
      <c r="S428" s="137" t="str">
        <f t="shared" ca="1" si="76"/>
        <v/>
      </c>
      <c r="AE428" s="31"/>
      <c r="AF428" s="31"/>
      <c r="AG428" s="31"/>
    </row>
    <row r="429" spans="1:33" x14ac:dyDescent="0.25">
      <c r="A429" s="119"/>
      <c r="B429" s="190" t="str">
        <f t="shared" si="71"/>
        <v/>
      </c>
      <c r="C429" s="190" t="str">
        <f t="shared" si="69"/>
        <v/>
      </c>
      <c r="D429" s="119" t="s">
        <v>192</v>
      </c>
      <c r="E429" s="119"/>
      <c r="F429" s="119"/>
      <c r="G429" s="121"/>
      <c r="H429" s="118">
        <f t="shared" si="72"/>
        <v>0</v>
      </c>
      <c r="I429" s="121"/>
      <c r="J429" s="121"/>
      <c r="K429" s="134">
        <f t="shared" si="77"/>
        <v>0</v>
      </c>
      <c r="L429" s="134">
        <f t="shared" si="78"/>
        <v>0</v>
      </c>
      <c r="M429" s="190">
        <f t="shared" si="73"/>
        <v>1</v>
      </c>
      <c r="N429" s="190" t="str">
        <f t="shared" si="70"/>
        <v>JANEIRO</v>
      </c>
      <c r="O429" s="119"/>
      <c r="P429" s="119" t="s">
        <v>192</v>
      </c>
      <c r="Q429" s="136" t="str">
        <f t="shared" si="74"/>
        <v>À RECEBER</v>
      </c>
      <c r="R429" s="138" t="str">
        <f t="shared" ca="1" si="75"/>
        <v>EM DIA</v>
      </c>
      <c r="S429" s="137" t="str">
        <f t="shared" ca="1" si="76"/>
        <v/>
      </c>
      <c r="AE429" s="31"/>
      <c r="AF429" s="31"/>
      <c r="AG429" s="31"/>
    </row>
    <row r="430" spans="1:33" x14ac:dyDescent="0.25">
      <c r="A430" s="119"/>
      <c r="B430" s="190" t="str">
        <f t="shared" si="71"/>
        <v/>
      </c>
      <c r="C430" s="190" t="str">
        <f t="shared" si="69"/>
        <v/>
      </c>
      <c r="D430" s="119" t="s">
        <v>192</v>
      </c>
      <c r="E430" s="119"/>
      <c r="F430" s="119"/>
      <c r="G430" s="121"/>
      <c r="H430" s="118">
        <f t="shared" si="72"/>
        <v>0</v>
      </c>
      <c r="I430" s="121"/>
      <c r="J430" s="121"/>
      <c r="K430" s="134">
        <f t="shared" si="77"/>
        <v>0</v>
      </c>
      <c r="L430" s="134">
        <f t="shared" si="78"/>
        <v>0</v>
      </c>
      <c r="M430" s="190">
        <f t="shared" si="73"/>
        <v>1</v>
      </c>
      <c r="N430" s="190" t="str">
        <f t="shared" si="70"/>
        <v>JANEIRO</v>
      </c>
      <c r="O430" s="119"/>
      <c r="P430" s="119" t="s">
        <v>192</v>
      </c>
      <c r="Q430" s="136" t="str">
        <f t="shared" si="74"/>
        <v>À RECEBER</v>
      </c>
      <c r="R430" s="138" t="str">
        <f t="shared" ca="1" si="75"/>
        <v>EM DIA</v>
      </c>
      <c r="S430" s="137" t="str">
        <f t="shared" ca="1" si="76"/>
        <v/>
      </c>
      <c r="AE430" s="31"/>
      <c r="AF430" s="31"/>
      <c r="AG430" s="31"/>
    </row>
    <row r="431" spans="1:33" x14ac:dyDescent="0.25">
      <c r="A431" s="119"/>
      <c r="B431" s="190" t="str">
        <f t="shared" si="71"/>
        <v/>
      </c>
      <c r="C431" s="190" t="str">
        <f t="shared" si="69"/>
        <v/>
      </c>
      <c r="D431" s="119" t="s">
        <v>192</v>
      </c>
      <c r="E431" s="119"/>
      <c r="F431" s="119"/>
      <c r="G431" s="121"/>
      <c r="H431" s="118">
        <f t="shared" si="72"/>
        <v>0</v>
      </c>
      <c r="I431" s="121"/>
      <c r="J431" s="121"/>
      <c r="K431" s="134">
        <f t="shared" si="77"/>
        <v>0</v>
      </c>
      <c r="L431" s="134">
        <f t="shared" si="78"/>
        <v>0</v>
      </c>
      <c r="M431" s="190">
        <f t="shared" si="73"/>
        <v>1</v>
      </c>
      <c r="N431" s="190" t="str">
        <f t="shared" si="70"/>
        <v>JANEIRO</v>
      </c>
      <c r="O431" s="119"/>
      <c r="P431" s="119" t="s">
        <v>192</v>
      </c>
      <c r="Q431" s="136" t="str">
        <f t="shared" si="74"/>
        <v>À RECEBER</v>
      </c>
      <c r="R431" s="138" t="str">
        <f t="shared" ca="1" si="75"/>
        <v>EM DIA</v>
      </c>
      <c r="S431" s="137" t="str">
        <f t="shared" ca="1" si="76"/>
        <v/>
      </c>
      <c r="AE431" s="31"/>
      <c r="AF431" s="31"/>
      <c r="AG431" s="31"/>
    </row>
    <row r="432" spans="1:33" x14ac:dyDescent="0.25">
      <c r="A432" s="119"/>
      <c r="B432" s="190" t="str">
        <f t="shared" si="71"/>
        <v/>
      </c>
      <c r="C432" s="190" t="str">
        <f t="shared" si="69"/>
        <v/>
      </c>
      <c r="D432" s="119" t="s">
        <v>192</v>
      </c>
      <c r="E432" s="119"/>
      <c r="F432" s="119"/>
      <c r="G432" s="121"/>
      <c r="H432" s="118">
        <f t="shared" si="72"/>
        <v>0</v>
      </c>
      <c r="I432" s="121"/>
      <c r="J432" s="121"/>
      <c r="K432" s="134">
        <f t="shared" si="77"/>
        <v>0</v>
      </c>
      <c r="L432" s="134">
        <f t="shared" si="78"/>
        <v>0</v>
      </c>
      <c r="M432" s="190">
        <f t="shared" si="73"/>
        <v>1</v>
      </c>
      <c r="N432" s="190" t="str">
        <f t="shared" si="70"/>
        <v>JANEIRO</v>
      </c>
      <c r="O432" s="119"/>
      <c r="P432" s="119" t="s">
        <v>192</v>
      </c>
      <c r="Q432" s="136" t="str">
        <f t="shared" si="74"/>
        <v>À RECEBER</v>
      </c>
      <c r="R432" s="138" t="str">
        <f t="shared" ca="1" si="75"/>
        <v>EM DIA</v>
      </c>
      <c r="S432" s="137" t="str">
        <f t="shared" ca="1" si="76"/>
        <v/>
      </c>
      <c r="AE432" s="31"/>
      <c r="AF432" s="31"/>
      <c r="AG432" s="31"/>
    </row>
    <row r="433" spans="1:33" x14ac:dyDescent="0.25">
      <c r="A433" s="119"/>
      <c r="B433" s="190" t="str">
        <f t="shared" si="71"/>
        <v/>
      </c>
      <c r="C433" s="190" t="str">
        <f t="shared" si="69"/>
        <v/>
      </c>
      <c r="D433" s="119" t="s">
        <v>192</v>
      </c>
      <c r="E433" s="119"/>
      <c r="F433" s="119"/>
      <c r="G433" s="121"/>
      <c r="H433" s="118">
        <f t="shared" si="72"/>
        <v>0</v>
      </c>
      <c r="I433" s="121"/>
      <c r="J433" s="121"/>
      <c r="K433" s="134">
        <f t="shared" si="77"/>
        <v>0</v>
      </c>
      <c r="L433" s="134">
        <f t="shared" si="78"/>
        <v>0</v>
      </c>
      <c r="M433" s="190">
        <f t="shared" si="73"/>
        <v>1</v>
      </c>
      <c r="N433" s="190" t="str">
        <f t="shared" si="70"/>
        <v>JANEIRO</v>
      </c>
      <c r="O433" s="119"/>
      <c r="P433" s="119" t="s">
        <v>192</v>
      </c>
      <c r="Q433" s="136" t="str">
        <f t="shared" si="74"/>
        <v>À RECEBER</v>
      </c>
      <c r="R433" s="138" t="str">
        <f t="shared" ca="1" si="75"/>
        <v>EM DIA</v>
      </c>
      <c r="S433" s="137" t="str">
        <f t="shared" ca="1" si="76"/>
        <v/>
      </c>
      <c r="AE433" s="31"/>
      <c r="AF433" s="31"/>
      <c r="AG433" s="31"/>
    </row>
    <row r="434" spans="1:33" x14ac:dyDescent="0.25">
      <c r="A434" s="119"/>
      <c r="B434" s="190" t="str">
        <f t="shared" si="71"/>
        <v/>
      </c>
      <c r="C434" s="190" t="str">
        <f t="shared" si="69"/>
        <v/>
      </c>
      <c r="D434" s="119" t="s">
        <v>192</v>
      </c>
      <c r="E434" s="119"/>
      <c r="F434" s="119"/>
      <c r="G434" s="121"/>
      <c r="H434" s="118">
        <f t="shared" si="72"/>
        <v>0</v>
      </c>
      <c r="I434" s="121"/>
      <c r="J434" s="121"/>
      <c r="K434" s="134">
        <f t="shared" si="77"/>
        <v>0</v>
      </c>
      <c r="L434" s="134">
        <f t="shared" si="78"/>
        <v>0</v>
      </c>
      <c r="M434" s="190">
        <f t="shared" si="73"/>
        <v>1</v>
      </c>
      <c r="N434" s="190" t="str">
        <f t="shared" si="70"/>
        <v>JANEIRO</v>
      </c>
      <c r="O434" s="119"/>
      <c r="P434" s="119" t="s">
        <v>192</v>
      </c>
      <c r="Q434" s="136" t="str">
        <f t="shared" si="74"/>
        <v>À RECEBER</v>
      </c>
      <c r="R434" s="138" t="str">
        <f t="shared" ca="1" si="75"/>
        <v>EM DIA</v>
      </c>
      <c r="S434" s="137" t="str">
        <f t="shared" ca="1" si="76"/>
        <v/>
      </c>
      <c r="AE434" s="31"/>
      <c r="AF434" s="31"/>
      <c r="AG434" s="31"/>
    </row>
    <row r="435" spans="1:33" x14ac:dyDescent="0.25">
      <c r="A435" s="119"/>
      <c r="B435" s="190" t="str">
        <f t="shared" si="71"/>
        <v/>
      </c>
      <c r="C435" s="190" t="str">
        <f t="shared" si="69"/>
        <v/>
      </c>
      <c r="D435" s="119" t="s">
        <v>192</v>
      </c>
      <c r="E435" s="119"/>
      <c r="F435" s="119"/>
      <c r="G435" s="121"/>
      <c r="H435" s="118">
        <f t="shared" si="72"/>
        <v>0</v>
      </c>
      <c r="I435" s="121"/>
      <c r="J435" s="121"/>
      <c r="K435" s="134">
        <f t="shared" si="77"/>
        <v>0</v>
      </c>
      <c r="L435" s="134">
        <f t="shared" si="78"/>
        <v>0</v>
      </c>
      <c r="M435" s="190">
        <f t="shared" si="73"/>
        <v>1</v>
      </c>
      <c r="N435" s="190" t="str">
        <f t="shared" si="70"/>
        <v>JANEIRO</v>
      </c>
      <c r="O435" s="119"/>
      <c r="P435" s="119" t="s">
        <v>192</v>
      </c>
      <c r="Q435" s="136" t="str">
        <f t="shared" si="74"/>
        <v>À RECEBER</v>
      </c>
      <c r="R435" s="138" t="str">
        <f t="shared" ca="1" si="75"/>
        <v>EM DIA</v>
      </c>
      <c r="S435" s="137" t="str">
        <f t="shared" ca="1" si="76"/>
        <v/>
      </c>
      <c r="AE435" s="31"/>
      <c r="AF435" s="31"/>
      <c r="AG435" s="31"/>
    </row>
    <row r="436" spans="1:33" x14ac:dyDescent="0.25">
      <c r="A436" s="119"/>
      <c r="B436" s="190" t="str">
        <f t="shared" si="71"/>
        <v/>
      </c>
      <c r="C436" s="190" t="str">
        <f t="shared" si="69"/>
        <v/>
      </c>
      <c r="D436" s="119" t="s">
        <v>192</v>
      </c>
      <c r="E436" s="119"/>
      <c r="F436" s="119"/>
      <c r="G436" s="121"/>
      <c r="H436" s="118">
        <f t="shared" si="72"/>
        <v>0</v>
      </c>
      <c r="I436" s="121"/>
      <c r="J436" s="121"/>
      <c r="K436" s="134">
        <f t="shared" si="77"/>
        <v>0</v>
      </c>
      <c r="L436" s="134">
        <f t="shared" si="78"/>
        <v>0</v>
      </c>
      <c r="M436" s="190">
        <f t="shared" si="73"/>
        <v>1</v>
      </c>
      <c r="N436" s="190" t="str">
        <f t="shared" si="70"/>
        <v>JANEIRO</v>
      </c>
      <c r="O436" s="119"/>
      <c r="P436" s="119" t="s">
        <v>192</v>
      </c>
      <c r="Q436" s="136" t="str">
        <f t="shared" si="74"/>
        <v>À RECEBER</v>
      </c>
      <c r="R436" s="138" t="str">
        <f t="shared" ca="1" si="75"/>
        <v>EM DIA</v>
      </c>
      <c r="S436" s="137" t="str">
        <f t="shared" ca="1" si="76"/>
        <v/>
      </c>
      <c r="AE436" s="31"/>
      <c r="AF436" s="31"/>
      <c r="AG436" s="31"/>
    </row>
    <row r="437" spans="1:33" x14ac:dyDescent="0.25">
      <c r="A437" s="119"/>
      <c r="B437" s="190" t="str">
        <f t="shared" si="71"/>
        <v/>
      </c>
      <c r="C437" s="190" t="str">
        <f t="shared" si="69"/>
        <v/>
      </c>
      <c r="D437" s="119" t="s">
        <v>192</v>
      </c>
      <c r="E437" s="119"/>
      <c r="F437" s="119"/>
      <c r="G437" s="121"/>
      <c r="H437" s="118">
        <f t="shared" si="72"/>
        <v>0</v>
      </c>
      <c r="I437" s="121"/>
      <c r="J437" s="121"/>
      <c r="K437" s="134">
        <f t="shared" si="77"/>
        <v>0</v>
      </c>
      <c r="L437" s="134">
        <f t="shared" si="78"/>
        <v>0</v>
      </c>
      <c r="M437" s="190">
        <f t="shared" si="73"/>
        <v>1</v>
      </c>
      <c r="N437" s="190" t="str">
        <f t="shared" si="70"/>
        <v>JANEIRO</v>
      </c>
      <c r="O437" s="119"/>
      <c r="P437" s="119" t="s">
        <v>192</v>
      </c>
      <c r="Q437" s="136" t="str">
        <f t="shared" si="74"/>
        <v>À RECEBER</v>
      </c>
      <c r="R437" s="138" t="str">
        <f t="shared" ca="1" si="75"/>
        <v>EM DIA</v>
      </c>
      <c r="S437" s="137" t="str">
        <f t="shared" ca="1" si="76"/>
        <v/>
      </c>
      <c r="AE437" s="31"/>
      <c r="AF437" s="31"/>
      <c r="AG437" s="31"/>
    </row>
    <row r="438" spans="1:33" x14ac:dyDescent="0.25">
      <c r="A438" s="119"/>
      <c r="B438" s="190" t="str">
        <f t="shared" si="71"/>
        <v/>
      </c>
      <c r="C438" s="190" t="str">
        <f t="shared" si="69"/>
        <v/>
      </c>
      <c r="D438" s="119" t="s">
        <v>192</v>
      </c>
      <c r="E438" s="119"/>
      <c r="F438" s="119"/>
      <c r="G438" s="121"/>
      <c r="H438" s="118">
        <f t="shared" si="72"/>
        <v>0</v>
      </c>
      <c r="I438" s="121"/>
      <c r="J438" s="121"/>
      <c r="K438" s="134">
        <f t="shared" si="77"/>
        <v>0</v>
      </c>
      <c r="L438" s="134">
        <f t="shared" si="78"/>
        <v>0</v>
      </c>
      <c r="M438" s="190">
        <f t="shared" si="73"/>
        <v>1</v>
      </c>
      <c r="N438" s="190" t="str">
        <f t="shared" si="70"/>
        <v>JANEIRO</v>
      </c>
      <c r="O438" s="119"/>
      <c r="P438" s="119" t="s">
        <v>192</v>
      </c>
      <c r="Q438" s="136" t="str">
        <f t="shared" si="74"/>
        <v>À RECEBER</v>
      </c>
      <c r="R438" s="138" t="str">
        <f t="shared" ca="1" si="75"/>
        <v>EM DIA</v>
      </c>
      <c r="S438" s="137" t="str">
        <f t="shared" ca="1" si="76"/>
        <v/>
      </c>
      <c r="AE438" s="31"/>
      <c r="AF438" s="31"/>
      <c r="AG438" s="31"/>
    </row>
    <row r="439" spans="1:33" x14ac:dyDescent="0.25">
      <c r="A439" s="119"/>
      <c r="B439" s="190" t="str">
        <f t="shared" si="71"/>
        <v/>
      </c>
      <c r="C439" s="190" t="str">
        <f t="shared" si="69"/>
        <v/>
      </c>
      <c r="D439" s="119" t="s">
        <v>192</v>
      </c>
      <c r="E439" s="119"/>
      <c r="F439" s="119"/>
      <c r="G439" s="121"/>
      <c r="H439" s="118">
        <f t="shared" si="72"/>
        <v>0</v>
      </c>
      <c r="I439" s="121"/>
      <c r="J439" s="121"/>
      <c r="K439" s="134">
        <f t="shared" si="77"/>
        <v>0</v>
      </c>
      <c r="L439" s="134">
        <f t="shared" si="78"/>
        <v>0</v>
      </c>
      <c r="M439" s="190">
        <f t="shared" si="73"/>
        <v>1</v>
      </c>
      <c r="N439" s="190" t="str">
        <f t="shared" si="70"/>
        <v>JANEIRO</v>
      </c>
      <c r="O439" s="119"/>
      <c r="P439" s="119" t="s">
        <v>192</v>
      </c>
      <c r="Q439" s="136" t="str">
        <f t="shared" si="74"/>
        <v>À RECEBER</v>
      </c>
      <c r="R439" s="138" t="str">
        <f t="shared" ca="1" si="75"/>
        <v>EM DIA</v>
      </c>
      <c r="S439" s="137" t="str">
        <f t="shared" ca="1" si="76"/>
        <v/>
      </c>
      <c r="AE439" s="31"/>
      <c r="AF439" s="31"/>
      <c r="AG439" s="31"/>
    </row>
    <row r="440" spans="1:33" x14ac:dyDescent="0.25">
      <c r="A440" s="119"/>
      <c r="B440" s="190" t="str">
        <f t="shared" si="71"/>
        <v/>
      </c>
      <c r="C440" s="190" t="str">
        <f t="shared" si="69"/>
        <v/>
      </c>
      <c r="D440" s="119" t="s">
        <v>192</v>
      </c>
      <c r="E440" s="119"/>
      <c r="F440" s="119"/>
      <c r="G440" s="121"/>
      <c r="H440" s="118">
        <f t="shared" si="72"/>
        <v>0</v>
      </c>
      <c r="I440" s="121"/>
      <c r="J440" s="121"/>
      <c r="K440" s="134">
        <f t="shared" si="77"/>
        <v>0</v>
      </c>
      <c r="L440" s="134">
        <f t="shared" si="78"/>
        <v>0</v>
      </c>
      <c r="M440" s="190">
        <f t="shared" si="73"/>
        <v>1</v>
      </c>
      <c r="N440" s="190" t="str">
        <f t="shared" si="70"/>
        <v>JANEIRO</v>
      </c>
      <c r="O440" s="119"/>
      <c r="P440" s="119" t="s">
        <v>192</v>
      </c>
      <c r="Q440" s="136" t="str">
        <f t="shared" si="74"/>
        <v>À RECEBER</v>
      </c>
      <c r="R440" s="138" t="str">
        <f t="shared" ca="1" si="75"/>
        <v>EM DIA</v>
      </c>
      <c r="S440" s="137" t="str">
        <f t="shared" ca="1" si="76"/>
        <v/>
      </c>
      <c r="AE440" s="31"/>
      <c r="AF440" s="31"/>
      <c r="AG440" s="31"/>
    </row>
    <row r="441" spans="1:33" x14ac:dyDescent="0.25">
      <c r="A441" s="119"/>
      <c r="B441" s="190" t="str">
        <f t="shared" si="71"/>
        <v/>
      </c>
      <c r="C441" s="190" t="str">
        <f t="shared" si="69"/>
        <v/>
      </c>
      <c r="D441" s="119" t="s">
        <v>192</v>
      </c>
      <c r="E441" s="119"/>
      <c r="F441" s="119"/>
      <c r="G441" s="121"/>
      <c r="H441" s="118">
        <f t="shared" si="72"/>
        <v>0</v>
      </c>
      <c r="I441" s="121"/>
      <c r="J441" s="121"/>
      <c r="K441" s="134">
        <f t="shared" si="77"/>
        <v>0</v>
      </c>
      <c r="L441" s="134">
        <f t="shared" si="78"/>
        <v>0</v>
      </c>
      <c r="M441" s="190">
        <f t="shared" si="73"/>
        <v>1</v>
      </c>
      <c r="N441" s="190" t="str">
        <f t="shared" si="70"/>
        <v>JANEIRO</v>
      </c>
      <c r="O441" s="119"/>
      <c r="P441" s="119" t="s">
        <v>192</v>
      </c>
      <c r="Q441" s="136" t="str">
        <f t="shared" si="74"/>
        <v>À RECEBER</v>
      </c>
      <c r="R441" s="138" t="str">
        <f t="shared" ca="1" si="75"/>
        <v>EM DIA</v>
      </c>
      <c r="S441" s="137" t="str">
        <f t="shared" ca="1" si="76"/>
        <v/>
      </c>
      <c r="AE441" s="31"/>
      <c r="AF441" s="31"/>
      <c r="AG441" s="31"/>
    </row>
    <row r="442" spans="1:33" x14ac:dyDescent="0.25">
      <c r="A442" s="119"/>
      <c r="B442" s="190" t="str">
        <f t="shared" si="71"/>
        <v/>
      </c>
      <c r="C442" s="190" t="str">
        <f t="shared" si="69"/>
        <v/>
      </c>
      <c r="D442" s="119" t="s">
        <v>192</v>
      </c>
      <c r="E442" s="119"/>
      <c r="F442" s="119"/>
      <c r="G442" s="121"/>
      <c r="H442" s="118">
        <f t="shared" si="72"/>
        <v>0</v>
      </c>
      <c r="I442" s="121"/>
      <c r="J442" s="121"/>
      <c r="K442" s="134">
        <f t="shared" si="77"/>
        <v>0</v>
      </c>
      <c r="L442" s="134">
        <f t="shared" si="78"/>
        <v>0</v>
      </c>
      <c r="M442" s="190">
        <f t="shared" si="73"/>
        <v>1</v>
      </c>
      <c r="N442" s="190" t="str">
        <f t="shared" si="70"/>
        <v>JANEIRO</v>
      </c>
      <c r="O442" s="119"/>
      <c r="P442" s="119" t="s">
        <v>192</v>
      </c>
      <c r="Q442" s="136" t="str">
        <f t="shared" si="74"/>
        <v>À RECEBER</v>
      </c>
      <c r="R442" s="138" t="str">
        <f t="shared" ca="1" si="75"/>
        <v>EM DIA</v>
      </c>
      <c r="S442" s="137" t="str">
        <f t="shared" ca="1" si="76"/>
        <v/>
      </c>
      <c r="AE442" s="31"/>
      <c r="AF442" s="31"/>
      <c r="AG442" s="31"/>
    </row>
    <row r="443" spans="1:33" x14ac:dyDescent="0.25">
      <c r="A443" s="119"/>
      <c r="B443" s="190" t="str">
        <f t="shared" si="71"/>
        <v/>
      </c>
      <c r="C443" s="190" t="str">
        <f t="shared" si="69"/>
        <v/>
      </c>
      <c r="D443" s="119" t="s">
        <v>192</v>
      </c>
      <c r="E443" s="119"/>
      <c r="F443" s="119"/>
      <c r="G443" s="121"/>
      <c r="H443" s="118">
        <f t="shared" si="72"/>
        <v>0</v>
      </c>
      <c r="I443" s="121"/>
      <c r="J443" s="121"/>
      <c r="K443" s="134">
        <f t="shared" si="77"/>
        <v>0</v>
      </c>
      <c r="L443" s="134">
        <f t="shared" si="78"/>
        <v>0</v>
      </c>
      <c r="M443" s="190">
        <f t="shared" si="73"/>
        <v>1</v>
      </c>
      <c r="N443" s="190" t="str">
        <f t="shared" si="70"/>
        <v>JANEIRO</v>
      </c>
      <c r="O443" s="119"/>
      <c r="P443" s="119" t="s">
        <v>192</v>
      </c>
      <c r="Q443" s="136" t="str">
        <f t="shared" si="74"/>
        <v>À RECEBER</v>
      </c>
      <c r="R443" s="138" t="str">
        <f t="shared" ca="1" si="75"/>
        <v>EM DIA</v>
      </c>
      <c r="S443" s="137" t="str">
        <f t="shared" ca="1" si="76"/>
        <v/>
      </c>
      <c r="AE443" s="31"/>
      <c r="AF443" s="31"/>
      <c r="AG443" s="31"/>
    </row>
    <row r="444" spans="1:33" x14ac:dyDescent="0.25">
      <c r="A444" s="119"/>
      <c r="B444" s="190" t="str">
        <f t="shared" si="71"/>
        <v/>
      </c>
      <c r="C444" s="190" t="str">
        <f t="shared" si="69"/>
        <v/>
      </c>
      <c r="D444" s="119" t="s">
        <v>192</v>
      </c>
      <c r="E444" s="119"/>
      <c r="F444" s="119"/>
      <c r="G444" s="121"/>
      <c r="H444" s="118">
        <f t="shared" si="72"/>
        <v>0</v>
      </c>
      <c r="I444" s="121"/>
      <c r="J444" s="121"/>
      <c r="K444" s="134">
        <f t="shared" si="77"/>
        <v>0</v>
      </c>
      <c r="L444" s="134">
        <f t="shared" si="78"/>
        <v>0</v>
      </c>
      <c r="M444" s="190">
        <f t="shared" si="73"/>
        <v>1</v>
      </c>
      <c r="N444" s="190" t="str">
        <f t="shared" si="70"/>
        <v>JANEIRO</v>
      </c>
      <c r="O444" s="119"/>
      <c r="P444" s="119" t="s">
        <v>192</v>
      </c>
      <c r="Q444" s="136" t="str">
        <f t="shared" si="74"/>
        <v>À RECEBER</v>
      </c>
      <c r="R444" s="138" t="str">
        <f t="shared" ca="1" si="75"/>
        <v>EM DIA</v>
      </c>
      <c r="S444" s="137" t="str">
        <f t="shared" ca="1" si="76"/>
        <v/>
      </c>
      <c r="AE444" s="31"/>
      <c r="AF444" s="31"/>
      <c r="AG444" s="31"/>
    </row>
    <row r="445" spans="1:33" x14ac:dyDescent="0.25">
      <c r="A445" s="119"/>
      <c r="B445" s="190" t="str">
        <f t="shared" si="71"/>
        <v/>
      </c>
      <c r="C445" s="190" t="str">
        <f t="shared" si="69"/>
        <v/>
      </c>
      <c r="D445" s="119" t="s">
        <v>192</v>
      </c>
      <c r="E445" s="119"/>
      <c r="F445" s="119"/>
      <c r="G445" s="121"/>
      <c r="H445" s="118">
        <f t="shared" si="72"/>
        <v>0</v>
      </c>
      <c r="I445" s="121"/>
      <c r="J445" s="121"/>
      <c r="K445" s="134">
        <f t="shared" si="77"/>
        <v>0</v>
      </c>
      <c r="L445" s="134">
        <f t="shared" si="78"/>
        <v>0</v>
      </c>
      <c r="M445" s="190">
        <f t="shared" si="73"/>
        <v>1</v>
      </c>
      <c r="N445" s="190" t="str">
        <f t="shared" si="70"/>
        <v>JANEIRO</v>
      </c>
      <c r="O445" s="119"/>
      <c r="P445" s="119" t="s">
        <v>192</v>
      </c>
      <c r="Q445" s="136" t="str">
        <f t="shared" si="74"/>
        <v>À RECEBER</v>
      </c>
      <c r="R445" s="138" t="str">
        <f t="shared" ca="1" si="75"/>
        <v>EM DIA</v>
      </c>
      <c r="S445" s="137" t="str">
        <f t="shared" ca="1" si="76"/>
        <v/>
      </c>
      <c r="AE445" s="31"/>
      <c r="AF445" s="31"/>
      <c r="AG445" s="31"/>
    </row>
    <row r="446" spans="1:33" x14ac:dyDescent="0.25">
      <c r="A446" s="119"/>
      <c r="B446" s="190" t="str">
        <f t="shared" si="71"/>
        <v/>
      </c>
      <c r="C446" s="190" t="str">
        <f t="shared" si="69"/>
        <v/>
      </c>
      <c r="D446" s="119" t="s">
        <v>192</v>
      </c>
      <c r="E446" s="119"/>
      <c r="F446" s="119"/>
      <c r="G446" s="121"/>
      <c r="H446" s="118">
        <f t="shared" si="72"/>
        <v>0</v>
      </c>
      <c r="I446" s="121"/>
      <c r="J446" s="121"/>
      <c r="K446" s="134">
        <f t="shared" si="77"/>
        <v>0</v>
      </c>
      <c r="L446" s="134">
        <f t="shared" si="78"/>
        <v>0</v>
      </c>
      <c r="M446" s="190">
        <f t="shared" si="73"/>
        <v>1</v>
      </c>
      <c r="N446" s="190" t="str">
        <f t="shared" si="70"/>
        <v>JANEIRO</v>
      </c>
      <c r="O446" s="119"/>
      <c r="P446" s="119" t="s">
        <v>192</v>
      </c>
      <c r="Q446" s="136" t="str">
        <f t="shared" si="74"/>
        <v>À RECEBER</v>
      </c>
      <c r="R446" s="138" t="str">
        <f t="shared" ca="1" si="75"/>
        <v>EM DIA</v>
      </c>
      <c r="S446" s="137" t="str">
        <f t="shared" ca="1" si="76"/>
        <v/>
      </c>
      <c r="AE446" s="31"/>
      <c r="AF446" s="31"/>
      <c r="AG446" s="31"/>
    </row>
    <row r="447" spans="1:33" x14ac:dyDescent="0.25">
      <c r="A447" s="119"/>
      <c r="B447" s="190" t="str">
        <f t="shared" si="71"/>
        <v/>
      </c>
      <c r="C447" s="190" t="str">
        <f t="shared" si="69"/>
        <v/>
      </c>
      <c r="D447" s="119" t="s">
        <v>192</v>
      </c>
      <c r="E447" s="119"/>
      <c r="F447" s="119"/>
      <c r="G447" s="121"/>
      <c r="H447" s="118">
        <f t="shared" si="72"/>
        <v>0</v>
      </c>
      <c r="I447" s="121"/>
      <c r="J447" s="121"/>
      <c r="K447" s="134">
        <f t="shared" si="77"/>
        <v>0</v>
      </c>
      <c r="L447" s="134">
        <f t="shared" si="78"/>
        <v>0</v>
      </c>
      <c r="M447" s="190">
        <f t="shared" si="73"/>
        <v>1</v>
      </c>
      <c r="N447" s="190" t="str">
        <f t="shared" si="70"/>
        <v>JANEIRO</v>
      </c>
      <c r="O447" s="119"/>
      <c r="P447" s="119" t="s">
        <v>192</v>
      </c>
      <c r="Q447" s="136" t="str">
        <f t="shared" si="74"/>
        <v>À RECEBER</v>
      </c>
      <c r="R447" s="138" t="str">
        <f t="shared" ca="1" si="75"/>
        <v>EM DIA</v>
      </c>
      <c r="S447" s="137" t="str">
        <f t="shared" ca="1" si="76"/>
        <v/>
      </c>
      <c r="AE447" s="31"/>
      <c r="AF447" s="31"/>
      <c r="AG447" s="31"/>
    </row>
    <row r="448" spans="1:33" x14ac:dyDescent="0.25">
      <c r="A448" s="119"/>
      <c r="B448" s="190" t="str">
        <f t="shared" si="71"/>
        <v/>
      </c>
      <c r="C448" s="190" t="str">
        <f t="shared" si="69"/>
        <v/>
      </c>
      <c r="D448" s="119" t="s">
        <v>192</v>
      </c>
      <c r="E448" s="119"/>
      <c r="F448" s="119"/>
      <c r="G448" s="121"/>
      <c r="H448" s="118">
        <f t="shared" si="72"/>
        <v>0</v>
      </c>
      <c r="I448" s="121"/>
      <c r="J448" s="121"/>
      <c r="K448" s="134">
        <f t="shared" si="77"/>
        <v>0</v>
      </c>
      <c r="L448" s="134">
        <f t="shared" si="78"/>
        <v>0</v>
      </c>
      <c r="M448" s="190">
        <f t="shared" si="73"/>
        <v>1</v>
      </c>
      <c r="N448" s="190" t="str">
        <f t="shared" si="70"/>
        <v>JANEIRO</v>
      </c>
      <c r="O448" s="119"/>
      <c r="P448" s="119" t="s">
        <v>192</v>
      </c>
      <c r="Q448" s="136" t="str">
        <f t="shared" si="74"/>
        <v>À RECEBER</v>
      </c>
      <c r="R448" s="138" t="str">
        <f t="shared" ca="1" si="75"/>
        <v>EM DIA</v>
      </c>
      <c r="S448" s="137" t="str">
        <f t="shared" ca="1" si="76"/>
        <v/>
      </c>
      <c r="AE448" s="31"/>
      <c r="AF448" s="31"/>
      <c r="AG448" s="31"/>
    </row>
    <row r="449" spans="1:33" x14ac:dyDescent="0.25">
      <c r="A449" s="119"/>
      <c r="B449" s="190" t="str">
        <f t="shared" si="71"/>
        <v/>
      </c>
      <c r="C449" s="190" t="str">
        <f t="shared" si="69"/>
        <v/>
      </c>
      <c r="D449" s="119" t="s">
        <v>192</v>
      </c>
      <c r="E449" s="119"/>
      <c r="F449" s="119"/>
      <c r="G449" s="121"/>
      <c r="H449" s="118">
        <f t="shared" si="72"/>
        <v>0</v>
      </c>
      <c r="I449" s="121"/>
      <c r="J449" s="121"/>
      <c r="K449" s="134">
        <f t="shared" si="77"/>
        <v>0</v>
      </c>
      <c r="L449" s="134">
        <f t="shared" si="78"/>
        <v>0</v>
      </c>
      <c r="M449" s="190">
        <f t="shared" si="73"/>
        <v>1</v>
      </c>
      <c r="N449" s="190" t="str">
        <f t="shared" si="70"/>
        <v>JANEIRO</v>
      </c>
      <c r="O449" s="119"/>
      <c r="P449" s="119" t="s">
        <v>192</v>
      </c>
      <c r="Q449" s="136" t="str">
        <f t="shared" si="74"/>
        <v>À RECEBER</v>
      </c>
      <c r="R449" s="138" t="str">
        <f t="shared" ca="1" si="75"/>
        <v>EM DIA</v>
      </c>
      <c r="S449" s="137" t="str">
        <f t="shared" ca="1" si="76"/>
        <v/>
      </c>
      <c r="AE449" s="31"/>
      <c r="AF449" s="31"/>
      <c r="AG449" s="31"/>
    </row>
    <row r="450" spans="1:33" x14ac:dyDescent="0.25">
      <c r="A450" s="119"/>
      <c r="B450" s="190" t="str">
        <f t="shared" si="71"/>
        <v/>
      </c>
      <c r="C450" s="190" t="str">
        <f t="shared" si="69"/>
        <v/>
      </c>
      <c r="D450" s="119" t="s">
        <v>192</v>
      </c>
      <c r="E450" s="119"/>
      <c r="F450" s="119"/>
      <c r="G450" s="121"/>
      <c r="H450" s="118">
        <f t="shared" si="72"/>
        <v>0</v>
      </c>
      <c r="I450" s="121"/>
      <c r="J450" s="121"/>
      <c r="K450" s="134">
        <f t="shared" si="77"/>
        <v>0</v>
      </c>
      <c r="L450" s="134">
        <f t="shared" si="78"/>
        <v>0</v>
      </c>
      <c r="M450" s="190">
        <f t="shared" si="73"/>
        <v>1</v>
      </c>
      <c r="N450" s="190" t="str">
        <f t="shared" si="70"/>
        <v>JANEIRO</v>
      </c>
      <c r="O450" s="119"/>
      <c r="P450" s="119" t="s">
        <v>192</v>
      </c>
      <c r="Q450" s="136" t="str">
        <f t="shared" si="74"/>
        <v>À RECEBER</v>
      </c>
      <c r="R450" s="138" t="str">
        <f t="shared" ca="1" si="75"/>
        <v>EM DIA</v>
      </c>
      <c r="S450" s="137" t="str">
        <f t="shared" ca="1" si="76"/>
        <v/>
      </c>
      <c r="AE450" s="31"/>
      <c r="AF450" s="31"/>
      <c r="AG450" s="31"/>
    </row>
    <row r="451" spans="1:33" x14ac:dyDescent="0.25">
      <c r="A451" s="119"/>
      <c r="B451" s="190" t="str">
        <f t="shared" si="71"/>
        <v/>
      </c>
      <c r="C451" s="190" t="str">
        <f t="shared" si="69"/>
        <v/>
      </c>
      <c r="D451" s="119" t="s">
        <v>192</v>
      </c>
      <c r="E451" s="119"/>
      <c r="F451" s="119"/>
      <c r="G451" s="121"/>
      <c r="H451" s="118">
        <f t="shared" si="72"/>
        <v>0</v>
      </c>
      <c r="I451" s="121"/>
      <c r="J451" s="121"/>
      <c r="K451" s="134">
        <f t="shared" si="77"/>
        <v>0</v>
      </c>
      <c r="L451" s="134">
        <f t="shared" si="78"/>
        <v>0</v>
      </c>
      <c r="M451" s="190">
        <f t="shared" si="73"/>
        <v>1</v>
      </c>
      <c r="N451" s="190" t="str">
        <f t="shared" si="70"/>
        <v>JANEIRO</v>
      </c>
      <c r="O451" s="119"/>
      <c r="P451" s="119" t="s">
        <v>192</v>
      </c>
      <c r="Q451" s="136" t="str">
        <f t="shared" si="74"/>
        <v>À RECEBER</v>
      </c>
      <c r="R451" s="138" t="str">
        <f t="shared" ca="1" si="75"/>
        <v>EM DIA</v>
      </c>
      <c r="S451" s="137" t="str">
        <f t="shared" ca="1" si="76"/>
        <v/>
      </c>
      <c r="AE451" s="31"/>
      <c r="AF451" s="31"/>
      <c r="AG451" s="31"/>
    </row>
    <row r="452" spans="1:33" x14ac:dyDescent="0.25">
      <c r="A452" s="119"/>
      <c r="B452" s="190" t="str">
        <f t="shared" si="71"/>
        <v/>
      </c>
      <c r="C452" s="190" t="str">
        <f t="shared" si="69"/>
        <v/>
      </c>
      <c r="D452" s="119" t="s">
        <v>192</v>
      </c>
      <c r="E452" s="119"/>
      <c r="F452" s="119"/>
      <c r="G452" s="121"/>
      <c r="H452" s="118">
        <f t="shared" si="72"/>
        <v>0</v>
      </c>
      <c r="I452" s="121"/>
      <c r="J452" s="121"/>
      <c r="K452" s="134">
        <f t="shared" si="77"/>
        <v>0</v>
      </c>
      <c r="L452" s="134">
        <f t="shared" si="78"/>
        <v>0</v>
      </c>
      <c r="M452" s="190">
        <f t="shared" si="73"/>
        <v>1</v>
      </c>
      <c r="N452" s="190" t="str">
        <f t="shared" si="70"/>
        <v>JANEIRO</v>
      </c>
      <c r="O452" s="119"/>
      <c r="P452" s="119" t="s">
        <v>192</v>
      </c>
      <c r="Q452" s="136" t="str">
        <f t="shared" si="74"/>
        <v>À RECEBER</v>
      </c>
      <c r="R452" s="138" t="str">
        <f t="shared" ca="1" si="75"/>
        <v>EM DIA</v>
      </c>
      <c r="S452" s="137" t="str">
        <f t="shared" ca="1" si="76"/>
        <v/>
      </c>
      <c r="AE452" s="31"/>
      <c r="AF452" s="31"/>
      <c r="AG452" s="31"/>
    </row>
    <row r="453" spans="1:33" x14ac:dyDescent="0.25">
      <c r="A453" s="119"/>
      <c r="B453" s="190" t="str">
        <f t="shared" si="71"/>
        <v/>
      </c>
      <c r="C453" s="190" t="str">
        <f t="shared" ref="C453:C516" si="79">IF(B453=1,"JANEIRO",IF(B453=2,"FEVEREIRO",IF(B453=3,"MARÇO",IF(B453=4,"ABRIL",IF(B453=5,"MAIO",IF(B453=6,"JUNHO",IF(B453=7,"JULHO",IF(B453=8,"AGOSTO",IF(B453=9,"SETEMBRO",IF(B453=10,"OUTUBRO",IF(B453=11,"NOVEMBRO",IF(B453=12,"DEZEMBRO",""))))))))))))</f>
        <v/>
      </c>
      <c r="D453" s="119" t="s">
        <v>192</v>
      </c>
      <c r="E453" s="119"/>
      <c r="F453" s="119"/>
      <c r="G453" s="121"/>
      <c r="H453" s="118">
        <f t="shared" si="72"/>
        <v>0</v>
      </c>
      <c r="I453" s="121"/>
      <c r="J453" s="121"/>
      <c r="K453" s="134">
        <f t="shared" si="77"/>
        <v>0</v>
      </c>
      <c r="L453" s="134">
        <f t="shared" si="78"/>
        <v>0</v>
      </c>
      <c r="M453" s="190">
        <f t="shared" si="73"/>
        <v>1</v>
      </c>
      <c r="N453" s="190" t="str">
        <f t="shared" ref="N453:N516" si="80">IF(M453=1,"JANEIRO",IF(M453=2,"FEVEREIRO",IF(M453=3,"MARÇO",IF(M453=4,"ABRIL",IF(M453=5,"MAIO",IF(M453=6,"JUNHO",IF(M453=7,"JULHO",IF(M453=8,"AGOSTO",IF(M453=9,"SETEMBRO",IF(M453=10,"OUTUBRO",IF(M453=11,"NOVEMBRO",IF(M453=12,"DEZEMBRO",""))))))))))))</f>
        <v>JANEIRO</v>
      </c>
      <c r="O453" s="119"/>
      <c r="P453" s="119" t="s">
        <v>192</v>
      </c>
      <c r="Q453" s="136" t="str">
        <f t="shared" si="74"/>
        <v>À RECEBER</v>
      </c>
      <c r="R453" s="138" t="str">
        <f t="shared" ca="1" si="75"/>
        <v>EM DIA</v>
      </c>
      <c r="S453" s="137" t="str">
        <f t="shared" ca="1" si="76"/>
        <v/>
      </c>
      <c r="AE453" s="31"/>
      <c r="AF453" s="31"/>
      <c r="AG453" s="31"/>
    </row>
    <row r="454" spans="1:33" x14ac:dyDescent="0.25">
      <c r="A454" s="119"/>
      <c r="B454" s="190" t="str">
        <f t="shared" ref="B454:B517" si="81">IFERROR(MONTH(D454),"")</f>
        <v/>
      </c>
      <c r="C454" s="190" t="str">
        <f t="shared" si="79"/>
        <v/>
      </c>
      <c r="D454" s="119" t="s">
        <v>192</v>
      </c>
      <c r="E454" s="119"/>
      <c r="F454" s="119"/>
      <c r="G454" s="121"/>
      <c r="H454" s="118">
        <f t="shared" ref="H454:H517" si="82">IF(OR(I454="",I454=0),G454,I454)</f>
        <v>0</v>
      </c>
      <c r="I454" s="121"/>
      <c r="J454" s="121"/>
      <c r="K454" s="134">
        <f t="shared" si="77"/>
        <v>0</v>
      </c>
      <c r="L454" s="134">
        <f t="shared" si="78"/>
        <v>0</v>
      </c>
      <c r="M454" s="190">
        <f t="shared" ref="M454:M517" si="83">IFERROR(MONTH(O454),"")</f>
        <v>1</v>
      </c>
      <c r="N454" s="190" t="str">
        <f t="shared" si="80"/>
        <v>JANEIRO</v>
      </c>
      <c r="O454" s="119"/>
      <c r="P454" s="119" t="s">
        <v>192</v>
      </c>
      <c r="Q454" s="136" t="str">
        <f t="shared" si="74"/>
        <v>À RECEBER</v>
      </c>
      <c r="R454" s="138" t="str">
        <f t="shared" ca="1" si="75"/>
        <v>EM DIA</v>
      </c>
      <c r="S454" s="137" t="str">
        <f t="shared" ca="1" si="76"/>
        <v/>
      </c>
      <c r="AE454" s="31"/>
      <c r="AF454" s="31"/>
      <c r="AG454" s="31"/>
    </row>
    <row r="455" spans="1:33" x14ac:dyDescent="0.25">
      <c r="A455" s="119"/>
      <c r="B455" s="190" t="str">
        <f t="shared" si="81"/>
        <v/>
      </c>
      <c r="C455" s="190" t="str">
        <f t="shared" si="79"/>
        <v/>
      </c>
      <c r="D455" s="119" t="s">
        <v>192</v>
      </c>
      <c r="E455" s="119"/>
      <c r="F455" s="119"/>
      <c r="G455" s="121"/>
      <c r="H455" s="118">
        <f t="shared" si="82"/>
        <v>0</v>
      </c>
      <c r="I455" s="121"/>
      <c r="J455" s="121"/>
      <c r="K455" s="134">
        <f t="shared" si="77"/>
        <v>0</v>
      </c>
      <c r="L455" s="134">
        <f t="shared" si="78"/>
        <v>0</v>
      </c>
      <c r="M455" s="190">
        <f t="shared" si="83"/>
        <v>1</v>
      </c>
      <c r="N455" s="190" t="str">
        <f t="shared" si="80"/>
        <v>JANEIRO</v>
      </c>
      <c r="O455" s="119"/>
      <c r="P455" s="119" t="s">
        <v>192</v>
      </c>
      <c r="Q455" s="136" t="str">
        <f t="shared" si="74"/>
        <v>À RECEBER</v>
      </c>
      <c r="R455" s="138" t="str">
        <f t="shared" ca="1" si="75"/>
        <v>EM DIA</v>
      </c>
      <c r="S455" s="137" t="str">
        <f t="shared" ca="1" si="76"/>
        <v/>
      </c>
      <c r="AE455" s="31"/>
      <c r="AF455" s="31"/>
      <c r="AG455" s="31"/>
    </row>
    <row r="456" spans="1:33" x14ac:dyDescent="0.25">
      <c r="A456" s="119"/>
      <c r="B456" s="190" t="str">
        <f t="shared" si="81"/>
        <v/>
      </c>
      <c r="C456" s="190" t="str">
        <f t="shared" si="79"/>
        <v/>
      </c>
      <c r="D456" s="119" t="s">
        <v>192</v>
      </c>
      <c r="E456" s="119"/>
      <c r="F456" s="119"/>
      <c r="G456" s="121"/>
      <c r="H456" s="118">
        <f t="shared" si="82"/>
        <v>0</v>
      </c>
      <c r="I456" s="121"/>
      <c r="J456" s="121"/>
      <c r="K456" s="134">
        <f t="shared" si="77"/>
        <v>0</v>
      </c>
      <c r="L456" s="134">
        <f t="shared" si="78"/>
        <v>0</v>
      </c>
      <c r="M456" s="190">
        <f t="shared" si="83"/>
        <v>1</v>
      </c>
      <c r="N456" s="190" t="str">
        <f t="shared" si="80"/>
        <v>JANEIRO</v>
      </c>
      <c r="O456" s="119"/>
      <c r="P456" s="119" t="s">
        <v>192</v>
      </c>
      <c r="Q456" s="136" t="str">
        <f t="shared" si="74"/>
        <v>À RECEBER</v>
      </c>
      <c r="R456" s="138" t="str">
        <f t="shared" ca="1" si="75"/>
        <v>EM DIA</v>
      </c>
      <c r="S456" s="137" t="str">
        <f t="shared" ca="1" si="76"/>
        <v/>
      </c>
      <c r="AE456" s="31"/>
      <c r="AF456" s="31"/>
      <c r="AG456" s="31"/>
    </row>
    <row r="457" spans="1:33" x14ac:dyDescent="0.25">
      <c r="A457" s="119"/>
      <c r="B457" s="190" t="str">
        <f t="shared" si="81"/>
        <v/>
      </c>
      <c r="C457" s="190" t="str">
        <f t="shared" si="79"/>
        <v/>
      </c>
      <c r="D457" s="119" t="s">
        <v>192</v>
      </c>
      <c r="E457" s="119"/>
      <c r="F457" s="119"/>
      <c r="G457" s="121"/>
      <c r="H457" s="118">
        <f t="shared" si="82"/>
        <v>0</v>
      </c>
      <c r="I457" s="121"/>
      <c r="J457" s="121"/>
      <c r="K457" s="134">
        <f t="shared" si="77"/>
        <v>0</v>
      </c>
      <c r="L457" s="134">
        <f t="shared" si="78"/>
        <v>0</v>
      </c>
      <c r="M457" s="190">
        <f t="shared" si="83"/>
        <v>1</v>
      </c>
      <c r="N457" s="190" t="str">
        <f t="shared" si="80"/>
        <v>JANEIRO</v>
      </c>
      <c r="O457" s="119"/>
      <c r="P457" s="119" t="s">
        <v>192</v>
      </c>
      <c r="Q457" s="136" t="str">
        <f t="shared" si="74"/>
        <v>À RECEBER</v>
      </c>
      <c r="R457" s="138" t="str">
        <f t="shared" ca="1" si="75"/>
        <v>EM DIA</v>
      </c>
      <c r="S457" s="137" t="str">
        <f t="shared" ca="1" si="76"/>
        <v/>
      </c>
      <c r="AE457" s="31"/>
      <c r="AF457" s="31"/>
      <c r="AG457" s="31"/>
    </row>
    <row r="458" spans="1:33" x14ac:dyDescent="0.25">
      <c r="A458" s="119"/>
      <c r="B458" s="190" t="str">
        <f t="shared" si="81"/>
        <v/>
      </c>
      <c r="C458" s="190" t="str">
        <f t="shared" si="79"/>
        <v/>
      </c>
      <c r="D458" s="119" t="s">
        <v>192</v>
      </c>
      <c r="E458" s="119"/>
      <c r="F458" s="119"/>
      <c r="G458" s="121"/>
      <c r="H458" s="118">
        <f t="shared" si="82"/>
        <v>0</v>
      </c>
      <c r="I458" s="121"/>
      <c r="J458" s="121"/>
      <c r="K458" s="134">
        <f t="shared" si="77"/>
        <v>0</v>
      </c>
      <c r="L458" s="134">
        <f t="shared" si="78"/>
        <v>0</v>
      </c>
      <c r="M458" s="190">
        <f t="shared" si="83"/>
        <v>1</v>
      </c>
      <c r="N458" s="190" t="str">
        <f t="shared" si="80"/>
        <v>JANEIRO</v>
      </c>
      <c r="O458" s="119"/>
      <c r="P458" s="119" t="s">
        <v>192</v>
      </c>
      <c r="Q458" s="136" t="str">
        <f t="shared" si="74"/>
        <v>À RECEBER</v>
      </c>
      <c r="R458" s="138" t="str">
        <f t="shared" ca="1" si="75"/>
        <v>EM DIA</v>
      </c>
      <c r="S458" s="137" t="str">
        <f t="shared" ca="1" si="76"/>
        <v/>
      </c>
      <c r="AE458" s="31"/>
      <c r="AF458" s="31"/>
      <c r="AG458" s="31"/>
    </row>
    <row r="459" spans="1:33" x14ac:dyDescent="0.25">
      <c r="A459" s="119"/>
      <c r="B459" s="190" t="str">
        <f t="shared" si="81"/>
        <v/>
      </c>
      <c r="C459" s="190" t="str">
        <f t="shared" si="79"/>
        <v/>
      </c>
      <c r="D459" s="119" t="s">
        <v>192</v>
      </c>
      <c r="E459" s="119"/>
      <c r="F459" s="119"/>
      <c r="G459" s="121"/>
      <c r="H459" s="118">
        <f t="shared" si="82"/>
        <v>0</v>
      </c>
      <c r="I459" s="121"/>
      <c r="J459" s="121"/>
      <c r="K459" s="134">
        <f t="shared" si="77"/>
        <v>0</v>
      </c>
      <c r="L459" s="134">
        <f t="shared" si="78"/>
        <v>0</v>
      </c>
      <c r="M459" s="190">
        <f t="shared" si="83"/>
        <v>1</v>
      </c>
      <c r="N459" s="190" t="str">
        <f t="shared" si="80"/>
        <v>JANEIRO</v>
      </c>
      <c r="O459" s="119"/>
      <c r="P459" s="119" t="s">
        <v>192</v>
      </c>
      <c r="Q459" s="136" t="str">
        <f t="shared" si="74"/>
        <v>À RECEBER</v>
      </c>
      <c r="R459" s="138" t="str">
        <f t="shared" ca="1" si="75"/>
        <v>EM DIA</v>
      </c>
      <c r="S459" s="137" t="str">
        <f t="shared" ca="1" si="76"/>
        <v/>
      </c>
      <c r="AE459" s="31"/>
      <c r="AF459" s="31"/>
      <c r="AG459" s="31"/>
    </row>
    <row r="460" spans="1:33" x14ac:dyDescent="0.25">
      <c r="A460" s="119"/>
      <c r="B460" s="190" t="str">
        <f t="shared" si="81"/>
        <v/>
      </c>
      <c r="C460" s="190" t="str">
        <f t="shared" si="79"/>
        <v/>
      </c>
      <c r="D460" s="119" t="s">
        <v>192</v>
      </c>
      <c r="E460" s="119"/>
      <c r="F460" s="119"/>
      <c r="G460" s="121"/>
      <c r="H460" s="118">
        <f t="shared" si="82"/>
        <v>0</v>
      </c>
      <c r="I460" s="121"/>
      <c r="J460" s="121"/>
      <c r="K460" s="134">
        <f t="shared" si="77"/>
        <v>0</v>
      </c>
      <c r="L460" s="134">
        <f t="shared" si="78"/>
        <v>0</v>
      </c>
      <c r="M460" s="190">
        <f t="shared" si="83"/>
        <v>1</v>
      </c>
      <c r="N460" s="190" t="str">
        <f t="shared" si="80"/>
        <v>JANEIRO</v>
      </c>
      <c r="O460" s="119"/>
      <c r="P460" s="119" t="s">
        <v>192</v>
      </c>
      <c r="Q460" s="136" t="str">
        <f t="shared" si="74"/>
        <v>À RECEBER</v>
      </c>
      <c r="R460" s="138" t="str">
        <f t="shared" ca="1" si="75"/>
        <v>EM DIA</v>
      </c>
      <c r="S460" s="137" t="str">
        <f t="shared" ca="1" si="76"/>
        <v/>
      </c>
      <c r="AE460" s="31"/>
      <c r="AF460" s="31"/>
      <c r="AG460" s="31"/>
    </row>
    <row r="461" spans="1:33" x14ac:dyDescent="0.25">
      <c r="A461" s="119"/>
      <c r="B461" s="190" t="str">
        <f t="shared" si="81"/>
        <v/>
      </c>
      <c r="C461" s="190" t="str">
        <f t="shared" si="79"/>
        <v/>
      </c>
      <c r="D461" s="119" t="s">
        <v>192</v>
      </c>
      <c r="E461" s="119"/>
      <c r="F461" s="119"/>
      <c r="G461" s="121"/>
      <c r="H461" s="118">
        <f t="shared" si="82"/>
        <v>0</v>
      </c>
      <c r="I461" s="121"/>
      <c r="J461" s="121"/>
      <c r="K461" s="134">
        <f t="shared" si="77"/>
        <v>0</v>
      </c>
      <c r="L461" s="134">
        <f t="shared" si="78"/>
        <v>0</v>
      </c>
      <c r="M461" s="190">
        <f t="shared" si="83"/>
        <v>1</v>
      </c>
      <c r="N461" s="190" t="str">
        <f t="shared" si="80"/>
        <v>JANEIRO</v>
      </c>
      <c r="O461" s="119"/>
      <c r="P461" s="119" t="s">
        <v>192</v>
      </c>
      <c r="Q461" s="136" t="str">
        <f t="shared" si="74"/>
        <v>À RECEBER</v>
      </c>
      <c r="R461" s="138" t="str">
        <f t="shared" ca="1" si="75"/>
        <v>EM DIA</v>
      </c>
      <c r="S461" s="137" t="str">
        <f t="shared" ca="1" si="76"/>
        <v/>
      </c>
      <c r="AE461" s="31"/>
      <c r="AF461" s="31"/>
      <c r="AG461" s="31"/>
    </row>
    <row r="462" spans="1:33" x14ac:dyDescent="0.25">
      <c r="A462" s="119"/>
      <c r="B462" s="190" t="str">
        <f t="shared" si="81"/>
        <v/>
      </c>
      <c r="C462" s="190" t="str">
        <f t="shared" si="79"/>
        <v/>
      </c>
      <c r="D462" s="119" t="s">
        <v>192</v>
      </c>
      <c r="E462" s="119"/>
      <c r="F462" s="119"/>
      <c r="G462" s="121"/>
      <c r="H462" s="118">
        <f t="shared" si="82"/>
        <v>0</v>
      </c>
      <c r="I462" s="121"/>
      <c r="J462" s="121"/>
      <c r="K462" s="134">
        <f t="shared" si="77"/>
        <v>0</v>
      </c>
      <c r="L462" s="134">
        <f t="shared" si="78"/>
        <v>0</v>
      </c>
      <c r="M462" s="190">
        <f t="shared" si="83"/>
        <v>1</v>
      </c>
      <c r="N462" s="190" t="str">
        <f t="shared" si="80"/>
        <v>JANEIRO</v>
      </c>
      <c r="O462" s="119"/>
      <c r="P462" s="119" t="s">
        <v>192</v>
      </c>
      <c r="Q462" s="136" t="str">
        <f t="shared" si="74"/>
        <v>À RECEBER</v>
      </c>
      <c r="R462" s="138" t="str">
        <f t="shared" ca="1" si="75"/>
        <v>EM DIA</v>
      </c>
      <c r="S462" s="137" t="str">
        <f t="shared" ca="1" si="76"/>
        <v/>
      </c>
      <c r="AE462" s="31"/>
      <c r="AF462" s="31"/>
      <c r="AG462" s="31"/>
    </row>
    <row r="463" spans="1:33" x14ac:dyDescent="0.25">
      <c r="A463" s="119"/>
      <c r="B463" s="190" t="str">
        <f t="shared" si="81"/>
        <v/>
      </c>
      <c r="C463" s="190" t="str">
        <f t="shared" si="79"/>
        <v/>
      </c>
      <c r="D463" s="119" t="s">
        <v>192</v>
      </c>
      <c r="E463" s="119"/>
      <c r="F463" s="119"/>
      <c r="G463" s="121"/>
      <c r="H463" s="118">
        <f t="shared" si="82"/>
        <v>0</v>
      </c>
      <c r="I463" s="121"/>
      <c r="J463" s="121"/>
      <c r="K463" s="134">
        <f t="shared" si="77"/>
        <v>0</v>
      </c>
      <c r="L463" s="134">
        <f t="shared" si="78"/>
        <v>0</v>
      </c>
      <c r="M463" s="190">
        <f t="shared" si="83"/>
        <v>1</v>
      </c>
      <c r="N463" s="190" t="str">
        <f t="shared" si="80"/>
        <v>JANEIRO</v>
      </c>
      <c r="O463" s="119"/>
      <c r="P463" s="119" t="s">
        <v>192</v>
      </c>
      <c r="Q463" s="136" t="str">
        <f t="shared" ref="Q463:Q526" si="84">IF(OR(I463="",I463=0),"À RECEBER","RECEBIDO")</f>
        <v>À RECEBER</v>
      </c>
      <c r="R463" s="138" t="str">
        <f t="shared" ref="R463:R526" ca="1" si="85">IF(AND(O463&lt;=P463,S463&gt;=0),"EM DIA","EM ATRASO")</f>
        <v>EM DIA</v>
      </c>
      <c r="S463" s="137" t="str">
        <f t="shared" ref="S463:S526" ca="1" si="86">IFERROR(IF(Q463="À RECEBER",P463-$W$5,0),"")</f>
        <v/>
      </c>
      <c r="AE463" s="31"/>
      <c r="AF463" s="31"/>
      <c r="AG463" s="31"/>
    </row>
    <row r="464" spans="1:33" x14ac:dyDescent="0.25">
      <c r="A464" s="119"/>
      <c r="B464" s="190" t="str">
        <f t="shared" si="81"/>
        <v/>
      </c>
      <c r="C464" s="190" t="str">
        <f t="shared" si="79"/>
        <v/>
      </c>
      <c r="D464" s="119" t="s">
        <v>192</v>
      </c>
      <c r="E464" s="119"/>
      <c r="F464" s="119"/>
      <c r="G464" s="121"/>
      <c r="H464" s="118">
        <f t="shared" si="82"/>
        <v>0</v>
      </c>
      <c r="I464" s="121"/>
      <c r="J464" s="121"/>
      <c r="K464" s="134">
        <f t="shared" ref="K464:K527" si="87">IF(AND(G464&gt;I464,I464&gt;0),G464-I464-J464,0)</f>
        <v>0</v>
      </c>
      <c r="L464" s="134">
        <f t="shared" ref="L464:L527" si="88">IF(G464&lt;I464,I464-G464,0)</f>
        <v>0</v>
      </c>
      <c r="M464" s="190">
        <f t="shared" si="83"/>
        <v>1</v>
      </c>
      <c r="N464" s="190" t="str">
        <f t="shared" si="80"/>
        <v>JANEIRO</v>
      </c>
      <c r="O464" s="119"/>
      <c r="P464" s="119" t="s">
        <v>192</v>
      </c>
      <c r="Q464" s="136" t="str">
        <f t="shared" si="84"/>
        <v>À RECEBER</v>
      </c>
      <c r="R464" s="138" t="str">
        <f t="shared" ca="1" si="85"/>
        <v>EM DIA</v>
      </c>
      <c r="S464" s="137" t="str">
        <f t="shared" ca="1" si="86"/>
        <v/>
      </c>
      <c r="AE464" s="31"/>
      <c r="AF464" s="31"/>
      <c r="AG464" s="31"/>
    </row>
    <row r="465" spans="1:33" x14ac:dyDescent="0.25">
      <c r="A465" s="119"/>
      <c r="B465" s="190" t="str">
        <f t="shared" si="81"/>
        <v/>
      </c>
      <c r="C465" s="190" t="str">
        <f t="shared" si="79"/>
        <v/>
      </c>
      <c r="D465" s="119" t="s">
        <v>192</v>
      </c>
      <c r="E465" s="119"/>
      <c r="F465" s="119"/>
      <c r="G465" s="121"/>
      <c r="H465" s="118">
        <f t="shared" si="82"/>
        <v>0</v>
      </c>
      <c r="I465" s="121"/>
      <c r="J465" s="121"/>
      <c r="K465" s="134">
        <f t="shared" si="87"/>
        <v>0</v>
      </c>
      <c r="L465" s="134">
        <f t="shared" si="88"/>
        <v>0</v>
      </c>
      <c r="M465" s="190">
        <f t="shared" si="83"/>
        <v>1</v>
      </c>
      <c r="N465" s="190" t="str">
        <f t="shared" si="80"/>
        <v>JANEIRO</v>
      </c>
      <c r="O465" s="119"/>
      <c r="P465" s="119" t="s">
        <v>192</v>
      </c>
      <c r="Q465" s="136" t="str">
        <f t="shared" si="84"/>
        <v>À RECEBER</v>
      </c>
      <c r="R465" s="138" t="str">
        <f t="shared" ca="1" si="85"/>
        <v>EM DIA</v>
      </c>
      <c r="S465" s="137" t="str">
        <f t="shared" ca="1" si="86"/>
        <v/>
      </c>
      <c r="AE465" s="31"/>
      <c r="AF465" s="31"/>
      <c r="AG465" s="31"/>
    </row>
    <row r="466" spans="1:33" x14ac:dyDescent="0.25">
      <c r="A466" s="119"/>
      <c r="B466" s="190" t="str">
        <f t="shared" si="81"/>
        <v/>
      </c>
      <c r="C466" s="190" t="str">
        <f t="shared" si="79"/>
        <v/>
      </c>
      <c r="D466" s="119" t="s">
        <v>192</v>
      </c>
      <c r="E466" s="119"/>
      <c r="F466" s="119"/>
      <c r="G466" s="121"/>
      <c r="H466" s="118">
        <f t="shared" si="82"/>
        <v>0</v>
      </c>
      <c r="I466" s="121"/>
      <c r="J466" s="121"/>
      <c r="K466" s="134">
        <f t="shared" si="87"/>
        <v>0</v>
      </c>
      <c r="L466" s="134">
        <f t="shared" si="88"/>
        <v>0</v>
      </c>
      <c r="M466" s="190">
        <f t="shared" si="83"/>
        <v>1</v>
      </c>
      <c r="N466" s="190" t="str">
        <f t="shared" si="80"/>
        <v>JANEIRO</v>
      </c>
      <c r="O466" s="119"/>
      <c r="P466" s="119" t="s">
        <v>192</v>
      </c>
      <c r="Q466" s="136" t="str">
        <f t="shared" si="84"/>
        <v>À RECEBER</v>
      </c>
      <c r="R466" s="138" t="str">
        <f t="shared" ca="1" si="85"/>
        <v>EM DIA</v>
      </c>
      <c r="S466" s="137" t="str">
        <f t="shared" ca="1" si="86"/>
        <v/>
      </c>
      <c r="AE466" s="31"/>
      <c r="AF466" s="31"/>
      <c r="AG466" s="31"/>
    </row>
    <row r="467" spans="1:33" x14ac:dyDescent="0.25">
      <c r="A467" s="119"/>
      <c r="B467" s="190" t="str">
        <f t="shared" si="81"/>
        <v/>
      </c>
      <c r="C467" s="190" t="str">
        <f t="shared" si="79"/>
        <v/>
      </c>
      <c r="D467" s="119" t="s">
        <v>192</v>
      </c>
      <c r="E467" s="119"/>
      <c r="F467" s="119"/>
      <c r="G467" s="121"/>
      <c r="H467" s="118">
        <f t="shared" si="82"/>
        <v>0</v>
      </c>
      <c r="I467" s="121"/>
      <c r="J467" s="121"/>
      <c r="K467" s="134">
        <f t="shared" si="87"/>
        <v>0</v>
      </c>
      <c r="L467" s="134">
        <f t="shared" si="88"/>
        <v>0</v>
      </c>
      <c r="M467" s="190">
        <f t="shared" si="83"/>
        <v>1</v>
      </c>
      <c r="N467" s="190" t="str">
        <f t="shared" si="80"/>
        <v>JANEIRO</v>
      </c>
      <c r="O467" s="119"/>
      <c r="P467" s="119" t="s">
        <v>192</v>
      </c>
      <c r="Q467" s="136" t="str">
        <f t="shared" si="84"/>
        <v>À RECEBER</v>
      </c>
      <c r="R467" s="138" t="str">
        <f t="shared" ca="1" si="85"/>
        <v>EM DIA</v>
      </c>
      <c r="S467" s="137" t="str">
        <f t="shared" ca="1" si="86"/>
        <v/>
      </c>
      <c r="AE467" s="31"/>
      <c r="AF467" s="31"/>
      <c r="AG467" s="31"/>
    </row>
    <row r="468" spans="1:33" x14ac:dyDescent="0.25">
      <c r="A468" s="119"/>
      <c r="B468" s="190" t="str">
        <f t="shared" si="81"/>
        <v/>
      </c>
      <c r="C468" s="190" t="str">
        <f t="shared" si="79"/>
        <v/>
      </c>
      <c r="D468" s="119" t="s">
        <v>192</v>
      </c>
      <c r="E468" s="119"/>
      <c r="F468" s="119"/>
      <c r="G468" s="121"/>
      <c r="H468" s="118">
        <f t="shared" si="82"/>
        <v>0</v>
      </c>
      <c r="I468" s="121"/>
      <c r="J468" s="121"/>
      <c r="K468" s="134">
        <f t="shared" si="87"/>
        <v>0</v>
      </c>
      <c r="L468" s="134">
        <f t="shared" si="88"/>
        <v>0</v>
      </c>
      <c r="M468" s="190">
        <f t="shared" si="83"/>
        <v>1</v>
      </c>
      <c r="N468" s="190" t="str">
        <f t="shared" si="80"/>
        <v>JANEIRO</v>
      </c>
      <c r="O468" s="119"/>
      <c r="P468" s="119" t="s">
        <v>192</v>
      </c>
      <c r="Q468" s="136" t="str">
        <f t="shared" si="84"/>
        <v>À RECEBER</v>
      </c>
      <c r="R468" s="138" t="str">
        <f t="shared" ca="1" si="85"/>
        <v>EM DIA</v>
      </c>
      <c r="S468" s="137" t="str">
        <f t="shared" ca="1" si="86"/>
        <v/>
      </c>
      <c r="AE468" s="31"/>
      <c r="AF468" s="31"/>
      <c r="AG468" s="31"/>
    </row>
    <row r="469" spans="1:33" x14ac:dyDescent="0.25">
      <c r="A469" s="119"/>
      <c r="B469" s="190" t="str">
        <f t="shared" si="81"/>
        <v/>
      </c>
      <c r="C469" s="190" t="str">
        <f t="shared" si="79"/>
        <v/>
      </c>
      <c r="D469" s="119" t="s">
        <v>192</v>
      </c>
      <c r="E469" s="119"/>
      <c r="F469" s="119"/>
      <c r="G469" s="121"/>
      <c r="H469" s="118">
        <f t="shared" si="82"/>
        <v>0</v>
      </c>
      <c r="I469" s="121"/>
      <c r="J469" s="121"/>
      <c r="K469" s="134">
        <f t="shared" si="87"/>
        <v>0</v>
      </c>
      <c r="L469" s="134">
        <f t="shared" si="88"/>
        <v>0</v>
      </c>
      <c r="M469" s="190">
        <f t="shared" si="83"/>
        <v>1</v>
      </c>
      <c r="N469" s="190" t="str">
        <f t="shared" si="80"/>
        <v>JANEIRO</v>
      </c>
      <c r="O469" s="119"/>
      <c r="P469" s="119" t="s">
        <v>192</v>
      </c>
      <c r="Q469" s="136" t="str">
        <f t="shared" si="84"/>
        <v>À RECEBER</v>
      </c>
      <c r="R469" s="138" t="str">
        <f t="shared" ca="1" si="85"/>
        <v>EM DIA</v>
      </c>
      <c r="S469" s="137" t="str">
        <f t="shared" ca="1" si="86"/>
        <v/>
      </c>
      <c r="AE469" s="31"/>
      <c r="AF469" s="31"/>
      <c r="AG469" s="31"/>
    </row>
    <row r="470" spans="1:33" x14ac:dyDescent="0.25">
      <c r="A470" s="119"/>
      <c r="B470" s="190" t="str">
        <f t="shared" si="81"/>
        <v/>
      </c>
      <c r="C470" s="190" t="str">
        <f t="shared" si="79"/>
        <v/>
      </c>
      <c r="D470" s="119" t="s">
        <v>192</v>
      </c>
      <c r="E470" s="119"/>
      <c r="F470" s="119"/>
      <c r="G470" s="121"/>
      <c r="H470" s="118">
        <f t="shared" si="82"/>
        <v>0</v>
      </c>
      <c r="I470" s="121"/>
      <c r="J470" s="121"/>
      <c r="K470" s="134">
        <f t="shared" si="87"/>
        <v>0</v>
      </c>
      <c r="L470" s="134">
        <f t="shared" si="88"/>
        <v>0</v>
      </c>
      <c r="M470" s="190">
        <f t="shared" si="83"/>
        <v>1</v>
      </c>
      <c r="N470" s="190" t="str">
        <f t="shared" si="80"/>
        <v>JANEIRO</v>
      </c>
      <c r="O470" s="119"/>
      <c r="P470" s="119" t="s">
        <v>192</v>
      </c>
      <c r="Q470" s="136" t="str">
        <f t="shared" si="84"/>
        <v>À RECEBER</v>
      </c>
      <c r="R470" s="138" t="str">
        <f t="shared" ca="1" si="85"/>
        <v>EM DIA</v>
      </c>
      <c r="S470" s="137" t="str">
        <f t="shared" ca="1" si="86"/>
        <v/>
      </c>
      <c r="AE470" s="31"/>
      <c r="AF470" s="31"/>
      <c r="AG470" s="31"/>
    </row>
    <row r="471" spans="1:33" x14ac:dyDescent="0.25">
      <c r="A471" s="119"/>
      <c r="B471" s="190" t="str">
        <f t="shared" si="81"/>
        <v/>
      </c>
      <c r="C471" s="190" t="str">
        <f t="shared" si="79"/>
        <v/>
      </c>
      <c r="D471" s="119" t="s">
        <v>192</v>
      </c>
      <c r="E471" s="119"/>
      <c r="F471" s="119"/>
      <c r="G471" s="121"/>
      <c r="H471" s="118">
        <f t="shared" si="82"/>
        <v>0</v>
      </c>
      <c r="I471" s="121"/>
      <c r="J471" s="121"/>
      <c r="K471" s="134">
        <f t="shared" si="87"/>
        <v>0</v>
      </c>
      <c r="L471" s="134">
        <f t="shared" si="88"/>
        <v>0</v>
      </c>
      <c r="M471" s="190">
        <f t="shared" si="83"/>
        <v>1</v>
      </c>
      <c r="N471" s="190" t="str">
        <f t="shared" si="80"/>
        <v>JANEIRO</v>
      </c>
      <c r="O471" s="119"/>
      <c r="P471" s="119" t="s">
        <v>192</v>
      </c>
      <c r="Q471" s="136" t="str">
        <f t="shared" si="84"/>
        <v>À RECEBER</v>
      </c>
      <c r="R471" s="138" t="str">
        <f t="shared" ca="1" si="85"/>
        <v>EM DIA</v>
      </c>
      <c r="S471" s="137" t="str">
        <f t="shared" ca="1" si="86"/>
        <v/>
      </c>
      <c r="AE471" s="31"/>
      <c r="AF471" s="31"/>
      <c r="AG471" s="31"/>
    </row>
    <row r="472" spans="1:33" x14ac:dyDescent="0.25">
      <c r="A472" s="119"/>
      <c r="B472" s="190" t="str">
        <f t="shared" si="81"/>
        <v/>
      </c>
      <c r="C472" s="190" t="str">
        <f t="shared" si="79"/>
        <v/>
      </c>
      <c r="D472" s="119" t="s">
        <v>192</v>
      </c>
      <c r="E472" s="119"/>
      <c r="F472" s="119"/>
      <c r="G472" s="121"/>
      <c r="H472" s="118">
        <f t="shared" si="82"/>
        <v>0</v>
      </c>
      <c r="I472" s="121"/>
      <c r="J472" s="121"/>
      <c r="K472" s="134">
        <f t="shared" si="87"/>
        <v>0</v>
      </c>
      <c r="L472" s="134">
        <f t="shared" si="88"/>
        <v>0</v>
      </c>
      <c r="M472" s="190">
        <f t="shared" si="83"/>
        <v>1</v>
      </c>
      <c r="N472" s="190" t="str">
        <f t="shared" si="80"/>
        <v>JANEIRO</v>
      </c>
      <c r="O472" s="119"/>
      <c r="P472" s="119" t="s">
        <v>192</v>
      </c>
      <c r="Q472" s="136" t="str">
        <f t="shared" si="84"/>
        <v>À RECEBER</v>
      </c>
      <c r="R472" s="138" t="str">
        <f t="shared" ca="1" si="85"/>
        <v>EM DIA</v>
      </c>
      <c r="S472" s="137" t="str">
        <f t="shared" ca="1" si="86"/>
        <v/>
      </c>
      <c r="AE472" s="31"/>
      <c r="AF472" s="31"/>
      <c r="AG472" s="31"/>
    </row>
    <row r="473" spans="1:33" x14ac:dyDescent="0.25">
      <c r="A473" s="119"/>
      <c r="B473" s="190" t="str">
        <f t="shared" si="81"/>
        <v/>
      </c>
      <c r="C473" s="190" t="str">
        <f t="shared" si="79"/>
        <v/>
      </c>
      <c r="D473" s="119" t="s">
        <v>192</v>
      </c>
      <c r="E473" s="119"/>
      <c r="F473" s="119"/>
      <c r="G473" s="121"/>
      <c r="H473" s="118">
        <f t="shared" si="82"/>
        <v>0</v>
      </c>
      <c r="I473" s="121"/>
      <c r="J473" s="121"/>
      <c r="K473" s="134">
        <f t="shared" si="87"/>
        <v>0</v>
      </c>
      <c r="L473" s="134">
        <f t="shared" si="88"/>
        <v>0</v>
      </c>
      <c r="M473" s="190">
        <f t="shared" si="83"/>
        <v>1</v>
      </c>
      <c r="N473" s="190" t="str">
        <f t="shared" si="80"/>
        <v>JANEIRO</v>
      </c>
      <c r="O473" s="119"/>
      <c r="P473" s="119" t="s">
        <v>192</v>
      </c>
      <c r="Q473" s="136" t="str">
        <f t="shared" si="84"/>
        <v>À RECEBER</v>
      </c>
      <c r="R473" s="138" t="str">
        <f t="shared" ca="1" si="85"/>
        <v>EM DIA</v>
      </c>
      <c r="S473" s="137" t="str">
        <f t="shared" ca="1" si="86"/>
        <v/>
      </c>
      <c r="AE473" s="31"/>
      <c r="AF473" s="31"/>
      <c r="AG473" s="31"/>
    </row>
    <row r="474" spans="1:33" x14ac:dyDescent="0.25">
      <c r="A474" s="119"/>
      <c r="B474" s="190" t="str">
        <f t="shared" si="81"/>
        <v/>
      </c>
      <c r="C474" s="190" t="str">
        <f t="shared" si="79"/>
        <v/>
      </c>
      <c r="D474" s="119" t="s">
        <v>192</v>
      </c>
      <c r="E474" s="119"/>
      <c r="F474" s="119"/>
      <c r="G474" s="121"/>
      <c r="H474" s="118">
        <f t="shared" si="82"/>
        <v>0</v>
      </c>
      <c r="I474" s="121"/>
      <c r="J474" s="121"/>
      <c r="K474" s="134">
        <f t="shared" si="87"/>
        <v>0</v>
      </c>
      <c r="L474" s="134">
        <f t="shared" si="88"/>
        <v>0</v>
      </c>
      <c r="M474" s="190">
        <f t="shared" si="83"/>
        <v>1</v>
      </c>
      <c r="N474" s="190" t="str">
        <f t="shared" si="80"/>
        <v>JANEIRO</v>
      </c>
      <c r="O474" s="119"/>
      <c r="P474" s="119" t="s">
        <v>192</v>
      </c>
      <c r="Q474" s="136" t="str">
        <f t="shared" si="84"/>
        <v>À RECEBER</v>
      </c>
      <c r="R474" s="138" t="str">
        <f t="shared" ca="1" si="85"/>
        <v>EM DIA</v>
      </c>
      <c r="S474" s="137" t="str">
        <f t="shared" ca="1" si="86"/>
        <v/>
      </c>
      <c r="AE474" s="31"/>
      <c r="AF474" s="31"/>
      <c r="AG474" s="31"/>
    </row>
    <row r="475" spans="1:33" x14ac:dyDescent="0.25">
      <c r="A475" s="119"/>
      <c r="B475" s="190" t="str">
        <f t="shared" si="81"/>
        <v/>
      </c>
      <c r="C475" s="190" t="str">
        <f t="shared" si="79"/>
        <v/>
      </c>
      <c r="D475" s="119" t="s">
        <v>192</v>
      </c>
      <c r="E475" s="119"/>
      <c r="F475" s="119"/>
      <c r="G475" s="121"/>
      <c r="H475" s="118">
        <f t="shared" si="82"/>
        <v>0</v>
      </c>
      <c r="I475" s="121"/>
      <c r="J475" s="121"/>
      <c r="K475" s="134">
        <f t="shared" si="87"/>
        <v>0</v>
      </c>
      <c r="L475" s="134">
        <f t="shared" si="88"/>
        <v>0</v>
      </c>
      <c r="M475" s="190">
        <f t="shared" si="83"/>
        <v>1</v>
      </c>
      <c r="N475" s="190" t="str">
        <f t="shared" si="80"/>
        <v>JANEIRO</v>
      </c>
      <c r="O475" s="119"/>
      <c r="P475" s="119" t="s">
        <v>192</v>
      </c>
      <c r="Q475" s="136" t="str">
        <f t="shared" si="84"/>
        <v>À RECEBER</v>
      </c>
      <c r="R475" s="138" t="str">
        <f t="shared" ca="1" si="85"/>
        <v>EM DIA</v>
      </c>
      <c r="S475" s="137" t="str">
        <f t="shared" ca="1" si="86"/>
        <v/>
      </c>
      <c r="AE475" s="31"/>
      <c r="AF475" s="31"/>
      <c r="AG475" s="31"/>
    </row>
    <row r="476" spans="1:33" x14ac:dyDescent="0.25">
      <c r="A476" s="119"/>
      <c r="B476" s="190" t="str">
        <f t="shared" si="81"/>
        <v/>
      </c>
      <c r="C476" s="190" t="str">
        <f t="shared" si="79"/>
        <v/>
      </c>
      <c r="D476" s="119" t="s">
        <v>192</v>
      </c>
      <c r="E476" s="119"/>
      <c r="F476" s="119"/>
      <c r="G476" s="121"/>
      <c r="H476" s="118">
        <f t="shared" si="82"/>
        <v>0</v>
      </c>
      <c r="I476" s="121"/>
      <c r="J476" s="121"/>
      <c r="K476" s="134">
        <f t="shared" si="87"/>
        <v>0</v>
      </c>
      <c r="L476" s="134">
        <f t="shared" si="88"/>
        <v>0</v>
      </c>
      <c r="M476" s="190">
        <f t="shared" si="83"/>
        <v>1</v>
      </c>
      <c r="N476" s="190" t="str">
        <f t="shared" si="80"/>
        <v>JANEIRO</v>
      </c>
      <c r="O476" s="119"/>
      <c r="P476" s="119" t="s">
        <v>192</v>
      </c>
      <c r="Q476" s="136" t="str">
        <f t="shared" si="84"/>
        <v>À RECEBER</v>
      </c>
      <c r="R476" s="138" t="str">
        <f t="shared" ca="1" si="85"/>
        <v>EM DIA</v>
      </c>
      <c r="S476" s="137" t="str">
        <f t="shared" ca="1" si="86"/>
        <v/>
      </c>
      <c r="AE476" s="31"/>
      <c r="AF476" s="31"/>
      <c r="AG476" s="31"/>
    </row>
    <row r="477" spans="1:33" x14ac:dyDescent="0.25">
      <c r="A477" s="119"/>
      <c r="B477" s="190" t="str">
        <f t="shared" si="81"/>
        <v/>
      </c>
      <c r="C477" s="190" t="str">
        <f t="shared" si="79"/>
        <v/>
      </c>
      <c r="D477" s="119" t="s">
        <v>192</v>
      </c>
      <c r="E477" s="119"/>
      <c r="F477" s="119"/>
      <c r="G477" s="121"/>
      <c r="H477" s="118">
        <f t="shared" si="82"/>
        <v>0</v>
      </c>
      <c r="I477" s="121"/>
      <c r="J477" s="121"/>
      <c r="K477" s="134">
        <f t="shared" si="87"/>
        <v>0</v>
      </c>
      <c r="L477" s="134">
        <f t="shared" si="88"/>
        <v>0</v>
      </c>
      <c r="M477" s="190">
        <f t="shared" si="83"/>
        <v>1</v>
      </c>
      <c r="N477" s="190" t="str">
        <f t="shared" si="80"/>
        <v>JANEIRO</v>
      </c>
      <c r="O477" s="119"/>
      <c r="P477" s="119" t="s">
        <v>192</v>
      </c>
      <c r="Q477" s="136" t="str">
        <f t="shared" si="84"/>
        <v>À RECEBER</v>
      </c>
      <c r="R477" s="138" t="str">
        <f t="shared" ca="1" si="85"/>
        <v>EM DIA</v>
      </c>
      <c r="S477" s="137" t="str">
        <f t="shared" ca="1" si="86"/>
        <v/>
      </c>
      <c r="AE477" s="31"/>
      <c r="AF477" s="31"/>
      <c r="AG477" s="31"/>
    </row>
    <row r="478" spans="1:33" x14ac:dyDescent="0.25">
      <c r="A478" s="119"/>
      <c r="B478" s="190" t="str">
        <f t="shared" si="81"/>
        <v/>
      </c>
      <c r="C478" s="190" t="str">
        <f t="shared" si="79"/>
        <v/>
      </c>
      <c r="D478" s="119" t="s">
        <v>192</v>
      </c>
      <c r="E478" s="119"/>
      <c r="F478" s="119"/>
      <c r="G478" s="121"/>
      <c r="H478" s="118">
        <f t="shared" si="82"/>
        <v>0</v>
      </c>
      <c r="I478" s="121"/>
      <c r="J478" s="121"/>
      <c r="K478" s="134">
        <f t="shared" si="87"/>
        <v>0</v>
      </c>
      <c r="L478" s="134">
        <f t="shared" si="88"/>
        <v>0</v>
      </c>
      <c r="M478" s="190">
        <f t="shared" si="83"/>
        <v>1</v>
      </c>
      <c r="N478" s="190" t="str">
        <f t="shared" si="80"/>
        <v>JANEIRO</v>
      </c>
      <c r="O478" s="119"/>
      <c r="P478" s="119" t="s">
        <v>192</v>
      </c>
      <c r="Q478" s="136" t="str">
        <f t="shared" si="84"/>
        <v>À RECEBER</v>
      </c>
      <c r="R478" s="138" t="str">
        <f t="shared" ca="1" si="85"/>
        <v>EM DIA</v>
      </c>
      <c r="S478" s="137" t="str">
        <f t="shared" ca="1" si="86"/>
        <v/>
      </c>
      <c r="AE478" s="31"/>
      <c r="AF478" s="31"/>
      <c r="AG478" s="31"/>
    </row>
    <row r="479" spans="1:33" x14ac:dyDescent="0.25">
      <c r="A479" s="119"/>
      <c r="B479" s="190" t="str">
        <f t="shared" si="81"/>
        <v/>
      </c>
      <c r="C479" s="190" t="str">
        <f t="shared" si="79"/>
        <v/>
      </c>
      <c r="D479" s="119" t="s">
        <v>192</v>
      </c>
      <c r="E479" s="119"/>
      <c r="F479" s="119"/>
      <c r="G479" s="121"/>
      <c r="H479" s="118">
        <f t="shared" si="82"/>
        <v>0</v>
      </c>
      <c r="I479" s="121"/>
      <c r="J479" s="121"/>
      <c r="K479" s="134">
        <f t="shared" si="87"/>
        <v>0</v>
      </c>
      <c r="L479" s="134">
        <f t="shared" si="88"/>
        <v>0</v>
      </c>
      <c r="M479" s="190">
        <f t="shared" si="83"/>
        <v>1</v>
      </c>
      <c r="N479" s="190" t="str">
        <f t="shared" si="80"/>
        <v>JANEIRO</v>
      </c>
      <c r="O479" s="119"/>
      <c r="P479" s="119" t="s">
        <v>192</v>
      </c>
      <c r="Q479" s="136" t="str">
        <f t="shared" si="84"/>
        <v>À RECEBER</v>
      </c>
      <c r="R479" s="138" t="str">
        <f t="shared" ca="1" si="85"/>
        <v>EM DIA</v>
      </c>
      <c r="S479" s="137" t="str">
        <f t="shared" ca="1" si="86"/>
        <v/>
      </c>
      <c r="AE479" s="31"/>
      <c r="AF479" s="31"/>
      <c r="AG479" s="31"/>
    </row>
    <row r="480" spans="1:33" x14ac:dyDescent="0.25">
      <c r="A480" s="119"/>
      <c r="B480" s="190" t="str">
        <f t="shared" si="81"/>
        <v/>
      </c>
      <c r="C480" s="190" t="str">
        <f t="shared" si="79"/>
        <v/>
      </c>
      <c r="D480" s="119" t="s">
        <v>192</v>
      </c>
      <c r="E480" s="119"/>
      <c r="F480" s="119"/>
      <c r="G480" s="121"/>
      <c r="H480" s="118">
        <f t="shared" si="82"/>
        <v>0</v>
      </c>
      <c r="I480" s="121"/>
      <c r="J480" s="121"/>
      <c r="K480" s="134">
        <f t="shared" si="87"/>
        <v>0</v>
      </c>
      <c r="L480" s="134">
        <f t="shared" si="88"/>
        <v>0</v>
      </c>
      <c r="M480" s="190">
        <f t="shared" si="83"/>
        <v>1</v>
      </c>
      <c r="N480" s="190" t="str">
        <f t="shared" si="80"/>
        <v>JANEIRO</v>
      </c>
      <c r="O480" s="119"/>
      <c r="P480" s="119" t="s">
        <v>192</v>
      </c>
      <c r="Q480" s="136" t="str">
        <f t="shared" si="84"/>
        <v>À RECEBER</v>
      </c>
      <c r="R480" s="138" t="str">
        <f t="shared" ca="1" si="85"/>
        <v>EM DIA</v>
      </c>
      <c r="S480" s="137" t="str">
        <f t="shared" ca="1" si="86"/>
        <v/>
      </c>
      <c r="AE480" s="31"/>
      <c r="AF480" s="31"/>
      <c r="AG480" s="31"/>
    </row>
    <row r="481" spans="1:33" x14ac:dyDescent="0.25">
      <c r="A481" s="119"/>
      <c r="B481" s="190" t="str">
        <f t="shared" si="81"/>
        <v/>
      </c>
      <c r="C481" s="190" t="str">
        <f t="shared" si="79"/>
        <v/>
      </c>
      <c r="D481" s="119" t="s">
        <v>192</v>
      </c>
      <c r="E481" s="119"/>
      <c r="F481" s="119"/>
      <c r="G481" s="121"/>
      <c r="H481" s="118">
        <f t="shared" si="82"/>
        <v>0</v>
      </c>
      <c r="I481" s="121"/>
      <c r="J481" s="121"/>
      <c r="K481" s="134">
        <f t="shared" si="87"/>
        <v>0</v>
      </c>
      <c r="L481" s="134">
        <f t="shared" si="88"/>
        <v>0</v>
      </c>
      <c r="M481" s="190">
        <f t="shared" si="83"/>
        <v>1</v>
      </c>
      <c r="N481" s="190" t="str">
        <f t="shared" si="80"/>
        <v>JANEIRO</v>
      </c>
      <c r="O481" s="119"/>
      <c r="P481" s="119" t="s">
        <v>192</v>
      </c>
      <c r="Q481" s="136" t="str">
        <f t="shared" si="84"/>
        <v>À RECEBER</v>
      </c>
      <c r="R481" s="138" t="str">
        <f t="shared" ca="1" si="85"/>
        <v>EM DIA</v>
      </c>
      <c r="S481" s="137" t="str">
        <f t="shared" ca="1" si="86"/>
        <v/>
      </c>
      <c r="AE481" s="31"/>
      <c r="AF481" s="31"/>
      <c r="AG481" s="31"/>
    </row>
    <row r="482" spans="1:33" x14ac:dyDescent="0.25">
      <c r="A482" s="119"/>
      <c r="B482" s="190" t="str">
        <f t="shared" si="81"/>
        <v/>
      </c>
      <c r="C482" s="190" t="str">
        <f t="shared" si="79"/>
        <v/>
      </c>
      <c r="D482" s="119" t="s">
        <v>192</v>
      </c>
      <c r="E482" s="119"/>
      <c r="F482" s="119"/>
      <c r="G482" s="121"/>
      <c r="H482" s="118">
        <f t="shared" si="82"/>
        <v>0</v>
      </c>
      <c r="I482" s="121"/>
      <c r="J482" s="121"/>
      <c r="K482" s="134">
        <f t="shared" si="87"/>
        <v>0</v>
      </c>
      <c r="L482" s="134">
        <f t="shared" si="88"/>
        <v>0</v>
      </c>
      <c r="M482" s="190">
        <f t="shared" si="83"/>
        <v>1</v>
      </c>
      <c r="N482" s="190" t="str">
        <f t="shared" si="80"/>
        <v>JANEIRO</v>
      </c>
      <c r="O482" s="119"/>
      <c r="P482" s="119" t="s">
        <v>192</v>
      </c>
      <c r="Q482" s="136" t="str">
        <f t="shared" si="84"/>
        <v>À RECEBER</v>
      </c>
      <c r="R482" s="138" t="str">
        <f t="shared" ca="1" si="85"/>
        <v>EM DIA</v>
      </c>
      <c r="S482" s="137" t="str">
        <f t="shared" ca="1" si="86"/>
        <v/>
      </c>
      <c r="AE482" s="31"/>
      <c r="AF482" s="31"/>
      <c r="AG482" s="31"/>
    </row>
    <row r="483" spans="1:33" x14ac:dyDescent="0.25">
      <c r="A483" s="119"/>
      <c r="B483" s="190" t="str">
        <f t="shared" si="81"/>
        <v/>
      </c>
      <c r="C483" s="190" t="str">
        <f t="shared" si="79"/>
        <v/>
      </c>
      <c r="D483" s="119" t="s">
        <v>192</v>
      </c>
      <c r="E483" s="119"/>
      <c r="F483" s="119"/>
      <c r="G483" s="121"/>
      <c r="H483" s="118">
        <f t="shared" si="82"/>
        <v>0</v>
      </c>
      <c r="I483" s="121"/>
      <c r="J483" s="121"/>
      <c r="K483" s="134">
        <f t="shared" si="87"/>
        <v>0</v>
      </c>
      <c r="L483" s="134">
        <f t="shared" si="88"/>
        <v>0</v>
      </c>
      <c r="M483" s="190">
        <f t="shared" si="83"/>
        <v>1</v>
      </c>
      <c r="N483" s="190" t="str">
        <f t="shared" si="80"/>
        <v>JANEIRO</v>
      </c>
      <c r="O483" s="119"/>
      <c r="P483" s="119" t="s">
        <v>192</v>
      </c>
      <c r="Q483" s="136" t="str">
        <f t="shared" si="84"/>
        <v>À RECEBER</v>
      </c>
      <c r="R483" s="138" t="str">
        <f t="shared" ca="1" si="85"/>
        <v>EM DIA</v>
      </c>
      <c r="S483" s="137" t="str">
        <f t="shared" ca="1" si="86"/>
        <v/>
      </c>
      <c r="AE483" s="31"/>
      <c r="AF483" s="31"/>
      <c r="AG483" s="31"/>
    </row>
    <row r="484" spans="1:33" x14ac:dyDescent="0.25">
      <c r="A484" s="119"/>
      <c r="B484" s="190" t="str">
        <f t="shared" si="81"/>
        <v/>
      </c>
      <c r="C484" s="190" t="str">
        <f t="shared" si="79"/>
        <v/>
      </c>
      <c r="D484" s="119" t="s">
        <v>192</v>
      </c>
      <c r="E484" s="119"/>
      <c r="F484" s="119"/>
      <c r="G484" s="121"/>
      <c r="H484" s="118">
        <f t="shared" si="82"/>
        <v>0</v>
      </c>
      <c r="I484" s="121"/>
      <c r="J484" s="121"/>
      <c r="K484" s="134">
        <f t="shared" si="87"/>
        <v>0</v>
      </c>
      <c r="L484" s="134">
        <f t="shared" si="88"/>
        <v>0</v>
      </c>
      <c r="M484" s="190">
        <f t="shared" si="83"/>
        <v>1</v>
      </c>
      <c r="N484" s="190" t="str">
        <f t="shared" si="80"/>
        <v>JANEIRO</v>
      </c>
      <c r="O484" s="119"/>
      <c r="P484" s="119" t="s">
        <v>192</v>
      </c>
      <c r="Q484" s="136" t="str">
        <f t="shared" si="84"/>
        <v>À RECEBER</v>
      </c>
      <c r="R484" s="138" t="str">
        <f t="shared" ca="1" si="85"/>
        <v>EM DIA</v>
      </c>
      <c r="S484" s="137" t="str">
        <f t="shared" ca="1" si="86"/>
        <v/>
      </c>
      <c r="AE484" s="31"/>
      <c r="AF484" s="31"/>
      <c r="AG484" s="31"/>
    </row>
    <row r="485" spans="1:33" x14ac:dyDescent="0.25">
      <c r="A485" s="119"/>
      <c r="B485" s="190" t="str">
        <f t="shared" si="81"/>
        <v/>
      </c>
      <c r="C485" s="190" t="str">
        <f t="shared" si="79"/>
        <v/>
      </c>
      <c r="D485" s="119" t="s">
        <v>192</v>
      </c>
      <c r="E485" s="119"/>
      <c r="F485" s="119"/>
      <c r="G485" s="121"/>
      <c r="H485" s="118">
        <f t="shared" si="82"/>
        <v>0</v>
      </c>
      <c r="I485" s="121"/>
      <c r="J485" s="121"/>
      <c r="K485" s="134">
        <f t="shared" si="87"/>
        <v>0</v>
      </c>
      <c r="L485" s="134">
        <f t="shared" si="88"/>
        <v>0</v>
      </c>
      <c r="M485" s="190">
        <f t="shared" si="83"/>
        <v>1</v>
      </c>
      <c r="N485" s="190" t="str">
        <f t="shared" si="80"/>
        <v>JANEIRO</v>
      </c>
      <c r="O485" s="119"/>
      <c r="P485" s="119" t="s">
        <v>192</v>
      </c>
      <c r="Q485" s="136" t="str">
        <f t="shared" si="84"/>
        <v>À RECEBER</v>
      </c>
      <c r="R485" s="138" t="str">
        <f t="shared" ca="1" si="85"/>
        <v>EM DIA</v>
      </c>
      <c r="S485" s="137" t="str">
        <f t="shared" ca="1" si="86"/>
        <v/>
      </c>
      <c r="AE485" s="31"/>
      <c r="AF485" s="31"/>
      <c r="AG485" s="31"/>
    </row>
    <row r="486" spans="1:33" x14ac:dyDescent="0.25">
      <c r="A486" s="119"/>
      <c r="B486" s="190" t="str">
        <f t="shared" si="81"/>
        <v/>
      </c>
      <c r="C486" s="190" t="str">
        <f t="shared" si="79"/>
        <v/>
      </c>
      <c r="D486" s="119" t="s">
        <v>192</v>
      </c>
      <c r="E486" s="119"/>
      <c r="F486" s="119"/>
      <c r="G486" s="121"/>
      <c r="H486" s="118">
        <f t="shared" si="82"/>
        <v>0</v>
      </c>
      <c r="I486" s="121"/>
      <c r="J486" s="121"/>
      <c r="K486" s="134">
        <f t="shared" si="87"/>
        <v>0</v>
      </c>
      <c r="L486" s="134">
        <f t="shared" si="88"/>
        <v>0</v>
      </c>
      <c r="M486" s="190">
        <f t="shared" si="83"/>
        <v>1</v>
      </c>
      <c r="N486" s="190" t="str">
        <f t="shared" si="80"/>
        <v>JANEIRO</v>
      </c>
      <c r="O486" s="119"/>
      <c r="P486" s="119" t="s">
        <v>192</v>
      </c>
      <c r="Q486" s="136" t="str">
        <f t="shared" si="84"/>
        <v>À RECEBER</v>
      </c>
      <c r="R486" s="138" t="str">
        <f t="shared" ca="1" si="85"/>
        <v>EM DIA</v>
      </c>
      <c r="S486" s="137" t="str">
        <f t="shared" ca="1" si="86"/>
        <v/>
      </c>
      <c r="AE486" s="31"/>
      <c r="AF486" s="31"/>
      <c r="AG486" s="31"/>
    </row>
    <row r="487" spans="1:33" x14ac:dyDescent="0.25">
      <c r="A487" s="119"/>
      <c r="B487" s="190" t="str">
        <f t="shared" si="81"/>
        <v/>
      </c>
      <c r="C487" s="190" t="str">
        <f t="shared" si="79"/>
        <v/>
      </c>
      <c r="D487" s="119" t="s">
        <v>192</v>
      </c>
      <c r="E487" s="119"/>
      <c r="F487" s="119"/>
      <c r="G487" s="121"/>
      <c r="H487" s="118">
        <f t="shared" si="82"/>
        <v>0</v>
      </c>
      <c r="I487" s="121"/>
      <c r="J487" s="121"/>
      <c r="K487" s="134">
        <f t="shared" si="87"/>
        <v>0</v>
      </c>
      <c r="L487" s="134">
        <f t="shared" si="88"/>
        <v>0</v>
      </c>
      <c r="M487" s="190">
        <f t="shared" si="83"/>
        <v>1</v>
      </c>
      <c r="N487" s="190" t="str">
        <f t="shared" si="80"/>
        <v>JANEIRO</v>
      </c>
      <c r="O487" s="119"/>
      <c r="P487" s="119" t="s">
        <v>192</v>
      </c>
      <c r="Q487" s="136" t="str">
        <f t="shared" si="84"/>
        <v>À RECEBER</v>
      </c>
      <c r="R487" s="138" t="str">
        <f t="shared" ca="1" si="85"/>
        <v>EM DIA</v>
      </c>
      <c r="S487" s="137" t="str">
        <f t="shared" ca="1" si="86"/>
        <v/>
      </c>
      <c r="AE487" s="31"/>
      <c r="AF487" s="31"/>
      <c r="AG487" s="31"/>
    </row>
    <row r="488" spans="1:33" x14ac:dyDescent="0.25">
      <c r="A488" s="119"/>
      <c r="B488" s="190" t="str">
        <f t="shared" si="81"/>
        <v/>
      </c>
      <c r="C488" s="190" t="str">
        <f t="shared" si="79"/>
        <v/>
      </c>
      <c r="D488" s="119" t="s">
        <v>192</v>
      </c>
      <c r="E488" s="119"/>
      <c r="F488" s="119"/>
      <c r="G488" s="121"/>
      <c r="H488" s="118">
        <f t="shared" si="82"/>
        <v>0</v>
      </c>
      <c r="I488" s="121"/>
      <c r="J488" s="121"/>
      <c r="K488" s="134">
        <f t="shared" si="87"/>
        <v>0</v>
      </c>
      <c r="L488" s="134">
        <f t="shared" si="88"/>
        <v>0</v>
      </c>
      <c r="M488" s="190">
        <f t="shared" si="83"/>
        <v>1</v>
      </c>
      <c r="N488" s="190" t="str">
        <f t="shared" si="80"/>
        <v>JANEIRO</v>
      </c>
      <c r="O488" s="119"/>
      <c r="P488" s="119" t="s">
        <v>192</v>
      </c>
      <c r="Q488" s="136" t="str">
        <f t="shared" si="84"/>
        <v>À RECEBER</v>
      </c>
      <c r="R488" s="138" t="str">
        <f t="shared" ca="1" si="85"/>
        <v>EM DIA</v>
      </c>
      <c r="S488" s="137" t="str">
        <f t="shared" ca="1" si="86"/>
        <v/>
      </c>
      <c r="AE488" s="31"/>
      <c r="AF488" s="31"/>
      <c r="AG488" s="31"/>
    </row>
    <row r="489" spans="1:33" x14ac:dyDescent="0.25">
      <c r="A489" s="119"/>
      <c r="B489" s="190" t="str">
        <f t="shared" si="81"/>
        <v/>
      </c>
      <c r="C489" s="190" t="str">
        <f t="shared" si="79"/>
        <v/>
      </c>
      <c r="D489" s="119" t="s">
        <v>192</v>
      </c>
      <c r="E489" s="119"/>
      <c r="F489" s="119"/>
      <c r="G489" s="121"/>
      <c r="H489" s="118">
        <f t="shared" si="82"/>
        <v>0</v>
      </c>
      <c r="I489" s="121"/>
      <c r="J489" s="121"/>
      <c r="K489" s="134">
        <f t="shared" si="87"/>
        <v>0</v>
      </c>
      <c r="L489" s="134">
        <f t="shared" si="88"/>
        <v>0</v>
      </c>
      <c r="M489" s="190">
        <f t="shared" si="83"/>
        <v>1</v>
      </c>
      <c r="N489" s="190" t="str">
        <f t="shared" si="80"/>
        <v>JANEIRO</v>
      </c>
      <c r="O489" s="119"/>
      <c r="P489" s="119" t="s">
        <v>192</v>
      </c>
      <c r="Q489" s="136" t="str">
        <f t="shared" si="84"/>
        <v>À RECEBER</v>
      </c>
      <c r="R489" s="138" t="str">
        <f t="shared" ca="1" si="85"/>
        <v>EM DIA</v>
      </c>
      <c r="S489" s="137" t="str">
        <f t="shared" ca="1" si="86"/>
        <v/>
      </c>
      <c r="AE489" s="31"/>
      <c r="AF489" s="31"/>
      <c r="AG489" s="31"/>
    </row>
    <row r="490" spans="1:33" x14ac:dyDescent="0.25">
      <c r="A490" s="119"/>
      <c r="B490" s="190" t="str">
        <f t="shared" si="81"/>
        <v/>
      </c>
      <c r="C490" s="190" t="str">
        <f t="shared" si="79"/>
        <v/>
      </c>
      <c r="D490" s="119" t="s">
        <v>192</v>
      </c>
      <c r="E490" s="119"/>
      <c r="F490" s="119"/>
      <c r="G490" s="121"/>
      <c r="H490" s="118">
        <f t="shared" si="82"/>
        <v>0</v>
      </c>
      <c r="I490" s="121"/>
      <c r="J490" s="121"/>
      <c r="K490" s="134">
        <f t="shared" si="87"/>
        <v>0</v>
      </c>
      <c r="L490" s="134">
        <f t="shared" si="88"/>
        <v>0</v>
      </c>
      <c r="M490" s="190">
        <f t="shared" si="83"/>
        <v>1</v>
      </c>
      <c r="N490" s="190" t="str">
        <f t="shared" si="80"/>
        <v>JANEIRO</v>
      </c>
      <c r="O490" s="119"/>
      <c r="P490" s="119" t="s">
        <v>192</v>
      </c>
      <c r="Q490" s="136" t="str">
        <f t="shared" si="84"/>
        <v>À RECEBER</v>
      </c>
      <c r="R490" s="138" t="str">
        <f t="shared" ca="1" si="85"/>
        <v>EM DIA</v>
      </c>
      <c r="S490" s="137" t="str">
        <f t="shared" ca="1" si="86"/>
        <v/>
      </c>
      <c r="AE490" s="31"/>
      <c r="AF490" s="31"/>
      <c r="AG490" s="31"/>
    </row>
    <row r="491" spans="1:33" x14ac:dyDescent="0.25">
      <c r="A491" s="119"/>
      <c r="B491" s="190" t="str">
        <f t="shared" si="81"/>
        <v/>
      </c>
      <c r="C491" s="190" t="str">
        <f t="shared" si="79"/>
        <v/>
      </c>
      <c r="D491" s="119" t="s">
        <v>192</v>
      </c>
      <c r="E491" s="119"/>
      <c r="F491" s="119"/>
      <c r="G491" s="121"/>
      <c r="H491" s="118">
        <f t="shared" si="82"/>
        <v>0</v>
      </c>
      <c r="I491" s="121"/>
      <c r="J491" s="121"/>
      <c r="K491" s="134">
        <f t="shared" si="87"/>
        <v>0</v>
      </c>
      <c r="L491" s="134">
        <f t="shared" si="88"/>
        <v>0</v>
      </c>
      <c r="M491" s="190">
        <f t="shared" si="83"/>
        <v>1</v>
      </c>
      <c r="N491" s="190" t="str">
        <f t="shared" si="80"/>
        <v>JANEIRO</v>
      </c>
      <c r="O491" s="119"/>
      <c r="P491" s="119" t="s">
        <v>192</v>
      </c>
      <c r="Q491" s="136" t="str">
        <f t="shared" si="84"/>
        <v>À RECEBER</v>
      </c>
      <c r="R491" s="138" t="str">
        <f t="shared" ca="1" si="85"/>
        <v>EM DIA</v>
      </c>
      <c r="S491" s="137" t="str">
        <f t="shared" ca="1" si="86"/>
        <v/>
      </c>
      <c r="AE491" s="31"/>
      <c r="AF491" s="31"/>
      <c r="AG491" s="31"/>
    </row>
    <row r="492" spans="1:33" x14ac:dyDescent="0.25">
      <c r="A492" s="119"/>
      <c r="B492" s="190" t="str">
        <f t="shared" si="81"/>
        <v/>
      </c>
      <c r="C492" s="190" t="str">
        <f t="shared" si="79"/>
        <v/>
      </c>
      <c r="D492" s="119" t="s">
        <v>192</v>
      </c>
      <c r="E492" s="119"/>
      <c r="F492" s="119"/>
      <c r="G492" s="121"/>
      <c r="H492" s="118">
        <f t="shared" si="82"/>
        <v>0</v>
      </c>
      <c r="I492" s="121"/>
      <c r="J492" s="121"/>
      <c r="K492" s="134">
        <f t="shared" si="87"/>
        <v>0</v>
      </c>
      <c r="L492" s="134">
        <f t="shared" si="88"/>
        <v>0</v>
      </c>
      <c r="M492" s="190">
        <f t="shared" si="83"/>
        <v>1</v>
      </c>
      <c r="N492" s="190" t="str">
        <f t="shared" si="80"/>
        <v>JANEIRO</v>
      </c>
      <c r="O492" s="119"/>
      <c r="P492" s="119" t="s">
        <v>192</v>
      </c>
      <c r="Q492" s="136" t="str">
        <f t="shared" si="84"/>
        <v>À RECEBER</v>
      </c>
      <c r="R492" s="138" t="str">
        <f t="shared" ca="1" si="85"/>
        <v>EM DIA</v>
      </c>
      <c r="S492" s="137" t="str">
        <f t="shared" ca="1" si="86"/>
        <v/>
      </c>
      <c r="AE492" s="31"/>
      <c r="AF492" s="31"/>
      <c r="AG492" s="31"/>
    </row>
    <row r="493" spans="1:33" x14ac:dyDescent="0.25">
      <c r="A493" s="119"/>
      <c r="B493" s="190" t="str">
        <f t="shared" si="81"/>
        <v/>
      </c>
      <c r="C493" s="190" t="str">
        <f t="shared" si="79"/>
        <v/>
      </c>
      <c r="D493" s="119" t="s">
        <v>192</v>
      </c>
      <c r="E493" s="119"/>
      <c r="F493" s="119"/>
      <c r="G493" s="121"/>
      <c r="H493" s="118">
        <f t="shared" si="82"/>
        <v>0</v>
      </c>
      <c r="I493" s="121"/>
      <c r="J493" s="121"/>
      <c r="K493" s="134">
        <f t="shared" si="87"/>
        <v>0</v>
      </c>
      <c r="L493" s="134">
        <f t="shared" si="88"/>
        <v>0</v>
      </c>
      <c r="M493" s="190">
        <f t="shared" si="83"/>
        <v>1</v>
      </c>
      <c r="N493" s="190" t="str">
        <f t="shared" si="80"/>
        <v>JANEIRO</v>
      </c>
      <c r="O493" s="119"/>
      <c r="P493" s="119" t="s">
        <v>192</v>
      </c>
      <c r="Q493" s="136" t="str">
        <f t="shared" si="84"/>
        <v>À RECEBER</v>
      </c>
      <c r="R493" s="138" t="str">
        <f t="shared" ca="1" si="85"/>
        <v>EM DIA</v>
      </c>
      <c r="S493" s="137" t="str">
        <f t="shared" ca="1" si="86"/>
        <v/>
      </c>
      <c r="AE493" s="31"/>
      <c r="AF493" s="31"/>
      <c r="AG493" s="31"/>
    </row>
    <row r="494" spans="1:33" x14ac:dyDescent="0.25">
      <c r="A494" s="119"/>
      <c r="B494" s="190" t="str">
        <f t="shared" si="81"/>
        <v/>
      </c>
      <c r="C494" s="190" t="str">
        <f t="shared" si="79"/>
        <v/>
      </c>
      <c r="D494" s="119" t="s">
        <v>192</v>
      </c>
      <c r="E494" s="119"/>
      <c r="F494" s="119"/>
      <c r="G494" s="121"/>
      <c r="H494" s="118">
        <f t="shared" si="82"/>
        <v>0</v>
      </c>
      <c r="I494" s="121"/>
      <c r="J494" s="121"/>
      <c r="K494" s="134">
        <f t="shared" si="87"/>
        <v>0</v>
      </c>
      <c r="L494" s="134">
        <f t="shared" si="88"/>
        <v>0</v>
      </c>
      <c r="M494" s="190">
        <f t="shared" si="83"/>
        <v>1</v>
      </c>
      <c r="N494" s="190" t="str">
        <f t="shared" si="80"/>
        <v>JANEIRO</v>
      </c>
      <c r="O494" s="119"/>
      <c r="P494" s="119" t="s">
        <v>192</v>
      </c>
      <c r="Q494" s="136" t="str">
        <f t="shared" si="84"/>
        <v>À RECEBER</v>
      </c>
      <c r="R494" s="138" t="str">
        <f t="shared" ca="1" si="85"/>
        <v>EM DIA</v>
      </c>
      <c r="S494" s="137" t="str">
        <f t="shared" ca="1" si="86"/>
        <v/>
      </c>
      <c r="AE494" s="31"/>
      <c r="AF494" s="31"/>
      <c r="AG494" s="31"/>
    </row>
    <row r="495" spans="1:33" x14ac:dyDescent="0.25">
      <c r="A495" s="119"/>
      <c r="B495" s="190" t="str">
        <f t="shared" si="81"/>
        <v/>
      </c>
      <c r="C495" s="190" t="str">
        <f t="shared" si="79"/>
        <v/>
      </c>
      <c r="D495" s="119" t="s">
        <v>192</v>
      </c>
      <c r="E495" s="119"/>
      <c r="F495" s="119"/>
      <c r="G495" s="121"/>
      <c r="H495" s="118">
        <f t="shared" si="82"/>
        <v>0</v>
      </c>
      <c r="I495" s="121"/>
      <c r="J495" s="121"/>
      <c r="K495" s="134">
        <f t="shared" si="87"/>
        <v>0</v>
      </c>
      <c r="L495" s="134">
        <f t="shared" si="88"/>
        <v>0</v>
      </c>
      <c r="M495" s="190">
        <f t="shared" si="83"/>
        <v>1</v>
      </c>
      <c r="N495" s="190" t="str">
        <f t="shared" si="80"/>
        <v>JANEIRO</v>
      </c>
      <c r="O495" s="119"/>
      <c r="P495" s="119" t="s">
        <v>192</v>
      </c>
      <c r="Q495" s="136" t="str">
        <f t="shared" si="84"/>
        <v>À RECEBER</v>
      </c>
      <c r="R495" s="138" t="str">
        <f t="shared" ca="1" si="85"/>
        <v>EM DIA</v>
      </c>
      <c r="S495" s="137" t="str">
        <f t="shared" ca="1" si="86"/>
        <v/>
      </c>
      <c r="AE495" s="31"/>
      <c r="AF495" s="31"/>
      <c r="AG495" s="31"/>
    </row>
    <row r="496" spans="1:33" x14ac:dyDescent="0.25">
      <c r="A496" s="119"/>
      <c r="B496" s="190" t="str">
        <f t="shared" si="81"/>
        <v/>
      </c>
      <c r="C496" s="190" t="str">
        <f t="shared" si="79"/>
        <v/>
      </c>
      <c r="D496" s="119" t="s">
        <v>192</v>
      </c>
      <c r="E496" s="119"/>
      <c r="F496" s="119"/>
      <c r="G496" s="121"/>
      <c r="H496" s="118">
        <f t="shared" si="82"/>
        <v>0</v>
      </c>
      <c r="I496" s="121"/>
      <c r="J496" s="121"/>
      <c r="K496" s="134">
        <f t="shared" si="87"/>
        <v>0</v>
      </c>
      <c r="L496" s="134">
        <f t="shared" si="88"/>
        <v>0</v>
      </c>
      <c r="M496" s="190">
        <f t="shared" si="83"/>
        <v>1</v>
      </c>
      <c r="N496" s="190" t="str">
        <f t="shared" si="80"/>
        <v>JANEIRO</v>
      </c>
      <c r="O496" s="119"/>
      <c r="P496" s="119" t="s">
        <v>192</v>
      </c>
      <c r="Q496" s="136" t="str">
        <f t="shared" si="84"/>
        <v>À RECEBER</v>
      </c>
      <c r="R496" s="138" t="str">
        <f t="shared" ca="1" si="85"/>
        <v>EM DIA</v>
      </c>
      <c r="S496" s="137" t="str">
        <f t="shared" ca="1" si="86"/>
        <v/>
      </c>
      <c r="AE496" s="31"/>
      <c r="AF496" s="31"/>
      <c r="AG496" s="31"/>
    </row>
    <row r="497" spans="1:33" x14ac:dyDescent="0.25">
      <c r="A497" s="119"/>
      <c r="B497" s="190" t="str">
        <f t="shared" si="81"/>
        <v/>
      </c>
      <c r="C497" s="190" t="str">
        <f t="shared" si="79"/>
        <v/>
      </c>
      <c r="D497" s="119" t="s">
        <v>192</v>
      </c>
      <c r="E497" s="119"/>
      <c r="F497" s="119"/>
      <c r="G497" s="121"/>
      <c r="H497" s="118">
        <f t="shared" si="82"/>
        <v>0</v>
      </c>
      <c r="I497" s="121"/>
      <c r="J497" s="121"/>
      <c r="K497" s="134">
        <f t="shared" si="87"/>
        <v>0</v>
      </c>
      <c r="L497" s="134">
        <f t="shared" si="88"/>
        <v>0</v>
      </c>
      <c r="M497" s="190">
        <f t="shared" si="83"/>
        <v>1</v>
      </c>
      <c r="N497" s="190" t="str">
        <f t="shared" si="80"/>
        <v>JANEIRO</v>
      </c>
      <c r="O497" s="119"/>
      <c r="P497" s="119" t="s">
        <v>192</v>
      </c>
      <c r="Q497" s="136" t="str">
        <f t="shared" si="84"/>
        <v>À RECEBER</v>
      </c>
      <c r="R497" s="138" t="str">
        <f t="shared" ca="1" si="85"/>
        <v>EM DIA</v>
      </c>
      <c r="S497" s="137" t="str">
        <f t="shared" ca="1" si="86"/>
        <v/>
      </c>
      <c r="AE497" s="31"/>
      <c r="AF497" s="31"/>
      <c r="AG497" s="31"/>
    </row>
    <row r="498" spans="1:33" x14ac:dyDescent="0.25">
      <c r="A498" s="119"/>
      <c r="B498" s="190" t="str">
        <f t="shared" si="81"/>
        <v/>
      </c>
      <c r="C498" s="190" t="str">
        <f t="shared" si="79"/>
        <v/>
      </c>
      <c r="D498" s="119" t="s">
        <v>192</v>
      </c>
      <c r="E498" s="119"/>
      <c r="F498" s="119"/>
      <c r="G498" s="121"/>
      <c r="H498" s="118">
        <f t="shared" si="82"/>
        <v>0</v>
      </c>
      <c r="I498" s="121"/>
      <c r="J498" s="121"/>
      <c r="K498" s="134">
        <f t="shared" si="87"/>
        <v>0</v>
      </c>
      <c r="L498" s="134">
        <f t="shared" si="88"/>
        <v>0</v>
      </c>
      <c r="M498" s="190">
        <f t="shared" si="83"/>
        <v>1</v>
      </c>
      <c r="N498" s="190" t="str">
        <f t="shared" si="80"/>
        <v>JANEIRO</v>
      </c>
      <c r="O498" s="119"/>
      <c r="P498" s="119" t="s">
        <v>192</v>
      </c>
      <c r="Q498" s="136" t="str">
        <f t="shared" si="84"/>
        <v>À RECEBER</v>
      </c>
      <c r="R498" s="138" t="str">
        <f t="shared" ca="1" si="85"/>
        <v>EM DIA</v>
      </c>
      <c r="S498" s="137" t="str">
        <f t="shared" ca="1" si="86"/>
        <v/>
      </c>
      <c r="AE498" s="31"/>
      <c r="AF498" s="31"/>
      <c r="AG498" s="31"/>
    </row>
    <row r="499" spans="1:33" x14ac:dyDescent="0.25">
      <c r="A499" s="119"/>
      <c r="B499" s="190" t="str">
        <f t="shared" si="81"/>
        <v/>
      </c>
      <c r="C499" s="190" t="str">
        <f t="shared" si="79"/>
        <v/>
      </c>
      <c r="D499" s="119" t="s">
        <v>192</v>
      </c>
      <c r="E499" s="119"/>
      <c r="F499" s="119"/>
      <c r="G499" s="121"/>
      <c r="H499" s="118">
        <f t="shared" si="82"/>
        <v>0</v>
      </c>
      <c r="I499" s="121"/>
      <c r="J499" s="121"/>
      <c r="K499" s="134">
        <f t="shared" si="87"/>
        <v>0</v>
      </c>
      <c r="L499" s="134">
        <f t="shared" si="88"/>
        <v>0</v>
      </c>
      <c r="M499" s="190">
        <f t="shared" si="83"/>
        <v>1</v>
      </c>
      <c r="N499" s="190" t="str">
        <f t="shared" si="80"/>
        <v>JANEIRO</v>
      </c>
      <c r="O499" s="119"/>
      <c r="P499" s="119" t="s">
        <v>192</v>
      </c>
      <c r="Q499" s="136" t="str">
        <f t="shared" si="84"/>
        <v>À RECEBER</v>
      </c>
      <c r="R499" s="138" t="str">
        <f t="shared" ca="1" si="85"/>
        <v>EM DIA</v>
      </c>
      <c r="S499" s="137" t="str">
        <f t="shared" ca="1" si="86"/>
        <v/>
      </c>
      <c r="AE499" s="31"/>
      <c r="AF499" s="31"/>
      <c r="AG499" s="31"/>
    </row>
    <row r="500" spans="1:33" x14ac:dyDescent="0.25">
      <c r="A500" s="119"/>
      <c r="B500" s="190" t="str">
        <f t="shared" si="81"/>
        <v/>
      </c>
      <c r="C500" s="190" t="str">
        <f t="shared" si="79"/>
        <v/>
      </c>
      <c r="D500" s="119" t="s">
        <v>192</v>
      </c>
      <c r="E500" s="119"/>
      <c r="F500" s="119"/>
      <c r="G500" s="121"/>
      <c r="H500" s="118">
        <f t="shared" si="82"/>
        <v>0</v>
      </c>
      <c r="I500" s="121"/>
      <c r="J500" s="121"/>
      <c r="K500" s="134">
        <f t="shared" si="87"/>
        <v>0</v>
      </c>
      <c r="L500" s="134">
        <f t="shared" si="88"/>
        <v>0</v>
      </c>
      <c r="M500" s="190">
        <f t="shared" si="83"/>
        <v>1</v>
      </c>
      <c r="N500" s="190" t="str">
        <f t="shared" si="80"/>
        <v>JANEIRO</v>
      </c>
      <c r="O500" s="119"/>
      <c r="P500" s="119" t="s">
        <v>192</v>
      </c>
      <c r="Q500" s="136" t="str">
        <f t="shared" si="84"/>
        <v>À RECEBER</v>
      </c>
      <c r="R500" s="138" t="str">
        <f t="shared" ca="1" si="85"/>
        <v>EM DIA</v>
      </c>
      <c r="S500" s="137" t="str">
        <f t="shared" ca="1" si="86"/>
        <v/>
      </c>
      <c r="AE500" s="31"/>
      <c r="AF500" s="31"/>
      <c r="AG500" s="31"/>
    </row>
    <row r="501" spans="1:33" x14ac:dyDescent="0.25">
      <c r="B501" s="190" t="str">
        <f t="shared" si="81"/>
        <v/>
      </c>
      <c r="C501" s="190" t="str">
        <f t="shared" si="79"/>
        <v/>
      </c>
      <c r="D501" s="119" t="s">
        <v>192</v>
      </c>
      <c r="H501" s="118">
        <f t="shared" si="82"/>
        <v>0</v>
      </c>
      <c r="K501" s="134">
        <f t="shared" si="87"/>
        <v>0</v>
      </c>
      <c r="L501" s="134">
        <f t="shared" si="88"/>
        <v>0</v>
      </c>
      <c r="M501" s="190">
        <f t="shared" si="83"/>
        <v>1</v>
      </c>
      <c r="N501" s="190" t="str">
        <f t="shared" si="80"/>
        <v>JANEIRO</v>
      </c>
      <c r="P501" s="119" t="s">
        <v>192</v>
      </c>
      <c r="Q501" s="136" t="str">
        <f t="shared" si="84"/>
        <v>À RECEBER</v>
      </c>
      <c r="R501" s="138" t="str">
        <f t="shared" ca="1" si="85"/>
        <v>EM DIA</v>
      </c>
      <c r="S501" s="137" t="str">
        <f t="shared" ca="1" si="86"/>
        <v/>
      </c>
      <c r="AE501" s="31"/>
      <c r="AF501" s="31"/>
      <c r="AG501" s="31"/>
    </row>
    <row r="502" spans="1:33" x14ac:dyDescent="0.25">
      <c r="B502" s="190" t="str">
        <f t="shared" si="81"/>
        <v/>
      </c>
      <c r="C502" s="190" t="str">
        <f t="shared" si="79"/>
        <v/>
      </c>
      <c r="D502" s="119" t="s">
        <v>192</v>
      </c>
      <c r="H502" s="118">
        <f t="shared" si="82"/>
        <v>0</v>
      </c>
      <c r="K502" s="134">
        <f t="shared" si="87"/>
        <v>0</v>
      </c>
      <c r="L502" s="134">
        <f t="shared" si="88"/>
        <v>0</v>
      </c>
      <c r="M502" s="190">
        <f t="shared" si="83"/>
        <v>1</v>
      </c>
      <c r="N502" s="190" t="str">
        <f t="shared" si="80"/>
        <v>JANEIRO</v>
      </c>
      <c r="P502" s="119" t="s">
        <v>192</v>
      </c>
      <c r="Q502" s="136" t="str">
        <f t="shared" si="84"/>
        <v>À RECEBER</v>
      </c>
      <c r="R502" s="138" t="str">
        <f t="shared" ca="1" si="85"/>
        <v>EM DIA</v>
      </c>
      <c r="S502" s="137" t="str">
        <f t="shared" ca="1" si="86"/>
        <v/>
      </c>
      <c r="AE502" s="31"/>
      <c r="AF502" s="31"/>
      <c r="AG502" s="31"/>
    </row>
    <row r="503" spans="1:33" x14ac:dyDescent="0.25">
      <c r="B503" s="190" t="str">
        <f t="shared" si="81"/>
        <v/>
      </c>
      <c r="C503" s="190" t="str">
        <f t="shared" si="79"/>
        <v/>
      </c>
      <c r="D503" s="119" t="s">
        <v>192</v>
      </c>
      <c r="H503" s="118">
        <f t="shared" si="82"/>
        <v>0</v>
      </c>
      <c r="K503" s="134">
        <f t="shared" si="87"/>
        <v>0</v>
      </c>
      <c r="L503" s="134">
        <f t="shared" si="88"/>
        <v>0</v>
      </c>
      <c r="M503" s="190">
        <f t="shared" si="83"/>
        <v>1</v>
      </c>
      <c r="N503" s="190" t="str">
        <f t="shared" si="80"/>
        <v>JANEIRO</v>
      </c>
      <c r="P503" s="119" t="s">
        <v>192</v>
      </c>
      <c r="Q503" s="136" t="str">
        <f t="shared" si="84"/>
        <v>À RECEBER</v>
      </c>
      <c r="R503" s="138" t="str">
        <f t="shared" ca="1" si="85"/>
        <v>EM DIA</v>
      </c>
      <c r="S503" s="137" t="str">
        <f t="shared" ca="1" si="86"/>
        <v/>
      </c>
      <c r="AE503" s="31"/>
      <c r="AF503" s="31"/>
      <c r="AG503" s="31"/>
    </row>
    <row r="504" spans="1:33" x14ac:dyDescent="0.25">
      <c r="B504" s="190" t="str">
        <f t="shared" si="81"/>
        <v/>
      </c>
      <c r="C504" s="190" t="str">
        <f t="shared" si="79"/>
        <v/>
      </c>
      <c r="D504" s="119" t="s">
        <v>192</v>
      </c>
      <c r="H504" s="118">
        <f t="shared" si="82"/>
        <v>0</v>
      </c>
      <c r="K504" s="134">
        <f t="shared" si="87"/>
        <v>0</v>
      </c>
      <c r="L504" s="134">
        <f t="shared" si="88"/>
        <v>0</v>
      </c>
      <c r="M504" s="190">
        <f t="shared" si="83"/>
        <v>1</v>
      </c>
      <c r="N504" s="190" t="str">
        <f t="shared" si="80"/>
        <v>JANEIRO</v>
      </c>
      <c r="P504" s="119" t="s">
        <v>192</v>
      </c>
      <c r="Q504" s="136" t="str">
        <f t="shared" si="84"/>
        <v>À RECEBER</v>
      </c>
      <c r="R504" s="138" t="str">
        <f t="shared" ca="1" si="85"/>
        <v>EM DIA</v>
      </c>
      <c r="S504" s="137" t="str">
        <f t="shared" ca="1" si="86"/>
        <v/>
      </c>
      <c r="AE504" s="31"/>
      <c r="AF504" s="31"/>
      <c r="AG504" s="31"/>
    </row>
    <row r="505" spans="1:33" x14ac:dyDescent="0.25">
      <c r="B505" s="190" t="str">
        <f t="shared" si="81"/>
        <v/>
      </c>
      <c r="C505" s="190" t="str">
        <f t="shared" si="79"/>
        <v/>
      </c>
      <c r="D505" s="119" t="s">
        <v>192</v>
      </c>
      <c r="H505" s="118">
        <f t="shared" si="82"/>
        <v>0</v>
      </c>
      <c r="K505" s="134">
        <f t="shared" si="87"/>
        <v>0</v>
      </c>
      <c r="L505" s="134">
        <f t="shared" si="88"/>
        <v>0</v>
      </c>
      <c r="M505" s="190">
        <f t="shared" si="83"/>
        <v>1</v>
      </c>
      <c r="N505" s="190" t="str">
        <f t="shared" si="80"/>
        <v>JANEIRO</v>
      </c>
      <c r="P505" s="119" t="s">
        <v>192</v>
      </c>
      <c r="Q505" s="136" t="str">
        <f t="shared" si="84"/>
        <v>À RECEBER</v>
      </c>
      <c r="R505" s="138" t="str">
        <f t="shared" ca="1" si="85"/>
        <v>EM DIA</v>
      </c>
      <c r="S505" s="137" t="str">
        <f t="shared" ca="1" si="86"/>
        <v/>
      </c>
      <c r="AE505" s="31"/>
      <c r="AF505" s="31"/>
      <c r="AG505" s="31"/>
    </row>
    <row r="506" spans="1:33" x14ac:dyDescent="0.25">
      <c r="B506" s="190" t="str">
        <f t="shared" si="81"/>
        <v/>
      </c>
      <c r="C506" s="190" t="str">
        <f t="shared" si="79"/>
        <v/>
      </c>
      <c r="D506" s="119" t="s">
        <v>192</v>
      </c>
      <c r="H506" s="118">
        <f t="shared" si="82"/>
        <v>0</v>
      </c>
      <c r="K506" s="134">
        <f t="shared" si="87"/>
        <v>0</v>
      </c>
      <c r="L506" s="134">
        <f t="shared" si="88"/>
        <v>0</v>
      </c>
      <c r="M506" s="190">
        <f t="shared" si="83"/>
        <v>1</v>
      </c>
      <c r="N506" s="190" t="str">
        <f t="shared" si="80"/>
        <v>JANEIRO</v>
      </c>
      <c r="P506" s="119" t="s">
        <v>192</v>
      </c>
      <c r="Q506" s="136" t="str">
        <f t="shared" si="84"/>
        <v>À RECEBER</v>
      </c>
      <c r="R506" s="138" t="str">
        <f t="shared" ca="1" si="85"/>
        <v>EM DIA</v>
      </c>
      <c r="S506" s="137" t="str">
        <f t="shared" ca="1" si="86"/>
        <v/>
      </c>
      <c r="AE506" s="31"/>
      <c r="AF506" s="31"/>
      <c r="AG506" s="31"/>
    </row>
    <row r="507" spans="1:33" x14ac:dyDescent="0.25">
      <c r="B507" s="190" t="str">
        <f t="shared" si="81"/>
        <v/>
      </c>
      <c r="C507" s="190" t="str">
        <f t="shared" si="79"/>
        <v/>
      </c>
      <c r="D507" s="119" t="s">
        <v>192</v>
      </c>
      <c r="H507" s="118">
        <f t="shared" si="82"/>
        <v>0</v>
      </c>
      <c r="K507" s="134">
        <f t="shared" si="87"/>
        <v>0</v>
      </c>
      <c r="L507" s="134">
        <f t="shared" si="88"/>
        <v>0</v>
      </c>
      <c r="M507" s="190">
        <f t="shared" si="83"/>
        <v>1</v>
      </c>
      <c r="N507" s="190" t="str">
        <f t="shared" si="80"/>
        <v>JANEIRO</v>
      </c>
      <c r="P507" s="119" t="s">
        <v>192</v>
      </c>
      <c r="Q507" s="136" t="str">
        <f t="shared" si="84"/>
        <v>À RECEBER</v>
      </c>
      <c r="R507" s="138" t="str">
        <f t="shared" ca="1" si="85"/>
        <v>EM DIA</v>
      </c>
      <c r="S507" s="137" t="str">
        <f t="shared" ca="1" si="86"/>
        <v/>
      </c>
      <c r="AE507" s="31"/>
      <c r="AF507" s="31"/>
      <c r="AG507" s="31"/>
    </row>
    <row r="508" spans="1:33" x14ac:dyDescent="0.25">
      <c r="B508" s="190" t="str">
        <f t="shared" si="81"/>
        <v/>
      </c>
      <c r="C508" s="190" t="str">
        <f t="shared" si="79"/>
        <v/>
      </c>
      <c r="D508" s="119" t="s">
        <v>192</v>
      </c>
      <c r="H508" s="118">
        <f t="shared" si="82"/>
        <v>0</v>
      </c>
      <c r="K508" s="134">
        <f t="shared" si="87"/>
        <v>0</v>
      </c>
      <c r="L508" s="134">
        <f t="shared" si="88"/>
        <v>0</v>
      </c>
      <c r="M508" s="190">
        <f t="shared" si="83"/>
        <v>1</v>
      </c>
      <c r="N508" s="190" t="str">
        <f t="shared" si="80"/>
        <v>JANEIRO</v>
      </c>
      <c r="P508" s="119" t="s">
        <v>192</v>
      </c>
      <c r="Q508" s="136" t="str">
        <f t="shared" si="84"/>
        <v>À RECEBER</v>
      </c>
      <c r="R508" s="138" t="str">
        <f t="shared" ca="1" si="85"/>
        <v>EM DIA</v>
      </c>
      <c r="S508" s="137" t="str">
        <f t="shared" ca="1" si="86"/>
        <v/>
      </c>
      <c r="AE508" s="31"/>
      <c r="AF508" s="31"/>
      <c r="AG508" s="31"/>
    </row>
    <row r="509" spans="1:33" x14ac:dyDescent="0.25">
      <c r="B509" s="190" t="str">
        <f t="shared" si="81"/>
        <v/>
      </c>
      <c r="C509" s="190" t="str">
        <f t="shared" si="79"/>
        <v/>
      </c>
      <c r="D509" s="119" t="s">
        <v>192</v>
      </c>
      <c r="H509" s="118">
        <f t="shared" si="82"/>
        <v>0</v>
      </c>
      <c r="K509" s="134">
        <f t="shared" si="87"/>
        <v>0</v>
      </c>
      <c r="L509" s="134">
        <f t="shared" si="88"/>
        <v>0</v>
      </c>
      <c r="M509" s="190">
        <f t="shared" si="83"/>
        <v>1</v>
      </c>
      <c r="N509" s="190" t="str">
        <f t="shared" si="80"/>
        <v>JANEIRO</v>
      </c>
      <c r="P509" s="119" t="s">
        <v>192</v>
      </c>
      <c r="Q509" s="136" t="str">
        <f t="shared" si="84"/>
        <v>À RECEBER</v>
      </c>
      <c r="R509" s="138" t="str">
        <f t="shared" ca="1" si="85"/>
        <v>EM DIA</v>
      </c>
      <c r="S509" s="137" t="str">
        <f t="shared" ca="1" si="86"/>
        <v/>
      </c>
      <c r="AE509" s="31"/>
      <c r="AF509" s="31"/>
      <c r="AG509" s="31"/>
    </row>
    <row r="510" spans="1:33" x14ac:dyDescent="0.25">
      <c r="B510" s="190" t="str">
        <f t="shared" si="81"/>
        <v/>
      </c>
      <c r="C510" s="190" t="str">
        <f t="shared" si="79"/>
        <v/>
      </c>
      <c r="D510" s="119" t="s">
        <v>192</v>
      </c>
      <c r="H510" s="118">
        <f t="shared" si="82"/>
        <v>0</v>
      </c>
      <c r="K510" s="134">
        <f t="shared" si="87"/>
        <v>0</v>
      </c>
      <c r="L510" s="134">
        <f t="shared" si="88"/>
        <v>0</v>
      </c>
      <c r="M510" s="190">
        <f t="shared" si="83"/>
        <v>1</v>
      </c>
      <c r="N510" s="190" t="str">
        <f t="shared" si="80"/>
        <v>JANEIRO</v>
      </c>
      <c r="P510" s="119" t="s">
        <v>192</v>
      </c>
      <c r="Q510" s="136" t="str">
        <f t="shared" si="84"/>
        <v>À RECEBER</v>
      </c>
      <c r="R510" s="138" t="str">
        <f t="shared" ca="1" si="85"/>
        <v>EM DIA</v>
      </c>
      <c r="S510" s="137" t="str">
        <f t="shared" ca="1" si="86"/>
        <v/>
      </c>
      <c r="AE510" s="31"/>
      <c r="AF510" s="31"/>
      <c r="AG510" s="31"/>
    </row>
    <row r="511" spans="1:33" x14ac:dyDescent="0.25">
      <c r="B511" s="190" t="str">
        <f t="shared" si="81"/>
        <v/>
      </c>
      <c r="C511" s="190" t="str">
        <f t="shared" si="79"/>
        <v/>
      </c>
      <c r="D511" s="119" t="s">
        <v>192</v>
      </c>
      <c r="H511" s="118">
        <f t="shared" si="82"/>
        <v>0</v>
      </c>
      <c r="K511" s="134">
        <f t="shared" si="87"/>
        <v>0</v>
      </c>
      <c r="L511" s="134">
        <f t="shared" si="88"/>
        <v>0</v>
      </c>
      <c r="M511" s="190">
        <f t="shared" si="83"/>
        <v>1</v>
      </c>
      <c r="N511" s="190" t="str">
        <f t="shared" si="80"/>
        <v>JANEIRO</v>
      </c>
      <c r="P511" s="119" t="s">
        <v>192</v>
      </c>
      <c r="Q511" s="136" t="str">
        <f t="shared" si="84"/>
        <v>À RECEBER</v>
      </c>
      <c r="R511" s="138" t="str">
        <f t="shared" ca="1" si="85"/>
        <v>EM DIA</v>
      </c>
      <c r="S511" s="137" t="str">
        <f t="shared" ca="1" si="86"/>
        <v/>
      </c>
      <c r="AE511" s="31"/>
      <c r="AF511" s="31"/>
      <c r="AG511" s="31"/>
    </row>
    <row r="512" spans="1:33" x14ac:dyDescent="0.25">
      <c r="B512" s="190" t="str">
        <f t="shared" si="81"/>
        <v/>
      </c>
      <c r="C512" s="190" t="str">
        <f t="shared" si="79"/>
        <v/>
      </c>
      <c r="D512" s="119" t="s">
        <v>192</v>
      </c>
      <c r="H512" s="118">
        <f t="shared" si="82"/>
        <v>0</v>
      </c>
      <c r="K512" s="134">
        <f t="shared" si="87"/>
        <v>0</v>
      </c>
      <c r="L512" s="134">
        <f t="shared" si="88"/>
        <v>0</v>
      </c>
      <c r="M512" s="190">
        <f t="shared" si="83"/>
        <v>1</v>
      </c>
      <c r="N512" s="190" t="str">
        <f t="shared" si="80"/>
        <v>JANEIRO</v>
      </c>
      <c r="P512" s="119" t="s">
        <v>192</v>
      </c>
      <c r="Q512" s="136" t="str">
        <f t="shared" si="84"/>
        <v>À RECEBER</v>
      </c>
      <c r="R512" s="138" t="str">
        <f t="shared" ca="1" si="85"/>
        <v>EM DIA</v>
      </c>
      <c r="S512" s="137" t="str">
        <f t="shared" ca="1" si="86"/>
        <v/>
      </c>
      <c r="AE512" s="31"/>
      <c r="AF512" s="31"/>
      <c r="AG512" s="31"/>
    </row>
    <row r="513" spans="2:33" x14ac:dyDescent="0.25">
      <c r="B513" s="190" t="str">
        <f t="shared" si="81"/>
        <v/>
      </c>
      <c r="C513" s="190" t="str">
        <f t="shared" si="79"/>
        <v/>
      </c>
      <c r="D513" s="119" t="s">
        <v>192</v>
      </c>
      <c r="H513" s="118">
        <f t="shared" si="82"/>
        <v>0</v>
      </c>
      <c r="K513" s="134">
        <f t="shared" si="87"/>
        <v>0</v>
      </c>
      <c r="L513" s="134">
        <f t="shared" si="88"/>
        <v>0</v>
      </c>
      <c r="M513" s="190">
        <f t="shared" si="83"/>
        <v>1</v>
      </c>
      <c r="N513" s="190" t="str">
        <f t="shared" si="80"/>
        <v>JANEIRO</v>
      </c>
      <c r="P513" s="119" t="s">
        <v>192</v>
      </c>
      <c r="Q513" s="136" t="str">
        <f t="shared" si="84"/>
        <v>À RECEBER</v>
      </c>
      <c r="R513" s="138" t="str">
        <f t="shared" ca="1" si="85"/>
        <v>EM DIA</v>
      </c>
      <c r="S513" s="137" t="str">
        <f t="shared" ca="1" si="86"/>
        <v/>
      </c>
      <c r="AE513" s="31"/>
      <c r="AF513" s="31"/>
      <c r="AG513" s="31"/>
    </row>
    <row r="514" spans="2:33" x14ac:dyDescent="0.25">
      <c r="B514" s="190" t="str">
        <f t="shared" si="81"/>
        <v/>
      </c>
      <c r="C514" s="190" t="str">
        <f t="shared" si="79"/>
        <v/>
      </c>
      <c r="D514" s="119" t="s">
        <v>192</v>
      </c>
      <c r="H514" s="118">
        <f t="shared" si="82"/>
        <v>0</v>
      </c>
      <c r="K514" s="134">
        <f t="shared" si="87"/>
        <v>0</v>
      </c>
      <c r="L514" s="134">
        <f t="shared" si="88"/>
        <v>0</v>
      </c>
      <c r="M514" s="190">
        <f t="shared" si="83"/>
        <v>1</v>
      </c>
      <c r="N514" s="190" t="str">
        <f t="shared" si="80"/>
        <v>JANEIRO</v>
      </c>
      <c r="P514" s="119" t="s">
        <v>192</v>
      </c>
      <c r="Q514" s="136" t="str">
        <f t="shared" si="84"/>
        <v>À RECEBER</v>
      </c>
      <c r="R514" s="138" t="str">
        <f t="shared" ca="1" si="85"/>
        <v>EM DIA</v>
      </c>
      <c r="S514" s="137" t="str">
        <f t="shared" ca="1" si="86"/>
        <v/>
      </c>
      <c r="AE514" s="31"/>
      <c r="AF514" s="31"/>
      <c r="AG514" s="31"/>
    </row>
    <row r="515" spans="2:33" x14ac:dyDescent="0.25">
      <c r="B515" s="190" t="str">
        <f t="shared" si="81"/>
        <v/>
      </c>
      <c r="C515" s="190" t="str">
        <f t="shared" si="79"/>
        <v/>
      </c>
      <c r="D515" s="119" t="s">
        <v>192</v>
      </c>
      <c r="H515" s="118">
        <f t="shared" si="82"/>
        <v>0</v>
      </c>
      <c r="K515" s="134">
        <f t="shared" si="87"/>
        <v>0</v>
      </c>
      <c r="L515" s="134">
        <f t="shared" si="88"/>
        <v>0</v>
      </c>
      <c r="M515" s="190">
        <f t="shared" si="83"/>
        <v>1</v>
      </c>
      <c r="N515" s="190" t="str">
        <f t="shared" si="80"/>
        <v>JANEIRO</v>
      </c>
      <c r="P515" s="119" t="s">
        <v>192</v>
      </c>
      <c r="Q515" s="136" t="str">
        <f t="shared" si="84"/>
        <v>À RECEBER</v>
      </c>
      <c r="R515" s="138" t="str">
        <f t="shared" ca="1" si="85"/>
        <v>EM DIA</v>
      </c>
      <c r="S515" s="137" t="str">
        <f t="shared" ca="1" si="86"/>
        <v/>
      </c>
      <c r="AE515" s="31"/>
      <c r="AF515" s="31"/>
      <c r="AG515" s="31"/>
    </row>
    <row r="516" spans="2:33" x14ac:dyDescent="0.25">
      <c r="B516" s="190" t="str">
        <f t="shared" si="81"/>
        <v/>
      </c>
      <c r="C516" s="190" t="str">
        <f t="shared" si="79"/>
        <v/>
      </c>
      <c r="D516" s="119" t="s">
        <v>192</v>
      </c>
      <c r="H516" s="118">
        <f t="shared" si="82"/>
        <v>0</v>
      </c>
      <c r="K516" s="134">
        <f t="shared" si="87"/>
        <v>0</v>
      </c>
      <c r="L516" s="134">
        <f t="shared" si="88"/>
        <v>0</v>
      </c>
      <c r="M516" s="190">
        <f t="shared" si="83"/>
        <v>1</v>
      </c>
      <c r="N516" s="190" t="str">
        <f t="shared" si="80"/>
        <v>JANEIRO</v>
      </c>
      <c r="P516" s="119" t="s">
        <v>192</v>
      </c>
      <c r="Q516" s="136" t="str">
        <f t="shared" si="84"/>
        <v>À RECEBER</v>
      </c>
      <c r="R516" s="138" t="str">
        <f t="shared" ca="1" si="85"/>
        <v>EM DIA</v>
      </c>
      <c r="S516" s="137" t="str">
        <f t="shared" ca="1" si="86"/>
        <v/>
      </c>
      <c r="AE516" s="31"/>
      <c r="AF516" s="31"/>
      <c r="AG516" s="31"/>
    </row>
    <row r="517" spans="2:33" x14ac:dyDescent="0.25">
      <c r="B517" s="190" t="str">
        <f t="shared" si="81"/>
        <v/>
      </c>
      <c r="C517" s="190" t="str">
        <f t="shared" ref="C517:C580" si="89">IF(B517=1,"JANEIRO",IF(B517=2,"FEVEREIRO",IF(B517=3,"MARÇO",IF(B517=4,"ABRIL",IF(B517=5,"MAIO",IF(B517=6,"JUNHO",IF(B517=7,"JULHO",IF(B517=8,"AGOSTO",IF(B517=9,"SETEMBRO",IF(B517=10,"OUTUBRO",IF(B517=11,"NOVEMBRO",IF(B517=12,"DEZEMBRO",""))))))))))))</f>
        <v/>
      </c>
      <c r="D517" s="119" t="s">
        <v>192</v>
      </c>
      <c r="H517" s="118">
        <f t="shared" si="82"/>
        <v>0</v>
      </c>
      <c r="K517" s="134">
        <f t="shared" si="87"/>
        <v>0</v>
      </c>
      <c r="L517" s="134">
        <f t="shared" si="88"/>
        <v>0</v>
      </c>
      <c r="M517" s="190">
        <f t="shared" si="83"/>
        <v>1</v>
      </c>
      <c r="N517" s="190" t="str">
        <f t="shared" ref="N517:N580" si="90">IF(M517=1,"JANEIRO",IF(M517=2,"FEVEREIRO",IF(M517=3,"MARÇO",IF(M517=4,"ABRIL",IF(M517=5,"MAIO",IF(M517=6,"JUNHO",IF(M517=7,"JULHO",IF(M517=8,"AGOSTO",IF(M517=9,"SETEMBRO",IF(M517=10,"OUTUBRO",IF(M517=11,"NOVEMBRO",IF(M517=12,"DEZEMBRO",""))))))))))))</f>
        <v>JANEIRO</v>
      </c>
      <c r="P517" s="119" t="s">
        <v>192</v>
      </c>
      <c r="Q517" s="136" t="str">
        <f t="shared" si="84"/>
        <v>À RECEBER</v>
      </c>
      <c r="R517" s="138" t="str">
        <f t="shared" ca="1" si="85"/>
        <v>EM DIA</v>
      </c>
      <c r="S517" s="137" t="str">
        <f t="shared" ca="1" si="86"/>
        <v/>
      </c>
      <c r="AE517" s="31"/>
      <c r="AF517" s="31"/>
      <c r="AG517" s="31"/>
    </row>
    <row r="518" spans="2:33" x14ac:dyDescent="0.25">
      <c r="B518" s="190" t="str">
        <f t="shared" ref="B518:B581" si="91">IFERROR(MONTH(D518),"")</f>
        <v/>
      </c>
      <c r="C518" s="190" t="str">
        <f t="shared" si="89"/>
        <v/>
      </c>
      <c r="D518" s="119" t="s">
        <v>192</v>
      </c>
      <c r="H518" s="118">
        <f t="shared" ref="H518:H581" si="92">IF(OR(I518="",I518=0),G518,I518)</f>
        <v>0</v>
      </c>
      <c r="K518" s="134">
        <f t="shared" si="87"/>
        <v>0</v>
      </c>
      <c r="L518" s="134">
        <f t="shared" si="88"/>
        <v>0</v>
      </c>
      <c r="M518" s="190">
        <f t="shared" ref="M518:M581" si="93">IFERROR(MONTH(O518),"")</f>
        <v>1</v>
      </c>
      <c r="N518" s="190" t="str">
        <f t="shared" si="90"/>
        <v>JANEIRO</v>
      </c>
      <c r="P518" s="119" t="s">
        <v>192</v>
      </c>
      <c r="Q518" s="136" t="str">
        <f t="shared" si="84"/>
        <v>À RECEBER</v>
      </c>
      <c r="R518" s="138" t="str">
        <f t="shared" ca="1" si="85"/>
        <v>EM DIA</v>
      </c>
      <c r="S518" s="137" t="str">
        <f t="shared" ca="1" si="86"/>
        <v/>
      </c>
      <c r="AE518" s="31"/>
      <c r="AF518" s="31"/>
      <c r="AG518" s="31"/>
    </row>
    <row r="519" spans="2:33" x14ac:dyDescent="0.25">
      <c r="B519" s="190" t="str">
        <f t="shared" si="91"/>
        <v/>
      </c>
      <c r="C519" s="190" t="str">
        <f t="shared" si="89"/>
        <v/>
      </c>
      <c r="D519" s="119" t="s">
        <v>192</v>
      </c>
      <c r="H519" s="118">
        <f t="shared" si="92"/>
        <v>0</v>
      </c>
      <c r="K519" s="134">
        <f t="shared" si="87"/>
        <v>0</v>
      </c>
      <c r="L519" s="134">
        <f t="shared" si="88"/>
        <v>0</v>
      </c>
      <c r="M519" s="190">
        <f t="shared" si="93"/>
        <v>1</v>
      </c>
      <c r="N519" s="190" t="str">
        <f t="shared" si="90"/>
        <v>JANEIRO</v>
      </c>
      <c r="P519" s="119" t="s">
        <v>192</v>
      </c>
      <c r="Q519" s="136" t="str">
        <f t="shared" si="84"/>
        <v>À RECEBER</v>
      </c>
      <c r="R519" s="138" t="str">
        <f t="shared" ca="1" si="85"/>
        <v>EM DIA</v>
      </c>
      <c r="S519" s="137" t="str">
        <f t="shared" ca="1" si="86"/>
        <v/>
      </c>
      <c r="AE519" s="31"/>
      <c r="AF519" s="31"/>
      <c r="AG519" s="31"/>
    </row>
    <row r="520" spans="2:33" x14ac:dyDescent="0.25">
      <c r="B520" s="190" t="str">
        <f t="shared" si="91"/>
        <v/>
      </c>
      <c r="C520" s="190" t="str">
        <f t="shared" si="89"/>
        <v/>
      </c>
      <c r="D520" s="119" t="s">
        <v>192</v>
      </c>
      <c r="H520" s="118">
        <f t="shared" si="92"/>
        <v>0</v>
      </c>
      <c r="K520" s="134">
        <f t="shared" si="87"/>
        <v>0</v>
      </c>
      <c r="L520" s="134">
        <f t="shared" si="88"/>
        <v>0</v>
      </c>
      <c r="M520" s="190">
        <f t="shared" si="93"/>
        <v>1</v>
      </c>
      <c r="N520" s="190" t="str">
        <f t="shared" si="90"/>
        <v>JANEIRO</v>
      </c>
      <c r="P520" s="119" t="s">
        <v>192</v>
      </c>
      <c r="Q520" s="136" t="str">
        <f t="shared" si="84"/>
        <v>À RECEBER</v>
      </c>
      <c r="R520" s="138" t="str">
        <f t="shared" ca="1" si="85"/>
        <v>EM DIA</v>
      </c>
      <c r="S520" s="137" t="str">
        <f t="shared" ca="1" si="86"/>
        <v/>
      </c>
      <c r="AE520" s="31"/>
      <c r="AF520" s="31"/>
      <c r="AG520" s="31"/>
    </row>
    <row r="521" spans="2:33" x14ac:dyDescent="0.25">
      <c r="B521" s="190" t="str">
        <f t="shared" si="91"/>
        <v/>
      </c>
      <c r="C521" s="190" t="str">
        <f t="shared" si="89"/>
        <v/>
      </c>
      <c r="D521" s="119" t="s">
        <v>192</v>
      </c>
      <c r="H521" s="118">
        <f t="shared" si="92"/>
        <v>0</v>
      </c>
      <c r="K521" s="134">
        <f t="shared" si="87"/>
        <v>0</v>
      </c>
      <c r="L521" s="134">
        <f t="shared" si="88"/>
        <v>0</v>
      </c>
      <c r="M521" s="190">
        <f t="shared" si="93"/>
        <v>1</v>
      </c>
      <c r="N521" s="190" t="str">
        <f t="shared" si="90"/>
        <v>JANEIRO</v>
      </c>
      <c r="P521" s="119" t="s">
        <v>192</v>
      </c>
      <c r="Q521" s="136" t="str">
        <f t="shared" si="84"/>
        <v>À RECEBER</v>
      </c>
      <c r="R521" s="138" t="str">
        <f t="shared" ca="1" si="85"/>
        <v>EM DIA</v>
      </c>
      <c r="S521" s="137" t="str">
        <f t="shared" ca="1" si="86"/>
        <v/>
      </c>
      <c r="AE521" s="31"/>
      <c r="AF521" s="31"/>
      <c r="AG521" s="31"/>
    </row>
    <row r="522" spans="2:33" x14ac:dyDescent="0.25">
      <c r="B522" s="190" t="str">
        <f t="shared" si="91"/>
        <v/>
      </c>
      <c r="C522" s="190" t="str">
        <f t="shared" si="89"/>
        <v/>
      </c>
      <c r="D522" s="119" t="s">
        <v>192</v>
      </c>
      <c r="H522" s="118">
        <f t="shared" si="92"/>
        <v>0</v>
      </c>
      <c r="K522" s="134">
        <f t="shared" si="87"/>
        <v>0</v>
      </c>
      <c r="L522" s="134">
        <f t="shared" si="88"/>
        <v>0</v>
      </c>
      <c r="M522" s="190">
        <f t="shared" si="93"/>
        <v>1</v>
      </c>
      <c r="N522" s="190" t="str">
        <f t="shared" si="90"/>
        <v>JANEIRO</v>
      </c>
      <c r="P522" s="119" t="s">
        <v>192</v>
      </c>
      <c r="Q522" s="136" t="str">
        <f t="shared" si="84"/>
        <v>À RECEBER</v>
      </c>
      <c r="R522" s="138" t="str">
        <f t="shared" ca="1" si="85"/>
        <v>EM DIA</v>
      </c>
      <c r="S522" s="137" t="str">
        <f t="shared" ca="1" si="86"/>
        <v/>
      </c>
      <c r="AE522" s="31"/>
      <c r="AF522" s="31"/>
      <c r="AG522" s="31"/>
    </row>
    <row r="523" spans="2:33" x14ac:dyDescent="0.25">
      <c r="B523" s="190" t="str">
        <f t="shared" si="91"/>
        <v/>
      </c>
      <c r="C523" s="190" t="str">
        <f t="shared" si="89"/>
        <v/>
      </c>
      <c r="D523" s="119" t="s">
        <v>192</v>
      </c>
      <c r="H523" s="118">
        <f t="shared" si="92"/>
        <v>0</v>
      </c>
      <c r="K523" s="134">
        <f t="shared" si="87"/>
        <v>0</v>
      </c>
      <c r="L523" s="134">
        <f t="shared" si="88"/>
        <v>0</v>
      </c>
      <c r="M523" s="190">
        <f t="shared" si="93"/>
        <v>1</v>
      </c>
      <c r="N523" s="190" t="str">
        <f t="shared" si="90"/>
        <v>JANEIRO</v>
      </c>
      <c r="P523" s="119" t="s">
        <v>192</v>
      </c>
      <c r="Q523" s="136" t="str">
        <f t="shared" si="84"/>
        <v>À RECEBER</v>
      </c>
      <c r="R523" s="138" t="str">
        <f t="shared" ca="1" si="85"/>
        <v>EM DIA</v>
      </c>
      <c r="S523" s="137" t="str">
        <f t="shared" ca="1" si="86"/>
        <v/>
      </c>
      <c r="AE523" s="31"/>
      <c r="AF523" s="31"/>
      <c r="AG523" s="31"/>
    </row>
    <row r="524" spans="2:33" x14ac:dyDescent="0.25">
      <c r="B524" s="190" t="str">
        <f t="shared" si="91"/>
        <v/>
      </c>
      <c r="C524" s="190" t="str">
        <f t="shared" si="89"/>
        <v/>
      </c>
      <c r="D524" s="119" t="s">
        <v>192</v>
      </c>
      <c r="H524" s="118">
        <f t="shared" si="92"/>
        <v>0</v>
      </c>
      <c r="K524" s="134">
        <f t="shared" si="87"/>
        <v>0</v>
      </c>
      <c r="L524" s="134">
        <f t="shared" si="88"/>
        <v>0</v>
      </c>
      <c r="M524" s="190">
        <f t="shared" si="93"/>
        <v>1</v>
      </c>
      <c r="N524" s="190" t="str">
        <f t="shared" si="90"/>
        <v>JANEIRO</v>
      </c>
      <c r="P524" s="119" t="s">
        <v>192</v>
      </c>
      <c r="Q524" s="136" t="str">
        <f t="shared" si="84"/>
        <v>À RECEBER</v>
      </c>
      <c r="R524" s="138" t="str">
        <f t="shared" ca="1" si="85"/>
        <v>EM DIA</v>
      </c>
      <c r="S524" s="137" t="str">
        <f t="shared" ca="1" si="86"/>
        <v/>
      </c>
      <c r="AE524" s="31"/>
      <c r="AF524" s="31"/>
      <c r="AG524" s="31"/>
    </row>
    <row r="525" spans="2:33" x14ac:dyDescent="0.25">
      <c r="B525" s="190" t="str">
        <f t="shared" si="91"/>
        <v/>
      </c>
      <c r="C525" s="190" t="str">
        <f t="shared" si="89"/>
        <v/>
      </c>
      <c r="D525" s="119" t="s">
        <v>192</v>
      </c>
      <c r="H525" s="118">
        <f t="shared" si="92"/>
        <v>0</v>
      </c>
      <c r="K525" s="134">
        <f t="shared" si="87"/>
        <v>0</v>
      </c>
      <c r="L525" s="134">
        <f t="shared" si="88"/>
        <v>0</v>
      </c>
      <c r="M525" s="190">
        <f t="shared" si="93"/>
        <v>1</v>
      </c>
      <c r="N525" s="190" t="str">
        <f t="shared" si="90"/>
        <v>JANEIRO</v>
      </c>
      <c r="P525" s="119" t="s">
        <v>192</v>
      </c>
      <c r="Q525" s="136" t="str">
        <f t="shared" si="84"/>
        <v>À RECEBER</v>
      </c>
      <c r="R525" s="138" t="str">
        <f t="shared" ca="1" si="85"/>
        <v>EM DIA</v>
      </c>
      <c r="S525" s="137" t="str">
        <f t="shared" ca="1" si="86"/>
        <v/>
      </c>
      <c r="AE525" s="31"/>
      <c r="AF525" s="31"/>
      <c r="AG525" s="31"/>
    </row>
    <row r="526" spans="2:33" x14ac:dyDescent="0.25">
      <c r="B526" s="190" t="str">
        <f t="shared" si="91"/>
        <v/>
      </c>
      <c r="C526" s="190" t="str">
        <f t="shared" si="89"/>
        <v/>
      </c>
      <c r="D526" s="119" t="s">
        <v>192</v>
      </c>
      <c r="H526" s="118">
        <f t="shared" si="92"/>
        <v>0</v>
      </c>
      <c r="K526" s="134">
        <f t="shared" si="87"/>
        <v>0</v>
      </c>
      <c r="L526" s="134">
        <f t="shared" si="88"/>
        <v>0</v>
      </c>
      <c r="M526" s="190">
        <f t="shared" si="93"/>
        <v>1</v>
      </c>
      <c r="N526" s="190" t="str">
        <f t="shared" si="90"/>
        <v>JANEIRO</v>
      </c>
      <c r="P526" s="119" t="s">
        <v>192</v>
      </c>
      <c r="Q526" s="136" t="str">
        <f t="shared" si="84"/>
        <v>À RECEBER</v>
      </c>
      <c r="R526" s="138" t="str">
        <f t="shared" ca="1" si="85"/>
        <v>EM DIA</v>
      </c>
      <c r="S526" s="137" t="str">
        <f t="shared" ca="1" si="86"/>
        <v/>
      </c>
      <c r="AE526" s="31"/>
      <c r="AF526" s="31"/>
      <c r="AG526" s="31"/>
    </row>
    <row r="527" spans="2:33" x14ac:dyDescent="0.25">
      <c r="B527" s="190" t="str">
        <f t="shared" si="91"/>
        <v/>
      </c>
      <c r="C527" s="190" t="str">
        <f t="shared" si="89"/>
        <v/>
      </c>
      <c r="D527" s="119" t="s">
        <v>192</v>
      </c>
      <c r="H527" s="118">
        <f t="shared" si="92"/>
        <v>0</v>
      </c>
      <c r="K527" s="134">
        <f t="shared" si="87"/>
        <v>0</v>
      </c>
      <c r="L527" s="134">
        <f t="shared" si="88"/>
        <v>0</v>
      </c>
      <c r="M527" s="190">
        <f t="shared" si="93"/>
        <v>1</v>
      </c>
      <c r="N527" s="190" t="str">
        <f t="shared" si="90"/>
        <v>JANEIRO</v>
      </c>
      <c r="P527" s="119" t="s">
        <v>192</v>
      </c>
      <c r="Q527" s="136" t="str">
        <f t="shared" ref="Q527:Q590" si="94">IF(OR(I527="",I527=0),"À RECEBER","RECEBIDO")</f>
        <v>À RECEBER</v>
      </c>
      <c r="R527" s="138" t="str">
        <f t="shared" ref="R527:R590" ca="1" si="95">IF(AND(O527&lt;=P527,S527&gt;=0),"EM DIA","EM ATRASO")</f>
        <v>EM DIA</v>
      </c>
      <c r="S527" s="137" t="str">
        <f t="shared" ref="S527:S590" ca="1" si="96">IFERROR(IF(Q527="À RECEBER",P527-$W$5,0),"")</f>
        <v/>
      </c>
      <c r="AE527" s="31"/>
      <c r="AF527" s="31"/>
      <c r="AG527" s="31"/>
    </row>
    <row r="528" spans="2:33" x14ac:dyDescent="0.25">
      <c r="B528" s="190" t="str">
        <f t="shared" si="91"/>
        <v/>
      </c>
      <c r="C528" s="190" t="str">
        <f t="shared" si="89"/>
        <v/>
      </c>
      <c r="D528" s="119" t="s">
        <v>192</v>
      </c>
      <c r="H528" s="118">
        <f t="shared" si="92"/>
        <v>0</v>
      </c>
      <c r="K528" s="134">
        <f t="shared" ref="K528:K591" si="97">IF(AND(G528&gt;I528,I528&gt;0),G528-I528-J528,0)</f>
        <v>0</v>
      </c>
      <c r="L528" s="134">
        <f t="shared" ref="L528:L591" si="98">IF(G528&lt;I528,I528-G528,0)</f>
        <v>0</v>
      </c>
      <c r="M528" s="190">
        <f t="shared" si="93"/>
        <v>1</v>
      </c>
      <c r="N528" s="190" t="str">
        <f t="shared" si="90"/>
        <v>JANEIRO</v>
      </c>
      <c r="P528" s="119" t="s">
        <v>192</v>
      </c>
      <c r="Q528" s="136" t="str">
        <f t="shared" si="94"/>
        <v>À RECEBER</v>
      </c>
      <c r="R528" s="138" t="str">
        <f t="shared" ca="1" si="95"/>
        <v>EM DIA</v>
      </c>
      <c r="S528" s="137" t="str">
        <f t="shared" ca="1" si="96"/>
        <v/>
      </c>
      <c r="AE528" s="31"/>
      <c r="AF528" s="31"/>
      <c r="AG528" s="31"/>
    </row>
    <row r="529" spans="2:33" x14ac:dyDescent="0.25">
      <c r="B529" s="190" t="str">
        <f t="shared" si="91"/>
        <v/>
      </c>
      <c r="C529" s="190" t="str">
        <f t="shared" si="89"/>
        <v/>
      </c>
      <c r="D529" s="119" t="s">
        <v>192</v>
      </c>
      <c r="H529" s="118">
        <f t="shared" si="92"/>
        <v>0</v>
      </c>
      <c r="K529" s="134">
        <f t="shared" si="97"/>
        <v>0</v>
      </c>
      <c r="L529" s="134">
        <f t="shared" si="98"/>
        <v>0</v>
      </c>
      <c r="M529" s="190">
        <f t="shared" si="93"/>
        <v>1</v>
      </c>
      <c r="N529" s="190" t="str">
        <f t="shared" si="90"/>
        <v>JANEIRO</v>
      </c>
      <c r="P529" s="119" t="s">
        <v>192</v>
      </c>
      <c r="Q529" s="136" t="str">
        <f t="shared" si="94"/>
        <v>À RECEBER</v>
      </c>
      <c r="R529" s="138" t="str">
        <f t="shared" ca="1" si="95"/>
        <v>EM DIA</v>
      </c>
      <c r="S529" s="137" t="str">
        <f t="shared" ca="1" si="96"/>
        <v/>
      </c>
      <c r="AE529" s="31"/>
      <c r="AF529" s="31"/>
      <c r="AG529" s="31"/>
    </row>
    <row r="530" spans="2:33" x14ac:dyDescent="0.25">
      <c r="B530" s="190" t="str">
        <f t="shared" si="91"/>
        <v/>
      </c>
      <c r="C530" s="190" t="str">
        <f t="shared" si="89"/>
        <v/>
      </c>
      <c r="D530" s="119" t="s">
        <v>192</v>
      </c>
      <c r="H530" s="118">
        <f t="shared" si="92"/>
        <v>0</v>
      </c>
      <c r="K530" s="134">
        <f t="shared" si="97"/>
        <v>0</v>
      </c>
      <c r="L530" s="134">
        <f t="shared" si="98"/>
        <v>0</v>
      </c>
      <c r="M530" s="190">
        <f t="shared" si="93"/>
        <v>1</v>
      </c>
      <c r="N530" s="190" t="str">
        <f t="shared" si="90"/>
        <v>JANEIRO</v>
      </c>
      <c r="P530" s="119" t="s">
        <v>192</v>
      </c>
      <c r="Q530" s="136" t="str">
        <f t="shared" si="94"/>
        <v>À RECEBER</v>
      </c>
      <c r="R530" s="138" t="str">
        <f t="shared" ca="1" si="95"/>
        <v>EM DIA</v>
      </c>
      <c r="S530" s="137" t="str">
        <f t="shared" ca="1" si="96"/>
        <v/>
      </c>
      <c r="AE530" s="31"/>
      <c r="AF530" s="31"/>
      <c r="AG530" s="31"/>
    </row>
    <row r="531" spans="2:33" x14ac:dyDescent="0.25">
      <c r="B531" s="190" t="str">
        <f t="shared" si="91"/>
        <v/>
      </c>
      <c r="C531" s="190" t="str">
        <f t="shared" si="89"/>
        <v/>
      </c>
      <c r="D531" s="119" t="s">
        <v>192</v>
      </c>
      <c r="H531" s="118">
        <f t="shared" si="92"/>
        <v>0</v>
      </c>
      <c r="K531" s="134">
        <f t="shared" si="97"/>
        <v>0</v>
      </c>
      <c r="L531" s="134">
        <f t="shared" si="98"/>
        <v>0</v>
      </c>
      <c r="M531" s="190">
        <f t="shared" si="93"/>
        <v>1</v>
      </c>
      <c r="N531" s="190" t="str">
        <f t="shared" si="90"/>
        <v>JANEIRO</v>
      </c>
      <c r="P531" s="119" t="s">
        <v>192</v>
      </c>
      <c r="Q531" s="136" t="str">
        <f t="shared" si="94"/>
        <v>À RECEBER</v>
      </c>
      <c r="R531" s="138" t="str">
        <f t="shared" ca="1" si="95"/>
        <v>EM DIA</v>
      </c>
      <c r="S531" s="137" t="str">
        <f t="shared" ca="1" si="96"/>
        <v/>
      </c>
      <c r="AE531" s="31"/>
      <c r="AF531" s="31"/>
      <c r="AG531" s="31"/>
    </row>
    <row r="532" spans="2:33" x14ac:dyDescent="0.25">
      <c r="B532" s="190" t="str">
        <f t="shared" si="91"/>
        <v/>
      </c>
      <c r="C532" s="190" t="str">
        <f t="shared" si="89"/>
        <v/>
      </c>
      <c r="D532" s="119" t="s">
        <v>192</v>
      </c>
      <c r="H532" s="118">
        <f t="shared" si="92"/>
        <v>0</v>
      </c>
      <c r="K532" s="134">
        <f t="shared" si="97"/>
        <v>0</v>
      </c>
      <c r="L532" s="134">
        <f t="shared" si="98"/>
        <v>0</v>
      </c>
      <c r="M532" s="190">
        <f t="shared" si="93"/>
        <v>1</v>
      </c>
      <c r="N532" s="190" t="str">
        <f t="shared" si="90"/>
        <v>JANEIRO</v>
      </c>
      <c r="P532" s="119" t="s">
        <v>192</v>
      </c>
      <c r="Q532" s="136" t="str">
        <f t="shared" si="94"/>
        <v>À RECEBER</v>
      </c>
      <c r="R532" s="138" t="str">
        <f t="shared" ca="1" si="95"/>
        <v>EM DIA</v>
      </c>
      <c r="S532" s="137" t="str">
        <f t="shared" ca="1" si="96"/>
        <v/>
      </c>
      <c r="AE532" s="31"/>
      <c r="AF532" s="31"/>
      <c r="AG532" s="31"/>
    </row>
    <row r="533" spans="2:33" x14ac:dyDescent="0.25">
      <c r="B533" s="190" t="str">
        <f t="shared" si="91"/>
        <v/>
      </c>
      <c r="C533" s="190" t="str">
        <f t="shared" si="89"/>
        <v/>
      </c>
      <c r="D533" s="119" t="s">
        <v>192</v>
      </c>
      <c r="H533" s="118">
        <f t="shared" si="92"/>
        <v>0</v>
      </c>
      <c r="K533" s="134">
        <f t="shared" si="97"/>
        <v>0</v>
      </c>
      <c r="L533" s="134">
        <f t="shared" si="98"/>
        <v>0</v>
      </c>
      <c r="M533" s="190">
        <f t="shared" si="93"/>
        <v>1</v>
      </c>
      <c r="N533" s="190" t="str">
        <f t="shared" si="90"/>
        <v>JANEIRO</v>
      </c>
      <c r="P533" s="119" t="s">
        <v>192</v>
      </c>
      <c r="Q533" s="136" t="str">
        <f t="shared" si="94"/>
        <v>À RECEBER</v>
      </c>
      <c r="R533" s="138" t="str">
        <f t="shared" ca="1" si="95"/>
        <v>EM DIA</v>
      </c>
      <c r="S533" s="137" t="str">
        <f t="shared" ca="1" si="96"/>
        <v/>
      </c>
      <c r="AE533" s="31"/>
      <c r="AF533" s="31"/>
      <c r="AG533" s="31"/>
    </row>
    <row r="534" spans="2:33" x14ac:dyDescent="0.25">
      <c r="B534" s="190" t="str">
        <f t="shared" si="91"/>
        <v/>
      </c>
      <c r="C534" s="190" t="str">
        <f t="shared" si="89"/>
        <v/>
      </c>
      <c r="D534" s="119" t="s">
        <v>192</v>
      </c>
      <c r="H534" s="118">
        <f t="shared" si="92"/>
        <v>0</v>
      </c>
      <c r="K534" s="134">
        <f t="shared" si="97"/>
        <v>0</v>
      </c>
      <c r="L534" s="134">
        <f t="shared" si="98"/>
        <v>0</v>
      </c>
      <c r="M534" s="190">
        <f t="shared" si="93"/>
        <v>1</v>
      </c>
      <c r="N534" s="190" t="str">
        <f t="shared" si="90"/>
        <v>JANEIRO</v>
      </c>
      <c r="P534" s="119" t="s">
        <v>192</v>
      </c>
      <c r="Q534" s="136" t="str">
        <f t="shared" si="94"/>
        <v>À RECEBER</v>
      </c>
      <c r="R534" s="138" t="str">
        <f t="shared" ca="1" si="95"/>
        <v>EM DIA</v>
      </c>
      <c r="S534" s="137" t="str">
        <f t="shared" ca="1" si="96"/>
        <v/>
      </c>
      <c r="AE534" s="31"/>
      <c r="AF534" s="31"/>
      <c r="AG534" s="31"/>
    </row>
    <row r="535" spans="2:33" x14ac:dyDescent="0.25">
      <c r="B535" s="190" t="str">
        <f t="shared" si="91"/>
        <v/>
      </c>
      <c r="C535" s="190" t="str">
        <f t="shared" si="89"/>
        <v/>
      </c>
      <c r="D535" s="119" t="s">
        <v>192</v>
      </c>
      <c r="H535" s="118">
        <f t="shared" si="92"/>
        <v>0</v>
      </c>
      <c r="K535" s="134">
        <f t="shared" si="97"/>
        <v>0</v>
      </c>
      <c r="L535" s="134">
        <f t="shared" si="98"/>
        <v>0</v>
      </c>
      <c r="M535" s="190">
        <f t="shared" si="93"/>
        <v>1</v>
      </c>
      <c r="N535" s="190" t="str">
        <f t="shared" si="90"/>
        <v>JANEIRO</v>
      </c>
      <c r="P535" s="119" t="s">
        <v>192</v>
      </c>
      <c r="Q535" s="136" t="str">
        <f t="shared" si="94"/>
        <v>À RECEBER</v>
      </c>
      <c r="R535" s="138" t="str">
        <f t="shared" ca="1" si="95"/>
        <v>EM DIA</v>
      </c>
      <c r="S535" s="137" t="str">
        <f t="shared" ca="1" si="96"/>
        <v/>
      </c>
      <c r="AE535" s="31"/>
      <c r="AF535" s="31"/>
      <c r="AG535" s="31"/>
    </row>
    <row r="536" spans="2:33" x14ac:dyDescent="0.25">
      <c r="B536" s="190" t="str">
        <f t="shared" si="91"/>
        <v/>
      </c>
      <c r="C536" s="190" t="str">
        <f t="shared" si="89"/>
        <v/>
      </c>
      <c r="D536" s="119" t="s">
        <v>192</v>
      </c>
      <c r="H536" s="118">
        <f t="shared" si="92"/>
        <v>0</v>
      </c>
      <c r="K536" s="134">
        <f t="shared" si="97"/>
        <v>0</v>
      </c>
      <c r="L536" s="134">
        <f t="shared" si="98"/>
        <v>0</v>
      </c>
      <c r="M536" s="190">
        <f t="shared" si="93"/>
        <v>1</v>
      </c>
      <c r="N536" s="190" t="str">
        <f t="shared" si="90"/>
        <v>JANEIRO</v>
      </c>
      <c r="P536" s="119" t="s">
        <v>192</v>
      </c>
      <c r="Q536" s="136" t="str">
        <f t="shared" si="94"/>
        <v>À RECEBER</v>
      </c>
      <c r="R536" s="138" t="str">
        <f t="shared" ca="1" si="95"/>
        <v>EM DIA</v>
      </c>
      <c r="S536" s="137" t="str">
        <f t="shared" ca="1" si="96"/>
        <v/>
      </c>
      <c r="AE536" s="31"/>
      <c r="AF536" s="31"/>
      <c r="AG536" s="31"/>
    </row>
    <row r="537" spans="2:33" x14ac:dyDescent="0.25">
      <c r="B537" s="190" t="str">
        <f t="shared" si="91"/>
        <v/>
      </c>
      <c r="C537" s="190" t="str">
        <f t="shared" si="89"/>
        <v/>
      </c>
      <c r="D537" s="119" t="s">
        <v>192</v>
      </c>
      <c r="H537" s="118">
        <f t="shared" si="92"/>
        <v>0</v>
      </c>
      <c r="K537" s="134">
        <f t="shared" si="97"/>
        <v>0</v>
      </c>
      <c r="L537" s="134">
        <f t="shared" si="98"/>
        <v>0</v>
      </c>
      <c r="M537" s="190">
        <f t="shared" si="93"/>
        <v>1</v>
      </c>
      <c r="N537" s="190" t="str">
        <f t="shared" si="90"/>
        <v>JANEIRO</v>
      </c>
      <c r="P537" s="119" t="s">
        <v>192</v>
      </c>
      <c r="Q537" s="136" t="str">
        <f t="shared" si="94"/>
        <v>À RECEBER</v>
      </c>
      <c r="R537" s="138" t="str">
        <f t="shared" ca="1" si="95"/>
        <v>EM DIA</v>
      </c>
      <c r="S537" s="137" t="str">
        <f t="shared" ca="1" si="96"/>
        <v/>
      </c>
      <c r="AE537" s="31"/>
      <c r="AF537" s="31"/>
      <c r="AG537" s="31"/>
    </row>
    <row r="538" spans="2:33" x14ac:dyDescent="0.25">
      <c r="B538" s="190" t="str">
        <f t="shared" si="91"/>
        <v/>
      </c>
      <c r="C538" s="190" t="str">
        <f t="shared" si="89"/>
        <v/>
      </c>
      <c r="D538" s="119" t="s">
        <v>192</v>
      </c>
      <c r="H538" s="118">
        <f t="shared" si="92"/>
        <v>0</v>
      </c>
      <c r="K538" s="134">
        <f t="shared" si="97"/>
        <v>0</v>
      </c>
      <c r="L538" s="134">
        <f t="shared" si="98"/>
        <v>0</v>
      </c>
      <c r="M538" s="190">
        <f t="shared" si="93"/>
        <v>1</v>
      </c>
      <c r="N538" s="190" t="str">
        <f t="shared" si="90"/>
        <v>JANEIRO</v>
      </c>
      <c r="P538" s="119" t="s">
        <v>192</v>
      </c>
      <c r="Q538" s="136" t="str">
        <f t="shared" si="94"/>
        <v>À RECEBER</v>
      </c>
      <c r="R538" s="138" t="str">
        <f t="shared" ca="1" si="95"/>
        <v>EM DIA</v>
      </c>
      <c r="S538" s="137" t="str">
        <f t="shared" ca="1" si="96"/>
        <v/>
      </c>
      <c r="AE538" s="31"/>
      <c r="AF538" s="31"/>
      <c r="AG538" s="31"/>
    </row>
    <row r="539" spans="2:33" x14ac:dyDescent="0.25">
      <c r="B539" s="190" t="str">
        <f t="shared" si="91"/>
        <v/>
      </c>
      <c r="C539" s="190" t="str">
        <f t="shared" si="89"/>
        <v/>
      </c>
      <c r="D539" s="119" t="s">
        <v>192</v>
      </c>
      <c r="H539" s="118">
        <f t="shared" si="92"/>
        <v>0</v>
      </c>
      <c r="K539" s="134">
        <f t="shared" si="97"/>
        <v>0</v>
      </c>
      <c r="L539" s="134">
        <f t="shared" si="98"/>
        <v>0</v>
      </c>
      <c r="M539" s="190">
        <f t="shared" si="93"/>
        <v>1</v>
      </c>
      <c r="N539" s="190" t="str">
        <f t="shared" si="90"/>
        <v>JANEIRO</v>
      </c>
      <c r="P539" s="119" t="s">
        <v>192</v>
      </c>
      <c r="Q539" s="136" t="str">
        <f t="shared" si="94"/>
        <v>À RECEBER</v>
      </c>
      <c r="R539" s="138" t="str">
        <f t="shared" ca="1" si="95"/>
        <v>EM DIA</v>
      </c>
      <c r="S539" s="137" t="str">
        <f t="shared" ca="1" si="96"/>
        <v/>
      </c>
      <c r="AE539" s="31"/>
      <c r="AF539" s="31"/>
      <c r="AG539" s="31"/>
    </row>
    <row r="540" spans="2:33" x14ac:dyDescent="0.25">
      <c r="B540" s="190" t="str">
        <f t="shared" si="91"/>
        <v/>
      </c>
      <c r="C540" s="190" t="str">
        <f t="shared" si="89"/>
        <v/>
      </c>
      <c r="D540" s="119" t="s">
        <v>192</v>
      </c>
      <c r="H540" s="118">
        <f t="shared" si="92"/>
        <v>0</v>
      </c>
      <c r="K540" s="134">
        <f t="shared" si="97"/>
        <v>0</v>
      </c>
      <c r="L540" s="134">
        <f t="shared" si="98"/>
        <v>0</v>
      </c>
      <c r="M540" s="190">
        <f t="shared" si="93"/>
        <v>1</v>
      </c>
      <c r="N540" s="190" t="str">
        <f t="shared" si="90"/>
        <v>JANEIRO</v>
      </c>
      <c r="P540" s="119" t="s">
        <v>192</v>
      </c>
      <c r="Q540" s="136" t="str">
        <f t="shared" si="94"/>
        <v>À RECEBER</v>
      </c>
      <c r="R540" s="138" t="str">
        <f t="shared" ca="1" si="95"/>
        <v>EM DIA</v>
      </c>
      <c r="S540" s="137" t="str">
        <f t="shared" ca="1" si="96"/>
        <v/>
      </c>
      <c r="AE540" s="31"/>
      <c r="AF540" s="31"/>
      <c r="AG540" s="31"/>
    </row>
    <row r="541" spans="2:33" x14ac:dyDescent="0.25">
      <c r="B541" s="190" t="str">
        <f t="shared" si="91"/>
        <v/>
      </c>
      <c r="C541" s="190" t="str">
        <f t="shared" si="89"/>
        <v/>
      </c>
      <c r="D541" s="119" t="s">
        <v>192</v>
      </c>
      <c r="H541" s="118">
        <f t="shared" si="92"/>
        <v>0</v>
      </c>
      <c r="K541" s="134">
        <f t="shared" si="97"/>
        <v>0</v>
      </c>
      <c r="L541" s="134">
        <f t="shared" si="98"/>
        <v>0</v>
      </c>
      <c r="M541" s="190">
        <f t="shared" si="93"/>
        <v>1</v>
      </c>
      <c r="N541" s="190" t="str">
        <f t="shared" si="90"/>
        <v>JANEIRO</v>
      </c>
      <c r="P541" s="119" t="s">
        <v>192</v>
      </c>
      <c r="Q541" s="136" t="str">
        <f t="shared" si="94"/>
        <v>À RECEBER</v>
      </c>
      <c r="R541" s="138" t="str">
        <f t="shared" ca="1" si="95"/>
        <v>EM DIA</v>
      </c>
      <c r="S541" s="137" t="str">
        <f t="shared" ca="1" si="96"/>
        <v/>
      </c>
      <c r="AE541" s="31"/>
      <c r="AF541" s="31"/>
      <c r="AG541" s="31"/>
    </row>
    <row r="542" spans="2:33" x14ac:dyDescent="0.25">
      <c r="B542" s="190" t="str">
        <f t="shared" si="91"/>
        <v/>
      </c>
      <c r="C542" s="190" t="str">
        <f t="shared" si="89"/>
        <v/>
      </c>
      <c r="D542" s="119" t="s">
        <v>192</v>
      </c>
      <c r="H542" s="118">
        <f t="shared" si="92"/>
        <v>0</v>
      </c>
      <c r="K542" s="134">
        <f t="shared" si="97"/>
        <v>0</v>
      </c>
      <c r="L542" s="134">
        <f t="shared" si="98"/>
        <v>0</v>
      </c>
      <c r="M542" s="190">
        <f t="shared" si="93"/>
        <v>1</v>
      </c>
      <c r="N542" s="190" t="str">
        <f t="shared" si="90"/>
        <v>JANEIRO</v>
      </c>
      <c r="P542" s="119" t="s">
        <v>192</v>
      </c>
      <c r="Q542" s="136" t="str">
        <f t="shared" si="94"/>
        <v>À RECEBER</v>
      </c>
      <c r="R542" s="138" t="str">
        <f t="shared" ca="1" si="95"/>
        <v>EM DIA</v>
      </c>
      <c r="S542" s="137" t="str">
        <f t="shared" ca="1" si="96"/>
        <v/>
      </c>
      <c r="AE542" s="31"/>
      <c r="AF542" s="31"/>
      <c r="AG542" s="31"/>
    </row>
    <row r="543" spans="2:33" x14ac:dyDescent="0.25">
      <c r="B543" s="190" t="str">
        <f t="shared" si="91"/>
        <v/>
      </c>
      <c r="C543" s="190" t="str">
        <f t="shared" si="89"/>
        <v/>
      </c>
      <c r="D543" s="119" t="s">
        <v>192</v>
      </c>
      <c r="H543" s="118">
        <f t="shared" si="92"/>
        <v>0</v>
      </c>
      <c r="K543" s="134">
        <f t="shared" si="97"/>
        <v>0</v>
      </c>
      <c r="L543" s="134">
        <f t="shared" si="98"/>
        <v>0</v>
      </c>
      <c r="M543" s="190">
        <f t="shared" si="93"/>
        <v>1</v>
      </c>
      <c r="N543" s="190" t="str">
        <f t="shared" si="90"/>
        <v>JANEIRO</v>
      </c>
      <c r="P543" s="119" t="s">
        <v>192</v>
      </c>
      <c r="Q543" s="136" t="str">
        <f t="shared" si="94"/>
        <v>À RECEBER</v>
      </c>
      <c r="R543" s="138" t="str">
        <f t="shared" ca="1" si="95"/>
        <v>EM DIA</v>
      </c>
      <c r="S543" s="137" t="str">
        <f t="shared" ca="1" si="96"/>
        <v/>
      </c>
      <c r="AE543" s="31"/>
      <c r="AF543" s="31"/>
      <c r="AG543" s="31"/>
    </row>
    <row r="544" spans="2:33" x14ac:dyDescent="0.25">
      <c r="B544" s="190" t="str">
        <f t="shared" si="91"/>
        <v/>
      </c>
      <c r="C544" s="190" t="str">
        <f t="shared" si="89"/>
        <v/>
      </c>
      <c r="D544" s="119" t="s">
        <v>192</v>
      </c>
      <c r="H544" s="118">
        <f t="shared" si="92"/>
        <v>0</v>
      </c>
      <c r="K544" s="134">
        <f t="shared" si="97"/>
        <v>0</v>
      </c>
      <c r="L544" s="134">
        <f t="shared" si="98"/>
        <v>0</v>
      </c>
      <c r="M544" s="190">
        <f t="shared" si="93"/>
        <v>1</v>
      </c>
      <c r="N544" s="190" t="str">
        <f t="shared" si="90"/>
        <v>JANEIRO</v>
      </c>
      <c r="P544" s="119" t="s">
        <v>192</v>
      </c>
      <c r="Q544" s="136" t="str">
        <f t="shared" si="94"/>
        <v>À RECEBER</v>
      </c>
      <c r="R544" s="138" t="str">
        <f t="shared" ca="1" si="95"/>
        <v>EM DIA</v>
      </c>
      <c r="S544" s="137" t="str">
        <f t="shared" ca="1" si="96"/>
        <v/>
      </c>
      <c r="AE544" s="31"/>
      <c r="AF544" s="31"/>
      <c r="AG544" s="31"/>
    </row>
    <row r="545" spans="2:33" x14ac:dyDescent="0.25">
      <c r="B545" s="190" t="str">
        <f t="shared" si="91"/>
        <v/>
      </c>
      <c r="C545" s="190" t="str">
        <f t="shared" si="89"/>
        <v/>
      </c>
      <c r="D545" s="119" t="s">
        <v>192</v>
      </c>
      <c r="H545" s="118">
        <f t="shared" si="92"/>
        <v>0</v>
      </c>
      <c r="K545" s="134">
        <f t="shared" si="97"/>
        <v>0</v>
      </c>
      <c r="L545" s="134">
        <f t="shared" si="98"/>
        <v>0</v>
      </c>
      <c r="M545" s="190">
        <f t="shared" si="93"/>
        <v>1</v>
      </c>
      <c r="N545" s="190" t="str">
        <f t="shared" si="90"/>
        <v>JANEIRO</v>
      </c>
      <c r="P545" s="119" t="s">
        <v>192</v>
      </c>
      <c r="Q545" s="136" t="str">
        <f t="shared" si="94"/>
        <v>À RECEBER</v>
      </c>
      <c r="R545" s="138" t="str">
        <f t="shared" ca="1" si="95"/>
        <v>EM DIA</v>
      </c>
      <c r="S545" s="137" t="str">
        <f t="shared" ca="1" si="96"/>
        <v/>
      </c>
      <c r="AE545" s="31"/>
      <c r="AF545" s="31"/>
      <c r="AG545" s="31"/>
    </row>
    <row r="546" spans="2:33" x14ac:dyDescent="0.25">
      <c r="B546" s="190" t="str">
        <f t="shared" si="91"/>
        <v/>
      </c>
      <c r="C546" s="190" t="str">
        <f t="shared" si="89"/>
        <v/>
      </c>
      <c r="D546" s="119" t="s">
        <v>192</v>
      </c>
      <c r="H546" s="118">
        <f t="shared" si="92"/>
        <v>0</v>
      </c>
      <c r="K546" s="134">
        <f t="shared" si="97"/>
        <v>0</v>
      </c>
      <c r="L546" s="134">
        <f t="shared" si="98"/>
        <v>0</v>
      </c>
      <c r="M546" s="190">
        <f t="shared" si="93"/>
        <v>1</v>
      </c>
      <c r="N546" s="190" t="str">
        <f t="shared" si="90"/>
        <v>JANEIRO</v>
      </c>
      <c r="P546" s="119" t="s">
        <v>192</v>
      </c>
      <c r="Q546" s="136" t="str">
        <f t="shared" si="94"/>
        <v>À RECEBER</v>
      </c>
      <c r="R546" s="138" t="str">
        <f t="shared" ca="1" si="95"/>
        <v>EM DIA</v>
      </c>
      <c r="S546" s="137" t="str">
        <f t="shared" ca="1" si="96"/>
        <v/>
      </c>
      <c r="AE546" s="31"/>
      <c r="AF546" s="31"/>
      <c r="AG546" s="31"/>
    </row>
    <row r="547" spans="2:33" x14ac:dyDescent="0.25">
      <c r="B547" s="190" t="str">
        <f t="shared" si="91"/>
        <v/>
      </c>
      <c r="C547" s="190" t="str">
        <f t="shared" si="89"/>
        <v/>
      </c>
      <c r="D547" s="119" t="s">
        <v>192</v>
      </c>
      <c r="H547" s="118">
        <f t="shared" si="92"/>
        <v>0</v>
      </c>
      <c r="K547" s="134">
        <f t="shared" si="97"/>
        <v>0</v>
      </c>
      <c r="L547" s="134">
        <f t="shared" si="98"/>
        <v>0</v>
      </c>
      <c r="M547" s="190">
        <f t="shared" si="93"/>
        <v>1</v>
      </c>
      <c r="N547" s="190" t="str">
        <f t="shared" si="90"/>
        <v>JANEIRO</v>
      </c>
      <c r="P547" s="119" t="s">
        <v>192</v>
      </c>
      <c r="Q547" s="136" t="str">
        <f t="shared" si="94"/>
        <v>À RECEBER</v>
      </c>
      <c r="R547" s="138" t="str">
        <f t="shared" ca="1" si="95"/>
        <v>EM DIA</v>
      </c>
      <c r="S547" s="137" t="str">
        <f t="shared" ca="1" si="96"/>
        <v/>
      </c>
      <c r="AE547" s="31"/>
      <c r="AF547" s="31"/>
      <c r="AG547" s="31"/>
    </row>
    <row r="548" spans="2:33" x14ac:dyDescent="0.25">
      <c r="B548" s="190" t="str">
        <f t="shared" si="91"/>
        <v/>
      </c>
      <c r="C548" s="190" t="str">
        <f t="shared" si="89"/>
        <v/>
      </c>
      <c r="D548" s="119" t="s">
        <v>192</v>
      </c>
      <c r="H548" s="118">
        <f t="shared" si="92"/>
        <v>0</v>
      </c>
      <c r="K548" s="134">
        <f t="shared" si="97"/>
        <v>0</v>
      </c>
      <c r="L548" s="134">
        <f t="shared" si="98"/>
        <v>0</v>
      </c>
      <c r="M548" s="190">
        <f t="shared" si="93"/>
        <v>1</v>
      </c>
      <c r="N548" s="190" t="str">
        <f t="shared" si="90"/>
        <v>JANEIRO</v>
      </c>
      <c r="P548" s="119" t="s">
        <v>192</v>
      </c>
      <c r="Q548" s="136" t="str">
        <f t="shared" si="94"/>
        <v>À RECEBER</v>
      </c>
      <c r="R548" s="138" t="str">
        <f t="shared" ca="1" si="95"/>
        <v>EM DIA</v>
      </c>
      <c r="S548" s="137" t="str">
        <f t="shared" ca="1" si="96"/>
        <v/>
      </c>
      <c r="AE548" s="31"/>
      <c r="AF548" s="31"/>
      <c r="AG548" s="31"/>
    </row>
    <row r="549" spans="2:33" x14ac:dyDescent="0.25">
      <c r="B549" s="190" t="str">
        <f t="shared" si="91"/>
        <v/>
      </c>
      <c r="C549" s="190" t="str">
        <f t="shared" si="89"/>
        <v/>
      </c>
      <c r="D549" s="119" t="s">
        <v>192</v>
      </c>
      <c r="H549" s="118">
        <f t="shared" si="92"/>
        <v>0</v>
      </c>
      <c r="K549" s="134">
        <f t="shared" si="97"/>
        <v>0</v>
      </c>
      <c r="L549" s="134">
        <f t="shared" si="98"/>
        <v>0</v>
      </c>
      <c r="M549" s="190">
        <f t="shared" si="93"/>
        <v>1</v>
      </c>
      <c r="N549" s="190" t="str">
        <f t="shared" si="90"/>
        <v>JANEIRO</v>
      </c>
      <c r="P549" s="119" t="s">
        <v>192</v>
      </c>
      <c r="Q549" s="136" t="str">
        <f t="shared" si="94"/>
        <v>À RECEBER</v>
      </c>
      <c r="R549" s="138" t="str">
        <f t="shared" ca="1" si="95"/>
        <v>EM DIA</v>
      </c>
      <c r="S549" s="137" t="str">
        <f t="shared" ca="1" si="96"/>
        <v/>
      </c>
      <c r="AE549" s="31"/>
      <c r="AF549" s="31"/>
      <c r="AG549" s="31"/>
    </row>
    <row r="550" spans="2:33" x14ac:dyDescent="0.25">
      <c r="B550" s="190" t="str">
        <f t="shared" si="91"/>
        <v/>
      </c>
      <c r="C550" s="190" t="str">
        <f t="shared" si="89"/>
        <v/>
      </c>
      <c r="D550" s="119" t="s">
        <v>192</v>
      </c>
      <c r="H550" s="118">
        <f t="shared" si="92"/>
        <v>0</v>
      </c>
      <c r="K550" s="134">
        <f t="shared" si="97"/>
        <v>0</v>
      </c>
      <c r="L550" s="134">
        <f t="shared" si="98"/>
        <v>0</v>
      </c>
      <c r="M550" s="190">
        <f t="shared" si="93"/>
        <v>1</v>
      </c>
      <c r="N550" s="190" t="str">
        <f t="shared" si="90"/>
        <v>JANEIRO</v>
      </c>
      <c r="P550" s="119" t="s">
        <v>192</v>
      </c>
      <c r="Q550" s="136" t="str">
        <f t="shared" si="94"/>
        <v>À RECEBER</v>
      </c>
      <c r="R550" s="138" t="str">
        <f t="shared" ca="1" si="95"/>
        <v>EM DIA</v>
      </c>
      <c r="S550" s="137" t="str">
        <f t="shared" ca="1" si="96"/>
        <v/>
      </c>
      <c r="AE550" s="31"/>
      <c r="AF550" s="31"/>
      <c r="AG550" s="31"/>
    </row>
    <row r="551" spans="2:33" x14ac:dyDescent="0.25">
      <c r="B551" s="190" t="str">
        <f t="shared" si="91"/>
        <v/>
      </c>
      <c r="C551" s="190" t="str">
        <f t="shared" si="89"/>
        <v/>
      </c>
      <c r="D551" s="119" t="s">
        <v>192</v>
      </c>
      <c r="H551" s="118">
        <f t="shared" si="92"/>
        <v>0</v>
      </c>
      <c r="K551" s="134">
        <f t="shared" si="97"/>
        <v>0</v>
      </c>
      <c r="L551" s="134">
        <f t="shared" si="98"/>
        <v>0</v>
      </c>
      <c r="M551" s="190">
        <f t="shared" si="93"/>
        <v>1</v>
      </c>
      <c r="N551" s="190" t="str">
        <f t="shared" si="90"/>
        <v>JANEIRO</v>
      </c>
      <c r="P551" s="119" t="s">
        <v>192</v>
      </c>
      <c r="Q551" s="136" t="str">
        <f t="shared" si="94"/>
        <v>À RECEBER</v>
      </c>
      <c r="R551" s="138" t="str">
        <f t="shared" ca="1" si="95"/>
        <v>EM DIA</v>
      </c>
      <c r="S551" s="137" t="str">
        <f t="shared" ca="1" si="96"/>
        <v/>
      </c>
      <c r="AE551" s="31"/>
      <c r="AF551" s="31"/>
      <c r="AG551" s="31"/>
    </row>
    <row r="552" spans="2:33" x14ac:dyDescent="0.25">
      <c r="B552" s="190" t="str">
        <f t="shared" si="91"/>
        <v/>
      </c>
      <c r="C552" s="190" t="str">
        <f t="shared" si="89"/>
        <v/>
      </c>
      <c r="D552" s="119" t="s">
        <v>192</v>
      </c>
      <c r="H552" s="118">
        <f t="shared" si="92"/>
        <v>0</v>
      </c>
      <c r="K552" s="134">
        <f t="shared" si="97"/>
        <v>0</v>
      </c>
      <c r="L552" s="134">
        <f t="shared" si="98"/>
        <v>0</v>
      </c>
      <c r="M552" s="190">
        <f t="shared" si="93"/>
        <v>1</v>
      </c>
      <c r="N552" s="190" t="str">
        <f t="shared" si="90"/>
        <v>JANEIRO</v>
      </c>
      <c r="P552" s="119" t="s">
        <v>192</v>
      </c>
      <c r="Q552" s="136" t="str">
        <f t="shared" si="94"/>
        <v>À RECEBER</v>
      </c>
      <c r="R552" s="138" t="str">
        <f t="shared" ca="1" si="95"/>
        <v>EM DIA</v>
      </c>
      <c r="S552" s="137" t="str">
        <f t="shared" ca="1" si="96"/>
        <v/>
      </c>
      <c r="AE552" s="31"/>
      <c r="AF552" s="31"/>
      <c r="AG552" s="31"/>
    </row>
    <row r="553" spans="2:33" x14ac:dyDescent="0.25">
      <c r="B553" s="190" t="str">
        <f t="shared" si="91"/>
        <v/>
      </c>
      <c r="C553" s="190" t="str">
        <f t="shared" si="89"/>
        <v/>
      </c>
      <c r="D553" s="119" t="s">
        <v>192</v>
      </c>
      <c r="H553" s="118">
        <f t="shared" si="92"/>
        <v>0</v>
      </c>
      <c r="K553" s="134">
        <f t="shared" si="97"/>
        <v>0</v>
      </c>
      <c r="L553" s="134">
        <f t="shared" si="98"/>
        <v>0</v>
      </c>
      <c r="M553" s="190">
        <f t="shared" si="93"/>
        <v>1</v>
      </c>
      <c r="N553" s="190" t="str">
        <f t="shared" si="90"/>
        <v>JANEIRO</v>
      </c>
      <c r="P553" s="119" t="s">
        <v>192</v>
      </c>
      <c r="Q553" s="136" t="str">
        <f t="shared" si="94"/>
        <v>À RECEBER</v>
      </c>
      <c r="R553" s="138" t="str">
        <f t="shared" ca="1" si="95"/>
        <v>EM DIA</v>
      </c>
      <c r="S553" s="137" t="str">
        <f t="shared" ca="1" si="96"/>
        <v/>
      </c>
      <c r="AE553" s="31"/>
      <c r="AF553" s="31"/>
      <c r="AG553" s="31"/>
    </row>
    <row r="554" spans="2:33" x14ac:dyDescent="0.25">
      <c r="B554" s="190" t="str">
        <f t="shared" si="91"/>
        <v/>
      </c>
      <c r="C554" s="190" t="str">
        <f t="shared" si="89"/>
        <v/>
      </c>
      <c r="D554" s="119" t="s">
        <v>192</v>
      </c>
      <c r="H554" s="118">
        <f t="shared" si="92"/>
        <v>0</v>
      </c>
      <c r="K554" s="134">
        <f t="shared" si="97"/>
        <v>0</v>
      </c>
      <c r="L554" s="134">
        <f t="shared" si="98"/>
        <v>0</v>
      </c>
      <c r="M554" s="190">
        <f t="shared" si="93"/>
        <v>1</v>
      </c>
      <c r="N554" s="190" t="str">
        <f t="shared" si="90"/>
        <v>JANEIRO</v>
      </c>
      <c r="P554" s="119" t="s">
        <v>192</v>
      </c>
      <c r="Q554" s="136" t="str">
        <f t="shared" si="94"/>
        <v>À RECEBER</v>
      </c>
      <c r="R554" s="138" t="str">
        <f t="shared" ca="1" si="95"/>
        <v>EM DIA</v>
      </c>
      <c r="S554" s="137" t="str">
        <f t="shared" ca="1" si="96"/>
        <v/>
      </c>
      <c r="AE554" s="31"/>
      <c r="AF554" s="31"/>
      <c r="AG554" s="31"/>
    </row>
    <row r="555" spans="2:33" x14ac:dyDescent="0.25">
      <c r="B555" s="190" t="str">
        <f t="shared" si="91"/>
        <v/>
      </c>
      <c r="C555" s="190" t="str">
        <f t="shared" si="89"/>
        <v/>
      </c>
      <c r="D555" s="119" t="s">
        <v>192</v>
      </c>
      <c r="H555" s="118">
        <f t="shared" si="92"/>
        <v>0</v>
      </c>
      <c r="K555" s="134">
        <f t="shared" si="97"/>
        <v>0</v>
      </c>
      <c r="L555" s="134">
        <f t="shared" si="98"/>
        <v>0</v>
      </c>
      <c r="M555" s="190">
        <f t="shared" si="93"/>
        <v>1</v>
      </c>
      <c r="N555" s="190" t="str">
        <f t="shared" si="90"/>
        <v>JANEIRO</v>
      </c>
      <c r="P555" s="119" t="s">
        <v>192</v>
      </c>
      <c r="Q555" s="136" t="str">
        <f t="shared" si="94"/>
        <v>À RECEBER</v>
      </c>
      <c r="R555" s="138" t="str">
        <f t="shared" ca="1" si="95"/>
        <v>EM DIA</v>
      </c>
      <c r="S555" s="137" t="str">
        <f t="shared" ca="1" si="96"/>
        <v/>
      </c>
      <c r="AE555" s="31"/>
      <c r="AF555" s="31"/>
      <c r="AG555" s="31"/>
    </row>
    <row r="556" spans="2:33" x14ac:dyDescent="0.25">
      <c r="B556" s="190" t="str">
        <f t="shared" si="91"/>
        <v/>
      </c>
      <c r="C556" s="190" t="str">
        <f t="shared" si="89"/>
        <v/>
      </c>
      <c r="D556" s="119" t="s">
        <v>192</v>
      </c>
      <c r="H556" s="118">
        <f t="shared" si="92"/>
        <v>0</v>
      </c>
      <c r="K556" s="134">
        <f t="shared" si="97"/>
        <v>0</v>
      </c>
      <c r="L556" s="134">
        <f t="shared" si="98"/>
        <v>0</v>
      </c>
      <c r="M556" s="190">
        <f t="shared" si="93"/>
        <v>1</v>
      </c>
      <c r="N556" s="190" t="str">
        <f t="shared" si="90"/>
        <v>JANEIRO</v>
      </c>
      <c r="P556" s="119" t="s">
        <v>192</v>
      </c>
      <c r="Q556" s="136" t="str">
        <f t="shared" si="94"/>
        <v>À RECEBER</v>
      </c>
      <c r="R556" s="138" t="str">
        <f t="shared" ca="1" si="95"/>
        <v>EM DIA</v>
      </c>
      <c r="S556" s="137" t="str">
        <f t="shared" ca="1" si="96"/>
        <v/>
      </c>
      <c r="AE556" s="31"/>
      <c r="AF556" s="31"/>
      <c r="AG556" s="31"/>
    </row>
    <row r="557" spans="2:33" x14ac:dyDescent="0.25">
      <c r="B557" s="190" t="str">
        <f t="shared" si="91"/>
        <v/>
      </c>
      <c r="C557" s="190" t="str">
        <f t="shared" si="89"/>
        <v/>
      </c>
      <c r="D557" s="119" t="s">
        <v>192</v>
      </c>
      <c r="H557" s="118">
        <f t="shared" si="92"/>
        <v>0</v>
      </c>
      <c r="K557" s="134">
        <f t="shared" si="97"/>
        <v>0</v>
      </c>
      <c r="L557" s="134">
        <f t="shared" si="98"/>
        <v>0</v>
      </c>
      <c r="M557" s="190">
        <f t="shared" si="93"/>
        <v>1</v>
      </c>
      <c r="N557" s="190" t="str">
        <f t="shared" si="90"/>
        <v>JANEIRO</v>
      </c>
      <c r="P557" s="119" t="s">
        <v>192</v>
      </c>
      <c r="Q557" s="136" t="str">
        <f t="shared" si="94"/>
        <v>À RECEBER</v>
      </c>
      <c r="R557" s="138" t="str">
        <f t="shared" ca="1" si="95"/>
        <v>EM DIA</v>
      </c>
      <c r="S557" s="137" t="str">
        <f t="shared" ca="1" si="96"/>
        <v/>
      </c>
      <c r="AE557" s="31"/>
      <c r="AF557" s="31"/>
      <c r="AG557" s="31"/>
    </row>
    <row r="558" spans="2:33" x14ac:dyDescent="0.25">
      <c r="B558" s="190" t="str">
        <f t="shared" si="91"/>
        <v/>
      </c>
      <c r="C558" s="190" t="str">
        <f t="shared" si="89"/>
        <v/>
      </c>
      <c r="D558" s="119" t="s">
        <v>192</v>
      </c>
      <c r="H558" s="118">
        <f t="shared" si="92"/>
        <v>0</v>
      </c>
      <c r="K558" s="134">
        <f t="shared" si="97"/>
        <v>0</v>
      </c>
      <c r="L558" s="134">
        <f t="shared" si="98"/>
        <v>0</v>
      </c>
      <c r="M558" s="190">
        <f t="shared" si="93"/>
        <v>1</v>
      </c>
      <c r="N558" s="190" t="str">
        <f t="shared" si="90"/>
        <v>JANEIRO</v>
      </c>
      <c r="P558" s="119" t="s">
        <v>192</v>
      </c>
      <c r="Q558" s="136" t="str">
        <f t="shared" si="94"/>
        <v>À RECEBER</v>
      </c>
      <c r="R558" s="138" t="str">
        <f t="shared" ca="1" si="95"/>
        <v>EM DIA</v>
      </c>
      <c r="S558" s="137" t="str">
        <f t="shared" ca="1" si="96"/>
        <v/>
      </c>
      <c r="AE558" s="31"/>
      <c r="AF558" s="31"/>
      <c r="AG558" s="31"/>
    </row>
    <row r="559" spans="2:33" x14ac:dyDescent="0.25">
      <c r="B559" s="190" t="str">
        <f t="shared" si="91"/>
        <v/>
      </c>
      <c r="C559" s="190" t="str">
        <f t="shared" si="89"/>
        <v/>
      </c>
      <c r="D559" s="119" t="s">
        <v>192</v>
      </c>
      <c r="H559" s="118">
        <f t="shared" si="92"/>
        <v>0</v>
      </c>
      <c r="K559" s="134">
        <f t="shared" si="97"/>
        <v>0</v>
      </c>
      <c r="L559" s="134">
        <f t="shared" si="98"/>
        <v>0</v>
      </c>
      <c r="M559" s="190">
        <f t="shared" si="93"/>
        <v>1</v>
      </c>
      <c r="N559" s="190" t="str">
        <f t="shared" si="90"/>
        <v>JANEIRO</v>
      </c>
      <c r="P559" s="119" t="s">
        <v>192</v>
      </c>
      <c r="Q559" s="136" t="str">
        <f t="shared" si="94"/>
        <v>À RECEBER</v>
      </c>
      <c r="R559" s="138" t="str">
        <f t="shared" ca="1" si="95"/>
        <v>EM DIA</v>
      </c>
      <c r="S559" s="137" t="str">
        <f t="shared" ca="1" si="96"/>
        <v/>
      </c>
      <c r="AE559" s="31"/>
      <c r="AF559" s="31"/>
      <c r="AG559" s="31"/>
    </row>
    <row r="560" spans="2:33" x14ac:dyDescent="0.25">
      <c r="B560" s="190" t="str">
        <f t="shared" si="91"/>
        <v/>
      </c>
      <c r="C560" s="190" t="str">
        <f t="shared" si="89"/>
        <v/>
      </c>
      <c r="D560" s="119" t="s">
        <v>192</v>
      </c>
      <c r="H560" s="118">
        <f t="shared" si="92"/>
        <v>0</v>
      </c>
      <c r="K560" s="134">
        <f t="shared" si="97"/>
        <v>0</v>
      </c>
      <c r="L560" s="134">
        <f t="shared" si="98"/>
        <v>0</v>
      </c>
      <c r="M560" s="190">
        <f t="shared" si="93"/>
        <v>1</v>
      </c>
      <c r="N560" s="190" t="str">
        <f t="shared" si="90"/>
        <v>JANEIRO</v>
      </c>
      <c r="P560" s="119" t="s">
        <v>192</v>
      </c>
      <c r="Q560" s="136" t="str">
        <f t="shared" si="94"/>
        <v>À RECEBER</v>
      </c>
      <c r="R560" s="138" t="str">
        <f t="shared" ca="1" si="95"/>
        <v>EM DIA</v>
      </c>
      <c r="S560" s="137" t="str">
        <f t="shared" ca="1" si="96"/>
        <v/>
      </c>
      <c r="AE560" s="31"/>
      <c r="AF560" s="31"/>
      <c r="AG560" s="31"/>
    </row>
    <row r="561" spans="2:33" x14ac:dyDescent="0.25">
      <c r="B561" s="190" t="str">
        <f t="shared" si="91"/>
        <v/>
      </c>
      <c r="C561" s="190" t="str">
        <f t="shared" si="89"/>
        <v/>
      </c>
      <c r="D561" s="119" t="s">
        <v>192</v>
      </c>
      <c r="H561" s="118">
        <f t="shared" si="92"/>
        <v>0</v>
      </c>
      <c r="K561" s="134">
        <f t="shared" si="97"/>
        <v>0</v>
      </c>
      <c r="L561" s="134">
        <f t="shared" si="98"/>
        <v>0</v>
      </c>
      <c r="M561" s="190">
        <f t="shared" si="93"/>
        <v>1</v>
      </c>
      <c r="N561" s="190" t="str">
        <f t="shared" si="90"/>
        <v>JANEIRO</v>
      </c>
      <c r="P561" s="119" t="s">
        <v>192</v>
      </c>
      <c r="Q561" s="136" t="str">
        <f t="shared" si="94"/>
        <v>À RECEBER</v>
      </c>
      <c r="R561" s="138" t="str">
        <f t="shared" ca="1" si="95"/>
        <v>EM DIA</v>
      </c>
      <c r="S561" s="137" t="str">
        <f t="shared" ca="1" si="96"/>
        <v/>
      </c>
      <c r="AE561" s="31"/>
      <c r="AF561" s="31"/>
      <c r="AG561" s="31"/>
    </row>
    <row r="562" spans="2:33" x14ac:dyDescent="0.25">
      <c r="B562" s="190" t="str">
        <f t="shared" si="91"/>
        <v/>
      </c>
      <c r="C562" s="190" t="str">
        <f t="shared" si="89"/>
        <v/>
      </c>
      <c r="D562" s="119" t="s">
        <v>192</v>
      </c>
      <c r="H562" s="118">
        <f t="shared" si="92"/>
        <v>0</v>
      </c>
      <c r="K562" s="134">
        <f t="shared" si="97"/>
        <v>0</v>
      </c>
      <c r="L562" s="134">
        <f t="shared" si="98"/>
        <v>0</v>
      </c>
      <c r="M562" s="190">
        <f t="shared" si="93"/>
        <v>1</v>
      </c>
      <c r="N562" s="190" t="str">
        <f t="shared" si="90"/>
        <v>JANEIRO</v>
      </c>
      <c r="P562" s="119" t="s">
        <v>192</v>
      </c>
      <c r="Q562" s="136" t="str">
        <f t="shared" si="94"/>
        <v>À RECEBER</v>
      </c>
      <c r="R562" s="138" t="str">
        <f t="shared" ca="1" si="95"/>
        <v>EM DIA</v>
      </c>
      <c r="S562" s="137" t="str">
        <f t="shared" ca="1" si="96"/>
        <v/>
      </c>
      <c r="AE562" s="31"/>
      <c r="AF562" s="31"/>
      <c r="AG562" s="31"/>
    </row>
    <row r="563" spans="2:33" x14ac:dyDescent="0.25">
      <c r="B563" s="190" t="str">
        <f t="shared" si="91"/>
        <v/>
      </c>
      <c r="C563" s="190" t="str">
        <f t="shared" si="89"/>
        <v/>
      </c>
      <c r="D563" s="119" t="s">
        <v>192</v>
      </c>
      <c r="H563" s="118">
        <f t="shared" si="92"/>
        <v>0</v>
      </c>
      <c r="K563" s="134">
        <f t="shared" si="97"/>
        <v>0</v>
      </c>
      <c r="L563" s="134">
        <f t="shared" si="98"/>
        <v>0</v>
      </c>
      <c r="M563" s="190">
        <f t="shared" si="93"/>
        <v>1</v>
      </c>
      <c r="N563" s="190" t="str">
        <f t="shared" si="90"/>
        <v>JANEIRO</v>
      </c>
      <c r="P563" s="119" t="s">
        <v>192</v>
      </c>
      <c r="Q563" s="136" t="str">
        <f t="shared" si="94"/>
        <v>À RECEBER</v>
      </c>
      <c r="R563" s="138" t="str">
        <f t="shared" ca="1" si="95"/>
        <v>EM DIA</v>
      </c>
      <c r="S563" s="137" t="str">
        <f t="shared" ca="1" si="96"/>
        <v/>
      </c>
      <c r="AE563" s="31"/>
      <c r="AF563" s="31"/>
      <c r="AG563" s="31"/>
    </row>
    <row r="564" spans="2:33" x14ac:dyDescent="0.25">
      <c r="B564" s="190" t="str">
        <f t="shared" si="91"/>
        <v/>
      </c>
      <c r="C564" s="190" t="str">
        <f t="shared" si="89"/>
        <v/>
      </c>
      <c r="D564" s="119" t="s">
        <v>192</v>
      </c>
      <c r="H564" s="118">
        <f t="shared" si="92"/>
        <v>0</v>
      </c>
      <c r="K564" s="134">
        <f t="shared" si="97"/>
        <v>0</v>
      </c>
      <c r="L564" s="134">
        <f t="shared" si="98"/>
        <v>0</v>
      </c>
      <c r="M564" s="190">
        <f t="shared" si="93"/>
        <v>1</v>
      </c>
      <c r="N564" s="190" t="str">
        <f t="shared" si="90"/>
        <v>JANEIRO</v>
      </c>
      <c r="P564" s="119" t="s">
        <v>192</v>
      </c>
      <c r="Q564" s="136" t="str">
        <f t="shared" si="94"/>
        <v>À RECEBER</v>
      </c>
      <c r="R564" s="138" t="str">
        <f t="shared" ca="1" si="95"/>
        <v>EM DIA</v>
      </c>
      <c r="S564" s="137" t="str">
        <f t="shared" ca="1" si="96"/>
        <v/>
      </c>
      <c r="AE564" s="31"/>
      <c r="AF564" s="31"/>
      <c r="AG564" s="31"/>
    </row>
    <row r="565" spans="2:33" x14ac:dyDescent="0.25">
      <c r="B565" s="190" t="str">
        <f t="shared" si="91"/>
        <v/>
      </c>
      <c r="C565" s="190" t="str">
        <f t="shared" si="89"/>
        <v/>
      </c>
      <c r="D565" s="119" t="s">
        <v>192</v>
      </c>
      <c r="H565" s="118">
        <f t="shared" si="92"/>
        <v>0</v>
      </c>
      <c r="K565" s="134">
        <f t="shared" si="97"/>
        <v>0</v>
      </c>
      <c r="L565" s="134">
        <f t="shared" si="98"/>
        <v>0</v>
      </c>
      <c r="M565" s="190">
        <f t="shared" si="93"/>
        <v>1</v>
      </c>
      <c r="N565" s="190" t="str">
        <f t="shared" si="90"/>
        <v>JANEIRO</v>
      </c>
      <c r="P565" s="119" t="s">
        <v>192</v>
      </c>
      <c r="Q565" s="136" t="str">
        <f t="shared" si="94"/>
        <v>À RECEBER</v>
      </c>
      <c r="R565" s="138" t="str">
        <f t="shared" ca="1" si="95"/>
        <v>EM DIA</v>
      </c>
      <c r="S565" s="137" t="str">
        <f t="shared" ca="1" si="96"/>
        <v/>
      </c>
      <c r="AE565" s="31"/>
      <c r="AF565" s="31"/>
      <c r="AG565" s="31"/>
    </row>
    <row r="566" spans="2:33" x14ac:dyDescent="0.25">
      <c r="B566" s="190" t="str">
        <f t="shared" si="91"/>
        <v/>
      </c>
      <c r="C566" s="190" t="str">
        <f t="shared" si="89"/>
        <v/>
      </c>
      <c r="D566" s="119" t="s">
        <v>192</v>
      </c>
      <c r="H566" s="118">
        <f t="shared" si="92"/>
        <v>0</v>
      </c>
      <c r="K566" s="134">
        <f t="shared" si="97"/>
        <v>0</v>
      </c>
      <c r="L566" s="134">
        <f t="shared" si="98"/>
        <v>0</v>
      </c>
      <c r="M566" s="190">
        <f t="shared" si="93"/>
        <v>1</v>
      </c>
      <c r="N566" s="190" t="str">
        <f t="shared" si="90"/>
        <v>JANEIRO</v>
      </c>
      <c r="P566" s="119" t="s">
        <v>192</v>
      </c>
      <c r="Q566" s="136" t="str">
        <f t="shared" si="94"/>
        <v>À RECEBER</v>
      </c>
      <c r="R566" s="138" t="str">
        <f t="shared" ca="1" si="95"/>
        <v>EM DIA</v>
      </c>
      <c r="S566" s="137" t="str">
        <f t="shared" ca="1" si="96"/>
        <v/>
      </c>
      <c r="AE566" s="31"/>
      <c r="AF566" s="31"/>
      <c r="AG566" s="31"/>
    </row>
    <row r="567" spans="2:33" x14ac:dyDescent="0.25">
      <c r="B567" s="190" t="str">
        <f t="shared" si="91"/>
        <v/>
      </c>
      <c r="C567" s="190" t="str">
        <f t="shared" si="89"/>
        <v/>
      </c>
      <c r="D567" s="119" t="s">
        <v>192</v>
      </c>
      <c r="H567" s="118">
        <f t="shared" si="92"/>
        <v>0</v>
      </c>
      <c r="K567" s="134">
        <f t="shared" si="97"/>
        <v>0</v>
      </c>
      <c r="L567" s="134">
        <f t="shared" si="98"/>
        <v>0</v>
      </c>
      <c r="M567" s="190">
        <f t="shared" si="93"/>
        <v>1</v>
      </c>
      <c r="N567" s="190" t="str">
        <f t="shared" si="90"/>
        <v>JANEIRO</v>
      </c>
      <c r="P567" s="119" t="s">
        <v>192</v>
      </c>
      <c r="Q567" s="136" t="str">
        <f t="shared" si="94"/>
        <v>À RECEBER</v>
      </c>
      <c r="R567" s="138" t="str">
        <f t="shared" ca="1" si="95"/>
        <v>EM DIA</v>
      </c>
      <c r="S567" s="137" t="str">
        <f t="shared" ca="1" si="96"/>
        <v/>
      </c>
      <c r="AE567" s="31"/>
      <c r="AF567" s="31"/>
      <c r="AG567" s="31"/>
    </row>
    <row r="568" spans="2:33" x14ac:dyDescent="0.25">
      <c r="B568" s="190" t="str">
        <f t="shared" si="91"/>
        <v/>
      </c>
      <c r="C568" s="190" t="str">
        <f t="shared" si="89"/>
        <v/>
      </c>
      <c r="D568" s="119" t="s">
        <v>192</v>
      </c>
      <c r="H568" s="118">
        <f t="shared" si="92"/>
        <v>0</v>
      </c>
      <c r="K568" s="134">
        <f t="shared" si="97"/>
        <v>0</v>
      </c>
      <c r="L568" s="134">
        <f t="shared" si="98"/>
        <v>0</v>
      </c>
      <c r="M568" s="190">
        <f t="shared" si="93"/>
        <v>1</v>
      </c>
      <c r="N568" s="190" t="str">
        <f t="shared" si="90"/>
        <v>JANEIRO</v>
      </c>
      <c r="P568" s="119" t="s">
        <v>192</v>
      </c>
      <c r="Q568" s="136" t="str">
        <f t="shared" si="94"/>
        <v>À RECEBER</v>
      </c>
      <c r="R568" s="138" t="str">
        <f t="shared" ca="1" si="95"/>
        <v>EM DIA</v>
      </c>
      <c r="S568" s="137" t="str">
        <f t="shared" ca="1" si="96"/>
        <v/>
      </c>
      <c r="AE568" s="31"/>
      <c r="AF568" s="31"/>
      <c r="AG568" s="31"/>
    </row>
    <row r="569" spans="2:33" x14ac:dyDescent="0.25">
      <c r="B569" s="190" t="str">
        <f t="shared" si="91"/>
        <v/>
      </c>
      <c r="C569" s="190" t="str">
        <f t="shared" si="89"/>
        <v/>
      </c>
      <c r="D569" s="119" t="s">
        <v>192</v>
      </c>
      <c r="H569" s="118">
        <f t="shared" si="92"/>
        <v>0</v>
      </c>
      <c r="K569" s="134">
        <f t="shared" si="97"/>
        <v>0</v>
      </c>
      <c r="L569" s="134">
        <f t="shared" si="98"/>
        <v>0</v>
      </c>
      <c r="M569" s="190">
        <f t="shared" si="93"/>
        <v>1</v>
      </c>
      <c r="N569" s="190" t="str">
        <f t="shared" si="90"/>
        <v>JANEIRO</v>
      </c>
      <c r="P569" s="119" t="s">
        <v>192</v>
      </c>
      <c r="Q569" s="136" t="str">
        <f t="shared" si="94"/>
        <v>À RECEBER</v>
      </c>
      <c r="R569" s="138" t="str">
        <f t="shared" ca="1" si="95"/>
        <v>EM DIA</v>
      </c>
      <c r="S569" s="137" t="str">
        <f t="shared" ca="1" si="96"/>
        <v/>
      </c>
    </row>
    <row r="570" spans="2:33" x14ac:dyDescent="0.25">
      <c r="B570" s="190" t="str">
        <f t="shared" si="91"/>
        <v/>
      </c>
      <c r="C570" s="190" t="str">
        <f t="shared" si="89"/>
        <v/>
      </c>
      <c r="D570" s="119" t="s">
        <v>192</v>
      </c>
      <c r="H570" s="118">
        <f t="shared" si="92"/>
        <v>0</v>
      </c>
      <c r="K570" s="134">
        <f t="shared" si="97"/>
        <v>0</v>
      </c>
      <c r="L570" s="134">
        <f t="shared" si="98"/>
        <v>0</v>
      </c>
      <c r="M570" s="190">
        <f t="shared" si="93"/>
        <v>1</v>
      </c>
      <c r="N570" s="190" t="str">
        <f t="shared" si="90"/>
        <v>JANEIRO</v>
      </c>
      <c r="P570" s="119" t="s">
        <v>192</v>
      </c>
      <c r="Q570" s="136" t="str">
        <f t="shared" si="94"/>
        <v>À RECEBER</v>
      </c>
      <c r="R570" s="138" t="str">
        <f t="shared" ca="1" si="95"/>
        <v>EM DIA</v>
      </c>
      <c r="S570" s="137" t="str">
        <f t="shared" ca="1" si="96"/>
        <v/>
      </c>
    </row>
    <row r="571" spans="2:33" x14ac:dyDescent="0.25">
      <c r="B571" s="190" t="str">
        <f t="shared" si="91"/>
        <v/>
      </c>
      <c r="C571" s="190" t="str">
        <f t="shared" si="89"/>
        <v/>
      </c>
      <c r="D571" s="119" t="s">
        <v>192</v>
      </c>
      <c r="H571" s="118">
        <f t="shared" si="92"/>
        <v>0</v>
      </c>
      <c r="K571" s="134">
        <f t="shared" si="97"/>
        <v>0</v>
      </c>
      <c r="L571" s="134">
        <f t="shared" si="98"/>
        <v>0</v>
      </c>
      <c r="M571" s="190">
        <f t="shared" si="93"/>
        <v>1</v>
      </c>
      <c r="N571" s="190" t="str">
        <f t="shared" si="90"/>
        <v>JANEIRO</v>
      </c>
      <c r="P571" s="119" t="s">
        <v>192</v>
      </c>
      <c r="Q571" s="136" t="str">
        <f t="shared" si="94"/>
        <v>À RECEBER</v>
      </c>
      <c r="R571" s="138" t="str">
        <f t="shared" ca="1" si="95"/>
        <v>EM DIA</v>
      </c>
      <c r="S571" s="137" t="str">
        <f t="shared" ca="1" si="96"/>
        <v/>
      </c>
    </row>
    <row r="572" spans="2:33" x14ac:dyDescent="0.25">
      <c r="B572" s="190" t="str">
        <f t="shared" si="91"/>
        <v/>
      </c>
      <c r="C572" s="190" t="str">
        <f t="shared" si="89"/>
        <v/>
      </c>
      <c r="D572" s="119" t="s">
        <v>192</v>
      </c>
      <c r="H572" s="118">
        <f t="shared" si="92"/>
        <v>0</v>
      </c>
      <c r="K572" s="134">
        <f t="shared" si="97"/>
        <v>0</v>
      </c>
      <c r="L572" s="134">
        <f t="shared" si="98"/>
        <v>0</v>
      </c>
      <c r="M572" s="190">
        <f t="shared" si="93"/>
        <v>1</v>
      </c>
      <c r="N572" s="190" t="str">
        <f t="shared" si="90"/>
        <v>JANEIRO</v>
      </c>
      <c r="P572" s="119" t="s">
        <v>192</v>
      </c>
      <c r="Q572" s="136" t="str">
        <f t="shared" si="94"/>
        <v>À RECEBER</v>
      </c>
      <c r="R572" s="138" t="str">
        <f t="shared" ca="1" si="95"/>
        <v>EM DIA</v>
      </c>
      <c r="S572" s="137" t="str">
        <f t="shared" ca="1" si="96"/>
        <v/>
      </c>
    </row>
    <row r="573" spans="2:33" x14ac:dyDescent="0.25">
      <c r="B573" s="190" t="str">
        <f t="shared" si="91"/>
        <v/>
      </c>
      <c r="C573" s="190" t="str">
        <f t="shared" si="89"/>
        <v/>
      </c>
      <c r="D573" s="119" t="s">
        <v>192</v>
      </c>
      <c r="H573" s="118">
        <f t="shared" si="92"/>
        <v>0</v>
      </c>
      <c r="K573" s="134">
        <f t="shared" si="97"/>
        <v>0</v>
      </c>
      <c r="L573" s="134">
        <f t="shared" si="98"/>
        <v>0</v>
      </c>
      <c r="M573" s="190">
        <f t="shared" si="93"/>
        <v>1</v>
      </c>
      <c r="N573" s="190" t="str">
        <f t="shared" si="90"/>
        <v>JANEIRO</v>
      </c>
      <c r="P573" s="119" t="s">
        <v>192</v>
      </c>
      <c r="Q573" s="136" t="str">
        <f t="shared" si="94"/>
        <v>À RECEBER</v>
      </c>
      <c r="R573" s="138" t="str">
        <f t="shared" ca="1" si="95"/>
        <v>EM DIA</v>
      </c>
      <c r="S573" s="137" t="str">
        <f t="shared" ca="1" si="96"/>
        <v/>
      </c>
    </row>
    <row r="574" spans="2:33" x14ac:dyDescent="0.25">
      <c r="B574" s="190" t="str">
        <f t="shared" si="91"/>
        <v/>
      </c>
      <c r="C574" s="190" t="str">
        <f t="shared" si="89"/>
        <v/>
      </c>
      <c r="D574" s="119" t="s">
        <v>192</v>
      </c>
      <c r="H574" s="118">
        <f t="shared" si="92"/>
        <v>0</v>
      </c>
      <c r="K574" s="134">
        <f t="shared" si="97"/>
        <v>0</v>
      </c>
      <c r="L574" s="134">
        <f t="shared" si="98"/>
        <v>0</v>
      </c>
      <c r="M574" s="190">
        <f t="shared" si="93"/>
        <v>1</v>
      </c>
      <c r="N574" s="190" t="str">
        <f t="shared" si="90"/>
        <v>JANEIRO</v>
      </c>
      <c r="P574" s="119" t="s">
        <v>192</v>
      </c>
      <c r="Q574" s="136" t="str">
        <f t="shared" si="94"/>
        <v>À RECEBER</v>
      </c>
      <c r="R574" s="138" t="str">
        <f t="shared" ca="1" si="95"/>
        <v>EM DIA</v>
      </c>
      <c r="S574" s="137" t="str">
        <f t="shared" ca="1" si="96"/>
        <v/>
      </c>
    </row>
    <row r="575" spans="2:33" x14ac:dyDescent="0.25">
      <c r="B575" s="190" t="str">
        <f t="shared" si="91"/>
        <v/>
      </c>
      <c r="C575" s="190" t="str">
        <f t="shared" si="89"/>
        <v/>
      </c>
      <c r="D575" s="119" t="s">
        <v>192</v>
      </c>
      <c r="H575" s="118">
        <f t="shared" si="92"/>
        <v>0</v>
      </c>
      <c r="K575" s="134">
        <f t="shared" si="97"/>
        <v>0</v>
      </c>
      <c r="L575" s="134">
        <f t="shared" si="98"/>
        <v>0</v>
      </c>
      <c r="M575" s="190">
        <f t="shared" si="93"/>
        <v>1</v>
      </c>
      <c r="N575" s="190" t="str">
        <f t="shared" si="90"/>
        <v>JANEIRO</v>
      </c>
      <c r="P575" s="119" t="s">
        <v>192</v>
      </c>
      <c r="Q575" s="136" t="str">
        <f t="shared" si="94"/>
        <v>À RECEBER</v>
      </c>
      <c r="R575" s="138" t="str">
        <f t="shared" ca="1" si="95"/>
        <v>EM DIA</v>
      </c>
      <c r="S575" s="137" t="str">
        <f t="shared" ca="1" si="96"/>
        <v/>
      </c>
    </row>
    <row r="576" spans="2:33" x14ac:dyDescent="0.25">
      <c r="B576" s="190" t="str">
        <f t="shared" si="91"/>
        <v/>
      </c>
      <c r="C576" s="190" t="str">
        <f t="shared" si="89"/>
        <v/>
      </c>
      <c r="D576" s="119" t="s">
        <v>192</v>
      </c>
      <c r="H576" s="118">
        <f t="shared" si="92"/>
        <v>0</v>
      </c>
      <c r="K576" s="134">
        <f t="shared" si="97"/>
        <v>0</v>
      </c>
      <c r="L576" s="134">
        <f t="shared" si="98"/>
        <v>0</v>
      </c>
      <c r="M576" s="190">
        <f t="shared" si="93"/>
        <v>1</v>
      </c>
      <c r="N576" s="190" t="str">
        <f t="shared" si="90"/>
        <v>JANEIRO</v>
      </c>
      <c r="P576" s="119" t="s">
        <v>192</v>
      </c>
      <c r="Q576" s="136" t="str">
        <f t="shared" si="94"/>
        <v>À RECEBER</v>
      </c>
      <c r="R576" s="138" t="str">
        <f t="shared" ca="1" si="95"/>
        <v>EM DIA</v>
      </c>
      <c r="S576" s="137" t="str">
        <f t="shared" ca="1" si="96"/>
        <v/>
      </c>
    </row>
    <row r="577" spans="2:19" x14ac:dyDescent="0.25">
      <c r="B577" s="190" t="str">
        <f t="shared" si="91"/>
        <v/>
      </c>
      <c r="C577" s="190" t="str">
        <f t="shared" si="89"/>
        <v/>
      </c>
      <c r="D577" s="119" t="s">
        <v>192</v>
      </c>
      <c r="H577" s="118">
        <f t="shared" si="92"/>
        <v>0</v>
      </c>
      <c r="K577" s="134">
        <f t="shared" si="97"/>
        <v>0</v>
      </c>
      <c r="L577" s="134">
        <f t="shared" si="98"/>
        <v>0</v>
      </c>
      <c r="M577" s="190">
        <f t="shared" si="93"/>
        <v>1</v>
      </c>
      <c r="N577" s="190" t="str">
        <f t="shared" si="90"/>
        <v>JANEIRO</v>
      </c>
      <c r="P577" s="119" t="s">
        <v>192</v>
      </c>
      <c r="Q577" s="136" t="str">
        <f t="shared" si="94"/>
        <v>À RECEBER</v>
      </c>
      <c r="R577" s="138" t="str">
        <f t="shared" ca="1" si="95"/>
        <v>EM DIA</v>
      </c>
      <c r="S577" s="137" t="str">
        <f t="shared" ca="1" si="96"/>
        <v/>
      </c>
    </row>
    <row r="578" spans="2:19" x14ac:dyDescent="0.25">
      <c r="B578" s="190" t="str">
        <f t="shared" si="91"/>
        <v/>
      </c>
      <c r="C578" s="190" t="str">
        <f t="shared" si="89"/>
        <v/>
      </c>
      <c r="D578" s="119" t="s">
        <v>192</v>
      </c>
      <c r="H578" s="118">
        <f t="shared" si="92"/>
        <v>0</v>
      </c>
      <c r="K578" s="134">
        <f t="shared" si="97"/>
        <v>0</v>
      </c>
      <c r="L578" s="134">
        <f t="shared" si="98"/>
        <v>0</v>
      </c>
      <c r="M578" s="190">
        <f t="shared" si="93"/>
        <v>1</v>
      </c>
      <c r="N578" s="190" t="str">
        <f t="shared" si="90"/>
        <v>JANEIRO</v>
      </c>
      <c r="P578" s="119" t="s">
        <v>192</v>
      </c>
      <c r="Q578" s="136" t="str">
        <f t="shared" si="94"/>
        <v>À RECEBER</v>
      </c>
      <c r="R578" s="138" t="str">
        <f t="shared" ca="1" si="95"/>
        <v>EM DIA</v>
      </c>
      <c r="S578" s="137" t="str">
        <f t="shared" ca="1" si="96"/>
        <v/>
      </c>
    </row>
    <row r="579" spans="2:19" x14ac:dyDescent="0.25">
      <c r="B579" s="190" t="str">
        <f t="shared" si="91"/>
        <v/>
      </c>
      <c r="C579" s="190" t="str">
        <f t="shared" si="89"/>
        <v/>
      </c>
      <c r="D579" s="119" t="s">
        <v>192</v>
      </c>
      <c r="H579" s="118">
        <f t="shared" si="92"/>
        <v>0</v>
      </c>
      <c r="K579" s="134">
        <f t="shared" si="97"/>
        <v>0</v>
      </c>
      <c r="L579" s="134">
        <f t="shared" si="98"/>
        <v>0</v>
      </c>
      <c r="M579" s="190">
        <f t="shared" si="93"/>
        <v>1</v>
      </c>
      <c r="N579" s="190" t="str">
        <f t="shared" si="90"/>
        <v>JANEIRO</v>
      </c>
      <c r="P579" s="119" t="s">
        <v>192</v>
      </c>
      <c r="Q579" s="136" t="str">
        <f t="shared" si="94"/>
        <v>À RECEBER</v>
      </c>
      <c r="R579" s="138" t="str">
        <f t="shared" ca="1" si="95"/>
        <v>EM DIA</v>
      </c>
      <c r="S579" s="137" t="str">
        <f t="shared" ca="1" si="96"/>
        <v/>
      </c>
    </row>
    <row r="580" spans="2:19" x14ac:dyDescent="0.25">
      <c r="B580" s="190" t="str">
        <f t="shared" si="91"/>
        <v/>
      </c>
      <c r="C580" s="190" t="str">
        <f t="shared" si="89"/>
        <v/>
      </c>
      <c r="D580" s="119" t="s">
        <v>192</v>
      </c>
      <c r="H580" s="118">
        <f t="shared" si="92"/>
        <v>0</v>
      </c>
      <c r="K580" s="134">
        <f t="shared" si="97"/>
        <v>0</v>
      </c>
      <c r="L580" s="134">
        <f t="shared" si="98"/>
        <v>0</v>
      </c>
      <c r="M580" s="190">
        <f t="shared" si="93"/>
        <v>1</v>
      </c>
      <c r="N580" s="190" t="str">
        <f t="shared" si="90"/>
        <v>JANEIRO</v>
      </c>
      <c r="P580" s="119" t="s">
        <v>192</v>
      </c>
      <c r="Q580" s="136" t="str">
        <f t="shared" si="94"/>
        <v>À RECEBER</v>
      </c>
      <c r="R580" s="138" t="str">
        <f t="shared" ca="1" si="95"/>
        <v>EM DIA</v>
      </c>
      <c r="S580" s="137" t="str">
        <f t="shared" ca="1" si="96"/>
        <v/>
      </c>
    </row>
    <row r="581" spans="2:19" x14ac:dyDescent="0.25">
      <c r="B581" s="190" t="str">
        <f t="shared" si="91"/>
        <v/>
      </c>
      <c r="C581" s="190" t="str">
        <f t="shared" ref="C581:C644" si="99">IF(B581=1,"JANEIRO",IF(B581=2,"FEVEREIRO",IF(B581=3,"MARÇO",IF(B581=4,"ABRIL",IF(B581=5,"MAIO",IF(B581=6,"JUNHO",IF(B581=7,"JULHO",IF(B581=8,"AGOSTO",IF(B581=9,"SETEMBRO",IF(B581=10,"OUTUBRO",IF(B581=11,"NOVEMBRO",IF(B581=12,"DEZEMBRO",""))))))))))))</f>
        <v/>
      </c>
      <c r="D581" s="119" t="s">
        <v>192</v>
      </c>
      <c r="H581" s="118">
        <f t="shared" si="92"/>
        <v>0</v>
      </c>
      <c r="K581" s="134">
        <f t="shared" si="97"/>
        <v>0</v>
      </c>
      <c r="L581" s="134">
        <f t="shared" si="98"/>
        <v>0</v>
      </c>
      <c r="M581" s="190">
        <f t="shared" si="93"/>
        <v>1</v>
      </c>
      <c r="N581" s="190" t="str">
        <f t="shared" ref="N581:N644" si="100">IF(M581=1,"JANEIRO",IF(M581=2,"FEVEREIRO",IF(M581=3,"MARÇO",IF(M581=4,"ABRIL",IF(M581=5,"MAIO",IF(M581=6,"JUNHO",IF(M581=7,"JULHO",IF(M581=8,"AGOSTO",IF(M581=9,"SETEMBRO",IF(M581=10,"OUTUBRO",IF(M581=11,"NOVEMBRO",IF(M581=12,"DEZEMBRO",""))))))))))))</f>
        <v>JANEIRO</v>
      </c>
      <c r="P581" s="119" t="s">
        <v>192</v>
      </c>
      <c r="Q581" s="136" t="str">
        <f t="shared" si="94"/>
        <v>À RECEBER</v>
      </c>
      <c r="R581" s="138" t="str">
        <f t="shared" ca="1" si="95"/>
        <v>EM DIA</v>
      </c>
      <c r="S581" s="137" t="str">
        <f t="shared" ca="1" si="96"/>
        <v/>
      </c>
    </row>
    <row r="582" spans="2:19" x14ac:dyDescent="0.25">
      <c r="B582" s="190" t="str">
        <f t="shared" ref="B582:B645" si="101">IFERROR(MONTH(D582),"")</f>
        <v/>
      </c>
      <c r="C582" s="190" t="str">
        <f t="shared" si="99"/>
        <v/>
      </c>
      <c r="D582" s="119" t="s">
        <v>192</v>
      </c>
      <c r="H582" s="118">
        <f t="shared" ref="H582:H645" si="102">IF(OR(I582="",I582=0),G582,I582)</f>
        <v>0</v>
      </c>
      <c r="K582" s="134">
        <f t="shared" si="97"/>
        <v>0</v>
      </c>
      <c r="L582" s="134">
        <f t="shared" si="98"/>
        <v>0</v>
      </c>
      <c r="M582" s="190">
        <f t="shared" ref="M582:M645" si="103">IFERROR(MONTH(O582),"")</f>
        <v>1</v>
      </c>
      <c r="N582" s="190" t="str">
        <f t="shared" si="100"/>
        <v>JANEIRO</v>
      </c>
      <c r="P582" s="119" t="s">
        <v>192</v>
      </c>
      <c r="Q582" s="136" t="str">
        <f t="shared" si="94"/>
        <v>À RECEBER</v>
      </c>
      <c r="R582" s="138" t="str">
        <f t="shared" ca="1" si="95"/>
        <v>EM DIA</v>
      </c>
      <c r="S582" s="137" t="str">
        <f t="shared" ca="1" si="96"/>
        <v/>
      </c>
    </row>
    <row r="583" spans="2:19" x14ac:dyDescent="0.25">
      <c r="B583" s="190" t="str">
        <f t="shared" si="101"/>
        <v/>
      </c>
      <c r="C583" s="190" t="str">
        <f t="shared" si="99"/>
        <v/>
      </c>
      <c r="D583" s="119" t="s">
        <v>192</v>
      </c>
      <c r="H583" s="118">
        <f t="shared" si="102"/>
        <v>0</v>
      </c>
      <c r="K583" s="134">
        <f t="shared" si="97"/>
        <v>0</v>
      </c>
      <c r="L583" s="134">
        <f t="shared" si="98"/>
        <v>0</v>
      </c>
      <c r="M583" s="190">
        <f t="shared" si="103"/>
        <v>1</v>
      </c>
      <c r="N583" s="190" t="str">
        <f t="shared" si="100"/>
        <v>JANEIRO</v>
      </c>
      <c r="P583" s="119" t="s">
        <v>192</v>
      </c>
      <c r="Q583" s="136" t="str">
        <f t="shared" si="94"/>
        <v>À RECEBER</v>
      </c>
      <c r="R583" s="138" t="str">
        <f t="shared" ca="1" si="95"/>
        <v>EM DIA</v>
      </c>
      <c r="S583" s="137" t="str">
        <f t="shared" ca="1" si="96"/>
        <v/>
      </c>
    </row>
    <row r="584" spans="2:19" x14ac:dyDescent="0.25">
      <c r="B584" s="190" t="str">
        <f t="shared" si="101"/>
        <v/>
      </c>
      <c r="C584" s="190" t="str">
        <f t="shared" si="99"/>
        <v/>
      </c>
      <c r="D584" s="119" t="s">
        <v>192</v>
      </c>
      <c r="H584" s="118">
        <f t="shared" si="102"/>
        <v>0</v>
      </c>
      <c r="K584" s="134">
        <f t="shared" si="97"/>
        <v>0</v>
      </c>
      <c r="L584" s="134">
        <f t="shared" si="98"/>
        <v>0</v>
      </c>
      <c r="M584" s="190">
        <f t="shared" si="103"/>
        <v>1</v>
      </c>
      <c r="N584" s="190" t="str">
        <f t="shared" si="100"/>
        <v>JANEIRO</v>
      </c>
      <c r="P584" s="119" t="s">
        <v>192</v>
      </c>
      <c r="Q584" s="136" t="str">
        <f t="shared" si="94"/>
        <v>À RECEBER</v>
      </c>
      <c r="R584" s="138" t="str">
        <f t="shared" ca="1" si="95"/>
        <v>EM DIA</v>
      </c>
      <c r="S584" s="137" t="str">
        <f t="shared" ca="1" si="96"/>
        <v/>
      </c>
    </row>
    <row r="585" spans="2:19" x14ac:dyDescent="0.25">
      <c r="B585" s="190" t="str">
        <f t="shared" si="101"/>
        <v/>
      </c>
      <c r="C585" s="190" t="str">
        <f t="shared" si="99"/>
        <v/>
      </c>
      <c r="D585" s="119" t="s">
        <v>192</v>
      </c>
      <c r="H585" s="118">
        <f t="shared" si="102"/>
        <v>0</v>
      </c>
      <c r="K585" s="134">
        <f t="shared" si="97"/>
        <v>0</v>
      </c>
      <c r="L585" s="134">
        <f t="shared" si="98"/>
        <v>0</v>
      </c>
      <c r="M585" s="190">
        <f t="shared" si="103"/>
        <v>1</v>
      </c>
      <c r="N585" s="190" t="str">
        <f t="shared" si="100"/>
        <v>JANEIRO</v>
      </c>
      <c r="P585" s="119" t="s">
        <v>192</v>
      </c>
      <c r="Q585" s="136" t="str">
        <f t="shared" si="94"/>
        <v>À RECEBER</v>
      </c>
      <c r="R585" s="138" t="str">
        <f t="shared" ca="1" si="95"/>
        <v>EM DIA</v>
      </c>
      <c r="S585" s="137" t="str">
        <f t="shared" ca="1" si="96"/>
        <v/>
      </c>
    </row>
    <row r="586" spans="2:19" x14ac:dyDescent="0.25">
      <c r="B586" s="190" t="str">
        <f t="shared" si="101"/>
        <v/>
      </c>
      <c r="C586" s="190" t="str">
        <f t="shared" si="99"/>
        <v/>
      </c>
      <c r="D586" s="119" t="s">
        <v>192</v>
      </c>
      <c r="H586" s="118">
        <f t="shared" si="102"/>
        <v>0</v>
      </c>
      <c r="K586" s="134">
        <f t="shared" si="97"/>
        <v>0</v>
      </c>
      <c r="L586" s="134">
        <f t="shared" si="98"/>
        <v>0</v>
      </c>
      <c r="M586" s="190">
        <f t="shared" si="103"/>
        <v>1</v>
      </c>
      <c r="N586" s="190" t="str">
        <f t="shared" si="100"/>
        <v>JANEIRO</v>
      </c>
      <c r="P586" s="119" t="s">
        <v>192</v>
      </c>
      <c r="Q586" s="136" t="str">
        <f t="shared" si="94"/>
        <v>À RECEBER</v>
      </c>
      <c r="R586" s="138" t="str">
        <f t="shared" ca="1" si="95"/>
        <v>EM DIA</v>
      </c>
      <c r="S586" s="137" t="str">
        <f t="shared" ca="1" si="96"/>
        <v/>
      </c>
    </row>
    <row r="587" spans="2:19" x14ac:dyDescent="0.25">
      <c r="B587" s="190" t="str">
        <f t="shared" si="101"/>
        <v/>
      </c>
      <c r="C587" s="190" t="str">
        <f t="shared" si="99"/>
        <v/>
      </c>
      <c r="D587" s="119" t="s">
        <v>192</v>
      </c>
      <c r="H587" s="118">
        <f t="shared" si="102"/>
        <v>0</v>
      </c>
      <c r="K587" s="134">
        <f t="shared" si="97"/>
        <v>0</v>
      </c>
      <c r="L587" s="134">
        <f t="shared" si="98"/>
        <v>0</v>
      </c>
      <c r="M587" s="190">
        <f t="shared" si="103"/>
        <v>1</v>
      </c>
      <c r="N587" s="190" t="str">
        <f t="shared" si="100"/>
        <v>JANEIRO</v>
      </c>
      <c r="P587" s="119" t="s">
        <v>192</v>
      </c>
      <c r="Q587" s="136" t="str">
        <f t="shared" si="94"/>
        <v>À RECEBER</v>
      </c>
      <c r="R587" s="138" t="str">
        <f t="shared" ca="1" si="95"/>
        <v>EM DIA</v>
      </c>
      <c r="S587" s="137" t="str">
        <f t="shared" ca="1" si="96"/>
        <v/>
      </c>
    </row>
    <row r="588" spans="2:19" x14ac:dyDescent="0.25">
      <c r="B588" s="190" t="str">
        <f t="shared" si="101"/>
        <v/>
      </c>
      <c r="C588" s="190" t="str">
        <f t="shared" si="99"/>
        <v/>
      </c>
      <c r="D588" s="119" t="s">
        <v>192</v>
      </c>
      <c r="H588" s="118">
        <f t="shared" si="102"/>
        <v>0</v>
      </c>
      <c r="K588" s="134">
        <f t="shared" si="97"/>
        <v>0</v>
      </c>
      <c r="L588" s="134">
        <f t="shared" si="98"/>
        <v>0</v>
      </c>
      <c r="M588" s="190">
        <f t="shared" si="103"/>
        <v>1</v>
      </c>
      <c r="N588" s="190" t="str">
        <f t="shared" si="100"/>
        <v>JANEIRO</v>
      </c>
      <c r="P588" s="119" t="s">
        <v>192</v>
      </c>
      <c r="Q588" s="136" t="str">
        <f t="shared" si="94"/>
        <v>À RECEBER</v>
      </c>
      <c r="R588" s="138" t="str">
        <f t="shared" ca="1" si="95"/>
        <v>EM DIA</v>
      </c>
      <c r="S588" s="137" t="str">
        <f t="shared" ca="1" si="96"/>
        <v/>
      </c>
    </row>
    <row r="589" spans="2:19" x14ac:dyDescent="0.25">
      <c r="B589" s="190" t="str">
        <f t="shared" si="101"/>
        <v/>
      </c>
      <c r="C589" s="190" t="str">
        <f t="shared" si="99"/>
        <v/>
      </c>
      <c r="D589" s="119" t="s">
        <v>192</v>
      </c>
      <c r="H589" s="118">
        <f t="shared" si="102"/>
        <v>0</v>
      </c>
      <c r="K589" s="134">
        <f t="shared" si="97"/>
        <v>0</v>
      </c>
      <c r="L589" s="134">
        <f t="shared" si="98"/>
        <v>0</v>
      </c>
      <c r="M589" s="190">
        <f t="shared" si="103"/>
        <v>1</v>
      </c>
      <c r="N589" s="190" t="str">
        <f t="shared" si="100"/>
        <v>JANEIRO</v>
      </c>
      <c r="P589" s="119" t="s">
        <v>192</v>
      </c>
      <c r="Q589" s="136" t="str">
        <f t="shared" si="94"/>
        <v>À RECEBER</v>
      </c>
      <c r="R589" s="138" t="str">
        <f t="shared" ca="1" si="95"/>
        <v>EM DIA</v>
      </c>
      <c r="S589" s="137" t="str">
        <f t="shared" ca="1" si="96"/>
        <v/>
      </c>
    </row>
    <row r="590" spans="2:19" x14ac:dyDescent="0.25">
      <c r="B590" s="190" t="str">
        <f t="shared" si="101"/>
        <v/>
      </c>
      <c r="C590" s="190" t="str">
        <f t="shared" si="99"/>
        <v/>
      </c>
      <c r="D590" s="119" t="s">
        <v>192</v>
      </c>
      <c r="H590" s="118">
        <f t="shared" si="102"/>
        <v>0</v>
      </c>
      <c r="K590" s="134">
        <f t="shared" si="97"/>
        <v>0</v>
      </c>
      <c r="L590" s="134">
        <f t="shared" si="98"/>
        <v>0</v>
      </c>
      <c r="M590" s="190">
        <f t="shared" si="103"/>
        <v>1</v>
      </c>
      <c r="N590" s="190" t="str">
        <f t="shared" si="100"/>
        <v>JANEIRO</v>
      </c>
      <c r="P590" s="119" t="s">
        <v>192</v>
      </c>
      <c r="Q590" s="136" t="str">
        <f t="shared" si="94"/>
        <v>À RECEBER</v>
      </c>
      <c r="R590" s="138" t="str">
        <f t="shared" ca="1" si="95"/>
        <v>EM DIA</v>
      </c>
      <c r="S590" s="137" t="str">
        <f t="shared" ca="1" si="96"/>
        <v/>
      </c>
    </row>
    <row r="591" spans="2:19" x14ac:dyDescent="0.25">
      <c r="B591" s="190" t="str">
        <f t="shared" si="101"/>
        <v/>
      </c>
      <c r="C591" s="190" t="str">
        <f t="shared" si="99"/>
        <v/>
      </c>
      <c r="D591" s="119" t="s">
        <v>192</v>
      </c>
      <c r="H591" s="118">
        <f t="shared" si="102"/>
        <v>0</v>
      </c>
      <c r="K591" s="134">
        <f t="shared" si="97"/>
        <v>0</v>
      </c>
      <c r="L591" s="134">
        <f t="shared" si="98"/>
        <v>0</v>
      </c>
      <c r="M591" s="190">
        <f t="shared" si="103"/>
        <v>1</v>
      </c>
      <c r="N591" s="190" t="str">
        <f t="shared" si="100"/>
        <v>JANEIRO</v>
      </c>
      <c r="P591" s="119" t="s">
        <v>192</v>
      </c>
      <c r="Q591" s="136" t="str">
        <f t="shared" ref="Q591:Q654" si="104">IF(OR(I591="",I591=0),"À RECEBER","RECEBIDO")</f>
        <v>À RECEBER</v>
      </c>
      <c r="R591" s="138" t="str">
        <f t="shared" ref="R591:R654" ca="1" si="105">IF(AND(O591&lt;=P591,S591&gt;=0),"EM DIA","EM ATRASO")</f>
        <v>EM DIA</v>
      </c>
      <c r="S591" s="137" t="str">
        <f t="shared" ref="S591:S654" ca="1" si="106">IFERROR(IF(Q591="À RECEBER",P591-$W$5,0),"")</f>
        <v/>
      </c>
    </row>
    <row r="592" spans="2:19" x14ac:dyDescent="0.25">
      <c r="B592" s="190" t="str">
        <f t="shared" si="101"/>
        <v/>
      </c>
      <c r="C592" s="190" t="str">
        <f t="shared" si="99"/>
        <v/>
      </c>
      <c r="D592" s="119" t="s">
        <v>192</v>
      </c>
      <c r="H592" s="118">
        <f t="shared" si="102"/>
        <v>0</v>
      </c>
      <c r="K592" s="134">
        <f t="shared" ref="K592:K655" si="107">IF(AND(G592&gt;I592,I592&gt;0),G592-I592-J592,0)</f>
        <v>0</v>
      </c>
      <c r="L592" s="134">
        <f t="shared" ref="L592:L655" si="108">IF(G592&lt;I592,I592-G592,0)</f>
        <v>0</v>
      </c>
      <c r="M592" s="190">
        <f t="shared" si="103"/>
        <v>1</v>
      </c>
      <c r="N592" s="190" t="str">
        <f t="shared" si="100"/>
        <v>JANEIRO</v>
      </c>
      <c r="P592" s="119" t="s">
        <v>192</v>
      </c>
      <c r="Q592" s="136" t="str">
        <f t="shared" si="104"/>
        <v>À RECEBER</v>
      </c>
      <c r="R592" s="138" t="str">
        <f t="shared" ca="1" si="105"/>
        <v>EM DIA</v>
      </c>
      <c r="S592" s="137" t="str">
        <f t="shared" ca="1" si="106"/>
        <v/>
      </c>
    </row>
    <row r="593" spans="2:19" x14ac:dyDescent="0.25">
      <c r="B593" s="190" t="str">
        <f t="shared" si="101"/>
        <v/>
      </c>
      <c r="C593" s="190" t="str">
        <f t="shared" si="99"/>
        <v/>
      </c>
      <c r="D593" s="119" t="s">
        <v>192</v>
      </c>
      <c r="H593" s="118">
        <f t="shared" si="102"/>
        <v>0</v>
      </c>
      <c r="K593" s="134">
        <f t="shared" si="107"/>
        <v>0</v>
      </c>
      <c r="L593" s="134">
        <f t="shared" si="108"/>
        <v>0</v>
      </c>
      <c r="M593" s="190">
        <f t="shared" si="103"/>
        <v>1</v>
      </c>
      <c r="N593" s="190" t="str">
        <f t="shared" si="100"/>
        <v>JANEIRO</v>
      </c>
      <c r="P593" s="119" t="s">
        <v>192</v>
      </c>
      <c r="Q593" s="136" t="str">
        <f t="shared" si="104"/>
        <v>À RECEBER</v>
      </c>
      <c r="R593" s="138" t="str">
        <f t="shared" ca="1" si="105"/>
        <v>EM DIA</v>
      </c>
      <c r="S593" s="137" t="str">
        <f t="shared" ca="1" si="106"/>
        <v/>
      </c>
    </row>
    <row r="594" spans="2:19" x14ac:dyDescent="0.25">
      <c r="B594" s="190" t="str">
        <f t="shared" si="101"/>
        <v/>
      </c>
      <c r="C594" s="190" t="str">
        <f t="shared" si="99"/>
        <v/>
      </c>
      <c r="D594" s="119" t="s">
        <v>192</v>
      </c>
      <c r="H594" s="118">
        <f t="shared" si="102"/>
        <v>0</v>
      </c>
      <c r="K594" s="134">
        <f t="shared" si="107"/>
        <v>0</v>
      </c>
      <c r="L594" s="134">
        <f t="shared" si="108"/>
        <v>0</v>
      </c>
      <c r="M594" s="190">
        <f t="shared" si="103"/>
        <v>1</v>
      </c>
      <c r="N594" s="190" t="str">
        <f t="shared" si="100"/>
        <v>JANEIRO</v>
      </c>
      <c r="P594" s="119" t="s">
        <v>192</v>
      </c>
      <c r="Q594" s="136" t="str">
        <f t="shared" si="104"/>
        <v>À RECEBER</v>
      </c>
      <c r="R594" s="138" t="str">
        <f t="shared" ca="1" si="105"/>
        <v>EM DIA</v>
      </c>
      <c r="S594" s="137" t="str">
        <f t="shared" ca="1" si="106"/>
        <v/>
      </c>
    </row>
    <row r="595" spans="2:19" x14ac:dyDescent="0.25">
      <c r="B595" s="190" t="str">
        <f t="shared" si="101"/>
        <v/>
      </c>
      <c r="C595" s="190" t="str">
        <f t="shared" si="99"/>
        <v/>
      </c>
      <c r="D595" s="119" t="s">
        <v>192</v>
      </c>
      <c r="H595" s="118">
        <f t="shared" si="102"/>
        <v>0</v>
      </c>
      <c r="K595" s="134">
        <f t="shared" si="107"/>
        <v>0</v>
      </c>
      <c r="L595" s="134">
        <f t="shared" si="108"/>
        <v>0</v>
      </c>
      <c r="M595" s="190">
        <f t="shared" si="103"/>
        <v>1</v>
      </c>
      <c r="N595" s="190" t="str">
        <f t="shared" si="100"/>
        <v>JANEIRO</v>
      </c>
      <c r="P595" s="119" t="s">
        <v>192</v>
      </c>
      <c r="Q595" s="136" t="str">
        <f t="shared" si="104"/>
        <v>À RECEBER</v>
      </c>
      <c r="R595" s="138" t="str">
        <f t="shared" ca="1" si="105"/>
        <v>EM DIA</v>
      </c>
      <c r="S595" s="137" t="str">
        <f t="shared" ca="1" si="106"/>
        <v/>
      </c>
    </row>
    <row r="596" spans="2:19" x14ac:dyDescent="0.25">
      <c r="B596" s="190" t="str">
        <f t="shared" si="101"/>
        <v/>
      </c>
      <c r="C596" s="190" t="str">
        <f t="shared" si="99"/>
        <v/>
      </c>
      <c r="D596" s="119" t="s">
        <v>192</v>
      </c>
      <c r="H596" s="118">
        <f t="shared" si="102"/>
        <v>0</v>
      </c>
      <c r="K596" s="134">
        <f t="shared" si="107"/>
        <v>0</v>
      </c>
      <c r="L596" s="134">
        <f t="shared" si="108"/>
        <v>0</v>
      </c>
      <c r="M596" s="190">
        <f t="shared" si="103"/>
        <v>1</v>
      </c>
      <c r="N596" s="190" t="str">
        <f t="shared" si="100"/>
        <v>JANEIRO</v>
      </c>
      <c r="P596" s="119" t="s">
        <v>192</v>
      </c>
      <c r="Q596" s="136" t="str">
        <f t="shared" si="104"/>
        <v>À RECEBER</v>
      </c>
      <c r="R596" s="138" t="str">
        <f t="shared" ca="1" si="105"/>
        <v>EM DIA</v>
      </c>
      <c r="S596" s="137" t="str">
        <f t="shared" ca="1" si="106"/>
        <v/>
      </c>
    </row>
    <row r="597" spans="2:19" x14ac:dyDescent="0.25">
      <c r="B597" s="190" t="str">
        <f t="shared" si="101"/>
        <v/>
      </c>
      <c r="C597" s="190" t="str">
        <f t="shared" si="99"/>
        <v/>
      </c>
      <c r="D597" s="119" t="s">
        <v>192</v>
      </c>
      <c r="H597" s="118">
        <f t="shared" si="102"/>
        <v>0</v>
      </c>
      <c r="K597" s="134">
        <f t="shared" si="107"/>
        <v>0</v>
      </c>
      <c r="L597" s="134">
        <f t="shared" si="108"/>
        <v>0</v>
      </c>
      <c r="M597" s="190">
        <f t="shared" si="103"/>
        <v>1</v>
      </c>
      <c r="N597" s="190" t="str">
        <f t="shared" si="100"/>
        <v>JANEIRO</v>
      </c>
      <c r="P597" s="119" t="s">
        <v>192</v>
      </c>
      <c r="Q597" s="136" t="str">
        <f t="shared" si="104"/>
        <v>À RECEBER</v>
      </c>
      <c r="R597" s="138" t="str">
        <f t="shared" ca="1" si="105"/>
        <v>EM DIA</v>
      </c>
      <c r="S597" s="137" t="str">
        <f t="shared" ca="1" si="106"/>
        <v/>
      </c>
    </row>
    <row r="598" spans="2:19" x14ac:dyDescent="0.25">
      <c r="B598" s="190" t="str">
        <f t="shared" si="101"/>
        <v/>
      </c>
      <c r="C598" s="190" t="str">
        <f t="shared" si="99"/>
        <v/>
      </c>
      <c r="D598" s="119" t="s">
        <v>192</v>
      </c>
      <c r="H598" s="118">
        <f t="shared" si="102"/>
        <v>0</v>
      </c>
      <c r="K598" s="134">
        <f t="shared" si="107"/>
        <v>0</v>
      </c>
      <c r="L598" s="134">
        <f t="shared" si="108"/>
        <v>0</v>
      </c>
      <c r="M598" s="190">
        <f t="shared" si="103"/>
        <v>1</v>
      </c>
      <c r="N598" s="190" t="str">
        <f t="shared" si="100"/>
        <v>JANEIRO</v>
      </c>
      <c r="P598" s="119" t="s">
        <v>192</v>
      </c>
      <c r="Q598" s="136" t="str">
        <f t="shared" si="104"/>
        <v>À RECEBER</v>
      </c>
      <c r="R598" s="138" t="str">
        <f t="shared" ca="1" si="105"/>
        <v>EM DIA</v>
      </c>
      <c r="S598" s="137" t="str">
        <f t="shared" ca="1" si="106"/>
        <v/>
      </c>
    </row>
    <row r="599" spans="2:19" x14ac:dyDescent="0.25">
      <c r="B599" s="190" t="str">
        <f t="shared" si="101"/>
        <v/>
      </c>
      <c r="C599" s="190" t="str">
        <f t="shared" si="99"/>
        <v/>
      </c>
      <c r="D599" s="119" t="s">
        <v>192</v>
      </c>
      <c r="H599" s="118">
        <f t="shared" si="102"/>
        <v>0</v>
      </c>
      <c r="K599" s="134">
        <f t="shared" si="107"/>
        <v>0</v>
      </c>
      <c r="L599" s="134">
        <f t="shared" si="108"/>
        <v>0</v>
      </c>
      <c r="M599" s="190">
        <f t="shared" si="103"/>
        <v>1</v>
      </c>
      <c r="N599" s="190" t="str">
        <f t="shared" si="100"/>
        <v>JANEIRO</v>
      </c>
      <c r="P599" s="119" t="s">
        <v>192</v>
      </c>
      <c r="Q599" s="136" t="str">
        <f t="shared" si="104"/>
        <v>À RECEBER</v>
      </c>
      <c r="R599" s="138" t="str">
        <f t="shared" ca="1" si="105"/>
        <v>EM DIA</v>
      </c>
      <c r="S599" s="137" t="str">
        <f t="shared" ca="1" si="106"/>
        <v/>
      </c>
    </row>
    <row r="600" spans="2:19" x14ac:dyDescent="0.25">
      <c r="B600" s="190" t="str">
        <f t="shared" si="101"/>
        <v/>
      </c>
      <c r="C600" s="190" t="str">
        <f t="shared" si="99"/>
        <v/>
      </c>
      <c r="D600" s="119" t="s">
        <v>192</v>
      </c>
      <c r="H600" s="118">
        <f t="shared" si="102"/>
        <v>0</v>
      </c>
      <c r="K600" s="134">
        <f t="shared" si="107"/>
        <v>0</v>
      </c>
      <c r="L600" s="134">
        <f t="shared" si="108"/>
        <v>0</v>
      </c>
      <c r="M600" s="190">
        <f t="shared" si="103"/>
        <v>1</v>
      </c>
      <c r="N600" s="190" t="str">
        <f t="shared" si="100"/>
        <v>JANEIRO</v>
      </c>
      <c r="P600" s="119" t="s">
        <v>192</v>
      </c>
      <c r="Q600" s="136" t="str">
        <f t="shared" si="104"/>
        <v>À RECEBER</v>
      </c>
      <c r="R600" s="138" t="str">
        <f t="shared" ca="1" si="105"/>
        <v>EM DIA</v>
      </c>
      <c r="S600" s="137" t="str">
        <f t="shared" ca="1" si="106"/>
        <v/>
      </c>
    </row>
    <row r="601" spans="2:19" x14ac:dyDescent="0.25">
      <c r="B601" s="190" t="str">
        <f t="shared" si="101"/>
        <v/>
      </c>
      <c r="C601" s="190" t="str">
        <f t="shared" si="99"/>
        <v/>
      </c>
      <c r="D601" s="119" t="s">
        <v>192</v>
      </c>
      <c r="H601" s="118">
        <f t="shared" si="102"/>
        <v>0</v>
      </c>
      <c r="K601" s="134">
        <f t="shared" si="107"/>
        <v>0</v>
      </c>
      <c r="L601" s="134">
        <f t="shared" si="108"/>
        <v>0</v>
      </c>
      <c r="M601" s="190">
        <f t="shared" si="103"/>
        <v>1</v>
      </c>
      <c r="N601" s="190" t="str">
        <f t="shared" si="100"/>
        <v>JANEIRO</v>
      </c>
      <c r="P601" s="119" t="s">
        <v>192</v>
      </c>
      <c r="Q601" s="136" t="str">
        <f t="shared" si="104"/>
        <v>À RECEBER</v>
      </c>
      <c r="R601" s="138" t="str">
        <f t="shared" ca="1" si="105"/>
        <v>EM DIA</v>
      </c>
      <c r="S601" s="137" t="str">
        <f t="shared" ca="1" si="106"/>
        <v/>
      </c>
    </row>
    <row r="602" spans="2:19" x14ac:dyDescent="0.25">
      <c r="B602" s="190" t="str">
        <f t="shared" si="101"/>
        <v/>
      </c>
      <c r="C602" s="190" t="str">
        <f t="shared" si="99"/>
        <v/>
      </c>
      <c r="D602" s="119" t="s">
        <v>192</v>
      </c>
      <c r="H602" s="118">
        <f t="shared" si="102"/>
        <v>0</v>
      </c>
      <c r="K602" s="134">
        <f t="shared" si="107"/>
        <v>0</v>
      </c>
      <c r="L602" s="134">
        <f t="shared" si="108"/>
        <v>0</v>
      </c>
      <c r="M602" s="190">
        <f t="shared" si="103"/>
        <v>1</v>
      </c>
      <c r="N602" s="190" t="str">
        <f t="shared" si="100"/>
        <v>JANEIRO</v>
      </c>
      <c r="P602" s="119" t="s">
        <v>192</v>
      </c>
      <c r="Q602" s="136" t="str">
        <f t="shared" si="104"/>
        <v>À RECEBER</v>
      </c>
      <c r="R602" s="138" t="str">
        <f t="shared" ca="1" si="105"/>
        <v>EM DIA</v>
      </c>
      <c r="S602" s="137" t="str">
        <f t="shared" ca="1" si="106"/>
        <v/>
      </c>
    </row>
    <row r="603" spans="2:19" x14ac:dyDescent="0.25">
      <c r="B603" s="190" t="str">
        <f t="shared" si="101"/>
        <v/>
      </c>
      <c r="C603" s="190" t="str">
        <f t="shared" si="99"/>
        <v/>
      </c>
      <c r="D603" s="119" t="s">
        <v>192</v>
      </c>
      <c r="H603" s="118">
        <f t="shared" si="102"/>
        <v>0</v>
      </c>
      <c r="K603" s="134">
        <f t="shared" si="107"/>
        <v>0</v>
      </c>
      <c r="L603" s="134">
        <f t="shared" si="108"/>
        <v>0</v>
      </c>
      <c r="M603" s="190">
        <f t="shared" si="103"/>
        <v>1</v>
      </c>
      <c r="N603" s="190" t="str">
        <f t="shared" si="100"/>
        <v>JANEIRO</v>
      </c>
      <c r="P603" s="119" t="s">
        <v>192</v>
      </c>
      <c r="Q603" s="136" t="str">
        <f t="shared" si="104"/>
        <v>À RECEBER</v>
      </c>
      <c r="R603" s="138" t="str">
        <f t="shared" ca="1" si="105"/>
        <v>EM DIA</v>
      </c>
      <c r="S603" s="137" t="str">
        <f t="shared" ca="1" si="106"/>
        <v/>
      </c>
    </row>
    <row r="604" spans="2:19" x14ac:dyDescent="0.25">
      <c r="B604" s="190" t="str">
        <f t="shared" si="101"/>
        <v/>
      </c>
      <c r="C604" s="190" t="str">
        <f t="shared" si="99"/>
        <v/>
      </c>
      <c r="D604" s="119" t="s">
        <v>192</v>
      </c>
      <c r="H604" s="118">
        <f t="shared" si="102"/>
        <v>0</v>
      </c>
      <c r="K604" s="134">
        <f t="shared" si="107"/>
        <v>0</v>
      </c>
      <c r="L604" s="134">
        <f t="shared" si="108"/>
        <v>0</v>
      </c>
      <c r="M604" s="190">
        <f t="shared" si="103"/>
        <v>1</v>
      </c>
      <c r="N604" s="190" t="str">
        <f t="shared" si="100"/>
        <v>JANEIRO</v>
      </c>
      <c r="P604" s="119" t="s">
        <v>192</v>
      </c>
      <c r="Q604" s="136" t="str">
        <f t="shared" si="104"/>
        <v>À RECEBER</v>
      </c>
      <c r="R604" s="138" t="str">
        <f t="shared" ca="1" si="105"/>
        <v>EM DIA</v>
      </c>
      <c r="S604" s="137" t="str">
        <f t="shared" ca="1" si="106"/>
        <v/>
      </c>
    </row>
    <row r="605" spans="2:19" x14ac:dyDescent="0.25">
      <c r="B605" s="190" t="str">
        <f t="shared" si="101"/>
        <v/>
      </c>
      <c r="C605" s="190" t="str">
        <f t="shared" si="99"/>
        <v/>
      </c>
      <c r="D605" s="119" t="s">
        <v>192</v>
      </c>
      <c r="H605" s="118">
        <f t="shared" si="102"/>
        <v>0</v>
      </c>
      <c r="K605" s="134">
        <f t="shared" si="107"/>
        <v>0</v>
      </c>
      <c r="L605" s="134">
        <f t="shared" si="108"/>
        <v>0</v>
      </c>
      <c r="M605" s="190">
        <f t="shared" si="103"/>
        <v>1</v>
      </c>
      <c r="N605" s="190" t="str">
        <f t="shared" si="100"/>
        <v>JANEIRO</v>
      </c>
      <c r="P605" s="119" t="s">
        <v>192</v>
      </c>
      <c r="Q605" s="136" t="str">
        <f t="shared" si="104"/>
        <v>À RECEBER</v>
      </c>
      <c r="R605" s="138" t="str">
        <f t="shared" ca="1" si="105"/>
        <v>EM DIA</v>
      </c>
      <c r="S605" s="137" t="str">
        <f t="shared" ca="1" si="106"/>
        <v/>
      </c>
    </row>
    <row r="606" spans="2:19" x14ac:dyDescent="0.25">
      <c r="B606" s="190" t="str">
        <f t="shared" si="101"/>
        <v/>
      </c>
      <c r="C606" s="190" t="str">
        <f t="shared" si="99"/>
        <v/>
      </c>
      <c r="D606" s="119" t="s">
        <v>192</v>
      </c>
      <c r="H606" s="118">
        <f t="shared" si="102"/>
        <v>0</v>
      </c>
      <c r="K606" s="134">
        <f t="shared" si="107"/>
        <v>0</v>
      </c>
      <c r="L606" s="134">
        <f t="shared" si="108"/>
        <v>0</v>
      </c>
      <c r="M606" s="190">
        <f t="shared" si="103"/>
        <v>1</v>
      </c>
      <c r="N606" s="190" t="str">
        <f t="shared" si="100"/>
        <v>JANEIRO</v>
      </c>
      <c r="P606" s="119" t="s">
        <v>192</v>
      </c>
      <c r="Q606" s="136" t="str">
        <f t="shared" si="104"/>
        <v>À RECEBER</v>
      </c>
      <c r="R606" s="138" t="str">
        <f t="shared" ca="1" si="105"/>
        <v>EM DIA</v>
      </c>
      <c r="S606" s="137" t="str">
        <f t="shared" ca="1" si="106"/>
        <v/>
      </c>
    </row>
    <row r="607" spans="2:19" x14ac:dyDescent="0.25">
      <c r="B607" s="190" t="str">
        <f t="shared" si="101"/>
        <v/>
      </c>
      <c r="C607" s="190" t="str">
        <f t="shared" si="99"/>
        <v/>
      </c>
      <c r="D607" s="119" t="s">
        <v>192</v>
      </c>
      <c r="H607" s="118">
        <f t="shared" si="102"/>
        <v>0</v>
      </c>
      <c r="K607" s="134">
        <f t="shared" si="107"/>
        <v>0</v>
      </c>
      <c r="L607" s="134">
        <f t="shared" si="108"/>
        <v>0</v>
      </c>
      <c r="M607" s="190">
        <f t="shared" si="103"/>
        <v>1</v>
      </c>
      <c r="N607" s="190" t="str">
        <f t="shared" si="100"/>
        <v>JANEIRO</v>
      </c>
      <c r="P607" s="119" t="s">
        <v>192</v>
      </c>
      <c r="Q607" s="136" t="str">
        <f t="shared" si="104"/>
        <v>À RECEBER</v>
      </c>
      <c r="R607" s="138" t="str">
        <f t="shared" ca="1" si="105"/>
        <v>EM DIA</v>
      </c>
      <c r="S607" s="137" t="str">
        <f t="shared" ca="1" si="106"/>
        <v/>
      </c>
    </row>
    <row r="608" spans="2:19" x14ac:dyDescent="0.25">
      <c r="B608" s="190" t="str">
        <f t="shared" si="101"/>
        <v/>
      </c>
      <c r="C608" s="190" t="str">
        <f t="shared" si="99"/>
        <v/>
      </c>
      <c r="D608" s="119" t="s">
        <v>192</v>
      </c>
      <c r="H608" s="118">
        <f t="shared" si="102"/>
        <v>0</v>
      </c>
      <c r="K608" s="134">
        <f t="shared" si="107"/>
        <v>0</v>
      </c>
      <c r="L608" s="134">
        <f t="shared" si="108"/>
        <v>0</v>
      </c>
      <c r="M608" s="190">
        <f t="shared" si="103"/>
        <v>1</v>
      </c>
      <c r="N608" s="190" t="str">
        <f t="shared" si="100"/>
        <v>JANEIRO</v>
      </c>
      <c r="P608" s="119" t="s">
        <v>192</v>
      </c>
      <c r="Q608" s="136" t="str">
        <f t="shared" si="104"/>
        <v>À RECEBER</v>
      </c>
      <c r="R608" s="138" t="str">
        <f t="shared" ca="1" si="105"/>
        <v>EM DIA</v>
      </c>
      <c r="S608" s="137" t="str">
        <f t="shared" ca="1" si="106"/>
        <v/>
      </c>
    </row>
    <row r="609" spans="2:19" x14ac:dyDescent="0.25">
      <c r="B609" s="190" t="str">
        <f t="shared" si="101"/>
        <v/>
      </c>
      <c r="C609" s="190" t="str">
        <f t="shared" si="99"/>
        <v/>
      </c>
      <c r="D609" s="119" t="s">
        <v>192</v>
      </c>
      <c r="H609" s="118">
        <f t="shared" si="102"/>
        <v>0</v>
      </c>
      <c r="K609" s="134">
        <f t="shared" si="107"/>
        <v>0</v>
      </c>
      <c r="L609" s="134">
        <f t="shared" si="108"/>
        <v>0</v>
      </c>
      <c r="M609" s="190">
        <f t="shared" si="103"/>
        <v>1</v>
      </c>
      <c r="N609" s="190" t="str">
        <f t="shared" si="100"/>
        <v>JANEIRO</v>
      </c>
      <c r="P609" s="119" t="s">
        <v>192</v>
      </c>
      <c r="Q609" s="136" t="str">
        <f t="shared" si="104"/>
        <v>À RECEBER</v>
      </c>
      <c r="R609" s="138" t="str">
        <f t="shared" ca="1" si="105"/>
        <v>EM DIA</v>
      </c>
      <c r="S609" s="137" t="str">
        <f t="shared" ca="1" si="106"/>
        <v/>
      </c>
    </row>
    <row r="610" spans="2:19" x14ac:dyDescent="0.25">
      <c r="B610" s="190" t="str">
        <f t="shared" si="101"/>
        <v/>
      </c>
      <c r="C610" s="190" t="str">
        <f t="shared" si="99"/>
        <v/>
      </c>
      <c r="D610" s="119" t="s">
        <v>192</v>
      </c>
      <c r="H610" s="118">
        <f t="shared" si="102"/>
        <v>0</v>
      </c>
      <c r="K610" s="134">
        <f t="shared" si="107"/>
        <v>0</v>
      </c>
      <c r="L610" s="134">
        <f t="shared" si="108"/>
        <v>0</v>
      </c>
      <c r="M610" s="190">
        <f t="shared" si="103"/>
        <v>1</v>
      </c>
      <c r="N610" s="190" t="str">
        <f t="shared" si="100"/>
        <v>JANEIRO</v>
      </c>
      <c r="P610" s="119" t="s">
        <v>192</v>
      </c>
      <c r="Q610" s="136" t="str">
        <f t="shared" si="104"/>
        <v>À RECEBER</v>
      </c>
      <c r="R610" s="138" t="str">
        <f t="shared" ca="1" si="105"/>
        <v>EM DIA</v>
      </c>
      <c r="S610" s="137" t="str">
        <f t="shared" ca="1" si="106"/>
        <v/>
      </c>
    </row>
    <row r="611" spans="2:19" x14ac:dyDescent="0.25">
      <c r="B611" s="190" t="str">
        <f t="shared" si="101"/>
        <v/>
      </c>
      <c r="C611" s="190" t="str">
        <f t="shared" si="99"/>
        <v/>
      </c>
      <c r="D611" s="119" t="s">
        <v>192</v>
      </c>
      <c r="H611" s="118">
        <f t="shared" si="102"/>
        <v>0</v>
      </c>
      <c r="K611" s="134">
        <f t="shared" si="107"/>
        <v>0</v>
      </c>
      <c r="L611" s="134">
        <f t="shared" si="108"/>
        <v>0</v>
      </c>
      <c r="M611" s="190">
        <f t="shared" si="103"/>
        <v>1</v>
      </c>
      <c r="N611" s="190" t="str">
        <f t="shared" si="100"/>
        <v>JANEIRO</v>
      </c>
      <c r="P611" s="119" t="s">
        <v>192</v>
      </c>
      <c r="Q611" s="136" t="str">
        <f t="shared" si="104"/>
        <v>À RECEBER</v>
      </c>
      <c r="R611" s="138" t="str">
        <f t="shared" ca="1" si="105"/>
        <v>EM DIA</v>
      </c>
      <c r="S611" s="137" t="str">
        <f t="shared" ca="1" si="106"/>
        <v/>
      </c>
    </row>
    <row r="612" spans="2:19" x14ac:dyDescent="0.25">
      <c r="B612" s="190" t="str">
        <f t="shared" si="101"/>
        <v/>
      </c>
      <c r="C612" s="190" t="str">
        <f t="shared" si="99"/>
        <v/>
      </c>
      <c r="D612" s="119" t="s">
        <v>192</v>
      </c>
      <c r="H612" s="118">
        <f t="shared" si="102"/>
        <v>0</v>
      </c>
      <c r="K612" s="134">
        <f t="shared" si="107"/>
        <v>0</v>
      </c>
      <c r="L612" s="134">
        <f t="shared" si="108"/>
        <v>0</v>
      </c>
      <c r="M612" s="190">
        <f t="shared" si="103"/>
        <v>1</v>
      </c>
      <c r="N612" s="190" t="str">
        <f t="shared" si="100"/>
        <v>JANEIRO</v>
      </c>
      <c r="P612" s="119" t="s">
        <v>192</v>
      </c>
      <c r="Q612" s="136" t="str">
        <f t="shared" si="104"/>
        <v>À RECEBER</v>
      </c>
      <c r="R612" s="138" t="str">
        <f t="shared" ca="1" si="105"/>
        <v>EM DIA</v>
      </c>
      <c r="S612" s="137" t="str">
        <f t="shared" ca="1" si="106"/>
        <v/>
      </c>
    </row>
    <row r="613" spans="2:19" x14ac:dyDescent="0.25">
      <c r="B613" s="190" t="str">
        <f t="shared" si="101"/>
        <v/>
      </c>
      <c r="C613" s="190" t="str">
        <f t="shared" si="99"/>
        <v/>
      </c>
      <c r="D613" s="119" t="s">
        <v>192</v>
      </c>
      <c r="H613" s="118">
        <f t="shared" si="102"/>
        <v>0</v>
      </c>
      <c r="K613" s="134">
        <f t="shared" si="107"/>
        <v>0</v>
      </c>
      <c r="L613" s="134">
        <f t="shared" si="108"/>
        <v>0</v>
      </c>
      <c r="M613" s="190">
        <f t="shared" si="103"/>
        <v>1</v>
      </c>
      <c r="N613" s="190" t="str">
        <f t="shared" si="100"/>
        <v>JANEIRO</v>
      </c>
      <c r="P613" s="119" t="s">
        <v>192</v>
      </c>
      <c r="Q613" s="136" t="str">
        <f t="shared" si="104"/>
        <v>À RECEBER</v>
      </c>
      <c r="R613" s="138" t="str">
        <f t="shared" ca="1" si="105"/>
        <v>EM DIA</v>
      </c>
      <c r="S613" s="137" t="str">
        <f t="shared" ca="1" si="106"/>
        <v/>
      </c>
    </row>
    <row r="614" spans="2:19" x14ac:dyDescent="0.25">
      <c r="B614" s="190" t="str">
        <f t="shared" si="101"/>
        <v/>
      </c>
      <c r="C614" s="190" t="str">
        <f t="shared" si="99"/>
        <v/>
      </c>
      <c r="D614" s="119" t="s">
        <v>192</v>
      </c>
      <c r="H614" s="118">
        <f t="shared" si="102"/>
        <v>0</v>
      </c>
      <c r="K614" s="134">
        <f t="shared" si="107"/>
        <v>0</v>
      </c>
      <c r="L614" s="134">
        <f t="shared" si="108"/>
        <v>0</v>
      </c>
      <c r="M614" s="190">
        <f t="shared" si="103"/>
        <v>1</v>
      </c>
      <c r="N614" s="190" t="str">
        <f t="shared" si="100"/>
        <v>JANEIRO</v>
      </c>
      <c r="P614" s="119" t="s">
        <v>192</v>
      </c>
      <c r="Q614" s="136" t="str">
        <f t="shared" si="104"/>
        <v>À RECEBER</v>
      </c>
      <c r="R614" s="138" t="str">
        <f t="shared" ca="1" si="105"/>
        <v>EM DIA</v>
      </c>
      <c r="S614" s="137" t="str">
        <f t="shared" ca="1" si="106"/>
        <v/>
      </c>
    </row>
    <row r="615" spans="2:19" x14ac:dyDescent="0.25">
      <c r="B615" s="190" t="str">
        <f t="shared" si="101"/>
        <v/>
      </c>
      <c r="C615" s="190" t="str">
        <f t="shared" si="99"/>
        <v/>
      </c>
      <c r="D615" s="119" t="s">
        <v>192</v>
      </c>
      <c r="H615" s="118">
        <f t="shared" si="102"/>
        <v>0</v>
      </c>
      <c r="K615" s="134">
        <f t="shared" si="107"/>
        <v>0</v>
      </c>
      <c r="L615" s="134">
        <f t="shared" si="108"/>
        <v>0</v>
      </c>
      <c r="M615" s="190">
        <f t="shared" si="103"/>
        <v>1</v>
      </c>
      <c r="N615" s="190" t="str">
        <f t="shared" si="100"/>
        <v>JANEIRO</v>
      </c>
      <c r="P615" s="119" t="s">
        <v>192</v>
      </c>
      <c r="Q615" s="136" t="str">
        <f t="shared" si="104"/>
        <v>À RECEBER</v>
      </c>
      <c r="R615" s="138" t="str">
        <f t="shared" ca="1" si="105"/>
        <v>EM DIA</v>
      </c>
      <c r="S615" s="137" t="str">
        <f t="shared" ca="1" si="106"/>
        <v/>
      </c>
    </row>
    <row r="616" spans="2:19" x14ac:dyDescent="0.25">
      <c r="B616" s="190" t="str">
        <f t="shared" si="101"/>
        <v/>
      </c>
      <c r="C616" s="190" t="str">
        <f t="shared" si="99"/>
        <v/>
      </c>
      <c r="D616" s="119" t="s">
        <v>192</v>
      </c>
      <c r="H616" s="118">
        <f t="shared" si="102"/>
        <v>0</v>
      </c>
      <c r="K616" s="134">
        <f t="shared" si="107"/>
        <v>0</v>
      </c>
      <c r="L616" s="134">
        <f t="shared" si="108"/>
        <v>0</v>
      </c>
      <c r="M616" s="190">
        <f t="shared" si="103"/>
        <v>1</v>
      </c>
      <c r="N616" s="190" t="str">
        <f t="shared" si="100"/>
        <v>JANEIRO</v>
      </c>
      <c r="P616" s="119" t="s">
        <v>192</v>
      </c>
      <c r="Q616" s="136" t="str">
        <f t="shared" si="104"/>
        <v>À RECEBER</v>
      </c>
      <c r="R616" s="138" t="str">
        <f t="shared" ca="1" si="105"/>
        <v>EM DIA</v>
      </c>
      <c r="S616" s="137" t="str">
        <f t="shared" ca="1" si="106"/>
        <v/>
      </c>
    </row>
    <row r="617" spans="2:19" x14ac:dyDescent="0.25">
      <c r="B617" s="190" t="str">
        <f t="shared" si="101"/>
        <v/>
      </c>
      <c r="C617" s="190" t="str">
        <f t="shared" si="99"/>
        <v/>
      </c>
      <c r="D617" s="119" t="s">
        <v>192</v>
      </c>
      <c r="H617" s="118">
        <f t="shared" si="102"/>
        <v>0</v>
      </c>
      <c r="K617" s="134">
        <f t="shared" si="107"/>
        <v>0</v>
      </c>
      <c r="L617" s="134">
        <f t="shared" si="108"/>
        <v>0</v>
      </c>
      <c r="M617" s="190">
        <f t="shared" si="103"/>
        <v>1</v>
      </c>
      <c r="N617" s="190" t="str">
        <f t="shared" si="100"/>
        <v>JANEIRO</v>
      </c>
      <c r="P617" s="119" t="s">
        <v>192</v>
      </c>
      <c r="Q617" s="136" t="str">
        <f t="shared" si="104"/>
        <v>À RECEBER</v>
      </c>
      <c r="R617" s="138" t="str">
        <f t="shared" ca="1" si="105"/>
        <v>EM DIA</v>
      </c>
      <c r="S617" s="137" t="str">
        <f t="shared" ca="1" si="106"/>
        <v/>
      </c>
    </row>
    <row r="618" spans="2:19" x14ac:dyDescent="0.25">
      <c r="B618" s="190" t="str">
        <f t="shared" si="101"/>
        <v/>
      </c>
      <c r="C618" s="190" t="str">
        <f t="shared" si="99"/>
        <v/>
      </c>
      <c r="D618" s="119" t="s">
        <v>192</v>
      </c>
      <c r="H618" s="118">
        <f t="shared" si="102"/>
        <v>0</v>
      </c>
      <c r="K618" s="134">
        <f t="shared" si="107"/>
        <v>0</v>
      </c>
      <c r="L618" s="134">
        <f t="shared" si="108"/>
        <v>0</v>
      </c>
      <c r="M618" s="190">
        <f t="shared" si="103"/>
        <v>1</v>
      </c>
      <c r="N618" s="190" t="str">
        <f t="shared" si="100"/>
        <v>JANEIRO</v>
      </c>
      <c r="P618" s="119" t="s">
        <v>192</v>
      </c>
      <c r="Q618" s="136" t="str">
        <f t="shared" si="104"/>
        <v>À RECEBER</v>
      </c>
      <c r="R618" s="138" t="str">
        <f t="shared" ca="1" si="105"/>
        <v>EM DIA</v>
      </c>
      <c r="S618" s="137" t="str">
        <f t="shared" ca="1" si="106"/>
        <v/>
      </c>
    </row>
    <row r="619" spans="2:19" x14ac:dyDescent="0.25">
      <c r="B619" s="190" t="str">
        <f t="shared" si="101"/>
        <v/>
      </c>
      <c r="C619" s="190" t="str">
        <f t="shared" si="99"/>
        <v/>
      </c>
      <c r="D619" s="119" t="s">
        <v>192</v>
      </c>
      <c r="H619" s="118">
        <f t="shared" si="102"/>
        <v>0</v>
      </c>
      <c r="K619" s="134">
        <f t="shared" si="107"/>
        <v>0</v>
      </c>
      <c r="L619" s="134">
        <f t="shared" si="108"/>
        <v>0</v>
      </c>
      <c r="M619" s="190">
        <f t="shared" si="103"/>
        <v>1</v>
      </c>
      <c r="N619" s="190" t="str">
        <f t="shared" si="100"/>
        <v>JANEIRO</v>
      </c>
      <c r="P619" s="119" t="s">
        <v>192</v>
      </c>
      <c r="Q619" s="136" t="str">
        <f t="shared" si="104"/>
        <v>À RECEBER</v>
      </c>
      <c r="R619" s="138" t="str">
        <f t="shared" ca="1" si="105"/>
        <v>EM DIA</v>
      </c>
      <c r="S619" s="137" t="str">
        <f t="shared" ca="1" si="106"/>
        <v/>
      </c>
    </row>
    <row r="620" spans="2:19" x14ac:dyDescent="0.25">
      <c r="B620" s="190" t="str">
        <f t="shared" si="101"/>
        <v/>
      </c>
      <c r="C620" s="190" t="str">
        <f t="shared" si="99"/>
        <v/>
      </c>
      <c r="D620" s="119" t="s">
        <v>192</v>
      </c>
      <c r="H620" s="118">
        <f t="shared" si="102"/>
        <v>0</v>
      </c>
      <c r="K620" s="134">
        <f t="shared" si="107"/>
        <v>0</v>
      </c>
      <c r="L620" s="134">
        <f t="shared" si="108"/>
        <v>0</v>
      </c>
      <c r="M620" s="190">
        <f t="shared" si="103"/>
        <v>1</v>
      </c>
      <c r="N620" s="190" t="str">
        <f t="shared" si="100"/>
        <v>JANEIRO</v>
      </c>
      <c r="P620" s="119" t="s">
        <v>192</v>
      </c>
      <c r="Q620" s="136" t="str">
        <f t="shared" si="104"/>
        <v>À RECEBER</v>
      </c>
      <c r="R620" s="138" t="str">
        <f t="shared" ca="1" si="105"/>
        <v>EM DIA</v>
      </c>
      <c r="S620" s="137" t="str">
        <f t="shared" ca="1" si="106"/>
        <v/>
      </c>
    </row>
    <row r="621" spans="2:19" x14ac:dyDescent="0.25">
      <c r="B621" s="190" t="str">
        <f t="shared" si="101"/>
        <v/>
      </c>
      <c r="C621" s="190" t="str">
        <f t="shared" si="99"/>
        <v/>
      </c>
      <c r="D621" s="119" t="s">
        <v>192</v>
      </c>
      <c r="H621" s="118">
        <f t="shared" si="102"/>
        <v>0</v>
      </c>
      <c r="K621" s="134">
        <f t="shared" si="107"/>
        <v>0</v>
      </c>
      <c r="L621" s="134">
        <f t="shared" si="108"/>
        <v>0</v>
      </c>
      <c r="M621" s="190">
        <f t="shared" si="103"/>
        <v>1</v>
      </c>
      <c r="N621" s="190" t="str">
        <f t="shared" si="100"/>
        <v>JANEIRO</v>
      </c>
      <c r="P621" s="119" t="s">
        <v>192</v>
      </c>
      <c r="Q621" s="136" t="str">
        <f t="shared" si="104"/>
        <v>À RECEBER</v>
      </c>
      <c r="R621" s="138" t="str">
        <f t="shared" ca="1" si="105"/>
        <v>EM DIA</v>
      </c>
      <c r="S621" s="137" t="str">
        <f t="shared" ca="1" si="106"/>
        <v/>
      </c>
    </row>
    <row r="622" spans="2:19" x14ac:dyDescent="0.25">
      <c r="B622" s="190" t="str">
        <f t="shared" si="101"/>
        <v/>
      </c>
      <c r="C622" s="190" t="str">
        <f t="shared" si="99"/>
        <v/>
      </c>
      <c r="D622" s="119" t="s">
        <v>192</v>
      </c>
      <c r="H622" s="118">
        <f t="shared" si="102"/>
        <v>0</v>
      </c>
      <c r="K622" s="134">
        <f t="shared" si="107"/>
        <v>0</v>
      </c>
      <c r="L622" s="134">
        <f t="shared" si="108"/>
        <v>0</v>
      </c>
      <c r="M622" s="190">
        <f t="shared" si="103"/>
        <v>1</v>
      </c>
      <c r="N622" s="190" t="str">
        <f t="shared" si="100"/>
        <v>JANEIRO</v>
      </c>
      <c r="P622" s="119" t="s">
        <v>192</v>
      </c>
      <c r="Q622" s="136" t="str">
        <f t="shared" si="104"/>
        <v>À RECEBER</v>
      </c>
      <c r="R622" s="138" t="str">
        <f t="shared" ca="1" si="105"/>
        <v>EM DIA</v>
      </c>
      <c r="S622" s="137" t="str">
        <f t="shared" ca="1" si="106"/>
        <v/>
      </c>
    </row>
    <row r="623" spans="2:19" x14ac:dyDescent="0.25">
      <c r="B623" s="190" t="str">
        <f t="shared" si="101"/>
        <v/>
      </c>
      <c r="C623" s="190" t="str">
        <f t="shared" si="99"/>
        <v/>
      </c>
      <c r="D623" s="119" t="s">
        <v>192</v>
      </c>
      <c r="H623" s="118">
        <f t="shared" si="102"/>
        <v>0</v>
      </c>
      <c r="K623" s="134">
        <f t="shared" si="107"/>
        <v>0</v>
      </c>
      <c r="L623" s="134">
        <f t="shared" si="108"/>
        <v>0</v>
      </c>
      <c r="M623" s="190">
        <f t="shared" si="103"/>
        <v>1</v>
      </c>
      <c r="N623" s="190" t="str">
        <f t="shared" si="100"/>
        <v>JANEIRO</v>
      </c>
      <c r="P623" s="119" t="s">
        <v>192</v>
      </c>
      <c r="Q623" s="136" t="str">
        <f t="shared" si="104"/>
        <v>À RECEBER</v>
      </c>
      <c r="R623" s="138" t="str">
        <f t="shared" ca="1" si="105"/>
        <v>EM DIA</v>
      </c>
      <c r="S623" s="137" t="str">
        <f t="shared" ca="1" si="106"/>
        <v/>
      </c>
    </row>
    <row r="624" spans="2:19" x14ac:dyDescent="0.25">
      <c r="B624" s="190" t="str">
        <f t="shared" si="101"/>
        <v/>
      </c>
      <c r="C624" s="190" t="str">
        <f t="shared" si="99"/>
        <v/>
      </c>
      <c r="D624" s="119" t="s">
        <v>192</v>
      </c>
      <c r="H624" s="118">
        <f t="shared" si="102"/>
        <v>0</v>
      </c>
      <c r="K624" s="134">
        <f t="shared" si="107"/>
        <v>0</v>
      </c>
      <c r="L624" s="134">
        <f t="shared" si="108"/>
        <v>0</v>
      </c>
      <c r="M624" s="190">
        <f t="shared" si="103"/>
        <v>1</v>
      </c>
      <c r="N624" s="190" t="str">
        <f t="shared" si="100"/>
        <v>JANEIRO</v>
      </c>
      <c r="P624" s="119" t="s">
        <v>192</v>
      </c>
      <c r="Q624" s="136" t="str">
        <f t="shared" si="104"/>
        <v>À RECEBER</v>
      </c>
      <c r="R624" s="138" t="str">
        <f t="shared" ca="1" si="105"/>
        <v>EM DIA</v>
      </c>
      <c r="S624" s="137" t="str">
        <f t="shared" ca="1" si="106"/>
        <v/>
      </c>
    </row>
    <row r="625" spans="2:19" x14ac:dyDescent="0.25">
      <c r="B625" s="190" t="str">
        <f t="shared" si="101"/>
        <v/>
      </c>
      <c r="C625" s="190" t="str">
        <f t="shared" si="99"/>
        <v/>
      </c>
      <c r="D625" s="119" t="s">
        <v>192</v>
      </c>
      <c r="H625" s="118">
        <f t="shared" si="102"/>
        <v>0</v>
      </c>
      <c r="K625" s="134">
        <f t="shared" si="107"/>
        <v>0</v>
      </c>
      <c r="L625" s="134">
        <f t="shared" si="108"/>
        <v>0</v>
      </c>
      <c r="M625" s="190">
        <f t="shared" si="103"/>
        <v>1</v>
      </c>
      <c r="N625" s="190" t="str">
        <f t="shared" si="100"/>
        <v>JANEIRO</v>
      </c>
      <c r="P625" s="119" t="s">
        <v>192</v>
      </c>
      <c r="Q625" s="136" t="str">
        <f t="shared" si="104"/>
        <v>À RECEBER</v>
      </c>
      <c r="R625" s="138" t="str">
        <f t="shared" ca="1" si="105"/>
        <v>EM DIA</v>
      </c>
      <c r="S625" s="137" t="str">
        <f t="shared" ca="1" si="106"/>
        <v/>
      </c>
    </row>
    <row r="626" spans="2:19" x14ac:dyDescent="0.25">
      <c r="B626" s="190" t="str">
        <f t="shared" si="101"/>
        <v/>
      </c>
      <c r="C626" s="190" t="str">
        <f t="shared" si="99"/>
        <v/>
      </c>
      <c r="D626" s="119" t="s">
        <v>192</v>
      </c>
      <c r="H626" s="118">
        <f t="shared" si="102"/>
        <v>0</v>
      </c>
      <c r="K626" s="134">
        <f t="shared" si="107"/>
        <v>0</v>
      </c>
      <c r="L626" s="134">
        <f t="shared" si="108"/>
        <v>0</v>
      </c>
      <c r="M626" s="190">
        <f t="shared" si="103"/>
        <v>1</v>
      </c>
      <c r="N626" s="190" t="str">
        <f t="shared" si="100"/>
        <v>JANEIRO</v>
      </c>
      <c r="P626" s="119" t="s">
        <v>192</v>
      </c>
      <c r="Q626" s="136" t="str">
        <f t="shared" si="104"/>
        <v>À RECEBER</v>
      </c>
      <c r="R626" s="138" t="str">
        <f t="shared" ca="1" si="105"/>
        <v>EM DIA</v>
      </c>
      <c r="S626" s="137" t="str">
        <f t="shared" ca="1" si="106"/>
        <v/>
      </c>
    </row>
    <row r="627" spans="2:19" x14ac:dyDescent="0.25">
      <c r="B627" s="190" t="str">
        <f t="shared" si="101"/>
        <v/>
      </c>
      <c r="C627" s="190" t="str">
        <f t="shared" si="99"/>
        <v/>
      </c>
      <c r="D627" s="119" t="s">
        <v>192</v>
      </c>
      <c r="H627" s="118">
        <f t="shared" si="102"/>
        <v>0</v>
      </c>
      <c r="K627" s="134">
        <f t="shared" si="107"/>
        <v>0</v>
      </c>
      <c r="L627" s="134">
        <f t="shared" si="108"/>
        <v>0</v>
      </c>
      <c r="M627" s="190">
        <f t="shared" si="103"/>
        <v>1</v>
      </c>
      <c r="N627" s="190" t="str">
        <f t="shared" si="100"/>
        <v>JANEIRO</v>
      </c>
      <c r="P627" s="119" t="s">
        <v>192</v>
      </c>
      <c r="Q627" s="136" t="str">
        <f t="shared" si="104"/>
        <v>À RECEBER</v>
      </c>
      <c r="R627" s="138" t="str">
        <f t="shared" ca="1" si="105"/>
        <v>EM DIA</v>
      </c>
      <c r="S627" s="137" t="str">
        <f t="shared" ca="1" si="106"/>
        <v/>
      </c>
    </row>
    <row r="628" spans="2:19" x14ac:dyDescent="0.25">
      <c r="B628" s="190" t="str">
        <f t="shared" si="101"/>
        <v/>
      </c>
      <c r="C628" s="190" t="str">
        <f t="shared" si="99"/>
        <v/>
      </c>
      <c r="D628" s="119" t="s">
        <v>192</v>
      </c>
      <c r="H628" s="118">
        <f t="shared" si="102"/>
        <v>0</v>
      </c>
      <c r="K628" s="134">
        <f t="shared" si="107"/>
        <v>0</v>
      </c>
      <c r="L628" s="134">
        <f t="shared" si="108"/>
        <v>0</v>
      </c>
      <c r="M628" s="190">
        <f t="shared" si="103"/>
        <v>1</v>
      </c>
      <c r="N628" s="190" t="str">
        <f t="shared" si="100"/>
        <v>JANEIRO</v>
      </c>
      <c r="P628" s="119" t="s">
        <v>192</v>
      </c>
      <c r="Q628" s="136" t="str">
        <f t="shared" si="104"/>
        <v>À RECEBER</v>
      </c>
      <c r="R628" s="138" t="str">
        <f t="shared" ca="1" si="105"/>
        <v>EM DIA</v>
      </c>
      <c r="S628" s="137" t="str">
        <f t="shared" ca="1" si="106"/>
        <v/>
      </c>
    </row>
    <row r="629" spans="2:19" x14ac:dyDescent="0.25">
      <c r="B629" s="190" t="str">
        <f t="shared" si="101"/>
        <v/>
      </c>
      <c r="C629" s="190" t="str">
        <f t="shared" si="99"/>
        <v/>
      </c>
      <c r="D629" s="119" t="s">
        <v>192</v>
      </c>
      <c r="H629" s="118">
        <f t="shared" si="102"/>
        <v>0</v>
      </c>
      <c r="K629" s="134">
        <f t="shared" si="107"/>
        <v>0</v>
      </c>
      <c r="L629" s="134">
        <f t="shared" si="108"/>
        <v>0</v>
      </c>
      <c r="M629" s="190">
        <f t="shared" si="103"/>
        <v>1</v>
      </c>
      <c r="N629" s="190" t="str">
        <f t="shared" si="100"/>
        <v>JANEIRO</v>
      </c>
      <c r="P629" s="119" t="s">
        <v>192</v>
      </c>
      <c r="Q629" s="136" t="str">
        <f t="shared" si="104"/>
        <v>À RECEBER</v>
      </c>
      <c r="R629" s="138" t="str">
        <f t="shared" ca="1" si="105"/>
        <v>EM DIA</v>
      </c>
      <c r="S629" s="137" t="str">
        <f t="shared" ca="1" si="106"/>
        <v/>
      </c>
    </row>
    <row r="630" spans="2:19" x14ac:dyDescent="0.25">
      <c r="B630" s="190" t="str">
        <f t="shared" si="101"/>
        <v/>
      </c>
      <c r="C630" s="190" t="str">
        <f t="shared" si="99"/>
        <v/>
      </c>
      <c r="D630" s="119" t="s">
        <v>192</v>
      </c>
      <c r="H630" s="118">
        <f t="shared" si="102"/>
        <v>0</v>
      </c>
      <c r="K630" s="134">
        <f t="shared" si="107"/>
        <v>0</v>
      </c>
      <c r="L630" s="134">
        <f t="shared" si="108"/>
        <v>0</v>
      </c>
      <c r="M630" s="190">
        <f t="shared" si="103"/>
        <v>1</v>
      </c>
      <c r="N630" s="190" t="str">
        <f t="shared" si="100"/>
        <v>JANEIRO</v>
      </c>
      <c r="P630" s="119" t="s">
        <v>192</v>
      </c>
      <c r="Q630" s="136" t="str">
        <f t="shared" si="104"/>
        <v>À RECEBER</v>
      </c>
      <c r="R630" s="138" t="str">
        <f t="shared" ca="1" si="105"/>
        <v>EM DIA</v>
      </c>
      <c r="S630" s="137" t="str">
        <f t="shared" ca="1" si="106"/>
        <v/>
      </c>
    </row>
    <row r="631" spans="2:19" x14ac:dyDescent="0.25">
      <c r="B631" s="190" t="str">
        <f t="shared" si="101"/>
        <v/>
      </c>
      <c r="C631" s="190" t="str">
        <f t="shared" si="99"/>
        <v/>
      </c>
      <c r="D631" s="119" t="s">
        <v>192</v>
      </c>
      <c r="H631" s="118">
        <f t="shared" si="102"/>
        <v>0</v>
      </c>
      <c r="K631" s="134">
        <f t="shared" si="107"/>
        <v>0</v>
      </c>
      <c r="L631" s="134">
        <f t="shared" si="108"/>
        <v>0</v>
      </c>
      <c r="M631" s="190">
        <f t="shared" si="103"/>
        <v>1</v>
      </c>
      <c r="N631" s="190" t="str">
        <f t="shared" si="100"/>
        <v>JANEIRO</v>
      </c>
      <c r="P631" s="119" t="s">
        <v>192</v>
      </c>
      <c r="Q631" s="136" t="str">
        <f t="shared" si="104"/>
        <v>À RECEBER</v>
      </c>
      <c r="R631" s="138" t="str">
        <f t="shared" ca="1" si="105"/>
        <v>EM DIA</v>
      </c>
      <c r="S631" s="137" t="str">
        <f t="shared" ca="1" si="106"/>
        <v/>
      </c>
    </row>
    <row r="632" spans="2:19" x14ac:dyDescent="0.25">
      <c r="B632" s="190" t="str">
        <f t="shared" si="101"/>
        <v/>
      </c>
      <c r="C632" s="190" t="str">
        <f t="shared" si="99"/>
        <v/>
      </c>
      <c r="D632" s="119" t="s">
        <v>192</v>
      </c>
      <c r="H632" s="118">
        <f t="shared" si="102"/>
        <v>0</v>
      </c>
      <c r="K632" s="134">
        <f t="shared" si="107"/>
        <v>0</v>
      </c>
      <c r="L632" s="134">
        <f t="shared" si="108"/>
        <v>0</v>
      </c>
      <c r="M632" s="190">
        <f t="shared" si="103"/>
        <v>1</v>
      </c>
      <c r="N632" s="190" t="str">
        <f t="shared" si="100"/>
        <v>JANEIRO</v>
      </c>
      <c r="P632" s="119" t="s">
        <v>192</v>
      </c>
      <c r="Q632" s="136" t="str">
        <f t="shared" si="104"/>
        <v>À RECEBER</v>
      </c>
      <c r="R632" s="138" t="str">
        <f t="shared" ca="1" si="105"/>
        <v>EM DIA</v>
      </c>
      <c r="S632" s="137" t="str">
        <f t="shared" ca="1" si="106"/>
        <v/>
      </c>
    </row>
    <row r="633" spans="2:19" x14ac:dyDescent="0.25">
      <c r="B633" s="190" t="str">
        <f t="shared" si="101"/>
        <v/>
      </c>
      <c r="C633" s="190" t="str">
        <f t="shared" si="99"/>
        <v/>
      </c>
      <c r="D633" s="119" t="s">
        <v>192</v>
      </c>
      <c r="H633" s="118">
        <f t="shared" si="102"/>
        <v>0</v>
      </c>
      <c r="K633" s="134">
        <f t="shared" si="107"/>
        <v>0</v>
      </c>
      <c r="L633" s="134">
        <f t="shared" si="108"/>
        <v>0</v>
      </c>
      <c r="M633" s="190">
        <f t="shared" si="103"/>
        <v>1</v>
      </c>
      <c r="N633" s="190" t="str">
        <f t="shared" si="100"/>
        <v>JANEIRO</v>
      </c>
      <c r="P633" s="119" t="s">
        <v>192</v>
      </c>
      <c r="Q633" s="136" t="str">
        <f t="shared" si="104"/>
        <v>À RECEBER</v>
      </c>
      <c r="R633" s="138" t="str">
        <f t="shared" ca="1" si="105"/>
        <v>EM DIA</v>
      </c>
      <c r="S633" s="137" t="str">
        <f t="shared" ca="1" si="106"/>
        <v/>
      </c>
    </row>
    <row r="634" spans="2:19" x14ac:dyDescent="0.25">
      <c r="B634" s="190" t="str">
        <f t="shared" si="101"/>
        <v/>
      </c>
      <c r="C634" s="190" t="str">
        <f t="shared" si="99"/>
        <v/>
      </c>
      <c r="D634" s="119" t="s">
        <v>192</v>
      </c>
      <c r="H634" s="118">
        <f t="shared" si="102"/>
        <v>0</v>
      </c>
      <c r="K634" s="134">
        <f t="shared" si="107"/>
        <v>0</v>
      </c>
      <c r="L634" s="134">
        <f t="shared" si="108"/>
        <v>0</v>
      </c>
      <c r="M634" s="190">
        <f t="shared" si="103"/>
        <v>1</v>
      </c>
      <c r="N634" s="190" t="str">
        <f t="shared" si="100"/>
        <v>JANEIRO</v>
      </c>
      <c r="P634" s="119" t="s">
        <v>192</v>
      </c>
      <c r="Q634" s="136" t="str">
        <f t="shared" si="104"/>
        <v>À RECEBER</v>
      </c>
      <c r="R634" s="138" t="str">
        <f t="shared" ca="1" si="105"/>
        <v>EM DIA</v>
      </c>
      <c r="S634" s="137" t="str">
        <f t="shared" ca="1" si="106"/>
        <v/>
      </c>
    </row>
    <row r="635" spans="2:19" x14ac:dyDescent="0.25">
      <c r="B635" s="190" t="str">
        <f t="shared" si="101"/>
        <v/>
      </c>
      <c r="C635" s="190" t="str">
        <f t="shared" si="99"/>
        <v/>
      </c>
      <c r="D635" s="119" t="s">
        <v>192</v>
      </c>
      <c r="H635" s="118">
        <f t="shared" si="102"/>
        <v>0</v>
      </c>
      <c r="K635" s="134">
        <f t="shared" si="107"/>
        <v>0</v>
      </c>
      <c r="L635" s="134">
        <f t="shared" si="108"/>
        <v>0</v>
      </c>
      <c r="M635" s="190">
        <f t="shared" si="103"/>
        <v>1</v>
      </c>
      <c r="N635" s="190" t="str">
        <f t="shared" si="100"/>
        <v>JANEIRO</v>
      </c>
      <c r="P635" s="119" t="s">
        <v>192</v>
      </c>
      <c r="Q635" s="136" t="str">
        <f t="shared" si="104"/>
        <v>À RECEBER</v>
      </c>
      <c r="R635" s="138" t="str">
        <f t="shared" ca="1" si="105"/>
        <v>EM DIA</v>
      </c>
      <c r="S635" s="137" t="str">
        <f t="shared" ca="1" si="106"/>
        <v/>
      </c>
    </row>
    <row r="636" spans="2:19" x14ac:dyDescent="0.25">
      <c r="B636" s="190" t="str">
        <f t="shared" si="101"/>
        <v/>
      </c>
      <c r="C636" s="190" t="str">
        <f t="shared" si="99"/>
        <v/>
      </c>
      <c r="D636" s="119" t="s">
        <v>192</v>
      </c>
      <c r="H636" s="118">
        <f t="shared" si="102"/>
        <v>0</v>
      </c>
      <c r="K636" s="134">
        <f t="shared" si="107"/>
        <v>0</v>
      </c>
      <c r="L636" s="134">
        <f t="shared" si="108"/>
        <v>0</v>
      </c>
      <c r="M636" s="190">
        <f t="shared" si="103"/>
        <v>1</v>
      </c>
      <c r="N636" s="190" t="str">
        <f t="shared" si="100"/>
        <v>JANEIRO</v>
      </c>
      <c r="P636" s="119" t="s">
        <v>192</v>
      </c>
      <c r="Q636" s="136" t="str">
        <f t="shared" si="104"/>
        <v>À RECEBER</v>
      </c>
      <c r="R636" s="138" t="str">
        <f t="shared" ca="1" si="105"/>
        <v>EM DIA</v>
      </c>
      <c r="S636" s="137" t="str">
        <f t="shared" ca="1" si="106"/>
        <v/>
      </c>
    </row>
    <row r="637" spans="2:19" x14ac:dyDescent="0.25">
      <c r="B637" s="190" t="str">
        <f t="shared" si="101"/>
        <v/>
      </c>
      <c r="C637" s="190" t="str">
        <f t="shared" si="99"/>
        <v/>
      </c>
      <c r="D637" s="119" t="s">
        <v>192</v>
      </c>
      <c r="H637" s="118">
        <f t="shared" si="102"/>
        <v>0</v>
      </c>
      <c r="K637" s="134">
        <f t="shared" si="107"/>
        <v>0</v>
      </c>
      <c r="L637" s="134">
        <f t="shared" si="108"/>
        <v>0</v>
      </c>
      <c r="M637" s="190">
        <f t="shared" si="103"/>
        <v>1</v>
      </c>
      <c r="N637" s="190" t="str">
        <f t="shared" si="100"/>
        <v>JANEIRO</v>
      </c>
      <c r="P637" s="119" t="s">
        <v>192</v>
      </c>
      <c r="Q637" s="136" t="str">
        <f t="shared" si="104"/>
        <v>À RECEBER</v>
      </c>
      <c r="R637" s="138" t="str">
        <f t="shared" ca="1" si="105"/>
        <v>EM DIA</v>
      </c>
      <c r="S637" s="137" t="str">
        <f t="shared" ca="1" si="106"/>
        <v/>
      </c>
    </row>
    <row r="638" spans="2:19" x14ac:dyDescent="0.25">
      <c r="B638" s="190" t="str">
        <f t="shared" si="101"/>
        <v/>
      </c>
      <c r="C638" s="190" t="str">
        <f t="shared" si="99"/>
        <v/>
      </c>
      <c r="D638" s="119" t="s">
        <v>192</v>
      </c>
      <c r="H638" s="118">
        <f t="shared" si="102"/>
        <v>0</v>
      </c>
      <c r="K638" s="134">
        <f t="shared" si="107"/>
        <v>0</v>
      </c>
      <c r="L638" s="134">
        <f t="shared" si="108"/>
        <v>0</v>
      </c>
      <c r="M638" s="190">
        <f t="shared" si="103"/>
        <v>1</v>
      </c>
      <c r="N638" s="190" t="str">
        <f t="shared" si="100"/>
        <v>JANEIRO</v>
      </c>
      <c r="P638" s="119" t="s">
        <v>192</v>
      </c>
      <c r="Q638" s="136" t="str">
        <f t="shared" si="104"/>
        <v>À RECEBER</v>
      </c>
      <c r="R638" s="138" t="str">
        <f t="shared" ca="1" si="105"/>
        <v>EM DIA</v>
      </c>
      <c r="S638" s="137" t="str">
        <f t="shared" ca="1" si="106"/>
        <v/>
      </c>
    </row>
    <row r="639" spans="2:19" x14ac:dyDescent="0.25">
      <c r="B639" s="190" t="str">
        <f t="shared" si="101"/>
        <v/>
      </c>
      <c r="C639" s="190" t="str">
        <f t="shared" si="99"/>
        <v/>
      </c>
      <c r="D639" s="119" t="s">
        <v>192</v>
      </c>
      <c r="H639" s="118">
        <f t="shared" si="102"/>
        <v>0</v>
      </c>
      <c r="K639" s="134">
        <f t="shared" si="107"/>
        <v>0</v>
      </c>
      <c r="L639" s="134">
        <f t="shared" si="108"/>
        <v>0</v>
      </c>
      <c r="M639" s="190">
        <f t="shared" si="103"/>
        <v>1</v>
      </c>
      <c r="N639" s="190" t="str">
        <f t="shared" si="100"/>
        <v>JANEIRO</v>
      </c>
      <c r="P639" s="119" t="s">
        <v>192</v>
      </c>
      <c r="Q639" s="136" t="str">
        <f t="shared" si="104"/>
        <v>À RECEBER</v>
      </c>
      <c r="R639" s="138" t="str">
        <f t="shared" ca="1" si="105"/>
        <v>EM DIA</v>
      </c>
      <c r="S639" s="137" t="str">
        <f t="shared" ca="1" si="106"/>
        <v/>
      </c>
    </row>
    <row r="640" spans="2:19" x14ac:dyDescent="0.25">
      <c r="B640" s="190" t="str">
        <f t="shared" si="101"/>
        <v/>
      </c>
      <c r="C640" s="190" t="str">
        <f t="shared" si="99"/>
        <v/>
      </c>
      <c r="D640" s="119" t="s">
        <v>192</v>
      </c>
      <c r="H640" s="118">
        <f t="shared" si="102"/>
        <v>0</v>
      </c>
      <c r="K640" s="134">
        <f t="shared" si="107"/>
        <v>0</v>
      </c>
      <c r="L640" s="134">
        <f t="shared" si="108"/>
        <v>0</v>
      </c>
      <c r="M640" s="190">
        <f t="shared" si="103"/>
        <v>1</v>
      </c>
      <c r="N640" s="190" t="str">
        <f t="shared" si="100"/>
        <v>JANEIRO</v>
      </c>
      <c r="P640" s="119" t="s">
        <v>192</v>
      </c>
      <c r="Q640" s="136" t="str">
        <f t="shared" si="104"/>
        <v>À RECEBER</v>
      </c>
      <c r="R640" s="138" t="str">
        <f t="shared" ca="1" si="105"/>
        <v>EM DIA</v>
      </c>
      <c r="S640" s="137" t="str">
        <f t="shared" ca="1" si="106"/>
        <v/>
      </c>
    </row>
    <row r="641" spans="2:19" x14ac:dyDescent="0.25">
      <c r="B641" s="190" t="str">
        <f t="shared" si="101"/>
        <v/>
      </c>
      <c r="C641" s="190" t="str">
        <f t="shared" si="99"/>
        <v/>
      </c>
      <c r="D641" s="119" t="s">
        <v>192</v>
      </c>
      <c r="H641" s="118">
        <f t="shared" si="102"/>
        <v>0</v>
      </c>
      <c r="K641" s="134">
        <f t="shared" si="107"/>
        <v>0</v>
      </c>
      <c r="L641" s="134">
        <f t="shared" si="108"/>
        <v>0</v>
      </c>
      <c r="M641" s="190">
        <f t="shared" si="103"/>
        <v>1</v>
      </c>
      <c r="N641" s="190" t="str">
        <f t="shared" si="100"/>
        <v>JANEIRO</v>
      </c>
      <c r="P641" s="119" t="s">
        <v>192</v>
      </c>
      <c r="Q641" s="136" t="str">
        <f t="shared" si="104"/>
        <v>À RECEBER</v>
      </c>
      <c r="R641" s="138" t="str">
        <f t="shared" ca="1" si="105"/>
        <v>EM DIA</v>
      </c>
      <c r="S641" s="137" t="str">
        <f t="shared" ca="1" si="106"/>
        <v/>
      </c>
    </row>
    <row r="642" spans="2:19" x14ac:dyDescent="0.25">
      <c r="B642" s="190" t="str">
        <f t="shared" si="101"/>
        <v/>
      </c>
      <c r="C642" s="190" t="str">
        <f t="shared" si="99"/>
        <v/>
      </c>
      <c r="D642" s="119" t="s">
        <v>192</v>
      </c>
      <c r="H642" s="118">
        <f t="shared" si="102"/>
        <v>0</v>
      </c>
      <c r="K642" s="134">
        <f t="shared" si="107"/>
        <v>0</v>
      </c>
      <c r="L642" s="134">
        <f t="shared" si="108"/>
        <v>0</v>
      </c>
      <c r="M642" s="190">
        <f t="shared" si="103"/>
        <v>1</v>
      </c>
      <c r="N642" s="190" t="str">
        <f t="shared" si="100"/>
        <v>JANEIRO</v>
      </c>
      <c r="P642" s="119" t="s">
        <v>192</v>
      </c>
      <c r="Q642" s="136" t="str">
        <f t="shared" si="104"/>
        <v>À RECEBER</v>
      </c>
      <c r="R642" s="138" t="str">
        <f t="shared" ca="1" si="105"/>
        <v>EM DIA</v>
      </c>
      <c r="S642" s="137" t="str">
        <f t="shared" ca="1" si="106"/>
        <v/>
      </c>
    </row>
    <row r="643" spans="2:19" x14ac:dyDescent="0.25">
      <c r="B643" s="190" t="str">
        <f t="shared" si="101"/>
        <v/>
      </c>
      <c r="C643" s="190" t="str">
        <f t="shared" si="99"/>
        <v/>
      </c>
      <c r="D643" s="119" t="s">
        <v>192</v>
      </c>
      <c r="H643" s="118">
        <f t="shared" si="102"/>
        <v>0</v>
      </c>
      <c r="K643" s="134">
        <f t="shared" si="107"/>
        <v>0</v>
      </c>
      <c r="L643" s="134">
        <f t="shared" si="108"/>
        <v>0</v>
      </c>
      <c r="M643" s="190">
        <f t="shared" si="103"/>
        <v>1</v>
      </c>
      <c r="N643" s="190" t="str">
        <f t="shared" si="100"/>
        <v>JANEIRO</v>
      </c>
      <c r="P643" s="119" t="s">
        <v>192</v>
      </c>
      <c r="Q643" s="136" t="str">
        <f t="shared" si="104"/>
        <v>À RECEBER</v>
      </c>
      <c r="R643" s="138" t="str">
        <f t="shared" ca="1" si="105"/>
        <v>EM DIA</v>
      </c>
      <c r="S643" s="137" t="str">
        <f t="shared" ca="1" si="106"/>
        <v/>
      </c>
    </row>
    <row r="644" spans="2:19" x14ac:dyDescent="0.25">
      <c r="B644" s="190" t="str">
        <f t="shared" si="101"/>
        <v/>
      </c>
      <c r="C644" s="190" t="str">
        <f t="shared" si="99"/>
        <v/>
      </c>
      <c r="D644" s="119" t="s">
        <v>192</v>
      </c>
      <c r="H644" s="118">
        <f t="shared" si="102"/>
        <v>0</v>
      </c>
      <c r="K644" s="134">
        <f t="shared" si="107"/>
        <v>0</v>
      </c>
      <c r="L644" s="134">
        <f t="shared" si="108"/>
        <v>0</v>
      </c>
      <c r="M644" s="190">
        <f t="shared" si="103"/>
        <v>1</v>
      </c>
      <c r="N644" s="190" t="str">
        <f t="shared" si="100"/>
        <v>JANEIRO</v>
      </c>
      <c r="P644" s="119" t="s">
        <v>192</v>
      </c>
      <c r="Q644" s="136" t="str">
        <f t="shared" si="104"/>
        <v>À RECEBER</v>
      </c>
      <c r="R644" s="138" t="str">
        <f t="shared" ca="1" si="105"/>
        <v>EM DIA</v>
      </c>
      <c r="S644" s="137" t="str">
        <f t="shared" ca="1" si="106"/>
        <v/>
      </c>
    </row>
    <row r="645" spans="2:19" x14ac:dyDescent="0.25">
      <c r="B645" s="190" t="str">
        <f t="shared" si="101"/>
        <v/>
      </c>
      <c r="C645" s="190" t="str">
        <f t="shared" ref="C645:C708" si="109">IF(B645=1,"JANEIRO",IF(B645=2,"FEVEREIRO",IF(B645=3,"MARÇO",IF(B645=4,"ABRIL",IF(B645=5,"MAIO",IF(B645=6,"JUNHO",IF(B645=7,"JULHO",IF(B645=8,"AGOSTO",IF(B645=9,"SETEMBRO",IF(B645=10,"OUTUBRO",IF(B645=11,"NOVEMBRO",IF(B645=12,"DEZEMBRO",""))))))))))))</f>
        <v/>
      </c>
      <c r="D645" s="119" t="s">
        <v>192</v>
      </c>
      <c r="H645" s="118">
        <f t="shared" si="102"/>
        <v>0</v>
      </c>
      <c r="K645" s="134">
        <f t="shared" si="107"/>
        <v>0</v>
      </c>
      <c r="L645" s="134">
        <f t="shared" si="108"/>
        <v>0</v>
      </c>
      <c r="M645" s="190">
        <f t="shared" si="103"/>
        <v>1</v>
      </c>
      <c r="N645" s="190" t="str">
        <f t="shared" ref="N645:N708" si="110">IF(M645=1,"JANEIRO",IF(M645=2,"FEVEREIRO",IF(M645=3,"MARÇO",IF(M645=4,"ABRIL",IF(M645=5,"MAIO",IF(M645=6,"JUNHO",IF(M645=7,"JULHO",IF(M645=8,"AGOSTO",IF(M645=9,"SETEMBRO",IF(M645=10,"OUTUBRO",IF(M645=11,"NOVEMBRO",IF(M645=12,"DEZEMBRO",""))))))))))))</f>
        <v>JANEIRO</v>
      </c>
      <c r="P645" s="119" t="s">
        <v>192</v>
      </c>
      <c r="Q645" s="136" t="str">
        <f t="shared" si="104"/>
        <v>À RECEBER</v>
      </c>
      <c r="R645" s="138" t="str">
        <f t="shared" ca="1" si="105"/>
        <v>EM DIA</v>
      </c>
      <c r="S645" s="137" t="str">
        <f t="shared" ca="1" si="106"/>
        <v/>
      </c>
    </row>
    <row r="646" spans="2:19" x14ac:dyDescent="0.25">
      <c r="B646" s="190" t="str">
        <f t="shared" ref="B646:B709" si="111">IFERROR(MONTH(D646),"")</f>
        <v/>
      </c>
      <c r="C646" s="190" t="str">
        <f t="shared" si="109"/>
        <v/>
      </c>
      <c r="D646" s="119" t="s">
        <v>192</v>
      </c>
      <c r="H646" s="118">
        <f t="shared" ref="H646:H709" si="112">IF(OR(I646="",I646=0),G646,I646)</f>
        <v>0</v>
      </c>
      <c r="K646" s="134">
        <f t="shared" si="107"/>
        <v>0</v>
      </c>
      <c r="L646" s="134">
        <f t="shared" si="108"/>
        <v>0</v>
      </c>
      <c r="M646" s="190">
        <f t="shared" ref="M646:M709" si="113">IFERROR(MONTH(O646),"")</f>
        <v>1</v>
      </c>
      <c r="N646" s="190" t="str">
        <f t="shared" si="110"/>
        <v>JANEIRO</v>
      </c>
      <c r="P646" s="119" t="s">
        <v>192</v>
      </c>
      <c r="Q646" s="136" t="str">
        <f t="shared" si="104"/>
        <v>À RECEBER</v>
      </c>
      <c r="R646" s="138" t="str">
        <f t="shared" ca="1" si="105"/>
        <v>EM DIA</v>
      </c>
      <c r="S646" s="137" t="str">
        <f t="shared" ca="1" si="106"/>
        <v/>
      </c>
    </row>
    <row r="647" spans="2:19" x14ac:dyDescent="0.25">
      <c r="B647" s="190" t="str">
        <f t="shared" si="111"/>
        <v/>
      </c>
      <c r="C647" s="190" t="str">
        <f t="shared" si="109"/>
        <v/>
      </c>
      <c r="D647" s="119" t="s">
        <v>192</v>
      </c>
      <c r="H647" s="118">
        <f t="shared" si="112"/>
        <v>0</v>
      </c>
      <c r="K647" s="134">
        <f t="shared" si="107"/>
        <v>0</v>
      </c>
      <c r="L647" s="134">
        <f t="shared" si="108"/>
        <v>0</v>
      </c>
      <c r="M647" s="190">
        <f t="shared" si="113"/>
        <v>1</v>
      </c>
      <c r="N647" s="190" t="str">
        <f t="shared" si="110"/>
        <v>JANEIRO</v>
      </c>
      <c r="P647" s="119" t="s">
        <v>192</v>
      </c>
      <c r="Q647" s="136" t="str">
        <f t="shared" si="104"/>
        <v>À RECEBER</v>
      </c>
      <c r="R647" s="138" t="str">
        <f t="shared" ca="1" si="105"/>
        <v>EM DIA</v>
      </c>
      <c r="S647" s="137" t="str">
        <f t="shared" ca="1" si="106"/>
        <v/>
      </c>
    </row>
    <row r="648" spans="2:19" x14ac:dyDescent="0.25">
      <c r="B648" s="190" t="str">
        <f t="shared" si="111"/>
        <v/>
      </c>
      <c r="C648" s="190" t="str">
        <f t="shared" si="109"/>
        <v/>
      </c>
      <c r="D648" s="119" t="s">
        <v>192</v>
      </c>
      <c r="H648" s="118">
        <f t="shared" si="112"/>
        <v>0</v>
      </c>
      <c r="K648" s="134">
        <f t="shared" si="107"/>
        <v>0</v>
      </c>
      <c r="L648" s="134">
        <f t="shared" si="108"/>
        <v>0</v>
      </c>
      <c r="M648" s="190">
        <f t="shared" si="113"/>
        <v>1</v>
      </c>
      <c r="N648" s="190" t="str">
        <f t="shared" si="110"/>
        <v>JANEIRO</v>
      </c>
      <c r="P648" s="119" t="s">
        <v>192</v>
      </c>
      <c r="Q648" s="136" t="str">
        <f t="shared" si="104"/>
        <v>À RECEBER</v>
      </c>
      <c r="R648" s="138" t="str">
        <f t="shared" ca="1" si="105"/>
        <v>EM DIA</v>
      </c>
      <c r="S648" s="137" t="str">
        <f t="shared" ca="1" si="106"/>
        <v/>
      </c>
    </row>
    <row r="649" spans="2:19" x14ac:dyDescent="0.25">
      <c r="B649" s="190" t="str">
        <f t="shared" si="111"/>
        <v/>
      </c>
      <c r="C649" s="190" t="str">
        <f t="shared" si="109"/>
        <v/>
      </c>
      <c r="D649" s="119" t="s">
        <v>192</v>
      </c>
      <c r="H649" s="118">
        <f t="shared" si="112"/>
        <v>0</v>
      </c>
      <c r="K649" s="134">
        <f t="shared" si="107"/>
        <v>0</v>
      </c>
      <c r="L649" s="134">
        <f t="shared" si="108"/>
        <v>0</v>
      </c>
      <c r="M649" s="190">
        <f t="shared" si="113"/>
        <v>1</v>
      </c>
      <c r="N649" s="190" t="str">
        <f t="shared" si="110"/>
        <v>JANEIRO</v>
      </c>
      <c r="P649" s="119" t="s">
        <v>192</v>
      </c>
      <c r="Q649" s="136" t="str">
        <f t="shared" si="104"/>
        <v>À RECEBER</v>
      </c>
      <c r="R649" s="138" t="str">
        <f t="shared" ca="1" si="105"/>
        <v>EM DIA</v>
      </c>
      <c r="S649" s="137" t="str">
        <f t="shared" ca="1" si="106"/>
        <v/>
      </c>
    </row>
    <row r="650" spans="2:19" x14ac:dyDescent="0.25">
      <c r="B650" s="190" t="str">
        <f t="shared" si="111"/>
        <v/>
      </c>
      <c r="C650" s="190" t="str">
        <f t="shared" si="109"/>
        <v/>
      </c>
      <c r="D650" s="119" t="s">
        <v>192</v>
      </c>
      <c r="H650" s="118">
        <f t="shared" si="112"/>
        <v>0</v>
      </c>
      <c r="K650" s="134">
        <f t="shared" si="107"/>
        <v>0</v>
      </c>
      <c r="L650" s="134">
        <f t="shared" si="108"/>
        <v>0</v>
      </c>
      <c r="M650" s="190">
        <f t="shared" si="113"/>
        <v>1</v>
      </c>
      <c r="N650" s="190" t="str">
        <f t="shared" si="110"/>
        <v>JANEIRO</v>
      </c>
      <c r="P650" s="119" t="s">
        <v>192</v>
      </c>
      <c r="Q650" s="136" t="str">
        <f t="shared" si="104"/>
        <v>À RECEBER</v>
      </c>
      <c r="R650" s="138" t="str">
        <f t="shared" ca="1" si="105"/>
        <v>EM DIA</v>
      </c>
      <c r="S650" s="137" t="str">
        <f t="shared" ca="1" si="106"/>
        <v/>
      </c>
    </row>
    <row r="651" spans="2:19" x14ac:dyDescent="0.25">
      <c r="B651" s="190" t="str">
        <f t="shared" si="111"/>
        <v/>
      </c>
      <c r="C651" s="190" t="str">
        <f t="shared" si="109"/>
        <v/>
      </c>
      <c r="D651" s="119" t="s">
        <v>192</v>
      </c>
      <c r="H651" s="118">
        <f t="shared" si="112"/>
        <v>0</v>
      </c>
      <c r="K651" s="134">
        <f t="shared" si="107"/>
        <v>0</v>
      </c>
      <c r="L651" s="134">
        <f t="shared" si="108"/>
        <v>0</v>
      </c>
      <c r="M651" s="190">
        <f t="shared" si="113"/>
        <v>1</v>
      </c>
      <c r="N651" s="190" t="str">
        <f t="shared" si="110"/>
        <v>JANEIRO</v>
      </c>
      <c r="P651" s="119" t="s">
        <v>192</v>
      </c>
      <c r="Q651" s="136" t="str">
        <f t="shared" si="104"/>
        <v>À RECEBER</v>
      </c>
      <c r="R651" s="138" t="str">
        <f t="shared" ca="1" si="105"/>
        <v>EM DIA</v>
      </c>
      <c r="S651" s="137" t="str">
        <f t="shared" ca="1" si="106"/>
        <v/>
      </c>
    </row>
    <row r="652" spans="2:19" x14ac:dyDescent="0.25">
      <c r="B652" s="190" t="str">
        <f t="shared" si="111"/>
        <v/>
      </c>
      <c r="C652" s="190" t="str">
        <f t="shared" si="109"/>
        <v/>
      </c>
      <c r="D652" s="119" t="s">
        <v>192</v>
      </c>
      <c r="H652" s="118">
        <f t="shared" si="112"/>
        <v>0</v>
      </c>
      <c r="K652" s="134">
        <f t="shared" si="107"/>
        <v>0</v>
      </c>
      <c r="L652" s="134">
        <f t="shared" si="108"/>
        <v>0</v>
      </c>
      <c r="M652" s="190">
        <f t="shared" si="113"/>
        <v>1</v>
      </c>
      <c r="N652" s="190" t="str">
        <f t="shared" si="110"/>
        <v>JANEIRO</v>
      </c>
      <c r="P652" s="119" t="s">
        <v>192</v>
      </c>
      <c r="Q652" s="136" t="str">
        <f t="shared" si="104"/>
        <v>À RECEBER</v>
      </c>
      <c r="R652" s="138" t="str">
        <f t="shared" ca="1" si="105"/>
        <v>EM DIA</v>
      </c>
      <c r="S652" s="137" t="str">
        <f t="shared" ca="1" si="106"/>
        <v/>
      </c>
    </row>
    <row r="653" spans="2:19" x14ac:dyDescent="0.25">
      <c r="B653" s="190" t="str">
        <f t="shared" si="111"/>
        <v/>
      </c>
      <c r="C653" s="190" t="str">
        <f t="shared" si="109"/>
        <v/>
      </c>
      <c r="D653" s="119" t="s">
        <v>192</v>
      </c>
      <c r="H653" s="118">
        <f t="shared" si="112"/>
        <v>0</v>
      </c>
      <c r="K653" s="134">
        <f t="shared" si="107"/>
        <v>0</v>
      </c>
      <c r="L653" s="134">
        <f t="shared" si="108"/>
        <v>0</v>
      </c>
      <c r="M653" s="190">
        <f t="shared" si="113"/>
        <v>1</v>
      </c>
      <c r="N653" s="190" t="str">
        <f t="shared" si="110"/>
        <v>JANEIRO</v>
      </c>
      <c r="P653" s="119" t="s">
        <v>192</v>
      </c>
      <c r="Q653" s="136" t="str">
        <f t="shared" si="104"/>
        <v>À RECEBER</v>
      </c>
      <c r="R653" s="138" t="str">
        <f t="shared" ca="1" si="105"/>
        <v>EM DIA</v>
      </c>
      <c r="S653" s="137" t="str">
        <f t="shared" ca="1" si="106"/>
        <v/>
      </c>
    </row>
    <row r="654" spans="2:19" x14ac:dyDescent="0.25">
      <c r="B654" s="190" t="str">
        <f t="shared" si="111"/>
        <v/>
      </c>
      <c r="C654" s="190" t="str">
        <f t="shared" si="109"/>
        <v/>
      </c>
      <c r="D654" s="119" t="s">
        <v>192</v>
      </c>
      <c r="H654" s="118">
        <f t="shared" si="112"/>
        <v>0</v>
      </c>
      <c r="K654" s="134">
        <f t="shared" si="107"/>
        <v>0</v>
      </c>
      <c r="L654" s="134">
        <f t="shared" si="108"/>
        <v>0</v>
      </c>
      <c r="M654" s="190">
        <f t="shared" si="113"/>
        <v>1</v>
      </c>
      <c r="N654" s="190" t="str">
        <f t="shared" si="110"/>
        <v>JANEIRO</v>
      </c>
      <c r="P654" s="119" t="s">
        <v>192</v>
      </c>
      <c r="Q654" s="136" t="str">
        <f t="shared" si="104"/>
        <v>À RECEBER</v>
      </c>
      <c r="R654" s="138" t="str">
        <f t="shared" ca="1" si="105"/>
        <v>EM DIA</v>
      </c>
      <c r="S654" s="137" t="str">
        <f t="shared" ca="1" si="106"/>
        <v/>
      </c>
    </row>
    <row r="655" spans="2:19" x14ac:dyDescent="0.25">
      <c r="B655" s="190" t="str">
        <f t="shared" si="111"/>
        <v/>
      </c>
      <c r="C655" s="190" t="str">
        <f t="shared" si="109"/>
        <v/>
      </c>
      <c r="D655" s="119" t="s">
        <v>192</v>
      </c>
      <c r="H655" s="118">
        <f t="shared" si="112"/>
        <v>0</v>
      </c>
      <c r="K655" s="134">
        <f t="shared" si="107"/>
        <v>0</v>
      </c>
      <c r="L655" s="134">
        <f t="shared" si="108"/>
        <v>0</v>
      </c>
      <c r="M655" s="190">
        <f t="shared" si="113"/>
        <v>1</v>
      </c>
      <c r="N655" s="190" t="str">
        <f t="shared" si="110"/>
        <v>JANEIRO</v>
      </c>
      <c r="P655" s="119" t="s">
        <v>192</v>
      </c>
      <c r="Q655" s="136" t="str">
        <f t="shared" ref="Q655:Q718" si="114">IF(OR(I655="",I655=0),"À RECEBER","RECEBIDO")</f>
        <v>À RECEBER</v>
      </c>
      <c r="R655" s="138" t="str">
        <f t="shared" ref="R655:R718" ca="1" si="115">IF(AND(O655&lt;=P655,S655&gt;=0),"EM DIA","EM ATRASO")</f>
        <v>EM DIA</v>
      </c>
      <c r="S655" s="137" t="str">
        <f t="shared" ref="S655:S718" ca="1" si="116">IFERROR(IF(Q655="À RECEBER",P655-$W$5,0),"")</f>
        <v/>
      </c>
    </row>
    <row r="656" spans="2:19" x14ac:dyDescent="0.25">
      <c r="B656" s="190" t="str">
        <f t="shared" si="111"/>
        <v/>
      </c>
      <c r="C656" s="190" t="str">
        <f t="shared" si="109"/>
        <v/>
      </c>
      <c r="D656" s="119" t="s">
        <v>192</v>
      </c>
      <c r="H656" s="118">
        <f t="shared" si="112"/>
        <v>0</v>
      </c>
      <c r="K656" s="134">
        <f t="shared" ref="K656:K719" si="117">IF(AND(G656&gt;I656,I656&gt;0),G656-I656-J656,0)</f>
        <v>0</v>
      </c>
      <c r="L656" s="134">
        <f t="shared" ref="L656:L719" si="118">IF(G656&lt;I656,I656-G656,0)</f>
        <v>0</v>
      </c>
      <c r="M656" s="190">
        <f t="shared" si="113"/>
        <v>1</v>
      </c>
      <c r="N656" s="190" t="str">
        <f t="shared" si="110"/>
        <v>JANEIRO</v>
      </c>
      <c r="P656" s="119" t="s">
        <v>192</v>
      </c>
      <c r="Q656" s="136" t="str">
        <f t="shared" si="114"/>
        <v>À RECEBER</v>
      </c>
      <c r="R656" s="138" t="str">
        <f t="shared" ca="1" si="115"/>
        <v>EM DIA</v>
      </c>
      <c r="S656" s="137" t="str">
        <f t="shared" ca="1" si="116"/>
        <v/>
      </c>
    </row>
    <row r="657" spans="2:19" x14ac:dyDescent="0.25">
      <c r="B657" s="190" t="str">
        <f t="shared" si="111"/>
        <v/>
      </c>
      <c r="C657" s="190" t="str">
        <f t="shared" si="109"/>
        <v/>
      </c>
      <c r="D657" s="119" t="s">
        <v>192</v>
      </c>
      <c r="H657" s="118">
        <f t="shared" si="112"/>
        <v>0</v>
      </c>
      <c r="K657" s="134">
        <f t="shared" si="117"/>
        <v>0</v>
      </c>
      <c r="L657" s="134">
        <f t="shared" si="118"/>
        <v>0</v>
      </c>
      <c r="M657" s="190">
        <f t="shared" si="113"/>
        <v>1</v>
      </c>
      <c r="N657" s="190" t="str">
        <f t="shared" si="110"/>
        <v>JANEIRO</v>
      </c>
      <c r="P657" s="119" t="s">
        <v>192</v>
      </c>
      <c r="Q657" s="136" t="str">
        <f t="shared" si="114"/>
        <v>À RECEBER</v>
      </c>
      <c r="R657" s="138" t="str">
        <f t="shared" ca="1" si="115"/>
        <v>EM DIA</v>
      </c>
      <c r="S657" s="137" t="str">
        <f t="shared" ca="1" si="116"/>
        <v/>
      </c>
    </row>
    <row r="658" spans="2:19" x14ac:dyDescent="0.25">
      <c r="B658" s="190" t="str">
        <f t="shared" si="111"/>
        <v/>
      </c>
      <c r="C658" s="190" t="str">
        <f t="shared" si="109"/>
        <v/>
      </c>
      <c r="D658" s="119" t="s">
        <v>192</v>
      </c>
      <c r="H658" s="118">
        <f t="shared" si="112"/>
        <v>0</v>
      </c>
      <c r="K658" s="134">
        <f t="shared" si="117"/>
        <v>0</v>
      </c>
      <c r="L658" s="134">
        <f t="shared" si="118"/>
        <v>0</v>
      </c>
      <c r="M658" s="190">
        <f t="shared" si="113"/>
        <v>1</v>
      </c>
      <c r="N658" s="190" t="str">
        <f t="shared" si="110"/>
        <v>JANEIRO</v>
      </c>
      <c r="P658" s="119" t="s">
        <v>192</v>
      </c>
      <c r="Q658" s="136" t="str">
        <f t="shared" si="114"/>
        <v>À RECEBER</v>
      </c>
      <c r="R658" s="138" t="str">
        <f t="shared" ca="1" si="115"/>
        <v>EM DIA</v>
      </c>
      <c r="S658" s="137" t="str">
        <f t="shared" ca="1" si="116"/>
        <v/>
      </c>
    </row>
    <row r="659" spans="2:19" x14ac:dyDescent="0.25">
      <c r="B659" s="190" t="str">
        <f t="shared" si="111"/>
        <v/>
      </c>
      <c r="C659" s="190" t="str">
        <f t="shared" si="109"/>
        <v/>
      </c>
      <c r="D659" s="119" t="s">
        <v>192</v>
      </c>
      <c r="H659" s="118">
        <f t="shared" si="112"/>
        <v>0</v>
      </c>
      <c r="K659" s="134">
        <f t="shared" si="117"/>
        <v>0</v>
      </c>
      <c r="L659" s="134">
        <f t="shared" si="118"/>
        <v>0</v>
      </c>
      <c r="M659" s="190">
        <f t="shared" si="113"/>
        <v>1</v>
      </c>
      <c r="N659" s="190" t="str">
        <f t="shared" si="110"/>
        <v>JANEIRO</v>
      </c>
      <c r="P659" s="119" t="s">
        <v>192</v>
      </c>
      <c r="Q659" s="136" t="str">
        <f t="shared" si="114"/>
        <v>À RECEBER</v>
      </c>
      <c r="R659" s="138" t="str">
        <f t="shared" ca="1" si="115"/>
        <v>EM DIA</v>
      </c>
      <c r="S659" s="137" t="str">
        <f t="shared" ca="1" si="116"/>
        <v/>
      </c>
    </row>
    <row r="660" spans="2:19" x14ac:dyDescent="0.25">
      <c r="B660" s="190" t="str">
        <f t="shared" si="111"/>
        <v/>
      </c>
      <c r="C660" s="190" t="str">
        <f t="shared" si="109"/>
        <v/>
      </c>
      <c r="D660" s="119" t="s">
        <v>192</v>
      </c>
      <c r="H660" s="118">
        <f t="shared" si="112"/>
        <v>0</v>
      </c>
      <c r="K660" s="134">
        <f t="shared" si="117"/>
        <v>0</v>
      </c>
      <c r="L660" s="134">
        <f t="shared" si="118"/>
        <v>0</v>
      </c>
      <c r="M660" s="190">
        <f t="shared" si="113"/>
        <v>1</v>
      </c>
      <c r="N660" s="190" t="str">
        <f t="shared" si="110"/>
        <v>JANEIRO</v>
      </c>
      <c r="P660" s="119" t="s">
        <v>192</v>
      </c>
      <c r="Q660" s="136" t="str">
        <f t="shared" si="114"/>
        <v>À RECEBER</v>
      </c>
      <c r="R660" s="138" t="str">
        <f t="shared" ca="1" si="115"/>
        <v>EM DIA</v>
      </c>
      <c r="S660" s="137" t="str">
        <f t="shared" ca="1" si="116"/>
        <v/>
      </c>
    </row>
    <row r="661" spans="2:19" x14ac:dyDescent="0.25">
      <c r="B661" s="190" t="str">
        <f t="shared" si="111"/>
        <v/>
      </c>
      <c r="C661" s="190" t="str">
        <f t="shared" si="109"/>
        <v/>
      </c>
      <c r="D661" s="119" t="s">
        <v>192</v>
      </c>
      <c r="H661" s="118">
        <f t="shared" si="112"/>
        <v>0</v>
      </c>
      <c r="K661" s="134">
        <f t="shared" si="117"/>
        <v>0</v>
      </c>
      <c r="L661" s="134">
        <f t="shared" si="118"/>
        <v>0</v>
      </c>
      <c r="M661" s="190">
        <f t="shared" si="113"/>
        <v>1</v>
      </c>
      <c r="N661" s="190" t="str">
        <f t="shared" si="110"/>
        <v>JANEIRO</v>
      </c>
      <c r="P661" s="119" t="s">
        <v>192</v>
      </c>
      <c r="Q661" s="136" t="str">
        <f t="shared" si="114"/>
        <v>À RECEBER</v>
      </c>
      <c r="R661" s="138" t="str">
        <f t="shared" ca="1" si="115"/>
        <v>EM DIA</v>
      </c>
      <c r="S661" s="137" t="str">
        <f t="shared" ca="1" si="116"/>
        <v/>
      </c>
    </row>
    <row r="662" spans="2:19" x14ac:dyDescent="0.25">
      <c r="B662" s="190" t="str">
        <f t="shared" si="111"/>
        <v/>
      </c>
      <c r="C662" s="190" t="str">
        <f t="shared" si="109"/>
        <v/>
      </c>
      <c r="D662" s="119" t="s">
        <v>192</v>
      </c>
      <c r="H662" s="118">
        <f t="shared" si="112"/>
        <v>0</v>
      </c>
      <c r="K662" s="134">
        <f t="shared" si="117"/>
        <v>0</v>
      </c>
      <c r="L662" s="134">
        <f t="shared" si="118"/>
        <v>0</v>
      </c>
      <c r="M662" s="190">
        <f t="shared" si="113"/>
        <v>1</v>
      </c>
      <c r="N662" s="190" t="str">
        <f t="shared" si="110"/>
        <v>JANEIRO</v>
      </c>
      <c r="P662" s="119" t="s">
        <v>192</v>
      </c>
      <c r="Q662" s="136" t="str">
        <f t="shared" si="114"/>
        <v>À RECEBER</v>
      </c>
      <c r="R662" s="138" t="str">
        <f t="shared" ca="1" si="115"/>
        <v>EM DIA</v>
      </c>
      <c r="S662" s="137" t="str">
        <f t="shared" ca="1" si="116"/>
        <v/>
      </c>
    </row>
    <row r="663" spans="2:19" x14ac:dyDescent="0.25">
      <c r="B663" s="190" t="str">
        <f t="shared" si="111"/>
        <v/>
      </c>
      <c r="C663" s="190" t="str">
        <f t="shared" si="109"/>
        <v/>
      </c>
      <c r="D663" s="119" t="s">
        <v>192</v>
      </c>
      <c r="H663" s="118">
        <f t="shared" si="112"/>
        <v>0</v>
      </c>
      <c r="K663" s="134">
        <f t="shared" si="117"/>
        <v>0</v>
      </c>
      <c r="L663" s="134">
        <f t="shared" si="118"/>
        <v>0</v>
      </c>
      <c r="M663" s="190">
        <f t="shared" si="113"/>
        <v>1</v>
      </c>
      <c r="N663" s="190" t="str">
        <f t="shared" si="110"/>
        <v>JANEIRO</v>
      </c>
      <c r="P663" s="119" t="s">
        <v>192</v>
      </c>
      <c r="Q663" s="136" t="str">
        <f t="shared" si="114"/>
        <v>À RECEBER</v>
      </c>
      <c r="R663" s="138" t="str">
        <f t="shared" ca="1" si="115"/>
        <v>EM DIA</v>
      </c>
      <c r="S663" s="137" t="str">
        <f t="shared" ca="1" si="116"/>
        <v/>
      </c>
    </row>
    <row r="664" spans="2:19" x14ac:dyDescent="0.25">
      <c r="B664" s="190" t="str">
        <f t="shared" si="111"/>
        <v/>
      </c>
      <c r="C664" s="190" t="str">
        <f t="shared" si="109"/>
        <v/>
      </c>
      <c r="D664" s="119" t="s">
        <v>192</v>
      </c>
      <c r="H664" s="118">
        <f t="shared" si="112"/>
        <v>0</v>
      </c>
      <c r="K664" s="134">
        <f t="shared" si="117"/>
        <v>0</v>
      </c>
      <c r="L664" s="134">
        <f t="shared" si="118"/>
        <v>0</v>
      </c>
      <c r="M664" s="190">
        <f t="shared" si="113"/>
        <v>1</v>
      </c>
      <c r="N664" s="190" t="str">
        <f t="shared" si="110"/>
        <v>JANEIRO</v>
      </c>
      <c r="P664" s="119" t="s">
        <v>192</v>
      </c>
      <c r="Q664" s="136" t="str">
        <f t="shared" si="114"/>
        <v>À RECEBER</v>
      </c>
      <c r="R664" s="138" t="str">
        <f t="shared" ca="1" si="115"/>
        <v>EM DIA</v>
      </c>
      <c r="S664" s="137" t="str">
        <f t="shared" ca="1" si="116"/>
        <v/>
      </c>
    </row>
    <row r="665" spans="2:19" x14ac:dyDescent="0.25">
      <c r="B665" s="190" t="str">
        <f t="shared" si="111"/>
        <v/>
      </c>
      <c r="C665" s="190" t="str">
        <f t="shared" si="109"/>
        <v/>
      </c>
      <c r="D665" s="119" t="s">
        <v>192</v>
      </c>
      <c r="H665" s="118">
        <f t="shared" si="112"/>
        <v>0</v>
      </c>
      <c r="K665" s="134">
        <f t="shared" si="117"/>
        <v>0</v>
      </c>
      <c r="L665" s="134">
        <f t="shared" si="118"/>
        <v>0</v>
      </c>
      <c r="M665" s="190">
        <f t="shared" si="113"/>
        <v>1</v>
      </c>
      <c r="N665" s="190" t="str">
        <f t="shared" si="110"/>
        <v>JANEIRO</v>
      </c>
      <c r="P665" s="119" t="s">
        <v>192</v>
      </c>
      <c r="Q665" s="136" t="str">
        <f t="shared" si="114"/>
        <v>À RECEBER</v>
      </c>
      <c r="R665" s="138" t="str">
        <f t="shared" ca="1" si="115"/>
        <v>EM DIA</v>
      </c>
      <c r="S665" s="137" t="str">
        <f t="shared" ca="1" si="116"/>
        <v/>
      </c>
    </row>
    <row r="666" spans="2:19" x14ac:dyDescent="0.25">
      <c r="B666" s="190" t="str">
        <f t="shared" si="111"/>
        <v/>
      </c>
      <c r="C666" s="190" t="str">
        <f t="shared" si="109"/>
        <v/>
      </c>
      <c r="D666" s="119" t="s">
        <v>192</v>
      </c>
      <c r="H666" s="118">
        <f t="shared" si="112"/>
        <v>0</v>
      </c>
      <c r="K666" s="134">
        <f t="shared" si="117"/>
        <v>0</v>
      </c>
      <c r="L666" s="134">
        <f t="shared" si="118"/>
        <v>0</v>
      </c>
      <c r="M666" s="190">
        <f t="shared" si="113"/>
        <v>1</v>
      </c>
      <c r="N666" s="190" t="str">
        <f t="shared" si="110"/>
        <v>JANEIRO</v>
      </c>
      <c r="P666" s="119" t="s">
        <v>192</v>
      </c>
      <c r="Q666" s="136" t="str">
        <f t="shared" si="114"/>
        <v>À RECEBER</v>
      </c>
      <c r="R666" s="138" t="str">
        <f t="shared" ca="1" si="115"/>
        <v>EM DIA</v>
      </c>
      <c r="S666" s="137" t="str">
        <f t="shared" ca="1" si="116"/>
        <v/>
      </c>
    </row>
    <row r="667" spans="2:19" x14ac:dyDescent="0.25">
      <c r="B667" s="190" t="str">
        <f t="shared" si="111"/>
        <v/>
      </c>
      <c r="C667" s="190" t="str">
        <f t="shared" si="109"/>
        <v/>
      </c>
      <c r="D667" s="119" t="s">
        <v>192</v>
      </c>
      <c r="H667" s="118">
        <f t="shared" si="112"/>
        <v>0</v>
      </c>
      <c r="K667" s="134">
        <f t="shared" si="117"/>
        <v>0</v>
      </c>
      <c r="L667" s="134">
        <f t="shared" si="118"/>
        <v>0</v>
      </c>
      <c r="M667" s="190">
        <f t="shared" si="113"/>
        <v>1</v>
      </c>
      <c r="N667" s="190" t="str">
        <f t="shared" si="110"/>
        <v>JANEIRO</v>
      </c>
      <c r="P667" s="119" t="s">
        <v>192</v>
      </c>
      <c r="Q667" s="136" t="str">
        <f t="shared" si="114"/>
        <v>À RECEBER</v>
      </c>
      <c r="R667" s="138" t="str">
        <f t="shared" ca="1" si="115"/>
        <v>EM DIA</v>
      </c>
      <c r="S667" s="137" t="str">
        <f t="shared" ca="1" si="116"/>
        <v/>
      </c>
    </row>
    <row r="668" spans="2:19" x14ac:dyDescent="0.25">
      <c r="B668" s="190" t="str">
        <f t="shared" si="111"/>
        <v/>
      </c>
      <c r="C668" s="190" t="str">
        <f t="shared" si="109"/>
        <v/>
      </c>
      <c r="D668" s="119" t="s">
        <v>192</v>
      </c>
      <c r="H668" s="118">
        <f t="shared" si="112"/>
        <v>0</v>
      </c>
      <c r="K668" s="134">
        <f t="shared" si="117"/>
        <v>0</v>
      </c>
      <c r="L668" s="134">
        <f t="shared" si="118"/>
        <v>0</v>
      </c>
      <c r="M668" s="190">
        <f t="shared" si="113"/>
        <v>1</v>
      </c>
      <c r="N668" s="190" t="str">
        <f t="shared" si="110"/>
        <v>JANEIRO</v>
      </c>
      <c r="P668" s="119" t="s">
        <v>192</v>
      </c>
      <c r="Q668" s="136" t="str">
        <f t="shared" si="114"/>
        <v>À RECEBER</v>
      </c>
      <c r="R668" s="138" t="str">
        <f t="shared" ca="1" si="115"/>
        <v>EM DIA</v>
      </c>
      <c r="S668" s="137" t="str">
        <f t="shared" ca="1" si="116"/>
        <v/>
      </c>
    </row>
    <row r="669" spans="2:19" x14ac:dyDescent="0.25">
      <c r="B669" s="190" t="str">
        <f t="shared" si="111"/>
        <v/>
      </c>
      <c r="C669" s="190" t="str">
        <f t="shared" si="109"/>
        <v/>
      </c>
      <c r="D669" s="119" t="s">
        <v>192</v>
      </c>
      <c r="H669" s="118">
        <f t="shared" si="112"/>
        <v>0</v>
      </c>
      <c r="K669" s="134">
        <f t="shared" si="117"/>
        <v>0</v>
      </c>
      <c r="L669" s="134">
        <f t="shared" si="118"/>
        <v>0</v>
      </c>
      <c r="M669" s="190">
        <f t="shared" si="113"/>
        <v>1</v>
      </c>
      <c r="N669" s="190" t="str">
        <f t="shared" si="110"/>
        <v>JANEIRO</v>
      </c>
      <c r="P669" s="119" t="s">
        <v>192</v>
      </c>
      <c r="Q669" s="136" t="str">
        <f t="shared" si="114"/>
        <v>À RECEBER</v>
      </c>
      <c r="R669" s="138" t="str">
        <f t="shared" ca="1" si="115"/>
        <v>EM DIA</v>
      </c>
      <c r="S669" s="137" t="str">
        <f t="shared" ca="1" si="116"/>
        <v/>
      </c>
    </row>
    <row r="670" spans="2:19" x14ac:dyDescent="0.25">
      <c r="B670" s="190" t="str">
        <f t="shared" si="111"/>
        <v/>
      </c>
      <c r="C670" s="190" t="str">
        <f t="shared" si="109"/>
        <v/>
      </c>
      <c r="D670" s="119" t="s">
        <v>192</v>
      </c>
      <c r="H670" s="118">
        <f t="shared" si="112"/>
        <v>0</v>
      </c>
      <c r="K670" s="134">
        <f t="shared" si="117"/>
        <v>0</v>
      </c>
      <c r="L670" s="134">
        <f t="shared" si="118"/>
        <v>0</v>
      </c>
      <c r="M670" s="190">
        <f t="shared" si="113"/>
        <v>1</v>
      </c>
      <c r="N670" s="190" t="str">
        <f t="shared" si="110"/>
        <v>JANEIRO</v>
      </c>
      <c r="P670" s="119" t="s">
        <v>192</v>
      </c>
      <c r="Q670" s="136" t="str">
        <f t="shared" si="114"/>
        <v>À RECEBER</v>
      </c>
      <c r="R670" s="138" t="str">
        <f t="shared" ca="1" si="115"/>
        <v>EM DIA</v>
      </c>
      <c r="S670" s="137" t="str">
        <f t="shared" ca="1" si="116"/>
        <v/>
      </c>
    </row>
    <row r="671" spans="2:19" x14ac:dyDescent="0.25">
      <c r="B671" s="190" t="str">
        <f t="shared" si="111"/>
        <v/>
      </c>
      <c r="C671" s="190" t="str">
        <f t="shared" si="109"/>
        <v/>
      </c>
      <c r="D671" s="119" t="s">
        <v>192</v>
      </c>
      <c r="H671" s="118">
        <f t="shared" si="112"/>
        <v>0</v>
      </c>
      <c r="K671" s="134">
        <f t="shared" si="117"/>
        <v>0</v>
      </c>
      <c r="L671" s="134">
        <f t="shared" si="118"/>
        <v>0</v>
      </c>
      <c r="M671" s="190">
        <f t="shared" si="113"/>
        <v>1</v>
      </c>
      <c r="N671" s="190" t="str">
        <f t="shared" si="110"/>
        <v>JANEIRO</v>
      </c>
      <c r="P671" s="119" t="s">
        <v>192</v>
      </c>
      <c r="Q671" s="136" t="str">
        <f t="shared" si="114"/>
        <v>À RECEBER</v>
      </c>
      <c r="R671" s="138" t="str">
        <f t="shared" ca="1" si="115"/>
        <v>EM DIA</v>
      </c>
      <c r="S671" s="137" t="str">
        <f t="shared" ca="1" si="116"/>
        <v/>
      </c>
    </row>
    <row r="672" spans="2:19" x14ac:dyDescent="0.25">
      <c r="B672" s="190" t="str">
        <f t="shared" si="111"/>
        <v/>
      </c>
      <c r="C672" s="190" t="str">
        <f t="shared" si="109"/>
        <v/>
      </c>
      <c r="D672" s="119" t="s">
        <v>192</v>
      </c>
      <c r="H672" s="118">
        <f t="shared" si="112"/>
        <v>0</v>
      </c>
      <c r="K672" s="134">
        <f t="shared" si="117"/>
        <v>0</v>
      </c>
      <c r="L672" s="134">
        <f t="shared" si="118"/>
        <v>0</v>
      </c>
      <c r="M672" s="190">
        <f t="shared" si="113"/>
        <v>1</v>
      </c>
      <c r="N672" s="190" t="str">
        <f t="shared" si="110"/>
        <v>JANEIRO</v>
      </c>
      <c r="P672" s="119" t="s">
        <v>192</v>
      </c>
      <c r="Q672" s="136" t="str">
        <f t="shared" si="114"/>
        <v>À RECEBER</v>
      </c>
      <c r="R672" s="138" t="str">
        <f t="shared" ca="1" si="115"/>
        <v>EM DIA</v>
      </c>
      <c r="S672" s="137" t="str">
        <f t="shared" ca="1" si="116"/>
        <v/>
      </c>
    </row>
    <row r="673" spans="2:19" x14ac:dyDescent="0.25">
      <c r="B673" s="190" t="str">
        <f t="shared" si="111"/>
        <v/>
      </c>
      <c r="C673" s="190" t="str">
        <f t="shared" si="109"/>
        <v/>
      </c>
      <c r="D673" s="119" t="s">
        <v>192</v>
      </c>
      <c r="H673" s="118">
        <f t="shared" si="112"/>
        <v>0</v>
      </c>
      <c r="K673" s="134">
        <f t="shared" si="117"/>
        <v>0</v>
      </c>
      <c r="L673" s="134">
        <f t="shared" si="118"/>
        <v>0</v>
      </c>
      <c r="M673" s="190">
        <f t="shared" si="113"/>
        <v>1</v>
      </c>
      <c r="N673" s="190" t="str">
        <f t="shared" si="110"/>
        <v>JANEIRO</v>
      </c>
      <c r="P673" s="119" t="s">
        <v>192</v>
      </c>
      <c r="Q673" s="136" t="str">
        <f t="shared" si="114"/>
        <v>À RECEBER</v>
      </c>
      <c r="R673" s="138" t="str">
        <f t="shared" ca="1" si="115"/>
        <v>EM DIA</v>
      </c>
      <c r="S673" s="137" t="str">
        <f t="shared" ca="1" si="116"/>
        <v/>
      </c>
    </row>
    <row r="674" spans="2:19" x14ac:dyDescent="0.25">
      <c r="B674" s="190" t="str">
        <f t="shared" si="111"/>
        <v/>
      </c>
      <c r="C674" s="190" t="str">
        <f t="shared" si="109"/>
        <v/>
      </c>
      <c r="D674" s="119" t="s">
        <v>192</v>
      </c>
      <c r="H674" s="118">
        <f t="shared" si="112"/>
        <v>0</v>
      </c>
      <c r="K674" s="134">
        <f t="shared" si="117"/>
        <v>0</v>
      </c>
      <c r="L674" s="134">
        <f t="shared" si="118"/>
        <v>0</v>
      </c>
      <c r="M674" s="190">
        <f t="shared" si="113"/>
        <v>1</v>
      </c>
      <c r="N674" s="190" t="str">
        <f t="shared" si="110"/>
        <v>JANEIRO</v>
      </c>
      <c r="P674" s="119" t="s">
        <v>192</v>
      </c>
      <c r="Q674" s="136" t="str">
        <f t="shared" si="114"/>
        <v>À RECEBER</v>
      </c>
      <c r="R674" s="138" t="str">
        <f t="shared" ca="1" si="115"/>
        <v>EM DIA</v>
      </c>
      <c r="S674" s="137" t="str">
        <f t="shared" ca="1" si="116"/>
        <v/>
      </c>
    </row>
    <row r="675" spans="2:19" x14ac:dyDescent="0.25">
      <c r="B675" s="190" t="str">
        <f t="shared" si="111"/>
        <v/>
      </c>
      <c r="C675" s="190" t="str">
        <f t="shared" si="109"/>
        <v/>
      </c>
      <c r="D675" s="119" t="s">
        <v>192</v>
      </c>
      <c r="H675" s="118">
        <f t="shared" si="112"/>
        <v>0</v>
      </c>
      <c r="K675" s="134">
        <f t="shared" si="117"/>
        <v>0</v>
      </c>
      <c r="L675" s="134">
        <f t="shared" si="118"/>
        <v>0</v>
      </c>
      <c r="M675" s="190">
        <f t="shared" si="113"/>
        <v>1</v>
      </c>
      <c r="N675" s="190" t="str">
        <f t="shared" si="110"/>
        <v>JANEIRO</v>
      </c>
      <c r="P675" s="119" t="s">
        <v>192</v>
      </c>
      <c r="Q675" s="136" t="str">
        <f t="shared" si="114"/>
        <v>À RECEBER</v>
      </c>
      <c r="R675" s="138" t="str">
        <f t="shared" ca="1" si="115"/>
        <v>EM DIA</v>
      </c>
      <c r="S675" s="137" t="str">
        <f t="shared" ca="1" si="116"/>
        <v/>
      </c>
    </row>
    <row r="676" spans="2:19" x14ac:dyDescent="0.25">
      <c r="B676" s="190" t="str">
        <f t="shared" si="111"/>
        <v/>
      </c>
      <c r="C676" s="190" t="str">
        <f t="shared" si="109"/>
        <v/>
      </c>
      <c r="D676" s="119" t="s">
        <v>192</v>
      </c>
      <c r="H676" s="118">
        <f t="shared" si="112"/>
        <v>0</v>
      </c>
      <c r="K676" s="134">
        <f t="shared" si="117"/>
        <v>0</v>
      </c>
      <c r="L676" s="134">
        <f t="shared" si="118"/>
        <v>0</v>
      </c>
      <c r="M676" s="190">
        <f t="shared" si="113"/>
        <v>1</v>
      </c>
      <c r="N676" s="190" t="str">
        <f t="shared" si="110"/>
        <v>JANEIRO</v>
      </c>
      <c r="P676" s="119" t="s">
        <v>192</v>
      </c>
      <c r="Q676" s="136" t="str">
        <f t="shared" si="114"/>
        <v>À RECEBER</v>
      </c>
      <c r="R676" s="138" t="str">
        <f t="shared" ca="1" si="115"/>
        <v>EM DIA</v>
      </c>
      <c r="S676" s="137" t="str">
        <f t="shared" ca="1" si="116"/>
        <v/>
      </c>
    </row>
    <row r="677" spans="2:19" x14ac:dyDescent="0.25">
      <c r="B677" s="190" t="str">
        <f t="shared" si="111"/>
        <v/>
      </c>
      <c r="C677" s="190" t="str">
        <f t="shared" si="109"/>
        <v/>
      </c>
      <c r="D677" s="119" t="s">
        <v>192</v>
      </c>
      <c r="H677" s="118">
        <f t="shared" si="112"/>
        <v>0</v>
      </c>
      <c r="K677" s="134">
        <f t="shared" si="117"/>
        <v>0</v>
      </c>
      <c r="L677" s="134">
        <f t="shared" si="118"/>
        <v>0</v>
      </c>
      <c r="M677" s="190">
        <f t="shared" si="113"/>
        <v>1</v>
      </c>
      <c r="N677" s="190" t="str">
        <f t="shared" si="110"/>
        <v>JANEIRO</v>
      </c>
      <c r="P677" s="119" t="s">
        <v>192</v>
      </c>
      <c r="Q677" s="136" t="str">
        <f t="shared" si="114"/>
        <v>À RECEBER</v>
      </c>
      <c r="R677" s="138" t="str">
        <f t="shared" ca="1" si="115"/>
        <v>EM DIA</v>
      </c>
      <c r="S677" s="137" t="str">
        <f t="shared" ca="1" si="116"/>
        <v/>
      </c>
    </row>
    <row r="678" spans="2:19" x14ac:dyDescent="0.25">
      <c r="B678" s="190" t="str">
        <f t="shared" si="111"/>
        <v/>
      </c>
      <c r="C678" s="190" t="str">
        <f t="shared" si="109"/>
        <v/>
      </c>
      <c r="D678" s="119" t="s">
        <v>192</v>
      </c>
      <c r="H678" s="118">
        <f t="shared" si="112"/>
        <v>0</v>
      </c>
      <c r="K678" s="134">
        <f t="shared" si="117"/>
        <v>0</v>
      </c>
      <c r="L678" s="134">
        <f t="shared" si="118"/>
        <v>0</v>
      </c>
      <c r="M678" s="190">
        <f t="shared" si="113"/>
        <v>1</v>
      </c>
      <c r="N678" s="190" t="str">
        <f t="shared" si="110"/>
        <v>JANEIRO</v>
      </c>
      <c r="P678" s="119" t="s">
        <v>192</v>
      </c>
      <c r="Q678" s="136" t="str">
        <f t="shared" si="114"/>
        <v>À RECEBER</v>
      </c>
      <c r="R678" s="138" t="str">
        <f t="shared" ca="1" si="115"/>
        <v>EM DIA</v>
      </c>
      <c r="S678" s="137" t="str">
        <f t="shared" ca="1" si="116"/>
        <v/>
      </c>
    </row>
    <row r="679" spans="2:19" x14ac:dyDescent="0.25">
      <c r="B679" s="190" t="str">
        <f t="shared" si="111"/>
        <v/>
      </c>
      <c r="C679" s="190" t="str">
        <f t="shared" si="109"/>
        <v/>
      </c>
      <c r="D679" s="119" t="s">
        <v>192</v>
      </c>
      <c r="H679" s="118">
        <f t="shared" si="112"/>
        <v>0</v>
      </c>
      <c r="K679" s="134">
        <f t="shared" si="117"/>
        <v>0</v>
      </c>
      <c r="L679" s="134">
        <f t="shared" si="118"/>
        <v>0</v>
      </c>
      <c r="M679" s="190">
        <f t="shared" si="113"/>
        <v>1</v>
      </c>
      <c r="N679" s="190" t="str">
        <f t="shared" si="110"/>
        <v>JANEIRO</v>
      </c>
      <c r="P679" s="119" t="s">
        <v>192</v>
      </c>
      <c r="Q679" s="136" t="str">
        <f t="shared" si="114"/>
        <v>À RECEBER</v>
      </c>
      <c r="R679" s="138" t="str">
        <f t="shared" ca="1" si="115"/>
        <v>EM DIA</v>
      </c>
      <c r="S679" s="137" t="str">
        <f t="shared" ca="1" si="116"/>
        <v/>
      </c>
    </row>
    <row r="680" spans="2:19" x14ac:dyDescent="0.25">
      <c r="B680" s="190" t="str">
        <f t="shared" si="111"/>
        <v/>
      </c>
      <c r="C680" s="190" t="str">
        <f t="shared" si="109"/>
        <v/>
      </c>
      <c r="D680" s="119" t="s">
        <v>192</v>
      </c>
      <c r="H680" s="118">
        <f t="shared" si="112"/>
        <v>0</v>
      </c>
      <c r="K680" s="134">
        <f t="shared" si="117"/>
        <v>0</v>
      </c>
      <c r="L680" s="134">
        <f t="shared" si="118"/>
        <v>0</v>
      </c>
      <c r="M680" s="190">
        <f t="shared" si="113"/>
        <v>1</v>
      </c>
      <c r="N680" s="190" t="str">
        <f t="shared" si="110"/>
        <v>JANEIRO</v>
      </c>
      <c r="P680" s="119" t="s">
        <v>192</v>
      </c>
      <c r="Q680" s="136" t="str">
        <f t="shared" si="114"/>
        <v>À RECEBER</v>
      </c>
      <c r="R680" s="138" t="str">
        <f t="shared" ca="1" si="115"/>
        <v>EM DIA</v>
      </c>
      <c r="S680" s="137" t="str">
        <f t="shared" ca="1" si="116"/>
        <v/>
      </c>
    </row>
    <row r="681" spans="2:19" x14ac:dyDescent="0.25">
      <c r="B681" s="190" t="str">
        <f t="shared" si="111"/>
        <v/>
      </c>
      <c r="C681" s="190" t="str">
        <f t="shared" si="109"/>
        <v/>
      </c>
      <c r="D681" s="119" t="s">
        <v>192</v>
      </c>
      <c r="H681" s="118">
        <f t="shared" si="112"/>
        <v>0</v>
      </c>
      <c r="K681" s="134">
        <f t="shared" si="117"/>
        <v>0</v>
      </c>
      <c r="L681" s="134">
        <f t="shared" si="118"/>
        <v>0</v>
      </c>
      <c r="M681" s="190">
        <f t="shared" si="113"/>
        <v>1</v>
      </c>
      <c r="N681" s="190" t="str">
        <f t="shared" si="110"/>
        <v>JANEIRO</v>
      </c>
      <c r="P681" s="119" t="s">
        <v>192</v>
      </c>
      <c r="Q681" s="136" t="str">
        <f t="shared" si="114"/>
        <v>À RECEBER</v>
      </c>
      <c r="R681" s="138" t="str">
        <f t="shared" ca="1" si="115"/>
        <v>EM DIA</v>
      </c>
      <c r="S681" s="137" t="str">
        <f t="shared" ca="1" si="116"/>
        <v/>
      </c>
    </row>
    <row r="682" spans="2:19" x14ac:dyDescent="0.25">
      <c r="B682" s="190" t="str">
        <f t="shared" si="111"/>
        <v/>
      </c>
      <c r="C682" s="190" t="str">
        <f t="shared" si="109"/>
        <v/>
      </c>
      <c r="D682" s="119" t="s">
        <v>192</v>
      </c>
      <c r="H682" s="118">
        <f t="shared" si="112"/>
        <v>0</v>
      </c>
      <c r="K682" s="134">
        <f t="shared" si="117"/>
        <v>0</v>
      </c>
      <c r="L682" s="134">
        <f t="shared" si="118"/>
        <v>0</v>
      </c>
      <c r="M682" s="190">
        <f t="shared" si="113"/>
        <v>1</v>
      </c>
      <c r="N682" s="190" t="str">
        <f t="shared" si="110"/>
        <v>JANEIRO</v>
      </c>
      <c r="P682" s="119" t="s">
        <v>192</v>
      </c>
      <c r="Q682" s="136" t="str">
        <f t="shared" si="114"/>
        <v>À RECEBER</v>
      </c>
      <c r="R682" s="138" t="str">
        <f t="shared" ca="1" si="115"/>
        <v>EM DIA</v>
      </c>
      <c r="S682" s="137" t="str">
        <f t="shared" ca="1" si="116"/>
        <v/>
      </c>
    </row>
    <row r="683" spans="2:19" x14ac:dyDescent="0.25">
      <c r="B683" s="190" t="str">
        <f t="shared" si="111"/>
        <v/>
      </c>
      <c r="C683" s="190" t="str">
        <f t="shared" si="109"/>
        <v/>
      </c>
      <c r="D683" s="119" t="s">
        <v>192</v>
      </c>
      <c r="H683" s="118">
        <f t="shared" si="112"/>
        <v>0</v>
      </c>
      <c r="K683" s="134">
        <f t="shared" si="117"/>
        <v>0</v>
      </c>
      <c r="L683" s="134">
        <f t="shared" si="118"/>
        <v>0</v>
      </c>
      <c r="M683" s="190">
        <f t="shared" si="113"/>
        <v>1</v>
      </c>
      <c r="N683" s="190" t="str">
        <f t="shared" si="110"/>
        <v>JANEIRO</v>
      </c>
      <c r="P683" s="119" t="s">
        <v>192</v>
      </c>
      <c r="Q683" s="136" t="str">
        <f t="shared" si="114"/>
        <v>À RECEBER</v>
      </c>
      <c r="R683" s="138" t="str">
        <f t="shared" ca="1" si="115"/>
        <v>EM DIA</v>
      </c>
      <c r="S683" s="137" t="str">
        <f t="shared" ca="1" si="116"/>
        <v/>
      </c>
    </row>
    <row r="684" spans="2:19" x14ac:dyDescent="0.25">
      <c r="B684" s="190" t="str">
        <f t="shared" si="111"/>
        <v/>
      </c>
      <c r="C684" s="190" t="str">
        <f t="shared" si="109"/>
        <v/>
      </c>
      <c r="D684" s="119" t="s">
        <v>192</v>
      </c>
      <c r="H684" s="118">
        <f t="shared" si="112"/>
        <v>0</v>
      </c>
      <c r="K684" s="134">
        <f t="shared" si="117"/>
        <v>0</v>
      </c>
      <c r="L684" s="134">
        <f t="shared" si="118"/>
        <v>0</v>
      </c>
      <c r="M684" s="190">
        <f t="shared" si="113"/>
        <v>1</v>
      </c>
      <c r="N684" s="190" t="str">
        <f t="shared" si="110"/>
        <v>JANEIRO</v>
      </c>
      <c r="P684" s="119" t="s">
        <v>192</v>
      </c>
      <c r="Q684" s="136" t="str">
        <f t="shared" si="114"/>
        <v>À RECEBER</v>
      </c>
      <c r="R684" s="138" t="str">
        <f t="shared" ca="1" si="115"/>
        <v>EM DIA</v>
      </c>
      <c r="S684" s="137" t="str">
        <f t="shared" ca="1" si="116"/>
        <v/>
      </c>
    </row>
    <row r="685" spans="2:19" x14ac:dyDescent="0.25">
      <c r="B685" s="190" t="str">
        <f t="shared" si="111"/>
        <v/>
      </c>
      <c r="C685" s="190" t="str">
        <f t="shared" si="109"/>
        <v/>
      </c>
      <c r="D685" s="119" t="s">
        <v>192</v>
      </c>
      <c r="H685" s="118">
        <f t="shared" si="112"/>
        <v>0</v>
      </c>
      <c r="K685" s="134">
        <f t="shared" si="117"/>
        <v>0</v>
      </c>
      <c r="L685" s="134">
        <f t="shared" si="118"/>
        <v>0</v>
      </c>
      <c r="M685" s="190">
        <f t="shared" si="113"/>
        <v>1</v>
      </c>
      <c r="N685" s="190" t="str">
        <f t="shared" si="110"/>
        <v>JANEIRO</v>
      </c>
      <c r="P685" s="119" t="s">
        <v>192</v>
      </c>
      <c r="Q685" s="136" t="str">
        <f t="shared" si="114"/>
        <v>À RECEBER</v>
      </c>
      <c r="R685" s="138" t="str">
        <f t="shared" ca="1" si="115"/>
        <v>EM DIA</v>
      </c>
      <c r="S685" s="137" t="str">
        <f t="shared" ca="1" si="116"/>
        <v/>
      </c>
    </row>
    <row r="686" spans="2:19" x14ac:dyDescent="0.25">
      <c r="B686" s="190" t="str">
        <f t="shared" si="111"/>
        <v/>
      </c>
      <c r="C686" s="190" t="str">
        <f t="shared" si="109"/>
        <v/>
      </c>
      <c r="D686" s="119" t="s">
        <v>192</v>
      </c>
      <c r="H686" s="118">
        <f t="shared" si="112"/>
        <v>0</v>
      </c>
      <c r="K686" s="134">
        <f t="shared" si="117"/>
        <v>0</v>
      </c>
      <c r="L686" s="134">
        <f t="shared" si="118"/>
        <v>0</v>
      </c>
      <c r="M686" s="190">
        <f t="shared" si="113"/>
        <v>1</v>
      </c>
      <c r="N686" s="190" t="str">
        <f t="shared" si="110"/>
        <v>JANEIRO</v>
      </c>
      <c r="P686" s="119" t="s">
        <v>192</v>
      </c>
      <c r="Q686" s="136" t="str">
        <f t="shared" si="114"/>
        <v>À RECEBER</v>
      </c>
      <c r="R686" s="138" t="str">
        <f t="shared" ca="1" si="115"/>
        <v>EM DIA</v>
      </c>
      <c r="S686" s="137" t="str">
        <f t="shared" ca="1" si="116"/>
        <v/>
      </c>
    </row>
    <row r="687" spans="2:19" x14ac:dyDescent="0.25">
      <c r="B687" s="190" t="str">
        <f t="shared" si="111"/>
        <v/>
      </c>
      <c r="C687" s="190" t="str">
        <f t="shared" si="109"/>
        <v/>
      </c>
      <c r="D687" s="119" t="s">
        <v>192</v>
      </c>
      <c r="H687" s="118">
        <f t="shared" si="112"/>
        <v>0</v>
      </c>
      <c r="K687" s="134">
        <f t="shared" si="117"/>
        <v>0</v>
      </c>
      <c r="L687" s="134">
        <f t="shared" si="118"/>
        <v>0</v>
      </c>
      <c r="M687" s="190">
        <f t="shared" si="113"/>
        <v>1</v>
      </c>
      <c r="N687" s="190" t="str">
        <f t="shared" si="110"/>
        <v>JANEIRO</v>
      </c>
      <c r="P687" s="119" t="s">
        <v>192</v>
      </c>
      <c r="Q687" s="136" t="str">
        <f t="shared" si="114"/>
        <v>À RECEBER</v>
      </c>
      <c r="R687" s="138" t="str">
        <f t="shared" ca="1" si="115"/>
        <v>EM DIA</v>
      </c>
      <c r="S687" s="137" t="str">
        <f t="shared" ca="1" si="116"/>
        <v/>
      </c>
    </row>
    <row r="688" spans="2:19" x14ac:dyDescent="0.25">
      <c r="B688" s="190" t="str">
        <f t="shared" si="111"/>
        <v/>
      </c>
      <c r="C688" s="190" t="str">
        <f t="shared" si="109"/>
        <v/>
      </c>
      <c r="D688" s="119" t="s">
        <v>192</v>
      </c>
      <c r="H688" s="118">
        <f t="shared" si="112"/>
        <v>0</v>
      </c>
      <c r="K688" s="134">
        <f t="shared" si="117"/>
        <v>0</v>
      </c>
      <c r="L688" s="134">
        <f t="shared" si="118"/>
        <v>0</v>
      </c>
      <c r="M688" s="190">
        <f t="shared" si="113"/>
        <v>1</v>
      </c>
      <c r="N688" s="190" t="str">
        <f t="shared" si="110"/>
        <v>JANEIRO</v>
      </c>
      <c r="P688" s="119" t="s">
        <v>192</v>
      </c>
      <c r="Q688" s="136" t="str">
        <f t="shared" si="114"/>
        <v>À RECEBER</v>
      </c>
      <c r="R688" s="138" t="str">
        <f t="shared" ca="1" si="115"/>
        <v>EM DIA</v>
      </c>
      <c r="S688" s="137" t="str">
        <f t="shared" ca="1" si="116"/>
        <v/>
      </c>
    </row>
    <row r="689" spans="2:19" x14ac:dyDescent="0.25">
      <c r="B689" s="190" t="str">
        <f t="shared" si="111"/>
        <v/>
      </c>
      <c r="C689" s="190" t="str">
        <f t="shared" si="109"/>
        <v/>
      </c>
      <c r="D689" s="119" t="s">
        <v>192</v>
      </c>
      <c r="H689" s="118">
        <f t="shared" si="112"/>
        <v>0</v>
      </c>
      <c r="K689" s="134">
        <f t="shared" si="117"/>
        <v>0</v>
      </c>
      <c r="L689" s="134">
        <f t="shared" si="118"/>
        <v>0</v>
      </c>
      <c r="M689" s="190">
        <f t="shared" si="113"/>
        <v>1</v>
      </c>
      <c r="N689" s="190" t="str">
        <f t="shared" si="110"/>
        <v>JANEIRO</v>
      </c>
      <c r="P689" s="119" t="s">
        <v>192</v>
      </c>
      <c r="Q689" s="136" t="str">
        <f t="shared" si="114"/>
        <v>À RECEBER</v>
      </c>
      <c r="R689" s="138" t="str">
        <f t="shared" ca="1" si="115"/>
        <v>EM DIA</v>
      </c>
      <c r="S689" s="137" t="str">
        <f t="shared" ca="1" si="116"/>
        <v/>
      </c>
    </row>
    <row r="690" spans="2:19" x14ac:dyDescent="0.25">
      <c r="B690" s="190" t="str">
        <f t="shared" si="111"/>
        <v/>
      </c>
      <c r="C690" s="190" t="str">
        <f t="shared" si="109"/>
        <v/>
      </c>
      <c r="D690" s="119" t="s">
        <v>192</v>
      </c>
      <c r="H690" s="118">
        <f t="shared" si="112"/>
        <v>0</v>
      </c>
      <c r="K690" s="134">
        <f t="shared" si="117"/>
        <v>0</v>
      </c>
      <c r="L690" s="134">
        <f t="shared" si="118"/>
        <v>0</v>
      </c>
      <c r="M690" s="190">
        <f t="shared" si="113"/>
        <v>1</v>
      </c>
      <c r="N690" s="190" t="str">
        <f t="shared" si="110"/>
        <v>JANEIRO</v>
      </c>
      <c r="P690" s="119" t="s">
        <v>192</v>
      </c>
      <c r="Q690" s="136" t="str">
        <f t="shared" si="114"/>
        <v>À RECEBER</v>
      </c>
      <c r="R690" s="138" t="str">
        <f t="shared" ca="1" si="115"/>
        <v>EM DIA</v>
      </c>
      <c r="S690" s="137" t="str">
        <f t="shared" ca="1" si="116"/>
        <v/>
      </c>
    </row>
    <row r="691" spans="2:19" x14ac:dyDescent="0.25">
      <c r="B691" s="190" t="str">
        <f t="shared" si="111"/>
        <v/>
      </c>
      <c r="C691" s="190" t="str">
        <f t="shared" si="109"/>
        <v/>
      </c>
      <c r="D691" s="119" t="s">
        <v>192</v>
      </c>
      <c r="H691" s="118">
        <f t="shared" si="112"/>
        <v>0</v>
      </c>
      <c r="K691" s="134">
        <f t="shared" si="117"/>
        <v>0</v>
      </c>
      <c r="L691" s="134">
        <f t="shared" si="118"/>
        <v>0</v>
      </c>
      <c r="M691" s="190">
        <f t="shared" si="113"/>
        <v>1</v>
      </c>
      <c r="N691" s="190" t="str">
        <f t="shared" si="110"/>
        <v>JANEIRO</v>
      </c>
      <c r="P691" s="119" t="s">
        <v>192</v>
      </c>
      <c r="Q691" s="136" t="str">
        <f t="shared" si="114"/>
        <v>À RECEBER</v>
      </c>
      <c r="R691" s="138" t="str">
        <f t="shared" ca="1" si="115"/>
        <v>EM DIA</v>
      </c>
      <c r="S691" s="137" t="str">
        <f t="shared" ca="1" si="116"/>
        <v/>
      </c>
    </row>
    <row r="692" spans="2:19" x14ac:dyDescent="0.25">
      <c r="B692" s="190" t="str">
        <f t="shared" si="111"/>
        <v/>
      </c>
      <c r="C692" s="190" t="str">
        <f t="shared" si="109"/>
        <v/>
      </c>
      <c r="D692" s="119" t="s">
        <v>192</v>
      </c>
      <c r="H692" s="118">
        <f t="shared" si="112"/>
        <v>0</v>
      </c>
      <c r="K692" s="134">
        <f t="shared" si="117"/>
        <v>0</v>
      </c>
      <c r="L692" s="134">
        <f t="shared" si="118"/>
        <v>0</v>
      </c>
      <c r="M692" s="190">
        <f t="shared" si="113"/>
        <v>1</v>
      </c>
      <c r="N692" s="190" t="str">
        <f t="shared" si="110"/>
        <v>JANEIRO</v>
      </c>
      <c r="P692" s="119" t="s">
        <v>192</v>
      </c>
      <c r="Q692" s="136" t="str">
        <f t="shared" si="114"/>
        <v>À RECEBER</v>
      </c>
      <c r="R692" s="138" t="str">
        <f t="shared" ca="1" si="115"/>
        <v>EM DIA</v>
      </c>
      <c r="S692" s="137" t="str">
        <f t="shared" ca="1" si="116"/>
        <v/>
      </c>
    </row>
    <row r="693" spans="2:19" x14ac:dyDescent="0.25">
      <c r="B693" s="190" t="str">
        <f t="shared" si="111"/>
        <v/>
      </c>
      <c r="C693" s="190" t="str">
        <f t="shared" si="109"/>
        <v/>
      </c>
      <c r="D693" s="119" t="s">
        <v>192</v>
      </c>
      <c r="H693" s="118">
        <f t="shared" si="112"/>
        <v>0</v>
      </c>
      <c r="K693" s="134">
        <f t="shared" si="117"/>
        <v>0</v>
      </c>
      <c r="L693" s="134">
        <f t="shared" si="118"/>
        <v>0</v>
      </c>
      <c r="M693" s="190">
        <f t="shared" si="113"/>
        <v>1</v>
      </c>
      <c r="N693" s="190" t="str">
        <f t="shared" si="110"/>
        <v>JANEIRO</v>
      </c>
      <c r="P693" s="119" t="s">
        <v>192</v>
      </c>
      <c r="Q693" s="136" t="str">
        <f t="shared" si="114"/>
        <v>À RECEBER</v>
      </c>
      <c r="R693" s="138" t="str">
        <f t="shared" ca="1" si="115"/>
        <v>EM DIA</v>
      </c>
      <c r="S693" s="137" t="str">
        <f t="shared" ca="1" si="116"/>
        <v/>
      </c>
    </row>
    <row r="694" spans="2:19" x14ac:dyDescent="0.25">
      <c r="B694" s="190" t="str">
        <f t="shared" si="111"/>
        <v/>
      </c>
      <c r="C694" s="190" t="str">
        <f t="shared" si="109"/>
        <v/>
      </c>
      <c r="D694" s="119" t="s">
        <v>192</v>
      </c>
      <c r="H694" s="118">
        <f t="shared" si="112"/>
        <v>0</v>
      </c>
      <c r="K694" s="134">
        <f t="shared" si="117"/>
        <v>0</v>
      </c>
      <c r="L694" s="134">
        <f t="shared" si="118"/>
        <v>0</v>
      </c>
      <c r="M694" s="190">
        <f t="shared" si="113"/>
        <v>1</v>
      </c>
      <c r="N694" s="190" t="str">
        <f t="shared" si="110"/>
        <v>JANEIRO</v>
      </c>
      <c r="P694" s="119" t="s">
        <v>192</v>
      </c>
      <c r="Q694" s="136" t="str">
        <f t="shared" si="114"/>
        <v>À RECEBER</v>
      </c>
      <c r="R694" s="138" t="str">
        <f t="shared" ca="1" si="115"/>
        <v>EM DIA</v>
      </c>
      <c r="S694" s="137" t="str">
        <f t="shared" ca="1" si="116"/>
        <v/>
      </c>
    </row>
    <row r="695" spans="2:19" x14ac:dyDescent="0.25">
      <c r="B695" s="190" t="str">
        <f t="shared" si="111"/>
        <v/>
      </c>
      <c r="C695" s="190" t="str">
        <f t="shared" si="109"/>
        <v/>
      </c>
      <c r="D695" s="119" t="s">
        <v>192</v>
      </c>
      <c r="H695" s="118">
        <f t="shared" si="112"/>
        <v>0</v>
      </c>
      <c r="K695" s="134">
        <f t="shared" si="117"/>
        <v>0</v>
      </c>
      <c r="L695" s="134">
        <f t="shared" si="118"/>
        <v>0</v>
      </c>
      <c r="M695" s="190">
        <f t="shared" si="113"/>
        <v>1</v>
      </c>
      <c r="N695" s="190" t="str">
        <f t="shared" si="110"/>
        <v>JANEIRO</v>
      </c>
      <c r="P695" s="119" t="s">
        <v>192</v>
      </c>
      <c r="Q695" s="136" t="str">
        <f t="shared" si="114"/>
        <v>À RECEBER</v>
      </c>
      <c r="R695" s="138" t="str">
        <f t="shared" ca="1" si="115"/>
        <v>EM DIA</v>
      </c>
      <c r="S695" s="137" t="str">
        <f t="shared" ca="1" si="116"/>
        <v/>
      </c>
    </row>
    <row r="696" spans="2:19" x14ac:dyDescent="0.25">
      <c r="B696" s="190" t="str">
        <f t="shared" si="111"/>
        <v/>
      </c>
      <c r="C696" s="190" t="str">
        <f t="shared" si="109"/>
        <v/>
      </c>
      <c r="D696" s="119" t="s">
        <v>192</v>
      </c>
      <c r="H696" s="118">
        <f t="shared" si="112"/>
        <v>0</v>
      </c>
      <c r="K696" s="134">
        <f t="shared" si="117"/>
        <v>0</v>
      </c>
      <c r="L696" s="134">
        <f t="shared" si="118"/>
        <v>0</v>
      </c>
      <c r="M696" s="190">
        <f t="shared" si="113"/>
        <v>1</v>
      </c>
      <c r="N696" s="190" t="str">
        <f t="shared" si="110"/>
        <v>JANEIRO</v>
      </c>
      <c r="P696" s="119" t="s">
        <v>192</v>
      </c>
      <c r="Q696" s="136" t="str">
        <f t="shared" si="114"/>
        <v>À RECEBER</v>
      </c>
      <c r="R696" s="138" t="str">
        <f t="shared" ca="1" si="115"/>
        <v>EM DIA</v>
      </c>
      <c r="S696" s="137" t="str">
        <f t="shared" ca="1" si="116"/>
        <v/>
      </c>
    </row>
    <row r="697" spans="2:19" x14ac:dyDescent="0.25">
      <c r="B697" s="190" t="str">
        <f t="shared" si="111"/>
        <v/>
      </c>
      <c r="C697" s="190" t="str">
        <f t="shared" si="109"/>
        <v/>
      </c>
      <c r="D697" s="119" t="s">
        <v>192</v>
      </c>
      <c r="H697" s="118">
        <f t="shared" si="112"/>
        <v>0</v>
      </c>
      <c r="K697" s="134">
        <f t="shared" si="117"/>
        <v>0</v>
      </c>
      <c r="L697" s="134">
        <f t="shared" si="118"/>
        <v>0</v>
      </c>
      <c r="M697" s="190">
        <f t="shared" si="113"/>
        <v>1</v>
      </c>
      <c r="N697" s="190" t="str">
        <f t="shared" si="110"/>
        <v>JANEIRO</v>
      </c>
      <c r="P697" s="119" t="s">
        <v>192</v>
      </c>
      <c r="Q697" s="136" t="str">
        <f t="shared" si="114"/>
        <v>À RECEBER</v>
      </c>
      <c r="R697" s="138" t="str">
        <f t="shared" ca="1" si="115"/>
        <v>EM DIA</v>
      </c>
      <c r="S697" s="137" t="str">
        <f t="shared" ca="1" si="116"/>
        <v/>
      </c>
    </row>
    <row r="698" spans="2:19" x14ac:dyDescent="0.25">
      <c r="B698" s="190" t="str">
        <f t="shared" si="111"/>
        <v/>
      </c>
      <c r="C698" s="190" t="str">
        <f t="shared" si="109"/>
        <v/>
      </c>
      <c r="D698" s="119" t="s">
        <v>192</v>
      </c>
      <c r="H698" s="118">
        <f t="shared" si="112"/>
        <v>0</v>
      </c>
      <c r="K698" s="134">
        <f t="shared" si="117"/>
        <v>0</v>
      </c>
      <c r="L698" s="134">
        <f t="shared" si="118"/>
        <v>0</v>
      </c>
      <c r="M698" s="190">
        <f t="shared" si="113"/>
        <v>1</v>
      </c>
      <c r="N698" s="190" t="str">
        <f t="shared" si="110"/>
        <v>JANEIRO</v>
      </c>
      <c r="P698" s="119" t="s">
        <v>192</v>
      </c>
      <c r="Q698" s="136" t="str">
        <f t="shared" si="114"/>
        <v>À RECEBER</v>
      </c>
      <c r="R698" s="138" t="str">
        <f t="shared" ca="1" si="115"/>
        <v>EM DIA</v>
      </c>
      <c r="S698" s="137" t="str">
        <f t="shared" ca="1" si="116"/>
        <v/>
      </c>
    </row>
    <row r="699" spans="2:19" x14ac:dyDescent="0.25">
      <c r="B699" s="190" t="str">
        <f t="shared" si="111"/>
        <v/>
      </c>
      <c r="C699" s="190" t="str">
        <f t="shared" si="109"/>
        <v/>
      </c>
      <c r="D699" s="119" t="s">
        <v>192</v>
      </c>
      <c r="H699" s="118">
        <f t="shared" si="112"/>
        <v>0</v>
      </c>
      <c r="K699" s="134">
        <f t="shared" si="117"/>
        <v>0</v>
      </c>
      <c r="L699" s="134">
        <f t="shared" si="118"/>
        <v>0</v>
      </c>
      <c r="M699" s="190">
        <f t="shared" si="113"/>
        <v>1</v>
      </c>
      <c r="N699" s="190" t="str">
        <f t="shared" si="110"/>
        <v>JANEIRO</v>
      </c>
      <c r="P699" s="119" t="s">
        <v>192</v>
      </c>
      <c r="Q699" s="136" t="str">
        <f t="shared" si="114"/>
        <v>À RECEBER</v>
      </c>
      <c r="R699" s="138" t="str">
        <f t="shared" ca="1" si="115"/>
        <v>EM DIA</v>
      </c>
      <c r="S699" s="137" t="str">
        <f t="shared" ca="1" si="116"/>
        <v/>
      </c>
    </row>
    <row r="700" spans="2:19" x14ac:dyDescent="0.25">
      <c r="B700" s="190" t="str">
        <f t="shared" si="111"/>
        <v/>
      </c>
      <c r="C700" s="190" t="str">
        <f t="shared" si="109"/>
        <v/>
      </c>
      <c r="D700" s="119" t="s">
        <v>192</v>
      </c>
      <c r="H700" s="118">
        <f t="shared" si="112"/>
        <v>0</v>
      </c>
      <c r="K700" s="134">
        <f t="shared" si="117"/>
        <v>0</v>
      </c>
      <c r="L700" s="134">
        <f t="shared" si="118"/>
        <v>0</v>
      </c>
      <c r="M700" s="190">
        <f t="shared" si="113"/>
        <v>1</v>
      </c>
      <c r="N700" s="190" t="str">
        <f t="shared" si="110"/>
        <v>JANEIRO</v>
      </c>
      <c r="P700" s="119" t="s">
        <v>192</v>
      </c>
      <c r="Q700" s="136" t="str">
        <f t="shared" si="114"/>
        <v>À RECEBER</v>
      </c>
      <c r="R700" s="138" t="str">
        <f t="shared" ca="1" si="115"/>
        <v>EM DIA</v>
      </c>
      <c r="S700" s="137" t="str">
        <f t="shared" ca="1" si="116"/>
        <v/>
      </c>
    </row>
    <row r="701" spans="2:19" x14ac:dyDescent="0.25">
      <c r="B701" s="190" t="str">
        <f t="shared" si="111"/>
        <v/>
      </c>
      <c r="C701" s="190" t="str">
        <f t="shared" si="109"/>
        <v/>
      </c>
      <c r="D701" s="119" t="s">
        <v>192</v>
      </c>
      <c r="H701" s="118">
        <f t="shared" si="112"/>
        <v>0</v>
      </c>
      <c r="K701" s="134">
        <f t="shared" si="117"/>
        <v>0</v>
      </c>
      <c r="L701" s="134">
        <f t="shared" si="118"/>
        <v>0</v>
      </c>
      <c r="M701" s="190">
        <f t="shared" si="113"/>
        <v>1</v>
      </c>
      <c r="N701" s="190" t="str">
        <f t="shared" si="110"/>
        <v>JANEIRO</v>
      </c>
      <c r="P701" s="119" t="s">
        <v>192</v>
      </c>
      <c r="Q701" s="136" t="str">
        <f t="shared" si="114"/>
        <v>À RECEBER</v>
      </c>
      <c r="R701" s="138" t="str">
        <f t="shared" ca="1" si="115"/>
        <v>EM DIA</v>
      </c>
      <c r="S701" s="137" t="str">
        <f t="shared" ca="1" si="116"/>
        <v/>
      </c>
    </row>
    <row r="702" spans="2:19" x14ac:dyDescent="0.25">
      <c r="B702" s="190" t="str">
        <f t="shared" si="111"/>
        <v/>
      </c>
      <c r="C702" s="190" t="str">
        <f t="shared" si="109"/>
        <v/>
      </c>
      <c r="D702" s="119" t="s">
        <v>192</v>
      </c>
      <c r="H702" s="118">
        <f t="shared" si="112"/>
        <v>0</v>
      </c>
      <c r="K702" s="134">
        <f t="shared" si="117"/>
        <v>0</v>
      </c>
      <c r="L702" s="134">
        <f t="shared" si="118"/>
        <v>0</v>
      </c>
      <c r="M702" s="190">
        <f t="shared" si="113"/>
        <v>1</v>
      </c>
      <c r="N702" s="190" t="str">
        <f t="shared" si="110"/>
        <v>JANEIRO</v>
      </c>
      <c r="P702" s="119" t="s">
        <v>192</v>
      </c>
      <c r="Q702" s="136" t="str">
        <f t="shared" si="114"/>
        <v>À RECEBER</v>
      </c>
      <c r="R702" s="138" t="str">
        <f t="shared" ca="1" si="115"/>
        <v>EM DIA</v>
      </c>
      <c r="S702" s="137" t="str">
        <f t="shared" ca="1" si="116"/>
        <v/>
      </c>
    </row>
    <row r="703" spans="2:19" x14ac:dyDescent="0.25">
      <c r="B703" s="190" t="str">
        <f t="shared" si="111"/>
        <v/>
      </c>
      <c r="C703" s="190" t="str">
        <f t="shared" si="109"/>
        <v/>
      </c>
      <c r="D703" s="119" t="s">
        <v>192</v>
      </c>
      <c r="H703" s="118">
        <f t="shared" si="112"/>
        <v>0</v>
      </c>
      <c r="K703" s="134">
        <f t="shared" si="117"/>
        <v>0</v>
      </c>
      <c r="L703" s="134">
        <f t="shared" si="118"/>
        <v>0</v>
      </c>
      <c r="M703" s="190">
        <f t="shared" si="113"/>
        <v>1</v>
      </c>
      <c r="N703" s="190" t="str">
        <f t="shared" si="110"/>
        <v>JANEIRO</v>
      </c>
      <c r="P703" s="119" t="s">
        <v>192</v>
      </c>
      <c r="Q703" s="136" t="str">
        <f t="shared" si="114"/>
        <v>À RECEBER</v>
      </c>
      <c r="R703" s="138" t="str">
        <f t="shared" ca="1" si="115"/>
        <v>EM DIA</v>
      </c>
      <c r="S703" s="137" t="str">
        <f t="shared" ca="1" si="116"/>
        <v/>
      </c>
    </row>
    <row r="704" spans="2:19" x14ac:dyDescent="0.25">
      <c r="B704" s="190" t="str">
        <f t="shared" si="111"/>
        <v/>
      </c>
      <c r="C704" s="190" t="str">
        <f t="shared" si="109"/>
        <v/>
      </c>
      <c r="D704" s="119" t="s">
        <v>192</v>
      </c>
      <c r="H704" s="118">
        <f t="shared" si="112"/>
        <v>0</v>
      </c>
      <c r="K704" s="134">
        <f t="shared" si="117"/>
        <v>0</v>
      </c>
      <c r="L704" s="134">
        <f t="shared" si="118"/>
        <v>0</v>
      </c>
      <c r="M704" s="190">
        <f t="shared" si="113"/>
        <v>1</v>
      </c>
      <c r="N704" s="190" t="str">
        <f t="shared" si="110"/>
        <v>JANEIRO</v>
      </c>
      <c r="P704" s="119" t="s">
        <v>192</v>
      </c>
      <c r="Q704" s="136" t="str">
        <f t="shared" si="114"/>
        <v>À RECEBER</v>
      </c>
      <c r="R704" s="138" t="str">
        <f t="shared" ca="1" si="115"/>
        <v>EM DIA</v>
      </c>
      <c r="S704" s="137" t="str">
        <f t="shared" ca="1" si="116"/>
        <v/>
      </c>
    </row>
    <row r="705" spans="2:19" x14ac:dyDescent="0.25">
      <c r="B705" s="190" t="str">
        <f t="shared" si="111"/>
        <v/>
      </c>
      <c r="C705" s="190" t="str">
        <f t="shared" si="109"/>
        <v/>
      </c>
      <c r="D705" s="119" t="s">
        <v>192</v>
      </c>
      <c r="H705" s="118">
        <f t="shared" si="112"/>
        <v>0</v>
      </c>
      <c r="K705" s="134">
        <f t="shared" si="117"/>
        <v>0</v>
      </c>
      <c r="L705" s="134">
        <f t="shared" si="118"/>
        <v>0</v>
      </c>
      <c r="M705" s="190">
        <f t="shared" si="113"/>
        <v>1</v>
      </c>
      <c r="N705" s="190" t="str">
        <f t="shared" si="110"/>
        <v>JANEIRO</v>
      </c>
      <c r="P705" s="119" t="s">
        <v>192</v>
      </c>
      <c r="Q705" s="136" t="str">
        <f t="shared" si="114"/>
        <v>À RECEBER</v>
      </c>
      <c r="R705" s="138" t="str">
        <f t="shared" ca="1" si="115"/>
        <v>EM DIA</v>
      </c>
      <c r="S705" s="137" t="str">
        <f t="shared" ca="1" si="116"/>
        <v/>
      </c>
    </row>
    <row r="706" spans="2:19" x14ac:dyDescent="0.25">
      <c r="B706" s="190" t="str">
        <f t="shared" si="111"/>
        <v/>
      </c>
      <c r="C706" s="190" t="str">
        <f t="shared" si="109"/>
        <v/>
      </c>
      <c r="D706" s="119" t="s">
        <v>192</v>
      </c>
      <c r="H706" s="118">
        <f t="shared" si="112"/>
        <v>0</v>
      </c>
      <c r="K706" s="134">
        <f t="shared" si="117"/>
        <v>0</v>
      </c>
      <c r="L706" s="134">
        <f t="shared" si="118"/>
        <v>0</v>
      </c>
      <c r="M706" s="190">
        <f t="shared" si="113"/>
        <v>1</v>
      </c>
      <c r="N706" s="190" t="str">
        <f t="shared" si="110"/>
        <v>JANEIRO</v>
      </c>
      <c r="P706" s="119" t="s">
        <v>192</v>
      </c>
      <c r="Q706" s="136" t="str">
        <f t="shared" si="114"/>
        <v>À RECEBER</v>
      </c>
      <c r="R706" s="138" t="str">
        <f t="shared" ca="1" si="115"/>
        <v>EM DIA</v>
      </c>
      <c r="S706" s="137" t="str">
        <f t="shared" ca="1" si="116"/>
        <v/>
      </c>
    </row>
    <row r="707" spans="2:19" x14ac:dyDescent="0.25">
      <c r="B707" s="190" t="str">
        <f t="shared" si="111"/>
        <v/>
      </c>
      <c r="C707" s="190" t="str">
        <f t="shared" si="109"/>
        <v/>
      </c>
      <c r="D707" s="119" t="s">
        <v>192</v>
      </c>
      <c r="H707" s="118">
        <f t="shared" si="112"/>
        <v>0</v>
      </c>
      <c r="K707" s="134">
        <f t="shared" si="117"/>
        <v>0</v>
      </c>
      <c r="L707" s="134">
        <f t="shared" si="118"/>
        <v>0</v>
      </c>
      <c r="M707" s="190">
        <f t="shared" si="113"/>
        <v>1</v>
      </c>
      <c r="N707" s="190" t="str">
        <f t="shared" si="110"/>
        <v>JANEIRO</v>
      </c>
      <c r="P707" s="119" t="s">
        <v>192</v>
      </c>
      <c r="Q707" s="136" t="str">
        <f t="shared" si="114"/>
        <v>À RECEBER</v>
      </c>
      <c r="R707" s="138" t="str">
        <f t="shared" ca="1" si="115"/>
        <v>EM DIA</v>
      </c>
      <c r="S707" s="137" t="str">
        <f t="shared" ca="1" si="116"/>
        <v/>
      </c>
    </row>
    <row r="708" spans="2:19" x14ac:dyDescent="0.25">
      <c r="B708" s="190" t="str">
        <f t="shared" si="111"/>
        <v/>
      </c>
      <c r="C708" s="190" t="str">
        <f t="shared" si="109"/>
        <v/>
      </c>
      <c r="D708" s="119" t="s">
        <v>192</v>
      </c>
      <c r="H708" s="118">
        <f t="shared" si="112"/>
        <v>0</v>
      </c>
      <c r="K708" s="134">
        <f t="shared" si="117"/>
        <v>0</v>
      </c>
      <c r="L708" s="134">
        <f t="shared" si="118"/>
        <v>0</v>
      </c>
      <c r="M708" s="190">
        <f t="shared" si="113"/>
        <v>1</v>
      </c>
      <c r="N708" s="190" t="str">
        <f t="shared" si="110"/>
        <v>JANEIRO</v>
      </c>
      <c r="P708" s="119" t="s">
        <v>192</v>
      </c>
      <c r="Q708" s="136" t="str">
        <f t="shared" si="114"/>
        <v>À RECEBER</v>
      </c>
      <c r="R708" s="138" t="str">
        <f t="shared" ca="1" si="115"/>
        <v>EM DIA</v>
      </c>
      <c r="S708" s="137" t="str">
        <f t="shared" ca="1" si="116"/>
        <v/>
      </c>
    </row>
    <row r="709" spans="2:19" x14ac:dyDescent="0.25">
      <c r="B709" s="190" t="str">
        <f t="shared" si="111"/>
        <v/>
      </c>
      <c r="C709" s="190" t="str">
        <f t="shared" ref="C709:C772" si="119">IF(B709=1,"JANEIRO",IF(B709=2,"FEVEREIRO",IF(B709=3,"MARÇO",IF(B709=4,"ABRIL",IF(B709=5,"MAIO",IF(B709=6,"JUNHO",IF(B709=7,"JULHO",IF(B709=8,"AGOSTO",IF(B709=9,"SETEMBRO",IF(B709=10,"OUTUBRO",IF(B709=11,"NOVEMBRO",IF(B709=12,"DEZEMBRO",""))))))))))))</f>
        <v/>
      </c>
      <c r="D709" s="119" t="s">
        <v>192</v>
      </c>
      <c r="H709" s="118">
        <f t="shared" si="112"/>
        <v>0</v>
      </c>
      <c r="K709" s="134">
        <f t="shared" si="117"/>
        <v>0</v>
      </c>
      <c r="L709" s="134">
        <f t="shared" si="118"/>
        <v>0</v>
      </c>
      <c r="M709" s="190">
        <f t="shared" si="113"/>
        <v>1</v>
      </c>
      <c r="N709" s="190" t="str">
        <f t="shared" ref="N709:N772" si="120">IF(M709=1,"JANEIRO",IF(M709=2,"FEVEREIRO",IF(M709=3,"MARÇO",IF(M709=4,"ABRIL",IF(M709=5,"MAIO",IF(M709=6,"JUNHO",IF(M709=7,"JULHO",IF(M709=8,"AGOSTO",IF(M709=9,"SETEMBRO",IF(M709=10,"OUTUBRO",IF(M709=11,"NOVEMBRO",IF(M709=12,"DEZEMBRO",""))))))))))))</f>
        <v>JANEIRO</v>
      </c>
      <c r="P709" s="119" t="s">
        <v>192</v>
      </c>
      <c r="Q709" s="136" t="str">
        <f t="shared" si="114"/>
        <v>À RECEBER</v>
      </c>
      <c r="R709" s="138" t="str">
        <f t="shared" ca="1" si="115"/>
        <v>EM DIA</v>
      </c>
      <c r="S709" s="137" t="str">
        <f t="shared" ca="1" si="116"/>
        <v/>
      </c>
    </row>
    <row r="710" spans="2:19" x14ac:dyDescent="0.25">
      <c r="B710" s="190" t="str">
        <f t="shared" ref="B710:B773" si="121">IFERROR(MONTH(D710),"")</f>
        <v/>
      </c>
      <c r="C710" s="190" t="str">
        <f t="shared" si="119"/>
        <v/>
      </c>
      <c r="D710" s="119" t="s">
        <v>192</v>
      </c>
      <c r="H710" s="118">
        <f t="shared" ref="H710:H773" si="122">IF(OR(I710="",I710=0),G710,I710)</f>
        <v>0</v>
      </c>
      <c r="K710" s="134">
        <f t="shared" si="117"/>
        <v>0</v>
      </c>
      <c r="L710" s="134">
        <f t="shared" si="118"/>
        <v>0</v>
      </c>
      <c r="M710" s="190">
        <f t="shared" ref="M710:M773" si="123">IFERROR(MONTH(O710),"")</f>
        <v>1</v>
      </c>
      <c r="N710" s="190" t="str">
        <f t="shared" si="120"/>
        <v>JANEIRO</v>
      </c>
      <c r="P710" s="119" t="s">
        <v>192</v>
      </c>
      <c r="Q710" s="136" t="str">
        <f t="shared" si="114"/>
        <v>À RECEBER</v>
      </c>
      <c r="R710" s="138" t="str">
        <f t="shared" ca="1" si="115"/>
        <v>EM DIA</v>
      </c>
      <c r="S710" s="137" t="str">
        <f t="shared" ca="1" si="116"/>
        <v/>
      </c>
    </row>
    <row r="711" spans="2:19" x14ac:dyDescent="0.25">
      <c r="B711" s="190" t="str">
        <f t="shared" si="121"/>
        <v/>
      </c>
      <c r="C711" s="190" t="str">
        <f t="shared" si="119"/>
        <v/>
      </c>
      <c r="D711" s="119" t="s">
        <v>192</v>
      </c>
      <c r="H711" s="118">
        <f t="shared" si="122"/>
        <v>0</v>
      </c>
      <c r="K711" s="134">
        <f t="shared" si="117"/>
        <v>0</v>
      </c>
      <c r="L711" s="134">
        <f t="shared" si="118"/>
        <v>0</v>
      </c>
      <c r="M711" s="190">
        <f t="shared" si="123"/>
        <v>1</v>
      </c>
      <c r="N711" s="190" t="str">
        <f t="shared" si="120"/>
        <v>JANEIRO</v>
      </c>
      <c r="P711" s="119" t="s">
        <v>192</v>
      </c>
      <c r="Q711" s="136" t="str">
        <f t="shared" si="114"/>
        <v>À RECEBER</v>
      </c>
      <c r="R711" s="138" t="str">
        <f t="shared" ca="1" si="115"/>
        <v>EM DIA</v>
      </c>
      <c r="S711" s="137" t="str">
        <f t="shared" ca="1" si="116"/>
        <v/>
      </c>
    </row>
    <row r="712" spans="2:19" x14ac:dyDescent="0.25">
      <c r="B712" s="190" t="str">
        <f t="shared" si="121"/>
        <v/>
      </c>
      <c r="C712" s="190" t="str">
        <f t="shared" si="119"/>
        <v/>
      </c>
      <c r="D712" s="119" t="s">
        <v>192</v>
      </c>
      <c r="H712" s="118">
        <f t="shared" si="122"/>
        <v>0</v>
      </c>
      <c r="K712" s="134">
        <f t="shared" si="117"/>
        <v>0</v>
      </c>
      <c r="L712" s="134">
        <f t="shared" si="118"/>
        <v>0</v>
      </c>
      <c r="M712" s="190">
        <f t="shared" si="123"/>
        <v>1</v>
      </c>
      <c r="N712" s="190" t="str">
        <f t="shared" si="120"/>
        <v>JANEIRO</v>
      </c>
      <c r="P712" s="119" t="s">
        <v>192</v>
      </c>
      <c r="Q712" s="136" t="str">
        <f t="shared" si="114"/>
        <v>À RECEBER</v>
      </c>
      <c r="R712" s="138" t="str">
        <f t="shared" ca="1" si="115"/>
        <v>EM DIA</v>
      </c>
      <c r="S712" s="137" t="str">
        <f t="shared" ca="1" si="116"/>
        <v/>
      </c>
    </row>
    <row r="713" spans="2:19" x14ac:dyDescent="0.25">
      <c r="B713" s="190" t="str">
        <f t="shared" si="121"/>
        <v/>
      </c>
      <c r="C713" s="190" t="str">
        <f t="shared" si="119"/>
        <v/>
      </c>
      <c r="D713" s="119" t="s">
        <v>192</v>
      </c>
      <c r="H713" s="118">
        <f t="shared" si="122"/>
        <v>0</v>
      </c>
      <c r="K713" s="134">
        <f t="shared" si="117"/>
        <v>0</v>
      </c>
      <c r="L713" s="134">
        <f t="shared" si="118"/>
        <v>0</v>
      </c>
      <c r="M713" s="190">
        <f t="shared" si="123"/>
        <v>1</v>
      </c>
      <c r="N713" s="190" t="str">
        <f t="shared" si="120"/>
        <v>JANEIRO</v>
      </c>
      <c r="P713" s="119" t="s">
        <v>192</v>
      </c>
      <c r="Q713" s="136" t="str">
        <f t="shared" si="114"/>
        <v>À RECEBER</v>
      </c>
      <c r="R713" s="138" t="str">
        <f t="shared" ca="1" si="115"/>
        <v>EM DIA</v>
      </c>
      <c r="S713" s="137" t="str">
        <f t="shared" ca="1" si="116"/>
        <v/>
      </c>
    </row>
    <row r="714" spans="2:19" x14ac:dyDescent="0.25">
      <c r="B714" s="190" t="str">
        <f t="shared" si="121"/>
        <v/>
      </c>
      <c r="C714" s="190" t="str">
        <f t="shared" si="119"/>
        <v/>
      </c>
      <c r="D714" s="119" t="s">
        <v>192</v>
      </c>
      <c r="H714" s="118">
        <f t="shared" si="122"/>
        <v>0</v>
      </c>
      <c r="K714" s="134">
        <f t="shared" si="117"/>
        <v>0</v>
      </c>
      <c r="L714" s="134">
        <f t="shared" si="118"/>
        <v>0</v>
      </c>
      <c r="M714" s="190">
        <f t="shared" si="123"/>
        <v>1</v>
      </c>
      <c r="N714" s="190" t="str">
        <f t="shared" si="120"/>
        <v>JANEIRO</v>
      </c>
      <c r="P714" s="119" t="s">
        <v>192</v>
      </c>
      <c r="Q714" s="136" t="str">
        <f t="shared" si="114"/>
        <v>À RECEBER</v>
      </c>
      <c r="R714" s="138" t="str">
        <f t="shared" ca="1" si="115"/>
        <v>EM DIA</v>
      </c>
      <c r="S714" s="137" t="str">
        <f t="shared" ca="1" si="116"/>
        <v/>
      </c>
    </row>
    <row r="715" spans="2:19" x14ac:dyDescent="0.25">
      <c r="B715" s="190" t="str">
        <f t="shared" si="121"/>
        <v/>
      </c>
      <c r="C715" s="190" t="str">
        <f t="shared" si="119"/>
        <v/>
      </c>
      <c r="D715" s="119" t="s">
        <v>192</v>
      </c>
      <c r="H715" s="118">
        <f t="shared" si="122"/>
        <v>0</v>
      </c>
      <c r="K715" s="134">
        <f t="shared" si="117"/>
        <v>0</v>
      </c>
      <c r="L715" s="134">
        <f t="shared" si="118"/>
        <v>0</v>
      </c>
      <c r="M715" s="190">
        <f t="shared" si="123"/>
        <v>1</v>
      </c>
      <c r="N715" s="190" t="str">
        <f t="shared" si="120"/>
        <v>JANEIRO</v>
      </c>
      <c r="P715" s="119" t="s">
        <v>192</v>
      </c>
      <c r="Q715" s="136" t="str">
        <f t="shared" si="114"/>
        <v>À RECEBER</v>
      </c>
      <c r="R715" s="138" t="str">
        <f t="shared" ca="1" si="115"/>
        <v>EM DIA</v>
      </c>
      <c r="S715" s="137" t="str">
        <f t="shared" ca="1" si="116"/>
        <v/>
      </c>
    </row>
    <row r="716" spans="2:19" x14ac:dyDescent="0.25">
      <c r="B716" s="190" t="str">
        <f t="shared" si="121"/>
        <v/>
      </c>
      <c r="C716" s="190" t="str">
        <f t="shared" si="119"/>
        <v/>
      </c>
      <c r="D716" s="119" t="s">
        <v>192</v>
      </c>
      <c r="H716" s="118">
        <f t="shared" si="122"/>
        <v>0</v>
      </c>
      <c r="K716" s="134">
        <f t="shared" si="117"/>
        <v>0</v>
      </c>
      <c r="L716" s="134">
        <f t="shared" si="118"/>
        <v>0</v>
      </c>
      <c r="M716" s="190">
        <f t="shared" si="123"/>
        <v>1</v>
      </c>
      <c r="N716" s="190" t="str">
        <f t="shared" si="120"/>
        <v>JANEIRO</v>
      </c>
      <c r="P716" s="119" t="s">
        <v>192</v>
      </c>
      <c r="Q716" s="136" t="str">
        <f t="shared" si="114"/>
        <v>À RECEBER</v>
      </c>
      <c r="R716" s="138" t="str">
        <f t="shared" ca="1" si="115"/>
        <v>EM DIA</v>
      </c>
      <c r="S716" s="137" t="str">
        <f t="shared" ca="1" si="116"/>
        <v/>
      </c>
    </row>
    <row r="717" spans="2:19" x14ac:dyDescent="0.25">
      <c r="B717" s="190" t="str">
        <f t="shared" si="121"/>
        <v/>
      </c>
      <c r="C717" s="190" t="str">
        <f t="shared" si="119"/>
        <v/>
      </c>
      <c r="D717" s="119" t="s">
        <v>192</v>
      </c>
      <c r="H717" s="118">
        <f t="shared" si="122"/>
        <v>0</v>
      </c>
      <c r="K717" s="134">
        <f t="shared" si="117"/>
        <v>0</v>
      </c>
      <c r="L717" s="134">
        <f t="shared" si="118"/>
        <v>0</v>
      </c>
      <c r="M717" s="190">
        <f t="shared" si="123"/>
        <v>1</v>
      </c>
      <c r="N717" s="190" t="str">
        <f t="shared" si="120"/>
        <v>JANEIRO</v>
      </c>
      <c r="P717" s="119" t="s">
        <v>192</v>
      </c>
      <c r="Q717" s="136" t="str">
        <f t="shared" si="114"/>
        <v>À RECEBER</v>
      </c>
      <c r="R717" s="138" t="str">
        <f t="shared" ca="1" si="115"/>
        <v>EM DIA</v>
      </c>
      <c r="S717" s="137" t="str">
        <f t="shared" ca="1" si="116"/>
        <v/>
      </c>
    </row>
    <row r="718" spans="2:19" x14ac:dyDescent="0.25">
      <c r="B718" s="190" t="str">
        <f t="shared" si="121"/>
        <v/>
      </c>
      <c r="C718" s="190" t="str">
        <f t="shared" si="119"/>
        <v/>
      </c>
      <c r="D718" s="119" t="s">
        <v>192</v>
      </c>
      <c r="H718" s="118">
        <f t="shared" si="122"/>
        <v>0</v>
      </c>
      <c r="K718" s="134">
        <f t="shared" si="117"/>
        <v>0</v>
      </c>
      <c r="L718" s="134">
        <f t="shared" si="118"/>
        <v>0</v>
      </c>
      <c r="M718" s="190">
        <f t="shared" si="123"/>
        <v>1</v>
      </c>
      <c r="N718" s="190" t="str">
        <f t="shared" si="120"/>
        <v>JANEIRO</v>
      </c>
      <c r="P718" s="119" t="s">
        <v>192</v>
      </c>
      <c r="Q718" s="136" t="str">
        <f t="shared" si="114"/>
        <v>À RECEBER</v>
      </c>
      <c r="R718" s="138" t="str">
        <f t="shared" ca="1" si="115"/>
        <v>EM DIA</v>
      </c>
      <c r="S718" s="137" t="str">
        <f t="shared" ca="1" si="116"/>
        <v/>
      </c>
    </row>
    <row r="719" spans="2:19" x14ac:dyDescent="0.25">
      <c r="B719" s="190" t="str">
        <f t="shared" si="121"/>
        <v/>
      </c>
      <c r="C719" s="190" t="str">
        <f t="shared" si="119"/>
        <v/>
      </c>
      <c r="D719" s="119" t="s">
        <v>192</v>
      </c>
      <c r="H719" s="118">
        <f t="shared" si="122"/>
        <v>0</v>
      </c>
      <c r="K719" s="134">
        <f t="shared" si="117"/>
        <v>0</v>
      </c>
      <c r="L719" s="134">
        <f t="shared" si="118"/>
        <v>0</v>
      </c>
      <c r="M719" s="190">
        <f t="shared" si="123"/>
        <v>1</v>
      </c>
      <c r="N719" s="190" t="str">
        <f t="shared" si="120"/>
        <v>JANEIRO</v>
      </c>
      <c r="P719" s="119" t="s">
        <v>192</v>
      </c>
      <c r="Q719" s="136" t="str">
        <f t="shared" ref="Q719:Q782" si="124">IF(OR(I719="",I719=0),"À RECEBER","RECEBIDO")</f>
        <v>À RECEBER</v>
      </c>
      <c r="R719" s="138" t="str">
        <f t="shared" ref="R719:R782" ca="1" si="125">IF(AND(O719&lt;=P719,S719&gt;=0),"EM DIA","EM ATRASO")</f>
        <v>EM DIA</v>
      </c>
      <c r="S719" s="137" t="str">
        <f t="shared" ref="S719:S782" ca="1" si="126">IFERROR(IF(Q719="À RECEBER",P719-$W$5,0),"")</f>
        <v/>
      </c>
    </row>
    <row r="720" spans="2:19" x14ac:dyDescent="0.25">
      <c r="B720" s="190" t="str">
        <f t="shared" si="121"/>
        <v/>
      </c>
      <c r="C720" s="190" t="str">
        <f t="shared" si="119"/>
        <v/>
      </c>
      <c r="D720" s="119" t="s">
        <v>192</v>
      </c>
      <c r="H720" s="118">
        <f t="shared" si="122"/>
        <v>0</v>
      </c>
      <c r="K720" s="134">
        <f t="shared" ref="K720:K783" si="127">IF(AND(G720&gt;I720,I720&gt;0),G720-I720-J720,0)</f>
        <v>0</v>
      </c>
      <c r="L720" s="134">
        <f t="shared" ref="L720:L783" si="128">IF(G720&lt;I720,I720-G720,0)</f>
        <v>0</v>
      </c>
      <c r="M720" s="190">
        <f t="shared" si="123"/>
        <v>1</v>
      </c>
      <c r="N720" s="190" t="str">
        <f t="shared" si="120"/>
        <v>JANEIRO</v>
      </c>
      <c r="P720" s="119" t="s">
        <v>192</v>
      </c>
      <c r="Q720" s="136" t="str">
        <f t="shared" si="124"/>
        <v>À RECEBER</v>
      </c>
      <c r="R720" s="138" t="str">
        <f t="shared" ca="1" si="125"/>
        <v>EM DIA</v>
      </c>
      <c r="S720" s="137" t="str">
        <f t="shared" ca="1" si="126"/>
        <v/>
      </c>
    </row>
    <row r="721" spans="2:19" x14ac:dyDescent="0.25">
      <c r="B721" s="190" t="str">
        <f t="shared" si="121"/>
        <v/>
      </c>
      <c r="C721" s="190" t="str">
        <f t="shared" si="119"/>
        <v/>
      </c>
      <c r="D721" s="119" t="s">
        <v>192</v>
      </c>
      <c r="H721" s="118">
        <f t="shared" si="122"/>
        <v>0</v>
      </c>
      <c r="K721" s="134">
        <f t="shared" si="127"/>
        <v>0</v>
      </c>
      <c r="L721" s="134">
        <f t="shared" si="128"/>
        <v>0</v>
      </c>
      <c r="M721" s="190">
        <f t="shared" si="123"/>
        <v>1</v>
      </c>
      <c r="N721" s="190" t="str">
        <f t="shared" si="120"/>
        <v>JANEIRO</v>
      </c>
      <c r="P721" s="119" t="s">
        <v>192</v>
      </c>
      <c r="Q721" s="136" t="str">
        <f t="shared" si="124"/>
        <v>À RECEBER</v>
      </c>
      <c r="R721" s="138" t="str">
        <f t="shared" ca="1" si="125"/>
        <v>EM DIA</v>
      </c>
      <c r="S721" s="137" t="str">
        <f t="shared" ca="1" si="126"/>
        <v/>
      </c>
    </row>
    <row r="722" spans="2:19" x14ac:dyDescent="0.25">
      <c r="B722" s="190" t="str">
        <f t="shared" si="121"/>
        <v/>
      </c>
      <c r="C722" s="190" t="str">
        <f t="shared" si="119"/>
        <v/>
      </c>
      <c r="D722" s="119" t="s">
        <v>192</v>
      </c>
      <c r="H722" s="118">
        <f t="shared" si="122"/>
        <v>0</v>
      </c>
      <c r="K722" s="134">
        <f t="shared" si="127"/>
        <v>0</v>
      </c>
      <c r="L722" s="134">
        <f t="shared" si="128"/>
        <v>0</v>
      </c>
      <c r="M722" s="190">
        <f t="shared" si="123"/>
        <v>1</v>
      </c>
      <c r="N722" s="190" t="str">
        <f t="shared" si="120"/>
        <v>JANEIRO</v>
      </c>
      <c r="P722" s="119" t="s">
        <v>192</v>
      </c>
      <c r="Q722" s="136" t="str">
        <f t="shared" si="124"/>
        <v>À RECEBER</v>
      </c>
      <c r="R722" s="138" t="str">
        <f t="shared" ca="1" si="125"/>
        <v>EM DIA</v>
      </c>
      <c r="S722" s="137" t="str">
        <f t="shared" ca="1" si="126"/>
        <v/>
      </c>
    </row>
    <row r="723" spans="2:19" x14ac:dyDescent="0.25">
      <c r="B723" s="190" t="str">
        <f t="shared" si="121"/>
        <v/>
      </c>
      <c r="C723" s="190" t="str">
        <f t="shared" si="119"/>
        <v/>
      </c>
      <c r="D723" s="119" t="s">
        <v>192</v>
      </c>
      <c r="H723" s="118">
        <f t="shared" si="122"/>
        <v>0</v>
      </c>
      <c r="K723" s="134">
        <f t="shared" si="127"/>
        <v>0</v>
      </c>
      <c r="L723" s="134">
        <f t="shared" si="128"/>
        <v>0</v>
      </c>
      <c r="M723" s="190">
        <f t="shared" si="123"/>
        <v>1</v>
      </c>
      <c r="N723" s="190" t="str">
        <f t="shared" si="120"/>
        <v>JANEIRO</v>
      </c>
      <c r="P723" s="119" t="s">
        <v>192</v>
      </c>
      <c r="Q723" s="136" t="str">
        <f t="shared" si="124"/>
        <v>À RECEBER</v>
      </c>
      <c r="R723" s="138" t="str">
        <f t="shared" ca="1" si="125"/>
        <v>EM DIA</v>
      </c>
      <c r="S723" s="137" t="str">
        <f t="shared" ca="1" si="126"/>
        <v/>
      </c>
    </row>
    <row r="724" spans="2:19" x14ac:dyDescent="0.25">
      <c r="B724" s="190" t="str">
        <f t="shared" si="121"/>
        <v/>
      </c>
      <c r="C724" s="190" t="str">
        <f t="shared" si="119"/>
        <v/>
      </c>
      <c r="D724" s="119" t="s">
        <v>192</v>
      </c>
      <c r="H724" s="118">
        <f t="shared" si="122"/>
        <v>0</v>
      </c>
      <c r="K724" s="134">
        <f t="shared" si="127"/>
        <v>0</v>
      </c>
      <c r="L724" s="134">
        <f t="shared" si="128"/>
        <v>0</v>
      </c>
      <c r="M724" s="190">
        <f t="shared" si="123"/>
        <v>1</v>
      </c>
      <c r="N724" s="190" t="str">
        <f t="shared" si="120"/>
        <v>JANEIRO</v>
      </c>
      <c r="P724" s="119" t="s">
        <v>192</v>
      </c>
      <c r="Q724" s="136" t="str">
        <f t="shared" si="124"/>
        <v>À RECEBER</v>
      </c>
      <c r="R724" s="138" t="str">
        <f t="shared" ca="1" si="125"/>
        <v>EM DIA</v>
      </c>
      <c r="S724" s="137" t="str">
        <f t="shared" ca="1" si="126"/>
        <v/>
      </c>
    </row>
    <row r="725" spans="2:19" x14ac:dyDescent="0.25">
      <c r="B725" s="190" t="str">
        <f t="shared" si="121"/>
        <v/>
      </c>
      <c r="C725" s="190" t="str">
        <f t="shared" si="119"/>
        <v/>
      </c>
      <c r="D725" s="119" t="s">
        <v>192</v>
      </c>
      <c r="H725" s="118">
        <f t="shared" si="122"/>
        <v>0</v>
      </c>
      <c r="K725" s="134">
        <f t="shared" si="127"/>
        <v>0</v>
      </c>
      <c r="L725" s="134">
        <f t="shared" si="128"/>
        <v>0</v>
      </c>
      <c r="M725" s="190">
        <f t="shared" si="123"/>
        <v>1</v>
      </c>
      <c r="N725" s="190" t="str">
        <f t="shared" si="120"/>
        <v>JANEIRO</v>
      </c>
      <c r="P725" s="119" t="s">
        <v>192</v>
      </c>
      <c r="Q725" s="136" t="str">
        <f t="shared" si="124"/>
        <v>À RECEBER</v>
      </c>
      <c r="R725" s="138" t="str">
        <f t="shared" ca="1" si="125"/>
        <v>EM DIA</v>
      </c>
      <c r="S725" s="137" t="str">
        <f t="shared" ca="1" si="126"/>
        <v/>
      </c>
    </row>
    <row r="726" spans="2:19" x14ac:dyDescent="0.25">
      <c r="B726" s="190" t="str">
        <f t="shared" si="121"/>
        <v/>
      </c>
      <c r="C726" s="190" t="str">
        <f t="shared" si="119"/>
        <v/>
      </c>
      <c r="D726" s="119" t="s">
        <v>192</v>
      </c>
      <c r="H726" s="118">
        <f t="shared" si="122"/>
        <v>0</v>
      </c>
      <c r="K726" s="134">
        <f t="shared" si="127"/>
        <v>0</v>
      </c>
      <c r="L726" s="134">
        <f t="shared" si="128"/>
        <v>0</v>
      </c>
      <c r="M726" s="190">
        <f t="shared" si="123"/>
        <v>1</v>
      </c>
      <c r="N726" s="190" t="str">
        <f t="shared" si="120"/>
        <v>JANEIRO</v>
      </c>
      <c r="P726" s="119" t="s">
        <v>192</v>
      </c>
      <c r="Q726" s="136" t="str">
        <f t="shared" si="124"/>
        <v>À RECEBER</v>
      </c>
      <c r="R726" s="138" t="str">
        <f t="shared" ca="1" si="125"/>
        <v>EM DIA</v>
      </c>
      <c r="S726" s="137" t="str">
        <f t="shared" ca="1" si="126"/>
        <v/>
      </c>
    </row>
    <row r="727" spans="2:19" x14ac:dyDescent="0.25">
      <c r="B727" s="190" t="str">
        <f t="shared" si="121"/>
        <v/>
      </c>
      <c r="C727" s="190" t="str">
        <f t="shared" si="119"/>
        <v/>
      </c>
      <c r="D727" s="119" t="s">
        <v>192</v>
      </c>
      <c r="H727" s="118">
        <f t="shared" si="122"/>
        <v>0</v>
      </c>
      <c r="K727" s="134">
        <f t="shared" si="127"/>
        <v>0</v>
      </c>
      <c r="L727" s="134">
        <f t="shared" si="128"/>
        <v>0</v>
      </c>
      <c r="M727" s="190">
        <f t="shared" si="123"/>
        <v>1</v>
      </c>
      <c r="N727" s="190" t="str">
        <f t="shared" si="120"/>
        <v>JANEIRO</v>
      </c>
      <c r="P727" s="119" t="s">
        <v>192</v>
      </c>
      <c r="Q727" s="136" t="str">
        <f t="shared" si="124"/>
        <v>À RECEBER</v>
      </c>
      <c r="R727" s="138" t="str">
        <f t="shared" ca="1" si="125"/>
        <v>EM DIA</v>
      </c>
      <c r="S727" s="137" t="str">
        <f t="shared" ca="1" si="126"/>
        <v/>
      </c>
    </row>
    <row r="728" spans="2:19" x14ac:dyDescent="0.25">
      <c r="B728" s="190" t="str">
        <f t="shared" si="121"/>
        <v/>
      </c>
      <c r="C728" s="190" t="str">
        <f t="shared" si="119"/>
        <v/>
      </c>
      <c r="D728" s="119" t="s">
        <v>192</v>
      </c>
      <c r="H728" s="118">
        <f t="shared" si="122"/>
        <v>0</v>
      </c>
      <c r="K728" s="134">
        <f t="shared" si="127"/>
        <v>0</v>
      </c>
      <c r="L728" s="134">
        <f t="shared" si="128"/>
        <v>0</v>
      </c>
      <c r="M728" s="190">
        <f t="shared" si="123"/>
        <v>1</v>
      </c>
      <c r="N728" s="190" t="str">
        <f t="shared" si="120"/>
        <v>JANEIRO</v>
      </c>
      <c r="P728" s="119" t="s">
        <v>192</v>
      </c>
      <c r="Q728" s="136" t="str">
        <f t="shared" si="124"/>
        <v>À RECEBER</v>
      </c>
      <c r="R728" s="138" t="str">
        <f t="shared" ca="1" si="125"/>
        <v>EM DIA</v>
      </c>
      <c r="S728" s="137" t="str">
        <f t="shared" ca="1" si="126"/>
        <v/>
      </c>
    </row>
    <row r="729" spans="2:19" x14ac:dyDescent="0.25">
      <c r="B729" s="190" t="str">
        <f t="shared" si="121"/>
        <v/>
      </c>
      <c r="C729" s="190" t="str">
        <f t="shared" si="119"/>
        <v/>
      </c>
      <c r="D729" s="119" t="s">
        <v>192</v>
      </c>
      <c r="H729" s="118">
        <f t="shared" si="122"/>
        <v>0</v>
      </c>
      <c r="K729" s="134">
        <f t="shared" si="127"/>
        <v>0</v>
      </c>
      <c r="L729" s="134">
        <f t="shared" si="128"/>
        <v>0</v>
      </c>
      <c r="M729" s="190">
        <f t="shared" si="123"/>
        <v>1</v>
      </c>
      <c r="N729" s="190" t="str">
        <f t="shared" si="120"/>
        <v>JANEIRO</v>
      </c>
      <c r="P729" s="119" t="s">
        <v>192</v>
      </c>
      <c r="Q729" s="136" t="str">
        <f t="shared" si="124"/>
        <v>À RECEBER</v>
      </c>
      <c r="R729" s="138" t="str">
        <f t="shared" ca="1" si="125"/>
        <v>EM DIA</v>
      </c>
      <c r="S729" s="137" t="str">
        <f t="shared" ca="1" si="126"/>
        <v/>
      </c>
    </row>
    <row r="730" spans="2:19" x14ac:dyDescent="0.25">
      <c r="B730" s="190" t="str">
        <f t="shared" si="121"/>
        <v/>
      </c>
      <c r="C730" s="190" t="str">
        <f t="shared" si="119"/>
        <v/>
      </c>
      <c r="D730" s="119" t="s">
        <v>192</v>
      </c>
      <c r="H730" s="118">
        <f t="shared" si="122"/>
        <v>0</v>
      </c>
      <c r="K730" s="134">
        <f t="shared" si="127"/>
        <v>0</v>
      </c>
      <c r="L730" s="134">
        <f t="shared" si="128"/>
        <v>0</v>
      </c>
      <c r="M730" s="190">
        <f t="shared" si="123"/>
        <v>1</v>
      </c>
      <c r="N730" s="190" t="str">
        <f t="shared" si="120"/>
        <v>JANEIRO</v>
      </c>
      <c r="P730" s="119" t="s">
        <v>192</v>
      </c>
      <c r="Q730" s="136" t="str">
        <f t="shared" si="124"/>
        <v>À RECEBER</v>
      </c>
      <c r="R730" s="138" t="str">
        <f t="shared" ca="1" si="125"/>
        <v>EM DIA</v>
      </c>
      <c r="S730" s="137" t="str">
        <f t="shared" ca="1" si="126"/>
        <v/>
      </c>
    </row>
    <row r="731" spans="2:19" x14ac:dyDescent="0.25">
      <c r="B731" s="190" t="str">
        <f t="shared" si="121"/>
        <v/>
      </c>
      <c r="C731" s="190" t="str">
        <f t="shared" si="119"/>
        <v/>
      </c>
      <c r="D731" s="119" t="s">
        <v>192</v>
      </c>
      <c r="H731" s="118">
        <f t="shared" si="122"/>
        <v>0</v>
      </c>
      <c r="K731" s="134">
        <f t="shared" si="127"/>
        <v>0</v>
      </c>
      <c r="L731" s="134">
        <f t="shared" si="128"/>
        <v>0</v>
      </c>
      <c r="M731" s="190">
        <f t="shared" si="123"/>
        <v>1</v>
      </c>
      <c r="N731" s="190" t="str">
        <f t="shared" si="120"/>
        <v>JANEIRO</v>
      </c>
      <c r="P731" s="119" t="s">
        <v>192</v>
      </c>
      <c r="Q731" s="136" t="str">
        <f t="shared" si="124"/>
        <v>À RECEBER</v>
      </c>
      <c r="R731" s="138" t="str">
        <f t="shared" ca="1" si="125"/>
        <v>EM DIA</v>
      </c>
      <c r="S731" s="137" t="str">
        <f t="shared" ca="1" si="126"/>
        <v/>
      </c>
    </row>
    <row r="732" spans="2:19" x14ac:dyDescent="0.25">
      <c r="B732" s="190" t="str">
        <f t="shared" si="121"/>
        <v/>
      </c>
      <c r="C732" s="190" t="str">
        <f t="shared" si="119"/>
        <v/>
      </c>
      <c r="D732" s="119" t="s">
        <v>192</v>
      </c>
      <c r="H732" s="118">
        <f t="shared" si="122"/>
        <v>0</v>
      </c>
      <c r="K732" s="134">
        <f t="shared" si="127"/>
        <v>0</v>
      </c>
      <c r="L732" s="134">
        <f t="shared" si="128"/>
        <v>0</v>
      </c>
      <c r="M732" s="190">
        <f t="shared" si="123"/>
        <v>1</v>
      </c>
      <c r="N732" s="190" t="str">
        <f t="shared" si="120"/>
        <v>JANEIRO</v>
      </c>
      <c r="P732" s="119" t="s">
        <v>192</v>
      </c>
      <c r="Q732" s="136" t="str">
        <f t="shared" si="124"/>
        <v>À RECEBER</v>
      </c>
      <c r="R732" s="138" t="str">
        <f t="shared" ca="1" si="125"/>
        <v>EM DIA</v>
      </c>
      <c r="S732" s="137" t="str">
        <f t="shared" ca="1" si="126"/>
        <v/>
      </c>
    </row>
    <row r="733" spans="2:19" x14ac:dyDescent="0.25">
      <c r="B733" s="190" t="str">
        <f t="shared" si="121"/>
        <v/>
      </c>
      <c r="C733" s="190" t="str">
        <f t="shared" si="119"/>
        <v/>
      </c>
      <c r="D733" s="119" t="s">
        <v>192</v>
      </c>
      <c r="H733" s="118">
        <f t="shared" si="122"/>
        <v>0</v>
      </c>
      <c r="K733" s="134">
        <f t="shared" si="127"/>
        <v>0</v>
      </c>
      <c r="L733" s="134">
        <f t="shared" si="128"/>
        <v>0</v>
      </c>
      <c r="M733" s="190">
        <f t="shared" si="123"/>
        <v>1</v>
      </c>
      <c r="N733" s="190" t="str">
        <f t="shared" si="120"/>
        <v>JANEIRO</v>
      </c>
      <c r="P733" s="119" t="s">
        <v>192</v>
      </c>
      <c r="Q733" s="136" t="str">
        <f t="shared" si="124"/>
        <v>À RECEBER</v>
      </c>
      <c r="R733" s="138" t="str">
        <f t="shared" ca="1" si="125"/>
        <v>EM DIA</v>
      </c>
      <c r="S733" s="137" t="str">
        <f t="shared" ca="1" si="126"/>
        <v/>
      </c>
    </row>
    <row r="734" spans="2:19" x14ac:dyDescent="0.25">
      <c r="B734" s="190" t="str">
        <f t="shared" si="121"/>
        <v/>
      </c>
      <c r="C734" s="190" t="str">
        <f t="shared" si="119"/>
        <v/>
      </c>
      <c r="D734" s="119" t="s">
        <v>192</v>
      </c>
      <c r="H734" s="118">
        <f t="shared" si="122"/>
        <v>0</v>
      </c>
      <c r="K734" s="134">
        <f t="shared" si="127"/>
        <v>0</v>
      </c>
      <c r="L734" s="134">
        <f t="shared" si="128"/>
        <v>0</v>
      </c>
      <c r="M734" s="190">
        <f t="shared" si="123"/>
        <v>1</v>
      </c>
      <c r="N734" s="190" t="str">
        <f t="shared" si="120"/>
        <v>JANEIRO</v>
      </c>
      <c r="P734" s="119" t="s">
        <v>192</v>
      </c>
      <c r="Q734" s="136" t="str">
        <f t="shared" si="124"/>
        <v>À RECEBER</v>
      </c>
      <c r="R734" s="138" t="str">
        <f t="shared" ca="1" si="125"/>
        <v>EM DIA</v>
      </c>
      <c r="S734" s="137" t="str">
        <f t="shared" ca="1" si="126"/>
        <v/>
      </c>
    </row>
    <row r="735" spans="2:19" x14ac:dyDescent="0.25">
      <c r="B735" s="190" t="str">
        <f t="shared" si="121"/>
        <v/>
      </c>
      <c r="C735" s="190" t="str">
        <f t="shared" si="119"/>
        <v/>
      </c>
      <c r="D735" s="119" t="s">
        <v>192</v>
      </c>
      <c r="H735" s="118">
        <f t="shared" si="122"/>
        <v>0</v>
      </c>
      <c r="K735" s="134">
        <f t="shared" si="127"/>
        <v>0</v>
      </c>
      <c r="L735" s="134">
        <f t="shared" si="128"/>
        <v>0</v>
      </c>
      <c r="M735" s="190">
        <f t="shared" si="123"/>
        <v>1</v>
      </c>
      <c r="N735" s="190" t="str">
        <f t="shared" si="120"/>
        <v>JANEIRO</v>
      </c>
      <c r="P735" s="119" t="s">
        <v>192</v>
      </c>
      <c r="Q735" s="136" t="str">
        <f t="shared" si="124"/>
        <v>À RECEBER</v>
      </c>
      <c r="R735" s="138" t="str">
        <f t="shared" ca="1" si="125"/>
        <v>EM DIA</v>
      </c>
      <c r="S735" s="137" t="str">
        <f t="shared" ca="1" si="126"/>
        <v/>
      </c>
    </row>
    <row r="736" spans="2:19" x14ac:dyDescent="0.25">
      <c r="B736" s="190" t="str">
        <f t="shared" si="121"/>
        <v/>
      </c>
      <c r="C736" s="190" t="str">
        <f t="shared" si="119"/>
        <v/>
      </c>
      <c r="D736" s="119" t="s">
        <v>192</v>
      </c>
      <c r="H736" s="118">
        <f t="shared" si="122"/>
        <v>0</v>
      </c>
      <c r="K736" s="134">
        <f t="shared" si="127"/>
        <v>0</v>
      </c>
      <c r="L736" s="134">
        <f t="shared" si="128"/>
        <v>0</v>
      </c>
      <c r="M736" s="190">
        <f t="shared" si="123"/>
        <v>1</v>
      </c>
      <c r="N736" s="190" t="str">
        <f t="shared" si="120"/>
        <v>JANEIRO</v>
      </c>
      <c r="P736" s="119" t="s">
        <v>192</v>
      </c>
      <c r="Q736" s="136" t="str">
        <f t="shared" si="124"/>
        <v>À RECEBER</v>
      </c>
      <c r="R736" s="138" t="str">
        <f t="shared" ca="1" si="125"/>
        <v>EM DIA</v>
      </c>
      <c r="S736" s="137" t="str">
        <f t="shared" ca="1" si="126"/>
        <v/>
      </c>
    </row>
    <row r="737" spans="2:19" x14ac:dyDescent="0.25">
      <c r="B737" s="190" t="str">
        <f t="shared" si="121"/>
        <v/>
      </c>
      <c r="C737" s="190" t="str">
        <f t="shared" si="119"/>
        <v/>
      </c>
      <c r="D737" s="119" t="s">
        <v>192</v>
      </c>
      <c r="H737" s="118">
        <f t="shared" si="122"/>
        <v>0</v>
      </c>
      <c r="K737" s="134">
        <f t="shared" si="127"/>
        <v>0</v>
      </c>
      <c r="L737" s="134">
        <f t="shared" si="128"/>
        <v>0</v>
      </c>
      <c r="M737" s="190">
        <f t="shared" si="123"/>
        <v>1</v>
      </c>
      <c r="N737" s="190" t="str">
        <f t="shared" si="120"/>
        <v>JANEIRO</v>
      </c>
      <c r="P737" s="119" t="s">
        <v>192</v>
      </c>
      <c r="Q737" s="136" t="str">
        <f t="shared" si="124"/>
        <v>À RECEBER</v>
      </c>
      <c r="R737" s="138" t="str">
        <f t="shared" ca="1" si="125"/>
        <v>EM DIA</v>
      </c>
      <c r="S737" s="137" t="str">
        <f t="shared" ca="1" si="126"/>
        <v/>
      </c>
    </row>
    <row r="738" spans="2:19" x14ac:dyDescent="0.25">
      <c r="B738" s="190" t="str">
        <f t="shared" si="121"/>
        <v/>
      </c>
      <c r="C738" s="190" t="str">
        <f t="shared" si="119"/>
        <v/>
      </c>
      <c r="D738" s="119" t="s">
        <v>192</v>
      </c>
      <c r="H738" s="118">
        <f t="shared" si="122"/>
        <v>0</v>
      </c>
      <c r="K738" s="134">
        <f t="shared" si="127"/>
        <v>0</v>
      </c>
      <c r="L738" s="134">
        <f t="shared" si="128"/>
        <v>0</v>
      </c>
      <c r="M738" s="190">
        <f t="shared" si="123"/>
        <v>1</v>
      </c>
      <c r="N738" s="190" t="str">
        <f t="shared" si="120"/>
        <v>JANEIRO</v>
      </c>
      <c r="P738" s="119" t="s">
        <v>192</v>
      </c>
      <c r="Q738" s="136" t="str">
        <f t="shared" si="124"/>
        <v>À RECEBER</v>
      </c>
      <c r="R738" s="138" t="str">
        <f t="shared" ca="1" si="125"/>
        <v>EM DIA</v>
      </c>
      <c r="S738" s="137" t="str">
        <f t="shared" ca="1" si="126"/>
        <v/>
      </c>
    </row>
    <row r="739" spans="2:19" x14ac:dyDescent="0.25">
      <c r="B739" s="190" t="str">
        <f t="shared" si="121"/>
        <v/>
      </c>
      <c r="C739" s="190" t="str">
        <f t="shared" si="119"/>
        <v/>
      </c>
      <c r="D739" s="119" t="s">
        <v>192</v>
      </c>
      <c r="H739" s="118">
        <f t="shared" si="122"/>
        <v>0</v>
      </c>
      <c r="K739" s="134">
        <f t="shared" si="127"/>
        <v>0</v>
      </c>
      <c r="L739" s="134">
        <f t="shared" si="128"/>
        <v>0</v>
      </c>
      <c r="M739" s="190">
        <f t="shared" si="123"/>
        <v>1</v>
      </c>
      <c r="N739" s="190" t="str">
        <f t="shared" si="120"/>
        <v>JANEIRO</v>
      </c>
      <c r="P739" s="119" t="s">
        <v>192</v>
      </c>
      <c r="Q739" s="136" t="str">
        <f t="shared" si="124"/>
        <v>À RECEBER</v>
      </c>
      <c r="R739" s="138" t="str">
        <f t="shared" ca="1" si="125"/>
        <v>EM DIA</v>
      </c>
      <c r="S739" s="137" t="str">
        <f t="shared" ca="1" si="126"/>
        <v/>
      </c>
    </row>
    <row r="740" spans="2:19" x14ac:dyDescent="0.25">
      <c r="B740" s="190" t="str">
        <f t="shared" si="121"/>
        <v/>
      </c>
      <c r="C740" s="190" t="str">
        <f t="shared" si="119"/>
        <v/>
      </c>
      <c r="D740" s="119" t="s">
        <v>192</v>
      </c>
      <c r="H740" s="118">
        <f t="shared" si="122"/>
        <v>0</v>
      </c>
      <c r="K740" s="134">
        <f t="shared" si="127"/>
        <v>0</v>
      </c>
      <c r="L740" s="134">
        <f t="shared" si="128"/>
        <v>0</v>
      </c>
      <c r="M740" s="190">
        <f t="shared" si="123"/>
        <v>1</v>
      </c>
      <c r="N740" s="190" t="str">
        <f t="shared" si="120"/>
        <v>JANEIRO</v>
      </c>
      <c r="P740" s="119" t="s">
        <v>192</v>
      </c>
      <c r="Q740" s="136" t="str">
        <f t="shared" si="124"/>
        <v>À RECEBER</v>
      </c>
      <c r="R740" s="138" t="str">
        <f t="shared" ca="1" si="125"/>
        <v>EM DIA</v>
      </c>
      <c r="S740" s="137" t="str">
        <f t="shared" ca="1" si="126"/>
        <v/>
      </c>
    </row>
    <row r="741" spans="2:19" x14ac:dyDescent="0.25">
      <c r="B741" s="190" t="str">
        <f t="shared" si="121"/>
        <v/>
      </c>
      <c r="C741" s="190" t="str">
        <f t="shared" si="119"/>
        <v/>
      </c>
      <c r="D741" s="119" t="s">
        <v>192</v>
      </c>
      <c r="H741" s="118">
        <f t="shared" si="122"/>
        <v>0</v>
      </c>
      <c r="K741" s="134">
        <f t="shared" si="127"/>
        <v>0</v>
      </c>
      <c r="L741" s="134">
        <f t="shared" si="128"/>
        <v>0</v>
      </c>
      <c r="M741" s="190">
        <f t="shared" si="123"/>
        <v>1</v>
      </c>
      <c r="N741" s="190" t="str">
        <f t="shared" si="120"/>
        <v>JANEIRO</v>
      </c>
      <c r="P741" s="119" t="s">
        <v>192</v>
      </c>
      <c r="Q741" s="136" t="str">
        <f t="shared" si="124"/>
        <v>À RECEBER</v>
      </c>
      <c r="R741" s="138" t="str">
        <f t="shared" ca="1" si="125"/>
        <v>EM DIA</v>
      </c>
      <c r="S741" s="137" t="str">
        <f t="shared" ca="1" si="126"/>
        <v/>
      </c>
    </row>
    <row r="742" spans="2:19" x14ac:dyDescent="0.25">
      <c r="B742" s="190" t="str">
        <f t="shared" si="121"/>
        <v/>
      </c>
      <c r="C742" s="190" t="str">
        <f t="shared" si="119"/>
        <v/>
      </c>
      <c r="D742" s="119" t="s">
        <v>192</v>
      </c>
      <c r="H742" s="118">
        <f t="shared" si="122"/>
        <v>0</v>
      </c>
      <c r="K742" s="134">
        <f t="shared" si="127"/>
        <v>0</v>
      </c>
      <c r="L742" s="134">
        <f t="shared" si="128"/>
        <v>0</v>
      </c>
      <c r="M742" s="190">
        <f t="shared" si="123"/>
        <v>1</v>
      </c>
      <c r="N742" s="190" t="str">
        <f t="shared" si="120"/>
        <v>JANEIRO</v>
      </c>
      <c r="P742" s="119" t="s">
        <v>192</v>
      </c>
      <c r="Q742" s="136" t="str">
        <f t="shared" si="124"/>
        <v>À RECEBER</v>
      </c>
      <c r="R742" s="138" t="str">
        <f t="shared" ca="1" si="125"/>
        <v>EM DIA</v>
      </c>
      <c r="S742" s="137" t="str">
        <f t="shared" ca="1" si="126"/>
        <v/>
      </c>
    </row>
    <row r="743" spans="2:19" x14ac:dyDescent="0.25">
      <c r="B743" s="190" t="str">
        <f t="shared" si="121"/>
        <v/>
      </c>
      <c r="C743" s="190" t="str">
        <f t="shared" si="119"/>
        <v/>
      </c>
      <c r="D743" s="119" t="s">
        <v>192</v>
      </c>
      <c r="H743" s="118">
        <f t="shared" si="122"/>
        <v>0</v>
      </c>
      <c r="K743" s="134">
        <f t="shared" si="127"/>
        <v>0</v>
      </c>
      <c r="L743" s="134">
        <f t="shared" si="128"/>
        <v>0</v>
      </c>
      <c r="M743" s="190">
        <f t="shared" si="123"/>
        <v>1</v>
      </c>
      <c r="N743" s="190" t="str">
        <f t="shared" si="120"/>
        <v>JANEIRO</v>
      </c>
      <c r="P743" s="119" t="s">
        <v>192</v>
      </c>
      <c r="Q743" s="136" t="str">
        <f t="shared" si="124"/>
        <v>À RECEBER</v>
      </c>
      <c r="R743" s="138" t="str">
        <f t="shared" ca="1" si="125"/>
        <v>EM DIA</v>
      </c>
      <c r="S743" s="137" t="str">
        <f t="shared" ca="1" si="126"/>
        <v/>
      </c>
    </row>
    <row r="744" spans="2:19" x14ac:dyDescent="0.25">
      <c r="B744" s="190" t="str">
        <f t="shared" si="121"/>
        <v/>
      </c>
      <c r="C744" s="190" t="str">
        <f t="shared" si="119"/>
        <v/>
      </c>
      <c r="D744" s="119" t="s">
        <v>192</v>
      </c>
      <c r="H744" s="118">
        <f t="shared" si="122"/>
        <v>0</v>
      </c>
      <c r="K744" s="134">
        <f t="shared" si="127"/>
        <v>0</v>
      </c>
      <c r="L744" s="134">
        <f t="shared" si="128"/>
        <v>0</v>
      </c>
      <c r="M744" s="190">
        <f t="shared" si="123"/>
        <v>1</v>
      </c>
      <c r="N744" s="190" t="str">
        <f t="shared" si="120"/>
        <v>JANEIRO</v>
      </c>
      <c r="P744" s="119" t="s">
        <v>192</v>
      </c>
      <c r="Q744" s="136" t="str">
        <f t="shared" si="124"/>
        <v>À RECEBER</v>
      </c>
      <c r="R744" s="138" t="str">
        <f t="shared" ca="1" si="125"/>
        <v>EM DIA</v>
      </c>
      <c r="S744" s="137" t="str">
        <f t="shared" ca="1" si="126"/>
        <v/>
      </c>
    </row>
    <row r="745" spans="2:19" x14ac:dyDescent="0.25">
      <c r="B745" s="190" t="str">
        <f t="shared" si="121"/>
        <v/>
      </c>
      <c r="C745" s="190" t="str">
        <f t="shared" si="119"/>
        <v/>
      </c>
      <c r="D745" s="119" t="s">
        <v>192</v>
      </c>
      <c r="H745" s="118">
        <f t="shared" si="122"/>
        <v>0</v>
      </c>
      <c r="K745" s="134">
        <f t="shared" si="127"/>
        <v>0</v>
      </c>
      <c r="L745" s="134">
        <f t="shared" si="128"/>
        <v>0</v>
      </c>
      <c r="M745" s="190">
        <f t="shared" si="123"/>
        <v>1</v>
      </c>
      <c r="N745" s="190" t="str">
        <f t="shared" si="120"/>
        <v>JANEIRO</v>
      </c>
      <c r="P745" s="119" t="s">
        <v>192</v>
      </c>
      <c r="Q745" s="136" t="str">
        <f t="shared" si="124"/>
        <v>À RECEBER</v>
      </c>
      <c r="R745" s="138" t="str">
        <f t="shared" ca="1" si="125"/>
        <v>EM DIA</v>
      </c>
      <c r="S745" s="137" t="str">
        <f t="shared" ca="1" si="126"/>
        <v/>
      </c>
    </row>
    <row r="746" spans="2:19" x14ac:dyDescent="0.25">
      <c r="B746" s="190" t="str">
        <f t="shared" si="121"/>
        <v/>
      </c>
      <c r="C746" s="190" t="str">
        <f t="shared" si="119"/>
        <v/>
      </c>
      <c r="D746" s="119" t="s">
        <v>192</v>
      </c>
      <c r="H746" s="118">
        <f t="shared" si="122"/>
        <v>0</v>
      </c>
      <c r="K746" s="134">
        <f t="shared" si="127"/>
        <v>0</v>
      </c>
      <c r="L746" s="134">
        <f t="shared" si="128"/>
        <v>0</v>
      </c>
      <c r="M746" s="190">
        <f t="shared" si="123"/>
        <v>1</v>
      </c>
      <c r="N746" s="190" t="str">
        <f t="shared" si="120"/>
        <v>JANEIRO</v>
      </c>
      <c r="P746" s="119" t="s">
        <v>192</v>
      </c>
      <c r="Q746" s="136" t="str">
        <f t="shared" si="124"/>
        <v>À RECEBER</v>
      </c>
      <c r="R746" s="138" t="str">
        <f t="shared" ca="1" si="125"/>
        <v>EM DIA</v>
      </c>
      <c r="S746" s="137" t="str">
        <f t="shared" ca="1" si="126"/>
        <v/>
      </c>
    </row>
    <row r="747" spans="2:19" x14ac:dyDescent="0.25">
      <c r="B747" s="190" t="str">
        <f t="shared" si="121"/>
        <v/>
      </c>
      <c r="C747" s="190" t="str">
        <f t="shared" si="119"/>
        <v/>
      </c>
      <c r="D747" s="119" t="s">
        <v>192</v>
      </c>
      <c r="H747" s="118">
        <f t="shared" si="122"/>
        <v>0</v>
      </c>
      <c r="K747" s="134">
        <f t="shared" si="127"/>
        <v>0</v>
      </c>
      <c r="L747" s="134">
        <f t="shared" si="128"/>
        <v>0</v>
      </c>
      <c r="M747" s="190">
        <f t="shared" si="123"/>
        <v>1</v>
      </c>
      <c r="N747" s="190" t="str">
        <f t="shared" si="120"/>
        <v>JANEIRO</v>
      </c>
      <c r="P747" s="119" t="s">
        <v>192</v>
      </c>
      <c r="Q747" s="136" t="str">
        <f t="shared" si="124"/>
        <v>À RECEBER</v>
      </c>
      <c r="R747" s="138" t="str">
        <f t="shared" ca="1" si="125"/>
        <v>EM DIA</v>
      </c>
      <c r="S747" s="137" t="str">
        <f t="shared" ca="1" si="126"/>
        <v/>
      </c>
    </row>
    <row r="748" spans="2:19" x14ac:dyDescent="0.25">
      <c r="B748" s="190" t="str">
        <f t="shared" si="121"/>
        <v/>
      </c>
      <c r="C748" s="190" t="str">
        <f t="shared" si="119"/>
        <v/>
      </c>
      <c r="D748" s="119" t="s">
        <v>192</v>
      </c>
      <c r="H748" s="118">
        <f t="shared" si="122"/>
        <v>0</v>
      </c>
      <c r="K748" s="134">
        <f t="shared" si="127"/>
        <v>0</v>
      </c>
      <c r="L748" s="134">
        <f t="shared" si="128"/>
        <v>0</v>
      </c>
      <c r="M748" s="190">
        <f t="shared" si="123"/>
        <v>1</v>
      </c>
      <c r="N748" s="190" t="str">
        <f t="shared" si="120"/>
        <v>JANEIRO</v>
      </c>
      <c r="P748" s="119" t="s">
        <v>192</v>
      </c>
      <c r="Q748" s="136" t="str">
        <f t="shared" si="124"/>
        <v>À RECEBER</v>
      </c>
      <c r="R748" s="138" t="str">
        <f t="shared" ca="1" si="125"/>
        <v>EM DIA</v>
      </c>
      <c r="S748" s="137" t="str">
        <f t="shared" ca="1" si="126"/>
        <v/>
      </c>
    </row>
    <row r="749" spans="2:19" x14ac:dyDescent="0.25">
      <c r="B749" s="190" t="str">
        <f t="shared" si="121"/>
        <v/>
      </c>
      <c r="C749" s="190" t="str">
        <f t="shared" si="119"/>
        <v/>
      </c>
      <c r="D749" s="119" t="s">
        <v>192</v>
      </c>
      <c r="H749" s="118">
        <f t="shared" si="122"/>
        <v>0</v>
      </c>
      <c r="K749" s="134">
        <f t="shared" si="127"/>
        <v>0</v>
      </c>
      <c r="L749" s="134">
        <f t="shared" si="128"/>
        <v>0</v>
      </c>
      <c r="M749" s="190">
        <f t="shared" si="123"/>
        <v>1</v>
      </c>
      <c r="N749" s="190" t="str">
        <f t="shared" si="120"/>
        <v>JANEIRO</v>
      </c>
      <c r="P749" s="119" t="s">
        <v>192</v>
      </c>
      <c r="Q749" s="136" t="str">
        <f t="shared" si="124"/>
        <v>À RECEBER</v>
      </c>
      <c r="R749" s="138" t="str">
        <f t="shared" ca="1" si="125"/>
        <v>EM DIA</v>
      </c>
      <c r="S749" s="137" t="str">
        <f t="shared" ca="1" si="126"/>
        <v/>
      </c>
    </row>
    <row r="750" spans="2:19" x14ac:dyDescent="0.25">
      <c r="B750" s="190" t="str">
        <f t="shared" si="121"/>
        <v/>
      </c>
      <c r="C750" s="190" t="str">
        <f t="shared" si="119"/>
        <v/>
      </c>
      <c r="D750" s="119" t="s">
        <v>192</v>
      </c>
      <c r="H750" s="118">
        <f t="shared" si="122"/>
        <v>0</v>
      </c>
      <c r="K750" s="134">
        <f t="shared" si="127"/>
        <v>0</v>
      </c>
      <c r="L750" s="134">
        <f t="shared" si="128"/>
        <v>0</v>
      </c>
      <c r="M750" s="190">
        <f t="shared" si="123"/>
        <v>1</v>
      </c>
      <c r="N750" s="190" t="str">
        <f t="shared" si="120"/>
        <v>JANEIRO</v>
      </c>
      <c r="P750" s="119" t="s">
        <v>192</v>
      </c>
      <c r="Q750" s="136" t="str">
        <f t="shared" si="124"/>
        <v>À RECEBER</v>
      </c>
      <c r="R750" s="138" t="str">
        <f t="shared" ca="1" si="125"/>
        <v>EM DIA</v>
      </c>
      <c r="S750" s="137" t="str">
        <f t="shared" ca="1" si="126"/>
        <v/>
      </c>
    </row>
    <row r="751" spans="2:19" x14ac:dyDescent="0.25">
      <c r="B751" s="190" t="str">
        <f t="shared" si="121"/>
        <v/>
      </c>
      <c r="C751" s="190" t="str">
        <f t="shared" si="119"/>
        <v/>
      </c>
      <c r="D751" s="119" t="s">
        <v>192</v>
      </c>
      <c r="H751" s="118">
        <f t="shared" si="122"/>
        <v>0</v>
      </c>
      <c r="K751" s="134">
        <f t="shared" si="127"/>
        <v>0</v>
      </c>
      <c r="L751" s="134">
        <f t="shared" si="128"/>
        <v>0</v>
      </c>
      <c r="M751" s="190">
        <f t="shared" si="123"/>
        <v>1</v>
      </c>
      <c r="N751" s="190" t="str">
        <f t="shared" si="120"/>
        <v>JANEIRO</v>
      </c>
      <c r="P751" s="119" t="s">
        <v>192</v>
      </c>
      <c r="Q751" s="136" t="str">
        <f t="shared" si="124"/>
        <v>À RECEBER</v>
      </c>
      <c r="R751" s="138" t="str">
        <f t="shared" ca="1" si="125"/>
        <v>EM DIA</v>
      </c>
      <c r="S751" s="137" t="str">
        <f t="shared" ca="1" si="126"/>
        <v/>
      </c>
    </row>
    <row r="752" spans="2:19" x14ac:dyDescent="0.25">
      <c r="B752" s="190" t="str">
        <f t="shared" si="121"/>
        <v/>
      </c>
      <c r="C752" s="190" t="str">
        <f t="shared" si="119"/>
        <v/>
      </c>
      <c r="D752" s="119" t="s">
        <v>192</v>
      </c>
      <c r="H752" s="118">
        <f t="shared" si="122"/>
        <v>0</v>
      </c>
      <c r="K752" s="134">
        <f t="shared" si="127"/>
        <v>0</v>
      </c>
      <c r="L752" s="134">
        <f t="shared" si="128"/>
        <v>0</v>
      </c>
      <c r="M752" s="190">
        <f t="shared" si="123"/>
        <v>1</v>
      </c>
      <c r="N752" s="190" t="str">
        <f t="shared" si="120"/>
        <v>JANEIRO</v>
      </c>
      <c r="P752" s="119" t="s">
        <v>192</v>
      </c>
      <c r="Q752" s="136" t="str">
        <f t="shared" si="124"/>
        <v>À RECEBER</v>
      </c>
      <c r="R752" s="138" t="str">
        <f t="shared" ca="1" si="125"/>
        <v>EM DIA</v>
      </c>
      <c r="S752" s="137" t="str">
        <f t="shared" ca="1" si="126"/>
        <v/>
      </c>
    </row>
    <row r="753" spans="2:19" x14ac:dyDescent="0.25">
      <c r="B753" s="190" t="str">
        <f t="shared" si="121"/>
        <v/>
      </c>
      <c r="C753" s="190" t="str">
        <f t="shared" si="119"/>
        <v/>
      </c>
      <c r="D753" s="119" t="s">
        <v>192</v>
      </c>
      <c r="H753" s="118">
        <f t="shared" si="122"/>
        <v>0</v>
      </c>
      <c r="K753" s="134">
        <f t="shared" si="127"/>
        <v>0</v>
      </c>
      <c r="L753" s="134">
        <f t="shared" si="128"/>
        <v>0</v>
      </c>
      <c r="M753" s="190">
        <f t="shared" si="123"/>
        <v>1</v>
      </c>
      <c r="N753" s="190" t="str">
        <f t="shared" si="120"/>
        <v>JANEIRO</v>
      </c>
      <c r="P753" s="119" t="s">
        <v>192</v>
      </c>
      <c r="Q753" s="136" t="str">
        <f t="shared" si="124"/>
        <v>À RECEBER</v>
      </c>
      <c r="R753" s="138" t="str">
        <f t="shared" ca="1" si="125"/>
        <v>EM DIA</v>
      </c>
      <c r="S753" s="137" t="str">
        <f t="shared" ca="1" si="126"/>
        <v/>
      </c>
    </row>
    <row r="754" spans="2:19" x14ac:dyDescent="0.25">
      <c r="B754" s="190" t="str">
        <f t="shared" si="121"/>
        <v/>
      </c>
      <c r="C754" s="190" t="str">
        <f t="shared" si="119"/>
        <v/>
      </c>
      <c r="D754" s="119" t="s">
        <v>192</v>
      </c>
      <c r="H754" s="118">
        <f t="shared" si="122"/>
        <v>0</v>
      </c>
      <c r="K754" s="134">
        <f t="shared" si="127"/>
        <v>0</v>
      </c>
      <c r="L754" s="134">
        <f t="shared" si="128"/>
        <v>0</v>
      </c>
      <c r="M754" s="190">
        <f t="shared" si="123"/>
        <v>1</v>
      </c>
      <c r="N754" s="190" t="str">
        <f t="shared" si="120"/>
        <v>JANEIRO</v>
      </c>
      <c r="P754" s="119" t="s">
        <v>192</v>
      </c>
      <c r="Q754" s="136" t="str">
        <f t="shared" si="124"/>
        <v>À RECEBER</v>
      </c>
      <c r="R754" s="138" t="str">
        <f t="shared" ca="1" si="125"/>
        <v>EM DIA</v>
      </c>
      <c r="S754" s="137" t="str">
        <f t="shared" ca="1" si="126"/>
        <v/>
      </c>
    </row>
    <row r="755" spans="2:19" x14ac:dyDescent="0.25">
      <c r="B755" s="190" t="str">
        <f t="shared" si="121"/>
        <v/>
      </c>
      <c r="C755" s="190" t="str">
        <f t="shared" si="119"/>
        <v/>
      </c>
      <c r="D755" s="119" t="s">
        <v>192</v>
      </c>
      <c r="H755" s="118">
        <f t="shared" si="122"/>
        <v>0</v>
      </c>
      <c r="K755" s="134">
        <f t="shared" si="127"/>
        <v>0</v>
      </c>
      <c r="L755" s="134">
        <f t="shared" si="128"/>
        <v>0</v>
      </c>
      <c r="M755" s="190">
        <f t="shared" si="123"/>
        <v>1</v>
      </c>
      <c r="N755" s="190" t="str">
        <f t="shared" si="120"/>
        <v>JANEIRO</v>
      </c>
      <c r="P755" s="119" t="s">
        <v>192</v>
      </c>
      <c r="Q755" s="136" t="str">
        <f t="shared" si="124"/>
        <v>À RECEBER</v>
      </c>
      <c r="R755" s="138" t="str">
        <f t="shared" ca="1" si="125"/>
        <v>EM DIA</v>
      </c>
      <c r="S755" s="137" t="str">
        <f t="shared" ca="1" si="126"/>
        <v/>
      </c>
    </row>
    <row r="756" spans="2:19" x14ac:dyDescent="0.25">
      <c r="B756" s="190" t="str">
        <f t="shared" si="121"/>
        <v/>
      </c>
      <c r="C756" s="190" t="str">
        <f t="shared" si="119"/>
        <v/>
      </c>
      <c r="D756" s="119" t="s">
        <v>192</v>
      </c>
      <c r="H756" s="118">
        <f t="shared" si="122"/>
        <v>0</v>
      </c>
      <c r="K756" s="134">
        <f t="shared" si="127"/>
        <v>0</v>
      </c>
      <c r="L756" s="134">
        <f t="shared" si="128"/>
        <v>0</v>
      </c>
      <c r="M756" s="190">
        <f t="shared" si="123"/>
        <v>1</v>
      </c>
      <c r="N756" s="190" t="str">
        <f t="shared" si="120"/>
        <v>JANEIRO</v>
      </c>
      <c r="P756" s="119" t="s">
        <v>192</v>
      </c>
      <c r="Q756" s="136" t="str">
        <f t="shared" si="124"/>
        <v>À RECEBER</v>
      </c>
      <c r="R756" s="138" t="str">
        <f t="shared" ca="1" si="125"/>
        <v>EM DIA</v>
      </c>
      <c r="S756" s="137" t="str">
        <f t="shared" ca="1" si="126"/>
        <v/>
      </c>
    </row>
    <row r="757" spans="2:19" x14ac:dyDescent="0.25">
      <c r="B757" s="190" t="str">
        <f t="shared" si="121"/>
        <v/>
      </c>
      <c r="C757" s="190" t="str">
        <f t="shared" si="119"/>
        <v/>
      </c>
      <c r="D757" s="119" t="s">
        <v>192</v>
      </c>
      <c r="H757" s="118">
        <f t="shared" si="122"/>
        <v>0</v>
      </c>
      <c r="K757" s="134">
        <f t="shared" si="127"/>
        <v>0</v>
      </c>
      <c r="L757" s="134">
        <f t="shared" si="128"/>
        <v>0</v>
      </c>
      <c r="M757" s="190">
        <f t="shared" si="123"/>
        <v>1</v>
      </c>
      <c r="N757" s="190" t="str">
        <f t="shared" si="120"/>
        <v>JANEIRO</v>
      </c>
      <c r="P757" s="119" t="s">
        <v>192</v>
      </c>
      <c r="Q757" s="136" t="str">
        <f t="shared" si="124"/>
        <v>À RECEBER</v>
      </c>
      <c r="R757" s="138" t="str">
        <f t="shared" ca="1" si="125"/>
        <v>EM DIA</v>
      </c>
      <c r="S757" s="137" t="str">
        <f t="shared" ca="1" si="126"/>
        <v/>
      </c>
    </row>
    <row r="758" spans="2:19" x14ac:dyDescent="0.25">
      <c r="B758" s="190" t="str">
        <f t="shared" si="121"/>
        <v/>
      </c>
      <c r="C758" s="190" t="str">
        <f t="shared" si="119"/>
        <v/>
      </c>
      <c r="D758" s="119" t="s">
        <v>192</v>
      </c>
      <c r="H758" s="118">
        <f t="shared" si="122"/>
        <v>0</v>
      </c>
      <c r="K758" s="134">
        <f t="shared" si="127"/>
        <v>0</v>
      </c>
      <c r="L758" s="134">
        <f t="shared" si="128"/>
        <v>0</v>
      </c>
      <c r="M758" s="190">
        <f t="shared" si="123"/>
        <v>1</v>
      </c>
      <c r="N758" s="190" t="str">
        <f t="shared" si="120"/>
        <v>JANEIRO</v>
      </c>
      <c r="P758" s="119" t="s">
        <v>192</v>
      </c>
      <c r="Q758" s="136" t="str">
        <f t="shared" si="124"/>
        <v>À RECEBER</v>
      </c>
      <c r="R758" s="138" t="str">
        <f t="shared" ca="1" si="125"/>
        <v>EM DIA</v>
      </c>
      <c r="S758" s="137" t="str">
        <f t="shared" ca="1" si="126"/>
        <v/>
      </c>
    </row>
    <row r="759" spans="2:19" x14ac:dyDescent="0.25">
      <c r="B759" s="190" t="str">
        <f t="shared" si="121"/>
        <v/>
      </c>
      <c r="C759" s="190" t="str">
        <f t="shared" si="119"/>
        <v/>
      </c>
      <c r="D759" s="119" t="s">
        <v>192</v>
      </c>
      <c r="H759" s="118">
        <f t="shared" si="122"/>
        <v>0</v>
      </c>
      <c r="K759" s="134">
        <f t="shared" si="127"/>
        <v>0</v>
      </c>
      <c r="L759" s="134">
        <f t="shared" si="128"/>
        <v>0</v>
      </c>
      <c r="M759" s="190">
        <f t="shared" si="123"/>
        <v>1</v>
      </c>
      <c r="N759" s="190" t="str">
        <f t="shared" si="120"/>
        <v>JANEIRO</v>
      </c>
      <c r="P759" s="119" t="s">
        <v>192</v>
      </c>
      <c r="Q759" s="136" t="str">
        <f t="shared" si="124"/>
        <v>À RECEBER</v>
      </c>
      <c r="R759" s="138" t="str">
        <f t="shared" ca="1" si="125"/>
        <v>EM DIA</v>
      </c>
      <c r="S759" s="137" t="str">
        <f t="shared" ca="1" si="126"/>
        <v/>
      </c>
    </row>
    <row r="760" spans="2:19" x14ac:dyDescent="0.25">
      <c r="B760" s="190" t="str">
        <f t="shared" si="121"/>
        <v/>
      </c>
      <c r="C760" s="190" t="str">
        <f t="shared" si="119"/>
        <v/>
      </c>
      <c r="D760" s="119" t="s">
        <v>192</v>
      </c>
      <c r="H760" s="118">
        <f t="shared" si="122"/>
        <v>0</v>
      </c>
      <c r="K760" s="134">
        <f t="shared" si="127"/>
        <v>0</v>
      </c>
      <c r="L760" s="134">
        <f t="shared" si="128"/>
        <v>0</v>
      </c>
      <c r="M760" s="190">
        <f t="shared" si="123"/>
        <v>1</v>
      </c>
      <c r="N760" s="190" t="str">
        <f t="shared" si="120"/>
        <v>JANEIRO</v>
      </c>
      <c r="P760" s="119" t="s">
        <v>192</v>
      </c>
      <c r="Q760" s="136" t="str">
        <f t="shared" si="124"/>
        <v>À RECEBER</v>
      </c>
      <c r="R760" s="138" t="str">
        <f t="shared" ca="1" si="125"/>
        <v>EM DIA</v>
      </c>
      <c r="S760" s="137" t="str">
        <f t="shared" ca="1" si="126"/>
        <v/>
      </c>
    </row>
    <row r="761" spans="2:19" x14ac:dyDescent="0.25">
      <c r="B761" s="190" t="str">
        <f t="shared" si="121"/>
        <v/>
      </c>
      <c r="C761" s="190" t="str">
        <f t="shared" si="119"/>
        <v/>
      </c>
      <c r="D761" s="119" t="s">
        <v>192</v>
      </c>
      <c r="H761" s="118">
        <f t="shared" si="122"/>
        <v>0</v>
      </c>
      <c r="K761" s="134">
        <f t="shared" si="127"/>
        <v>0</v>
      </c>
      <c r="L761" s="134">
        <f t="shared" si="128"/>
        <v>0</v>
      </c>
      <c r="M761" s="190">
        <f t="shared" si="123"/>
        <v>1</v>
      </c>
      <c r="N761" s="190" t="str">
        <f t="shared" si="120"/>
        <v>JANEIRO</v>
      </c>
      <c r="P761" s="119" t="s">
        <v>192</v>
      </c>
      <c r="Q761" s="136" t="str">
        <f t="shared" si="124"/>
        <v>À RECEBER</v>
      </c>
      <c r="R761" s="138" t="str">
        <f t="shared" ca="1" si="125"/>
        <v>EM DIA</v>
      </c>
      <c r="S761" s="137" t="str">
        <f t="shared" ca="1" si="126"/>
        <v/>
      </c>
    </row>
    <row r="762" spans="2:19" x14ac:dyDescent="0.25">
      <c r="B762" s="190" t="str">
        <f t="shared" si="121"/>
        <v/>
      </c>
      <c r="C762" s="190" t="str">
        <f t="shared" si="119"/>
        <v/>
      </c>
      <c r="D762" s="119" t="s">
        <v>192</v>
      </c>
      <c r="H762" s="118">
        <f t="shared" si="122"/>
        <v>0</v>
      </c>
      <c r="K762" s="134">
        <f t="shared" si="127"/>
        <v>0</v>
      </c>
      <c r="L762" s="134">
        <f t="shared" si="128"/>
        <v>0</v>
      </c>
      <c r="M762" s="190">
        <f t="shared" si="123"/>
        <v>1</v>
      </c>
      <c r="N762" s="190" t="str">
        <f t="shared" si="120"/>
        <v>JANEIRO</v>
      </c>
      <c r="P762" s="119" t="s">
        <v>192</v>
      </c>
      <c r="Q762" s="136" t="str">
        <f t="shared" si="124"/>
        <v>À RECEBER</v>
      </c>
      <c r="R762" s="138" t="str">
        <f t="shared" ca="1" si="125"/>
        <v>EM DIA</v>
      </c>
      <c r="S762" s="137" t="str">
        <f t="shared" ca="1" si="126"/>
        <v/>
      </c>
    </row>
    <row r="763" spans="2:19" x14ac:dyDescent="0.25">
      <c r="B763" s="190" t="str">
        <f t="shared" si="121"/>
        <v/>
      </c>
      <c r="C763" s="190" t="str">
        <f t="shared" si="119"/>
        <v/>
      </c>
      <c r="D763" s="119" t="s">
        <v>192</v>
      </c>
      <c r="H763" s="118">
        <f t="shared" si="122"/>
        <v>0</v>
      </c>
      <c r="K763" s="134">
        <f t="shared" si="127"/>
        <v>0</v>
      </c>
      <c r="L763" s="134">
        <f t="shared" si="128"/>
        <v>0</v>
      </c>
      <c r="M763" s="190">
        <f t="shared" si="123"/>
        <v>1</v>
      </c>
      <c r="N763" s="190" t="str">
        <f t="shared" si="120"/>
        <v>JANEIRO</v>
      </c>
      <c r="P763" s="119" t="s">
        <v>192</v>
      </c>
      <c r="Q763" s="136" t="str">
        <f t="shared" si="124"/>
        <v>À RECEBER</v>
      </c>
      <c r="R763" s="138" t="str">
        <f t="shared" ca="1" si="125"/>
        <v>EM DIA</v>
      </c>
      <c r="S763" s="137" t="str">
        <f t="shared" ca="1" si="126"/>
        <v/>
      </c>
    </row>
    <row r="764" spans="2:19" x14ac:dyDescent="0.25">
      <c r="B764" s="190" t="str">
        <f t="shared" si="121"/>
        <v/>
      </c>
      <c r="C764" s="190" t="str">
        <f t="shared" si="119"/>
        <v/>
      </c>
      <c r="D764" s="119" t="s">
        <v>192</v>
      </c>
      <c r="H764" s="118">
        <f t="shared" si="122"/>
        <v>0</v>
      </c>
      <c r="K764" s="134">
        <f t="shared" si="127"/>
        <v>0</v>
      </c>
      <c r="L764" s="134">
        <f t="shared" si="128"/>
        <v>0</v>
      </c>
      <c r="M764" s="190">
        <f t="shared" si="123"/>
        <v>1</v>
      </c>
      <c r="N764" s="190" t="str">
        <f t="shared" si="120"/>
        <v>JANEIRO</v>
      </c>
      <c r="P764" s="119" t="s">
        <v>192</v>
      </c>
      <c r="Q764" s="136" t="str">
        <f t="shared" si="124"/>
        <v>À RECEBER</v>
      </c>
      <c r="R764" s="138" t="str">
        <f t="shared" ca="1" si="125"/>
        <v>EM DIA</v>
      </c>
      <c r="S764" s="137" t="str">
        <f t="shared" ca="1" si="126"/>
        <v/>
      </c>
    </row>
    <row r="765" spans="2:19" x14ac:dyDescent="0.25">
      <c r="B765" s="190" t="str">
        <f t="shared" si="121"/>
        <v/>
      </c>
      <c r="C765" s="190" t="str">
        <f t="shared" si="119"/>
        <v/>
      </c>
      <c r="D765" s="119" t="s">
        <v>192</v>
      </c>
      <c r="H765" s="118">
        <f t="shared" si="122"/>
        <v>0</v>
      </c>
      <c r="K765" s="134">
        <f t="shared" si="127"/>
        <v>0</v>
      </c>
      <c r="L765" s="134">
        <f t="shared" si="128"/>
        <v>0</v>
      </c>
      <c r="M765" s="190">
        <f t="shared" si="123"/>
        <v>1</v>
      </c>
      <c r="N765" s="190" t="str">
        <f t="shared" si="120"/>
        <v>JANEIRO</v>
      </c>
      <c r="P765" s="119" t="s">
        <v>192</v>
      </c>
      <c r="Q765" s="136" t="str">
        <f t="shared" si="124"/>
        <v>À RECEBER</v>
      </c>
      <c r="R765" s="138" t="str">
        <f t="shared" ca="1" si="125"/>
        <v>EM DIA</v>
      </c>
      <c r="S765" s="137" t="str">
        <f t="shared" ca="1" si="126"/>
        <v/>
      </c>
    </row>
    <row r="766" spans="2:19" x14ac:dyDescent="0.25">
      <c r="B766" s="190" t="str">
        <f t="shared" si="121"/>
        <v/>
      </c>
      <c r="C766" s="190" t="str">
        <f t="shared" si="119"/>
        <v/>
      </c>
      <c r="D766" s="119" t="s">
        <v>192</v>
      </c>
      <c r="H766" s="118">
        <f t="shared" si="122"/>
        <v>0</v>
      </c>
      <c r="K766" s="134">
        <f t="shared" si="127"/>
        <v>0</v>
      </c>
      <c r="L766" s="134">
        <f t="shared" si="128"/>
        <v>0</v>
      </c>
      <c r="M766" s="190">
        <f t="shared" si="123"/>
        <v>1</v>
      </c>
      <c r="N766" s="190" t="str">
        <f t="shared" si="120"/>
        <v>JANEIRO</v>
      </c>
      <c r="P766" s="119" t="s">
        <v>192</v>
      </c>
      <c r="Q766" s="136" t="str">
        <f t="shared" si="124"/>
        <v>À RECEBER</v>
      </c>
      <c r="R766" s="138" t="str">
        <f t="shared" ca="1" si="125"/>
        <v>EM DIA</v>
      </c>
      <c r="S766" s="137" t="str">
        <f t="shared" ca="1" si="126"/>
        <v/>
      </c>
    </row>
    <row r="767" spans="2:19" x14ac:dyDescent="0.25">
      <c r="B767" s="190" t="str">
        <f t="shared" si="121"/>
        <v/>
      </c>
      <c r="C767" s="190" t="str">
        <f t="shared" si="119"/>
        <v/>
      </c>
      <c r="D767" s="119" t="s">
        <v>192</v>
      </c>
      <c r="H767" s="118">
        <f t="shared" si="122"/>
        <v>0</v>
      </c>
      <c r="K767" s="134">
        <f t="shared" si="127"/>
        <v>0</v>
      </c>
      <c r="L767" s="134">
        <f t="shared" si="128"/>
        <v>0</v>
      </c>
      <c r="M767" s="190">
        <f t="shared" si="123"/>
        <v>1</v>
      </c>
      <c r="N767" s="190" t="str">
        <f t="shared" si="120"/>
        <v>JANEIRO</v>
      </c>
      <c r="P767" s="119" t="s">
        <v>192</v>
      </c>
      <c r="Q767" s="136" t="str">
        <f t="shared" si="124"/>
        <v>À RECEBER</v>
      </c>
      <c r="R767" s="138" t="str">
        <f t="shared" ca="1" si="125"/>
        <v>EM DIA</v>
      </c>
      <c r="S767" s="137" t="str">
        <f t="shared" ca="1" si="126"/>
        <v/>
      </c>
    </row>
    <row r="768" spans="2:19" x14ac:dyDescent="0.25">
      <c r="B768" s="190" t="str">
        <f t="shared" si="121"/>
        <v/>
      </c>
      <c r="C768" s="190" t="str">
        <f t="shared" si="119"/>
        <v/>
      </c>
      <c r="D768" s="119" t="s">
        <v>192</v>
      </c>
      <c r="H768" s="118">
        <f t="shared" si="122"/>
        <v>0</v>
      </c>
      <c r="K768" s="134">
        <f t="shared" si="127"/>
        <v>0</v>
      </c>
      <c r="L768" s="134">
        <f t="shared" si="128"/>
        <v>0</v>
      </c>
      <c r="M768" s="190">
        <f t="shared" si="123"/>
        <v>1</v>
      </c>
      <c r="N768" s="190" t="str">
        <f t="shared" si="120"/>
        <v>JANEIRO</v>
      </c>
      <c r="P768" s="119" t="s">
        <v>192</v>
      </c>
      <c r="Q768" s="136" t="str">
        <f t="shared" si="124"/>
        <v>À RECEBER</v>
      </c>
      <c r="R768" s="138" t="str">
        <f t="shared" ca="1" si="125"/>
        <v>EM DIA</v>
      </c>
      <c r="S768" s="137" t="str">
        <f t="shared" ca="1" si="126"/>
        <v/>
      </c>
    </row>
    <row r="769" spans="2:19" x14ac:dyDescent="0.25">
      <c r="B769" s="190" t="str">
        <f t="shared" si="121"/>
        <v/>
      </c>
      <c r="C769" s="190" t="str">
        <f t="shared" si="119"/>
        <v/>
      </c>
      <c r="D769" s="119" t="s">
        <v>192</v>
      </c>
      <c r="H769" s="118">
        <f t="shared" si="122"/>
        <v>0</v>
      </c>
      <c r="K769" s="134">
        <f t="shared" si="127"/>
        <v>0</v>
      </c>
      <c r="L769" s="134">
        <f t="shared" si="128"/>
        <v>0</v>
      </c>
      <c r="M769" s="190">
        <f t="shared" si="123"/>
        <v>1</v>
      </c>
      <c r="N769" s="190" t="str">
        <f t="shared" si="120"/>
        <v>JANEIRO</v>
      </c>
      <c r="P769" s="119" t="s">
        <v>192</v>
      </c>
      <c r="Q769" s="136" t="str">
        <f t="shared" si="124"/>
        <v>À RECEBER</v>
      </c>
      <c r="R769" s="138" t="str">
        <f t="shared" ca="1" si="125"/>
        <v>EM DIA</v>
      </c>
      <c r="S769" s="137" t="str">
        <f t="shared" ca="1" si="126"/>
        <v/>
      </c>
    </row>
    <row r="770" spans="2:19" x14ac:dyDescent="0.25">
      <c r="B770" s="190" t="str">
        <f t="shared" si="121"/>
        <v/>
      </c>
      <c r="C770" s="190" t="str">
        <f t="shared" si="119"/>
        <v/>
      </c>
      <c r="D770" s="119" t="s">
        <v>192</v>
      </c>
      <c r="H770" s="118">
        <f t="shared" si="122"/>
        <v>0</v>
      </c>
      <c r="K770" s="134">
        <f t="shared" si="127"/>
        <v>0</v>
      </c>
      <c r="L770" s="134">
        <f t="shared" si="128"/>
        <v>0</v>
      </c>
      <c r="M770" s="190">
        <f t="shared" si="123"/>
        <v>1</v>
      </c>
      <c r="N770" s="190" t="str">
        <f t="shared" si="120"/>
        <v>JANEIRO</v>
      </c>
      <c r="P770" s="119" t="s">
        <v>192</v>
      </c>
      <c r="Q770" s="136" t="str">
        <f t="shared" si="124"/>
        <v>À RECEBER</v>
      </c>
      <c r="R770" s="138" t="str">
        <f t="shared" ca="1" si="125"/>
        <v>EM DIA</v>
      </c>
      <c r="S770" s="137" t="str">
        <f t="shared" ca="1" si="126"/>
        <v/>
      </c>
    </row>
    <row r="771" spans="2:19" x14ac:dyDescent="0.25">
      <c r="B771" s="190" t="str">
        <f t="shared" si="121"/>
        <v/>
      </c>
      <c r="C771" s="190" t="str">
        <f t="shared" si="119"/>
        <v/>
      </c>
      <c r="D771" s="119" t="s">
        <v>192</v>
      </c>
      <c r="H771" s="118">
        <f t="shared" si="122"/>
        <v>0</v>
      </c>
      <c r="K771" s="134">
        <f t="shared" si="127"/>
        <v>0</v>
      </c>
      <c r="L771" s="134">
        <f t="shared" si="128"/>
        <v>0</v>
      </c>
      <c r="M771" s="190">
        <f t="shared" si="123"/>
        <v>1</v>
      </c>
      <c r="N771" s="190" t="str">
        <f t="shared" si="120"/>
        <v>JANEIRO</v>
      </c>
      <c r="P771" s="119" t="s">
        <v>192</v>
      </c>
      <c r="Q771" s="136" t="str">
        <f t="shared" si="124"/>
        <v>À RECEBER</v>
      </c>
      <c r="R771" s="138" t="str">
        <f t="shared" ca="1" si="125"/>
        <v>EM DIA</v>
      </c>
      <c r="S771" s="137" t="str">
        <f t="shared" ca="1" si="126"/>
        <v/>
      </c>
    </row>
    <row r="772" spans="2:19" x14ac:dyDescent="0.25">
      <c r="B772" s="190" t="str">
        <f t="shared" si="121"/>
        <v/>
      </c>
      <c r="C772" s="190" t="str">
        <f t="shared" si="119"/>
        <v/>
      </c>
      <c r="D772" s="119" t="s">
        <v>192</v>
      </c>
      <c r="H772" s="118">
        <f t="shared" si="122"/>
        <v>0</v>
      </c>
      <c r="K772" s="134">
        <f t="shared" si="127"/>
        <v>0</v>
      </c>
      <c r="L772" s="134">
        <f t="shared" si="128"/>
        <v>0</v>
      </c>
      <c r="M772" s="190">
        <f t="shared" si="123"/>
        <v>1</v>
      </c>
      <c r="N772" s="190" t="str">
        <f t="shared" si="120"/>
        <v>JANEIRO</v>
      </c>
      <c r="P772" s="119" t="s">
        <v>192</v>
      </c>
      <c r="Q772" s="136" t="str">
        <f t="shared" si="124"/>
        <v>À RECEBER</v>
      </c>
      <c r="R772" s="138" t="str">
        <f t="shared" ca="1" si="125"/>
        <v>EM DIA</v>
      </c>
      <c r="S772" s="137" t="str">
        <f t="shared" ca="1" si="126"/>
        <v/>
      </c>
    </row>
    <row r="773" spans="2:19" x14ac:dyDescent="0.25">
      <c r="B773" s="190" t="str">
        <f t="shared" si="121"/>
        <v/>
      </c>
      <c r="C773" s="190" t="str">
        <f t="shared" ref="C773:C836" si="129">IF(B773=1,"JANEIRO",IF(B773=2,"FEVEREIRO",IF(B773=3,"MARÇO",IF(B773=4,"ABRIL",IF(B773=5,"MAIO",IF(B773=6,"JUNHO",IF(B773=7,"JULHO",IF(B773=8,"AGOSTO",IF(B773=9,"SETEMBRO",IF(B773=10,"OUTUBRO",IF(B773=11,"NOVEMBRO",IF(B773=12,"DEZEMBRO",""))))))))))))</f>
        <v/>
      </c>
      <c r="D773" s="119" t="s">
        <v>192</v>
      </c>
      <c r="H773" s="118">
        <f t="shared" si="122"/>
        <v>0</v>
      </c>
      <c r="K773" s="134">
        <f t="shared" si="127"/>
        <v>0</v>
      </c>
      <c r="L773" s="134">
        <f t="shared" si="128"/>
        <v>0</v>
      </c>
      <c r="M773" s="190">
        <f t="shared" si="123"/>
        <v>1</v>
      </c>
      <c r="N773" s="190" t="str">
        <f t="shared" ref="N773:N836" si="130">IF(M773=1,"JANEIRO",IF(M773=2,"FEVEREIRO",IF(M773=3,"MARÇO",IF(M773=4,"ABRIL",IF(M773=5,"MAIO",IF(M773=6,"JUNHO",IF(M773=7,"JULHO",IF(M773=8,"AGOSTO",IF(M773=9,"SETEMBRO",IF(M773=10,"OUTUBRO",IF(M773=11,"NOVEMBRO",IF(M773=12,"DEZEMBRO",""))))))))))))</f>
        <v>JANEIRO</v>
      </c>
      <c r="P773" s="119" t="s">
        <v>192</v>
      </c>
      <c r="Q773" s="136" t="str">
        <f t="shared" si="124"/>
        <v>À RECEBER</v>
      </c>
      <c r="R773" s="138" t="str">
        <f t="shared" ca="1" si="125"/>
        <v>EM DIA</v>
      </c>
      <c r="S773" s="137" t="str">
        <f t="shared" ca="1" si="126"/>
        <v/>
      </c>
    </row>
    <row r="774" spans="2:19" x14ac:dyDescent="0.25">
      <c r="B774" s="190" t="str">
        <f t="shared" ref="B774:B837" si="131">IFERROR(MONTH(D774),"")</f>
        <v/>
      </c>
      <c r="C774" s="190" t="str">
        <f t="shared" si="129"/>
        <v/>
      </c>
      <c r="D774" s="119" t="s">
        <v>192</v>
      </c>
      <c r="H774" s="118">
        <f t="shared" ref="H774:H837" si="132">IF(OR(I774="",I774=0),G774,I774)</f>
        <v>0</v>
      </c>
      <c r="K774" s="134">
        <f t="shared" si="127"/>
        <v>0</v>
      </c>
      <c r="L774" s="134">
        <f t="shared" si="128"/>
        <v>0</v>
      </c>
      <c r="M774" s="190">
        <f t="shared" ref="M774:M837" si="133">IFERROR(MONTH(O774),"")</f>
        <v>1</v>
      </c>
      <c r="N774" s="190" t="str">
        <f t="shared" si="130"/>
        <v>JANEIRO</v>
      </c>
      <c r="P774" s="119" t="s">
        <v>192</v>
      </c>
      <c r="Q774" s="136" t="str">
        <f t="shared" si="124"/>
        <v>À RECEBER</v>
      </c>
      <c r="R774" s="138" t="str">
        <f t="shared" ca="1" si="125"/>
        <v>EM DIA</v>
      </c>
      <c r="S774" s="137" t="str">
        <f t="shared" ca="1" si="126"/>
        <v/>
      </c>
    </row>
    <row r="775" spans="2:19" x14ac:dyDescent="0.25">
      <c r="B775" s="190" t="str">
        <f t="shared" si="131"/>
        <v/>
      </c>
      <c r="C775" s="190" t="str">
        <f t="shared" si="129"/>
        <v/>
      </c>
      <c r="D775" s="119" t="s">
        <v>192</v>
      </c>
      <c r="H775" s="118">
        <f t="shared" si="132"/>
        <v>0</v>
      </c>
      <c r="K775" s="134">
        <f t="shared" si="127"/>
        <v>0</v>
      </c>
      <c r="L775" s="134">
        <f t="shared" si="128"/>
        <v>0</v>
      </c>
      <c r="M775" s="190">
        <f t="shared" si="133"/>
        <v>1</v>
      </c>
      <c r="N775" s="190" t="str">
        <f t="shared" si="130"/>
        <v>JANEIRO</v>
      </c>
      <c r="P775" s="119" t="s">
        <v>192</v>
      </c>
      <c r="Q775" s="136" t="str">
        <f t="shared" si="124"/>
        <v>À RECEBER</v>
      </c>
      <c r="R775" s="138" t="str">
        <f t="shared" ca="1" si="125"/>
        <v>EM DIA</v>
      </c>
      <c r="S775" s="137" t="str">
        <f t="shared" ca="1" si="126"/>
        <v/>
      </c>
    </row>
    <row r="776" spans="2:19" x14ac:dyDescent="0.25">
      <c r="B776" s="190" t="str">
        <f t="shared" si="131"/>
        <v/>
      </c>
      <c r="C776" s="190" t="str">
        <f t="shared" si="129"/>
        <v/>
      </c>
      <c r="D776" s="119" t="s">
        <v>192</v>
      </c>
      <c r="H776" s="118">
        <f t="shared" si="132"/>
        <v>0</v>
      </c>
      <c r="K776" s="134">
        <f t="shared" si="127"/>
        <v>0</v>
      </c>
      <c r="L776" s="134">
        <f t="shared" si="128"/>
        <v>0</v>
      </c>
      <c r="M776" s="190">
        <f t="shared" si="133"/>
        <v>1</v>
      </c>
      <c r="N776" s="190" t="str">
        <f t="shared" si="130"/>
        <v>JANEIRO</v>
      </c>
      <c r="P776" s="119" t="s">
        <v>192</v>
      </c>
      <c r="Q776" s="136" t="str">
        <f t="shared" si="124"/>
        <v>À RECEBER</v>
      </c>
      <c r="R776" s="138" t="str">
        <f t="shared" ca="1" si="125"/>
        <v>EM DIA</v>
      </c>
      <c r="S776" s="137" t="str">
        <f t="shared" ca="1" si="126"/>
        <v/>
      </c>
    </row>
    <row r="777" spans="2:19" x14ac:dyDescent="0.25">
      <c r="B777" s="190" t="str">
        <f t="shared" si="131"/>
        <v/>
      </c>
      <c r="C777" s="190" t="str">
        <f t="shared" si="129"/>
        <v/>
      </c>
      <c r="D777" s="119" t="s">
        <v>192</v>
      </c>
      <c r="H777" s="118">
        <f t="shared" si="132"/>
        <v>0</v>
      </c>
      <c r="K777" s="134">
        <f t="shared" si="127"/>
        <v>0</v>
      </c>
      <c r="L777" s="134">
        <f t="shared" si="128"/>
        <v>0</v>
      </c>
      <c r="M777" s="190">
        <f t="shared" si="133"/>
        <v>1</v>
      </c>
      <c r="N777" s="190" t="str">
        <f t="shared" si="130"/>
        <v>JANEIRO</v>
      </c>
      <c r="P777" s="119" t="s">
        <v>192</v>
      </c>
      <c r="Q777" s="136" t="str">
        <f t="shared" si="124"/>
        <v>À RECEBER</v>
      </c>
      <c r="R777" s="138" t="str">
        <f t="shared" ca="1" si="125"/>
        <v>EM DIA</v>
      </c>
      <c r="S777" s="137" t="str">
        <f t="shared" ca="1" si="126"/>
        <v/>
      </c>
    </row>
    <row r="778" spans="2:19" x14ac:dyDescent="0.25">
      <c r="B778" s="190" t="str">
        <f t="shared" si="131"/>
        <v/>
      </c>
      <c r="C778" s="190" t="str">
        <f t="shared" si="129"/>
        <v/>
      </c>
      <c r="D778" s="119" t="s">
        <v>192</v>
      </c>
      <c r="H778" s="118">
        <f t="shared" si="132"/>
        <v>0</v>
      </c>
      <c r="K778" s="134">
        <f t="shared" si="127"/>
        <v>0</v>
      </c>
      <c r="L778" s="134">
        <f t="shared" si="128"/>
        <v>0</v>
      </c>
      <c r="M778" s="190">
        <f t="shared" si="133"/>
        <v>1</v>
      </c>
      <c r="N778" s="190" t="str">
        <f t="shared" si="130"/>
        <v>JANEIRO</v>
      </c>
      <c r="P778" s="119" t="s">
        <v>192</v>
      </c>
      <c r="Q778" s="136" t="str">
        <f t="shared" si="124"/>
        <v>À RECEBER</v>
      </c>
      <c r="R778" s="138" t="str">
        <f t="shared" ca="1" si="125"/>
        <v>EM DIA</v>
      </c>
      <c r="S778" s="137" t="str">
        <f t="shared" ca="1" si="126"/>
        <v/>
      </c>
    </row>
    <row r="779" spans="2:19" x14ac:dyDescent="0.25">
      <c r="B779" s="190" t="str">
        <f t="shared" si="131"/>
        <v/>
      </c>
      <c r="C779" s="190" t="str">
        <f t="shared" si="129"/>
        <v/>
      </c>
      <c r="D779" s="119" t="s">
        <v>192</v>
      </c>
      <c r="H779" s="118">
        <f t="shared" si="132"/>
        <v>0</v>
      </c>
      <c r="K779" s="134">
        <f t="shared" si="127"/>
        <v>0</v>
      </c>
      <c r="L779" s="134">
        <f t="shared" si="128"/>
        <v>0</v>
      </c>
      <c r="M779" s="190">
        <f t="shared" si="133"/>
        <v>1</v>
      </c>
      <c r="N779" s="190" t="str">
        <f t="shared" si="130"/>
        <v>JANEIRO</v>
      </c>
      <c r="P779" s="119" t="s">
        <v>192</v>
      </c>
      <c r="Q779" s="136" t="str">
        <f t="shared" si="124"/>
        <v>À RECEBER</v>
      </c>
      <c r="R779" s="138" t="str">
        <f t="shared" ca="1" si="125"/>
        <v>EM DIA</v>
      </c>
      <c r="S779" s="137" t="str">
        <f t="shared" ca="1" si="126"/>
        <v/>
      </c>
    </row>
    <row r="780" spans="2:19" x14ac:dyDescent="0.25">
      <c r="B780" s="190" t="str">
        <f t="shared" si="131"/>
        <v/>
      </c>
      <c r="C780" s="190" t="str">
        <f t="shared" si="129"/>
        <v/>
      </c>
      <c r="D780" s="119" t="s">
        <v>192</v>
      </c>
      <c r="H780" s="118">
        <f t="shared" si="132"/>
        <v>0</v>
      </c>
      <c r="K780" s="134">
        <f t="shared" si="127"/>
        <v>0</v>
      </c>
      <c r="L780" s="134">
        <f t="shared" si="128"/>
        <v>0</v>
      </c>
      <c r="M780" s="190">
        <f t="shared" si="133"/>
        <v>1</v>
      </c>
      <c r="N780" s="190" t="str">
        <f t="shared" si="130"/>
        <v>JANEIRO</v>
      </c>
      <c r="P780" s="119" t="s">
        <v>192</v>
      </c>
      <c r="Q780" s="136" t="str">
        <f t="shared" si="124"/>
        <v>À RECEBER</v>
      </c>
      <c r="R780" s="138" t="str">
        <f t="shared" ca="1" si="125"/>
        <v>EM DIA</v>
      </c>
      <c r="S780" s="137" t="str">
        <f t="shared" ca="1" si="126"/>
        <v/>
      </c>
    </row>
    <row r="781" spans="2:19" x14ac:dyDescent="0.25">
      <c r="B781" s="190" t="str">
        <f t="shared" si="131"/>
        <v/>
      </c>
      <c r="C781" s="190" t="str">
        <f t="shared" si="129"/>
        <v/>
      </c>
      <c r="D781" s="119" t="s">
        <v>192</v>
      </c>
      <c r="H781" s="118">
        <f t="shared" si="132"/>
        <v>0</v>
      </c>
      <c r="K781" s="134">
        <f t="shared" si="127"/>
        <v>0</v>
      </c>
      <c r="L781" s="134">
        <f t="shared" si="128"/>
        <v>0</v>
      </c>
      <c r="M781" s="190">
        <f t="shared" si="133"/>
        <v>1</v>
      </c>
      <c r="N781" s="190" t="str">
        <f t="shared" si="130"/>
        <v>JANEIRO</v>
      </c>
      <c r="P781" s="119" t="s">
        <v>192</v>
      </c>
      <c r="Q781" s="136" t="str">
        <f t="shared" si="124"/>
        <v>À RECEBER</v>
      </c>
      <c r="R781" s="138" t="str">
        <f t="shared" ca="1" si="125"/>
        <v>EM DIA</v>
      </c>
      <c r="S781" s="137" t="str">
        <f t="shared" ca="1" si="126"/>
        <v/>
      </c>
    </row>
    <row r="782" spans="2:19" x14ac:dyDescent="0.25">
      <c r="B782" s="190" t="str">
        <f t="shared" si="131"/>
        <v/>
      </c>
      <c r="C782" s="190" t="str">
        <f t="shared" si="129"/>
        <v/>
      </c>
      <c r="D782" s="119" t="s">
        <v>192</v>
      </c>
      <c r="H782" s="118">
        <f t="shared" si="132"/>
        <v>0</v>
      </c>
      <c r="K782" s="134">
        <f t="shared" si="127"/>
        <v>0</v>
      </c>
      <c r="L782" s="134">
        <f t="shared" si="128"/>
        <v>0</v>
      </c>
      <c r="M782" s="190">
        <f t="shared" si="133"/>
        <v>1</v>
      </c>
      <c r="N782" s="190" t="str">
        <f t="shared" si="130"/>
        <v>JANEIRO</v>
      </c>
      <c r="P782" s="119" t="s">
        <v>192</v>
      </c>
      <c r="Q782" s="136" t="str">
        <f t="shared" si="124"/>
        <v>À RECEBER</v>
      </c>
      <c r="R782" s="138" t="str">
        <f t="shared" ca="1" si="125"/>
        <v>EM DIA</v>
      </c>
      <c r="S782" s="137" t="str">
        <f t="shared" ca="1" si="126"/>
        <v/>
      </c>
    </row>
    <row r="783" spans="2:19" x14ac:dyDescent="0.25">
      <c r="B783" s="190" t="str">
        <f t="shared" si="131"/>
        <v/>
      </c>
      <c r="C783" s="190" t="str">
        <f t="shared" si="129"/>
        <v/>
      </c>
      <c r="D783" s="119" t="s">
        <v>192</v>
      </c>
      <c r="H783" s="118">
        <f t="shared" si="132"/>
        <v>0</v>
      </c>
      <c r="K783" s="134">
        <f t="shared" si="127"/>
        <v>0</v>
      </c>
      <c r="L783" s="134">
        <f t="shared" si="128"/>
        <v>0</v>
      </c>
      <c r="M783" s="190">
        <f t="shared" si="133"/>
        <v>1</v>
      </c>
      <c r="N783" s="190" t="str">
        <f t="shared" si="130"/>
        <v>JANEIRO</v>
      </c>
      <c r="P783" s="119" t="s">
        <v>192</v>
      </c>
      <c r="Q783" s="136" t="str">
        <f t="shared" ref="Q783:Q846" si="134">IF(OR(I783="",I783=0),"À RECEBER","RECEBIDO")</f>
        <v>À RECEBER</v>
      </c>
      <c r="R783" s="138" t="str">
        <f t="shared" ref="R783:R846" ca="1" si="135">IF(AND(O783&lt;=P783,S783&gt;=0),"EM DIA","EM ATRASO")</f>
        <v>EM DIA</v>
      </c>
      <c r="S783" s="137" t="str">
        <f t="shared" ref="S783:S846" ca="1" si="136">IFERROR(IF(Q783="À RECEBER",P783-$W$5,0),"")</f>
        <v/>
      </c>
    </row>
    <row r="784" spans="2:19" x14ac:dyDescent="0.25">
      <c r="B784" s="190" t="str">
        <f t="shared" si="131"/>
        <v/>
      </c>
      <c r="C784" s="190" t="str">
        <f t="shared" si="129"/>
        <v/>
      </c>
      <c r="D784" s="119" t="s">
        <v>192</v>
      </c>
      <c r="H784" s="118">
        <f t="shared" si="132"/>
        <v>0</v>
      </c>
      <c r="K784" s="134">
        <f t="shared" ref="K784:K847" si="137">IF(AND(G784&gt;I784,I784&gt;0),G784-I784-J784,0)</f>
        <v>0</v>
      </c>
      <c r="L784" s="134">
        <f t="shared" ref="L784:L847" si="138">IF(G784&lt;I784,I784-G784,0)</f>
        <v>0</v>
      </c>
      <c r="M784" s="190">
        <f t="shared" si="133"/>
        <v>1</v>
      </c>
      <c r="N784" s="190" t="str">
        <f t="shared" si="130"/>
        <v>JANEIRO</v>
      </c>
      <c r="P784" s="119" t="s">
        <v>192</v>
      </c>
      <c r="Q784" s="136" t="str">
        <f t="shared" si="134"/>
        <v>À RECEBER</v>
      </c>
      <c r="R784" s="138" t="str">
        <f t="shared" ca="1" si="135"/>
        <v>EM DIA</v>
      </c>
      <c r="S784" s="137" t="str">
        <f t="shared" ca="1" si="136"/>
        <v/>
      </c>
    </row>
    <row r="785" spans="2:19" x14ac:dyDescent="0.25">
      <c r="B785" s="190" t="str">
        <f t="shared" si="131"/>
        <v/>
      </c>
      <c r="C785" s="190" t="str">
        <f t="shared" si="129"/>
        <v/>
      </c>
      <c r="D785" s="119" t="s">
        <v>192</v>
      </c>
      <c r="H785" s="118">
        <f t="shared" si="132"/>
        <v>0</v>
      </c>
      <c r="K785" s="134">
        <f t="shared" si="137"/>
        <v>0</v>
      </c>
      <c r="L785" s="134">
        <f t="shared" si="138"/>
        <v>0</v>
      </c>
      <c r="M785" s="190">
        <f t="shared" si="133"/>
        <v>1</v>
      </c>
      <c r="N785" s="190" t="str">
        <f t="shared" si="130"/>
        <v>JANEIRO</v>
      </c>
      <c r="P785" s="119" t="s">
        <v>192</v>
      </c>
      <c r="Q785" s="136" t="str">
        <f t="shared" si="134"/>
        <v>À RECEBER</v>
      </c>
      <c r="R785" s="138" t="str">
        <f t="shared" ca="1" si="135"/>
        <v>EM DIA</v>
      </c>
      <c r="S785" s="137" t="str">
        <f t="shared" ca="1" si="136"/>
        <v/>
      </c>
    </row>
    <row r="786" spans="2:19" x14ac:dyDescent="0.25">
      <c r="B786" s="190" t="str">
        <f t="shared" si="131"/>
        <v/>
      </c>
      <c r="C786" s="190" t="str">
        <f t="shared" si="129"/>
        <v/>
      </c>
      <c r="D786" s="119" t="s">
        <v>192</v>
      </c>
      <c r="H786" s="118">
        <f t="shared" si="132"/>
        <v>0</v>
      </c>
      <c r="K786" s="134">
        <f t="shared" si="137"/>
        <v>0</v>
      </c>
      <c r="L786" s="134">
        <f t="shared" si="138"/>
        <v>0</v>
      </c>
      <c r="M786" s="190">
        <f t="shared" si="133"/>
        <v>1</v>
      </c>
      <c r="N786" s="190" t="str">
        <f t="shared" si="130"/>
        <v>JANEIRO</v>
      </c>
      <c r="P786" s="119" t="s">
        <v>192</v>
      </c>
      <c r="Q786" s="136" t="str">
        <f t="shared" si="134"/>
        <v>À RECEBER</v>
      </c>
      <c r="R786" s="138" t="str">
        <f t="shared" ca="1" si="135"/>
        <v>EM DIA</v>
      </c>
      <c r="S786" s="137" t="str">
        <f t="shared" ca="1" si="136"/>
        <v/>
      </c>
    </row>
    <row r="787" spans="2:19" x14ac:dyDescent="0.25">
      <c r="B787" s="190" t="str">
        <f t="shared" si="131"/>
        <v/>
      </c>
      <c r="C787" s="190" t="str">
        <f t="shared" si="129"/>
        <v/>
      </c>
      <c r="D787" s="119" t="s">
        <v>192</v>
      </c>
      <c r="H787" s="118">
        <f t="shared" si="132"/>
        <v>0</v>
      </c>
      <c r="K787" s="134">
        <f t="shared" si="137"/>
        <v>0</v>
      </c>
      <c r="L787" s="134">
        <f t="shared" si="138"/>
        <v>0</v>
      </c>
      <c r="M787" s="190">
        <f t="shared" si="133"/>
        <v>1</v>
      </c>
      <c r="N787" s="190" t="str">
        <f t="shared" si="130"/>
        <v>JANEIRO</v>
      </c>
      <c r="P787" s="119" t="s">
        <v>192</v>
      </c>
      <c r="Q787" s="136" t="str">
        <f t="shared" si="134"/>
        <v>À RECEBER</v>
      </c>
      <c r="R787" s="138" t="str">
        <f t="shared" ca="1" si="135"/>
        <v>EM DIA</v>
      </c>
      <c r="S787" s="137" t="str">
        <f t="shared" ca="1" si="136"/>
        <v/>
      </c>
    </row>
    <row r="788" spans="2:19" x14ac:dyDescent="0.25">
      <c r="B788" s="190" t="str">
        <f t="shared" si="131"/>
        <v/>
      </c>
      <c r="C788" s="190" t="str">
        <f t="shared" si="129"/>
        <v/>
      </c>
      <c r="D788" s="119" t="s">
        <v>192</v>
      </c>
      <c r="H788" s="118">
        <f t="shared" si="132"/>
        <v>0</v>
      </c>
      <c r="K788" s="134">
        <f t="shared" si="137"/>
        <v>0</v>
      </c>
      <c r="L788" s="134">
        <f t="shared" si="138"/>
        <v>0</v>
      </c>
      <c r="M788" s="190">
        <f t="shared" si="133"/>
        <v>1</v>
      </c>
      <c r="N788" s="190" t="str">
        <f t="shared" si="130"/>
        <v>JANEIRO</v>
      </c>
      <c r="P788" s="119" t="s">
        <v>192</v>
      </c>
      <c r="Q788" s="136" t="str">
        <f t="shared" si="134"/>
        <v>À RECEBER</v>
      </c>
      <c r="R788" s="138" t="str">
        <f t="shared" ca="1" si="135"/>
        <v>EM DIA</v>
      </c>
      <c r="S788" s="137" t="str">
        <f t="shared" ca="1" si="136"/>
        <v/>
      </c>
    </row>
    <row r="789" spans="2:19" x14ac:dyDescent="0.25">
      <c r="B789" s="190" t="str">
        <f t="shared" si="131"/>
        <v/>
      </c>
      <c r="C789" s="190" t="str">
        <f t="shared" si="129"/>
        <v/>
      </c>
      <c r="D789" s="119" t="s">
        <v>192</v>
      </c>
      <c r="H789" s="118">
        <f t="shared" si="132"/>
        <v>0</v>
      </c>
      <c r="K789" s="134">
        <f t="shared" si="137"/>
        <v>0</v>
      </c>
      <c r="L789" s="134">
        <f t="shared" si="138"/>
        <v>0</v>
      </c>
      <c r="M789" s="190">
        <f t="shared" si="133"/>
        <v>1</v>
      </c>
      <c r="N789" s="190" t="str">
        <f t="shared" si="130"/>
        <v>JANEIRO</v>
      </c>
      <c r="P789" s="119" t="s">
        <v>192</v>
      </c>
      <c r="Q789" s="136" t="str">
        <f t="shared" si="134"/>
        <v>À RECEBER</v>
      </c>
      <c r="R789" s="138" t="str">
        <f t="shared" ca="1" si="135"/>
        <v>EM DIA</v>
      </c>
      <c r="S789" s="137" t="str">
        <f t="shared" ca="1" si="136"/>
        <v/>
      </c>
    </row>
    <row r="790" spans="2:19" x14ac:dyDescent="0.25">
      <c r="B790" s="190" t="str">
        <f t="shared" si="131"/>
        <v/>
      </c>
      <c r="C790" s="190" t="str">
        <f t="shared" si="129"/>
        <v/>
      </c>
      <c r="D790" s="119" t="s">
        <v>192</v>
      </c>
      <c r="H790" s="118">
        <f t="shared" si="132"/>
        <v>0</v>
      </c>
      <c r="K790" s="134">
        <f t="shared" si="137"/>
        <v>0</v>
      </c>
      <c r="L790" s="134">
        <f t="shared" si="138"/>
        <v>0</v>
      </c>
      <c r="M790" s="190">
        <f t="shared" si="133"/>
        <v>1</v>
      </c>
      <c r="N790" s="190" t="str">
        <f t="shared" si="130"/>
        <v>JANEIRO</v>
      </c>
      <c r="P790" s="119" t="s">
        <v>192</v>
      </c>
      <c r="Q790" s="136" t="str">
        <f t="shared" si="134"/>
        <v>À RECEBER</v>
      </c>
      <c r="R790" s="138" t="str">
        <f t="shared" ca="1" si="135"/>
        <v>EM DIA</v>
      </c>
      <c r="S790" s="137" t="str">
        <f t="shared" ca="1" si="136"/>
        <v/>
      </c>
    </row>
    <row r="791" spans="2:19" x14ac:dyDescent="0.25">
      <c r="B791" s="190" t="str">
        <f t="shared" si="131"/>
        <v/>
      </c>
      <c r="C791" s="190" t="str">
        <f t="shared" si="129"/>
        <v/>
      </c>
      <c r="D791" s="119" t="s">
        <v>192</v>
      </c>
      <c r="H791" s="118">
        <f t="shared" si="132"/>
        <v>0</v>
      </c>
      <c r="K791" s="134">
        <f t="shared" si="137"/>
        <v>0</v>
      </c>
      <c r="L791" s="134">
        <f t="shared" si="138"/>
        <v>0</v>
      </c>
      <c r="M791" s="190">
        <f t="shared" si="133"/>
        <v>1</v>
      </c>
      <c r="N791" s="190" t="str">
        <f t="shared" si="130"/>
        <v>JANEIRO</v>
      </c>
      <c r="P791" s="119" t="s">
        <v>192</v>
      </c>
      <c r="Q791" s="136" t="str">
        <f t="shared" si="134"/>
        <v>À RECEBER</v>
      </c>
      <c r="R791" s="138" t="str">
        <f t="shared" ca="1" si="135"/>
        <v>EM DIA</v>
      </c>
      <c r="S791" s="137" t="str">
        <f t="shared" ca="1" si="136"/>
        <v/>
      </c>
    </row>
    <row r="792" spans="2:19" x14ac:dyDescent="0.25">
      <c r="B792" s="190" t="str">
        <f t="shared" si="131"/>
        <v/>
      </c>
      <c r="C792" s="190" t="str">
        <f t="shared" si="129"/>
        <v/>
      </c>
      <c r="D792" s="119" t="s">
        <v>192</v>
      </c>
      <c r="H792" s="118">
        <f t="shared" si="132"/>
        <v>0</v>
      </c>
      <c r="K792" s="134">
        <f t="shared" si="137"/>
        <v>0</v>
      </c>
      <c r="L792" s="134">
        <f t="shared" si="138"/>
        <v>0</v>
      </c>
      <c r="M792" s="190">
        <f t="shared" si="133"/>
        <v>1</v>
      </c>
      <c r="N792" s="190" t="str">
        <f t="shared" si="130"/>
        <v>JANEIRO</v>
      </c>
      <c r="P792" s="119" t="s">
        <v>192</v>
      </c>
      <c r="Q792" s="136" t="str">
        <f t="shared" si="134"/>
        <v>À RECEBER</v>
      </c>
      <c r="R792" s="138" t="str">
        <f t="shared" ca="1" si="135"/>
        <v>EM DIA</v>
      </c>
      <c r="S792" s="137" t="str">
        <f t="shared" ca="1" si="136"/>
        <v/>
      </c>
    </row>
    <row r="793" spans="2:19" x14ac:dyDescent="0.25">
      <c r="B793" s="190" t="str">
        <f t="shared" si="131"/>
        <v/>
      </c>
      <c r="C793" s="190" t="str">
        <f t="shared" si="129"/>
        <v/>
      </c>
      <c r="D793" s="119" t="s">
        <v>192</v>
      </c>
      <c r="H793" s="118">
        <f t="shared" si="132"/>
        <v>0</v>
      </c>
      <c r="K793" s="134">
        <f t="shared" si="137"/>
        <v>0</v>
      </c>
      <c r="L793" s="134">
        <f t="shared" si="138"/>
        <v>0</v>
      </c>
      <c r="M793" s="190">
        <f t="shared" si="133"/>
        <v>1</v>
      </c>
      <c r="N793" s="190" t="str">
        <f t="shared" si="130"/>
        <v>JANEIRO</v>
      </c>
      <c r="P793" s="119" t="s">
        <v>192</v>
      </c>
      <c r="Q793" s="136" t="str">
        <f t="shared" si="134"/>
        <v>À RECEBER</v>
      </c>
      <c r="R793" s="138" t="str">
        <f t="shared" ca="1" si="135"/>
        <v>EM DIA</v>
      </c>
      <c r="S793" s="137" t="str">
        <f t="shared" ca="1" si="136"/>
        <v/>
      </c>
    </row>
    <row r="794" spans="2:19" x14ac:dyDescent="0.25">
      <c r="B794" s="190" t="str">
        <f t="shared" si="131"/>
        <v/>
      </c>
      <c r="C794" s="190" t="str">
        <f t="shared" si="129"/>
        <v/>
      </c>
      <c r="D794" s="119" t="s">
        <v>192</v>
      </c>
      <c r="H794" s="118">
        <f t="shared" si="132"/>
        <v>0</v>
      </c>
      <c r="K794" s="134">
        <f t="shared" si="137"/>
        <v>0</v>
      </c>
      <c r="L794" s="134">
        <f t="shared" si="138"/>
        <v>0</v>
      </c>
      <c r="M794" s="190">
        <f t="shared" si="133"/>
        <v>1</v>
      </c>
      <c r="N794" s="190" t="str">
        <f t="shared" si="130"/>
        <v>JANEIRO</v>
      </c>
      <c r="P794" s="119" t="s">
        <v>192</v>
      </c>
      <c r="Q794" s="136" t="str">
        <f t="shared" si="134"/>
        <v>À RECEBER</v>
      </c>
      <c r="R794" s="138" t="str">
        <f t="shared" ca="1" si="135"/>
        <v>EM DIA</v>
      </c>
      <c r="S794" s="137" t="str">
        <f t="shared" ca="1" si="136"/>
        <v/>
      </c>
    </row>
    <row r="795" spans="2:19" x14ac:dyDescent="0.25">
      <c r="B795" s="190" t="str">
        <f t="shared" si="131"/>
        <v/>
      </c>
      <c r="C795" s="190" t="str">
        <f t="shared" si="129"/>
        <v/>
      </c>
      <c r="D795" s="119" t="s">
        <v>192</v>
      </c>
      <c r="H795" s="118">
        <f t="shared" si="132"/>
        <v>0</v>
      </c>
      <c r="K795" s="134">
        <f t="shared" si="137"/>
        <v>0</v>
      </c>
      <c r="L795" s="134">
        <f t="shared" si="138"/>
        <v>0</v>
      </c>
      <c r="M795" s="190">
        <f t="shared" si="133"/>
        <v>1</v>
      </c>
      <c r="N795" s="190" t="str">
        <f t="shared" si="130"/>
        <v>JANEIRO</v>
      </c>
      <c r="P795" s="119" t="s">
        <v>192</v>
      </c>
      <c r="Q795" s="136" t="str">
        <f t="shared" si="134"/>
        <v>À RECEBER</v>
      </c>
      <c r="R795" s="138" t="str">
        <f t="shared" ca="1" si="135"/>
        <v>EM DIA</v>
      </c>
      <c r="S795" s="137" t="str">
        <f t="shared" ca="1" si="136"/>
        <v/>
      </c>
    </row>
    <row r="796" spans="2:19" x14ac:dyDescent="0.25">
      <c r="B796" s="190" t="str">
        <f t="shared" si="131"/>
        <v/>
      </c>
      <c r="C796" s="190" t="str">
        <f t="shared" si="129"/>
        <v/>
      </c>
      <c r="D796" s="119" t="s">
        <v>192</v>
      </c>
      <c r="H796" s="118">
        <f t="shared" si="132"/>
        <v>0</v>
      </c>
      <c r="K796" s="134">
        <f t="shared" si="137"/>
        <v>0</v>
      </c>
      <c r="L796" s="134">
        <f t="shared" si="138"/>
        <v>0</v>
      </c>
      <c r="M796" s="190">
        <f t="shared" si="133"/>
        <v>1</v>
      </c>
      <c r="N796" s="190" t="str">
        <f t="shared" si="130"/>
        <v>JANEIRO</v>
      </c>
      <c r="P796" s="119" t="s">
        <v>192</v>
      </c>
      <c r="Q796" s="136" t="str">
        <f t="shared" si="134"/>
        <v>À RECEBER</v>
      </c>
      <c r="R796" s="138" t="str">
        <f t="shared" ca="1" si="135"/>
        <v>EM DIA</v>
      </c>
      <c r="S796" s="137" t="str">
        <f t="shared" ca="1" si="136"/>
        <v/>
      </c>
    </row>
    <row r="797" spans="2:19" x14ac:dyDescent="0.25">
      <c r="B797" s="190" t="str">
        <f t="shared" si="131"/>
        <v/>
      </c>
      <c r="C797" s="190" t="str">
        <f t="shared" si="129"/>
        <v/>
      </c>
      <c r="D797" s="119" t="s">
        <v>192</v>
      </c>
      <c r="H797" s="118">
        <f t="shared" si="132"/>
        <v>0</v>
      </c>
      <c r="K797" s="134">
        <f t="shared" si="137"/>
        <v>0</v>
      </c>
      <c r="L797" s="134">
        <f t="shared" si="138"/>
        <v>0</v>
      </c>
      <c r="M797" s="190">
        <f t="shared" si="133"/>
        <v>1</v>
      </c>
      <c r="N797" s="190" t="str">
        <f t="shared" si="130"/>
        <v>JANEIRO</v>
      </c>
      <c r="P797" s="119" t="s">
        <v>192</v>
      </c>
      <c r="Q797" s="136" t="str">
        <f t="shared" si="134"/>
        <v>À RECEBER</v>
      </c>
      <c r="R797" s="138" t="str">
        <f t="shared" ca="1" si="135"/>
        <v>EM DIA</v>
      </c>
      <c r="S797" s="137" t="str">
        <f t="shared" ca="1" si="136"/>
        <v/>
      </c>
    </row>
    <row r="798" spans="2:19" x14ac:dyDescent="0.25">
      <c r="B798" s="190" t="str">
        <f t="shared" si="131"/>
        <v/>
      </c>
      <c r="C798" s="190" t="str">
        <f t="shared" si="129"/>
        <v/>
      </c>
      <c r="D798" s="119" t="s">
        <v>192</v>
      </c>
      <c r="H798" s="118">
        <f t="shared" si="132"/>
        <v>0</v>
      </c>
      <c r="K798" s="134">
        <f t="shared" si="137"/>
        <v>0</v>
      </c>
      <c r="L798" s="134">
        <f t="shared" si="138"/>
        <v>0</v>
      </c>
      <c r="M798" s="190">
        <f t="shared" si="133"/>
        <v>1</v>
      </c>
      <c r="N798" s="190" t="str">
        <f t="shared" si="130"/>
        <v>JANEIRO</v>
      </c>
      <c r="P798" s="119" t="s">
        <v>192</v>
      </c>
      <c r="Q798" s="136" t="str">
        <f t="shared" si="134"/>
        <v>À RECEBER</v>
      </c>
      <c r="R798" s="138" t="str">
        <f t="shared" ca="1" si="135"/>
        <v>EM DIA</v>
      </c>
      <c r="S798" s="137" t="str">
        <f t="shared" ca="1" si="136"/>
        <v/>
      </c>
    </row>
    <row r="799" spans="2:19" x14ac:dyDescent="0.25">
      <c r="B799" s="190" t="str">
        <f t="shared" si="131"/>
        <v/>
      </c>
      <c r="C799" s="190" t="str">
        <f t="shared" si="129"/>
        <v/>
      </c>
      <c r="D799" s="119" t="s">
        <v>192</v>
      </c>
      <c r="H799" s="118">
        <f t="shared" si="132"/>
        <v>0</v>
      </c>
      <c r="K799" s="134">
        <f t="shared" si="137"/>
        <v>0</v>
      </c>
      <c r="L799" s="134">
        <f t="shared" si="138"/>
        <v>0</v>
      </c>
      <c r="M799" s="190">
        <f t="shared" si="133"/>
        <v>1</v>
      </c>
      <c r="N799" s="190" t="str">
        <f t="shared" si="130"/>
        <v>JANEIRO</v>
      </c>
      <c r="P799" s="119" t="s">
        <v>192</v>
      </c>
      <c r="Q799" s="136" t="str">
        <f t="shared" si="134"/>
        <v>À RECEBER</v>
      </c>
      <c r="R799" s="138" t="str">
        <f t="shared" ca="1" si="135"/>
        <v>EM DIA</v>
      </c>
      <c r="S799" s="137" t="str">
        <f t="shared" ca="1" si="136"/>
        <v/>
      </c>
    </row>
    <row r="800" spans="2:19" x14ac:dyDescent="0.25">
      <c r="B800" s="190" t="str">
        <f t="shared" si="131"/>
        <v/>
      </c>
      <c r="C800" s="190" t="str">
        <f t="shared" si="129"/>
        <v/>
      </c>
      <c r="D800" s="119" t="s">
        <v>192</v>
      </c>
      <c r="H800" s="118">
        <f t="shared" si="132"/>
        <v>0</v>
      </c>
      <c r="K800" s="134">
        <f t="shared" si="137"/>
        <v>0</v>
      </c>
      <c r="L800" s="134">
        <f t="shared" si="138"/>
        <v>0</v>
      </c>
      <c r="M800" s="190">
        <f t="shared" si="133"/>
        <v>1</v>
      </c>
      <c r="N800" s="190" t="str">
        <f t="shared" si="130"/>
        <v>JANEIRO</v>
      </c>
      <c r="P800" s="119" t="s">
        <v>192</v>
      </c>
      <c r="Q800" s="136" t="str">
        <f t="shared" si="134"/>
        <v>À RECEBER</v>
      </c>
      <c r="R800" s="138" t="str">
        <f t="shared" ca="1" si="135"/>
        <v>EM DIA</v>
      </c>
      <c r="S800" s="137" t="str">
        <f t="shared" ca="1" si="136"/>
        <v/>
      </c>
    </row>
    <row r="801" spans="2:19" x14ac:dyDescent="0.25">
      <c r="B801" s="190" t="str">
        <f t="shared" si="131"/>
        <v/>
      </c>
      <c r="C801" s="190" t="str">
        <f t="shared" si="129"/>
        <v/>
      </c>
      <c r="D801" s="119" t="s">
        <v>192</v>
      </c>
      <c r="H801" s="118">
        <f t="shared" si="132"/>
        <v>0</v>
      </c>
      <c r="K801" s="134">
        <f t="shared" si="137"/>
        <v>0</v>
      </c>
      <c r="L801" s="134">
        <f t="shared" si="138"/>
        <v>0</v>
      </c>
      <c r="M801" s="190">
        <f t="shared" si="133"/>
        <v>1</v>
      </c>
      <c r="N801" s="190" t="str">
        <f t="shared" si="130"/>
        <v>JANEIRO</v>
      </c>
      <c r="P801" s="119" t="s">
        <v>192</v>
      </c>
      <c r="Q801" s="136" t="str">
        <f t="shared" si="134"/>
        <v>À RECEBER</v>
      </c>
      <c r="R801" s="138" t="str">
        <f t="shared" ca="1" si="135"/>
        <v>EM DIA</v>
      </c>
      <c r="S801" s="137" t="str">
        <f t="shared" ca="1" si="136"/>
        <v/>
      </c>
    </row>
    <row r="802" spans="2:19" x14ac:dyDescent="0.25">
      <c r="B802" s="190" t="str">
        <f t="shared" si="131"/>
        <v/>
      </c>
      <c r="C802" s="190" t="str">
        <f t="shared" si="129"/>
        <v/>
      </c>
      <c r="D802" s="119" t="s">
        <v>192</v>
      </c>
      <c r="H802" s="118">
        <f t="shared" si="132"/>
        <v>0</v>
      </c>
      <c r="K802" s="134">
        <f t="shared" si="137"/>
        <v>0</v>
      </c>
      <c r="L802" s="134">
        <f t="shared" si="138"/>
        <v>0</v>
      </c>
      <c r="M802" s="190">
        <f t="shared" si="133"/>
        <v>1</v>
      </c>
      <c r="N802" s="190" t="str">
        <f t="shared" si="130"/>
        <v>JANEIRO</v>
      </c>
      <c r="P802" s="119" t="s">
        <v>192</v>
      </c>
      <c r="Q802" s="136" t="str">
        <f t="shared" si="134"/>
        <v>À RECEBER</v>
      </c>
      <c r="R802" s="138" t="str">
        <f t="shared" ca="1" si="135"/>
        <v>EM DIA</v>
      </c>
      <c r="S802" s="137" t="str">
        <f t="shared" ca="1" si="136"/>
        <v/>
      </c>
    </row>
    <row r="803" spans="2:19" x14ac:dyDescent="0.25">
      <c r="B803" s="190" t="str">
        <f t="shared" si="131"/>
        <v/>
      </c>
      <c r="C803" s="190" t="str">
        <f t="shared" si="129"/>
        <v/>
      </c>
      <c r="D803" s="119" t="s">
        <v>192</v>
      </c>
      <c r="H803" s="118">
        <f t="shared" si="132"/>
        <v>0</v>
      </c>
      <c r="K803" s="134">
        <f t="shared" si="137"/>
        <v>0</v>
      </c>
      <c r="L803" s="134">
        <f t="shared" si="138"/>
        <v>0</v>
      </c>
      <c r="M803" s="190">
        <f t="shared" si="133"/>
        <v>1</v>
      </c>
      <c r="N803" s="190" t="str">
        <f t="shared" si="130"/>
        <v>JANEIRO</v>
      </c>
      <c r="P803" s="119" t="s">
        <v>192</v>
      </c>
      <c r="Q803" s="136" t="str">
        <f t="shared" si="134"/>
        <v>À RECEBER</v>
      </c>
      <c r="R803" s="138" t="str">
        <f t="shared" ca="1" si="135"/>
        <v>EM DIA</v>
      </c>
      <c r="S803" s="137" t="str">
        <f t="shared" ca="1" si="136"/>
        <v/>
      </c>
    </row>
    <row r="804" spans="2:19" x14ac:dyDescent="0.25">
      <c r="B804" s="190" t="str">
        <f t="shared" si="131"/>
        <v/>
      </c>
      <c r="C804" s="190" t="str">
        <f t="shared" si="129"/>
        <v/>
      </c>
      <c r="D804" s="119" t="s">
        <v>192</v>
      </c>
      <c r="H804" s="118">
        <f t="shared" si="132"/>
        <v>0</v>
      </c>
      <c r="K804" s="134">
        <f t="shared" si="137"/>
        <v>0</v>
      </c>
      <c r="L804" s="134">
        <f t="shared" si="138"/>
        <v>0</v>
      </c>
      <c r="M804" s="190">
        <f t="shared" si="133"/>
        <v>1</v>
      </c>
      <c r="N804" s="190" t="str">
        <f t="shared" si="130"/>
        <v>JANEIRO</v>
      </c>
      <c r="P804" s="119" t="s">
        <v>192</v>
      </c>
      <c r="Q804" s="136" t="str">
        <f t="shared" si="134"/>
        <v>À RECEBER</v>
      </c>
      <c r="R804" s="138" t="str">
        <f t="shared" ca="1" si="135"/>
        <v>EM DIA</v>
      </c>
      <c r="S804" s="137" t="str">
        <f t="shared" ca="1" si="136"/>
        <v/>
      </c>
    </row>
    <row r="805" spans="2:19" x14ac:dyDescent="0.25">
      <c r="B805" s="190" t="str">
        <f t="shared" si="131"/>
        <v/>
      </c>
      <c r="C805" s="190" t="str">
        <f t="shared" si="129"/>
        <v/>
      </c>
      <c r="D805" s="119" t="s">
        <v>192</v>
      </c>
      <c r="H805" s="118">
        <f t="shared" si="132"/>
        <v>0</v>
      </c>
      <c r="K805" s="134">
        <f t="shared" si="137"/>
        <v>0</v>
      </c>
      <c r="L805" s="134">
        <f t="shared" si="138"/>
        <v>0</v>
      </c>
      <c r="M805" s="190">
        <f t="shared" si="133"/>
        <v>1</v>
      </c>
      <c r="N805" s="190" t="str">
        <f t="shared" si="130"/>
        <v>JANEIRO</v>
      </c>
      <c r="P805" s="119" t="s">
        <v>192</v>
      </c>
      <c r="Q805" s="136" t="str">
        <f t="shared" si="134"/>
        <v>À RECEBER</v>
      </c>
      <c r="R805" s="138" t="str">
        <f t="shared" ca="1" si="135"/>
        <v>EM DIA</v>
      </c>
      <c r="S805" s="137" t="str">
        <f t="shared" ca="1" si="136"/>
        <v/>
      </c>
    </row>
    <row r="806" spans="2:19" x14ac:dyDescent="0.25">
      <c r="B806" s="190" t="str">
        <f t="shared" si="131"/>
        <v/>
      </c>
      <c r="C806" s="190" t="str">
        <f t="shared" si="129"/>
        <v/>
      </c>
      <c r="D806" s="119" t="s">
        <v>192</v>
      </c>
      <c r="H806" s="118">
        <f t="shared" si="132"/>
        <v>0</v>
      </c>
      <c r="K806" s="134">
        <f t="shared" si="137"/>
        <v>0</v>
      </c>
      <c r="L806" s="134">
        <f t="shared" si="138"/>
        <v>0</v>
      </c>
      <c r="M806" s="190">
        <f t="shared" si="133"/>
        <v>1</v>
      </c>
      <c r="N806" s="190" t="str">
        <f t="shared" si="130"/>
        <v>JANEIRO</v>
      </c>
      <c r="P806" s="119" t="s">
        <v>192</v>
      </c>
      <c r="Q806" s="136" t="str">
        <f t="shared" si="134"/>
        <v>À RECEBER</v>
      </c>
      <c r="R806" s="138" t="str">
        <f t="shared" ca="1" si="135"/>
        <v>EM DIA</v>
      </c>
      <c r="S806" s="137" t="str">
        <f t="shared" ca="1" si="136"/>
        <v/>
      </c>
    </row>
    <row r="807" spans="2:19" x14ac:dyDescent="0.25">
      <c r="B807" s="190" t="str">
        <f t="shared" si="131"/>
        <v/>
      </c>
      <c r="C807" s="190" t="str">
        <f t="shared" si="129"/>
        <v/>
      </c>
      <c r="D807" s="119" t="s">
        <v>192</v>
      </c>
      <c r="H807" s="118">
        <f t="shared" si="132"/>
        <v>0</v>
      </c>
      <c r="K807" s="134">
        <f t="shared" si="137"/>
        <v>0</v>
      </c>
      <c r="L807" s="134">
        <f t="shared" si="138"/>
        <v>0</v>
      </c>
      <c r="M807" s="190">
        <f t="shared" si="133"/>
        <v>1</v>
      </c>
      <c r="N807" s="190" t="str">
        <f t="shared" si="130"/>
        <v>JANEIRO</v>
      </c>
      <c r="P807" s="119" t="s">
        <v>192</v>
      </c>
      <c r="Q807" s="136" t="str">
        <f t="shared" si="134"/>
        <v>À RECEBER</v>
      </c>
      <c r="R807" s="138" t="str">
        <f t="shared" ca="1" si="135"/>
        <v>EM DIA</v>
      </c>
      <c r="S807" s="137" t="str">
        <f t="shared" ca="1" si="136"/>
        <v/>
      </c>
    </row>
    <row r="808" spans="2:19" x14ac:dyDescent="0.25">
      <c r="B808" s="190" t="str">
        <f t="shared" si="131"/>
        <v/>
      </c>
      <c r="C808" s="190" t="str">
        <f t="shared" si="129"/>
        <v/>
      </c>
      <c r="D808" s="119" t="s">
        <v>192</v>
      </c>
      <c r="H808" s="118">
        <f t="shared" si="132"/>
        <v>0</v>
      </c>
      <c r="K808" s="134">
        <f t="shared" si="137"/>
        <v>0</v>
      </c>
      <c r="L808" s="134">
        <f t="shared" si="138"/>
        <v>0</v>
      </c>
      <c r="M808" s="190">
        <f t="shared" si="133"/>
        <v>1</v>
      </c>
      <c r="N808" s="190" t="str">
        <f t="shared" si="130"/>
        <v>JANEIRO</v>
      </c>
      <c r="P808" s="119" t="s">
        <v>192</v>
      </c>
      <c r="Q808" s="136" t="str">
        <f t="shared" si="134"/>
        <v>À RECEBER</v>
      </c>
      <c r="R808" s="138" t="str">
        <f t="shared" ca="1" si="135"/>
        <v>EM DIA</v>
      </c>
      <c r="S808" s="137" t="str">
        <f t="shared" ca="1" si="136"/>
        <v/>
      </c>
    </row>
    <row r="809" spans="2:19" x14ac:dyDescent="0.25">
      <c r="B809" s="190" t="str">
        <f t="shared" si="131"/>
        <v/>
      </c>
      <c r="C809" s="190" t="str">
        <f t="shared" si="129"/>
        <v/>
      </c>
      <c r="D809" s="119" t="s">
        <v>192</v>
      </c>
      <c r="H809" s="118">
        <f t="shared" si="132"/>
        <v>0</v>
      </c>
      <c r="K809" s="134">
        <f t="shared" si="137"/>
        <v>0</v>
      </c>
      <c r="L809" s="134">
        <f t="shared" si="138"/>
        <v>0</v>
      </c>
      <c r="M809" s="190">
        <f t="shared" si="133"/>
        <v>1</v>
      </c>
      <c r="N809" s="190" t="str">
        <f t="shared" si="130"/>
        <v>JANEIRO</v>
      </c>
      <c r="P809" s="119" t="s">
        <v>192</v>
      </c>
      <c r="Q809" s="136" t="str">
        <f t="shared" si="134"/>
        <v>À RECEBER</v>
      </c>
      <c r="R809" s="138" t="str">
        <f t="shared" ca="1" si="135"/>
        <v>EM DIA</v>
      </c>
      <c r="S809" s="137" t="str">
        <f t="shared" ca="1" si="136"/>
        <v/>
      </c>
    </row>
    <row r="810" spans="2:19" x14ac:dyDescent="0.25">
      <c r="B810" s="190" t="str">
        <f t="shared" si="131"/>
        <v/>
      </c>
      <c r="C810" s="190" t="str">
        <f t="shared" si="129"/>
        <v/>
      </c>
      <c r="D810" s="119" t="s">
        <v>192</v>
      </c>
      <c r="H810" s="118">
        <f t="shared" si="132"/>
        <v>0</v>
      </c>
      <c r="K810" s="134">
        <f t="shared" si="137"/>
        <v>0</v>
      </c>
      <c r="L810" s="134">
        <f t="shared" si="138"/>
        <v>0</v>
      </c>
      <c r="M810" s="190">
        <f t="shared" si="133"/>
        <v>1</v>
      </c>
      <c r="N810" s="190" t="str">
        <f t="shared" si="130"/>
        <v>JANEIRO</v>
      </c>
      <c r="P810" s="119" t="s">
        <v>192</v>
      </c>
      <c r="Q810" s="136" t="str">
        <f t="shared" si="134"/>
        <v>À RECEBER</v>
      </c>
      <c r="R810" s="138" t="str">
        <f t="shared" ca="1" si="135"/>
        <v>EM DIA</v>
      </c>
      <c r="S810" s="137" t="str">
        <f t="shared" ca="1" si="136"/>
        <v/>
      </c>
    </row>
    <row r="811" spans="2:19" x14ac:dyDescent="0.25">
      <c r="B811" s="190" t="str">
        <f t="shared" si="131"/>
        <v/>
      </c>
      <c r="C811" s="190" t="str">
        <f t="shared" si="129"/>
        <v/>
      </c>
      <c r="D811" s="119" t="s">
        <v>192</v>
      </c>
      <c r="H811" s="118">
        <f t="shared" si="132"/>
        <v>0</v>
      </c>
      <c r="K811" s="134">
        <f t="shared" si="137"/>
        <v>0</v>
      </c>
      <c r="L811" s="134">
        <f t="shared" si="138"/>
        <v>0</v>
      </c>
      <c r="M811" s="190">
        <f t="shared" si="133"/>
        <v>1</v>
      </c>
      <c r="N811" s="190" t="str">
        <f t="shared" si="130"/>
        <v>JANEIRO</v>
      </c>
      <c r="P811" s="119" t="s">
        <v>192</v>
      </c>
      <c r="Q811" s="136" t="str">
        <f t="shared" si="134"/>
        <v>À RECEBER</v>
      </c>
      <c r="R811" s="138" t="str">
        <f t="shared" ca="1" si="135"/>
        <v>EM DIA</v>
      </c>
      <c r="S811" s="137" t="str">
        <f t="shared" ca="1" si="136"/>
        <v/>
      </c>
    </row>
    <row r="812" spans="2:19" x14ac:dyDescent="0.25">
      <c r="B812" s="190" t="str">
        <f t="shared" si="131"/>
        <v/>
      </c>
      <c r="C812" s="190" t="str">
        <f t="shared" si="129"/>
        <v/>
      </c>
      <c r="D812" s="119" t="s">
        <v>192</v>
      </c>
      <c r="H812" s="118">
        <f t="shared" si="132"/>
        <v>0</v>
      </c>
      <c r="K812" s="134">
        <f t="shared" si="137"/>
        <v>0</v>
      </c>
      <c r="L812" s="134">
        <f t="shared" si="138"/>
        <v>0</v>
      </c>
      <c r="M812" s="190">
        <f t="shared" si="133"/>
        <v>1</v>
      </c>
      <c r="N812" s="190" t="str">
        <f t="shared" si="130"/>
        <v>JANEIRO</v>
      </c>
      <c r="P812" s="119" t="s">
        <v>192</v>
      </c>
      <c r="Q812" s="136" t="str">
        <f t="shared" si="134"/>
        <v>À RECEBER</v>
      </c>
      <c r="R812" s="138" t="str">
        <f t="shared" ca="1" si="135"/>
        <v>EM DIA</v>
      </c>
      <c r="S812" s="137" t="str">
        <f t="shared" ca="1" si="136"/>
        <v/>
      </c>
    </row>
    <row r="813" spans="2:19" x14ac:dyDescent="0.25">
      <c r="B813" s="190" t="str">
        <f t="shared" si="131"/>
        <v/>
      </c>
      <c r="C813" s="190" t="str">
        <f t="shared" si="129"/>
        <v/>
      </c>
      <c r="D813" s="119" t="s">
        <v>192</v>
      </c>
      <c r="H813" s="118">
        <f t="shared" si="132"/>
        <v>0</v>
      </c>
      <c r="K813" s="134">
        <f t="shared" si="137"/>
        <v>0</v>
      </c>
      <c r="L813" s="134">
        <f t="shared" si="138"/>
        <v>0</v>
      </c>
      <c r="M813" s="190">
        <f t="shared" si="133"/>
        <v>1</v>
      </c>
      <c r="N813" s="190" t="str">
        <f t="shared" si="130"/>
        <v>JANEIRO</v>
      </c>
      <c r="P813" s="119" t="s">
        <v>192</v>
      </c>
      <c r="Q813" s="136" t="str">
        <f t="shared" si="134"/>
        <v>À RECEBER</v>
      </c>
      <c r="R813" s="138" t="str">
        <f t="shared" ca="1" si="135"/>
        <v>EM DIA</v>
      </c>
      <c r="S813" s="137" t="str">
        <f t="shared" ca="1" si="136"/>
        <v/>
      </c>
    </row>
    <row r="814" spans="2:19" x14ac:dyDescent="0.25">
      <c r="B814" s="190" t="str">
        <f t="shared" si="131"/>
        <v/>
      </c>
      <c r="C814" s="190" t="str">
        <f t="shared" si="129"/>
        <v/>
      </c>
      <c r="D814" s="119" t="s">
        <v>192</v>
      </c>
      <c r="H814" s="118">
        <f t="shared" si="132"/>
        <v>0</v>
      </c>
      <c r="K814" s="134">
        <f t="shared" si="137"/>
        <v>0</v>
      </c>
      <c r="L814" s="134">
        <f t="shared" si="138"/>
        <v>0</v>
      </c>
      <c r="M814" s="190">
        <f t="shared" si="133"/>
        <v>1</v>
      </c>
      <c r="N814" s="190" t="str">
        <f t="shared" si="130"/>
        <v>JANEIRO</v>
      </c>
      <c r="P814" s="119" t="s">
        <v>192</v>
      </c>
      <c r="Q814" s="136" t="str">
        <f t="shared" si="134"/>
        <v>À RECEBER</v>
      </c>
      <c r="R814" s="138" t="str">
        <f t="shared" ca="1" si="135"/>
        <v>EM DIA</v>
      </c>
      <c r="S814" s="137" t="str">
        <f t="shared" ca="1" si="136"/>
        <v/>
      </c>
    </row>
    <row r="815" spans="2:19" x14ac:dyDescent="0.25">
      <c r="B815" s="190" t="str">
        <f t="shared" si="131"/>
        <v/>
      </c>
      <c r="C815" s="190" t="str">
        <f t="shared" si="129"/>
        <v/>
      </c>
      <c r="D815" s="119" t="s">
        <v>192</v>
      </c>
      <c r="H815" s="118">
        <f t="shared" si="132"/>
        <v>0</v>
      </c>
      <c r="K815" s="134">
        <f t="shared" si="137"/>
        <v>0</v>
      </c>
      <c r="L815" s="134">
        <f t="shared" si="138"/>
        <v>0</v>
      </c>
      <c r="M815" s="190">
        <f t="shared" si="133"/>
        <v>1</v>
      </c>
      <c r="N815" s="190" t="str">
        <f t="shared" si="130"/>
        <v>JANEIRO</v>
      </c>
      <c r="P815" s="119" t="s">
        <v>192</v>
      </c>
      <c r="Q815" s="136" t="str">
        <f t="shared" si="134"/>
        <v>À RECEBER</v>
      </c>
      <c r="R815" s="138" t="str">
        <f t="shared" ca="1" si="135"/>
        <v>EM DIA</v>
      </c>
      <c r="S815" s="137" t="str">
        <f t="shared" ca="1" si="136"/>
        <v/>
      </c>
    </row>
    <row r="816" spans="2:19" x14ac:dyDescent="0.25">
      <c r="B816" s="190" t="str">
        <f t="shared" si="131"/>
        <v/>
      </c>
      <c r="C816" s="190" t="str">
        <f t="shared" si="129"/>
        <v/>
      </c>
      <c r="D816" s="119" t="s">
        <v>192</v>
      </c>
      <c r="H816" s="118">
        <f t="shared" si="132"/>
        <v>0</v>
      </c>
      <c r="K816" s="134">
        <f t="shared" si="137"/>
        <v>0</v>
      </c>
      <c r="L816" s="134">
        <f t="shared" si="138"/>
        <v>0</v>
      </c>
      <c r="M816" s="190">
        <f t="shared" si="133"/>
        <v>1</v>
      </c>
      <c r="N816" s="190" t="str">
        <f t="shared" si="130"/>
        <v>JANEIRO</v>
      </c>
      <c r="P816" s="119" t="s">
        <v>192</v>
      </c>
      <c r="Q816" s="136" t="str">
        <f t="shared" si="134"/>
        <v>À RECEBER</v>
      </c>
      <c r="R816" s="138" t="str">
        <f t="shared" ca="1" si="135"/>
        <v>EM DIA</v>
      </c>
      <c r="S816" s="137" t="str">
        <f t="shared" ca="1" si="136"/>
        <v/>
      </c>
    </row>
    <row r="817" spans="2:19" x14ac:dyDescent="0.25">
      <c r="B817" s="190" t="str">
        <f t="shared" si="131"/>
        <v/>
      </c>
      <c r="C817" s="190" t="str">
        <f t="shared" si="129"/>
        <v/>
      </c>
      <c r="D817" s="119" t="s">
        <v>192</v>
      </c>
      <c r="H817" s="118">
        <f t="shared" si="132"/>
        <v>0</v>
      </c>
      <c r="K817" s="134">
        <f t="shared" si="137"/>
        <v>0</v>
      </c>
      <c r="L817" s="134">
        <f t="shared" si="138"/>
        <v>0</v>
      </c>
      <c r="M817" s="190">
        <f t="shared" si="133"/>
        <v>1</v>
      </c>
      <c r="N817" s="190" t="str">
        <f t="shared" si="130"/>
        <v>JANEIRO</v>
      </c>
      <c r="P817" s="119" t="s">
        <v>192</v>
      </c>
      <c r="Q817" s="136" t="str">
        <f t="shared" si="134"/>
        <v>À RECEBER</v>
      </c>
      <c r="R817" s="138" t="str">
        <f t="shared" ca="1" si="135"/>
        <v>EM DIA</v>
      </c>
      <c r="S817" s="137" t="str">
        <f t="shared" ca="1" si="136"/>
        <v/>
      </c>
    </row>
    <row r="818" spans="2:19" x14ac:dyDescent="0.25">
      <c r="B818" s="190" t="str">
        <f t="shared" si="131"/>
        <v/>
      </c>
      <c r="C818" s="190" t="str">
        <f t="shared" si="129"/>
        <v/>
      </c>
      <c r="D818" s="119" t="s">
        <v>192</v>
      </c>
      <c r="H818" s="118">
        <f t="shared" si="132"/>
        <v>0</v>
      </c>
      <c r="K818" s="134">
        <f t="shared" si="137"/>
        <v>0</v>
      </c>
      <c r="L818" s="134">
        <f t="shared" si="138"/>
        <v>0</v>
      </c>
      <c r="M818" s="190">
        <f t="shared" si="133"/>
        <v>1</v>
      </c>
      <c r="N818" s="190" t="str">
        <f t="shared" si="130"/>
        <v>JANEIRO</v>
      </c>
      <c r="P818" s="119" t="s">
        <v>192</v>
      </c>
      <c r="Q818" s="136" t="str">
        <f t="shared" si="134"/>
        <v>À RECEBER</v>
      </c>
      <c r="R818" s="138" t="str">
        <f t="shared" ca="1" si="135"/>
        <v>EM DIA</v>
      </c>
      <c r="S818" s="137" t="str">
        <f t="shared" ca="1" si="136"/>
        <v/>
      </c>
    </row>
    <row r="819" spans="2:19" x14ac:dyDescent="0.25">
      <c r="B819" s="190" t="str">
        <f t="shared" si="131"/>
        <v/>
      </c>
      <c r="C819" s="190" t="str">
        <f t="shared" si="129"/>
        <v/>
      </c>
      <c r="D819" s="119" t="s">
        <v>192</v>
      </c>
      <c r="H819" s="118">
        <f t="shared" si="132"/>
        <v>0</v>
      </c>
      <c r="K819" s="134">
        <f t="shared" si="137"/>
        <v>0</v>
      </c>
      <c r="L819" s="134">
        <f t="shared" si="138"/>
        <v>0</v>
      </c>
      <c r="M819" s="190">
        <f t="shared" si="133"/>
        <v>1</v>
      </c>
      <c r="N819" s="190" t="str">
        <f t="shared" si="130"/>
        <v>JANEIRO</v>
      </c>
      <c r="P819" s="119" t="s">
        <v>192</v>
      </c>
      <c r="Q819" s="136" t="str">
        <f t="shared" si="134"/>
        <v>À RECEBER</v>
      </c>
      <c r="R819" s="138" t="str">
        <f t="shared" ca="1" si="135"/>
        <v>EM DIA</v>
      </c>
      <c r="S819" s="137" t="str">
        <f t="shared" ca="1" si="136"/>
        <v/>
      </c>
    </row>
    <row r="820" spans="2:19" x14ac:dyDescent="0.25">
      <c r="B820" s="190" t="str">
        <f t="shared" si="131"/>
        <v/>
      </c>
      <c r="C820" s="190" t="str">
        <f t="shared" si="129"/>
        <v/>
      </c>
      <c r="D820" s="119" t="s">
        <v>192</v>
      </c>
      <c r="H820" s="118">
        <f t="shared" si="132"/>
        <v>0</v>
      </c>
      <c r="K820" s="134">
        <f t="shared" si="137"/>
        <v>0</v>
      </c>
      <c r="L820" s="134">
        <f t="shared" si="138"/>
        <v>0</v>
      </c>
      <c r="M820" s="190">
        <f t="shared" si="133"/>
        <v>1</v>
      </c>
      <c r="N820" s="190" t="str">
        <f t="shared" si="130"/>
        <v>JANEIRO</v>
      </c>
      <c r="P820" s="119" t="s">
        <v>192</v>
      </c>
      <c r="Q820" s="136" t="str">
        <f t="shared" si="134"/>
        <v>À RECEBER</v>
      </c>
      <c r="R820" s="138" t="str">
        <f t="shared" ca="1" si="135"/>
        <v>EM DIA</v>
      </c>
      <c r="S820" s="137" t="str">
        <f t="shared" ca="1" si="136"/>
        <v/>
      </c>
    </row>
    <row r="821" spans="2:19" x14ac:dyDescent="0.25">
      <c r="B821" s="190" t="str">
        <f t="shared" si="131"/>
        <v/>
      </c>
      <c r="C821" s="190" t="str">
        <f t="shared" si="129"/>
        <v/>
      </c>
      <c r="D821" s="119" t="s">
        <v>192</v>
      </c>
      <c r="H821" s="118">
        <f t="shared" si="132"/>
        <v>0</v>
      </c>
      <c r="K821" s="134">
        <f t="shared" si="137"/>
        <v>0</v>
      </c>
      <c r="L821" s="134">
        <f t="shared" si="138"/>
        <v>0</v>
      </c>
      <c r="M821" s="190">
        <f t="shared" si="133"/>
        <v>1</v>
      </c>
      <c r="N821" s="190" t="str">
        <f t="shared" si="130"/>
        <v>JANEIRO</v>
      </c>
      <c r="P821" s="119" t="s">
        <v>192</v>
      </c>
      <c r="Q821" s="136" t="str">
        <f t="shared" si="134"/>
        <v>À RECEBER</v>
      </c>
      <c r="R821" s="138" t="str">
        <f t="shared" ca="1" si="135"/>
        <v>EM DIA</v>
      </c>
      <c r="S821" s="137" t="str">
        <f t="shared" ca="1" si="136"/>
        <v/>
      </c>
    </row>
    <row r="822" spans="2:19" x14ac:dyDescent="0.25">
      <c r="B822" s="190" t="str">
        <f t="shared" si="131"/>
        <v/>
      </c>
      <c r="C822" s="190" t="str">
        <f t="shared" si="129"/>
        <v/>
      </c>
      <c r="D822" s="119" t="s">
        <v>192</v>
      </c>
      <c r="H822" s="118">
        <f t="shared" si="132"/>
        <v>0</v>
      </c>
      <c r="K822" s="134">
        <f t="shared" si="137"/>
        <v>0</v>
      </c>
      <c r="L822" s="134">
        <f t="shared" si="138"/>
        <v>0</v>
      </c>
      <c r="M822" s="190">
        <f t="shared" si="133"/>
        <v>1</v>
      </c>
      <c r="N822" s="190" t="str">
        <f t="shared" si="130"/>
        <v>JANEIRO</v>
      </c>
      <c r="P822" s="119" t="s">
        <v>192</v>
      </c>
      <c r="Q822" s="136" t="str">
        <f t="shared" si="134"/>
        <v>À RECEBER</v>
      </c>
      <c r="R822" s="138" t="str">
        <f t="shared" ca="1" si="135"/>
        <v>EM DIA</v>
      </c>
      <c r="S822" s="137" t="str">
        <f t="shared" ca="1" si="136"/>
        <v/>
      </c>
    </row>
    <row r="823" spans="2:19" x14ac:dyDescent="0.25">
      <c r="B823" s="190" t="str">
        <f t="shared" si="131"/>
        <v/>
      </c>
      <c r="C823" s="190" t="str">
        <f t="shared" si="129"/>
        <v/>
      </c>
      <c r="D823" s="119" t="s">
        <v>192</v>
      </c>
      <c r="H823" s="118">
        <f t="shared" si="132"/>
        <v>0</v>
      </c>
      <c r="K823" s="134">
        <f t="shared" si="137"/>
        <v>0</v>
      </c>
      <c r="L823" s="134">
        <f t="shared" si="138"/>
        <v>0</v>
      </c>
      <c r="M823" s="190">
        <f t="shared" si="133"/>
        <v>1</v>
      </c>
      <c r="N823" s="190" t="str">
        <f t="shared" si="130"/>
        <v>JANEIRO</v>
      </c>
      <c r="P823" s="119" t="s">
        <v>192</v>
      </c>
      <c r="Q823" s="136" t="str">
        <f t="shared" si="134"/>
        <v>À RECEBER</v>
      </c>
      <c r="R823" s="138" t="str">
        <f t="shared" ca="1" si="135"/>
        <v>EM DIA</v>
      </c>
      <c r="S823" s="137" t="str">
        <f t="shared" ca="1" si="136"/>
        <v/>
      </c>
    </row>
    <row r="824" spans="2:19" x14ac:dyDescent="0.25">
      <c r="B824" s="190" t="str">
        <f t="shared" si="131"/>
        <v/>
      </c>
      <c r="C824" s="190" t="str">
        <f t="shared" si="129"/>
        <v/>
      </c>
      <c r="D824" s="119" t="s">
        <v>192</v>
      </c>
      <c r="H824" s="118">
        <f t="shared" si="132"/>
        <v>0</v>
      </c>
      <c r="K824" s="134">
        <f t="shared" si="137"/>
        <v>0</v>
      </c>
      <c r="L824" s="134">
        <f t="shared" si="138"/>
        <v>0</v>
      </c>
      <c r="M824" s="190">
        <f t="shared" si="133"/>
        <v>1</v>
      </c>
      <c r="N824" s="190" t="str">
        <f t="shared" si="130"/>
        <v>JANEIRO</v>
      </c>
      <c r="P824" s="119" t="s">
        <v>192</v>
      </c>
      <c r="Q824" s="136" t="str">
        <f t="shared" si="134"/>
        <v>À RECEBER</v>
      </c>
      <c r="R824" s="138" t="str">
        <f t="shared" ca="1" si="135"/>
        <v>EM DIA</v>
      </c>
      <c r="S824" s="137" t="str">
        <f t="shared" ca="1" si="136"/>
        <v/>
      </c>
    </row>
    <row r="825" spans="2:19" x14ac:dyDescent="0.25">
      <c r="B825" s="190" t="str">
        <f t="shared" si="131"/>
        <v/>
      </c>
      <c r="C825" s="190" t="str">
        <f t="shared" si="129"/>
        <v/>
      </c>
      <c r="D825" s="119" t="s">
        <v>192</v>
      </c>
      <c r="H825" s="118">
        <f t="shared" si="132"/>
        <v>0</v>
      </c>
      <c r="K825" s="134">
        <f t="shared" si="137"/>
        <v>0</v>
      </c>
      <c r="L825" s="134">
        <f t="shared" si="138"/>
        <v>0</v>
      </c>
      <c r="M825" s="190">
        <f t="shared" si="133"/>
        <v>1</v>
      </c>
      <c r="N825" s="190" t="str">
        <f t="shared" si="130"/>
        <v>JANEIRO</v>
      </c>
      <c r="P825" s="119" t="s">
        <v>192</v>
      </c>
      <c r="Q825" s="136" t="str">
        <f t="shared" si="134"/>
        <v>À RECEBER</v>
      </c>
      <c r="R825" s="138" t="str">
        <f t="shared" ca="1" si="135"/>
        <v>EM DIA</v>
      </c>
      <c r="S825" s="137" t="str">
        <f t="shared" ca="1" si="136"/>
        <v/>
      </c>
    </row>
    <row r="826" spans="2:19" x14ac:dyDescent="0.25">
      <c r="B826" s="190" t="str">
        <f t="shared" si="131"/>
        <v/>
      </c>
      <c r="C826" s="190" t="str">
        <f t="shared" si="129"/>
        <v/>
      </c>
      <c r="D826" s="119" t="s">
        <v>192</v>
      </c>
      <c r="H826" s="118">
        <f t="shared" si="132"/>
        <v>0</v>
      </c>
      <c r="K826" s="134">
        <f t="shared" si="137"/>
        <v>0</v>
      </c>
      <c r="L826" s="134">
        <f t="shared" si="138"/>
        <v>0</v>
      </c>
      <c r="M826" s="190">
        <f t="shared" si="133"/>
        <v>1</v>
      </c>
      <c r="N826" s="190" t="str">
        <f t="shared" si="130"/>
        <v>JANEIRO</v>
      </c>
      <c r="P826" s="119" t="s">
        <v>192</v>
      </c>
      <c r="Q826" s="136" t="str">
        <f t="shared" si="134"/>
        <v>À RECEBER</v>
      </c>
      <c r="R826" s="138" t="str">
        <f t="shared" ca="1" si="135"/>
        <v>EM DIA</v>
      </c>
      <c r="S826" s="137" t="str">
        <f t="shared" ca="1" si="136"/>
        <v/>
      </c>
    </row>
    <row r="827" spans="2:19" x14ac:dyDescent="0.25">
      <c r="B827" s="190" t="str">
        <f t="shared" si="131"/>
        <v/>
      </c>
      <c r="C827" s="190" t="str">
        <f t="shared" si="129"/>
        <v/>
      </c>
      <c r="D827" s="119" t="s">
        <v>192</v>
      </c>
      <c r="H827" s="118">
        <f t="shared" si="132"/>
        <v>0</v>
      </c>
      <c r="K827" s="134">
        <f t="shared" si="137"/>
        <v>0</v>
      </c>
      <c r="L827" s="134">
        <f t="shared" si="138"/>
        <v>0</v>
      </c>
      <c r="M827" s="190">
        <f t="shared" si="133"/>
        <v>1</v>
      </c>
      <c r="N827" s="190" t="str">
        <f t="shared" si="130"/>
        <v>JANEIRO</v>
      </c>
      <c r="P827" s="119" t="s">
        <v>192</v>
      </c>
      <c r="Q827" s="136" t="str">
        <f t="shared" si="134"/>
        <v>À RECEBER</v>
      </c>
      <c r="R827" s="138" t="str">
        <f t="shared" ca="1" si="135"/>
        <v>EM DIA</v>
      </c>
      <c r="S827" s="137" t="str">
        <f t="shared" ca="1" si="136"/>
        <v/>
      </c>
    </row>
    <row r="828" spans="2:19" x14ac:dyDescent="0.25">
      <c r="B828" s="190" t="str">
        <f t="shared" si="131"/>
        <v/>
      </c>
      <c r="C828" s="190" t="str">
        <f t="shared" si="129"/>
        <v/>
      </c>
      <c r="D828" s="119" t="s">
        <v>192</v>
      </c>
      <c r="H828" s="118">
        <f t="shared" si="132"/>
        <v>0</v>
      </c>
      <c r="K828" s="134">
        <f t="shared" si="137"/>
        <v>0</v>
      </c>
      <c r="L828" s="134">
        <f t="shared" si="138"/>
        <v>0</v>
      </c>
      <c r="M828" s="190">
        <f t="shared" si="133"/>
        <v>1</v>
      </c>
      <c r="N828" s="190" t="str">
        <f t="shared" si="130"/>
        <v>JANEIRO</v>
      </c>
      <c r="P828" s="119" t="s">
        <v>192</v>
      </c>
      <c r="Q828" s="136" t="str">
        <f t="shared" si="134"/>
        <v>À RECEBER</v>
      </c>
      <c r="R828" s="138" t="str">
        <f t="shared" ca="1" si="135"/>
        <v>EM DIA</v>
      </c>
      <c r="S828" s="137" t="str">
        <f t="shared" ca="1" si="136"/>
        <v/>
      </c>
    </row>
    <row r="829" spans="2:19" x14ac:dyDescent="0.25">
      <c r="B829" s="190" t="str">
        <f t="shared" si="131"/>
        <v/>
      </c>
      <c r="C829" s="190" t="str">
        <f t="shared" si="129"/>
        <v/>
      </c>
      <c r="D829" s="119" t="s">
        <v>192</v>
      </c>
      <c r="H829" s="118">
        <f t="shared" si="132"/>
        <v>0</v>
      </c>
      <c r="K829" s="134">
        <f t="shared" si="137"/>
        <v>0</v>
      </c>
      <c r="L829" s="134">
        <f t="shared" si="138"/>
        <v>0</v>
      </c>
      <c r="M829" s="190">
        <f t="shared" si="133"/>
        <v>1</v>
      </c>
      <c r="N829" s="190" t="str">
        <f t="shared" si="130"/>
        <v>JANEIRO</v>
      </c>
      <c r="P829" s="119" t="s">
        <v>192</v>
      </c>
      <c r="Q829" s="136" t="str">
        <f t="shared" si="134"/>
        <v>À RECEBER</v>
      </c>
      <c r="R829" s="138" t="str">
        <f t="shared" ca="1" si="135"/>
        <v>EM DIA</v>
      </c>
      <c r="S829" s="137" t="str">
        <f t="shared" ca="1" si="136"/>
        <v/>
      </c>
    </row>
    <row r="830" spans="2:19" x14ac:dyDescent="0.25">
      <c r="B830" s="190" t="str">
        <f t="shared" si="131"/>
        <v/>
      </c>
      <c r="C830" s="190" t="str">
        <f t="shared" si="129"/>
        <v/>
      </c>
      <c r="D830" s="119" t="s">
        <v>192</v>
      </c>
      <c r="H830" s="118">
        <f t="shared" si="132"/>
        <v>0</v>
      </c>
      <c r="K830" s="134">
        <f t="shared" si="137"/>
        <v>0</v>
      </c>
      <c r="L830" s="134">
        <f t="shared" si="138"/>
        <v>0</v>
      </c>
      <c r="M830" s="190">
        <f t="shared" si="133"/>
        <v>1</v>
      </c>
      <c r="N830" s="190" t="str">
        <f t="shared" si="130"/>
        <v>JANEIRO</v>
      </c>
      <c r="P830" s="119" t="s">
        <v>192</v>
      </c>
      <c r="Q830" s="136" t="str">
        <f t="shared" si="134"/>
        <v>À RECEBER</v>
      </c>
      <c r="R830" s="138" t="str">
        <f t="shared" ca="1" si="135"/>
        <v>EM DIA</v>
      </c>
      <c r="S830" s="137" t="str">
        <f t="shared" ca="1" si="136"/>
        <v/>
      </c>
    </row>
    <row r="831" spans="2:19" x14ac:dyDescent="0.25">
      <c r="B831" s="190" t="str">
        <f t="shared" si="131"/>
        <v/>
      </c>
      <c r="C831" s="190" t="str">
        <f t="shared" si="129"/>
        <v/>
      </c>
      <c r="D831" s="119" t="s">
        <v>192</v>
      </c>
      <c r="H831" s="118">
        <f t="shared" si="132"/>
        <v>0</v>
      </c>
      <c r="K831" s="134">
        <f t="shared" si="137"/>
        <v>0</v>
      </c>
      <c r="L831" s="134">
        <f t="shared" si="138"/>
        <v>0</v>
      </c>
      <c r="M831" s="190">
        <f t="shared" si="133"/>
        <v>1</v>
      </c>
      <c r="N831" s="190" t="str">
        <f t="shared" si="130"/>
        <v>JANEIRO</v>
      </c>
      <c r="P831" s="119" t="s">
        <v>192</v>
      </c>
      <c r="Q831" s="136" t="str">
        <f t="shared" si="134"/>
        <v>À RECEBER</v>
      </c>
      <c r="R831" s="138" t="str">
        <f t="shared" ca="1" si="135"/>
        <v>EM DIA</v>
      </c>
      <c r="S831" s="137" t="str">
        <f t="shared" ca="1" si="136"/>
        <v/>
      </c>
    </row>
    <row r="832" spans="2:19" x14ac:dyDescent="0.25">
      <c r="B832" s="190" t="str">
        <f t="shared" si="131"/>
        <v/>
      </c>
      <c r="C832" s="190" t="str">
        <f t="shared" si="129"/>
        <v/>
      </c>
      <c r="D832" s="119" t="s">
        <v>192</v>
      </c>
      <c r="H832" s="118">
        <f t="shared" si="132"/>
        <v>0</v>
      </c>
      <c r="K832" s="134">
        <f t="shared" si="137"/>
        <v>0</v>
      </c>
      <c r="L832" s="134">
        <f t="shared" si="138"/>
        <v>0</v>
      </c>
      <c r="M832" s="190">
        <f t="shared" si="133"/>
        <v>1</v>
      </c>
      <c r="N832" s="190" t="str">
        <f t="shared" si="130"/>
        <v>JANEIRO</v>
      </c>
      <c r="P832" s="119" t="s">
        <v>192</v>
      </c>
      <c r="Q832" s="136" t="str">
        <f t="shared" si="134"/>
        <v>À RECEBER</v>
      </c>
      <c r="R832" s="138" t="str">
        <f t="shared" ca="1" si="135"/>
        <v>EM DIA</v>
      </c>
      <c r="S832" s="137" t="str">
        <f t="shared" ca="1" si="136"/>
        <v/>
      </c>
    </row>
    <row r="833" spans="2:19" x14ac:dyDescent="0.25">
      <c r="B833" s="190" t="str">
        <f t="shared" si="131"/>
        <v/>
      </c>
      <c r="C833" s="190" t="str">
        <f t="shared" si="129"/>
        <v/>
      </c>
      <c r="D833" s="119" t="s">
        <v>192</v>
      </c>
      <c r="H833" s="118">
        <f t="shared" si="132"/>
        <v>0</v>
      </c>
      <c r="K833" s="134">
        <f t="shared" si="137"/>
        <v>0</v>
      </c>
      <c r="L833" s="134">
        <f t="shared" si="138"/>
        <v>0</v>
      </c>
      <c r="M833" s="190">
        <f t="shared" si="133"/>
        <v>1</v>
      </c>
      <c r="N833" s="190" t="str">
        <f t="shared" si="130"/>
        <v>JANEIRO</v>
      </c>
      <c r="P833" s="119" t="s">
        <v>192</v>
      </c>
      <c r="Q833" s="136" t="str">
        <f t="shared" si="134"/>
        <v>À RECEBER</v>
      </c>
      <c r="R833" s="138" t="str">
        <f t="shared" ca="1" si="135"/>
        <v>EM DIA</v>
      </c>
      <c r="S833" s="137" t="str">
        <f t="shared" ca="1" si="136"/>
        <v/>
      </c>
    </row>
    <row r="834" spans="2:19" x14ac:dyDescent="0.25">
      <c r="B834" s="190" t="str">
        <f t="shared" si="131"/>
        <v/>
      </c>
      <c r="C834" s="190" t="str">
        <f t="shared" si="129"/>
        <v/>
      </c>
      <c r="D834" s="119" t="s">
        <v>192</v>
      </c>
      <c r="H834" s="118">
        <f t="shared" si="132"/>
        <v>0</v>
      </c>
      <c r="K834" s="134">
        <f t="shared" si="137"/>
        <v>0</v>
      </c>
      <c r="L834" s="134">
        <f t="shared" si="138"/>
        <v>0</v>
      </c>
      <c r="M834" s="190">
        <f t="shared" si="133"/>
        <v>1</v>
      </c>
      <c r="N834" s="190" t="str">
        <f t="shared" si="130"/>
        <v>JANEIRO</v>
      </c>
      <c r="P834" s="119" t="s">
        <v>192</v>
      </c>
      <c r="Q834" s="136" t="str">
        <f t="shared" si="134"/>
        <v>À RECEBER</v>
      </c>
      <c r="R834" s="138" t="str">
        <f t="shared" ca="1" si="135"/>
        <v>EM DIA</v>
      </c>
      <c r="S834" s="137" t="str">
        <f t="shared" ca="1" si="136"/>
        <v/>
      </c>
    </row>
    <row r="835" spans="2:19" x14ac:dyDescent="0.25">
      <c r="B835" s="190" t="str">
        <f t="shared" si="131"/>
        <v/>
      </c>
      <c r="C835" s="190" t="str">
        <f t="shared" si="129"/>
        <v/>
      </c>
      <c r="D835" s="119" t="s">
        <v>192</v>
      </c>
      <c r="H835" s="118">
        <f t="shared" si="132"/>
        <v>0</v>
      </c>
      <c r="K835" s="134">
        <f t="shared" si="137"/>
        <v>0</v>
      </c>
      <c r="L835" s="134">
        <f t="shared" si="138"/>
        <v>0</v>
      </c>
      <c r="M835" s="190">
        <f t="shared" si="133"/>
        <v>1</v>
      </c>
      <c r="N835" s="190" t="str">
        <f t="shared" si="130"/>
        <v>JANEIRO</v>
      </c>
      <c r="P835" s="119" t="s">
        <v>192</v>
      </c>
      <c r="Q835" s="136" t="str">
        <f t="shared" si="134"/>
        <v>À RECEBER</v>
      </c>
      <c r="R835" s="138" t="str">
        <f t="shared" ca="1" si="135"/>
        <v>EM DIA</v>
      </c>
      <c r="S835" s="137" t="str">
        <f t="shared" ca="1" si="136"/>
        <v/>
      </c>
    </row>
    <row r="836" spans="2:19" x14ac:dyDescent="0.25">
      <c r="B836" s="190" t="str">
        <f t="shared" si="131"/>
        <v/>
      </c>
      <c r="C836" s="190" t="str">
        <f t="shared" si="129"/>
        <v/>
      </c>
      <c r="D836" s="119" t="s">
        <v>192</v>
      </c>
      <c r="H836" s="118">
        <f t="shared" si="132"/>
        <v>0</v>
      </c>
      <c r="K836" s="134">
        <f t="shared" si="137"/>
        <v>0</v>
      </c>
      <c r="L836" s="134">
        <f t="shared" si="138"/>
        <v>0</v>
      </c>
      <c r="M836" s="190">
        <f t="shared" si="133"/>
        <v>1</v>
      </c>
      <c r="N836" s="190" t="str">
        <f t="shared" si="130"/>
        <v>JANEIRO</v>
      </c>
      <c r="P836" s="119" t="s">
        <v>192</v>
      </c>
      <c r="Q836" s="136" t="str">
        <f t="shared" si="134"/>
        <v>À RECEBER</v>
      </c>
      <c r="R836" s="138" t="str">
        <f t="shared" ca="1" si="135"/>
        <v>EM DIA</v>
      </c>
      <c r="S836" s="137" t="str">
        <f t="shared" ca="1" si="136"/>
        <v/>
      </c>
    </row>
    <row r="837" spans="2:19" x14ac:dyDescent="0.25">
      <c r="B837" s="190" t="str">
        <f t="shared" si="131"/>
        <v/>
      </c>
      <c r="C837" s="190" t="str">
        <f t="shared" ref="C837:C900" si="139">IF(B837=1,"JANEIRO",IF(B837=2,"FEVEREIRO",IF(B837=3,"MARÇO",IF(B837=4,"ABRIL",IF(B837=5,"MAIO",IF(B837=6,"JUNHO",IF(B837=7,"JULHO",IF(B837=8,"AGOSTO",IF(B837=9,"SETEMBRO",IF(B837=10,"OUTUBRO",IF(B837=11,"NOVEMBRO",IF(B837=12,"DEZEMBRO",""))))))))))))</f>
        <v/>
      </c>
      <c r="D837" s="119" t="s">
        <v>192</v>
      </c>
      <c r="H837" s="118">
        <f t="shared" si="132"/>
        <v>0</v>
      </c>
      <c r="K837" s="134">
        <f t="shared" si="137"/>
        <v>0</v>
      </c>
      <c r="L837" s="134">
        <f t="shared" si="138"/>
        <v>0</v>
      </c>
      <c r="M837" s="190">
        <f t="shared" si="133"/>
        <v>1</v>
      </c>
      <c r="N837" s="190" t="str">
        <f t="shared" ref="N837:N900" si="140">IF(M837=1,"JANEIRO",IF(M837=2,"FEVEREIRO",IF(M837=3,"MARÇO",IF(M837=4,"ABRIL",IF(M837=5,"MAIO",IF(M837=6,"JUNHO",IF(M837=7,"JULHO",IF(M837=8,"AGOSTO",IF(M837=9,"SETEMBRO",IF(M837=10,"OUTUBRO",IF(M837=11,"NOVEMBRO",IF(M837=12,"DEZEMBRO",""))))))))))))</f>
        <v>JANEIRO</v>
      </c>
      <c r="P837" s="119" t="s">
        <v>192</v>
      </c>
      <c r="Q837" s="136" t="str">
        <f t="shared" si="134"/>
        <v>À RECEBER</v>
      </c>
      <c r="R837" s="138" t="str">
        <f t="shared" ca="1" si="135"/>
        <v>EM DIA</v>
      </c>
      <c r="S837" s="137" t="str">
        <f t="shared" ca="1" si="136"/>
        <v/>
      </c>
    </row>
    <row r="838" spans="2:19" x14ac:dyDescent="0.25">
      <c r="B838" s="190" t="str">
        <f t="shared" ref="B838:B901" si="141">IFERROR(MONTH(D838),"")</f>
        <v/>
      </c>
      <c r="C838" s="190" t="str">
        <f t="shared" si="139"/>
        <v/>
      </c>
      <c r="D838" s="119" t="s">
        <v>192</v>
      </c>
      <c r="H838" s="118">
        <f t="shared" ref="H838:H901" si="142">IF(OR(I838="",I838=0),G838,I838)</f>
        <v>0</v>
      </c>
      <c r="K838" s="134">
        <f t="shared" si="137"/>
        <v>0</v>
      </c>
      <c r="L838" s="134">
        <f t="shared" si="138"/>
        <v>0</v>
      </c>
      <c r="M838" s="190">
        <f t="shared" ref="M838:M901" si="143">IFERROR(MONTH(O838),"")</f>
        <v>1</v>
      </c>
      <c r="N838" s="190" t="str">
        <f t="shared" si="140"/>
        <v>JANEIRO</v>
      </c>
      <c r="P838" s="119" t="s">
        <v>192</v>
      </c>
      <c r="Q838" s="136" t="str">
        <f t="shared" si="134"/>
        <v>À RECEBER</v>
      </c>
      <c r="R838" s="138" t="str">
        <f t="shared" ca="1" si="135"/>
        <v>EM DIA</v>
      </c>
      <c r="S838" s="137" t="str">
        <f t="shared" ca="1" si="136"/>
        <v/>
      </c>
    </row>
    <row r="839" spans="2:19" x14ac:dyDescent="0.25">
      <c r="B839" s="190" t="str">
        <f t="shared" si="141"/>
        <v/>
      </c>
      <c r="C839" s="190" t="str">
        <f t="shared" si="139"/>
        <v/>
      </c>
      <c r="D839" s="119" t="s">
        <v>192</v>
      </c>
      <c r="H839" s="118">
        <f t="shared" si="142"/>
        <v>0</v>
      </c>
      <c r="K839" s="134">
        <f t="shared" si="137"/>
        <v>0</v>
      </c>
      <c r="L839" s="134">
        <f t="shared" si="138"/>
        <v>0</v>
      </c>
      <c r="M839" s="190">
        <f t="shared" si="143"/>
        <v>1</v>
      </c>
      <c r="N839" s="190" t="str">
        <f t="shared" si="140"/>
        <v>JANEIRO</v>
      </c>
      <c r="P839" s="119" t="s">
        <v>192</v>
      </c>
      <c r="Q839" s="136" t="str">
        <f t="shared" si="134"/>
        <v>À RECEBER</v>
      </c>
      <c r="R839" s="138" t="str">
        <f t="shared" ca="1" si="135"/>
        <v>EM DIA</v>
      </c>
      <c r="S839" s="137" t="str">
        <f t="shared" ca="1" si="136"/>
        <v/>
      </c>
    </row>
    <row r="840" spans="2:19" x14ac:dyDescent="0.25">
      <c r="B840" s="190" t="str">
        <f t="shared" si="141"/>
        <v/>
      </c>
      <c r="C840" s="190" t="str">
        <f t="shared" si="139"/>
        <v/>
      </c>
      <c r="D840" s="119" t="s">
        <v>192</v>
      </c>
      <c r="H840" s="118">
        <f t="shared" si="142"/>
        <v>0</v>
      </c>
      <c r="K840" s="134">
        <f t="shared" si="137"/>
        <v>0</v>
      </c>
      <c r="L840" s="134">
        <f t="shared" si="138"/>
        <v>0</v>
      </c>
      <c r="M840" s="190">
        <f t="shared" si="143"/>
        <v>1</v>
      </c>
      <c r="N840" s="190" t="str">
        <f t="shared" si="140"/>
        <v>JANEIRO</v>
      </c>
      <c r="P840" s="119" t="s">
        <v>192</v>
      </c>
      <c r="Q840" s="136" t="str">
        <f t="shared" si="134"/>
        <v>À RECEBER</v>
      </c>
      <c r="R840" s="138" t="str">
        <f t="shared" ca="1" si="135"/>
        <v>EM DIA</v>
      </c>
      <c r="S840" s="137" t="str">
        <f t="shared" ca="1" si="136"/>
        <v/>
      </c>
    </row>
    <row r="841" spans="2:19" x14ac:dyDescent="0.25">
      <c r="B841" s="190" t="str">
        <f t="shared" si="141"/>
        <v/>
      </c>
      <c r="C841" s="190" t="str">
        <f t="shared" si="139"/>
        <v/>
      </c>
      <c r="D841" s="119" t="s">
        <v>192</v>
      </c>
      <c r="H841" s="118">
        <f t="shared" si="142"/>
        <v>0</v>
      </c>
      <c r="K841" s="134">
        <f t="shared" si="137"/>
        <v>0</v>
      </c>
      <c r="L841" s="134">
        <f t="shared" si="138"/>
        <v>0</v>
      </c>
      <c r="M841" s="190">
        <f t="shared" si="143"/>
        <v>1</v>
      </c>
      <c r="N841" s="190" t="str">
        <f t="shared" si="140"/>
        <v>JANEIRO</v>
      </c>
      <c r="P841" s="119" t="s">
        <v>192</v>
      </c>
      <c r="Q841" s="136" t="str">
        <f t="shared" si="134"/>
        <v>À RECEBER</v>
      </c>
      <c r="R841" s="138" t="str">
        <f t="shared" ca="1" si="135"/>
        <v>EM DIA</v>
      </c>
      <c r="S841" s="137" t="str">
        <f t="shared" ca="1" si="136"/>
        <v/>
      </c>
    </row>
    <row r="842" spans="2:19" x14ac:dyDescent="0.25">
      <c r="B842" s="190" t="str">
        <f t="shared" si="141"/>
        <v/>
      </c>
      <c r="C842" s="190" t="str">
        <f t="shared" si="139"/>
        <v/>
      </c>
      <c r="D842" s="119" t="s">
        <v>192</v>
      </c>
      <c r="H842" s="118">
        <f t="shared" si="142"/>
        <v>0</v>
      </c>
      <c r="K842" s="134">
        <f t="shared" si="137"/>
        <v>0</v>
      </c>
      <c r="L842" s="134">
        <f t="shared" si="138"/>
        <v>0</v>
      </c>
      <c r="M842" s="190">
        <f t="shared" si="143"/>
        <v>1</v>
      </c>
      <c r="N842" s="190" t="str">
        <f t="shared" si="140"/>
        <v>JANEIRO</v>
      </c>
      <c r="P842" s="119" t="s">
        <v>192</v>
      </c>
      <c r="Q842" s="136" t="str">
        <f t="shared" si="134"/>
        <v>À RECEBER</v>
      </c>
      <c r="R842" s="138" t="str">
        <f t="shared" ca="1" si="135"/>
        <v>EM DIA</v>
      </c>
      <c r="S842" s="137" t="str">
        <f t="shared" ca="1" si="136"/>
        <v/>
      </c>
    </row>
    <row r="843" spans="2:19" x14ac:dyDescent="0.25">
      <c r="B843" s="190" t="str">
        <f t="shared" si="141"/>
        <v/>
      </c>
      <c r="C843" s="190" t="str">
        <f t="shared" si="139"/>
        <v/>
      </c>
      <c r="D843" s="119" t="s">
        <v>192</v>
      </c>
      <c r="H843" s="118">
        <f t="shared" si="142"/>
        <v>0</v>
      </c>
      <c r="K843" s="134">
        <f t="shared" si="137"/>
        <v>0</v>
      </c>
      <c r="L843" s="134">
        <f t="shared" si="138"/>
        <v>0</v>
      </c>
      <c r="M843" s="190">
        <f t="shared" si="143"/>
        <v>1</v>
      </c>
      <c r="N843" s="190" t="str">
        <f t="shared" si="140"/>
        <v>JANEIRO</v>
      </c>
      <c r="P843" s="119" t="s">
        <v>192</v>
      </c>
      <c r="Q843" s="136" t="str">
        <f t="shared" si="134"/>
        <v>À RECEBER</v>
      </c>
      <c r="R843" s="138" t="str">
        <f t="shared" ca="1" si="135"/>
        <v>EM DIA</v>
      </c>
      <c r="S843" s="137" t="str">
        <f t="shared" ca="1" si="136"/>
        <v/>
      </c>
    </row>
    <row r="844" spans="2:19" x14ac:dyDescent="0.25">
      <c r="B844" s="190" t="str">
        <f t="shared" si="141"/>
        <v/>
      </c>
      <c r="C844" s="190" t="str">
        <f t="shared" si="139"/>
        <v/>
      </c>
      <c r="D844" s="119" t="s">
        <v>192</v>
      </c>
      <c r="H844" s="118">
        <f t="shared" si="142"/>
        <v>0</v>
      </c>
      <c r="K844" s="134">
        <f t="shared" si="137"/>
        <v>0</v>
      </c>
      <c r="L844" s="134">
        <f t="shared" si="138"/>
        <v>0</v>
      </c>
      <c r="M844" s="190">
        <f t="shared" si="143"/>
        <v>1</v>
      </c>
      <c r="N844" s="190" t="str">
        <f t="shared" si="140"/>
        <v>JANEIRO</v>
      </c>
      <c r="P844" s="119" t="s">
        <v>192</v>
      </c>
      <c r="Q844" s="136" t="str">
        <f t="shared" si="134"/>
        <v>À RECEBER</v>
      </c>
      <c r="R844" s="138" t="str">
        <f t="shared" ca="1" si="135"/>
        <v>EM DIA</v>
      </c>
      <c r="S844" s="137" t="str">
        <f t="shared" ca="1" si="136"/>
        <v/>
      </c>
    </row>
    <row r="845" spans="2:19" x14ac:dyDescent="0.25">
      <c r="B845" s="190" t="str">
        <f t="shared" si="141"/>
        <v/>
      </c>
      <c r="C845" s="190" t="str">
        <f t="shared" si="139"/>
        <v/>
      </c>
      <c r="D845" s="119" t="s">
        <v>192</v>
      </c>
      <c r="H845" s="118">
        <f t="shared" si="142"/>
        <v>0</v>
      </c>
      <c r="K845" s="134">
        <f t="shared" si="137"/>
        <v>0</v>
      </c>
      <c r="L845" s="134">
        <f t="shared" si="138"/>
        <v>0</v>
      </c>
      <c r="M845" s="190">
        <f t="shared" si="143"/>
        <v>1</v>
      </c>
      <c r="N845" s="190" t="str">
        <f t="shared" si="140"/>
        <v>JANEIRO</v>
      </c>
      <c r="P845" s="119" t="s">
        <v>192</v>
      </c>
      <c r="Q845" s="136" t="str">
        <f t="shared" si="134"/>
        <v>À RECEBER</v>
      </c>
      <c r="R845" s="138" t="str">
        <f t="shared" ca="1" si="135"/>
        <v>EM DIA</v>
      </c>
      <c r="S845" s="137" t="str">
        <f t="shared" ca="1" si="136"/>
        <v/>
      </c>
    </row>
    <row r="846" spans="2:19" x14ac:dyDescent="0.25">
      <c r="B846" s="190" t="str">
        <f t="shared" si="141"/>
        <v/>
      </c>
      <c r="C846" s="190" t="str">
        <f t="shared" si="139"/>
        <v/>
      </c>
      <c r="D846" s="119" t="s">
        <v>192</v>
      </c>
      <c r="H846" s="118">
        <f t="shared" si="142"/>
        <v>0</v>
      </c>
      <c r="K846" s="134">
        <f t="shared" si="137"/>
        <v>0</v>
      </c>
      <c r="L846" s="134">
        <f t="shared" si="138"/>
        <v>0</v>
      </c>
      <c r="M846" s="190">
        <f t="shared" si="143"/>
        <v>1</v>
      </c>
      <c r="N846" s="190" t="str">
        <f t="shared" si="140"/>
        <v>JANEIRO</v>
      </c>
      <c r="P846" s="119" t="s">
        <v>192</v>
      </c>
      <c r="Q846" s="136" t="str">
        <f t="shared" si="134"/>
        <v>À RECEBER</v>
      </c>
      <c r="R846" s="138" t="str">
        <f t="shared" ca="1" si="135"/>
        <v>EM DIA</v>
      </c>
      <c r="S846" s="137" t="str">
        <f t="shared" ca="1" si="136"/>
        <v/>
      </c>
    </row>
    <row r="847" spans="2:19" x14ac:dyDescent="0.25">
      <c r="B847" s="190" t="str">
        <f t="shared" si="141"/>
        <v/>
      </c>
      <c r="C847" s="190" t="str">
        <f t="shared" si="139"/>
        <v/>
      </c>
      <c r="D847" s="119" t="s">
        <v>192</v>
      </c>
      <c r="H847" s="118">
        <f t="shared" si="142"/>
        <v>0</v>
      </c>
      <c r="K847" s="134">
        <f t="shared" si="137"/>
        <v>0</v>
      </c>
      <c r="L847" s="134">
        <f t="shared" si="138"/>
        <v>0</v>
      </c>
      <c r="M847" s="190">
        <f t="shared" si="143"/>
        <v>1</v>
      </c>
      <c r="N847" s="190" t="str">
        <f t="shared" si="140"/>
        <v>JANEIRO</v>
      </c>
      <c r="P847" s="119" t="s">
        <v>192</v>
      </c>
      <c r="Q847" s="136" t="str">
        <f t="shared" ref="Q847:Q910" si="144">IF(OR(I847="",I847=0),"À RECEBER","RECEBIDO")</f>
        <v>À RECEBER</v>
      </c>
      <c r="R847" s="138" t="str">
        <f t="shared" ref="R847:R910" ca="1" si="145">IF(AND(O847&lt;=P847,S847&gt;=0),"EM DIA","EM ATRASO")</f>
        <v>EM DIA</v>
      </c>
      <c r="S847" s="137" t="str">
        <f t="shared" ref="S847:S910" ca="1" si="146">IFERROR(IF(Q847="À RECEBER",P847-$W$5,0),"")</f>
        <v/>
      </c>
    </row>
    <row r="848" spans="2:19" x14ac:dyDescent="0.25">
      <c r="B848" s="190" t="str">
        <f t="shared" si="141"/>
        <v/>
      </c>
      <c r="C848" s="190" t="str">
        <f t="shared" si="139"/>
        <v/>
      </c>
      <c r="D848" s="119" t="s">
        <v>192</v>
      </c>
      <c r="H848" s="118">
        <f t="shared" si="142"/>
        <v>0</v>
      </c>
      <c r="K848" s="134">
        <f t="shared" ref="K848:K911" si="147">IF(AND(G848&gt;I848,I848&gt;0),G848-I848-J848,0)</f>
        <v>0</v>
      </c>
      <c r="L848" s="134">
        <f t="shared" ref="L848:L911" si="148">IF(G848&lt;I848,I848-G848,0)</f>
        <v>0</v>
      </c>
      <c r="M848" s="190">
        <f t="shared" si="143"/>
        <v>1</v>
      </c>
      <c r="N848" s="190" t="str">
        <f t="shared" si="140"/>
        <v>JANEIRO</v>
      </c>
      <c r="P848" s="119" t="s">
        <v>192</v>
      </c>
      <c r="Q848" s="136" t="str">
        <f t="shared" si="144"/>
        <v>À RECEBER</v>
      </c>
      <c r="R848" s="138" t="str">
        <f t="shared" ca="1" si="145"/>
        <v>EM DIA</v>
      </c>
      <c r="S848" s="137" t="str">
        <f t="shared" ca="1" si="146"/>
        <v/>
      </c>
    </row>
    <row r="849" spans="2:19" x14ac:dyDescent="0.25">
      <c r="B849" s="190" t="str">
        <f t="shared" si="141"/>
        <v/>
      </c>
      <c r="C849" s="190" t="str">
        <f t="shared" si="139"/>
        <v/>
      </c>
      <c r="D849" s="119" t="s">
        <v>192</v>
      </c>
      <c r="H849" s="118">
        <f t="shared" si="142"/>
        <v>0</v>
      </c>
      <c r="K849" s="134">
        <f t="shared" si="147"/>
        <v>0</v>
      </c>
      <c r="L849" s="134">
        <f t="shared" si="148"/>
        <v>0</v>
      </c>
      <c r="M849" s="190">
        <f t="shared" si="143"/>
        <v>1</v>
      </c>
      <c r="N849" s="190" t="str">
        <f t="shared" si="140"/>
        <v>JANEIRO</v>
      </c>
      <c r="P849" s="119" t="s">
        <v>192</v>
      </c>
      <c r="Q849" s="136" t="str">
        <f t="shared" si="144"/>
        <v>À RECEBER</v>
      </c>
      <c r="R849" s="138" t="str">
        <f t="shared" ca="1" si="145"/>
        <v>EM DIA</v>
      </c>
      <c r="S849" s="137" t="str">
        <f t="shared" ca="1" si="146"/>
        <v/>
      </c>
    </row>
    <row r="850" spans="2:19" x14ac:dyDescent="0.25">
      <c r="B850" s="190" t="str">
        <f t="shared" si="141"/>
        <v/>
      </c>
      <c r="C850" s="190" t="str">
        <f t="shared" si="139"/>
        <v/>
      </c>
      <c r="D850" s="119" t="s">
        <v>192</v>
      </c>
      <c r="H850" s="118">
        <f t="shared" si="142"/>
        <v>0</v>
      </c>
      <c r="K850" s="134">
        <f t="shared" si="147"/>
        <v>0</v>
      </c>
      <c r="L850" s="134">
        <f t="shared" si="148"/>
        <v>0</v>
      </c>
      <c r="M850" s="190">
        <f t="shared" si="143"/>
        <v>1</v>
      </c>
      <c r="N850" s="190" t="str">
        <f t="shared" si="140"/>
        <v>JANEIRO</v>
      </c>
      <c r="P850" s="119" t="s">
        <v>192</v>
      </c>
      <c r="Q850" s="136" t="str">
        <f t="shared" si="144"/>
        <v>À RECEBER</v>
      </c>
      <c r="R850" s="138" t="str">
        <f t="shared" ca="1" si="145"/>
        <v>EM DIA</v>
      </c>
      <c r="S850" s="137" t="str">
        <f t="shared" ca="1" si="146"/>
        <v/>
      </c>
    </row>
    <row r="851" spans="2:19" x14ac:dyDescent="0.25">
      <c r="B851" s="190" t="str">
        <f t="shared" si="141"/>
        <v/>
      </c>
      <c r="C851" s="190" t="str">
        <f t="shared" si="139"/>
        <v/>
      </c>
      <c r="D851" s="119" t="s">
        <v>192</v>
      </c>
      <c r="H851" s="118">
        <f t="shared" si="142"/>
        <v>0</v>
      </c>
      <c r="K851" s="134">
        <f t="shared" si="147"/>
        <v>0</v>
      </c>
      <c r="L851" s="134">
        <f t="shared" si="148"/>
        <v>0</v>
      </c>
      <c r="M851" s="190">
        <f t="shared" si="143"/>
        <v>1</v>
      </c>
      <c r="N851" s="190" t="str">
        <f t="shared" si="140"/>
        <v>JANEIRO</v>
      </c>
      <c r="P851" s="119" t="s">
        <v>192</v>
      </c>
      <c r="Q851" s="136" t="str">
        <f t="shared" si="144"/>
        <v>À RECEBER</v>
      </c>
      <c r="R851" s="138" t="str">
        <f t="shared" ca="1" si="145"/>
        <v>EM DIA</v>
      </c>
      <c r="S851" s="137" t="str">
        <f t="shared" ca="1" si="146"/>
        <v/>
      </c>
    </row>
    <row r="852" spans="2:19" x14ac:dyDescent="0.25">
      <c r="B852" s="190" t="str">
        <f t="shared" si="141"/>
        <v/>
      </c>
      <c r="C852" s="190" t="str">
        <f t="shared" si="139"/>
        <v/>
      </c>
      <c r="D852" s="119" t="s">
        <v>192</v>
      </c>
      <c r="H852" s="118">
        <f t="shared" si="142"/>
        <v>0</v>
      </c>
      <c r="K852" s="134">
        <f t="shared" si="147"/>
        <v>0</v>
      </c>
      <c r="L852" s="134">
        <f t="shared" si="148"/>
        <v>0</v>
      </c>
      <c r="M852" s="190">
        <f t="shared" si="143"/>
        <v>1</v>
      </c>
      <c r="N852" s="190" t="str">
        <f t="shared" si="140"/>
        <v>JANEIRO</v>
      </c>
      <c r="P852" s="119" t="s">
        <v>192</v>
      </c>
      <c r="Q852" s="136" t="str">
        <f t="shared" si="144"/>
        <v>À RECEBER</v>
      </c>
      <c r="R852" s="138" t="str">
        <f t="shared" ca="1" si="145"/>
        <v>EM DIA</v>
      </c>
      <c r="S852" s="137" t="str">
        <f t="shared" ca="1" si="146"/>
        <v/>
      </c>
    </row>
    <row r="853" spans="2:19" x14ac:dyDescent="0.25">
      <c r="B853" s="190" t="str">
        <f t="shared" si="141"/>
        <v/>
      </c>
      <c r="C853" s="190" t="str">
        <f t="shared" si="139"/>
        <v/>
      </c>
      <c r="D853" s="119" t="s">
        <v>192</v>
      </c>
      <c r="H853" s="118">
        <f t="shared" si="142"/>
        <v>0</v>
      </c>
      <c r="K853" s="134">
        <f t="shared" si="147"/>
        <v>0</v>
      </c>
      <c r="L853" s="134">
        <f t="shared" si="148"/>
        <v>0</v>
      </c>
      <c r="M853" s="190">
        <f t="shared" si="143"/>
        <v>1</v>
      </c>
      <c r="N853" s="190" t="str">
        <f t="shared" si="140"/>
        <v>JANEIRO</v>
      </c>
      <c r="P853" s="119" t="s">
        <v>192</v>
      </c>
      <c r="Q853" s="136" t="str">
        <f t="shared" si="144"/>
        <v>À RECEBER</v>
      </c>
      <c r="R853" s="138" t="str">
        <f t="shared" ca="1" si="145"/>
        <v>EM DIA</v>
      </c>
      <c r="S853" s="137" t="str">
        <f t="shared" ca="1" si="146"/>
        <v/>
      </c>
    </row>
    <row r="854" spans="2:19" x14ac:dyDescent="0.25">
      <c r="B854" s="190" t="str">
        <f t="shared" si="141"/>
        <v/>
      </c>
      <c r="C854" s="190" t="str">
        <f t="shared" si="139"/>
        <v/>
      </c>
      <c r="D854" s="119" t="s">
        <v>192</v>
      </c>
      <c r="H854" s="118">
        <f t="shared" si="142"/>
        <v>0</v>
      </c>
      <c r="K854" s="134">
        <f t="shared" si="147"/>
        <v>0</v>
      </c>
      <c r="L854" s="134">
        <f t="shared" si="148"/>
        <v>0</v>
      </c>
      <c r="M854" s="190">
        <f t="shared" si="143"/>
        <v>1</v>
      </c>
      <c r="N854" s="190" t="str">
        <f t="shared" si="140"/>
        <v>JANEIRO</v>
      </c>
      <c r="P854" s="119" t="s">
        <v>192</v>
      </c>
      <c r="Q854" s="136" t="str">
        <f t="shared" si="144"/>
        <v>À RECEBER</v>
      </c>
      <c r="R854" s="138" t="str">
        <f t="shared" ca="1" si="145"/>
        <v>EM DIA</v>
      </c>
      <c r="S854" s="137" t="str">
        <f t="shared" ca="1" si="146"/>
        <v/>
      </c>
    </row>
    <row r="855" spans="2:19" x14ac:dyDescent="0.25">
      <c r="B855" s="190" t="str">
        <f t="shared" si="141"/>
        <v/>
      </c>
      <c r="C855" s="190" t="str">
        <f t="shared" si="139"/>
        <v/>
      </c>
      <c r="D855" s="119" t="s">
        <v>192</v>
      </c>
      <c r="H855" s="118">
        <f t="shared" si="142"/>
        <v>0</v>
      </c>
      <c r="K855" s="134">
        <f t="shared" si="147"/>
        <v>0</v>
      </c>
      <c r="L855" s="134">
        <f t="shared" si="148"/>
        <v>0</v>
      </c>
      <c r="M855" s="190">
        <f t="shared" si="143"/>
        <v>1</v>
      </c>
      <c r="N855" s="190" t="str">
        <f t="shared" si="140"/>
        <v>JANEIRO</v>
      </c>
      <c r="P855" s="119" t="s">
        <v>192</v>
      </c>
      <c r="Q855" s="136" t="str">
        <f t="shared" si="144"/>
        <v>À RECEBER</v>
      </c>
      <c r="R855" s="138" t="str">
        <f t="shared" ca="1" si="145"/>
        <v>EM DIA</v>
      </c>
      <c r="S855" s="137" t="str">
        <f t="shared" ca="1" si="146"/>
        <v/>
      </c>
    </row>
    <row r="856" spans="2:19" x14ac:dyDescent="0.25">
      <c r="B856" s="190" t="str">
        <f t="shared" si="141"/>
        <v/>
      </c>
      <c r="C856" s="190" t="str">
        <f t="shared" si="139"/>
        <v/>
      </c>
      <c r="D856" s="119" t="s">
        <v>192</v>
      </c>
      <c r="H856" s="118">
        <f t="shared" si="142"/>
        <v>0</v>
      </c>
      <c r="K856" s="134">
        <f t="shared" si="147"/>
        <v>0</v>
      </c>
      <c r="L856" s="134">
        <f t="shared" si="148"/>
        <v>0</v>
      </c>
      <c r="M856" s="190">
        <f t="shared" si="143"/>
        <v>1</v>
      </c>
      <c r="N856" s="190" t="str">
        <f t="shared" si="140"/>
        <v>JANEIRO</v>
      </c>
      <c r="P856" s="119" t="s">
        <v>192</v>
      </c>
      <c r="Q856" s="136" t="str">
        <f t="shared" si="144"/>
        <v>À RECEBER</v>
      </c>
      <c r="R856" s="138" t="str">
        <f t="shared" ca="1" si="145"/>
        <v>EM DIA</v>
      </c>
      <c r="S856" s="137" t="str">
        <f t="shared" ca="1" si="146"/>
        <v/>
      </c>
    </row>
    <row r="857" spans="2:19" x14ac:dyDescent="0.25">
      <c r="B857" s="190" t="str">
        <f t="shared" si="141"/>
        <v/>
      </c>
      <c r="C857" s="190" t="str">
        <f t="shared" si="139"/>
        <v/>
      </c>
      <c r="D857" s="119" t="s">
        <v>192</v>
      </c>
      <c r="H857" s="118">
        <f t="shared" si="142"/>
        <v>0</v>
      </c>
      <c r="K857" s="134">
        <f t="shared" si="147"/>
        <v>0</v>
      </c>
      <c r="L857" s="134">
        <f t="shared" si="148"/>
        <v>0</v>
      </c>
      <c r="M857" s="190">
        <f t="shared" si="143"/>
        <v>1</v>
      </c>
      <c r="N857" s="190" t="str">
        <f t="shared" si="140"/>
        <v>JANEIRO</v>
      </c>
      <c r="P857" s="119" t="s">
        <v>192</v>
      </c>
      <c r="Q857" s="136" t="str">
        <f t="shared" si="144"/>
        <v>À RECEBER</v>
      </c>
      <c r="R857" s="138" t="str">
        <f t="shared" ca="1" si="145"/>
        <v>EM DIA</v>
      </c>
      <c r="S857" s="137" t="str">
        <f t="shared" ca="1" si="146"/>
        <v/>
      </c>
    </row>
    <row r="858" spans="2:19" x14ac:dyDescent="0.25">
      <c r="B858" s="190" t="str">
        <f t="shared" si="141"/>
        <v/>
      </c>
      <c r="C858" s="190" t="str">
        <f t="shared" si="139"/>
        <v/>
      </c>
      <c r="D858" s="119" t="s">
        <v>192</v>
      </c>
      <c r="H858" s="118">
        <f t="shared" si="142"/>
        <v>0</v>
      </c>
      <c r="K858" s="134">
        <f t="shared" si="147"/>
        <v>0</v>
      </c>
      <c r="L858" s="134">
        <f t="shared" si="148"/>
        <v>0</v>
      </c>
      <c r="M858" s="190">
        <f t="shared" si="143"/>
        <v>1</v>
      </c>
      <c r="N858" s="190" t="str">
        <f t="shared" si="140"/>
        <v>JANEIRO</v>
      </c>
      <c r="P858" s="119" t="s">
        <v>192</v>
      </c>
      <c r="Q858" s="136" t="str">
        <f t="shared" si="144"/>
        <v>À RECEBER</v>
      </c>
      <c r="R858" s="138" t="str">
        <f t="shared" ca="1" si="145"/>
        <v>EM DIA</v>
      </c>
      <c r="S858" s="137" t="str">
        <f t="shared" ca="1" si="146"/>
        <v/>
      </c>
    </row>
    <row r="859" spans="2:19" x14ac:dyDescent="0.25">
      <c r="B859" s="190" t="str">
        <f t="shared" si="141"/>
        <v/>
      </c>
      <c r="C859" s="190" t="str">
        <f t="shared" si="139"/>
        <v/>
      </c>
      <c r="D859" s="119" t="s">
        <v>192</v>
      </c>
      <c r="H859" s="118">
        <f t="shared" si="142"/>
        <v>0</v>
      </c>
      <c r="K859" s="134">
        <f t="shared" si="147"/>
        <v>0</v>
      </c>
      <c r="L859" s="134">
        <f t="shared" si="148"/>
        <v>0</v>
      </c>
      <c r="M859" s="190">
        <f t="shared" si="143"/>
        <v>1</v>
      </c>
      <c r="N859" s="190" t="str">
        <f t="shared" si="140"/>
        <v>JANEIRO</v>
      </c>
      <c r="P859" s="119" t="s">
        <v>192</v>
      </c>
      <c r="Q859" s="136" t="str">
        <f t="shared" si="144"/>
        <v>À RECEBER</v>
      </c>
      <c r="R859" s="138" t="str">
        <f t="shared" ca="1" si="145"/>
        <v>EM DIA</v>
      </c>
      <c r="S859" s="137" t="str">
        <f t="shared" ca="1" si="146"/>
        <v/>
      </c>
    </row>
    <row r="860" spans="2:19" x14ac:dyDescent="0.25">
      <c r="B860" s="190" t="str">
        <f t="shared" si="141"/>
        <v/>
      </c>
      <c r="C860" s="190" t="str">
        <f t="shared" si="139"/>
        <v/>
      </c>
      <c r="D860" s="119" t="s">
        <v>192</v>
      </c>
      <c r="H860" s="118">
        <f t="shared" si="142"/>
        <v>0</v>
      </c>
      <c r="K860" s="134">
        <f t="shared" si="147"/>
        <v>0</v>
      </c>
      <c r="L860" s="134">
        <f t="shared" si="148"/>
        <v>0</v>
      </c>
      <c r="M860" s="190">
        <f t="shared" si="143"/>
        <v>1</v>
      </c>
      <c r="N860" s="190" t="str">
        <f t="shared" si="140"/>
        <v>JANEIRO</v>
      </c>
      <c r="P860" s="119" t="s">
        <v>192</v>
      </c>
      <c r="Q860" s="136" t="str">
        <f t="shared" si="144"/>
        <v>À RECEBER</v>
      </c>
      <c r="R860" s="138" t="str">
        <f t="shared" ca="1" si="145"/>
        <v>EM DIA</v>
      </c>
      <c r="S860" s="137" t="str">
        <f t="shared" ca="1" si="146"/>
        <v/>
      </c>
    </row>
    <row r="861" spans="2:19" x14ac:dyDescent="0.25">
      <c r="B861" s="190" t="str">
        <f t="shared" si="141"/>
        <v/>
      </c>
      <c r="C861" s="190" t="str">
        <f t="shared" si="139"/>
        <v/>
      </c>
      <c r="D861" s="119" t="s">
        <v>192</v>
      </c>
      <c r="H861" s="118">
        <f t="shared" si="142"/>
        <v>0</v>
      </c>
      <c r="K861" s="134">
        <f t="shared" si="147"/>
        <v>0</v>
      </c>
      <c r="L861" s="134">
        <f t="shared" si="148"/>
        <v>0</v>
      </c>
      <c r="M861" s="190">
        <f t="shared" si="143"/>
        <v>1</v>
      </c>
      <c r="N861" s="190" t="str">
        <f t="shared" si="140"/>
        <v>JANEIRO</v>
      </c>
      <c r="P861" s="119" t="s">
        <v>192</v>
      </c>
      <c r="Q861" s="136" t="str">
        <f t="shared" si="144"/>
        <v>À RECEBER</v>
      </c>
      <c r="R861" s="138" t="str">
        <f t="shared" ca="1" si="145"/>
        <v>EM DIA</v>
      </c>
      <c r="S861" s="137" t="str">
        <f t="shared" ca="1" si="146"/>
        <v/>
      </c>
    </row>
    <row r="862" spans="2:19" x14ac:dyDescent="0.25">
      <c r="B862" s="190" t="str">
        <f t="shared" si="141"/>
        <v/>
      </c>
      <c r="C862" s="190" t="str">
        <f t="shared" si="139"/>
        <v/>
      </c>
      <c r="D862" s="119" t="s">
        <v>192</v>
      </c>
      <c r="H862" s="118">
        <f t="shared" si="142"/>
        <v>0</v>
      </c>
      <c r="K862" s="134">
        <f t="shared" si="147"/>
        <v>0</v>
      </c>
      <c r="L862" s="134">
        <f t="shared" si="148"/>
        <v>0</v>
      </c>
      <c r="M862" s="190">
        <f t="shared" si="143"/>
        <v>1</v>
      </c>
      <c r="N862" s="190" t="str">
        <f t="shared" si="140"/>
        <v>JANEIRO</v>
      </c>
      <c r="P862" s="119" t="s">
        <v>192</v>
      </c>
      <c r="Q862" s="136" t="str">
        <f t="shared" si="144"/>
        <v>À RECEBER</v>
      </c>
      <c r="R862" s="138" t="str">
        <f t="shared" ca="1" si="145"/>
        <v>EM DIA</v>
      </c>
      <c r="S862" s="137" t="str">
        <f t="shared" ca="1" si="146"/>
        <v/>
      </c>
    </row>
    <row r="863" spans="2:19" x14ac:dyDescent="0.25">
      <c r="B863" s="190" t="str">
        <f t="shared" si="141"/>
        <v/>
      </c>
      <c r="C863" s="190" t="str">
        <f t="shared" si="139"/>
        <v/>
      </c>
      <c r="D863" s="119" t="s">
        <v>192</v>
      </c>
      <c r="H863" s="118">
        <f t="shared" si="142"/>
        <v>0</v>
      </c>
      <c r="K863" s="134">
        <f t="shared" si="147"/>
        <v>0</v>
      </c>
      <c r="L863" s="134">
        <f t="shared" si="148"/>
        <v>0</v>
      </c>
      <c r="M863" s="190">
        <f t="shared" si="143"/>
        <v>1</v>
      </c>
      <c r="N863" s="190" t="str">
        <f t="shared" si="140"/>
        <v>JANEIRO</v>
      </c>
      <c r="P863" s="119" t="s">
        <v>192</v>
      </c>
      <c r="Q863" s="136" t="str">
        <f t="shared" si="144"/>
        <v>À RECEBER</v>
      </c>
      <c r="R863" s="138" t="str">
        <f t="shared" ca="1" si="145"/>
        <v>EM DIA</v>
      </c>
      <c r="S863" s="137" t="str">
        <f t="shared" ca="1" si="146"/>
        <v/>
      </c>
    </row>
    <row r="864" spans="2:19" x14ac:dyDescent="0.25">
      <c r="B864" s="190" t="str">
        <f t="shared" si="141"/>
        <v/>
      </c>
      <c r="C864" s="190" t="str">
        <f t="shared" si="139"/>
        <v/>
      </c>
      <c r="D864" s="119" t="s">
        <v>192</v>
      </c>
      <c r="H864" s="118">
        <f t="shared" si="142"/>
        <v>0</v>
      </c>
      <c r="K864" s="134">
        <f t="shared" si="147"/>
        <v>0</v>
      </c>
      <c r="L864" s="134">
        <f t="shared" si="148"/>
        <v>0</v>
      </c>
      <c r="M864" s="190">
        <f t="shared" si="143"/>
        <v>1</v>
      </c>
      <c r="N864" s="190" t="str">
        <f t="shared" si="140"/>
        <v>JANEIRO</v>
      </c>
      <c r="P864" s="119" t="s">
        <v>192</v>
      </c>
      <c r="Q864" s="136" t="str">
        <f t="shared" si="144"/>
        <v>À RECEBER</v>
      </c>
      <c r="R864" s="138" t="str">
        <f t="shared" ca="1" si="145"/>
        <v>EM DIA</v>
      </c>
      <c r="S864" s="137" t="str">
        <f t="shared" ca="1" si="146"/>
        <v/>
      </c>
    </row>
    <row r="865" spans="2:19" x14ac:dyDescent="0.25">
      <c r="B865" s="190" t="str">
        <f t="shared" si="141"/>
        <v/>
      </c>
      <c r="C865" s="190" t="str">
        <f t="shared" si="139"/>
        <v/>
      </c>
      <c r="D865" s="119" t="s">
        <v>192</v>
      </c>
      <c r="H865" s="118">
        <f t="shared" si="142"/>
        <v>0</v>
      </c>
      <c r="K865" s="134">
        <f t="shared" si="147"/>
        <v>0</v>
      </c>
      <c r="L865" s="134">
        <f t="shared" si="148"/>
        <v>0</v>
      </c>
      <c r="M865" s="190">
        <f t="shared" si="143"/>
        <v>1</v>
      </c>
      <c r="N865" s="190" t="str">
        <f t="shared" si="140"/>
        <v>JANEIRO</v>
      </c>
      <c r="P865" s="119" t="s">
        <v>192</v>
      </c>
      <c r="Q865" s="136" t="str">
        <f t="shared" si="144"/>
        <v>À RECEBER</v>
      </c>
      <c r="R865" s="138" t="str">
        <f t="shared" ca="1" si="145"/>
        <v>EM DIA</v>
      </c>
      <c r="S865" s="137" t="str">
        <f t="shared" ca="1" si="146"/>
        <v/>
      </c>
    </row>
    <row r="866" spans="2:19" x14ac:dyDescent="0.25">
      <c r="B866" s="190" t="str">
        <f t="shared" si="141"/>
        <v/>
      </c>
      <c r="C866" s="190" t="str">
        <f t="shared" si="139"/>
        <v/>
      </c>
      <c r="D866" s="119" t="s">
        <v>192</v>
      </c>
      <c r="H866" s="118">
        <f t="shared" si="142"/>
        <v>0</v>
      </c>
      <c r="K866" s="134">
        <f t="shared" si="147"/>
        <v>0</v>
      </c>
      <c r="L866" s="134">
        <f t="shared" si="148"/>
        <v>0</v>
      </c>
      <c r="M866" s="190">
        <f t="shared" si="143"/>
        <v>1</v>
      </c>
      <c r="N866" s="190" t="str">
        <f t="shared" si="140"/>
        <v>JANEIRO</v>
      </c>
      <c r="P866" s="119" t="s">
        <v>192</v>
      </c>
      <c r="Q866" s="136" t="str">
        <f t="shared" si="144"/>
        <v>À RECEBER</v>
      </c>
      <c r="R866" s="138" t="str">
        <f t="shared" ca="1" si="145"/>
        <v>EM DIA</v>
      </c>
      <c r="S866" s="137" t="str">
        <f t="shared" ca="1" si="146"/>
        <v/>
      </c>
    </row>
    <row r="867" spans="2:19" x14ac:dyDescent="0.25">
      <c r="B867" s="190" t="str">
        <f t="shared" si="141"/>
        <v/>
      </c>
      <c r="C867" s="190" t="str">
        <f t="shared" si="139"/>
        <v/>
      </c>
      <c r="D867" s="119" t="s">
        <v>192</v>
      </c>
      <c r="H867" s="118">
        <f t="shared" si="142"/>
        <v>0</v>
      </c>
      <c r="K867" s="134">
        <f t="shared" si="147"/>
        <v>0</v>
      </c>
      <c r="L867" s="134">
        <f t="shared" si="148"/>
        <v>0</v>
      </c>
      <c r="M867" s="190">
        <f t="shared" si="143"/>
        <v>1</v>
      </c>
      <c r="N867" s="190" t="str">
        <f t="shared" si="140"/>
        <v>JANEIRO</v>
      </c>
      <c r="P867" s="119" t="s">
        <v>192</v>
      </c>
      <c r="Q867" s="136" t="str">
        <f t="shared" si="144"/>
        <v>À RECEBER</v>
      </c>
      <c r="R867" s="138" t="str">
        <f t="shared" ca="1" si="145"/>
        <v>EM DIA</v>
      </c>
      <c r="S867" s="137" t="str">
        <f t="shared" ca="1" si="146"/>
        <v/>
      </c>
    </row>
    <row r="868" spans="2:19" x14ac:dyDescent="0.25">
      <c r="B868" s="190" t="str">
        <f t="shared" si="141"/>
        <v/>
      </c>
      <c r="C868" s="190" t="str">
        <f t="shared" si="139"/>
        <v/>
      </c>
      <c r="D868" s="119" t="s">
        <v>192</v>
      </c>
      <c r="H868" s="118">
        <f t="shared" si="142"/>
        <v>0</v>
      </c>
      <c r="K868" s="134">
        <f t="shared" si="147"/>
        <v>0</v>
      </c>
      <c r="L868" s="134">
        <f t="shared" si="148"/>
        <v>0</v>
      </c>
      <c r="M868" s="190">
        <f t="shared" si="143"/>
        <v>1</v>
      </c>
      <c r="N868" s="190" t="str">
        <f t="shared" si="140"/>
        <v>JANEIRO</v>
      </c>
      <c r="P868" s="119" t="s">
        <v>192</v>
      </c>
      <c r="Q868" s="136" t="str">
        <f t="shared" si="144"/>
        <v>À RECEBER</v>
      </c>
      <c r="R868" s="138" t="str">
        <f t="shared" ca="1" si="145"/>
        <v>EM DIA</v>
      </c>
      <c r="S868" s="137" t="str">
        <f t="shared" ca="1" si="146"/>
        <v/>
      </c>
    </row>
    <row r="869" spans="2:19" x14ac:dyDescent="0.25">
      <c r="B869" s="190" t="str">
        <f t="shared" si="141"/>
        <v/>
      </c>
      <c r="C869" s="190" t="str">
        <f t="shared" si="139"/>
        <v/>
      </c>
      <c r="D869" s="119" t="s">
        <v>192</v>
      </c>
      <c r="H869" s="118">
        <f t="shared" si="142"/>
        <v>0</v>
      </c>
      <c r="K869" s="134">
        <f t="shared" si="147"/>
        <v>0</v>
      </c>
      <c r="L869" s="134">
        <f t="shared" si="148"/>
        <v>0</v>
      </c>
      <c r="M869" s="190">
        <f t="shared" si="143"/>
        <v>1</v>
      </c>
      <c r="N869" s="190" t="str">
        <f t="shared" si="140"/>
        <v>JANEIRO</v>
      </c>
      <c r="P869" s="119" t="s">
        <v>192</v>
      </c>
      <c r="Q869" s="136" t="str">
        <f t="shared" si="144"/>
        <v>À RECEBER</v>
      </c>
      <c r="R869" s="138" t="str">
        <f t="shared" ca="1" si="145"/>
        <v>EM DIA</v>
      </c>
      <c r="S869" s="137" t="str">
        <f t="shared" ca="1" si="146"/>
        <v/>
      </c>
    </row>
    <row r="870" spans="2:19" x14ac:dyDescent="0.25">
      <c r="B870" s="190" t="str">
        <f t="shared" si="141"/>
        <v/>
      </c>
      <c r="C870" s="190" t="str">
        <f t="shared" si="139"/>
        <v/>
      </c>
      <c r="D870" s="119" t="s">
        <v>192</v>
      </c>
      <c r="H870" s="118">
        <f t="shared" si="142"/>
        <v>0</v>
      </c>
      <c r="K870" s="134">
        <f t="shared" si="147"/>
        <v>0</v>
      </c>
      <c r="L870" s="134">
        <f t="shared" si="148"/>
        <v>0</v>
      </c>
      <c r="M870" s="190">
        <f t="shared" si="143"/>
        <v>1</v>
      </c>
      <c r="N870" s="190" t="str">
        <f t="shared" si="140"/>
        <v>JANEIRO</v>
      </c>
      <c r="P870" s="119" t="s">
        <v>192</v>
      </c>
      <c r="Q870" s="136" t="str">
        <f t="shared" si="144"/>
        <v>À RECEBER</v>
      </c>
      <c r="R870" s="138" t="str">
        <f t="shared" ca="1" si="145"/>
        <v>EM DIA</v>
      </c>
      <c r="S870" s="137" t="str">
        <f t="shared" ca="1" si="146"/>
        <v/>
      </c>
    </row>
    <row r="871" spans="2:19" x14ac:dyDescent="0.25">
      <c r="B871" s="190" t="str">
        <f t="shared" si="141"/>
        <v/>
      </c>
      <c r="C871" s="190" t="str">
        <f t="shared" si="139"/>
        <v/>
      </c>
      <c r="D871" s="119" t="s">
        <v>192</v>
      </c>
      <c r="H871" s="118">
        <f t="shared" si="142"/>
        <v>0</v>
      </c>
      <c r="K871" s="134">
        <f t="shared" si="147"/>
        <v>0</v>
      </c>
      <c r="L871" s="134">
        <f t="shared" si="148"/>
        <v>0</v>
      </c>
      <c r="M871" s="190">
        <f t="shared" si="143"/>
        <v>1</v>
      </c>
      <c r="N871" s="190" t="str">
        <f t="shared" si="140"/>
        <v>JANEIRO</v>
      </c>
      <c r="P871" s="119" t="s">
        <v>192</v>
      </c>
      <c r="Q871" s="136" t="str">
        <f t="shared" si="144"/>
        <v>À RECEBER</v>
      </c>
      <c r="R871" s="138" t="str">
        <f t="shared" ca="1" si="145"/>
        <v>EM DIA</v>
      </c>
      <c r="S871" s="137" t="str">
        <f t="shared" ca="1" si="146"/>
        <v/>
      </c>
    </row>
    <row r="872" spans="2:19" x14ac:dyDescent="0.25">
      <c r="B872" s="190" t="str">
        <f t="shared" si="141"/>
        <v/>
      </c>
      <c r="C872" s="190" t="str">
        <f t="shared" si="139"/>
        <v/>
      </c>
      <c r="D872" s="119" t="s">
        <v>192</v>
      </c>
      <c r="H872" s="118">
        <f t="shared" si="142"/>
        <v>0</v>
      </c>
      <c r="K872" s="134">
        <f t="shared" si="147"/>
        <v>0</v>
      </c>
      <c r="L872" s="134">
        <f t="shared" si="148"/>
        <v>0</v>
      </c>
      <c r="M872" s="190">
        <f t="shared" si="143"/>
        <v>1</v>
      </c>
      <c r="N872" s="190" t="str">
        <f t="shared" si="140"/>
        <v>JANEIRO</v>
      </c>
      <c r="P872" s="119" t="s">
        <v>192</v>
      </c>
      <c r="Q872" s="136" t="str">
        <f t="shared" si="144"/>
        <v>À RECEBER</v>
      </c>
      <c r="R872" s="138" t="str">
        <f t="shared" ca="1" si="145"/>
        <v>EM DIA</v>
      </c>
      <c r="S872" s="137" t="str">
        <f t="shared" ca="1" si="146"/>
        <v/>
      </c>
    </row>
    <row r="873" spans="2:19" x14ac:dyDescent="0.25">
      <c r="B873" s="190" t="str">
        <f t="shared" si="141"/>
        <v/>
      </c>
      <c r="C873" s="190" t="str">
        <f t="shared" si="139"/>
        <v/>
      </c>
      <c r="D873" s="119" t="s">
        <v>192</v>
      </c>
      <c r="H873" s="118">
        <f t="shared" si="142"/>
        <v>0</v>
      </c>
      <c r="K873" s="134">
        <f t="shared" si="147"/>
        <v>0</v>
      </c>
      <c r="L873" s="134">
        <f t="shared" si="148"/>
        <v>0</v>
      </c>
      <c r="M873" s="190">
        <f t="shared" si="143"/>
        <v>1</v>
      </c>
      <c r="N873" s="190" t="str">
        <f t="shared" si="140"/>
        <v>JANEIRO</v>
      </c>
      <c r="P873" s="119" t="s">
        <v>192</v>
      </c>
      <c r="Q873" s="136" t="str">
        <f t="shared" si="144"/>
        <v>À RECEBER</v>
      </c>
      <c r="R873" s="138" t="str">
        <f t="shared" ca="1" si="145"/>
        <v>EM DIA</v>
      </c>
      <c r="S873" s="137" t="str">
        <f t="shared" ca="1" si="146"/>
        <v/>
      </c>
    </row>
    <row r="874" spans="2:19" x14ac:dyDescent="0.25">
      <c r="B874" s="190" t="str">
        <f t="shared" si="141"/>
        <v/>
      </c>
      <c r="C874" s="190" t="str">
        <f t="shared" si="139"/>
        <v/>
      </c>
      <c r="D874" s="119" t="s">
        <v>192</v>
      </c>
      <c r="H874" s="118">
        <f t="shared" si="142"/>
        <v>0</v>
      </c>
      <c r="K874" s="134">
        <f t="shared" si="147"/>
        <v>0</v>
      </c>
      <c r="L874" s="134">
        <f t="shared" si="148"/>
        <v>0</v>
      </c>
      <c r="M874" s="190">
        <f t="shared" si="143"/>
        <v>1</v>
      </c>
      <c r="N874" s="190" t="str">
        <f t="shared" si="140"/>
        <v>JANEIRO</v>
      </c>
      <c r="P874" s="119" t="s">
        <v>192</v>
      </c>
      <c r="Q874" s="136" t="str">
        <f t="shared" si="144"/>
        <v>À RECEBER</v>
      </c>
      <c r="R874" s="138" t="str">
        <f t="shared" ca="1" si="145"/>
        <v>EM DIA</v>
      </c>
      <c r="S874" s="137" t="str">
        <f t="shared" ca="1" si="146"/>
        <v/>
      </c>
    </row>
    <row r="875" spans="2:19" x14ac:dyDescent="0.25">
      <c r="B875" s="190" t="str">
        <f t="shared" si="141"/>
        <v/>
      </c>
      <c r="C875" s="190" t="str">
        <f t="shared" si="139"/>
        <v/>
      </c>
      <c r="D875" s="119" t="s">
        <v>192</v>
      </c>
      <c r="H875" s="118">
        <f t="shared" si="142"/>
        <v>0</v>
      </c>
      <c r="K875" s="134">
        <f t="shared" si="147"/>
        <v>0</v>
      </c>
      <c r="L875" s="134">
        <f t="shared" si="148"/>
        <v>0</v>
      </c>
      <c r="M875" s="190">
        <f t="shared" si="143"/>
        <v>1</v>
      </c>
      <c r="N875" s="190" t="str">
        <f t="shared" si="140"/>
        <v>JANEIRO</v>
      </c>
      <c r="P875" s="119" t="s">
        <v>192</v>
      </c>
      <c r="Q875" s="136" t="str">
        <f t="shared" si="144"/>
        <v>À RECEBER</v>
      </c>
      <c r="R875" s="138" t="str">
        <f t="shared" ca="1" si="145"/>
        <v>EM DIA</v>
      </c>
      <c r="S875" s="137" t="str">
        <f t="shared" ca="1" si="146"/>
        <v/>
      </c>
    </row>
    <row r="876" spans="2:19" x14ac:dyDescent="0.25">
      <c r="B876" s="190" t="str">
        <f t="shared" si="141"/>
        <v/>
      </c>
      <c r="C876" s="190" t="str">
        <f t="shared" si="139"/>
        <v/>
      </c>
      <c r="D876" s="119" t="s">
        <v>192</v>
      </c>
      <c r="H876" s="118">
        <f t="shared" si="142"/>
        <v>0</v>
      </c>
      <c r="K876" s="134">
        <f t="shared" si="147"/>
        <v>0</v>
      </c>
      <c r="L876" s="134">
        <f t="shared" si="148"/>
        <v>0</v>
      </c>
      <c r="M876" s="190">
        <f t="shared" si="143"/>
        <v>1</v>
      </c>
      <c r="N876" s="190" t="str">
        <f t="shared" si="140"/>
        <v>JANEIRO</v>
      </c>
      <c r="P876" s="119" t="s">
        <v>192</v>
      </c>
      <c r="Q876" s="136" t="str">
        <f t="shared" si="144"/>
        <v>À RECEBER</v>
      </c>
      <c r="R876" s="138" t="str">
        <f t="shared" ca="1" si="145"/>
        <v>EM DIA</v>
      </c>
      <c r="S876" s="137" t="str">
        <f t="shared" ca="1" si="146"/>
        <v/>
      </c>
    </row>
    <row r="877" spans="2:19" x14ac:dyDescent="0.25">
      <c r="B877" s="190" t="str">
        <f t="shared" si="141"/>
        <v/>
      </c>
      <c r="C877" s="190" t="str">
        <f t="shared" si="139"/>
        <v/>
      </c>
      <c r="D877" s="119" t="s">
        <v>192</v>
      </c>
      <c r="H877" s="118">
        <f t="shared" si="142"/>
        <v>0</v>
      </c>
      <c r="K877" s="134">
        <f t="shared" si="147"/>
        <v>0</v>
      </c>
      <c r="L877" s="134">
        <f t="shared" si="148"/>
        <v>0</v>
      </c>
      <c r="M877" s="190">
        <f t="shared" si="143"/>
        <v>1</v>
      </c>
      <c r="N877" s="190" t="str">
        <f t="shared" si="140"/>
        <v>JANEIRO</v>
      </c>
      <c r="P877" s="119" t="s">
        <v>192</v>
      </c>
      <c r="Q877" s="136" t="str">
        <f t="shared" si="144"/>
        <v>À RECEBER</v>
      </c>
      <c r="R877" s="138" t="str">
        <f t="shared" ca="1" si="145"/>
        <v>EM DIA</v>
      </c>
      <c r="S877" s="137" t="str">
        <f t="shared" ca="1" si="146"/>
        <v/>
      </c>
    </row>
    <row r="878" spans="2:19" x14ac:dyDescent="0.25">
      <c r="B878" s="190" t="str">
        <f t="shared" si="141"/>
        <v/>
      </c>
      <c r="C878" s="190" t="str">
        <f t="shared" si="139"/>
        <v/>
      </c>
      <c r="D878" s="119" t="s">
        <v>192</v>
      </c>
      <c r="H878" s="118">
        <f t="shared" si="142"/>
        <v>0</v>
      </c>
      <c r="K878" s="134">
        <f t="shared" si="147"/>
        <v>0</v>
      </c>
      <c r="L878" s="134">
        <f t="shared" si="148"/>
        <v>0</v>
      </c>
      <c r="M878" s="190">
        <f t="shared" si="143"/>
        <v>1</v>
      </c>
      <c r="N878" s="190" t="str">
        <f t="shared" si="140"/>
        <v>JANEIRO</v>
      </c>
      <c r="P878" s="119" t="s">
        <v>192</v>
      </c>
      <c r="Q878" s="136" t="str">
        <f t="shared" si="144"/>
        <v>À RECEBER</v>
      </c>
      <c r="R878" s="138" t="str">
        <f t="shared" ca="1" si="145"/>
        <v>EM DIA</v>
      </c>
      <c r="S878" s="137" t="str">
        <f t="shared" ca="1" si="146"/>
        <v/>
      </c>
    </row>
    <row r="879" spans="2:19" x14ac:dyDescent="0.25">
      <c r="B879" s="190" t="str">
        <f t="shared" si="141"/>
        <v/>
      </c>
      <c r="C879" s="190" t="str">
        <f t="shared" si="139"/>
        <v/>
      </c>
      <c r="D879" s="119" t="s">
        <v>192</v>
      </c>
      <c r="H879" s="118">
        <f t="shared" si="142"/>
        <v>0</v>
      </c>
      <c r="K879" s="134">
        <f t="shared" si="147"/>
        <v>0</v>
      </c>
      <c r="L879" s="134">
        <f t="shared" si="148"/>
        <v>0</v>
      </c>
      <c r="M879" s="190">
        <f t="shared" si="143"/>
        <v>1</v>
      </c>
      <c r="N879" s="190" t="str">
        <f t="shared" si="140"/>
        <v>JANEIRO</v>
      </c>
      <c r="P879" s="119" t="s">
        <v>192</v>
      </c>
      <c r="Q879" s="136" t="str">
        <f t="shared" si="144"/>
        <v>À RECEBER</v>
      </c>
      <c r="R879" s="138" t="str">
        <f t="shared" ca="1" si="145"/>
        <v>EM DIA</v>
      </c>
      <c r="S879" s="137" t="str">
        <f t="shared" ca="1" si="146"/>
        <v/>
      </c>
    </row>
    <row r="880" spans="2:19" x14ac:dyDescent="0.25">
      <c r="B880" s="190" t="str">
        <f t="shared" si="141"/>
        <v/>
      </c>
      <c r="C880" s="190" t="str">
        <f t="shared" si="139"/>
        <v/>
      </c>
      <c r="D880" s="119" t="s">
        <v>192</v>
      </c>
      <c r="H880" s="118">
        <f t="shared" si="142"/>
        <v>0</v>
      </c>
      <c r="K880" s="134">
        <f t="shared" si="147"/>
        <v>0</v>
      </c>
      <c r="L880" s="134">
        <f t="shared" si="148"/>
        <v>0</v>
      </c>
      <c r="M880" s="190">
        <f t="shared" si="143"/>
        <v>1</v>
      </c>
      <c r="N880" s="190" t="str">
        <f t="shared" si="140"/>
        <v>JANEIRO</v>
      </c>
      <c r="P880" s="119" t="s">
        <v>192</v>
      </c>
      <c r="Q880" s="136" t="str">
        <f t="shared" si="144"/>
        <v>À RECEBER</v>
      </c>
      <c r="R880" s="138" t="str">
        <f t="shared" ca="1" si="145"/>
        <v>EM DIA</v>
      </c>
      <c r="S880" s="137" t="str">
        <f t="shared" ca="1" si="146"/>
        <v/>
      </c>
    </row>
    <row r="881" spans="2:19" x14ac:dyDescent="0.25">
      <c r="B881" s="190" t="str">
        <f t="shared" si="141"/>
        <v/>
      </c>
      <c r="C881" s="190" t="str">
        <f t="shared" si="139"/>
        <v/>
      </c>
      <c r="D881" s="119" t="s">
        <v>192</v>
      </c>
      <c r="H881" s="118">
        <f t="shared" si="142"/>
        <v>0</v>
      </c>
      <c r="K881" s="134">
        <f t="shared" si="147"/>
        <v>0</v>
      </c>
      <c r="L881" s="134">
        <f t="shared" si="148"/>
        <v>0</v>
      </c>
      <c r="M881" s="190">
        <f t="shared" si="143"/>
        <v>1</v>
      </c>
      <c r="N881" s="190" t="str">
        <f t="shared" si="140"/>
        <v>JANEIRO</v>
      </c>
      <c r="P881" s="119" t="s">
        <v>192</v>
      </c>
      <c r="Q881" s="136" t="str">
        <f t="shared" si="144"/>
        <v>À RECEBER</v>
      </c>
      <c r="R881" s="138" t="str">
        <f t="shared" ca="1" si="145"/>
        <v>EM DIA</v>
      </c>
      <c r="S881" s="137" t="str">
        <f t="shared" ca="1" si="146"/>
        <v/>
      </c>
    </row>
    <row r="882" spans="2:19" x14ac:dyDescent="0.25">
      <c r="B882" s="190" t="str">
        <f t="shared" si="141"/>
        <v/>
      </c>
      <c r="C882" s="190" t="str">
        <f t="shared" si="139"/>
        <v/>
      </c>
      <c r="D882" s="119" t="s">
        <v>192</v>
      </c>
      <c r="H882" s="118">
        <f t="shared" si="142"/>
        <v>0</v>
      </c>
      <c r="K882" s="134">
        <f t="shared" si="147"/>
        <v>0</v>
      </c>
      <c r="L882" s="134">
        <f t="shared" si="148"/>
        <v>0</v>
      </c>
      <c r="M882" s="190">
        <f t="shared" si="143"/>
        <v>1</v>
      </c>
      <c r="N882" s="190" t="str">
        <f t="shared" si="140"/>
        <v>JANEIRO</v>
      </c>
      <c r="P882" s="119" t="s">
        <v>192</v>
      </c>
      <c r="Q882" s="136" t="str">
        <f t="shared" si="144"/>
        <v>À RECEBER</v>
      </c>
      <c r="R882" s="138" t="str">
        <f t="shared" ca="1" si="145"/>
        <v>EM DIA</v>
      </c>
      <c r="S882" s="137" t="str">
        <f t="shared" ca="1" si="146"/>
        <v/>
      </c>
    </row>
    <row r="883" spans="2:19" x14ac:dyDescent="0.25">
      <c r="B883" s="190" t="str">
        <f t="shared" si="141"/>
        <v/>
      </c>
      <c r="C883" s="190" t="str">
        <f t="shared" si="139"/>
        <v/>
      </c>
      <c r="D883" s="119" t="s">
        <v>192</v>
      </c>
      <c r="H883" s="118">
        <f t="shared" si="142"/>
        <v>0</v>
      </c>
      <c r="K883" s="134">
        <f t="shared" si="147"/>
        <v>0</v>
      </c>
      <c r="L883" s="134">
        <f t="shared" si="148"/>
        <v>0</v>
      </c>
      <c r="M883" s="190">
        <f t="shared" si="143"/>
        <v>1</v>
      </c>
      <c r="N883" s="190" t="str">
        <f t="shared" si="140"/>
        <v>JANEIRO</v>
      </c>
      <c r="P883" s="119" t="s">
        <v>192</v>
      </c>
      <c r="Q883" s="136" t="str">
        <f t="shared" si="144"/>
        <v>À RECEBER</v>
      </c>
      <c r="R883" s="138" t="str">
        <f t="shared" ca="1" si="145"/>
        <v>EM DIA</v>
      </c>
      <c r="S883" s="137" t="str">
        <f t="shared" ca="1" si="146"/>
        <v/>
      </c>
    </row>
    <row r="884" spans="2:19" x14ac:dyDescent="0.25">
      <c r="B884" s="190" t="str">
        <f t="shared" si="141"/>
        <v/>
      </c>
      <c r="C884" s="190" t="str">
        <f t="shared" si="139"/>
        <v/>
      </c>
      <c r="D884" s="119" t="s">
        <v>192</v>
      </c>
      <c r="H884" s="118">
        <f t="shared" si="142"/>
        <v>0</v>
      </c>
      <c r="K884" s="134">
        <f t="shared" si="147"/>
        <v>0</v>
      </c>
      <c r="L884" s="134">
        <f t="shared" si="148"/>
        <v>0</v>
      </c>
      <c r="M884" s="190">
        <f t="shared" si="143"/>
        <v>1</v>
      </c>
      <c r="N884" s="190" t="str">
        <f t="shared" si="140"/>
        <v>JANEIRO</v>
      </c>
      <c r="P884" s="119" t="s">
        <v>192</v>
      </c>
      <c r="Q884" s="136" t="str">
        <f t="shared" si="144"/>
        <v>À RECEBER</v>
      </c>
      <c r="R884" s="138" t="str">
        <f t="shared" ca="1" si="145"/>
        <v>EM DIA</v>
      </c>
      <c r="S884" s="137" t="str">
        <f t="shared" ca="1" si="146"/>
        <v/>
      </c>
    </row>
    <row r="885" spans="2:19" x14ac:dyDescent="0.25">
      <c r="B885" s="190" t="str">
        <f t="shared" si="141"/>
        <v/>
      </c>
      <c r="C885" s="190" t="str">
        <f t="shared" si="139"/>
        <v/>
      </c>
      <c r="D885" s="119" t="s">
        <v>192</v>
      </c>
      <c r="H885" s="118">
        <f t="shared" si="142"/>
        <v>0</v>
      </c>
      <c r="K885" s="134">
        <f t="shared" si="147"/>
        <v>0</v>
      </c>
      <c r="L885" s="134">
        <f t="shared" si="148"/>
        <v>0</v>
      </c>
      <c r="M885" s="190">
        <f t="shared" si="143"/>
        <v>1</v>
      </c>
      <c r="N885" s="190" t="str">
        <f t="shared" si="140"/>
        <v>JANEIRO</v>
      </c>
      <c r="P885" s="119" t="s">
        <v>192</v>
      </c>
      <c r="Q885" s="136" t="str">
        <f t="shared" si="144"/>
        <v>À RECEBER</v>
      </c>
      <c r="R885" s="138" t="str">
        <f t="shared" ca="1" si="145"/>
        <v>EM DIA</v>
      </c>
      <c r="S885" s="137" t="str">
        <f t="shared" ca="1" si="146"/>
        <v/>
      </c>
    </row>
    <row r="886" spans="2:19" x14ac:dyDescent="0.25">
      <c r="B886" s="190" t="str">
        <f t="shared" si="141"/>
        <v/>
      </c>
      <c r="C886" s="190" t="str">
        <f t="shared" si="139"/>
        <v/>
      </c>
      <c r="D886" s="119" t="s">
        <v>192</v>
      </c>
      <c r="H886" s="118">
        <f t="shared" si="142"/>
        <v>0</v>
      </c>
      <c r="K886" s="134">
        <f t="shared" si="147"/>
        <v>0</v>
      </c>
      <c r="L886" s="134">
        <f t="shared" si="148"/>
        <v>0</v>
      </c>
      <c r="M886" s="190">
        <f t="shared" si="143"/>
        <v>1</v>
      </c>
      <c r="N886" s="190" t="str">
        <f t="shared" si="140"/>
        <v>JANEIRO</v>
      </c>
      <c r="P886" s="119" t="s">
        <v>192</v>
      </c>
      <c r="Q886" s="136" t="str">
        <f t="shared" si="144"/>
        <v>À RECEBER</v>
      </c>
      <c r="R886" s="138" t="str">
        <f t="shared" ca="1" si="145"/>
        <v>EM DIA</v>
      </c>
      <c r="S886" s="137" t="str">
        <f t="shared" ca="1" si="146"/>
        <v/>
      </c>
    </row>
    <row r="887" spans="2:19" x14ac:dyDescent="0.25">
      <c r="B887" s="190" t="str">
        <f t="shared" si="141"/>
        <v/>
      </c>
      <c r="C887" s="190" t="str">
        <f t="shared" si="139"/>
        <v/>
      </c>
      <c r="D887" s="119" t="s">
        <v>192</v>
      </c>
      <c r="H887" s="118">
        <f t="shared" si="142"/>
        <v>0</v>
      </c>
      <c r="K887" s="134">
        <f t="shared" si="147"/>
        <v>0</v>
      </c>
      <c r="L887" s="134">
        <f t="shared" si="148"/>
        <v>0</v>
      </c>
      <c r="M887" s="190">
        <f t="shared" si="143"/>
        <v>1</v>
      </c>
      <c r="N887" s="190" t="str">
        <f t="shared" si="140"/>
        <v>JANEIRO</v>
      </c>
      <c r="P887" s="119" t="s">
        <v>192</v>
      </c>
      <c r="Q887" s="136" t="str">
        <f t="shared" si="144"/>
        <v>À RECEBER</v>
      </c>
      <c r="R887" s="138" t="str">
        <f t="shared" ca="1" si="145"/>
        <v>EM DIA</v>
      </c>
      <c r="S887" s="137" t="str">
        <f t="shared" ca="1" si="146"/>
        <v/>
      </c>
    </row>
    <row r="888" spans="2:19" x14ac:dyDescent="0.25">
      <c r="B888" s="190" t="str">
        <f t="shared" si="141"/>
        <v/>
      </c>
      <c r="C888" s="190" t="str">
        <f t="shared" si="139"/>
        <v/>
      </c>
      <c r="D888" s="119" t="s">
        <v>192</v>
      </c>
      <c r="H888" s="118">
        <f t="shared" si="142"/>
        <v>0</v>
      </c>
      <c r="K888" s="134">
        <f t="shared" si="147"/>
        <v>0</v>
      </c>
      <c r="L888" s="134">
        <f t="shared" si="148"/>
        <v>0</v>
      </c>
      <c r="M888" s="190">
        <f t="shared" si="143"/>
        <v>1</v>
      </c>
      <c r="N888" s="190" t="str">
        <f t="shared" si="140"/>
        <v>JANEIRO</v>
      </c>
      <c r="P888" s="119" t="s">
        <v>192</v>
      </c>
      <c r="Q888" s="136" t="str">
        <f t="shared" si="144"/>
        <v>À RECEBER</v>
      </c>
      <c r="R888" s="138" t="str">
        <f t="shared" ca="1" si="145"/>
        <v>EM DIA</v>
      </c>
      <c r="S888" s="137" t="str">
        <f t="shared" ca="1" si="146"/>
        <v/>
      </c>
    </row>
    <row r="889" spans="2:19" x14ac:dyDescent="0.25">
      <c r="B889" s="190" t="str">
        <f t="shared" si="141"/>
        <v/>
      </c>
      <c r="C889" s="190" t="str">
        <f t="shared" si="139"/>
        <v/>
      </c>
      <c r="D889" s="119" t="s">
        <v>192</v>
      </c>
      <c r="H889" s="118">
        <f t="shared" si="142"/>
        <v>0</v>
      </c>
      <c r="K889" s="134">
        <f t="shared" si="147"/>
        <v>0</v>
      </c>
      <c r="L889" s="134">
        <f t="shared" si="148"/>
        <v>0</v>
      </c>
      <c r="M889" s="190">
        <f t="shared" si="143"/>
        <v>1</v>
      </c>
      <c r="N889" s="190" t="str">
        <f t="shared" si="140"/>
        <v>JANEIRO</v>
      </c>
      <c r="P889" s="119" t="s">
        <v>192</v>
      </c>
      <c r="Q889" s="136" t="str">
        <f t="shared" si="144"/>
        <v>À RECEBER</v>
      </c>
      <c r="R889" s="138" t="str">
        <f t="shared" ca="1" si="145"/>
        <v>EM DIA</v>
      </c>
      <c r="S889" s="137" t="str">
        <f t="shared" ca="1" si="146"/>
        <v/>
      </c>
    </row>
    <row r="890" spans="2:19" x14ac:dyDescent="0.25">
      <c r="B890" s="190" t="str">
        <f t="shared" si="141"/>
        <v/>
      </c>
      <c r="C890" s="190" t="str">
        <f t="shared" si="139"/>
        <v/>
      </c>
      <c r="D890" s="119" t="s">
        <v>192</v>
      </c>
      <c r="H890" s="118">
        <f t="shared" si="142"/>
        <v>0</v>
      </c>
      <c r="K890" s="134">
        <f t="shared" si="147"/>
        <v>0</v>
      </c>
      <c r="L890" s="134">
        <f t="shared" si="148"/>
        <v>0</v>
      </c>
      <c r="M890" s="190">
        <f t="shared" si="143"/>
        <v>1</v>
      </c>
      <c r="N890" s="190" t="str">
        <f t="shared" si="140"/>
        <v>JANEIRO</v>
      </c>
      <c r="P890" s="119" t="s">
        <v>192</v>
      </c>
      <c r="Q890" s="136" t="str">
        <f t="shared" si="144"/>
        <v>À RECEBER</v>
      </c>
      <c r="R890" s="138" t="str">
        <f t="shared" ca="1" si="145"/>
        <v>EM DIA</v>
      </c>
      <c r="S890" s="137" t="str">
        <f t="shared" ca="1" si="146"/>
        <v/>
      </c>
    </row>
    <row r="891" spans="2:19" x14ac:dyDescent="0.25">
      <c r="B891" s="190" t="str">
        <f t="shared" si="141"/>
        <v/>
      </c>
      <c r="C891" s="190" t="str">
        <f t="shared" si="139"/>
        <v/>
      </c>
      <c r="D891" s="119" t="s">
        <v>192</v>
      </c>
      <c r="H891" s="118">
        <f t="shared" si="142"/>
        <v>0</v>
      </c>
      <c r="K891" s="134">
        <f t="shared" si="147"/>
        <v>0</v>
      </c>
      <c r="L891" s="134">
        <f t="shared" si="148"/>
        <v>0</v>
      </c>
      <c r="M891" s="190">
        <f t="shared" si="143"/>
        <v>1</v>
      </c>
      <c r="N891" s="190" t="str">
        <f t="shared" si="140"/>
        <v>JANEIRO</v>
      </c>
      <c r="P891" s="119" t="s">
        <v>192</v>
      </c>
      <c r="Q891" s="136" t="str">
        <f t="shared" si="144"/>
        <v>À RECEBER</v>
      </c>
      <c r="R891" s="138" t="str">
        <f t="shared" ca="1" si="145"/>
        <v>EM DIA</v>
      </c>
      <c r="S891" s="137" t="str">
        <f t="shared" ca="1" si="146"/>
        <v/>
      </c>
    </row>
    <row r="892" spans="2:19" x14ac:dyDescent="0.25">
      <c r="B892" s="190" t="str">
        <f t="shared" si="141"/>
        <v/>
      </c>
      <c r="C892" s="190" t="str">
        <f t="shared" si="139"/>
        <v/>
      </c>
      <c r="D892" s="119" t="s">
        <v>192</v>
      </c>
      <c r="H892" s="118">
        <f t="shared" si="142"/>
        <v>0</v>
      </c>
      <c r="K892" s="134">
        <f t="shared" si="147"/>
        <v>0</v>
      </c>
      <c r="L892" s="134">
        <f t="shared" si="148"/>
        <v>0</v>
      </c>
      <c r="M892" s="190">
        <f t="shared" si="143"/>
        <v>1</v>
      </c>
      <c r="N892" s="190" t="str">
        <f t="shared" si="140"/>
        <v>JANEIRO</v>
      </c>
      <c r="P892" s="119" t="s">
        <v>192</v>
      </c>
      <c r="Q892" s="136" t="str">
        <f t="shared" si="144"/>
        <v>À RECEBER</v>
      </c>
      <c r="R892" s="138" t="str">
        <f t="shared" ca="1" si="145"/>
        <v>EM DIA</v>
      </c>
      <c r="S892" s="137" t="str">
        <f t="shared" ca="1" si="146"/>
        <v/>
      </c>
    </row>
    <row r="893" spans="2:19" x14ac:dyDescent="0.25">
      <c r="B893" s="190" t="str">
        <f t="shared" si="141"/>
        <v/>
      </c>
      <c r="C893" s="190" t="str">
        <f t="shared" si="139"/>
        <v/>
      </c>
      <c r="D893" s="119" t="s">
        <v>192</v>
      </c>
      <c r="H893" s="118">
        <f t="shared" si="142"/>
        <v>0</v>
      </c>
      <c r="K893" s="134">
        <f t="shared" si="147"/>
        <v>0</v>
      </c>
      <c r="L893" s="134">
        <f t="shared" si="148"/>
        <v>0</v>
      </c>
      <c r="M893" s="190">
        <f t="shared" si="143"/>
        <v>1</v>
      </c>
      <c r="N893" s="190" t="str">
        <f t="shared" si="140"/>
        <v>JANEIRO</v>
      </c>
      <c r="P893" s="119" t="s">
        <v>192</v>
      </c>
      <c r="Q893" s="136" t="str">
        <f t="shared" si="144"/>
        <v>À RECEBER</v>
      </c>
      <c r="R893" s="138" t="str">
        <f t="shared" ca="1" si="145"/>
        <v>EM DIA</v>
      </c>
      <c r="S893" s="137" t="str">
        <f t="shared" ca="1" si="146"/>
        <v/>
      </c>
    </row>
    <row r="894" spans="2:19" x14ac:dyDescent="0.25">
      <c r="B894" s="190" t="str">
        <f t="shared" si="141"/>
        <v/>
      </c>
      <c r="C894" s="190" t="str">
        <f t="shared" si="139"/>
        <v/>
      </c>
      <c r="D894" s="119" t="s">
        <v>192</v>
      </c>
      <c r="H894" s="118">
        <f t="shared" si="142"/>
        <v>0</v>
      </c>
      <c r="K894" s="134">
        <f t="shared" si="147"/>
        <v>0</v>
      </c>
      <c r="L894" s="134">
        <f t="shared" si="148"/>
        <v>0</v>
      </c>
      <c r="M894" s="190">
        <f t="shared" si="143"/>
        <v>1</v>
      </c>
      <c r="N894" s="190" t="str">
        <f t="shared" si="140"/>
        <v>JANEIRO</v>
      </c>
      <c r="P894" s="119" t="s">
        <v>192</v>
      </c>
      <c r="Q894" s="136" t="str">
        <f t="shared" si="144"/>
        <v>À RECEBER</v>
      </c>
      <c r="R894" s="138" t="str">
        <f t="shared" ca="1" si="145"/>
        <v>EM DIA</v>
      </c>
      <c r="S894" s="137" t="str">
        <f t="shared" ca="1" si="146"/>
        <v/>
      </c>
    </row>
    <row r="895" spans="2:19" x14ac:dyDescent="0.25">
      <c r="B895" s="190" t="str">
        <f t="shared" si="141"/>
        <v/>
      </c>
      <c r="C895" s="190" t="str">
        <f t="shared" si="139"/>
        <v/>
      </c>
      <c r="D895" s="119" t="s">
        <v>192</v>
      </c>
      <c r="H895" s="118">
        <f t="shared" si="142"/>
        <v>0</v>
      </c>
      <c r="K895" s="134">
        <f t="shared" si="147"/>
        <v>0</v>
      </c>
      <c r="L895" s="134">
        <f t="shared" si="148"/>
        <v>0</v>
      </c>
      <c r="M895" s="190">
        <f t="shared" si="143"/>
        <v>1</v>
      </c>
      <c r="N895" s="190" t="str">
        <f t="shared" si="140"/>
        <v>JANEIRO</v>
      </c>
      <c r="P895" s="119" t="s">
        <v>192</v>
      </c>
      <c r="Q895" s="136" t="str">
        <f t="shared" si="144"/>
        <v>À RECEBER</v>
      </c>
      <c r="R895" s="138" t="str">
        <f t="shared" ca="1" si="145"/>
        <v>EM DIA</v>
      </c>
      <c r="S895" s="137" t="str">
        <f t="shared" ca="1" si="146"/>
        <v/>
      </c>
    </row>
    <row r="896" spans="2:19" x14ac:dyDescent="0.25">
      <c r="B896" s="190" t="str">
        <f t="shared" si="141"/>
        <v/>
      </c>
      <c r="C896" s="190" t="str">
        <f t="shared" si="139"/>
        <v/>
      </c>
      <c r="D896" s="119" t="s">
        <v>192</v>
      </c>
      <c r="H896" s="118">
        <f t="shared" si="142"/>
        <v>0</v>
      </c>
      <c r="K896" s="134">
        <f t="shared" si="147"/>
        <v>0</v>
      </c>
      <c r="L896" s="134">
        <f t="shared" si="148"/>
        <v>0</v>
      </c>
      <c r="M896" s="190">
        <f t="shared" si="143"/>
        <v>1</v>
      </c>
      <c r="N896" s="190" t="str">
        <f t="shared" si="140"/>
        <v>JANEIRO</v>
      </c>
      <c r="P896" s="119" t="s">
        <v>192</v>
      </c>
      <c r="Q896" s="136" t="str">
        <f t="shared" si="144"/>
        <v>À RECEBER</v>
      </c>
      <c r="R896" s="138" t="str">
        <f t="shared" ca="1" si="145"/>
        <v>EM DIA</v>
      </c>
      <c r="S896" s="137" t="str">
        <f t="shared" ca="1" si="146"/>
        <v/>
      </c>
    </row>
    <row r="897" spans="2:19" x14ac:dyDescent="0.25">
      <c r="B897" s="190" t="str">
        <f t="shared" si="141"/>
        <v/>
      </c>
      <c r="C897" s="190" t="str">
        <f t="shared" si="139"/>
        <v/>
      </c>
      <c r="D897" s="119" t="s">
        <v>192</v>
      </c>
      <c r="H897" s="118">
        <f t="shared" si="142"/>
        <v>0</v>
      </c>
      <c r="K897" s="134">
        <f t="shared" si="147"/>
        <v>0</v>
      </c>
      <c r="L897" s="134">
        <f t="shared" si="148"/>
        <v>0</v>
      </c>
      <c r="M897" s="190">
        <f t="shared" si="143"/>
        <v>1</v>
      </c>
      <c r="N897" s="190" t="str">
        <f t="shared" si="140"/>
        <v>JANEIRO</v>
      </c>
      <c r="P897" s="119" t="s">
        <v>192</v>
      </c>
      <c r="Q897" s="136" t="str">
        <f t="shared" si="144"/>
        <v>À RECEBER</v>
      </c>
      <c r="R897" s="138" t="str">
        <f t="shared" ca="1" si="145"/>
        <v>EM DIA</v>
      </c>
      <c r="S897" s="137" t="str">
        <f t="shared" ca="1" si="146"/>
        <v/>
      </c>
    </row>
    <row r="898" spans="2:19" x14ac:dyDescent="0.25">
      <c r="B898" s="190" t="str">
        <f t="shared" si="141"/>
        <v/>
      </c>
      <c r="C898" s="190" t="str">
        <f t="shared" si="139"/>
        <v/>
      </c>
      <c r="D898" s="119" t="s">
        <v>192</v>
      </c>
      <c r="H898" s="118">
        <f t="shared" si="142"/>
        <v>0</v>
      </c>
      <c r="K898" s="134">
        <f t="shared" si="147"/>
        <v>0</v>
      </c>
      <c r="L898" s="134">
        <f t="shared" si="148"/>
        <v>0</v>
      </c>
      <c r="M898" s="190">
        <f t="shared" si="143"/>
        <v>1</v>
      </c>
      <c r="N898" s="190" t="str">
        <f t="shared" si="140"/>
        <v>JANEIRO</v>
      </c>
      <c r="P898" s="119" t="s">
        <v>192</v>
      </c>
      <c r="Q898" s="136" t="str">
        <f t="shared" si="144"/>
        <v>À RECEBER</v>
      </c>
      <c r="R898" s="138" t="str">
        <f t="shared" ca="1" si="145"/>
        <v>EM DIA</v>
      </c>
      <c r="S898" s="137" t="str">
        <f t="shared" ca="1" si="146"/>
        <v/>
      </c>
    </row>
    <row r="899" spans="2:19" x14ac:dyDescent="0.25">
      <c r="B899" s="190" t="str">
        <f t="shared" si="141"/>
        <v/>
      </c>
      <c r="C899" s="190" t="str">
        <f t="shared" si="139"/>
        <v/>
      </c>
      <c r="D899" s="119" t="s">
        <v>192</v>
      </c>
      <c r="H899" s="118">
        <f t="shared" si="142"/>
        <v>0</v>
      </c>
      <c r="K899" s="134">
        <f t="shared" si="147"/>
        <v>0</v>
      </c>
      <c r="L899" s="134">
        <f t="shared" si="148"/>
        <v>0</v>
      </c>
      <c r="M899" s="190">
        <f t="shared" si="143"/>
        <v>1</v>
      </c>
      <c r="N899" s="190" t="str">
        <f t="shared" si="140"/>
        <v>JANEIRO</v>
      </c>
      <c r="P899" s="119" t="s">
        <v>192</v>
      </c>
      <c r="Q899" s="136" t="str">
        <f t="shared" si="144"/>
        <v>À RECEBER</v>
      </c>
      <c r="R899" s="138" t="str">
        <f t="shared" ca="1" si="145"/>
        <v>EM DIA</v>
      </c>
      <c r="S899" s="137" t="str">
        <f t="shared" ca="1" si="146"/>
        <v/>
      </c>
    </row>
    <row r="900" spans="2:19" x14ac:dyDescent="0.25">
      <c r="B900" s="190" t="str">
        <f t="shared" si="141"/>
        <v/>
      </c>
      <c r="C900" s="190" t="str">
        <f t="shared" si="139"/>
        <v/>
      </c>
      <c r="D900" s="119" t="s">
        <v>192</v>
      </c>
      <c r="H900" s="118">
        <f t="shared" si="142"/>
        <v>0</v>
      </c>
      <c r="K900" s="134">
        <f t="shared" si="147"/>
        <v>0</v>
      </c>
      <c r="L900" s="134">
        <f t="shared" si="148"/>
        <v>0</v>
      </c>
      <c r="M900" s="190">
        <f t="shared" si="143"/>
        <v>1</v>
      </c>
      <c r="N900" s="190" t="str">
        <f t="shared" si="140"/>
        <v>JANEIRO</v>
      </c>
      <c r="P900" s="119" t="s">
        <v>192</v>
      </c>
      <c r="Q900" s="136" t="str">
        <f t="shared" si="144"/>
        <v>À RECEBER</v>
      </c>
      <c r="R900" s="138" t="str">
        <f t="shared" ca="1" si="145"/>
        <v>EM DIA</v>
      </c>
      <c r="S900" s="137" t="str">
        <f t="shared" ca="1" si="146"/>
        <v/>
      </c>
    </row>
    <row r="901" spans="2:19" x14ac:dyDescent="0.25">
      <c r="B901" s="190" t="str">
        <f t="shared" si="141"/>
        <v/>
      </c>
      <c r="C901" s="190" t="str">
        <f t="shared" ref="C901:C964" si="149">IF(B901=1,"JANEIRO",IF(B901=2,"FEVEREIRO",IF(B901=3,"MARÇO",IF(B901=4,"ABRIL",IF(B901=5,"MAIO",IF(B901=6,"JUNHO",IF(B901=7,"JULHO",IF(B901=8,"AGOSTO",IF(B901=9,"SETEMBRO",IF(B901=10,"OUTUBRO",IF(B901=11,"NOVEMBRO",IF(B901=12,"DEZEMBRO",""))))))))))))</f>
        <v/>
      </c>
      <c r="D901" s="119" t="s">
        <v>192</v>
      </c>
      <c r="H901" s="118">
        <f t="shared" si="142"/>
        <v>0</v>
      </c>
      <c r="K901" s="134">
        <f t="shared" si="147"/>
        <v>0</v>
      </c>
      <c r="L901" s="134">
        <f t="shared" si="148"/>
        <v>0</v>
      </c>
      <c r="M901" s="190">
        <f t="shared" si="143"/>
        <v>1</v>
      </c>
      <c r="N901" s="190" t="str">
        <f t="shared" ref="N901:N964" si="150">IF(M901=1,"JANEIRO",IF(M901=2,"FEVEREIRO",IF(M901=3,"MARÇO",IF(M901=4,"ABRIL",IF(M901=5,"MAIO",IF(M901=6,"JUNHO",IF(M901=7,"JULHO",IF(M901=8,"AGOSTO",IF(M901=9,"SETEMBRO",IF(M901=10,"OUTUBRO",IF(M901=11,"NOVEMBRO",IF(M901=12,"DEZEMBRO",""))))))))))))</f>
        <v>JANEIRO</v>
      </c>
      <c r="P901" s="119" t="s">
        <v>192</v>
      </c>
      <c r="Q901" s="136" t="str">
        <f t="shared" si="144"/>
        <v>À RECEBER</v>
      </c>
      <c r="R901" s="138" t="str">
        <f t="shared" ca="1" si="145"/>
        <v>EM DIA</v>
      </c>
      <c r="S901" s="137" t="str">
        <f t="shared" ca="1" si="146"/>
        <v/>
      </c>
    </row>
    <row r="902" spans="2:19" x14ac:dyDescent="0.25">
      <c r="B902" s="190" t="str">
        <f t="shared" ref="B902:B965" si="151">IFERROR(MONTH(D902),"")</f>
        <v/>
      </c>
      <c r="C902" s="190" t="str">
        <f t="shared" si="149"/>
        <v/>
      </c>
      <c r="D902" s="119" t="s">
        <v>192</v>
      </c>
      <c r="H902" s="118">
        <f t="shared" ref="H902:H965" si="152">IF(OR(I902="",I902=0),G902,I902)</f>
        <v>0</v>
      </c>
      <c r="K902" s="134">
        <f t="shared" si="147"/>
        <v>0</v>
      </c>
      <c r="L902" s="134">
        <f t="shared" si="148"/>
        <v>0</v>
      </c>
      <c r="M902" s="190">
        <f t="shared" ref="M902:M965" si="153">IFERROR(MONTH(O902),"")</f>
        <v>1</v>
      </c>
      <c r="N902" s="190" t="str">
        <f t="shared" si="150"/>
        <v>JANEIRO</v>
      </c>
      <c r="P902" s="119" t="s">
        <v>192</v>
      </c>
      <c r="Q902" s="136" t="str">
        <f t="shared" si="144"/>
        <v>À RECEBER</v>
      </c>
      <c r="R902" s="138" t="str">
        <f t="shared" ca="1" si="145"/>
        <v>EM DIA</v>
      </c>
      <c r="S902" s="137" t="str">
        <f t="shared" ca="1" si="146"/>
        <v/>
      </c>
    </row>
    <row r="903" spans="2:19" x14ac:dyDescent="0.25">
      <c r="B903" s="190" t="str">
        <f t="shared" si="151"/>
        <v/>
      </c>
      <c r="C903" s="190" t="str">
        <f t="shared" si="149"/>
        <v/>
      </c>
      <c r="D903" s="119" t="s">
        <v>192</v>
      </c>
      <c r="H903" s="118">
        <f t="shared" si="152"/>
        <v>0</v>
      </c>
      <c r="K903" s="134">
        <f t="shared" si="147"/>
        <v>0</v>
      </c>
      <c r="L903" s="134">
        <f t="shared" si="148"/>
        <v>0</v>
      </c>
      <c r="M903" s="190">
        <f t="shared" si="153"/>
        <v>1</v>
      </c>
      <c r="N903" s="190" t="str">
        <f t="shared" si="150"/>
        <v>JANEIRO</v>
      </c>
      <c r="P903" s="119" t="s">
        <v>192</v>
      </c>
      <c r="Q903" s="136" t="str">
        <f t="shared" si="144"/>
        <v>À RECEBER</v>
      </c>
      <c r="R903" s="138" t="str">
        <f t="shared" ca="1" si="145"/>
        <v>EM DIA</v>
      </c>
      <c r="S903" s="137" t="str">
        <f t="shared" ca="1" si="146"/>
        <v/>
      </c>
    </row>
    <row r="904" spans="2:19" x14ac:dyDescent="0.25">
      <c r="B904" s="190" t="str">
        <f t="shared" si="151"/>
        <v/>
      </c>
      <c r="C904" s="190" t="str">
        <f t="shared" si="149"/>
        <v/>
      </c>
      <c r="D904" s="119" t="s">
        <v>192</v>
      </c>
      <c r="H904" s="118">
        <f t="shared" si="152"/>
        <v>0</v>
      </c>
      <c r="K904" s="134">
        <f t="shared" si="147"/>
        <v>0</v>
      </c>
      <c r="L904" s="134">
        <f t="shared" si="148"/>
        <v>0</v>
      </c>
      <c r="M904" s="190">
        <f t="shared" si="153"/>
        <v>1</v>
      </c>
      <c r="N904" s="190" t="str">
        <f t="shared" si="150"/>
        <v>JANEIRO</v>
      </c>
      <c r="P904" s="119" t="s">
        <v>192</v>
      </c>
      <c r="Q904" s="136" t="str">
        <f t="shared" si="144"/>
        <v>À RECEBER</v>
      </c>
      <c r="R904" s="138" t="str">
        <f t="shared" ca="1" si="145"/>
        <v>EM DIA</v>
      </c>
      <c r="S904" s="137" t="str">
        <f t="shared" ca="1" si="146"/>
        <v/>
      </c>
    </row>
    <row r="905" spans="2:19" x14ac:dyDescent="0.25">
      <c r="B905" s="190" t="str">
        <f t="shared" si="151"/>
        <v/>
      </c>
      <c r="C905" s="190" t="str">
        <f t="shared" si="149"/>
        <v/>
      </c>
      <c r="D905" s="119" t="s">
        <v>192</v>
      </c>
      <c r="H905" s="118">
        <f t="shared" si="152"/>
        <v>0</v>
      </c>
      <c r="K905" s="134">
        <f t="shared" si="147"/>
        <v>0</v>
      </c>
      <c r="L905" s="134">
        <f t="shared" si="148"/>
        <v>0</v>
      </c>
      <c r="M905" s="190">
        <f t="shared" si="153"/>
        <v>1</v>
      </c>
      <c r="N905" s="190" t="str">
        <f t="shared" si="150"/>
        <v>JANEIRO</v>
      </c>
      <c r="P905" s="119" t="s">
        <v>192</v>
      </c>
      <c r="Q905" s="136" t="str">
        <f t="shared" si="144"/>
        <v>À RECEBER</v>
      </c>
      <c r="R905" s="138" t="str">
        <f t="shared" ca="1" si="145"/>
        <v>EM DIA</v>
      </c>
      <c r="S905" s="137" t="str">
        <f t="shared" ca="1" si="146"/>
        <v/>
      </c>
    </row>
    <row r="906" spans="2:19" x14ac:dyDescent="0.25">
      <c r="B906" s="190" t="str">
        <f t="shared" si="151"/>
        <v/>
      </c>
      <c r="C906" s="190" t="str">
        <f t="shared" si="149"/>
        <v/>
      </c>
      <c r="D906" s="119" t="s">
        <v>192</v>
      </c>
      <c r="H906" s="118">
        <f t="shared" si="152"/>
        <v>0</v>
      </c>
      <c r="K906" s="134">
        <f t="shared" si="147"/>
        <v>0</v>
      </c>
      <c r="L906" s="134">
        <f t="shared" si="148"/>
        <v>0</v>
      </c>
      <c r="M906" s="190">
        <f t="shared" si="153"/>
        <v>1</v>
      </c>
      <c r="N906" s="190" t="str">
        <f t="shared" si="150"/>
        <v>JANEIRO</v>
      </c>
      <c r="P906" s="119" t="s">
        <v>192</v>
      </c>
      <c r="Q906" s="136" t="str">
        <f t="shared" si="144"/>
        <v>À RECEBER</v>
      </c>
      <c r="R906" s="138" t="str">
        <f t="shared" ca="1" si="145"/>
        <v>EM DIA</v>
      </c>
      <c r="S906" s="137" t="str">
        <f t="shared" ca="1" si="146"/>
        <v/>
      </c>
    </row>
    <row r="907" spans="2:19" x14ac:dyDescent="0.25">
      <c r="B907" s="190" t="str">
        <f t="shared" si="151"/>
        <v/>
      </c>
      <c r="C907" s="190" t="str">
        <f t="shared" si="149"/>
        <v/>
      </c>
      <c r="D907" s="119" t="s">
        <v>192</v>
      </c>
      <c r="H907" s="118">
        <f t="shared" si="152"/>
        <v>0</v>
      </c>
      <c r="K907" s="134">
        <f t="shared" si="147"/>
        <v>0</v>
      </c>
      <c r="L907" s="134">
        <f t="shared" si="148"/>
        <v>0</v>
      </c>
      <c r="M907" s="190">
        <f t="shared" si="153"/>
        <v>1</v>
      </c>
      <c r="N907" s="190" t="str">
        <f t="shared" si="150"/>
        <v>JANEIRO</v>
      </c>
      <c r="P907" s="119" t="s">
        <v>192</v>
      </c>
      <c r="Q907" s="136" t="str">
        <f t="shared" si="144"/>
        <v>À RECEBER</v>
      </c>
      <c r="R907" s="138" t="str">
        <f t="shared" ca="1" si="145"/>
        <v>EM DIA</v>
      </c>
      <c r="S907" s="137" t="str">
        <f t="shared" ca="1" si="146"/>
        <v/>
      </c>
    </row>
    <row r="908" spans="2:19" x14ac:dyDescent="0.25">
      <c r="B908" s="190" t="str">
        <f t="shared" si="151"/>
        <v/>
      </c>
      <c r="C908" s="190" t="str">
        <f t="shared" si="149"/>
        <v/>
      </c>
      <c r="D908" s="119" t="s">
        <v>192</v>
      </c>
      <c r="H908" s="118">
        <f t="shared" si="152"/>
        <v>0</v>
      </c>
      <c r="K908" s="134">
        <f t="shared" si="147"/>
        <v>0</v>
      </c>
      <c r="L908" s="134">
        <f t="shared" si="148"/>
        <v>0</v>
      </c>
      <c r="M908" s="190">
        <f t="shared" si="153"/>
        <v>1</v>
      </c>
      <c r="N908" s="190" t="str">
        <f t="shared" si="150"/>
        <v>JANEIRO</v>
      </c>
      <c r="P908" s="119" t="s">
        <v>192</v>
      </c>
      <c r="Q908" s="136" t="str">
        <f t="shared" si="144"/>
        <v>À RECEBER</v>
      </c>
      <c r="R908" s="138" t="str">
        <f t="shared" ca="1" si="145"/>
        <v>EM DIA</v>
      </c>
      <c r="S908" s="137" t="str">
        <f t="shared" ca="1" si="146"/>
        <v/>
      </c>
    </row>
    <row r="909" spans="2:19" x14ac:dyDescent="0.25">
      <c r="B909" s="190" t="str">
        <f t="shared" si="151"/>
        <v/>
      </c>
      <c r="C909" s="190" t="str">
        <f t="shared" si="149"/>
        <v/>
      </c>
      <c r="D909" s="119" t="s">
        <v>192</v>
      </c>
      <c r="H909" s="118">
        <f t="shared" si="152"/>
        <v>0</v>
      </c>
      <c r="K909" s="134">
        <f t="shared" si="147"/>
        <v>0</v>
      </c>
      <c r="L909" s="134">
        <f t="shared" si="148"/>
        <v>0</v>
      </c>
      <c r="M909" s="190">
        <f t="shared" si="153"/>
        <v>1</v>
      </c>
      <c r="N909" s="190" t="str">
        <f t="shared" si="150"/>
        <v>JANEIRO</v>
      </c>
      <c r="P909" s="119" t="s">
        <v>192</v>
      </c>
      <c r="Q909" s="136" t="str">
        <f t="shared" si="144"/>
        <v>À RECEBER</v>
      </c>
      <c r="R909" s="138" t="str">
        <f t="shared" ca="1" si="145"/>
        <v>EM DIA</v>
      </c>
      <c r="S909" s="137" t="str">
        <f t="shared" ca="1" si="146"/>
        <v/>
      </c>
    </row>
    <row r="910" spans="2:19" x14ac:dyDescent="0.25">
      <c r="B910" s="190" t="str">
        <f t="shared" si="151"/>
        <v/>
      </c>
      <c r="C910" s="190" t="str">
        <f t="shared" si="149"/>
        <v/>
      </c>
      <c r="D910" s="119" t="s">
        <v>192</v>
      </c>
      <c r="H910" s="118">
        <f t="shared" si="152"/>
        <v>0</v>
      </c>
      <c r="K910" s="134">
        <f t="shared" si="147"/>
        <v>0</v>
      </c>
      <c r="L910" s="134">
        <f t="shared" si="148"/>
        <v>0</v>
      </c>
      <c r="M910" s="190">
        <f t="shared" si="153"/>
        <v>1</v>
      </c>
      <c r="N910" s="190" t="str">
        <f t="shared" si="150"/>
        <v>JANEIRO</v>
      </c>
      <c r="P910" s="119" t="s">
        <v>192</v>
      </c>
      <c r="Q910" s="136" t="str">
        <f t="shared" si="144"/>
        <v>À RECEBER</v>
      </c>
      <c r="R910" s="138" t="str">
        <f t="shared" ca="1" si="145"/>
        <v>EM DIA</v>
      </c>
      <c r="S910" s="137" t="str">
        <f t="shared" ca="1" si="146"/>
        <v/>
      </c>
    </row>
    <row r="911" spans="2:19" x14ac:dyDescent="0.25">
      <c r="B911" s="190" t="str">
        <f t="shared" si="151"/>
        <v/>
      </c>
      <c r="C911" s="190" t="str">
        <f t="shared" si="149"/>
        <v/>
      </c>
      <c r="D911" s="119" t="s">
        <v>192</v>
      </c>
      <c r="H911" s="118">
        <f t="shared" si="152"/>
        <v>0</v>
      </c>
      <c r="K911" s="134">
        <f t="shared" si="147"/>
        <v>0</v>
      </c>
      <c r="L911" s="134">
        <f t="shared" si="148"/>
        <v>0</v>
      </c>
      <c r="M911" s="190">
        <f t="shared" si="153"/>
        <v>1</v>
      </c>
      <c r="N911" s="190" t="str">
        <f t="shared" si="150"/>
        <v>JANEIRO</v>
      </c>
      <c r="P911" s="119" t="s">
        <v>192</v>
      </c>
      <c r="Q911" s="136" t="str">
        <f t="shared" ref="Q911:Q974" si="154">IF(OR(I911="",I911=0),"À RECEBER","RECEBIDO")</f>
        <v>À RECEBER</v>
      </c>
      <c r="R911" s="138" t="str">
        <f t="shared" ref="R911:R974" ca="1" si="155">IF(AND(O911&lt;=P911,S911&gt;=0),"EM DIA","EM ATRASO")</f>
        <v>EM DIA</v>
      </c>
      <c r="S911" s="137" t="str">
        <f t="shared" ref="S911:S974" ca="1" si="156">IFERROR(IF(Q911="À RECEBER",P911-$W$5,0),"")</f>
        <v/>
      </c>
    </row>
    <row r="912" spans="2:19" x14ac:dyDescent="0.25">
      <c r="B912" s="190" t="str">
        <f t="shared" si="151"/>
        <v/>
      </c>
      <c r="C912" s="190" t="str">
        <f t="shared" si="149"/>
        <v/>
      </c>
      <c r="D912" s="119" t="s">
        <v>192</v>
      </c>
      <c r="H912" s="118">
        <f t="shared" si="152"/>
        <v>0</v>
      </c>
      <c r="K912" s="134">
        <f t="shared" ref="K912:K975" si="157">IF(AND(G912&gt;I912,I912&gt;0),G912-I912-J912,0)</f>
        <v>0</v>
      </c>
      <c r="L912" s="134">
        <f t="shared" ref="L912:L975" si="158">IF(G912&lt;I912,I912-G912,0)</f>
        <v>0</v>
      </c>
      <c r="M912" s="190">
        <f t="shared" si="153"/>
        <v>1</v>
      </c>
      <c r="N912" s="190" t="str">
        <f t="shared" si="150"/>
        <v>JANEIRO</v>
      </c>
      <c r="P912" s="119" t="s">
        <v>192</v>
      </c>
      <c r="Q912" s="136" t="str">
        <f t="shared" si="154"/>
        <v>À RECEBER</v>
      </c>
      <c r="R912" s="138" t="str">
        <f t="shared" ca="1" si="155"/>
        <v>EM DIA</v>
      </c>
      <c r="S912" s="137" t="str">
        <f t="shared" ca="1" si="156"/>
        <v/>
      </c>
    </row>
    <row r="913" spans="2:19" x14ac:dyDescent="0.25">
      <c r="B913" s="190" t="str">
        <f t="shared" si="151"/>
        <v/>
      </c>
      <c r="C913" s="190" t="str">
        <f t="shared" si="149"/>
        <v/>
      </c>
      <c r="D913" s="119" t="s">
        <v>192</v>
      </c>
      <c r="H913" s="118">
        <f t="shared" si="152"/>
        <v>0</v>
      </c>
      <c r="K913" s="134">
        <f t="shared" si="157"/>
        <v>0</v>
      </c>
      <c r="L913" s="134">
        <f t="shared" si="158"/>
        <v>0</v>
      </c>
      <c r="M913" s="190">
        <f t="shared" si="153"/>
        <v>1</v>
      </c>
      <c r="N913" s="190" t="str">
        <f t="shared" si="150"/>
        <v>JANEIRO</v>
      </c>
      <c r="P913" s="119" t="s">
        <v>192</v>
      </c>
      <c r="Q913" s="136" t="str">
        <f t="shared" si="154"/>
        <v>À RECEBER</v>
      </c>
      <c r="R913" s="138" t="str">
        <f t="shared" ca="1" si="155"/>
        <v>EM DIA</v>
      </c>
      <c r="S913" s="137" t="str">
        <f t="shared" ca="1" si="156"/>
        <v/>
      </c>
    </row>
    <row r="914" spans="2:19" x14ac:dyDescent="0.25">
      <c r="B914" s="190" t="str">
        <f t="shared" si="151"/>
        <v/>
      </c>
      <c r="C914" s="190" t="str">
        <f t="shared" si="149"/>
        <v/>
      </c>
      <c r="D914" s="119" t="s">
        <v>192</v>
      </c>
      <c r="H914" s="118">
        <f t="shared" si="152"/>
        <v>0</v>
      </c>
      <c r="K914" s="134">
        <f t="shared" si="157"/>
        <v>0</v>
      </c>
      <c r="L914" s="134">
        <f t="shared" si="158"/>
        <v>0</v>
      </c>
      <c r="M914" s="190">
        <f t="shared" si="153"/>
        <v>1</v>
      </c>
      <c r="N914" s="190" t="str">
        <f t="shared" si="150"/>
        <v>JANEIRO</v>
      </c>
      <c r="P914" s="119" t="s">
        <v>192</v>
      </c>
      <c r="Q914" s="136" t="str">
        <f t="shared" si="154"/>
        <v>À RECEBER</v>
      </c>
      <c r="R914" s="138" t="str">
        <f t="shared" ca="1" si="155"/>
        <v>EM DIA</v>
      </c>
      <c r="S914" s="137" t="str">
        <f t="shared" ca="1" si="156"/>
        <v/>
      </c>
    </row>
    <row r="915" spans="2:19" x14ac:dyDescent="0.25">
      <c r="B915" s="190" t="str">
        <f t="shared" si="151"/>
        <v/>
      </c>
      <c r="C915" s="190" t="str">
        <f t="shared" si="149"/>
        <v/>
      </c>
      <c r="D915" s="119" t="s">
        <v>192</v>
      </c>
      <c r="H915" s="118">
        <f t="shared" si="152"/>
        <v>0</v>
      </c>
      <c r="K915" s="134">
        <f t="shared" si="157"/>
        <v>0</v>
      </c>
      <c r="L915" s="134">
        <f t="shared" si="158"/>
        <v>0</v>
      </c>
      <c r="M915" s="190">
        <f t="shared" si="153"/>
        <v>1</v>
      </c>
      <c r="N915" s="190" t="str">
        <f t="shared" si="150"/>
        <v>JANEIRO</v>
      </c>
      <c r="P915" s="119" t="s">
        <v>192</v>
      </c>
      <c r="Q915" s="136" t="str">
        <f t="shared" si="154"/>
        <v>À RECEBER</v>
      </c>
      <c r="R915" s="138" t="str">
        <f t="shared" ca="1" si="155"/>
        <v>EM DIA</v>
      </c>
      <c r="S915" s="137" t="str">
        <f t="shared" ca="1" si="156"/>
        <v/>
      </c>
    </row>
    <row r="916" spans="2:19" x14ac:dyDescent="0.25">
      <c r="B916" s="190" t="str">
        <f t="shared" si="151"/>
        <v/>
      </c>
      <c r="C916" s="190" t="str">
        <f t="shared" si="149"/>
        <v/>
      </c>
      <c r="D916" s="119" t="s">
        <v>192</v>
      </c>
      <c r="H916" s="118">
        <f t="shared" si="152"/>
        <v>0</v>
      </c>
      <c r="K916" s="134">
        <f t="shared" si="157"/>
        <v>0</v>
      </c>
      <c r="L916" s="134">
        <f t="shared" si="158"/>
        <v>0</v>
      </c>
      <c r="M916" s="190">
        <f t="shared" si="153"/>
        <v>1</v>
      </c>
      <c r="N916" s="190" t="str">
        <f t="shared" si="150"/>
        <v>JANEIRO</v>
      </c>
      <c r="P916" s="119" t="s">
        <v>192</v>
      </c>
      <c r="Q916" s="136" t="str">
        <f t="shared" si="154"/>
        <v>À RECEBER</v>
      </c>
      <c r="R916" s="138" t="str">
        <f t="shared" ca="1" si="155"/>
        <v>EM DIA</v>
      </c>
      <c r="S916" s="137" t="str">
        <f t="shared" ca="1" si="156"/>
        <v/>
      </c>
    </row>
    <row r="917" spans="2:19" x14ac:dyDescent="0.25">
      <c r="B917" s="190" t="str">
        <f t="shared" si="151"/>
        <v/>
      </c>
      <c r="C917" s="190" t="str">
        <f t="shared" si="149"/>
        <v/>
      </c>
      <c r="D917" s="119" t="s">
        <v>192</v>
      </c>
      <c r="H917" s="118">
        <f t="shared" si="152"/>
        <v>0</v>
      </c>
      <c r="K917" s="134">
        <f t="shared" si="157"/>
        <v>0</v>
      </c>
      <c r="L917" s="134">
        <f t="shared" si="158"/>
        <v>0</v>
      </c>
      <c r="M917" s="190">
        <f t="shared" si="153"/>
        <v>1</v>
      </c>
      <c r="N917" s="190" t="str">
        <f t="shared" si="150"/>
        <v>JANEIRO</v>
      </c>
      <c r="P917" s="119" t="s">
        <v>192</v>
      </c>
      <c r="Q917" s="136" t="str">
        <f t="shared" si="154"/>
        <v>À RECEBER</v>
      </c>
      <c r="R917" s="138" t="str">
        <f t="shared" ca="1" si="155"/>
        <v>EM DIA</v>
      </c>
      <c r="S917" s="137" t="str">
        <f t="shared" ca="1" si="156"/>
        <v/>
      </c>
    </row>
    <row r="918" spans="2:19" x14ac:dyDescent="0.25">
      <c r="B918" s="190" t="str">
        <f t="shared" si="151"/>
        <v/>
      </c>
      <c r="C918" s="190" t="str">
        <f t="shared" si="149"/>
        <v/>
      </c>
      <c r="D918" s="119" t="s">
        <v>192</v>
      </c>
      <c r="H918" s="118">
        <f t="shared" si="152"/>
        <v>0</v>
      </c>
      <c r="K918" s="134">
        <f t="shared" si="157"/>
        <v>0</v>
      </c>
      <c r="L918" s="134">
        <f t="shared" si="158"/>
        <v>0</v>
      </c>
      <c r="M918" s="190">
        <f t="shared" si="153"/>
        <v>1</v>
      </c>
      <c r="N918" s="190" t="str">
        <f t="shared" si="150"/>
        <v>JANEIRO</v>
      </c>
      <c r="P918" s="119" t="s">
        <v>192</v>
      </c>
      <c r="Q918" s="136" t="str">
        <f t="shared" si="154"/>
        <v>À RECEBER</v>
      </c>
      <c r="R918" s="138" t="str">
        <f t="shared" ca="1" si="155"/>
        <v>EM DIA</v>
      </c>
      <c r="S918" s="137" t="str">
        <f t="shared" ca="1" si="156"/>
        <v/>
      </c>
    </row>
    <row r="919" spans="2:19" x14ac:dyDescent="0.25">
      <c r="B919" s="190" t="str">
        <f t="shared" si="151"/>
        <v/>
      </c>
      <c r="C919" s="190" t="str">
        <f t="shared" si="149"/>
        <v/>
      </c>
      <c r="D919" s="119" t="s">
        <v>192</v>
      </c>
      <c r="H919" s="118">
        <f t="shared" si="152"/>
        <v>0</v>
      </c>
      <c r="K919" s="134">
        <f t="shared" si="157"/>
        <v>0</v>
      </c>
      <c r="L919" s="134">
        <f t="shared" si="158"/>
        <v>0</v>
      </c>
      <c r="M919" s="190">
        <f t="shared" si="153"/>
        <v>1</v>
      </c>
      <c r="N919" s="190" t="str">
        <f t="shared" si="150"/>
        <v>JANEIRO</v>
      </c>
      <c r="P919" s="119" t="s">
        <v>192</v>
      </c>
      <c r="Q919" s="136" t="str">
        <f t="shared" si="154"/>
        <v>À RECEBER</v>
      </c>
      <c r="R919" s="138" t="str">
        <f t="shared" ca="1" si="155"/>
        <v>EM DIA</v>
      </c>
      <c r="S919" s="137" t="str">
        <f t="shared" ca="1" si="156"/>
        <v/>
      </c>
    </row>
    <row r="920" spans="2:19" x14ac:dyDescent="0.25">
      <c r="B920" s="190" t="str">
        <f t="shared" si="151"/>
        <v/>
      </c>
      <c r="C920" s="190" t="str">
        <f t="shared" si="149"/>
        <v/>
      </c>
      <c r="D920" s="119" t="s">
        <v>192</v>
      </c>
      <c r="H920" s="118">
        <f t="shared" si="152"/>
        <v>0</v>
      </c>
      <c r="K920" s="134">
        <f t="shared" si="157"/>
        <v>0</v>
      </c>
      <c r="L920" s="134">
        <f t="shared" si="158"/>
        <v>0</v>
      </c>
      <c r="M920" s="190">
        <f t="shared" si="153"/>
        <v>1</v>
      </c>
      <c r="N920" s="190" t="str">
        <f t="shared" si="150"/>
        <v>JANEIRO</v>
      </c>
      <c r="P920" s="119" t="s">
        <v>192</v>
      </c>
      <c r="Q920" s="136" t="str">
        <f t="shared" si="154"/>
        <v>À RECEBER</v>
      </c>
      <c r="R920" s="138" t="str">
        <f t="shared" ca="1" si="155"/>
        <v>EM DIA</v>
      </c>
      <c r="S920" s="137" t="str">
        <f t="shared" ca="1" si="156"/>
        <v/>
      </c>
    </row>
    <row r="921" spans="2:19" x14ac:dyDescent="0.25">
      <c r="B921" s="190" t="str">
        <f t="shared" si="151"/>
        <v/>
      </c>
      <c r="C921" s="190" t="str">
        <f t="shared" si="149"/>
        <v/>
      </c>
      <c r="D921" s="119" t="s">
        <v>192</v>
      </c>
      <c r="H921" s="118">
        <f t="shared" si="152"/>
        <v>0</v>
      </c>
      <c r="K921" s="134">
        <f t="shared" si="157"/>
        <v>0</v>
      </c>
      <c r="L921" s="134">
        <f t="shared" si="158"/>
        <v>0</v>
      </c>
      <c r="M921" s="190">
        <f t="shared" si="153"/>
        <v>1</v>
      </c>
      <c r="N921" s="190" t="str">
        <f t="shared" si="150"/>
        <v>JANEIRO</v>
      </c>
      <c r="P921" s="119" t="s">
        <v>192</v>
      </c>
      <c r="Q921" s="136" t="str">
        <f t="shared" si="154"/>
        <v>À RECEBER</v>
      </c>
      <c r="R921" s="138" t="str">
        <f t="shared" ca="1" si="155"/>
        <v>EM DIA</v>
      </c>
      <c r="S921" s="137" t="str">
        <f t="shared" ca="1" si="156"/>
        <v/>
      </c>
    </row>
    <row r="922" spans="2:19" x14ac:dyDescent="0.25">
      <c r="B922" s="190" t="str">
        <f t="shared" si="151"/>
        <v/>
      </c>
      <c r="C922" s="190" t="str">
        <f t="shared" si="149"/>
        <v/>
      </c>
      <c r="D922" s="119" t="s">
        <v>192</v>
      </c>
      <c r="H922" s="118">
        <f t="shared" si="152"/>
        <v>0</v>
      </c>
      <c r="K922" s="134">
        <f t="shared" si="157"/>
        <v>0</v>
      </c>
      <c r="L922" s="134">
        <f t="shared" si="158"/>
        <v>0</v>
      </c>
      <c r="M922" s="190">
        <f t="shared" si="153"/>
        <v>1</v>
      </c>
      <c r="N922" s="190" t="str">
        <f t="shared" si="150"/>
        <v>JANEIRO</v>
      </c>
      <c r="P922" s="119" t="s">
        <v>192</v>
      </c>
      <c r="Q922" s="136" t="str">
        <f t="shared" si="154"/>
        <v>À RECEBER</v>
      </c>
      <c r="R922" s="138" t="str">
        <f t="shared" ca="1" si="155"/>
        <v>EM DIA</v>
      </c>
      <c r="S922" s="137" t="str">
        <f t="shared" ca="1" si="156"/>
        <v/>
      </c>
    </row>
    <row r="923" spans="2:19" x14ac:dyDescent="0.25">
      <c r="B923" s="190" t="str">
        <f t="shared" si="151"/>
        <v/>
      </c>
      <c r="C923" s="190" t="str">
        <f t="shared" si="149"/>
        <v/>
      </c>
      <c r="D923" s="119" t="s">
        <v>192</v>
      </c>
      <c r="H923" s="118">
        <f t="shared" si="152"/>
        <v>0</v>
      </c>
      <c r="K923" s="134">
        <f t="shared" si="157"/>
        <v>0</v>
      </c>
      <c r="L923" s="134">
        <f t="shared" si="158"/>
        <v>0</v>
      </c>
      <c r="M923" s="190">
        <f t="shared" si="153"/>
        <v>1</v>
      </c>
      <c r="N923" s="190" t="str">
        <f t="shared" si="150"/>
        <v>JANEIRO</v>
      </c>
      <c r="P923" s="119" t="s">
        <v>192</v>
      </c>
      <c r="Q923" s="136" t="str">
        <f t="shared" si="154"/>
        <v>À RECEBER</v>
      </c>
      <c r="R923" s="138" t="str">
        <f t="shared" ca="1" si="155"/>
        <v>EM DIA</v>
      </c>
      <c r="S923" s="137" t="str">
        <f t="shared" ca="1" si="156"/>
        <v/>
      </c>
    </row>
    <row r="924" spans="2:19" x14ac:dyDescent="0.25">
      <c r="B924" s="190" t="str">
        <f t="shared" si="151"/>
        <v/>
      </c>
      <c r="C924" s="190" t="str">
        <f t="shared" si="149"/>
        <v/>
      </c>
      <c r="D924" s="119" t="s">
        <v>192</v>
      </c>
      <c r="H924" s="118">
        <f t="shared" si="152"/>
        <v>0</v>
      </c>
      <c r="K924" s="134">
        <f t="shared" si="157"/>
        <v>0</v>
      </c>
      <c r="L924" s="134">
        <f t="shared" si="158"/>
        <v>0</v>
      </c>
      <c r="M924" s="190">
        <f t="shared" si="153"/>
        <v>1</v>
      </c>
      <c r="N924" s="190" t="str">
        <f t="shared" si="150"/>
        <v>JANEIRO</v>
      </c>
      <c r="P924" s="119" t="s">
        <v>192</v>
      </c>
      <c r="Q924" s="136" t="str">
        <f t="shared" si="154"/>
        <v>À RECEBER</v>
      </c>
      <c r="R924" s="138" t="str">
        <f t="shared" ca="1" si="155"/>
        <v>EM DIA</v>
      </c>
      <c r="S924" s="137" t="str">
        <f t="shared" ca="1" si="156"/>
        <v/>
      </c>
    </row>
    <row r="925" spans="2:19" x14ac:dyDescent="0.25">
      <c r="B925" s="190" t="str">
        <f t="shared" si="151"/>
        <v/>
      </c>
      <c r="C925" s="190" t="str">
        <f t="shared" si="149"/>
        <v/>
      </c>
      <c r="D925" s="119" t="s">
        <v>192</v>
      </c>
      <c r="H925" s="118">
        <f t="shared" si="152"/>
        <v>0</v>
      </c>
      <c r="K925" s="134">
        <f t="shared" si="157"/>
        <v>0</v>
      </c>
      <c r="L925" s="134">
        <f t="shared" si="158"/>
        <v>0</v>
      </c>
      <c r="M925" s="190">
        <f t="shared" si="153"/>
        <v>1</v>
      </c>
      <c r="N925" s="190" t="str">
        <f t="shared" si="150"/>
        <v>JANEIRO</v>
      </c>
      <c r="P925" s="119" t="s">
        <v>192</v>
      </c>
      <c r="Q925" s="136" t="str">
        <f t="shared" si="154"/>
        <v>À RECEBER</v>
      </c>
      <c r="R925" s="138" t="str">
        <f t="shared" ca="1" si="155"/>
        <v>EM DIA</v>
      </c>
      <c r="S925" s="137" t="str">
        <f t="shared" ca="1" si="156"/>
        <v/>
      </c>
    </row>
    <row r="926" spans="2:19" x14ac:dyDescent="0.25">
      <c r="B926" s="190" t="str">
        <f t="shared" si="151"/>
        <v/>
      </c>
      <c r="C926" s="190" t="str">
        <f t="shared" si="149"/>
        <v/>
      </c>
      <c r="D926" s="119" t="s">
        <v>192</v>
      </c>
      <c r="H926" s="118">
        <f t="shared" si="152"/>
        <v>0</v>
      </c>
      <c r="K926" s="134">
        <f t="shared" si="157"/>
        <v>0</v>
      </c>
      <c r="L926" s="134">
        <f t="shared" si="158"/>
        <v>0</v>
      </c>
      <c r="M926" s="190">
        <f t="shared" si="153"/>
        <v>1</v>
      </c>
      <c r="N926" s="190" t="str">
        <f t="shared" si="150"/>
        <v>JANEIRO</v>
      </c>
      <c r="P926" s="119" t="s">
        <v>192</v>
      </c>
      <c r="Q926" s="136" t="str">
        <f t="shared" si="154"/>
        <v>À RECEBER</v>
      </c>
      <c r="R926" s="138" t="str">
        <f t="shared" ca="1" si="155"/>
        <v>EM DIA</v>
      </c>
      <c r="S926" s="137" t="str">
        <f t="shared" ca="1" si="156"/>
        <v/>
      </c>
    </row>
    <row r="927" spans="2:19" x14ac:dyDescent="0.25">
      <c r="B927" s="190" t="str">
        <f t="shared" si="151"/>
        <v/>
      </c>
      <c r="C927" s="190" t="str">
        <f t="shared" si="149"/>
        <v/>
      </c>
      <c r="D927" s="119" t="s">
        <v>192</v>
      </c>
      <c r="H927" s="118">
        <f t="shared" si="152"/>
        <v>0</v>
      </c>
      <c r="K927" s="134">
        <f t="shared" si="157"/>
        <v>0</v>
      </c>
      <c r="L927" s="134">
        <f t="shared" si="158"/>
        <v>0</v>
      </c>
      <c r="M927" s="190">
        <f t="shared" si="153"/>
        <v>1</v>
      </c>
      <c r="N927" s="190" t="str">
        <f t="shared" si="150"/>
        <v>JANEIRO</v>
      </c>
      <c r="P927" s="119" t="s">
        <v>192</v>
      </c>
      <c r="Q927" s="136" t="str">
        <f t="shared" si="154"/>
        <v>À RECEBER</v>
      </c>
      <c r="R927" s="138" t="str">
        <f t="shared" ca="1" si="155"/>
        <v>EM DIA</v>
      </c>
      <c r="S927" s="137" t="str">
        <f t="shared" ca="1" si="156"/>
        <v/>
      </c>
    </row>
    <row r="928" spans="2:19" x14ac:dyDescent="0.25">
      <c r="B928" s="190" t="str">
        <f t="shared" si="151"/>
        <v/>
      </c>
      <c r="C928" s="190" t="str">
        <f t="shared" si="149"/>
        <v/>
      </c>
      <c r="D928" s="119" t="s">
        <v>192</v>
      </c>
      <c r="H928" s="118">
        <f t="shared" si="152"/>
        <v>0</v>
      </c>
      <c r="K928" s="134">
        <f t="shared" si="157"/>
        <v>0</v>
      </c>
      <c r="L928" s="134">
        <f t="shared" si="158"/>
        <v>0</v>
      </c>
      <c r="M928" s="190">
        <f t="shared" si="153"/>
        <v>1</v>
      </c>
      <c r="N928" s="190" t="str">
        <f t="shared" si="150"/>
        <v>JANEIRO</v>
      </c>
      <c r="P928" s="119" t="s">
        <v>192</v>
      </c>
      <c r="Q928" s="136" t="str">
        <f t="shared" si="154"/>
        <v>À RECEBER</v>
      </c>
      <c r="R928" s="138" t="str">
        <f t="shared" ca="1" si="155"/>
        <v>EM DIA</v>
      </c>
      <c r="S928" s="137" t="str">
        <f t="shared" ca="1" si="156"/>
        <v/>
      </c>
    </row>
    <row r="929" spans="2:19" x14ac:dyDescent="0.25">
      <c r="B929" s="190" t="str">
        <f t="shared" si="151"/>
        <v/>
      </c>
      <c r="C929" s="190" t="str">
        <f t="shared" si="149"/>
        <v/>
      </c>
      <c r="D929" s="119" t="s">
        <v>192</v>
      </c>
      <c r="H929" s="118">
        <f t="shared" si="152"/>
        <v>0</v>
      </c>
      <c r="K929" s="134">
        <f t="shared" si="157"/>
        <v>0</v>
      </c>
      <c r="L929" s="134">
        <f t="shared" si="158"/>
        <v>0</v>
      </c>
      <c r="M929" s="190">
        <f t="shared" si="153"/>
        <v>1</v>
      </c>
      <c r="N929" s="190" t="str">
        <f t="shared" si="150"/>
        <v>JANEIRO</v>
      </c>
      <c r="P929" s="119" t="s">
        <v>192</v>
      </c>
      <c r="Q929" s="136" t="str">
        <f t="shared" si="154"/>
        <v>À RECEBER</v>
      </c>
      <c r="R929" s="138" t="str">
        <f t="shared" ca="1" si="155"/>
        <v>EM DIA</v>
      </c>
      <c r="S929" s="137" t="str">
        <f t="shared" ca="1" si="156"/>
        <v/>
      </c>
    </row>
    <row r="930" spans="2:19" x14ac:dyDescent="0.25">
      <c r="B930" s="190" t="str">
        <f t="shared" si="151"/>
        <v/>
      </c>
      <c r="C930" s="190" t="str">
        <f t="shared" si="149"/>
        <v/>
      </c>
      <c r="D930" s="119" t="s">
        <v>192</v>
      </c>
      <c r="H930" s="118">
        <f t="shared" si="152"/>
        <v>0</v>
      </c>
      <c r="K930" s="134">
        <f t="shared" si="157"/>
        <v>0</v>
      </c>
      <c r="L930" s="134">
        <f t="shared" si="158"/>
        <v>0</v>
      </c>
      <c r="M930" s="190">
        <f t="shared" si="153"/>
        <v>1</v>
      </c>
      <c r="N930" s="190" t="str">
        <f t="shared" si="150"/>
        <v>JANEIRO</v>
      </c>
      <c r="P930" s="119" t="s">
        <v>192</v>
      </c>
      <c r="Q930" s="136" t="str">
        <f t="shared" si="154"/>
        <v>À RECEBER</v>
      </c>
      <c r="R930" s="138" t="str">
        <f t="shared" ca="1" si="155"/>
        <v>EM DIA</v>
      </c>
      <c r="S930" s="137" t="str">
        <f t="shared" ca="1" si="156"/>
        <v/>
      </c>
    </row>
    <row r="931" spans="2:19" x14ac:dyDescent="0.25">
      <c r="B931" s="190" t="str">
        <f t="shared" si="151"/>
        <v/>
      </c>
      <c r="C931" s="190" t="str">
        <f t="shared" si="149"/>
        <v/>
      </c>
      <c r="D931" s="119" t="s">
        <v>192</v>
      </c>
      <c r="H931" s="118">
        <f t="shared" si="152"/>
        <v>0</v>
      </c>
      <c r="K931" s="134">
        <f t="shared" si="157"/>
        <v>0</v>
      </c>
      <c r="L931" s="134">
        <f t="shared" si="158"/>
        <v>0</v>
      </c>
      <c r="M931" s="190">
        <f t="shared" si="153"/>
        <v>1</v>
      </c>
      <c r="N931" s="190" t="str">
        <f t="shared" si="150"/>
        <v>JANEIRO</v>
      </c>
      <c r="P931" s="119" t="s">
        <v>192</v>
      </c>
      <c r="Q931" s="136" t="str">
        <f t="shared" si="154"/>
        <v>À RECEBER</v>
      </c>
      <c r="R931" s="138" t="str">
        <f t="shared" ca="1" si="155"/>
        <v>EM DIA</v>
      </c>
      <c r="S931" s="137" t="str">
        <f t="shared" ca="1" si="156"/>
        <v/>
      </c>
    </row>
    <row r="932" spans="2:19" x14ac:dyDescent="0.25">
      <c r="B932" s="190" t="str">
        <f t="shared" si="151"/>
        <v/>
      </c>
      <c r="C932" s="190" t="str">
        <f t="shared" si="149"/>
        <v/>
      </c>
      <c r="D932" s="119" t="s">
        <v>192</v>
      </c>
      <c r="H932" s="118">
        <f t="shared" si="152"/>
        <v>0</v>
      </c>
      <c r="K932" s="134">
        <f t="shared" si="157"/>
        <v>0</v>
      </c>
      <c r="L932" s="134">
        <f t="shared" si="158"/>
        <v>0</v>
      </c>
      <c r="M932" s="190">
        <f t="shared" si="153"/>
        <v>1</v>
      </c>
      <c r="N932" s="190" t="str">
        <f t="shared" si="150"/>
        <v>JANEIRO</v>
      </c>
      <c r="P932" s="119" t="s">
        <v>192</v>
      </c>
      <c r="Q932" s="136" t="str">
        <f t="shared" si="154"/>
        <v>À RECEBER</v>
      </c>
      <c r="R932" s="138" t="str">
        <f t="shared" ca="1" si="155"/>
        <v>EM DIA</v>
      </c>
      <c r="S932" s="137" t="str">
        <f t="shared" ca="1" si="156"/>
        <v/>
      </c>
    </row>
    <row r="933" spans="2:19" x14ac:dyDescent="0.25">
      <c r="B933" s="190" t="str">
        <f t="shared" si="151"/>
        <v/>
      </c>
      <c r="C933" s="190" t="str">
        <f t="shared" si="149"/>
        <v/>
      </c>
      <c r="D933" s="119" t="s">
        <v>192</v>
      </c>
      <c r="H933" s="118">
        <f t="shared" si="152"/>
        <v>0</v>
      </c>
      <c r="K933" s="134">
        <f t="shared" si="157"/>
        <v>0</v>
      </c>
      <c r="L933" s="134">
        <f t="shared" si="158"/>
        <v>0</v>
      </c>
      <c r="M933" s="190">
        <f t="shared" si="153"/>
        <v>1</v>
      </c>
      <c r="N933" s="190" t="str">
        <f t="shared" si="150"/>
        <v>JANEIRO</v>
      </c>
      <c r="P933" s="119" t="s">
        <v>192</v>
      </c>
      <c r="Q933" s="136" t="str">
        <f t="shared" si="154"/>
        <v>À RECEBER</v>
      </c>
      <c r="R933" s="138" t="str">
        <f t="shared" ca="1" si="155"/>
        <v>EM DIA</v>
      </c>
      <c r="S933" s="137" t="str">
        <f t="shared" ca="1" si="156"/>
        <v/>
      </c>
    </row>
    <row r="934" spans="2:19" x14ac:dyDescent="0.25">
      <c r="B934" s="190" t="str">
        <f t="shared" si="151"/>
        <v/>
      </c>
      <c r="C934" s="190" t="str">
        <f t="shared" si="149"/>
        <v/>
      </c>
      <c r="D934" s="119" t="s">
        <v>192</v>
      </c>
      <c r="H934" s="118">
        <f t="shared" si="152"/>
        <v>0</v>
      </c>
      <c r="K934" s="134">
        <f t="shared" si="157"/>
        <v>0</v>
      </c>
      <c r="L934" s="134">
        <f t="shared" si="158"/>
        <v>0</v>
      </c>
      <c r="M934" s="190">
        <f t="shared" si="153"/>
        <v>1</v>
      </c>
      <c r="N934" s="190" t="str">
        <f t="shared" si="150"/>
        <v>JANEIRO</v>
      </c>
      <c r="P934" s="119" t="s">
        <v>192</v>
      </c>
      <c r="Q934" s="136" t="str">
        <f t="shared" si="154"/>
        <v>À RECEBER</v>
      </c>
      <c r="R934" s="138" t="str">
        <f t="shared" ca="1" si="155"/>
        <v>EM DIA</v>
      </c>
      <c r="S934" s="137" t="str">
        <f t="shared" ca="1" si="156"/>
        <v/>
      </c>
    </row>
    <row r="935" spans="2:19" x14ac:dyDescent="0.25">
      <c r="B935" s="190" t="str">
        <f t="shared" si="151"/>
        <v/>
      </c>
      <c r="C935" s="190" t="str">
        <f t="shared" si="149"/>
        <v/>
      </c>
      <c r="D935" s="119" t="s">
        <v>192</v>
      </c>
      <c r="H935" s="118">
        <f t="shared" si="152"/>
        <v>0</v>
      </c>
      <c r="K935" s="134">
        <f t="shared" si="157"/>
        <v>0</v>
      </c>
      <c r="L935" s="134">
        <f t="shared" si="158"/>
        <v>0</v>
      </c>
      <c r="M935" s="190">
        <f t="shared" si="153"/>
        <v>1</v>
      </c>
      <c r="N935" s="190" t="str">
        <f t="shared" si="150"/>
        <v>JANEIRO</v>
      </c>
      <c r="P935" s="119" t="s">
        <v>192</v>
      </c>
      <c r="Q935" s="136" t="str">
        <f t="shared" si="154"/>
        <v>À RECEBER</v>
      </c>
      <c r="R935" s="138" t="str">
        <f t="shared" ca="1" si="155"/>
        <v>EM DIA</v>
      </c>
      <c r="S935" s="137" t="str">
        <f t="shared" ca="1" si="156"/>
        <v/>
      </c>
    </row>
    <row r="936" spans="2:19" x14ac:dyDescent="0.25">
      <c r="B936" s="190" t="str">
        <f t="shared" si="151"/>
        <v/>
      </c>
      <c r="C936" s="190" t="str">
        <f t="shared" si="149"/>
        <v/>
      </c>
      <c r="D936" s="119" t="s">
        <v>192</v>
      </c>
      <c r="H936" s="118">
        <f t="shared" si="152"/>
        <v>0</v>
      </c>
      <c r="K936" s="134">
        <f t="shared" si="157"/>
        <v>0</v>
      </c>
      <c r="L936" s="134">
        <f t="shared" si="158"/>
        <v>0</v>
      </c>
      <c r="M936" s="190">
        <f t="shared" si="153"/>
        <v>1</v>
      </c>
      <c r="N936" s="190" t="str">
        <f t="shared" si="150"/>
        <v>JANEIRO</v>
      </c>
      <c r="P936" s="119" t="s">
        <v>192</v>
      </c>
      <c r="Q936" s="136" t="str">
        <f t="shared" si="154"/>
        <v>À RECEBER</v>
      </c>
      <c r="R936" s="138" t="str">
        <f t="shared" ca="1" si="155"/>
        <v>EM DIA</v>
      </c>
      <c r="S936" s="137" t="str">
        <f t="shared" ca="1" si="156"/>
        <v/>
      </c>
    </row>
    <row r="937" spans="2:19" x14ac:dyDescent="0.25">
      <c r="B937" s="190" t="str">
        <f t="shared" si="151"/>
        <v/>
      </c>
      <c r="C937" s="190" t="str">
        <f t="shared" si="149"/>
        <v/>
      </c>
      <c r="D937" s="119" t="s">
        <v>192</v>
      </c>
      <c r="H937" s="118">
        <f t="shared" si="152"/>
        <v>0</v>
      </c>
      <c r="K937" s="134">
        <f t="shared" si="157"/>
        <v>0</v>
      </c>
      <c r="L937" s="134">
        <f t="shared" si="158"/>
        <v>0</v>
      </c>
      <c r="M937" s="190">
        <f t="shared" si="153"/>
        <v>1</v>
      </c>
      <c r="N937" s="190" t="str">
        <f t="shared" si="150"/>
        <v>JANEIRO</v>
      </c>
      <c r="P937" s="119" t="s">
        <v>192</v>
      </c>
      <c r="Q937" s="136" t="str">
        <f t="shared" si="154"/>
        <v>À RECEBER</v>
      </c>
      <c r="R937" s="138" t="str">
        <f t="shared" ca="1" si="155"/>
        <v>EM DIA</v>
      </c>
      <c r="S937" s="137" t="str">
        <f t="shared" ca="1" si="156"/>
        <v/>
      </c>
    </row>
    <row r="938" spans="2:19" x14ac:dyDescent="0.25">
      <c r="B938" s="190" t="str">
        <f t="shared" si="151"/>
        <v/>
      </c>
      <c r="C938" s="190" t="str">
        <f t="shared" si="149"/>
        <v/>
      </c>
      <c r="D938" s="119" t="s">
        <v>192</v>
      </c>
      <c r="H938" s="118">
        <f t="shared" si="152"/>
        <v>0</v>
      </c>
      <c r="K938" s="134">
        <f t="shared" si="157"/>
        <v>0</v>
      </c>
      <c r="L938" s="134">
        <f t="shared" si="158"/>
        <v>0</v>
      </c>
      <c r="M938" s="190">
        <f t="shared" si="153"/>
        <v>1</v>
      </c>
      <c r="N938" s="190" t="str">
        <f t="shared" si="150"/>
        <v>JANEIRO</v>
      </c>
      <c r="P938" s="119" t="s">
        <v>192</v>
      </c>
      <c r="Q938" s="136" t="str">
        <f t="shared" si="154"/>
        <v>À RECEBER</v>
      </c>
      <c r="R938" s="138" t="str">
        <f t="shared" ca="1" si="155"/>
        <v>EM DIA</v>
      </c>
      <c r="S938" s="137" t="str">
        <f t="shared" ca="1" si="156"/>
        <v/>
      </c>
    </row>
    <row r="939" spans="2:19" x14ac:dyDescent="0.25">
      <c r="B939" s="190" t="str">
        <f t="shared" si="151"/>
        <v/>
      </c>
      <c r="C939" s="190" t="str">
        <f t="shared" si="149"/>
        <v/>
      </c>
      <c r="D939" s="119" t="s">
        <v>192</v>
      </c>
      <c r="H939" s="118">
        <f t="shared" si="152"/>
        <v>0</v>
      </c>
      <c r="K939" s="134">
        <f t="shared" si="157"/>
        <v>0</v>
      </c>
      <c r="L939" s="134">
        <f t="shared" si="158"/>
        <v>0</v>
      </c>
      <c r="M939" s="190">
        <f t="shared" si="153"/>
        <v>1</v>
      </c>
      <c r="N939" s="190" t="str">
        <f t="shared" si="150"/>
        <v>JANEIRO</v>
      </c>
      <c r="P939" s="119" t="s">
        <v>192</v>
      </c>
      <c r="Q939" s="136" t="str">
        <f t="shared" si="154"/>
        <v>À RECEBER</v>
      </c>
      <c r="R939" s="138" t="str">
        <f t="shared" ca="1" si="155"/>
        <v>EM DIA</v>
      </c>
      <c r="S939" s="137" t="str">
        <f t="shared" ca="1" si="156"/>
        <v/>
      </c>
    </row>
    <row r="940" spans="2:19" x14ac:dyDescent="0.25">
      <c r="B940" s="190" t="str">
        <f t="shared" si="151"/>
        <v/>
      </c>
      <c r="C940" s="190" t="str">
        <f t="shared" si="149"/>
        <v/>
      </c>
      <c r="D940" s="119" t="s">
        <v>192</v>
      </c>
      <c r="H940" s="118">
        <f t="shared" si="152"/>
        <v>0</v>
      </c>
      <c r="K940" s="134">
        <f t="shared" si="157"/>
        <v>0</v>
      </c>
      <c r="L940" s="134">
        <f t="shared" si="158"/>
        <v>0</v>
      </c>
      <c r="M940" s="190">
        <f t="shared" si="153"/>
        <v>1</v>
      </c>
      <c r="N940" s="190" t="str">
        <f t="shared" si="150"/>
        <v>JANEIRO</v>
      </c>
      <c r="P940" s="119" t="s">
        <v>192</v>
      </c>
      <c r="Q940" s="136" t="str">
        <f t="shared" si="154"/>
        <v>À RECEBER</v>
      </c>
      <c r="R940" s="138" t="str">
        <f t="shared" ca="1" si="155"/>
        <v>EM DIA</v>
      </c>
      <c r="S940" s="137" t="str">
        <f t="shared" ca="1" si="156"/>
        <v/>
      </c>
    </row>
    <row r="941" spans="2:19" x14ac:dyDescent="0.25">
      <c r="B941" s="190" t="str">
        <f t="shared" si="151"/>
        <v/>
      </c>
      <c r="C941" s="190" t="str">
        <f t="shared" si="149"/>
        <v/>
      </c>
      <c r="D941" s="119" t="s">
        <v>192</v>
      </c>
      <c r="H941" s="118">
        <f t="shared" si="152"/>
        <v>0</v>
      </c>
      <c r="K941" s="134">
        <f t="shared" si="157"/>
        <v>0</v>
      </c>
      <c r="L941" s="134">
        <f t="shared" si="158"/>
        <v>0</v>
      </c>
      <c r="M941" s="190">
        <f t="shared" si="153"/>
        <v>1</v>
      </c>
      <c r="N941" s="190" t="str">
        <f t="shared" si="150"/>
        <v>JANEIRO</v>
      </c>
      <c r="P941" s="119" t="s">
        <v>192</v>
      </c>
      <c r="Q941" s="136" t="str">
        <f t="shared" si="154"/>
        <v>À RECEBER</v>
      </c>
      <c r="R941" s="138" t="str">
        <f t="shared" ca="1" si="155"/>
        <v>EM DIA</v>
      </c>
      <c r="S941" s="137" t="str">
        <f t="shared" ca="1" si="156"/>
        <v/>
      </c>
    </row>
    <row r="942" spans="2:19" x14ac:dyDescent="0.25">
      <c r="B942" s="190" t="str">
        <f t="shared" si="151"/>
        <v/>
      </c>
      <c r="C942" s="190" t="str">
        <f t="shared" si="149"/>
        <v/>
      </c>
      <c r="D942" s="119" t="s">
        <v>192</v>
      </c>
      <c r="H942" s="118">
        <f t="shared" si="152"/>
        <v>0</v>
      </c>
      <c r="K942" s="134">
        <f t="shared" si="157"/>
        <v>0</v>
      </c>
      <c r="L942" s="134">
        <f t="shared" si="158"/>
        <v>0</v>
      </c>
      <c r="M942" s="190">
        <f t="shared" si="153"/>
        <v>1</v>
      </c>
      <c r="N942" s="190" t="str">
        <f t="shared" si="150"/>
        <v>JANEIRO</v>
      </c>
      <c r="P942" s="119" t="s">
        <v>192</v>
      </c>
      <c r="Q942" s="136" t="str">
        <f t="shared" si="154"/>
        <v>À RECEBER</v>
      </c>
      <c r="R942" s="138" t="str">
        <f t="shared" ca="1" si="155"/>
        <v>EM DIA</v>
      </c>
      <c r="S942" s="137" t="str">
        <f t="shared" ca="1" si="156"/>
        <v/>
      </c>
    </row>
    <row r="943" spans="2:19" x14ac:dyDescent="0.25">
      <c r="B943" s="190" t="str">
        <f t="shared" si="151"/>
        <v/>
      </c>
      <c r="C943" s="190" t="str">
        <f t="shared" si="149"/>
        <v/>
      </c>
      <c r="D943" s="119" t="s">
        <v>192</v>
      </c>
      <c r="H943" s="118">
        <f t="shared" si="152"/>
        <v>0</v>
      </c>
      <c r="K943" s="134">
        <f t="shared" si="157"/>
        <v>0</v>
      </c>
      <c r="L943" s="134">
        <f t="shared" si="158"/>
        <v>0</v>
      </c>
      <c r="M943" s="190">
        <f t="shared" si="153"/>
        <v>1</v>
      </c>
      <c r="N943" s="190" t="str">
        <f t="shared" si="150"/>
        <v>JANEIRO</v>
      </c>
      <c r="P943" s="119" t="s">
        <v>192</v>
      </c>
      <c r="Q943" s="136" t="str">
        <f t="shared" si="154"/>
        <v>À RECEBER</v>
      </c>
      <c r="R943" s="138" t="str">
        <f t="shared" ca="1" si="155"/>
        <v>EM DIA</v>
      </c>
      <c r="S943" s="137" t="str">
        <f t="shared" ca="1" si="156"/>
        <v/>
      </c>
    </row>
    <row r="944" spans="2:19" x14ac:dyDescent="0.25">
      <c r="B944" s="190" t="str">
        <f t="shared" si="151"/>
        <v/>
      </c>
      <c r="C944" s="190" t="str">
        <f t="shared" si="149"/>
        <v/>
      </c>
      <c r="D944" s="119" t="s">
        <v>192</v>
      </c>
      <c r="H944" s="118">
        <f t="shared" si="152"/>
        <v>0</v>
      </c>
      <c r="K944" s="134">
        <f t="shared" si="157"/>
        <v>0</v>
      </c>
      <c r="L944" s="134">
        <f t="shared" si="158"/>
        <v>0</v>
      </c>
      <c r="M944" s="190">
        <f t="shared" si="153"/>
        <v>1</v>
      </c>
      <c r="N944" s="190" t="str">
        <f t="shared" si="150"/>
        <v>JANEIRO</v>
      </c>
      <c r="P944" s="119" t="s">
        <v>192</v>
      </c>
      <c r="Q944" s="136" t="str">
        <f t="shared" si="154"/>
        <v>À RECEBER</v>
      </c>
      <c r="R944" s="138" t="str">
        <f t="shared" ca="1" si="155"/>
        <v>EM DIA</v>
      </c>
      <c r="S944" s="137" t="str">
        <f t="shared" ca="1" si="156"/>
        <v/>
      </c>
    </row>
    <row r="945" spans="2:19" x14ac:dyDescent="0.25">
      <c r="B945" s="190" t="str">
        <f t="shared" si="151"/>
        <v/>
      </c>
      <c r="C945" s="190" t="str">
        <f t="shared" si="149"/>
        <v/>
      </c>
      <c r="D945" s="119" t="s">
        <v>192</v>
      </c>
      <c r="H945" s="118">
        <f t="shared" si="152"/>
        <v>0</v>
      </c>
      <c r="K945" s="134">
        <f t="shared" si="157"/>
        <v>0</v>
      </c>
      <c r="L945" s="134">
        <f t="shared" si="158"/>
        <v>0</v>
      </c>
      <c r="M945" s="190">
        <f t="shared" si="153"/>
        <v>1</v>
      </c>
      <c r="N945" s="190" t="str">
        <f t="shared" si="150"/>
        <v>JANEIRO</v>
      </c>
      <c r="P945" s="119" t="s">
        <v>192</v>
      </c>
      <c r="Q945" s="136" t="str">
        <f t="shared" si="154"/>
        <v>À RECEBER</v>
      </c>
      <c r="R945" s="138" t="str">
        <f t="shared" ca="1" si="155"/>
        <v>EM DIA</v>
      </c>
      <c r="S945" s="137" t="str">
        <f t="shared" ca="1" si="156"/>
        <v/>
      </c>
    </row>
    <row r="946" spans="2:19" x14ac:dyDescent="0.25">
      <c r="B946" s="190" t="str">
        <f t="shared" si="151"/>
        <v/>
      </c>
      <c r="C946" s="190" t="str">
        <f t="shared" si="149"/>
        <v/>
      </c>
      <c r="D946" s="119" t="s">
        <v>192</v>
      </c>
      <c r="H946" s="118">
        <f t="shared" si="152"/>
        <v>0</v>
      </c>
      <c r="K946" s="134">
        <f t="shared" si="157"/>
        <v>0</v>
      </c>
      <c r="L946" s="134">
        <f t="shared" si="158"/>
        <v>0</v>
      </c>
      <c r="M946" s="190">
        <f t="shared" si="153"/>
        <v>1</v>
      </c>
      <c r="N946" s="190" t="str">
        <f t="shared" si="150"/>
        <v>JANEIRO</v>
      </c>
      <c r="P946" s="119" t="s">
        <v>192</v>
      </c>
      <c r="Q946" s="136" t="str">
        <f t="shared" si="154"/>
        <v>À RECEBER</v>
      </c>
      <c r="R946" s="138" t="str">
        <f t="shared" ca="1" si="155"/>
        <v>EM DIA</v>
      </c>
      <c r="S946" s="137" t="str">
        <f t="shared" ca="1" si="156"/>
        <v/>
      </c>
    </row>
    <row r="947" spans="2:19" x14ac:dyDescent="0.25">
      <c r="B947" s="190" t="str">
        <f t="shared" si="151"/>
        <v/>
      </c>
      <c r="C947" s="190" t="str">
        <f t="shared" si="149"/>
        <v/>
      </c>
      <c r="D947" s="119" t="s">
        <v>192</v>
      </c>
      <c r="H947" s="118">
        <f t="shared" si="152"/>
        <v>0</v>
      </c>
      <c r="K947" s="134">
        <f t="shared" si="157"/>
        <v>0</v>
      </c>
      <c r="L947" s="134">
        <f t="shared" si="158"/>
        <v>0</v>
      </c>
      <c r="M947" s="190">
        <f t="shared" si="153"/>
        <v>1</v>
      </c>
      <c r="N947" s="190" t="str">
        <f t="shared" si="150"/>
        <v>JANEIRO</v>
      </c>
      <c r="P947" s="119" t="s">
        <v>192</v>
      </c>
      <c r="Q947" s="136" t="str">
        <f t="shared" si="154"/>
        <v>À RECEBER</v>
      </c>
      <c r="R947" s="138" t="str">
        <f t="shared" ca="1" si="155"/>
        <v>EM DIA</v>
      </c>
      <c r="S947" s="137" t="str">
        <f t="shared" ca="1" si="156"/>
        <v/>
      </c>
    </row>
    <row r="948" spans="2:19" x14ac:dyDescent="0.25">
      <c r="B948" s="190" t="str">
        <f t="shared" si="151"/>
        <v/>
      </c>
      <c r="C948" s="190" t="str">
        <f t="shared" si="149"/>
        <v/>
      </c>
      <c r="D948" s="119" t="s">
        <v>192</v>
      </c>
      <c r="H948" s="118">
        <f t="shared" si="152"/>
        <v>0</v>
      </c>
      <c r="K948" s="134">
        <f t="shared" si="157"/>
        <v>0</v>
      </c>
      <c r="L948" s="134">
        <f t="shared" si="158"/>
        <v>0</v>
      </c>
      <c r="M948" s="190">
        <f t="shared" si="153"/>
        <v>1</v>
      </c>
      <c r="N948" s="190" t="str">
        <f t="shared" si="150"/>
        <v>JANEIRO</v>
      </c>
      <c r="P948" s="119" t="s">
        <v>192</v>
      </c>
      <c r="Q948" s="136" t="str">
        <f t="shared" si="154"/>
        <v>À RECEBER</v>
      </c>
      <c r="R948" s="138" t="str">
        <f t="shared" ca="1" si="155"/>
        <v>EM DIA</v>
      </c>
      <c r="S948" s="137" t="str">
        <f t="shared" ca="1" si="156"/>
        <v/>
      </c>
    </row>
    <row r="949" spans="2:19" x14ac:dyDescent="0.25">
      <c r="B949" s="190" t="str">
        <f t="shared" si="151"/>
        <v/>
      </c>
      <c r="C949" s="190" t="str">
        <f t="shared" si="149"/>
        <v/>
      </c>
      <c r="D949" s="119" t="s">
        <v>192</v>
      </c>
      <c r="H949" s="118">
        <f t="shared" si="152"/>
        <v>0</v>
      </c>
      <c r="K949" s="134">
        <f t="shared" si="157"/>
        <v>0</v>
      </c>
      <c r="L949" s="134">
        <f t="shared" si="158"/>
        <v>0</v>
      </c>
      <c r="M949" s="190">
        <f t="shared" si="153"/>
        <v>1</v>
      </c>
      <c r="N949" s="190" t="str">
        <f t="shared" si="150"/>
        <v>JANEIRO</v>
      </c>
      <c r="P949" s="119" t="s">
        <v>192</v>
      </c>
      <c r="Q949" s="136" t="str">
        <f t="shared" si="154"/>
        <v>À RECEBER</v>
      </c>
      <c r="R949" s="138" t="str">
        <f t="shared" ca="1" si="155"/>
        <v>EM DIA</v>
      </c>
      <c r="S949" s="137" t="str">
        <f t="shared" ca="1" si="156"/>
        <v/>
      </c>
    </row>
    <row r="950" spans="2:19" x14ac:dyDescent="0.25">
      <c r="B950" s="190" t="str">
        <f t="shared" si="151"/>
        <v/>
      </c>
      <c r="C950" s="190" t="str">
        <f t="shared" si="149"/>
        <v/>
      </c>
      <c r="D950" s="119" t="s">
        <v>192</v>
      </c>
      <c r="H950" s="118">
        <f t="shared" si="152"/>
        <v>0</v>
      </c>
      <c r="K950" s="134">
        <f t="shared" si="157"/>
        <v>0</v>
      </c>
      <c r="L950" s="134">
        <f t="shared" si="158"/>
        <v>0</v>
      </c>
      <c r="M950" s="190">
        <f t="shared" si="153"/>
        <v>1</v>
      </c>
      <c r="N950" s="190" t="str">
        <f t="shared" si="150"/>
        <v>JANEIRO</v>
      </c>
      <c r="P950" s="119" t="s">
        <v>192</v>
      </c>
      <c r="Q950" s="136" t="str">
        <f t="shared" si="154"/>
        <v>À RECEBER</v>
      </c>
      <c r="R950" s="138" t="str">
        <f t="shared" ca="1" si="155"/>
        <v>EM DIA</v>
      </c>
      <c r="S950" s="137" t="str">
        <f t="shared" ca="1" si="156"/>
        <v/>
      </c>
    </row>
    <row r="951" spans="2:19" x14ac:dyDescent="0.25">
      <c r="B951" s="190" t="str">
        <f t="shared" si="151"/>
        <v/>
      </c>
      <c r="C951" s="190" t="str">
        <f t="shared" si="149"/>
        <v/>
      </c>
      <c r="D951" s="119" t="s">
        <v>192</v>
      </c>
      <c r="H951" s="118">
        <f t="shared" si="152"/>
        <v>0</v>
      </c>
      <c r="K951" s="134">
        <f t="shared" si="157"/>
        <v>0</v>
      </c>
      <c r="L951" s="134">
        <f t="shared" si="158"/>
        <v>0</v>
      </c>
      <c r="M951" s="190">
        <f t="shared" si="153"/>
        <v>1</v>
      </c>
      <c r="N951" s="190" t="str">
        <f t="shared" si="150"/>
        <v>JANEIRO</v>
      </c>
      <c r="P951" s="119" t="s">
        <v>192</v>
      </c>
      <c r="Q951" s="136" t="str">
        <f t="shared" si="154"/>
        <v>À RECEBER</v>
      </c>
      <c r="R951" s="138" t="str">
        <f t="shared" ca="1" si="155"/>
        <v>EM DIA</v>
      </c>
      <c r="S951" s="137" t="str">
        <f t="shared" ca="1" si="156"/>
        <v/>
      </c>
    </row>
    <row r="952" spans="2:19" x14ac:dyDescent="0.25">
      <c r="B952" s="190" t="str">
        <f t="shared" si="151"/>
        <v/>
      </c>
      <c r="C952" s="190" t="str">
        <f t="shared" si="149"/>
        <v/>
      </c>
      <c r="D952" s="119" t="s">
        <v>192</v>
      </c>
      <c r="H952" s="118">
        <f t="shared" si="152"/>
        <v>0</v>
      </c>
      <c r="K952" s="134">
        <f t="shared" si="157"/>
        <v>0</v>
      </c>
      <c r="L952" s="134">
        <f t="shared" si="158"/>
        <v>0</v>
      </c>
      <c r="M952" s="190">
        <f t="shared" si="153"/>
        <v>1</v>
      </c>
      <c r="N952" s="190" t="str">
        <f t="shared" si="150"/>
        <v>JANEIRO</v>
      </c>
      <c r="P952" s="119" t="s">
        <v>192</v>
      </c>
      <c r="Q952" s="136" t="str">
        <f t="shared" si="154"/>
        <v>À RECEBER</v>
      </c>
      <c r="R952" s="138" t="str">
        <f t="shared" ca="1" si="155"/>
        <v>EM DIA</v>
      </c>
      <c r="S952" s="137" t="str">
        <f t="shared" ca="1" si="156"/>
        <v/>
      </c>
    </row>
    <row r="953" spans="2:19" x14ac:dyDescent="0.25">
      <c r="B953" s="190" t="str">
        <f t="shared" si="151"/>
        <v/>
      </c>
      <c r="C953" s="190" t="str">
        <f t="shared" si="149"/>
        <v/>
      </c>
      <c r="D953" s="119" t="s">
        <v>192</v>
      </c>
      <c r="H953" s="118">
        <f t="shared" si="152"/>
        <v>0</v>
      </c>
      <c r="K953" s="134">
        <f t="shared" si="157"/>
        <v>0</v>
      </c>
      <c r="L953" s="134">
        <f t="shared" si="158"/>
        <v>0</v>
      </c>
      <c r="M953" s="190">
        <f t="shared" si="153"/>
        <v>1</v>
      </c>
      <c r="N953" s="190" t="str">
        <f t="shared" si="150"/>
        <v>JANEIRO</v>
      </c>
      <c r="P953" s="119" t="s">
        <v>192</v>
      </c>
      <c r="Q953" s="136" t="str">
        <f t="shared" si="154"/>
        <v>À RECEBER</v>
      </c>
      <c r="R953" s="138" t="str">
        <f t="shared" ca="1" si="155"/>
        <v>EM DIA</v>
      </c>
      <c r="S953" s="137" t="str">
        <f t="shared" ca="1" si="156"/>
        <v/>
      </c>
    </row>
    <row r="954" spans="2:19" x14ac:dyDescent="0.25">
      <c r="B954" s="190" t="str">
        <f t="shared" si="151"/>
        <v/>
      </c>
      <c r="C954" s="190" t="str">
        <f t="shared" si="149"/>
        <v/>
      </c>
      <c r="D954" s="119" t="s">
        <v>192</v>
      </c>
      <c r="H954" s="118">
        <f t="shared" si="152"/>
        <v>0</v>
      </c>
      <c r="K954" s="134">
        <f t="shared" si="157"/>
        <v>0</v>
      </c>
      <c r="L954" s="134">
        <f t="shared" si="158"/>
        <v>0</v>
      </c>
      <c r="M954" s="190">
        <f t="shared" si="153"/>
        <v>1</v>
      </c>
      <c r="N954" s="190" t="str">
        <f t="shared" si="150"/>
        <v>JANEIRO</v>
      </c>
      <c r="P954" s="119" t="s">
        <v>192</v>
      </c>
      <c r="Q954" s="136" t="str">
        <f t="shared" si="154"/>
        <v>À RECEBER</v>
      </c>
      <c r="R954" s="138" t="str">
        <f t="shared" ca="1" si="155"/>
        <v>EM DIA</v>
      </c>
      <c r="S954" s="137" t="str">
        <f t="shared" ca="1" si="156"/>
        <v/>
      </c>
    </row>
    <row r="955" spans="2:19" x14ac:dyDescent="0.25">
      <c r="B955" s="190" t="str">
        <f t="shared" si="151"/>
        <v/>
      </c>
      <c r="C955" s="190" t="str">
        <f t="shared" si="149"/>
        <v/>
      </c>
      <c r="D955" s="119" t="s">
        <v>192</v>
      </c>
      <c r="H955" s="118">
        <f t="shared" si="152"/>
        <v>0</v>
      </c>
      <c r="K955" s="134">
        <f t="shared" si="157"/>
        <v>0</v>
      </c>
      <c r="L955" s="134">
        <f t="shared" si="158"/>
        <v>0</v>
      </c>
      <c r="M955" s="190">
        <f t="shared" si="153"/>
        <v>1</v>
      </c>
      <c r="N955" s="190" t="str">
        <f t="shared" si="150"/>
        <v>JANEIRO</v>
      </c>
      <c r="P955" s="119" t="s">
        <v>192</v>
      </c>
      <c r="Q955" s="136" t="str">
        <f t="shared" si="154"/>
        <v>À RECEBER</v>
      </c>
      <c r="R955" s="138" t="str">
        <f t="shared" ca="1" si="155"/>
        <v>EM DIA</v>
      </c>
      <c r="S955" s="137" t="str">
        <f t="shared" ca="1" si="156"/>
        <v/>
      </c>
    </row>
    <row r="956" spans="2:19" x14ac:dyDescent="0.25">
      <c r="B956" s="190" t="str">
        <f t="shared" si="151"/>
        <v/>
      </c>
      <c r="C956" s="190" t="str">
        <f t="shared" si="149"/>
        <v/>
      </c>
      <c r="D956" s="119" t="s">
        <v>192</v>
      </c>
      <c r="H956" s="118">
        <f t="shared" si="152"/>
        <v>0</v>
      </c>
      <c r="K956" s="134">
        <f t="shared" si="157"/>
        <v>0</v>
      </c>
      <c r="L956" s="134">
        <f t="shared" si="158"/>
        <v>0</v>
      </c>
      <c r="M956" s="190">
        <f t="shared" si="153"/>
        <v>1</v>
      </c>
      <c r="N956" s="190" t="str">
        <f t="shared" si="150"/>
        <v>JANEIRO</v>
      </c>
      <c r="P956" s="119" t="s">
        <v>192</v>
      </c>
      <c r="Q956" s="136" t="str">
        <f t="shared" si="154"/>
        <v>À RECEBER</v>
      </c>
      <c r="R956" s="138" t="str">
        <f t="shared" ca="1" si="155"/>
        <v>EM DIA</v>
      </c>
      <c r="S956" s="137" t="str">
        <f t="shared" ca="1" si="156"/>
        <v/>
      </c>
    </row>
    <row r="957" spans="2:19" x14ac:dyDescent="0.25">
      <c r="B957" s="190" t="str">
        <f t="shared" si="151"/>
        <v/>
      </c>
      <c r="C957" s="190" t="str">
        <f t="shared" si="149"/>
        <v/>
      </c>
      <c r="D957" s="119" t="s">
        <v>192</v>
      </c>
      <c r="H957" s="118">
        <f t="shared" si="152"/>
        <v>0</v>
      </c>
      <c r="K957" s="134">
        <f t="shared" si="157"/>
        <v>0</v>
      </c>
      <c r="L957" s="134">
        <f t="shared" si="158"/>
        <v>0</v>
      </c>
      <c r="M957" s="190">
        <f t="shared" si="153"/>
        <v>1</v>
      </c>
      <c r="N957" s="190" t="str">
        <f t="shared" si="150"/>
        <v>JANEIRO</v>
      </c>
      <c r="P957" s="119" t="s">
        <v>192</v>
      </c>
      <c r="Q957" s="136" t="str">
        <f t="shared" si="154"/>
        <v>À RECEBER</v>
      </c>
      <c r="R957" s="138" t="str">
        <f t="shared" ca="1" si="155"/>
        <v>EM DIA</v>
      </c>
      <c r="S957" s="137" t="str">
        <f t="shared" ca="1" si="156"/>
        <v/>
      </c>
    </row>
    <row r="958" spans="2:19" x14ac:dyDescent="0.25">
      <c r="B958" s="190" t="str">
        <f t="shared" si="151"/>
        <v/>
      </c>
      <c r="C958" s="190" t="str">
        <f t="shared" si="149"/>
        <v/>
      </c>
      <c r="D958" s="119" t="s">
        <v>192</v>
      </c>
      <c r="H958" s="118">
        <f t="shared" si="152"/>
        <v>0</v>
      </c>
      <c r="K958" s="134">
        <f t="shared" si="157"/>
        <v>0</v>
      </c>
      <c r="L958" s="134">
        <f t="shared" si="158"/>
        <v>0</v>
      </c>
      <c r="M958" s="190">
        <f t="shared" si="153"/>
        <v>1</v>
      </c>
      <c r="N958" s="190" t="str">
        <f t="shared" si="150"/>
        <v>JANEIRO</v>
      </c>
      <c r="P958" s="119" t="s">
        <v>192</v>
      </c>
      <c r="Q958" s="136" t="str">
        <f t="shared" si="154"/>
        <v>À RECEBER</v>
      </c>
      <c r="R958" s="138" t="str">
        <f t="shared" ca="1" si="155"/>
        <v>EM DIA</v>
      </c>
      <c r="S958" s="137" t="str">
        <f t="shared" ca="1" si="156"/>
        <v/>
      </c>
    </row>
    <row r="959" spans="2:19" x14ac:dyDescent="0.25">
      <c r="B959" s="190" t="str">
        <f t="shared" si="151"/>
        <v/>
      </c>
      <c r="C959" s="190" t="str">
        <f t="shared" si="149"/>
        <v/>
      </c>
      <c r="D959" s="119" t="s">
        <v>192</v>
      </c>
      <c r="H959" s="118">
        <f t="shared" si="152"/>
        <v>0</v>
      </c>
      <c r="K959" s="134">
        <f t="shared" si="157"/>
        <v>0</v>
      </c>
      <c r="L959" s="134">
        <f t="shared" si="158"/>
        <v>0</v>
      </c>
      <c r="M959" s="190">
        <f t="shared" si="153"/>
        <v>1</v>
      </c>
      <c r="N959" s="190" t="str">
        <f t="shared" si="150"/>
        <v>JANEIRO</v>
      </c>
      <c r="P959" s="119" t="s">
        <v>192</v>
      </c>
      <c r="Q959" s="136" t="str">
        <f t="shared" si="154"/>
        <v>À RECEBER</v>
      </c>
      <c r="R959" s="138" t="str">
        <f t="shared" ca="1" si="155"/>
        <v>EM DIA</v>
      </c>
      <c r="S959" s="137" t="str">
        <f t="shared" ca="1" si="156"/>
        <v/>
      </c>
    </row>
    <row r="960" spans="2:19" x14ac:dyDescent="0.25">
      <c r="B960" s="190" t="str">
        <f t="shared" si="151"/>
        <v/>
      </c>
      <c r="C960" s="190" t="str">
        <f t="shared" si="149"/>
        <v/>
      </c>
      <c r="D960" s="119" t="s">
        <v>192</v>
      </c>
      <c r="H960" s="118">
        <f t="shared" si="152"/>
        <v>0</v>
      </c>
      <c r="K960" s="134">
        <f t="shared" si="157"/>
        <v>0</v>
      </c>
      <c r="L960" s="134">
        <f t="shared" si="158"/>
        <v>0</v>
      </c>
      <c r="M960" s="190">
        <f t="shared" si="153"/>
        <v>1</v>
      </c>
      <c r="N960" s="190" t="str">
        <f t="shared" si="150"/>
        <v>JANEIRO</v>
      </c>
      <c r="P960" s="119" t="s">
        <v>192</v>
      </c>
      <c r="Q960" s="136" t="str">
        <f t="shared" si="154"/>
        <v>À RECEBER</v>
      </c>
      <c r="R960" s="138" t="str">
        <f t="shared" ca="1" si="155"/>
        <v>EM DIA</v>
      </c>
      <c r="S960" s="137" t="str">
        <f t="shared" ca="1" si="156"/>
        <v/>
      </c>
    </row>
    <row r="961" spans="2:19" x14ac:dyDescent="0.25">
      <c r="B961" s="190" t="str">
        <f t="shared" si="151"/>
        <v/>
      </c>
      <c r="C961" s="190" t="str">
        <f t="shared" si="149"/>
        <v/>
      </c>
      <c r="D961" s="119" t="s">
        <v>192</v>
      </c>
      <c r="H961" s="118">
        <f t="shared" si="152"/>
        <v>0</v>
      </c>
      <c r="K961" s="134">
        <f t="shared" si="157"/>
        <v>0</v>
      </c>
      <c r="L961" s="134">
        <f t="shared" si="158"/>
        <v>0</v>
      </c>
      <c r="M961" s="190">
        <f t="shared" si="153"/>
        <v>1</v>
      </c>
      <c r="N961" s="190" t="str">
        <f t="shared" si="150"/>
        <v>JANEIRO</v>
      </c>
      <c r="P961" s="119" t="s">
        <v>192</v>
      </c>
      <c r="Q961" s="136" t="str">
        <f t="shared" si="154"/>
        <v>À RECEBER</v>
      </c>
      <c r="R961" s="138" t="str">
        <f t="shared" ca="1" si="155"/>
        <v>EM DIA</v>
      </c>
      <c r="S961" s="137" t="str">
        <f t="shared" ca="1" si="156"/>
        <v/>
      </c>
    </row>
    <row r="962" spans="2:19" x14ac:dyDescent="0.25">
      <c r="B962" s="190" t="str">
        <f t="shared" si="151"/>
        <v/>
      </c>
      <c r="C962" s="190" t="str">
        <f t="shared" si="149"/>
        <v/>
      </c>
      <c r="D962" s="119" t="s">
        <v>192</v>
      </c>
      <c r="H962" s="118">
        <f t="shared" si="152"/>
        <v>0</v>
      </c>
      <c r="K962" s="134">
        <f t="shared" si="157"/>
        <v>0</v>
      </c>
      <c r="L962" s="134">
        <f t="shared" si="158"/>
        <v>0</v>
      </c>
      <c r="M962" s="190">
        <f t="shared" si="153"/>
        <v>1</v>
      </c>
      <c r="N962" s="190" t="str">
        <f t="shared" si="150"/>
        <v>JANEIRO</v>
      </c>
      <c r="P962" s="119" t="s">
        <v>192</v>
      </c>
      <c r="Q962" s="136" t="str">
        <f t="shared" si="154"/>
        <v>À RECEBER</v>
      </c>
      <c r="R962" s="138" t="str">
        <f t="shared" ca="1" si="155"/>
        <v>EM DIA</v>
      </c>
      <c r="S962" s="137" t="str">
        <f t="shared" ca="1" si="156"/>
        <v/>
      </c>
    </row>
    <row r="963" spans="2:19" x14ac:dyDescent="0.25">
      <c r="B963" s="190" t="str">
        <f t="shared" si="151"/>
        <v/>
      </c>
      <c r="C963" s="190" t="str">
        <f t="shared" si="149"/>
        <v/>
      </c>
      <c r="D963" s="119" t="s">
        <v>192</v>
      </c>
      <c r="H963" s="118">
        <f t="shared" si="152"/>
        <v>0</v>
      </c>
      <c r="K963" s="134">
        <f t="shared" si="157"/>
        <v>0</v>
      </c>
      <c r="L963" s="134">
        <f t="shared" si="158"/>
        <v>0</v>
      </c>
      <c r="M963" s="190">
        <f t="shared" si="153"/>
        <v>1</v>
      </c>
      <c r="N963" s="190" t="str">
        <f t="shared" si="150"/>
        <v>JANEIRO</v>
      </c>
      <c r="P963" s="119" t="s">
        <v>192</v>
      </c>
      <c r="Q963" s="136" t="str">
        <f t="shared" si="154"/>
        <v>À RECEBER</v>
      </c>
      <c r="R963" s="138" t="str">
        <f t="shared" ca="1" si="155"/>
        <v>EM DIA</v>
      </c>
      <c r="S963" s="137" t="str">
        <f t="shared" ca="1" si="156"/>
        <v/>
      </c>
    </row>
    <row r="964" spans="2:19" x14ac:dyDescent="0.25">
      <c r="B964" s="190" t="str">
        <f t="shared" si="151"/>
        <v/>
      </c>
      <c r="C964" s="190" t="str">
        <f t="shared" si="149"/>
        <v/>
      </c>
      <c r="D964" s="119" t="s">
        <v>192</v>
      </c>
      <c r="H964" s="118">
        <f t="shared" si="152"/>
        <v>0</v>
      </c>
      <c r="K964" s="134">
        <f t="shared" si="157"/>
        <v>0</v>
      </c>
      <c r="L964" s="134">
        <f t="shared" si="158"/>
        <v>0</v>
      </c>
      <c r="M964" s="190">
        <f t="shared" si="153"/>
        <v>1</v>
      </c>
      <c r="N964" s="190" t="str">
        <f t="shared" si="150"/>
        <v>JANEIRO</v>
      </c>
      <c r="P964" s="119" t="s">
        <v>192</v>
      </c>
      <c r="Q964" s="136" t="str">
        <f t="shared" si="154"/>
        <v>À RECEBER</v>
      </c>
      <c r="R964" s="138" t="str">
        <f t="shared" ca="1" si="155"/>
        <v>EM DIA</v>
      </c>
      <c r="S964" s="137" t="str">
        <f t="shared" ca="1" si="156"/>
        <v/>
      </c>
    </row>
    <row r="965" spans="2:19" x14ac:dyDescent="0.25">
      <c r="B965" s="190" t="str">
        <f t="shared" si="151"/>
        <v/>
      </c>
      <c r="C965" s="190" t="str">
        <f t="shared" ref="C965:C1028" si="159">IF(B965=1,"JANEIRO",IF(B965=2,"FEVEREIRO",IF(B965=3,"MARÇO",IF(B965=4,"ABRIL",IF(B965=5,"MAIO",IF(B965=6,"JUNHO",IF(B965=7,"JULHO",IF(B965=8,"AGOSTO",IF(B965=9,"SETEMBRO",IF(B965=10,"OUTUBRO",IF(B965=11,"NOVEMBRO",IF(B965=12,"DEZEMBRO",""))))))))))))</f>
        <v/>
      </c>
      <c r="D965" s="119" t="s">
        <v>192</v>
      </c>
      <c r="H965" s="118">
        <f t="shared" si="152"/>
        <v>0</v>
      </c>
      <c r="K965" s="134">
        <f t="shared" si="157"/>
        <v>0</v>
      </c>
      <c r="L965" s="134">
        <f t="shared" si="158"/>
        <v>0</v>
      </c>
      <c r="M965" s="190">
        <f t="shared" si="153"/>
        <v>1</v>
      </c>
      <c r="N965" s="190" t="str">
        <f t="shared" ref="N965:N1028" si="160">IF(M965=1,"JANEIRO",IF(M965=2,"FEVEREIRO",IF(M965=3,"MARÇO",IF(M965=4,"ABRIL",IF(M965=5,"MAIO",IF(M965=6,"JUNHO",IF(M965=7,"JULHO",IF(M965=8,"AGOSTO",IF(M965=9,"SETEMBRO",IF(M965=10,"OUTUBRO",IF(M965=11,"NOVEMBRO",IF(M965=12,"DEZEMBRO",""))))))))))))</f>
        <v>JANEIRO</v>
      </c>
      <c r="P965" s="119" t="s">
        <v>192</v>
      </c>
      <c r="Q965" s="136" t="str">
        <f t="shared" si="154"/>
        <v>À RECEBER</v>
      </c>
      <c r="R965" s="138" t="str">
        <f t="shared" ca="1" si="155"/>
        <v>EM DIA</v>
      </c>
      <c r="S965" s="137" t="str">
        <f t="shared" ca="1" si="156"/>
        <v/>
      </c>
    </row>
    <row r="966" spans="2:19" x14ac:dyDescent="0.25">
      <c r="B966" s="190" t="str">
        <f t="shared" ref="B966:B1029" si="161">IFERROR(MONTH(D966),"")</f>
        <v/>
      </c>
      <c r="C966" s="190" t="str">
        <f t="shared" si="159"/>
        <v/>
      </c>
      <c r="D966" s="119" t="s">
        <v>192</v>
      </c>
      <c r="H966" s="118">
        <f t="shared" ref="H966:H1029" si="162">IF(OR(I966="",I966=0),G966,I966)</f>
        <v>0</v>
      </c>
      <c r="K966" s="134">
        <f t="shared" si="157"/>
        <v>0</v>
      </c>
      <c r="L966" s="134">
        <f t="shared" si="158"/>
        <v>0</v>
      </c>
      <c r="M966" s="190">
        <f t="shared" ref="M966:M1029" si="163">IFERROR(MONTH(O966),"")</f>
        <v>1</v>
      </c>
      <c r="N966" s="190" t="str">
        <f t="shared" si="160"/>
        <v>JANEIRO</v>
      </c>
      <c r="P966" s="119" t="s">
        <v>192</v>
      </c>
      <c r="Q966" s="136" t="str">
        <f t="shared" si="154"/>
        <v>À RECEBER</v>
      </c>
      <c r="R966" s="138" t="str">
        <f t="shared" ca="1" si="155"/>
        <v>EM DIA</v>
      </c>
      <c r="S966" s="137" t="str">
        <f t="shared" ca="1" si="156"/>
        <v/>
      </c>
    </row>
    <row r="967" spans="2:19" x14ac:dyDescent="0.25">
      <c r="B967" s="190" t="str">
        <f t="shared" si="161"/>
        <v/>
      </c>
      <c r="C967" s="190" t="str">
        <f t="shared" si="159"/>
        <v/>
      </c>
      <c r="D967" s="119" t="s">
        <v>192</v>
      </c>
      <c r="H967" s="118">
        <f t="shared" si="162"/>
        <v>0</v>
      </c>
      <c r="K967" s="134">
        <f t="shared" si="157"/>
        <v>0</v>
      </c>
      <c r="L967" s="134">
        <f t="shared" si="158"/>
        <v>0</v>
      </c>
      <c r="M967" s="190">
        <f t="shared" si="163"/>
        <v>1</v>
      </c>
      <c r="N967" s="190" t="str">
        <f t="shared" si="160"/>
        <v>JANEIRO</v>
      </c>
      <c r="P967" s="119" t="s">
        <v>192</v>
      </c>
      <c r="Q967" s="136" t="str">
        <f t="shared" si="154"/>
        <v>À RECEBER</v>
      </c>
      <c r="R967" s="138" t="str">
        <f t="shared" ca="1" si="155"/>
        <v>EM DIA</v>
      </c>
      <c r="S967" s="137" t="str">
        <f t="shared" ca="1" si="156"/>
        <v/>
      </c>
    </row>
    <row r="968" spans="2:19" x14ac:dyDescent="0.25">
      <c r="B968" s="190" t="str">
        <f t="shared" si="161"/>
        <v/>
      </c>
      <c r="C968" s="190" t="str">
        <f t="shared" si="159"/>
        <v/>
      </c>
      <c r="D968" s="119" t="s">
        <v>192</v>
      </c>
      <c r="H968" s="118">
        <f t="shared" si="162"/>
        <v>0</v>
      </c>
      <c r="K968" s="134">
        <f t="shared" si="157"/>
        <v>0</v>
      </c>
      <c r="L968" s="134">
        <f t="shared" si="158"/>
        <v>0</v>
      </c>
      <c r="M968" s="190">
        <f t="shared" si="163"/>
        <v>1</v>
      </c>
      <c r="N968" s="190" t="str">
        <f t="shared" si="160"/>
        <v>JANEIRO</v>
      </c>
      <c r="P968" s="119" t="s">
        <v>192</v>
      </c>
      <c r="Q968" s="136" t="str">
        <f t="shared" si="154"/>
        <v>À RECEBER</v>
      </c>
      <c r="R968" s="138" t="str">
        <f t="shared" ca="1" si="155"/>
        <v>EM DIA</v>
      </c>
      <c r="S968" s="137" t="str">
        <f t="shared" ca="1" si="156"/>
        <v/>
      </c>
    </row>
    <row r="969" spans="2:19" x14ac:dyDescent="0.25">
      <c r="B969" s="190" t="str">
        <f t="shared" si="161"/>
        <v/>
      </c>
      <c r="C969" s="190" t="str">
        <f t="shared" si="159"/>
        <v/>
      </c>
      <c r="D969" s="119" t="s">
        <v>192</v>
      </c>
      <c r="H969" s="118">
        <f t="shared" si="162"/>
        <v>0</v>
      </c>
      <c r="K969" s="134">
        <f t="shared" si="157"/>
        <v>0</v>
      </c>
      <c r="L969" s="134">
        <f t="shared" si="158"/>
        <v>0</v>
      </c>
      <c r="M969" s="190">
        <f t="shared" si="163"/>
        <v>1</v>
      </c>
      <c r="N969" s="190" t="str">
        <f t="shared" si="160"/>
        <v>JANEIRO</v>
      </c>
      <c r="P969" s="119" t="s">
        <v>192</v>
      </c>
      <c r="Q969" s="136" t="str">
        <f t="shared" si="154"/>
        <v>À RECEBER</v>
      </c>
      <c r="R969" s="138" t="str">
        <f t="shared" ca="1" si="155"/>
        <v>EM DIA</v>
      </c>
      <c r="S969" s="137" t="str">
        <f t="shared" ca="1" si="156"/>
        <v/>
      </c>
    </row>
    <row r="970" spans="2:19" x14ac:dyDescent="0.25">
      <c r="B970" s="190" t="str">
        <f t="shared" si="161"/>
        <v/>
      </c>
      <c r="C970" s="190" t="str">
        <f t="shared" si="159"/>
        <v/>
      </c>
      <c r="D970" s="119" t="s">
        <v>192</v>
      </c>
      <c r="H970" s="118">
        <f t="shared" si="162"/>
        <v>0</v>
      </c>
      <c r="K970" s="134">
        <f t="shared" si="157"/>
        <v>0</v>
      </c>
      <c r="L970" s="134">
        <f t="shared" si="158"/>
        <v>0</v>
      </c>
      <c r="M970" s="190">
        <f t="shared" si="163"/>
        <v>1</v>
      </c>
      <c r="N970" s="190" t="str">
        <f t="shared" si="160"/>
        <v>JANEIRO</v>
      </c>
      <c r="P970" s="119" t="s">
        <v>192</v>
      </c>
      <c r="Q970" s="136" t="str">
        <f t="shared" si="154"/>
        <v>À RECEBER</v>
      </c>
      <c r="R970" s="138" t="str">
        <f t="shared" ca="1" si="155"/>
        <v>EM DIA</v>
      </c>
      <c r="S970" s="137" t="str">
        <f t="shared" ca="1" si="156"/>
        <v/>
      </c>
    </row>
    <row r="971" spans="2:19" x14ac:dyDescent="0.25">
      <c r="B971" s="190" t="str">
        <f t="shared" si="161"/>
        <v/>
      </c>
      <c r="C971" s="190" t="str">
        <f t="shared" si="159"/>
        <v/>
      </c>
      <c r="D971" s="119" t="s">
        <v>192</v>
      </c>
      <c r="H971" s="118">
        <f t="shared" si="162"/>
        <v>0</v>
      </c>
      <c r="K971" s="134">
        <f t="shared" si="157"/>
        <v>0</v>
      </c>
      <c r="L971" s="134">
        <f t="shared" si="158"/>
        <v>0</v>
      </c>
      <c r="M971" s="190">
        <f t="shared" si="163"/>
        <v>1</v>
      </c>
      <c r="N971" s="190" t="str">
        <f t="shared" si="160"/>
        <v>JANEIRO</v>
      </c>
      <c r="P971" s="119" t="s">
        <v>192</v>
      </c>
      <c r="Q971" s="136" t="str">
        <f t="shared" si="154"/>
        <v>À RECEBER</v>
      </c>
      <c r="R971" s="138" t="str">
        <f t="shared" ca="1" si="155"/>
        <v>EM DIA</v>
      </c>
      <c r="S971" s="137" t="str">
        <f t="shared" ca="1" si="156"/>
        <v/>
      </c>
    </row>
    <row r="972" spans="2:19" x14ac:dyDescent="0.25">
      <c r="B972" s="190" t="str">
        <f t="shared" si="161"/>
        <v/>
      </c>
      <c r="C972" s="190" t="str">
        <f t="shared" si="159"/>
        <v/>
      </c>
      <c r="D972" s="119" t="s">
        <v>192</v>
      </c>
      <c r="H972" s="118">
        <f t="shared" si="162"/>
        <v>0</v>
      </c>
      <c r="K972" s="134">
        <f t="shared" si="157"/>
        <v>0</v>
      </c>
      <c r="L972" s="134">
        <f t="shared" si="158"/>
        <v>0</v>
      </c>
      <c r="M972" s="190">
        <f t="shared" si="163"/>
        <v>1</v>
      </c>
      <c r="N972" s="190" t="str">
        <f t="shared" si="160"/>
        <v>JANEIRO</v>
      </c>
      <c r="P972" s="119" t="s">
        <v>192</v>
      </c>
      <c r="Q972" s="136" t="str">
        <f t="shared" si="154"/>
        <v>À RECEBER</v>
      </c>
      <c r="R972" s="138" t="str">
        <f t="shared" ca="1" si="155"/>
        <v>EM DIA</v>
      </c>
      <c r="S972" s="137" t="str">
        <f t="shared" ca="1" si="156"/>
        <v/>
      </c>
    </row>
    <row r="973" spans="2:19" x14ac:dyDescent="0.25">
      <c r="B973" s="190" t="str">
        <f t="shared" si="161"/>
        <v/>
      </c>
      <c r="C973" s="190" t="str">
        <f t="shared" si="159"/>
        <v/>
      </c>
      <c r="D973" s="119" t="s">
        <v>192</v>
      </c>
      <c r="H973" s="118">
        <f t="shared" si="162"/>
        <v>0</v>
      </c>
      <c r="K973" s="134">
        <f t="shared" si="157"/>
        <v>0</v>
      </c>
      <c r="L973" s="134">
        <f t="shared" si="158"/>
        <v>0</v>
      </c>
      <c r="M973" s="190">
        <f t="shared" si="163"/>
        <v>1</v>
      </c>
      <c r="N973" s="190" t="str">
        <f t="shared" si="160"/>
        <v>JANEIRO</v>
      </c>
      <c r="P973" s="119" t="s">
        <v>192</v>
      </c>
      <c r="Q973" s="136" t="str">
        <f t="shared" si="154"/>
        <v>À RECEBER</v>
      </c>
      <c r="R973" s="138" t="str">
        <f t="shared" ca="1" si="155"/>
        <v>EM DIA</v>
      </c>
      <c r="S973" s="137" t="str">
        <f t="shared" ca="1" si="156"/>
        <v/>
      </c>
    </row>
    <row r="974" spans="2:19" x14ac:dyDescent="0.25">
      <c r="B974" s="190" t="str">
        <f t="shared" si="161"/>
        <v/>
      </c>
      <c r="C974" s="190" t="str">
        <f t="shared" si="159"/>
        <v/>
      </c>
      <c r="D974" s="119" t="s">
        <v>192</v>
      </c>
      <c r="H974" s="118">
        <f t="shared" si="162"/>
        <v>0</v>
      </c>
      <c r="K974" s="134">
        <f t="shared" si="157"/>
        <v>0</v>
      </c>
      <c r="L974" s="134">
        <f t="shared" si="158"/>
        <v>0</v>
      </c>
      <c r="M974" s="190">
        <f t="shared" si="163"/>
        <v>1</v>
      </c>
      <c r="N974" s="190" t="str">
        <f t="shared" si="160"/>
        <v>JANEIRO</v>
      </c>
      <c r="P974" s="119" t="s">
        <v>192</v>
      </c>
      <c r="Q974" s="136" t="str">
        <f t="shared" si="154"/>
        <v>À RECEBER</v>
      </c>
      <c r="R974" s="138" t="str">
        <f t="shared" ca="1" si="155"/>
        <v>EM DIA</v>
      </c>
      <c r="S974" s="137" t="str">
        <f t="shared" ca="1" si="156"/>
        <v/>
      </c>
    </row>
    <row r="975" spans="2:19" x14ac:dyDescent="0.25">
      <c r="B975" s="190" t="str">
        <f t="shared" si="161"/>
        <v/>
      </c>
      <c r="C975" s="190" t="str">
        <f t="shared" si="159"/>
        <v/>
      </c>
      <c r="D975" s="119" t="s">
        <v>192</v>
      </c>
      <c r="H975" s="118">
        <f t="shared" si="162"/>
        <v>0</v>
      </c>
      <c r="K975" s="134">
        <f t="shared" si="157"/>
        <v>0</v>
      </c>
      <c r="L975" s="134">
        <f t="shared" si="158"/>
        <v>0</v>
      </c>
      <c r="M975" s="190">
        <f t="shared" si="163"/>
        <v>1</v>
      </c>
      <c r="N975" s="190" t="str">
        <f t="shared" si="160"/>
        <v>JANEIRO</v>
      </c>
      <c r="P975" s="119" t="s">
        <v>192</v>
      </c>
      <c r="Q975" s="136" t="str">
        <f t="shared" ref="Q975:Q1038" si="164">IF(OR(I975="",I975=0),"À RECEBER","RECEBIDO")</f>
        <v>À RECEBER</v>
      </c>
      <c r="R975" s="138" t="str">
        <f t="shared" ref="R975:R1038" ca="1" si="165">IF(AND(O975&lt;=P975,S975&gt;=0),"EM DIA","EM ATRASO")</f>
        <v>EM DIA</v>
      </c>
      <c r="S975" s="137" t="str">
        <f t="shared" ref="S975:S1038" ca="1" si="166">IFERROR(IF(Q975="À RECEBER",P975-$W$5,0),"")</f>
        <v/>
      </c>
    </row>
    <row r="976" spans="2:19" x14ac:dyDescent="0.25">
      <c r="B976" s="190" t="str">
        <f t="shared" si="161"/>
        <v/>
      </c>
      <c r="C976" s="190" t="str">
        <f t="shared" si="159"/>
        <v/>
      </c>
      <c r="D976" s="119" t="s">
        <v>192</v>
      </c>
      <c r="H976" s="118">
        <f t="shared" si="162"/>
        <v>0</v>
      </c>
      <c r="K976" s="134">
        <f t="shared" ref="K976:K1039" si="167">IF(AND(G976&gt;I976,I976&gt;0),G976-I976-J976,0)</f>
        <v>0</v>
      </c>
      <c r="L976" s="134">
        <f t="shared" ref="L976:L1039" si="168">IF(G976&lt;I976,I976-G976,0)</f>
        <v>0</v>
      </c>
      <c r="M976" s="190">
        <f t="shared" si="163"/>
        <v>1</v>
      </c>
      <c r="N976" s="190" t="str">
        <f t="shared" si="160"/>
        <v>JANEIRO</v>
      </c>
      <c r="P976" s="119" t="s">
        <v>192</v>
      </c>
      <c r="Q976" s="136" t="str">
        <f t="shared" si="164"/>
        <v>À RECEBER</v>
      </c>
      <c r="R976" s="138" t="str">
        <f t="shared" ca="1" si="165"/>
        <v>EM DIA</v>
      </c>
      <c r="S976" s="137" t="str">
        <f t="shared" ca="1" si="166"/>
        <v/>
      </c>
    </row>
    <row r="977" spans="2:19" x14ac:dyDescent="0.25">
      <c r="B977" s="190" t="str">
        <f t="shared" si="161"/>
        <v/>
      </c>
      <c r="C977" s="190" t="str">
        <f t="shared" si="159"/>
        <v/>
      </c>
      <c r="D977" s="119" t="s">
        <v>192</v>
      </c>
      <c r="H977" s="118">
        <f t="shared" si="162"/>
        <v>0</v>
      </c>
      <c r="K977" s="134">
        <f t="shared" si="167"/>
        <v>0</v>
      </c>
      <c r="L977" s="134">
        <f t="shared" si="168"/>
        <v>0</v>
      </c>
      <c r="M977" s="190">
        <f t="shared" si="163"/>
        <v>1</v>
      </c>
      <c r="N977" s="190" t="str">
        <f t="shared" si="160"/>
        <v>JANEIRO</v>
      </c>
      <c r="P977" s="119" t="s">
        <v>192</v>
      </c>
      <c r="Q977" s="136" t="str">
        <f t="shared" si="164"/>
        <v>À RECEBER</v>
      </c>
      <c r="R977" s="138" t="str">
        <f t="shared" ca="1" si="165"/>
        <v>EM DIA</v>
      </c>
      <c r="S977" s="137" t="str">
        <f t="shared" ca="1" si="166"/>
        <v/>
      </c>
    </row>
    <row r="978" spans="2:19" x14ac:dyDescent="0.25">
      <c r="B978" s="190" t="str">
        <f t="shared" si="161"/>
        <v/>
      </c>
      <c r="C978" s="190" t="str">
        <f t="shared" si="159"/>
        <v/>
      </c>
      <c r="D978" s="119" t="s">
        <v>192</v>
      </c>
      <c r="H978" s="118">
        <f t="shared" si="162"/>
        <v>0</v>
      </c>
      <c r="K978" s="134">
        <f t="shared" si="167"/>
        <v>0</v>
      </c>
      <c r="L978" s="134">
        <f t="shared" si="168"/>
        <v>0</v>
      </c>
      <c r="M978" s="190">
        <f t="shared" si="163"/>
        <v>1</v>
      </c>
      <c r="N978" s="190" t="str">
        <f t="shared" si="160"/>
        <v>JANEIRO</v>
      </c>
      <c r="P978" s="119" t="s">
        <v>192</v>
      </c>
      <c r="Q978" s="136" t="str">
        <f t="shared" si="164"/>
        <v>À RECEBER</v>
      </c>
      <c r="R978" s="138" t="str">
        <f t="shared" ca="1" si="165"/>
        <v>EM DIA</v>
      </c>
      <c r="S978" s="137" t="str">
        <f t="shared" ca="1" si="166"/>
        <v/>
      </c>
    </row>
    <row r="979" spans="2:19" x14ac:dyDescent="0.25">
      <c r="B979" s="190" t="str">
        <f t="shared" si="161"/>
        <v/>
      </c>
      <c r="C979" s="190" t="str">
        <f t="shared" si="159"/>
        <v/>
      </c>
      <c r="D979" s="119" t="s">
        <v>192</v>
      </c>
      <c r="H979" s="118">
        <f t="shared" si="162"/>
        <v>0</v>
      </c>
      <c r="K979" s="134">
        <f t="shared" si="167"/>
        <v>0</v>
      </c>
      <c r="L979" s="134">
        <f t="shared" si="168"/>
        <v>0</v>
      </c>
      <c r="M979" s="190">
        <f t="shared" si="163"/>
        <v>1</v>
      </c>
      <c r="N979" s="190" t="str">
        <f t="shared" si="160"/>
        <v>JANEIRO</v>
      </c>
      <c r="P979" s="119" t="s">
        <v>192</v>
      </c>
      <c r="Q979" s="136" t="str">
        <f t="shared" si="164"/>
        <v>À RECEBER</v>
      </c>
      <c r="R979" s="138" t="str">
        <f t="shared" ca="1" si="165"/>
        <v>EM DIA</v>
      </c>
      <c r="S979" s="137" t="str">
        <f t="shared" ca="1" si="166"/>
        <v/>
      </c>
    </row>
    <row r="980" spans="2:19" x14ac:dyDescent="0.25">
      <c r="B980" s="190" t="str">
        <f t="shared" si="161"/>
        <v/>
      </c>
      <c r="C980" s="190" t="str">
        <f t="shared" si="159"/>
        <v/>
      </c>
      <c r="D980" s="119" t="s">
        <v>192</v>
      </c>
      <c r="H980" s="118">
        <f t="shared" si="162"/>
        <v>0</v>
      </c>
      <c r="K980" s="134">
        <f t="shared" si="167"/>
        <v>0</v>
      </c>
      <c r="L980" s="134">
        <f t="shared" si="168"/>
        <v>0</v>
      </c>
      <c r="M980" s="190">
        <f t="shared" si="163"/>
        <v>1</v>
      </c>
      <c r="N980" s="190" t="str">
        <f t="shared" si="160"/>
        <v>JANEIRO</v>
      </c>
      <c r="P980" s="119" t="s">
        <v>192</v>
      </c>
      <c r="Q980" s="136" t="str">
        <f t="shared" si="164"/>
        <v>À RECEBER</v>
      </c>
      <c r="R980" s="138" t="str">
        <f t="shared" ca="1" si="165"/>
        <v>EM DIA</v>
      </c>
      <c r="S980" s="137" t="str">
        <f t="shared" ca="1" si="166"/>
        <v/>
      </c>
    </row>
    <row r="981" spans="2:19" x14ac:dyDescent="0.25">
      <c r="B981" s="190" t="str">
        <f t="shared" si="161"/>
        <v/>
      </c>
      <c r="C981" s="190" t="str">
        <f t="shared" si="159"/>
        <v/>
      </c>
      <c r="D981" s="119" t="s">
        <v>192</v>
      </c>
      <c r="H981" s="118">
        <f t="shared" si="162"/>
        <v>0</v>
      </c>
      <c r="K981" s="134">
        <f t="shared" si="167"/>
        <v>0</v>
      </c>
      <c r="L981" s="134">
        <f t="shared" si="168"/>
        <v>0</v>
      </c>
      <c r="M981" s="190">
        <f t="shared" si="163"/>
        <v>1</v>
      </c>
      <c r="N981" s="190" t="str">
        <f t="shared" si="160"/>
        <v>JANEIRO</v>
      </c>
      <c r="P981" s="119" t="s">
        <v>192</v>
      </c>
      <c r="Q981" s="136" t="str">
        <f t="shared" si="164"/>
        <v>À RECEBER</v>
      </c>
      <c r="R981" s="138" t="str">
        <f t="shared" ca="1" si="165"/>
        <v>EM DIA</v>
      </c>
      <c r="S981" s="137" t="str">
        <f t="shared" ca="1" si="166"/>
        <v/>
      </c>
    </row>
    <row r="982" spans="2:19" x14ac:dyDescent="0.25">
      <c r="B982" s="190" t="str">
        <f t="shared" si="161"/>
        <v/>
      </c>
      <c r="C982" s="190" t="str">
        <f t="shared" si="159"/>
        <v/>
      </c>
      <c r="D982" s="119" t="s">
        <v>192</v>
      </c>
      <c r="H982" s="118">
        <f t="shared" si="162"/>
        <v>0</v>
      </c>
      <c r="K982" s="134">
        <f t="shared" si="167"/>
        <v>0</v>
      </c>
      <c r="L982" s="134">
        <f t="shared" si="168"/>
        <v>0</v>
      </c>
      <c r="M982" s="190">
        <f t="shared" si="163"/>
        <v>1</v>
      </c>
      <c r="N982" s="190" t="str">
        <f t="shared" si="160"/>
        <v>JANEIRO</v>
      </c>
      <c r="P982" s="119" t="s">
        <v>192</v>
      </c>
      <c r="Q982" s="136" t="str">
        <f t="shared" si="164"/>
        <v>À RECEBER</v>
      </c>
      <c r="R982" s="138" t="str">
        <f t="shared" ca="1" si="165"/>
        <v>EM DIA</v>
      </c>
      <c r="S982" s="137" t="str">
        <f t="shared" ca="1" si="166"/>
        <v/>
      </c>
    </row>
    <row r="983" spans="2:19" x14ac:dyDescent="0.25">
      <c r="B983" s="190" t="str">
        <f t="shared" si="161"/>
        <v/>
      </c>
      <c r="C983" s="190" t="str">
        <f t="shared" si="159"/>
        <v/>
      </c>
      <c r="D983" s="119" t="s">
        <v>192</v>
      </c>
      <c r="H983" s="118">
        <f t="shared" si="162"/>
        <v>0</v>
      </c>
      <c r="K983" s="134">
        <f t="shared" si="167"/>
        <v>0</v>
      </c>
      <c r="L983" s="134">
        <f t="shared" si="168"/>
        <v>0</v>
      </c>
      <c r="M983" s="190">
        <f t="shared" si="163"/>
        <v>1</v>
      </c>
      <c r="N983" s="190" t="str">
        <f t="shared" si="160"/>
        <v>JANEIRO</v>
      </c>
      <c r="P983" s="119" t="s">
        <v>192</v>
      </c>
      <c r="Q983" s="136" t="str">
        <f t="shared" si="164"/>
        <v>À RECEBER</v>
      </c>
      <c r="R983" s="138" t="str">
        <f t="shared" ca="1" si="165"/>
        <v>EM DIA</v>
      </c>
      <c r="S983" s="137" t="str">
        <f t="shared" ca="1" si="166"/>
        <v/>
      </c>
    </row>
    <row r="984" spans="2:19" x14ac:dyDescent="0.25">
      <c r="B984" s="190" t="str">
        <f t="shared" si="161"/>
        <v/>
      </c>
      <c r="C984" s="190" t="str">
        <f t="shared" si="159"/>
        <v/>
      </c>
      <c r="D984" s="119" t="s">
        <v>192</v>
      </c>
      <c r="H984" s="118">
        <f t="shared" si="162"/>
        <v>0</v>
      </c>
      <c r="K984" s="134">
        <f t="shared" si="167"/>
        <v>0</v>
      </c>
      <c r="L984" s="134">
        <f t="shared" si="168"/>
        <v>0</v>
      </c>
      <c r="M984" s="190">
        <f t="shared" si="163"/>
        <v>1</v>
      </c>
      <c r="N984" s="190" t="str">
        <f t="shared" si="160"/>
        <v>JANEIRO</v>
      </c>
      <c r="P984" s="119" t="s">
        <v>192</v>
      </c>
      <c r="Q984" s="136" t="str">
        <f t="shared" si="164"/>
        <v>À RECEBER</v>
      </c>
      <c r="R984" s="138" t="str">
        <f t="shared" ca="1" si="165"/>
        <v>EM DIA</v>
      </c>
      <c r="S984" s="137" t="str">
        <f t="shared" ca="1" si="166"/>
        <v/>
      </c>
    </row>
    <row r="985" spans="2:19" x14ac:dyDescent="0.25">
      <c r="B985" s="190" t="str">
        <f t="shared" si="161"/>
        <v/>
      </c>
      <c r="C985" s="190" t="str">
        <f t="shared" si="159"/>
        <v/>
      </c>
      <c r="D985" s="119" t="s">
        <v>192</v>
      </c>
      <c r="H985" s="118">
        <f t="shared" si="162"/>
        <v>0</v>
      </c>
      <c r="K985" s="134">
        <f t="shared" si="167"/>
        <v>0</v>
      </c>
      <c r="L985" s="134">
        <f t="shared" si="168"/>
        <v>0</v>
      </c>
      <c r="M985" s="190">
        <f t="shared" si="163"/>
        <v>1</v>
      </c>
      <c r="N985" s="190" t="str">
        <f t="shared" si="160"/>
        <v>JANEIRO</v>
      </c>
      <c r="P985" s="119" t="s">
        <v>192</v>
      </c>
      <c r="Q985" s="136" t="str">
        <f t="shared" si="164"/>
        <v>À RECEBER</v>
      </c>
      <c r="R985" s="138" t="str">
        <f t="shared" ca="1" si="165"/>
        <v>EM DIA</v>
      </c>
      <c r="S985" s="137" t="str">
        <f t="shared" ca="1" si="166"/>
        <v/>
      </c>
    </row>
    <row r="986" spans="2:19" x14ac:dyDescent="0.25">
      <c r="B986" s="190" t="str">
        <f t="shared" si="161"/>
        <v/>
      </c>
      <c r="C986" s="190" t="str">
        <f t="shared" si="159"/>
        <v/>
      </c>
      <c r="D986" s="119" t="s">
        <v>192</v>
      </c>
      <c r="H986" s="118">
        <f t="shared" si="162"/>
        <v>0</v>
      </c>
      <c r="K986" s="134">
        <f t="shared" si="167"/>
        <v>0</v>
      </c>
      <c r="L986" s="134">
        <f t="shared" si="168"/>
        <v>0</v>
      </c>
      <c r="M986" s="190">
        <f t="shared" si="163"/>
        <v>1</v>
      </c>
      <c r="N986" s="190" t="str">
        <f t="shared" si="160"/>
        <v>JANEIRO</v>
      </c>
      <c r="P986" s="119" t="s">
        <v>192</v>
      </c>
      <c r="Q986" s="136" t="str">
        <f t="shared" si="164"/>
        <v>À RECEBER</v>
      </c>
      <c r="R986" s="138" t="str">
        <f t="shared" ca="1" si="165"/>
        <v>EM DIA</v>
      </c>
      <c r="S986" s="137" t="str">
        <f t="shared" ca="1" si="166"/>
        <v/>
      </c>
    </row>
    <row r="987" spans="2:19" x14ac:dyDescent="0.25">
      <c r="B987" s="190" t="str">
        <f t="shared" si="161"/>
        <v/>
      </c>
      <c r="C987" s="190" t="str">
        <f t="shared" si="159"/>
        <v/>
      </c>
      <c r="D987" s="119" t="s">
        <v>192</v>
      </c>
      <c r="H987" s="118">
        <f t="shared" si="162"/>
        <v>0</v>
      </c>
      <c r="K987" s="134">
        <f t="shared" si="167"/>
        <v>0</v>
      </c>
      <c r="L987" s="134">
        <f t="shared" si="168"/>
        <v>0</v>
      </c>
      <c r="M987" s="190">
        <f t="shared" si="163"/>
        <v>1</v>
      </c>
      <c r="N987" s="190" t="str">
        <f t="shared" si="160"/>
        <v>JANEIRO</v>
      </c>
      <c r="P987" s="119" t="s">
        <v>192</v>
      </c>
      <c r="Q987" s="136" t="str">
        <f t="shared" si="164"/>
        <v>À RECEBER</v>
      </c>
      <c r="R987" s="138" t="str">
        <f t="shared" ca="1" si="165"/>
        <v>EM DIA</v>
      </c>
      <c r="S987" s="137" t="str">
        <f t="shared" ca="1" si="166"/>
        <v/>
      </c>
    </row>
    <row r="988" spans="2:19" x14ac:dyDescent="0.25">
      <c r="B988" s="190" t="str">
        <f t="shared" si="161"/>
        <v/>
      </c>
      <c r="C988" s="190" t="str">
        <f t="shared" si="159"/>
        <v/>
      </c>
      <c r="D988" s="119" t="s">
        <v>192</v>
      </c>
      <c r="H988" s="118">
        <f t="shared" si="162"/>
        <v>0</v>
      </c>
      <c r="K988" s="134">
        <f t="shared" si="167"/>
        <v>0</v>
      </c>
      <c r="L988" s="134">
        <f t="shared" si="168"/>
        <v>0</v>
      </c>
      <c r="M988" s="190">
        <f t="shared" si="163"/>
        <v>1</v>
      </c>
      <c r="N988" s="190" t="str">
        <f t="shared" si="160"/>
        <v>JANEIRO</v>
      </c>
      <c r="P988" s="119" t="s">
        <v>192</v>
      </c>
      <c r="Q988" s="136" t="str">
        <f t="shared" si="164"/>
        <v>À RECEBER</v>
      </c>
      <c r="R988" s="138" t="str">
        <f t="shared" ca="1" si="165"/>
        <v>EM DIA</v>
      </c>
      <c r="S988" s="137" t="str">
        <f t="shared" ca="1" si="166"/>
        <v/>
      </c>
    </row>
    <row r="989" spans="2:19" x14ac:dyDescent="0.25">
      <c r="B989" s="190" t="str">
        <f t="shared" si="161"/>
        <v/>
      </c>
      <c r="C989" s="190" t="str">
        <f t="shared" si="159"/>
        <v/>
      </c>
      <c r="D989" s="119" t="s">
        <v>192</v>
      </c>
      <c r="H989" s="118">
        <f t="shared" si="162"/>
        <v>0</v>
      </c>
      <c r="K989" s="134">
        <f t="shared" si="167"/>
        <v>0</v>
      </c>
      <c r="L989" s="134">
        <f t="shared" si="168"/>
        <v>0</v>
      </c>
      <c r="M989" s="190">
        <f t="shared" si="163"/>
        <v>1</v>
      </c>
      <c r="N989" s="190" t="str">
        <f t="shared" si="160"/>
        <v>JANEIRO</v>
      </c>
      <c r="P989" s="119" t="s">
        <v>192</v>
      </c>
      <c r="Q989" s="136" t="str">
        <f t="shared" si="164"/>
        <v>À RECEBER</v>
      </c>
      <c r="R989" s="138" t="str">
        <f t="shared" ca="1" si="165"/>
        <v>EM DIA</v>
      </c>
      <c r="S989" s="137" t="str">
        <f t="shared" ca="1" si="166"/>
        <v/>
      </c>
    </row>
    <row r="990" spans="2:19" x14ac:dyDescent="0.25">
      <c r="B990" s="190" t="str">
        <f t="shared" si="161"/>
        <v/>
      </c>
      <c r="C990" s="190" t="str">
        <f t="shared" si="159"/>
        <v/>
      </c>
      <c r="D990" s="119" t="s">
        <v>192</v>
      </c>
      <c r="H990" s="118">
        <f t="shared" si="162"/>
        <v>0</v>
      </c>
      <c r="K990" s="134">
        <f t="shared" si="167"/>
        <v>0</v>
      </c>
      <c r="L990" s="134">
        <f t="shared" si="168"/>
        <v>0</v>
      </c>
      <c r="M990" s="190">
        <f t="shared" si="163"/>
        <v>1</v>
      </c>
      <c r="N990" s="190" t="str">
        <f t="shared" si="160"/>
        <v>JANEIRO</v>
      </c>
      <c r="P990" s="119" t="s">
        <v>192</v>
      </c>
      <c r="Q990" s="136" t="str">
        <f t="shared" si="164"/>
        <v>À RECEBER</v>
      </c>
      <c r="R990" s="138" t="str">
        <f t="shared" ca="1" si="165"/>
        <v>EM DIA</v>
      </c>
      <c r="S990" s="137" t="str">
        <f t="shared" ca="1" si="166"/>
        <v/>
      </c>
    </row>
    <row r="991" spans="2:19" x14ac:dyDescent="0.25">
      <c r="B991" s="190" t="str">
        <f t="shared" si="161"/>
        <v/>
      </c>
      <c r="C991" s="190" t="str">
        <f t="shared" si="159"/>
        <v/>
      </c>
      <c r="D991" s="119" t="s">
        <v>192</v>
      </c>
      <c r="H991" s="118">
        <f t="shared" si="162"/>
        <v>0</v>
      </c>
      <c r="K991" s="134">
        <f t="shared" si="167"/>
        <v>0</v>
      </c>
      <c r="L991" s="134">
        <f t="shared" si="168"/>
        <v>0</v>
      </c>
      <c r="M991" s="190">
        <f t="shared" si="163"/>
        <v>1</v>
      </c>
      <c r="N991" s="190" t="str">
        <f t="shared" si="160"/>
        <v>JANEIRO</v>
      </c>
      <c r="P991" s="119" t="s">
        <v>192</v>
      </c>
      <c r="Q991" s="136" t="str">
        <f t="shared" si="164"/>
        <v>À RECEBER</v>
      </c>
      <c r="R991" s="138" t="str">
        <f t="shared" ca="1" si="165"/>
        <v>EM DIA</v>
      </c>
      <c r="S991" s="137" t="str">
        <f t="shared" ca="1" si="166"/>
        <v/>
      </c>
    </row>
    <row r="992" spans="2:19" x14ac:dyDescent="0.25">
      <c r="B992" s="190" t="str">
        <f t="shared" si="161"/>
        <v/>
      </c>
      <c r="C992" s="190" t="str">
        <f t="shared" si="159"/>
        <v/>
      </c>
      <c r="D992" s="119" t="s">
        <v>192</v>
      </c>
      <c r="H992" s="118">
        <f t="shared" si="162"/>
        <v>0</v>
      </c>
      <c r="K992" s="134">
        <f t="shared" si="167"/>
        <v>0</v>
      </c>
      <c r="L992" s="134">
        <f t="shared" si="168"/>
        <v>0</v>
      </c>
      <c r="M992" s="190">
        <f t="shared" si="163"/>
        <v>1</v>
      </c>
      <c r="N992" s="190" t="str">
        <f t="shared" si="160"/>
        <v>JANEIRO</v>
      </c>
      <c r="P992" s="119" t="s">
        <v>192</v>
      </c>
      <c r="Q992" s="136" t="str">
        <f t="shared" si="164"/>
        <v>À RECEBER</v>
      </c>
      <c r="R992" s="138" t="str">
        <f t="shared" ca="1" si="165"/>
        <v>EM DIA</v>
      </c>
      <c r="S992" s="137" t="str">
        <f t="shared" ca="1" si="166"/>
        <v/>
      </c>
    </row>
    <row r="993" spans="2:19" x14ac:dyDescent="0.25">
      <c r="B993" s="190" t="str">
        <f t="shared" si="161"/>
        <v/>
      </c>
      <c r="C993" s="190" t="str">
        <f t="shared" si="159"/>
        <v/>
      </c>
      <c r="D993" s="119" t="s">
        <v>192</v>
      </c>
      <c r="H993" s="118">
        <f t="shared" si="162"/>
        <v>0</v>
      </c>
      <c r="K993" s="134">
        <f t="shared" si="167"/>
        <v>0</v>
      </c>
      <c r="L993" s="134">
        <f t="shared" si="168"/>
        <v>0</v>
      </c>
      <c r="M993" s="190">
        <f t="shared" si="163"/>
        <v>1</v>
      </c>
      <c r="N993" s="190" t="str">
        <f t="shared" si="160"/>
        <v>JANEIRO</v>
      </c>
      <c r="P993" s="119" t="s">
        <v>192</v>
      </c>
      <c r="Q993" s="136" t="str">
        <f t="shared" si="164"/>
        <v>À RECEBER</v>
      </c>
      <c r="R993" s="138" t="str">
        <f t="shared" ca="1" si="165"/>
        <v>EM DIA</v>
      </c>
      <c r="S993" s="137" t="str">
        <f t="shared" ca="1" si="166"/>
        <v/>
      </c>
    </row>
    <row r="994" spans="2:19" x14ac:dyDescent="0.25">
      <c r="B994" s="190" t="str">
        <f t="shared" si="161"/>
        <v/>
      </c>
      <c r="C994" s="190" t="str">
        <f t="shared" si="159"/>
        <v/>
      </c>
      <c r="D994" s="119" t="s">
        <v>192</v>
      </c>
      <c r="H994" s="118">
        <f t="shared" si="162"/>
        <v>0</v>
      </c>
      <c r="K994" s="134">
        <f t="shared" si="167"/>
        <v>0</v>
      </c>
      <c r="L994" s="134">
        <f t="shared" si="168"/>
        <v>0</v>
      </c>
      <c r="M994" s="190">
        <f t="shared" si="163"/>
        <v>1</v>
      </c>
      <c r="N994" s="190" t="str">
        <f t="shared" si="160"/>
        <v>JANEIRO</v>
      </c>
      <c r="P994" s="119" t="s">
        <v>192</v>
      </c>
      <c r="Q994" s="136" t="str">
        <f t="shared" si="164"/>
        <v>À RECEBER</v>
      </c>
      <c r="R994" s="138" t="str">
        <f t="shared" ca="1" si="165"/>
        <v>EM DIA</v>
      </c>
      <c r="S994" s="137" t="str">
        <f t="shared" ca="1" si="166"/>
        <v/>
      </c>
    </row>
    <row r="995" spans="2:19" x14ac:dyDescent="0.25">
      <c r="B995" s="190" t="str">
        <f t="shared" si="161"/>
        <v/>
      </c>
      <c r="C995" s="190" t="str">
        <f t="shared" si="159"/>
        <v/>
      </c>
      <c r="D995" s="119" t="s">
        <v>192</v>
      </c>
      <c r="H995" s="118">
        <f t="shared" si="162"/>
        <v>0</v>
      </c>
      <c r="K995" s="134">
        <f t="shared" si="167"/>
        <v>0</v>
      </c>
      <c r="L995" s="134">
        <f t="shared" si="168"/>
        <v>0</v>
      </c>
      <c r="M995" s="190">
        <f t="shared" si="163"/>
        <v>1</v>
      </c>
      <c r="N995" s="190" t="str">
        <f t="shared" si="160"/>
        <v>JANEIRO</v>
      </c>
      <c r="P995" s="119" t="s">
        <v>192</v>
      </c>
      <c r="Q995" s="136" t="str">
        <f t="shared" si="164"/>
        <v>À RECEBER</v>
      </c>
      <c r="R995" s="138" t="str">
        <f t="shared" ca="1" si="165"/>
        <v>EM DIA</v>
      </c>
      <c r="S995" s="137" t="str">
        <f t="shared" ca="1" si="166"/>
        <v/>
      </c>
    </row>
    <row r="996" spans="2:19" x14ac:dyDescent="0.25">
      <c r="B996" s="190" t="str">
        <f t="shared" si="161"/>
        <v/>
      </c>
      <c r="C996" s="190" t="str">
        <f t="shared" si="159"/>
        <v/>
      </c>
      <c r="D996" s="119" t="s">
        <v>192</v>
      </c>
      <c r="H996" s="118">
        <f t="shared" si="162"/>
        <v>0</v>
      </c>
      <c r="K996" s="134">
        <f t="shared" si="167"/>
        <v>0</v>
      </c>
      <c r="L996" s="134">
        <f t="shared" si="168"/>
        <v>0</v>
      </c>
      <c r="M996" s="190">
        <f t="shared" si="163"/>
        <v>1</v>
      </c>
      <c r="N996" s="190" t="str">
        <f t="shared" si="160"/>
        <v>JANEIRO</v>
      </c>
      <c r="P996" s="119" t="s">
        <v>192</v>
      </c>
      <c r="Q996" s="136" t="str">
        <f t="shared" si="164"/>
        <v>À RECEBER</v>
      </c>
      <c r="R996" s="138" t="str">
        <f t="shared" ca="1" si="165"/>
        <v>EM DIA</v>
      </c>
      <c r="S996" s="137" t="str">
        <f t="shared" ca="1" si="166"/>
        <v/>
      </c>
    </row>
    <row r="997" spans="2:19" x14ac:dyDescent="0.25">
      <c r="B997" s="190" t="str">
        <f t="shared" si="161"/>
        <v/>
      </c>
      <c r="C997" s="190" t="str">
        <f t="shared" si="159"/>
        <v/>
      </c>
      <c r="D997" s="119" t="s">
        <v>192</v>
      </c>
      <c r="H997" s="118">
        <f t="shared" si="162"/>
        <v>0</v>
      </c>
      <c r="K997" s="134">
        <f t="shared" si="167"/>
        <v>0</v>
      </c>
      <c r="L997" s="134">
        <f t="shared" si="168"/>
        <v>0</v>
      </c>
      <c r="M997" s="190">
        <f t="shared" si="163"/>
        <v>1</v>
      </c>
      <c r="N997" s="190" t="str">
        <f t="shared" si="160"/>
        <v>JANEIRO</v>
      </c>
      <c r="P997" s="119" t="s">
        <v>192</v>
      </c>
      <c r="Q997" s="136" t="str">
        <f t="shared" si="164"/>
        <v>À RECEBER</v>
      </c>
      <c r="R997" s="138" t="str">
        <f t="shared" ca="1" si="165"/>
        <v>EM DIA</v>
      </c>
      <c r="S997" s="137" t="str">
        <f t="shared" ca="1" si="166"/>
        <v/>
      </c>
    </row>
    <row r="998" spans="2:19" x14ac:dyDescent="0.25">
      <c r="B998" s="190" t="str">
        <f t="shared" si="161"/>
        <v/>
      </c>
      <c r="C998" s="190" t="str">
        <f t="shared" si="159"/>
        <v/>
      </c>
      <c r="D998" s="119" t="s">
        <v>192</v>
      </c>
      <c r="H998" s="118">
        <f t="shared" si="162"/>
        <v>0</v>
      </c>
      <c r="K998" s="134">
        <f t="shared" si="167"/>
        <v>0</v>
      </c>
      <c r="L998" s="134">
        <f t="shared" si="168"/>
        <v>0</v>
      </c>
      <c r="M998" s="190">
        <f t="shared" si="163"/>
        <v>1</v>
      </c>
      <c r="N998" s="190" t="str">
        <f t="shared" si="160"/>
        <v>JANEIRO</v>
      </c>
      <c r="P998" s="119" t="s">
        <v>192</v>
      </c>
      <c r="Q998" s="136" t="str">
        <f t="shared" si="164"/>
        <v>À RECEBER</v>
      </c>
      <c r="R998" s="138" t="str">
        <f t="shared" ca="1" si="165"/>
        <v>EM DIA</v>
      </c>
      <c r="S998" s="137" t="str">
        <f t="shared" ca="1" si="166"/>
        <v/>
      </c>
    </row>
    <row r="999" spans="2:19" x14ac:dyDescent="0.25">
      <c r="B999" s="190" t="str">
        <f t="shared" si="161"/>
        <v/>
      </c>
      <c r="C999" s="190" t="str">
        <f t="shared" si="159"/>
        <v/>
      </c>
      <c r="D999" s="119" t="s">
        <v>192</v>
      </c>
      <c r="H999" s="118">
        <f t="shared" si="162"/>
        <v>0</v>
      </c>
      <c r="K999" s="134">
        <f t="shared" si="167"/>
        <v>0</v>
      </c>
      <c r="L999" s="134">
        <f t="shared" si="168"/>
        <v>0</v>
      </c>
      <c r="M999" s="190">
        <f t="shared" si="163"/>
        <v>1</v>
      </c>
      <c r="N999" s="190" t="str">
        <f t="shared" si="160"/>
        <v>JANEIRO</v>
      </c>
      <c r="P999" s="119" t="s">
        <v>192</v>
      </c>
      <c r="Q999" s="136" t="str">
        <f t="shared" si="164"/>
        <v>À RECEBER</v>
      </c>
      <c r="R999" s="138" t="str">
        <f t="shared" ca="1" si="165"/>
        <v>EM DIA</v>
      </c>
      <c r="S999" s="137" t="str">
        <f t="shared" ca="1" si="166"/>
        <v/>
      </c>
    </row>
    <row r="1000" spans="2:19" x14ac:dyDescent="0.25">
      <c r="B1000" s="190" t="str">
        <f t="shared" si="161"/>
        <v/>
      </c>
      <c r="C1000" s="190" t="str">
        <f t="shared" si="159"/>
        <v/>
      </c>
      <c r="D1000" s="119" t="s">
        <v>192</v>
      </c>
      <c r="H1000" s="118">
        <f t="shared" si="162"/>
        <v>0</v>
      </c>
      <c r="K1000" s="134">
        <f t="shared" si="167"/>
        <v>0</v>
      </c>
      <c r="L1000" s="134">
        <f t="shared" si="168"/>
        <v>0</v>
      </c>
      <c r="M1000" s="190">
        <f t="shared" si="163"/>
        <v>1</v>
      </c>
      <c r="N1000" s="190" t="str">
        <f t="shared" si="160"/>
        <v>JANEIRO</v>
      </c>
      <c r="P1000" s="119" t="s">
        <v>192</v>
      </c>
      <c r="Q1000" s="136" t="str">
        <f t="shared" si="164"/>
        <v>À RECEBER</v>
      </c>
      <c r="R1000" s="138" t="str">
        <f t="shared" ca="1" si="165"/>
        <v>EM DIA</v>
      </c>
      <c r="S1000" s="137" t="str">
        <f t="shared" ca="1" si="166"/>
        <v/>
      </c>
    </row>
    <row r="1001" spans="2:19" x14ac:dyDescent="0.25">
      <c r="B1001" s="190" t="str">
        <f t="shared" si="161"/>
        <v/>
      </c>
      <c r="C1001" s="190" t="str">
        <f t="shared" si="159"/>
        <v/>
      </c>
      <c r="D1001" s="119" t="s">
        <v>192</v>
      </c>
      <c r="H1001" s="118">
        <f t="shared" si="162"/>
        <v>0</v>
      </c>
      <c r="K1001" s="134">
        <f t="shared" si="167"/>
        <v>0</v>
      </c>
      <c r="L1001" s="134">
        <f t="shared" si="168"/>
        <v>0</v>
      </c>
      <c r="M1001" s="190">
        <f t="shared" si="163"/>
        <v>1</v>
      </c>
      <c r="N1001" s="190" t="str">
        <f t="shared" si="160"/>
        <v>JANEIRO</v>
      </c>
      <c r="P1001" s="119" t="s">
        <v>192</v>
      </c>
      <c r="Q1001" s="136" t="str">
        <f t="shared" si="164"/>
        <v>À RECEBER</v>
      </c>
      <c r="R1001" s="138" t="str">
        <f t="shared" ca="1" si="165"/>
        <v>EM DIA</v>
      </c>
      <c r="S1001" s="137" t="str">
        <f t="shared" ca="1" si="166"/>
        <v/>
      </c>
    </row>
    <row r="1002" spans="2:19" x14ac:dyDescent="0.25">
      <c r="B1002" s="190" t="str">
        <f t="shared" si="161"/>
        <v/>
      </c>
      <c r="C1002" s="190" t="str">
        <f t="shared" si="159"/>
        <v/>
      </c>
      <c r="D1002" s="119" t="s">
        <v>192</v>
      </c>
      <c r="H1002" s="118">
        <f t="shared" si="162"/>
        <v>0</v>
      </c>
      <c r="K1002" s="134">
        <f t="shared" si="167"/>
        <v>0</v>
      </c>
      <c r="L1002" s="134">
        <f t="shared" si="168"/>
        <v>0</v>
      </c>
      <c r="M1002" s="190">
        <f t="shared" si="163"/>
        <v>1</v>
      </c>
      <c r="N1002" s="190" t="str">
        <f t="shared" si="160"/>
        <v>JANEIRO</v>
      </c>
      <c r="P1002" s="119" t="s">
        <v>192</v>
      </c>
      <c r="Q1002" s="136" t="str">
        <f t="shared" si="164"/>
        <v>À RECEBER</v>
      </c>
      <c r="R1002" s="138" t="str">
        <f t="shared" ca="1" si="165"/>
        <v>EM DIA</v>
      </c>
      <c r="S1002" s="137" t="str">
        <f t="shared" ca="1" si="166"/>
        <v/>
      </c>
    </row>
    <row r="1003" spans="2:19" x14ac:dyDescent="0.25">
      <c r="B1003" s="190" t="str">
        <f t="shared" si="161"/>
        <v/>
      </c>
      <c r="C1003" s="190" t="str">
        <f t="shared" si="159"/>
        <v/>
      </c>
      <c r="D1003" s="119" t="s">
        <v>192</v>
      </c>
      <c r="H1003" s="118">
        <f t="shared" si="162"/>
        <v>0</v>
      </c>
      <c r="K1003" s="134">
        <f t="shared" si="167"/>
        <v>0</v>
      </c>
      <c r="L1003" s="134">
        <f t="shared" si="168"/>
        <v>0</v>
      </c>
      <c r="M1003" s="190">
        <f t="shared" si="163"/>
        <v>1</v>
      </c>
      <c r="N1003" s="190" t="str">
        <f t="shared" si="160"/>
        <v>JANEIRO</v>
      </c>
      <c r="P1003" s="119" t="s">
        <v>192</v>
      </c>
      <c r="Q1003" s="136" t="str">
        <f t="shared" si="164"/>
        <v>À RECEBER</v>
      </c>
      <c r="R1003" s="138" t="str">
        <f t="shared" ca="1" si="165"/>
        <v>EM DIA</v>
      </c>
      <c r="S1003" s="137" t="str">
        <f t="shared" ca="1" si="166"/>
        <v/>
      </c>
    </row>
    <row r="1004" spans="2:19" x14ac:dyDescent="0.25">
      <c r="B1004" s="190" t="str">
        <f t="shared" si="161"/>
        <v/>
      </c>
      <c r="C1004" s="190" t="str">
        <f t="shared" si="159"/>
        <v/>
      </c>
      <c r="D1004" s="119" t="s">
        <v>192</v>
      </c>
      <c r="H1004" s="118">
        <f t="shared" si="162"/>
        <v>0</v>
      </c>
      <c r="K1004" s="134">
        <f t="shared" si="167"/>
        <v>0</v>
      </c>
      <c r="L1004" s="134">
        <f t="shared" si="168"/>
        <v>0</v>
      </c>
      <c r="M1004" s="190">
        <f t="shared" si="163"/>
        <v>1</v>
      </c>
      <c r="N1004" s="190" t="str">
        <f t="shared" si="160"/>
        <v>JANEIRO</v>
      </c>
      <c r="P1004" s="119" t="s">
        <v>192</v>
      </c>
      <c r="Q1004" s="136" t="str">
        <f t="shared" si="164"/>
        <v>À RECEBER</v>
      </c>
      <c r="R1004" s="138" t="str">
        <f t="shared" ca="1" si="165"/>
        <v>EM DIA</v>
      </c>
      <c r="S1004" s="137" t="str">
        <f t="shared" ca="1" si="166"/>
        <v/>
      </c>
    </row>
    <row r="1005" spans="2:19" x14ac:dyDescent="0.25">
      <c r="B1005" s="190" t="str">
        <f t="shared" si="161"/>
        <v/>
      </c>
      <c r="C1005" s="190" t="str">
        <f t="shared" si="159"/>
        <v/>
      </c>
      <c r="D1005" s="119" t="s">
        <v>192</v>
      </c>
      <c r="H1005" s="118">
        <f t="shared" si="162"/>
        <v>0</v>
      </c>
      <c r="K1005" s="134">
        <f t="shared" si="167"/>
        <v>0</v>
      </c>
      <c r="L1005" s="134">
        <f t="shared" si="168"/>
        <v>0</v>
      </c>
      <c r="M1005" s="190">
        <f t="shared" si="163"/>
        <v>1</v>
      </c>
      <c r="N1005" s="190" t="str">
        <f t="shared" si="160"/>
        <v>JANEIRO</v>
      </c>
      <c r="P1005" s="119" t="s">
        <v>192</v>
      </c>
      <c r="Q1005" s="136" t="str">
        <f t="shared" si="164"/>
        <v>À RECEBER</v>
      </c>
      <c r="R1005" s="138" t="str">
        <f t="shared" ca="1" si="165"/>
        <v>EM DIA</v>
      </c>
      <c r="S1005" s="137" t="str">
        <f t="shared" ca="1" si="166"/>
        <v/>
      </c>
    </row>
    <row r="1006" spans="2:19" x14ac:dyDescent="0.25">
      <c r="B1006" s="190" t="str">
        <f t="shared" si="161"/>
        <v/>
      </c>
      <c r="C1006" s="190" t="str">
        <f t="shared" si="159"/>
        <v/>
      </c>
      <c r="D1006" s="119" t="s">
        <v>192</v>
      </c>
      <c r="H1006" s="118">
        <f t="shared" si="162"/>
        <v>0</v>
      </c>
      <c r="K1006" s="134">
        <f t="shared" si="167"/>
        <v>0</v>
      </c>
      <c r="L1006" s="134">
        <f t="shared" si="168"/>
        <v>0</v>
      </c>
      <c r="M1006" s="190">
        <f t="shared" si="163"/>
        <v>1</v>
      </c>
      <c r="N1006" s="190" t="str">
        <f t="shared" si="160"/>
        <v>JANEIRO</v>
      </c>
      <c r="P1006" s="119" t="s">
        <v>192</v>
      </c>
      <c r="Q1006" s="136" t="str">
        <f t="shared" si="164"/>
        <v>À RECEBER</v>
      </c>
      <c r="R1006" s="138" t="str">
        <f t="shared" ca="1" si="165"/>
        <v>EM DIA</v>
      </c>
      <c r="S1006" s="137" t="str">
        <f t="shared" ca="1" si="166"/>
        <v/>
      </c>
    </row>
    <row r="1007" spans="2:19" x14ac:dyDescent="0.25">
      <c r="B1007" s="190" t="str">
        <f t="shared" si="161"/>
        <v/>
      </c>
      <c r="C1007" s="190" t="str">
        <f t="shared" si="159"/>
        <v/>
      </c>
      <c r="D1007" s="119" t="s">
        <v>192</v>
      </c>
      <c r="H1007" s="118">
        <f t="shared" si="162"/>
        <v>0</v>
      </c>
      <c r="K1007" s="134">
        <f t="shared" si="167"/>
        <v>0</v>
      </c>
      <c r="L1007" s="134">
        <f t="shared" si="168"/>
        <v>0</v>
      </c>
      <c r="M1007" s="190">
        <f t="shared" si="163"/>
        <v>1</v>
      </c>
      <c r="N1007" s="190" t="str">
        <f t="shared" si="160"/>
        <v>JANEIRO</v>
      </c>
      <c r="P1007" s="119" t="s">
        <v>192</v>
      </c>
      <c r="Q1007" s="136" t="str">
        <f t="shared" si="164"/>
        <v>À RECEBER</v>
      </c>
      <c r="R1007" s="138" t="str">
        <f t="shared" ca="1" si="165"/>
        <v>EM DIA</v>
      </c>
      <c r="S1007" s="137" t="str">
        <f t="shared" ca="1" si="166"/>
        <v/>
      </c>
    </row>
    <row r="1008" spans="2:19" x14ac:dyDescent="0.25">
      <c r="B1008" s="190" t="str">
        <f t="shared" si="161"/>
        <v/>
      </c>
      <c r="C1008" s="190" t="str">
        <f t="shared" si="159"/>
        <v/>
      </c>
      <c r="D1008" s="119" t="s">
        <v>192</v>
      </c>
      <c r="H1008" s="118">
        <f t="shared" si="162"/>
        <v>0</v>
      </c>
      <c r="K1008" s="134">
        <f t="shared" si="167"/>
        <v>0</v>
      </c>
      <c r="L1008" s="134">
        <f t="shared" si="168"/>
        <v>0</v>
      </c>
      <c r="M1008" s="190">
        <f t="shared" si="163"/>
        <v>1</v>
      </c>
      <c r="N1008" s="190" t="str">
        <f t="shared" si="160"/>
        <v>JANEIRO</v>
      </c>
      <c r="P1008" s="119" t="s">
        <v>192</v>
      </c>
      <c r="Q1008" s="136" t="str">
        <f t="shared" si="164"/>
        <v>À RECEBER</v>
      </c>
      <c r="R1008" s="138" t="str">
        <f t="shared" ca="1" si="165"/>
        <v>EM DIA</v>
      </c>
      <c r="S1008" s="137" t="str">
        <f t="shared" ca="1" si="166"/>
        <v/>
      </c>
    </row>
    <row r="1009" spans="2:19" x14ac:dyDescent="0.25">
      <c r="B1009" s="190" t="str">
        <f t="shared" si="161"/>
        <v/>
      </c>
      <c r="C1009" s="190" t="str">
        <f t="shared" si="159"/>
        <v/>
      </c>
      <c r="D1009" s="119" t="s">
        <v>192</v>
      </c>
      <c r="H1009" s="118">
        <f t="shared" si="162"/>
        <v>0</v>
      </c>
      <c r="K1009" s="134">
        <f t="shared" si="167"/>
        <v>0</v>
      </c>
      <c r="L1009" s="134">
        <f t="shared" si="168"/>
        <v>0</v>
      </c>
      <c r="M1009" s="190">
        <f t="shared" si="163"/>
        <v>1</v>
      </c>
      <c r="N1009" s="190" t="str">
        <f t="shared" si="160"/>
        <v>JANEIRO</v>
      </c>
      <c r="P1009" s="119" t="s">
        <v>192</v>
      </c>
      <c r="Q1009" s="136" t="str">
        <f t="shared" si="164"/>
        <v>À RECEBER</v>
      </c>
      <c r="R1009" s="138" t="str">
        <f t="shared" ca="1" si="165"/>
        <v>EM DIA</v>
      </c>
      <c r="S1009" s="137" t="str">
        <f t="shared" ca="1" si="166"/>
        <v/>
      </c>
    </row>
    <row r="1010" spans="2:19" x14ac:dyDescent="0.25">
      <c r="B1010" s="190" t="str">
        <f t="shared" si="161"/>
        <v/>
      </c>
      <c r="C1010" s="190" t="str">
        <f t="shared" si="159"/>
        <v/>
      </c>
      <c r="D1010" s="119" t="s">
        <v>192</v>
      </c>
      <c r="H1010" s="118">
        <f t="shared" si="162"/>
        <v>0</v>
      </c>
      <c r="K1010" s="134">
        <f t="shared" si="167"/>
        <v>0</v>
      </c>
      <c r="L1010" s="134">
        <f t="shared" si="168"/>
        <v>0</v>
      </c>
      <c r="M1010" s="190">
        <f t="shared" si="163"/>
        <v>1</v>
      </c>
      <c r="N1010" s="190" t="str">
        <f t="shared" si="160"/>
        <v>JANEIRO</v>
      </c>
      <c r="P1010" s="119" t="s">
        <v>192</v>
      </c>
      <c r="Q1010" s="136" t="str">
        <f t="shared" si="164"/>
        <v>À RECEBER</v>
      </c>
      <c r="R1010" s="138" t="str">
        <f t="shared" ca="1" si="165"/>
        <v>EM DIA</v>
      </c>
      <c r="S1010" s="137" t="str">
        <f t="shared" ca="1" si="166"/>
        <v/>
      </c>
    </row>
    <row r="1011" spans="2:19" x14ac:dyDescent="0.25">
      <c r="B1011" s="190" t="str">
        <f t="shared" si="161"/>
        <v/>
      </c>
      <c r="C1011" s="190" t="str">
        <f t="shared" si="159"/>
        <v/>
      </c>
      <c r="D1011" s="119" t="s">
        <v>192</v>
      </c>
      <c r="H1011" s="118">
        <f t="shared" si="162"/>
        <v>0</v>
      </c>
      <c r="K1011" s="134">
        <f t="shared" si="167"/>
        <v>0</v>
      </c>
      <c r="L1011" s="134">
        <f t="shared" si="168"/>
        <v>0</v>
      </c>
      <c r="M1011" s="190">
        <f t="shared" si="163"/>
        <v>1</v>
      </c>
      <c r="N1011" s="190" t="str">
        <f t="shared" si="160"/>
        <v>JANEIRO</v>
      </c>
      <c r="P1011" s="119" t="s">
        <v>192</v>
      </c>
      <c r="Q1011" s="136" t="str">
        <f t="shared" si="164"/>
        <v>À RECEBER</v>
      </c>
      <c r="R1011" s="138" t="str">
        <f t="shared" ca="1" si="165"/>
        <v>EM DIA</v>
      </c>
      <c r="S1011" s="137" t="str">
        <f t="shared" ca="1" si="166"/>
        <v/>
      </c>
    </row>
    <row r="1012" spans="2:19" x14ac:dyDescent="0.25">
      <c r="B1012" s="190" t="str">
        <f t="shared" si="161"/>
        <v/>
      </c>
      <c r="C1012" s="190" t="str">
        <f t="shared" si="159"/>
        <v/>
      </c>
      <c r="D1012" s="119" t="s">
        <v>192</v>
      </c>
      <c r="H1012" s="118">
        <f t="shared" si="162"/>
        <v>0</v>
      </c>
      <c r="K1012" s="134">
        <f t="shared" si="167"/>
        <v>0</v>
      </c>
      <c r="L1012" s="134">
        <f t="shared" si="168"/>
        <v>0</v>
      </c>
      <c r="M1012" s="190">
        <f t="shared" si="163"/>
        <v>1</v>
      </c>
      <c r="N1012" s="190" t="str">
        <f t="shared" si="160"/>
        <v>JANEIRO</v>
      </c>
      <c r="P1012" s="119" t="s">
        <v>192</v>
      </c>
      <c r="Q1012" s="136" t="str">
        <f t="shared" si="164"/>
        <v>À RECEBER</v>
      </c>
      <c r="R1012" s="138" t="str">
        <f t="shared" ca="1" si="165"/>
        <v>EM DIA</v>
      </c>
      <c r="S1012" s="137" t="str">
        <f t="shared" ca="1" si="166"/>
        <v/>
      </c>
    </row>
    <row r="1013" spans="2:19" x14ac:dyDescent="0.25">
      <c r="B1013" s="190" t="str">
        <f t="shared" si="161"/>
        <v/>
      </c>
      <c r="C1013" s="190" t="str">
        <f t="shared" si="159"/>
        <v/>
      </c>
      <c r="D1013" s="119" t="s">
        <v>192</v>
      </c>
      <c r="H1013" s="118">
        <f t="shared" si="162"/>
        <v>0</v>
      </c>
      <c r="K1013" s="134">
        <f t="shared" si="167"/>
        <v>0</v>
      </c>
      <c r="L1013" s="134">
        <f t="shared" si="168"/>
        <v>0</v>
      </c>
      <c r="M1013" s="190">
        <f t="shared" si="163"/>
        <v>1</v>
      </c>
      <c r="N1013" s="190" t="str">
        <f t="shared" si="160"/>
        <v>JANEIRO</v>
      </c>
      <c r="P1013" s="119" t="s">
        <v>192</v>
      </c>
      <c r="Q1013" s="136" t="str">
        <f t="shared" si="164"/>
        <v>À RECEBER</v>
      </c>
      <c r="R1013" s="138" t="str">
        <f t="shared" ca="1" si="165"/>
        <v>EM DIA</v>
      </c>
      <c r="S1013" s="137" t="str">
        <f t="shared" ca="1" si="166"/>
        <v/>
      </c>
    </row>
    <row r="1014" spans="2:19" x14ac:dyDescent="0.25">
      <c r="B1014" s="190" t="str">
        <f t="shared" si="161"/>
        <v/>
      </c>
      <c r="C1014" s="190" t="str">
        <f t="shared" si="159"/>
        <v/>
      </c>
      <c r="D1014" s="119" t="s">
        <v>192</v>
      </c>
      <c r="H1014" s="118">
        <f t="shared" si="162"/>
        <v>0</v>
      </c>
      <c r="K1014" s="134">
        <f t="shared" si="167"/>
        <v>0</v>
      </c>
      <c r="L1014" s="134">
        <f t="shared" si="168"/>
        <v>0</v>
      </c>
      <c r="M1014" s="190">
        <f t="shared" si="163"/>
        <v>1</v>
      </c>
      <c r="N1014" s="190" t="str">
        <f t="shared" si="160"/>
        <v>JANEIRO</v>
      </c>
      <c r="P1014" s="119" t="s">
        <v>192</v>
      </c>
      <c r="Q1014" s="136" t="str">
        <f t="shared" si="164"/>
        <v>À RECEBER</v>
      </c>
      <c r="R1014" s="138" t="str">
        <f t="shared" ca="1" si="165"/>
        <v>EM DIA</v>
      </c>
      <c r="S1014" s="137" t="str">
        <f t="shared" ca="1" si="166"/>
        <v/>
      </c>
    </row>
    <row r="1015" spans="2:19" x14ac:dyDescent="0.25">
      <c r="B1015" s="190" t="str">
        <f t="shared" si="161"/>
        <v/>
      </c>
      <c r="C1015" s="190" t="str">
        <f t="shared" si="159"/>
        <v/>
      </c>
      <c r="D1015" s="119" t="s">
        <v>192</v>
      </c>
      <c r="H1015" s="118">
        <f t="shared" si="162"/>
        <v>0</v>
      </c>
      <c r="K1015" s="134">
        <f t="shared" si="167"/>
        <v>0</v>
      </c>
      <c r="L1015" s="134">
        <f t="shared" si="168"/>
        <v>0</v>
      </c>
      <c r="M1015" s="190">
        <f t="shared" si="163"/>
        <v>1</v>
      </c>
      <c r="N1015" s="190" t="str">
        <f t="shared" si="160"/>
        <v>JANEIRO</v>
      </c>
      <c r="P1015" s="119" t="s">
        <v>192</v>
      </c>
      <c r="Q1015" s="136" t="str">
        <f t="shared" si="164"/>
        <v>À RECEBER</v>
      </c>
      <c r="R1015" s="138" t="str">
        <f t="shared" ca="1" si="165"/>
        <v>EM DIA</v>
      </c>
      <c r="S1015" s="137" t="str">
        <f t="shared" ca="1" si="166"/>
        <v/>
      </c>
    </row>
    <row r="1016" spans="2:19" x14ac:dyDescent="0.25">
      <c r="B1016" s="190" t="str">
        <f t="shared" si="161"/>
        <v/>
      </c>
      <c r="C1016" s="190" t="str">
        <f t="shared" si="159"/>
        <v/>
      </c>
      <c r="D1016" s="119" t="s">
        <v>192</v>
      </c>
      <c r="H1016" s="118">
        <f t="shared" si="162"/>
        <v>0</v>
      </c>
      <c r="K1016" s="134">
        <f t="shared" si="167"/>
        <v>0</v>
      </c>
      <c r="L1016" s="134">
        <f t="shared" si="168"/>
        <v>0</v>
      </c>
      <c r="M1016" s="190">
        <f t="shared" si="163"/>
        <v>1</v>
      </c>
      <c r="N1016" s="190" t="str">
        <f t="shared" si="160"/>
        <v>JANEIRO</v>
      </c>
      <c r="P1016" s="119" t="s">
        <v>192</v>
      </c>
      <c r="Q1016" s="136" t="str">
        <f t="shared" si="164"/>
        <v>À RECEBER</v>
      </c>
      <c r="R1016" s="138" t="str">
        <f t="shared" ca="1" si="165"/>
        <v>EM DIA</v>
      </c>
      <c r="S1016" s="137" t="str">
        <f t="shared" ca="1" si="166"/>
        <v/>
      </c>
    </row>
    <row r="1017" spans="2:19" x14ac:dyDescent="0.25">
      <c r="B1017" s="190" t="str">
        <f t="shared" si="161"/>
        <v/>
      </c>
      <c r="C1017" s="190" t="str">
        <f t="shared" si="159"/>
        <v/>
      </c>
      <c r="D1017" s="119" t="s">
        <v>192</v>
      </c>
      <c r="H1017" s="118">
        <f t="shared" si="162"/>
        <v>0</v>
      </c>
      <c r="K1017" s="134">
        <f t="shared" si="167"/>
        <v>0</v>
      </c>
      <c r="L1017" s="134">
        <f t="shared" si="168"/>
        <v>0</v>
      </c>
      <c r="M1017" s="190">
        <f t="shared" si="163"/>
        <v>1</v>
      </c>
      <c r="N1017" s="190" t="str">
        <f t="shared" si="160"/>
        <v>JANEIRO</v>
      </c>
      <c r="P1017" s="119" t="s">
        <v>192</v>
      </c>
      <c r="Q1017" s="136" t="str">
        <f t="shared" si="164"/>
        <v>À RECEBER</v>
      </c>
      <c r="R1017" s="138" t="str">
        <f t="shared" ca="1" si="165"/>
        <v>EM DIA</v>
      </c>
      <c r="S1017" s="137" t="str">
        <f t="shared" ca="1" si="166"/>
        <v/>
      </c>
    </row>
    <row r="1018" spans="2:19" x14ac:dyDescent="0.25">
      <c r="B1018" s="190" t="str">
        <f t="shared" si="161"/>
        <v/>
      </c>
      <c r="C1018" s="190" t="str">
        <f t="shared" si="159"/>
        <v/>
      </c>
      <c r="D1018" s="119" t="s">
        <v>192</v>
      </c>
      <c r="H1018" s="118">
        <f t="shared" si="162"/>
        <v>0</v>
      </c>
      <c r="K1018" s="134">
        <f t="shared" si="167"/>
        <v>0</v>
      </c>
      <c r="L1018" s="134">
        <f t="shared" si="168"/>
        <v>0</v>
      </c>
      <c r="M1018" s="190">
        <f t="shared" si="163"/>
        <v>1</v>
      </c>
      <c r="N1018" s="190" t="str">
        <f t="shared" si="160"/>
        <v>JANEIRO</v>
      </c>
      <c r="P1018" s="119" t="s">
        <v>192</v>
      </c>
      <c r="Q1018" s="136" t="str">
        <f t="shared" si="164"/>
        <v>À RECEBER</v>
      </c>
      <c r="R1018" s="138" t="str">
        <f t="shared" ca="1" si="165"/>
        <v>EM DIA</v>
      </c>
      <c r="S1018" s="137" t="str">
        <f t="shared" ca="1" si="166"/>
        <v/>
      </c>
    </row>
    <row r="1019" spans="2:19" x14ac:dyDescent="0.25">
      <c r="B1019" s="190" t="str">
        <f t="shared" si="161"/>
        <v/>
      </c>
      <c r="C1019" s="190" t="str">
        <f t="shared" si="159"/>
        <v/>
      </c>
      <c r="D1019" s="119" t="s">
        <v>192</v>
      </c>
      <c r="H1019" s="118">
        <f t="shared" si="162"/>
        <v>0</v>
      </c>
      <c r="K1019" s="134">
        <f t="shared" si="167"/>
        <v>0</v>
      </c>
      <c r="L1019" s="134">
        <f t="shared" si="168"/>
        <v>0</v>
      </c>
      <c r="M1019" s="190">
        <f t="shared" si="163"/>
        <v>1</v>
      </c>
      <c r="N1019" s="190" t="str">
        <f t="shared" si="160"/>
        <v>JANEIRO</v>
      </c>
      <c r="P1019" s="119" t="s">
        <v>192</v>
      </c>
      <c r="Q1019" s="136" t="str">
        <f t="shared" si="164"/>
        <v>À RECEBER</v>
      </c>
      <c r="R1019" s="138" t="str">
        <f t="shared" ca="1" si="165"/>
        <v>EM DIA</v>
      </c>
      <c r="S1019" s="137" t="str">
        <f t="shared" ca="1" si="166"/>
        <v/>
      </c>
    </row>
    <row r="1020" spans="2:19" x14ac:dyDescent="0.25">
      <c r="B1020" s="190" t="str">
        <f t="shared" si="161"/>
        <v/>
      </c>
      <c r="C1020" s="190" t="str">
        <f t="shared" si="159"/>
        <v/>
      </c>
      <c r="D1020" s="119" t="s">
        <v>192</v>
      </c>
      <c r="H1020" s="118">
        <f t="shared" si="162"/>
        <v>0</v>
      </c>
      <c r="K1020" s="134">
        <f t="shared" si="167"/>
        <v>0</v>
      </c>
      <c r="L1020" s="134">
        <f t="shared" si="168"/>
        <v>0</v>
      </c>
      <c r="M1020" s="190">
        <f t="shared" si="163"/>
        <v>1</v>
      </c>
      <c r="N1020" s="190" t="str">
        <f t="shared" si="160"/>
        <v>JANEIRO</v>
      </c>
      <c r="P1020" s="119" t="s">
        <v>192</v>
      </c>
      <c r="Q1020" s="136" t="str">
        <f t="shared" si="164"/>
        <v>À RECEBER</v>
      </c>
      <c r="R1020" s="138" t="str">
        <f t="shared" ca="1" si="165"/>
        <v>EM DIA</v>
      </c>
      <c r="S1020" s="137" t="str">
        <f t="shared" ca="1" si="166"/>
        <v/>
      </c>
    </row>
    <row r="1021" spans="2:19" x14ac:dyDescent="0.25">
      <c r="B1021" s="190" t="str">
        <f t="shared" si="161"/>
        <v/>
      </c>
      <c r="C1021" s="190" t="str">
        <f t="shared" si="159"/>
        <v/>
      </c>
      <c r="D1021" s="119" t="s">
        <v>192</v>
      </c>
      <c r="H1021" s="118">
        <f t="shared" si="162"/>
        <v>0</v>
      </c>
      <c r="K1021" s="134">
        <f t="shared" si="167"/>
        <v>0</v>
      </c>
      <c r="L1021" s="134">
        <f t="shared" si="168"/>
        <v>0</v>
      </c>
      <c r="M1021" s="190">
        <f t="shared" si="163"/>
        <v>1</v>
      </c>
      <c r="N1021" s="190" t="str">
        <f t="shared" si="160"/>
        <v>JANEIRO</v>
      </c>
      <c r="P1021" s="119" t="s">
        <v>192</v>
      </c>
      <c r="Q1021" s="136" t="str">
        <f t="shared" si="164"/>
        <v>À RECEBER</v>
      </c>
      <c r="R1021" s="138" t="str">
        <f t="shared" ca="1" si="165"/>
        <v>EM DIA</v>
      </c>
      <c r="S1021" s="137" t="str">
        <f t="shared" ca="1" si="166"/>
        <v/>
      </c>
    </row>
    <row r="1022" spans="2:19" x14ac:dyDescent="0.25">
      <c r="B1022" s="190" t="str">
        <f t="shared" si="161"/>
        <v/>
      </c>
      <c r="C1022" s="190" t="str">
        <f t="shared" si="159"/>
        <v/>
      </c>
      <c r="D1022" s="119" t="s">
        <v>192</v>
      </c>
      <c r="H1022" s="118">
        <f t="shared" si="162"/>
        <v>0</v>
      </c>
      <c r="K1022" s="134">
        <f t="shared" si="167"/>
        <v>0</v>
      </c>
      <c r="L1022" s="134">
        <f t="shared" si="168"/>
        <v>0</v>
      </c>
      <c r="M1022" s="190">
        <f t="shared" si="163"/>
        <v>1</v>
      </c>
      <c r="N1022" s="190" t="str">
        <f t="shared" si="160"/>
        <v>JANEIRO</v>
      </c>
      <c r="P1022" s="119" t="s">
        <v>192</v>
      </c>
      <c r="Q1022" s="136" t="str">
        <f t="shared" si="164"/>
        <v>À RECEBER</v>
      </c>
      <c r="R1022" s="138" t="str">
        <f t="shared" ca="1" si="165"/>
        <v>EM DIA</v>
      </c>
      <c r="S1022" s="137" t="str">
        <f t="shared" ca="1" si="166"/>
        <v/>
      </c>
    </row>
    <row r="1023" spans="2:19" x14ac:dyDescent="0.25">
      <c r="B1023" s="190" t="str">
        <f t="shared" si="161"/>
        <v/>
      </c>
      <c r="C1023" s="190" t="str">
        <f t="shared" si="159"/>
        <v/>
      </c>
      <c r="D1023" s="119" t="s">
        <v>192</v>
      </c>
      <c r="H1023" s="118">
        <f t="shared" si="162"/>
        <v>0</v>
      </c>
      <c r="K1023" s="134">
        <f t="shared" si="167"/>
        <v>0</v>
      </c>
      <c r="L1023" s="134">
        <f t="shared" si="168"/>
        <v>0</v>
      </c>
      <c r="M1023" s="190">
        <f t="shared" si="163"/>
        <v>1</v>
      </c>
      <c r="N1023" s="190" t="str">
        <f t="shared" si="160"/>
        <v>JANEIRO</v>
      </c>
      <c r="P1023" s="119" t="s">
        <v>192</v>
      </c>
      <c r="Q1023" s="136" t="str">
        <f t="shared" si="164"/>
        <v>À RECEBER</v>
      </c>
      <c r="R1023" s="138" t="str">
        <f t="shared" ca="1" si="165"/>
        <v>EM DIA</v>
      </c>
      <c r="S1023" s="137" t="str">
        <f t="shared" ca="1" si="166"/>
        <v/>
      </c>
    </row>
    <row r="1024" spans="2:19" x14ac:dyDescent="0.25">
      <c r="B1024" s="190" t="str">
        <f t="shared" si="161"/>
        <v/>
      </c>
      <c r="C1024" s="190" t="str">
        <f t="shared" si="159"/>
        <v/>
      </c>
      <c r="D1024" s="119" t="s">
        <v>192</v>
      </c>
      <c r="H1024" s="118">
        <f t="shared" si="162"/>
        <v>0</v>
      </c>
      <c r="K1024" s="134">
        <f t="shared" si="167"/>
        <v>0</v>
      </c>
      <c r="L1024" s="134">
        <f t="shared" si="168"/>
        <v>0</v>
      </c>
      <c r="M1024" s="190">
        <f t="shared" si="163"/>
        <v>1</v>
      </c>
      <c r="N1024" s="190" t="str">
        <f t="shared" si="160"/>
        <v>JANEIRO</v>
      </c>
      <c r="P1024" s="119" t="s">
        <v>192</v>
      </c>
      <c r="Q1024" s="136" t="str">
        <f t="shared" si="164"/>
        <v>À RECEBER</v>
      </c>
      <c r="R1024" s="138" t="str">
        <f t="shared" ca="1" si="165"/>
        <v>EM DIA</v>
      </c>
      <c r="S1024" s="137" t="str">
        <f t="shared" ca="1" si="166"/>
        <v/>
      </c>
    </row>
    <row r="1025" spans="2:19" x14ac:dyDescent="0.25">
      <c r="B1025" s="190" t="str">
        <f t="shared" si="161"/>
        <v/>
      </c>
      <c r="C1025" s="190" t="str">
        <f t="shared" si="159"/>
        <v/>
      </c>
      <c r="D1025" s="119" t="s">
        <v>192</v>
      </c>
      <c r="H1025" s="118">
        <f t="shared" si="162"/>
        <v>0</v>
      </c>
      <c r="K1025" s="134">
        <f t="shared" si="167"/>
        <v>0</v>
      </c>
      <c r="L1025" s="134">
        <f t="shared" si="168"/>
        <v>0</v>
      </c>
      <c r="M1025" s="190">
        <f t="shared" si="163"/>
        <v>1</v>
      </c>
      <c r="N1025" s="190" t="str">
        <f t="shared" si="160"/>
        <v>JANEIRO</v>
      </c>
      <c r="P1025" s="119" t="s">
        <v>192</v>
      </c>
      <c r="Q1025" s="136" t="str">
        <f t="shared" si="164"/>
        <v>À RECEBER</v>
      </c>
      <c r="R1025" s="138" t="str">
        <f t="shared" ca="1" si="165"/>
        <v>EM DIA</v>
      </c>
      <c r="S1025" s="137" t="str">
        <f t="shared" ca="1" si="166"/>
        <v/>
      </c>
    </row>
    <row r="1026" spans="2:19" x14ac:dyDescent="0.25">
      <c r="B1026" s="190" t="str">
        <f t="shared" si="161"/>
        <v/>
      </c>
      <c r="C1026" s="190" t="str">
        <f t="shared" si="159"/>
        <v/>
      </c>
      <c r="D1026" s="119" t="s">
        <v>192</v>
      </c>
      <c r="H1026" s="118">
        <f t="shared" si="162"/>
        <v>0</v>
      </c>
      <c r="K1026" s="134">
        <f t="shared" si="167"/>
        <v>0</v>
      </c>
      <c r="L1026" s="134">
        <f t="shared" si="168"/>
        <v>0</v>
      </c>
      <c r="M1026" s="190">
        <f t="shared" si="163"/>
        <v>1</v>
      </c>
      <c r="N1026" s="190" t="str">
        <f t="shared" si="160"/>
        <v>JANEIRO</v>
      </c>
      <c r="P1026" s="119" t="s">
        <v>192</v>
      </c>
      <c r="Q1026" s="136" t="str">
        <f t="shared" si="164"/>
        <v>À RECEBER</v>
      </c>
      <c r="R1026" s="138" t="str">
        <f t="shared" ca="1" si="165"/>
        <v>EM DIA</v>
      </c>
      <c r="S1026" s="137" t="str">
        <f t="shared" ca="1" si="166"/>
        <v/>
      </c>
    </row>
    <row r="1027" spans="2:19" x14ac:dyDescent="0.25">
      <c r="B1027" s="190" t="str">
        <f t="shared" si="161"/>
        <v/>
      </c>
      <c r="C1027" s="190" t="str">
        <f t="shared" si="159"/>
        <v/>
      </c>
      <c r="D1027" s="119" t="s">
        <v>192</v>
      </c>
      <c r="H1027" s="118">
        <f t="shared" si="162"/>
        <v>0</v>
      </c>
      <c r="K1027" s="134">
        <f t="shared" si="167"/>
        <v>0</v>
      </c>
      <c r="L1027" s="134">
        <f t="shared" si="168"/>
        <v>0</v>
      </c>
      <c r="M1027" s="190">
        <f t="shared" si="163"/>
        <v>1</v>
      </c>
      <c r="N1027" s="190" t="str">
        <f t="shared" si="160"/>
        <v>JANEIRO</v>
      </c>
      <c r="P1027" s="119" t="s">
        <v>192</v>
      </c>
      <c r="Q1027" s="136" t="str">
        <f t="shared" si="164"/>
        <v>À RECEBER</v>
      </c>
      <c r="R1027" s="138" t="str">
        <f t="shared" ca="1" si="165"/>
        <v>EM DIA</v>
      </c>
      <c r="S1027" s="137" t="str">
        <f t="shared" ca="1" si="166"/>
        <v/>
      </c>
    </row>
    <row r="1028" spans="2:19" x14ac:dyDescent="0.25">
      <c r="B1028" s="190" t="str">
        <f t="shared" si="161"/>
        <v/>
      </c>
      <c r="C1028" s="190" t="str">
        <f t="shared" si="159"/>
        <v/>
      </c>
      <c r="D1028" s="119" t="s">
        <v>192</v>
      </c>
      <c r="H1028" s="118">
        <f t="shared" si="162"/>
        <v>0</v>
      </c>
      <c r="K1028" s="134">
        <f t="shared" si="167"/>
        <v>0</v>
      </c>
      <c r="L1028" s="134">
        <f t="shared" si="168"/>
        <v>0</v>
      </c>
      <c r="M1028" s="190">
        <f t="shared" si="163"/>
        <v>1</v>
      </c>
      <c r="N1028" s="190" t="str">
        <f t="shared" si="160"/>
        <v>JANEIRO</v>
      </c>
      <c r="P1028" s="119" t="s">
        <v>192</v>
      </c>
      <c r="Q1028" s="136" t="str">
        <f t="shared" si="164"/>
        <v>À RECEBER</v>
      </c>
      <c r="R1028" s="138" t="str">
        <f t="shared" ca="1" si="165"/>
        <v>EM DIA</v>
      </c>
      <c r="S1028" s="137" t="str">
        <f t="shared" ca="1" si="166"/>
        <v/>
      </c>
    </row>
    <row r="1029" spans="2:19" x14ac:dyDescent="0.25">
      <c r="B1029" s="190" t="str">
        <f t="shared" si="161"/>
        <v/>
      </c>
      <c r="C1029" s="190" t="str">
        <f t="shared" ref="C1029:C1092" si="169">IF(B1029=1,"JANEIRO",IF(B1029=2,"FEVEREIRO",IF(B1029=3,"MARÇO",IF(B1029=4,"ABRIL",IF(B1029=5,"MAIO",IF(B1029=6,"JUNHO",IF(B1029=7,"JULHO",IF(B1029=8,"AGOSTO",IF(B1029=9,"SETEMBRO",IF(B1029=10,"OUTUBRO",IF(B1029=11,"NOVEMBRO",IF(B1029=12,"DEZEMBRO",""))))))))))))</f>
        <v/>
      </c>
      <c r="D1029" s="119" t="s">
        <v>192</v>
      </c>
      <c r="H1029" s="118">
        <f t="shared" si="162"/>
        <v>0</v>
      </c>
      <c r="K1029" s="134">
        <f t="shared" si="167"/>
        <v>0</v>
      </c>
      <c r="L1029" s="134">
        <f t="shared" si="168"/>
        <v>0</v>
      </c>
      <c r="M1029" s="190">
        <f t="shared" si="163"/>
        <v>1</v>
      </c>
      <c r="N1029" s="190" t="str">
        <f t="shared" ref="N1029:N1092" si="170">IF(M1029=1,"JANEIRO",IF(M1029=2,"FEVEREIRO",IF(M1029=3,"MARÇO",IF(M1029=4,"ABRIL",IF(M1029=5,"MAIO",IF(M1029=6,"JUNHO",IF(M1029=7,"JULHO",IF(M1029=8,"AGOSTO",IF(M1029=9,"SETEMBRO",IF(M1029=10,"OUTUBRO",IF(M1029=11,"NOVEMBRO",IF(M1029=12,"DEZEMBRO",""))))))))))))</f>
        <v>JANEIRO</v>
      </c>
      <c r="P1029" s="119" t="s">
        <v>192</v>
      </c>
      <c r="Q1029" s="136" t="str">
        <f t="shared" si="164"/>
        <v>À RECEBER</v>
      </c>
      <c r="R1029" s="138" t="str">
        <f t="shared" ca="1" si="165"/>
        <v>EM DIA</v>
      </c>
      <c r="S1029" s="137" t="str">
        <f t="shared" ca="1" si="166"/>
        <v/>
      </c>
    </row>
    <row r="1030" spans="2:19" x14ac:dyDescent="0.25">
      <c r="B1030" s="190" t="str">
        <f t="shared" ref="B1030:B1093" si="171">IFERROR(MONTH(D1030),"")</f>
        <v/>
      </c>
      <c r="C1030" s="190" t="str">
        <f t="shared" si="169"/>
        <v/>
      </c>
      <c r="D1030" s="119" t="s">
        <v>192</v>
      </c>
      <c r="H1030" s="118">
        <f t="shared" ref="H1030:H1093" si="172">IF(OR(I1030="",I1030=0),G1030,I1030)</f>
        <v>0</v>
      </c>
      <c r="K1030" s="134">
        <f t="shared" si="167"/>
        <v>0</v>
      </c>
      <c r="L1030" s="134">
        <f t="shared" si="168"/>
        <v>0</v>
      </c>
      <c r="M1030" s="190">
        <f t="shared" ref="M1030:M1093" si="173">IFERROR(MONTH(O1030),"")</f>
        <v>1</v>
      </c>
      <c r="N1030" s="190" t="str">
        <f t="shared" si="170"/>
        <v>JANEIRO</v>
      </c>
      <c r="P1030" s="119" t="s">
        <v>192</v>
      </c>
      <c r="Q1030" s="136" t="str">
        <f t="shared" si="164"/>
        <v>À RECEBER</v>
      </c>
      <c r="R1030" s="138" t="str">
        <f t="shared" ca="1" si="165"/>
        <v>EM DIA</v>
      </c>
      <c r="S1030" s="137" t="str">
        <f t="shared" ca="1" si="166"/>
        <v/>
      </c>
    </row>
    <row r="1031" spans="2:19" x14ac:dyDescent="0.25">
      <c r="B1031" s="190" t="str">
        <f t="shared" si="171"/>
        <v/>
      </c>
      <c r="C1031" s="190" t="str">
        <f t="shared" si="169"/>
        <v/>
      </c>
      <c r="D1031" s="119" t="s">
        <v>192</v>
      </c>
      <c r="H1031" s="118">
        <f t="shared" si="172"/>
        <v>0</v>
      </c>
      <c r="K1031" s="134">
        <f t="shared" si="167"/>
        <v>0</v>
      </c>
      <c r="L1031" s="134">
        <f t="shared" si="168"/>
        <v>0</v>
      </c>
      <c r="M1031" s="190">
        <f t="shared" si="173"/>
        <v>1</v>
      </c>
      <c r="N1031" s="190" t="str">
        <f t="shared" si="170"/>
        <v>JANEIRO</v>
      </c>
      <c r="P1031" s="119" t="s">
        <v>192</v>
      </c>
      <c r="Q1031" s="136" t="str">
        <f t="shared" si="164"/>
        <v>À RECEBER</v>
      </c>
      <c r="R1031" s="138" t="str">
        <f t="shared" ca="1" si="165"/>
        <v>EM DIA</v>
      </c>
      <c r="S1031" s="137" t="str">
        <f t="shared" ca="1" si="166"/>
        <v/>
      </c>
    </row>
    <row r="1032" spans="2:19" x14ac:dyDescent="0.25">
      <c r="B1032" s="190" t="str">
        <f t="shared" si="171"/>
        <v/>
      </c>
      <c r="C1032" s="190" t="str">
        <f t="shared" si="169"/>
        <v/>
      </c>
      <c r="D1032" s="119" t="s">
        <v>192</v>
      </c>
      <c r="H1032" s="118">
        <f t="shared" si="172"/>
        <v>0</v>
      </c>
      <c r="K1032" s="134">
        <f t="shared" si="167"/>
        <v>0</v>
      </c>
      <c r="L1032" s="134">
        <f t="shared" si="168"/>
        <v>0</v>
      </c>
      <c r="M1032" s="190">
        <f t="shared" si="173"/>
        <v>1</v>
      </c>
      <c r="N1032" s="190" t="str">
        <f t="shared" si="170"/>
        <v>JANEIRO</v>
      </c>
      <c r="P1032" s="119" t="s">
        <v>192</v>
      </c>
      <c r="Q1032" s="136" t="str">
        <f t="shared" si="164"/>
        <v>À RECEBER</v>
      </c>
      <c r="R1032" s="138" t="str">
        <f t="shared" ca="1" si="165"/>
        <v>EM DIA</v>
      </c>
      <c r="S1032" s="137" t="str">
        <f t="shared" ca="1" si="166"/>
        <v/>
      </c>
    </row>
    <row r="1033" spans="2:19" x14ac:dyDescent="0.25">
      <c r="B1033" s="190" t="str">
        <f t="shared" si="171"/>
        <v/>
      </c>
      <c r="C1033" s="190" t="str">
        <f t="shared" si="169"/>
        <v/>
      </c>
      <c r="D1033" s="119" t="s">
        <v>192</v>
      </c>
      <c r="H1033" s="118">
        <f t="shared" si="172"/>
        <v>0</v>
      </c>
      <c r="K1033" s="134">
        <f t="shared" si="167"/>
        <v>0</v>
      </c>
      <c r="L1033" s="134">
        <f t="shared" si="168"/>
        <v>0</v>
      </c>
      <c r="M1033" s="190">
        <f t="shared" si="173"/>
        <v>1</v>
      </c>
      <c r="N1033" s="190" t="str">
        <f t="shared" si="170"/>
        <v>JANEIRO</v>
      </c>
      <c r="P1033" s="119" t="s">
        <v>192</v>
      </c>
      <c r="Q1033" s="136" t="str">
        <f t="shared" si="164"/>
        <v>À RECEBER</v>
      </c>
      <c r="R1033" s="138" t="str">
        <f t="shared" ca="1" si="165"/>
        <v>EM DIA</v>
      </c>
      <c r="S1033" s="137" t="str">
        <f t="shared" ca="1" si="166"/>
        <v/>
      </c>
    </row>
    <row r="1034" spans="2:19" x14ac:dyDescent="0.25">
      <c r="B1034" s="190" t="str">
        <f t="shared" si="171"/>
        <v/>
      </c>
      <c r="C1034" s="190" t="str">
        <f t="shared" si="169"/>
        <v/>
      </c>
      <c r="D1034" s="119" t="s">
        <v>192</v>
      </c>
      <c r="H1034" s="118">
        <f t="shared" si="172"/>
        <v>0</v>
      </c>
      <c r="K1034" s="134">
        <f t="shared" si="167"/>
        <v>0</v>
      </c>
      <c r="L1034" s="134">
        <f t="shared" si="168"/>
        <v>0</v>
      </c>
      <c r="M1034" s="190">
        <f t="shared" si="173"/>
        <v>1</v>
      </c>
      <c r="N1034" s="190" t="str">
        <f t="shared" si="170"/>
        <v>JANEIRO</v>
      </c>
      <c r="P1034" s="119" t="s">
        <v>192</v>
      </c>
      <c r="Q1034" s="136" t="str">
        <f t="shared" si="164"/>
        <v>À RECEBER</v>
      </c>
      <c r="R1034" s="138" t="str">
        <f t="shared" ca="1" si="165"/>
        <v>EM DIA</v>
      </c>
      <c r="S1034" s="137" t="str">
        <f t="shared" ca="1" si="166"/>
        <v/>
      </c>
    </row>
    <row r="1035" spans="2:19" x14ac:dyDescent="0.25">
      <c r="B1035" s="190" t="str">
        <f t="shared" si="171"/>
        <v/>
      </c>
      <c r="C1035" s="190" t="str">
        <f t="shared" si="169"/>
        <v/>
      </c>
      <c r="D1035" s="119" t="s">
        <v>192</v>
      </c>
      <c r="H1035" s="118">
        <f t="shared" si="172"/>
        <v>0</v>
      </c>
      <c r="K1035" s="134">
        <f t="shared" si="167"/>
        <v>0</v>
      </c>
      <c r="L1035" s="134">
        <f t="shared" si="168"/>
        <v>0</v>
      </c>
      <c r="M1035" s="190">
        <f t="shared" si="173"/>
        <v>1</v>
      </c>
      <c r="N1035" s="190" t="str">
        <f t="shared" si="170"/>
        <v>JANEIRO</v>
      </c>
      <c r="P1035" s="119" t="s">
        <v>192</v>
      </c>
      <c r="Q1035" s="136" t="str">
        <f t="shared" si="164"/>
        <v>À RECEBER</v>
      </c>
      <c r="R1035" s="138" t="str">
        <f t="shared" ca="1" si="165"/>
        <v>EM DIA</v>
      </c>
      <c r="S1035" s="137" t="str">
        <f t="shared" ca="1" si="166"/>
        <v/>
      </c>
    </row>
    <row r="1036" spans="2:19" x14ac:dyDescent="0.25">
      <c r="B1036" s="190" t="str">
        <f t="shared" si="171"/>
        <v/>
      </c>
      <c r="C1036" s="190" t="str">
        <f t="shared" si="169"/>
        <v/>
      </c>
      <c r="D1036" s="119" t="s">
        <v>192</v>
      </c>
      <c r="H1036" s="118">
        <f t="shared" si="172"/>
        <v>0</v>
      </c>
      <c r="K1036" s="134">
        <f t="shared" si="167"/>
        <v>0</v>
      </c>
      <c r="L1036" s="134">
        <f t="shared" si="168"/>
        <v>0</v>
      </c>
      <c r="M1036" s="190">
        <f t="shared" si="173"/>
        <v>1</v>
      </c>
      <c r="N1036" s="190" t="str">
        <f t="shared" si="170"/>
        <v>JANEIRO</v>
      </c>
      <c r="P1036" s="119" t="s">
        <v>192</v>
      </c>
      <c r="Q1036" s="136" t="str">
        <f t="shared" si="164"/>
        <v>À RECEBER</v>
      </c>
      <c r="R1036" s="138" t="str">
        <f t="shared" ca="1" si="165"/>
        <v>EM DIA</v>
      </c>
      <c r="S1036" s="137" t="str">
        <f t="shared" ca="1" si="166"/>
        <v/>
      </c>
    </row>
    <row r="1037" spans="2:19" x14ac:dyDescent="0.25">
      <c r="B1037" s="190" t="str">
        <f t="shared" si="171"/>
        <v/>
      </c>
      <c r="C1037" s="190" t="str">
        <f t="shared" si="169"/>
        <v/>
      </c>
      <c r="D1037" s="119" t="s">
        <v>192</v>
      </c>
      <c r="H1037" s="118">
        <f t="shared" si="172"/>
        <v>0</v>
      </c>
      <c r="K1037" s="134">
        <f t="shared" si="167"/>
        <v>0</v>
      </c>
      <c r="L1037" s="134">
        <f t="shared" si="168"/>
        <v>0</v>
      </c>
      <c r="M1037" s="190">
        <f t="shared" si="173"/>
        <v>1</v>
      </c>
      <c r="N1037" s="190" t="str">
        <f t="shared" si="170"/>
        <v>JANEIRO</v>
      </c>
      <c r="P1037" s="119" t="s">
        <v>192</v>
      </c>
      <c r="Q1037" s="136" t="str">
        <f t="shared" si="164"/>
        <v>À RECEBER</v>
      </c>
      <c r="R1037" s="138" t="str">
        <f t="shared" ca="1" si="165"/>
        <v>EM DIA</v>
      </c>
      <c r="S1037" s="137" t="str">
        <f t="shared" ca="1" si="166"/>
        <v/>
      </c>
    </row>
    <row r="1038" spans="2:19" x14ac:dyDescent="0.25">
      <c r="B1038" s="190" t="str">
        <f t="shared" si="171"/>
        <v/>
      </c>
      <c r="C1038" s="190" t="str">
        <f t="shared" si="169"/>
        <v/>
      </c>
      <c r="D1038" s="119" t="s">
        <v>192</v>
      </c>
      <c r="H1038" s="118">
        <f t="shared" si="172"/>
        <v>0</v>
      </c>
      <c r="K1038" s="134">
        <f t="shared" si="167"/>
        <v>0</v>
      </c>
      <c r="L1038" s="134">
        <f t="shared" si="168"/>
        <v>0</v>
      </c>
      <c r="M1038" s="190">
        <f t="shared" si="173"/>
        <v>1</v>
      </c>
      <c r="N1038" s="190" t="str">
        <f t="shared" si="170"/>
        <v>JANEIRO</v>
      </c>
      <c r="P1038" s="119" t="s">
        <v>192</v>
      </c>
      <c r="Q1038" s="136" t="str">
        <f t="shared" si="164"/>
        <v>À RECEBER</v>
      </c>
      <c r="R1038" s="138" t="str">
        <f t="shared" ca="1" si="165"/>
        <v>EM DIA</v>
      </c>
      <c r="S1038" s="137" t="str">
        <f t="shared" ca="1" si="166"/>
        <v/>
      </c>
    </row>
    <row r="1039" spans="2:19" x14ac:dyDescent="0.25">
      <c r="B1039" s="190" t="str">
        <f t="shared" si="171"/>
        <v/>
      </c>
      <c r="C1039" s="190" t="str">
        <f t="shared" si="169"/>
        <v/>
      </c>
      <c r="D1039" s="119" t="s">
        <v>192</v>
      </c>
      <c r="H1039" s="118">
        <f t="shared" si="172"/>
        <v>0</v>
      </c>
      <c r="K1039" s="134">
        <f t="shared" si="167"/>
        <v>0</v>
      </c>
      <c r="L1039" s="134">
        <f t="shared" si="168"/>
        <v>0</v>
      </c>
      <c r="M1039" s="190">
        <f t="shared" si="173"/>
        <v>1</v>
      </c>
      <c r="N1039" s="190" t="str">
        <f t="shared" si="170"/>
        <v>JANEIRO</v>
      </c>
      <c r="P1039" s="119" t="s">
        <v>192</v>
      </c>
      <c r="Q1039" s="136" t="str">
        <f t="shared" ref="Q1039:Q1102" si="174">IF(OR(I1039="",I1039=0),"À RECEBER","RECEBIDO")</f>
        <v>À RECEBER</v>
      </c>
      <c r="R1039" s="138" t="str">
        <f t="shared" ref="R1039:R1102" ca="1" si="175">IF(AND(O1039&lt;=P1039,S1039&gt;=0),"EM DIA","EM ATRASO")</f>
        <v>EM DIA</v>
      </c>
      <c r="S1039" s="137" t="str">
        <f t="shared" ref="S1039:S1102" ca="1" si="176">IFERROR(IF(Q1039="À RECEBER",P1039-$W$5,0),"")</f>
        <v/>
      </c>
    </row>
    <row r="1040" spans="2:19" x14ac:dyDescent="0.25">
      <c r="B1040" s="190" t="str">
        <f t="shared" si="171"/>
        <v/>
      </c>
      <c r="C1040" s="190" t="str">
        <f t="shared" si="169"/>
        <v/>
      </c>
      <c r="D1040" s="119" t="s">
        <v>192</v>
      </c>
      <c r="H1040" s="118">
        <f t="shared" si="172"/>
        <v>0</v>
      </c>
      <c r="K1040" s="134">
        <f t="shared" ref="K1040:K1103" si="177">IF(AND(G1040&gt;I1040,I1040&gt;0),G1040-I1040-J1040,0)</f>
        <v>0</v>
      </c>
      <c r="L1040" s="134">
        <f t="shared" ref="L1040:L1103" si="178">IF(G1040&lt;I1040,I1040-G1040,0)</f>
        <v>0</v>
      </c>
      <c r="M1040" s="190">
        <f t="shared" si="173"/>
        <v>1</v>
      </c>
      <c r="N1040" s="190" t="str">
        <f t="shared" si="170"/>
        <v>JANEIRO</v>
      </c>
      <c r="P1040" s="119" t="s">
        <v>192</v>
      </c>
      <c r="Q1040" s="136" t="str">
        <f t="shared" si="174"/>
        <v>À RECEBER</v>
      </c>
      <c r="R1040" s="138" t="str">
        <f t="shared" ca="1" si="175"/>
        <v>EM DIA</v>
      </c>
      <c r="S1040" s="137" t="str">
        <f t="shared" ca="1" si="176"/>
        <v/>
      </c>
    </row>
    <row r="1041" spans="2:19" x14ac:dyDescent="0.25">
      <c r="B1041" s="190" t="str">
        <f t="shared" si="171"/>
        <v/>
      </c>
      <c r="C1041" s="190" t="str">
        <f t="shared" si="169"/>
        <v/>
      </c>
      <c r="D1041" s="119" t="s">
        <v>192</v>
      </c>
      <c r="H1041" s="118">
        <f t="shared" si="172"/>
        <v>0</v>
      </c>
      <c r="K1041" s="134">
        <f t="shared" si="177"/>
        <v>0</v>
      </c>
      <c r="L1041" s="134">
        <f t="shared" si="178"/>
        <v>0</v>
      </c>
      <c r="M1041" s="190">
        <f t="shared" si="173"/>
        <v>1</v>
      </c>
      <c r="N1041" s="190" t="str">
        <f t="shared" si="170"/>
        <v>JANEIRO</v>
      </c>
      <c r="P1041" s="119" t="s">
        <v>192</v>
      </c>
      <c r="Q1041" s="136" t="str">
        <f t="shared" si="174"/>
        <v>À RECEBER</v>
      </c>
      <c r="R1041" s="138" t="str">
        <f t="shared" ca="1" si="175"/>
        <v>EM DIA</v>
      </c>
      <c r="S1041" s="137" t="str">
        <f t="shared" ca="1" si="176"/>
        <v/>
      </c>
    </row>
    <row r="1042" spans="2:19" x14ac:dyDescent="0.25">
      <c r="B1042" s="190" t="str">
        <f t="shared" si="171"/>
        <v/>
      </c>
      <c r="C1042" s="190" t="str">
        <f t="shared" si="169"/>
        <v/>
      </c>
      <c r="D1042" s="119" t="s">
        <v>192</v>
      </c>
      <c r="H1042" s="118">
        <f t="shared" si="172"/>
        <v>0</v>
      </c>
      <c r="K1042" s="134">
        <f t="shared" si="177"/>
        <v>0</v>
      </c>
      <c r="L1042" s="134">
        <f t="shared" si="178"/>
        <v>0</v>
      </c>
      <c r="M1042" s="190">
        <f t="shared" si="173"/>
        <v>1</v>
      </c>
      <c r="N1042" s="190" t="str">
        <f t="shared" si="170"/>
        <v>JANEIRO</v>
      </c>
      <c r="P1042" s="119" t="s">
        <v>192</v>
      </c>
      <c r="Q1042" s="136" t="str">
        <f t="shared" si="174"/>
        <v>À RECEBER</v>
      </c>
      <c r="R1042" s="138" t="str">
        <f t="shared" ca="1" si="175"/>
        <v>EM DIA</v>
      </c>
      <c r="S1042" s="137" t="str">
        <f t="shared" ca="1" si="176"/>
        <v/>
      </c>
    </row>
    <row r="1043" spans="2:19" x14ac:dyDescent="0.25">
      <c r="B1043" s="190" t="str">
        <f t="shared" si="171"/>
        <v/>
      </c>
      <c r="C1043" s="190" t="str">
        <f t="shared" si="169"/>
        <v/>
      </c>
      <c r="D1043" s="119" t="s">
        <v>192</v>
      </c>
      <c r="H1043" s="118">
        <f t="shared" si="172"/>
        <v>0</v>
      </c>
      <c r="K1043" s="134">
        <f t="shared" si="177"/>
        <v>0</v>
      </c>
      <c r="L1043" s="134">
        <f t="shared" si="178"/>
        <v>0</v>
      </c>
      <c r="M1043" s="190">
        <f t="shared" si="173"/>
        <v>1</v>
      </c>
      <c r="N1043" s="190" t="str">
        <f t="shared" si="170"/>
        <v>JANEIRO</v>
      </c>
      <c r="P1043" s="119" t="s">
        <v>192</v>
      </c>
      <c r="Q1043" s="136" t="str">
        <f t="shared" si="174"/>
        <v>À RECEBER</v>
      </c>
      <c r="R1043" s="138" t="str">
        <f t="shared" ca="1" si="175"/>
        <v>EM DIA</v>
      </c>
      <c r="S1043" s="137" t="str">
        <f t="shared" ca="1" si="176"/>
        <v/>
      </c>
    </row>
    <row r="1044" spans="2:19" x14ac:dyDescent="0.25">
      <c r="B1044" s="190" t="str">
        <f t="shared" si="171"/>
        <v/>
      </c>
      <c r="C1044" s="190" t="str">
        <f t="shared" si="169"/>
        <v/>
      </c>
      <c r="D1044" s="119" t="s">
        <v>192</v>
      </c>
      <c r="H1044" s="118">
        <f t="shared" si="172"/>
        <v>0</v>
      </c>
      <c r="K1044" s="134">
        <f t="shared" si="177"/>
        <v>0</v>
      </c>
      <c r="L1044" s="134">
        <f t="shared" si="178"/>
        <v>0</v>
      </c>
      <c r="M1044" s="190">
        <f t="shared" si="173"/>
        <v>1</v>
      </c>
      <c r="N1044" s="190" t="str">
        <f t="shared" si="170"/>
        <v>JANEIRO</v>
      </c>
      <c r="P1044" s="119" t="s">
        <v>192</v>
      </c>
      <c r="Q1044" s="136" t="str">
        <f t="shared" si="174"/>
        <v>À RECEBER</v>
      </c>
      <c r="R1044" s="138" t="str">
        <f t="shared" ca="1" si="175"/>
        <v>EM DIA</v>
      </c>
      <c r="S1044" s="137" t="str">
        <f t="shared" ca="1" si="176"/>
        <v/>
      </c>
    </row>
    <row r="1045" spans="2:19" x14ac:dyDescent="0.25">
      <c r="B1045" s="190" t="str">
        <f t="shared" si="171"/>
        <v/>
      </c>
      <c r="C1045" s="190" t="str">
        <f t="shared" si="169"/>
        <v/>
      </c>
      <c r="D1045" s="119" t="s">
        <v>192</v>
      </c>
      <c r="H1045" s="118">
        <f t="shared" si="172"/>
        <v>0</v>
      </c>
      <c r="K1045" s="134">
        <f t="shared" si="177"/>
        <v>0</v>
      </c>
      <c r="L1045" s="134">
        <f t="shared" si="178"/>
        <v>0</v>
      </c>
      <c r="M1045" s="190">
        <f t="shared" si="173"/>
        <v>1</v>
      </c>
      <c r="N1045" s="190" t="str">
        <f t="shared" si="170"/>
        <v>JANEIRO</v>
      </c>
      <c r="P1045" s="119" t="s">
        <v>192</v>
      </c>
      <c r="Q1045" s="136" t="str">
        <f t="shared" si="174"/>
        <v>À RECEBER</v>
      </c>
      <c r="R1045" s="138" t="str">
        <f t="shared" ca="1" si="175"/>
        <v>EM DIA</v>
      </c>
      <c r="S1045" s="137" t="str">
        <f t="shared" ca="1" si="176"/>
        <v/>
      </c>
    </row>
    <row r="1046" spans="2:19" x14ac:dyDescent="0.25">
      <c r="B1046" s="190" t="str">
        <f t="shared" si="171"/>
        <v/>
      </c>
      <c r="C1046" s="190" t="str">
        <f t="shared" si="169"/>
        <v/>
      </c>
      <c r="D1046" s="119" t="s">
        <v>192</v>
      </c>
      <c r="H1046" s="118">
        <f t="shared" si="172"/>
        <v>0</v>
      </c>
      <c r="K1046" s="134">
        <f t="shared" si="177"/>
        <v>0</v>
      </c>
      <c r="L1046" s="134">
        <f t="shared" si="178"/>
        <v>0</v>
      </c>
      <c r="M1046" s="190">
        <f t="shared" si="173"/>
        <v>1</v>
      </c>
      <c r="N1046" s="190" t="str">
        <f t="shared" si="170"/>
        <v>JANEIRO</v>
      </c>
      <c r="P1046" s="119" t="s">
        <v>192</v>
      </c>
      <c r="Q1046" s="136" t="str">
        <f t="shared" si="174"/>
        <v>À RECEBER</v>
      </c>
      <c r="R1046" s="138" t="str">
        <f t="shared" ca="1" si="175"/>
        <v>EM DIA</v>
      </c>
      <c r="S1046" s="137" t="str">
        <f t="shared" ca="1" si="176"/>
        <v/>
      </c>
    </row>
    <row r="1047" spans="2:19" x14ac:dyDescent="0.25">
      <c r="B1047" s="190" t="str">
        <f t="shared" si="171"/>
        <v/>
      </c>
      <c r="C1047" s="190" t="str">
        <f t="shared" si="169"/>
        <v/>
      </c>
      <c r="D1047" s="119" t="s">
        <v>192</v>
      </c>
      <c r="H1047" s="118">
        <f t="shared" si="172"/>
        <v>0</v>
      </c>
      <c r="K1047" s="134">
        <f t="shared" si="177"/>
        <v>0</v>
      </c>
      <c r="L1047" s="134">
        <f t="shared" si="178"/>
        <v>0</v>
      </c>
      <c r="M1047" s="190">
        <f t="shared" si="173"/>
        <v>1</v>
      </c>
      <c r="N1047" s="190" t="str">
        <f t="shared" si="170"/>
        <v>JANEIRO</v>
      </c>
      <c r="P1047" s="119" t="s">
        <v>192</v>
      </c>
      <c r="Q1047" s="136" t="str">
        <f t="shared" si="174"/>
        <v>À RECEBER</v>
      </c>
      <c r="R1047" s="138" t="str">
        <f t="shared" ca="1" si="175"/>
        <v>EM DIA</v>
      </c>
      <c r="S1047" s="137" t="str">
        <f t="shared" ca="1" si="176"/>
        <v/>
      </c>
    </row>
    <row r="1048" spans="2:19" x14ac:dyDescent="0.25">
      <c r="B1048" s="190" t="str">
        <f t="shared" si="171"/>
        <v/>
      </c>
      <c r="C1048" s="190" t="str">
        <f t="shared" si="169"/>
        <v/>
      </c>
      <c r="D1048" s="119" t="s">
        <v>192</v>
      </c>
      <c r="H1048" s="118">
        <f t="shared" si="172"/>
        <v>0</v>
      </c>
      <c r="K1048" s="134">
        <f t="shared" si="177"/>
        <v>0</v>
      </c>
      <c r="L1048" s="134">
        <f t="shared" si="178"/>
        <v>0</v>
      </c>
      <c r="M1048" s="190">
        <f t="shared" si="173"/>
        <v>1</v>
      </c>
      <c r="N1048" s="190" t="str">
        <f t="shared" si="170"/>
        <v>JANEIRO</v>
      </c>
      <c r="P1048" s="119" t="s">
        <v>192</v>
      </c>
      <c r="Q1048" s="136" t="str">
        <f t="shared" si="174"/>
        <v>À RECEBER</v>
      </c>
      <c r="R1048" s="138" t="str">
        <f t="shared" ca="1" si="175"/>
        <v>EM DIA</v>
      </c>
      <c r="S1048" s="137" t="str">
        <f t="shared" ca="1" si="176"/>
        <v/>
      </c>
    </row>
    <row r="1049" spans="2:19" x14ac:dyDescent="0.25">
      <c r="B1049" s="190" t="str">
        <f t="shared" si="171"/>
        <v/>
      </c>
      <c r="C1049" s="190" t="str">
        <f t="shared" si="169"/>
        <v/>
      </c>
      <c r="D1049" s="119" t="s">
        <v>192</v>
      </c>
      <c r="H1049" s="118">
        <f t="shared" si="172"/>
        <v>0</v>
      </c>
      <c r="K1049" s="134">
        <f t="shared" si="177"/>
        <v>0</v>
      </c>
      <c r="L1049" s="134">
        <f t="shared" si="178"/>
        <v>0</v>
      </c>
      <c r="M1049" s="190">
        <f t="shared" si="173"/>
        <v>1</v>
      </c>
      <c r="N1049" s="190" t="str">
        <f t="shared" si="170"/>
        <v>JANEIRO</v>
      </c>
      <c r="P1049" s="119" t="s">
        <v>192</v>
      </c>
      <c r="Q1049" s="136" t="str">
        <f t="shared" si="174"/>
        <v>À RECEBER</v>
      </c>
      <c r="R1049" s="138" t="str">
        <f t="shared" ca="1" si="175"/>
        <v>EM DIA</v>
      </c>
      <c r="S1049" s="137" t="str">
        <f t="shared" ca="1" si="176"/>
        <v/>
      </c>
    </row>
    <row r="1050" spans="2:19" x14ac:dyDescent="0.25">
      <c r="B1050" s="190" t="str">
        <f t="shared" si="171"/>
        <v/>
      </c>
      <c r="C1050" s="190" t="str">
        <f t="shared" si="169"/>
        <v/>
      </c>
      <c r="D1050" s="119" t="s">
        <v>192</v>
      </c>
      <c r="H1050" s="118">
        <f t="shared" si="172"/>
        <v>0</v>
      </c>
      <c r="K1050" s="134">
        <f t="shared" si="177"/>
        <v>0</v>
      </c>
      <c r="L1050" s="134">
        <f t="shared" si="178"/>
        <v>0</v>
      </c>
      <c r="M1050" s="190">
        <f t="shared" si="173"/>
        <v>1</v>
      </c>
      <c r="N1050" s="190" t="str">
        <f t="shared" si="170"/>
        <v>JANEIRO</v>
      </c>
      <c r="P1050" s="119" t="s">
        <v>192</v>
      </c>
      <c r="Q1050" s="136" t="str">
        <f t="shared" si="174"/>
        <v>À RECEBER</v>
      </c>
      <c r="R1050" s="138" t="str">
        <f t="shared" ca="1" si="175"/>
        <v>EM DIA</v>
      </c>
      <c r="S1050" s="137" t="str">
        <f t="shared" ca="1" si="176"/>
        <v/>
      </c>
    </row>
    <row r="1051" spans="2:19" x14ac:dyDescent="0.25">
      <c r="B1051" s="190" t="str">
        <f t="shared" si="171"/>
        <v/>
      </c>
      <c r="C1051" s="190" t="str">
        <f t="shared" si="169"/>
        <v/>
      </c>
      <c r="D1051" s="119" t="s">
        <v>192</v>
      </c>
      <c r="H1051" s="118">
        <f t="shared" si="172"/>
        <v>0</v>
      </c>
      <c r="K1051" s="134">
        <f t="shared" si="177"/>
        <v>0</v>
      </c>
      <c r="L1051" s="134">
        <f t="shared" si="178"/>
        <v>0</v>
      </c>
      <c r="M1051" s="190">
        <f t="shared" si="173"/>
        <v>1</v>
      </c>
      <c r="N1051" s="190" t="str">
        <f t="shared" si="170"/>
        <v>JANEIRO</v>
      </c>
      <c r="P1051" s="119" t="s">
        <v>192</v>
      </c>
      <c r="Q1051" s="136" t="str">
        <f t="shared" si="174"/>
        <v>À RECEBER</v>
      </c>
      <c r="R1051" s="138" t="str">
        <f t="shared" ca="1" si="175"/>
        <v>EM DIA</v>
      </c>
      <c r="S1051" s="137" t="str">
        <f t="shared" ca="1" si="176"/>
        <v/>
      </c>
    </row>
    <row r="1052" spans="2:19" x14ac:dyDescent="0.25">
      <c r="B1052" s="190" t="str">
        <f t="shared" si="171"/>
        <v/>
      </c>
      <c r="C1052" s="190" t="str">
        <f t="shared" si="169"/>
        <v/>
      </c>
      <c r="D1052" s="119" t="s">
        <v>192</v>
      </c>
      <c r="H1052" s="118">
        <f t="shared" si="172"/>
        <v>0</v>
      </c>
      <c r="K1052" s="134">
        <f t="shared" si="177"/>
        <v>0</v>
      </c>
      <c r="L1052" s="134">
        <f t="shared" si="178"/>
        <v>0</v>
      </c>
      <c r="M1052" s="190">
        <f t="shared" si="173"/>
        <v>1</v>
      </c>
      <c r="N1052" s="190" t="str">
        <f t="shared" si="170"/>
        <v>JANEIRO</v>
      </c>
      <c r="P1052" s="119" t="s">
        <v>192</v>
      </c>
      <c r="Q1052" s="136" t="str">
        <f t="shared" si="174"/>
        <v>À RECEBER</v>
      </c>
      <c r="R1052" s="138" t="str">
        <f t="shared" ca="1" si="175"/>
        <v>EM DIA</v>
      </c>
      <c r="S1052" s="137" t="str">
        <f t="shared" ca="1" si="176"/>
        <v/>
      </c>
    </row>
    <row r="1053" spans="2:19" x14ac:dyDescent="0.25">
      <c r="B1053" s="190" t="str">
        <f t="shared" si="171"/>
        <v/>
      </c>
      <c r="C1053" s="190" t="str">
        <f t="shared" si="169"/>
        <v/>
      </c>
      <c r="D1053" s="119" t="s">
        <v>192</v>
      </c>
      <c r="H1053" s="118">
        <f t="shared" si="172"/>
        <v>0</v>
      </c>
      <c r="K1053" s="134">
        <f t="shared" si="177"/>
        <v>0</v>
      </c>
      <c r="L1053" s="134">
        <f t="shared" si="178"/>
        <v>0</v>
      </c>
      <c r="M1053" s="190">
        <f t="shared" si="173"/>
        <v>1</v>
      </c>
      <c r="N1053" s="190" t="str">
        <f t="shared" si="170"/>
        <v>JANEIRO</v>
      </c>
      <c r="P1053" s="119" t="s">
        <v>192</v>
      </c>
      <c r="Q1053" s="136" t="str">
        <f t="shared" si="174"/>
        <v>À RECEBER</v>
      </c>
      <c r="R1053" s="138" t="str">
        <f t="shared" ca="1" si="175"/>
        <v>EM DIA</v>
      </c>
      <c r="S1053" s="137" t="str">
        <f t="shared" ca="1" si="176"/>
        <v/>
      </c>
    </row>
    <row r="1054" spans="2:19" x14ac:dyDescent="0.25">
      <c r="B1054" s="190" t="str">
        <f t="shared" si="171"/>
        <v/>
      </c>
      <c r="C1054" s="190" t="str">
        <f t="shared" si="169"/>
        <v/>
      </c>
      <c r="D1054" s="119" t="s">
        <v>192</v>
      </c>
      <c r="H1054" s="118">
        <f t="shared" si="172"/>
        <v>0</v>
      </c>
      <c r="K1054" s="134">
        <f t="shared" si="177"/>
        <v>0</v>
      </c>
      <c r="L1054" s="134">
        <f t="shared" si="178"/>
        <v>0</v>
      </c>
      <c r="M1054" s="190">
        <f t="shared" si="173"/>
        <v>1</v>
      </c>
      <c r="N1054" s="190" t="str">
        <f t="shared" si="170"/>
        <v>JANEIRO</v>
      </c>
      <c r="P1054" s="119" t="s">
        <v>192</v>
      </c>
      <c r="Q1054" s="136" t="str">
        <f t="shared" si="174"/>
        <v>À RECEBER</v>
      </c>
      <c r="R1054" s="138" t="str">
        <f t="shared" ca="1" si="175"/>
        <v>EM DIA</v>
      </c>
      <c r="S1054" s="137" t="str">
        <f t="shared" ca="1" si="176"/>
        <v/>
      </c>
    </row>
    <row r="1055" spans="2:19" x14ac:dyDescent="0.25">
      <c r="B1055" s="190" t="str">
        <f t="shared" si="171"/>
        <v/>
      </c>
      <c r="C1055" s="190" t="str">
        <f t="shared" si="169"/>
        <v/>
      </c>
      <c r="D1055" s="119" t="s">
        <v>192</v>
      </c>
      <c r="H1055" s="118">
        <f t="shared" si="172"/>
        <v>0</v>
      </c>
      <c r="K1055" s="134">
        <f t="shared" si="177"/>
        <v>0</v>
      </c>
      <c r="L1055" s="134">
        <f t="shared" si="178"/>
        <v>0</v>
      </c>
      <c r="M1055" s="190">
        <f t="shared" si="173"/>
        <v>1</v>
      </c>
      <c r="N1055" s="190" t="str">
        <f t="shared" si="170"/>
        <v>JANEIRO</v>
      </c>
      <c r="P1055" s="119" t="s">
        <v>192</v>
      </c>
      <c r="Q1055" s="136" t="str">
        <f t="shared" si="174"/>
        <v>À RECEBER</v>
      </c>
      <c r="R1055" s="138" t="str">
        <f t="shared" ca="1" si="175"/>
        <v>EM DIA</v>
      </c>
      <c r="S1055" s="137" t="str">
        <f t="shared" ca="1" si="176"/>
        <v/>
      </c>
    </row>
    <row r="1056" spans="2:19" x14ac:dyDescent="0.25">
      <c r="B1056" s="190" t="str">
        <f t="shared" si="171"/>
        <v/>
      </c>
      <c r="C1056" s="190" t="str">
        <f t="shared" si="169"/>
        <v/>
      </c>
      <c r="D1056" s="119" t="s">
        <v>192</v>
      </c>
      <c r="H1056" s="118">
        <f t="shared" si="172"/>
        <v>0</v>
      </c>
      <c r="K1056" s="134">
        <f t="shared" si="177"/>
        <v>0</v>
      </c>
      <c r="L1056" s="134">
        <f t="shared" si="178"/>
        <v>0</v>
      </c>
      <c r="M1056" s="190">
        <f t="shared" si="173"/>
        <v>1</v>
      </c>
      <c r="N1056" s="190" t="str">
        <f t="shared" si="170"/>
        <v>JANEIRO</v>
      </c>
      <c r="P1056" s="119" t="s">
        <v>192</v>
      </c>
      <c r="Q1056" s="136" t="str">
        <f t="shared" si="174"/>
        <v>À RECEBER</v>
      </c>
      <c r="R1056" s="138" t="str">
        <f t="shared" ca="1" si="175"/>
        <v>EM DIA</v>
      </c>
      <c r="S1056" s="137" t="str">
        <f t="shared" ca="1" si="176"/>
        <v/>
      </c>
    </row>
    <row r="1057" spans="2:19" x14ac:dyDescent="0.25">
      <c r="B1057" s="190" t="str">
        <f t="shared" si="171"/>
        <v/>
      </c>
      <c r="C1057" s="190" t="str">
        <f t="shared" si="169"/>
        <v/>
      </c>
      <c r="D1057" s="119" t="s">
        <v>192</v>
      </c>
      <c r="H1057" s="118">
        <f t="shared" si="172"/>
        <v>0</v>
      </c>
      <c r="K1057" s="134">
        <f t="shared" si="177"/>
        <v>0</v>
      </c>
      <c r="L1057" s="134">
        <f t="shared" si="178"/>
        <v>0</v>
      </c>
      <c r="M1057" s="190">
        <f t="shared" si="173"/>
        <v>1</v>
      </c>
      <c r="N1057" s="190" t="str">
        <f t="shared" si="170"/>
        <v>JANEIRO</v>
      </c>
      <c r="P1057" s="119" t="s">
        <v>192</v>
      </c>
      <c r="Q1057" s="136" t="str">
        <f t="shared" si="174"/>
        <v>À RECEBER</v>
      </c>
      <c r="R1057" s="138" t="str">
        <f t="shared" ca="1" si="175"/>
        <v>EM DIA</v>
      </c>
      <c r="S1057" s="137" t="str">
        <f t="shared" ca="1" si="176"/>
        <v/>
      </c>
    </row>
    <row r="1058" spans="2:19" x14ac:dyDescent="0.25">
      <c r="B1058" s="190" t="str">
        <f t="shared" si="171"/>
        <v/>
      </c>
      <c r="C1058" s="190" t="str">
        <f t="shared" si="169"/>
        <v/>
      </c>
      <c r="D1058" s="119" t="s">
        <v>192</v>
      </c>
      <c r="H1058" s="118">
        <f t="shared" si="172"/>
        <v>0</v>
      </c>
      <c r="K1058" s="134">
        <f t="shared" si="177"/>
        <v>0</v>
      </c>
      <c r="L1058" s="134">
        <f t="shared" si="178"/>
        <v>0</v>
      </c>
      <c r="M1058" s="190">
        <f t="shared" si="173"/>
        <v>1</v>
      </c>
      <c r="N1058" s="190" t="str">
        <f t="shared" si="170"/>
        <v>JANEIRO</v>
      </c>
      <c r="P1058" s="119" t="s">
        <v>192</v>
      </c>
      <c r="Q1058" s="136" t="str">
        <f t="shared" si="174"/>
        <v>À RECEBER</v>
      </c>
      <c r="R1058" s="138" t="str">
        <f t="shared" ca="1" si="175"/>
        <v>EM DIA</v>
      </c>
      <c r="S1058" s="137" t="str">
        <f t="shared" ca="1" si="176"/>
        <v/>
      </c>
    </row>
    <row r="1059" spans="2:19" x14ac:dyDescent="0.25">
      <c r="B1059" s="190" t="str">
        <f t="shared" si="171"/>
        <v/>
      </c>
      <c r="C1059" s="190" t="str">
        <f t="shared" si="169"/>
        <v/>
      </c>
      <c r="D1059" s="119" t="s">
        <v>192</v>
      </c>
      <c r="H1059" s="118">
        <f t="shared" si="172"/>
        <v>0</v>
      </c>
      <c r="K1059" s="134">
        <f t="shared" si="177"/>
        <v>0</v>
      </c>
      <c r="L1059" s="134">
        <f t="shared" si="178"/>
        <v>0</v>
      </c>
      <c r="M1059" s="190">
        <f t="shared" si="173"/>
        <v>1</v>
      </c>
      <c r="N1059" s="190" t="str">
        <f t="shared" si="170"/>
        <v>JANEIRO</v>
      </c>
      <c r="P1059" s="119" t="s">
        <v>192</v>
      </c>
      <c r="Q1059" s="136" t="str">
        <f t="shared" si="174"/>
        <v>À RECEBER</v>
      </c>
      <c r="R1059" s="138" t="str">
        <f t="shared" ca="1" si="175"/>
        <v>EM DIA</v>
      </c>
      <c r="S1059" s="137" t="str">
        <f t="shared" ca="1" si="176"/>
        <v/>
      </c>
    </row>
    <row r="1060" spans="2:19" x14ac:dyDescent="0.25">
      <c r="B1060" s="190" t="str">
        <f t="shared" si="171"/>
        <v/>
      </c>
      <c r="C1060" s="190" t="str">
        <f t="shared" si="169"/>
        <v/>
      </c>
      <c r="D1060" s="119" t="s">
        <v>192</v>
      </c>
      <c r="H1060" s="118">
        <f t="shared" si="172"/>
        <v>0</v>
      </c>
      <c r="K1060" s="134">
        <f t="shared" si="177"/>
        <v>0</v>
      </c>
      <c r="L1060" s="134">
        <f t="shared" si="178"/>
        <v>0</v>
      </c>
      <c r="M1060" s="190">
        <f t="shared" si="173"/>
        <v>1</v>
      </c>
      <c r="N1060" s="190" t="str">
        <f t="shared" si="170"/>
        <v>JANEIRO</v>
      </c>
      <c r="P1060" s="119" t="s">
        <v>192</v>
      </c>
      <c r="Q1060" s="136" t="str">
        <f t="shared" si="174"/>
        <v>À RECEBER</v>
      </c>
      <c r="R1060" s="138" t="str">
        <f t="shared" ca="1" si="175"/>
        <v>EM DIA</v>
      </c>
      <c r="S1060" s="137" t="str">
        <f t="shared" ca="1" si="176"/>
        <v/>
      </c>
    </row>
    <row r="1061" spans="2:19" x14ac:dyDescent="0.25">
      <c r="B1061" s="190" t="str">
        <f t="shared" si="171"/>
        <v/>
      </c>
      <c r="C1061" s="190" t="str">
        <f t="shared" si="169"/>
        <v/>
      </c>
      <c r="D1061" s="119" t="s">
        <v>192</v>
      </c>
      <c r="H1061" s="118">
        <f t="shared" si="172"/>
        <v>0</v>
      </c>
      <c r="K1061" s="134">
        <f t="shared" si="177"/>
        <v>0</v>
      </c>
      <c r="L1061" s="134">
        <f t="shared" si="178"/>
        <v>0</v>
      </c>
      <c r="M1061" s="190">
        <f t="shared" si="173"/>
        <v>1</v>
      </c>
      <c r="N1061" s="190" t="str">
        <f t="shared" si="170"/>
        <v>JANEIRO</v>
      </c>
      <c r="P1061" s="119" t="s">
        <v>192</v>
      </c>
      <c r="Q1061" s="136" t="str">
        <f t="shared" si="174"/>
        <v>À RECEBER</v>
      </c>
      <c r="R1061" s="138" t="str">
        <f t="shared" ca="1" si="175"/>
        <v>EM DIA</v>
      </c>
      <c r="S1061" s="137" t="str">
        <f t="shared" ca="1" si="176"/>
        <v/>
      </c>
    </row>
    <row r="1062" spans="2:19" x14ac:dyDescent="0.25">
      <c r="B1062" s="190" t="str">
        <f t="shared" si="171"/>
        <v/>
      </c>
      <c r="C1062" s="190" t="str">
        <f t="shared" si="169"/>
        <v/>
      </c>
      <c r="D1062" s="119" t="s">
        <v>192</v>
      </c>
      <c r="H1062" s="118">
        <f t="shared" si="172"/>
        <v>0</v>
      </c>
      <c r="K1062" s="134">
        <f t="shared" si="177"/>
        <v>0</v>
      </c>
      <c r="L1062" s="134">
        <f t="shared" si="178"/>
        <v>0</v>
      </c>
      <c r="M1062" s="190">
        <f t="shared" si="173"/>
        <v>1</v>
      </c>
      <c r="N1062" s="190" t="str">
        <f t="shared" si="170"/>
        <v>JANEIRO</v>
      </c>
      <c r="P1062" s="119" t="s">
        <v>192</v>
      </c>
      <c r="Q1062" s="136" t="str">
        <f t="shared" si="174"/>
        <v>À RECEBER</v>
      </c>
      <c r="R1062" s="138" t="str">
        <f t="shared" ca="1" si="175"/>
        <v>EM DIA</v>
      </c>
      <c r="S1062" s="137" t="str">
        <f t="shared" ca="1" si="176"/>
        <v/>
      </c>
    </row>
    <row r="1063" spans="2:19" x14ac:dyDescent="0.25">
      <c r="B1063" s="190" t="str">
        <f t="shared" si="171"/>
        <v/>
      </c>
      <c r="C1063" s="190" t="str">
        <f t="shared" si="169"/>
        <v/>
      </c>
      <c r="D1063" s="119" t="s">
        <v>192</v>
      </c>
      <c r="H1063" s="118">
        <f t="shared" si="172"/>
        <v>0</v>
      </c>
      <c r="K1063" s="134">
        <f t="shared" si="177"/>
        <v>0</v>
      </c>
      <c r="L1063" s="134">
        <f t="shared" si="178"/>
        <v>0</v>
      </c>
      <c r="M1063" s="190">
        <f t="shared" si="173"/>
        <v>1</v>
      </c>
      <c r="N1063" s="190" t="str">
        <f t="shared" si="170"/>
        <v>JANEIRO</v>
      </c>
      <c r="P1063" s="119" t="s">
        <v>192</v>
      </c>
      <c r="Q1063" s="136" t="str">
        <f t="shared" si="174"/>
        <v>À RECEBER</v>
      </c>
      <c r="R1063" s="138" t="str">
        <f t="shared" ca="1" si="175"/>
        <v>EM DIA</v>
      </c>
      <c r="S1063" s="137" t="str">
        <f t="shared" ca="1" si="176"/>
        <v/>
      </c>
    </row>
    <row r="1064" spans="2:19" x14ac:dyDescent="0.25">
      <c r="B1064" s="190" t="str">
        <f t="shared" si="171"/>
        <v/>
      </c>
      <c r="C1064" s="190" t="str">
        <f t="shared" si="169"/>
        <v/>
      </c>
      <c r="D1064" s="119" t="s">
        <v>192</v>
      </c>
      <c r="H1064" s="118">
        <f t="shared" si="172"/>
        <v>0</v>
      </c>
      <c r="K1064" s="134">
        <f t="shared" si="177"/>
        <v>0</v>
      </c>
      <c r="L1064" s="134">
        <f t="shared" si="178"/>
        <v>0</v>
      </c>
      <c r="M1064" s="190">
        <f t="shared" si="173"/>
        <v>1</v>
      </c>
      <c r="N1064" s="190" t="str">
        <f t="shared" si="170"/>
        <v>JANEIRO</v>
      </c>
      <c r="P1064" s="119" t="s">
        <v>192</v>
      </c>
      <c r="Q1064" s="136" t="str">
        <f t="shared" si="174"/>
        <v>À RECEBER</v>
      </c>
      <c r="R1064" s="138" t="str">
        <f t="shared" ca="1" si="175"/>
        <v>EM DIA</v>
      </c>
      <c r="S1064" s="137" t="str">
        <f t="shared" ca="1" si="176"/>
        <v/>
      </c>
    </row>
    <row r="1065" spans="2:19" x14ac:dyDescent="0.25">
      <c r="B1065" s="190" t="str">
        <f t="shared" si="171"/>
        <v/>
      </c>
      <c r="C1065" s="190" t="str">
        <f t="shared" si="169"/>
        <v/>
      </c>
      <c r="D1065" s="119" t="s">
        <v>192</v>
      </c>
      <c r="H1065" s="118">
        <f t="shared" si="172"/>
        <v>0</v>
      </c>
      <c r="K1065" s="134">
        <f t="shared" si="177"/>
        <v>0</v>
      </c>
      <c r="L1065" s="134">
        <f t="shared" si="178"/>
        <v>0</v>
      </c>
      <c r="M1065" s="190">
        <f t="shared" si="173"/>
        <v>1</v>
      </c>
      <c r="N1065" s="190" t="str">
        <f t="shared" si="170"/>
        <v>JANEIRO</v>
      </c>
      <c r="P1065" s="119" t="s">
        <v>192</v>
      </c>
      <c r="Q1065" s="136" t="str">
        <f t="shared" si="174"/>
        <v>À RECEBER</v>
      </c>
      <c r="R1065" s="138" t="str">
        <f t="shared" ca="1" si="175"/>
        <v>EM DIA</v>
      </c>
      <c r="S1065" s="137" t="str">
        <f t="shared" ca="1" si="176"/>
        <v/>
      </c>
    </row>
    <row r="1066" spans="2:19" x14ac:dyDescent="0.25">
      <c r="B1066" s="190" t="str">
        <f t="shared" si="171"/>
        <v/>
      </c>
      <c r="C1066" s="190" t="str">
        <f t="shared" si="169"/>
        <v/>
      </c>
      <c r="D1066" s="119" t="s">
        <v>192</v>
      </c>
      <c r="H1066" s="118">
        <f t="shared" si="172"/>
        <v>0</v>
      </c>
      <c r="K1066" s="134">
        <f t="shared" si="177"/>
        <v>0</v>
      </c>
      <c r="L1066" s="134">
        <f t="shared" si="178"/>
        <v>0</v>
      </c>
      <c r="M1066" s="190">
        <f t="shared" si="173"/>
        <v>1</v>
      </c>
      <c r="N1066" s="190" t="str">
        <f t="shared" si="170"/>
        <v>JANEIRO</v>
      </c>
      <c r="P1066" s="119" t="s">
        <v>192</v>
      </c>
      <c r="Q1066" s="136" t="str">
        <f t="shared" si="174"/>
        <v>À RECEBER</v>
      </c>
      <c r="R1066" s="138" t="str">
        <f t="shared" ca="1" si="175"/>
        <v>EM DIA</v>
      </c>
      <c r="S1066" s="137" t="str">
        <f t="shared" ca="1" si="176"/>
        <v/>
      </c>
    </row>
    <row r="1067" spans="2:19" x14ac:dyDescent="0.25">
      <c r="B1067" s="190" t="str">
        <f t="shared" si="171"/>
        <v/>
      </c>
      <c r="C1067" s="190" t="str">
        <f t="shared" si="169"/>
        <v/>
      </c>
      <c r="D1067" s="119" t="s">
        <v>192</v>
      </c>
      <c r="H1067" s="118">
        <f t="shared" si="172"/>
        <v>0</v>
      </c>
      <c r="K1067" s="134">
        <f t="shared" si="177"/>
        <v>0</v>
      </c>
      <c r="L1067" s="134">
        <f t="shared" si="178"/>
        <v>0</v>
      </c>
      <c r="M1067" s="190">
        <f t="shared" si="173"/>
        <v>1</v>
      </c>
      <c r="N1067" s="190" t="str">
        <f t="shared" si="170"/>
        <v>JANEIRO</v>
      </c>
      <c r="P1067" s="119" t="s">
        <v>192</v>
      </c>
      <c r="Q1067" s="136" t="str">
        <f t="shared" si="174"/>
        <v>À RECEBER</v>
      </c>
      <c r="R1067" s="138" t="str">
        <f t="shared" ca="1" si="175"/>
        <v>EM DIA</v>
      </c>
      <c r="S1067" s="137" t="str">
        <f t="shared" ca="1" si="176"/>
        <v/>
      </c>
    </row>
    <row r="1068" spans="2:19" x14ac:dyDescent="0.25">
      <c r="B1068" s="190" t="str">
        <f t="shared" si="171"/>
        <v/>
      </c>
      <c r="C1068" s="190" t="str">
        <f t="shared" si="169"/>
        <v/>
      </c>
      <c r="D1068" s="119" t="s">
        <v>192</v>
      </c>
      <c r="H1068" s="118">
        <f t="shared" si="172"/>
        <v>0</v>
      </c>
      <c r="K1068" s="134">
        <f t="shared" si="177"/>
        <v>0</v>
      </c>
      <c r="L1068" s="134">
        <f t="shared" si="178"/>
        <v>0</v>
      </c>
      <c r="M1068" s="190">
        <f t="shared" si="173"/>
        <v>1</v>
      </c>
      <c r="N1068" s="190" t="str">
        <f t="shared" si="170"/>
        <v>JANEIRO</v>
      </c>
      <c r="P1068" s="119" t="s">
        <v>192</v>
      </c>
      <c r="Q1068" s="136" t="str">
        <f t="shared" si="174"/>
        <v>À RECEBER</v>
      </c>
      <c r="R1068" s="138" t="str">
        <f t="shared" ca="1" si="175"/>
        <v>EM DIA</v>
      </c>
      <c r="S1068" s="137" t="str">
        <f t="shared" ca="1" si="176"/>
        <v/>
      </c>
    </row>
    <row r="1069" spans="2:19" x14ac:dyDescent="0.25">
      <c r="B1069" s="190" t="str">
        <f t="shared" si="171"/>
        <v/>
      </c>
      <c r="C1069" s="190" t="str">
        <f t="shared" si="169"/>
        <v/>
      </c>
      <c r="D1069" s="119" t="s">
        <v>192</v>
      </c>
      <c r="H1069" s="118">
        <f t="shared" si="172"/>
        <v>0</v>
      </c>
      <c r="K1069" s="134">
        <f t="shared" si="177"/>
        <v>0</v>
      </c>
      <c r="L1069" s="134">
        <f t="shared" si="178"/>
        <v>0</v>
      </c>
      <c r="M1069" s="190">
        <f t="shared" si="173"/>
        <v>1</v>
      </c>
      <c r="N1069" s="190" t="str">
        <f t="shared" si="170"/>
        <v>JANEIRO</v>
      </c>
      <c r="P1069" s="119" t="s">
        <v>192</v>
      </c>
      <c r="Q1069" s="136" t="str">
        <f t="shared" si="174"/>
        <v>À RECEBER</v>
      </c>
      <c r="R1069" s="138" t="str">
        <f t="shared" ca="1" si="175"/>
        <v>EM DIA</v>
      </c>
      <c r="S1069" s="137" t="str">
        <f t="shared" ca="1" si="176"/>
        <v/>
      </c>
    </row>
    <row r="1070" spans="2:19" x14ac:dyDescent="0.25">
      <c r="B1070" s="190" t="str">
        <f t="shared" si="171"/>
        <v/>
      </c>
      <c r="C1070" s="190" t="str">
        <f t="shared" si="169"/>
        <v/>
      </c>
      <c r="D1070" s="119" t="s">
        <v>192</v>
      </c>
      <c r="H1070" s="118">
        <f t="shared" si="172"/>
        <v>0</v>
      </c>
      <c r="K1070" s="134">
        <f t="shared" si="177"/>
        <v>0</v>
      </c>
      <c r="L1070" s="134">
        <f t="shared" si="178"/>
        <v>0</v>
      </c>
      <c r="M1070" s="190">
        <f t="shared" si="173"/>
        <v>1</v>
      </c>
      <c r="N1070" s="190" t="str">
        <f t="shared" si="170"/>
        <v>JANEIRO</v>
      </c>
      <c r="P1070" s="119" t="s">
        <v>192</v>
      </c>
      <c r="Q1070" s="136" t="str">
        <f t="shared" si="174"/>
        <v>À RECEBER</v>
      </c>
      <c r="R1070" s="138" t="str">
        <f t="shared" ca="1" si="175"/>
        <v>EM DIA</v>
      </c>
      <c r="S1070" s="137" t="str">
        <f t="shared" ca="1" si="176"/>
        <v/>
      </c>
    </row>
    <row r="1071" spans="2:19" x14ac:dyDescent="0.25">
      <c r="B1071" s="190" t="str">
        <f t="shared" si="171"/>
        <v/>
      </c>
      <c r="C1071" s="190" t="str">
        <f t="shared" si="169"/>
        <v/>
      </c>
      <c r="D1071" s="119" t="s">
        <v>192</v>
      </c>
      <c r="H1071" s="118">
        <f t="shared" si="172"/>
        <v>0</v>
      </c>
      <c r="K1071" s="134">
        <f t="shared" si="177"/>
        <v>0</v>
      </c>
      <c r="L1071" s="134">
        <f t="shared" si="178"/>
        <v>0</v>
      </c>
      <c r="M1071" s="190">
        <f t="shared" si="173"/>
        <v>1</v>
      </c>
      <c r="N1071" s="190" t="str">
        <f t="shared" si="170"/>
        <v>JANEIRO</v>
      </c>
      <c r="P1071" s="119" t="s">
        <v>192</v>
      </c>
      <c r="Q1071" s="136" t="str">
        <f t="shared" si="174"/>
        <v>À RECEBER</v>
      </c>
      <c r="R1071" s="138" t="str">
        <f t="shared" ca="1" si="175"/>
        <v>EM DIA</v>
      </c>
      <c r="S1071" s="137" t="str">
        <f t="shared" ca="1" si="176"/>
        <v/>
      </c>
    </row>
    <row r="1072" spans="2:19" x14ac:dyDescent="0.25">
      <c r="B1072" s="190" t="str">
        <f t="shared" si="171"/>
        <v/>
      </c>
      <c r="C1072" s="190" t="str">
        <f t="shared" si="169"/>
        <v/>
      </c>
      <c r="D1072" s="119" t="s">
        <v>192</v>
      </c>
      <c r="H1072" s="118">
        <f t="shared" si="172"/>
        <v>0</v>
      </c>
      <c r="K1072" s="134">
        <f t="shared" si="177"/>
        <v>0</v>
      </c>
      <c r="L1072" s="134">
        <f t="shared" si="178"/>
        <v>0</v>
      </c>
      <c r="M1072" s="190">
        <f t="shared" si="173"/>
        <v>1</v>
      </c>
      <c r="N1072" s="190" t="str">
        <f t="shared" si="170"/>
        <v>JANEIRO</v>
      </c>
      <c r="P1072" s="119" t="s">
        <v>192</v>
      </c>
      <c r="Q1072" s="136" t="str">
        <f t="shared" si="174"/>
        <v>À RECEBER</v>
      </c>
      <c r="R1072" s="138" t="str">
        <f t="shared" ca="1" si="175"/>
        <v>EM DIA</v>
      </c>
      <c r="S1072" s="137" t="str">
        <f t="shared" ca="1" si="176"/>
        <v/>
      </c>
    </row>
    <row r="1073" spans="2:19" x14ac:dyDescent="0.25">
      <c r="B1073" s="190" t="str">
        <f t="shared" si="171"/>
        <v/>
      </c>
      <c r="C1073" s="190" t="str">
        <f t="shared" si="169"/>
        <v/>
      </c>
      <c r="D1073" s="119" t="s">
        <v>192</v>
      </c>
      <c r="H1073" s="118">
        <f t="shared" si="172"/>
        <v>0</v>
      </c>
      <c r="K1073" s="134">
        <f t="shared" si="177"/>
        <v>0</v>
      </c>
      <c r="L1073" s="134">
        <f t="shared" si="178"/>
        <v>0</v>
      </c>
      <c r="M1073" s="190">
        <f t="shared" si="173"/>
        <v>1</v>
      </c>
      <c r="N1073" s="190" t="str">
        <f t="shared" si="170"/>
        <v>JANEIRO</v>
      </c>
      <c r="P1073" s="119" t="s">
        <v>192</v>
      </c>
      <c r="Q1073" s="136" t="str">
        <f t="shared" si="174"/>
        <v>À RECEBER</v>
      </c>
      <c r="R1073" s="138" t="str">
        <f t="shared" ca="1" si="175"/>
        <v>EM DIA</v>
      </c>
      <c r="S1073" s="137" t="str">
        <f t="shared" ca="1" si="176"/>
        <v/>
      </c>
    </row>
    <row r="1074" spans="2:19" x14ac:dyDescent="0.25">
      <c r="B1074" s="190" t="str">
        <f t="shared" si="171"/>
        <v/>
      </c>
      <c r="C1074" s="190" t="str">
        <f t="shared" si="169"/>
        <v/>
      </c>
      <c r="D1074" s="119" t="s">
        <v>192</v>
      </c>
      <c r="H1074" s="118">
        <f t="shared" si="172"/>
        <v>0</v>
      </c>
      <c r="K1074" s="134">
        <f t="shared" si="177"/>
        <v>0</v>
      </c>
      <c r="L1074" s="134">
        <f t="shared" si="178"/>
        <v>0</v>
      </c>
      <c r="M1074" s="190">
        <f t="shared" si="173"/>
        <v>1</v>
      </c>
      <c r="N1074" s="190" t="str">
        <f t="shared" si="170"/>
        <v>JANEIRO</v>
      </c>
      <c r="P1074" s="119" t="s">
        <v>192</v>
      </c>
      <c r="Q1074" s="136" t="str">
        <f t="shared" si="174"/>
        <v>À RECEBER</v>
      </c>
      <c r="R1074" s="138" t="str">
        <f t="shared" ca="1" si="175"/>
        <v>EM DIA</v>
      </c>
      <c r="S1074" s="137" t="str">
        <f t="shared" ca="1" si="176"/>
        <v/>
      </c>
    </row>
    <row r="1075" spans="2:19" x14ac:dyDescent="0.25">
      <c r="B1075" s="190" t="str">
        <f t="shared" si="171"/>
        <v/>
      </c>
      <c r="C1075" s="190" t="str">
        <f t="shared" si="169"/>
        <v/>
      </c>
      <c r="D1075" s="119" t="s">
        <v>192</v>
      </c>
      <c r="H1075" s="118">
        <f t="shared" si="172"/>
        <v>0</v>
      </c>
      <c r="K1075" s="134">
        <f t="shared" si="177"/>
        <v>0</v>
      </c>
      <c r="L1075" s="134">
        <f t="shared" si="178"/>
        <v>0</v>
      </c>
      <c r="M1075" s="190">
        <f t="shared" si="173"/>
        <v>1</v>
      </c>
      <c r="N1075" s="190" t="str">
        <f t="shared" si="170"/>
        <v>JANEIRO</v>
      </c>
      <c r="P1075" s="119" t="s">
        <v>192</v>
      </c>
      <c r="Q1075" s="136" t="str">
        <f t="shared" si="174"/>
        <v>À RECEBER</v>
      </c>
      <c r="R1075" s="138" t="str">
        <f t="shared" ca="1" si="175"/>
        <v>EM DIA</v>
      </c>
      <c r="S1075" s="137" t="str">
        <f t="shared" ca="1" si="176"/>
        <v/>
      </c>
    </row>
    <row r="1076" spans="2:19" x14ac:dyDescent="0.25">
      <c r="B1076" s="190" t="str">
        <f t="shared" si="171"/>
        <v/>
      </c>
      <c r="C1076" s="190" t="str">
        <f t="shared" si="169"/>
        <v/>
      </c>
      <c r="D1076" s="119" t="s">
        <v>192</v>
      </c>
      <c r="H1076" s="118">
        <f t="shared" si="172"/>
        <v>0</v>
      </c>
      <c r="K1076" s="134">
        <f t="shared" si="177"/>
        <v>0</v>
      </c>
      <c r="L1076" s="134">
        <f t="shared" si="178"/>
        <v>0</v>
      </c>
      <c r="M1076" s="190">
        <f t="shared" si="173"/>
        <v>1</v>
      </c>
      <c r="N1076" s="190" t="str">
        <f t="shared" si="170"/>
        <v>JANEIRO</v>
      </c>
      <c r="P1076" s="119" t="s">
        <v>192</v>
      </c>
      <c r="Q1076" s="136" t="str">
        <f t="shared" si="174"/>
        <v>À RECEBER</v>
      </c>
      <c r="R1076" s="138" t="str">
        <f t="shared" ca="1" si="175"/>
        <v>EM DIA</v>
      </c>
      <c r="S1076" s="137" t="str">
        <f t="shared" ca="1" si="176"/>
        <v/>
      </c>
    </row>
    <row r="1077" spans="2:19" x14ac:dyDescent="0.25">
      <c r="B1077" s="190" t="str">
        <f t="shared" si="171"/>
        <v/>
      </c>
      <c r="C1077" s="190" t="str">
        <f t="shared" si="169"/>
        <v/>
      </c>
      <c r="D1077" s="119" t="s">
        <v>192</v>
      </c>
      <c r="H1077" s="118">
        <f t="shared" si="172"/>
        <v>0</v>
      </c>
      <c r="K1077" s="134">
        <f t="shared" si="177"/>
        <v>0</v>
      </c>
      <c r="L1077" s="134">
        <f t="shared" si="178"/>
        <v>0</v>
      </c>
      <c r="M1077" s="190">
        <f t="shared" si="173"/>
        <v>1</v>
      </c>
      <c r="N1077" s="190" t="str">
        <f t="shared" si="170"/>
        <v>JANEIRO</v>
      </c>
      <c r="P1077" s="119" t="s">
        <v>192</v>
      </c>
      <c r="Q1077" s="136" t="str">
        <f t="shared" si="174"/>
        <v>À RECEBER</v>
      </c>
      <c r="R1077" s="138" t="str">
        <f t="shared" ca="1" si="175"/>
        <v>EM DIA</v>
      </c>
      <c r="S1077" s="137" t="str">
        <f t="shared" ca="1" si="176"/>
        <v/>
      </c>
    </row>
    <row r="1078" spans="2:19" x14ac:dyDescent="0.25">
      <c r="B1078" s="190" t="str">
        <f t="shared" si="171"/>
        <v/>
      </c>
      <c r="C1078" s="190" t="str">
        <f t="shared" si="169"/>
        <v/>
      </c>
      <c r="D1078" s="119" t="s">
        <v>192</v>
      </c>
      <c r="H1078" s="118">
        <f t="shared" si="172"/>
        <v>0</v>
      </c>
      <c r="K1078" s="134">
        <f t="shared" si="177"/>
        <v>0</v>
      </c>
      <c r="L1078" s="134">
        <f t="shared" si="178"/>
        <v>0</v>
      </c>
      <c r="M1078" s="190">
        <f t="shared" si="173"/>
        <v>1</v>
      </c>
      <c r="N1078" s="190" t="str">
        <f t="shared" si="170"/>
        <v>JANEIRO</v>
      </c>
      <c r="P1078" s="119" t="s">
        <v>192</v>
      </c>
      <c r="Q1078" s="136" t="str">
        <f t="shared" si="174"/>
        <v>À RECEBER</v>
      </c>
      <c r="R1078" s="138" t="str">
        <f t="shared" ca="1" si="175"/>
        <v>EM DIA</v>
      </c>
      <c r="S1078" s="137" t="str">
        <f t="shared" ca="1" si="176"/>
        <v/>
      </c>
    </row>
    <row r="1079" spans="2:19" x14ac:dyDescent="0.25">
      <c r="B1079" s="190" t="str">
        <f t="shared" si="171"/>
        <v/>
      </c>
      <c r="C1079" s="190" t="str">
        <f t="shared" si="169"/>
        <v/>
      </c>
      <c r="D1079" s="119" t="s">
        <v>192</v>
      </c>
      <c r="H1079" s="118">
        <f t="shared" si="172"/>
        <v>0</v>
      </c>
      <c r="K1079" s="134">
        <f t="shared" si="177"/>
        <v>0</v>
      </c>
      <c r="L1079" s="134">
        <f t="shared" si="178"/>
        <v>0</v>
      </c>
      <c r="M1079" s="190">
        <f t="shared" si="173"/>
        <v>1</v>
      </c>
      <c r="N1079" s="190" t="str">
        <f t="shared" si="170"/>
        <v>JANEIRO</v>
      </c>
      <c r="P1079" s="119" t="s">
        <v>192</v>
      </c>
      <c r="Q1079" s="136" t="str">
        <f t="shared" si="174"/>
        <v>À RECEBER</v>
      </c>
      <c r="R1079" s="138" t="str">
        <f t="shared" ca="1" si="175"/>
        <v>EM DIA</v>
      </c>
      <c r="S1079" s="137" t="str">
        <f t="shared" ca="1" si="176"/>
        <v/>
      </c>
    </row>
    <row r="1080" spans="2:19" x14ac:dyDescent="0.25">
      <c r="B1080" s="190" t="str">
        <f t="shared" si="171"/>
        <v/>
      </c>
      <c r="C1080" s="190" t="str">
        <f t="shared" si="169"/>
        <v/>
      </c>
      <c r="D1080" s="119" t="s">
        <v>192</v>
      </c>
      <c r="H1080" s="118">
        <f t="shared" si="172"/>
        <v>0</v>
      </c>
      <c r="K1080" s="134">
        <f t="shared" si="177"/>
        <v>0</v>
      </c>
      <c r="L1080" s="134">
        <f t="shared" si="178"/>
        <v>0</v>
      </c>
      <c r="M1080" s="190">
        <f t="shared" si="173"/>
        <v>1</v>
      </c>
      <c r="N1080" s="190" t="str">
        <f t="shared" si="170"/>
        <v>JANEIRO</v>
      </c>
      <c r="P1080" s="119" t="s">
        <v>192</v>
      </c>
      <c r="Q1080" s="136" t="str">
        <f t="shared" si="174"/>
        <v>À RECEBER</v>
      </c>
      <c r="R1080" s="138" t="str">
        <f t="shared" ca="1" si="175"/>
        <v>EM DIA</v>
      </c>
      <c r="S1080" s="137" t="str">
        <f t="shared" ca="1" si="176"/>
        <v/>
      </c>
    </row>
    <row r="1081" spans="2:19" x14ac:dyDescent="0.25">
      <c r="B1081" s="190" t="str">
        <f t="shared" si="171"/>
        <v/>
      </c>
      <c r="C1081" s="190" t="str">
        <f t="shared" si="169"/>
        <v/>
      </c>
      <c r="D1081" s="119" t="s">
        <v>192</v>
      </c>
      <c r="H1081" s="118">
        <f t="shared" si="172"/>
        <v>0</v>
      </c>
      <c r="K1081" s="134">
        <f t="shared" si="177"/>
        <v>0</v>
      </c>
      <c r="L1081" s="134">
        <f t="shared" si="178"/>
        <v>0</v>
      </c>
      <c r="M1081" s="190">
        <f t="shared" si="173"/>
        <v>1</v>
      </c>
      <c r="N1081" s="190" t="str">
        <f t="shared" si="170"/>
        <v>JANEIRO</v>
      </c>
      <c r="P1081" s="119" t="s">
        <v>192</v>
      </c>
      <c r="Q1081" s="136" t="str">
        <f t="shared" si="174"/>
        <v>À RECEBER</v>
      </c>
      <c r="R1081" s="138" t="str">
        <f t="shared" ca="1" si="175"/>
        <v>EM DIA</v>
      </c>
      <c r="S1081" s="137" t="str">
        <f t="shared" ca="1" si="176"/>
        <v/>
      </c>
    </row>
    <row r="1082" spans="2:19" x14ac:dyDescent="0.25">
      <c r="B1082" s="190" t="str">
        <f t="shared" si="171"/>
        <v/>
      </c>
      <c r="C1082" s="190" t="str">
        <f t="shared" si="169"/>
        <v/>
      </c>
      <c r="D1082" s="119" t="s">
        <v>192</v>
      </c>
      <c r="H1082" s="118">
        <f t="shared" si="172"/>
        <v>0</v>
      </c>
      <c r="K1082" s="134">
        <f t="shared" si="177"/>
        <v>0</v>
      </c>
      <c r="L1082" s="134">
        <f t="shared" si="178"/>
        <v>0</v>
      </c>
      <c r="M1082" s="190">
        <f t="shared" si="173"/>
        <v>1</v>
      </c>
      <c r="N1082" s="190" t="str">
        <f t="shared" si="170"/>
        <v>JANEIRO</v>
      </c>
      <c r="P1082" s="119" t="s">
        <v>192</v>
      </c>
      <c r="Q1082" s="136" t="str">
        <f t="shared" si="174"/>
        <v>À RECEBER</v>
      </c>
      <c r="R1082" s="138" t="str">
        <f t="shared" ca="1" si="175"/>
        <v>EM DIA</v>
      </c>
      <c r="S1082" s="137" t="str">
        <f t="shared" ca="1" si="176"/>
        <v/>
      </c>
    </row>
    <row r="1083" spans="2:19" x14ac:dyDescent="0.25">
      <c r="B1083" s="190" t="str">
        <f t="shared" si="171"/>
        <v/>
      </c>
      <c r="C1083" s="190" t="str">
        <f t="shared" si="169"/>
        <v/>
      </c>
      <c r="D1083" s="119" t="s">
        <v>192</v>
      </c>
      <c r="H1083" s="118">
        <f t="shared" si="172"/>
        <v>0</v>
      </c>
      <c r="K1083" s="134">
        <f t="shared" si="177"/>
        <v>0</v>
      </c>
      <c r="L1083" s="134">
        <f t="shared" si="178"/>
        <v>0</v>
      </c>
      <c r="M1083" s="190">
        <f t="shared" si="173"/>
        <v>1</v>
      </c>
      <c r="N1083" s="190" t="str">
        <f t="shared" si="170"/>
        <v>JANEIRO</v>
      </c>
      <c r="P1083" s="119" t="s">
        <v>192</v>
      </c>
      <c r="Q1083" s="136" t="str">
        <f t="shared" si="174"/>
        <v>À RECEBER</v>
      </c>
      <c r="R1083" s="138" t="str">
        <f t="shared" ca="1" si="175"/>
        <v>EM DIA</v>
      </c>
      <c r="S1083" s="137" t="str">
        <f t="shared" ca="1" si="176"/>
        <v/>
      </c>
    </row>
    <row r="1084" spans="2:19" x14ac:dyDescent="0.25">
      <c r="B1084" s="190" t="str">
        <f t="shared" si="171"/>
        <v/>
      </c>
      <c r="C1084" s="190" t="str">
        <f t="shared" si="169"/>
        <v/>
      </c>
      <c r="D1084" s="119" t="s">
        <v>192</v>
      </c>
      <c r="H1084" s="118">
        <f t="shared" si="172"/>
        <v>0</v>
      </c>
      <c r="K1084" s="134">
        <f t="shared" si="177"/>
        <v>0</v>
      </c>
      <c r="L1084" s="134">
        <f t="shared" si="178"/>
        <v>0</v>
      </c>
      <c r="M1084" s="190">
        <f t="shared" si="173"/>
        <v>1</v>
      </c>
      <c r="N1084" s="190" t="str">
        <f t="shared" si="170"/>
        <v>JANEIRO</v>
      </c>
      <c r="P1084" s="119" t="s">
        <v>192</v>
      </c>
      <c r="Q1084" s="136" t="str">
        <f t="shared" si="174"/>
        <v>À RECEBER</v>
      </c>
      <c r="R1084" s="138" t="str">
        <f t="shared" ca="1" si="175"/>
        <v>EM DIA</v>
      </c>
      <c r="S1084" s="137" t="str">
        <f t="shared" ca="1" si="176"/>
        <v/>
      </c>
    </row>
    <row r="1085" spans="2:19" x14ac:dyDescent="0.25">
      <c r="B1085" s="190" t="str">
        <f t="shared" si="171"/>
        <v/>
      </c>
      <c r="C1085" s="190" t="str">
        <f t="shared" si="169"/>
        <v/>
      </c>
      <c r="D1085" s="119" t="s">
        <v>192</v>
      </c>
      <c r="H1085" s="118">
        <f t="shared" si="172"/>
        <v>0</v>
      </c>
      <c r="K1085" s="134">
        <f t="shared" si="177"/>
        <v>0</v>
      </c>
      <c r="L1085" s="134">
        <f t="shared" si="178"/>
        <v>0</v>
      </c>
      <c r="M1085" s="190">
        <f t="shared" si="173"/>
        <v>1</v>
      </c>
      <c r="N1085" s="190" t="str">
        <f t="shared" si="170"/>
        <v>JANEIRO</v>
      </c>
      <c r="P1085" s="119" t="s">
        <v>192</v>
      </c>
      <c r="Q1085" s="136" t="str">
        <f t="shared" si="174"/>
        <v>À RECEBER</v>
      </c>
      <c r="R1085" s="138" t="str">
        <f t="shared" ca="1" si="175"/>
        <v>EM DIA</v>
      </c>
      <c r="S1085" s="137" t="str">
        <f t="shared" ca="1" si="176"/>
        <v/>
      </c>
    </row>
    <row r="1086" spans="2:19" x14ac:dyDescent="0.25">
      <c r="B1086" s="190" t="str">
        <f t="shared" si="171"/>
        <v/>
      </c>
      <c r="C1086" s="190" t="str">
        <f t="shared" si="169"/>
        <v/>
      </c>
      <c r="D1086" s="119" t="s">
        <v>192</v>
      </c>
      <c r="H1086" s="118">
        <f t="shared" si="172"/>
        <v>0</v>
      </c>
      <c r="K1086" s="134">
        <f t="shared" si="177"/>
        <v>0</v>
      </c>
      <c r="L1086" s="134">
        <f t="shared" si="178"/>
        <v>0</v>
      </c>
      <c r="M1086" s="190">
        <f t="shared" si="173"/>
        <v>1</v>
      </c>
      <c r="N1086" s="190" t="str">
        <f t="shared" si="170"/>
        <v>JANEIRO</v>
      </c>
      <c r="P1086" s="119" t="s">
        <v>192</v>
      </c>
      <c r="Q1086" s="136" t="str">
        <f t="shared" si="174"/>
        <v>À RECEBER</v>
      </c>
      <c r="R1086" s="138" t="str">
        <f t="shared" ca="1" si="175"/>
        <v>EM DIA</v>
      </c>
      <c r="S1086" s="137" t="str">
        <f t="shared" ca="1" si="176"/>
        <v/>
      </c>
    </row>
    <row r="1087" spans="2:19" x14ac:dyDescent="0.25">
      <c r="B1087" s="190" t="str">
        <f t="shared" si="171"/>
        <v/>
      </c>
      <c r="C1087" s="190" t="str">
        <f t="shared" si="169"/>
        <v/>
      </c>
      <c r="D1087" s="119" t="s">
        <v>192</v>
      </c>
      <c r="H1087" s="118">
        <f t="shared" si="172"/>
        <v>0</v>
      </c>
      <c r="K1087" s="134">
        <f t="shared" si="177"/>
        <v>0</v>
      </c>
      <c r="L1087" s="134">
        <f t="shared" si="178"/>
        <v>0</v>
      </c>
      <c r="M1087" s="190">
        <f t="shared" si="173"/>
        <v>1</v>
      </c>
      <c r="N1087" s="190" t="str">
        <f t="shared" si="170"/>
        <v>JANEIRO</v>
      </c>
      <c r="P1087" s="119" t="s">
        <v>192</v>
      </c>
      <c r="Q1087" s="136" t="str">
        <f t="shared" si="174"/>
        <v>À RECEBER</v>
      </c>
      <c r="R1087" s="138" t="str">
        <f t="shared" ca="1" si="175"/>
        <v>EM DIA</v>
      </c>
      <c r="S1087" s="137" t="str">
        <f t="shared" ca="1" si="176"/>
        <v/>
      </c>
    </row>
    <row r="1088" spans="2:19" x14ac:dyDescent="0.25">
      <c r="B1088" s="190" t="str">
        <f t="shared" si="171"/>
        <v/>
      </c>
      <c r="C1088" s="190" t="str">
        <f t="shared" si="169"/>
        <v/>
      </c>
      <c r="D1088" s="119" t="s">
        <v>192</v>
      </c>
      <c r="H1088" s="118">
        <f t="shared" si="172"/>
        <v>0</v>
      </c>
      <c r="K1088" s="134">
        <f t="shared" si="177"/>
        <v>0</v>
      </c>
      <c r="L1088" s="134">
        <f t="shared" si="178"/>
        <v>0</v>
      </c>
      <c r="M1088" s="190">
        <f t="shared" si="173"/>
        <v>1</v>
      </c>
      <c r="N1088" s="190" t="str">
        <f t="shared" si="170"/>
        <v>JANEIRO</v>
      </c>
      <c r="P1088" s="119" t="s">
        <v>192</v>
      </c>
      <c r="Q1088" s="136" t="str">
        <f t="shared" si="174"/>
        <v>À RECEBER</v>
      </c>
      <c r="R1088" s="138" t="str">
        <f t="shared" ca="1" si="175"/>
        <v>EM DIA</v>
      </c>
      <c r="S1088" s="137" t="str">
        <f t="shared" ca="1" si="176"/>
        <v/>
      </c>
    </row>
    <row r="1089" spans="2:19" x14ac:dyDescent="0.25">
      <c r="B1089" s="190" t="str">
        <f t="shared" si="171"/>
        <v/>
      </c>
      <c r="C1089" s="190" t="str">
        <f t="shared" si="169"/>
        <v/>
      </c>
      <c r="D1089" s="119" t="s">
        <v>192</v>
      </c>
      <c r="H1089" s="118">
        <f t="shared" si="172"/>
        <v>0</v>
      </c>
      <c r="K1089" s="134">
        <f t="shared" si="177"/>
        <v>0</v>
      </c>
      <c r="L1089" s="134">
        <f t="shared" si="178"/>
        <v>0</v>
      </c>
      <c r="M1089" s="190">
        <f t="shared" si="173"/>
        <v>1</v>
      </c>
      <c r="N1089" s="190" t="str">
        <f t="shared" si="170"/>
        <v>JANEIRO</v>
      </c>
      <c r="P1089" s="119" t="s">
        <v>192</v>
      </c>
      <c r="Q1089" s="136" t="str">
        <f t="shared" si="174"/>
        <v>À RECEBER</v>
      </c>
      <c r="R1089" s="138" t="str">
        <f t="shared" ca="1" si="175"/>
        <v>EM DIA</v>
      </c>
      <c r="S1089" s="137" t="str">
        <f t="shared" ca="1" si="176"/>
        <v/>
      </c>
    </row>
    <row r="1090" spans="2:19" x14ac:dyDescent="0.25">
      <c r="B1090" s="190" t="str">
        <f t="shared" si="171"/>
        <v/>
      </c>
      <c r="C1090" s="190" t="str">
        <f t="shared" si="169"/>
        <v/>
      </c>
      <c r="D1090" s="119" t="s">
        <v>192</v>
      </c>
      <c r="H1090" s="118">
        <f t="shared" si="172"/>
        <v>0</v>
      </c>
      <c r="K1090" s="134">
        <f t="shared" si="177"/>
        <v>0</v>
      </c>
      <c r="L1090" s="134">
        <f t="shared" si="178"/>
        <v>0</v>
      </c>
      <c r="M1090" s="190">
        <f t="shared" si="173"/>
        <v>1</v>
      </c>
      <c r="N1090" s="190" t="str">
        <f t="shared" si="170"/>
        <v>JANEIRO</v>
      </c>
      <c r="P1090" s="119" t="s">
        <v>192</v>
      </c>
      <c r="Q1090" s="136" t="str">
        <f t="shared" si="174"/>
        <v>À RECEBER</v>
      </c>
      <c r="R1090" s="138" t="str">
        <f t="shared" ca="1" si="175"/>
        <v>EM DIA</v>
      </c>
      <c r="S1090" s="137" t="str">
        <f t="shared" ca="1" si="176"/>
        <v/>
      </c>
    </row>
    <row r="1091" spans="2:19" x14ac:dyDescent="0.25">
      <c r="B1091" s="190" t="str">
        <f t="shared" si="171"/>
        <v/>
      </c>
      <c r="C1091" s="190" t="str">
        <f t="shared" si="169"/>
        <v/>
      </c>
      <c r="D1091" s="119" t="s">
        <v>192</v>
      </c>
      <c r="H1091" s="118">
        <f t="shared" si="172"/>
        <v>0</v>
      </c>
      <c r="K1091" s="134">
        <f t="shared" si="177"/>
        <v>0</v>
      </c>
      <c r="L1091" s="134">
        <f t="shared" si="178"/>
        <v>0</v>
      </c>
      <c r="M1091" s="190">
        <f t="shared" si="173"/>
        <v>1</v>
      </c>
      <c r="N1091" s="190" t="str">
        <f t="shared" si="170"/>
        <v>JANEIRO</v>
      </c>
      <c r="P1091" s="119" t="s">
        <v>192</v>
      </c>
      <c r="Q1091" s="136" t="str">
        <f t="shared" si="174"/>
        <v>À RECEBER</v>
      </c>
      <c r="R1091" s="138" t="str">
        <f t="shared" ca="1" si="175"/>
        <v>EM DIA</v>
      </c>
      <c r="S1091" s="137" t="str">
        <f t="shared" ca="1" si="176"/>
        <v/>
      </c>
    </row>
    <row r="1092" spans="2:19" x14ac:dyDescent="0.25">
      <c r="B1092" s="190" t="str">
        <f t="shared" si="171"/>
        <v/>
      </c>
      <c r="C1092" s="190" t="str">
        <f t="shared" si="169"/>
        <v/>
      </c>
      <c r="D1092" s="119" t="s">
        <v>192</v>
      </c>
      <c r="H1092" s="118">
        <f t="shared" si="172"/>
        <v>0</v>
      </c>
      <c r="K1092" s="134">
        <f t="shared" si="177"/>
        <v>0</v>
      </c>
      <c r="L1092" s="134">
        <f t="shared" si="178"/>
        <v>0</v>
      </c>
      <c r="M1092" s="190">
        <f t="shared" si="173"/>
        <v>1</v>
      </c>
      <c r="N1092" s="190" t="str">
        <f t="shared" si="170"/>
        <v>JANEIRO</v>
      </c>
      <c r="P1092" s="119" t="s">
        <v>192</v>
      </c>
      <c r="Q1092" s="136" t="str">
        <f t="shared" si="174"/>
        <v>À RECEBER</v>
      </c>
      <c r="R1092" s="138" t="str">
        <f t="shared" ca="1" si="175"/>
        <v>EM DIA</v>
      </c>
      <c r="S1092" s="137" t="str">
        <f t="shared" ca="1" si="176"/>
        <v/>
      </c>
    </row>
    <row r="1093" spans="2:19" x14ac:dyDescent="0.25">
      <c r="B1093" s="190" t="str">
        <f t="shared" si="171"/>
        <v/>
      </c>
      <c r="C1093" s="190" t="str">
        <f t="shared" ref="C1093:C1156" si="179">IF(B1093=1,"JANEIRO",IF(B1093=2,"FEVEREIRO",IF(B1093=3,"MARÇO",IF(B1093=4,"ABRIL",IF(B1093=5,"MAIO",IF(B1093=6,"JUNHO",IF(B1093=7,"JULHO",IF(B1093=8,"AGOSTO",IF(B1093=9,"SETEMBRO",IF(B1093=10,"OUTUBRO",IF(B1093=11,"NOVEMBRO",IF(B1093=12,"DEZEMBRO",""))))))))))))</f>
        <v/>
      </c>
      <c r="D1093" s="119" t="s">
        <v>192</v>
      </c>
      <c r="H1093" s="118">
        <f t="shared" si="172"/>
        <v>0</v>
      </c>
      <c r="K1093" s="134">
        <f t="shared" si="177"/>
        <v>0</v>
      </c>
      <c r="L1093" s="134">
        <f t="shared" si="178"/>
        <v>0</v>
      </c>
      <c r="M1093" s="190">
        <f t="shared" si="173"/>
        <v>1</v>
      </c>
      <c r="N1093" s="190" t="str">
        <f t="shared" ref="N1093:N1156" si="180">IF(M1093=1,"JANEIRO",IF(M1093=2,"FEVEREIRO",IF(M1093=3,"MARÇO",IF(M1093=4,"ABRIL",IF(M1093=5,"MAIO",IF(M1093=6,"JUNHO",IF(M1093=7,"JULHO",IF(M1093=8,"AGOSTO",IF(M1093=9,"SETEMBRO",IF(M1093=10,"OUTUBRO",IF(M1093=11,"NOVEMBRO",IF(M1093=12,"DEZEMBRO",""))))))))))))</f>
        <v>JANEIRO</v>
      </c>
      <c r="P1093" s="119" t="s">
        <v>192</v>
      </c>
      <c r="Q1093" s="136" t="str">
        <f t="shared" si="174"/>
        <v>À RECEBER</v>
      </c>
      <c r="R1093" s="138" t="str">
        <f t="shared" ca="1" si="175"/>
        <v>EM DIA</v>
      </c>
      <c r="S1093" s="137" t="str">
        <f t="shared" ca="1" si="176"/>
        <v/>
      </c>
    </row>
    <row r="1094" spans="2:19" x14ac:dyDescent="0.25">
      <c r="B1094" s="190" t="str">
        <f t="shared" ref="B1094:B1157" si="181">IFERROR(MONTH(D1094),"")</f>
        <v/>
      </c>
      <c r="C1094" s="190" t="str">
        <f t="shared" si="179"/>
        <v/>
      </c>
      <c r="D1094" s="119" t="s">
        <v>192</v>
      </c>
      <c r="H1094" s="118">
        <f t="shared" ref="H1094:H1157" si="182">IF(OR(I1094="",I1094=0),G1094,I1094)</f>
        <v>0</v>
      </c>
      <c r="K1094" s="134">
        <f t="shared" si="177"/>
        <v>0</v>
      </c>
      <c r="L1094" s="134">
        <f t="shared" si="178"/>
        <v>0</v>
      </c>
      <c r="M1094" s="190">
        <f t="shared" ref="M1094:M1157" si="183">IFERROR(MONTH(O1094),"")</f>
        <v>1</v>
      </c>
      <c r="N1094" s="190" t="str">
        <f t="shared" si="180"/>
        <v>JANEIRO</v>
      </c>
      <c r="P1094" s="119" t="s">
        <v>192</v>
      </c>
      <c r="Q1094" s="136" t="str">
        <f t="shared" si="174"/>
        <v>À RECEBER</v>
      </c>
      <c r="R1094" s="138" t="str">
        <f t="shared" ca="1" si="175"/>
        <v>EM DIA</v>
      </c>
      <c r="S1094" s="137" t="str">
        <f t="shared" ca="1" si="176"/>
        <v/>
      </c>
    </row>
    <row r="1095" spans="2:19" x14ac:dyDescent="0.25">
      <c r="B1095" s="190" t="str">
        <f t="shared" si="181"/>
        <v/>
      </c>
      <c r="C1095" s="190" t="str">
        <f t="shared" si="179"/>
        <v/>
      </c>
      <c r="D1095" s="119" t="s">
        <v>192</v>
      </c>
      <c r="H1095" s="118">
        <f t="shared" si="182"/>
        <v>0</v>
      </c>
      <c r="K1095" s="134">
        <f t="shared" si="177"/>
        <v>0</v>
      </c>
      <c r="L1095" s="134">
        <f t="shared" si="178"/>
        <v>0</v>
      </c>
      <c r="M1095" s="190">
        <f t="shared" si="183"/>
        <v>1</v>
      </c>
      <c r="N1095" s="190" t="str">
        <f t="shared" si="180"/>
        <v>JANEIRO</v>
      </c>
      <c r="P1095" s="119" t="s">
        <v>192</v>
      </c>
      <c r="Q1095" s="136" t="str">
        <f t="shared" si="174"/>
        <v>À RECEBER</v>
      </c>
      <c r="R1095" s="138" t="str">
        <f t="shared" ca="1" si="175"/>
        <v>EM DIA</v>
      </c>
      <c r="S1095" s="137" t="str">
        <f t="shared" ca="1" si="176"/>
        <v/>
      </c>
    </row>
    <row r="1096" spans="2:19" x14ac:dyDescent="0.25">
      <c r="B1096" s="190" t="str">
        <f t="shared" si="181"/>
        <v/>
      </c>
      <c r="C1096" s="190" t="str">
        <f t="shared" si="179"/>
        <v/>
      </c>
      <c r="D1096" s="119" t="s">
        <v>192</v>
      </c>
      <c r="H1096" s="118">
        <f t="shared" si="182"/>
        <v>0</v>
      </c>
      <c r="K1096" s="134">
        <f t="shared" si="177"/>
        <v>0</v>
      </c>
      <c r="L1096" s="134">
        <f t="shared" si="178"/>
        <v>0</v>
      </c>
      <c r="M1096" s="190">
        <f t="shared" si="183"/>
        <v>1</v>
      </c>
      <c r="N1096" s="190" t="str">
        <f t="shared" si="180"/>
        <v>JANEIRO</v>
      </c>
      <c r="P1096" s="119" t="s">
        <v>192</v>
      </c>
      <c r="Q1096" s="136" t="str">
        <f t="shared" si="174"/>
        <v>À RECEBER</v>
      </c>
      <c r="R1096" s="138" t="str">
        <f t="shared" ca="1" si="175"/>
        <v>EM DIA</v>
      </c>
      <c r="S1096" s="137" t="str">
        <f t="shared" ca="1" si="176"/>
        <v/>
      </c>
    </row>
    <row r="1097" spans="2:19" x14ac:dyDescent="0.25">
      <c r="B1097" s="190" t="str">
        <f t="shared" si="181"/>
        <v/>
      </c>
      <c r="C1097" s="190" t="str">
        <f t="shared" si="179"/>
        <v/>
      </c>
      <c r="D1097" s="119" t="s">
        <v>192</v>
      </c>
      <c r="H1097" s="118">
        <f t="shared" si="182"/>
        <v>0</v>
      </c>
      <c r="K1097" s="134">
        <f t="shared" si="177"/>
        <v>0</v>
      </c>
      <c r="L1097" s="134">
        <f t="shared" si="178"/>
        <v>0</v>
      </c>
      <c r="M1097" s="190">
        <f t="shared" si="183"/>
        <v>1</v>
      </c>
      <c r="N1097" s="190" t="str">
        <f t="shared" si="180"/>
        <v>JANEIRO</v>
      </c>
      <c r="P1097" s="119" t="s">
        <v>192</v>
      </c>
      <c r="Q1097" s="136" t="str">
        <f t="shared" si="174"/>
        <v>À RECEBER</v>
      </c>
      <c r="R1097" s="138" t="str">
        <f t="shared" ca="1" si="175"/>
        <v>EM DIA</v>
      </c>
      <c r="S1097" s="137" t="str">
        <f t="shared" ca="1" si="176"/>
        <v/>
      </c>
    </row>
    <row r="1098" spans="2:19" x14ac:dyDescent="0.25">
      <c r="B1098" s="190" t="str">
        <f t="shared" si="181"/>
        <v/>
      </c>
      <c r="C1098" s="190" t="str">
        <f t="shared" si="179"/>
        <v/>
      </c>
      <c r="D1098" s="119" t="s">
        <v>192</v>
      </c>
      <c r="H1098" s="118">
        <f t="shared" si="182"/>
        <v>0</v>
      </c>
      <c r="K1098" s="134">
        <f t="shared" si="177"/>
        <v>0</v>
      </c>
      <c r="L1098" s="134">
        <f t="shared" si="178"/>
        <v>0</v>
      </c>
      <c r="M1098" s="190">
        <f t="shared" si="183"/>
        <v>1</v>
      </c>
      <c r="N1098" s="190" t="str">
        <f t="shared" si="180"/>
        <v>JANEIRO</v>
      </c>
      <c r="P1098" s="119" t="s">
        <v>192</v>
      </c>
      <c r="Q1098" s="136" t="str">
        <f t="shared" si="174"/>
        <v>À RECEBER</v>
      </c>
      <c r="R1098" s="138" t="str">
        <f t="shared" ca="1" si="175"/>
        <v>EM DIA</v>
      </c>
      <c r="S1098" s="137" t="str">
        <f t="shared" ca="1" si="176"/>
        <v/>
      </c>
    </row>
    <row r="1099" spans="2:19" x14ac:dyDescent="0.25">
      <c r="B1099" s="190" t="str">
        <f t="shared" si="181"/>
        <v/>
      </c>
      <c r="C1099" s="190" t="str">
        <f t="shared" si="179"/>
        <v/>
      </c>
      <c r="D1099" s="119" t="s">
        <v>192</v>
      </c>
      <c r="H1099" s="118">
        <f t="shared" si="182"/>
        <v>0</v>
      </c>
      <c r="K1099" s="134">
        <f t="shared" si="177"/>
        <v>0</v>
      </c>
      <c r="L1099" s="134">
        <f t="shared" si="178"/>
        <v>0</v>
      </c>
      <c r="M1099" s="190">
        <f t="shared" si="183"/>
        <v>1</v>
      </c>
      <c r="N1099" s="190" t="str">
        <f t="shared" si="180"/>
        <v>JANEIRO</v>
      </c>
      <c r="P1099" s="119" t="s">
        <v>192</v>
      </c>
      <c r="Q1099" s="136" t="str">
        <f t="shared" si="174"/>
        <v>À RECEBER</v>
      </c>
      <c r="R1099" s="138" t="str">
        <f t="shared" ca="1" si="175"/>
        <v>EM DIA</v>
      </c>
      <c r="S1099" s="137" t="str">
        <f t="shared" ca="1" si="176"/>
        <v/>
      </c>
    </row>
    <row r="1100" spans="2:19" x14ac:dyDescent="0.25">
      <c r="B1100" s="190" t="str">
        <f t="shared" si="181"/>
        <v/>
      </c>
      <c r="C1100" s="190" t="str">
        <f t="shared" si="179"/>
        <v/>
      </c>
      <c r="D1100" s="119" t="s">
        <v>192</v>
      </c>
      <c r="H1100" s="118">
        <f t="shared" si="182"/>
        <v>0</v>
      </c>
      <c r="K1100" s="134">
        <f t="shared" si="177"/>
        <v>0</v>
      </c>
      <c r="L1100" s="134">
        <f t="shared" si="178"/>
        <v>0</v>
      </c>
      <c r="M1100" s="190">
        <f t="shared" si="183"/>
        <v>1</v>
      </c>
      <c r="N1100" s="190" t="str">
        <f t="shared" si="180"/>
        <v>JANEIRO</v>
      </c>
      <c r="P1100" s="119" t="s">
        <v>192</v>
      </c>
      <c r="Q1100" s="136" t="str">
        <f t="shared" si="174"/>
        <v>À RECEBER</v>
      </c>
      <c r="R1100" s="138" t="str">
        <f t="shared" ca="1" si="175"/>
        <v>EM DIA</v>
      </c>
      <c r="S1100" s="137" t="str">
        <f t="shared" ca="1" si="176"/>
        <v/>
      </c>
    </row>
    <row r="1101" spans="2:19" x14ac:dyDescent="0.25">
      <c r="B1101" s="190" t="str">
        <f t="shared" si="181"/>
        <v/>
      </c>
      <c r="C1101" s="190" t="str">
        <f t="shared" si="179"/>
        <v/>
      </c>
      <c r="D1101" s="119" t="s">
        <v>192</v>
      </c>
      <c r="H1101" s="118">
        <f t="shared" si="182"/>
        <v>0</v>
      </c>
      <c r="K1101" s="134">
        <f t="shared" si="177"/>
        <v>0</v>
      </c>
      <c r="L1101" s="134">
        <f t="shared" si="178"/>
        <v>0</v>
      </c>
      <c r="M1101" s="190">
        <f t="shared" si="183"/>
        <v>1</v>
      </c>
      <c r="N1101" s="190" t="str">
        <f t="shared" si="180"/>
        <v>JANEIRO</v>
      </c>
      <c r="P1101" s="119" t="s">
        <v>192</v>
      </c>
      <c r="Q1101" s="136" t="str">
        <f t="shared" si="174"/>
        <v>À RECEBER</v>
      </c>
      <c r="R1101" s="138" t="str">
        <f t="shared" ca="1" si="175"/>
        <v>EM DIA</v>
      </c>
      <c r="S1101" s="137" t="str">
        <f t="shared" ca="1" si="176"/>
        <v/>
      </c>
    </row>
    <row r="1102" spans="2:19" x14ac:dyDescent="0.25">
      <c r="B1102" s="190" t="str">
        <f t="shared" si="181"/>
        <v/>
      </c>
      <c r="C1102" s="190" t="str">
        <f t="shared" si="179"/>
        <v/>
      </c>
      <c r="D1102" s="119" t="s">
        <v>192</v>
      </c>
      <c r="H1102" s="118">
        <f t="shared" si="182"/>
        <v>0</v>
      </c>
      <c r="K1102" s="134">
        <f t="shared" si="177"/>
        <v>0</v>
      </c>
      <c r="L1102" s="134">
        <f t="shared" si="178"/>
        <v>0</v>
      </c>
      <c r="M1102" s="190">
        <f t="shared" si="183"/>
        <v>1</v>
      </c>
      <c r="N1102" s="190" t="str">
        <f t="shared" si="180"/>
        <v>JANEIRO</v>
      </c>
      <c r="P1102" s="119" t="s">
        <v>192</v>
      </c>
      <c r="Q1102" s="136" t="str">
        <f t="shared" si="174"/>
        <v>À RECEBER</v>
      </c>
      <c r="R1102" s="138" t="str">
        <f t="shared" ca="1" si="175"/>
        <v>EM DIA</v>
      </c>
      <c r="S1102" s="137" t="str">
        <f t="shared" ca="1" si="176"/>
        <v/>
      </c>
    </row>
    <row r="1103" spans="2:19" x14ac:dyDescent="0.25">
      <c r="B1103" s="190" t="str">
        <f t="shared" si="181"/>
        <v/>
      </c>
      <c r="C1103" s="190" t="str">
        <f t="shared" si="179"/>
        <v/>
      </c>
      <c r="D1103" s="119" t="s">
        <v>192</v>
      </c>
      <c r="H1103" s="118">
        <f t="shared" si="182"/>
        <v>0</v>
      </c>
      <c r="K1103" s="134">
        <f t="shared" si="177"/>
        <v>0</v>
      </c>
      <c r="L1103" s="134">
        <f t="shared" si="178"/>
        <v>0</v>
      </c>
      <c r="M1103" s="190">
        <f t="shared" si="183"/>
        <v>1</v>
      </c>
      <c r="N1103" s="190" t="str">
        <f t="shared" si="180"/>
        <v>JANEIRO</v>
      </c>
      <c r="P1103" s="119" t="s">
        <v>192</v>
      </c>
      <c r="Q1103" s="136" t="str">
        <f t="shared" ref="Q1103:Q1166" si="184">IF(OR(I1103="",I1103=0),"À RECEBER","RECEBIDO")</f>
        <v>À RECEBER</v>
      </c>
      <c r="R1103" s="138" t="str">
        <f t="shared" ref="R1103:R1166" ca="1" si="185">IF(AND(O1103&lt;=P1103,S1103&gt;=0),"EM DIA","EM ATRASO")</f>
        <v>EM DIA</v>
      </c>
      <c r="S1103" s="137" t="str">
        <f t="shared" ref="S1103:S1166" ca="1" si="186">IFERROR(IF(Q1103="À RECEBER",P1103-$W$5,0),"")</f>
        <v/>
      </c>
    </row>
    <row r="1104" spans="2:19" x14ac:dyDescent="0.25">
      <c r="B1104" s="190" t="str">
        <f t="shared" si="181"/>
        <v/>
      </c>
      <c r="C1104" s="190" t="str">
        <f t="shared" si="179"/>
        <v/>
      </c>
      <c r="D1104" s="119" t="s">
        <v>192</v>
      </c>
      <c r="H1104" s="118">
        <f t="shared" si="182"/>
        <v>0</v>
      </c>
      <c r="K1104" s="134">
        <f t="shared" ref="K1104:K1167" si="187">IF(AND(G1104&gt;I1104,I1104&gt;0),G1104-I1104-J1104,0)</f>
        <v>0</v>
      </c>
      <c r="L1104" s="134">
        <f t="shared" ref="L1104:L1167" si="188">IF(G1104&lt;I1104,I1104-G1104,0)</f>
        <v>0</v>
      </c>
      <c r="M1104" s="190">
        <f t="shared" si="183"/>
        <v>1</v>
      </c>
      <c r="N1104" s="190" t="str">
        <f t="shared" si="180"/>
        <v>JANEIRO</v>
      </c>
      <c r="P1104" s="119" t="s">
        <v>192</v>
      </c>
      <c r="Q1104" s="136" t="str">
        <f t="shared" si="184"/>
        <v>À RECEBER</v>
      </c>
      <c r="R1104" s="138" t="str">
        <f t="shared" ca="1" si="185"/>
        <v>EM DIA</v>
      </c>
      <c r="S1104" s="137" t="str">
        <f t="shared" ca="1" si="186"/>
        <v/>
      </c>
    </row>
    <row r="1105" spans="2:19" x14ac:dyDescent="0.25">
      <c r="B1105" s="190" t="str">
        <f t="shared" si="181"/>
        <v/>
      </c>
      <c r="C1105" s="190" t="str">
        <f t="shared" si="179"/>
        <v/>
      </c>
      <c r="D1105" s="119" t="s">
        <v>192</v>
      </c>
      <c r="H1105" s="118">
        <f t="shared" si="182"/>
        <v>0</v>
      </c>
      <c r="K1105" s="134">
        <f t="shared" si="187"/>
        <v>0</v>
      </c>
      <c r="L1105" s="134">
        <f t="shared" si="188"/>
        <v>0</v>
      </c>
      <c r="M1105" s="190">
        <f t="shared" si="183"/>
        <v>1</v>
      </c>
      <c r="N1105" s="190" t="str">
        <f t="shared" si="180"/>
        <v>JANEIRO</v>
      </c>
      <c r="P1105" s="119" t="s">
        <v>192</v>
      </c>
      <c r="Q1105" s="136" t="str">
        <f t="shared" si="184"/>
        <v>À RECEBER</v>
      </c>
      <c r="R1105" s="138" t="str">
        <f t="shared" ca="1" si="185"/>
        <v>EM DIA</v>
      </c>
      <c r="S1105" s="137" t="str">
        <f t="shared" ca="1" si="186"/>
        <v/>
      </c>
    </row>
    <row r="1106" spans="2:19" x14ac:dyDescent="0.25">
      <c r="B1106" s="190" t="str">
        <f t="shared" si="181"/>
        <v/>
      </c>
      <c r="C1106" s="190" t="str">
        <f t="shared" si="179"/>
        <v/>
      </c>
      <c r="D1106" s="119" t="s">
        <v>192</v>
      </c>
      <c r="H1106" s="118">
        <f t="shared" si="182"/>
        <v>0</v>
      </c>
      <c r="K1106" s="134">
        <f t="shared" si="187"/>
        <v>0</v>
      </c>
      <c r="L1106" s="134">
        <f t="shared" si="188"/>
        <v>0</v>
      </c>
      <c r="M1106" s="190">
        <f t="shared" si="183"/>
        <v>1</v>
      </c>
      <c r="N1106" s="190" t="str">
        <f t="shared" si="180"/>
        <v>JANEIRO</v>
      </c>
      <c r="P1106" s="119" t="s">
        <v>192</v>
      </c>
      <c r="Q1106" s="136" t="str">
        <f t="shared" si="184"/>
        <v>À RECEBER</v>
      </c>
      <c r="R1106" s="138" t="str">
        <f t="shared" ca="1" si="185"/>
        <v>EM DIA</v>
      </c>
      <c r="S1106" s="137" t="str">
        <f t="shared" ca="1" si="186"/>
        <v/>
      </c>
    </row>
    <row r="1107" spans="2:19" x14ac:dyDescent="0.25">
      <c r="B1107" s="190" t="str">
        <f t="shared" si="181"/>
        <v/>
      </c>
      <c r="C1107" s="190" t="str">
        <f t="shared" si="179"/>
        <v/>
      </c>
      <c r="D1107" s="119" t="s">
        <v>192</v>
      </c>
      <c r="H1107" s="118">
        <f t="shared" si="182"/>
        <v>0</v>
      </c>
      <c r="K1107" s="134">
        <f t="shared" si="187"/>
        <v>0</v>
      </c>
      <c r="L1107" s="134">
        <f t="shared" si="188"/>
        <v>0</v>
      </c>
      <c r="M1107" s="190">
        <f t="shared" si="183"/>
        <v>1</v>
      </c>
      <c r="N1107" s="190" t="str">
        <f t="shared" si="180"/>
        <v>JANEIRO</v>
      </c>
      <c r="P1107" s="119" t="s">
        <v>192</v>
      </c>
      <c r="Q1107" s="136" t="str">
        <f t="shared" si="184"/>
        <v>À RECEBER</v>
      </c>
      <c r="R1107" s="138" t="str">
        <f t="shared" ca="1" si="185"/>
        <v>EM DIA</v>
      </c>
      <c r="S1107" s="137" t="str">
        <f t="shared" ca="1" si="186"/>
        <v/>
      </c>
    </row>
    <row r="1108" spans="2:19" x14ac:dyDescent="0.25">
      <c r="B1108" s="190" t="str">
        <f t="shared" si="181"/>
        <v/>
      </c>
      <c r="C1108" s="190" t="str">
        <f t="shared" si="179"/>
        <v/>
      </c>
      <c r="D1108" s="119" t="s">
        <v>192</v>
      </c>
      <c r="H1108" s="118">
        <f t="shared" si="182"/>
        <v>0</v>
      </c>
      <c r="K1108" s="134">
        <f t="shared" si="187"/>
        <v>0</v>
      </c>
      <c r="L1108" s="134">
        <f t="shared" si="188"/>
        <v>0</v>
      </c>
      <c r="M1108" s="190">
        <f t="shared" si="183"/>
        <v>1</v>
      </c>
      <c r="N1108" s="190" t="str">
        <f t="shared" si="180"/>
        <v>JANEIRO</v>
      </c>
      <c r="P1108" s="119" t="s">
        <v>192</v>
      </c>
      <c r="Q1108" s="136" t="str">
        <f t="shared" si="184"/>
        <v>À RECEBER</v>
      </c>
      <c r="R1108" s="138" t="str">
        <f t="shared" ca="1" si="185"/>
        <v>EM DIA</v>
      </c>
      <c r="S1108" s="137" t="str">
        <f t="shared" ca="1" si="186"/>
        <v/>
      </c>
    </row>
    <row r="1109" spans="2:19" x14ac:dyDescent="0.25">
      <c r="B1109" s="190" t="str">
        <f t="shared" si="181"/>
        <v/>
      </c>
      <c r="C1109" s="190" t="str">
        <f t="shared" si="179"/>
        <v/>
      </c>
      <c r="D1109" s="119" t="s">
        <v>192</v>
      </c>
      <c r="H1109" s="118">
        <f t="shared" si="182"/>
        <v>0</v>
      </c>
      <c r="K1109" s="134">
        <f t="shared" si="187"/>
        <v>0</v>
      </c>
      <c r="L1109" s="134">
        <f t="shared" si="188"/>
        <v>0</v>
      </c>
      <c r="M1109" s="190">
        <f t="shared" si="183"/>
        <v>1</v>
      </c>
      <c r="N1109" s="190" t="str">
        <f t="shared" si="180"/>
        <v>JANEIRO</v>
      </c>
      <c r="P1109" s="119" t="s">
        <v>192</v>
      </c>
      <c r="Q1109" s="136" t="str">
        <f t="shared" si="184"/>
        <v>À RECEBER</v>
      </c>
      <c r="R1109" s="138" t="str">
        <f t="shared" ca="1" si="185"/>
        <v>EM DIA</v>
      </c>
      <c r="S1109" s="137" t="str">
        <f t="shared" ca="1" si="186"/>
        <v/>
      </c>
    </row>
    <row r="1110" spans="2:19" x14ac:dyDescent="0.25">
      <c r="B1110" s="190" t="str">
        <f t="shared" si="181"/>
        <v/>
      </c>
      <c r="C1110" s="190" t="str">
        <f t="shared" si="179"/>
        <v/>
      </c>
      <c r="D1110" s="119" t="s">
        <v>192</v>
      </c>
      <c r="H1110" s="118">
        <f t="shared" si="182"/>
        <v>0</v>
      </c>
      <c r="K1110" s="134">
        <f t="shared" si="187"/>
        <v>0</v>
      </c>
      <c r="L1110" s="134">
        <f t="shared" si="188"/>
        <v>0</v>
      </c>
      <c r="M1110" s="190">
        <f t="shared" si="183"/>
        <v>1</v>
      </c>
      <c r="N1110" s="190" t="str">
        <f t="shared" si="180"/>
        <v>JANEIRO</v>
      </c>
      <c r="P1110" s="119" t="s">
        <v>192</v>
      </c>
      <c r="Q1110" s="136" t="str">
        <f t="shared" si="184"/>
        <v>À RECEBER</v>
      </c>
      <c r="R1110" s="138" t="str">
        <f t="shared" ca="1" si="185"/>
        <v>EM DIA</v>
      </c>
      <c r="S1110" s="137" t="str">
        <f t="shared" ca="1" si="186"/>
        <v/>
      </c>
    </row>
    <row r="1111" spans="2:19" x14ac:dyDescent="0.25">
      <c r="B1111" s="190" t="str">
        <f t="shared" si="181"/>
        <v/>
      </c>
      <c r="C1111" s="190" t="str">
        <f t="shared" si="179"/>
        <v/>
      </c>
      <c r="D1111" s="119" t="s">
        <v>192</v>
      </c>
      <c r="H1111" s="118">
        <f t="shared" si="182"/>
        <v>0</v>
      </c>
      <c r="K1111" s="134">
        <f t="shared" si="187"/>
        <v>0</v>
      </c>
      <c r="L1111" s="134">
        <f t="shared" si="188"/>
        <v>0</v>
      </c>
      <c r="M1111" s="190">
        <f t="shared" si="183"/>
        <v>1</v>
      </c>
      <c r="N1111" s="190" t="str">
        <f t="shared" si="180"/>
        <v>JANEIRO</v>
      </c>
      <c r="P1111" s="119" t="s">
        <v>192</v>
      </c>
      <c r="Q1111" s="136" t="str">
        <f t="shared" si="184"/>
        <v>À RECEBER</v>
      </c>
      <c r="R1111" s="138" t="str">
        <f t="shared" ca="1" si="185"/>
        <v>EM DIA</v>
      </c>
      <c r="S1111" s="137" t="str">
        <f t="shared" ca="1" si="186"/>
        <v/>
      </c>
    </row>
    <row r="1112" spans="2:19" x14ac:dyDescent="0.25">
      <c r="B1112" s="190" t="str">
        <f t="shared" si="181"/>
        <v/>
      </c>
      <c r="C1112" s="190" t="str">
        <f t="shared" si="179"/>
        <v/>
      </c>
      <c r="D1112" s="119" t="s">
        <v>192</v>
      </c>
      <c r="H1112" s="118">
        <f t="shared" si="182"/>
        <v>0</v>
      </c>
      <c r="K1112" s="134">
        <f t="shared" si="187"/>
        <v>0</v>
      </c>
      <c r="L1112" s="134">
        <f t="shared" si="188"/>
        <v>0</v>
      </c>
      <c r="M1112" s="190">
        <f t="shared" si="183"/>
        <v>1</v>
      </c>
      <c r="N1112" s="190" t="str">
        <f t="shared" si="180"/>
        <v>JANEIRO</v>
      </c>
      <c r="P1112" s="119" t="s">
        <v>192</v>
      </c>
      <c r="Q1112" s="136" t="str">
        <f t="shared" si="184"/>
        <v>À RECEBER</v>
      </c>
      <c r="R1112" s="138" t="str">
        <f t="shared" ca="1" si="185"/>
        <v>EM DIA</v>
      </c>
      <c r="S1112" s="137" t="str">
        <f t="shared" ca="1" si="186"/>
        <v/>
      </c>
    </row>
    <row r="1113" spans="2:19" x14ac:dyDescent="0.25">
      <c r="B1113" s="190" t="str">
        <f t="shared" si="181"/>
        <v/>
      </c>
      <c r="C1113" s="190" t="str">
        <f t="shared" si="179"/>
        <v/>
      </c>
      <c r="D1113" s="119" t="s">
        <v>192</v>
      </c>
      <c r="H1113" s="118">
        <f t="shared" si="182"/>
        <v>0</v>
      </c>
      <c r="K1113" s="134">
        <f t="shared" si="187"/>
        <v>0</v>
      </c>
      <c r="L1113" s="134">
        <f t="shared" si="188"/>
        <v>0</v>
      </c>
      <c r="M1113" s="190">
        <f t="shared" si="183"/>
        <v>1</v>
      </c>
      <c r="N1113" s="190" t="str">
        <f t="shared" si="180"/>
        <v>JANEIRO</v>
      </c>
      <c r="P1113" s="119" t="s">
        <v>192</v>
      </c>
      <c r="Q1113" s="136" t="str">
        <f t="shared" si="184"/>
        <v>À RECEBER</v>
      </c>
      <c r="R1113" s="138" t="str">
        <f t="shared" ca="1" si="185"/>
        <v>EM DIA</v>
      </c>
      <c r="S1113" s="137" t="str">
        <f t="shared" ca="1" si="186"/>
        <v/>
      </c>
    </row>
    <row r="1114" spans="2:19" x14ac:dyDescent="0.25">
      <c r="B1114" s="190" t="str">
        <f t="shared" si="181"/>
        <v/>
      </c>
      <c r="C1114" s="190" t="str">
        <f t="shared" si="179"/>
        <v/>
      </c>
      <c r="D1114" s="119" t="s">
        <v>192</v>
      </c>
      <c r="H1114" s="118">
        <f t="shared" si="182"/>
        <v>0</v>
      </c>
      <c r="K1114" s="134">
        <f t="shared" si="187"/>
        <v>0</v>
      </c>
      <c r="L1114" s="134">
        <f t="shared" si="188"/>
        <v>0</v>
      </c>
      <c r="M1114" s="190">
        <f t="shared" si="183"/>
        <v>1</v>
      </c>
      <c r="N1114" s="190" t="str">
        <f t="shared" si="180"/>
        <v>JANEIRO</v>
      </c>
      <c r="P1114" s="119" t="s">
        <v>192</v>
      </c>
      <c r="Q1114" s="136" t="str">
        <f t="shared" si="184"/>
        <v>À RECEBER</v>
      </c>
      <c r="R1114" s="138" t="str">
        <f t="shared" ca="1" si="185"/>
        <v>EM DIA</v>
      </c>
      <c r="S1114" s="137" t="str">
        <f t="shared" ca="1" si="186"/>
        <v/>
      </c>
    </row>
    <row r="1115" spans="2:19" x14ac:dyDescent="0.25">
      <c r="B1115" s="190" t="str">
        <f t="shared" si="181"/>
        <v/>
      </c>
      <c r="C1115" s="190" t="str">
        <f t="shared" si="179"/>
        <v/>
      </c>
      <c r="D1115" s="119" t="s">
        <v>192</v>
      </c>
      <c r="H1115" s="118">
        <f t="shared" si="182"/>
        <v>0</v>
      </c>
      <c r="K1115" s="134">
        <f t="shared" si="187"/>
        <v>0</v>
      </c>
      <c r="L1115" s="134">
        <f t="shared" si="188"/>
        <v>0</v>
      </c>
      <c r="M1115" s="190">
        <f t="shared" si="183"/>
        <v>1</v>
      </c>
      <c r="N1115" s="190" t="str">
        <f t="shared" si="180"/>
        <v>JANEIRO</v>
      </c>
      <c r="P1115" s="119" t="s">
        <v>192</v>
      </c>
      <c r="Q1115" s="136" t="str">
        <f t="shared" si="184"/>
        <v>À RECEBER</v>
      </c>
      <c r="R1115" s="138" t="str">
        <f t="shared" ca="1" si="185"/>
        <v>EM DIA</v>
      </c>
      <c r="S1115" s="137" t="str">
        <f t="shared" ca="1" si="186"/>
        <v/>
      </c>
    </row>
    <row r="1116" spans="2:19" x14ac:dyDescent="0.25">
      <c r="B1116" s="190" t="str">
        <f t="shared" si="181"/>
        <v/>
      </c>
      <c r="C1116" s="190" t="str">
        <f t="shared" si="179"/>
        <v/>
      </c>
      <c r="D1116" s="119" t="s">
        <v>192</v>
      </c>
      <c r="H1116" s="118">
        <f t="shared" si="182"/>
        <v>0</v>
      </c>
      <c r="K1116" s="134">
        <f t="shared" si="187"/>
        <v>0</v>
      </c>
      <c r="L1116" s="134">
        <f t="shared" si="188"/>
        <v>0</v>
      </c>
      <c r="M1116" s="190">
        <f t="shared" si="183"/>
        <v>1</v>
      </c>
      <c r="N1116" s="190" t="str">
        <f t="shared" si="180"/>
        <v>JANEIRO</v>
      </c>
      <c r="P1116" s="119" t="s">
        <v>192</v>
      </c>
      <c r="Q1116" s="136" t="str">
        <f t="shared" si="184"/>
        <v>À RECEBER</v>
      </c>
      <c r="R1116" s="138" t="str">
        <f t="shared" ca="1" si="185"/>
        <v>EM DIA</v>
      </c>
      <c r="S1116" s="137" t="str">
        <f t="shared" ca="1" si="186"/>
        <v/>
      </c>
    </row>
    <row r="1117" spans="2:19" x14ac:dyDescent="0.25">
      <c r="B1117" s="190" t="str">
        <f t="shared" si="181"/>
        <v/>
      </c>
      <c r="C1117" s="190" t="str">
        <f t="shared" si="179"/>
        <v/>
      </c>
      <c r="D1117" s="119" t="s">
        <v>192</v>
      </c>
      <c r="H1117" s="118">
        <f t="shared" si="182"/>
        <v>0</v>
      </c>
      <c r="K1117" s="134">
        <f t="shared" si="187"/>
        <v>0</v>
      </c>
      <c r="L1117" s="134">
        <f t="shared" si="188"/>
        <v>0</v>
      </c>
      <c r="M1117" s="190">
        <f t="shared" si="183"/>
        <v>1</v>
      </c>
      <c r="N1117" s="190" t="str">
        <f t="shared" si="180"/>
        <v>JANEIRO</v>
      </c>
      <c r="P1117" s="119" t="s">
        <v>192</v>
      </c>
      <c r="Q1117" s="136" t="str">
        <f t="shared" si="184"/>
        <v>À RECEBER</v>
      </c>
      <c r="R1117" s="138" t="str">
        <f t="shared" ca="1" si="185"/>
        <v>EM DIA</v>
      </c>
      <c r="S1117" s="137" t="str">
        <f t="shared" ca="1" si="186"/>
        <v/>
      </c>
    </row>
    <row r="1118" spans="2:19" x14ac:dyDescent="0.25">
      <c r="B1118" s="190" t="str">
        <f t="shared" si="181"/>
        <v/>
      </c>
      <c r="C1118" s="190" t="str">
        <f t="shared" si="179"/>
        <v/>
      </c>
      <c r="D1118" s="119" t="s">
        <v>192</v>
      </c>
      <c r="H1118" s="118">
        <f t="shared" si="182"/>
        <v>0</v>
      </c>
      <c r="K1118" s="134">
        <f t="shared" si="187"/>
        <v>0</v>
      </c>
      <c r="L1118" s="134">
        <f t="shared" si="188"/>
        <v>0</v>
      </c>
      <c r="M1118" s="190">
        <f t="shared" si="183"/>
        <v>1</v>
      </c>
      <c r="N1118" s="190" t="str">
        <f t="shared" si="180"/>
        <v>JANEIRO</v>
      </c>
      <c r="P1118" s="119" t="s">
        <v>192</v>
      </c>
      <c r="Q1118" s="136" t="str">
        <f t="shared" si="184"/>
        <v>À RECEBER</v>
      </c>
      <c r="R1118" s="138" t="str">
        <f t="shared" ca="1" si="185"/>
        <v>EM DIA</v>
      </c>
      <c r="S1118" s="137" t="str">
        <f t="shared" ca="1" si="186"/>
        <v/>
      </c>
    </row>
    <row r="1119" spans="2:19" x14ac:dyDescent="0.25">
      <c r="B1119" s="190" t="str">
        <f t="shared" si="181"/>
        <v/>
      </c>
      <c r="C1119" s="190" t="str">
        <f t="shared" si="179"/>
        <v/>
      </c>
      <c r="D1119" s="119" t="s">
        <v>192</v>
      </c>
      <c r="H1119" s="118">
        <f t="shared" si="182"/>
        <v>0</v>
      </c>
      <c r="K1119" s="134">
        <f t="shared" si="187"/>
        <v>0</v>
      </c>
      <c r="L1119" s="134">
        <f t="shared" si="188"/>
        <v>0</v>
      </c>
      <c r="M1119" s="190">
        <f t="shared" si="183"/>
        <v>1</v>
      </c>
      <c r="N1119" s="190" t="str">
        <f t="shared" si="180"/>
        <v>JANEIRO</v>
      </c>
      <c r="P1119" s="119" t="s">
        <v>192</v>
      </c>
      <c r="Q1119" s="136" t="str">
        <f t="shared" si="184"/>
        <v>À RECEBER</v>
      </c>
      <c r="R1119" s="138" t="str">
        <f t="shared" ca="1" si="185"/>
        <v>EM DIA</v>
      </c>
      <c r="S1119" s="137" t="str">
        <f t="shared" ca="1" si="186"/>
        <v/>
      </c>
    </row>
    <row r="1120" spans="2:19" x14ac:dyDescent="0.25">
      <c r="B1120" s="190" t="str">
        <f t="shared" si="181"/>
        <v/>
      </c>
      <c r="C1120" s="190" t="str">
        <f t="shared" si="179"/>
        <v/>
      </c>
      <c r="D1120" s="119" t="s">
        <v>192</v>
      </c>
      <c r="H1120" s="118">
        <f t="shared" si="182"/>
        <v>0</v>
      </c>
      <c r="K1120" s="134">
        <f t="shared" si="187"/>
        <v>0</v>
      </c>
      <c r="L1120" s="134">
        <f t="shared" si="188"/>
        <v>0</v>
      </c>
      <c r="M1120" s="190">
        <f t="shared" si="183"/>
        <v>1</v>
      </c>
      <c r="N1120" s="190" t="str">
        <f t="shared" si="180"/>
        <v>JANEIRO</v>
      </c>
      <c r="P1120" s="119" t="s">
        <v>192</v>
      </c>
      <c r="Q1120" s="136" t="str">
        <f t="shared" si="184"/>
        <v>À RECEBER</v>
      </c>
      <c r="R1120" s="138" t="str">
        <f t="shared" ca="1" si="185"/>
        <v>EM DIA</v>
      </c>
      <c r="S1120" s="137" t="str">
        <f t="shared" ca="1" si="186"/>
        <v/>
      </c>
    </row>
    <row r="1121" spans="2:19" x14ac:dyDescent="0.25">
      <c r="B1121" s="190" t="str">
        <f t="shared" si="181"/>
        <v/>
      </c>
      <c r="C1121" s="190" t="str">
        <f t="shared" si="179"/>
        <v/>
      </c>
      <c r="D1121" s="119" t="s">
        <v>192</v>
      </c>
      <c r="H1121" s="118">
        <f t="shared" si="182"/>
        <v>0</v>
      </c>
      <c r="K1121" s="134">
        <f t="shared" si="187"/>
        <v>0</v>
      </c>
      <c r="L1121" s="134">
        <f t="shared" si="188"/>
        <v>0</v>
      </c>
      <c r="M1121" s="190">
        <f t="shared" si="183"/>
        <v>1</v>
      </c>
      <c r="N1121" s="190" t="str">
        <f t="shared" si="180"/>
        <v>JANEIRO</v>
      </c>
      <c r="P1121" s="119" t="s">
        <v>192</v>
      </c>
      <c r="Q1121" s="136" t="str">
        <f t="shared" si="184"/>
        <v>À RECEBER</v>
      </c>
      <c r="R1121" s="138" t="str">
        <f t="shared" ca="1" si="185"/>
        <v>EM DIA</v>
      </c>
      <c r="S1121" s="137" t="str">
        <f t="shared" ca="1" si="186"/>
        <v/>
      </c>
    </row>
    <row r="1122" spans="2:19" x14ac:dyDescent="0.25">
      <c r="B1122" s="190" t="str">
        <f t="shared" si="181"/>
        <v/>
      </c>
      <c r="C1122" s="190" t="str">
        <f t="shared" si="179"/>
        <v/>
      </c>
      <c r="D1122" s="119" t="s">
        <v>192</v>
      </c>
      <c r="H1122" s="118">
        <f t="shared" si="182"/>
        <v>0</v>
      </c>
      <c r="K1122" s="134">
        <f t="shared" si="187"/>
        <v>0</v>
      </c>
      <c r="L1122" s="134">
        <f t="shared" si="188"/>
        <v>0</v>
      </c>
      <c r="M1122" s="190">
        <f t="shared" si="183"/>
        <v>1</v>
      </c>
      <c r="N1122" s="190" t="str">
        <f t="shared" si="180"/>
        <v>JANEIRO</v>
      </c>
      <c r="P1122" s="119" t="s">
        <v>192</v>
      </c>
      <c r="Q1122" s="136" t="str">
        <f t="shared" si="184"/>
        <v>À RECEBER</v>
      </c>
      <c r="R1122" s="138" t="str">
        <f t="shared" ca="1" si="185"/>
        <v>EM DIA</v>
      </c>
      <c r="S1122" s="137" t="str">
        <f t="shared" ca="1" si="186"/>
        <v/>
      </c>
    </row>
    <row r="1123" spans="2:19" x14ac:dyDescent="0.25">
      <c r="B1123" s="190" t="str">
        <f t="shared" si="181"/>
        <v/>
      </c>
      <c r="C1123" s="190" t="str">
        <f t="shared" si="179"/>
        <v/>
      </c>
      <c r="D1123" s="119" t="s">
        <v>192</v>
      </c>
      <c r="H1123" s="118">
        <f t="shared" si="182"/>
        <v>0</v>
      </c>
      <c r="K1123" s="134">
        <f t="shared" si="187"/>
        <v>0</v>
      </c>
      <c r="L1123" s="134">
        <f t="shared" si="188"/>
        <v>0</v>
      </c>
      <c r="M1123" s="190">
        <f t="shared" si="183"/>
        <v>1</v>
      </c>
      <c r="N1123" s="190" t="str">
        <f t="shared" si="180"/>
        <v>JANEIRO</v>
      </c>
      <c r="P1123" s="119" t="s">
        <v>192</v>
      </c>
      <c r="Q1123" s="136" t="str">
        <f t="shared" si="184"/>
        <v>À RECEBER</v>
      </c>
      <c r="R1123" s="138" t="str">
        <f t="shared" ca="1" si="185"/>
        <v>EM DIA</v>
      </c>
      <c r="S1123" s="137" t="str">
        <f t="shared" ca="1" si="186"/>
        <v/>
      </c>
    </row>
    <row r="1124" spans="2:19" x14ac:dyDescent="0.25">
      <c r="B1124" s="190" t="str">
        <f t="shared" si="181"/>
        <v/>
      </c>
      <c r="C1124" s="190" t="str">
        <f t="shared" si="179"/>
        <v/>
      </c>
      <c r="D1124" s="119" t="s">
        <v>192</v>
      </c>
      <c r="H1124" s="118">
        <f t="shared" si="182"/>
        <v>0</v>
      </c>
      <c r="K1124" s="134">
        <f t="shared" si="187"/>
        <v>0</v>
      </c>
      <c r="L1124" s="134">
        <f t="shared" si="188"/>
        <v>0</v>
      </c>
      <c r="M1124" s="190">
        <f t="shared" si="183"/>
        <v>1</v>
      </c>
      <c r="N1124" s="190" t="str">
        <f t="shared" si="180"/>
        <v>JANEIRO</v>
      </c>
      <c r="P1124" s="119" t="s">
        <v>192</v>
      </c>
      <c r="Q1124" s="136" t="str">
        <f t="shared" si="184"/>
        <v>À RECEBER</v>
      </c>
      <c r="R1124" s="138" t="str">
        <f t="shared" ca="1" si="185"/>
        <v>EM DIA</v>
      </c>
      <c r="S1124" s="137" t="str">
        <f t="shared" ca="1" si="186"/>
        <v/>
      </c>
    </row>
    <row r="1125" spans="2:19" x14ac:dyDescent="0.25">
      <c r="B1125" s="190" t="str">
        <f t="shared" si="181"/>
        <v/>
      </c>
      <c r="C1125" s="190" t="str">
        <f t="shared" si="179"/>
        <v/>
      </c>
      <c r="D1125" s="119" t="s">
        <v>192</v>
      </c>
      <c r="H1125" s="118">
        <f t="shared" si="182"/>
        <v>0</v>
      </c>
      <c r="K1125" s="134">
        <f t="shared" si="187"/>
        <v>0</v>
      </c>
      <c r="L1125" s="134">
        <f t="shared" si="188"/>
        <v>0</v>
      </c>
      <c r="M1125" s="190">
        <f t="shared" si="183"/>
        <v>1</v>
      </c>
      <c r="N1125" s="190" t="str">
        <f t="shared" si="180"/>
        <v>JANEIRO</v>
      </c>
      <c r="P1125" s="119" t="s">
        <v>192</v>
      </c>
      <c r="Q1125" s="136" t="str">
        <f t="shared" si="184"/>
        <v>À RECEBER</v>
      </c>
      <c r="R1125" s="138" t="str">
        <f t="shared" ca="1" si="185"/>
        <v>EM DIA</v>
      </c>
      <c r="S1125" s="137" t="str">
        <f t="shared" ca="1" si="186"/>
        <v/>
      </c>
    </row>
    <row r="1126" spans="2:19" x14ac:dyDescent="0.25">
      <c r="B1126" s="190" t="str">
        <f t="shared" si="181"/>
        <v/>
      </c>
      <c r="C1126" s="190" t="str">
        <f t="shared" si="179"/>
        <v/>
      </c>
      <c r="D1126" s="119" t="s">
        <v>192</v>
      </c>
      <c r="H1126" s="118">
        <f t="shared" si="182"/>
        <v>0</v>
      </c>
      <c r="K1126" s="134">
        <f t="shared" si="187"/>
        <v>0</v>
      </c>
      <c r="L1126" s="134">
        <f t="shared" si="188"/>
        <v>0</v>
      </c>
      <c r="M1126" s="190">
        <f t="shared" si="183"/>
        <v>1</v>
      </c>
      <c r="N1126" s="190" t="str">
        <f t="shared" si="180"/>
        <v>JANEIRO</v>
      </c>
      <c r="P1126" s="119" t="s">
        <v>192</v>
      </c>
      <c r="Q1126" s="136" t="str">
        <f t="shared" si="184"/>
        <v>À RECEBER</v>
      </c>
      <c r="R1126" s="138" t="str">
        <f t="shared" ca="1" si="185"/>
        <v>EM DIA</v>
      </c>
      <c r="S1126" s="137" t="str">
        <f t="shared" ca="1" si="186"/>
        <v/>
      </c>
    </row>
    <row r="1127" spans="2:19" x14ac:dyDescent="0.25">
      <c r="B1127" s="190" t="str">
        <f t="shared" si="181"/>
        <v/>
      </c>
      <c r="C1127" s="190" t="str">
        <f t="shared" si="179"/>
        <v/>
      </c>
      <c r="D1127" s="119" t="s">
        <v>192</v>
      </c>
      <c r="H1127" s="118">
        <f t="shared" si="182"/>
        <v>0</v>
      </c>
      <c r="K1127" s="134">
        <f t="shared" si="187"/>
        <v>0</v>
      </c>
      <c r="L1127" s="134">
        <f t="shared" si="188"/>
        <v>0</v>
      </c>
      <c r="M1127" s="190">
        <f t="shared" si="183"/>
        <v>1</v>
      </c>
      <c r="N1127" s="190" t="str">
        <f t="shared" si="180"/>
        <v>JANEIRO</v>
      </c>
      <c r="P1127" s="119" t="s">
        <v>192</v>
      </c>
      <c r="Q1127" s="136" t="str">
        <f t="shared" si="184"/>
        <v>À RECEBER</v>
      </c>
      <c r="R1127" s="138" t="str">
        <f t="shared" ca="1" si="185"/>
        <v>EM DIA</v>
      </c>
      <c r="S1127" s="137" t="str">
        <f t="shared" ca="1" si="186"/>
        <v/>
      </c>
    </row>
    <row r="1128" spans="2:19" x14ac:dyDescent="0.25">
      <c r="B1128" s="190" t="str">
        <f t="shared" si="181"/>
        <v/>
      </c>
      <c r="C1128" s="190" t="str">
        <f t="shared" si="179"/>
        <v/>
      </c>
      <c r="D1128" s="119" t="s">
        <v>192</v>
      </c>
      <c r="H1128" s="118">
        <f t="shared" si="182"/>
        <v>0</v>
      </c>
      <c r="K1128" s="134">
        <f t="shared" si="187"/>
        <v>0</v>
      </c>
      <c r="L1128" s="134">
        <f t="shared" si="188"/>
        <v>0</v>
      </c>
      <c r="M1128" s="190">
        <f t="shared" si="183"/>
        <v>1</v>
      </c>
      <c r="N1128" s="190" t="str">
        <f t="shared" si="180"/>
        <v>JANEIRO</v>
      </c>
      <c r="P1128" s="119" t="s">
        <v>192</v>
      </c>
      <c r="Q1128" s="136" t="str">
        <f t="shared" si="184"/>
        <v>À RECEBER</v>
      </c>
      <c r="R1128" s="138" t="str">
        <f t="shared" ca="1" si="185"/>
        <v>EM DIA</v>
      </c>
      <c r="S1128" s="137" t="str">
        <f t="shared" ca="1" si="186"/>
        <v/>
      </c>
    </row>
    <row r="1129" spans="2:19" x14ac:dyDescent="0.25">
      <c r="B1129" s="190" t="str">
        <f t="shared" si="181"/>
        <v/>
      </c>
      <c r="C1129" s="190" t="str">
        <f t="shared" si="179"/>
        <v/>
      </c>
      <c r="D1129" s="119" t="s">
        <v>192</v>
      </c>
      <c r="H1129" s="118">
        <f t="shared" si="182"/>
        <v>0</v>
      </c>
      <c r="K1129" s="134">
        <f t="shared" si="187"/>
        <v>0</v>
      </c>
      <c r="L1129" s="134">
        <f t="shared" si="188"/>
        <v>0</v>
      </c>
      <c r="M1129" s="190">
        <f t="shared" si="183"/>
        <v>1</v>
      </c>
      <c r="N1129" s="190" t="str">
        <f t="shared" si="180"/>
        <v>JANEIRO</v>
      </c>
      <c r="P1129" s="119" t="s">
        <v>192</v>
      </c>
      <c r="Q1129" s="136" t="str">
        <f t="shared" si="184"/>
        <v>À RECEBER</v>
      </c>
      <c r="R1129" s="138" t="str">
        <f t="shared" ca="1" si="185"/>
        <v>EM DIA</v>
      </c>
      <c r="S1129" s="137" t="str">
        <f t="shared" ca="1" si="186"/>
        <v/>
      </c>
    </row>
    <row r="1130" spans="2:19" x14ac:dyDescent="0.25">
      <c r="B1130" s="190" t="str">
        <f t="shared" si="181"/>
        <v/>
      </c>
      <c r="C1130" s="190" t="str">
        <f t="shared" si="179"/>
        <v/>
      </c>
      <c r="D1130" s="119" t="s">
        <v>192</v>
      </c>
      <c r="H1130" s="118">
        <f t="shared" si="182"/>
        <v>0</v>
      </c>
      <c r="K1130" s="134">
        <f t="shared" si="187"/>
        <v>0</v>
      </c>
      <c r="L1130" s="134">
        <f t="shared" si="188"/>
        <v>0</v>
      </c>
      <c r="M1130" s="190">
        <f t="shared" si="183"/>
        <v>1</v>
      </c>
      <c r="N1130" s="190" t="str">
        <f t="shared" si="180"/>
        <v>JANEIRO</v>
      </c>
      <c r="P1130" s="119" t="s">
        <v>192</v>
      </c>
      <c r="Q1130" s="136" t="str">
        <f t="shared" si="184"/>
        <v>À RECEBER</v>
      </c>
      <c r="R1130" s="138" t="str">
        <f t="shared" ca="1" si="185"/>
        <v>EM DIA</v>
      </c>
      <c r="S1130" s="137" t="str">
        <f t="shared" ca="1" si="186"/>
        <v/>
      </c>
    </row>
    <row r="1131" spans="2:19" x14ac:dyDescent="0.25">
      <c r="B1131" s="190" t="str">
        <f t="shared" si="181"/>
        <v/>
      </c>
      <c r="C1131" s="190" t="str">
        <f t="shared" si="179"/>
        <v/>
      </c>
      <c r="D1131" s="119" t="s">
        <v>192</v>
      </c>
      <c r="H1131" s="118">
        <f t="shared" si="182"/>
        <v>0</v>
      </c>
      <c r="K1131" s="134">
        <f t="shared" si="187"/>
        <v>0</v>
      </c>
      <c r="L1131" s="134">
        <f t="shared" si="188"/>
        <v>0</v>
      </c>
      <c r="M1131" s="190">
        <f t="shared" si="183"/>
        <v>1</v>
      </c>
      <c r="N1131" s="190" t="str">
        <f t="shared" si="180"/>
        <v>JANEIRO</v>
      </c>
      <c r="P1131" s="119" t="s">
        <v>192</v>
      </c>
      <c r="Q1131" s="136" t="str">
        <f t="shared" si="184"/>
        <v>À RECEBER</v>
      </c>
      <c r="R1131" s="138" t="str">
        <f t="shared" ca="1" si="185"/>
        <v>EM DIA</v>
      </c>
      <c r="S1131" s="137" t="str">
        <f t="shared" ca="1" si="186"/>
        <v/>
      </c>
    </row>
    <row r="1132" spans="2:19" x14ac:dyDescent="0.25">
      <c r="B1132" s="190" t="str">
        <f t="shared" si="181"/>
        <v/>
      </c>
      <c r="C1132" s="190" t="str">
        <f t="shared" si="179"/>
        <v/>
      </c>
      <c r="D1132" s="119" t="s">
        <v>192</v>
      </c>
      <c r="H1132" s="118">
        <f t="shared" si="182"/>
        <v>0</v>
      </c>
      <c r="K1132" s="134">
        <f t="shared" si="187"/>
        <v>0</v>
      </c>
      <c r="L1132" s="134">
        <f t="shared" si="188"/>
        <v>0</v>
      </c>
      <c r="M1132" s="190">
        <f t="shared" si="183"/>
        <v>1</v>
      </c>
      <c r="N1132" s="190" t="str">
        <f t="shared" si="180"/>
        <v>JANEIRO</v>
      </c>
      <c r="P1132" s="119" t="s">
        <v>192</v>
      </c>
      <c r="Q1132" s="136" t="str">
        <f t="shared" si="184"/>
        <v>À RECEBER</v>
      </c>
      <c r="R1132" s="138" t="str">
        <f t="shared" ca="1" si="185"/>
        <v>EM DIA</v>
      </c>
      <c r="S1132" s="137" t="str">
        <f t="shared" ca="1" si="186"/>
        <v/>
      </c>
    </row>
    <row r="1133" spans="2:19" x14ac:dyDescent="0.25">
      <c r="B1133" s="190" t="str">
        <f t="shared" si="181"/>
        <v/>
      </c>
      <c r="C1133" s="190" t="str">
        <f t="shared" si="179"/>
        <v/>
      </c>
      <c r="D1133" s="119" t="s">
        <v>192</v>
      </c>
      <c r="H1133" s="118">
        <f t="shared" si="182"/>
        <v>0</v>
      </c>
      <c r="K1133" s="134">
        <f t="shared" si="187"/>
        <v>0</v>
      </c>
      <c r="L1133" s="134">
        <f t="shared" si="188"/>
        <v>0</v>
      </c>
      <c r="M1133" s="190">
        <f t="shared" si="183"/>
        <v>1</v>
      </c>
      <c r="N1133" s="190" t="str">
        <f t="shared" si="180"/>
        <v>JANEIRO</v>
      </c>
      <c r="P1133" s="119" t="s">
        <v>192</v>
      </c>
      <c r="Q1133" s="136" t="str">
        <f t="shared" si="184"/>
        <v>À RECEBER</v>
      </c>
      <c r="R1133" s="138" t="str">
        <f t="shared" ca="1" si="185"/>
        <v>EM DIA</v>
      </c>
      <c r="S1133" s="137" t="str">
        <f t="shared" ca="1" si="186"/>
        <v/>
      </c>
    </row>
    <row r="1134" spans="2:19" x14ac:dyDescent="0.25">
      <c r="B1134" s="190" t="str">
        <f t="shared" si="181"/>
        <v/>
      </c>
      <c r="C1134" s="190" t="str">
        <f t="shared" si="179"/>
        <v/>
      </c>
      <c r="D1134" s="119" t="s">
        <v>192</v>
      </c>
      <c r="H1134" s="118">
        <f t="shared" si="182"/>
        <v>0</v>
      </c>
      <c r="K1134" s="134">
        <f t="shared" si="187"/>
        <v>0</v>
      </c>
      <c r="L1134" s="134">
        <f t="shared" si="188"/>
        <v>0</v>
      </c>
      <c r="M1134" s="190">
        <f t="shared" si="183"/>
        <v>1</v>
      </c>
      <c r="N1134" s="190" t="str">
        <f t="shared" si="180"/>
        <v>JANEIRO</v>
      </c>
      <c r="P1134" s="119" t="s">
        <v>192</v>
      </c>
      <c r="Q1134" s="136" t="str">
        <f t="shared" si="184"/>
        <v>À RECEBER</v>
      </c>
      <c r="R1134" s="138" t="str">
        <f t="shared" ca="1" si="185"/>
        <v>EM DIA</v>
      </c>
      <c r="S1134" s="137" t="str">
        <f t="shared" ca="1" si="186"/>
        <v/>
      </c>
    </row>
    <row r="1135" spans="2:19" x14ac:dyDescent="0.25">
      <c r="B1135" s="190" t="str">
        <f t="shared" si="181"/>
        <v/>
      </c>
      <c r="C1135" s="190" t="str">
        <f t="shared" si="179"/>
        <v/>
      </c>
      <c r="D1135" s="119" t="s">
        <v>192</v>
      </c>
      <c r="H1135" s="118">
        <f t="shared" si="182"/>
        <v>0</v>
      </c>
      <c r="K1135" s="134">
        <f t="shared" si="187"/>
        <v>0</v>
      </c>
      <c r="L1135" s="134">
        <f t="shared" si="188"/>
        <v>0</v>
      </c>
      <c r="M1135" s="190">
        <f t="shared" si="183"/>
        <v>1</v>
      </c>
      <c r="N1135" s="190" t="str">
        <f t="shared" si="180"/>
        <v>JANEIRO</v>
      </c>
      <c r="P1135" s="119" t="s">
        <v>192</v>
      </c>
      <c r="Q1135" s="136" t="str">
        <f t="shared" si="184"/>
        <v>À RECEBER</v>
      </c>
      <c r="R1135" s="138" t="str">
        <f t="shared" ca="1" si="185"/>
        <v>EM DIA</v>
      </c>
      <c r="S1135" s="137" t="str">
        <f t="shared" ca="1" si="186"/>
        <v/>
      </c>
    </row>
    <row r="1136" spans="2:19" x14ac:dyDescent="0.25">
      <c r="B1136" s="190" t="str">
        <f t="shared" si="181"/>
        <v/>
      </c>
      <c r="C1136" s="190" t="str">
        <f t="shared" si="179"/>
        <v/>
      </c>
      <c r="D1136" s="119" t="s">
        <v>192</v>
      </c>
      <c r="H1136" s="118">
        <f t="shared" si="182"/>
        <v>0</v>
      </c>
      <c r="K1136" s="134">
        <f t="shared" si="187"/>
        <v>0</v>
      </c>
      <c r="L1136" s="134">
        <f t="shared" si="188"/>
        <v>0</v>
      </c>
      <c r="M1136" s="190">
        <f t="shared" si="183"/>
        <v>1</v>
      </c>
      <c r="N1136" s="190" t="str">
        <f t="shared" si="180"/>
        <v>JANEIRO</v>
      </c>
      <c r="P1136" s="119" t="s">
        <v>192</v>
      </c>
      <c r="Q1136" s="136" t="str">
        <f t="shared" si="184"/>
        <v>À RECEBER</v>
      </c>
      <c r="R1136" s="138" t="str">
        <f t="shared" ca="1" si="185"/>
        <v>EM DIA</v>
      </c>
      <c r="S1136" s="137" t="str">
        <f t="shared" ca="1" si="186"/>
        <v/>
      </c>
    </row>
    <row r="1137" spans="2:19" x14ac:dyDescent="0.25">
      <c r="B1137" s="190" t="str">
        <f t="shared" si="181"/>
        <v/>
      </c>
      <c r="C1137" s="190" t="str">
        <f t="shared" si="179"/>
        <v/>
      </c>
      <c r="D1137" s="119" t="s">
        <v>192</v>
      </c>
      <c r="H1137" s="118">
        <f t="shared" si="182"/>
        <v>0</v>
      </c>
      <c r="K1137" s="134">
        <f t="shared" si="187"/>
        <v>0</v>
      </c>
      <c r="L1137" s="134">
        <f t="shared" si="188"/>
        <v>0</v>
      </c>
      <c r="M1137" s="190">
        <f t="shared" si="183"/>
        <v>1</v>
      </c>
      <c r="N1137" s="190" t="str">
        <f t="shared" si="180"/>
        <v>JANEIRO</v>
      </c>
      <c r="P1137" s="119" t="s">
        <v>192</v>
      </c>
      <c r="Q1137" s="136" t="str">
        <f t="shared" si="184"/>
        <v>À RECEBER</v>
      </c>
      <c r="R1137" s="138" t="str">
        <f t="shared" ca="1" si="185"/>
        <v>EM DIA</v>
      </c>
      <c r="S1137" s="137" t="str">
        <f t="shared" ca="1" si="186"/>
        <v/>
      </c>
    </row>
    <row r="1138" spans="2:19" x14ac:dyDescent="0.25">
      <c r="B1138" s="190" t="str">
        <f t="shared" si="181"/>
        <v/>
      </c>
      <c r="C1138" s="190" t="str">
        <f t="shared" si="179"/>
        <v/>
      </c>
      <c r="D1138" s="119" t="s">
        <v>192</v>
      </c>
      <c r="H1138" s="118">
        <f t="shared" si="182"/>
        <v>0</v>
      </c>
      <c r="K1138" s="134">
        <f t="shared" si="187"/>
        <v>0</v>
      </c>
      <c r="L1138" s="134">
        <f t="shared" si="188"/>
        <v>0</v>
      </c>
      <c r="M1138" s="190">
        <f t="shared" si="183"/>
        <v>1</v>
      </c>
      <c r="N1138" s="190" t="str">
        <f t="shared" si="180"/>
        <v>JANEIRO</v>
      </c>
      <c r="P1138" s="119" t="s">
        <v>192</v>
      </c>
      <c r="Q1138" s="136" t="str">
        <f t="shared" si="184"/>
        <v>À RECEBER</v>
      </c>
      <c r="R1138" s="138" t="str">
        <f t="shared" ca="1" si="185"/>
        <v>EM DIA</v>
      </c>
      <c r="S1138" s="137" t="str">
        <f t="shared" ca="1" si="186"/>
        <v/>
      </c>
    </row>
    <row r="1139" spans="2:19" x14ac:dyDescent="0.25">
      <c r="B1139" s="190" t="str">
        <f t="shared" si="181"/>
        <v/>
      </c>
      <c r="C1139" s="190" t="str">
        <f t="shared" si="179"/>
        <v/>
      </c>
      <c r="D1139" s="119" t="s">
        <v>192</v>
      </c>
      <c r="H1139" s="118">
        <f t="shared" si="182"/>
        <v>0</v>
      </c>
      <c r="K1139" s="134">
        <f t="shared" si="187"/>
        <v>0</v>
      </c>
      <c r="L1139" s="134">
        <f t="shared" si="188"/>
        <v>0</v>
      </c>
      <c r="M1139" s="190">
        <f t="shared" si="183"/>
        <v>1</v>
      </c>
      <c r="N1139" s="190" t="str">
        <f t="shared" si="180"/>
        <v>JANEIRO</v>
      </c>
      <c r="P1139" s="119" t="s">
        <v>192</v>
      </c>
      <c r="Q1139" s="136" t="str">
        <f t="shared" si="184"/>
        <v>À RECEBER</v>
      </c>
      <c r="R1139" s="138" t="str">
        <f t="shared" ca="1" si="185"/>
        <v>EM DIA</v>
      </c>
      <c r="S1139" s="137" t="str">
        <f t="shared" ca="1" si="186"/>
        <v/>
      </c>
    </row>
    <row r="1140" spans="2:19" x14ac:dyDescent="0.25">
      <c r="B1140" s="190" t="str">
        <f t="shared" si="181"/>
        <v/>
      </c>
      <c r="C1140" s="190" t="str">
        <f t="shared" si="179"/>
        <v/>
      </c>
      <c r="D1140" s="119" t="s">
        <v>192</v>
      </c>
      <c r="H1140" s="118">
        <f t="shared" si="182"/>
        <v>0</v>
      </c>
      <c r="K1140" s="134">
        <f t="shared" si="187"/>
        <v>0</v>
      </c>
      <c r="L1140" s="134">
        <f t="shared" si="188"/>
        <v>0</v>
      </c>
      <c r="M1140" s="190">
        <f t="shared" si="183"/>
        <v>1</v>
      </c>
      <c r="N1140" s="190" t="str">
        <f t="shared" si="180"/>
        <v>JANEIRO</v>
      </c>
      <c r="P1140" s="119" t="s">
        <v>192</v>
      </c>
      <c r="Q1140" s="136" t="str">
        <f t="shared" si="184"/>
        <v>À RECEBER</v>
      </c>
      <c r="R1140" s="138" t="str">
        <f t="shared" ca="1" si="185"/>
        <v>EM DIA</v>
      </c>
      <c r="S1140" s="137" t="str">
        <f t="shared" ca="1" si="186"/>
        <v/>
      </c>
    </row>
    <row r="1141" spans="2:19" x14ac:dyDescent="0.25">
      <c r="B1141" s="190" t="str">
        <f t="shared" si="181"/>
        <v/>
      </c>
      <c r="C1141" s="190" t="str">
        <f t="shared" si="179"/>
        <v/>
      </c>
      <c r="D1141" s="119" t="s">
        <v>192</v>
      </c>
      <c r="H1141" s="118">
        <f t="shared" si="182"/>
        <v>0</v>
      </c>
      <c r="K1141" s="134">
        <f t="shared" si="187"/>
        <v>0</v>
      </c>
      <c r="L1141" s="134">
        <f t="shared" si="188"/>
        <v>0</v>
      </c>
      <c r="M1141" s="190">
        <f t="shared" si="183"/>
        <v>1</v>
      </c>
      <c r="N1141" s="190" t="str">
        <f t="shared" si="180"/>
        <v>JANEIRO</v>
      </c>
      <c r="P1141" s="119" t="s">
        <v>192</v>
      </c>
      <c r="Q1141" s="136" t="str">
        <f t="shared" si="184"/>
        <v>À RECEBER</v>
      </c>
      <c r="R1141" s="138" t="str">
        <f t="shared" ca="1" si="185"/>
        <v>EM DIA</v>
      </c>
      <c r="S1141" s="137" t="str">
        <f t="shared" ca="1" si="186"/>
        <v/>
      </c>
    </row>
    <row r="1142" spans="2:19" x14ac:dyDescent="0.25">
      <c r="B1142" s="190" t="str">
        <f t="shared" si="181"/>
        <v/>
      </c>
      <c r="C1142" s="190" t="str">
        <f t="shared" si="179"/>
        <v/>
      </c>
      <c r="D1142" s="119" t="s">
        <v>192</v>
      </c>
      <c r="H1142" s="118">
        <f t="shared" si="182"/>
        <v>0</v>
      </c>
      <c r="K1142" s="134">
        <f t="shared" si="187"/>
        <v>0</v>
      </c>
      <c r="L1142" s="134">
        <f t="shared" si="188"/>
        <v>0</v>
      </c>
      <c r="M1142" s="190">
        <f t="shared" si="183"/>
        <v>1</v>
      </c>
      <c r="N1142" s="190" t="str">
        <f t="shared" si="180"/>
        <v>JANEIRO</v>
      </c>
      <c r="P1142" s="119" t="s">
        <v>192</v>
      </c>
      <c r="Q1142" s="136" t="str">
        <f t="shared" si="184"/>
        <v>À RECEBER</v>
      </c>
      <c r="R1142" s="138" t="str">
        <f t="shared" ca="1" si="185"/>
        <v>EM DIA</v>
      </c>
      <c r="S1142" s="137" t="str">
        <f t="shared" ca="1" si="186"/>
        <v/>
      </c>
    </row>
    <row r="1143" spans="2:19" x14ac:dyDescent="0.25">
      <c r="B1143" s="190" t="str">
        <f t="shared" si="181"/>
        <v/>
      </c>
      <c r="C1143" s="190" t="str">
        <f t="shared" si="179"/>
        <v/>
      </c>
      <c r="D1143" s="119" t="s">
        <v>192</v>
      </c>
      <c r="H1143" s="118">
        <f t="shared" si="182"/>
        <v>0</v>
      </c>
      <c r="K1143" s="134">
        <f t="shared" si="187"/>
        <v>0</v>
      </c>
      <c r="L1143" s="134">
        <f t="shared" si="188"/>
        <v>0</v>
      </c>
      <c r="M1143" s="190">
        <f t="shared" si="183"/>
        <v>1</v>
      </c>
      <c r="N1143" s="190" t="str">
        <f t="shared" si="180"/>
        <v>JANEIRO</v>
      </c>
      <c r="P1143" s="119" t="s">
        <v>192</v>
      </c>
      <c r="Q1143" s="136" t="str">
        <f t="shared" si="184"/>
        <v>À RECEBER</v>
      </c>
      <c r="R1143" s="138" t="str">
        <f t="shared" ca="1" si="185"/>
        <v>EM DIA</v>
      </c>
      <c r="S1143" s="137" t="str">
        <f t="shared" ca="1" si="186"/>
        <v/>
      </c>
    </row>
    <row r="1144" spans="2:19" x14ac:dyDescent="0.25">
      <c r="B1144" s="190" t="str">
        <f t="shared" si="181"/>
        <v/>
      </c>
      <c r="C1144" s="190" t="str">
        <f t="shared" si="179"/>
        <v/>
      </c>
      <c r="D1144" s="119" t="s">
        <v>192</v>
      </c>
      <c r="H1144" s="118">
        <f t="shared" si="182"/>
        <v>0</v>
      </c>
      <c r="K1144" s="134">
        <f t="shared" si="187"/>
        <v>0</v>
      </c>
      <c r="L1144" s="134">
        <f t="shared" si="188"/>
        <v>0</v>
      </c>
      <c r="M1144" s="190">
        <f t="shared" si="183"/>
        <v>1</v>
      </c>
      <c r="N1144" s="190" t="str">
        <f t="shared" si="180"/>
        <v>JANEIRO</v>
      </c>
      <c r="P1144" s="119" t="s">
        <v>192</v>
      </c>
      <c r="Q1144" s="136" t="str">
        <f t="shared" si="184"/>
        <v>À RECEBER</v>
      </c>
      <c r="R1144" s="138" t="str">
        <f t="shared" ca="1" si="185"/>
        <v>EM DIA</v>
      </c>
      <c r="S1144" s="137" t="str">
        <f t="shared" ca="1" si="186"/>
        <v/>
      </c>
    </row>
    <row r="1145" spans="2:19" x14ac:dyDescent="0.25">
      <c r="B1145" s="190" t="str">
        <f t="shared" si="181"/>
        <v/>
      </c>
      <c r="C1145" s="190" t="str">
        <f t="shared" si="179"/>
        <v/>
      </c>
      <c r="D1145" s="119" t="s">
        <v>192</v>
      </c>
      <c r="H1145" s="118">
        <f t="shared" si="182"/>
        <v>0</v>
      </c>
      <c r="K1145" s="134">
        <f t="shared" si="187"/>
        <v>0</v>
      </c>
      <c r="L1145" s="134">
        <f t="shared" si="188"/>
        <v>0</v>
      </c>
      <c r="M1145" s="190">
        <f t="shared" si="183"/>
        <v>1</v>
      </c>
      <c r="N1145" s="190" t="str">
        <f t="shared" si="180"/>
        <v>JANEIRO</v>
      </c>
      <c r="P1145" s="119" t="s">
        <v>192</v>
      </c>
      <c r="Q1145" s="136" t="str">
        <f t="shared" si="184"/>
        <v>À RECEBER</v>
      </c>
      <c r="R1145" s="138" t="str">
        <f t="shared" ca="1" si="185"/>
        <v>EM DIA</v>
      </c>
      <c r="S1145" s="137" t="str">
        <f t="shared" ca="1" si="186"/>
        <v/>
      </c>
    </row>
    <row r="1146" spans="2:19" x14ac:dyDescent="0.25">
      <c r="B1146" s="190" t="str">
        <f t="shared" si="181"/>
        <v/>
      </c>
      <c r="C1146" s="190" t="str">
        <f t="shared" si="179"/>
        <v/>
      </c>
      <c r="D1146" s="119" t="s">
        <v>192</v>
      </c>
      <c r="H1146" s="118">
        <f t="shared" si="182"/>
        <v>0</v>
      </c>
      <c r="K1146" s="134">
        <f t="shared" si="187"/>
        <v>0</v>
      </c>
      <c r="L1146" s="134">
        <f t="shared" si="188"/>
        <v>0</v>
      </c>
      <c r="M1146" s="190">
        <f t="shared" si="183"/>
        <v>1</v>
      </c>
      <c r="N1146" s="190" t="str">
        <f t="shared" si="180"/>
        <v>JANEIRO</v>
      </c>
      <c r="P1146" s="119" t="s">
        <v>192</v>
      </c>
      <c r="Q1146" s="136" t="str">
        <f t="shared" si="184"/>
        <v>À RECEBER</v>
      </c>
      <c r="R1146" s="138" t="str">
        <f t="shared" ca="1" si="185"/>
        <v>EM DIA</v>
      </c>
      <c r="S1146" s="137" t="str">
        <f t="shared" ca="1" si="186"/>
        <v/>
      </c>
    </row>
    <row r="1147" spans="2:19" x14ac:dyDescent="0.25">
      <c r="B1147" s="190" t="str">
        <f t="shared" si="181"/>
        <v/>
      </c>
      <c r="C1147" s="190" t="str">
        <f t="shared" si="179"/>
        <v/>
      </c>
      <c r="D1147" s="119" t="s">
        <v>192</v>
      </c>
      <c r="H1147" s="118">
        <f t="shared" si="182"/>
        <v>0</v>
      </c>
      <c r="K1147" s="134">
        <f t="shared" si="187"/>
        <v>0</v>
      </c>
      <c r="L1147" s="134">
        <f t="shared" si="188"/>
        <v>0</v>
      </c>
      <c r="M1147" s="190">
        <f t="shared" si="183"/>
        <v>1</v>
      </c>
      <c r="N1147" s="190" t="str">
        <f t="shared" si="180"/>
        <v>JANEIRO</v>
      </c>
      <c r="P1147" s="119" t="s">
        <v>192</v>
      </c>
      <c r="Q1147" s="136" t="str">
        <f t="shared" si="184"/>
        <v>À RECEBER</v>
      </c>
      <c r="R1147" s="138" t="str">
        <f t="shared" ca="1" si="185"/>
        <v>EM DIA</v>
      </c>
      <c r="S1147" s="137" t="str">
        <f t="shared" ca="1" si="186"/>
        <v/>
      </c>
    </row>
    <row r="1148" spans="2:19" x14ac:dyDescent="0.25">
      <c r="B1148" s="190" t="str">
        <f t="shared" si="181"/>
        <v/>
      </c>
      <c r="C1148" s="190" t="str">
        <f t="shared" si="179"/>
        <v/>
      </c>
      <c r="D1148" s="119" t="s">
        <v>192</v>
      </c>
      <c r="H1148" s="118">
        <f t="shared" si="182"/>
        <v>0</v>
      </c>
      <c r="K1148" s="134">
        <f t="shared" si="187"/>
        <v>0</v>
      </c>
      <c r="L1148" s="134">
        <f t="shared" si="188"/>
        <v>0</v>
      </c>
      <c r="M1148" s="190">
        <f t="shared" si="183"/>
        <v>1</v>
      </c>
      <c r="N1148" s="190" t="str">
        <f t="shared" si="180"/>
        <v>JANEIRO</v>
      </c>
      <c r="P1148" s="119" t="s">
        <v>192</v>
      </c>
      <c r="Q1148" s="136" t="str">
        <f t="shared" si="184"/>
        <v>À RECEBER</v>
      </c>
      <c r="R1148" s="138" t="str">
        <f t="shared" ca="1" si="185"/>
        <v>EM DIA</v>
      </c>
      <c r="S1148" s="137" t="str">
        <f t="shared" ca="1" si="186"/>
        <v/>
      </c>
    </row>
    <row r="1149" spans="2:19" x14ac:dyDescent="0.25">
      <c r="B1149" s="190" t="str">
        <f t="shared" si="181"/>
        <v/>
      </c>
      <c r="C1149" s="190" t="str">
        <f t="shared" si="179"/>
        <v/>
      </c>
      <c r="D1149" s="119" t="s">
        <v>192</v>
      </c>
      <c r="H1149" s="118">
        <f t="shared" si="182"/>
        <v>0</v>
      </c>
      <c r="K1149" s="134">
        <f t="shared" si="187"/>
        <v>0</v>
      </c>
      <c r="L1149" s="134">
        <f t="shared" si="188"/>
        <v>0</v>
      </c>
      <c r="M1149" s="190">
        <f t="shared" si="183"/>
        <v>1</v>
      </c>
      <c r="N1149" s="190" t="str">
        <f t="shared" si="180"/>
        <v>JANEIRO</v>
      </c>
      <c r="P1149" s="119" t="s">
        <v>192</v>
      </c>
      <c r="Q1149" s="136" t="str">
        <f t="shared" si="184"/>
        <v>À RECEBER</v>
      </c>
      <c r="R1149" s="138" t="str">
        <f t="shared" ca="1" si="185"/>
        <v>EM DIA</v>
      </c>
      <c r="S1149" s="137" t="str">
        <f t="shared" ca="1" si="186"/>
        <v/>
      </c>
    </row>
    <row r="1150" spans="2:19" x14ac:dyDescent="0.25">
      <c r="B1150" s="190" t="str">
        <f t="shared" si="181"/>
        <v/>
      </c>
      <c r="C1150" s="190" t="str">
        <f t="shared" si="179"/>
        <v/>
      </c>
      <c r="D1150" s="119" t="s">
        <v>192</v>
      </c>
      <c r="H1150" s="118">
        <f t="shared" si="182"/>
        <v>0</v>
      </c>
      <c r="K1150" s="134">
        <f t="shared" si="187"/>
        <v>0</v>
      </c>
      <c r="L1150" s="134">
        <f t="shared" si="188"/>
        <v>0</v>
      </c>
      <c r="M1150" s="190">
        <f t="shared" si="183"/>
        <v>1</v>
      </c>
      <c r="N1150" s="190" t="str">
        <f t="shared" si="180"/>
        <v>JANEIRO</v>
      </c>
      <c r="P1150" s="119" t="s">
        <v>192</v>
      </c>
      <c r="Q1150" s="136" t="str">
        <f t="shared" si="184"/>
        <v>À RECEBER</v>
      </c>
      <c r="R1150" s="138" t="str">
        <f t="shared" ca="1" si="185"/>
        <v>EM DIA</v>
      </c>
      <c r="S1150" s="137" t="str">
        <f t="shared" ca="1" si="186"/>
        <v/>
      </c>
    </row>
    <row r="1151" spans="2:19" x14ac:dyDescent="0.25">
      <c r="B1151" s="190" t="str">
        <f t="shared" si="181"/>
        <v/>
      </c>
      <c r="C1151" s="190" t="str">
        <f t="shared" si="179"/>
        <v/>
      </c>
      <c r="D1151" s="119" t="s">
        <v>192</v>
      </c>
      <c r="H1151" s="118">
        <f t="shared" si="182"/>
        <v>0</v>
      </c>
      <c r="K1151" s="134">
        <f t="shared" si="187"/>
        <v>0</v>
      </c>
      <c r="L1151" s="134">
        <f t="shared" si="188"/>
        <v>0</v>
      </c>
      <c r="M1151" s="190">
        <f t="shared" si="183"/>
        <v>1</v>
      </c>
      <c r="N1151" s="190" t="str">
        <f t="shared" si="180"/>
        <v>JANEIRO</v>
      </c>
      <c r="P1151" s="119" t="s">
        <v>192</v>
      </c>
      <c r="Q1151" s="136" t="str">
        <f t="shared" si="184"/>
        <v>À RECEBER</v>
      </c>
      <c r="R1151" s="138" t="str">
        <f t="shared" ca="1" si="185"/>
        <v>EM DIA</v>
      </c>
      <c r="S1151" s="137" t="str">
        <f t="shared" ca="1" si="186"/>
        <v/>
      </c>
    </row>
    <row r="1152" spans="2:19" x14ac:dyDescent="0.25">
      <c r="B1152" s="190" t="str">
        <f t="shared" si="181"/>
        <v/>
      </c>
      <c r="C1152" s="190" t="str">
        <f t="shared" si="179"/>
        <v/>
      </c>
      <c r="D1152" s="119" t="s">
        <v>192</v>
      </c>
      <c r="H1152" s="118">
        <f t="shared" si="182"/>
        <v>0</v>
      </c>
      <c r="K1152" s="134">
        <f t="shared" si="187"/>
        <v>0</v>
      </c>
      <c r="L1152" s="134">
        <f t="shared" si="188"/>
        <v>0</v>
      </c>
      <c r="M1152" s="190">
        <f t="shared" si="183"/>
        <v>1</v>
      </c>
      <c r="N1152" s="190" t="str">
        <f t="shared" si="180"/>
        <v>JANEIRO</v>
      </c>
      <c r="P1152" s="119" t="s">
        <v>192</v>
      </c>
      <c r="Q1152" s="136" t="str">
        <f t="shared" si="184"/>
        <v>À RECEBER</v>
      </c>
      <c r="R1152" s="138" t="str">
        <f t="shared" ca="1" si="185"/>
        <v>EM DIA</v>
      </c>
      <c r="S1152" s="137" t="str">
        <f t="shared" ca="1" si="186"/>
        <v/>
      </c>
    </row>
    <row r="1153" spans="2:19" x14ac:dyDescent="0.25">
      <c r="B1153" s="190" t="str">
        <f t="shared" si="181"/>
        <v/>
      </c>
      <c r="C1153" s="190" t="str">
        <f t="shared" si="179"/>
        <v/>
      </c>
      <c r="D1153" s="119" t="s">
        <v>192</v>
      </c>
      <c r="H1153" s="118">
        <f t="shared" si="182"/>
        <v>0</v>
      </c>
      <c r="K1153" s="134">
        <f t="shared" si="187"/>
        <v>0</v>
      </c>
      <c r="L1153" s="134">
        <f t="shared" si="188"/>
        <v>0</v>
      </c>
      <c r="M1153" s="190">
        <f t="shared" si="183"/>
        <v>1</v>
      </c>
      <c r="N1153" s="190" t="str">
        <f t="shared" si="180"/>
        <v>JANEIRO</v>
      </c>
      <c r="P1153" s="119" t="s">
        <v>192</v>
      </c>
      <c r="Q1153" s="136" t="str">
        <f t="shared" si="184"/>
        <v>À RECEBER</v>
      </c>
      <c r="R1153" s="138" t="str">
        <f t="shared" ca="1" si="185"/>
        <v>EM DIA</v>
      </c>
      <c r="S1153" s="137" t="str">
        <f t="shared" ca="1" si="186"/>
        <v/>
      </c>
    </row>
    <row r="1154" spans="2:19" x14ac:dyDescent="0.25">
      <c r="B1154" s="190" t="str">
        <f t="shared" si="181"/>
        <v/>
      </c>
      <c r="C1154" s="190" t="str">
        <f t="shared" si="179"/>
        <v/>
      </c>
      <c r="D1154" s="119" t="s">
        <v>192</v>
      </c>
      <c r="H1154" s="118">
        <f t="shared" si="182"/>
        <v>0</v>
      </c>
      <c r="K1154" s="134">
        <f t="shared" si="187"/>
        <v>0</v>
      </c>
      <c r="L1154" s="134">
        <f t="shared" si="188"/>
        <v>0</v>
      </c>
      <c r="M1154" s="190">
        <f t="shared" si="183"/>
        <v>1</v>
      </c>
      <c r="N1154" s="190" t="str">
        <f t="shared" si="180"/>
        <v>JANEIRO</v>
      </c>
      <c r="P1154" s="119" t="s">
        <v>192</v>
      </c>
      <c r="Q1154" s="136" t="str">
        <f t="shared" si="184"/>
        <v>À RECEBER</v>
      </c>
      <c r="R1154" s="138" t="str">
        <f t="shared" ca="1" si="185"/>
        <v>EM DIA</v>
      </c>
      <c r="S1154" s="137" t="str">
        <f t="shared" ca="1" si="186"/>
        <v/>
      </c>
    </row>
    <row r="1155" spans="2:19" x14ac:dyDescent="0.25">
      <c r="B1155" s="190" t="str">
        <f t="shared" si="181"/>
        <v/>
      </c>
      <c r="C1155" s="190" t="str">
        <f t="shared" si="179"/>
        <v/>
      </c>
      <c r="D1155" s="119" t="s">
        <v>192</v>
      </c>
      <c r="H1155" s="118">
        <f t="shared" si="182"/>
        <v>0</v>
      </c>
      <c r="K1155" s="134">
        <f t="shared" si="187"/>
        <v>0</v>
      </c>
      <c r="L1155" s="134">
        <f t="shared" si="188"/>
        <v>0</v>
      </c>
      <c r="M1155" s="190">
        <f t="shared" si="183"/>
        <v>1</v>
      </c>
      <c r="N1155" s="190" t="str">
        <f t="shared" si="180"/>
        <v>JANEIRO</v>
      </c>
      <c r="P1155" s="119" t="s">
        <v>192</v>
      </c>
      <c r="Q1155" s="136" t="str">
        <f t="shared" si="184"/>
        <v>À RECEBER</v>
      </c>
      <c r="R1155" s="138" t="str">
        <f t="shared" ca="1" si="185"/>
        <v>EM DIA</v>
      </c>
      <c r="S1155" s="137" t="str">
        <f t="shared" ca="1" si="186"/>
        <v/>
      </c>
    </row>
    <row r="1156" spans="2:19" x14ac:dyDescent="0.25">
      <c r="B1156" s="190" t="str">
        <f t="shared" si="181"/>
        <v/>
      </c>
      <c r="C1156" s="190" t="str">
        <f t="shared" si="179"/>
        <v/>
      </c>
      <c r="D1156" s="119" t="s">
        <v>192</v>
      </c>
      <c r="H1156" s="118">
        <f t="shared" si="182"/>
        <v>0</v>
      </c>
      <c r="K1156" s="134">
        <f t="shared" si="187"/>
        <v>0</v>
      </c>
      <c r="L1156" s="134">
        <f t="shared" si="188"/>
        <v>0</v>
      </c>
      <c r="M1156" s="190">
        <f t="shared" si="183"/>
        <v>1</v>
      </c>
      <c r="N1156" s="190" t="str">
        <f t="shared" si="180"/>
        <v>JANEIRO</v>
      </c>
      <c r="P1156" s="119" t="s">
        <v>192</v>
      </c>
      <c r="Q1156" s="136" t="str">
        <f t="shared" si="184"/>
        <v>À RECEBER</v>
      </c>
      <c r="R1156" s="138" t="str">
        <f t="shared" ca="1" si="185"/>
        <v>EM DIA</v>
      </c>
      <c r="S1156" s="137" t="str">
        <f t="shared" ca="1" si="186"/>
        <v/>
      </c>
    </row>
    <row r="1157" spans="2:19" x14ac:dyDescent="0.25">
      <c r="B1157" s="190" t="str">
        <f t="shared" si="181"/>
        <v/>
      </c>
      <c r="C1157" s="190" t="str">
        <f t="shared" ref="C1157:C1220" si="189">IF(B1157=1,"JANEIRO",IF(B1157=2,"FEVEREIRO",IF(B1157=3,"MARÇO",IF(B1157=4,"ABRIL",IF(B1157=5,"MAIO",IF(B1157=6,"JUNHO",IF(B1157=7,"JULHO",IF(B1157=8,"AGOSTO",IF(B1157=9,"SETEMBRO",IF(B1157=10,"OUTUBRO",IF(B1157=11,"NOVEMBRO",IF(B1157=12,"DEZEMBRO",""))))))))))))</f>
        <v/>
      </c>
      <c r="D1157" s="119" t="s">
        <v>192</v>
      </c>
      <c r="H1157" s="118">
        <f t="shared" si="182"/>
        <v>0</v>
      </c>
      <c r="K1157" s="134">
        <f t="shared" si="187"/>
        <v>0</v>
      </c>
      <c r="L1157" s="134">
        <f t="shared" si="188"/>
        <v>0</v>
      </c>
      <c r="M1157" s="190">
        <f t="shared" si="183"/>
        <v>1</v>
      </c>
      <c r="N1157" s="190" t="str">
        <f t="shared" ref="N1157:N1220" si="190">IF(M1157=1,"JANEIRO",IF(M1157=2,"FEVEREIRO",IF(M1157=3,"MARÇO",IF(M1157=4,"ABRIL",IF(M1157=5,"MAIO",IF(M1157=6,"JUNHO",IF(M1157=7,"JULHO",IF(M1157=8,"AGOSTO",IF(M1157=9,"SETEMBRO",IF(M1157=10,"OUTUBRO",IF(M1157=11,"NOVEMBRO",IF(M1157=12,"DEZEMBRO",""))))))))))))</f>
        <v>JANEIRO</v>
      </c>
      <c r="P1157" s="119" t="s">
        <v>192</v>
      </c>
      <c r="Q1157" s="136" t="str">
        <f t="shared" si="184"/>
        <v>À RECEBER</v>
      </c>
      <c r="R1157" s="138" t="str">
        <f t="shared" ca="1" si="185"/>
        <v>EM DIA</v>
      </c>
      <c r="S1157" s="137" t="str">
        <f t="shared" ca="1" si="186"/>
        <v/>
      </c>
    </row>
    <row r="1158" spans="2:19" x14ac:dyDescent="0.25">
      <c r="B1158" s="190" t="str">
        <f t="shared" ref="B1158:B1221" si="191">IFERROR(MONTH(D1158),"")</f>
        <v/>
      </c>
      <c r="C1158" s="190" t="str">
        <f t="shared" si="189"/>
        <v/>
      </c>
      <c r="D1158" s="119" t="s">
        <v>192</v>
      </c>
      <c r="H1158" s="118">
        <f t="shared" ref="H1158:H1221" si="192">IF(OR(I1158="",I1158=0),G1158,I1158)</f>
        <v>0</v>
      </c>
      <c r="K1158" s="134">
        <f t="shared" si="187"/>
        <v>0</v>
      </c>
      <c r="L1158" s="134">
        <f t="shared" si="188"/>
        <v>0</v>
      </c>
      <c r="M1158" s="190">
        <f t="shared" ref="M1158:M1221" si="193">IFERROR(MONTH(O1158),"")</f>
        <v>1</v>
      </c>
      <c r="N1158" s="190" t="str">
        <f t="shared" si="190"/>
        <v>JANEIRO</v>
      </c>
      <c r="P1158" s="119" t="s">
        <v>192</v>
      </c>
      <c r="Q1158" s="136" t="str">
        <f t="shared" si="184"/>
        <v>À RECEBER</v>
      </c>
      <c r="R1158" s="138" t="str">
        <f t="shared" ca="1" si="185"/>
        <v>EM DIA</v>
      </c>
      <c r="S1158" s="137" t="str">
        <f t="shared" ca="1" si="186"/>
        <v/>
      </c>
    </row>
    <row r="1159" spans="2:19" x14ac:dyDescent="0.25">
      <c r="B1159" s="190" t="str">
        <f t="shared" si="191"/>
        <v/>
      </c>
      <c r="C1159" s="190" t="str">
        <f t="shared" si="189"/>
        <v/>
      </c>
      <c r="D1159" s="119" t="s">
        <v>192</v>
      </c>
      <c r="H1159" s="118">
        <f t="shared" si="192"/>
        <v>0</v>
      </c>
      <c r="K1159" s="134">
        <f t="shared" si="187"/>
        <v>0</v>
      </c>
      <c r="L1159" s="134">
        <f t="shared" si="188"/>
        <v>0</v>
      </c>
      <c r="M1159" s="190">
        <f t="shared" si="193"/>
        <v>1</v>
      </c>
      <c r="N1159" s="190" t="str">
        <f t="shared" si="190"/>
        <v>JANEIRO</v>
      </c>
      <c r="P1159" s="119" t="s">
        <v>192</v>
      </c>
      <c r="Q1159" s="136" t="str">
        <f t="shared" si="184"/>
        <v>À RECEBER</v>
      </c>
      <c r="R1159" s="138" t="str">
        <f t="shared" ca="1" si="185"/>
        <v>EM DIA</v>
      </c>
      <c r="S1159" s="137" t="str">
        <f t="shared" ca="1" si="186"/>
        <v/>
      </c>
    </row>
    <row r="1160" spans="2:19" x14ac:dyDescent="0.25">
      <c r="B1160" s="190" t="str">
        <f t="shared" si="191"/>
        <v/>
      </c>
      <c r="C1160" s="190" t="str">
        <f t="shared" si="189"/>
        <v/>
      </c>
      <c r="D1160" s="119" t="s">
        <v>192</v>
      </c>
      <c r="H1160" s="118">
        <f t="shared" si="192"/>
        <v>0</v>
      </c>
      <c r="K1160" s="134">
        <f t="shared" si="187"/>
        <v>0</v>
      </c>
      <c r="L1160" s="134">
        <f t="shared" si="188"/>
        <v>0</v>
      </c>
      <c r="M1160" s="190">
        <f t="shared" si="193"/>
        <v>1</v>
      </c>
      <c r="N1160" s="190" t="str">
        <f t="shared" si="190"/>
        <v>JANEIRO</v>
      </c>
      <c r="P1160" s="119" t="s">
        <v>192</v>
      </c>
      <c r="Q1160" s="136" t="str">
        <f t="shared" si="184"/>
        <v>À RECEBER</v>
      </c>
      <c r="R1160" s="138" t="str">
        <f t="shared" ca="1" si="185"/>
        <v>EM DIA</v>
      </c>
      <c r="S1160" s="137" t="str">
        <f t="shared" ca="1" si="186"/>
        <v/>
      </c>
    </row>
    <row r="1161" spans="2:19" x14ac:dyDescent="0.25">
      <c r="B1161" s="190" t="str">
        <f t="shared" si="191"/>
        <v/>
      </c>
      <c r="C1161" s="190" t="str">
        <f t="shared" si="189"/>
        <v/>
      </c>
      <c r="D1161" s="119" t="s">
        <v>192</v>
      </c>
      <c r="H1161" s="118">
        <f t="shared" si="192"/>
        <v>0</v>
      </c>
      <c r="K1161" s="134">
        <f t="shared" si="187"/>
        <v>0</v>
      </c>
      <c r="L1161" s="134">
        <f t="shared" si="188"/>
        <v>0</v>
      </c>
      <c r="M1161" s="190">
        <f t="shared" si="193"/>
        <v>1</v>
      </c>
      <c r="N1161" s="190" t="str">
        <f t="shared" si="190"/>
        <v>JANEIRO</v>
      </c>
      <c r="P1161" s="119" t="s">
        <v>192</v>
      </c>
      <c r="Q1161" s="136" t="str">
        <f t="shared" si="184"/>
        <v>À RECEBER</v>
      </c>
      <c r="R1161" s="138" t="str">
        <f t="shared" ca="1" si="185"/>
        <v>EM DIA</v>
      </c>
      <c r="S1161" s="137" t="str">
        <f t="shared" ca="1" si="186"/>
        <v/>
      </c>
    </row>
    <row r="1162" spans="2:19" x14ac:dyDescent="0.25">
      <c r="B1162" s="190" t="str">
        <f t="shared" si="191"/>
        <v/>
      </c>
      <c r="C1162" s="190" t="str">
        <f t="shared" si="189"/>
        <v/>
      </c>
      <c r="D1162" s="119" t="s">
        <v>192</v>
      </c>
      <c r="H1162" s="118">
        <f t="shared" si="192"/>
        <v>0</v>
      </c>
      <c r="K1162" s="134">
        <f t="shared" si="187"/>
        <v>0</v>
      </c>
      <c r="L1162" s="134">
        <f t="shared" si="188"/>
        <v>0</v>
      </c>
      <c r="M1162" s="190">
        <f t="shared" si="193"/>
        <v>1</v>
      </c>
      <c r="N1162" s="190" t="str">
        <f t="shared" si="190"/>
        <v>JANEIRO</v>
      </c>
      <c r="P1162" s="119" t="s">
        <v>192</v>
      </c>
      <c r="Q1162" s="136" t="str">
        <f t="shared" si="184"/>
        <v>À RECEBER</v>
      </c>
      <c r="R1162" s="138" t="str">
        <f t="shared" ca="1" si="185"/>
        <v>EM DIA</v>
      </c>
      <c r="S1162" s="137" t="str">
        <f t="shared" ca="1" si="186"/>
        <v/>
      </c>
    </row>
    <row r="1163" spans="2:19" x14ac:dyDescent="0.25">
      <c r="B1163" s="190" t="str">
        <f t="shared" si="191"/>
        <v/>
      </c>
      <c r="C1163" s="190" t="str">
        <f t="shared" si="189"/>
        <v/>
      </c>
      <c r="D1163" s="119" t="s">
        <v>192</v>
      </c>
      <c r="H1163" s="118">
        <f t="shared" si="192"/>
        <v>0</v>
      </c>
      <c r="K1163" s="134">
        <f t="shared" si="187"/>
        <v>0</v>
      </c>
      <c r="L1163" s="134">
        <f t="shared" si="188"/>
        <v>0</v>
      </c>
      <c r="M1163" s="190">
        <f t="shared" si="193"/>
        <v>1</v>
      </c>
      <c r="N1163" s="190" t="str">
        <f t="shared" si="190"/>
        <v>JANEIRO</v>
      </c>
      <c r="P1163" s="119" t="s">
        <v>192</v>
      </c>
      <c r="Q1163" s="136" t="str">
        <f t="shared" si="184"/>
        <v>À RECEBER</v>
      </c>
      <c r="R1163" s="138" t="str">
        <f t="shared" ca="1" si="185"/>
        <v>EM DIA</v>
      </c>
      <c r="S1163" s="137" t="str">
        <f t="shared" ca="1" si="186"/>
        <v/>
      </c>
    </row>
    <row r="1164" spans="2:19" x14ac:dyDescent="0.25">
      <c r="B1164" s="190" t="str">
        <f t="shared" si="191"/>
        <v/>
      </c>
      <c r="C1164" s="190" t="str">
        <f t="shared" si="189"/>
        <v/>
      </c>
      <c r="D1164" s="119" t="s">
        <v>192</v>
      </c>
      <c r="H1164" s="118">
        <f t="shared" si="192"/>
        <v>0</v>
      </c>
      <c r="K1164" s="134">
        <f t="shared" si="187"/>
        <v>0</v>
      </c>
      <c r="L1164" s="134">
        <f t="shared" si="188"/>
        <v>0</v>
      </c>
      <c r="M1164" s="190">
        <f t="shared" si="193"/>
        <v>1</v>
      </c>
      <c r="N1164" s="190" t="str">
        <f t="shared" si="190"/>
        <v>JANEIRO</v>
      </c>
      <c r="P1164" s="119" t="s">
        <v>192</v>
      </c>
      <c r="Q1164" s="136" t="str">
        <f t="shared" si="184"/>
        <v>À RECEBER</v>
      </c>
      <c r="R1164" s="138" t="str">
        <f t="shared" ca="1" si="185"/>
        <v>EM DIA</v>
      </c>
      <c r="S1164" s="137" t="str">
        <f t="shared" ca="1" si="186"/>
        <v/>
      </c>
    </row>
    <row r="1165" spans="2:19" x14ac:dyDescent="0.25">
      <c r="B1165" s="190" t="str">
        <f t="shared" si="191"/>
        <v/>
      </c>
      <c r="C1165" s="190" t="str">
        <f t="shared" si="189"/>
        <v/>
      </c>
      <c r="D1165" s="119" t="s">
        <v>192</v>
      </c>
      <c r="H1165" s="118">
        <f t="shared" si="192"/>
        <v>0</v>
      </c>
      <c r="K1165" s="134">
        <f t="shared" si="187"/>
        <v>0</v>
      </c>
      <c r="L1165" s="134">
        <f t="shared" si="188"/>
        <v>0</v>
      </c>
      <c r="M1165" s="190">
        <f t="shared" si="193"/>
        <v>1</v>
      </c>
      <c r="N1165" s="190" t="str">
        <f t="shared" si="190"/>
        <v>JANEIRO</v>
      </c>
      <c r="P1165" s="119" t="s">
        <v>192</v>
      </c>
      <c r="Q1165" s="136" t="str">
        <f t="shared" si="184"/>
        <v>À RECEBER</v>
      </c>
      <c r="R1165" s="138" t="str">
        <f t="shared" ca="1" si="185"/>
        <v>EM DIA</v>
      </c>
      <c r="S1165" s="137" t="str">
        <f t="shared" ca="1" si="186"/>
        <v/>
      </c>
    </row>
    <row r="1166" spans="2:19" x14ac:dyDescent="0.25">
      <c r="B1166" s="190" t="str">
        <f t="shared" si="191"/>
        <v/>
      </c>
      <c r="C1166" s="190" t="str">
        <f t="shared" si="189"/>
        <v/>
      </c>
      <c r="D1166" s="119" t="s">
        <v>192</v>
      </c>
      <c r="H1166" s="118">
        <f t="shared" si="192"/>
        <v>0</v>
      </c>
      <c r="K1166" s="134">
        <f t="shared" si="187"/>
        <v>0</v>
      </c>
      <c r="L1166" s="134">
        <f t="shared" si="188"/>
        <v>0</v>
      </c>
      <c r="M1166" s="190">
        <f t="shared" si="193"/>
        <v>1</v>
      </c>
      <c r="N1166" s="190" t="str">
        <f t="shared" si="190"/>
        <v>JANEIRO</v>
      </c>
      <c r="P1166" s="119" t="s">
        <v>192</v>
      </c>
      <c r="Q1166" s="136" t="str">
        <f t="shared" si="184"/>
        <v>À RECEBER</v>
      </c>
      <c r="R1166" s="138" t="str">
        <f t="shared" ca="1" si="185"/>
        <v>EM DIA</v>
      </c>
      <c r="S1166" s="137" t="str">
        <f t="shared" ca="1" si="186"/>
        <v/>
      </c>
    </row>
    <row r="1167" spans="2:19" x14ac:dyDescent="0.25">
      <c r="B1167" s="190" t="str">
        <f t="shared" si="191"/>
        <v/>
      </c>
      <c r="C1167" s="190" t="str">
        <f t="shared" si="189"/>
        <v/>
      </c>
      <c r="D1167" s="119" t="s">
        <v>192</v>
      </c>
      <c r="H1167" s="118">
        <f t="shared" si="192"/>
        <v>0</v>
      </c>
      <c r="K1167" s="134">
        <f t="shared" si="187"/>
        <v>0</v>
      </c>
      <c r="L1167" s="134">
        <f t="shared" si="188"/>
        <v>0</v>
      </c>
      <c r="M1167" s="190">
        <f t="shared" si="193"/>
        <v>1</v>
      </c>
      <c r="N1167" s="190" t="str">
        <f t="shared" si="190"/>
        <v>JANEIRO</v>
      </c>
      <c r="P1167" s="119" t="s">
        <v>192</v>
      </c>
      <c r="Q1167" s="136" t="str">
        <f t="shared" ref="Q1167:Q1230" si="194">IF(OR(I1167="",I1167=0),"À RECEBER","RECEBIDO")</f>
        <v>À RECEBER</v>
      </c>
      <c r="R1167" s="138" t="str">
        <f t="shared" ref="R1167:R1230" ca="1" si="195">IF(AND(O1167&lt;=P1167,S1167&gt;=0),"EM DIA","EM ATRASO")</f>
        <v>EM DIA</v>
      </c>
      <c r="S1167" s="137" t="str">
        <f t="shared" ref="S1167:S1230" ca="1" si="196">IFERROR(IF(Q1167="À RECEBER",P1167-$W$5,0),"")</f>
        <v/>
      </c>
    </row>
    <row r="1168" spans="2:19" x14ac:dyDescent="0.25">
      <c r="B1168" s="190" t="str">
        <f t="shared" si="191"/>
        <v/>
      </c>
      <c r="C1168" s="190" t="str">
        <f t="shared" si="189"/>
        <v/>
      </c>
      <c r="D1168" s="119" t="s">
        <v>192</v>
      </c>
      <c r="H1168" s="118">
        <f t="shared" si="192"/>
        <v>0</v>
      </c>
      <c r="K1168" s="134">
        <f t="shared" ref="K1168:K1231" si="197">IF(AND(G1168&gt;I1168,I1168&gt;0),G1168-I1168-J1168,0)</f>
        <v>0</v>
      </c>
      <c r="L1168" s="134">
        <f t="shared" ref="L1168:L1231" si="198">IF(G1168&lt;I1168,I1168-G1168,0)</f>
        <v>0</v>
      </c>
      <c r="M1168" s="190">
        <f t="shared" si="193"/>
        <v>1</v>
      </c>
      <c r="N1168" s="190" t="str">
        <f t="shared" si="190"/>
        <v>JANEIRO</v>
      </c>
      <c r="P1168" s="119" t="s">
        <v>192</v>
      </c>
      <c r="Q1168" s="136" t="str">
        <f t="shared" si="194"/>
        <v>À RECEBER</v>
      </c>
      <c r="R1168" s="138" t="str">
        <f t="shared" ca="1" si="195"/>
        <v>EM DIA</v>
      </c>
      <c r="S1168" s="137" t="str">
        <f t="shared" ca="1" si="196"/>
        <v/>
      </c>
    </row>
    <row r="1169" spans="2:19" x14ac:dyDescent="0.25">
      <c r="B1169" s="190" t="str">
        <f t="shared" si="191"/>
        <v/>
      </c>
      <c r="C1169" s="190" t="str">
        <f t="shared" si="189"/>
        <v/>
      </c>
      <c r="D1169" s="119" t="s">
        <v>192</v>
      </c>
      <c r="H1169" s="118">
        <f t="shared" si="192"/>
        <v>0</v>
      </c>
      <c r="K1169" s="134">
        <f t="shared" si="197"/>
        <v>0</v>
      </c>
      <c r="L1169" s="134">
        <f t="shared" si="198"/>
        <v>0</v>
      </c>
      <c r="M1169" s="190">
        <f t="shared" si="193"/>
        <v>1</v>
      </c>
      <c r="N1169" s="190" t="str">
        <f t="shared" si="190"/>
        <v>JANEIRO</v>
      </c>
      <c r="P1169" s="119" t="s">
        <v>192</v>
      </c>
      <c r="Q1169" s="136" t="str">
        <f t="shared" si="194"/>
        <v>À RECEBER</v>
      </c>
      <c r="R1169" s="138" t="str">
        <f t="shared" ca="1" si="195"/>
        <v>EM DIA</v>
      </c>
      <c r="S1169" s="137" t="str">
        <f t="shared" ca="1" si="196"/>
        <v/>
      </c>
    </row>
    <row r="1170" spans="2:19" x14ac:dyDescent="0.25">
      <c r="B1170" s="190" t="str">
        <f t="shared" si="191"/>
        <v/>
      </c>
      <c r="C1170" s="190" t="str">
        <f t="shared" si="189"/>
        <v/>
      </c>
      <c r="D1170" s="119" t="s">
        <v>192</v>
      </c>
      <c r="H1170" s="118">
        <f t="shared" si="192"/>
        <v>0</v>
      </c>
      <c r="K1170" s="134">
        <f t="shared" si="197"/>
        <v>0</v>
      </c>
      <c r="L1170" s="134">
        <f t="shared" si="198"/>
        <v>0</v>
      </c>
      <c r="M1170" s="190">
        <f t="shared" si="193"/>
        <v>1</v>
      </c>
      <c r="N1170" s="190" t="str">
        <f t="shared" si="190"/>
        <v>JANEIRO</v>
      </c>
      <c r="P1170" s="119" t="s">
        <v>192</v>
      </c>
      <c r="Q1170" s="136" t="str">
        <f t="shared" si="194"/>
        <v>À RECEBER</v>
      </c>
      <c r="R1170" s="138" t="str">
        <f t="shared" ca="1" si="195"/>
        <v>EM DIA</v>
      </c>
      <c r="S1170" s="137" t="str">
        <f t="shared" ca="1" si="196"/>
        <v/>
      </c>
    </row>
    <row r="1171" spans="2:19" x14ac:dyDescent="0.25">
      <c r="B1171" s="190" t="str">
        <f t="shared" si="191"/>
        <v/>
      </c>
      <c r="C1171" s="190" t="str">
        <f t="shared" si="189"/>
        <v/>
      </c>
      <c r="D1171" s="119" t="s">
        <v>192</v>
      </c>
      <c r="H1171" s="118">
        <f t="shared" si="192"/>
        <v>0</v>
      </c>
      <c r="K1171" s="134">
        <f t="shared" si="197"/>
        <v>0</v>
      </c>
      <c r="L1171" s="134">
        <f t="shared" si="198"/>
        <v>0</v>
      </c>
      <c r="M1171" s="190">
        <f t="shared" si="193"/>
        <v>1</v>
      </c>
      <c r="N1171" s="190" t="str">
        <f t="shared" si="190"/>
        <v>JANEIRO</v>
      </c>
      <c r="P1171" s="119" t="s">
        <v>192</v>
      </c>
      <c r="Q1171" s="136" t="str">
        <f t="shared" si="194"/>
        <v>À RECEBER</v>
      </c>
      <c r="R1171" s="138" t="str">
        <f t="shared" ca="1" si="195"/>
        <v>EM DIA</v>
      </c>
      <c r="S1171" s="137" t="str">
        <f t="shared" ca="1" si="196"/>
        <v/>
      </c>
    </row>
    <row r="1172" spans="2:19" x14ac:dyDescent="0.25">
      <c r="B1172" s="190" t="str">
        <f t="shared" si="191"/>
        <v/>
      </c>
      <c r="C1172" s="190" t="str">
        <f t="shared" si="189"/>
        <v/>
      </c>
      <c r="D1172" s="119" t="s">
        <v>192</v>
      </c>
      <c r="H1172" s="118">
        <f t="shared" si="192"/>
        <v>0</v>
      </c>
      <c r="K1172" s="134">
        <f t="shared" si="197"/>
        <v>0</v>
      </c>
      <c r="L1172" s="134">
        <f t="shared" si="198"/>
        <v>0</v>
      </c>
      <c r="M1172" s="190">
        <f t="shared" si="193"/>
        <v>1</v>
      </c>
      <c r="N1172" s="190" t="str">
        <f t="shared" si="190"/>
        <v>JANEIRO</v>
      </c>
      <c r="P1172" s="119" t="s">
        <v>192</v>
      </c>
      <c r="Q1172" s="136" t="str">
        <f t="shared" si="194"/>
        <v>À RECEBER</v>
      </c>
      <c r="R1172" s="138" t="str">
        <f t="shared" ca="1" si="195"/>
        <v>EM DIA</v>
      </c>
      <c r="S1172" s="137" t="str">
        <f t="shared" ca="1" si="196"/>
        <v/>
      </c>
    </row>
    <row r="1173" spans="2:19" x14ac:dyDescent="0.25">
      <c r="B1173" s="190" t="str">
        <f t="shared" si="191"/>
        <v/>
      </c>
      <c r="C1173" s="190" t="str">
        <f t="shared" si="189"/>
        <v/>
      </c>
      <c r="D1173" s="119" t="s">
        <v>192</v>
      </c>
      <c r="H1173" s="118">
        <f t="shared" si="192"/>
        <v>0</v>
      </c>
      <c r="K1173" s="134">
        <f t="shared" si="197"/>
        <v>0</v>
      </c>
      <c r="L1173" s="134">
        <f t="shared" si="198"/>
        <v>0</v>
      </c>
      <c r="M1173" s="190">
        <f t="shared" si="193"/>
        <v>1</v>
      </c>
      <c r="N1173" s="190" t="str">
        <f t="shared" si="190"/>
        <v>JANEIRO</v>
      </c>
      <c r="P1173" s="119" t="s">
        <v>192</v>
      </c>
      <c r="Q1173" s="136" t="str">
        <f t="shared" si="194"/>
        <v>À RECEBER</v>
      </c>
      <c r="R1173" s="138" t="str">
        <f t="shared" ca="1" si="195"/>
        <v>EM DIA</v>
      </c>
      <c r="S1173" s="137" t="str">
        <f t="shared" ca="1" si="196"/>
        <v/>
      </c>
    </row>
    <row r="1174" spans="2:19" x14ac:dyDescent="0.25">
      <c r="B1174" s="190" t="str">
        <f t="shared" si="191"/>
        <v/>
      </c>
      <c r="C1174" s="190" t="str">
        <f t="shared" si="189"/>
        <v/>
      </c>
      <c r="D1174" s="119" t="s">
        <v>192</v>
      </c>
      <c r="H1174" s="118">
        <f t="shared" si="192"/>
        <v>0</v>
      </c>
      <c r="K1174" s="134">
        <f t="shared" si="197"/>
        <v>0</v>
      </c>
      <c r="L1174" s="134">
        <f t="shared" si="198"/>
        <v>0</v>
      </c>
      <c r="M1174" s="190">
        <f t="shared" si="193"/>
        <v>1</v>
      </c>
      <c r="N1174" s="190" t="str">
        <f t="shared" si="190"/>
        <v>JANEIRO</v>
      </c>
      <c r="P1174" s="119" t="s">
        <v>192</v>
      </c>
      <c r="Q1174" s="136" t="str">
        <f t="shared" si="194"/>
        <v>À RECEBER</v>
      </c>
      <c r="R1174" s="138" t="str">
        <f t="shared" ca="1" si="195"/>
        <v>EM DIA</v>
      </c>
      <c r="S1174" s="137" t="str">
        <f t="shared" ca="1" si="196"/>
        <v/>
      </c>
    </row>
    <row r="1175" spans="2:19" x14ac:dyDescent="0.25">
      <c r="B1175" s="190" t="str">
        <f t="shared" si="191"/>
        <v/>
      </c>
      <c r="C1175" s="190" t="str">
        <f t="shared" si="189"/>
        <v/>
      </c>
      <c r="D1175" s="119" t="s">
        <v>192</v>
      </c>
      <c r="H1175" s="118">
        <f t="shared" si="192"/>
        <v>0</v>
      </c>
      <c r="K1175" s="134">
        <f t="shared" si="197"/>
        <v>0</v>
      </c>
      <c r="L1175" s="134">
        <f t="shared" si="198"/>
        <v>0</v>
      </c>
      <c r="M1175" s="190">
        <f t="shared" si="193"/>
        <v>1</v>
      </c>
      <c r="N1175" s="190" t="str">
        <f t="shared" si="190"/>
        <v>JANEIRO</v>
      </c>
      <c r="P1175" s="119" t="s">
        <v>192</v>
      </c>
      <c r="Q1175" s="136" t="str">
        <f t="shared" si="194"/>
        <v>À RECEBER</v>
      </c>
      <c r="R1175" s="138" t="str">
        <f t="shared" ca="1" si="195"/>
        <v>EM DIA</v>
      </c>
      <c r="S1175" s="137" t="str">
        <f t="shared" ca="1" si="196"/>
        <v/>
      </c>
    </row>
    <row r="1176" spans="2:19" x14ac:dyDescent="0.25">
      <c r="B1176" s="190" t="str">
        <f t="shared" si="191"/>
        <v/>
      </c>
      <c r="C1176" s="190" t="str">
        <f t="shared" si="189"/>
        <v/>
      </c>
      <c r="D1176" s="119" t="s">
        <v>192</v>
      </c>
      <c r="H1176" s="118">
        <f t="shared" si="192"/>
        <v>0</v>
      </c>
      <c r="K1176" s="134">
        <f t="shared" si="197"/>
        <v>0</v>
      </c>
      <c r="L1176" s="134">
        <f t="shared" si="198"/>
        <v>0</v>
      </c>
      <c r="M1176" s="190">
        <f t="shared" si="193"/>
        <v>1</v>
      </c>
      <c r="N1176" s="190" t="str">
        <f t="shared" si="190"/>
        <v>JANEIRO</v>
      </c>
      <c r="P1176" s="119" t="s">
        <v>192</v>
      </c>
      <c r="Q1176" s="136" t="str">
        <f t="shared" si="194"/>
        <v>À RECEBER</v>
      </c>
      <c r="R1176" s="138" t="str">
        <f t="shared" ca="1" si="195"/>
        <v>EM DIA</v>
      </c>
      <c r="S1176" s="137" t="str">
        <f t="shared" ca="1" si="196"/>
        <v/>
      </c>
    </row>
    <row r="1177" spans="2:19" x14ac:dyDescent="0.25">
      <c r="B1177" s="190" t="str">
        <f t="shared" si="191"/>
        <v/>
      </c>
      <c r="C1177" s="190" t="str">
        <f t="shared" si="189"/>
        <v/>
      </c>
      <c r="D1177" s="119" t="s">
        <v>192</v>
      </c>
      <c r="H1177" s="118">
        <f t="shared" si="192"/>
        <v>0</v>
      </c>
      <c r="K1177" s="134">
        <f t="shared" si="197"/>
        <v>0</v>
      </c>
      <c r="L1177" s="134">
        <f t="shared" si="198"/>
        <v>0</v>
      </c>
      <c r="M1177" s="190">
        <f t="shared" si="193"/>
        <v>1</v>
      </c>
      <c r="N1177" s="190" t="str">
        <f t="shared" si="190"/>
        <v>JANEIRO</v>
      </c>
      <c r="P1177" s="119" t="s">
        <v>192</v>
      </c>
      <c r="Q1177" s="136" t="str">
        <f t="shared" si="194"/>
        <v>À RECEBER</v>
      </c>
      <c r="R1177" s="138" t="str">
        <f t="shared" ca="1" si="195"/>
        <v>EM DIA</v>
      </c>
      <c r="S1177" s="137" t="str">
        <f t="shared" ca="1" si="196"/>
        <v/>
      </c>
    </row>
    <row r="1178" spans="2:19" x14ac:dyDescent="0.25">
      <c r="B1178" s="190" t="str">
        <f t="shared" si="191"/>
        <v/>
      </c>
      <c r="C1178" s="190" t="str">
        <f t="shared" si="189"/>
        <v/>
      </c>
      <c r="D1178" s="119" t="s">
        <v>192</v>
      </c>
      <c r="H1178" s="118">
        <f t="shared" si="192"/>
        <v>0</v>
      </c>
      <c r="K1178" s="134">
        <f t="shared" si="197"/>
        <v>0</v>
      </c>
      <c r="L1178" s="134">
        <f t="shared" si="198"/>
        <v>0</v>
      </c>
      <c r="M1178" s="190">
        <f t="shared" si="193"/>
        <v>1</v>
      </c>
      <c r="N1178" s="190" t="str">
        <f t="shared" si="190"/>
        <v>JANEIRO</v>
      </c>
      <c r="P1178" s="119" t="s">
        <v>192</v>
      </c>
      <c r="Q1178" s="136" t="str">
        <f t="shared" si="194"/>
        <v>À RECEBER</v>
      </c>
      <c r="R1178" s="138" t="str">
        <f t="shared" ca="1" si="195"/>
        <v>EM DIA</v>
      </c>
      <c r="S1178" s="137" t="str">
        <f t="shared" ca="1" si="196"/>
        <v/>
      </c>
    </row>
    <row r="1179" spans="2:19" x14ac:dyDescent="0.25">
      <c r="B1179" s="190" t="str">
        <f t="shared" si="191"/>
        <v/>
      </c>
      <c r="C1179" s="190" t="str">
        <f t="shared" si="189"/>
        <v/>
      </c>
      <c r="D1179" s="119" t="s">
        <v>192</v>
      </c>
      <c r="H1179" s="118">
        <f t="shared" si="192"/>
        <v>0</v>
      </c>
      <c r="K1179" s="134">
        <f t="shared" si="197"/>
        <v>0</v>
      </c>
      <c r="L1179" s="134">
        <f t="shared" si="198"/>
        <v>0</v>
      </c>
      <c r="M1179" s="190">
        <f t="shared" si="193"/>
        <v>1</v>
      </c>
      <c r="N1179" s="190" t="str">
        <f t="shared" si="190"/>
        <v>JANEIRO</v>
      </c>
      <c r="P1179" s="119" t="s">
        <v>192</v>
      </c>
      <c r="Q1179" s="136" t="str">
        <f t="shared" si="194"/>
        <v>À RECEBER</v>
      </c>
      <c r="R1179" s="138" t="str">
        <f t="shared" ca="1" si="195"/>
        <v>EM DIA</v>
      </c>
      <c r="S1179" s="137" t="str">
        <f t="shared" ca="1" si="196"/>
        <v/>
      </c>
    </row>
    <row r="1180" spans="2:19" x14ac:dyDescent="0.25">
      <c r="B1180" s="190" t="str">
        <f t="shared" si="191"/>
        <v/>
      </c>
      <c r="C1180" s="190" t="str">
        <f t="shared" si="189"/>
        <v/>
      </c>
      <c r="D1180" s="119" t="s">
        <v>192</v>
      </c>
      <c r="H1180" s="118">
        <f t="shared" si="192"/>
        <v>0</v>
      </c>
      <c r="K1180" s="134">
        <f t="shared" si="197"/>
        <v>0</v>
      </c>
      <c r="L1180" s="134">
        <f t="shared" si="198"/>
        <v>0</v>
      </c>
      <c r="M1180" s="190">
        <f t="shared" si="193"/>
        <v>1</v>
      </c>
      <c r="N1180" s="190" t="str">
        <f t="shared" si="190"/>
        <v>JANEIRO</v>
      </c>
      <c r="P1180" s="119" t="s">
        <v>192</v>
      </c>
      <c r="Q1180" s="136" t="str">
        <f t="shared" si="194"/>
        <v>À RECEBER</v>
      </c>
      <c r="R1180" s="138" t="str">
        <f t="shared" ca="1" si="195"/>
        <v>EM DIA</v>
      </c>
      <c r="S1180" s="137" t="str">
        <f t="shared" ca="1" si="196"/>
        <v/>
      </c>
    </row>
    <row r="1181" spans="2:19" x14ac:dyDescent="0.25">
      <c r="B1181" s="190" t="str">
        <f t="shared" si="191"/>
        <v/>
      </c>
      <c r="C1181" s="190" t="str">
        <f t="shared" si="189"/>
        <v/>
      </c>
      <c r="D1181" s="119" t="s">
        <v>192</v>
      </c>
      <c r="H1181" s="118">
        <f t="shared" si="192"/>
        <v>0</v>
      </c>
      <c r="K1181" s="134">
        <f t="shared" si="197"/>
        <v>0</v>
      </c>
      <c r="L1181" s="134">
        <f t="shared" si="198"/>
        <v>0</v>
      </c>
      <c r="M1181" s="190">
        <f t="shared" si="193"/>
        <v>1</v>
      </c>
      <c r="N1181" s="190" t="str">
        <f t="shared" si="190"/>
        <v>JANEIRO</v>
      </c>
      <c r="P1181" s="119" t="s">
        <v>192</v>
      </c>
      <c r="Q1181" s="136" t="str">
        <f t="shared" si="194"/>
        <v>À RECEBER</v>
      </c>
      <c r="R1181" s="138" t="str">
        <f t="shared" ca="1" si="195"/>
        <v>EM DIA</v>
      </c>
      <c r="S1181" s="137" t="str">
        <f t="shared" ca="1" si="196"/>
        <v/>
      </c>
    </row>
    <row r="1182" spans="2:19" x14ac:dyDescent="0.25">
      <c r="B1182" s="190" t="str">
        <f t="shared" si="191"/>
        <v/>
      </c>
      <c r="C1182" s="190" t="str">
        <f t="shared" si="189"/>
        <v/>
      </c>
      <c r="D1182" s="119" t="s">
        <v>192</v>
      </c>
      <c r="H1182" s="118">
        <f t="shared" si="192"/>
        <v>0</v>
      </c>
      <c r="K1182" s="134">
        <f t="shared" si="197"/>
        <v>0</v>
      </c>
      <c r="L1182" s="134">
        <f t="shared" si="198"/>
        <v>0</v>
      </c>
      <c r="M1182" s="190">
        <f t="shared" si="193"/>
        <v>1</v>
      </c>
      <c r="N1182" s="190" t="str">
        <f t="shared" si="190"/>
        <v>JANEIRO</v>
      </c>
      <c r="P1182" s="119" t="s">
        <v>192</v>
      </c>
      <c r="Q1182" s="136" t="str">
        <f t="shared" si="194"/>
        <v>À RECEBER</v>
      </c>
      <c r="R1182" s="138" t="str">
        <f t="shared" ca="1" si="195"/>
        <v>EM DIA</v>
      </c>
      <c r="S1182" s="137" t="str">
        <f t="shared" ca="1" si="196"/>
        <v/>
      </c>
    </row>
    <row r="1183" spans="2:19" x14ac:dyDescent="0.25">
      <c r="B1183" s="190" t="str">
        <f t="shared" si="191"/>
        <v/>
      </c>
      <c r="C1183" s="190" t="str">
        <f t="shared" si="189"/>
        <v/>
      </c>
      <c r="D1183" s="119" t="s">
        <v>192</v>
      </c>
      <c r="H1183" s="118">
        <f t="shared" si="192"/>
        <v>0</v>
      </c>
      <c r="K1183" s="134">
        <f t="shared" si="197"/>
        <v>0</v>
      </c>
      <c r="L1183" s="134">
        <f t="shared" si="198"/>
        <v>0</v>
      </c>
      <c r="M1183" s="190">
        <f t="shared" si="193"/>
        <v>1</v>
      </c>
      <c r="N1183" s="190" t="str">
        <f t="shared" si="190"/>
        <v>JANEIRO</v>
      </c>
      <c r="P1183" s="119" t="s">
        <v>192</v>
      </c>
      <c r="Q1183" s="136" t="str">
        <f t="shared" si="194"/>
        <v>À RECEBER</v>
      </c>
      <c r="R1183" s="138" t="str">
        <f t="shared" ca="1" si="195"/>
        <v>EM DIA</v>
      </c>
      <c r="S1183" s="137" t="str">
        <f t="shared" ca="1" si="196"/>
        <v/>
      </c>
    </row>
    <row r="1184" spans="2:19" x14ac:dyDescent="0.25">
      <c r="B1184" s="190" t="str">
        <f t="shared" si="191"/>
        <v/>
      </c>
      <c r="C1184" s="190" t="str">
        <f t="shared" si="189"/>
        <v/>
      </c>
      <c r="D1184" s="119" t="s">
        <v>192</v>
      </c>
      <c r="H1184" s="118">
        <f t="shared" si="192"/>
        <v>0</v>
      </c>
      <c r="K1184" s="134">
        <f t="shared" si="197"/>
        <v>0</v>
      </c>
      <c r="L1184" s="134">
        <f t="shared" si="198"/>
        <v>0</v>
      </c>
      <c r="M1184" s="190">
        <f t="shared" si="193"/>
        <v>1</v>
      </c>
      <c r="N1184" s="190" t="str">
        <f t="shared" si="190"/>
        <v>JANEIRO</v>
      </c>
      <c r="P1184" s="119" t="s">
        <v>192</v>
      </c>
      <c r="Q1184" s="136" t="str">
        <f t="shared" si="194"/>
        <v>À RECEBER</v>
      </c>
      <c r="R1184" s="138" t="str">
        <f t="shared" ca="1" si="195"/>
        <v>EM DIA</v>
      </c>
      <c r="S1184" s="137" t="str">
        <f t="shared" ca="1" si="196"/>
        <v/>
      </c>
    </row>
    <row r="1185" spans="2:19" x14ac:dyDescent="0.25">
      <c r="B1185" s="190" t="str">
        <f t="shared" si="191"/>
        <v/>
      </c>
      <c r="C1185" s="190" t="str">
        <f t="shared" si="189"/>
        <v/>
      </c>
      <c r="D1185" s="119" t="s">
        <v>192</v>
      </c>
      <c r="H1185" s="118">
        <f t="shared" si="192"/>
        <v>0</v>
      </c>
      <c r="K1185" s="134">
        <f t="shared" si="197"/>
        <v>0</v>
      </c>
      <c r="L1185" s="134">
        <f t="shared" si="198"/>
        <v>0</v>
      </c>
      <c r="M1185" s="190">
        <f t="shared" si="193"/>
        <v>1</v>
      </c>
      <c r="N1185" s="190" t="str">
        <f t="shared" si="190"/>
        <v>JANEIRO</v>
      </c>
      <c r="P1185" s="119" t="s">
        <v>192</v>
      </c>
      <c r="Q1185" s="136" t="str">
        <f t="shared" si="194"/>
        <v>À RECEBER</v>
      </c>
      <c r="R1185" s="138" t="str">
        <f t="shared" ca="1" si="195"/>
        <v>EM DIA</v>
      </c>
      <c r="S1185" s="137" t="str">
        <f t="shared" ca="1" si="196"/>
        <v/>
      </c>
    </row>
    <row r="1186" spans="2:19" x14ac:dyDescent="0.25">
      <c r="B1186" s="190" t="str">
        <f t="shared" si="191"/>
        <v/>
      </c>
      <c r="C1186" s="190" t="str">
        <f t="shared" si="189"/>
        <v/>
      </c>
      <c r="D1186" s="119" t="s">
        <v>192</v>
      </c>
      <c r="H1186" s="118">
        <f t="shared" si="192"/>
        <v>0</v>
      </c>
      <c r="K1186" s="134">
        <f t="shared" si="197"/>
        <v>0</v>
      </c>
      <c r="L1186" s="134">
        <f t="shared" si="198"/>
        <v>0</v>
      </c>
      <c r="M1186" s="190">
        <f t="shared" si="193"/>
        <v>1</v>
      </c>
      <c r="N1186" s="190" t="str">
        <f t="shared" si="190"/>
        <v>JANEIRO</v>
      </c>
      <c r="P1186" s="119" t="s">
        <v>192</v>
      </c>
      <c r="Q1186" s="136" t="str">
        <f t="shared" si="194"/>
        <v>À RECEBER</v>
      </c>
      <c r="R1186" s="138" t="str">
        <f t="shared" ca="1" si="195"/>
        <v>EM DIA</v>
      </c>
      <c r="S1186" s="137" t="str">
        <f t="shared" ca="1" si="196"/>
        <v/>
      </c>
    </row>
    <row r="1187" spans="2:19" x14ac:dyDescent="0.25">
      <c r="B1187" s="190" t="str">
        <f t="shared" si="191"/>
        <v/>
      </c>
      <c r="C1187" s="190" t="str">
        <f t="shared" si="189"/>
        <v/>
      </c>
      <c r="D1187" s="119" t="s">
        <v>192</v>
      </c>
      <c r="H1187" s="118">
        <f t="shared" si="192"/>
        <v>0</v>
      </c>
      <c r="K1187" s="134">
        <f t="shared" si="197"/>
        <v>0</v>
      </c>
      <c r="L1187" s="134">
        <f t="shared" si="198"/>
        <v>0</v>
      </c>
      <c r="M1187" s="190">
        <f t="shared" si="193"/>
        <v>1</v>
      </c>
      <c r="N1187" s="190" t="str">
        <f t="shared" si="190"/>
        <v>JANEIRO</v>
      </c>
      <c r="P1187" s="119" t="s">
        <v>192</v>
      </c>
      <c r="Q1187" s="136" t="str">
        <f t="shared" si="194"/>
        <v>À RECEBER</v>
      </c>
      <c r="R1187" s="138" t="str">
        <f t="shared" ca="1" si="195"/>
        <v>EM DIA</v>
      </c>
      <c r="S1187" s="137" t="str">
        <f t="shared" ca="1" si="196"/>
        <v/>
      </c>
    </row>
    <row r="1188" spans="2:19" x14ac:dyDescent="0.25">
      <c r="B1188" s="190" t="str">
        <f t="shared" si="191"/>
        <v/>
      </c>
      <c r="C1188" s="190" t="str">
        <f t="shared" si="189"/>
        <v/>
      </c>
      <c r="D1188" s="119" t="s">
        <v>192</v>
      </c>
      <c r="H1188" s="118">
        <f t="shared" si="192"/>
        <v>0</v>
      </c>
      <c r="K1188" s="134">
        <f t="shared" si="197"/>
        <v>0</v>
      </c>
      <c r="L1188" s="134">
        <f t="shared" si="198"/>
        <v>0</v>
      </c>
      <c r="M1188" s="190">
        <f t="shared" si="193"/>
        <v>1</v>
      </c>
      <c r="N1188" s="190" t="str">
        <f t="shared" si="190"/>
        <v>JANEIRO</v>
      </c>
      <c r="P1188" s="119" t="s">
        <v>192</v>
      </c>
      <c r="Q1188" s="136" t="str">
        <f t="shared" si="194"/>
        <v>À RECEBER</v>
      </c>
      <c r="R1188" s="138" t="str">
        <f t="shared" ca="1" si="195"/>
        <v>EM DIA</v>
      </c>
      <c r="S1188" s="137" t="str">
        <f t="shared" ca="1" si="196"/>
        <v/>
      </c>
    </row>
    <row r="1189" spans="2:19" x14ac:dyDescent="0.25">
      <c r="B1189" s="190" t="str">
        <f t="shared" si="191"/>
        <v/>
      </c>
      <c r="C1189" s="190" t="str">
        <f t="shared" si="189"/>
        <v/>
      </c>
      <c r="D1189" s="119" t="s">
        <v>192</v>
      </c>
      <c r="H1189" s="118">
        <f t="shared" si="192"/>
        <v>0</v>
      </c>
      <c r="K1189" s="134">
        <f t="shared" si="197"/>
        <v>0</v>
      </c>
      <c r="L1189" s="134">
        <f t="shared" si="198"/>
        <v>0</v>
      </c>
      <c r="M1189" s="190">
        <f t="shared" si="193"/>
        <v>1</v>
      </c>
      <c r="N1189" s="190" t="str">
        <f t="shared" si="190"/>
        <v>JANEIRO</v>
      </c>
      <c r="P1189" s="119" t="s">
        <v>192</v>
      </c>
      <c r="Q1189" s="136" t="str">
        <f t="shared" si="194"/>
        <v>À RECEBER</v>
      </c>
      <c r="R1189" s="138" t="str">
        <f t="shared" ca="1" si="195"/>
        <v>EM DIA</v>
      </c>
      <c r="S1189" s="137" t="str">
        <f t="shared" ca="1" si="196"/>
        <v/>
      </c>
    </row>
    <row r="1190" spans="2:19" x14ac:dyDescent="0.25">
      <c r="B1190" s="190" t="str">
        <f t="shared" si="191"/>
        <v/>
      </c>
      <c r="C1190" s="190" t="str">
        <f t="shared" si="189"/>
        <v/>
      </c>
      <c r="D1190" s="119" t="s">
        <v>192</v>
      </c>
      <c r="H1190" s="118">
        <f t="shared" si="192"/>
        <v>0</v>
      </c>
      <c r="K1190" s="134">
        <f t="shared" si="197"/>
        <v>0</v>
      </c>
      <c r="L1190" s="134">
        <f t="shared" si="198"/>
        <v>0</v>
      </c>
      <c r="M1190" s="190">
        <f t="shared" si="193"/>
        <v>1</v>
      </c>
      <c r="N1190" s="190" t="str">
        <f t="shared" si="190"/>
        <v>JANEIRO</v>
      </c>
      <c r="P1190" s="119" t="s">
        <v>192</v>
      </c>
      <c r="Q1190" s="136" t="str">
        <f t="shared" si="194"/>
        <v>À RECEBER</v>
      </c>
      <c r="R1190" s="138" t="str">
        <f t="shared" ca="1" si="195"/>
        <v>EM DIA</v>
      </c>
      <c r="S1190" s="137" t="str">
        <f t="shared" ca="1" si="196"/>
        <v/>
      </c>
    </row>
    <row r="1191" spans="2:19" x14ac:dyDescent="0.25">
      <c r="B1191" s="190" t="str">
        <f t="shared" si="191"/>
        <v/>
      </c>
      <c r="C1191" s="190" t="str">
        <f t="shared" si="189"/>
        <v/>
      </c>
      <c r="D1191" s="119" t="s">
        <v>192</v>
      </c>
      <c r="H1191" s="118">
        <f t="shared" si="192"/>
        <v>0</v>
      </c>
      <c r="K1191" s="134">
        <f t="shared" si="197"/>
        <v>0</v>
      </c>
      <c r="L1191" s="134">
        <f t="shared" si="198"/>
        <v>0</v>
      </c>
      <c r="M1191" s="190">
        <f t="shared" si="193"/>
        <v>1</v>
      </c>
      <c r="N1191" s="190" t="str">
        <f t="shared" si="190"/>
        <v>JANEIRO</v>
      </c>
      <c r="P1191" s="119" t="s">
        <v>192</v>
      </c>
      <c r="Q1191" s="136" t="str">
        <f t="shared" si="194"/>
        <v>À RECEBER</v>
      </c>
      <c r="R1191" s="138" t="str">
        <f t="shared" ca="1" si="195"/>
        <v>EM DIA</v>
      </c>
      <c r="S1191" s="137" t="str">
        <f t="shared" ca="1" si="196"/>
        <v/>
      </c>
    </row>
    <row r="1192" spans="2:19" x14ac:dyDescent="0.25">
      <c r="B1192" s="190" t="str">
        <f t="shared" si="191"/>
        <v/>
      </c>
      <c r="C1192" s="190" t="str">
        <f t="shared" si="189"/>
        <v/>
      </c>
      <c r="D1192" s="119" t="s">
        <v>192</v>
      </c>
      <c r="H1192" s="118">
        <f t="shared" si="192"/>
        <v>0</v>
      </c>
      <c r="K1192" s="134">
        <f t="shared" si="197"/>
        <v>0</v>
      </c>
      <c r="L1192" s="134">
        <f t="shared" si="198"/>
        <v>0</v>
      </c>
      <c r="M1192" s="190">
        <f t="shared" si="193"/>
        <v>1</v>
      </c>
      <c r="N1192" s="190" t="str">
        <f t="shared" si="190"/>
        <v>JANEIRO</v>
      </c>
      <c r="P1192" s="119" t="s">
        <v>192</v>
      </c>
      <c r="Q1192" s="136" t="str">
        <f t="shared" si="194"/>
        <v>À RECEBER</v>
      </c>
      <c r="R1192" s="138" t="str">
        <f t="shared" ca="1" si="195"/>
        <v>EM DIA</v>
      </c>
      <c r="S1192" s="137" t="str">
        <f t="shared" ca="1" si="196"/>
        <v/>
      </c>
    </row>
    <row r="1193" spans="2:19" x14ac:dyDescent="0.25">
      <c r="B1193" s="190" t="str">
        <f t="shared" si="191"/>
        <v/>
      </c>
      <c r="C1193" s="190" t="str">
        <f t="shared" si="189"/>
        <v/>
      </c>
      <c r="D1193" s="119" t="s">
        <v>192</v>
      </c>
      <c r="H1193" s="118">
        <f t="shared" si="192"/>
        <v>0</v>
      </c>
      <c r="K1193" s="134">
        <f t="shared" si="197"/>
        <v>0</v>
      </c>
      <c r="L1193" s="134">
        <f t="shared" si="198"/>
        <v>0</v>
      </c>
      <c r="M1193" s="190">
        <f t="shared" si="193"/>
        <v>1</v>
      </c>
      <c r="N1193" s="190" t="str">
        <f t="shared" si="190"/>
        <v>JANEIRO</v>
      </c>
      <c r="P1193" s="119" t="s">
        <v>192</v>
      </c>
      <c r="Q1193" s="136" t="str">
        <f t="shared" si="194"/>
        <v>À RECEBER</v>
      </c>
      <c r="R1193" s="138" t="str">
        <f t="shared" ca="1" si="195"/>
        <v>EM DIA</v>
      </c>
      <c r="S1193" s="137" t="str">
        <f t="shared" ca="1" si="196"/>
        <v/>
      </c>
    </row>
    <row r="1194" spans="2:19" x14ac:dyDescent="0.25">
      <c r="B1194" s="190" t="str">
        <f t="shared" si="191"/>
        <v/>
      </c>
      <c r="C1194" s="190" t="str">
        <f t="shared" si="189"/>
        <v/>
      </c>
      <c r="D1194" s="119" t="s">
        <v>192</v>
      </c>
      <c r="H1194" s="118">
        <f t="shared" si="192"/>
        <v>0</v>
      </c>
      <c r="K1194" s="134">
        <f t="shared" si="197"/>
        <v>0</v>
      </c>
      <c r="L1194" s="134">
        <f t="shared" si="198"/>
        <v>0</v>
      </c>
      <c r="M1194" s="190">
        <f t="shared" si="193"/>
        <v>1</v>
      </c>
      <c r="N1194" s="190" t="str">
        <f t="shared" si="190"/>
        <v>JANEIRO</v>
      </c>
      <c r="P1194" s="119" t="s">
        <v>192</v>
      </c>
      <c r="Q1194" s="136" t="str">
        <f t="shared" si="194"/>
        <v>À RECEBER</v>
      </c>
      <c r="R1194" s="138" t="str">
        <f t="shared" ca="1" si="195"/>
        <v>EM DIA</v>
      </c>
      <c r="S1194" s="137" t="str">
        <f t="shared" ca="1" si="196"/>
        <v/>
      </c>
    </row>
    <row r="1195" spans="2:19" x14ac:dyDescent="0.25">
      <c r="B1195" s="190" t="str">
        <f t="shared" si="191"/>
        <v/>
      </c>
      <c r="C1195" s="190" t="str">
        <f t="shared" si="189"/>
        <v/>
      </c>
      <c r="D1195" s="119" t="s">
        <v>192</v>
      </c>
      <c r="H1195" s="118">
        <f t="shared" si="192"/>
        <v>0</v>
      </c>
      <c r="K1195" s="134">
        <f t="shared" si="197"/>
        <v>0</v>
      </c>
      <c r="L1195" s="134">
        <f t="shared" si="198"/>
        <v>0</v>
      </c>
      <c r="M1195" s="190">
        <f t="shared" si="193"/>
        <v>1</v>
      </c>
      <c r="N1195" s="190" t="str">
        <f t="shared" si="190"/>
        <v>JANEIRO</v>
      </c>
      <c r="P1195" s="119" t="s">
        <v>192</v>
      </c>
      <c r="Q1195" s="136" t="str">
        <f t="shared" si="194"/>
        <v>À RECEBER</v>
      </c>
      <c r="R1195" s="138" t="str">
        <f t="shared" ca="1" si="195"/>
        <v>EM DIA</v>
      </c>
      <c r="S1195" s="137" t="str">
        <f t="shared" ca="1" si="196"/>
        <v/>
      </c>
    </row>
    <row r="1196" spans="2:19" x14ac:dyDescent="0.25">
      <c r="B1196" s="190" t="str">
        <f t="shared" si="191"/>
        <v/>
      </c>
      <c r="C1196" s="190" t="str">
        <f t="shared" si="189"/>
        <v/>
      </c>
      <c r="D1196" s="119" t="s">
        <v>192</v>
      </c>
      <c r="H1196" s="118">
        <f t="shared" si="192"/>
        <v>0</v>
      </c>
      <c r="K1196" s="134">
        <f t="shared" si="197"/>
        <v>0</v>
      </c>
      <c r="L1196" s="134">
        <f t="shared" si="198"/>
        <v>0</v>
      </c>
      <c r="M1196" s="190">
        <f t="shared" si="193"/>
        <v>1</v>
      </c>
      <c r="N1196" s="190" t="str">
        <f t="shared" si="190"/>
        <v>JANEIRO</v>
      </c>
      <c r="P1196" s="119" t="s">
        <v>192</v>
      </c>
      <c r="Q1196" s="136" t="str">
        <f t="shared" si="194"/>
        <v>À RECEBER</v>
      </c>
      <c r="R1196" s="138" t="str">
        <f t="shared" ca="1" si="195"/>
        <v>EM DIA</v>
      </c>
      <c r="S1196" s="137" t="str">
        <f t="shared" ca="1" si="196"/>
        <v/>
      </c>
    </row>
    <row r="1197" spans="2:19" x14ac:dyDescent="0.25">
      <c r="B1197" s="190" t="str">
        <f t="shared" si="191"/>
        <v/>
      </c>
      <c r="C1197" s="190" t="str">
        <f t="shared" si="189"/>
        <v/>
      </c>
      <c r="D1197" s="119" t="s">
        <v>192</v>
      </c>
      <c r="H1197" s="118">
        <f t="shared" si="192"/>
        <v>0</v>
      </c>
      <c r="K1197" s="134">
        <f t="shared" si="197"/>
        <v>0</v>
      </c>
      <c r="L1197" s="134">
        <f t="shared" si="198"/>
        <v>0</v>
      </c>
      <c r="M1197" s="190">
        <f t="shared" si="193"/>
        <v>1</v>
      </c>
      <c r="N1197" s="190" t="str">
        <f t="shared" si="190"/>
        <v>JANEIRO</v>
      </c>
      <c r="P1197" s="119" t="s">
        <v>192</v>
      </c>
      <c r="Q1197" s="136" t="str">
        <f t="shared" si="194"/>
        <v>À RECEBER</v>
      </c>
      <c r="R1197" s="138" t="str">
        <f t="shared" ca="1" si="195"/>
        <v>EM DIA</v>
      </c>
      <c r="S1197" s="137" t="str">
        <f t="shared" ca="1" si="196"/>
        <v/>
      </c>
    </row>
    <row r="1198" spans="2:19" x14ac:dyDescent="0.25">
      <c r="B1198" s="190" t="str">
        <f t="shared" si="191"/>
        <v/>
      </c>
      <c r="C1198" s="190" t="str">
        <f t="shared" si="189"/>
        <v/>
      </c>
      <c r="D1198" s="119" t="s">
        <v>192</v>
      </c>
      <c r="H1198" s="118">
        <f t="shared" si="192"/>
        <v>0</v>
      </c>
      <c r="K1198" s="134">
        <f t="shared" si="197"/>
        <v>0</v>
      </c>
      <c r="L1198" s="134">
        <f t="shared" si="198"/>
        <v>0</v>
      </c>
      <c r="M1198" s="190">
        <f t="shared" si="193"/>
        <v>1</v>
      </c>
      <c r="N1198" s="190" t="str">
        <f t="shared" si="190"/>
        <v>JANEIRO</v>
      </c>
      <c r="P1198" s="119" t="s">
        <v>192</v>
      </c>
      <c r="Q1198" s="136" t="str">
        <f t="shared" si="194"/>
        <v>À RECEBER</v>
      </c>
      <c r="R1198" s="138" t="str">
        <f t="shared" ca="1" si="195"/>
        <v>EM DIA</v>
      </c>
      <c r="S1198" s="137" t="str">
        <f t="shared" ca="1" si="196"/>
        <v/>
      </c>
    </row>
    <row r="1199" spans="2:19" x14ac:dyDescent="0.25">
      <c r="B1199" s="190" t="str">
        <f t="shared" si="191"/>
        <v/>
      </c>
      <c r="C1199" s="190" t="str">
        <f t="shared" si="189"/>
        <v/>
      </c>
      <c r="D1199" s="119" t="s">
        <v>192</v>
      </c>
      <c r="H1199" s="118">
        <f t="shared" si="192"/>
        <v>0</v>
      </c>
      <c r="K1199" s="134">
        <f t="shared" si="197"/>
        <v>0</v>
      </c>
      <c r="L1199" s="134">
        <f t="shared" si="198"/>
        <v>0</v>
      </c>
      <c r="M1199" s="190">
        <f t="shared" si="193"/>
        <v>1</v>
      </c>
      <c r="N1199" s="190" t="str">
        <f t="shared" si="190"/>
        <v>JANEIRO</v>
      </c>
      <c r="P1199" s="119" t="s">
        <v>192</v>
      </c>
      <c r="Q1199" s="136" t="str">
        <f t="shared" si="194"/>
        <v>À RECEBER</v>
      </c>
      <c r="R1199" s="138" t="str">
        <f t="shared" ca="1" si="195"/>
        <v>EM DIA</v>
      </c>
      <c r="S1199" s="137" t="str">
        <f t="shared" ca="1" si="196"/>
        <v/>
      </c>
    </row>
    <row r="1200" spans="2:19" x14ac:dyDescent="0.25">
      <c r="B1200" s="190" t="str">
        <f t="shared" si="191"/>
        <v/>
      </c>
      <c r="C1200" s="190" t="str">
        <f t="shared" si="189"/>
        <v/>
      </c>
      <c r="D1200" s="119" t="s">
        <v>192</v>
      </c>
      <c r="H1200" s="118">
        <f t="shared" si="192"/>
        <v>0</v>
      </c>
      <c r="K1200" s="134">
        <f t="shared" si="197"/>
        <v>0</v>
      </c>
      <c r="L1200" s="134">
        <f t="shared" si="198"/>
        <v>0</v>
      </c>
      <c r="M1200" s="190">
        <f t="shared" si="193"/>
        <v>1</v>
      </c>
      <c r="N1200" s="190" t="str">
        <f t="shared" si="190"/>
        <v>JANEIRO</v>
      </c>
      <c r="P1200" s="119" t="s">
        <v>192</v>
      </c>
      <c r="Q1200" s="136" t="str">
        <f t="shared" si="194"/>
        <v>À RECEBER</v>
      </c>
      <c r="R1200" s="138" t="str">
        <f t="shared" ca="1" si="195"/>
        <v>EM DIA</v>
      </c>
      <c r="S1200" s="137" t="str">
        <f t="shared" ca="1" si="196"/>
        <v/>
      </c>
    </row>
    <row r="1201" spans="2:19" x14ac:dyDescent="0.25">
      <c r="B1201" s="190" t="str">
        <f t="shared" si="191"/>
        <v/>
      </c>
      <c r="C1201" s="190" t="str">
        <f t="shared" si="189"/>
        <v/>
      </c>
      <c r="D1201" s="119" t="s">
        <v>192</v>
      </c>
      <c r="H1201" s="118">
        <f t="shared" si="192"/>
        <v>0</v>
      </c>
      <c r="K1201" s="134">
        <f t="shared" si="197"/>
        <v>0</v>
      </c>
      <c r="L1201" s="134">
        <f t="shared" si="198"/>
        <v>0</v>
      </c>
      <c r="M1201" s="190">
        <f t="shared" si="193"/>
        <v>1</v>
      </c>
      <c r="N1201" s="190" t="str">
        <f t="shared" si="190"/>
        <v>JANEIRO</v>
      </c>
      <c r="P1201" s="119" t="s">
        <v>192</v>
      </c>
      <c r="Q1201" s="136" t="str">
        <f t="shared" si="194"/>
        <v>À RECEBER</v>
      </c>
      <c r="R1201" s="138" t="str">
        <f t="shared" ca="1" si="195"/>
        <v>EM DIA</v>
      </c>
      <c r="S1201" s="137" t="str">
        <f t="shared" ca="1" si="196"/>
        <v/>
      </c>
    </row>
    <row r="1202" spans="2:19" x14ac:dyDescent="0.25">
      <c r="B1202" s="190" t="str">
        <f t="shared" si="191"/>
        <v/>
      </c>
      <c r="C1202" s="190" t="str">
        <f t="shared" si="189"/>
        <v/>
      </c>
      <c r="D1202" s="119" t="s">
        <v>192</v>
      </c>
      <c r="H1202" s="118">
        <f t="shared" si="192"/>
        <v>0</v>
      </c>
      <c r="K1202" s="134">
        <f t="shared" si="197"/>
        <v>0</v>
      </c>
      <c r="L1202" s="134">
        <f t="shared" si="198"/>
        <v>0</v>
      </c>
      <c r="M1202" s="190">
        <f t="shared" si="193"/>
        <v>1</v>
      </c>
      <c r="N1202" s="190" t="str">
        <f t="shared" si="190"/>
        <v>JANEIRO</v>
      </c>
      <c r="P1202" s="119" t="s">
        <v>192</v>
      </c>
      <c r="Q1202" s="136" t="str">
        <f t="shared" si="194"/>
        <v>À RECEBER</v>
      </c>
      <c r="R1202" s="138" t="str">
        <f t="shared" ca="1" si="195"/>
        <v>EM DIA</v>
      </c>
      <c r="S1202" s="137" t="str">
        <f t="shared" ca="1" si="196"/>
        <v/>
      </c>
    </row>
    <row r="1203" spans="2:19" x14ac:dyDescent="0.25">
      <c r="B1203" s="190" t="str">
        <f t="shared" si="191"/>
        <v/>
      </c>
      <c r="C1203" s="190" t="str">
        <f t="shared" si="189"/>
        <v/>
      </c>
      <c r="D1203" s="119" t="s">
        <v>192</v>
      </c>
      <c r="H1203" s="118">
        <f t="shared" si="192"/>
        <v>0</v>
      </c>
      <c r="K1203" s="134">
        <f t="shared" si="197"/>
        <v>0</v>
      </c>
      <c r="L1203" s="134">
        <f t="shared" si="198"/>
        <v>0</v>
      </c>
      <c r="M1203" s="190">
        <f t="shared" si="193"/>
        <v>1</v>
      </c>
      <c r="N1203" s="190" t="str">
        <f t="shared" si="190"/>
        <v>JANEIRO</v>
      </c>
      <c r="P1203" s="119" t="s">
        <v>192</v>
      </c>
      <c r="Q1203" s="136" t="str">
        <f t="shared" si="194"/>
        <v>À RECEBER</v>
      </c>
      <c r="R1203" s="138" t="str">
        <f t="shared" ca="1" si="195"/>
        <v>EM DIA</v>
      </c>
      <c r="S1203" s="137" t="str">
        <f t="shared" ca="1" si="196"/>
        <v/>
      </c>
    </row>
    <row r="1204" spans="2:19" x14ac:dyDescent="0.25">
      <c r="B1204" s="190" t="str">
        <f t="shared" si="191"/>
        <v/>
      </c>
      <c r="C1204" s="190" t="str">
        <f t="shared" si="189"/>
        <v/>
      </c>
      <c r="D1204" s="119" t="s">
        <v>192</v>
      </c>
      <c r="H1204" s="118">
        <f t="shared" si="192"/>
        <v>0</v>
      </c>
      <c r="K1204" s="134">
        <f t="shared" si="197"/>
        <v>0</v>
      </c>
      <c r="L1204" s="134">
        <f t="shared" si="198"/>
        <v>0</v>
      </c>
      <c r="M1204" s="190">
        <f t="shared" si="193"/>
        <v>1</v>
      </c>
      <c r="N1204" s="190" t="str">
        <f t="shared" si="190"/>
        <v>JANEIRO</v>
      </c>
      <c r="P1204" s="119" t="s">
        <v>192</v>
      </c>
      <c r="Q1204" s="136" t="str">
        <f t="shared" si="194"/>
        <v>À RECEBER</v>
      </c>
      <c r="R1204" s="138" t="str">
        <f t="shared" ca="1" si="195"/>
        <v>EM DIA</v>
      </c>
      <c r="S1204" s="137" t="str">
        <f t="shared" ca="1" si="196"/>
        <v/>
      </c>
    </row>
    <row r="1205" spans="2:19" x14ac:dyDescent="0.25">
      <c r="B1205" s="190" t="str">
        <f t="shared" si="191"/>
        <v/>
      </c>
      <c r="C1205" s="190" t="str">
        <f t="shared" si="189"/>
        <v/>
      </c>
      <c r="D1205" s="119" t="s">
        <v>192</v>
      </c>
      <c r="H1205" s="118">
        <f t="shared" si="192"/>
        <v>0</v>
      </c>
      <c r="K1205" s="134">
        <f t="shared" si="197"/>
        <v>0</v>
      </c>
      <c r="L1205" s="134">
        <f t="shared" si="198"/>
        <v>0</v>
      </c>
      <c r="M1205" s="190">
        <f t="shared" si="193"/>
        <v>1</v>
      </c>
      <c r="N1205" s="190" t="str">
        <f t="shared" si="190"/>
        <v>JANEIRO</v>
      </c>
      <c r="P1205" s="119" t="s">
        <v>192</v>
      </c>
      <c r="Q1205" s="136" t="str">
        <f t="shared" si="194"/>
        <v>À RECEBER</v>
      </c>
      <c r="R1205" s="138" t="str">
        <f t="shared" ca="1" si="195"/>
        <v>EM DIA</v>
      </c>
      <c r="S1205" s="137" t="str">
        <f t="shared" ca="1" si="196"/>
        <v/>
      </c>
    </row>
    <row r="1206" spans="2:19" x14ac:dyDescent="0.25">
      <c r="B1206" s="190" t="str">
        <f t="shared" si="191"/>
        <v/>
      </c>
      <c r="C1206" s="190" t="str">
        <f t="shared" si="189"/>
        <v/>
      </c>
      <c r="D1206" s="119" t="s">
        <v>192</v>
      </c>
      <c r="H1206" s="118">
        <f t="shared" si="192"/>
        <v>0</v>
      </c>
      <c r="K1206" s="134">
        <f t="shared" si="197"/>
        <v>0</v>
      </c>
      <c r="L1206" s="134">
        <f t="shared" si="198"/>
        <v>0</v>
      </c>
      <c r="M1206" s="190">
        <f t="shared" si="193"/>
        <v>1</v>
      </c>
      <c r="N1206" s="190" t="str">
        <f t="shared" si="190"/>
        <v>JANEIRO</v>
      </c>
      <c r="P1206" s="119" t="s">
        <v>192</v>
      </c>
      <c r="Q1206" s="136" t="str">
        <f t="shared" si="194"/>
        <v>À RECEBER</v>
      </c>
      <c r="R1206" s="138" t="str">
        <f t="shared" ca="1" si="195"/>
        <v>EM DIA</v>
      </c>
      <c r="S1206" s="137" t="str">
        <f t="shared" ca="1" si="196"/>
        <v/>
      </c>
    </row>
    <row r="1207" spans="2:19" x14ac:dyDescent="0.25">
      <c r="B1207" s="190" t="str">
        <f t="shared" si="191"/>
        <v/>
      </c>
      <c r="C1207" s="190" t="str">
        <f t="shared" si="189"/>
        <v/>
      </c>
      <c r="D1207" s="119" t="s">
        <v>192</v>
      </c>
      <c r="H1207" s="118">
        <f t="shared" si="192"/>
        <v>0</v>
      </c>
      <c r="K1207" s="134">
        <f t="shared" si="197"/>
        <v>0</v>
      </c>
      <c r="L1207" s="134">
        <f t="shared" si="198"/>
        <v>0</v>
      </c>
      <c r="M1207" s="190">
        <f t="shared" si="193"/>
        <v>1</v>
      </c>
      <c r="N1207" s="190" t="str">
        <f t="shared" si="190"/>
        <v>JANEIRO</v>
      </c>
      <c r="P1207" s="119" t="s">
        <v>192</v>
      </c>
      <c r="Q1207" s="136" t="str">
        <f t="shared" si="194"/>
        <v>À RECEBER</v>
      </c>
      <c r="R1207" s="138" t="str">
        <f t="shared" ca="1" si="195"/>
        <v>EM DIA</v>
      </c>
      <c r="S1207" s="137" t="str">
        <f t="shared" ca="1" si="196"/>
        <v/>
      </c>
    </row>
    <row r="1208" spans="2:19" x14ac:dyDescent="0.25">
      <c r="B1208" s="190" t="str">
        <f t="shared" si="191"/>
        <v/>
      </c>
      <c r="C1208" s="190" t="str">
        <f t="shared" si="189"/>
        <v/>
      </c>
      <c r="D1208" s="119" t="s">
        <v>192</v>
      </c>
      <c r="H1208" s="118">
        <f t="shared" si="192"/>
        <v>0</v>
      </c>
      <c r="K1208" s="134">
        <f t="shared" si="197"/>
        <v>0</v>
      </c>
      <c r="L1208" s="134">
        <f t="shared" si="198"/>
        <v>0</v>
      </c>
      <c r="M1208" s="190">
        <f t="shared" si="193"/>
        <v>1</v>
      </c>
      <c r="N1208" s="190" t="str">
        <f t="shared" si="190"/>
        <v>JANEIRO</v>
      </c>
      <c r="P1208" s="119" t="s">
        <v>192</v>
      </c>
      <c r="Q1208" s="136" t="str">
        <f t="shared" si="194"/>
        <v>À RECEBER</v>
      </c>
      <c r="R1208" s="138" t="str">
        <f t="shared" ca="1" si="195"/>
        <v>EM DIA</v>
      </c>
      <c r="S1208" s="137" t="str">
        <f t="shared" ca="1" si="196"/>
        <v/>
      </c>
    </row>
    <row r="1209" spans="2:19" x14ac:dyDescent="0.25">
      <c r="B1209" s="190" t="str">
        <f t="shared" si="191"/>
        <v/>
      </c>
      <c r="C1209" s="190" t="str">
        <f t="shared" si="189"/>
        <v/>
      </c>
      <c r="D1209" s="119" t="s">
        <v>192</v>
      </c>
      <c r="H1209" s="118">
        <f t="shared" si="192"/>
        <v>0</v>
      </c>
      <c r="K1209" s="134">
        <f t="shared" si="197"/>
        <v>0</v>
      </c>
      <c r="L1209" s="134">
        <f t="shared" si="198"/>
        <v>0</v>
      </c>
      <c r="M1209" s="190">
        <f t="shared" si="193"/>
        <v>1</v>
      </c>
      <c r="N1209" s="190" t="str">
        <f t="shared" si="190"/>
        <v>JANEIRO</v>
      </c>
      <c r="P1209" s="119" t="s">
        <v>192</v>
      </c>
      <c r="Q1209" s="136" t="str">
        <f t="shared" si="194"/>
        <v>À RECEBER</v>
      </c>
      <c r="R1209" s="138" t="str">
        <f t="shared" ca="1" si="195"/>
        <v>EM DIA</v>
      </c>
      <c r="S1209" s="137" t="str">
        <f t="shared" ca="1" si="196"/>
        <v/>
      </c>
    </row>
    <row r="1210" spans="2:19" x14ac:dyDescent="0.25">
      <c r="B1210" s="190" t="str">
        <f t="shared" si="191"/>
        <v/>
      </c>
      <c r="C1210" s="190" t="str">
        <f t="shared" si="189"/>
        <v/>
      </c>
      <c r="D1210" s="119" t="s">
        <v>192</v>
      </c>
      <c r="H1210" s="118">
        <f t="shared" si="192"/>
        <v>0</v>
      </c>
      <c r="K1210" s="134">
        <f t="shared" si="197"/>
        <v>0</v>
      </c>
      <c r="L1210" s="134">
        <f t="shared" si="198"/>
        <v>0</v>
      </c>
      <c r="M1210" s="190">
        <f t="shared" si="193"/>
        <v>1</v>
      </c>
      <c r="N1210" s="190" t="str">
        <f t="shared" si="190"/>
        <v>JANEIRO</v>
      </c>
      <c r="P1210" s="119" t="s">
        <v>192</v>
      </c>
      <c r="Q1210" s="136" t="str">
        <f t="shared" si="194"/>
        <v>À RECEBER</v>
      </c>
      <c r="R1210" s="138" t="str">
        <f t="shared" ca="1" si="195"/>
        <v>EM DIA</v>
      </c>
      <c r="S1210" s="137" t="str">
        <f t="shared" ca="1" si="196"/>
        <v/>
      </c>
    </row>
    <row r="1211" spans="2:19" x14ac:dyDescent="0.25">
      <c r="B1211" s="190" t="str">
        <f t="shared" si="191"/>
        <v/>
      </c>
      <c r="C1211" s="190" t="str">
        <f t="shared" si="189"/>
        <v/>
      </c>
      <c r="D1211" s="119" t="s">
        <v>192</v>
      </c>
      <c r="H1211" s="118">
        <f t="shared" si="192"/>
        <v>0</v>
      </c>
      <c r="K1211" s="134">
        <f t="shared" si="197"/>
        <v>0</v>
      </c>
      <c r="L1211" s="134">
        <f t="shared" si="198"/>
        <v>0</v>
      </c>
      <c r="M1211" s="190">
        <f t="shared" si="193"/>
        <v>1</v>
      </c>
      <c r="N1211" s="190" t="str">
        <f t="shared" si="190"/>
        <v>JANEIRO</v>
      </c>
      <c r="P1211" s="119" t="s">
        <v>192</v>
      </c>
      <c r="Q1211" s="136" t="str">
        <f t="shared" si="194"/>
        <v>À RECEBER</v>
      </c>
      <c r="R1211" s="138" t="str">
        <f t="shared" ca="1" si="195"/>
        <v>EM DIA</v>
      </c>
      <c r="S1211" s="137" t="str">
        <f t="shared" ca="1" si="196"/>
        <v/>
      </c>
    </row>
    <row r="1212" spans="2:19" x14ac:dyDescent="0.25">
      <c r="B1212" s="190" t="str">
        <f t="shared" si="191"/>
        <v/>
      </c>
      <c r="C1212" s="190" t="str">
        <f t="shared" si="189"/>
        <v/>
      </c>
      <c r="D1212" s="119" t="s">
        <v>192</v>
      </c>
      <c r="H1212" s="118">
        <f t="shared" si="192"/>
        <v>0</v>
      </c>
      <c r="K1212" s="134">
        <f t="shared" si="197"/>
        <v>0</v>
      </c>
      <c r="L1212" s="134">
        <f t="shared" si="198"/>
        <v>0</v>
      </c>
      <c r="M1212" s="190">
        <f t="shared" si="193"/>
        <v>1</v>
      </c>
      <c r="N1212" s="190" t="str">
        <f t="shared" si="190"/>
        <v>JANEIRO</v>
      </c>
      <c r="P1212" s="119" t="s">
        <v>192</v>
      </c>
      <c r="Q1212" s="136" t="str">
        <f t="shared" si="194"/>
        <v>À RECEBER</v>
      </c>
      <c r="R1212" s="138" t="str">
        <f t="shared" ca="1" si="195"/>
        <v>EM DIA</v>
      </c>
      <c r="S1212" s="137" t="str">
        <f t="shared" ca="1" si="196"/>
        <v/>
      </c>
    </row>
    <row r="1213" spans="2:19" x14ac:dyDescent="0.25">
      <c r="B1213" s="190" t="str">
        <f t="shared" si="191"/>
        <v/>
      </c>
      <c r="C1213" s="190" t="str">
        <f t="shared" si="189"/>
        <v/>
      </c>
      <c r="D1213" s="119" t="s">
        <v>192</v>
      </c>
      <c r="H1213" s="118">
        <f t="shared" si="192"/>
        <v>0</v>
      </c>
      <c r="K1213" s="134">
        <f t="shared" si="197"/>
        <v>0</v>
      </c>
      <c r="L1213" s="134">
        <f t="shared" si="198"/>
        <v>0</v>
      </c>
      <c r="M1213" s="190">
        <f t="shared" si="193"/>
        <v>1</v>
      </c>
      <c r="N1213" s="190" t="str">
        <f t="shared" si="190"/>
        <v>JANEIRO</v>
      </c>
      <c r="P1213" s="119" t="s">
        <v>192</v>
      </c>
      <c r="Q1213" s="136" t="str">
        <f t="shared" si="194"/>
        <v>À RECEBER</v>
      </c>
      <c r="R1213" s="138" t="str">
        <f t="shared" ca="1" si="195"/>
        <v>EM DIA</v>
      </c>
      <c r="S1213" s="137" t="str">
        <f t="shared" ca="1" si="196"/>
        <v/>
      </c>
    </row>
    <row r="1214" spans="2:19" x14ac:dyDescent="0.25">
      <c r="B1214" s="190" t="str">
        <f t="shared" si="191"/>
        <v/>
      </c>
      <c r="C1214" s="190" t="str">
        <f t="shared" si="189"/>
        <v/>
      </c>
      <c r="D1214" s="119" t="s">
        <v>192</v>
      </c>
      <c r="H1214" s="118">
        <f t="shared" si="192"/>
        <v>0</v>
      </c>
      <c r="K1214" s="134">
        <f t="shared" si="197"/>
        <v>0</v>
      </c>
      <c r="L1214" s="134">
        <f t="shared" si="198"/>
        <v>0</v>
      </c>
      <c r="M1214" s="190">
        <f t="shared" si="193"/>
        <v>1</v>
      </c>
      <c r="N1214" s="190" t="str">
        <f t="shared" si="190"/>
        <v>JANEIRO</v>
      </c>
      <c r="P1214" s="119" t="s">
        <v>192</v>
      </c>
      <c r="Q1214" s="136" t="str">
        <f t="shared" si="194"/>
        <v>À RECEBER</v>
      </c>
      <c r="R1214" s="138" t="str">
        <f t="shared" ca="1" si="195"/>
        <v>EM DIA</v>
      </c>
      <c r="S1214" s="137" t="str">
        <f t="shared" ca="1" si="196"/>
        <v/>
      </c>
    </row>
    <row r="1215" spans="2:19" x14ac:dyDescent="0.25">
      <c r="B1215" s="190" t="str">
        <f t="shared" si="191"/>
        <v/>
      </c>
      <c r="C1215" s="190" t="str">
        <f t="shared" si="189"/>
        <v/>
      </c>
      <c r="D1215" s="119" t="s">
        <v>192</v>
      </c>
      <c r="H1215" s="118">
        <f t="shared" si="192"/>
        <v>0</v>
      </c>
      <c r="K1215" s="134">
        <f t="shared" si="197"/>
        <v>0</v>
      </c>
      <c r="L1215" s="134">
        <f t="shared" si="198"/>
        <v>0</v>
      </c>
      <c r="M1215" s="190">
        <f t="shared" si="193"/>
        <v>1</v>
      </c>
      <c r="N1215" s="190" t="str">
        <f t="shared" si="190"/>
        <v>JANEIRO</v>
      </c>
      <c r="P1215" s="119" t="s">
        <v>192</v>
      </c>
      <c r="Q1215" s="136" t="str">
        <f t="shared" si="194"/>
        <v>À RECEBER</v>
      </c>
      <c r="R1215" s="138" t="str">
        <f t="shared" ca="1" si="195"/>
        <v>EM DIA</v>
      </c>
      <c r="S1215" s="137" t="str">
        <f t="shared" ca="1" si="196"/>
        <v/>
      </c>
    </row>
    <row r="1216" spans="2:19" x14ac:dyDescent="0.25">
      <c r="B1216" s="190" t="str">
        <f t="shared" si="191"/>
        <v/>
      </c>
      <c r="C1216" s="190" t="str">
        <f t="shared" si="189"/>
        <v/>
      </c>
      <c r="D1216" s="119" t="s">
        <v>192</v>
      </c>
      <c r="H1216" s="118">
        <f t="shared" si="192"/>
        <v>0</v>
      </c>
      <c r="K1216" s="134">
        <f t="shared" si="197"/>
        <v>0</v>
      </c>
      <c r="L1216" s="134">
        <f t="shared" si="198"/>
        <v>0</v>
      </c>
      <c r="M1216" s="190">
        <f t="shared" si="193"/>
        <v>1</v>
      </c>
      <c r="N1216" s="190" t="str">
        <f t="shared" si="190"/>
        <v>JANEIRO</v>
      </c>
      <c r="P1216" s="119" t="s">
        <v>192</v>
      </c>
      <c r="Q1216" s="136" t="str">
        <f t="shared" si="194"/>
        <v>À RECEBER</v>
      </c>
      <c r="R1216" s="138" t="str">
        <f t="shared" ca="1" si="195"/>
        <v>EM DIA</v>
      </c>
      <c r="S1216" s="137" t="str">
        <f t="shared" ca="1" si="196"/>
        <v/>
      </c>
    </row>
    <row r="1217" spans="2:19" x14ac:dyDescent="0.25">
      <c r="B1217" s="190" t="str">
        <f t="shared" si="191"/>
        <v/>
      </c>
      <c r="C1217" s="190" t="str">
        <f t="shared" si="189"/>
        <v/>
      </c>
      <c r="D1217" s="119" t="s">
        <v>192</v>
      </c>
      <c r="H1217" s="118">
        <f t="shared" si="192"/>
        <v>0</v>
      </c>
      <c r="K1217" s="134">
        <f t="shared" si="197"/>
        <v>0</v>
      </c>
      <c r="L1217" s="134">
        <f t="shared" si="198"/>
        <v>0</v>
      </c>
      <c r="M1217" s="190">
        <f t="shared" si="193"/>
        <v>1</v>
      </c>
      <c r="N1217" s="190" t="str">
        <f t="shared" si="190"/>
        <v>JANEIRO</v>
      </c>
      <c r="P1217" s="119" t="s">
        <v>192</v>
      </c>
      <c r="Q1217" s="136" t="str">
        <f t="shared" si="194"/>
        <v>À RECEBER</v>
      </c>
      <c r="R1217" s="138" t="str">
        <f t="shared" ca="1" si="195"/>
        <v>EM DIA</v>
      </c>
      <c r="S1217" s="137" t="str">
        <f t="shared" ca="1" si="196"/>
        <v/>
      </c>
    </row>
    <row r="1218" spans="2:19" x14ac:dyDescent="0.25">
      <c r="B1218" s="190" t="str">
        <f t="shared" si="191"/>
        <v/>
      </c>
      <c r="C1218" s="190" t="str">
        <f t="shared" si="189"/>
        <v/>
      </c>
      <c r="D1218" s="119" t="s">
        <v>192</v>
      </c>
      <c r="H1218" s="118">
        <f t="shared" si="192"/>
        <v>0</v>
      </c>
      <c r="K1218" s="134">
        <f t="shared" si="197"/>
        <v>0</v>
      </c>
      <c r="L1218" s="134">
        <f t="shared" si="198"/>
        <v>0</v>
      </c>
      <c r="M1218" s="190">
        <f t="shared" si="193"/>
        <v>1</v>
      </c>
      <c r="N1218" s="190" t="str">
        <f t="shared" si="190"/>
        <v>JANEIRO</v>
      </c>
      <c r="P1218" s="119" t="s">
        <v>192</v>
      </c>
      <c r="Q1218" s="136" t="str">
        <f t="shared" si="194"/>
        <v>À RECEBER</v>
      </c>
      <c r="R1218" s="138" t="str">
        <f t="shared" ca="1" si="195"/>
        <v>EM DIA</v>
      </c>
      <c r="S1218" s="137" t="str">
        <f t="shared" ca="1" si="196"/>
        <v/>
      </c>
    </row>
    <row r="1219" spans="2:19" x14ac:dyDescent="0.25">
      <c r="B1219" s="190" t="str">
        <f t="shared" si="191"/>
        <v/>
      </c>
      <c r="C1219" s="190" t="str">
        <f t="shared" si="189"/>
        <v/>
      </c>
      <c r="D1219" s="119" t="s">
        <v>192</v>
      </c>
      <c r="H1219" s="118">
        <f t="shared" si="192"/>
        <v>0</v>
      </c>
      <c r="K1219" s="134">
        <f t="shared" si="197"/>
        <v>0</v>
      </c>
      <c r="L1219" s="134">
        <f t="shared" si="198"/>
        <v>0</v>
      </c>
      <c r="M1219" s="190">
        <f t="shared" si="193"/>
        <v>1</v>
      </c>
      <c r="N1219" s="190" t="str">
        <f t="shared" si="190"/>
        <v>JANEIRO</v>
      </c>
      <c r="P1219" s="119" t="s">
        <v>192</v>
      </c>
      <c r="Q1219" s="136" t="str">
        <f t="shared" si="194"/>
        <v>À RECEBER</v>
      </c>
      <c r="R1219" s="138" t="str">
        <f t="shared" ca="1" si="195"/>
        <v>EM DIA</v>
      </c>
      <c r="S1219" s="137" t="str">
        <f t="shared" ca="1" si="196"/>
        <v/>
      </c>
    </row>
    <row r="1220" spans="2:19" x14ac:dyDescent="0.25">
      <c r="B1220" s="190" t="str">
        <f t="shared" si="191"/>
        <v/>
      </c>
      <c r="C1220" s="190" t="str">
        <f t="shared" si="189"/>
        <v/>
      </c>
      <c r="D1220" s="119" t="s">
        <v>192</v>
      </c>
      <c r="H1220" s="118">
        <f t="shared" si="192"/>
        <v>0</v>
      </c>
      <c r="K1220" s="134">
        <f t="shared" si="197"/>
        <v>0</v>
      </c>
      <c r="L1220" s="134">
        <f t="shared" si="198"/>
        <v>0</v>
      </c>
      <c r="M1220" s="190">
        <f t="shared" si="193"/>
        <v>1</v>
      </c>
      <c r="N1220" s="190" t="str">
        <f t="shared" si="190"/>
        <v>JANEIRO</v>
      </c>
      <c r="P1220" s="119" t="s">
        <v>192</v>
      </c>
      <c r="Q1220" s="136" t="str">
        <f t="shared" si="194"/>
        <v>À RECEBER</v>
      </c>
      <c r="R1220" s="138" t="str">
        <f t="shared" ca="1" si="195"/>
        <v>EM DIA</v>
      </c>
      <c r="S1220" s="137" t="str">
        <f t="shared" ca="1" si="196"/>
        <v/>
      </c>
    </row>
    <row r="1221" spans="2:19" x14ac:dyDescent="0.25">
      <c r="B1221" s="190" t="str">
        <f t="shared" si="191"/>
        <v/>
      </c>
      <c r="C1221" s="190" t="str">
        <f t="shared" ref="C1221:C1284" si="199">IF(B1221=1,"JANEIRO",IF(B1221=2,"FEVEREIRO",IF(B1221=3,"MARÇO",IF(B1221=4,"ABRIL",IF(B1221=5,"MAIO",IF(B1221=6,"JUNHO",IF(B1221=7,"JULHO",IF(B1221=8,"AGOSTO",IF(B1221=9,"SETEMBRO",IF(B1221=10,"OUTUBRO",IF(B1221=11,"NOVEMBRO",IF(B1221=12,"DEZEMBRO",""))))))))))))</f>
        <v/>
      </c>
      <c r="D1221" s="119" t="s">
        <v>192</v>
      </c>
      <c r="H1221" s="118">
        <f t="shared" si="192"/>
        <v>0</v>
      </c>
      <c r="K1221" s="134">
        <f t="shared" si="197"/>
        <v>0</v>
      </c>
      <c r="L1221" s="134">
        <f t="shared" si="198"/>
        <v>0</v>
      </c>
      <c r="M1221" s="190">
        <f t="shared" si="193"/>
        <v>1</v>
      </c>
      <c r="N1221" s="190" t="str">
        <f t="shared" ref="N1221:N1284" si="200">IF(M1221=1,"JANEIRO",IF(M1221=2,"FEVEREIRO",IF(M1221=3,"MARÇO",IF(M1221=4,"ABRIL",IF(M1221=5,"MAIO",IF(M1221=6,"JUNHO",IF(M1221=7,"JULHO",IF(M1221=8,"AGOSTO",IF(M1221=9,"SETEMBRO",IF(M1221=10,"OUTUBRO",IF(M1221=11,"NOVEMBRO",IF(M1221=12,"DEZEMBRO",""))))))))))))</f>
        <v>JANEIRO</v>
      </c>
      <c r="P1221" s="119" t="s">
        <v>192</v>
      </c>
      <c r="Q1221" s="136" t="str">
        <f t="shared" si="194"/>
        <v>À RECEBER</v>
      </c>
      <c r="R1221" s="138" t="str">
        <f t="shared" ca="1" si="195"/>
        <v>EM DIA</v>
      </c>
      <c r="S1221" s="137" t="str">
        <f t="shared" ca="1" si="196"/>
        <v/>
      </c>
    </row>
    <row r="1222" spans="2:19" x14ac:dyDescent="0.25">
      <c r="B1222" s="190" t="str">
        <f t="shared" ref="B1222:B1285" si="201">IFERROR(MONTH(D1222),"")</f>
        <v/>
      </c>
      <c r="C1222" s="190" t="str">
        <f t="shared" si="199"/>
        <v/>
      </c>
      <c r="D1222" s="119" t="s">
        <v>192</v>
      </c>
      <c r="H1222" s="118">
        <f t="shared" ref="H1222:H1285" si="202">IF(OR(I1222="",I1222=0),G1222,I1222)</f>
        <v>0</v>
      </c>
      <c r="K1222" s="134">
        <f t="shared" si="197"/>
        <v>0</v>
      </c>
      <c r="L1222" s="134">
        <f t="shared" si="198"/>
        <v>0</v>
      </c>
      <c r="M1222" s="190">
        <f t="shared" ref="M1222:M1285" si="203">IFERROR(MONTH(O1222),"")</f>
        <v>1</v>
      </c>
      <c r="N1222" s="190" t="str">
        <f t="shared" si="200"/>
        <v>JANEIRO</v>
      </c>
      <c r="P1222" s="119" t="s">
        <v>192</v>
      </c>
      <c r="Q1222" s="136" t="str">
        <f t="shared" si="194"/>
        <v>À RECEBER</v>
      </c>
      <c r="R1222" s="138" t="str">
        <f t="shared" ca="1" si="195"/>
        <v>EM DIA</v>
      </c>
      <c r="S1222" s="137" t="str">
        <f t="shared" ca="1" si="196"/>
        <v/>
      </c>
    </row>
    <row r="1223" spans="2:19" x14ac:dyDescent="0.25">
      <c r="B1223" s="190" t="str">
        <f t="shared" si="201"/>
        <v/>
      </c>
      <c r="C1223" s="190" t="str">
        <f t="shared" si="199"/>
        <v/>
      </c>
      <c r="D1223" s="119" t="s">
        <v>192</v>
      </c>
      <c r="H1223" s="118">
        <f t="shared" si="202"/>
        <v>0</v>
      </c>
      <c r="K1223" s="134">
        <f t="shared" si="197"/>
        <v>0</v>
      </c>
      <c r="L1223" s="134">
        <f t="shared" si="198"/>
        <v>0</v>
      </c>
      <c r="M1223" s="190">
        <f t="shared" si="203"/>
        <v>1</v>
      </c>
      <c r="N1223" s="190" t="str">
        <f t="shared" si="200"/>
        <v>JANEIRO</v>
      </c>
      <c r="P1223" s="119" t="s">
        <v>192</v>
      </c>
      <c r="Q1223" s="136" t="str">
        <f t="shared" si="194"/>
        <v>À RECEBER</v>
      </c>
      <c r="R1223" s="138" t="str">
        <f t="shared" ca="1" si="195"/>
        <v>EM DIA</v>
      </c>
      <c r="S1223" s="137" t="str">
        <f t="shared" ca="1" si="196"/>
        <v/>
      </c>
    </row>
    <row r="1224" spans="2:19" x14ac:dyDescent="0.25">
      <c r="B1224" s="190" t="str">
        <f t="shared" si="201"/>
        <v/>
      </c>
      <c r="C1224" s="190" t="str">
        <f t="shared" si="199"/>
        <v/>
      </c>
      <c r="D1224" s="119" t="s">
        <v>192</v>
      </c>
      <c r="H1224" s="118">
        <f t="shared" si="202"/>
        <v>0</v>
      </c>
      <c r="K1224" s="134">
        <f t="shared" si="197"/>
        <v>0</v>
      </c>
      <c r="L1224" s="134">
        <f t="shared" si="198"/>
        <v>0</v>
      </c>
      <c r="M1224" s="190">
        <f t="shared" si="203"/>
        <v>1</v>
      </c>
      <c r="N1224" s="190" t="str">
        <f t="shared" si="200"/>
        <v>JANEIRO</v>
      </c>
      <c r="P1224" s="119" t="s">
        <v>192</v>
      </c>
      <c r="Q1224" s="136" t="str">
        <f t="shared" si="194"/>
        <v>À RECEBER</v>
      </c>
      <c r="R1224" s="138" t="str">
        <f t="shared" ca="1" si="195"/>
        <v>EM DIA</v>
      </c>
      <c r="S1224" s="137" t="str">
        <f t="shared" ca="1" si="196"/>
        <v/>
      </c>
    </row>
    <row r="1225" spans="2:19" x14ac:dyDescent="0.25">
      <c r="B1225" s="190" t="str">
        <f t="shared" si="201"/>
        <v/>
      </c>
      <c r="C1225" s="190" t="str">
        <f t="shared" si="199"/>
        <v/>
      </c>
      <c r="D1225" s="119" t="s">
        <v>192</v>
      </c>
      <c r="H1225" s="118">
        <f t="shared" si="202"/>
        <v>0</v>
      </c>
      <c r="K1225" s="134">
        <f t="shared" si="197"/>
        <v>0</v>
      </c>
      <c r="L1225" s="134">
        <f t="shared" si="198"/>
        <v>0</v>
      </c>
      <c r="M1225" s="190">
        <f t="shared" si="203"/>
        <v>1</v>
      </c>
      <c r="N1225" s="190" t="str">
        <f t="shared" si="200"/>
        <v>JANEIRO</v>
      </c>
      <c r="P1225" s="119" t="s">
        <v>192</v>
      </c>
      <c r="Q1225" s="136" t="str">
        <f t="shared" si="194"/>
        <v>À RECEBER</v>
      </c>
      <c r="R1225" s="138" t="str">
        <f t="shared" ca="1" si="195"/>
        <v>EM DIA</v>
      </c>
      <c r="S1225" s="137" t="str">
        <f t="shared" ca="1" si="196"/>
        <v/>
      </c>
    </row>
    <row r="1226" spans="2:19" x14ac:dyDescent="0.25">
      <c r="B1226" s="190" t="str">
        <f t="shared" si="201"/>
        <v/>
      </c>
      <c r="C1226" s="190" t="str">
        <f t="shared" si="199"/>
        <v/>
      </c>
      <c r="D1226" s="119" t="s">
        <v>192</v>
      </c>
      <c r="H1226" s="118">
        <f t="shared" si="202"/>
        <v>0</v>
      </c>
      <c r="K1226" s="134">
        <f t="shared" si="197"/>
        <v>0</v>
      </c>
      <c r="L1226" s="134">
        <f t="shared" si="198"/>
        <v>0</v>
      </c>
      <c r="M1226" s="190">
        <f t="shared" si="203"/>
        <v>1</v>
      </c>
      <c r="N1226" s="190" t="str">
        <f t="shared" si="200"/>
        <v>JANEIRO</v>
      </c>
      <c r="P1226" s="119" t="s">
        <v>192</v>
      </c>
      <c r="Q1226" s="136" t="str">
        <f t="shared" si="194"/>
        <v>À RECEBER</v>
      </c>
      <c r="R1226" s="138" t="str">
        <f t="shared" ca="1" si="195"/>
        <v>EM DIA</v>
      </c>
      <c r="S1226" s="137" t="str">
        <f t="shared" ca="1" si="196"/>
        <v/>
      </c>
    </row>
    <row r="1227" spans="2:19" x14ac:dyDescent="0.25">
      <c r="B1227" s="190" t="str">
        <f t="shared" si="201"/>
        <v/>
      </c>
      <c r="C1227" s="190" t="str">
        <f t="shared" si="199"/>
        <v/>
      </c>
      <c r="D1227" s="119" t="s">
        <v>192</v>
      </c>
      <c r="H1227" s="118">
        <f t="shared" si="202"/>
        <v>0</v>
      </c>
      <c r="K1227" s="134">
        <f t="shared" si="197"/>
        <v>0</v>
      </c>
      <c r="L1227" s="134">
        <f t="shared" si="198"/>
        <v>0</v>
      </c>
      <c r="M1227" s="190">
        <f t="shared" si="203"/>
        <v>1</v>
      </c>
      <c r="N1227" s="190" t="str">
        <f t="shared" si="200"/>
        <v>JANEIRO</v>
      </c>
      <c r="P1227" s="119" t="s">
        <v>192</v>
      </c>
      <c r="Q1227" s="136" t="str">
        <f t="shared" si="194"/>
        <v>À RECEBER</v>
      </c>
      <c r="R1227" s="138" t="str">
        <f t="shared" ca="1" si="195"/>
        <v>EM DIA</v>
      </c>
      <c r="S1227" s="137" t="str">
        <f t="shared" ca="1" si="196"/>
        <v/>
      </c>
    </row>
    <row r="1228" spans="2:19" x14ac:dyDescent="0.25">
      <c r="B1228" s="190" t="str">
        <f t="shared" si="201"/>
        <v/>
      </c>
      <c r="C1228" s="190" t="str">
        <f t="shared" si="199"/>
        <v/>
      </c>
      <c r="D1228" s="119" t="s">
        <v>192</v>
      </c>
      <c r="H1228" s="118">
        <f t="shared" si="202"/>
        <v>0</v>
      </c>
      <c r="K1228" s="134">
        <f t="shared" si="197"/>
        <v>0</v>
      </c>
      <c r="L1228" s="134">
        <f t="shared" si="198"/>
        <v>0</v>
      </c>
      <c r="M1228" s="190">
        <f t="shared" si="203"/>
        <v>1</v>
      </c>
      <c r="N1228" s="190" t="str">
        <f t="shared" si="200"/>
        <v>JANEIRO</v>
      </c>
      <c r="P1228" s="119" t="s">
        <v>192</v>
      </c>
      <c r="Q1228" s="136" t="str">
        <f t="shared" si="194"/>
        <v>À RECEBER</v>
      </c>
      <c r="R1228" s="138" t="str">
        <f t="shared" ca="1" si="195"/>
        <v>EM DIA</v>
      </c>
      <c r="S1228" s="137" t="str">
        <f t="shared" ca="1" si="196"/>
        <v/>
      </c>
    </row>
    <row r="1229" spans="2:19" x14ac:dyDescent="0.25">
      <c r="B1229" s="190" t="str">
        <f t="shared" si="201"/>
        <v/>
      </c>
      <c r="C1229" s="190" t="str">
        <f t="shared" si="199"/>
        <v/>
      </c>
      <c r="D1229" s="119" t="s">
        <v>192</v>
      </c>
      <c r="H1229" s="118">
        <f t="shared" si="202"/>
        <v>0</v>
      </c>
      <c r="K1229" s="134">
        <f t="shared" si="197"/>
        <v>0</v>
      </c>
      <c r="L1229" s="134">
        <f t="shared" si="198"/>
        <v>0</v>
      </c>
      <c r="M1229" s="190">
        <f t="shared" si="203"/>
        <v>1</v>
      </c>
      <c r="N1229" s="190" t="str">
        <f t="shared" si="200"/>
        <v>JANEIRO</v>
      </c>
      <c r="P1229" s="119" t="s">
        <v>192</v>
      </c>
      <c r="Q1229" s="136" t="str">
        <f t="shared" si="194"/>
        <v>À RECEBER</v>
      </c>
      <c r="R1229" s="138" t="str">
        <f t="shared" ca="1" si="195"/>
        <v>EM DIA</v>
      </c>
      <c r="S1229" s="137" t="str">
        <f t="shared" ca="1" si="196"/>
        <v/>
      </c>
    </row>
    <row r="1230" spans="2:19" x14ac:dyDescent="0.25">
      <c r="B1230" s="190" t="str">
        <f t="shared" si="201"/>
        <v/>
      </c>
      <c r="C1230" s="190" t="str">
        <f t="shared" si="199"/>
        <v/>
      </c>
      <c r="D1230" s="119" t="s">
        <v>192</v>
      </c>
      <c r="H1230" s="118">
        <f t="shared" si="202"/>
        <v>0</v>
      </c>
      <c r="K1230" s="134">
        <f t="shared" si="197"/>
        <v>0</v>
      </c>
      <c r="L1230" s="134">
        <f t="shared" si="198"/>
        <v>0</v>
      </c>
      <c r="M1230" s="190">
        <f t="shared" si="203"/>
        <v>1</v>
      </c>
      <c r="N1230" s="190" t="str">
        <f t="shared" si="200"/>
        <v>JANEIRO</v>
      </c>
      <c r="P1230" s="119" t="s">
        <v>192</v>
      </c>
      <c r="Q1230" s="136" t="str">
        <f t="shared" si="194"/>
        <v>À RECEBER</v>
      </c>
      <c r="R1230" s="138" t="str">
        <f t="shared" ca="1" si="195"/>
        <v>EM DIA</v>
      </c>
      <c r="S1230" s="137" t="str">
        <f t="shared" ca="1" si="196"/>
        <v/>
      </c>
    </row>
    <row r="1231" spans="2:19" x14ac:dyDescent="0.25">
      <c r="B1231" s="190" t="str">
        <f t="shared" si="201"/>
        <v/>
      </c>
      <c r="C1231" s="190" t="str">
        <f t="shared" si="199"/>
        <v/>
      </c>
      <c r="D1231" s="119" t="s">
        <v>192</v>
      </c>
      <c r="H1231" s="118">
        <f t="shared" si="202"/>
        <v>0</v>
      </c>
      <c r="K1231" s="134">
        <f t="shared" si="197"/>
        <v>0</v>
      </c>
      <c r="L1231" s="134">
        <f t="shared" si="198"/>
        <v>0</v>
      </c>
      <c r="M1231" s="190">
        <f t="shared" si="203"/>
        <v>1</v>
      </c>
      <c r="N1231" s="190" t="str">
        <f t="shared" si="200"/>
        <v>JANEIRO</v>
      </c>
      <c r="P1231" s="119" t="s">
        <v>192</v>
      </c>
      <c r="Q1231" s="136" t="str">
        <f t="shared" ref="Q1231:Q1294" si="204">IF(OR(I1231="",I1231=0),"À RECEBER","RECEBIDO")</f>
        <v>À RECEBER</v>
      </c>
      <c r="R1231" s="138" t="str">
        <f t="shared" ref="R1231:R1294" ca="1" si="205">IF(AND(O1231&lt;=P1231,S1231&gt;=0),"EM DIA","EM ATRASO")</f>
        <v>EM DIA</v>
      </c>
      <c r="S1231" s="137" t="str">
        <f t="shared" ref="S1231:S1294" ca="1" si="206">IFERROR(IF(Q1231="À RECEBER",P1231-$W$5,0),"")</f>
        <v/>
      </c>
    </row>
    <row r="1232" spans="2:19" x14ac:dyDescent="0.25">
      <c r="B1232" s="190" t="str">
        <f t="shared" si="201"/>
        <v/>
      </c>
      <c r="C1232" s="190" t="str">
        <f t="shared" si="199"/>
        <v/>
      </c>
      <c r="D1232" s="119" t="s">
        <v>192</v>
      </c>
      <c r="H1232" s="118">
        <f t="shared" si="202"/>
        <v>0</v>
      </c>
      <c r="K1232" s="134">
        <f t="shared" ref="K1232:K1295" si="207">IF(AND(G1232&gt;I1232,I1232&gt;0),G1232-I1232-J1232,0)</f>
        <v>0</v>
      </c>
      <c r="L1232" s="134">
        <f t="shared" ref="L1232:L1295" si="208">IF(G1232&lt;I1232,I1232-G1232,0)</f>
        <v>0</v>
      </c>
      <c r="M1232" s="190">
        <f t="shared" si="203"/>
        <v>1</v>
      </c>
      <c r="N1232" s="190" t="str">
        <f t="shared" si="200"/>
        <v>JANEIRO</v>
      </c>
      <c r="P1232" s="119" t="s">
        <v>192</v>
      </c>
      <c r="Q1232" s="136" t="str">
        <f t="shared" si="204"/>
        <v>À RECEBER</v>
      </c>
      <c r="R1232" s="138" t="str">
        <f t="shared" ca="1" si="205"/>
        <v>EM DIA</v>
      </c>
      <c r="S1232" s="137" t="str">
        <f t="shared" ca="1" si="206"/>
        <v/>
      </c>
    </row>
    <row r="1233" spans="2:19" x14ac:dyDescent="0.25">
      <c r="B1233" s="190" t="str">
        <f t="shared" si="201"/>
        <v/>
      </c>
      <c r="C1233" s="190" t="str">
        <f t="shared" si="199"/>
        <v/>
      </c>
      <c r="D1233" s="119" t="s">
        <v>192</v>
      </c>
      <c r="H1233" s="118">
        <f t="shared" si="202"/>
        <v>0</v>
      </c>
      <c r="K1233" s="134">
        <f t="shared" si="207"/>
        <v>0</v>
      </c>
      <c r="L1233" s="134">
        <f t="shared" si="208"/>
        <v>0</v>
      </c>
      <c r="M1233" s="190">
        <f t="shared" si="203"/>
        <v>1</v>
      </c>
      <c r="N1233" s="190" t="str">
        <f t="shared" si="200"/>
        <v>JANEIRO</v>
      </c>
      <c r="P1233" s="119" t="s">
        <v>192</v>
      </c>
      <c r="Q1233" s="136" t="str">
        <f t="shared" si="204"/>
        <v>À RECEBER</v>
      </c>
      <c r="R1233" s="138" t="str">
        <f t="shared" ca="1" si="205"/>
        <v>EM DIA</v>
      </c>
      <c r="S1233" s="137" t="str">
        <f t="shared" ca="1" si="206"/>
        <v/>
      </c>
    </row>
    <row r="1234" spans="2:19" x14ac:dyDescent="0.25">
      <c r="B1234" s="190" t="str">
        <f t="shared" si="201"/>
        <v/>
      </c>
      <c r="C1234" s="190" t="str">
        <f t="shared" si="199"/>
        <v/>
      </c>
      <c r="D1234" s="119" t="s">
        <v>192</v>
      </c>
      <c r="H1234" s="118">
        <f t="shared" si="202"/>
        <v>0</v>
      </c>
      <c r="K1234" s="134">
        <f t="shared" si="207"/>
        <v>0</v>
      </c>
      <c r="L1234" s="134">
        <f t="shared" si="208"/>
        <v>0</v>
      </c>
      <c r="M1234" s="190">
        <f t="shared" si="203"/>
        <v>1</v>
      </c>
      <c r="N1234" s="190" t="str">
        <f t="shared" si="200"/>
        <v>JANEIRO</v>
      </c>
      <c r="P1234" s="119" t="s">
        <v>192</v>
      </c>
      <c r="Q1234" s="136" t="str">
        <f t="shared" si="204"/>
        <v>À RECEBER</v>
      </c>
      <c r="R1234" s="138" t="str">
        <f t="shared" ca="1" si="205"/>
        <v>EM DIA</v>
      </c>
      <c r="S1234" s="137" t="str">
        <f t="shared" ca="1" si="206"/>
        <v/>
      </c>
    </row>
    <row r="1235" spans="2:19" x14ac:dyDescent="0.25">
      <c r="B1235" s="190" t="str">
        <f t="shared" si="201"/>
        <v/>
      </c>
      <c r="C1235" s="190" t="str">
        <f t="shared" si="199"/>
        <v/>
      </c>
      <c r="D1235" s="119" t="s">
        <v>192</v>
      </c>
      <c r="H1235" s="118">
        <f t="shared" si="202"/>
        <v>0</v>
      </c>
      <c r="K1235" s="134">
        <f t="shared" si="207"/>
        <v>0</v>
      </c>
      <c r="L1235" s="134">
        <f t="shared" si="208"/>
        <v>0</v>
      </c>
      <c r="M1235" s="190">
        <f t="shared" si="203"/>
        <v>1</v>
      </c>
      <c r="N1235" s="190" t="str">
        <f t="shared" si="200"/>
        <v>JANEIRO</v>
      </c>
      <c r="P1235" s="119" t="s">
        <v>192</v>
      </c>
      <c r="Q1235" s="136" t="str">
        <f t="shared" si="204"/>
        <v>À RECEBER</v>
      </c>
      <c r="R1235" s="138" t="str">
        <f t="shared" ca="1" si="205"/>
        <v>EM DIA</v>
      </c>
      <c r="S1235" s="137" t="str">
        <f t="shared" ca="1" si="206"/>
        <v/>
      </c>
    </row>
    <row r="1236" spans="2:19" x14ac:dyDescent="0.25">
      <c r="B1236" s="190" t="str">
        <f t="shared" si="201"/>
        <v/>
      </c>
      <c r="C1236" s="190" t="str">
        <f t="shared" si="199"/>
        <v/>
      </c>
      <c r="D1236" s="119" t="s">
        <v>192</v>
      </c>
      <c r="H1236" s="118">
        <f t="shared" si="202"/>
        <v>0</v>
      </c>
      <c r="K1236" s="134">
        <f t="shared" si="207"/>
        <v>0</v>
      </c>
      <c r="L1236" s="134">
        <f t="shared" si="208"/>
        <v>0</v>
      </c>
      <c r="M1236" s="190">
        <f t="shared" si="203"/>
        <v>1</v>
      </c>
      <c r="N1236" s="190" t="str">
        <f t="shared" si="200"/>
        <v>JANEIRO</v>
      </c>
      <c r="P1236" s="119" t="s">
        <v>192</v>
      </c>
      <c r="Q1236" s="136" t="str">
        <f t="shared" si="204"/>
        <v>À RECEBER</v>
      </c>
      <c r="R1236" s="138" t="str">
        <f t="shared" ca="1" si="205"/>
        <v>EM DIA</v>
      </c>
      <c r="S1236" s="137" t="str">
        <f t="shared" ca="1" si="206"/>
        <v/>
      </c>
    </row>
    <row r="1237" spans="2:19" x14ac:dyDescent="0.25">
      <c r="B1237" s="190" t="str">
        <f t="shared" si="201"/>
        <v/>
      </c>
      <c r="C1237" s="190" t="str">
        <f t="shared" si="199"/>
        <v/>
      </c>
      <c r="D1237" s="119" t="s">
        <v>192</v>
      </c>
      <c r="H1237" s="118">
        <f t="shared" si="202"/>
        <v>0</v>
      </c>
      <c r="K1237" s="134">
        <f t="shared" si="207"/>
        <v>0</v>
      </c>
      <c r="L1237" s="134">
        <f t="shared" si="208"/>
        <v>0</v>
      </c>
      <c r="M1237" s="190">
        <f t="shared" si="203"/>
        <v>1</v>
      </c>
      <c r="N1237" s="190" t="str">
        <f t="shared" si="200"/>
        <v>JANEIRO</v>
      </c>
      <c r="P1237" s="119" t="s">
        <v>192</v>
      </c>
      <c r="Q1237" s="136" t="str">
        <f t="shared" si="204"/>
        <v>À RECEBER</v>
      </c>
      <c r="R1237" s="138" t="str">
        <f t="shared" ca="1" si="205"/>
        <v>EM DIA</v>
      </c>
      <c r="S1237" s="137" t="str">
        <f t="shared" ca="1" si="206"/>
        <v/>
      </c>
    </row>
    <row r="1238" spans="2:19" x14ac:dyDescent="0.25">
      <c r="B1238" s="190" t="str">
        <f t="shared" si="201"/>
        <v/>
      </c>
      <c r="C1238" s="190" t="str">
        <f t="shared" si="199"/>
        <v/>
      </c>
      <c r="D1238" s="119" t="s">
        <v>192</v>
      </c>
      <c r="H1238" s="118">
        <f t="shared" si="202"/>
        <v>0</v>
      </c>
      <c r="K1238" s="134">
        <f t="shared" si="207"/>
        <v>0</v>
      </c>
      <c r="L1238" s="134">
        <f t="shared" si="208"/>
        <v>0</v>
      </c>
      <c r="M1238" s="190">
        <f t="shared" si="203"/>
        <v>1</v>
      </c>
      <c r="N1238" s="190" t="str">
        <f t="shared" si="200"/>
        <v>JANEIRO</v>
      </c>
      <c r="P1238" s="119" t="s">
        <v>192</v>
      </c>
      <c r="Q1238" s="136" t="str">
        <f t="shared" si="204"/>
        <v>À RECEBER</v>
      </c>
      <c r="R1238" s="138" t="str">
        <f t="shared" ca="1" si="205"/>
        <v>EM DIA</v>
      </c>
      <c r="S1238" s="137" t="str">
        <f t="shared" ca="1" si="206"/>
        <v/>
      </c>
    </row>
    <row r="1239" spans="2:19" x14ac:dyDescent="0.25">
      <c r="B1239" s="190" t="str">
        <f t="shared" si="201"/>
        <v/>
      </c>
      <c r="C1239" s="190" t="str">
        <f t="shared" si="199"/>
        <v/>
      </c>
      <c r="D1239" s="119" t="s">
        <v>192</v>
      </c>
      <c r="H1239" s="118">
        <f t="shared" si="202"/>
        <v>0</v>
      </c>
      <c r="K1239" s="134">
        <f t="shared" si="207"/>
        <v>0</v>
      </c>
      <c r="L1239" s="134">
        <f t="shared" si="208"/>
        <v>0</v>
      </c>
      <c r="M1239" s="190">
        <f t="shared" si="203"/>
        <v>1</v>
      </c>
      <c r="N1239" s="190" t="str">
        <f t="shared" si="200"/>
        <v>JANEIRO</v>
      </c>
      <c r="P1239" s="119" t="s">
        <v>192</v>
      </c>
      <c r="Q1239" s="136" t="str">
        <f t="shared" si="204"/>
        <v>À RECEBER</v>
      </c>
      <c r="R1239" s="138" t="str">
        <f t="shared" ca="1" si="205"/>
        <v>EM DIA</v>
      </c>
      <c r="S1239" s="137" t="str">
        <f t="shared" ca="1" si="206"/>
        <v/>
      </c>
    </row>
    <row r="1240" spans="2:19" x14ac:dyDescent="0.25">
      <c r="B1240" s="190" t="str">
        <f t="shared" si="201"/>
        <v/>
      </c>
      <c r="C1240" s="190" t="str">
        <f t="shared" si="199"/>
        <v/>
      </c>
      <c r="D1240" s="119" t="s">
        <v>192</v>
      </c>
      <c r="H1240" s="118">
        <f t="shared" si="202"/>
        <v>0</v>
      </c>
      <c r="K1240" s="134">
        <f t="shared" si="207"/>
        <v>0</v>
      </c>
      <c r="L1240" s="134">
        <f t="shared" si="208"/>
        <v>0</v>
      </c>
      <c r="M1240" s="190">
        <f t="shared" si="203"/>
        <v>1</v>
      </c>
      <c r="N1240" s="190" t="str">
        <f t="shared" si="200"/>
        <v>JANEIRO</v>
      </c>
      <c r="P1240" s="119" t="s">
        <v>192</v>
      </c>
      <c r="Q1240" s="136" t="str">
        <f t="shared" si="204"/>
        <v>À RECEBER</v>
      </c>
      <c r="R1240" s="138" t="str">
        <f t="shared" ca="1" si="205"/>
        <v>EM DIA</v>
      </c>
      <c r="S1240" s="137" t="str">
        <f t="shared" ca="1" si="206"/>
        <v/>
      </c>
    </row>
    <row r="1241" spans="2:19" x14ac:dyDescent="0.25">
      <c r="B1241" s="190" t="str">
        <f t="shared" si="201"/>
        <v/>
      </c>
      <c r="C1241" s="190" t="str">
        <f t="shared" si="199"/>
        <v/>
      </c>
      <c r="D1241" s="119" t="s">
        <v>192</v>
      </c>
      <c r="H1241" s="118">
        <f t="shared" si="202"/>
        <v>0</v>
      </c>
      <c r="K1241" s="134">
        <f t="shared" si="207"/>
        <v>0</v>
      </c>
      <c r="L1241" s="134">
        <f t="shared" si="208"/>
        <v>0</v>
      </c>
      <c r="M1241" s="190">
        <f t="shared" si="203"/>
        <v>1</v>
      </c>
      <c r="N1241" s="190" t="str">
        <f t="shared" si="200"/>
        <v>JANEIRO</v>
      </c>
      <c r="P1241" s="119" t="s">
        <v>192</v>
      </c>
      <c r="Q1241" s="136" t="str">
        <f t="shared" si="204"/>
        <v>À RECEBER</v>
      </c>
      <c r="R1241" s="138" t="str">
        <f t="shared" ca="1" si="205"/>
        <v>EM DIA</v>
      </c>
      <c r="S1241" s="137" t="str">
        <f t="shared" ca="1" si="206"/>
        <v/>
      </c>
    </row>
    <row r="1242" spans="2:19" x14ac:dyDescent="0.25">
      <c r="B1242" s="190" t="str">
        <f t="shared" si="201"/>
        <v/>
      </c>
      <c r="C1242" s="190" t="str">
        <f t="shared" si="199"/>
        <v/>
      </c>
      <c r="D1242" s="119" t="s">
        <v>192</v>
      </c>
      <c r="H1242" s="118">
        <f t="shared" si="202"/>
        <v>0</v>
      </c>
      <c r="K1242" s="134">
        <f t="shared" si="207"/>
        <v>0</v>
      </c>
      <c r="L1242" s="134">
        <f t="shared" si="208"/>
        <v>0</v>
      </c>
      <c r="M1242" s="190">
        <f t="shared" si="203"/>
        <v>1</v>
      </c>
      <c r="N1242" s="190" t="str">
        <f t="shared" si="200"/>
        <v>JANEIRO</v>
      </c>
      <c r="P1242" s="119" t="s">
        <v>192</v>
      </c>
      <c r="Q1242" s="136" t="str">
        <f t="shared" si="204"/>
        <v>À RECEBER</v>
      </c>
      <c r="R1242" s="138" t="str">
        <f t="shared" ca="1" si="205"/>
        <v>EM DIA</v>
      </c>
      <c r="S1242" s="137" t="str">
        <f t="shared" ca="1" si="206"/>
        <v/>
      </c>
    </row>
    <row r="1243" spans="2:19" x14ac:dyDescent="0.25">
      <c r="B1243" s="190" t="str">
        <f t="shared" si="201"/>
        <v/>
      </c>
      <c r="C1243" s="190" t="str">
        <f t="shared" si="199"/>
        <v/>
      </c>
      <c r="D1243" s="119" t="s">
        <v>192</v>
      </c>
      <c r="H1243" s="118">
        <f t="shared" si="202"/>
        <v>0</v>
      </c>
      <c r="K1243" s="134">
        <f t="shared" si="207"/>
        <v>0</v>
      </c>
      <c r="L1243" s="134">
        <f t="shared" si="208"/>
        <v>0</v>
      </c>
      <c r="M1243" s="190">
        <f t="shared" si="203"/>
        <v>1</v>
      </c>
      <c r="N1243" s="190" t="str">
        <f t="shared" si="200"/>
        <v>JANEIRO</v>
      </c>
      <c r="P1243" s="119" t="s">
        <v>192</v>
      </c>
      <c r="Q1243" s="136" t="str">
        <f t="shared" si="204"/>
        <v>À RECEBER</v>
      </c>
      <c r="R1243" s="138" t="str">
        <f t="shared" ca="1" si="205"/>
        <v>EM DIA</v>
      </c>
      <c r="S1243" s="137" t="str">
        <f t="shared" ca="1" si="206"/>
        <v/>
      </c>
    </row>
    <row r="1244" spans="2:19" x14ac:dyDescent="0.25">
      <c r="B1244" s="190" t="str">
        <f t="shared" si="201"/>
        <v/>
      </c>
      <c r="C1244" s="190" t="str">
        <f t="shared" si="199"/>
        <v/>
      </c>
      <c r="D1244" s="119" t="s">
        <v>192</v>
      </c>
      <c r="H1244" s="118">
        <f t="shared" si="202"/>
        <v>0</v>
      </c>
      <c r="K1244" s="134">
        <f t="shared" si="207"/>
        <v>0</v>
      </c>
      <c r="L1244" s="134">
        <f t="shared" si="208"/>
        <v>0</v>
      </c>
      <c r="M1244" s="190">
        <f t="shared" si="203"/>
        <v>1</v>
      </c>
      <c r="N1244" s="190" t="str">
        <f t="shared" si="200"/>
        <v>JANEIRO</v>
      </c>
      <c r="P1244" s="119" t="s">
        <v>192</v>
      </c>
      <c r="Q1244" s="136" t="str">
        <f t="shared" si="204"/>
        <v>À RECEBER</v>
      </c>
      <c r="R1244" s="138" t="str">
        <f t="shared" ca="1" si="205"/>
        <v>EM DIA</v>
      </c>
      <c r="S1244" s="137" t="str">
        <f t="shared" ca="1" si="206"/>
        <v/>
      </c>
    </row>
    <row r="1245" spans="2:19" x14ac:dyDescent="0.25">
      <c r="B1245" s="190" t="str">
        <f t="shared" si="201"/>
        <v/>
      </c>
      <c r="C1245" s="190" t="str">
        <f t="shared" si="199"/>
        <v/>
      </c>
      <c r="D1245" s="119" t="s">
        <v>192</v>
      </c>
      <c r="H1245" s="118">
        <f t="shared" si="202"/>
        <v>0</v>
      </c>
      <c r="K1245" s="134">
        <f t="shared" si="207"/>
        <v>0</v>
      </c>
      <c r="L1245" s="134">
        <f t="shared" si="208"/>
        <v>0</v>
      </c>
      <c r="M1245" s="190">
        <f t="shared" si="203"/>
        <v>1</v>
      </c>
      <c r="N1245" s="190" t="str">
        <f t="shared" si="200"/>
        <v>JANEIRO</v>
      </c>
      <c r="P1245" s="119" t="s">
        <v>192</v>
      </c>
      <c r="Q1245" s="136" t="str">
        <f t="shared" si="204"/>
        <v>À RECEBER</v>
      </c>
      <c r="R1245" s="138" t="str">
        <f t="shared" ca="1" si="205"/>
        <v>EM DIA</v>
      </c>
      <c r="S1245" s="137" t="str">
        <f t="shared" ca="1" si="206"/>
        <v/>
      </c>
    </row>
    <row r="1246" spans="2:19" x14ac:dyDescent="0.25">
      <c r="B1246" s="190" t="str">
        <f t="shared" si="201"/>
        <v/>
      </c>
      <c r="C1246" s="190" t="str">
        <f t="shared" si="199"/>
        <v/>
      </c>
      <c r="D1246" s="119" t="s">
        <v>192</v>
      </c>
      <c r="H1246" s="118">
        <f t="shared" si="202"/>
        <v>0</v>
      </c>
      <c r="K1246" s="134">
        <f t="shared" si="207"/>
        <v>0</v>
      </c>
      <c r="L1246" s="134">
        <f t="shared" si="208"/>
        <v>0</v>
      </c>
      <c r="M1246" s="190">
        <f t="shared" si="203"/>
        <v>1</v>
      </c>
      <c r="N1246" s="190" t="str">
        <f t="shared" si="200"/>
        <v>JANEIRO</v>
      </c>
      <c r="P1246" s="119" t="s">
        <v>192</v>
      </c>
      <c r="Q1246" s="136" t="str">
        <f t="shared" si="204"/>
        <v>À RECEBER</v>
      </c>
      <c r="R1246" s="138" t="str">
        <f t="shared" ca="1" si="205"/>
        <v>EM DIA</v>
      </c>
      <c r="S1246" s="137" t="str">
        <f t="shared" ca="1" si="206"/>
        <v/>
      </c>
    </row>
    <row r="1247" spans="2:19" x14ac:dyDescent="0.25">
      <c r="B1247" s="190" t="str">
        <f t="shared" si="201"/>
        <v/>
      </c>
      <c r="C1247" s="190" t="str">
        <f t="shared" si="199"/>
        <v/>
      </c>
      <c r="D1247" s="119" t="s">
        <v>192</v>
      </c>
      <c r="H1247" s="118">
        <f t="shared" si="202"/>
        <v>0</v>
      </c>
      <c r="K1247" s="134">
        <f t="shared" si="207"/>
        <v>0</v>
      </c>
      <c r="L1247" s="134">
        <f t="shared" si="208"/>
        <v>0</v>
      </c>
      <c r="M1247" s="190">
        <f t="shared" si="203"/>
        <v>1</v>
      </c>
      <c r="N1247" s="190" t="str">
        <f t="shared" si="200"/>
        <v>JANEIRO</v>
      </c>
      <c r="P1247" s="119" t="s">
        <v>192</v>
      </c>
      <c r="Q1247" s="136" t="str">
        <f t="shared" si="204"/>
        <v>À RECEBER</v>
      </c>
      <c r="R1247" s="138" t="str">
        <f t="shared" ca="1" si="205"/>
        <v>EM DIA</v>
      </c>
      <c r="S1247" s="137" t="str">
        <f t="shared" ca="1" si="206"/>
        <v/>
      </c>
    </row>
    <row r="1248" spans="2:19" x14ac:dyDescent="0.25">
      <c r="B1248" s="190" t="str">
        <f t="shared" si="201"/>
        <v/>
      </c>
      <c r="C1248" s="190" t="str">
        <f t="shared" si="199"/>
        <v/>
      </c>
      <c r="D1248" s="119" t="s">
        <v>192</v>
      </c>
      <c r="H1248" s="118">
        <f t="shared" si="202"/>
        <v>0</v>
      </c>
      <c r="K1248" s="134">
        <f t="shared" si="207"/>
        <v>0</v>
      </c>
      <c r="L1248" s="134">
        <f t="shared" si="208"/>
        <v>0</v>
      </c>
      <c r="M1248" s="190">
        <f t="shared" si="203"/>
        <v>1</v>
      </c>
      <c r="N1248" s="190" t="str">
        <f t="shared" si="200"/>
        <v>JANEIRO</v>
      </c>
      <c r="P1248" s="119" t="s">
        <v>192</v>
      </c>
      <c r="Q1248" s="136" t="str">
        <f t="shared" si="204"/>
        <v>À RECEBER</v>
      </c>
      <c r="R1248" s="138" t="str">
        <f t="shared" ca="1" si="205"/>
        <v>EM DIA</v>
      </c>
      <c r="S1248" s="137" t="str">
        <f t="shared" ca="1" si="206"/>
        <v/>
      </c>
    </row>
    <row r="1249" spans="2:19" x14ac:dyDescent="0.25">
      <c r="B1249" s="190" t="str">
        <f t="shared" si="201"/>
        <v/>
      </c>
      <c r="C1249" s="190" t="str">
        <f t="shared" si="199"/>
        <v/>
      </c>
      <c r="D1249" s="119" t="s">
        <v>192</v>
      </c>
      <c r="H1249" s="118">
        <f t="shared" si="202"/>
        <v>0</v>
      </c>
      <c r="K1249" s="134">
        <f t="shared" si="207"/>
        <v>0</v>
      </c>
      <c r="L1249" s="134">
        <f t="shared" si="208"/>
        <v>0</v>
      </c>
      <c r="M1249" s="190">
        <f t="shared" si="203"/>
        <v>1</v>
      </c>
      <c r="N1249" s="190" t="str">
        <f t="shared" si="200"/>
        <v>JANEIRO</v>
      </c>
      <c r="P1249" s="119" t="s">
        <v>192</v>
      </c>
      <c r="Q1249" s="136" t="str">
        <f t="shared" si="204"/>
        <v>À RECEBER</v>
      </c>
      <c r="R1249" s="138" t="str">
        <f t="shared" ca="1" si="205"/>
        <v>EM DIA</v>
      </c>
      <c r="S1249" s="137" t="str">
        <f t="shared" ca="1" si="206"/>
        <v/>
      </c>
    </row>
    <row r="1250" spans="2:19" x14ac:dyDescent="0.25">
      <c r="B1250" s="190" t="str">
        <f t="shared" si="201"/>
        <v/>
      </c>
      <c r="C1250" s="190" t="str">
        <f t="shared" si="199"/>
        <v/>
      </c>
      <c r="D1250" s="119" t="s">
        <v>192</v>
      </c>
      <c r="H1250" s="118">
        <f t="shared" si="202"/>
        <v>0</v>
      </c>
      <c r="K1250" s="134">
        <f t="shared" si="207"/>
        <v>0</v>
      </c>
      <c r="L1250" s="134">
        <f t="shared" si="208"/>
        <v>0</v>
      </c>
      <c r="M1250" s="190">
        <f t="shared" si="203"/>
        <v>1</v>
      </c>
      <c r="N1250" s="190" t="str">
        <f t="shared" si="200"/>
        <v>JANEIRO</v>
      </c>
      <c r="P1250" s="119" t="s">
        <v>192</v>
      </c>
      <c r="Q1250" s="136" t="str">
        <f t="shared" si="204"/>
        <v>À RECEBER</v>
      </c>
      <c r="R1250" s="138" t="str">
        <f t="shared" ca="1" si="205"/>
        <v>EM DIA</v>
      </c>
      <c r="S1250" s="137" t="str">
        <f t="shared" ca="1" si="206"/>
        <v/>
      </c>
    </row>
    <row r="1251" spans="2:19" x14ac:dyDescent="0.25">
      <c r="B1251" s="190" t="str">
        <f t="shared" si="201"/>
        <v/>
      </c>
      <c r="C1251" s="190" t="str">
        <f t="shared" si="199"/>
        <v/>
      </c>
      <c r="D1251" s="119" t="s">
        <v>192</v>
      </c>
      <c r="H1251" s="118">
        <f t="shared" si="202"/>
        <v>0</v>
      </c>
      <c r="K1251" s="134">
        <f t="shared" si="207"/>
        <v>0</v>
      </c>
      <c r="L1251" s="134">
        <f t="shared" si="208"/>
        <v>0</v>
      </c>
      <c r="M1251" s="190">
        <f t="shared" si="203"/>
        <v>1</v>
      </c>
      <c r="N1251" s="190" t="str">
        <f t="shared" si="200"/>
        <v>JANEIRO</v>
      </c>
      <c r="P1251" s="119" t="s">
        <v>192</v>
      </c>
      <c r="Q1251" s="136" t="str">
        <f t="shared" si="204"/>
        <v>À RECEBER</v>
      </c>
      <c r="R1251" s="138" t="str">
        <f t="shared" ca="1" si="205"/>
        <v>EM DIA</v>
      </c>
      <c r="S1251" s="137" t="str">
        <f t="shared" ca="1" si="206"/>
        <v/>
      </c>
    </row>
    <row r="1252" spans="2:19" x14ac:dyDescent="0.25">
      <c r="B1252" s="190" t="str">
        <f t="shared" si="201"/>
        <v/>
      </c>
      <c r="C1252" s="190" t="str">
        <f t="shared" si="199"/>
        <v/>
      </c>
      <c r="D1252" s="119" t="s">
        <v>192</v>
      </c>
      <c r="H1252" s="118">
        <f t="shared" si="202"/>
        <v>0</v>
      </c>
      <c r="K1252" s="134">
        <f t="shared" si="207"/>
        <v>0</v>
      </c>
      <c r="L1252" s="134">
        <f t="shared" si="208"/>
        <v>0</v>
      </c>
      <c r="M1252" s="190">
        <f t="shared" si="203"/>
        <v>1</v>
      </c>
      <c r="N1252" s="190" t="str">
        <f t="shared" si="200"/>
        <v>JANEIRO</v>
      </c>
      <c r="P1252" s="119" t="s">
        <v>192</v>
      </c>
      <c r="Q1252" s="136" t="str">
        <f t="shared" si="204"/>
        <v>À RECEBER</v>
      </c>
      <c r="R1252" s="138" t="str">
        <f t="shared" ca="1" si="205"/>
        <v>EM DIA</v>
      </c>
      <c r="S1252" s="137" t="str">
        <f t="shared" ca="1" si="206"/>
        <v/>
      </c>
    </row>
    <row r="1253" spans="2:19" x14ac:dyDescent="0.25">
      <c r="B1253" s="190" t="str">
        <f t="shared" si="201"/>
        <v/>
      </c>
      <c r="C1253" s="190" t="str">
        <f t="shared" si="199"/>
        <v/>
      </c>
      <c r="D1253" s="119" t="s">
        <v>192</v>
      </c>
      <c r="H1253" s="118">
        <f t="shared" si="202"/>
        <v>0</v>
      </c>
      <c r="K1253" s="134">
        <f t="shared" si="207"/>
        <v>0</v>
      </c>
      <c r="L1253" s="134">
        <f t="shared" si="208"/>
        <v>0</v>
      </c>
      <c r="M1253" s="190">
        <f t="shared" si="203"/>
        <v>1</v>
      </c>
      <c r="N1253" s="190" t="str">
        <f t="shared" si="200"/>
        <v>JANEIRO</v>
      </c>
      <c r="P1253" s="119" t="s">
        <v>192</v>
      </c>
      <c r="Q1253" s="136" t="str">
        <f t="shared" si="204"/>
        <v>À RECEBER</v>
      </c>
      <c r="R1253" s="138" t="str">
        <f t="shared" ca="1" si="205"/>
        <v>EM DIA</v>
      </c>
      <c r="S1253" s="137" t="str">
        <f t="shared" ca="1" si="206"/>
        <v/>
      </c>
    </row>
    <row r="1254" spans="2:19" x14ac:dyDescent="0.25">
      <c r="B1254" s="190" t="str">
        <f t="shared" si="201"/>
        <v/>
      </c>
      <c r="C1254" s="190" t="str">
        <f t="shared" si="199"/>
        <v/>
      </c>
      <c r="D1254" s="119" t="s">
        <v>192</v>
      </c>
      <c r="H1254" s="118">
        <f t="shared" si="202"/>
        <v>0</v>
      </c>
      <c r="K1254" s="134">
        <f t="shared" si="207"/>
        <v>0</v>
      </c>
      <c r="L1254" s="134">
        <f t="shared" si="208"/>
        <v>0</v>
      </c>
      <c r="M1254" s="190">
        <f t="shared" si="203"/>
        <v>1</v>
      </c>
      <c r="N1254" s="190" t="str">
        <f t="shared" si="200"/>
        <v>JANEIRO</v>
      </c>
      <c r="P1254" s="119" t="s">
        <v>192</v>
      </c>
      <c r="Q1254" s="136" t="str">
        <f t="shared" si="204"/>
        <v>À RECEBER</v>
      </c>
      <c r="R1254" s="138" t="str">
        <f t="shared" ca="1" si="205"/>
        <v>EM DIA</v>
      </c>
      <c r="S1254" s="137" t="str">
        <f t="shared" ca="1" si="206"/>
        <v/>
      </c>
    </row>
    <row r="1255" spans="2:19" x14ac:dyDescent="0.25">
      <c r="B1255" s="190" t="str">
        <f t="shared" si="201"/>
        <v/>
      </c>
      <c r="C1255" s="190" t="str">
        <f t="shared" si="199"/>
        <v/>
      </c>
      <c r="D1255" s="119" t="s">
        <v>192</v>
      </c>
      <c r="H1255" s="118">
        <f t="shared" si="202"/>
        <v>0</v>
      </c>
      <c r="K1255" s="134">
        <f t="shared" si="207"/>
        <v>0</v>
      </c>
      <c r="L1255" s="134">
        <f t="shared" si="208"/>
        <v>0</v>
      </c>
      <c r="M1255" s="190">
        <f t="shared" si="203"/>
        <v>1</v>
      </c>
      <c r="N1255" s="190" t="str">
        <f t="shared" si="200"/>
        <v>JANEIRO</v>
      </c>
      <c r="P1255" s="119" t="s">
        <v>192</v>
      </c>
      <c r="Q1255" s="136" t="str">
        <f t="shared" si="204"/>
        <v>À RECEBER</v>
      </c>
      <c r="R1255" s="138" t="str">
        <f t="shared" ca="1" si="205"/>
        <v>EM DIA</v>
      </c>
      <c r="S1255" s="137" t="str">
        <f t="shared" ca="1" si="206"/>
        <v/>
      </c>
    </row>
    <row r="1256" spans="2:19" x14ac:dyDescent="0.25">
      <c r="B1256" s="190" t="str">
        <f t="shared" si="201"/>
        <v/>
      </c>
      <c r="C1256" s="190" t="str">
        <f t="shared" si="199"/>
        <v/>
      </c>
      <c r="D1256" s="119" t="s">
        <v>192</v>
      </c>
      <c r="H1256" s="118">
        <f t="shared" si="202"/>
        <v>0</v>
      </c>
      <c r="K1256" s="134">
        <f t="shared" si="207"/>
        <v>0</v>
      </c>
      <c r="L1256" s="134">
        <f t="shared" si="208"/>
        <v>0</v>
      </c>
      <c r="M1256" s="190">
        <f t="shared" si="203"/>
        <v>1</v>
      </c>
      <c r="N1256" s="190" t="str">
        <f t="shared" si="200"/>
        <v>JANEIRO</v>
      </c>
      <c r="P1256" s="119" t="s">
        <v>192</v>
      </c>
      <c r="Q1256" s="136" t="str">
        <f t="shared" si="204"/>
        <v>À RECEBER</v>
      </c>
      <c r="R1256" s="138" t="str">
        <f t="shared" ca="1" si="205"/>
        <v>EM DIA</v>
      </c>
      <c r="S1256" s="137" t="str">
        <f t="shared" ca="1" si="206"/>
        <v/>
      </c>
    </row>
    <row r="1257" spans="2:19" x14ac:dyDescent="0.25">
      <c r="B1257" s="190" t="str">
        <f t="shared" si="201"/>
        <v/>
      </c>
      <c r="C1257" s="190" t="str">
        <f t="shared" si="199"/>
        <v/>
      </c>
      <c r="D1257" s="119" t="s">
        <v>192</v>
      </c>
      <c r="H1257" s="118">
        <f t="shared" si="202"/>
        <v>0</v>
      </c>
      <c r="K1257" s="134">
        <f t="shared" si="207"/>
        <v>0</v>
      </c>
      <c r="L1257" s="134">
        <f t="shared" si="208"/>
        <v>0</v>
      </c>
      <c r="M1257" s="190">
        <f t="shared" si="203"/>
        <v>1</v>
      </c>
      <c r="N1257" s="190" t="str">
        <f t="shared" si="200"/>
        <v>JANEIRO</v>
      </c>
      <c r="P1257" s="119" t="s">
        <v>192</v>
      </c>
      <c r="Q1257" s="136" t="str">
        <f t="shared" si="204"/>
        <v>À RECEBER</v>
      </c>
      <c r="R1257" s="138" t="str">
        <f t="shared" ca="1" si="205"/>
        <v>EM DIA</v>
      </c>
      <c r="S1257" s="137" t="str">
        <f t="shared" ca="1" si="206"/>
        <v/>
      </c>
    </row>
    <row r="1258" spans="2:19" x14ac:dyDescent="0.25">
      <c r="B1258" s="190" t="str">
        <f t="shared" si="201"/>
        <v/>
      </c>
      <c r="C1258" s="190" t="str">
        <f t="shared" si="199"/>
        <v/>
      </c>
      <c r="D1258" s="119" t="s">
        <v>192</v>
      </c>
      <c r="H1258" s="118">
        <f t="shared" si="202"/>
        <v>0</v>
      </c>
      <c r="K1258" s="134">
        <f t="shared" si="207"/>
        <v>0</v>
      </c>
      <c r="L1258" s="134">
        <f t="shared" si="208"/>
        <v>0</v>
      </c>
      <c r="M1258" s="190">
        <f t="shared" si="203"/>
        <v>1</v>
      </c>
      <c r="N1258" s="190" t="str">
        <f t="shared" si="200"/>
        <v>JANEIRO</v>
      </c>
      <c r="P1258" s="119" t="s">
        <v>192</v>
      </c>
      <c r="Q1258" s="136" t="str">
        <f t="shared" si="204"/>
        <v>À RECEBER</v>
      </c>
      <c r="R1258" s="138" t="str">
        <f t="shared" ca="1" si="205"/>
        <v>EM DIA</v>
      </c>
      <c r="S1258" s="137" t="str">
        <f t="shared" ca="1" si="206"/>
        <v/>
      </c>
    </row>
    <row r="1259" spans="2:19" x14ac:dyDescent="0.25">
      <c r="B1259" s="190" t="str">
        <f t="shared" si="201"/>
        <v/>
      </c>
      <c r="C1259" s="190" t="str">
        <f t="shared" si="199"/>
        <v/>
      </c>
      <c r="D1259" s="119" t="s">
        <v>192</v>
      </c>
      <c r="H1259" s="118">
        <f t="shared" si="202"/>
        <v>0</v>
      </c>
      <c r="K1259" s="134">
        <f t="shared" si="207"/>
        <v>0</v>
      </c>
      <c r="L1259" s="134">
        <f t="shared" si="208"/>
        <v>0</v>
      </c>
      <c r="M1259" s="190">
        <f t="shared" si="203"/>
        <v>1</v>
      </c>
      <c r="N1259" s="190" t="str">
        <f t="shared" si="200"/>
        <v>JANEIRO</v>
      </c>
      <c r="P1259" s="119" t="s">
        <v>192</v>
      </c>
      <c r="Q1259" s="136" t="str">
        <f t="shared" si="204"/>
        <v>À RECEBER</v>
      </c>
      <c r="R1259" s="138" t="str">
        <f t="shared" ca="1" si="205"/>
        <v>EM DIA</v>
      </c>
      <c r="S1259" s="137" t="str">
        <f t="shared" ca="1" si="206"/>
        <v/>
      </c>
    </row>
    <row r="1260" spans="2:19" x14ac:dyDescent="0.25">
      <c r="B1260" s="190" t="str">
        <f t="shared" si="201"/>
        <v/>
      </c>
      <c r="C1260" s="190" t="str">
        <f t="shared" si="199"/>
        <v/>
      </c>
      <c r="D1260" s="119" t="s">
        <v>192</v>
      </c>
      <c r="H1260" s="118">
        <f t="shared" si="202"/>
        <v>0</v>
      </c>
      <c r="K1260" s="134">
        <f t="shared" si="207"/>
        <v>0</v>
      </c>
      <c r="L1260" s="134">
        <f t="shared" si="208"/>
        <v>0</v>
      </c>
      <c r="M1260" s="190">
        <f t="shared" si="203"/>
        <v>1</v>
      </c>
      <c r="N1260" s="190" t="str">
        <f t="shared" si="200"/>
        <v>JANEIRO</v>
      </c>
      <c r="P1260" s="119" t="s">
        <v>192</v>
      </c>
      <c r="Q1260" s="136" t="str">
        <f t="shared" si="204"/>
        <v>À RECEBER</v>
      </c>
      <c r="R1260" s="138" t="str">
        <f t="shared" ca="1" si="205"/>
        <v>EM DIA</v>
      </c>
      <c r="S1260" s="137" t="str">
        <f t="shared" ca="1" si="206"/>
        <v/>
      </c>
    </row>
    <row r="1261" spans="2:19" x14ac:dyDescent="0.25">
      <c r="B1261" s="190" t="str">
        <f t="shared" si="201"/>
        <v/>
      </c>
      <c r="C1261" s="190" t="str">
        <f t="shared" si="199"/>
        <v/>
      </c>
      <c r="D1261" s="119" t="s">
        <v>192</v>
      </c>
      <c r="H1261" s="118">
        <f t="shared" si="202"/>
        <v>0</v>
      </c>
      <c r="K1261" s="134">
        <f t="shared" si="207"/>
        <v>0</v>
      </c>
      <c r="L1261" s="134">
        <f t="shared" si="208"/>
        <v>0</v>
      </c>
      <c r="M1261" s="190">
        <f t="shared" si="203"/>
        <v>1</v>
      </c>
      <c r="N1261" s="190" t="str">
        <f t="shared" si="200"/>
        <v>JANEIRO</v>
      </c>
      <c r="P1261" s="119" t="s">
        <v>192</v>
      </c>
      <c r="Q1261" s="136" t="str">
        <f t="shared" si="204"/>
        <v>À RECEBER</v>
      </c>
      <c r="R1261" s="138" t="str">
        <f t="shared" ca="1" si="205"/>
        <v>EM DIA</v>
      </c>
      <c r="S1261" s="137" t="str">
        <f t="shared" ca="1" si="206"/>
        <v/>
      </c>
    </row>
    <row r="1262" spans="2:19" x14ac:dyDescent="0.25">
      <c r="B1262" s="190" t="str">
        <f t="shared" si="201"/>
        <v/>
      </c>
      <c r="C1262" s="190" t="str">
        <f t="shared" si="199"/>
        <v/>
      </c>
      <c r="D1262" s="119" t="s">
        <v>192</v>
      </c>
      <c r="H1262" s="118">
        <f t="shared" si="202"/>
        <v>0</v>
      </c>
      <c r="K1262" s="134">
        <f t="shared" si="207"/>
        <v>0</v>
      </c>
      <c r="L1262" s="134">
        <f t="shared" si="208"/>
        <v>0</v>
      </c>
      <c r="M1262" s="190">
        <f t="shared" si="203"/>
        <v>1</v>
      </c>
      <c r="N1262" s="190" t="str">
        <f t="shared" si="200"/>
        <v>JANEIRO</v>
      </c>
      <c r="P1262" s="119" t="s">
        <v>192</v>
      </c>
      <c r="Q1262" s="136" t="str">
        <f t="shared" si="204"/>
        <v>À RECEBER</v>
      </c>
      <c r="R1262" s="138" t="str">
        <f t="shared" ca="1" si="205"/>
        <v>EM DIA</v>
      </c>
      <c r="S1262" s="137" t="str">
        <f t="shared" ca="1" si="206"/>
        <v/>
      </c>
    </row>
    <row r="1263" spans="2:19" x14ac:dyDescent="0.25">
      <c r="B1263" s="190" t="str">
        <f t="shared" si="201"/>
        <v/>
      </c>
      <c r="C1263" s="190" t="str">
        <f t="shared" si="199"/>
        <v/>
      </c>
      <c r="D1263" s="119" t="s">
        <v>192</v>
      </c>
      <c r="H1263" s="118">
        <f t="shared" si="202"/>
        <v>0</v>
      </c>
      <c r="K1263" s="134">
        <f t="shared" si="207"/>
        <v>0</v>
      </c>
      <c r="L1263" s="134">
        <f t="shared" si="208"/>
        <v>0</v>
      </c>
      <c r="M1263" s="190">
        <f t="shared" si="203"/>
        <v>1</v>
      </c>
      <c r="N1263" s="190" t="str">
        <f t="shared" si="200"/>
        <v>JANEIRO</v>
      </c>
      <c r="P1263" s="119" t="s">
        <v>192</v>
      </c>
      <c r="Q1263" s="136" t="str">
        <f t="shared" si="204"/>
        <v>À RECEBER</v>
      </c>
      <c r="R1263" s="138" t="str">
        <f t="shared" ca="1" si="205"/>
        <v>EM DIA</v>
      </c>
      <c r="S1263" s="137" t="str">
        <f t="shared" ca="1" si="206"/>
        <v/>
      </c>
    </row>
    <row r="1264" spans="2:19" x14ac:dyDescent="0.25">
      <c r="B1264" s="190" t="str">
        <f t="shared" si="201"/>
        <v/>
      </c>
      <c r="C1264" s="190" t="str">
        <f t="shared" si="199"/>
        <v/>
      </c>
      <c r="D1264" s="119" t="s">
        <v>192</v>
      </c>
      <c r="H1264" s="118">
        <f t="shared" si="202"/>
        <v>0</v>
      </c>
      <c r="K1264" s="134">
        <f t="shared" si="207"/>
        <v>0</v>
      </c>
      <c r="L1264" s="134">
        <f t="shared" si="208"/>
        <v>0</v>
      </c>
      <c r="M1264" s="190">
        <f t="shared" si="203"/>
        <v>1</v>
      </c>
      <c r="N1264" s="190" t="str">
        <f t="shared" si="200"/>
        <v>JANEIRO</v>
      </c>
      <c r="P1264" s="119" t="s">
        <v>192</v>
      </c>
      <c r="Q1264" s="136" t="str">
        <f t="shared" si="204"/>
        <v>À RECEBER</v>
      </c>
      <c r="R1264" s="138" t="str">
        <f t="shared" ca="1" si="205"/>
        <v>EM DIA</v>
      </c>
      <c r="S1264" s="137" t="str">
        <f t="shared" ca="1" si="206"/>
        <v/>
      </c>
    </row>
    <row r="1265" spans="2:19" x14ac:dyDescent="0.25">
      <c r="B1265" s="190" t="str">
        <f t="shared" si="201"/>
        <v/>
      </c>
      <c r="C1265" s="190" t="str">
        <f t="shared" si="199"/>
        <v/>
      </c>
      <c r="D1265" s="119" t="s">
        <v>192</v>
      </c>
      <c r="H1265" s="118">
        <f t="shared" si="202"/>
        <v>0</v>
      </c>
      <c r="K1265" s="134">
        <f t="shared" si="207"/>
        <v>0</v>
      </c>
      <c r="L1265" s="134">
        <f t="shared" si="208"/>
        <v>0</v>
      </c>
      <c r="M1265" s="190">
        <f t="shared" si="203"/>
        <v>1</v>
      </c>
      <c r="N1265" s="190" t="str">
        <f t="shared" si="200"/>
        <v>JANEIRO</v>
      </c>
      <c r="P1265" s="119" t="s">
        <v>192</v>
      </c>
      <c r="Q1265" s="136" t="str">
        <f t="shared" si="204"/>
        <v>À RECEBER</v>
      </c>
      <c r="R1265" s="138" t="str">
        <f t="shared" ca="1" si="205"/>
        <v>EM DIA</v>
      </c>
      <c r="S1265" s="137" t="str">
        <f t="shared" ca="1" si="206"/>
        <v/>
      </c>
    </row>
    <row r="1266" spans="2:19" x14ac:dyDescent="0.25">
      <c r="B1266" s="190" t="str">
        <f t="shared" si="201"/>
        <v/>
      </c>
      <c r="C1266" s="190" t="str">
        <f t="shared" si="199"/>
        <v/>
      </c>
      <c r="D1266" s="119" t="s">
        <v>192</v>
      </c>
      <c r="H1266" s="118">
        <f t="shared" si="202"/>
        <v>0</v>
      </c>
      <c r="K1266" s="134">
        <f t="shared" si="207"/>
        <v>0</v>
      </c>
      <c r="L1266" s="134">
        <f t="shared" si="208"/>
        <v>0</v>
      </c>
      <c r="M1266" s="190">
        <f t="shared" si="203"/>
        <v>1</v>
      </c>
      <c r="N1266" s="190" t="str">
        <f t="shared" si="200"/>
        <v>JANEIRO</v>
      </c>
      <c r="P1266" s="119" t="s">
        <v>192</v>
      </c>
      <c r="Q1266" s="136" t="str">
        <f t="shared" si="204"/>
        <v>À RECEBER</v>
      </c>
      <c r="R1266" s="138" t="str">
        <f t="shared" ca="1" si="205"/>
        <v>EM DIA</v>
      </c>
      <c r="S1266" s="137" t="str">
        <f t="shared" ca="1" si="206"/>
        <v/>
      </c>
    </row>
    <row r="1267" spans="2:19" x14ac:dyDescent="0.25">
      <c r="B1267" s="190" t="str">
        <f t="shared" si="201"/>
        <v/>
      </c>
      <c r="C1267" s="190" t="str">
        <f t="shared" si="199"/>
        <v/>
      </c>
      <c r="D1267" s="119" t="s">
        <v>192</v>
      </c>
      <c r="H1267" s="118">
        <f t="shared" si="202"/>
        <v>0</v>
      </c>
      <c r="K1267" s="134">
        <f t="shared" si="207"/>
        <v>0</v>
      </c>
      <c r="L1267" s="134">
        <f t="shared" si="208"/>
        <v>0</v>
      </c>
      <c r="M1267" s="190">
        <f t="shared" si="203"/>
        <v>1</v>
      </c>
      <c r="N1267" s="190" t="str">
        <f t="shared" si="200"/>
        <v>JANEIRO</v>
      </c>
      <c r="P1267" s="119" t="s">
        <v>192</v>
      </c>
      <c r="Q1267" s="136" t="str">
        <f t="shared" si="204"/>
        <v>À RECEBER</v>
      </c>
      <c r="R1267" s="138" t="str">
        <f t="shared" ca="1" si="205"/>
        <v>EM DIA</v>
      </c>
      <c r="S1267" s="137" t="str">
        <f t="shared" ca="1" si="206"/>
        <v/>
      </c>
    </row>
    <row r="1268" spans="2:19" x14ac:dyDescent="0.25">
      <c r="B1268" s="190" t="str">
        <f t="shared" si="201"/>
        <v/>
      </c>
      <c r="C1268" s="190" t="str">
        <f t="shared" si="199"/>
        <v/>
      </c>
      <c r="D1268" s="119" t="s">
        <v>192</v>
      </c>
      <c r="H1268" s="118">
        <f t="shared" si="202"/>
        <v>0</v>
      </c>
      <c r="K1268" s="134">
        <f t="shared" si="207"/>
        <v>0</v>
      </c>
      <c r="L1268" s="134">
        <f t="shared" si="208"/>
        <v>0</v>
      </c>
      <c r="M1268" s="190">
        <f t="shared" si="203"/>
        <v>1</v>
      </c>
      <c r="N1268" s="190" t="str">
        <f t="shared" si="200"/>
        <v>JANEIRO</v>
      </c>
      <c r="P1268" s="119" t="s">
        <v>192</v>
      </c>
      <c r="Q1268" s="136" t="str">
        <f t="shared" si="204"/>
        <v>À RECEBER</v>
      </c>
      <c r="R1268" s="138" t="str">
        <f t="shared" ca="1" si="205"/>
        <v>EM DIA</v>
      </c>
      <c r="S1268" s="137" t="str">
        <f t="shared" ca="1" si="206"/>
        <v/>
      </c>
    </row>
    <row r="1269" spans="2:19" x14ac:dyDescent="0.25">
      <c r="B1269" s="190" t="str">
        <f t="shared" si="201"/>
        <v/>
      </c>
      <c r="C1269" s="190" t="str">
        <f t="shared" si="199"/>
        <v/>
      </c>
      <c r="D1269" s="119" t="s">
        <v>192</v>
      </c>
      <c r="H1269" s="118">
        <f t="shared" si="202"/>
        <v>0</v>
      </c>
      <c r="K1269" s="134">
        <f t="shared" si="207"/>
        <v>0</v>
      </c>
      <c r="L1269" s="134">
        <f t="shared" si="208"/>
        <v>0</v>
      </c>
      <c r="M1269" s="190">
        <f t="shared" si="203"/>
        <v>1</v>
      </c>
      <c r="N1269" s="190" t="str">
        <f t="shared" si="200"/>
        <v>JANEIRO</v>
      </c>
      <c r="P1269" s="119" t="s">
        <v>192</v>
      </c>
      <c r="Q1269" s="136" t="str">
        <f t="shared" si="204"/>
        <v>À RECEBER</v>
      </c>
      <c r="R1269" s="138" t="str">
        <f t="shared" ca="1" si="205"/>
        <v>EM DIA</v>
      </c>
      <c r="S1269" s="137" t="str">
        <f t="shared" ca="1" si="206"/>
        <v/>
      </c>
    </row>
    <row r="1270" spans="2:19" x14ac:dyDescent="0.25">
      <c r="B1270" s="190" t="str">
        <f t="shared" si="201"/>
        <v/>
      </c>
      <c r="C1270" s="190" t="str">
        <f t="shared" si="199"/>
        <v/>
      </c>
      <c r="D1270" s="119" t="s">
        <v>192</v>
      </c>
      <c r="H1270" s="118">
        <f t="shared" si="202"/>
        <v>0</v>
      </c>
      <c r="K1270" s="134">
        <f t="shared" si="207"/>
        <v>0</v>
      </c>
      <c r="L1270" s="134">
        <f t="shared" si="208"/>
        <v>0</v>
      </c>
      <c r="M1270" s="190">
        <f t="shared" si="203"/>
        <v>1</v>
      </c>
      <c r="N1270" s="190" t="str">
        <f t="shared" si="200"/>
        <v>JANEIRO</v>
      </c>
      <c r="P1270" s="119" t="s">
        <v>192</v>
      </c>
      <c r="Q1270" s="136" t="str">
        <f t="shared" si="204"/>
        <v>À RECEBER</v>
      </c>
      <c r="R1270" s="138" t="str">
        <f t="shared" ca="1" si="205"/>
        <v>EM DIA</v>
      </c>
      <c r="S1270" s="137" t="str">
        <f t="shared" ca="1" si="206"/>
        <v/>
      </c>
    </row>
    <row r="1271" spans="2:19" x14ac:dyDescent="0.25">
      <c r="B1271" s="190" t="str">
        <f t="shared" si="201"/>
        <v/>
      </c>
      <c r="C1271" s="190" t="str">
        <f t="shared" si="199"/>
        <v/>
      </c>
      <c r="D1271" s="119" t="s">
        <v>192</v>
      </c>
      <c r="H1271" s="118">
        <f t="shared" si="202"/>
        <v>0</v>
      </c>
      <c r="K1271" s="134">
        <f t="shared" si="207"/>
        <v>0</v>
      </c>
      <c r="L1271" s="134">
        <f t="shared" si="208"/>
        <v>0</v>
      </c>
      <c r="M1271" s="190">
        <f t="shared" si="203"/>
        <v>1</v>
      </c>
      <c r="N1271" s="190" t="str">
        <f t="shared" si="200"/>
        <v>JANEIRO</v>
      </c>
      <c r="P1271" s="119" t="s">
        <v>192</v>
      </c>
      <c r="Q1271" s="136" t="str">
        <f t="shared" si="204"/>
        <v>À RECEBER</v>
      </c>
      <c r="R1271" s="138" t="str">
        <f t="shared" ca="1" si="205"/>
        <v>EM DIA</v>
      </c>
      <c r="S1271" s="137" t="str">
        <f t="shared" ca="1" si="206"/>
        <v/>
      </c>
    </row>
    <row r="1272" spans="2:19" x14ac:dyDescent="0.25">
      <c r="B1272" s="190" t="str">
        <f t="shared" si="201"/>
        <v/>
      </c>
      <c r="C1272" s="190" t="str">
        <f t="shared" si="199"/>
        <v/>
      </c>
      <c r="D1272" s="119" t="s">
        <v>192</v>
      </c>
      <c r="H1272" s="118">
        <f t="shared" si="202"/>
        <v>0</v>
      </c>
      <c r="K1272" s="134">
        <f t="shared" si="207"/>
        <v>0</v>
      </c>
      <c r="L1272" s="134">
        <f t="shared" si="208"/>
        <v>0</v>
      </c>
      <c r="M1272" s="190">
        <f t="shared" si="203"/>
        <v>1</v>
      </c>
      <c r="N1272" s="190" t="str">
        <f t="shared" si="200"/>
        <v>JANEIRO</v>
      </c>
      <c r="P1272" s="119" t="s">
        <v>192</v>
      </c>
      <c r="Q1272" s="136" t="str">
        <f t="shared" si="204"/>
        <v>À RECEBER</v>
      </c>
      <c r="R1272" s="138" t="str">
        <f t="shared" ca="1" si="205"/>
        <v>EM DIA</v>
      </c>
      <c r="S1272" s="137" t="str">
        <f t="shared" ca="1" si="206"/>
        <v/>
      </c>
    </row>
    <row r="1273" spans="2:19" x14ac:dyDescent="0.25">
      <c r="B1273" s="190" t="str">
        <f t="shared" si="201"/>
        <v/>
      </c>
      <c r="C1273" s="190" t="str">
        <f t="shared" si="199"/>
        <v/>
      </c>
      <c r="D1273" s="119" t="s">
        <v>192</v>
      </c>
      <c r="H1273" s="118">
        <f t="shared" si="202"/>
        <v>0</v>
      </c>
      <c r="K1273" s="134">
        <f t="shared" si="207"/>
        <v>0</v>
      </c>
      <c r="L1273" s="134">
        <f t="shared" si="208"/>
        <v>0</v>
      </c>
      <c r="M1273" s="190">
        <f t="shared" si="203"/>
        <v>1</v>
      </c>
      <c r="N1273" s="190" t="str">
        <f t="shared" si="200"/>
        <v>JANEIRO</v>
      </c>
      <c r="P1273" s="119" t="s">
        <v>192</v>
      </c>
      <c r="Q1273" s="136" t="str">
        <f t="shared" si="204"/>
        <v>À RECEBER</v>
      </c>
      <c r="R1273" s="138" t="str">
        <f t="shared" ca="1" si="205"/>
        <v>EM DIA</v>
      </c>
      <c r="S1273" s="137" t="str">
        <f t="shared" ca="1" si="206"/>
        <v/>
      </c>
    </row>
    <row r="1274" spans="2:19" x14ac:dyDescent="0.25">
      <c r="B1274" s="190" t="str">
        <f t="shared" si="201"/>
        <v/>
      </c>
      <c r="C1274" s="190" t="str">
        <f t="shared" si="199"/>
        <v/>
      </c>
      <c r="D1274" s="119" t="s">
        <v>192</v>
      </c>
      <c r="H1274" s="118">
        <f t="shared" si="202"/>
        <v>0</v>
      </c>
      <c r="K1274" s="134">
        <f t="shared" si="207"/>
        <v>0</v>
      </c>
      <c r="L1274" s="134">
        <f t="shared" si="208"/>
        <v>0</v>
      </c>
      <c r="M1274" s="190">
        <f t="shared" si="203"/>
        <v>1</v>
      </c>
      <c r="N1274" s="190" t="str">
        <f t="shared" si="200"/>
        <v>JANEIRO</v>
      </c>
      <c r="P1274" s="119" t="s">
        <v>192</v>
      </c>
      <c r="Q1274" s="136" t="str">
        <f t="shared" si="204"/>
        <v>À RECEBER</v>
      </c>
      <c r="R1274" s="138" t="str">
        <f t="shared" ca="1" si="205"/>
        <v>EM DIA</v>
      </c>
      <c r="S1274" s="137" t="str">
        <f t="shared" ca="1" si="206"/>
        <v/>
      </c>
    </row>
    <row r="1275" spans="2:19" x14ac:dyDescent="0.25">
      <c r="B1275" s="190" t="str">
        <f t="shared" si="201"/>
        <v/>
      </c>
      <c r="C1275" s="190" t="str">
        <f t="shared" si="199"/>
        <v/>
      </c>
      <c r="D1275" s="119" t="s">
        <v>192</v>
      </c>
      <c r="H1275" s="118">
        <f t="shared" si="202"/>
        <v>0</v>
      </c>
      <c r="K1275" s="134">
        <f t="shared" si="207"/>
        <v>0</v>
      </c>
      <c r="L1275" s="134">
        <f t="shared" si="208"/>
        <v>0</v>
      </c>
      <c r="M1275" s="190">
        <f t="shared" si="203"/>
        <v>1</v>
      </c>
      <c r="N1275" s="190" t="str">
        <f t="shared" si="200"/>
        <v>JANEIRO</v>
      </c>
      <c r="P1275" s="119" t="s">
        <v>192</v>
      </c>
      <c r="Q1275" s="136" t="str">
        <f t="shared" si="204"/>
        <v>À RECEBER</v>
      </c>
      <c r="R1275" s="138" t="str">
        <f t="shared" ca="1" si="205"/>
        <v>EM DIA</v>
      </c>
      <c r="S1275" s="137" t="str">
        <f t="shared" ca="1" si="206"/>
        <v/>
      </c>
    </row>
    <row r="1276" spans="2:19" x14ac:dyDescent="0.25">
      <c r="B1276" s="190" t="str">
        <f t="shared" si="201"/>
        <v/>
      </c>
      <c r="C1276" s="190" t="str">
        <f t="shared" si="199"/>
        <v/>
      </c>
      <c r="D1276" s="119" t="s">
        <v>192</v>
      </c>
      <c r="H1276" s="118">
        <f t="shared" si="202"/>
        <v>0</v>
      </c>
      <c r="K1276" s="134">
        <f t="shared" si="207"/>
        <v>0</v>
      </c>
      <c r="L1276" s="134">
        <f t="shared" si="208"/>
        <v>0</v>
      </c>
      <c r="M1276" s="190">
        <f t="shared" si="203"/>
        <v>1</v>
      </c>
      <c r="N1276" s="190" t="str">
        <f t="shared" si="200"/>
        <v>JANEIRO</v>
      </c>
      <c r="P1276" s="119" t="s">
        <v>192</v>
      </c>
      <c r="Q1276" s="136" t="str">
        <f t="shared" si="204"/>
        <v>À RECEBER</v>
      </c>
      <c r="R1276" s="138" t="str">
        <f t="shared" ca="1" si="205"/>
        <v>EM DIA</v>
      </c>
      <c r="S1276" s="137" t="str">
        <f t="shared" ca="1" si="206"/>
        <v/>
      </c>
    </row>
    <row r="1277" spans="2:19" x14ac:dyDescent="0.25">
      <c r="B1277" s="190" t="str">
        <f t="shared" si="201"/>
        <v/>
      </c>
      <c r="C1277" s="190" t="str">
        <f t="shared" si="199"/>
        <v/>
      </c>
      <c r="D1277" s="119" t="s">
        <v>192</v>
      </c>
      <c r="H1277" s="118">
        <f t="shared" si="202"/>
        <v>0</v>
      </c>
      <c r="K1277" s="134">
        <f t="shared" si="207"/>
        <v>0</v>
      </c>
      <c r="L1277" s="134">
        <f t="shared" si="208"/>
        <v>0</v>
      </c>
      <c r="M1277" s="190">
        <f t="shared" si="203"/>
        <v>1</v>
      </c>
      <c r="N1277" s="190" t="str">
        <f t="shared" si="200"/>
        <v>JANEIRO</v>
      </c>
      <c r="P1277" s="119" t="s">
        <v>192</v>
      </c>
      <c r="Q1277" s="136" t="str">
        <f t="shared" si="204"/>
        <v>À RECEBER</v>
      </c>
      <c r="R1277" s="138" t="str">
        <f t="shared" ca="1" si="205"/>
        <v>EM DIA</v>
      </c>
      <c r="S1277" s="137" t="str">
        <f t="shared" ca="1" si="206"/>
        <v/>
      </c>
    </row>
    <row r="1278" spans="2:19" x14ac:dyDescent="0.25">
      <c r="B1278" s="190" t="str">
        <f t="shared" si="201"/>
        <v/>
      </c>
      <c r="C1278" s="190" t="str">
        <f t="shared" si="199"/>
        <v/>
      </c>
      <c r="D1278" s="119" t="s">
        <v>192</v>
      </c>
      <c r="H1278" s="118">
        <f t="shared" si="202"/>
        <v>0</v>
      </c>
      <c r="K1278" s="134">
        <f t="shared" si="207"/>
        <v>0</v>
      </c>
      <c r="L1278" s="134">
        <f t="shared" si="208"/>
        <v>0</v>
      </c>
      <c r="M1278" s="190">
        <f t="shared" si="203"/>
        <v>1</v>
      </c>
      <c r="N1278" s="190" t="str">
        <f t="shared" si="200"/>
        <v>JANEIRO</v>
      </c>
      <c r="P1278" s="119" t="s">
        <v>192</v>
      </c>
      <c r="Q1278" s="136" t="str">
        <f t="shared" si="204"/>
        <v>À RECEBER</v>
      </c>
      <c r="R1278" s="138" t="str">
        <f t="shared" ca="1" si="205"/>
        <v>EM DIA</v>
      </c>
      <c r="S1278" s="137" t="str">
        <f t="shared" ca="1" si="206"/>
        <v/>
      </c>
    </row>
    <row r="1279" spans="2:19" x14ac:dyDescent="0.25">
      <c r="B1279" s="190" t="str">
        <f t="shared" si="201"/>
        <v/>
      </c>
      <c r="C1279" s="190" t="str">
        <f t="shared" si="199"/>
        <v/>
      </c>
      <c r="D1279" s="119" t="s">
        <v>192</v>
      </c>
      <c r="H1279" s="118">
        <f t="shared" si="202"/>
        <v>0</v>
      </c>
      <c r="K1279" s="134">
        <f t="shared" si="207"/>
        <v>0</v>
      </c>
      <c r="L1279" s="134">
        <f t="shared" si="208"/>
        <v>0</v>
      </c>
      <c r="M1279" s="190">
        <f t="shared" si="203"/>
        <v>1</v>
      </c>
      <c r="N1279" s="190" t="str">
        <f t="shared" si="200"/>
        <v>JANEIRO</v>
      </c>
      <c r="P1279" s="119" t="s">
        <v>192</v>
      </c>
      <c r="Q1279" s="136" t="str">
        <f t="shared" si="204"/>
        <v>À RECEBER</v>
      </c>
      <c r="R1279" s="138" t="str">
        <f t="shared" ca="1" si="205"/>
        <v>EM DIA</v>
      </c>
      <c r="S1279" s="137" t="str">
        <f t="shared" ca="1" si="206"/>
        <v/>
      </c>
    </row>
    <row r="1280" spans="2:19" x14ac:dyDescent="0.25">
      <c r="B1280" s="190" t="str">
        <f t="shared" si="201"/>
        <v/>
      </c>
      <c r="C1280" s="190" t="str">
        <f t="shared" si="199"/>
        <v/>
      </c>
      <c r="D1280" s="119" t="s">
        <v>192</v>
      </c>
      <c r="H1280" s="118">
        <f t="shared" si="202"/>
        <v>0</v>
      </c>
      <c r="K1280" s="134">
        <f t="shared" si="207"/>
        <v>0</v>
      </c>
      <c r="L1280" s="134">
        <f t="shared" si="208"/>
        <v>0</v>
      </c>
      <c r="M1280" s="190">
        <f t="shared" si="203"/>
        <v>1</v>
      </c>
      <c r="N1280" s="190" t="str">
        <f t="shared" si="200"/>
        <v>JANEIRO</v>
      </c>
      <c r="P1280" s="119" t="s">
        <v>192</v>
      </c>
      <c r="Q1280" s="136" t="str">
        <f t="shared" si="204"/>
        <v>À RECEBER</v>
      </c>
      <c r="R1280" s="138" t="str">
        <f t="shared" ca="1" si="205"/>
        <v>EM DIA</v>
      </c>
      <c r="S1280" s="137" t="str">
        <f t="shared" ca="1" si="206"/>
        <v/>
      </c>
    </row>
    <row r="1281" spans="2:19" x14ac:dyDescent="0.25">
      <c r="B1281" s="190" t="str">
        <f t="shared" si="201"/>
        <v/>
      </c>
      <c r="C1281" s="190" t="str">
        <f t="shared" si="199"/>
        <v/>
      </c>
      <c r="D1281" s="119" t="s">
        <v>192</v>
      </c>
      <c r="H1281" s="118">
        <f t="shared" si="202"/>
        <v>0</v>
      </c>
      <c r="K1281" s="134">
        <f t="shared" si="207"/>
        <v>0</v>
      </c>
      <c r="L1281" s="134">
        <f t="shared" si="208"/>
        <v>0</v>
      </c>
      <c r="M1281" s="190">
        <f t="shared" si="203"/>
        <v>1</v>
      </c>
      <c r="N1281" s="190" t="str">
        <f t="shared" si="200"/>
        <v>JANEIRO</v>
      </c>
      <c r="P1281" s="119" t="s">
        <v>192</v>
      </c>
      <c r="Q1281" s="136" t="str">
        <f t="shared" si="204"/>
        <v>À RECEBER</v>
      </c>
      <c r="R1281" s="138" t="str">
        <f t="shared" ca="1" si="205"/>
        <v>EM DIA</v>
      </c>
      <c r="S1281" s="137" t="str">
        <f t="shared" ca="1" si="206"/>
        <v/>
      </c>
    </row>
    <row r="1282" spans="2:19" x14ac:dyDescent="0.25">
      <c r="B1282" s="190" t="str">
        <f t="shared" si="201"/>
        <v/>
      </c>
      <c r="C1282" s="190" t="str">
        <f t="shared" si="199"/>
        <v/>
      </c>
      <c r="D1282" s="119" t="s">
        <v>192</v>
      </c>
      <c r="H1282" s="118">
        <f t="shared" si="202"/>
        <v>0</v>
      </c>
      <c r="K1282" s="134">
        <f t="shared" si="207"/>
        <v>0</v>
      </c>
      <c r="L1282" s="134">
        <f t="shared" si="208"/>
        <v>0</v>
      </c>
      <c r="M1282" s="190">
        <f t="shared" si="203"/>
        <v>1</v>
      </c>
      <c r="N1282" s="190" t="str">
        <f t="shared" si="200"/>
        <v>JANEIRO</v>
      </c>
      <c r="P1282" s="119" t="s">
        <v>192</v>
      </c>
      <c r="Q1282" s="136" t="str">
        <f t="shared" si="204"/>
        <v>À RECEBER</v>
      </c>
      <c r="R1282" s="138" t="str">
        <f t="shared" ca="1" si="205"/>
        <v>EM DIA</v>
      </c>
      <c r="S1282" s="137" t="str">
        <f t="shared" ca="1" si="206"/>
        <v/>
      </c>
    </row>
    <row r="1283" spans="2:19" x14ac:dyDescent="0.25">
      <c r="B1283" s="190" t="str">
        <f t="shared" si="201"/>
        <v/>
      </c>
      <c r="C1283" s="190" t="str">
        <f t="shared" si="199"/>
        <v/>
      </c>
      <c r="D1283" s="119" t="s">
        <v>192</v>
      </c>
      <c r="H1283" s="118">
        <f t="shared" si="202"/>
        <v>0</v>
      </c>
      <c r="K1283" s="134">
        <f t="shared" si="207"/>
        <v>0</v>
      </c>
      <c r="L1283" s="134">
        <f t="shared" si="208"/>
        <v>0</v>
      </c>
      <c r="M1283" s="190">
        <f t="shared" si="203"/>
        <v>1</v>
      </c>
      <c r="N1283" s="190" t="str">
        <f t="shared" si="200"/>
        <v>JANEIRO</v>
      </c>
      <c r="P1283" s="119" t="s">
        <v>192</v>
      </c>
      <c r="Q1283" s="136" t="str">
        <f t="shared" si="204"/>
        <v>À RECEBER</v>
      </c>
      <c r="R1283" s="138" t="str">
        <f t="shared" ca="1" si="205"/>
        <v>EM DIA</v>
      </c>
      <c r="S1283" s="137" t="str">
        <f t="shared" ca="1" si="206"/>
        <v/>
      </c>
    </row>
    <row r="1284" spans="2:19" x14ac:dyDescent="0.25">
      <c r="B1284" s="190" t="str">
        <f t="shared" si="201"/>
        <v/>
      </c>
      <c r="C1284" s="190" t="str">
        <f t="shared" si="199"/>
        <v/>
      </c>
      <c r="D1284" s="119" t="s">
        <v>192</v>
      </c>
      <c r="H1284" s="118">
        <f t="shared" si="202"/>
        <v>0</v>
      </c>
      <c r="K1284" s="134">
        <f t="shared" si="207"/>
        <v>0</v>
      </c>
      <c r="L1284" s="134">
        <f t="shared" si="208"/>
        <v>0</v>
      </c>
      <c r="M1284" s="190">
        <f t="shared" si="203"/>
        <v>1</v>
      </c>
      <c r="N1284" s="190" t="str">
        <f t="shared" si="200"/>
        <v>JANEIRO</v>
      </c>
      <c r="P1284" s="119" t="s">
        <v>192</v>
      </c>
      <c r="Q1284" s="136" t="str">
        <f t="shared" si="204"/>
        <v>À RECEBER</v>
      </c>
      <c r="R1284" s="138" t="str">
        <f t="shared" ca="1" si="205"/>
        <v>EM DIA</v>
      </c>
      <c r="S1284" s="137" t="str">
        <f t="shared" ca="1" si="206"/>
        <v/>
      </c>
    </row>
    <row r="1285" spans="2:19" x14ac:dyDescent="0.25">
      <c r="B1285" s="190" t="str">
        <f t="shared" si="201"/>
        <v/>
      </c>
      <c r="C1285" s="190" t="str">
        <f t="shared" ref="C1285:C1348" si="209">IF(B1285=1,"JANEIRO",IF(B1285=2,"FEVEREIRO",IF(B1285=3,"MARÇO",IF(B1285=4,"ABRIL",IF(B1285=5,"MAIO",IF(B1285=6,"JUNHO",IF(B1285=7,"JULHO",IF(B1285=8,"AGOSTO",IF(B1285=9,"SETEMBRO",IF(B1285=10,"OUTUBRO",IF(B1285=11,"NOVEMBRO",IF(B1285=12,"DEZEMBRO",""))))))))))))</f>
        <v/>
      </c>
      <c r="D1285" s="119" t="s">
        <v>192</v>
      </c>
      <c r="H1285" s="118">
        <f t="shared" si="202"/>
        <v>0</v>
      </c>
      <c r="K1285" s="134">
        <f t="shared" si="207"/>
        <v>0</v>
      </c>
      <c r="L1285" s="134">
        <f t="shared" si="208"/>
        <v>0</v>
      </c>
      <c r="M1285" s="190">
        <f t="shared" si="203"/>
        <v>1</v>
      </c>
      <c r="N1285" s="190" t="str">
        <f t="shared" ref="N1285:N1348" si="210">IF(M1285=1,"JANEIRO",IF(M1285=2,"FEVEREIRO",IF(M1285=3,"MARÇO",IF(M1285=4,"ABRIL",IF(M1285=5,"MAIO",IF(M1285=6,"JUNHO",IF(M1285=7,"JULHO",IF(M1285=8,"AGOSTO",IF(M1285=9,"SETEMBRO",IF(M1285=10,"OUTUBRO",IF(M1285=11,"NOVEMBRO",IF(M1285=12,"DEZEMBRO",""))))))))))))</f>
        <v>JANEIRO</v>
      </c>
      <c r="P1285" s="119" t="s">
        <v>192</v>
      </c>
      <c r="Q1285" s="136" t="str">
        <f t="shared" si="204"/>
        <v>À RECEBER</v>
      </c>
      <c r="R1285" s="138" t="str">
        <f t="shared" ca="1" si="205"/>
        <v>EM DIA</v>
      </c>
      <c r="S1285" s="137" t="str">
        <f t="shared" ca="1" si="206"/>
        <v/>
      </c>
    </row>
    <row r="1286" spans="2:19" x14ac:dyDescent="0.25">
      <c r="B1286" s="190" t="str">
        <f t="shared" ref="B1286:B1349" si="211">IFERROR(MONTH(D1286),"")</f>
        <v/>
      </c>
      <c r="C1286" s="190" t="str">
        <f t="shared" si="209"/>
        <v/>
      </c>
      <c r="D1286" s="119" t="s">
        <v>192</v>
      </c>
      <c r="H1286" s="118">
        <f t="shared" ref="H1286:H1349" si="212">IF(OR(I1286="",I1286=0),G1286,I1286)</f>
        <v>0</v>
      </c>
      <c r="K1286" s="134">
        <f t="shared" si="207"/>
        <v>0</v>
      </c>
      <c r="L1286" s="134">
        <f t="shared" si="208"/>
        <v>0</v>
      </c>
      <c r="M1286" s="190">
        <f t="shared" ref="M1286:M1349" si="213">IFERROR(MONTH(O1286),"")</f>
        <v>1</v>
      </c>
      <c r="N1286" s="190" t="str">
        <f t="shared" si="210"/>
        <v>JANEIRO</v>
      </c>
      <c r="P1286" s="119" t="s">
        <v>192</v>
      </c>
      <c r="Q1286" s="136" t="str">
        <f t="shared" si="204"/>
        <v>À RECEBER</v>
      </c>
      <c r="R1286" s="138" t="str">
        <f t="shared" ca="1" si="205"/>
        <v>EM DIA</v>
      </c>
      <c r="S1286" s="137" t="str">
        <f t="shared" ca="1" si="206"/>
        <v/>
      </c>
    </row>
    <row r="1287" spans="2:19" x14ac:dyDescent="0.25">
      <c r="B1287" s="190" t="str">
        <f t="shared" si="211"/>
        <v/>
      </c>
      <c r="C1287" s="190" t="str">
        <f t="shared" si="209"/>
        <v/>
      </c>
      <c r="D1287" s="119" t="s">
        <v>192</v>
      </c>
      <c r="H1287" s="118">
        <f t="shared" si="212"/>
        <v>0</v>
      </c>
      <c r="K1287" s="134">
        <f t="shared" si="207"/>
        <v>0</v>
      </c>
      <c r="L1287" s="134">
        <f t="shared" si="208"/>
        <v>0</v>
      </c>
      <c r="M1287" s="190">
        <f t="shared" si="213"/>
        <v>1</v>
      </c>
      <c r="N1287" s="190" t="str">
        <f t="shared" si="210"/>
        <v>JANEIRO</v>
      </c>
      <c r="P1287" s="119" t="s">
        <v>192</v>
      </c>
      <c r="Q1287" s="136" t="str">
        <f t="shared" si="204"/>
        <v>À RECEBER</v>
      </c>
      <c r="R1287" s="138" t="str">
        <f t="shared" ca="1" si="205"/>
        <v>EM DIA</v>
      </c>
      <c r="S1287" s="137" t="str">
        <f t="shared" ca="1" si="206"/>
        <v/>
      </c>
    </row>
    <row r="1288" spans="2:19" x14ac:dyDescent="0.25">
      <c r="B1288" s="190" t="str">
        <f t="shared" si="211"/>
        <v/>
      </c>
      <c r="C1288" s="190" t="str">
        <f t="shared" si="209"/>
        <v/>
      </c>
      <c r="D1288" s="119" t="s">
        <v>192</v>
      </c>
      <c r="H1288" s="118">
        <f t="shared" si="212"/>
        <v>0</v>
      </c>
      <c r="K1288" s="134">
        <f t="shared" si="207"/>
        <v>0</v>
      </c>
      <c r="L1288" s="134">
        <f t="shared" si="208"/>
        <v>0</v>
      </c>
      <c r="M1288" s="190">
        <f t="shared" si="213"/>
        <v>1</v>
      </c>
      <c r="N1288" s="190" t="str">
        <f t="shared" si="210"/>
        <v>JANEIRO</v>
      </c>
      <c r="P1288" s="119" t="s">
        <v>192</v>
      </c>
      <c r="Q1288" s="136" t="str">
        <f t="shared" si="204"/>
        <v>À RECEBER</v>
      </c>
      <c r="R1288" s="138" t="str">
        <f t="shared" ca="1" si="205"/>
        <v>EM DIA</v>
      </c>
      <c r="S1288" s="137" t="str">
        <f t="shared" ca="1" si="206"/>
        <v/>
      </c>
    </row>
    <row r="1289" spans="2:19" x14ac:dyDescent="0.25">
      <c r="B1289" s="190" t="str">
        <f t="shared" si="211"/>
        <v/>
      </c>
      <c r="C1289" s="190" t="str">
        <f t="shared" si="209"/>
        <v/>
      </c>
      <c r="D1289" s="119" t="s">
        <v>192</v>
      </c>
      <c r="H1289" s="118">
        <f t="shared" si="212"/>
        <v>0</v>
      </c>
      <c r="K1289" s="134">
        <f t="shared" si="207"/>
        <v>0</v>
      </c>
      <c r="L1289" s="134">
        <f t="shared" si="208"/>
        <v>0</v>
      </c>
      <c r="M1289" s="190">
        <f t="shared" si="213"/>
        <v>1</v>
      </c>
      <c r="N1289" s="190" t="str">
        <f t="shared" si="210"/>
        <v>JANEIRO</v>
      </c>
      <c r="P1289" s="119" t="s">
        <v>192</v>
      </c>
      <c r="Q1289" s="136" t="str">
        <f t="shared" si="204"/>
        <v>À RECEBER</v>
      </c>
      <c r="R1289" s="138" t="str">
        <f t="shared" ca="1" si="205"/>
        <v>EM DIA</v>
      </c>
      <c r="S1289" s="137" t="str">
        <f t="shared" ca="1" si="206"/>
        <v/>
      </c>
    </row>
    <row r="1290" spans="2:19" x14ac:dyDescent="0.25">
      <c r="B1290" s="190" t="str">
        <f t="shared" si="211"/>
        <v/>
      </c>
      <c r="C1290" s="190" t="str">
        <f t="shared" si="209"/>
        <v/>
      </c>
      <c r="D1290" s="119" t="s">
        <v>192</v>
      </c>
      <c r="H1290" s="118">
        <f t="shared" si="212"/>
        <v>0</v>
      </c>
      <c r="K1290" s="134">
        <f t="shared" si="207"/>
        <v>0</v>
      </c>
      <c r="L1290" s="134">
        <f t="shared" si="208"/>
        <v>0</v>
      </c>
      <c r="M1290" s="190">
        <f t="shared" si="213"/>
        <v>1</v>
      </c>
      <c r="N1290" s="190" t="str">
        <f t="shared" si="210"/>
        <v>JANEIRO</v>
      </c>
      <c r="P1290" s="119" t="s">
        <v>192</v>
      </c>
      <c r="Q1290" s="136" t="str">
        <f t="shared" si="204"/>
        <v>À RECEBER</v>
      </c>
      <c r="R1290" s="138" t="str">
        <f t="shared" ca="1" si="205"/>
        <v>EM DIA</v>
      </c>
      <c r="S1290" s="137" t="str">
        <f t="shared" ca="1" si="206"/>
        <v/>
      </c>
    </row>
    <row r="1291" spans="2:19" x14ac:dyDescent="0.25">
      <c r="B1291" s="190" t="str">
        <f t="shared" si="211"/>
        <v/>
      </c>
      <c r="C1291" s="190" t="str">
        <f t="shared" si="209"/>
        <v/>
      </c>
      <c r="D1291" s="119" t="s">
        <v>192</v>
      </c>
      <c r="H1291" s="118">
        <f t="shared" si="212"/>
        <v>0</v>
      </c>
      <c r="K1291" s="134">
        <f t="shared" si="207"/>
        <v>0</v>
      </c>
      <c r="L1291" s="134">
        <f t="shared" si="208"/>
        <v>0</v>
      </c>
      <c r="M1291" s="190">
        <f t="shared" si="213"/>
        <v>1</v>
      </c>
      <c r="N1291" s="190" t="str">
        <f t="shared" si="210"/>
        <v>JANEIRO</v>
      </c>
      <c r="P1291" s="119" t="s">
        <v>192</v>
      </c>
      <c r="Q1291" s="136" t="str">
        <f t="shared" si="204"/>
        <v>À RECEBER</v>
      </c>
      <c r="R1291" s="138" t="str">
        <f t="shared" ca="1" si="205"/>
        <v>EM DIA</v>
      </c>
      <c r="S1291" s="137" t="str">
        <f t="shared" ca="1" si="206"/>
        <v/>
      </c>
    </row>
    <row r="1292" spans="2:19" x14ac:dyDescent="0.25">
      <c r="B1292" s="190" t="str">
        <f t="shared" si="211"/>
        <v/>
      </c>
      <c r="C1292" s="190" t="str">
        <f t="shared" si="209"/>
        <v/>
      </c>
      <c r="D1292" s="119" t="s">
        <v>192</v>
      </c>
      <c r="H1292" s="118">
        <f t="shared" si="212"/>
        <v>0</v>
      </c>
      <c r="K1292" s="134">
        <f t="shared" si="207"/>
        <v>0</v>
      </c>
      <c r="L1292" s="134">
        <f t="shared" si="208"/>
        <v>0</v>
      </c>
      <c r="M1292" s="190">
        <f t="shared" si="213"/>
        <v>1</v>
      </c>
      <c r="N1292" s="190" t="str">
        <f t="shared" si="210"/>
        <v>JANEIRO</v>
      </c>
      <c r="P1292" s="119" t="s">
        <v>192</v>
      </c>
      <c r="Q1292" s="136" t="str">
        <f t="shared" si="204"/>
        <v>À RECEBER</v>
      </c>
      <c r="R1292" s="138" t="str">
        <f t="shared" ca="1" si="205"/>
        <v>EM DIA</v>
      </c>
      <c r="S1292" s="137" t="str">
        <f t="shared" ca="1" si="206"/>
        <v/>
      </c>
    </row>
    <row r="1293" spans="2:19" x14ac:dyDescent="0.25">
      <c r="B1293" s="190" t="str">
        <f t="shared" si="211"/>
        <v/>
      </c>
      <c r="C1293" s="190" t="str">
        <f t="shared" si="209"/>
        <v/>
      </c>
      <c r="D1293" s="119" t="s">
        <v>192</v>
      </c>
      <c r="H1293" s="118">
        <f t="shared" si="212"/>
        <v>0</v>
      </c>
      <c r="K1293" s="134">
        <f t="shared" si="207"/>
        <v>0</v>
      </c>
      <c r="L1293" s="134">
        <f t="shared" si="208"/>
        <v>0</v>
      </c>
      <c r="M1293" s="190">
        <f t="shared" si="213"/>
        <v>1</v>
      </c>
      <c r="N1293" s="190" t="str">
        <f t="shared" si="210"/>
        <v>JANEIRO</v>
      </c>
      <c r="P1293" s="119" t="s">
        <v>192</v>
      </c>
      <c r="Q1293" s="136" t="str">
        <f t="shared" si="204"/>
        <v>À RECEBER</v>
      </c>
      <c r="R1293" s="138" t="str">
        <f t="shared" ca="1" si="205"/>
        <v>EM DIA</v>
      </c>
      <c r="S1293" s="137" t="str">
        <f t="shared" ca="1" si="206"/>
        <v/>
      </c>
    </row>
    <row r="1294" spans="2:19" x14ac:dyDescent="0.25">
      <c r="B1294" s="190" t="str">
        <f t="shared" si="211"/>
        <v/>
      </c>
      <c r="C1294" s="190" t="str">
        <f t="shared" si="209"/>
        <v/>
      </c>
      <c r="D1294" s="119" t="s">
        <v>192</v>
      </c>
      <c r="H1294" s="118">
        <f t="shared" si="212"/>
        <v>0</v>
      </c>
      <c r="K1294" s="134">
        <f t="shared" si="207"/>
        <v>0</v>
      </c>
      <c r="L1294" s="134">
        <f t="shared" si="208"/>
        <v>0</v>
      </c>
      <c r="M1294" s="190">
        <f t="shared" si="213"/>
        <v>1</v>
      </c>
      <c r="N1294" s="190" t="str">
        <f t="shared" si="210"/>
        <v>JANEIRO</v>
      </c>
      <c r="P1294" s="119" t="s">
        <v>192</v>
      </c>
      <c r="Q1294" s="136" t="str">
        <f t="shared" si="204"/>
        <v>À RECEBER</v>
      </c>
      <c r="R1294" s="138" t="str">
        <f t="shared" ca="1" si="205"/>
        <v>EM DIA</v>
      </c>
      <c r="S1294" s="137" t="str">
        <f t="shared" ca="1" si="206"/>
        <v/>
      </c>
    </row>
    <row r="1295" spans="2:19" x14ac:dyDescent="0.25">
      <c r="B1295" s="190" t="str">
        <f t="shared" si="211"/>
        <v/>
      </c>
      <c r="C1295" s="190" t="str">
        <f t="shared" si="209"/>
        <v/>
      </c>
      <c r="D1295" s="119" t="s">
        <v>192</v>
      </c>
      <c r="H1295" s="118">
        <f t="shared" si="212"/>
        <v>0</v>
      </c>
      <c r="K1295" s="134">
        <f t="shared" si="207"/>
        <v>0</v>
      </c>
      <c r="L1295" s="134">
        <f t="shared" si="208"/>
        <v>0</v>
      </c>
      <c r="M1295" s="190">
        <f t="shared" si="213"/>
        <v>1</v>
      </c>
      <c r="N1295" s="190" t="str">
        <f t="shared" si="210"/>
        <v>JANEIRO</v>
      </c>
      <c r="P1295" s="119" t="s">
        <v>192</v>
      </c>
      <c r="Q1295" s="136" t="str">
        <f t="shared" ref="Q1295:Q1358" si="214">IF(OR(I1295="",I1295=0),"À RECEBER","RECEBIDO")</f>
        <v>À RECEBER</v>
      </c>
      <c r="R1295" s="138" t="str">
        <f t="shared" ref="R1295:R1358" ca="1" si="215">IF(AND(O1295&lt;=P1295,S1295&gt;=0),"EM DIA","EM ATRASO")</f>
        <v>EM DIA</v>
      </c>
      <c r="S1295" s="137" t="str">
        <f t="shared" ref="S1295:S1358" ca="1" si="216">IFERROR(IF(Q1295="À RECEBER",P1295-$W$5,0),"")</f>
        <v/>
      </c>
    </row>
    <row r="1296" spans="2:19" x14ac:dyDescent="0.25">
      <c r="B1296" s="190" t="str">
        <f t="shared" si="211"/>
        <v/>
      </c>
      <c r="C1296" s="190" t="str">
        <f t="shared" si="209"/>
        <v/>
      </c>
      <c r="D1296" s="119" t="s">
        <v>192</v>
      </c>
      <c r="H1296" s="118">
        <f t="shared" si="212"/>
        <v>0</v>
      </c>
      <c r="K1296" s="134">
        <f t="shared" ref="K1296:K1359" si="217">IF(AND(G1296&gt;I1296,I1296&gt;0),G1296-I1296-J1296,0)</f>
        <v>0</v>
      </c>
      <c r="L1296" s="134">
        <f t="shared" ref="L1296:L1359" si="218">IF(G1296&lt;I1296,I1296-G1296,0)</f>
        <v>0</v>
      </c>
      <c r="M1296" s="190">
        <f t="shared" si="213"/>
        <v>1</v>
      </c>
      <c r="N1296" s="190" t="str">
        <f t="shared" si="210"/>
        <v>JANEIRO</v>
      </c>
      <c r="P1296" s="119" t="s">
        <v>192</v>
      </c>
      <c r="Q1296" s="136" t="str">
        <f t="shared" si="214"/>
        <v>À RECEBER</v>
      </c>
      <c r="R1296" s="138" t="str">
        <f t="shared" ca="1" si="215"/>
        <v>EM DIA</v>
      </c>
      <c r="S1296" s="137" t="str">
        <f t="shared" ca="1" si="216"/>
        <v/>
      </c>
    </row>
    <row r="1297" spans="2:19" x14ac:dyDescent="0.25">
      <c r="B1297" s="190" t="str">
        <f t="shared" si="211"/>
        <v/>
      </c>
      <c r="C1297" s="190" t="str">
        <f t="shared" si="209"/>
        <v/>
      </c>
      <c r="D1297" s="119" t="s">
        <v>192</v>
      </c>
      <c r="H1297" s="118">
        <f t="shared" si="212"/>
        <v>0</v>
      </c>
      <c r="K1297" s="134">
        <f t="shared" si="217"/>
        <v>0</v>
      </c>
      <c r="L1297" s="134">
        <f t="shared" si="218"/>
        <v>0</v>
      </c>
      <c r="M1297" s="190">
        <f t="shared" si="213"/>
        <v>1</v>
      </c>
      <c r="N1297" s="190" t="str">
        <f t="shared" si="210"/>
        <v>JANEIRO</v>
      </c>
      <c r="P1297" s="119" t="s">
        <v>192</v>
      </c>
      <c r="Q1297" s="136" t="str">
        <f t="shared" si="214"/>
        <v>À RECEBER</v>
      </c>
      <c r="R1297" s="138" t="str">
        <f t="shared" ca="1" si="215"/>
        <v>EM DIA</v>
      </c>
      <c r="S1297" s="137" t="str">
        <f t="shared" ca="1" si="216"/>
        <v/>
      </c>
    </row>
    <row r="1298" spans="2:19" x14ac:dyDescent="0.25">
      <c r="B1298" s="190" t="str">
        <f t="shared" si="211"/>
        <v/>
      </c>
      <c r="C1298" s="190" t="str">
        <f t="shared" si="209"/>
        <v/>
      </c>
      <c r="D1298" s="119" t="s">
        <v>192</v>
      </c>
      <c r="H1298" s="118">
        <f t="shared" si="212"/>
        <v>0</v>
      </c>
      <c r="K1298" s="134">
        <f t="shared" si="217"/>
        <v>0</v>
      </c>
      <c r="L1298" s="134">
        <f t="shared" si="218"/>
        <v>0</v>
      </c>
      <c r="M1298" s="190">
        <f t="shared" si="213"/>
        <v>1</v>
      </c>
      <c r="N1298" s="190" t="str">
        <f t="shared" si="210"/>
        <v>JANEIRO</v>
      </c>
      <c r="P1298" s="119" t="s">
        <v>192</v>
      </c>
      <c r="Q1298" s="136" t="str">
        <f t="shared" si="214"/>
        <v>À RECEBER</v>
      </c>
      <c r="R1298" s="138" t="str">
        <f t="shared" ca="1" si="215"/>
        <v>EM DIA</v>
      </c>
      <c r="S1298" s="137" t="str">
        <f t="shared" ca="1" si="216"/>
        <v/>
      </c>
    </row>
    <row r="1299" spans="2:19" x14ac:dyDescent="0.25">
      <c r="B1299" s="190" t="str">
        <f t="shared" si="211"/>
        <v/>
      </c>
      <c r="C1299" s="190" t="str">
        <f t="shared" si="209"/>
        <v/>
      </c>
      <c r="D1299" s="119" t="s">
        <v>192</v>
      </c>
      <c r="H1299" s="118">
        <f t="shared" si="212"/>
        <v>0</v>
      </c>
      <c r="K1299" s="134">
        <f t="shared" si="217"/>
        <v>0</v>
      </c>
      <c r="L1299" s="134">
        <f t="shared" si="218"/>
        <v>0</v>
      </c>
      <c r="M1299" s="190">
        <f t="shared" si="213"/>
        <v>1</v>
      </c>
      <c r="N1299" s="190" t="str">
        <f t="shared" si="210"/>
        <v>JANEIRO</v>
      </c>
      <c r="P1299" s="119" t="s">
        <v>192</v>
      </c>
      <c r="Q1299" s="136" t="str">
        <f t="shared" si="214"/>
        <v>À RECEBER</v>
      </c>
      <c r="R1299" s="138" t="str">
        <f t="shared" ca="1" si="215"/>
        <v>EM DIA</v>
      </c>
      <c r="S1299" s="137" t="str">
        <f t="shared" ca="1" si="216"/>
        <v/>
      </c>
    </row>
    <row r="1300" spans="2:19" x14ac:dyDescent="0.25">
      <c r="B1300" s="190" t="str">
        <f t="shared" si="211"/>
        <v/>
      </c>
      <c r="C1300" s="190" t="str">
        <f t="shared" si="209"/>
        <v/>
      </c>
      <c r="D1300" s="119" t="s">
        <v>192</v>
      </c>
      <c r="H1300" s="118">
        <f t="shared" si="212"/>
        <v>0</v>
      </c>
      <c r="K1300" s="134">
        <f t="shared" si="217"/>
        <v>0</v>
      </c>
      <c r="L1300" s="134">
        <f t="shared" si="218"/>
        <v>0</v>
      </c>
      <c r="M1300" s="190">
        <f t="shared" si="213"/>
        <v>1</v>
      </c>
      <c r="N1300" s="190" t="str">
        <f t="shared" si="210"/>
        <v>JANEIRO</v>
      </c>
      <c r="P1300" s="119" t="s">
        <v>192</v>
      </c>
      <c r="Q1300" s="136" t="str">
        <f t="shared" si="214"/>
        <v>À RECEBER</v>
      </c>
      <c r="R1300" s="138" t="str">
        <f t="shared" ca="1" si="215"/>
        <v>EM DIA</v>
      </c>
      <c r="S1300" s="137" t="str">
        <f t="shared" ca="1" si="216"/>
        <v/>
      </c>
    </row>
    <row r="1301" spans="2:19" x14ac:dyDescent="0.25">
      <c r="B1301" s="190" t="str">
        <f t="shared" si="211"/>
        <v/>
      </c>
      <c r="C1301" s="190" t="str">
        <f t="shared" si="209"/>
        <v/>
      </c>
      <c r="D1301" s="119" t="s">
        <v>192</v>
      </c>
      <c r="H1301" s="118">
        <f t="shared" si="212"/>
        <v>0</v>
      </c>
      <c r="K1301" s="134">
        <f t="shared" si="217"/>
        <v>0</v>
      </c>
      <c r="L1301" s="134">
        <f t="shared" si="218"/>
        <v>0</v>
      </c>
      <c r="M1301" s="190">
        <f t="shared" si="213"/>
        <v>1</v>
      </c>
      <c r="N1301" s="190" t="str">
        <f t="shared" si="210"/>
        <v>JANEIRO</v>
      </c>
      <c r="P1301" s="119" t="s">
        <v>192</v>
      </c>
      <c r="Q1301" s="136" t="str">
        <f t="shared" si="214"/>
        <v>À RECEBER</v>
      </c>
      <c r="R1301" s="138" t="str">
        <f t="shared" ca="1" si="215"/>
        <v>EM DIA</v>
      </c>
      <c r="S1301" s="137" t="str">
        <f t="shared" ca="1" si="216"/>
        <v/>
      </c>
    </row>
    <row r="1302" spans="2:19" x14ac:dyDescent="0.25">
      <c r="B1302" s="190" t="str">
        <f t="shared" si="211"/>
        <v/>
      </c>
      <c r="C1302" s="190" t="str">
        <f t="shared" si="209"/>
        <v/>
      </c>
      <c r="D1302" s="119" t="s">
        <v>192</v>
      </c>
      <c r="H1302" s="118">
        <f t="shared" si="212"/>
        <v>0</v>
      </c>
      <c r="K1302" s="134">
        <f t="shared" si="217"/>
        <v>0</v>
      </c>
      <c r="L1302" s="134">
        <f t="shared" si="218"/>
        <v>0</v>
      </c>
      <c r="M1302" s="190">
        <f t="shared" si="213"/>
        <v>1</v>
      </c>
      <c r="N1302" s="190" t="str">
        <f t="shared" si="210"/>
        <v>JANEIRO</v>
      </c>
      <c r="P1302" s="119" t="s">
        <v>192</v>
      </c>
      <c r="Q1302" s="136" t="str">
        <f t="shared" si="214"/>
        <v>À RECEBER</v>
      </c>
      <c r="R1302" s="138" t="str">
        <f t="shared" ca="1" si="215"/>
        <v>EM DIA</v>
      </c>
      <c r="S1302" s="137" t="str">
        <f t="shared" ca="1" si="216"/>
        <v/>
      </c>
    </row>
    <row r="1303" spans="2:19" x14ac:dyDescent="0.25">
      <c r="B1303" s="190" t="str">
        <f t="shared" si="211"/>
        <v/>
      </c>
      <c r="C1303" s="190" t="str">
        <f t="shared" si="209"/>
        <v/>
      </c>
      <c r="D1303" s="119" t="s">
        <v>192</v>
      </c>
      <c r="H1303" s="118">
        <f t="shared" si="212"/>
        <v>0</v>
      </c>
      <c r="K1303" s="134">
        <f t="shared" si="217"/>
        <v>0</v>
      </c>
      <c r="L1303" s="134">
        <f t="shared" si="218"/>
        <v>0</v>
      </c>
      <c r="M1303" s="190">
        <f t="shared" si="213"/>
        <v>1</v>
      </c>
      <c r="N1303" s="190" t="str">
        <f t="shared" si="210"/>
        <v>JANEIRO</v>
      </c>
      <c r="P1303" s="119" t="s">
        <v>192</v>
      </c>
      <c r="Q1303" s="136" t="str">
        <f t="shared" si="214"/>
        <v>À RECEBER</v>
      </c>
      <c r="R1303" s="138" t="str">
        <f t="shared" ca="1" si="215"/>
        <v>EM DIA</v>
      </c>
      <c r="S1303" s="137" t="str">
        <f t="shared" ca="1" si="216"/>
        <v/>
      </c>
    </row>
    <row r="1304" spans="2:19" x14ac:dyDescent="0.25">
      <c r="B1304" s="190" t="str">
        <f t="shared" si="211"/>
        <v/>
      </c>
      <c r="C1304" s="190" t="str">
        <f t="shared" si="209"/>
        <v/>
      </c>
      <c r="D1304" s="119" t="s">
        <v>192</v>
      </c>
      <c r="H1304" s="118">
        <f t="shared" si="212"/>
        <v>0</v>
      </c>
      <c r="K1304" s="134">
        <f t="shared" si="217"/>
        <v>0</v>
      </c>
      <c r="L1304" s="134">
        <f t="shared" si="218"/>
        <v>0</v>
      </c>
      <c r="M1304" s="190">
        <f t="shared" si="213"/>
        <v>1</v>
      </c>
      <c r="N1304" s="190" t="str">
        <f t="shared" si="210"/>
        <v>JANEIRO</v>
      </c>
      <c r="P1304" s="119" t="s">
        <v>192</v>
      </c>
      <c r="Q1304" s="136" t="str">
        <f t="shared" si="214"/>
        <v>À RECEBER</v>
      </c>
      <c r="R1304" s="138" t="str">
        <f t="shared" ca="1" si="215"/>
        <v>EM DIA</v>
      </c>
      <c r="S1304" s="137" t="str">
        <f t="shared" ca="1" si="216"/>
        <v/>
      </c>
    </row>
    <row r="1305" spans="2:19" x14ac:dyDescent="0.25">
      <c r="B1305" s="190" t="str">
        <f t="shared" si="211"/>
        <v/>
      </c>
      <c r="C1305" s="190" t="str">
        <f t="shared" si="209"/>
        <v/>
      </c>
      <c r="D1305" s="119" t="s">
        <v>192</v>
      </c>
      <c r="H1305" s="118">
        <f t="shared" si="212"/>
        <v>0</v>
      </c>
      <c r="K1305" s="134">
        <f t="shared" si="217"/>
        <v>0</v>
      </c>
      <c r="L1305" s="134">
        <f t="shared" si="218"/>
        <v>0</v>
      </c>
      <c r="M1305" s="190">
        <f t="shared" si="213"/>
        <v>1</v>
      </c>
      <c r="N1305" s="190" t="str">
        <f t="shared" si="210"/>
        <v>JANEIRO</v>
      </c>
      <c r="P1305" s="119" t="s">
        <v>192</v>
      </c>
      <c r="Q1305" s="136" t="str">
        <f t="shared" si="214"/>
        <v>À RECEBER</v>
      </c>
      <c r="R1305" s="138" t="str">
        <f t="shared" ca="1" si="215"/>
        <v>EM DIA</v>
      </c>
      <c r="S1305" s="137" t="str">
        <f t="shared" ca="1" si="216"/>
        <v/>
      </c>
    </row>
    <row r="1306" spans="2:19" x14ac:dyDescent="0.25">
      <c r="B1306" s="190" t="str">
        <f t="shared" si="211"/>
        <v/>
      </c>
      <c r="C1306" s="190" t="str">
        <f t="shared" si="209"/>
        <v/>
      </c>
      <c r="D1306" s="119" t="s">
        <v>192</v>
      </c>
      <c r="H1306" s="118">
        <f t="shared" si="212"/>
        <v>0</v>
      </c>
      <c r="K1306" s="134">
        <f t="shared" si="217"/>
        <v>0</v>
      </c>
      <c r="L1306" s="134">
        <f t="shared" si="218"/>
        <v>0</v>
      </c>
      <c r="M1306" s="190">
        <f t="shared" si="213"/>
        <v>1</v>
      </c>
      <c r="N1306" s="190" t="str">
        <f t="shared" si="210"/>
        <v>JANEIRO</v>
      </c>
      <c r="P1306" s="119" t="s">
        <v>192</v>
      </c>
      <c r="Q1306" s="136" t="str">
        <f t="shared" si="214"/>
        <v>À RECEBER</v>
      </c>
      <c r="R1306" s="138" t="str">
        <f t="shared" ca="1" si="215"/>
        <v>EM DIA</v>
      </c>
      <c r="S1306" s="137" t="str">
        <f t="shared" ca="1" si="216"/>
        <v/>
      </c>
    </row>
    <row r="1307" spans="2:19" x14ac:dyDescent="0.25">
      <c r="B1307" s="190" t="str">
        <f t="shared" si="211"/>
        <v/>
      </c>
      <c r="C1307" s="190" t="str">
        <f t="shared" si="209"/>
        <v/>
      </c>
      <c r="D1307" s="119" t="s">
        <v>192</v>
      </c>
      <c r="H1307" s="118">
        <f t="shared" si="212"/>
        <v>0</v>
      </c>
      <c r="K1307" s="134">
        <f t="shared" si="217"/>
        <v>0</v>
      </c>
      <c r="L1307" s="134">
        <f t="shared" si="218"/>
        <v>0</v>
      </c>
      <c r="M1307" s="190">
        <f t="shared" si="213"/>
        <v>1</v>
      </c>
      <c r="N1307" s="190" t="str">
        <f t="shared" si="210"/>
        <v>JANEIRO</v>
      </c>
      <c r="P1307" s="119" t="s">
        <v>192</v>
      </c>
      <c r="Q1307" s="136" t="str">
        <f t="shared" si="214"/>
        <v>À RECEBER</v>
      </c>
      <c r="R1307" s="138" t="str">
        <f t="shared" ca="1" si="215"/>
        <v>EM DIA</v>
      </c>
      <c r="S1307" s="137" t="str">
        <f t="shared" ca="1" si="216"/>
        <v/>
      </c>
    </row>
    <row r="1308" spans="2:19" x14ac:dyDescent="0.25">
      <c r="B1308" s="190" t="str">
        <f t="shared" si="211"/>
        <v/>
      </c>
      <c r="C1308" s="190" t="str">
        <f t="shared" si="209"/>
        <v/>
      </c>
      <c r="D1308" s="119" t="s">
        <v>192</v>
      </c>
      <c r="H1308" s="118">
        <f t="shared" si="212"/>
        <v>0</v>
      </c>
      <c r="K1308" s="134">
        <f t="shared" si="217"/>
        <v>0</v>
      </c>
      <c r="L1308" s="134">
        <f t="shared" si="218"/>
        <v>0</v>
      </c>
      <c r="M1308" s="190">
        <f t="shared" si="213"/>
        <v>1</v>
      </c>
      <c r="N1308" s="190" t="str">
        <f t="shared" si="210"/>
        <v>JANEIRO</v>
      </c>
      <c r="P1308" s="119" t="s">
        <v>192</v>
      </c>
      <c r="Q1308" s="136" t="str">
        <f t="shared" si="214"/>
        <v>À RECEBER</v>
      </c>
      <c r="R1308" s="138" t="str">
        <f t="shared" ca="1" si="215"/>
        <v>EM DIA</v>
      </c>
      <c r="S1308" s="137" t="str">
        <f t="shared" ca="1" si="216"/>
        <v/>
      </c>
    </row>
    <row r="1309" spans="2:19" x14ac:dyDescent="0.25">
      <c r="B1309" s="190" t="str">
        <f t="shared" si="211"/>
        <v/>
      </c>
      <c r="C1309" s="190" t="str">
        <f t="shared" si="209"/>
        <v/>
      </c>
      <c r="D1309" s="119" t="s">
        <v>192</v>
      </c>
      <c r="H1309" s="118">
        <f t="shared" si="212"/>
        <v>0</v>
      </c>
      <c r="K1309" s="134">
        <f t="shared" si="217"/>
        <v>0</v>
      </c>
      <c r="L1309" s="134">
        <f t="shared" si="218"/>
        <v>0</v>
      </c>
      <c r="M1309" s="190">
        <f t="shared" si="213"/>
        <v>1</v>
      </c>
      <c r="N1309" s="190" t="str">
        <f t="shared" si="210"/>
        <v>JANEIRO</v>
      </c>
      <c r="P1309" s="119" t="s">
        <v>192</v>
      </c>
      <c r="Q1309" s="136" t="str">
        <f t="shared" si="214"/>
        <v>À RECEBER</v>
      </c>
      <c r="R1309" s="138" t="str">
        <f t="shared" ca="1" si="215"/>
        <v>EM DIA</v>
      </c>
      <c r="S1309" s="137" t="str">
        <f t="shared" ca="1" si="216"/>
        <v/>
      </c>
    </row>
    <row r="1310" spans="2:19" x14ac:dyDescent="0.25">
      <c r="B1310" s="190" t="str">
        <f t="shared" si="211"/>
        <v/>
      </c>
      <c r="C1310" s="190" t="str">
        <f t="shared" si="209"/>
        <v/>
      </c>
      <c r="D1310" s="119" t="s">
        <v>192</v>
      </c>
      <c r="H1310" s="118">
        <f t="shared" si="212"/>
        <v>0</v>
      </c>
      <c r="K1310" s="134">
        <f t="shared" si="217"/>
        <v>0</v>
      </c>
      <c r="L1310" s="134">
        <f t="shared" si="218"/>
        <v>0</v>
      </c>
      <c r="M1310" s="190">
        <f t="shared" si="213"/>
        <v>1</v>
      </c>
      <c r="N1310" s="190" t="str">
        <f t="shared" si="210"/>
        <v>JANEIRO</v>
      </c>
      <c r="P1310" s="119" t="s">
        <v>192</v>
      </c>
      <c r="Q1310" s="136" t="str">
        <f t="shared" si="214"/>
        <v>À RECEBER</v>
      </c>
      <c r="R1310" s="138" t="str">
        <f t="shared" ca="1" si="215"/>
        <v>EM DIA</v>
      </c>
      <c r="S1310" s="137" t="str">
        <f t="shared" ca="1" si="216"/>
        <v/>
      </c>
    </row>
    <row r="1311" spans="2:19" x14ac:dyDescent="0.25">
      <c r="B1311" s="190" t="str">
        <f t="shared" si="211"/>
        <v/>
      </c>
      <c r="C1311" s="190" t="str">
        <f t="shared" si="209"/>
        <v/>
      </c>
      <c r="D1311" s="119" t="s">
        <v>192</v>
      </c>
      <c r="H1311" s="118">
        <f t="shared" si="212"/>
        <v>0</v>
      </c>
      <c r="K1311" s="134">
        <f t="shared" si="217"/>
        <v>0</v>
      </c>
      <c r="L1311" s="134">
        <f t="shared" si="218"/>
        <v>0</v>
      </c>
      <c r="M1311" s="190">
        <f t="shared" si="213"/>
        <v>1</v>
      </c>
      <c r="N1311" s="190" t="str">
        <f t="shared" si="210"/>
        <v>JANEIRO</v>
      </c>
      <c r="P1311" s="119" t="s">
        <v>192</v>
      </c>
      <c r="Q1311" s="136" t="str">
        <f t="shared" si="214"/>
        <v>À RECEBER</v>
      </c>
      <c r="R1311" s="138" t="str">
        <f t="shared" ca="1" si="215"/>
        <v>EM DIA</v>
      </c>
      <c r="S1311" s="137" t="str">
        <f t="shared" ca="1" si="216"/>
        <v/>
      </c>
    </row>
    <row r="1312" spans="2:19" x14ac:dyDescent="0.25">
      <c r="B1312" s="190" t="str">
        <f t="shared" si="211"/>
        <v/>
      </c>
      <c r="C1312" s="190" t="str">
        <f t="shared" si="209"/>
        <v/>
      </c>
      <c r="D1312" s="119" t="s">
        <v>192</v>
      </c>
      <c r="H1312" s="118">
        <f t="shared" si="212"/>
        <v>0</v>
      </c>
      <c r="K1312" s="134">
        <f t="shared" si="217"/>
        <v>0</v>
      </c>
      <c r="L1312" s="134">
        <f t="shared" si="218"/>
        <v>0</v>
      </c>
      <c r="M1312" s="190">
        <f t="shared" si="213"/>
        <v>1</v>
      </c>
      <c r="N1312" s="190" t="str">
        <f t="shared" si="210"/>
        <v>JANEIRO</v>
      </c>
      <c r="P1312" s="119" t="s">
        <v>192</v>
      </c>
      <c r="Q1312" s="136" t="str">
        <f t="shared" si="214"/>
        <v>À RECEBER</v>
      </c>
      <c r="R1312" s="138" t="str">
        <f t="shared" ca="1" si="215"/>
        <v>EM DIA</v>
      </c>
      <c r="S1312" s="137" t="str">
        <f t="shared" ca="1" si="216"/>
        <v/>
      </c>
    </row>
    <row r="1313" spans="2:19" x14ac:dyDescent="0.25">
      <c r="B1313" s="190" t="str">
        <f t="shared" si="211"/>
        <v/>
      </c>
      <c r="C1313" s="190" t="str">
        <f t="shared" si="209"/>
        <v/>
      </c>
      <c r="D1313" s="119" t="s">
        <v>192</v>
      </c>
      <c r="H1313" s="118">
        <f t="shared" si="212"/>
        <v>0</v>
      </c>
      <c r="K1313" s="134">
        <f t="shared" si="217"/>
        <v>0</v>
      </c>
      <c r="L1313" s="134">
        <f t="shared" si="218"/>
        <v>0</v>
      </c>
      <c r="M1313" s="190">
        <f t="shared" si="213"/>
        <v>1</v>
      </c>
      <c r="N1313" s="190" t="str">
        <f t="shared" si="210"/>
        <v>JANEIRO</v>
      </c>
      <c r="P1313" s="119" t="s">
        <v>192</v>
      </c>
      <c r="Q1313" s="136" t="str">
        <f t="shared" si="214"/>
        <v>À RECEBER</v>
      </c>
      <c r="R1313" s="138" t="str">
        <f t="shared" ca="1" si="215"/>
        <v>EM DIA</v>
      </c>
      <c r="S1313" s="137" t="str">
        <f t="shared" ca="1" si="216"/>
        <v/>
      </c>
    </row>
    <row r="1314" spans="2:19" x14ac:dyDescent="0.25">
      <c r="B1314" s="190" t="str">
        <f t="shared" si="211"/>
        <v/>
      </c>
      <c r="C1314" s="190" t="str">
        <f t="shared" si="209"/>
        <v/>
      </c>
      <c r="D1314" s="119" t="s">
        <v>192</v>
      </c>
      <c r="H1314" s="118">
        <f t="shared" si="212"/>
        <v>0</v>
      </c>
      <c r="K1314" s="134">
        <f t="shared" si="217"/>
        <v>0</v>
      </c>
      <c r="L1314" s="134">
        <f t="shared" si="218"/>
        <v>0</v>
      </c>
      <c r="M1314" s="190">
        <f t="shared" si="213"/>
        <v>1</v>
      </c>
      <c r="N1314" s="190" t="str">
        <f t="shared" si="210"/>
        <v>JANEIRO</v>
      </c>
      <c r="P1314" s="119" t="s">
        <v>192</v>
      </c>
      <c r="Q1314" s="136" t="str">
        <f t="shared" si="214"/>
        <v>À RECEBER</v>
      </c>
      <c r="R1314" s="138" t="str">
        <f t="shared" ca="1" si="215"/>
        <v>EM DIA</v>
      </c>
      <c r="S1314" s="137" t="str">
        <f t="shared" ca="1" si="216"/>
        <v/>
      </c>
    </row>
    <row r="1315" spans="2:19" x14ac:dyDescent="0.25">
      <c r="B1315" s="190" t="str">
        <f t="shared" si="211"/>
        <v/>
      </c>
      <c r="C1315" s="190" t="str">
        <f t="shared" si="209"/>
        <v/>
      </c>
      <c r="D1315" s="119" t="s">
        <v>192</v>
      </c>
      <c r="H1315" s="118">
        <f t="shared" si="212"/>
        <v>0</v>
      </c>
      <c r="K1315" s="134">
        <f t="shared" si="217"/>
        <v>0</v>
      </c>
      <c r="L1315" s="134">
        <f t="shared" si="218"/>
        <v>0</v>
      </c>
      <c r="M1315" s="190">
        <f t="shared" si="213"/>
        <v>1</v>
      </c>
      <c r="N1315" s="190" t="str">
        <f t="shared" si="210"/>
        <v>JANEIRO</v>
      </c>
      <c r="P1315" s="119" t="s">
        <v>192</v>
      </c>
      <c r="Q1315" s="136" t="str">
        <f t="shared" si="214"/>
        <v>À RECEBER</v>
      </c>
      <c r="R1315" s="138" t="str">
        <f t="shared" ca="1" si="215"/>
        <v>EM DIA</v>
      </c>
      <c r="S1315" s="137" t="str">
        <f t="shared" ca="1" si="216"/>
        <v/>
      </c>
    </row>
    <row r="1316" spans="2:19" x14ac:dyDescent="0.25">
      <c r="B1316" s="190" t="str">
        <f t="shared" si="211"/>
        <v/>
      </c>
      <c r="C1316" s="190" t="str">
        <f t="shared" si="209"/>
        <v/>
      </c>
      <c r="D1316" s="119" t="s">
        <v>192</v>
      </c>
      <c r="H1316" s="118">
        <f t="shared" si="212"/>
        <v>0</v>
      </c>
      <c r="K1316" s="134">
        <f t="shared" si="217"/>
        <v>0</v>
      </c>
      <c r="L1316" s="134">
        <f t="shared" si="218"/>
        <v>0</v>
      </c>
      <c r="M1316" s="190">
        <f t="shared" si="213"/>
        <v>1</v>
      </c>
      <c r="N1316" s="190" t="str">
        <f t="shared" si="210"/>
        <v>JANEIRO</v>
      </c>
      <c r="P1316" s="119" t="s">
        <v>192</v>
      </c>
      <c r="Q1316" s="136" t="str">
        <f t="shared" si="214"/>
        <v>À RECEBER</v>
      </c>
      <c r="R1316" s="138" t="str">
        <f t="shared" ca="1" si="215"/>
        <v>EM DIA</v>
      </c>
      <c r="S1316" s="137" t="str">
        <f t="shared" ca="1" si="216"/>
        <v/>
      </c>
    </row>
    <row r="1317" spans="2:19" x14ac:dyDescent="0.25">
      <c r="B1317" s="190" t="str">
        <f t="shared" si="211"/>
        <v/>
      </c>
      <c r="C1317" s="190" t="str">
        <f t="shared" si="209"/>
        <v/>
      </c>
      <c r="D1317" s="119" t="s">
        <v>192</v>
      </c>
      <c r="H1317" s="118">
        <f t="shared" si="212"/>
        <v>0</v>
      </c>
      <c r="K1317" s="134">
        <f t="shared" si="217"/>
        <v>0</v>
      </c>
      <c r="L1317" s="134">
        <f t="shared" si="218"/>
        <v>0</v>
      </c>
      <c r="M1317" s="190">
        <f t="shared" si="213"/>
        <v>1</v>
      </c>
      <c r="N1317" s="190" t="str">
        <f t="shared" si="210"/>
        <v>JANEIRO</v>
      </c>
      <c r="P1317" s="119" t="s">
        <v>192</v>
      </c>
      <c r="Q1317" s="136" t="str">
        <f t="shared" si="214"/>
        <v>À RECEBER</v>
      </c>
      <c r="R1317" s="138" t="str">
        <f t="shared" ca="1" si="215"/>
        <v>EM DIA</v>
      </c>
      <c r="S1317" s="137" t="str">
        <f t="shared" ca="1" si="216"/>
        <v/>
      </c>
    </row>
    <row r="1318" spans="2:19" x14ac:dyDescent="0.25">
      <c r="B1318" s="190" t="str">
        <f t="shared" si="211"/>
        <v/>
      </c>
      <c r="C1318" s="190" t="str">
        <f t="shared" si="209"/>
        <v/>
      </c>
      <c r="D1318" s="119" t="s">
        <v>192</v>
      </c>
      <c r="H1318" s="118">
        <f t="shared" si="212"/>
        <v>0</v>
      </c>
      <c r="K1318" s="134">
        <f t="shared" si="217"/>
        <v>0</v>
      </c>
      <c r="L1318" s="134">
        <f t="shared" si="218"/>
        <v>0</v>
      </c>
      <c r="M1318" s="190">
        <f t="shared" si="213"/>
        <v>1</v>
      </c>
      <c r="N1318" s="190" t="str">
        <f t="shared" si="210"/>
        <v>JANEIRO</v>
      </c>
      <c r="P1318" s="119" t="s">
        <v>192</v>
      </c>
      <c r="Q1318" s="136" t="str">
        <f t="shared" si="214"/>
        <v>À RECEBER</v>
      </c>
      <c r="R1318" s="138" t="str">
        <f t="shared" ca="1" si="215"/>
        <v>EM DIA</v>
      </c>
      <c r="S1318" s="137" t="str">
        <f t="shared" ca="1" si="216"/>
        <v/>
      </c>
    </row>
    <row r="1319" spans="2:19" x14ac:dyDescent="0.25">
      <c r="B1319" s="190" t="str">
        <f t="shared" si="211"/>
        <v/>
      </c>
      <c r="C1319" s="190" t="str">
        <f t="shared" si="209"/>
        <v/>
      </c>
      <c r="D1319" s="119" t="s">
        <v>192</v>
      </c>
      <c r="H1319" s="118">
        <f t="shared" si="212"/>
        <v>0</v>
      </c>
      <c r="K1319" s="134">
        <f t="shared" si="217"/>
        <v>0</v>
      </c>
      <c r="L1319" s="134">
        <f t="shared" si="218"/>
        <v>0</v>
      </c>
      <c r="M1319" s="190">
        <f t="shared" si="213"/>
        <v>1</v>
      </c>
      <c r="N1319" s="190" t="str">
        <f t="shared" si="210"/>
        <v>JANEIRO</v>
      </c>
      <c r="P1319" s="119" t="s">
        <v>192</v>
      </c>
      <c r="Q1319" s="136" t="str">
        <f t="shared" si="214"/>
        <v>À RECEBER</v>
      </c>
      <c r="R1319" s="138" t="str">
        <f t="shared" ca="1" si="215"/>
        <v>EM DIA</v>
      </c>
      <c r="S1319" s="137" t="str">
        <f t="shared" ca="1" si="216"/>
        <v/>
      </c>
    </row>
    <row r="1320" spans="2:19" x14ac:dyDescent="0.25">
      <c r="B1320" s="190" t="str">
        <f t="shared" si="211"/>
        <v/>
      </c>
      <c r="C1320" s="190" t="str">
        <f t="shared" si="209"/>
        <v/>
      </c>
      <c r="D1320" s="119" t="s">
        <v>192</v>
      </c>
      <c r="H1320" s="118">
        <f t="shared" si="212"/>
        <v>0</v>
      </c>
      <c r="K1320" s="134">
        <f t="shared" si="217"/>
        <v>0</v>
      </c>
      <c r="L1320" s="134">
        <f t="shared" si="218"/>
        <v>0</v>
      </c>
      <c r="M1320" s="190">
        <f t="shared" si="213"/>
        <v>1</v>
      </c>
      <c r="N1320" s="190" t="str">
        <f t="shared" si="210"/>
        <v>JANEIRO</v>
      </c>
      <c r="P1320" s="119" t="s">
        <v>192</v>
      </c>
      <c r="Q1320" s="136" t="str">
        <f t="shared" si="214"/>
        <v>À RECEBER</v>
      </c>
      <c r="R1320" s="138" t="str">
        <f t="shared" ca="1" si="215"/>
        <v>EM DIA</v>
      </c>
      <c r="S1320" s="137" t="str">
        <f t="shared" ca="1" si="216"/>
        <v/>
      </c>
    </row>
    <row r="1321" spans="2:19" x14ac:dyDescent="0.25">
      <c r="B1321" s="190" t="str">
        <f t="shared" si="211"/>
        <v/>
      </c>
      <c r="C1321" s="190" t="str">
        <f t="shared" si="209"/>
        <v/>
      </c>
      <c r="D1321" s="119" t="s">
        <v>192</v>
      </c>
      <c r="H1321" s="118">
        <f t="shared" si="212"/>
        <v>0</v>
      </c>
      <c r="K1321" s="134">
        <f t="shared" si="217"/>
        <v>0</v>
      </c>
      <c r="L1321" s="134">
        <f t="shared" si="218"/>
        <v>0</v>
      </c>
      <c r="M1321" s="190">
        <f t="shared" si="213"/>
        <v>1</v>
      </c>
      <c r="N1321" s="190" t="str">
        <f t="shared" si="210"/>
        <v>JANEIRO</v>
      </c>
      <c r="P1321" s="119" t="s">
        <v>192</v>
      </c>
      <c r="Q1321" s="136" t="str">
        <f t="shared" si="214"/>
        <v>À RECEBER</v>
      </c>
      <c r="R1321" s="138" t="str">
        <f t="shared" ca="1" si="215"/>
        <v>EM DIA</v>
      </c>
      <c r="S1321" s="137" t="str">
        <f t="shared" ca="1" si="216"/>
        <v/>
      </c>
    </row>
    <row r="1322" spans="2:19" x14ac:dyDescent="0.25">
      <c r="B1322" s="190" t="str">
        <f t="shared" si="211"/>
        <v/>
      </c>
      <c r="C1322" s="190" t="str">
        <f t="shared" si="209"/>
        <v/>
      </c>
      <c r="D1322" s="119" t="s">
        <v>192</v>
      </c>
      <c r="H1322" s="118">
        <f t="shared" si="212"/>
        <v>0</v>
      </c>
      <c r="K1322" s="134">
        <f t="shared" si="217"/>
        <v>0</v>
      </c>
      <c r="L1322" s="134">
        <f t="shared" si="218"/>
        <v>0</v>
      </c>
      <c r="M1322" s="190">
        <f t="shared" si="213"/>
        <v>1</v>
      </c>
      <c r="N1322" s="190" t="str">
        <f t="shared" si="210"/>
        <v>JANEIRO</v>
      </c>
      <c r="P1322" s="119" t="s">
        <v>192</v>
      </c>
      <c r="Q1322" s="136" t="str">
        <f t="shared" si="214"/>
        <v>À RECEBER</v>
      </c>
      <c r="R1322" s="138" t="str">
        <f t="shared" ca="1" si="215"/>
        <v>EM DIA</v>
      </c>
      <c r="S1322" s="137" t="str">
        <f t="shared" ca="1" si="216"/>
        <v/>
      </c>
    </row>
    <row r="1323" spans="2:19" x14ac:dyDescent="0.25">
      <c r="B1323" s="190" t="str">
        <f t="shared" si="211"/>
        <v/>
      </c>
      <c r="C1323" s="190" t="str">
        <f t="shared" si="209"/>
        <v/>
      </c>
      <c r="D1323" s="119" t="s">
        <v>192</v>
      </c>
      <c r="H1323" s="118">
        <f t="shared" si="212"/>
        <v>0</v>
      </c>
      <c r="K1323" s="134">
        <f t="shared" si="217"/>
        <v>0</v>
      </c>
      <c r="L1323" s="134">
        <f t="shared" si="218"/>
        <v>0</v>
      </c>
      <c r="M1323" s="190">
        <f t="shared" si="213"/>
        <v>1</v>
      </c>
      <c r="N1323" s="190" t="str">
        <f t="shared" si="210"/>
        <v>JANEIRO</v>
      </c>
      <c r="P1323" s="119" t="s">
        <v>192</v>
      </c>
      <c r="Q1323" s="136" t="str">
        <f t="shared" si="214"/>
        <v>À RECEBER</v>
      </c>
      <c r="R1323" s="138" t="str">
        <f t="shared" ca="1" si="215"/>
        <v>EM DIA</v>
      </c>
      <c r="S1323" s="137" t="str">
        <f t="shared" ca="1" si="216"/>
        <v/>
      </c>
    </row>
    <row r="1324" spans="2:19" x14ac:dyDescent="0.25">
      <c r="B1324" s="190" t="str">
        <f t="shared" si="211"/>
        <v/>
      </c>
      <c r="C1324" s="190" t="str">
        <f t="shared" si="209"/>
        <v/>
      </c>
      <c r="D1324" s="119" t="s">
        <v>192</v>
      </c>
      <c r="H1324" s="118">
        <f t="shared" si="212"/>
        <v>0</v>
      </c>
      <c r="K1324" s="134">
        <f t="shared" si="217"/>
        <v>0</v>
      </c>
      <c r="L1324" s="134">
        <f t="shared" si="218"/>
        <v>0</v>
      </c>
      <c r="M1324" s="190">
        <f t="shared" si="213"/>
        <v>1</v>
      </c>
      <c r="N1324" s="190" t="str">
        <f t="shared" si="210"/>
        <v>JANEIRO</v>
      </c>
      <c r="P1324" s="119" t="s">
        <v>192</v>
      </c>
      <c r="Q1324" s="136" t="str">
        <f t="shared" si="214"/>
        <v>À RECEBER</v>
      </c>
      <c r="R1324" s="138" t="str">
        <f t="shared" ca="1" si="215"/>
        <v>EM DIA</v>
      </c>
      <c r="S1324" s="137" t="str">
        <f t="shared" ca="1" si="216"/>
        <v/>
      </c>
    </row>
    <row r="1325" spans="2:19" x14ac:dyDescent="0.25">
      <c r="B1325" s="190" t="str">
        <f t="shared" si="211"/>
        <v/>
      </c>
      <c r="C1325" s="190" t="str">
        <f t="shared" si="209"/>
        <v/>
      </c>
      <c r="D1325" s="119" t="s">
        <v>192</v>
      </c>
      <c r="H1325" s="118">
        <f t="shared" si="212"/>
        <v>0</v>
      </c>
      <c r="K1325" s="134">
        <f t="shared" si="217"/>
        <v>0</v>
      </c>
      <c r="L1325" s="134">
        <f t="shared" si="218"/>
        <v>0</v>
      </c>
      <c r="M1325" s="190">
        <f t="shared" si="213"/>
        <v>1</v>
      </c>
      <c r="N1325" s="190" t="str">
        <f t="shared" si="210"/>
        <v>JANEIRO</v>
      </c>
      <c r="P1325" s="119" t="s">
        <v>192</v>
      </c>
      <c r="Q1325" s="136" t="str">
        <f t="shared" si="214"/>
        <v>À RECEBER</v>
      </c>
      <c r="R1325" s="138" t="str">
        <f t="shared" ca="1" si="215"/>
        <v>EM DIA</v>
      </c>
      <c r="S1325" s="137" t="str">
        <f t="shared" ca="1" si="216"/>
        <v/>
      </c>
    </row>
    <row r="1326" spans="2:19" x14ac:dyDescent="0.25">
      <c r="B1326" s="190" t="str">
        <f t="shared" si="211"/>
        <v/>
      </c>
      <c r="C1326" s="190" t="str">
        <f t="shared" si="209"/>
        <v/>
      </c>
      <c r="D1326" s="119" t="s">
        <v>192</v>
      </c>
      <c r="H1326" s="118">
        <f t="shared" si="212"/>
        <v>0</v>
      </c>
      <c r="K1326" s="134">
        <f t="shared" si="217"/>
        <v>0</v>
      </c>
      <c r="L1326" s="134">
        <f t="shared" si="218"/>
        <v>0</v>
      </c>
      <c r="M1326" s="190">
        <f t="shared" si="213"/>
        <v>1</v>
      </c>
      <c r="N1326" s="190" t="str">
        <f t="shared" si="210"/>
        <v>JANEIRO</v>
      </c>
      <c r="P1326" s="119" t="s">
        <v>192</v>
      </c>
      <c r="Q1326" s="136" t="str">
        <f t="shared" si="214"/>
        <v>À RECEBER</v>
      </c>
      <c r="R1326" s="138" t="str">
        <f t="shared" ca="1" si="215"/>
        <v>EM DIA</v>
      </c>
      <c r="S1326" s="137" t="str">
        <f t="shared" ca="1" si="216"/>
        <v/>
      </c>
    </row>
    <row r="1327" spans="2:19" x14ac:dyDescent="0.25">
      <c r="B1327" s="190" t="str">
        <f t="shared" si="211"/>
        <v/>
      </c>
      <c r="C1327" s="190" t="str">
        <f t="shared" si="209"/>
        <v/>
      </c>
      <c r="D1327" s="119" t="s">
        <v>192</v>
      </c>
      <c r="H1327" s="118">
        <f t="shared" si="212"/>
        <v>0</v>
      </c>
      <c r="K1327" s="134">
        <f t="shared" si="217"/>
        <v>0</v>
      </c>
      <c r="L1327" s="134">
        <f t="shared" si="218"/>
        <v>0</v>
      </c>
      <c r="M1327" s="190">
        <f t="shared" si="213"/>
        <v>1</v>
      </c>
      <c r="N1327" s="190" t="str">
        <f t="shared" si="210"/>
        <v>JANEIRO</v>
      </c>
      <c r="P1327" s="119" t="s">
        <v>192</v>
      </c>
      <c r="Q1327" s="136" t="str">
        <f t="shared" si="214"/>
        <v>À RECEBER</v>
      </c>
      <c r="R1327" s="138" t="str">
        <f t="shared" ca="1" si="215"/>
        <v>EM DIA</v>
      </c>
      <c r="S1327" s="137" t="str">
        <f t="shared" ca="1" si="216"/>
        <v/>
      </c>
    </row>
    <row r="1328" spans="2:19" x14ac:dyDescent="0.25">
      <c r="B1328" s="190" t="str">
        <f t="shared" si="211"/>
        <v/>
      </c>
      <c r="C1328" s="190" t="str">
        <f t="shared" si="209"/>
        <v/>
      </c>
      <c r="D1328" s="119" t="s">
        <v>192</v>
      </c>
      <c r="H1328" s="118">
        <f t="shared" si="212"/>
        <v>0</v>
      </c>
      <c r="K1328" s="134">
        <f t="shared" si="217"/>
        <v>0</v>
      </c>
      <c r="L1328" s="134">
        <f t="shared" si="218"/>
        <v>0</v>
      </c>
      <c r="M1328" s="190">
        <f t="shared" si="213"/>
        <v>1</v>
      </c>
      <c r="N1328" s="190" t="str">
        <f t="shared" si="210"/>
        <v>JANEIRO</v>
      </c>
      <c r="P1328" s="119" t="s">
        <v>192</v>
      </c>
      <c r="Q1328" s="136" t="str">
        <f t="shared" si="214"/>
        <v>À RECEBER</v>
      </c>
      <c r="R1328" s="138" t="str">
        <f t="shared" ca="1" si="215"/>
        <v>EM DIA</v>
      </c>
      <c r="S1328" s="137" t="str">
        <f t="shared" ca="1" si="216"/>
        <v/>
      </c>
    </row>
    <row r="1329" spans="2:19" x14ac:dyDescent="0.25">
      <c r="B1329" s="190" t="str">
        <f t="shared" si="211"/>
        <v/>
      </c>
      <c r="C1329" s="190" t="str">
        <f t="shared" si="209"/>
        <v/>
      </c>
      <c r="D1329" s="119" t="s">
        <v>192</v>
      </c>
      <c r="H1329" s="118">
        <f t="shared" si="212"/>
        <v>0</v>
      </c>
      <c r="K1329" s="134">
        <f t="shared" si="217"/>
        <v>0</v>
      </c>
      <c r="L1329" s="134">
        <f t="shared" si="218"/>
        <v>0</v>
      </c>
      <c r="M1329" s="190">
        <f t="shared" si="213"/>
        <v>1</v>
      </c>
      <c r="N1329" s="190" t="str">
        <f t="shared" si="210"/>
        <v>JANEIRO</v>
      </c>
      <c r="P1329" s="119" t="s">
        <v>192</v>
      </c>
      <c r="Q1329" s="136" t="str">
        <f t="shared" si="214"/>
        <v>À RECEBER</v>
      </c>
      <c r="R1329" s="138" t="str">
        <f t="shared" ca="1" si="215"/>
        <v>EM DIA</v>
      </c>
      <c r="S1329" s="137" t="str">
        <f t="shared" ca="1" si="216"/>
        <v/>
      </c>
    </row>
    <row r="1330" spans="2:19" x14ac:dyDescent="0.25">
      <c r="B1330" s="190" t="str">
        <f t="shared" si="211"/>
        <v/>
      </c>
      <c r="C1330" s="190" t="str">
        <f t="shared" si="209"/>
        <v/>
      </c>
      <c r="D1330" s="119" t="s">
        <v>192</v>
      </c>
      <c r="H1330" s="118">
        <f t="shared" si="212"/>
        <v>0</v>
      </c>
      <c r="K1330" s="134">
        <f t="shared" si="217"/>
        <v>0</v>
      </c>
      <c r="L1330" s="134">
        <f t="shared" si="218"/>
        <v>0</v>
      </c>
      <c r="M1330" s="190">
        <f t="shared" si="213"/>
        <v>1</v>
      </c>
      <c r="N1330" s="190" t="str">
        <f t="shared" si="210"/>
        <v>JANEIRO</v>
      </c>
      <c r="P1330" s="119" t="s">
        <v>192</v>
      </c>
      <c r="Q1330" s="136" t="str">
        <f t="shared" si="214"/>
        <v>À RECEBER</v>
      </c>
      <c r="R1330" s="138" t="str">
        <f t="shared" ca="1" si="215"/>
        <v>EM DIA</v>
      </c>
      <c r="S1330" s="137" t="str">
        <f t="shared" ca="1" si="216"/>
        <v/>
      </c>
    </row>
    <row r="1331" spans="2:19" x14ac:dyDescent="0.25">
      <c r="B1331" s="190" t="str">
        <f t="shared" si="211"/>
        <v/>
      </c>
      <c r="C1331" s="190" t="str">
        <f t="shared" si="209"/>
        <v/>
      </c>
      <c r="D1331" s="119" t="s">
        <v>192</v>
      </c>
      <c r="H1331" s="118">
        <f t="shared" si="212"/>
        <v>0</v>
      </c>
      <c r="K1331" s="134">
        <f t="shared" si="217"/>
        <v>0</v>
      </c>
      <c r="L1331" s="134">
        <f t="shared" si="218"/>
        <v>0</v>
      </c>
      <c r="M1331" s="190">
        <f t="shared" si="213"/>
        <v>1</v>
      </c>
      <c r="N1331" s="190" t="str">
        <f t="shared" si="210"/>
        <v>JANEIRO</v>
      </c>
      <c r="P1331" s="119" t="s">
        <v>192</v>
      </c>
      <c r="Q1331" s="136" t="str">
        <f t="shared" si="214"/>
        <v>À RECEBER</v>
      </c>
      <c r="R1331" s="138" t="str">
        <f t="shared" ca="1" si="215"/>
        <v>EM DIA</v>
      </c>
      <c r="S1331" s="137" t="str">
        <f t="shared" ca="1" si="216"/>
        <v/>
      </c>
    </row>
    <row r="1332" spans="2:19" x14ac:dyDescent="0.25">
      <c r="B1332" s="190" t="str">
        <f t="shared" si="211"/>
        <v/>
      </c>
      <c r="C1332" s="190" t="str">
        <f t="shared" si="209"/>
        <v/>
      </c>
      <c r="D1332" s="119" t="s">
        <v>192</v>
      </c>
      <c r="H1332" s="118">
        <f t="shared" si="212"/>
        <v>0</v>
      </c>
      <c r="K1332" s="134">
        <f t="shared" si="217"/>
        <v>0</v>
      </c>
      <c r="L1332" s="134">
        <f t="shared" si="218"/>
        <v>0</v>
      </c>
      <c r="M1332" s="190">
        <f t="shared" si="213"/>
        <v>1</v>
      </c>
      <c r="N1332" s="190" t="str">
        <f t="shared" si="210"/>
        <v>JANEIRO</v>
      </c>
      <c r="P1332" s="119" t="s">
        <v>192</v>
      </c>
      <c r="Q1332" s="136" t="str">
        <f t="shared" si="214"/>
        <v>À RECEBER</v>
      </c>
      <c r="R1332" s="138" t="str">
        <f t="shared" ca="1" si="215"/>
        <v>EM DIA</v>
      </c>
      <c r="S1332" s="137" t="str">
        <f t="shared" ca="1" si="216"/>
        <v/>
      </c>
    </row>
    <row r="1333" spans="2:19" x14ac:dyDescent="0.25">
      <c r="B1333" s="190" t="str">
        <f t="shared" si="211"/>
        <v/>
      </c>
      <c r="C1333" s="190" t="str">
        <f t="shared" si="209"/>
        <v/>
      </c>
      <c r="D1333" s="119" t="s">
        <v>192</v>
      </c>
      <c r="H1333" s="118">
        <f t="shared" si="212"/>
        <v>0</v>
      </c>
      <c r="K1333" s="134">
        <f t="shared" si="217"/>
        <v>0</v>
      </c>
      <c r="L1333" s="134">
        <f t="shared" si="218"/>
        <v>0</v>
      </c>
      <c r="M1333" s="190">
        <f t="shared" si="213"/>
        <v>1</v>
      </c>
      <c r="N1333" s="190" t="str">
        <f t="shared" si="210"/>
        <v>JANEIRO</v>
      </c>
      <c r="P1333" s="119" t="s">
        <v>192</v>
      </c>
      <c r="Q1333" s="136" t="str">
        <f t="shared" si="214"/>
        <v>À RECEBER</v>
      </c>
      <c r="R1333" s="138" t="str">
        <f t="shared" ca="1" si="215"/>
        <v>EM DIA</v>
      </c>
      <c r="S1333" s="137" t="str">
        <f t="shared" ca="1" si="216"/>
        <v/>
      </c>
    </row>
    <row r="1334" spans="2:19" x14ac:dyDescent="0.25">
      <c r="B1334" s="190" t="str">
        <f t="shared" si="211"/>
        <v/>
      </c>
      <c r="C1334" s="190" t="str">
        <f t="shared" si="209"/>
        <v/>
      </c>
      <c r="D1334" s="119" t="s">
        <v>192</v>
      </c>
      <c r="H1334" s="118">
        <f t="shared" si="212"/>
        <v>0</v>
      </c>
      <c r="K1334" s="134">
        <f t="shared" si="217"/>
        <v>0</v>
      </c>
      <c r="L1334" s="134">
        <f t="shared" si="218"/>
        <v>0</v>
      </c>
      <c r="M1334" s="190">
        <f t="shared" si="213"/>
        <v>1</v>
      </c>
      <c r="N1334" s="190" t="str">
        <f t="shared" si="210"/>
        <v>JANEIRO</v>
      </c>
      <c r="P1334" s="119" t="s">
        <v>192</v>
      </c>
      <c r="Q1334" s="136" t="str">
        <f t="shared" si="214"/>
        <v>À RECEBER</v>
      </c>
      <c r="R1334" s="138" t="str">
        <f t="shared" ca="1" si="215"/>
        <v>EM DIA</v>
      </c>
      <c r="S1334" s="137" t="str">
        <f t="shared" ca="1" si="216"/>
        <v/>
      </c>
    </row>
    <row r="1335" spans="2:19" x14ac:dyDescent="0.25">
      <c r="B1335" s="190" t="str">
        <f t="shared" si="211"/>
        <v/>
      </c>
      <c r="C1335" s="190" t="str">
        <f t="shared" si="209"/>
        <v/>
      </c>
      <c r="D1335" s="119" t="s">
        <v>192</v>
      </c>
      <c r="H1335" s="118">
        <f t="shared" si="212"/>
        <v>0</v>
      </c>
      <c r="K1335" s="134">
        <f t="shared" si="217"/>
        <v>0</v>
      </c>
      <c r="L1335" s="134">
        <f t="shared" si="218"/>
        <v>0</v>
      </c>
      <c r="M1335" s="190">
        <f t="shared" si="213"/>
        <v>1</v>
      </c>
      <c r="N1335" s="190" t="str">
        <f t="shared" si="210"/>
        <v>JANEIRO</v>
      </c>
      <c r="P1335" s="119" t="s">
        <v>192</v>
      </c>
      <c r="Q1335" s="136" t="str">
        <f t="shared" si="214"/>
        <v>À RECEBER</v>
      </c>
      <c r="R1335" s="138" t="str">
        <f t="shared" ca="1" si="215"/>
        <v>EM DIA</v>
      </c>
      <c r="S1335" s="137" t="str">
        <f t="shared" ca="1" si="216"/>
        <v/>
      </c>
    </row>
    <row r="1336" spans="2:19" x14ac:dyDescent="0.25">
      <c r="B1336" s="190" t="str">
        <f t="shared" si="211"/>
        <v/>
      </c>
      <c r="C1336" s="190" t="str">
        <f t="shared" si="209"/>
        <v/>
      </c>
      <c r="D1336" s="119" t="s">
        <v>192</v>
      </c>
      <c r="H1336" s="118">
        <f t="shared" si="212"/>
        <v>0</v>
      </c>
      <c r="K1336" s="134">
        <f t="shared" si="217"/>
        <v>0</v>
      </c>
      <c r="L1336" s="134">
        <f t="shared" si="218"/>
        <v>0</v>
      </c>
      <c r="M1336" s="190">
        <f t="shared" si="213"/>
        <v>1</v>
      </c>
      <c r="N1336" s="190" t="str">
        <f t="shared" si="210"/>
        <v>JANEIRO</v>
      </c>
      <c r="P1336" s="119" t="s">
        <v>192</v>
      </c>
      <c r="Q1336" s="136" t="str">
        <f t="shared" si="214"/>
        <v>À RECEBER</v>
      </c>
      <c r="R1336" s="138" t="str">
        <f t="shared" ca="1" si="215"/>
        <v>EM DIA</v>
      </c>
      <c r="S1336" s="137" t="str">
        <f t="shared" ca="1" si="216"/>
        <v/>
      </c>
    </row>
    <row r="1337" spans="2:19" x14ac:dyDescent="0.25">
      <c r="B1337" s="190" t="str">
        <f t="shared" si="211"/>
        <v/>
      </c>
      <c r="C1337" s="190" t="str">
        <f t="shared" si="209"/>
        <v/>
      </c>
      <c r="D1337" s="119" t="s">
        <v>192</v>
      </c>
      <c r="H1337" s="118">
        <f t="shared" si="212"/>
        <v>0</v>
      </c>
      <c r="K1337" s="134">
        <f t="shared" si="217"/>
        <v>0</v>
      </c>
      <c r="L1337" s="134">
        <f t="shared" si="218"/>
        <v>0</v>
      </c>
      <c r="M1337" s="190">
        <f t="shared" si="213"/>
        <v>1</v>
      </c>
      <c r="N1337" s="190" t="str">
        <f t="shared" si="210"/>
        <v>JANEIRO</v>
      </c>
      <c r="P1337" s="119" t="s">
        <v>192</v>
      </c>
      <c r="Q1337" s="136" t="str">
        <f t="shared" si="214"/>
        <v>À RECEBER</v>
      </c>
      <c r="R1337" s="138" t="str">
        <f t="shared" ca="1" si="215"/>
        <v>EM DIA</v>
      </c>
      <c r="S1337" s="137" t="str">
        <f t="shared" ca="1" si="216"/>
        <v/>
      </c>
    </row>
    <row r="1338" spans="2:19" x14ac:dyDescent="0.25">
      <c r="B1338" s="190" t="str">
        <f t="shared" si="211"/>
        <v/>
      </c>
      <c r="C1338" s="190" t="str">
        <f t="shared" si="209"/>
        <v/>
      </c>
      <c r="D1338" s="119" t="s">
        <v>192</v>
      </c>
      <c r="H1338" s="118">
        <f t="shared" si="212"/>
        <v>0</v>
      </c>
      <c r="K1338" s="134">
        <f t="shared" si="217"/>
        <v>0</v>
      </c>
      <c r="L1338" s="134">
        <f t="shared" si="218"/>
        <v>0</v>
      </c>
      <c r="M1338" s="190">
        <f t="shared" si="213"/>
        <v>1</v>
      </c>
      <c r="N1338" s="190" t="str">
        <f t="shared" si="210"/>
        <v>JANEIRO</v>
      </c>
      <c r="P1338" s="119" t="s">
        <v>192</v>
      </c>
      <c r="Q1338" s="136" t="str">
        <f t="shared" si="214"/>
        <v>À RECEBER</v>
      </c>
      <c r="R1338" s="138" t="str">
        <f t="shared" ca="1" si="215"/>
        <v>EM DIA</v>
      </c>
      <c r="S1338" s="137" t="str">
        <f t="shared" ca="1" si="216"/>
        <v/>
      </c>
    </row>
    <row r="1339" spans="2:19" x14ac:dyDescent="0.25">
      <c r="B1339" s="190" t="str">
        <f t="shared" si="211"/>
        <v/>
      </c>
      <c r="C1339" s="190" t="str">
        <f t="shared" si="209"/>
        <v/>
      </c>
      <c r="D1339" s="119" t="s">
        <v>192</v>
      </c>
      <c r="H1339" s="118">
        <f t="shared" si="212"/>
        <v>0</v>
      </c>
      <c r="K1339" s="134">
        <f t="shared" si="217"/>
        <v>0</v>
      </c>
      <c r="L1339" s="134">
        <f t="shared" si="218"/>
        <v>0</v>
      </c>
      <c r="M1339" s="190">
        <f t="shared" si="213"/>
        <v>1</v>
      </c>
      <c r="N1339" s="190" t="str">
        <f t="shared" si="210"/>
        <v>JANEIRO</v>
      </c>
      <c r="P1339" s="119" t="s">
        <v>192</v>
      </c>
      <c r="Q1339" s="136" t="str">
        <f t="shared" si="214"/>
        <v>À RECEBER</v>
      </c>
      <c r="R1339" s="138" t="str">
        <f t="shared" ca="1" si="215"/>
        <v>EM DIA</v>
      </c>
      <c r="S1339" s="137" t="str">
        <f t="shared" ca="1" si="216"/>
        <v/>
      </c>
    </row>
    <row r="1340" spans="2:19" x14ac:dyDescent="0.25">
      <c r="B1340" s="190" t="str">
        <f t="shared" si="211"/>
        <v/>
      </c>
      <c r="C1340" s="190" t="str">
        <f t="shared" si="209"/>
        <v/>
      </c>
      <c r="D1340" s="119" t="s">
        <v>192</v>
      </c>
      <c r="H1340" s="118">
        <f t="shared" si="212"/>
        <v>0</v>
      </c>
      <c r="K1340" s="134">
        <f t="shared" si="217"/>
        <v>0</v>
      </c>
      <c r="L1340" s="134">
        <f t="shared" si="218"/>
        <v>0</v>
      </c>
      <c r="M1340" s="190">
        <f t="shared" si="213"/>
        <v>1</v>
      </c>
      <c r="N1340" s="190" t="str">
        <f t="shared" si="210"/>
        <v>JANEIRO</v>
      </c>
      <c r="P1340" s="119" t="s">
        <v>192</v>
      </c>
      <c r="Q1340" s="136" t="str">
        <f t="shared" si="214"/>
        <v>À RECEBER</v>
      </c>
      <c r="R1340" s="138" t="str">
        <f t="shared" ca="1" si="215"/>
        <v>EM DIA</v>
      </c>
      <c r="S1340" s="137" t="str">
        <f t="shared" ca="1" si="216"/>
        <v/>
      </c>
    </row>
    <row r="1341" spans="2:19" x14ac:dyDescent="0.25">
      <c r="B1341" s="190" t="str">
        <f t="shared" si="211"/>
        <v/>
      </c>
      <c r="C1341" s="190" t="str">
        <f t="shared" si="209"/>
        <v/>
      </c>
      <c r="D1341" s="119" t="s">
        <v>192</v>
      </c>
      <c r="H1341" s="118">
        <f t="shared" si="212"/>
        <v>0</v>
      </c>
      <c r="K1341" s="134">
        <f t="shared" si="217"/>
        <v>0</v>
      </c>
      <c r="L1341" s="134">
        <f t="shared" si="218"/>
        <v>0</v>
      </c>
      <c r="M1341" s="190">
        <f t="shared" si="213"/>
        <v>1</v>
      </c>
      <c r="N1341" s="190" t="str">
        <f t="shared" si="210"/>
        <v>JANEIRO</v>
      </c>
      <c r="P1341" s="119" t="s">
        <v>192</v>
      </c>
      <c r="Q1341" s="136" t="str">
        <f t="shared" si="214"/>
        <v>À RECEBER</v>
      </c>
      <c r="R1341" s="138" t="str">
        <f t="shared" ca="1" si="215"/>
        <v>EM DIA</v>
      </c>
      <c r="S1341" s="137" t="str">
        <f t="shared" ca="1" si="216"/>
        <v/>
      </c>
    </row>
    <row r="1342" spans="2:19" x14ac:dyDescent="0.25">
      <c r="B1342" s="190" t="str">
        <f t="shared" si="211"/>
        <v/>
      </c>
      <c r="C1342" s="190" t="str">
        <f t="shared" si="209"/>
        <v/>
      </c>
      <c r="D1342" s="119" t="s">
        <v>192</v>
      </c>
      <c r="H1342" s="118">
        <f t="shared" si="212"/>
        <v>0</v>
      </c>
      <c r="K1342" s="134">
        <f t="shared" si="217"/>
        <v>0</v>
      </c>
      <c r="L1342" s="134">
        <f t="shared" si="218"/>
        <v>0</v>
      </c>
      <c r="M1342" s="190">
        <f t="shared" si="213"/>
        <v>1</v>
      </c>
      <c r="N1342" s="190" t="str">
        <f t="shared" si="210"/>
        <v>JANEIRO</v>
      </c>
      <c r="P1342" s="119" t="s">
        <v>192</v>
      </c>
      <c r="Q1342" s="136" t="str">
        <f t="shared" si="214"/>
        <v>À RECEBER</v>
      </c>
      <c r="R1342" s="138" t="str">
        <f t="shared" ca="1" si="215"/>
        <v>EM DIA</v>
      </c>
      <c r="S1342" s="137" t="str">
        <f t="shared" ca="1" si="216"/>
        <v/>
      </c>
    </row>
    <row r="1343" spans="2:19" x14ac:dyDescent="0.25">
      <c r="B1343" s="190" t="str">
        <f t="shared" si="211"/>
        <v/>
      </c>
      <c r="C1343" s="190" t="str">
        <f t="shared" si="209"/>
        <v/>
      </c>
      <c r="D1343" s="119" t="s">
        <v>192</v>
      </c>
      <c r="H1343" s="118">
        <f t="shared" si="212"/>
        <v>0</v>
      </c>
      <c r="K1343" s="134">
        <f t="shared" si="217"/>
        <v>0</v>
      </c>
      <c r="L1343" s="134">
        <f t="shared" si="218"/>
        <v>0</v>
      </c>
      <c r="M1343" s="190">
        <f t="shared" si="213"/>
        <v>1</v>
      </c>
      <c r="N1343" s="190" t="str">
        <f t="shared" si="210"/>
        <v>JANEIRO</v>
      </c>
      <c r="P1343" s="119" t="s">
        <v>192</v>
      </c>
      <c r="Q1343" s="136" t="str">
        <f t="shared" si="214"/>
        <v>À RECEBER</v>
      </c>
      <c r="R1343" s="138" t="str">
        <f t="shared" ca="1" si="215"/>
        <v>EM DIA</v>
      </c>
      <c r="S1343" s="137" t="str">
        <f t="shared" ca="1" si="216"/>
        <v/>
      </c>
    </row>
    <row r="1344" spans="2:19" x14ac:dyDescent="0.25">
      <c r="B1344" s="190" t="str">
        <f t="shared" si="211"/>
        <v/>
      </c>
      <c r="C1344" s="190" t="str">
        <f t="shared" si="209"/>
        <v/>
      </c>
      <c r="D1344" s="119" t="s">
        <v>192</v>
      </c>
      <c r="H1344" s="118">
        <f t="shared" si="212"/>
        <v>0</v>
      </c>
      <c r="K1344" s="134">
        <f t="shared" si="217"/>
        <v>0</v>
      </c>
      <c r="L1344" s="134">
        <f t="shared" si="218"/>
        <v>0</v>
      </c>
      <c r="M1344" s="190">
        <f t="shared" si="213"/>
        <v>1</v>
      </c>
      <c r="N1344" s="190" t="str">
        <f t="shared" si="210"/>
        <v>JANEIRO</v>
      </c>
      <c r="P1344" s="119" t="s">
        <v>192</v>
      </c>
      <c r="Q1344" s="136" t="str">
        <f t="shared" si="214"/>
        <v>À RECEBER</v>
      </c>
      <c r="R1344" s="138" t="str">
        <f t="shared" ca="1" si="215"/>
        <v>EM DIA</v>
      </c>
      <c r="S1344" s="137" t="str">
        <f t="shared" ca="1" si="216"/>
        <v/>
      </c>
    </row>
    <row r="1345" spans="2:19" x14ac:dyDescent="0.25">
      <c r="B1345" s="190" t="str">
        <f t="shared" si="211"/>
        <v/>
      </c>
      <c r="C1345" s="190" t="str">
        <f t="shared" si="209"/>
        <v/>
      </c>
      <c r="D1345" s="119" t="s">
        <v>192</v>
      </c>
      <c r="H1345" s="118">
        <f t="shared" si="212"/>
        <v>0</v>
      </c>
      <c r="K1345" s="134">
        <f t="shared" si="217"/>
        <v>0</v>
      </c>
      <c r="L1345" s="134">
        <f t="shared" si="218"/>
        <v>0</v>
      </c>
      <c r="M1345" s="190">
        <f t="shared" si="213"/>
        <v>1</v>
      </c>
      <c r="N1345" s="190" t="str">
        <f t="shared" si="210"/>
        <v>JANEIRO</v>
      </c>
      <c r="P1345" s="119" t="s">
        <v>192</v>
      </c>
      <c r="Q1345" s="136" t="str">
        <f t="shared" si="214"/>
        <v>À RECEBER</v>
      </c>
      <c r="R1345" s="138" t="str">
        <f t="shared" ca="1" si="215"/>
        <v>EM DIA</v>
      </c>
      <c r="S1345" s="137" t="str">
        <f t="shared" ca="1" si="216"/>
        <v/>
      </c>
    </row>
    <row r="1346" spans="2:19" x14ac:dyDescent="0.25">
      <c r="B1346" s="190" t="str">
        <f t="shared" si="211"/>
        <v/>
      </c>
      <c r="C1346" s="190" t="str">
        <f t="shared" si="209"/>
        <v/>
      </c>
      <c r="D1346" s="119" t="s">
        <v>192</v>
      </c>
      <c r="H1346" s="118">
        <f t="shared" si="212"/>
        <v>0</v>
      </c>
      <c r="K1346" s="134">
        <f t="shared" si="217"/>
        <v>0</v>
      </c>
      <c r="L1346" s="134">
        <f t="shared" si="218"/>
        <v>0</v>
      </c>
      <c r="M1346" s="190">
        <f t="shared" si="213"/>
        <v>1</v>
      </c>
      <c r="N1346" s="190" t="str">
        <f t="shared" si="210"/>
        <v>JANEIRO</v>
      </c>
      <c r="P1346" s="119" t="s">
        <v>192</v>
      </c>
      <c r="Q1346" s="136" t="str">
        <f t="shared" si="214"/>
        <v>À RECEBER</v>
      </c>
      <c r="R1346" s="138" t="str">
        <f t="shared" ca="1" si="215"/>
        <v>EM DIA</v>
      </c>
      <c r="S1346" s="137" t="str">
        <f t="shared" ca="1" si="216"/>
        <v/>
      </c>
    </row>
    <row r="1347" spans="2:19" x14ac:dyDescent="0.25">
      <c r="B1347" s="190" t="str">
        <f t="shared" si="211"/>
        <v/>
      </c>
      <c r="C1347" s="190" t="str">
        <f t="shared" si="209"/>
        <v/>
      </c>
      <c r="D1347" s="119" t="s">
        <v>192</v>
      </c>
      <c r="H1347" s="118">
        <f t="shared" si="212"/>
        <v>0</v>
      </c>
      <c r="K1347" s="134">
        <f t="shared" si="217"/>
        <v>0</v>
      </c>
      <c r="L1347" s="134">
        <f t="shared" si="218"/>
        <v>0</v>
      </c>
      <c r="M1347" s="190">
        <f t="shared" si="213"/>
        <v>1</v>
      </c>
      <c r="N1347" s="190" t="str">
        <f t="shared" si="210"/>
        <v>JANEIRO</v>
      </c>
      <c r="P1347" s="119" t="s">
        <v>192</v>
      </c>
      <c r="Q1347" s="136" t="str">
        <f t="shared" si="214"/>
        <v>À RECEBER</v>
      </c>
      <c r="R1347" s="138" t="str">
        <f t="shared" ca="1" si="215"/>
        <v>EM DIA</v>
      </c>
      <c r="S1347" s="137" t="str">
        <f t="shared" ca="1" si="216"/>
        <v/>
      </c>
    </row>
    <row r="1348" spans="2:19" x14ac:dyDescent="0.25">
      <c r="B1348" s="190" t="str">
        <f t="shared" si="211"/>
        <v/>
      </c>
      <c r="C1348" s="190" t="str">
        <f t="shared" si="209"/>
        <v/>
      </c>
      <c r="D1348" s="119" t="s">
        <v>192</v>
      </c>
      <c r="H1348" s="118">
        <f t="shared" si="212"/>
        <v>0</v>
      </c>
      <c r="K1348" s="134">
        <f t="shared" si="217"/>
        <v>0</v>
      </c>
      <c r="L1348" s="134">
        <f t="shared" si="218"/>
        <v>0</v>
      </c>
      <c r="M1348" s="190">
        <f t="shared" si="213"/>
        <v>1</v>
      </c>
      <c r="N1348" s="190" t="str">
        <f t="shared" si="210"/>
        <v>JANEIRO</v>
      </c>
      <c r="P1348" s="119" t="s">
        <v>192</v>
      </c>
      <c r="Q1348" s="136" t="str">
        <f t="shared" si="214"/>
        <v>À RECEBER</v>
      </c>
      <c r="R1348" s="138" t="str">
        <f t="shared" ca="1" si="215"/>
        <v>EM DIA</v>
      </c>
      <c r="S1348" s="137" t="str">
        <f t="shared" ca="1" si="216"/>
        <v/>
      </c>
    </row>
    <row r="1349" spans="2:19" x14ac:dyDescent="0.25">
      <c r="B1349" s="190" t="str">
        <f t="shared" si="211"/>
        <v/>
      </c>
      <c r="C1349" s="190" t="str">
        <f t="shared" ref="C1349:C1412" si="219">IF(B1349=1,"JANEIRO",IF(B1349=2,"FEVEREIRO",IF(B1349=3,"MARÇO",IF(B1349=4,"ABRIL",IF(B1349=5,"MAIO",IF(B1349=6,"JUNHO",IF(B1349=7,"JULHO",IF(B1349=8,"AGOSTO",IF(B1349=9,"SETEMBRO",IF(B1349=10,"OUTUBRO",IF(B1349=11,"NOVEMBRO",IF(B1349=12,"DEZEMBRO",""))))))))))))</f>
        <v/>
      </c>
      <c r="D1349" s="119" t="s">
        <v>192</v>
      </c>
      <c r="H1349" s="118">
        <f t="shared" si="212"/>
        <v>0</v>
      </c>
      <c r="K1349" s="134">
        <f t="shared" si="217"/>
        <v>0</v>
      </c>
      <c r="L1349" s="134">
        <f t="shared" si="218"/>
        <v>0</v>
      </c>
      <c r="M1349" s="190">
        <f t="shared" si="213"/>
        <v>1</v>
      </c>
      <c r="N1349" s="190" t="str">
        <f t="shared" ref="N1349:N1412" si="220">IF(M1349=1,"JANEIRO",IF(M1349=2,"FEVEREIRO",IF(M1349=3,"MARÇO",IF(M1349=4,"ABRIL",IF(M1349=5,"MAIO",IF(M1349=6,"JUNHO",IF(M1349=7,"JULHO",IF(M1349=8,"AGOSTO",IF(M1349=9,"SETEMBRO",IF(M1349=10,"OUTUBRO",IF(M1349=11,"NOVEMBRO",IF(M1349=12,"DEZEMBRO",""))))))))))))</f>
        <v>JANEIRO</v>
      </c>
      <c r="P1349" s="119" t="s">
        <v>192</v>
      </c>
      <c r="Q1349" s="136" t="str">
        <f t="shared" si="214"/>
        <v>À RECEBER</v>
      </c>
      <c r="R1349" s="138" t="str">
        <f t="shared" ca="1" si="215"/>
        <v>EM DIA</v>
      </c>
      <c r="S1349" s="137" t="str">
        <f t="shared" ca="1" si="216"/>
        <v/>
      </c>
    </row>
    <row r="1350" spans="2:19" x14ac:dyDescent="0.25">
      <c r="B1350" s="190" t="str">
        <f t="shared" ref="B1350:B1413" si="221">IFERROR(MONTH(D1350),"")</f>
        <v/>
      </c>
      <c r="C1350" s="190" t="str">
        <f t="shared" si="219"/>
        <v/>
      </c>
      <c r="D1350" s="119" t="s">
        <v>192</v>
      </c>
      <c r="H1350" s="118">
        <f t="shared" ref="H1350:H1413" si="222">IF(OR(I1350="",I1350=0),G1350,I1350)</f>
        <v>0</v>
      </c>
      <c r="K1350" s="134">
        <f t="shared" si="217"/>
        <v>0</v>
      </c>
      <c r="L1350" s="134">
        <f t="shared" si="218"/>
        <v>0</v>
      </c>
      <c r="M1350" s="190">
        <f t="shared" ref="M1350:M1413" si="223">IFERROR(MONTH(O1350),"")</f>
        <v>1</v>
      </c>
      <c r="N1350" s="190" t="str">
        <f t="shared" si="220"/>
        <v>JANEIRO</v>
      </c>
      <c r="P1350" s="119" t="s">
        <v>192</v>
      </c>
      <c r="Q1350" s="136" t="str">
        <f t="shared" si="214"/>
        <v>À RECEBER</v>
      </c>
      <c r="R1350" s="138" t="str">
        <f t="shared" ca="1" si="215"/>
        <v>EM DIA</v>
      </c>
      <c r="S1350" s="137" t="str">
        <f t="shared" ca="1" si="216"/>
        <v/>
      </c>
    </row>
    <row r="1351" spans="2:19" x14ac:dyDescent="0.25">
      <c r="B1351" s="190" t="str">
        <f t="shared" si="221"/>
        <v/>
      </c>
      <c r="C1351" s="190" t="str">
        <f t="shared" si="219"/>
        <v/>
      </c>
      <c r="D1351" s="119" t="s">
        <v>192</v>
      </c>
      <c r="H1351" s="118">
        <f t="shared" si="222"/>
        <v>0</v>
      </c>
      <c r="K1351" s="134">
        <f t="shared" si="217"/>
        <v>0</v>
      </c>
      <c r="L1351" s="134">
        <f t="shared" si="218"/>
        <v>0</v>
      </c>
      <c r="M1351" s="190">
        <f t="shared" si="223"/>
        <v>1</v>
      </c>
      <c r="N1351" s="190" t="str">
        <f t="shared" si="220"/>
        <v>JANEIRO</v>
      </c>
      <c r="P1351" s="119" t="s">
        <v>192</v>
      </c>
      <c r="Q1351" s="136" t="str">
        <f t="shared" si="214"/>
        <v>À RECEBER</v>
      </c>
      <c r="R1351" s="138" t="str">
        <f t="shared" ca="1" si="215"/>
        <v>EM DIA</v>
      </c>
      <c r="S1351" s="137" t="str">
        <f t="shared" ca="1" si="216"/>
        <v/>
      </c>
    </row>
    <row r="1352" spans="2:19" x14ac:dyDescent="0.25">
      <c r="B1352" s="190" t="str">
        <f t="shared" si="221"/>
        <v/>
      </c>
      <c r="C1352" s="190" t="str">
        <f t="shared" si="219"/>
        <v/>
      </c>
      <c r="D1352" s="119" t="s">
        <v>192</v>
      </c>
      <c r="H1352" s="118">
        <f t="shared" si="222"/>
        <v>0</v>
      </c>
      <c r="K1352" s="134">
        <f t="shared" si="217"/>
        <v>0</v>
      </c>
      <c r="L1352" s="134">
        <f t="shared" si="218"/>
        <v>0</v>
      </c>
      <c r="M1352" s="190">
        <f t="shared" si="223"/>
        <v>1</v>
      </c>
      <c r="N1352" s="190" t="str">
        <f t="shared" si="220"/>
        <v>JANEIRO</v>
      </c>
      <c r="P1352" s="119" t="s">
        <v>192</v>
      </c>
      <c r="Q1352" s="136" t="str">
        <f t="shared" si="214"/>
        <v>À RECEBER</v>
      </c>
      <c r="R1352" s="138" t="str">
        <f t="shared" ca="1" si="215"/>
        <v>EM DIA</v>
      </c>
      <c r="S1352" s="137" t="str">
        <f t="shared" ca="1" si="216"/>
        <v/>
      </c>
    </row>
    <row r="1353" spans="2:19" x14ac:dyDescent="0.25">
      <c r="B1353" s="190" t="str">
        <f t="shared" si="221"/>
        <v/>
      </c>
      <c r="C1353" s="190" t="str">
        <f t="shared" si="219"/>
        <v/>
      </c>
      <c r="D1353" s="119" t="s">
        <v>192</v>
      </c>
      <c r="H1353" s="118">
        <f t="shared" si="222"/>
        <v>0</v>
      </c>
      <c r="K1353" s="134">
        <f t="shared" si="217"/>
        <v>0</v>
      </c>
      <c r="L1353" s="134">
        <f t="shared" si="218"/>
        <v>0</v>
      </c>
      <c r="M1353" s="190">
        <f t="shared" si="223"/>
        <v>1</v>
      </c>
      <c r="N1353" s="190" t="str">
        <f t="shared" si="220"/>
        <v>JANEIRO</v>
      </c>
      <c r="P1353" s="119" t="s">
        <v>192</v>
      </c>
      <c r="Q1353" s="136" t="str">
        <f t="shared" si="214"/>
        <v>À RECEBER</v>
      </c>
      <c r="R1353" s="138" t="str">
        <f t="shared" ca="1" si="215"/>
        <v>EM DIA</v>
      </c>
      <c r="S1353" s="137" t="str">
        <f t="shared" ca="1" si="216"/>
        <v/>
      </c>
    </row>
    <row r="1354" spans="2:19" x14ac:dyDescent="0.25">
      <c r="B1354" s="190" t="str">
        <f t="shared" si="221"/>
        <v/>
      </c>
      <c r="C1354" s="190" t="str">
        <f t="shared" si="219"/>
        <v/>
      </c>
      <c r="D1354" s="119" t="s">
        <v>192</v>
      </c>
      <c r="H1354" s="118">
        <f t="shared" si="222"/>
        <v>0</v>
      </c>
      <c r="K1354" s="134">
        <f t="shared" si="217"/>
        <v>0</v>
      </c>
      <c r="L1354" s="134">
        <f t="shared" si="218"/>
        <v>0</v>
      </c>
      <c r="M1354" s="190">
        <f t="shared" si="223"/>
        <v>1</v>
      </c>
      <c r="N1354" s="190" t="str">
        <f t="shared" si="220"/>
        <v>JANEIRO</v>
      </c>
      <c r="P1354" s="119" t="s">
        <v>192</v>
      </c>
      <c r="Q1354" s="136" t="str">
        <f t="shared" si="214"/>
        <v>À RECEBER</v>
      </c>
      <c r="R1354" s="138" t="str">
        <f t="shared" ca="1" si="215"/>
        <v>EM DIA</v>
      </c>
      <c r="S1354" s="137" t="str">
        <f t="shared" ca="1" si="216"/>
        <v/>
      </c>
    </row>
    <row r="1355" spans="2:19" x14ac:dyDescent="0.25">
      <c r="B1355" s="190" t="str">
        <f t="shared" si="221"/>
        <v/>
      </c>
      <c r="C1355" s="190" t="str">
        <f t="shared" si="219"/>
        <v/>
      </c>
      <c r="D1355" s="119" t="s">
        <v>192</v>
      </c>
      <c r="H1355" s="118">
        <f t="shared" si="222"/>
        <v>0</v>
      </c>
      <c r="K1355" s="134">
        <f t="shared" si="217"/>
        <v>0</v>
      </c>
      <c r="L1355" s="134">
        <f t="shared" si="218"/>
        <v>0</v>
      </c>
      <c r="M1355" s="190">
        <f t="shared" si="223"/>
        <v>1</v>
      </c>
      <c r="N1355" s="190" t="str">
        <f t="shared" si="220"/>
        <v>JANEIRO</v>
      </c>
      <c r="P1355" s="119" t="s">
        <v>192</v>
      </c>
      <c r="Q1355" s="136" t="str">
        <f t="shared" si="214"/>
        <v>À RECEBER</v>
      </c>
      <c r="R1355" s="138" t="str">
        <f t="shared" ca="1" si="215"/>
        <v>EM DIA</v>
      </c>
      <c r="S1355" s="137" t="str">
        <f t="shared" ca="1" si="216"/>
        <v/>
      </c>
    </row>
    <row r="1356" spans="2:19" x14ac:dyDescent="0.25">
      <c r="B1356" s="190" t="str">
        <f t="shared" si="221"/>
        <v/>
      </c>
      <c r="C1356" s="190" t="str">
        <f t="shared" si="219"/>
        <v/>
      </c>
      <c r="D1356" s="119" t="s">
        <v>192</v>
      </c>
      <c r="H1356" s="118">
        <f t="shared" si="222"/>
        <v>0</v>
      </c>
      <c r="K1356" s="134">
        <f t="shared" si="217"/>
        <v>0</v>
      </c>
      <c r="L1356" s="134">
        <f t="shared" si="218"/>
        <v>0</v>
      </c>
      <c r="M1356" s="190">
        <f t="shared" si="223"/>
        <v>1</v>
      </c>
      <c r="N1356" s="190" t="str">
        <f t="shared" si="220"/>
        <v>JANEIRO</v>
      </c>
      <c r="P1356" s="119" t="s">
        <v>192</v>
      </c>
      <c r="Q1356" s="136" t="str">
        <f t="shared" si="214"/>
        <v>À RECEBER</v>
      </c>
      <c r="R1356" s="138" t="str">
        <f t="shared" ca="1" si="215"/>
        <v>EM DIA</v>
      </c>
      <c r="S1356" s="137" t="str">
        <f t="shared" ca="1" si="216"/>
        <v/>
      </c>
    </row>
    <row r="1357" spans="2:19" x14ac:dyDescent="0.25">
      <c r="B1357" s="190" t="str">
        <f t="shared" si="221"/>
        <v/>
      </c>
      <c r="C1357" s="190" t="str">
        <f t="shared" si="219"/>
        <v/>
      </c>
      <c r="D1357" s="119" t="s">
        <v>192</v>
      </c>
      <c r="H1357" s="118">
        <f t="shared" si="222"/>
        <v>0</v>
      </c>
      <c r="K1357" s="134">
        <f t="shared" si="217"/>
        <v>0</v>
      </c>
      <c r="L1357" s="134">
        <f t="shared" si="218"/>
        <v>0</v>
      </c>
      <c r="M1357" s="190">
        <f t="shared" si="223"/>
        <v>1</v>
      </c>
      <c r="N1357" s="190" t="str">
        <f t="shared" si="220"/>
        <v>JANEIRO</v>
      </c>
      <c r="P1357" s="119" t="s">
        <v>192</v>
      </c>
      <c r="Q1357" s="136" t="str">
        <f t="shared" si="214"/>
        <v>À RECEBER</v>
      </c>
      <c r="R1357" s="138" t="str">
        <f t="shared" ca="1" si="215"/>
        <v>EM DIA</v>
      </c>
      <c r="S1357" s="137" t="str">
        <f t="shared" ca="1" si="216"/>
        <v/>
      </c>
    </row>
    <row r="1358" spans="2:19" x14ac:dyDescent="0.25">
      <c r="B1358" s="190" t="str">
        <f t="shared" si="221"/>
        <v/>
      </c>
      <c r="C1358" s="190" t="str">
        <f t="shared" si="219"/>
        <v/>
      </c>
      <c r="D1358" s="119" t="s">
        <v>192</v>
      </c>
      <c r="H1358" s="118">
        <f t="shared" si="222"/>
        <v>0</v>
      </c>
      <c r="K1358" s="134">
        <f t="shared" si="217"/>
        <v>0</v>
      </c>
      <c r="L1358" s="134">
        <f t="shared" si="218"/>
        <v>0</v>
      </c>
      <c r="M1358" s="190">
        <f t="shared" si="223"/>
        <v>1</v>
      </c>
      <c r="N1358" s="190" t="str">
        <f t="shared" si="220"/>
        <v>JANEIRO</v>
      </c>
      <c r="P1358" s="119" t="s">
        <v>192</v>
      </c>
      <c r="Q1358" s="136" t="str">
        <f t="shared" si="214"/>
        <v>À RECEBER</v>
      </c>
      <c r="R1358" s="138" t="str">
        <f t="shared" ca="1" si="215"/>
        <v>EM DIA</v>
      </c>
      <c r="S1358" s="137" t="str">
        <f t="shared" ca="1" si="216"/>
        <v/>
      </c>
    </row>
    <row r="1359" spans="2:19" x14ac:dyDescent="0.25">
      <c r="B1359" s="190" t="str">
        <f t="shared" si="221"/>
        <v/>
      </c>
      <c r="C1359" s="190" t="str">
        <f t="shared" si="219"/>
        <v/>
      </c>
      <c r="D1359" s="119" t="s">
        <v>192</v>
      </c>
      <c r="H1359" s="118">
        <f t="shared" si="222"/>
        <v>0</v>
      </c>
      <c r="K1359" s="134">
        <f t="shared" si="217"/>
        <v>0</v>
      </c>
      <c r="L1359" s="134">
        <f t="shared" si="218"/>
        <v>0</v>
      </c>
      <c r="M1359" s="190">
        <f t="shared" si="223"/>
        <v>1</v>
      </c>
      <c r="N1359" s="190" t="str">
        <f t="shared" si="220"/>
        <v>JANEIRO</v>
      </c>
      <c r="P1359" s="119" t="s">
        <v>192</v>
      </c>
      <c r="Q1359" s="136" t="str">
        <f t="shared" ref="Q1359:Q1422" si="224">IF(OR(I1359="",I1359=0),"À RECEBER","RECEBIDO")</f>
        <v>À RECEBER</v>
      </c>
      <c r="R1359" s="138" t="str">
        <f t="shared" ref="R1359:R1422" ca="1" si="225">IF(AND(O1359&lt;=P1359,S1359&gt;=0),"EM DIA","EM ATRASO")</f>
        <v>EM DIA</v>
      </c>
      <c r="S1359" s="137" t="str">
        <f t="shared" ref="S1359:S1422" ca="1" si="226">IFERROR(IF(Q1359="À RECEBER",P1359-$W$5,0),"")</f>
        <v/>
      </c>
    </row>
    <row r="1360" spans="2:19" x14ac:dyDescent="0.25">
      <c r="B1360" s="190" t="str">
        <f t="shared" si="221"/>
        <v/>
      </c>
      <c r="C1360" s="190" t="str">
        <f t="shared" si="219"/>
        <v/>
      </c>
      <c r="D1360" s="119" t="s">
        <v>192</v>
      </c>
      <c r="H1360" s="118">
        <f t="shared" si="222"/>
        <v>0</v>
      </c>
      <c r="K1360" s="134">
        <f t="shared" ref="K1360:K1423" si="227">IF(AND(G1360&gt;I1360,I1360&gt;0),G1360-I1360-J1360,0)</f>
        <v>0</v>
      </c>
      <c r="L1360" s="134">
        <f t="shared" ref="L1360:L1423" si="228">IF(G1360&lt;I1360,I1360-G1360,0)</f>
        <v>0</v>
      </c>
      <c r="M1360" s="190">
        <f t="shared" si="223"/>
        <v>1</v>
      </c>
      <c r="N1360" s="190" t="str">
        <f t="shared" si="220"/>
        <v>JANEIRO</v>
      </c>
      <c r="P1360" s="119" t="s">
        <v>192</v>
      </c>
      <c r="Q1360" s="136" t="str">
        <f t="shared" si="224"/>
        <v>À RECEBER</v>
      </c>
      <c r="R1360" s="138" t="str">
        <f t="shared" ca="1" si="225"/>
        <v>EM DIA</v>
      </c>
      <c r="S1360" s="137" t="str">
        <f t="shared" ca="1" si="226"/>
        <v/>
      </c>
    </row>
    <row r="1361" spans="2:19" x14ac:dyDescent="0.25">
      <c r="B1361" s="190" t="str">
        <f t="shared" si="221"/>
        <v/>
      </c>
      <c r="C1361" s="190" t="str">
        <f t="shared" si="219"/>
        <v/>
      </c>
      <c r="D1361" s="119" t="s">
        <v>192</v>
      </c>
      <c r="H1361" s="118">
        <f t="shared" si="222"/>
        <v>0</v>
      </c>
      <c r="K1361" s="134">
        <f t="shared" si="227"/>
        <v>0</v>
      </c>
      <c r="L1361" s="134">
        <f t="shared" si="228"/>
        <v>0</v>
      </c>
      <c r="M1361" s="190">
        <f t="shared" si="223"/>
        <v>1</v>
      </c>
      <c r="N1361" s="190" t="str">
        <f t="shared" si="220"/>
        <v>JANEIRO</v>
      </c>
      <c r="P1361" s="119" t="s">
        <v>192</v>
      </c>
      <c r="Q1361" s="136" t="str">
        <f t="shared" si="224"/>
        <v>À RECEBER</v>
      </c>
      <c r="R1361" s="138" t="str">
        <f t="shared" ca="1" si="225"/>
        <v>EM DIA</v>
      </c>
      <c r="S1361" s="137" t="str">
        <f t="shared" ca="1" si="226"/>
        <v/>
      </c>
    </row>
    <row r="1362" spans="2:19" x14ac:dyDescent="0.25">
      <c r="B1362" s="190" t="str">
        <f t="shared" si="221"/>
        <v/>
      </c>
      <c r="C1362" s="190" t="str">
        <f t="shared" si="219"/>
        <v/>
      </c>
      <c r="D1362" s="119" t="s">
        <v>192</v>
      </c>
      <c r="H1362" s="118">
        <f t="shared" si="222"/>
        <v>0</v>
      </c>
      <c r="K1362" s="134">
        <f t="shared" si="227"/>
        <v>0</v>
      </c>
      <c r="L1362" s="134">
        <f t="shared" si="228"/>
        <v>0</v>
      </c>
      <c r="M1362" s="190">
        <f t="shared" si="223"/>
        <v>1</v>
      </c>
      <c r="N1362" s="190" t="str">
        <f t="shared" si="220"/>
        <v>JANEIRO</v>
      </c>
      <c r="P1362" s="119" t="s">
        <v>192</v>
      </c>
      <c r="Q1362" s="136" t="str">
        <f t="shared" si="224"/>
        <v>À RECEBER</v>
      </c>
      <c r="R1362" s="138" t="str">
        <f t="shared" ca="1" si="225"/>
        <v>EM DIA</v>
      </c>
      <c r="S1362" s="137" t="str">
        <f t="shared" ca="1" si="226"/>
        <v/>
      </c>
    </row>
    <row r="1363" spans="2:19" x14ac:dyDescent="0.25">
      <c r="B1363" s="190" t="str">
        <f t="shared" si="221"/>
        <v/>
      </c>
      <c r="C1363" s="190" t="str">
        <f t="shared" si="219"/>
        <v/>
      </c>
      <c r="D1363" s="119" t="s">
        <v>192</v>
      </c>
      <c r="H1363" s="118">
        <f t="shared" si="222"/>
        <v>0</v>
      </c>
      <c r="K1363" s="134">
        <f t="shared" si="227"/>
        <v>0</v>
      </c>
      <c r="L1363" s="134">
        <f t="shared" si="228"/>
        <v>0</v>
      </c>
      <c r="M1363" s="190">
        <f t="shared" si="223"/>
        <v>1</v>
      </c>
      <c r="N1363" s="190" t="str">
        <f t="shared" si="220"/>
        <v>JANEIRO</v>
      </c>
      <c r="P1363" s="119" t="s">
        <v>192</v>
      </c>
      <c r="Q1363" s="136" t="str">
        <f t="shared" si="224"/>
        <v>À RECEBER</v>
      </c>
      <c r="R1363" s="138" t="str">
        <f t="shared" ca="1" si="225"/>
        <v>EM DIA</v>
      </c>
      <c r="S1363" s="137" t="str">
        <f t="shared" ca="1" si="226"/>
        <v/>
      </c>
    </row>
    <row r="1364" spans="2:19" x14ac:dyDescent="0.25">
      <c r="B1364" s="190" t="str">
        <f t="shared" si="221"/>
        <v/>
      </c>
      <c r="C1364" s="190" t="str">
        <f t="shared" si="219"/>
        <v/>
      </c>
      <c r="D1364" s="119" t="s">
        <v>192</v>
      </c>
      <c r="H1364" s="118">
        <f t="shared" si="222"/>
        <v>0</v>
      </c>
      <c r="K1364" s="134">
        <f t="shared" si="227"/>
        <v>0</v>
      </c>
      <c r="L1364" s="134">
        <f t="shared" si="228"/>
        <v>0</v>
      </c>
      <c r="M1364" s="190">
        <f t="shared" si="223"/>
        <v>1</v>
      </c>
      <c r="N1364" s="190" t="str">
        <f t="shared" si="220"/>
        <v>JANEIRO</v>
      </c>
      <c r="P1364" s="119" t="s">
        <v>192</v>
      </c>
      <c r="Q1364" s="136" t="str">
        <f t="shared" si="224"/>
        <v>À RECEBER</v>
      </c>
      <c r="R1364" s="138" t="str">
        <f t="shared" ca="1" si="225"/>
        <v>EM DIA</v>
      </c>
      <c r="S1364" s="137" t="str">
        <f t="shared" ca="1" si="226"/>
        <v/>
      </c>
    </row>
    <row r="1365" spans="2:19" x14ac:dyDescent="0.25">
      <c r="B1365" s="190" t="str">
        <f t="shared" si="221"/>
        <v/>
      </c>
      <c r="C1365" s="190" t="str">
        <f t="shared" si="219"/>
        <v/>
      </c>
      <c r="D1365" s="119" t="s">
        <v>192</v>
      </c>
      <c r="H1365" s="118">
        <f t="shared" si="222"/>
        <v>0</v>
      </c>
      <c r="K1365" s="134">
        <f t="shared" si="227"/>
        <v>0</v>
      </c>
      <c r="L1365" s="134">
        <f t="shared" si="228"/>
        <v>0</v>
      </c>
      <c r="M1365" s="190">
        <f t="shared" si="223"/>
        <v>1</v>
      </c>
      <c r="N1365" s="190" t="str">
        <f t="shared" si="220"/>
        <v>JANEIRO</v>
      </c>
      <c r="P1365" s="119" t="s">
        <v>192</v>
      </c>
      <c r="Q1365" s="136" t="str">
        <f t="shared" si="224"/>
        <v>À RECEBER</v>
      </c>
      <c r="R1365" s="138" t="str">
        <f t="shared" ca="1" si="225"/>
        <v>EM DIA</v>
      </c>
      <c r="S1365" s="137" t="str">
        <f t="shared" ca="1" si="226"/>
        <v/>
      </c>
    </row>
    <row r="1366" spans="2:19" x14ac:dyDescent="0.25">
      <c r="B1366" s="190" t="str">
        <f t="shared" si="221"/>
        <v/>
      </c>
      <c r="C1366" s="190" t="str">
        <f t="shared" si="219"/>
        <v/>
      </c>
      <c r="D1366" s="119" t="s">
        <v>192</v>
      </c>
      <c r="H1366" s="118">
        <f t="shared" si="222"/>
        <v>0</v>
      </c>
      <c r="K1366" s="134">
        <f t="shared" si="227"/>
        <v>0</v>
      </c>
      <c r="L1366" s="134">
        <f t="shared" si="228"/>
        <v>0</v>
      </c>
      <c r="M1366" s="190">
        <f t="shared" si="223"/>
        <v>1</v>
      </c>
      <c r="N1366" s="190" t="str">
        <f t="shared" si="220"/>
        <v>JANEIRO</v>
      </c>
      <c r="P1366" s="119" t="s">
        <v>192</v>
      </c>
      <c r="Q1366" s="136" t="str">
        <f t="shared" si="224"/>
        <v>À RECEBER</v>
      </c>
      <c r="R1366" s="138" t="str">
        <f t="shared" ca="1" si="225"/>
        <v>EM DIA</v>
      </c>
      <c r="S1366" s="137" t="str">
        <f t="shared" ca="1" si="226"/>
        <v/>
      </c>
    </row>
    <row r="1367" spans="2:19" x14ac:dyDescent="0.25">
      <c r="B1367" s="190" t="str">
        <f t="shared" si="221"/>
        <v/>
      </c>
      <c r="C1367" s="190" t="str">
        <f t="shared" si="219"/>
        <v/>
      </c>
      <c r="D1367" s="119" t="s">
        <v>192</v>
      </c>
      <c r="H1367" s="118">
        <f t="shared" si="222"/>
        <v>0</v>
      </c>
      <c r="K1367" s="134">
        <f t="shared" si="227"/>
        <v>0</v>
      </c>
      <c r="L1367" s="134">
        <f t="shared" si="228"/>
        <v>0</v>
      </c>
      <c r="M1367" s="190">
        <f t="shared" si="223"/>
        <v>1</v>
      </c>
      <c r="N1367" s="190" t="str">
        <f t="shared" si="220"/>
        <v>JANEIRO</v>
      </c>
      <c r="P1367" s="119" t="s">
        <v>192</v>
      </c>
      <c r="Q1367" s="136" t="str">
        <f t="shared" si="224"/>
        <v>À RECEBER</v>
      </c>
      <c r="R1367" s="138" t="str">
        <f t="shared" ca="1" si="225"/>
        <v>EM DIA</v>
      </c>
      <c r="S1367" s="137" t="str">
        <f t="shared" ca="1" si="226"/>
        <v/>
      </c>
    </row>
    <row r="1368" spans="2:19" x14ac:dyDescent="0.25">
      <c r="B1368" s="190" t="str">
        <f t="shared" si="221"/>
        <v/>
      </c>
      <c r="C1368" s="190" t="str">
        <f t="shared" si="219"/>
        <v/>
      </c>
      <c r="D1368" s="119" t="s">
        <v>192</v>
      </c>
      <c r="H1368" s="118">
        <f t="shared" si="222"/>
        <v>0</v>
      </c>
      <c r="K1368" s="134">
        <f t="shared" si="227"/>
        <v>0</v>
      </c>
      <c r="L1368" s="134">
        <f t="shared" si="228"/>
        <v>0</v>
      </c>
      <c r="M1368" s="190">
        <f t="shared" si="223"/>
        <v>1</v>
      </c>
      <c r="N1368" s="190" t="str">
        <f t="shared" si="220"/>
        <v>JANEIRO</v>
      </c>
      <c r="P1368" s="119" t="s">
        <v>192</v>
      </c>
      <c r="Q1368" s="136" t="str">
        <f t="shared" si="224"/>
        <v>À RECEBER</v>
      </c>
      <c r="R1368" s="138" t="str">
        <f t="shared" ca="1" si="225"/>
        <v>EM DIA</v>
      </c>
      <c r="S1368" s="137" t="str">
        <f t="shared" ca="1" si="226"/>
        <v/>
      </c>
    </row>
    <row r="1369" spans="2:19" x14ac:dyDescent="0.25">
      <c r="B1369" s="190" t="str">
        <f t="shared" si="221"/>
        <v/>
      </c>
      <c r="C1369" s="190" t="str">
        <f t="shared" si="219"/>
        <v/>
      </c>
      <c r="D1369" s="119" t="s">
        <v>192</v>
      </c>
      <c r="H1369" s="118">
        <f t="shared" si="222"/>
        <v>0</v>
      </c>
      <c r="K1369" s="134">
        <f t="shared" si="227"/>
        <v>0</v>
      </c>
      <c r="L1369" s="134">
        <f t="shared" si="228"/>
        <v>0</v>
      </c>
      <c r="M1369" s="190">
        <f t="shared" si="223"/>
        <v>1</v>
      </c>
      <c r="N1369" s="190" t="str">
        <f t="shared" si="220"/>
        <v>JANEIRO</v>
      </c>
      <c r="P1369" s="119" t="s">
        <v>192</v>
      </c>
      <c r="Q1369" s="136" t="str">
        <f t="shared" si="224"/>
        <v>À RECEBER</v>
      </c>
      <c r="R1369" s="138" t="str">
        <f t="shared" ca="1" si="225"/>
        <v>EM DIA</v>
      </c>
      <c r="S1369" s="137" t="str">
        <f t="shared" ca="1" si="226"/>
        <v/>
      </c>
    </row>
    <row r="1370" spans="2:19" x14ac:dyDescent="0.25">
      <c r="B1370" s="190" t="str">
        <f t="shared" si="221"/>
        <v/>
      </c>
      <c r="C1370" s="190" t="str">
        <f t="shared" si="219"/>
        <v/>
      </c>
      <c r="D1370" s="119" t="s">
        <v>192</v>
      </c>
      <c r="H1370" s="118">
        <f t="shared" si="222"/>
        <v>0</v>
      </c>
      <c r="K1370" s="134">
        <f t="shared" si="227"/>
        <v>0</v>
      </c>
      <c r="L1370" s="134">
        <f t="shared" si="228"/>
        <v>0</v>
      </c>
      <c r="M1370" s="190">
        <f t="shared" si="223"/>
        <v>1</v>
      </c>
      <c r="N1370" s="190" t="str">
        <f t="shared" si="220"/>
        <v>JANEIRO</v>
      </c>
      <c r="P1370" s="119" t="s">
        <v>192</v>
      </c>
      <c r="Q1370" s="136" t="str">
        <f t="shared" si="224"/>
        <v>À RECEBER</v>
      </c>
      <c r="R1370" s="138" t="str">
        <f t="shared" ca="1" si="225"/>
        <v>EM DIA</v>
      </c>
      <c r="S1370" s="137" t="str">
        <f t="shared" ca="1" si="226"/>
        <v/>
      </c>
    </row>
    <row r="1371" spans="2:19" x14ac:dyDescent="0.25">
      <c r="B1371" s="190" t="str">
        <f t="shared" si="221"/>
        <v/>
      </c>
      <c r="C1371" s="190" t="str">
        <f t="shared" si="219"/>
        <v/>
      </c>
      <c r="D1371" s="119" t="s">
        <v>192</v>
      </c>
      <c r="H1371" s="118">
        <f t="shared" si="222"/>
        <v>0</v>
      </c>
      <c r="K1371" s="134">
        <f t="shared" si="227"/>
        <v>0</v>
      </c>
      <c r="L1371" s="134">
        <f t="shared" si="228"/>
        <v>0</v>
      </c>
      <c r="M1371" s="190">
        <f t="shared" si="223"/>
        <v>1</v>
      </c>
      <c r="N1371" s="190" t="str">
        <f t="shared" si="220"/>
        <v>JANEIRO</v>
      </c>
      <c r="P1371" s="119" t="s">
        <v>192</v>
      </c>
      <c r="Q1371" s="136" t="str">
        <f t="shared" si="224"/>
        <v>À RECEBER</v>
      </c>
      <c r="R1371" s="138" t="str">
        <f t="shared" ca="1" si="225"/>
        <v>EM DIA</v>
      </c>
      <c r="S1371" s="137" t="str">
        <f t="shared" ca="1" si="226"/>
        <v/>
      </c>
    </row>
    <row r="1372" spans="2:19" x14ac:dyDescent="0.25">
      <c r="B1372" s="190" t="str">
        <f t="shared" si="221"/>
        <v/>
      </c>
      <c r="C1372" s="190" t="str">
        <f t="shared" si="219"/>
        <v/>
      </c>
      <c r="D1372" s="119" t="s">
        <v>192</v>
      </c>
      <c r="H1372" s="118">
        <f t="shared" si="222"/>
        <v>0</v>
      </c>
      <c r="K1372" s="134">
        <f t="shared" si="227"/>
        <v>0</v>
      </c>
      <c r="L1372" s="134">
        <f t="shared" si="228"/>
        <v>0</v>
      </c>
      <c r="M1372" s="190">
        <f t="shared" si="223"/>
        <v>1</v>
      </c>
      <c r="N1372" s="190" t="str">
        <f t="shared" si="220"/>
        <v>JANEIRO</v>
      </c>
      <c r="P1372" s="119" t="s">
        <v>192</v>
      </c>
      <c r="Q1372" s="136" t="str">
        <f t="shared" si="224"/>
        <v>À RECEBER</v>
      </c>
      <c r="R1372" s="138" t="str">
        <f t="shared" ca="1" si="225"/>
        <v>EM DIA</v>
      </c>
      <c r="S1372" s="137" t="str">
        <f t="shared" ca="1" si="226"/>
        <v/>
      </c>
    </row>
    <row r="1373" spans="2:19" x14ac:dyDescent="0.25">
      <c r="B1373" s="190" t="str">
        <f t="shared" si="221"/>
        <v/>
      </c>
      <c r="C1373" s="190" t="str">
        <f t="shared" si="219"/>
        <v/>
      </c>
      <c r="D1373" s="119" t="s">
        <v>192</v>
      </c>
      <c r="H1373" s="118">
        <f t="shared" si="222"/>
        <v>0</v>
      </c>
      <c r="K1373" s="134">
        <f t="shared" si="227"/>
        <v>0</v>
      </c>
      <c r="L1373" s="134">
        <f t="shared" si="228"/>
        <v>0</v>
      </c>
      <c r="M1373" s="190">
        <f t="shared" si="223"/>
        <v>1</v>
      </c>
      <c r="N1373" s="190" t="str">
        <f t="shared" si="220"/>
        <v>JANEIRO</v>
      </c>
      <c r="P1373" s="119" t="s">
        <v>192</v>
      </c>
      <c r="Q1373" s="136" t="str">
        <f t="shared" si="224"/>
        <v>À RECEBER</v>
      </c>
      <c r="R1373" s="138" t="str">
        <f t="shared" ca="1" si="225"/>
        <v>EM DIA</v>
      </c>
      <c r="S1373" s="137" t="str">
        <f t="shared" ca="1" si="226"/>
        <v/>
      </c>
    </row>
    <row r="1374" spans="2:19" x14ac:dyDescent="0.25">
      <c r="B1374" s="190" t="str">
        <f t="shared" si="221"/>
        <v/>
      </c>
      <c r="C1374" s="190" t="str">
        <f t="shared" si="219"/>
        <v/>
      </c>
      <c r="D1374" s="119" t="s">
        <v>192</v>
      </c>
      <c r="H1374" s="118">
        <f t="shared" si="222"/>
        <v>0</v>
      </c>
      <c r="K1374" s="134">
        <f t="shared" si="227"/>
        <v>0</v>
      </c>
      <c r="L1374" s="134">
        <f t="shared" si="228"/>
        <v>0</v>
      </c>
      <c r="M1374" s="190">
        <f t="shared" si="223"/>
        <v>1</v>
      </c>
      <c r="N1374" s="190" t="str">
        <f t="shared" si="220"/>
        <v>JANEIRO</v>
      </c>
      <c r="P1374" s="119" t="s">
        <v>192</v>
      </c>
      <c r="Q1374" s="136" t="str">
        <f t="shared" si="224"/>
        <v>À RECEBER</v>
      </c>
      <c r="R1374" s="138" t="str">
        <f t="shared" ca="1" si="225"/>
        <v>EM DIA</v>
      </c>
      <c r="S1374" s="137" t="str">
        <f t="shared" ca="1" si="226"/>
        <v/>
      </c>
    </row>
    <row r="1375" spans="2:19" x14ac:dyDescent="0.25">
      <c r="B1375" s="190" t="str">
        <f t="shared" si="221"/>
        <v/>
      </c>
      <c r="C1375" s="190" t="str">
        <f t="shared" si="219"/>
        <v/>
      </c>
      <c r="D1375" s="119" t="s">
        <v>192</v>
      </c>
      <c r="H1375" s="118">
        <f t="shared" si="222"/>
        <v>0</v>
      </c>
      <c r="K1375" s="134">
        <f t="shared" si="227"/>
        <v>0</v>
      </c>
      <c r="L1375" s="134">
        <f t="shared" si="228"/>
        <v>0</v>
      </c>
      <c r="M1375" s="190">
        <f t="shared" si="223"/>
        <v>1</v>
      </c>
      <c r="N1375" s="190" t="str">
        <f t="shared" si="220"/>
        <v>JANEIRO</v>
      </c>
      <c r="P1375" s="119" t="s">
        <v>192</v>
      </c>
      <c r="Q1375" s="136" t="str">
        <f t="shared" si="224"/>
        <v>À RECEBER</v>
      </c>
      <c r="R1375" s="138" t="str">
        <f t="shared" ca="1" si="225"/>
        <v>EM DIA</v>
      </c>
      <c r="S1375" s="137" t="str">
        <f t="shared" ca="1" si="226"/>
        <v/>
      </c>
    </row>
    <row r="1376" spans="2:19" x14ac:dyDescent="0.25">
      <c r="B1376" s="190" t="str">
        <f t="shared" si="221"/>
        <v/>
      </c>
      <c r="C1376" s="190" t="str">
        <f t="shared" si="219"/>
        <v/>
      </c>
      <c r="D1376" s="119" t="s">
        <v>192</v>
      </c>
      <c r="H1376" s="118">
        <f t="shared" si="222"/>
        <v>0</v>
      </c>
      <c r="K1376" s="134">
        <f t="shared" si="227"/>
        <v>0</v>
      </c>
      <c r="L1376" s="134">
        <f t="shared" si="228"/>
        <v>0</v>
      </c>
      <c r="M1376" s="190">
        <f t="shared" si="223"/>
        <v>1</v>
      </c>
      <c r="N1376" s="190" t="str">
        <f t="shared" si="220"/>
        <v>JANEIRO</v>
      </c>
      <c r="P1376" s="119" t="s">
        <v>192</v>
      </c>
      <c r="Q1376" s="136" t="str">
        <f t="shared" si="224"/>
        <v>À RECEBER</v>
      </c>
      <c r="R1376" s="138" t="str">
        <f t="shared" ca="1" si="225"/>
        <v>EM DIA</v>
      </c>
      <c r="S1376" s="137" t="str">
        <f t="shared" ca="1" si="226"/>
        <v/>
      </c>
    </row>
    <row r="1377" spans="2:19" x14ac:dyDescent="0.25">
      <c r="B1377" s="190" t="str">
        <f t="shared" si="221"/>
        <v/>
      </c>
      <c r="C1377" s="190" t="str">
        <f t="shared" si="219"/>
        <v/>
      </c>
      <c r="D1377" s="119" t="s">
        <v>192</v>
      </c>
      <c r="H1377" s="118">
        <f t="shared" si="222"/>
        <v>0</v>
      </c>
      <c r="K1377" s="134">
        <f t="shared" si="227"/>
        <v>0</v>
      </c>
      <c r="L1377" s="134">
        <f t="shared" si="228"/>
        <v>0</v>
      </c>
      <c r="M1377" s="190">
        <f t="shared" si="223"/>
        <v>1</v>
      </c>
      <c r="N1377" s="190" t="str">
        <f t="shared" si="220"/>
        <v>JANEIRO</v>
      </c>
      <c r="P1377" s="119" t="s">
        <v>192</v>
      </c>
      <c r="Q1377" s="136" t="str">
        <f t="shared" si="224"/>
        <v>À RECEBER</v>
      </c>
      <c r="R1377" s="138" t="str">
        <f t="shared" ca="1" si="225"/>
        <v>EM DIA</v>
      </c>
      <c r="S1377" s="137" t="str">
        <f t="shared" ca="1" si="226"/>
        <v/>
      </c>
    </row>
    <row r="1378" spans="2:19" x14ac:dyDescent="0.25">
      <c r="B1378" s="190" t="str">
        <f t="shared" si="221"/>
        <v/>
      </c>
      <c r="C1378" s="190" t="str">
        <f t="shared" si="219"/>
        <v/>
      </c>
      <c r="D1378" s="119" t="s">
        <v>192</v>
      </c>
      <c r="H1378" s="118">
        <f t="shared" si="222"/>
        <v>0</v>
      </c>
      <c r="K1378" s="134">
        <f t="shared" si="227"/>
        <v>0</v>
      </c>
      <c r="L1378" s="134">
        <f t="shared" si="228"/>
        <v>0</v>
      </c>
      <c r="M1378" s="190">
        <f t="shared" si="223"/>
        <v>1</v>
      </c>
      <c r="N1378" s="190" t="str">
        <f t="shared" si="220"/>
        <v>JANEIRO</v>
      </c>
      <c r="P1378" s="119" t="s">
        <v>192</v>
      </c>
      <c r="Q1378" s="136" t="str">
        <f t="shared" si="224"/>
        <v>À RECEBER</v>
      </c>
      <c r="R1378" s="138" t="str">
        <f t="shared" ca="1" si="225"/>
        <v>EM DIA</v>
      </c>
      <c r="S1378" s="137" t="str">
        <f t="shared" ca="1" si="226"/>
        <v/>
      </c>
    </row>
    <row r="1379" spans="2:19" x14ac:dyDescent="0.25">
      <c r="B1379" s="190" t="str">
        <f t="shared" si="221"/>
        <v/>
      </c>
      <c r="C1379" s="190" t="str">
        <f t="shared" si="219"/>
        <v/>
      </c>
      <c r="D1379" s="119" t="s">
        <v>192</v>
      </c>
      <c r="H1379" s="118">
        <f t="shared" si="222"/>
        <v>0</v>
      </c>
      <c r="K1379" s="134">
        <f t="shared" si="227"/>
        <v>0</v>
      </c>
      <c r="L1379" s="134">
        <f t="shared" si="228"/>
        <v>0</v>
      </c>
      <c r="M1379" s="190">
        <f t="shared" si="223"/>
        <v>1</v>
      </c>
      <c r="N1379" s="190" t="str">
        <f t="shared" si="220"/>
        <v>JANEIRO</v>
      </c>
      <c r="P1379" s="119" t="s">
        <v>192</v>
      </c>
      <c r="Q1379" s="136" t="str">
        <f t="shared" si="224"/>
        <v>À RECEBER</v>
      </c>
      <c r="R1379" s="138" t="str">
        <f t="shared" ca="1" si="225"/>
        <v>EM DIA</v>
      </c>
      <c r="S1379" s="137" t="str">
        <f t="shared" ca="1" si="226"/>
        <v/>
      </c>
    </row>
    <row r="1380" spans="2:19" x14ac:dyDescent="0.25">
      <c r="B1380" s="190" t="str">
        <f t="shared" si="221"/>
        <v/>
      </c>
      <c r="C1380" s="190" t="str">
        <f t="shared" si="219"/>
        <v/>
      </c>
      <c r="D1380" s="119" t="s">
        <v>192</v>
      </c>
      <c r="H1380" s="118">
        <f t="shared" si="222"/>
        <v>0</v>
      </c>
      <c r="K1380" s="134">
        <f t="shared" si="227"/>
        <v>0</v>
      </c>
      <c r="L1380" s="134">
        <f t="shared" si="228"/>
        <v>0</v>
      </c>
      <c r="M1380" s="190">
        <f t="shared" si="223"/>
        <v>1</v>
      </c>
      <c r="N1380" s="190" t="str">
        <f t="shared" si="220"/>
        <v>JANEIRO</v>
      </c>
      <c r="P1380" s="119" t="s">
        <v>192</v>
      </c>
      <c r="Q1380" s="136" t="str">
        <f t="shared" si="224"/>
        <v>À RECEBER</v>
      </c>
      <c r="R1380" s="138" t="str">
        <f t="shared" ca="1" si="225"/>
        <v>EM DIA</v>
      </c>
      <c r="S1380" s="137" t="str">
        <f t="shared" ca="1" si="226"/>
        <v/>
      </c>
    </row>
    <row r="1381" spans="2:19" x14ac:dyDescent="0.25">
      <c r="B1381" s="190" t="str">
        <f t="shared" si="221"/>
        <v/>
      </c>
      <c r="C1381" s="190" t="str">
        <f t="shared" si="219"/>
        <v/>
      </c>
      <c r="D1381" s="119" t="s">
        <v>192</v>
      </c>
      <c r="H1381" s="118">
        <f t="shared" si="222"/>
        <v>0</v>
      </c>
      <c r="K1381" s="134">
        <f t="shared" si="227"/>
        <v>0</v>
      </c>
      <c r="L1381" s="134">
        <f t="shared" si="228"/>
        <v>0</v>
      </c>
      <c r="M1381" s="190">
        <f t="shared" si="223"/>
        <v>1</v>
      </c>
      <c r="N1381" s="190" t="str">
        <f t="shared" si="220"/>
        <v>JANEIRO</v>
      </c>
      <c r="P1381" s="119" t="s">
        <v>192</v>
      </c>
      <c r="Q1381" s="136" t="str">
        <f t="shared" si="224"/>
        <v>À RECEBER</v>
      </c>
      <c r="R1381" s="138" t="str">
        <f t="shared" ca="1" si="225"/>
        <v>EM DIA</v>
      </c>
      <c r="S1381" s="137" t="str">
        <f t="shared" ca="1" si="226"/>
        <v/>
      </c>
    </row>
    <row r="1382" spans="2:19" x14ac:dyDescent="0.25">
      <c r="B1382" s="190" t="str">
        <f t="shared" si="221"/>
        <v/>
      </c>
      <c r="C1382" s="190" t="str">
        <f t="shared" si="219"/>
        <v/>
      </c>
      <c r="D1382" s="119" t="s">
        <v>192</v>
      </c>
      <c r="H1382" s="118">
        <f t="shared" si="222"/>
        <v>0</v>
      </c>
      <c r="K1382" s="134">
        <f t="shared" si="227"/>
        <v>0</v>
      </c>
      <c r="L1382" s="134">
        <f t="shared" si="228"/>
        <v>0</v>
      </c>
      <c r="M1382" s="190">
        <f t="shared" si="223"/>
        <v>1</v>
      </c>
      <c r="N1382" s="190" t="str">
        <f t="shared" si="220"/>
        <v>JANEIRO</v>
      </c>
      <c r="P1382" s="119" t="s">
        <v>192</v>
      </c>
      <c r="Q1382" s="136" t="str">
        <f t="shared" si="224"/>
        <v>À RECEBER</v>
      </c>
      <c r="R1382" s="138" t="str">
        <f t="shared" ca="1" si="225"/>
        <v>EM DIA</v>
      </c>
      <c r="S1382" s="137" t="str">
        <f t="shared" ca="1" si="226"/>
        <v/>
      </c>
    </row>
    <row r="1383" spans="2:19" x14ac:dyDescent="0.25">
      <c r="B1383" s="190" t="str">
        <f t="shared" si="221"/>
        <v/>
      </c>
      <c r="C1383" s="190" t="str">
        <f t="shared" si="219"/>
        <v/>
      </c>
      <c r="D1383" s="119" t="s">
        <v>192</v>
      </c>
      <c r="H1383" s="118">
        <f t="shared" si="222"/>
        <v>0</v>
      </c>
      <c r="K1383" s="134">
        <f t="shared" si="227"/>
        <v>0</v>
      </c>
      <c r="L1383" s="134">
        <f t="shared" si="228"/>
        <v>0</v>
      </c>
      <c r="M1383" s="190">
        <f t="shared" si="223"/>
        <v>1</v>
      </c>
      <c r="N1383" s="190" t="str">
        <f t="shared" si="220"/>
        <v>JANEIRO</v>
      </c>
      <c r="P1383" s="119" t="s">
        <v>192</v>
      </c>
      <c r="Q1383" s="136" t="str">
        <f t="shared" si="224"/>
        <v>À RECEBER</v>
      </c>
      <c r="R1383" s="138" t="str">
        <f t="shared" ca="1" si="225"/>
        <v>EM DIA</v>
      </c>
      <c r="S1383" s="137" t="str">
        <f t="shared" ca="1" si="226"/>
        <v/>
      </c>
    </row>
    <row r="1384" spans="2:19" x14ac:dyDescent="0.25">
      <c r="B1384" s="190" t="str">
        <f t="shared" si="221"/>
        <v/>
      </c>
      <c r="C1384" s="190" t="str">
        <f t="shared" si="219"/>
        <v/>
      </c>
      <c r="D1384" s="119" t="s">
        <v>192</v>
      </c>
      <c r="H1384" s="118">
        <f t="shared" si="222"/>
        <v>0</v>
      </c>
      <c r="K1384" s="134">
        <f t="shared" si="227"/>
        <v>0</v>
      </c>
      <c r="L1384" s="134">
        <f t="shared" si="228"/>
        <v>0</v>
      </c>
      <c r="M1384" s="190">
        <f t="shared" si="223"/>
        <v>1</v>
      </c>
      <c r="N1384" s="190" t="str">
        <f t="shared" si="220"/>
        <v>JANEIRO</v>
      </c>
      <c r="P1384" s="119" t="s">
        <v>192</v>
      </c>
      <c r="Q1384" s="136" t="str">
        <f t="shared" si="224"/>
        <v>À RECEBER</v>
      </c>
      <c r="R1384" s="138" t="str">
        <f t="shared" ca="1" si="225"/>
        <v>EM DIA</v>
      </c>
      <c r="S1384" s="137" t="str">
        <f t="shared" ca="1" si="226"/>
        <v/>
      </c>
    </row>
    <row r="1385" spans="2:19" x14ac:dyDescent="0.25">
      <c r="B1385" s="190" t="str">
        <f t="shared" si="221"/>
        <v/>
      </c>
      <c r="C1385" s="190" t="str">
        <f t="shared" si="219"/>
        <v/>
      </c>
      <c r="D1385" s="119" t="s">
        <v>192</v>
      </c>
      <c r="H1385" s="118">
        <f t="shared" si="222"/>
        <v>0</v>
      </c>
      <c r="K1385" s="134">
        <f t="shared" si="227"/>
        <v>0</v>
      </c>
      <c r="L1385" s="134">
        <f t="shared" si="228"/>
        <v>0</v>
      </c>
      <c r="M1385" s="190">
        <f t="shared" si="223"/>
        <v>1</v>
      </c>
      <c r="N1385" s="190" t="str">
        <f t="shared" si="220"/>
        <v>JANEIRO</v>
      </c>
      <c r="P1385" s="119" t="s">
        <v>192</v>
      </c>
      <c r="Q1385" s="136" t="str">
        <f t="shared" si="224"/>
        <v>À RECEBER</v>
      </c>
      <c r="R1385" s="138" t="str">
        <f t="shared" ca="1" si="225"/>
        <v>EM DIA</v>
      </c>
      <c r="S1385" s="137" t="str">
        <f t="shared" ca="1" si="226"/>
        <v/>
      </c>
    </row>
    <row r="1386" spans="2:19" x14ac:dyDescent="0.25">
      <c r="B1386" s="190" t="str">
        <f t="shared" si="221"/>
        <v/>
      </c>
      <c r="C1386" s="190" t="str">
        <f t="shared" si="219"/>
        <v/>
      </c>
      <c r="D1386" s="119" t="s">
        <v>192</v>
      </c>
      <c r="H1386" s="118">
        <f t="shared" si="222"/>
        <v>0</v>
      </c>
      <c r="K1386" s="134">
        <f t="shared" si="227"/>
        <v>0</v>
      </c>
      <c r="L1386" s="134">
        <f t="shared" si="228"/>
        <v>0</v>
      </c>
      <c r="M1386" s="190">
        <f t="shared" si="223"/>
        <v>1</v>
      </c>
      <c r="N1386" s="190" t="str">
        <f t="shared" si="220"/>
        <v>JANEIRO</v>
      </c>
      <c r="P1386" s="119" t="s">
        <v>192</v>
      </c>
      <c r="Q1386" s="136" t="str">
        <f t="shared" si="224"/>
        <v>À RECEBER</v>
      </c>
      <c r="R1386" s="138" t="str">
        <f t="shared" ca="1" si="225"/>
        <v>EM DIA</v>
      </c>
      <c r="S1386" s="137" t="str">
        <f t="shared" ca="1" si="226"/>
        <v/>
      </c>
    </row>
    <row r="1387" spans="2:19" x14ac:dyDescent="0.25">
      <c r="B1387" s="190" t="str">
        <f t="shared" si="221"/>
        <v/>
      </c>
      <c r="C1387" s="190" t="str">
        <f t="shared" si="219"/>
        <v/>
      </c>
      <c r="D1387" s="119" t="s">
        <v>192</v>
      </c>
      <c r="H1387" s="118">
        <f t="shared" si="222"/>
        <v>0</v>
      </c>
      <c r="K1387" s="134">
        <f t="shared" si="227"/>
        <v>0</v>
      </c>
      <c r="L1387" s="134">
        <f t="shared" si="228"/>
        <v>0</v>
      </c>
      <c r="M1387" s="190">
        <f t="shared" si="223"/>
        <v>1</v>
      </c>
      <c r="N1387" s="190" t="str">
        <f t="shared" si="220"/>
        <v>JANEIRO</v>
      </c>
      <c r="P1387" s="119" t="s">
        <v>192</v>
      </c>
      <c r="Q1387" s="136" t="str">
        <f t="shared" si="224"/>
        <v>À RECEBER</v>
      </c>
      <c r="R1387" s="138" t="str">
        <f t="shared" ca="1" si="225"/>
        <v>EM DIA</v>
      </c>
      <c r="S1387" s="137" t="str">
        <f t="shared" ca="1" si="226"/>
        <v/>
      </c>
    </row>
    <row r="1388" spans="2:19" x14ac:dyDescent="0.25">
      <c r="B1388" s="190" t="str">
        <f t="shared" si="221"/>
        <v/>
      </c>
      <c r="C1388" s="190" t="str">
        <f t="shared" si="219"/>
        <v/>
      </c>
      <c r="D1388" s="119" t="s">
        <v>192</v>
      </c>
      <c r="H1388" s="118">
        <f t="shared" si="222"/>
        <v>0</v>
      </c>
      <c r="K1388" s="134">
        <f t="shared" si="227"/>
        <v>0</v>
      </c>
      <c r="L1388" s="134">
        <f t="shared" si="228"/>
        <v>0</v>
      </c>
      <c r="M1388" s="190">
        <f t="shared" si="223"/>
        <v>1</v>
      </c>
      <c r="N1388" s="190" t="str">
        <f t="shared" si="220"/>
        <v>JANEIRO</v>
      </c>
      <c r="P1388" s="119" t="s">
        <v>192</v>
      </c>
      <c r="Q1388" s="136" t="str">
        <f t="shared" si="224"/>
        <v>À RECEBER</v>
      </c>
      <c r="R1388" s="138" t="str">
        <f t="shared" ca="1" si="225"/>
        <v>EM DIA</v>
      </c>
      <c r="S1388" s="137" t="str">
        <f t="shared" ca="1" si="226"/>
        <v/>
      </c>
    </row>
    <row r="1389" spans="2:19" x14ac:dyDescent="0.25">
      <c r="B1389" s="190" t="str">
        <f t="shared" si="221"/>
        <v/>
      </c>
      <c r="C1389" s="190" t="str">
        <f t="shared" si="219"/>
        <v/>
      </c>
      <c r="D1389" s="119" t="s">
        <v>192</v>
      </c>
      <c r="H1389" s="118">
        <f t="shared" si="222"/>
        <v>0</v>
      </c>
      <c r="K1389" s="134">
        <f t="shared" si="227"/>
        <v>0</v>
      </c>
      <c r="L1389" s="134">
        <f t="shared" si="228"/>
        <v>0</v>
      </c>
      <c r="M1389" s="190">
        <f t="shared" si="223"/>
        <v>1</v>
      </c>
      <c r="N1389" s="190" t="str">
        <f t="shared" si="220"/>
        <v>JANEIRO</v>
      </c>
      <c r="P1389" s="119" t="s">
        <v>192</v>
      </c>
      <c r="Q1389" s="136" t="str">
        <f t="shared" si="224"/>
        <v>À RECEBER</v>
      </c>
      <c r="R1389" s="138" t="str">
        <f t="shared" ca="1" si="225"/>
        <v>EM DIA</v>
      </c>
      <c r="S1389" s="137" t="str">
        <f t="shared" ca="1" si="226"/>
        <v/>
      </c>
    </row>
    <row r="1390" spans="2:19" x14ac:dyDescent="0.25">
      <c r="B1390" s="190" t="str">
        <f t="shared" si="221"/>
        <v/>
      </c>
      <c r="C1390" s="190" t="str">
        <f t="shared" si="219"/>
        <v/>
      </c>
      <c r="D1390" s="119" t="s">
        <v>192</v>
      </c>
      <c r="H1390" s="118">
        <f t="shared" si="222"/>
        <v>0</v>
      </c>
      <c r="K1390" s="134">
        <f t="shared" si="227"/>
        <v>0</v>
      </c>
      <c r="L1390" s="134">
        <f t="shared" si="228"/>
        <v>0</v>
      </c>
      <c r="M1390" s="190">
        <f t="shared" si="223"/>
        <v>1</v>
      </c>
      <c r="N1390" s="190" t="str">
        <f t="shared" si="220"/>
        <v>JANEIRO</v>
      </c>
      <c r="P1390" s="119" t="s">
        <v>192</v>
      </c>
      <c r="Q1390" s="136" t="str">
        <f t="shared" si="224"/>
        <v>À RECEBER</v>
      </c>
      <c r="R1390" s="138" t="str">
        <f t="shared" ca="1" si="225"/>
        <v>EM DIA</v>
      </c>
      <c r="S1390" s="137" t="str">
        <f t="shared" ca="1" si="226"/>
        <v/>
      </c>
    </row>
    <row r="1391" spans="2:19" x14ac:dyDescent="0.25">
      <c r="B1391" s="190" t="str">
        <f t="shared" si="221"/>
        <v/>
      </c>
      <c r="C1391" s="190" t="str">
        <f t="shared" si="219"/>
        <v/>
      </c>
      <c r="D1391" s="119" t="s">
        <v>192</v>
      </c>
      <c r="H1391" s="118">
        <f t="shared" si="222"/>
        <v>0</v>
      </c>
      <c r="K1391" s="134">
        <f t="shared" si="227"/>
        <v>0</v>
      </c>
      <c r="L1391" s="134">
        <f t="shared" si="228"/>
        <v>0</v>
      </c>
      <c r="M1391" s="190">
        <f t="shared" si="223"/>
        <v>1</v>
      </c>
      <c r="N1391" s="190" t="str">
        <f t="shared" si="220"/>
        <v>JANEIRO</v>
      </c>
      <c r="P1391" s="119" t="s">
        <v>192</v>
      </c>
      <c r="Q1391" s="136" t="str">
        <f t="shared" si="224"/>
        <v>À RECEBER</v>
      </c>
      <c r="R1391" s="138" t="str">
        <f t="shared" ca="1" si="225"/>
        <v>EM DIA</v>
      </c>
      <c r="S1391" s="137" t="str">
        <f t="shared" ca="1" si="226"/>
        <v/>
      </c>
    </row>
    <row r="1392" spans="2:19" x14ac:dyDescent="0.25">
      <c r="B1392" s="190" t="str">
        <f t="shared" si="221"/>
        <v/>
      </c>
      <c r="C1392" s="190" t="str">
        <f t="shared" si="219"/>
        <v/>
      </c>
      <c r="D1392" s="119" t="s">
        <v>192</v>
      </c>
      <c r="H1392" s="118">
        <f t="shared" si="222"/>
        <v>0</v>
      </c>
      <c r="K1392" s="134">
        <f t="shared" si="227"/>
        <v>0</v>
      </c>
      <c r="L1392" s="134">
        <f t="shared" si="228"/>
        <v>0</v>
      </c>
      <c r="M1392" s="190">
        <f t="shared" si="223"/>
        <v>1</v>
      </c>
      <c r="N1392" s="190" t="str">
        <f t="shared" si="220"/>
        <v>JANEIRO</v>
      </c>
      <c r="P1392" s="119" t="s">
        <v>192</v>
      </c>
      <c r="Q1392" s="136" t="str">
        <f t="shared" si="224"/>
        <v>À RECEBER</v>
      </c>
      <c r="R1392" s="138" t="str">
        <f t="shared" ca="1" si="225"/>
        <v>EM DIA</v>
      </c>
      <c r="S1392" s="137" t="str">
        <f t="shared" ca="1" si="226"/>
        <v/>
      </c>
    </row>
    <row r="1393" spans="2:19" x14ac:dyDescent="0.25">
      <c r="B1393" s="190" t="str">
        <f t="shared" si="221"/>
        <v/>
      </c>
      <c r="C1393" s="190" t="str">
        <f t="shared" si="219"/>
        <v/>
      </c>
      <c r="D1393" s="119" t="s">
        <v>192</v>
      </c>
      <c r="H1393" s="118">
        <f t="shared" si="222"/>
        <v>0</v>
      </c>
      <c r="K1393" s="134">
        <f t="shared" si="227"/>
        <v>0</v>
      </c>
      <c r="L1393" s="134">
        <f t="shared" si="228"/>
        <v>0</v>
      </c>
      <c r="M1393" s="190">
        <f t="shared" si="223"/>
        <v>1</v>
      </c>
      <c r="N1393" s="190" t="str">
        <f t="shared" si="220"/>
        <v>JANEIRO</v>
      </c>
      <c r="P1393" s="119" t="s">
        <v>192</v>
      </c>
      <c r="Q1393" s="136" t="str">
        <f t="shared" si="224"/>
        <v>À RECEBER</v>
      </c>
      <c r="R1393" s="138" t="str">
        <f t="shared" ca="1" si="225"/>
        <v>EM DIA</v>
      </c>
      <c r="S1393" s="137" t="str">
        <f t="shared" ca="1" si="226"/>
        <v/>
      </c>
    </row>
    <row r="1394" spans="2:19" x14ac:dyDescent="0.25">
      <c r="B1394" s="190" t="str">
        <f t="shared" si="221"/>
        <v/>
      </c>
      <c r="C1394" s="190" t="str">
        <f t="shared" si="219"/>
        <v/>
      </c>
      <c r="D1394" s="119" t="s">
        <v>192</v>
      </c>
      <c r="H1394" s="118">
        <f t="shared" si="222"/>
        <v>0</v>
      </c>
      <c r="K1394" s="134">
        <f t="shared" si="227"/>
        <v>0</v>
      </c>
      <c r="L1394" s="134">
        <f t="shared" si="228"/>
        <v>0</v>
      </c>
      <c r="M1394" s="190">
        <f t="shared" si="223"/>
        <v>1</v>
      </c>
      <c r="N1394" s="190" t="str">
        <f t="shared" si="220"/>
        <v>JANEIRO</v>
      </c>
      <c r="P1394" s="119" t="s">
        <v>192</v>
      </c>
      <c r="Q1394" s="136" t="str">
        <f t="shared" si="224"/>
        <v>À RECEBER</v>
      </c>
      <c r="R1394" s="138" t="str">
        <f t="shared" ca="1" si="225"/>
        <v>EM DIA</v>
      </c>
      <c r="S1394" s="137" t="str">
        <f t="shared" ca="1" si="226"/>
        <v/>
      </c>
    </row>
    <row r="1395" spans="2:19" x14ac:dyDescent="0.25">
      <c r="B1395" s="190" t="str">
        <f t="shared" si="221"/>
        <v/>
      </c>
      <c r="C1395" s="190" t="str">
        <f t="shared" si="219"/>
        <v/>
      </c>
      <c r="D1395" s="119" t="s">
        <v>192</v>
      </c>
      <c r="H1395" s="118">
        <f t="shared" si="222"/>
        <v>0</v>
      </c>
      <c r="K1395" s="134">
        <f t="shared" si="227"/>
        <v>0</v>
      </c>
      <c r="L1395" s="134">
        <f t="shared" si="228"/>
        <v>0</v>
      </c>
      <c r="M1395" s="190">
        <f t="shared" si="223"/>
        <v>1</v>
      </c>
      <c r="N1395" s="190" t="str">
        <f t="shared" si="220"/>
        <v>JANEIRO</v>
      </c>
      <c r="P1395" s="119" t="s">
        <v>192</v>
      </c>
      <c r="Q1395" s="136" t="str">
        <f t="shared" si="224"/>
        <v>À RECEBER</v>
      </c>
      <c r="R1395" s="138" t="str">
        <f t="shared" ca="1" si="225"/>
        <v>EM DIA</v>
      </c>
      <c r="S1395" s="137" t="str">
        <f t="shared" ca="1" si="226"/>
        <v/>
      </c>
    </row>
    <row r="1396" spans="2:19" x14ac:dyDescent="0.25">
      <c r="B1396" s="190" t="str">
        <f t="shared" si="221"/>
        <v/>
      </c>
      <c r="C1396" s="190" t="str">
        <f t="shared" si="219"/>
        <v/>
      </c>
      <c r="D1396" s="119" t="s">
        <v>192</v>
      </c>
      <c r="H1396" s="118">
        <f t="shared" si="222"/>
        <v>0</v>
      </c>
      <c r="K1396" s="134">
        <f t="shared" si="227"/>
        <v>0</v>
      </c>
      <c r="L1396" s="134">
        <f t="shared" si="228"/>
        <v>0</v>
      </c>
      <c r="M1396" s="190">
        <f t="shared" si="223"/>
        <v>1</v>
      </c>
      <c r="N1396" s="190" t="str">
        <f t="shared" si="220"/>
        <v>JANEIRO</v>
      </c>
      <c r="P1396" s="119" t="s">
        <v>192</v>
      </c>
      <c r="Q1396" s="136" t="str">
        <f t="shared" si="224"/>
        <v>À RECEBER</v>
      </c>
      <c r="R1396" s="138" t="str">
        <f t="shared" ca="1" si="225"/>
        <v>EM DIA</v>
      </c>
      <c r="S1396" s="137" t="str">
        <f t="shared" ca="1" si="226"/>
        <v/>
      </c>
    </row>
    <row r="1397" spans="2:19" x14ac:dyDescent="0.25">
      <c r="B1397" s="190" t="str">
        <f t="shared" si="221"/>
        <v/>
      </c>
      <c r="C1397" s="190" t="str">
        <f t="shared" si="219"/>
        <v/>
      </c>
      <c r="D1397" s="119" t="s">
        <v>192</v>
      </c>
      <c r="H1397" s="118">
        <f t="shared" si="222"/>
        <v>0</v>
      </c>
      <c r="K1397" s="134">
        <f t="shared" si="227"/>
        <v>0</v>
      </c>
      <c r="L1397" s="134">
        <f t="shared" si="228"/>
        <v>0</v>
      </c>
      <c r="M1397" s="190">
        <f t="shared" si="223"/>
        <v>1</v>
      </c>
      <c r="N1397" s="190" t="str">
        <f t="shared" si="220"/>
        <v>JANEIRO</v>
      </c>
      <c r="P1397" s="119" t="s">
        <v>192</v>
      </c>
      <c r="Q1397" s="136" t="str">
        <f t="shared" si="224"/>
        <v>À RECEBER</v>
      </c>
      <c r="R1397" s="138" t="str">
        <f t="shared" ca="1" si="225"/>
        <v>EM DIA</v>
      </c>
      <c r="S1397" s="137" t="str">
        <f t="shared" ca="1" si="226"/>
        <v/>
      </c>
    </row>
    <row r="1398" spans="2:19" x14ac:dyDescent="0.25">
      <c r="B1398" s="190" t="str">
        <f t="shared" si="221"/>
        <v/>
      </c>
      <c r="C1398" s="190" t="str">
        <f t="shared" si="219"/>
        <v/>
      </c>
      <c r="D1398" s="119" t="s">
        <v>192</v>
      </c>
      <c r="H1398" s="118">
        <f t="shared" si="222"/>
        <v>0</v>
      </c>
      <c r="K1398" s="134">
        <f t="shared" si="227"/>
        <v>0</v>
      </c>
      <c r="L1398" s="134">
        <f t="shared" si="228"/>
        <v>0</v>
      </c>
      <c r="M1398" s="190">
        <f t="shared" si="223"/>
        <v>1</v>
      </c>
      <c r="N1398" s="190" t="str">
        <f t="shared" si="220"/>
        <v>JANEIRO</v>
      </c>
      <c r="P1398" s="119" t="s">
        <v>192</v>
      </c>
      <c r="Q1398" s="136" t="str">
        <f t="shared" si="224"/>
        <v>À RECEBER</v>
      </c>
      <c r="R1398" s="138" t="str">
        <f t="shared" ca="1" si="225"/>
        <v>EM DIA</v>
      </c>
      <c r="S1398" s="137" t="str">
        <f t="shared" ca="1" si="226"/>
        <v/>
      </c>
    </row>
    <row r="1399" spans="2:19" x14ac:dyDescent="0.25">
      <c r="B1399" s="190" t="str">
        <f t="shared" si="221"/>
        <v/>
      </c>
      <c r="C1399" s="190" t="str">
        <f t="shared" si="219"/>
        <v/>
      </c>
      <c r="D1399" s="119" t="s">
        <v>192</v>
      </c>
      <c r="H1399" s="118">
        <f t="shared" si="222"/>
        <v>0</v>
      </c>
      <c r="K1399" s="134">
        <f t="shared" si="227"/>
        <v>0</v>
      </c>
      <c r="L1399" s="134">
        <f t="shared" si="228"/>
        <v>0</v>
      </c>
      <c r="M1399" s="190">
        <f t="shared" si="223"/>
        <v>1</v>
      </c>
      <c r="N1399" s="190" t="str">
        <f t="shared" si="220"/>
        <v>JANEIRO</v>
      </c>
      <c r="P1399" s="119" t="s">
        <v>192</v>
      </c>
      <c r="Q1399" s="136" t="str">
        <f t="shared" si="224"/>
        <v>À RECEBER</v>
      </c>
      <c r="R1399" s="138" t="str">
        <f t="shared" ca="1" si="225"/>
        <v>EM DIA</v>
      </c>
      <c r="S1399" s="137" t="str">
        <f t="shared" ca="1" si="226"/>
        <v/>
      </c>
    </row>
    <row r="1400" spans="2:19" x14ac:dyDescent="0.25">
      <c r="B1400" s="190" t="str">
        <f t="shared" si="221"/>
        <v/>
      </c>
      <c r="C1400" s="190" t="str">
        <f t="shared" si="219"/>
        <v/>
      </c>
      <c r="D1400" s="119" t="s">
        <v>192</v>
      </c>
      <c r="H1400" s="118">
        <f t="shared" si="222"/>
        <v>0</v>
      </c>
      <c r="K1400" s="134">
        <f t="shared" si="227"/>
        <v>0</v>
      </c>
      <c r="L1400" s="134">
        <f t="shared" si="228"/>
        <v>0</v>
      </c>
      <c r="M1400" s="190">
        <f t="shared" si="223"/>
        <v>1</v>
      </c>
      <c r="N1400" s="190" t="str">
        <f t="shared" si="220"/>
        <v>JANEIRO</v>
      </c>
      <c r="P1400" s="119" t="s">
        <v>192</v>
      </c>
      <c r="Q1400" s="136" t="str">
        <f t="shared" si="224"/>
        <v>À RECEBER</v>
      </c>
      <c r="R1400" s="138" t="str">
        <f t="shared" ca="1" si="225"/>
        <v>EM DIA</v>
      </c>
      <c r="S1400" s="137" t="str">
        <f t="shared" ca="1" si="226"/>
        <v/>
      </c>
    </row>
    <row r="1401" spans="2:19" x14ac:dyDescent="0.25">
      <c r="B1401" s="190" t="str">
        <f t="shared" si="221"/>
        <v/>
      </c>
      <c r="C1401" s="190" t="str">
        <f t="shared" si="219"/>
        <v/>
      </c>
      <c r="D1401" s="119" t="s">
        <v>192</v>
      </c>
      <c r="H1401" s="118">
        <f t="shared" si="222"/>
        <v>0</v>
      </c>
      <c r="K1401" s="134">
        <f t="shared" si="227"/>
        <v>0</v>
      </c>
      <c r="L1401" s="134">
        <f t="shared" si="228"/>
        <v>0</v>
      </c>
      <c r="M1401" s="190">
        <f t="shared" si="223"/>
        <v>1</v>
      </c>
      <c r="N1401" s="190" t="str">
        <f t="shared" si="220"/>
        <v>JANEIRO</v>
      </c>
      <c r="P1401" s="119" t="s">
        <v>192</v>
      </c>
      <c r="Q1401" s="136" t="str">
        <f t="shared" si="224"/>
        <v>À RECEBER</v>
      </c>
      <c r="R1401" s="138" t="str">
        <f t="shared" ca="1" si="225"/>
        <v>EM DIA</v>
      </c>
      <c r="S1401" s="137" t="str">
        <f t="shared" ca="1" si="226"/>
        <v/>
      </c>
    </row>
    <row r="1402" spans="2:19" x14ac:dyDescent="0.25">
      <c r="B1402" s="190" t="str">
        <f t="shared" si="221"/>
        <v/>
      </c>
      <c r="C1402" s="190" t="str">
        <f t="shared" si="219"/>
        <v/>
      </c>
      <c r="D1402" s="119" t="s">
        <v>192</v>
      </c>
      <c r="H1402" s="118">
        <f t="shared" si="222"/>
        <v>0</v>
      </c>
      <c r="K1402" s="134">
        <f t="shared" si="227"/>
        <v>0</v>
      </c>
      <c r="L1402" s="134">
        <f t="shared" si="228"/>
        <v>0</v>
      </c>
      <c r="M1402" s="190">
        <f t="shared" si="223"/>
        <v>1</v>
      </c>
      <c r="N1402" s="190" t="str">
        <f t="shared" si="220"/>
        <v>JANEIRO</v>
      </c>
      <c r="P1402" s="119" t="s">
        <v>192</v>
      </c>
      <c r="Q1402" s="136" t="str">
        <f t="shared" si="224"/>
        <v>À RECEBER</v>
      </c>
      <c r="R1402" s="138" t="str">
        <f t="shared" ca="1" si="225"/>
        <v>EM DIA</v>
      </c>
      <c r="S1402" s="137" t="str">
        <f t="shared" ca="1" si="226"/>
        <v/>
      </c>
    </row>
    <row r="1403" spans="2:19" x14ac:dyDescent="0.25">
      <c r="B1403" s="190" t="str">
        <f t="shared" si="221"/>
        <v/>
      </c>
      <c r="C1403" s="190" t="str">
        <f t="shared" si="219"/>
        <v/>
      </c>
      <c r="D1403" s="119" t="s">
        <v>192</v>
      </c>
      <c r="H1403" s="118">
        <f t="shared" si="222"/>
        <v>0</v>
      </c>
      <c r="K1403" s="134">
        <f t="shared" si="227"/>
        <v>0</v>
      </c>
      <c r="L1403" s="134">
        <f t="shared" si="228"/>
        <v>0</v>
      </c>
      <c r="M1403" s="190">
        <f t="shared" si="223"/>
        <v>1</v>
      </c>
      <c r="N1403" s="190" t="str">
        <f t="shared" si="220"/>
        <v>JANEIRO</v>
      </c>
      <c r="P1403" s="119" t="s">
        <v>192</v>
      </c>
      <c r="Q1403" s="136" t="str">
        <f t="shared" si="224"/>
        <v>À RECEBER</v>
      </c>
      <c r="R1403" s="138" t="str">
        <f t="shared" ca="1" si="225"/>
        <v>EM DIA</v>
      </c>
      <c r="S1403" s="137" t="str">
        <f t="shared" ca="1" si="226"/>
        <v/>
      </c>
    </row>
    <row r="1404" spans="2:19" x14ac:dyDescent="0.25">
      <c r="B1404" s="190" t="str">
        <f t="shared" si="221"/>
        <v/>
      </c>
      <c r="C1404" s="190" t="str">
        <f t="shared" si="219"/>
        <v/>
      </c>
      <c r="D1404" s="119" t="s">
        <v>192</v>
      </c>
      <c r="H1404" s="118">
        <f t="shared" si="222"/>
        <v>0</v>
      </c>
      <c r="K1404" s="134">
        <f t="shared" si="227"/>
        <v>0</v>
      </c>
      <c r="L1404" s="134">
        <f t="shared" si="228"/>
        <v>0</v>
      </c>
      <c r="M1404" s="190">
        <f t="shared" si="223"/>
        <v>1</v>
      </c>
      <c r="N1404" s="190" t="str">
        <f t="shared" si="220"/>
        <v>JANEIRO</v>
      </c>
      <c r="P1404" s="119" t="s">
        <v>192</v>
      </c>
      <c r="Q1404" s="136" t="str">
        <f t="shared" si="224"/>
        <v>À RECEBER</v>
      </c>
      <c r="R1404" s="138" t="str">
        <f t="shared" ca="1" si="225"/>
        <v>EM DIA</v>
      </c>
      <c r="S1404" s="137" t="str">
        <f t="shared" ca="1" si="226"/>
        <v/>
      </c>
    </row>
    <row r="1405" spans="2:19" x14ac:dyDescent="0.25">
      <c r="B1405" s="190" t="str">
        <f t="shared" si="221"/>
        <v/>
      </c>
      <c r="C1405" s="190" t="str">
        <f t="shared" si="219"/>
        <v/>
      </c>
      <c r="D1405" s="119" t="s">
        <v>192</v>
      </c>
      <c r="H1405" s="118">
        <f t="shared" si="222"/>
        <v>0</v>
      </c>
      <c r="K1405" s="134">
        <f t="shared" si="227"/>
        <v>0</v>
      </c>
      <c r="L1405" s="134">
        <f t="shared" si="228"/>
        <v>0</v>
      </c>
      <c r="M1405" s="190">
        <f t="shared" si="223"/>
        <v>1</v>
      </c>
      <c r="N1405" s="190" t="str">
        <f t="shared" si="220"/>
        <v>JANEIRO</v>
      </c>
      <c r="P1405" s="119" t="s">
        <v>192</v>
      </c>
      <c r="Q1405" s="136" t="str">
        <f t="shared" si="224"/>
        <v>À RECEBER</v>
      </c>
      <c r="R1405" s="138" t="str">
        <f t="shared" ca="1" si="225"/>
        <v>EM DIA</v>
      </c>
      <c r="S1405" s="137" t="str">
        <f t="shared" ca="1" si="226"/>
        <v/>
      </c>
    </row>
    <row r="1406" spans="2:19" x14ac:dyDescent="0.25">
      <c r="B1406" s="190" t="str">
        <f t="shared" si="221"/>
        <v/>
      </c>
      <c r="C1406" s="190" t="str">
        <f t="shared" si="219"/>
        <v/>
      </c>
      <c r="D1406" s="119" t="s">
        <v>192</v>
      </c>
      <c r="H1406" s="118">
        <f t="shared" si="222"/>
        <v>0</v>
      </c>
      <c r="K1406" s="134">
        <f t="shared" si="227"/>
        <v>0</v>
      </c>
      <c r="L1406" s="134">
        <f t="shared" si="228"/>
        <v>0</v>
      </c>
      <c r="M1406" s="190">
        <f t="shared" si="223"/>
        <v>1</v>
      </c>
      <c r="N1406" s="190" t="str">
        <f t="shared" si="220"/>
        <v>JANEIRO</v>
      </c>
      <c r="P1406" s="119" t="s">
        <v>192</v>
      </c>
      <c r="Q1406" s="136" t="str">
        <f t="shared" si="224"/>
        <v>À RECEBER</v>
      </c>
      <c r="R1406" s="138" t="str">
        <f t="shared" ca="1" si="225"/>
        <v>EM DIA</v>
      </c>
      <c r="S1406" s="137" t="str">
        <f t="shared" ca="1" si="226"/>
        <v/>
      </c>
    </row>
    <row r="1407" spans="2:19" x14ac:dyDescent="0.25">
      <c r="B1407" s="190" t="str">
        <f t="shared" si="221"/>
        <v/>
      </c>
      <c r="C1407" s="190" t="str">
        <f t="shared" si="219"/>
        <v/>
      </c>
      <c r="D1407" s="119" t="s">
        <v>192</v>
      </c>
      <c r="H1407" s="118">
        <f t="shared" si="222"/>
        <v>0</v>
      </c>
      <c r="K1407" s="134">
        <f t="shared" si="227"/>
        <v>0</v>
      </c>
      <c r="L1407" s="134">
        <f t="shared" si="228"/>
        <v>0</v>
      </c>
      <c r="M1407" s="190">
        <f t="shared" si="223"/>
        <v>1</v>
      </c>
      <c r="N1407" s="190" t="str">
        <f t="shared" si="220"/>
        <v>JANEIRO</v>
      </c>
      <c r="P1407" s="119" t="s">
        <v>192</v>
      </c>
      <c r="Q1407" s="136" t="str">
        <f t="shared" si="224"/>
        <v>À RECEBER</v>
      </c>
      <c r="R1407" s="138" t="str">
        <f t="shared" ca="1" si="225"/>
        <v>EM DIA</v>
      </c>
      <c r="S1407" s="137" t="str">
        <f t="shared" ca="1" si="226"/>
        <v/>
      </c>
    </row>
    <row r="1408" spans="2:19" x14ac:dyDescent="0.25">
      <c r="B1408" s="190" t="str">
        <f t="shared" si="221"/>
        <v/>
      </c>
      <c r="C1408" s="190" t="str">
        <f t="shared" si="219"/>
        <v/>
      </c>
      <c r="D1408" s="119" t="s">
        <v>192</v>
      </c>
      <c r="H1408" s="118">
        <f t="shared" si="222"/>
        <v>0</v>
      </c>
      <c r="K1408" s="134">
        <f t="shared" si="227"/>
        <v>0</v>
      </c>
      <c r="L1408" s="134">
        <f t="shared" si="228"/>
        <v>0</v>
      </c>
      <c r="M1408" s="190">
        <f t="shared" si="223"/>
        <v>1</v>
      </c>
      <c r="N1408" s="190" t="str">
        <f t="shared" si="220"/>
        <v>JANEIRO</v>
      </c>
      <c r="P1408" s="119" t="s">
        <v>192</v>
      </c>
      <c r="Q1408" s="136" t="str">
        <f t="shared" si="224"/>
        <v>À RECEBER</v>
      </c>
      <c r="R1408" s="138" t="str">
        <f t="shared" ca="1" si="225"/>
        <v>EM DIA</v>
      </c>
      <c r="S1408" s="137" t="str">
        <f t="shared" ca="1" si="226"/>
        <v/>
      </c>
    </row>
    <row r="1409" spans="2:19" x14ac:dyDescent="0.25">
      <c r="B1409" s="190" t="str">
        <f t="shared" si="221"/>
        <v/>
      </c>
      <c r="C1409" s="190" t="str">
        <f t="shared" si="219"/>
        <v/>
      </c>
      <c r="D1409" s="119" t="s">
        <v>192</v>
      </c>
      <c r="H1409" s="118">
        <f t="shared" si="222"/>
        <v>0</v>
      </c>
      <c r="K1409" s="134">
        <f t="shared" si="227"/>
        <v>0</v>
      </c>
      <c r="L1409" s="134">
        <f t="shared" si="228"/>
        <v>0</v>
      </c>
      <c r="M1409" s="190">
        <f t="shared" si="223"/>
        <v>1</v>
      </c>
      <c r="N1409" s="190" t="str">
        <f t="shared" si="220"/>
        <v>JANEIRO</v>
      </c>
      <c r="P1409" s="119" t="s">
        <v>192</v>
      </c>
      <c r="Q1409" s="136" t="str">
        <f t="shared" si="224"/>
        <v>À RECEBER</v>
      </c>
      <c r="R1409" s="138" t="str">
        <f t="shared" ca="1" si="225"/>
        <v>EM DIA</v>
      </c>
      <c r="S1409" s="137" t="str">
        <f t="shared" ca="1" si="226"/>
        <v/>
      </c>
    </row>
    <row r="1410" spans="2:19" x14ac:dyDescent="0.25">
      <c r="B1410" s="190" t="str">
        <f t="shared" si="221"/>
        <v/>
      </c>
      <c r="C1410" s="190" t="str">
        <f t="shared" si="219"/>
        <v/>
      </c>
      <c r="D1410" s="119" t="s">
        <v>192</v>
      </c>
      <c r="H1410" s="118">
        <f t="shared" si="222"/>
        <v>0</v>
      </c>
      <c r="K1410" s="134">
        <f t="shared" si="227"/>
        <v>0</v>
      </c>
      <c r="L1410" s="134">
        <f t="shared" si="228"/>
        <v>0</v>
      </c>
      <c r="M1410" s="190">
        <f t="shared" si="223"/>
        <v>1</v>
      </c>
      <c r="N1410" s="190" t="str">
        <f t="shared" si="220"/>
        <v>JANEIRO</v>
      </c>
      <c r="P1410" s="119" t="s">
        <v>192</v>
      </c>
      <c r="Q1410" s="136" t="str">
        <f t="shared" si="224"/>
        <v>À RECEBER</v>
      </c>
      <c r="R1410" s="138" t="str">
        <f t="shared" ca="1" si="225"/>
        <v>EM DIA</v>
      </c>
      <c r="S1410" s="137" t="str">
        <f t="shared" ca="1" si="226"/>
        <v/>
      </c>
    </row>
    <row r="1411" spans="2:19" x14ac:dyDescent="0.25">
      <c r="B1411" s="190" t="str">
        <f t="shared" si="221"/>
        <v/>
      </c>
      <c r="C1411" s="190" t="str">
        <f t="shared" si="219"/>
        <v/>
      </c>
      <c r="D1411" s="119" t="s">
        <v>192</v>
      </c>
      <c r="H1411" s="118">
        <f t="shared" si="222"/>
        <v>0</v>
      </c>
      <c r="K1411" s="134">
        <f t="shared" si="227"/>
        <v>0</v>
      </c>
      <c r="L1411" s="134">
        <f t="shared" si="228"/>
        <v>0</v>
      </c>
      <c r="M1411" s="190">
        <f t="shared" si="223"/>
        <v>1</v>
      </c>
      <c r="N1411" s="190" t="str">
        <f t="shared" si="220"/>
        <v>JANEIRO</v>
      </c>
      <c r="P1411" s="119" t="s">
        <v>192</v>
      </c>
      <c r="Q1411" s="136" t="str">
        <f t="shared" si="224"/>
        <v>À RECEBER</v>
      </c>
      <c r="R1411" s="138" t="str">
        <f t="shared" ca="1" si="225"/>
        <v>EM DIA</v>
      </c>
      <c r="S1411" s="137" t="str">
        <f t="shared" ca="1" si="226"/>
        <v/>
      </c>
    </row>
    <row r="1412" spans="2:19" x14ac:dyDescent="0.25">
      <c r="B1412" s="190" t="str">
        <f t="shared" si="221"/>
        <v/>
      </c>
      <c r="C1412" s="190" t="str">
        <f t="shared" si="219"/>
        <v/>
      </c>
      <c r="D1412" s="119" t="s">
        <v>192</v>
      </c>
      <c r="H1412" s="118">
        <f t="shared" si="222"/>
        <v>0</v>
      </c>
      <c r="K1412" s="134">
        <f t="shared" si="227"/>
        <v>0</v>
      </c>
      <c r="L1412" s="134">
        <f t="shared" si="228"/>
        <v>0</v>
      </c>
      <c r="M1412" s="190">
        <f t="shared" si="223"/>
        <v>1</v>
      </c>
      <c r="N1412" s="190" t="str">
        <f t="shared" si="220"/>
        <v>JANEIRO</v>
      </c>
      <c r="P1412" s="119" t="s">
        <v>192</v>
      </c>
      <c r="Q1412" s="136" t="str">
        <f t="shared" si="224"/>
        <v>À RECEBER</v>
      </c>
      <c r="R1412" s="138" t="str">
        <f t="shared" ca="1" si="225"/>
        <v>EM DIA</v>
      </c>
      <c r="S1412" s="137" t="str">
        <f t="shared" ca="1" si="226"/>
        <v/>
      </c>
    </row>
    <row r="1413" spans="2:19" x14ac:dyDescent="0.25">
      <c r="B1413" s="190" t="str">
        <f t="shared" si="221"/>
        <v/>
      </c>
      <c r="C1413" s="190" t="str">
        <f t="shared" ref="C1413:C1476" si="229">IF(B1413=1,"JANEIRO",IF(B1413=2,"FEVEREIRO",IF(B1413=3,"MARÇO",IF(B1413=4,"ABRIL",IF(B1413=5,"MAIO",IF(B1413=6,"JUNHO",IF(B1413=7,"JULHO",IF(B1413=8,"AGOSTO",IF(B1413=9,"SETEMBRO",IF(B1413=10,"OUTUBRO",IF(B1413=11,"NOVEMBRO",IF(B1413=12,"DEZEMBRO",""))))))))))))</f>
        <v/>
      </c>
      <c r="D1413" s="119" t="s">
        <v>192</v>
      </c>
      <c r="H1413" s="118">
        <f t="shared" si="222"/>
        <v>0</v>
      </c>
      <c r="K1413" s="134">
        <f t="shared" si="227"/>
        <v>0</v>
      </c>
      <c r="L1413" s="134">
        <f t="shared" si="228"/>
        <v>0</v>
      </c>
      <c r="M1413" s="190">
        <f t="shared" si="223"/>
        <v>1</v>
      </c>
      <c r="N1413" s="190" t="str">
        <f t="shared" ref="N1413:N1476" si="230">IF(M1413=1,"JANEIRO",IF(M1413=2,"FEVEREIRO",IF(M1413=3,"MARÇO",IF(M1413=4,"ABRIL",IF(M1413=5,"MAIO",IF(M1413=6,"JUNHO",IF(M1413=7,"JULHO",IF(M1413=8,"AGOSTO",IF(M1413=9,"SETEMBRO",IF(M1413=10,"OUTUBRO",IF(M1413=11,"NOVEMBRO",IF(M1413=12,"DEZEMBRO",""))))))))))))</f>
        <v>JANEIRO</v>
      </c>
      <c r="P1413" s="119" t="s">
        <v>192</v>
      </c>
      <c r="Q1413" s="136" t="str">
        <f t="shared" si="224"/>
        <v>À RECEBER</v>
      </c>
      <c r="R1413" s="138" t="str">
        <f t="shared" ca="1" si="225"/>
        <v>EM DIA</v>
      </c>
      <c r="S1413" s="137" t="str">
        <f t="shared" ca="1" si="226"/>
        <v/>
      </c>
    </row>
    <row r="1414" spans="2:19" x14ac:dyDescent="0.25">
      <c r="B1414" s="190" t="str">
        <f t="shared" ref="B1414:B1477" si="231">IFERROR(MONTH(D1414),"")</f>
        <v/>
      </c>
      <c r="C1414" s="190" t="str">
        <f t="shared" si="229"/>
        <v/>
      </c>
      <c r="D1414" s="119" t="s">
        <v>192</v>
      </c>
      <c r="H1414" s="118">
        <f t="shared" ref="H1414:H1477" si="232">IF(OR(I1414="",I1414=0),G1414,I1414)</f>
        <v>0</v>
      </c>
      <c r="K1414" s="134">
        <f t="shared" si="227"/>
        <v>0</v>
      </c>
      <c r="L1414" s="134">
        <f t="shared" si="228"/>
        <v>0</v>
      </c>
      <c r="M1414" s="190">
        <f t="shared" ref="M1414:M1477" si="233">IFERROR(MONTH(O1414),"")</f>
        <v>1</v>
      </c>
      <c r="N1414" s="190" t="str">
        <f t="shared" si="230"/>
        <v>JANEIRO</v>
      </c>
      <c r="P1414" s="119" t="s">
        <v>192</v>
      </c>
      <c r="Q1414" s="136" t="str">
        <f t="shared" si="224"/>
        <v>À RECEBER</v>
      </c>
      <c r="R1414" s="138" t="str">
        <f t="shared" ca="1" si="225"/>
        <v>EM DIA</v>
      </c>
      <c r="S1414" s="137" t="str">
        <f t="shared" ca="1" si="226"/>
        <v/>
      </c>
    </row>
    <row r="1415" spans="2:19" x14ac:dyDescent="0.25">
      <c r="B1415" s="190" t="str">
        <f t="shared" si="231"/>
        <v/>
      </c>
      <c r="C1415" s="190" t="str">
        <f t="shared" si="229"/>
        <v/>
      </c>
      <c r="D1415" s="119" t="s">
        <v>192</v>
      </c>
      <c r="H1415" s="118">
        <f t="shared" si="232"/>
        <v>0</v>
      </c>
      <c r="K1415" s="134">
        <f t="shared" si="227"/>
        <v>0</v>
      </c>
      <c r="L1415" s="134">
        <f t="shared" si="228"/>
        <v>0</v>
      </c>
      <c r="M1415" s="190">
        <f t="shared" si="233"/>
        <v>1</v>
      </c>
      <c r="N1415" s="190" t="str">
        <f t="shared" si="230"/>
        <v>JANEIRO</v>
      </c>
      <c r="P1415" s="119" t="s">
        <v>192</v>
      </c>
      <c r="Q1415" s="136" t="str">
        <f t="shared" si="224"/>
        <v>À RECEBER</v>
      </c>
      <c r="R1415" s="138" t="str">
        <f t="shared" ca="1" si="225"/>
        <v>EM DIA</v>
      </c>
      <c r="S1415" s="137" t="str">
        <f t="shared" ca="1" si="226"/>
        <v/>
      </c>
    </row>
    <row r="1416" spans="2:19" x14ac:dyDescent="0.25">
      <c r="B1416" s="190" t="str">
        <f t="shared" si="231"/>
        <v/>
      </c>
      <c r="C1416" s="190" t="str">
        <f t="shared" si="229"/>
        <v/>
      </c>
      <c r="D1416" s="119" t="s">
        <v>192</v>
      </c>
      <c r="H1416" s="118">
        <f t="shared" si="232"/>
        <v>0</v>
      </c>
      <c r="K1416" s="134">
        <f t="shared" si="227"/>
        <v>0</v>
      </c>
      <c r="L1416" s="134">
        <f t="shared" si="228"/>
        <v>0</v>
      </c>
      <c r="M1416" s="190">
        <f t="shared" si="233"/>
        <v>1</v>
      </c>
      <c r="N1416" s="190" t="str">
        <f t="shared" si="230"/>
        <v>JANEIRO</v>
      </c>
      <c r="P1416" s="119" t="s">
        <v>192</v>
      </c>
      <c r="Q1416" s="136" t="str">
        <f t="shared" si="224"/>
        <v>À RECEBER</v>
      </c>
      <c r="R1416" s="138" t="str">
        <f t="shared" ca="1" si="225"/>
        <v>EM DIA</v>
      </c>
      <c r="S1416" s="137" t="str">
        <f t="shared" ca="1" si="226"/>
        <v/>
      </c>
    </row>
    <row r="1417" spans="2:19" x14ac:dyDescent="0.25">
      <c r="B1417" s="190" t="str">
        <f t="shared" si="231"/>
        <v/>
      </c>
      <c r="C1417" s="190" t="str">
        <f t="shared" si="229"/>
        <v/>
      </c>
      <c r="D1417" s="119" t="s">
        <v>192</v>
      </c>
      <c r="H1417" s="118">
        <f t="shared" si="232"/>
        <v>0</v>
      </c>
      <c r="K1417" s="134">
        <f t="shared" si="227"/>
        <v>0</v>
      </c>
      <c r="L1417" s="134">
        <f t="shared" si="228"/>
        <v>0</v>
      </c>
      <c r="M1417" s="190">
        <f t="shared" si="233"/>
        <v>1</v>
      </c>
      <c r="N1417" s="190" t="str">
        <f t="shared" si="230"/>
        <v>JANEIRO</v>
      </c>
      <c r="P1417" s="119" t="s">
        <v>192</v>
      </c>
      <c r="Q1417" s="136" t="str">
        <f t="shared" si="224"/>
        <v>À RECEBER</v>
      </c>
      <c r="R1417" s="138" t="str">
        <f t="shared" ca="1" si="225"/>
        <v>EM DIA</v>
      </c>
      <c r="S1417" s="137" t="str">
        <f t="shared" ca="1" si="226"/>
        <v/>
      </c>
    </row>
    <row r="1418" spans="2:19" x14ac:dyDescent="0.25">
      <c r="B1418" s="190" t="str">
        <f t="shared" si="231"/>
        <v/>
      </c>
      <c r="C1418" s="190" t="str">
        <f t="shared" si="229"/>
        <v/>
      </c>
      <c r="D1418" s="119" t="s">
        <v>192</v>
      </c>
      <c r="H1418" s="118">
        <f t="shared" si="232"/>
        <v>0</v>
      </c>
      <c r="K1418" s="134">
        <f t="shared" si="227"/>
        <v>0</v>
      </c>
      <c r="L1418" s="134">
        <f t="shared" si="228"/>
        <v>0</v>
      </c>
      <c r="M1418" s="190">
        <f t="shared" si="233"/>
        <v>1</v>
      </c>
      <c r="N1418" s="190" t="str">
        <f t="shared" si="230"/>
        <v>JANEIRO</v>
      </c>
      <c r="P1418" s="119" t="s">
        <v>192</v>
      </c>
      <c r="Q1418" s="136" t="str">
        <f t="shared" si="224"/>
        <v>À RECEBER</v>
      </c>
      <c r="R1418" s="138" t="str">
        <f t="shared" ca="1" si="225"/>
        <v>EM DIA</v>
      </c>
      <c r="S1418" s="137" t="str">
        <f t="shared" ca="1" si="226"/>
        <v/>
      </c>
    </row>
    <row r="1419" spans="2:19" x14ac:dyDescent="0.25">
      <c r="B1419" s="190" t="str">
        <f t="shared" si="231"/>
        <v/>
      </c>
      <c r="C1419" s="190" t="str">
        <f t="shared" si="229"/>
        <v/>
      </c>
      <c r="D1419" s="119" t="s">
        <v>192</v>
      </c>
      <c r="H1419" s="118">
        <f t="shared" si="232"/>
        <v>0</v>
      </c>
      <c r="K1419" s="134">
        <f t="shared" si="227"/>
        <v>0</v>
      </c>
      <c r="L1419" s="134">
        <f t="shared" si="228"/>
        <v>0</v>
      </c>
      <c r="M1419" s="190">
        <f t="shared" si="233"/>
        <v>1</v>
      </c>
      <c r="N1419" s="190" t="str">
        <f t="shared" si="230"/>
        <v>JANEIRO</v>
      </c>
      <c r="P1419" s="119" t="s">
        <v>192</v>
      </c>
      <c r="Q1419" s="136" t="str">
        <f t="shared" si="224"/>
        <v>À RECEBER</v>
      </c>
      <c r="R1419" s="138" t="str">
        <f t="shared" ca="1" si="225"/>
        <v>EM DIA</v>
      </c>
      <c r="S1419" s="137" t="str">
        <f t="shared" ca="1" si="226"/>
        <v/>
      </c>
    </row>
    <row r="1420" spans="2:19" x14ac:dyDescent="0.25">
      <c r="B1420" s="190" t="str">
        <f t="shared" si="231"/>
        <v/>
      </c>
      <c r="C1420" s="190" t="str">
        <f t="shared" si="229"/>
        <v/>
      </c>
      <c r="D1420" s="119" t="s">
        <v>192</v>
      </c>
      <c r="H1420" s="118">
        <f t="shared" si="232"/>
        <v>0</v>
      </c>
      <c r="K1420" s="134">
        <f t="shared" si="227"/>
        <v>0</v>
      </c>
      <c r="L1420" s="134">
        <f t="shared" si="228"/>
        <v>0</v>
      </c>
      <c r="M1420" s="190">
        <f t="shared" si="233"/>
        <v>1</v>
      </c>
      <c r="N1420" s="190" t="str">
        <f t="shared" si="230"/>
        <v>JANEIRO</v>
      </c>
      <c r="P1420" s="119" t="s">
        <v>192</v>
      </c>
      <c r="Q1420" s="136" t="str">
        <f t="shared" si="224"/>
        <v>À RECEBER</v>
      </c>
      <c r="R1420" s="138" t="str">
        <f t="shared" ca="1" si="225"/>
        <v>EM DIA</v>
      </c>
      <c r="S1420" s="137" t="str">
        <f t="shared" ca="1" si="226"/>
        <v/>
      </c>
    </row>
    <row r="1421" spans="2:19" x14ac:dyDescent="0.25">
      <c r="B1421" s="190" t="str">
        <f t="shared" si="231"/>
        <v/>
      </c>
      <c r="C1421" s="190" t="str">
        <f t="shared" si="229"/>
        <v/>
      </c>
      <c r="D1421" s="119" t="s">
        <v>192</v>
      </c>
      <c r="H1421" s="118">
        <f t="shared" si="232"/>
        <v>0</v>
      </c>
      <c r="K1421" s="134">
        <f t="shared" si="227"/>
        <v>0</v>
      </c>
      <c r="L1421" s="134">
        <f t="shared" si="228"/>
        <v>0</v>
      </c>
      <c r="M1421" s="190">
        <f t="shared" si="233"/>
        <v>1</v>
      </c>
      <c r="N1421" s="190" t="str">
        <f t="shared" si="230"/>
        <v>JANEIRO</v>
      </c>
      <c r="P1421" s="119" t="s">
        <v>192</v>
      </c>
      <c r="Q1421" s="136" t="str">
        <f t="shared" si="224"/>
        <v>À RECEBER</v>
      </c>
      <c r="R1421" s="138" t="str">
        <f t="shared" ca="1" si="225"/>
        <v>EM DIA</v>
      </c>
      <c r="S1421" s="137" t="str">
        <f t="shared" ca="1" si="226"/>
        <v/>
      </c>
    </row>
    <row r="1422" spans="2:19" x14ac:dyDescent="0.25">
      <c r="B1422" s="190" t="str">
        <f t="shared" si="231"/>
        <v/>
      </c>
      <c r="C1422" s="190" t="str">
        <f t="shared" si="229"/>
        <v/>
      </c>
      <c r="D1422" s="119" t="s">
        <v>192</v>
      </c>
      <c r="H1422" s="118">
        <f t="shared" si="232"/>
        <v>0</v>
      </c>
      <c r="K1422" s="134">
        <f t="shared" si="227"/>
        <v>0</v>
      </c>
      <c r="L1422" s="134">
        <f t="shared" si="228"/>
        <v>0</v>
      </c>
      <c r="M1422" s="190">
        <f t="shared" si="233"/>
        <v>1</v>
      </c>
      <c r="N1422" s="190" t="str">
        <f t="shared" si="230"/>
        <v>JANEIRO</v>
      </c>
      <c r="P1422" s="119" t="s">
        <v>192</v>
      </c>
      <c r="Q1422" s="136" t="str">
        <f t="shared" si="224"/>
        <v>À RECEBER</v>
      </c>
      <c r="R1422" s="138" t="str">
        <f t="shared" ca="1" si="225"/>
        <v>EM DIA</v>
      </c>
      <c r="S1422" s="137" t="str">
        <f t="shared" ca="1" si="226"/>
        <v/>
      </c>
    </row>
    <row r="1423" spans="2:19" x14ac:dyDescent="0.25">
      <c r="B1423" s="190" t="str">
        <f t="shared" si="231"/>
        <v/>
      </c>
      <c r="C1423" s="190" t="str">
        <f t="shared" si="229"/>
        <v/>
      </c>
      <c r="D1423" s="119" t="s">
        <v>192</v>
      </c>
      <c r="H1423" s="118">
        <f t="shared" si="232"/>
        <v>0</v>
      </c>
      <c r="K1423" s="134">
        <f t="shared" si="227"/>
        <v>0</v>
      </c>
      <c r="L1423" s="134">
        <f t="shared" si="228"/>
        <v>0</v>
      </c>
      <c r="M1423" s="190">
        <f t="shared" si="233"/>
        <v>1</v>
      </c>
      <c r="N1423" s="190" t="str">
        <f t="shared" si="230"/>
        <v>JANEIRO</v>
      </c>
      <c r="P1423" s="119" t="s">
        <v>192</v>
      </c>
      <c r="Q1423" s="136" t="str">
        <f t="shared" ref="Q1423:Q1486" si="234">IF(OR(I1423="",I1423=0),"À RECEBER","RECEBIDO")</f>
        <v>À RECEBER</v>
      </c>
      <c r="R1423" s="138" t="str">
        <f t="shared" ref="R1423:R1486" ca="1" si="235">IF(AND(O1423&lt;=P1423,S1423&gt;=0),"EM DIA","EM ATRASO")</f>
        <v>EM DIA</v>
      </c>
      <c r="S1423" s="137" t="str">
        <f t="shared" ref="S1423:S1486" ca="1" si="236">IFERROR(IF(Q1423="À RECEBER",P1423-$W$5,0),"")</f>
        <v/>
      </c>
    </row>
    <row r="1424" spans="2:19" x14ac:dyDescent="0.25">
      <c r="B1424" s="190" t="str">
        <f t="shared" si="231"/>
        <v/>
      </c>
      <c r="C1424" s="190" t="str">
        <f t="shared" si="229"/>
        <v/>
      </c>
      <c r="D1424" s="119" t="s">
        <v>192</v>
      </c>
      <c r="H1424" s="118">
        <f t="shared" si="232"/>
        <v>0</v>
      </c>
      <c r="K1424" s="134">
        <f t="shared" ref="K1424:K1487" si="237">IF(AND(G1424&gt;I1424,I1424&gt;0),G1424-I1424-J1424,0)</f>
        <v>0</v>
      </c>
      <c r="L1424" s="134">
        <f t="shared" ref="L1424:L1487" si="238">IF(G1424&lt;I1424,I1424-G1424,0)</f>
        <v>0</v>
      </c>
      <c r="M1424" s="190">
        <f t="shared" si="233"/>
        <v>1</v>
      </c>
      <c r="N1424" s="190" t="str">
        <f t="shared" si="230"/>
        <v>JANEIRO</v>
      </c>
      <c r="P1424" s="119" t="s">
        <v>192</v>
      </c>
      <c r="Q1424" s="136" t="str">
        <f t="shared" si="234"/>
        <v>À RECEBER</v>
      </c>
      <c r="R1424" s="138" t="str">
        <f t="shared" ca="1" si="235"/>
        <v>EM DIA</v>
      </c>
      <c r="S1424" s="137" t="str">
        <f t="shared" ca="1" si="236"/>
        <v/>
      </c>
    </row>
    <row r="1425" spans="2:19" x14ac:dyDescent="0.25">
      <c r="B1425" s="190" t="str">
        <f t="shared" si="231"/>
        <v/>
      </c>
      <c r="C1425" s="190" t="str">
        <f t="shared" si="229"/>
        <v/>
      </c>
      <c r="D1425" s="119" t="s">
        <v>192</v>
      </c>
      <c r="H1425" s="118">
        <f t="shared" si="232"/>
        <v>0</v>
      </c>
      <c r="K1425" s="134">
        <f t="shared" si="237"/>
        <v>0</v>
      </c>
      <c r="L1425" s="134">
        <f t="shared" si="238"/>
        <v>0</v>
      </c>
      <c r="M1425" s="190">
        <f t="shared" si="233"/>
        <v>1</v>
      </c>
      <c r="N1425" s="190" t="str">
        <f t="shared" si="230"/>
        <v>JANEIRO</v>
      </c>
      <c r="P1425" s="119" t="s">
        <v>192</v>
      </c>
      <c r="Q1425" s="136" t="str">
        <f t="shared" si="234"/>
        <v>À RECEBER</v>
      </c>
      <c r="R1425" s="138" t="str">
        <f t="shared" ca="1" si="235"/>
        <v>EM DIA</v>
      </c>
      <c r="S1425" s="137" t="str">
        <f t="shared" ca="1" si="236"/>
        <v/>
      </c>
    </row>
    <row r="1426" spans="2:19" x14ac:dyDescent="0.25">
      <c r="B1426" s="190" t="str">
        <f t="shared" si="231"/>
        <v/>
      </c>
      <c r="C1426" s="190" t="str">
        <f t="shared" si="229"/>
        <v/>
      </c>
      <c r="D1426" s="119" t="s">
        <v>192</v>
      </c>
      <c r="H1426" s="118">
        <f t="shared" si="232"/>
        <v>0</v>
      </c>
      <c r="K1426" s="134">
        <f t="shared" si="237"/>
        <v>0</v>
      </c>
      <c r="L1426" s="134">
        <f t="shared" si="238"/>
        <v>0</v>
      </c>
      <c r="M1426" s="190">
        <f t="shared" si="233"/>
        <v>1</v>
      </c>
      <c r="N1426" s="190" t="str">
        <f t="shared" si="230"/>
        <v>JANEIRO</v>
      </c>
      <c r="P1426" s="119" t="s">
        <v>192</v>
      </c>
      <c r="Q1426" s="136" t="str">
        <f t="shared" si="234"/>
        <v>À RECEBER</v>
      </c>
      <c r="R1426" s="138" t="str">
        <f t="shared" ca="1" si="235"/>
        <v>EM DIA</v>
      </c>
      <c r="S1426" s="137" t="str">
        <f t="shared" ca="1" si="236"/>
        <v/>
      </c>
    </row>
    <row r="1427" spans="2:19" x14ac:dyDescent="0.25">
      <c r="B1427" s="190" t="str">
        <f t="shared" si="231"/>
        <v/>
      </c>
      <c r="C1427" s="190" t="str">
        <f t="shared" si="229"/>
        <v/>
      </c>
      <c r="D1427" s="119" t="s">
        <v>192</v>
      </c>
      <c r="H1427" s="118">
        <f t="shared" si="232"/>
        <v>0</v>
      </c>
      <c r="K1427" s="134">
        <f t="shared" si="237"/>
        <v>0</v>
      </c>
      <c r="L1427" s="134">
        <f t="shared" si="238"/>
        <v>0</v>
      </c>
      <c r="M1427" s="190">
        <f t="shared" si="233"/>
        <v>1</v>
      </c>
      <c r="N1427" s="190" t="str">
        <f t="shared" si="230"/>
        <v>JANEIRO</v>
      </c>
      <c r="P1427" s="119" t="s">
        <v>192</v>
      </c>
      <c r="Q1427" s="136" t="str">
        <f t="shared" si="234"/>
        <v>À RECEBER</v>
      </c>
      <c r="R1427" s="138" t="str">
        <f t="shared" ca="1" si="235"/>
        <v>EM DIA</v>
      </c>
      <c r="S1427" s="137" t="str">
        <f t="shared" ca="1" si="236"/>
        <v/>
      </c>
    </row>
    <row r="1428" spans="2:19" x14ac:dyDescent="0.25">
      <c r="B1428" s="190" t="str">
        <f t="shared" si="231"/>
        <v/>
      </c>
      <c r="C1428" s="190" t="str">
        <f t="shared" si="229"/>
        <v/>
      </c>
      <c r="D1428" s="119" t="s">
        <v>192</v>
      </c>
      <c r="H1428" s="118">
        <f t="shared" si="232"/>
        <v>0</v>
      </c>
      <c r="K1428" s="134">
        <f t="shared" si="237"/>
        <v>0</v>
      </c>
      <c r="L1428" s="134">
        <f t="shared" si="238"/>
        <v>0</v>
      </c>
      <c r="M1428" s="190">
        <f t="shared" si="233"/>
        <v>1</v>
      </c>
      <c r="N1428" s="190" t="str">
        <f t="shared" si="230"/>
        <v>JANEIRO</v>
      </c>
      <c r="P1428" s="119" t="s">
        <v>192</v>
      </c>
      <c r="Q1428" s="136" t="str">
        <f t="shared" si="234"/>
        <v>À RECEBER</v>
      </c>
      <c r="R1428" s="138" t="str">
        <f t="shared" ca="1" si="235"/>
        <v>EM DIA</v>
      </c>
      <c r="S1428" s="137" t="str">
        <f t="shared" ca="1" si="236"/>
        <v/>
      </c>
    </row>
    <row r="1429" spans="2:19" x14ac:dyDescent="0.25">
      <c r="B1429" s="190" t="str">
        <f t="shared" si="231"/>
        <v/>
      </c>
      <c r="C1429" s="190" t="str">
        <f t="shared" si="229"/>
        <v/>
      </c>
      <c r="D1429" s="119" t="s">
        <v>192</v>
      </c>
      <c r="H1429" s="118">
        <f t="shared" si="232"/>
        <v>0</v>
      </c>
      <c r="K1429" s="134">
        <f t="shared" si="237"/>
        <v>0</v>
      </c>
      <c r="L1429" s="134">
        <f t="shared" si="238"/>
        <v>0</v>
      </c>
      <c r="M1429" s="190">
        <f t="shared" si="233"/>
        <v>1</v>
      </c>
      <c r="N1429" s="190" t="str">
        <f t="shared" si="230"/>
        <v>JANEIRO</v>
      </c>
      <c r="P1429" s="119" t="s">
        <v>192</v>
      </c>
      <c r="Q1429" s="136" t="str">
        <f t="shared" si="234"/>
        <v>À RECEBER</v>
      </c>
      <c r="R1429" s="138" t="str">
        <f t="shared" ca="1" si="235"/>
        <v>EM DIA</v>
      </c>
      <c r="S1429" s="137" t="str">
        <f t="shared" ca="1" si="236"/>
        <v/>
      </c>
    </row>
    <row r="1430" spans="2:19" x14ac:dyDescent="0.25">
      <c r="B1430" s="190" t="str">
        <f t="shared" si="231"/>
        <v/>
      </c>
      <c r="C1430" s="190" t="str">
        <f t="shared" si="229"/>
        <v/>
      </c>
      <c r="D1430" s="119" t="s">
        <v>192</v>
      </c>
      <c r="H1430" s="118">
        <f t="shared" si="232"/>
        <v>0</v>
      </c>
      <c r="K1430" s="134">
        <f t="shared" si="237"/>
        <v>0</v>
      </c>
      <c r="L1430" s="134">
        <f t="shared" si="238"/>
        <v>0</v>
      </c>
      <c r="M1430" s="190">
        <f t="shared" si="233"/>
        <v>1</v>
      </c>
      <c r="N1430" s="190" t="str">
        <f t="shared" si="230"/>
        <v>JANEIRO</v>
      </c>
      <c r="P1430" s="119" t="s">
        <v>192</v>
      </c>
      <c r="Q1430" s="136" t="str">
        <f t="shared" si="234"/>
        <v>À RECEBER</v>
      </c>
      <c r="R1430" s="138" t="str">
        <f t="shared" ca="1" si="235"/>
        <v>EM DIA</v>
      </c>
      <c r="S1430" s="137" t="str">
        <f t="shared" ca="1" si="236"/>
        <v/>
      </c>
    </row>
    <row r="1431" spans="2:19" x14ac:dyDescent="0.25">
      <c r="B1431" s="190" t="str">
        <f t="shared" si="231"/>
        <v/>
      </c>
      <c r="C1431" s="190" t="str">
        <f t="shared" si="229"/>
        <v/>
      </c>
      <c r="D1431" s="119" t="s">
        <v>192</v>
      </c>
      <c r="H1431" s="118">
        <f t="shared" si="232"/>
        <v>0</v>
      </c>
      <c r="K1431" s="134">
        <f t="shared" si="237"/>
        <v>0</v>
      </c>
      <c r="L1431" s="134">
        <f t="shared" si="238"/>
        <v>0</v>
      </c>
      <c r="M1431" s="190">
        <f t="shared" si="233"/>
        <v>1</v>
      </c>
      <c r="N1431" s="190" t="str">
        <f t="shared" si="230"/>
        <v>JANEIRO</v>
      </c>
      <c r="P1431" s="119" t="s">
        <v>192</v>
      </c>
      <c r="Q1431" s="136" t="str">
        <f t="shared" si="234"/>
        <v>À RECEBER</v>
      </c>
      <c r="R1431" s="138" t="str">
        <f t="shared" ca="1" si="235"/>
        <v>EM DIA</v>
      </c>
      <c r="S1431" s="137" t="str">
        <f t="shared" ca="1" si="236"/>
        <v/>
      </c>
    </row>
    <row r="1432" spans="2:19" x14ac:dyDescent="0.25">
      <c r="B1432" s="190" t="str">
        <f t="shared" si="231"/>
        <v/>
      </c>
      <c r="C1432" s="190" t="str">
        <f t="shared" si="229"/>
        <v/>
      </c>
      <c r="D1432" s="119" t="s">
        <v>192</v>
      </c>
      <c r="H1432" s="118">
        <f t="shared" si="232"/>
        <v>0</v>
      </c>
      <c r="K1432" s="134">
        <f t="shared" si="237"/>
        <v>0</v>
      </c>
      <c r="L1432" s="134">
        <f t="shared" si="238"/>
        <v>0</v>
      </c>
      <c r="M1432" s="190">
        <f t="shared" si="233"/>
        <v>1</v>
      </c>
      <c r="N1432" s="190" t="str">
        <f t="shared" si="230"/>
        <v>JANEIRO</v>
      </c>
      <c r="P1432" s="119" t="s">
        <v>192</v>
      </c>
      <c r="Q1432" s="136" t="str">
        <f t="shared" si="234"/>
        <v>À RECEBER</v>
      </c>
      <c r="R1432" s="138" t="str">
        <f t="shared" ca="1" si="235"/>
        <v>EM DIA</v>
      </c>
      <c r="S1432" s="137" t="str">
        <f t="shared" ca="1" si="236"/>
        <v/>
      </c>
    </row>
    <row r="1433" spans="2:19" x14ac:dyDescent="0.25">
      <c r="B1433" s="190" t="str">
        <f t="shared" si="231"/>
        <v/>
      </c>
      <c r="C1433" s="190" t="str">
        <f t="shared" si="229"/>
        <v/>
      </c>
      <c r="D1433" s="119" t="s">
        <v>192</v>
      </c>
      <c r="H1433" s="118">
        <f t="shared" si="232"/>
        <v>0</v>
      </c>
      <c r="K1433" s="134">
        <f t="shared" si="237"/>
        <v>0</v>
      </c>
      <c r="L1433" s="134">
        <f t="shared" si="238"/>
        <v>0</v>
      </c>
      <c r="M1433" s="190">
        <f t="shared" si="233"/>
        <v>1</v>
      </c>
      <c r="N1433" s="190" t="str">
        <f t="shared" si="230"/>
        <v>JANEIRO</v>
      </c>
      <c r="P1433" s="119" t="s">
        <v>192</v>
      </c>
      <c r="Q1433" s="136" t="str">
        <f t="shared" si="234"/>
        <v>À RECEBER</v>
      </c>
      <c r="R1433" s="138" t="str">
        <f t="shared" ca="1" si="235"/>
        <v>EM DIA</v>
      </c>
      <c r="S1433" s="137" t="str">
        <f t="shared" ca="1" si="236"/>
        <v/>
      </c>
    </row>
    <row r="1434" spans="2:19" x14ac:dyDescent="0.25">
      <c r="B1434" s="190" t="str">
        <f t="shared" si="231"/>
        <v/>
      </c>
      <c r="C1434" s="190" t="str">
        <f t="shared" si="229"/>
        <v/>
      </c>
      <c r="D1434" s="119" t="s">
        <v>192</v>
      </c>
      <c r="H1434" s="118">
        <f t="shared" si="232"/>
        <v>0</v>
      </c>
      <c r="K1434" s="134">
        <f t="shared" si="237"/>
        <v>0</v>
      </c>
      <c r="L1434" s="134">
        <f t="shared" si="238"/>
        <v>0</v>
      </c>
      <c r="M1434" s="190">
        <f t="shared" si="233"/>
        <v>1</v>
      </c>
      <c r="N1434" s="190" t="str">
        <f t="shared" si="230"/>
        <v>JANEIRO</v>
      </c>
      <c r="P1434" s="119" t="s">
        <v>192</v>
      </c>
      <c r="Q1434" s="136" t="str">
        <f t="shared" si="234"/>
        <v>À RECEBER</v>
      </c>
      <c r="R1434" s="138" t="str">
        <f t="shared" ca="1" si="235"/>
        <v>EM DIA</v>
      </c>
      <c r="S1434" s="137" t="str">
        <f t="shared" ca="1" si="236"/>
        <v/>
      </c>
    </row>
    <row r="1435" spans="2:19" x14ac:dyDescent="0.25">
      <c r="B1435" s="190" t="str">
        <f t="shared" si="231"/>
        <v/>
      </c>
      <c r="C1435" s="190" t="str">
        <f t="shared" si="229"/>
        <v/>
      </c>
      <c r="D1435" s="119" t="s">
        <v>192</v>
      </c>
      <c r="H1435" s="118">
        <f t="shared" si="232"/>
        <v>0</v>
      </c>
      <c r="K1435" s="134">
        <f t="shared" si="237"/>
        <v>0</v>
      </c>
      <c r="L1435" s="134">
        <f t="shared" si="238"/>
        <v>0</v>
      </c>
      <c r="M1435" s="190">
        <f t="shared" si="233"/>
        <v>1</v>
      </c>
      <c r="N1435" s="190" t="str">
        <f t="shared" si="230"/>
        <v>JANEIRO</v>
      </c>
      <c r="P1435" s="119" t="s">
        <v>192</v>
      </c>
      <c r="Q1435" s="136" t="str">
        <f t="shared" si="234"/>
        <v>À RECEBER</v>
      </c>
      <c r="R1435" s="138" t="str">
        <f t="shared" ca="1" si="235"/>
        <v>EM DIA</v>
      </c>
      <c r="S1435" s="137" t="str">
        <f t="shared" ca="1" si="236"/>
        <v/>
      </c>
    </row>
    <row r="1436" spans="2:19" x14ac:dyDescent="0.25">
      <c r="B1436" s="190" t="str">
        <f t="shared" si="231"/>
        <v/>
      </c>
      <c r="C1436" s="190" t="str">
        <f t="shared" si="229"/>
        <v/>
      </c>
      <c r="D1436" s="119" t="s">
        <v>192</v>
      </c>
      <c r="H1436" s="118">
        <f t="shared" si="232"/>
        <v>0</v>
      </c>
      <c r="K1436" s="134">
        <f t="shared" si="237"/>
        <v>0</v>
      </c>
      <c r="L1436" s="134">
        <f t="shared" si="238"/>
        <v>0</v>
      </c>
      <c r="M1436" s="190">
        <f t="shared" si="233"/>
        <v>1</v>
      </c>
      <c r="N1436" s="190" t="str">
        <f t="shared" si="230"/>
        <v>JANEIRO</v>
      </c>
      <c r="P1436" s="119" t="s">
        <v>192</v>
      </c>
      <c r="Q1436" s="136" t="str">
        <f t="shared" si="234"/>
        <v>À RECEBER</v>
      </c>
      <c r="R1436" s="138" t="str">
        <f t="shared" ca="1" si="235"/>
        <v>EM DIA</v>
      </c>
      <c r="S1436" s="137" t="str">
        <f t="shared" ca="1" si="236"/>
        <v/>
      </c>
    </row>
    <row r="1437" spans="2:19" x14ac:dyDescent="0.25">
      <c r="B1437" s="190" t="str">
        <f t="shared" si="231"/>
        <v/>
      </c>
      <c r="C1437" s="190" t="str">
        <f t="shared" si="229"/>
        <v/>
      </c>
      <c r="D1437" s="119" t="s">
        <v>192</v>
      </c>
      <c r="H1437" s="118">
        <f t="shared" si="232"/>
        <v>0</v>
      </c>
      <c r="K1437" s="134">
        <f t="shared" si="237"/>
        <v>0</v>
      </c>
      <c r="L1437" s="134">
        <f t="shared" si="238"/>
        <v>0</v>
      </c>
      <c r="M1437" s="190">
        <f t="shared" si="233"/>
        <v>1</v>
      </c>
      <c r="N1437" s="190" t="str">
        <f t="shared" si="230"/>
        <v>JANEIRO</v>
      </c>
      <c r="P1437" s="119" t="s">
        <v>192</v>
      </c>
      <c r="Q1437" s="136" t="str">
        <f t="shared" si="234"/>
        <v>À RECEBER</v>
      </c>
      <c r="R1437" s="138" t="str">
        <f t="shared" ca="1" si="235"/>
        <v>EM DIA</v>
      </c>
      <c r="S1437" s="137" t="str">
        <f t="shared" ca="1" si="236"/>
        <v/>
      </c>
    </row>
    <row r="1438" spans="2:19" x14ac:dyDescent="0.25">
      <c r="B1438" s="190" t="str">
        <f t="shared" si="231"/>
        <v/>
      </c>
      <c r="C1438" s="190" t="str">
        <f t="shared" si="229"/>
        <v/>
      </c>
      <c r="D1438" s="119" t="s">
        <v>192</v>
      </c>
      <c r="H1438" s="118">
        <f t="shared" si="232"/>
        <v>0</v>
      </c>
      <c r="K1438" s="134">
        <f t="shared" si="237"/>
        <v>0</v>
      </c>
      <c r="L1438" s="134">
        <f t="shared" si="238"/>
        <v>0</v>
      </c>
      <c r="M1438" s="190">
        <f t="shared" si="233"/>
        <v>1</v>
      </c>
      <c r="N1438" s="190" t="str">
        <f t="shared" si="230"/>
        <v>JANEIRO</v>
      </c>
      <c r="P1438" s="119" t="s">
        <v>192</v>
      </c>
      <c r="Q1438" s="136" t="str">
        <f t="shared" si="234"/>
        <v>À RECEBER</v>
      </c>
      <c r="R1438" s="138" t="str">
        <f t="shared" ca="1" si="235"/>
        <v>EM DIA</v>
      </c>
      <c r="S1438" s="137" t="str">
        <f t="shared" ca="1" si="236"/>
        <v/>
      </c>
    </row>
    <row r="1439" spans="2:19" x14ac:dyDescent="0.25">
      <c r="B1439" s="190" t="str">
        <f t="shared" si="231"/>
        <v/>
      </c>
      <c r="C1439" s="190" t="str">
        <f t="shared" si="229"/>
        <v/>
      </c>
      <c r="D1439" s="119" t="s">
        <v>192</v>
      </c>
      <c r="H1439" s="118">
        <f t="shared" si="232"/>
        <v>0</v>
      </c>
      <c r="K1439" s="134">
        <f t="shared" si="237"/>
        <v>0</v>
      </c>
      <c r="L1439" s="134">
        <f t="shared" si="238"/>
        <v>0</v>
      </c>
      <c r="M1439" s="190">
        <f t="shared" si="233"/>
        <v>1</v>
      </c>
      <c r="N1439" s="190" t="str">
        <f t="shared" si="230"/>
        <v>JANEIRO</v>
      </c>
      <c r="P1439" s="119" t="s">
        <v>192</v>
      </c>
      <c r="Q1439" s="136" t="str">
        <f t="shared" si="234"/>
        <v>À RECEBER</v>
      </c>
      <c r="R1439" s="138" t="str">
        <f t="shared" ca="1" si="235"/>
        <v>EM DIA</v>
      </c>
      <c r="S1439" s="137" t="str">
        <f t="shared" ca="1" si="236"/>
        <v/>
      </c>
    </row>
    <row r="1440" spans="2:19" x14ac:dyDescent="0.25">
      <c r="B1440" s="190" t="str">
        <f t="shared" si="231"/>
        <v/>
      </c>
      <c r="C1440" s="190" t="str">
        <f t="shared" si="229"/>
        <v/>
      </c>
      <c r="D1440" s="119" t="s">
        <v>192</v>
      </c>
      <c r="H1440" s="118">
        <f t="shared" si="232"/>
        <v>0</v>
      </c>
      <c r="K1440" s="134">
        <f t="shared" si="237"/>
        <v>0</v>
      </c>
      <c r="L1440" s="134">
        <f t="shared" si="238"/>
        <v>0</v>
      </c>
      <c r="M1440" s="190">
        <f t="shared" si="233"/>
        <v>1</v>
      </c>
      <c r="N1440" s="190" t="str">
        <f t="shared" si="230"/>
        <v>JANEIRO</v>
      </c>
      <c r="P1440" s="119" t="s">
        <v>192</v>
      </c>
      <c r="Q1440" s="136" t="str">
        <f t="shared" si="234"/>
        <v>À RECEBER</v>
      </c>
      <c r="R1440" s="138" t="str">
        <f t="shared" ca="1" si="235"/>
        <v>EM DIA</v>
      </c>
      <c r="S1440" s="137" t="str">
        <f t="shared" ca="1" si="236"/>
        <v/>
      </c>
    </row>
    <row r="1441" spans="2:19" x14ac:dyDescent="0.25">
      <c r="B1441" s="190" t="str">
        <f t="shared" si="231"/>
        <v/>
      </c>
      <c r="C1441" s="190" t="str">
        <f t="shared" si="229"/>
        <v/>
      </c>
      <c r="D1441" s="119" t="s">
        <v>192</v>
      </c>
      <c r="H1441" s="118">
        <f t="shared" si="232"/>
        <v>0</v>
      </c>
      <c r="K1441" s="134">
        <f t="shared" si="237"/>
        <v>0</v>
      </c>
      <c r="L1441" s="134">
        <f t="shared" si="238"/>
        <v>0</v>
      </c>
      <c r="M1441" s="190">
        <f t="shared" si="233"/>
        <v>1</v>
      </c>
      <c r="N1441" s="190" t="str">
        <f t="shared" si="230"/>
        <v>JANEIRO</v>
      </c>
      <c r="P1441" s="119" t="s">
        <v>192</v>
      </c>
      <c r="Q1441" s="136" t="str">
        <f t="shared" si="234"/>
        <v>À RECEBER</v>
      </c>
      <c r="R1441" s="138" t="str">
        <f t="shared" ca="1" si="235"/>
        <v>EM DIA</v>
      </c>
      <c r="S1441" s="137" t="str">
        <f t="shared" ca="1" si="236"/>
        <v/>
      </c>
    </row>
    <row r="1442" spans="2:19" x14ac:dyDescent="0.25">
      <c r="B1442" s="190" t="str">
        <f t="shared" si="231"/>
        <v/>
      </c>
      <c r="C1442" s="190" t="str">
        <f t="shared" si="229"/>
        <v/>
      </c>
      <c r="D1442" s="119" t="s">
        <v>192</v>
      </c>
      <c r="H1442" s="118">
        <f t="shared" si="232"/>
        <v>0</v>
      </c>
      <c r="K1442" s="134">
        <f t="shared" si="237"/>
        <v>0</v>
      </c>
      <c r="L1442" s="134">
        <f t="shared" si="238"/>
        <v>0</v>
      </c>
      <c r="M1442" s="190">
        <f t="shared" si="233"/>
        <v>1</v>
      </c>
      <c r="N1442" s="190" t="str">
        <f t="shared" si="230"/>
        <v>JANEIRO</v>
      </c>
      <c r="P1442" s="119" t="s">
        <v>192</v>
      </c>
      <c r="Q1442" s="136" t="str">
        <f t="shared" si="234"/>
        <v>À RECEBER</v>
      </c>
      <c r="R1442" s="138" t="str">
        <f t="shared" ca="1" si="235"/>
        <v>EM DIA</v>
      </c>
      <c r="S1442" s="137" t="str">
        <f t="shared" ca="1" si="236"/>
        <v/>
      </c>
    </row>
    <row r="1443" spans="2:19" x14ac:dyDescent="0.25">
      <c r="B1443" s="190" t="str">
        <f t="shared" si="231"/>
        <v/>
      </c>
      <c r="C1443" s="190" t="str">
        <f t="shared" si="229"/>
        <v/>
      </c>
      <c r="D1443" s="119" t="s">
        <v>192</v>
      </c>
      <c r="H1443" s="118">
        <f t="shared" si="232"/>
        <v>0</v>
      </c>
      <c r="K1443" s="134">
        <f t="shared" si="237"/>
        <v>0</v>
      </c>
      <c r="L1443" s="134">
        <f t="shared" si="238"/>
        <v>0</v>
      </c>
      <c r="M1443" s="190">
        <f t="shared" si="233"/>
        <v>1</v>
      </c>
      <c r="N1443" s="190" t="str">
        <f t="shared" si="230"/>
        <v>JANEIRO</v>
      </c>
      <c r="P1443" s="119" t="s">
        <v>192</v>
      </c>
      <c r="Q1443" s="136" t="str">
        <f t="shared" si="234"/>
        <v>À RECEBER</v>
      </c>
      <c r="R1443" s="138" t="str">
        <f t="shared" ca="1" si="235"/>
        <v>EM DIA</v>
      </c>
      <c r="S1443" s="137" t="str">
        <f t="shared" ca="1" si="236"/>
        <v/>
      </c>
    </row>
    <row r="1444" spans="2:19" x14ac:dyDescent="0.25">
      <c r="B1444" s="190" t="str">
        <f t="shared" si="231"/>
        <v/>
      </c>
      <c r="C1444" s="190" t="str">
        <f t="shared" si="229"/>
        <v/>
      </c>
      <c r="D1444" s="119" t="s">
        <v>192</v>
      </c>
      <c r="H1444" s="118">
        <f t="shared" si="232"/>
        <v>0</v>
      </c>
      <c r="K1444" s="134">
        <f t="shared" si="237"/>
        <v>0</v>
      </c>
      <c r="L1444" s="134">
        <f t="shared" si="238"/>
        <v>0</v>
      </c>
      <c r="M1444" s="190">
        <f t="shared" si="233"/>
        <v>1</v>
      </c>
      <c r="N1444" s="190" t="str">
        <f t="shared" si="230"/>
        <v>JANEIRO</v>
      </c>
      <c r="P1444" s="119" t="s">
        <v>192</v>
      </c>
      <c r="Q1444" s="136" t="str">
        <f t="shared" si="234"/>
        <v>À RECEBER</v>
      </c>
      <c r="R1444" s="138" t="str">
        <f t="shared" ca="1" si="235"/>
        <v>EM DIA</v>
      </c>
      <c r="S1444" s="137" t="str">
        <f t="shared" ca="1" si="236"/>
        <v/>
      </c>
    </row>
    <row r="1445" spans="2:19" x14ac:dyDescent="0.25">
      <c r="B1445" s="190" t="str">
        <f t="shared" si="231"/>
        <v/>
      </c>
      <c r="C1445" s="190" t="str">
        <f t="shared" si="229"/>
        <v/>
      </c>
      <c r="D1445" s="119" t="s">
        <v>192</v>
      </c>
      <c r="H1445" s="118">
        <f t="shared" si="232"/>
        <v>0</v>
      </c>
      <c r="K1445" s="134">
        <f t="shared" si="237"/>
        <v>0</v>
      </c>
      <c r="L1445" s="134">
        <f t="shared" si="238"/>
        <v>0</v>
      </c>
      <c r="M1445" s="190">
        <f t="shared" si="233"/>
        <v>1</v>
      </c>
      <c r="N1445" s="190" t="str">
        <f t="shared" si="230"/>
        <v>JANEIRO</v>
      </c>
      <c r="P1445" s="119" t="s">
        <v>192</v>
      </c>
      <c r="Q1445" s="136" t="str">
        <f t="shared" si="234"/>
        <v>À RECEBER</v>
      </c>
      <c r="R1445" s="138" t="str">
        <f t="shared" ca="1" si="235"/>
        <v>EM DIA</v>
      </c>
      <c r="S1445" s="137" t="str">
        <f t="shared" ca="1" si="236"/>
        <v/>
      </c>
    </row>
    <row r="1446" spans="2:19" x14ac:dyDescent="0.25">
      <c r="B1446" s="190" t="str">
        <f t="shared" si="231"/>
        <v/>
      </c>
      <c r="C1446" s="190" t="str">
        <f t="shared" si="229"/>
        <v/>
      </c>
      <c r="D1446" s="119" t="s">
        <v>192</v>
      </c>
      <c r="H1446" s="118">
        <f t="shared" si="232"/>
        <v>0</v>
      </c>
      <c r="K1446" s="134">
        <f t="shared" si="237"/>
        <v>0</v>
      </c>
      <c r="L1446" s="134">
        <f t="shared" si="238"/>
        <v>0</v>
      </c>
      <c r="M1446" s="190">
        <f t="shared" si="233"/>
        <v>1</v>
      </c>
      <c r="N1446" s="190" t="str">
        <f t="shared" si="230"/>
        <v>JANEIRO</v>
      </c>
      <c r="P1446" s="119" t="s">
        <v>192</v>
      </c>
      <c r="Q1446" s="136" t="str">
        <f t="shared" si="234"/>
        <v>À RECEBER</v>
      </c>
      <c r="R1446" s="138" t="str">
        <f t="shared" ca="1" si="235"/>
        <v>EM DIA</v>
      </c>
      <c r="S1446" s="137" t="str">
        <f t="shared" ca="1" si="236"/>
        <v/>
      </c>
    </row>
    <row r="1447" spans="2:19" x14ac:dyDescent="0.25">
      <c r="B1447" s="190" t="str">
        <f t="shared" si="231"/>
        <v/>
      </c>
      <c r="C1447" s="190" t="str">
        <f t="shared" si="229"/>
        <v/>
      </c>
      <c r="D1447" s="119" t="s">
        <v>192</v>
      </c>
      <c r="H1447" s="118">
        <f t="shared" si="232"/>
        <v>0</v>
      </c>
      <c r="K1447" s="134">
        <f t="shared" si="237"/>
        <v>0</v>
      </c>
      <c r="L1447" s="134">
        <f t="shared" si="238"/>
        <v>0</v>
      </c>
      <c r="M1447" s="190">
        <f t="shared" si="233"/>
        <v>1</v>
      </c>
      <c r="N1447" s="190" t="str">
        <f t="shared" si="230"/>
        <v>JANEIRO</v>
      </c>
      <c r="P1447" s="119" t="s">
        <v>192</v>
      </c>
      <c r="Q1447" s="136" t="str">
        <f t="shared" si="234"/>
        <v>À RECEBER</v>
      </c>
      <c r="R1447" s="138" t="str">
        <f t="shared" ca="1" si="235"/>
        <v>EM DIA</v>
      </c>
      <c r="S1447" s="137" t="str">
        <f t="shared" ca="1" si="236"/>
        <v/>
      </c>
    </row>
    <row r="1448" spans="2:19" x14ac:dyDescent="0.25">
      <c r="B1448" s="190" t="str">
        <f t="shared" si="231"/>
        <v/>
      </c>
      <c r="C1448" s="190" t="str">
        <f t="shared" si="229"/>
        <v/>
      </c>
      <c r="D1448" s="119" t="s">
        <v>192</v>
      </c>
      <c r="H1448" s="118">
        <f t="shared" si="232"/>
        <v>0</v>
      </c>
      <c r="K1448" s="134">
        <f t="shared" si="237"/>
        <v>0</v>
      </c>
      <c r="L1448" s="134">
        <f t="shared" si="238"/>
        <v>0</v>
      </c>
      <c r="M1448" s="190">
        <f t="shared" si="233"/>
        <v>1</v>
      </c>
      <c r="N1448" s="190" t="str">
        <f t="shared" si="230"/>
        <v>JANEIRO</v>
      </c>
      <c r="P1448" s="119" t="s">
        <v>192</v>
      </c>
      <c r="Q1448" s="136" t="str">
        <f t="shared" si="234"/>
        <v>À RECEBER</v>
      </c>
      <c r="R1448" s="138" t="str">
        <f t="shared" ca="1" si="235"/>
        <v>EM DIA</v>
      </c>
      <c r="S1448" s="137" t="str">
        <f t="shared" ca="1" si="236"/>
        <v/>
      </c>
    </row>
    <row r="1449" spans="2:19" x14ac:dyDescent="0.25">
      <c r="B1449" s="190" t="str">
        <f t="shared" si="231"/>
        <v/>
      </c>
      <c r="C1449" s="190" t="str">
        <f t="shared" si="229"/>
        <v/>
      </c>
      <c r="D1449" s="119" t="s">
        <v>192</v>
      </c>
      <c r="H1449" s="118">
        <f t="shared" si="232"/>
        <v>0</v>
      </c>
      <c r="K1449" s="134">
        <f t="shared" si="237"/>
        <v>0</v>
      </c>
      <c r="L1449" s="134">
        <f t="shared" si="238"/>
        <v>0</v>
      </c>
      <c r="M1449" s="190">
        <f t="shared" si="233"/>
        <v>1</v>
      </c>
      <c r="N1449" s="190" t="str">
        <f t="shared" si="230"/>
        <v>JANEIRO</v>
      </c>
      <c r="P1449" s="119" t="s">
        <v>192</v>
      </c>
      <c r="Q1449" s="136" t="str">
        <f t="shared" si="234"/>
        <v>À RECEBER</v>
      </c>
      <c r="R1449" s="138" t="str">
        <f t="shared" ca="1" si="235"/>
        <v>EM DIA</v>
      </c>
      <c r="S1449" s="137" t="str">
        <f t="shared" ca="1" si="236"/>
        <v/>
      </c>
    </row>
    <row r="1450" spans="2:19" x14ac:dyDescent="0.25">
      <c r="B1450" s="190" t="str">
        <f t="shared" si="231"/>
        <v/>
      </c>
      <c r="C1450" s="190" t="str">
        <f t="shared" si="229"/>
        <v/>
      </c>
      <c r="D1450" s="119" t="s">
        <v>192</v>
      </c>
      <c r="H1450" s="118">
        <f t="shared" si="232"/>
        <v>0</v>
      </c>
      <c r="K1450" s="134">
        <f t="shared" si="237"/>
        <v>0</v>
      </c>
      <c r="L1450" s="134">
        <f t="shared" si="238"/>
        <v>0</v>
      </c>
      <c r="M1450" s="190">
        <f t="shared" si="233"/>
        <v>1</v>
      </c>
      <c r="N1450" s="190" t="str">
        <f t="shared" si="230"/>
        <v>JANEIRO</v>
      </c>
      <c r="P1450" s="119" t="s">
        <v>192</v>
      </c>
      <c r="Q1450" s="136" t="str">
        <f t="shared" si="234"/>
        <v>À RECEBER</v>
      </c>
      <c r="R1450" s="138" t="str">
        <f t="shared" ca="1" si="235"/>
        <v>EM DIA</v>
      </c>
      <c r="S1450" s="137" t="str">
        <f t="shared" ca="1" si="236"/>
        <v/>
      </c>
    </row>
    <row r="1451" spans="2:19" x14ac:dyDescent="0.25">
      <c r="B1451" s="190" t="str">
        <f t="shared" si="231"/>
        <v/>
      </c>
      <c r="C1451" s="190" t="str">
        <f t="shared" si="229"/>
        <v/>
      </c>
      <c r="D1451" s="119" t="s">
        <v>192</v>
      </c>
      <c r="H1451" s="118">
        <f t="shared" si="232"/>
        <v>0</v>
      </c>
      <c r="K1451" s="134">
        <f t="shared" si="237"/>
        <v>0</v>
      </c>
      <c r="L1451" s="134">
        <f t="shared" si="238"/>
        <v>0</v>
      </c>
      <c r="M1451" s="190">
        <f t="shared" si="233"/>
        <v>1</v>
      </c>
      <c r="N1451" s="190" t="str">
        <f t="shared" si="230"/>
        <v>JANEIRO</v>
      </c>
      <c r="P1451" s="119" t="s">
        <v>192</v>
      </c>
      <c r="Q1451" s="136" t="str">
        <f t="shared" si="234"/>
        <v>À RECEBER</v>
      </c>
      <c r="R1451" s="138" t="str">
        <f t="shared" ca="1" si="235"/>
        <v>EM DIA</v>
      </c>
      <c r="S1451" s="137" t="str">
        <f t="shared" ca="1" si="236"/>
        <v/>
      </c>
    </row>
    <row r="1452" spans="2:19" x14ac:dyDescent="0.25">
      <c r="B1452" s="190" t="str">
        <f t="shared" si="231"/>
        <v/>
      </c>
      <c r="C1452" s="190" t="str">
        <f t="shared" si="229"/>
        <v/>
      </c>
      <c r="D1452" s="119" t="s">
        <v>192</v>
      </c>
      <c r="H1452" s="118">
        <f t="shared" si="232"/>
        <v>0</v>
      </c>
      <c r="K1452" s="134">
        <f t="shared" si="237"/>
        <v>0</v>
      </c>
      <c r="L1452" s="134">
        <f t="shared" si="238"/>
        <v>0</v>
      </c>
      <c r="M1452" s="190">
        <f t="shared" si="233"/>
        <v>1</v>
      </c>
      <c r="N1452" s="190" t="str">
        <f t="shared" si="230"/>
        <v>JANEIRO</v>
      </c>
      <c r="P1452" s="119" t="s">
        <v>192</v>
      </c>
      <c r="Q1452" s="136" t="str">
        <f t="shared" si="234"/>
        <v>À RECEBER</v>
      </c>
      <c r="R1452" s="138" t="str">
        <f t="shared" ca="1" si="235"/>
        <v>EM DIA</v>
      </c>
      <c r="S1452" s="137" t="str">
        <f t="shared" ca="1" si="236"/>
        <v/>
      </c>
    </row>
    <row r="1453" spans="2:19" x14ac:dyDescent="0.25">
      <c r="B1453" s="190" t="str">
        <f t="shared" si="231"/>
        <v/>
      </c>
      <c r="C1453" s="190" t="str">
        <f t="shared" si="229"/>
        <v/>
      </c>
      <c r="D1453" s="119" t="s">
        <v>192</v>
      </c>
      <c r="H1453" s="118">
        <f t="shared" si="232"/>
        <v>0</v>
      </c>
      <c r="K1453" s="134">
        <f t="shared" si="237"/>
        <v>0</v>
      </c>
      <c r="L1453" s="134">
        <f t="shared" si="238"/>
        <v>0</v>
      </c>
      <c r="M1453" s="190">
        <f t="shared" si="233"/>
        <v>1</v>
      </c>
      <c r="N1453" s="190" t="str">
        <f t="shared" si="230"/>
        <v>JANEIRO</v>
      </c>
      <c r="P1453" s="119" t="s">
        <v>192</v>
      </c>
      <c r="Q1453" s="136" t="str">
        <f t="shared" si="234"/>
        <v>À RECEBER</v>
      </c>
      <c r="R1453" s="138" t="str">
        <f t="shared" ca="1" si="235"/>
        <v>EM DIA</v>
      </c>
      <c r="S1453" s="137" t="str">
        <f t="shared" ca="1" si="236"/>
        <v/>
      </c>
    </row>
    <row r="1454" spans="2:19" x14ac:dyDescent="0.25">
      <c r="B1454" s="190" t="str">
        <f t="shared" si="231"/>
        <v/>
      </c>
      <c r="C1454" s="190" t="str">
        <f t="shared" si="229"/>
        <v/>
      </c>
      <c r="D1454" s="119" t="s">
        <v>192</v>
      </c>
      <c r="H1454" s="118">
        <f t="shared" si="232"/>
        <v>0</v>
      </c>
      <c r="K1454" s="134">
        <f t="shared" si="237"/>
        <v>0</v>
      </c>
      <c r="L1454" s="134">
        <f t="shared" si="238"/>
        <v>0</v>
      </c>
      <c r="M1454" s="190">
        <f t="shared" si="233"/>
        <v>1</v>
      </c>
      <c r="N1454" s="190" t="str">
        <f t="shared" si="230"/>
        <v>JANEIRO</v>
      </c>
      <c r="P1454" s="119" t="s">
        <v>192</v>
      </c>
      <c r="Q1454" s="136" t="str">
        <f t="shared" si="234"/>
        <v>À RECEBER</v>
      </c>
      <c r="R1454" s="138" t="str">
        <f t="shared" ca="1" si="235"/>
        <v>EM DIA</v>
      </c>
      <c r="S1454" s="137" t="str">
        <f t="shared" ca="1" si="236"/>
        <v/>
      </c>
    </row>
    <row r="1455" spans="2:19" x14ac:dyDescent="0.25">
      <c r="B1455" s="190" t="str">
        <f t="shared" si="231"/>
        <v/>
      </c>
      <c r="C1455" s="190" t="str">
        <f t="shared" si="229"/>
        <v/>
      </c>
      <c r="D1455" s="119" t="s">
        <v>192</v>
      </c>
      <c r="H1455" s="118">
        <f t="shared" si="232"/>
        <v>0</v>
      </c>
      <c r="K1455" s="134">
        <f t="shared" si="237"/>
        <v>0</v>
      </c>
      <c r="L1455" s="134">
        <f t="shared" si="238"/>
        <v>0</v>
      </c>
      <c r="M1455" s="190">
        <f t="shared" si="233"/>
        <v>1</v>
      </c>
      <c r="N1455" s="190" t="str">
        <f t="shared" si="230"/>
        <v>JANEIRO</v>
      </c>
      <c r="P1455" s="119" t="s">
        <v>192</v>
      </c>
      <c r="Q1455" s="136" t="str">
        <f t="shared" si="234"/>
        <v>À RECEBER</v>
      </c>
      <c r="R1455" s="138" t="str">
        <f t="shared" ca="1" si="235"/>
        <v>EM DIA</v>
      </c>
      <c r="S1455" s="137" t="str">
        <f t="shared" ca="1" si="236"/>
        <v/>
      </c>
    </row>
    <row r="1456" spans="2:19" x14ac:dyDescent="0.25">
      <c r="B1456" s="190" t="str">
        <f t="shared" si="231"/>
        <v/>
      </c>
      <c r="C1456" s="190" t="str">
        <f t="shared" si="229"/>
        <v/>
      </c>
      <c r="D1456" s="119" t="s">
        <v>192</v>
      </c>
      <c r="H1456" s="118">
        <f t="shared" si="232"/>
        <v>0</v>
      </c>
      <c r="K1456" s="134">
        <f t="shared" si="237"/>
        <v>0</v>
      </c>
      <c r="L1456" s="134">
        <f t="shared" si="238"/>
        <v>0</v>
      </c>
      <c r="M1456" s="190">
        <f t="shared" si="233"/>
        <v>1</v>
      </c>
      <c r="N1456" s="190" t="str">
        <f t="shared" si="230"/>
        <v>JANEIRO</v>
      </c>
      <c r="P1456" s="119" t="s">
        <v>192</v>
      </c>
      <c r="Q1456" s="136" t="str">
        <f t="shared" si="234"/>
        <v>À RECEBER</v>
      </c>
      <c r="R1456" s="138" t="str">
        <f t="shared" ca="1" si="235"/>
        <v>EM DIA</v>
      </c>
      <c r="S1456" s="137" t="str">
        <f t="shared" ca="1" si="236"/>
        <v/>
      </c>
    </row>
    <row r="1457" spans="2:19" x14ac:dyDescent="0.25">
      <c r="B1457" s="190" t="str">
        <f t="shared" si="231"/>
        <v/>
      </c>
      <c r="C1457" s="190" t="str">
        <f t="shared" si="229"/>
        <v/>
      </c>
      <c r="D1457" s="119" t="s">
        <v>192</v>
      </c>
      <c r="H1457" s="118">
        <f t="shared" si="232"/>
        <v>0</v>
      </c>
      <c r="K1457" s="134">
        <f t="shared" si="237"/>
        <v>0</v>
      </c>
      <c r="L1457" s="134">
        <f t="shared" si="238"/>
        <v>0</v>
      </c>
      <c r="M1457" s="190">
        <f t="shared" si="233"/>
        <v>1</v>
      </c>
      <c r="N1457" s="190" t="str">
        <f t="shared" si="230"/>
        <v>JANEIRO</v>
      </c>
      <c r="P1457" s="119" t="s">
        <v>192</v>
      </c>
      <c r="Q1457" s="136" t="str">
        <f t="shared" si="234"/>
        <v>À RECEBER</v>
      </c>
      <c r="R1457" s="138" t="str">
        <f t="shared" ca="1" si="235"/>
        <v>EM DIA</v>
      </c>
      <c r="S1457" s="137" t="str">
        <f t="shared" ca="1" si="236"/>
        <v/>
      </c>
    </row>
    <row r="1458" spans="2:19" x14ac:dyDescent="0.25">
      <c r="B1458" s="190" t="str">
        <f t="shared" si="231"/>
        <v/>
      </c>
      <c r="C1458" s="190" t="str">
        <f t="shared" si="229"/>
        <v/>
      </c>
      <c r="D1458" s="119" t="s">
        <v>192</v>
      </c>
      <c r="H1458" s="118">
        <f t="shared" si="232"/>
        <v>0</v>
      </c>
      <c r="K1458" s="134">
        <f t="shared" si="237"/>
        <v>0</v>
      </c>
      <c r="L1458" s="134">
        <f t="shared" si="238"/>
        <v>0</v>
      </c>
      <c r="M1458" s="190">
        <f t="shared" si="233"/>
        <v>1</v>
      </c>
      <c r="N1458" s="190" t="str">
        <f t="shared" si="230"/>
        <v>JANEIRO</v>
      </c>
      <c r="P1458" s="119" t="s">
        <v>192</v>
      </c>
      <c r="Q1458" s="136" t="str">
        <f t="shared" si="234"/>
        <v>À RECEBER</v>
      </c>
      <c r="R1458" s="138" t="str">
        <f t="shared" ca="1" si="235"/>
        <v>EM DIA</v>
      </c>
      <c r="S1458" s="137" t="str">
        <f t="shared" ca="1" si="236"/>
        <v/>
      </c>
    </row>
    <row r="1459" spans="2:19" x14ac:dyDescent="0.25">
      <c r="B1459" s="190" t="str">
        <f t="shared" si="231"/>
        <v/>
      </c>
      <c r="C1459" s="190" t="str">
        <f t="shared" si="229"/>
        <v/>
      </c>
      <c r="D1459" s="119" t="s">
        <v>192</v>
      </c>
      <c r="H1459" s="118">
        <f t="shared" si="232"/>
        <v>0</v>
      </c>
      <c r="K1459" s="134">
        <f t="shared" si="237"/>
        <v>0</v>
      </c>
      <c r="L1459" s="134">
        <f t="shared" si="238"/>
        <v>0</v>
      </c>
      <c r="M1459" s="190">
        <f t="shared" si="233"/>
        <v>1</v>
      </c>
      <c r="N1459" s="190" t="str">
        <f t="shared" si="230"/>
        <v>JANEIRO</v>
      </c>
      <c r="P1459" s="119" t="s">
        <v>192</v>
      </c>
      <c r="Q1459" s="136" t="str">
        <f t="shared" si="234"/>
        <v>À RECEBER</v>
      </c>
      <c r="R1459" s="138" t="str">
        <f t="shared" ca="1" si="235"/>
        <v>EM DIA</v>
      </c>
      <c r="S1459" s="137" t="str">
        <f t="shared" ca="1" si="236"/>
        <v/>
      </c>
    </row>
    <row r="1460" spans="2:19" x14ac:dyDescent="0.25">
      <c r="B1460" s="190" t="str">
        <f t="shared" si="231"/>
        <v/>
      </c>
      <c r="C1460" s="190" t="str">
        <f t="shared" si="229"/>
        <v/>
      </c>
      <c r="D1460" s="119" t="s">
        <v>192</v>
      </c>
      <c r="H1460" s="118">
        <f t="shared" si="232"/>
        <v>0</v>
      </c>
      <c r="K1460" s="134">
        <f t="shared" si="237"/>
        <v>0</v>
      </c>
      <c r="L1460" s="134">
        <f t="shared" si="238"/>
        <v>0</v>
      </c>
      <c r="M1460" s="190">
        <f t="shared" si="233"/>
        <v>1</v>
      </c>
      <c r="N1460" s="190" t="str">
        <f t="shared" si="230"/>
        <v>JANEIRO</v>
      </c>
      <c r="P1460" s="119" t="s">
        <v>192</v>
      </c>
      <c r="Q1460" s="136" t="str">
        <f t="shared" si="234"/>
        <v>À RECEBER</v>
      </c>
      <c r="R1460" s="138" t="str">
        <f t="shared" ca="1" si="235"/>
        <v>EM DIA</v>
      </c>
      <c r="S1460" s="137" t="str">
        <f t="shared" ca="1" si="236"/>
        <v/>
      </c>
    </row>
    <row r="1461" spans="2:19" x14ac:dyDescent="0.25">
      <c r="B1461" s="190" t="str">
        <f t="shared" si="231"/>
        <v/>
      </c>
      <c r="C1461" s="190" t="str">
        <f t="shared" si="229"/>
        <v/>
      </c>
      <c r="D1461" s="119" t="s">
        <v>192</v>
      </c>
      <c r="H1461" s="118">
        <f t="shared" si="232"/>
        <v>0</v>
      </c>
      <c r="K1461" s="134">
        <f t="shared" si="237"/>
        <v>0</v>
      </c>
      <c r="L1461" s="134">
        <f t="shared" si="238"/>
        <v>0</v>
      </c>
      <c r="M1461" s="190">
        <f t="shared" si="233"/>
        <v>1</v>
      </c>
      <c r="N1461" s="190" t="str">
        <f t="shared" si="230"/>
        <v>JANEIRO</v>
      </c>
      <c r="P1461" s="119" t="s">
        <v>192</v>
      </c>
      <c r="Q1461" s="136" t="str">
        <f t="shared" si="234"/>
        <v>À RECEBER</v>
      </c>
      <c r="R1461" s="138" t="str">
        <f t="shared" ca="1" si="235"/>
        <v>EM DIA</v>
      </c>
      <c r="S1461" s="137" t="str">
        <f t="shared" ca="1" si="236"/>
        <v/>
      </c>
    </row>
    <row r="1462" spans="2:19" x14ac:dyDescent="0.25">
      <c r="B1462" s="190" t="str">
        <f t="shared" si="231"/>
        <v/>
      </c>
      <c r="C1462" s="190" t="str">
        <f t="shared" si="229"/>
        <v/>
      </c>
      <c r="D1462" s="119" t="s">
        <v>192</v>
      </c>
      <c r="H1462" s="118">
        <f t="shared" si="232"/>
        <v>0</v>
      </c>
      <c r="K1462" s="134">
        <f t="shared" si="237"/>
        <v>0</v>
      </c>
      <c r="L1462" s="134">
        <f t="shared" si="238"/>
        <v>0</v>
      </c>
      <c r="M1462" s="190">
        <f t="shared" si="233"/>
        <v>1</v>
      </c>
      <c r="N1462" s="190" t="str">
        <f t="shared" si="230"/>
        <v>JANEIRO</v>
      </c>
      <c r="P1462" s="119" t="s">
        <v>192</v>
      </c>
      <c r="Q1462" s="136" t="str">
        <f t="shared" si="234"/>
        <v>À RECEBER</v>
      </c>
      <c r="R1462" s="138" t="str">
        <f t="shared" ca="1" si="235"/>
        <v>EM DIA</v>
      </c>
      <c r="S1462" s="137" t="str">
        <f t="shared" ca="1" si="236"/>
        <v/>
      </c>
    </row>
    <row r="1463" spans="2:19" x14ac:dyDescent="0.25">
      <c r="B1463" s="190" t="str">
        <f t="shared" si="231"/>
        <v/>
      </c>
      <c r="C1463" s="190" t="str">
        <f t="shared" si="229"/>
        <v/>
      </c>
      <c r="D1463" s="119" t="s">
        <v>192</v>
      </c>
      <c r="H1463" s="118">
        <f t="shared" si="232"/>
        <v>0</v>
      </c>
      <c r="K1463" s="134">
        <f t="shared" si="237"/>
        <v>0</v>
      </c>
      <c r="L1463" s="134">
        <f t="shared" si="238"/>
        <v>0</v>
      </c>
      <c r="M1463" s="190">
        <f t="shared" si="233"/>
        <v>1</v>
      </c>
      <c r="N1463" s="190" t="str">
        <f t="shared" si="230"/>
        <v>JANEIRO</v>
      </c>
      <c r="P1463" s="119" t="s">
        <v>192</v>
      </c>
      <c r="Q1463" s="136" t="str">
        <f t="shared" si="234"/>
        <v>À RECEBER</v>
      </c>
      <c r="R1463" s="138" t="str">
        <f t="shared" ca="1" si="235"/>
        <v>EM DIA</v>
      </c>
      <c r="S1463" s="137" t="str">
        <f t="shared" ca="1" si="236"/>
        <v/>
      </c>
    </row>
    <row r="1464" spans="2:19" x14ac:dyDescent="0.25">
      <c r="B1464" s="190" t="str">
        <f t="shared" si="231"/>
        <v/>
      </c>
      <c r="C1464" s="190" t="str">
        <f t="shared" si="229"/>
        <v/>
      </c>
      <c r="D1464" s="119" t="s">
        <v>192</v>
      </c>
      <c r="H1464" s="118">
        <f t="shared" si="232"/>
        <v>0</v>
      </c>
      <c r="K1464" s="134">
        <f t="shared" si="237"/>
        <v>0</v>
      </c>
      <c r="L1464" s="134">
        <f t="shared" si="238"/>
        <v>0</v>
      </c>
      <c r="M1464" s="190">
        <f t="shared" si="233"/>
        <v>1</v>
      </c>
      <c r="N1464" s="190" t="str">
        <f t="shared" si="230"/>
        <v>JANEIRO</v>
      </c>
      <c r="P1464" s="119" t="s">
        <v>192</v>
      </c>
      <c r="Q1464" s="136" t="str">
        <f t="shared" si="234"/>
        <v>À RECEBER</v>
      </c>
      <c r="R1464" s="138" t="str">
        <f t="shared" ca="1" si="235"/>
        <v>EM DIA</v>
      </c>
      <c r="S1464" s="137" t="str">
        <f t="shared" ca="1" si="236"/>
        <v/>
      </c>
    </row>
    <row r="1465" spans="2:19" x14ac:dyDescent="0.25">
      <c r="B1465" s="190" t="str">
        <f t="shared" si="231"/>
        <v/>
      </c>
      <c r="C1465" s="190" t="str">
        <f t="shared" si="229"/>
        <v/>
      </c>
      <c r="D1465" s="119" t="s">
        <v>192</v>
      </c>
      <c r="H1465" s="118">
        <f t="shared" si="232"/>
        <v>0</v>
      </c>
      <c r="K1465" s="134">
        <f t="shared" si="237"/>
        <v>0</v>
      </c>
      <c r="L1465" s="134">
        <f t="shared" si="238"/>
        <v>0</v>
      </c>
      <c r="M1465" s="190">
        <f t="shared" si="233"/>
        <v>1</v>
      </c>
      <c r="N1465" s="190" t="str">
        <f t="shared" si="230"/>
        <v>JANEIRO</v>
      </c>
      <c r="P1465" s="119" t="s">
        <v>192</v>
      </c>
      <c r="Q1465" s="136" t="str">
        <f t="shared" si="234"/>
        <v>À RECEBER</v>
      </c>
      <c r="R1465" s="138" t="str">
        <f t="shared" ca="1" si="235"/>
        <v>EM DIA</v>
      </c>
      <c r="S1465" s="137" t="str">
        <f t="shared" ca="1" si="236"/>
        <v/>
      </c>
    </row>
    <row r="1466" spans="2:19" x14ac:dyDescent="0.25">
      <c r="B1466" s="190" t="str">
        <f t="shared" si="231"/>
        <v/>
      </c>
      <c r="C1466" s="190" t="str">
        <f t="shared" si="229"/>
        <v/>
      </c>
      <c r="D1466" s="119" t="s">
        <v>192</v>
      </c>
      <c r="H1466" s="118">
        <f t="shared" si="232"/>
        <v>0</v>
      </c>
      <c r="K1466" s="134">
        <f t="shared" si="237"/>
        <v>0</v>
      </c>
      <c r="L1466" s="134">
        <f t="shared" si="238"/>
        <v>0</v>
      </c>
      <c r="M1466" s="190">
        <f t="shared" si="233"/>
        <v>1</v>
      </c>
      <c r="N1466" s="190" t="str">
        <f t="shared" si="230"/>
        <v>JANEIRO</v>
      </c>
      <c r="P1466" s="119" t="s">
        <v>192</v>
      </c>
      <c r="Q1466" s="136" t="str">
        <f t="shared" si="234"/>
        <v>À RECEBER</v>
      </c>
      <c r="R1466" s="138" t="str">
        <f t="shared" ca="1" si="235"/>
        <v>EM DIA</v>
      </c>
      <c r="S1466" s="137" t="str">
        <f t="shared" ca="1" si="236"/>
        <v/>
      </c>
    </row>
    <row r="1467" spans="2:19" x14ac:dyDescent="0.25">
      <c r="B1467" s="190" t="str">
        <f t="shared" si="231"/>
        <v/>
      </c>
      <c r="C1467" s="190" t="str">
        <f t="shared" si="229"/>
        <v/>
      </c>
      <c r="D1467" s="119" t="s">
        <v>192</v>
      </c>
      <c r="H1467" s="118">
        <f t="shared" si="232"/>
        <v>0</v>
      </c>
      <c r="K1467" s="134">
        <f t="shared" si="237"/>
        <v>0</v>
      </c>
      <c r="L1467" s="134">
        <f t="shared" si="238"/>
        <v>0</v>
      </c>
      <c r="M1467" s="190">
        <f t="shared" si="233"/>
        <v>1</v>
      </c>
      <c r="N1467" s="190" t="str">
        <f t="shared" si="230"/>
        <v>JANEIRO</v>
      </c>
      <c r="P1467" s="119" t="s">
        <v>192</v>
      </c>
      <c r="Q1467" s="136" t="str">
        <f t="shared" si="234"/>
        <v>À RECEBER</v>
      </c>
      <c r="R1467" s="138" t="str">
        <f t="shared" ca="1" si="235"/>
        <v>EM DIA</v>
      </c>
      <c r="S1467" s="137" t="str">
        <f t="shared" ca="1" si="236"/>
        <v/>
      </c>
    </row>
    <row r="1468" spans="2:19" x14ac:dyDescent="0.25">
      <c r="B1468" s="190" t="str">
        <f t="shared" si="231"/>
        <v/>
      </c>
      <c r="C1468" s="190" t="str">
        <f t="shared" si="229"/>
        <v/>
      </c>
      <c r="D1468" s="119" t="s">
        <v>192</v>
      </c>
      <c r="H1468" s="118">
        <f t="shared" si="232"/>
        <v>0</v>
      </c>
      <c r="K1468" s="134">
        <f t="shared" si="237"/>
        <v>0</v>
      </c>
      <c r="L1468" s="134">
        <f t="shared" si="238"/>
        <v>0</v>
      </c>
      <c r="M1468" s="190">
        <f t="shared" si="233"/>
        <v>1</v>
      </c>
      <c r="N1468" s="190" t="str">
        <f t="shared" si="230"/>
        <v>JANEIRO</v>
      </c>
      <c r="P1468" s="119" t="s">
        <v>192</v>
      </c>
      <c r="Q1468" s="136" t="str">
        <f t="shared" si="234"/>
        <v>À RECEBER</v>
      </c>
      <c r="R1468" s="138" t="str">
        <f t="shared" ca="1" si="235"/>
        <v>EM DIA</v>
      </c>
      <c r="S1468" s="137" t="str">
        <f t="shared" ca="1" si="236"/>
        <v/>
      </c>
    </row>
    <row r="1469" spans="2:19" x14ac:dyDescent="0.25">
      <c r="B1469" s="190" t="str">
        <f t="shared" si="231"/>
        <v/>
      </c>
      <c r="C1469" s="190" t="str">
        <f t="shared" si="229"/>
        <v/>
      </c>
      <c r="D1469" s="119" t="s">
        <v>192</v>
      </c>
      <c r="H1469" s="118">
        <f t="shared" si="232"/>
        <v>0</v>
      </c>
      <c r="K1469" s="134">
        <f t="shared" si="237"/>
        <v>0</v>
      </c>
      <c r="L1469" s="134">
        <f t="shared" si="238"/>
        <v>0</v>
      </c>
      <c r="M1469" s="190">
        <f t="shared" si="233"/>
        <v>1</v>
      </c>
      <c r="N1469" s="190" t="str">
        <f t="shared" si="230"/>
        <v>JANEIRO</v>
      </c>
      <c r="P1469" s="119" t="s">
        <v>192</v>
      </c>
      <c r="Q1469" s="136" t="str">
        <f t="shared" si="234"/>
        <v>À RECEBER</v>
      </c>
      <c r="R1469" s="138" t="str">
        <f t="shared" ca="1" si="235"/>
        <v>EM DIA</v>
      </c>
      <c r="S1469" s="137" t="str">
        <f t="shared" ca="1" si="236"/>
        <v/>
      </c>
    </row>
    <row r="1470" spans="2:19" x14ac:dyDescent="0.25">
      <c r="B1470" s="190" t="str">
        <f t="shared" si="231"/>
        <v/>
      </c>
      <c r="C1470" s="190" t="str">
        <f t="shared" si="229"/>
        <v/>
      </c>
      <c r="D1470" s="119" t="s">
        <v>192</v>
      </c>
      <c r="H1470" s="118">
        <f t="shared" si="232"/>
        <v>0</v>
      </c>
      <c r="K1470" s="134">
        <f t="shared" si="237"/>
        <v>0</v>
      </c>
      <c r="L1470" s="134">
        <f t="shared" si="238"/>
        <v>0</v>
      </c>
      <c r="M1470" s="190">
        <f t="shared" si="233"/>
        <v>1</v>
      </c>
      <c r="N1470" s="190" t="str">
        <f t="shared" si="230"/>
        <v>JANEIRO</v>
      </c>
      <c r="P1470" s="119" t="s">
        <v>192</v>
      </c>
      <c r="Q1470" s="136" t="str">
        <f t="shared" si="234"/>
        <v>À RECEBER</v>
      </c>
      <c r="R1470" s="138" t="str">
        <f t="shared" ca="1" si="235"/>
        <v>EM DIA</v>
      </c>
      <c r="S1470" s="137" t="str">
        <f t="shared" ca="1" si="236"/>
        <v/>
      </c>
    </row>
    <row r="1471" spans="2:19" x14ac:dyDescent="0.25">
      <c r="B1471" s="190" t="str">
        <f t="shared" si="231"/>
        <v/>
      </c>
      <c r="C1471" s="190" t="str">
        <f t="shared" si="229"/>
        <v/>
      </c>
      <c r="D1471" s="119" t="s">
        <v>192</v>
      </c>
      <c r="H1471" s="118">
        <f t="shared" si="232"/>
        <v>0</v>
      </c>
      <c r="K1471" s="134">
        <f t="shared" si="237"/>
        <v>0</v>
      </c>
      <c r="L1471" s="134">
        <f t="shared" si="238"/>
        <v>0</v>
      </c>
      <c r="M1471" s="190">
        <f t="shared" si="233"/>
        <v>1</v>
      </c>
      <c r="N1471" s="190" t="str">
        <f t="shared" si="230"/>
        <v>JANEIRO</v>
      </c>
      <c r="P1471" s="119" t="s">
        <v>192</v>
      </c>
      <c r="Q1471" s="136" t="str">
        <f t="shared" si="234"/>
        <v>À RECEBER</v>
      </c>
      <c r="R1471" s="138" t="str">
        <f t="shared" ca="1" si="235"/>
        <v>EM DIA</v>
      </c>
      <c r="S1471" s="137" t="str">
        <f t="shared" ca="1" si="236"/>
        <v/>
      </c>
    </row>
    <row r="1472" spans="2:19" x14ac:dyDescent="0.25">
      <c r="B1472" s="190" t="str">
        <f t="shared" si="231"/>
        <v/>
      </c>
      <c r="C1472" s="190" t="str">
        <f t="shared" si="229"/>
        <v/>
      </c>
      <c r="D1472" s="119" t="s">
        <v>192</v>
      </c>
      <c r="H1472" s="118">
        <f t="shared" si="232"/>
        <v>0</v>
      </c>
      <c r="K1472" s="134">
        <f t="shared" si="237"/>
        <v>0</v>
      </c>
      <c r="L1472" s="134">
        <f t="shared" si="238"/>
        <v>0</v>
      </c>
      <c r="M1472" s="190">
        <f t="shared" si="233"/>
        <v>1</v>
      </c>
      <c r="N1472" s="190" t="str">
        <f t="shared" si="230"/>
        <v>JANEIRO</v>
      </c>
      <c r="P1472" s="119" t="s">
        <v>192</v>
      </c>
      <c r="Q1472" s="136" t="str">
        <f t="shared" si="234"/>
        <v>À RECEBER</v>
      </c>
      <c r="R1472" s="138" t="str">
        <f t="shared" ca="1" si="235"/>
        <v>EM DIA</v>
      </c>
      <c r="S1472" s="137" t="str">
        <f t="shared" ca="1" si="236"/>
        <v/>
      </c>
    </row>
    <row r="1473" spans="2:19" x14ac:dyDescent="0.25">
      <c r="B1473" s="190" t="str">
        <f t="shared" si="231"/>
        <v/>
      </c>
      <c r="C1473" s="190" t="str">
        <f t="shared" si="229"/>
        <v/>
      </c>
      <c r="D1473" s="119" t="s">
        <v>192</v>
      </c>
      <c r="H1473" s="118">
        <f t="shared" si="232"/>
        <v>0</v>
      </c>
      <c r="K1473" s="134">
        <f t="shared" si="237"/>
        <v>0</v>
      </c>
      <c r="L1473" s="134">
        <f t="shared" si="238"/>
        <v>0</v>
      </c>
      <c r="M1473" s="190">
        <f t="shared" si="233"/>
        <v>1</v>
      </c>
      <c r="N1473" s="190" t="str">
        <f t="shared" si="230"/>
        <v>JANEIRO</v>
      </c>
      <c r="P1473" s="119" t="s">
        <v>192</v>
      </c>
      <c r="Q1473" s="136" t="str">
        <f t="shared" si="234"/>
        <v>À RECEBER</v>
      </c>
      <c r="R1473" s="138" t="str">
        <f t="shared" ca="1" si="235"/>
        <v>EM DIA</v>
      </c>
      <c r="S1473" s="137" t="str">
        <f t="shared" ca="1" si="236"/>
        <v/>
      </c>
    </row>
    <row r="1474" spans="2:19" x14ac:dyDescent="0.25">
      <c r="B1474" s="190" t="str">
        <f t="shared" si="231"/>
        <v/>
      </c>
      <c r="C1474" s="190" t="str">
        <f t="shared" si="229"/>
        <v/>
      </c>
      <c r="D1474" s="119" t="s">
        <v>192</v>
      </c>
      <c r="H1474" s="118">
        <f t="shared" si="232"/>
        <v>0</v>
      </c>
      <c r="K1474" s="134">
        <f t="shared" si="237"/>
        <v>0</v>
      </c>
      <c r="L1474" s="134">
        <f t="shared" si="238"/>
        <v>0</v>
      </c>
      <c r="M1474" s="190">
        <f t="shared" si="233"/>
        <v>1</v>
      </c>
      <c r="N1474" s="190" t="str">
        <f t="shared" si="230"/>
        <v>JANEIRO</v>
      </c>
      <c r="P1474" s="119" t="s">
        <v>192</v>
      </c>
      <c r="Q1474" s="136" t="str">
        <f t="shared" si="234"/>
        <v>À RECEBER</v>
      </c>
      <c r="R1474" s="138" t="str">
        <f t="shared" ca="1" si="235"/>
        <v>EM DIA</v>
      </c>
      <c r="S1474" s="137" t="str">
        <f t="shared" ca="1" si="236"/>
        <v/>
      </c>
    </row>
    <row r="1475" spans="2:19" x14ac:dyDescent="0.25">
      <c r="B1475" s="190" t="str">
        <f t="shared" si="231"/>
        <v/>
      </c>
      <c r="C1475" s="190" t="str">
        <f t="shared" si="229"/>
        <v/>
      </c>
      <c r="D1475" s="119" t="s">
        <v>192</v>
      </c>
      <c r="H1475" s="118">
        <f t="shared" si="232"/>
        <v>0</v>
      </c>
      <c r="K1475" s="134">
        <f t="shared" si="237"/>
        <v>0</v>
      </c>
      <c r="L1475" s="134">
        <f t="shared" si="238"/>
        <v>0</v>
      </c>
      <c r="M1475" s="190">
        <f t="shared" si="233"/>
        <v>1</v>
      </c>
      <c r="N1475" s="190" t="str">
        <f t="shared" si="230"/>
        <v>JANEIRO</v>
      </c>
      <c r="P1475" s="119" t="s">
        <v>192</v>
      </c>
      <c r="Q1475" s="136" t="str">
        <f t="shared" si="234"/>
        <v>À RECEBER</v>
      </c>
      <c r="R1475" s="138" t="str">
        <f t="shared" ca="1" si="235"/>
        <v>EM DIA</v>
      </c>
      <c r="S1475" s="137" t="str">
        <f t="shared" ca="1" si="236"/>
        <v/>
      </c>
    </row>
    <row r="1476" spans="2:19" x14ac:dyDescent="0.25">
      <c r="B1476" s="190" t="str">
        <f t="shared" si="231"/>
        <v/>
      </c>
      <c r="C1476" s="190" t="str">
        <f t="shared" si="229"/>
        <v/>
      </c>
      <c r="D1476" s="119" t="s">
        <v>192</v>
      </c>
      <c r="H1476" s="118">
        <f t="shared" si="232"/>
        <v>0</v>
      </c>
      <c r="K1476" s="134">
        <f t="shared" si="237"/>
        <v>0</v>
      </c>
      <c r="L1476" s="134">
        <f t="shared" si="238"/>
        <v>0</v>
      </c>
      <c r="M1476" s="190">
        <f t="shared" si="233"/>
        <v>1</v>
      </c>
      <c r="N1476" s="190" t="str">
        <f t="shared" si="230"/>
        <v>JANEIRO</v>
      </c>
      <c r="P1476" s="119" t="s">
        <v>192</v>
      </c>
      <c r="Q1476" s="136" t="str">
        <f t="shared" si="234"/>
        <v>À RECEBER</v>
      </c>
      <c r="R1476" s="138" t="str">
        <f t="shared" ca="1" si="235"/>
        <v>EM DIA</v>
      </c>
      <c r="S1476" s="137" t="str">
        <f t="shared" ca="1" si="236"/>
        <v/>
      </c>
    </row>
    <row r="1477" spans="2:19" x14ac:dyDescent="0.25">
      <c r="B1477" s="190" t="str">
        <f t="shared" si="231"/>
        <v/>
      </c>
      <c r="C1477" s="190" t="str">
        <f t="shared" ref="C1477:C1540" si="239">IF(B1477=1,"JANEIRO",IF(B1477=2,"FEVEREIRO",IF(B1477=3,"MARÇO",IF(B1477=4,"ABRIL",IF(B1477=5,"MAIO",IF(B1477=6,"JUNHO",IF(B1477=7,"JULHO",IF(B1477=8,"AGOSTO",IF(B1477=9,"SETEMBRO",IF(B1477=10,"OUTUBRO",IF(B1477=11,"NOVEMBRO",IF(B1477=12,"DEZEMBRO",""))))))))))))</f>
        <v/>
      </c>
      <c r="D1477" s="119" t="s">
        <v>192</v>
      </c>
      <c r="H1477" s="118">
        <f t="shared" si="232"/>
        <v>0</v>
      </c>
      <c r="K1477" s="134">
        <f t="shared" si="237"/>
        <v>0</v>
      </c>
      <c r="L1477" s="134">
        <f t="shared" si="238"/>
        <v>0</v>
      </c>
      <c r="M1477" s="190">
        <f t="shared" si="233"/>
        <v>1</v>
      </c>
      <c r="N1477" s="190" t="str">
        <f t="shared" ref="N1477:N1540" si="240">IF(M1477=1,"JANEIRO",IF(M1477=2,"FEVEREIRO",IF(M1477=3,"MARÇO",IF(M1477=4,"ABRIL",IF(M1477=5,"MAIO",IF(M1477=6,"JUNHO",IF(M1477=7,"JULHO",IF(M1477=8,"AGOSTO",IF(M1477=9,"SETEMBRO",IF(M1477=10,"OUTUBRO",IF(M1477=11,"NOVEMBRO",IF(M1477=12,"DEZEMBRO",""))))))))))))</f>
        <v>JANEIRO</v>
      </c>
      <c r="P1477" s="119" t="s">
        <v>192</v>
      </c>
      <c r="Q1477" s="136" t="str">
        <f t="shared" si="234"/>
        <v>À RECEBER</v>
      </c>
      <c r="R1477" s="138" t="str">
        <f t="shared" ca="1" si="235"/>
        <v>EM DIA</v>
      </c>
      <c r="S1477" s="137" t="str">
        <f t="shared" ca="1" si="236"/>
        <v/>
      </c>
    </row>
    <row r="1478" spans="2:19" x14ac:dyDescent="0.25">
      <c r="B1478" s="190" t="str">
        <f t="shared" ref="B1478:B1541" si="241">IFERROR(MONTH(D1478),"")</f>
        <v/>
      </c>
      <c r="C1478" s="190" t="str">
        <f t="shared" si="239"/>
        <v/>
      </c>
      <c r="D1478" s="119" t="s">
        <v>192</v>
      </c>
      <c r="H1478" s="118">
        <f t="shared" ref="H1478:H1541" si="242">IF(OR(I1478="",I1478=0),G1478,I1478)</f>
        <v>0</v>
      </c>
      <c r="K1478" s="134">
        <f t="shared" si="237"/>
        <v>0</v>
      </c>
      <c r="L1478" s="134">
        <f t="shared" si="238"/>
        <v>0</v>
      </c>
      <c r="M1478" s="190">
        <f t="shared" ref="M1478:M1541" si="243">IFERROR(MONTH(O1478),"")</f>
        <v>1</v>
      </c>
      <c r="N1478" s="190" t="str">
        <f t="shared" si="240"/>
        <v>JANEIRO</v>
      </c>
      <c r="P1478" s="119" t="s">
        <v>192</v>
      </c>
      <c r="Q1478" s="136" t="str">
        <f t="shared" si="234"/>
        <v>À RECEBER</v>
      </c>
      <c r="R1478" s="138" t="str">
        <f t="shared" ca="1" si="235"/>
        <v>EM DIA</v>
      </c>
      <c r="S1478" s="137" t="str">
        <f t="shared" ca="1" si="236"/>
        <v/>
      </c>
    </row>
    <row r="1479" spans="2:19" x14ac:dyDescent="0.25">
      <c r="B1479" s="190" t="str">
        <f t="shared" si="241"/>
        <v/>
      </c>
      <c r="C1479" s="190" t="str">
        <f t="shared" si="239"/>
        <v/>
      </c>
      <c r="D1479" s="119" t="s">
        <v>192</v>
      </c>
      <c r="H1479" s="118">
        <f t="shared" si="242"/>
        <v>0</v>
      </c>
      <c r="K1479" s="134">
        <f t="shared" si="237"/>
        <v>0</v>
      </c>
      <c r="L1479" s="134">
        <f t="shared" si="238"/>
        <v>0</v>
      </c>
      <c r="M1479" s="190">
        <f t="shared" si="243"/>
        <v>1</v>
      </c>
      <c r="N1479" s="190" t="str">
        <f t="shared" si="240"/>
        <v>JANEIRO</v>
      </c>
      <c r="P1479" s="119" t="s">
        <v>192</v>
      </c>
      <c r="Q1479" s="136" t="str">
        <f t="shared" si="234"/>
        <v>À RECEBER</v>
      </c>
      <c r="R1479" s="138" t="str">
        <f t="shared" ca="1" si="235"/>
        <v>EM DIA</v>
      </c>
      <c r="S1479" s="137" t="str">
        <f t="shared" ca="1" si="236"/>
        <v/>
      </c>
    </row>
    <row r="1480" spans="2:19" x14ac:dyDescent="0.25">
      <c r="B1480" s="190" t="str">
        <f t="shared" si="241"/>
        <v/>
      </c>
      <c r="C1480" s="190" t="str">
        <f t="shared" si="239"/>
        <v/>
      </c>
      <c r="D1480" s="119" t="s">
        <v>192</v>
      </c>
      <c r="H1480" s="118">
        <f t="shared" si="242"/>
        <v>0</v>
      </c>
      <c r="K1480" s="134">
        <f t="shared" si="237"/>
        <v>0</v>
      </c>
      <c r="L1480" s="134">
        <f t="shared" si="238"/>
        <v>0</v>
      </c>
      <c r="M1480" s="190">
        <f t="shared" si="243"/>
        <v>1</v>
      </c>
      <c r="N1480" s="190" t="str">
        <f t="shared" si="240"/>
        <v>JANEIRO</v>
      </c>
      <c r="P1480" s="119" t="s">
        <v>192</v>
      </c>
      <c r="Q1480" s="136" t="str">
        <f t="shared" si="234"/>
        <v>À RECEBER</v>
      </c>
      <c r="R1480" s="138" t="str">
        <f t="shared" ca="1" si="235"/>
        <v>EM DIA</v>
      </c>
      <c r="S1480" s="137" t="str">
        <f t="shared" ca="1" si="236"/>
        <v/>
      </c>
    </row>
    <row r="1481" spans="2:19" x14ac:dyDescent="0.25">
      <c r="B1481" s="190" t="str">
        <f t="shared" si="241"/>
        <v/>
      </c>
      <c r="C1481" s="190" t="str">
        <f t="shared" si="239"/>
        <v/>
      </c>
      <c r="D1481" s="119" t="s">
        <v>192</v>
      </c>
      <c r="H1481" s="118">
        <f t="shared" si="242"/>
        <v>0</v>
      </c>
      <c r="K1481" s="134">
        <f t="shared" si="237"/>
        <v>0</v>
      </c>
      <c r="L1481" s="134">
        <f t="shared" si="238"/>
        <v>0</v>
      </c>
      <c r="M1481" s="190">
        <f t="shared" si="243"/>
        <v>1</v>
      </c>
      <c r="N1481" s="190" t="str">
        <f t="shared" si="240"/>
        <v>JANEIRO</v>
      </c>
      <c r="P1481" s="119" t="s">
        <v>192</v>
      </c>
      <c r="Q1481" s="136" t="str">
        <f t="shared" si="234"/>
        <v>À RECEBER</v>
      </c>
      <c r="R1481" s="138" t="str">
        <f t="shared" ca="1" si="235"/>
        <v>EM DIA</v>
      </c>
      <c r="S1481" s="137" t="str">
        <f t="shared" ca="1" si="236"/>
        <v/>
      </c>
    </row>
    <row r="1482" spans="2:19" x14ac:dyDescent="0.25">
      <c r="B1482" s="190" t="str">
        <f t="shared" si="241"/>
        <v/>
      </c>
      <c r="C1482" s="190" t="str">
        <f t="shared" si="239"/>
        <v/>
      </c>
      <c r="D1482" s="119" t="s">
        <v>192</v>
      </c>
      <c r="H1482" s="118">
        <f t="shared" si="242"/>
        <v>0</v>
      </c>
      <c r="K1482" s="134">
        <f t="shared" si="237"/>
        <v>0</v>
      </c>
      <c r="L1482" s="134">
        <f t="shared" si="238"/>
        <v>0</v>
      </c>
      <c r="M1482" s="190">
        <f t="shared" si="243"/>
        <v>1</v>
      </c>
      <c r="N1482" s="190" t="str">
        <f t="shared" si="240"/>
        <v>JANEIRO</v>
      </c>
      <c r="P1482" s="119" t="s">
        <v>192</v>
      </c>
      <c r="Q1482" s="136" t="str">
        <f t="shared" si="234"/>
        <v>À RECEBER</v>
      </c>
      <c r="R1482" s="138" t="str">
        <f t="shared" ca="1" si="235"/>
        <v>EM DIA</v>
      </c>
      <c r="S1482" s="137" t="str">
        <f t="shared" ca="1" si="236"/>
        <v/>
      </c>
    </row>
    <row r="1483" spans="2:19" x14ac:dyDescent="0.25">
      <c r="B1483" s="190" t="str">
        <f t="shared" si="241"/>
        <v/>
      </c>
      <c r="C1483" s="190" t="str">
        <f t="shared" si="239"/>
        <v/>
      </c>
      <c r="D1483" s="119" t="s">
        <v>192</v>
      </c>
      <c r="H1483" s="118">
        <f t="shared" si="242"/>
        <v>0</v>
      </c>
      <c r="K1483" s="134">
        <f t="shared" si="237"/>
        <v>0</v>
      </c>
      <c r="L1483" s="134">
        <f t="shared" si="238"/>
        <v>0</v>
      </c>
      <c r="M1483" s="190">
        <f t="shared" si="243"/>
        <v>1</v>
      </c>
      <c r="N1483" s="190" t="str">
        <f t="shared" si="240"/>
        <v>JANEIRO</v>
      </c>
      <c r="P1483" s="119" t="s">
        <v>192</v>
      </c>
      <c r="Q1483" s="136" t="str">
        <f t="shared" si="234"/>
        <v>À RECEBER</v>
      </c>
      <c r="R1483" s="138" t="str">
        <f t="shared" ca="1" si="235"/>
        <v>EM DIA</v>
      </c>
      <c r="S1483" s="137" t="str">
        <f t="shared" ca="1" si="236"/>
        <v/>
      </c>
    </row>
    <row r="1484" spans="2:19" x14ac:dyDescent="0.25">
      <c r="B1484" s="190" t="str">
        <f t="shared" si="241"/>
        <v/>
      </c>
      <c r="C1484" s="190" t="str">
        <f t="shared" si="239"/>
        <v/>
      </c>
      <c r="D1484" s="119" t="s">
        <v>192</v>
      </c>
      <c r="H1484" s="118">
        <f t="shared" si="242"/>
        <v>0</v>
      </c>
      <c r="K1484" s="134">
        <f t="shared" si="237"/>
        <v>0</v>
      </c>
      <c r="L1484" s="134">
        <f t="shared" si="238"/>
        <v>0</v>
      </c>
      <c r="M1484" s="190">
        <f t="shared" si="243"/>
        <v>1</v>
      </c>
      <c r="N1484" s="190" t="str">
        <f t="shared" si="240"/>
        <v>JANEIRO</v>
      </c>
      <c r="P1484" s="119" t="s">
        <v>192</v>
      </c>
      <c r="Q1484" s="136" t="str">
        <f t="shared" si="234"/>
        <v>À RECEBER</v>
      </c>
      <c r="R1484" s="138" t="str">
        <f t="shared" ca="1" si="235"/>
        <v>EM DIA</v>
      </c>
      <c r="S1484" s="137" t="str">
        <f t="shared" ca="1" si="236"/>
        <v/>
      </c>
    </row>
    <row r="1485" spans="2:19" x14ac:dyDescent="0.25">
      <c r="B1485" s="190" t="str">
        <f t="shared" si="241"/>
        <v/>
      </c>
      <c r="C1485" s="190" t="str">
        <f t="shared" si="239"/>
        <v/>
      </c>
      <c r="D1485" s="119" t="s">
        <v>192</v>
      </c>
      <c r="H1485" s="118">
        <f t="shared" si="242"/>
        <v>0</v>
      </c>
      <c r="K1485" s="134">
        <f t="shared" si="237"/>
        <v>0</v>
      </c>
      <c r="L1485" s="134">
        <f t="shared" si="238"/>
        <v>0</v>
      </c>
      <c r="M1485" s="190">
        <f t="shared" si="243"/>
        <v>1</v>
      </c>
      <c r="N1485" s="190" t="str">
        <f t="shared" si="240"/>
        <v>JANEIRO</v>
      </c>
      <c r="P1485" s="119" t="s">
        <v>192</v>
      </c>
      <c r="Q1485" s="136" t="str">
        <f t="shared" si="234"/>
        <v>À RECEBER</v>
      </c>
      <c r="R1485" s="138" t="str">
        <f t="shared" ca="1" si="235"/>
        <v>EM DIA</v>
      </c>
      <c r="S1485" s="137" t="str">
        <f t="shared" ca="1" si="236"/>
        <v/>
      </c>
    </row>
    <row r="1486" spans="2:19" x14ac:dyDescent="0.25">
      <c r="B1486" s="190" t="str">
        <f t="shared" si="241"/>
        <v/>
      </c>
      <c r="C1486" s="190" t="str">
        <f t="shared" si="239"/>
        <v/>
      </c>
      <c r="D1486" s="119" t="s">
        <v>192</v>
      </c>
      <c r="H1486" s="118">
        <f t="shared" si="242"/>
        <v>0</v>
      </c>
      <c r="K1486" s="134">
        <f t="shared" si="237"/>
        <v>0</v>
      </c>
      <c r="L1486" s="134">
        <f t="shared" si="238"/>
        <v>0</v>
      </c>
      <c r="M1486" s="190">
        <f t="shared" si="243"/>
        <v>1</v>
      </c>
      <c r="N1486" s="190" t="str">
        <f t="shared" si="240"/>
        <v>JANEIRO</v>
      </c>
      <c r="P1486" s="119" t="s">
        <v>192</v>
      </c>
      <c r="Q1486" s="136" t="str">
        <f t="shared" si="234"/>
        <v>À RECEBER</v>
      </c>
      <c r="R1486" s="138" t="str">
        <f t="shared" ca="1" si="235"/>
        <v>EM DIA</v>
      </c>
      <c r="S1486" s="137" t="str">
        <f t="shared" ca="1" si="236"/>
        <v/>
      </c>
    </row>
    <row r="1487" spans="2:19" x14ac:dyDescent="0.25">
      <c r="B1487" s="190" t="str">
        <f t="shared" si="241"/>
        <v/>
      </c>
      <c r="C1487" s="190" t="str">
        <f t="shared" si="239"/>
        <v/>
      </c>
      <c r="D1487" s="119" t="s">
        <v>192</v>
      </c>
      <c r="H1487" s="118">
        <f t="shared" si="242"/>
        <v>0</v>
      </c>
      <c r="K1487" s="134">
        <f t="shared" si="237"/>
        <v>0</v>
      </c>
      <c r="L1487" s="134">
        <f t="shared" si="238"/>
        <v>0</v>
      </c>
      <c r="M1487" s="190">
        <f t="shared" si="243"/>
        <v>1</v>
      </c>
      <c r="N1487" s="190" t="str">
        <f t="shared" si="240"/>
        <v>JANEIRO</v>
      </c>
      <c r="P1487" s="119" t="s">
        <v>192</v>
      </c>
      <c r="Q1487" s="136" t="str">
        <f t="shared" ref="Q1487:Q1500" si="244">IF(OR(I1487="",I1487=0),"À RECEBER","RECEBIDO")</f>
        <v>À RECEBER</v>
      </c>
      <c r="R1487" s="138" t="str">
        <f t="shared" ref="R1487:R1500" ca="1" si="245">IF(AND(O1487&lt;=P1487,S1487&gt;=0),"EM DIA","EM ATRASO")</f>
        <v>EM DIA</v>
      </c>
      <c r="S1487" s="137" t="str">
        <f t="shared" ref="S1487:S1500" ca="1" si="246">IFERROR(IF(Q1487="À RECEBER",P1487-$W$5,0),"")</f>
        <v/>
      </c>
    </row>
    <row r="1488" spans="2:19" x14ac:dyDescent="0.25">
      <c r="B1488" s="190" t="str">
        <f t="shared" si="241"/>
        <v/>
      </c>
      <c r="C1488" s="190" t="str">
        <f t="shared" si="239"/>
        <v/>
      </c>
      <c r="D1488" s="119" t="s">
        <v>192</v>
      </c>
      <c r="H1488" s="118">
        <f t="shared" si="242"/>
        <v>0</v>
      </c>
      <c r="K1488" s="134">
        <f t="shared" ref="K1488:K1500" si="247">IF(AND(G1488&gt;I1488,I1488&gt;0),G1488-I1488-J1488,0)</f>
        <v>0</v>
      </c>
      <c r="L1488" s="134">
        <f t="shared" ref="L1488:L1500" si="248">IF(G1488&lt;I1488,I1488-G1488,0)</f>
        <v>0</v>
      </c>
      <c r="M1488" s="190">
        <f t="shared" si="243"/>
        <v>1</v>
      </c>
      <c r="N1488" s="190" t="str">
        <f t="shared" si="240"/>
        <v>JANEIRO</v>
      </c>
      <c r="P1488" s="119" t="s">
        <v>192</v>
      </c>
      <c r="Q1488" s="136" t="str">
        <f t="shared" si="244"/>
        <v>À RECEBER</v>
      </c>
      <c r="R1488" s="138" t="str">
        <f t="shared" ca="1" si="245"/>
        <v>EM DIA</v>
      </c>
      <c r="S1488" s="137" t="str">
        <f t="shared" ca="1" si="246"/>
        <v/>
      </c>
    </row>
    <row r="1489" spans="2:19" x14ac:dyDescent="0.25">
      <c r="B1489" s="190" t="str">
        <f t="shared" si="241"/>
        <v/>
      </c>
      <c r="C1489" s="190" t="str">
        <f t="shared" si="239"/>
        <v/>
      </c>
      <c r="D1489" s="119" t="s">
        <v>192</v>
      </c>
      <c r="H1489" s="118">
        <f t="shared" si="242"/>
        <v>0</v>
      </c>
      <c r="K1489" s="134">
        <f t="shared" si="247"/>
        <v>0</v>
      </c>
      <c r="L1489" s="134">
        <f t="shared" si="248"/>
        <v>0</v>
      </c>
      <c r="M1489" s="190">
        <f t="shared" si="243"/>
        <v>1</v>
      </c>
      <c r="N1489" s="190" t="str">
        <f t="shared" si="240"/>
        <v>JANEIRO</v>
      </c>
      <c r="P1489" s="119" t="s">
        <v>192</v>
      </c>
      <c r="Q1489" s="136" t="str">
        <f t="shared" si="244"/>
        <v>À RECEBER</v>
      </c>
      <c r="R1489" s="138" t="str">
        <f t="shared" ca="1" si="245"/>
        <v>EM DIA</v>
      </c>
      <c r="S1489" s="137" t="str">
        <f t="shared" ca="1" si="246"/>
        <v/>
      </c>
    </row>
    <row r="1490" spans="2:19" x14ac:dyDescent="0.25">
      <c r="B1490" s="190" t="str">
        <f t="shared" si="241"/>
        <v/>
      </c>
      <c r="C1490" s="190" t="str">
        <f t="shared" si="239"/>
        <v/>
      </c>
      <c r="D1490" s="119" t="s">
        <v>192</v>
      </c>
      <c r="H1490" s="118">
        <f t="shared" si="242"/>
        <v>0</v>
      </c>
      <c r="K1490" s="134">
        <f t="shared" si="247"/>
        <v>0</v>
      </c>
      <c r="L1490" s="134">
        <f t="shared" si="248"/>
        <v>0</v>
      </c>
      <c r="M1490" s="190">
        <f t="shared" si="243"/>
        <v>1</v>
      </c>
      <c r="N1490" s="190" t="str">
        <f t="shared" si="240"/>
        <v>JANEIRO</v>
      </c>
      <c r="P1490" s="119" t="s">
        <v>192</v>
      </c>
      <c r="Q1490" s="136" t="str">
        <f t="shared" si="244"/>
        <v>À RECEBER</v>
      </c>
      <c r="R1490" s="138" t="str">
        <f t="shared" ca="1" si="245"/>
        <v>EM DIA</v>
      </c>
      <c r="S1490" s="137" t="str">
        <f t="shared" ca="1" si="246"/>
        <v/>
      </c>
    </row>
    <row r="1491" spans="2:19" x14ac:dyDescent="0.25">
      <c r="B1491" s="190" t="str">
        <f t="shared" si="241"/>
        <v/>
      </c>
      <c r="C1491" s="190" t="str">
        <f t="shared" si="239"/>
        <v/>
      </c>
      <c r="D1491" s="119" t="s">
        <v>192</v>
      </c>
      <c r="H1491" s="118">
        <f t="shared" si="242"/>
        <v>0</v>
      </c>
      <c r="K1491" s="134">
        <f t="shared" si="247"/>
        <v>0</v>
      </c>
      <c r="L1491" s="134">
        <f t="shared" si="248"/>
        <v>0</v>
      </c>
      <c r="M1491" s="190">
        <f t="shared" si="243"/>
        <v>1</v>
      </c>
      <c r="N1491" s="190" t="str">
        <f t="shared" si="240"/>
        <v>JANEIRO</v>
      </c>
      <c r="P1491" s="119" t="s">
        <v>192</v>
      </c>
      <c r="Q1491" s="136" t="str">
        <f t="shared" si="244"/>
        <v>À RECEBER</v>
      </c>
      <c r="R1491" s="138" t="str">
        <f t="shared" ca="1" si="245"/>
        <v>EM DIA</v>
      </c>
      <c r="S1491" s="137" t="str">
        <f t="shared" ca="1" si="246"/>
        <v/>
      </c>
    </row>
    <row r="1492" spans="2:19" x14ac:dyDescent="0.25">
      <c r="B1492" s="190" t="str">
        <f t="shared" si="241"/>
        <v/>
      </c>
      <c r="C1492" s="190" t="str">
        <f t="shared" si="239"/>
        <v/>
      </c>
      <c r="D1492" s="119" t="s">
        <v>192</v>
      </c>
      <c r="H1492" s="118">
        <f t="shared" si="242"/>
        <v>0</v>
      </c>
      <c r="K1492" s="134">
        <f t="shared" si="247"/>
        <v>0</v>
      </c>
      <c r="L1492" s="134">
        <f t="shared" si="248"/>
        <v>0</v>
      </c>
      <c r="M1492" s="190">
        <f t="shared" si="243"/>
        <v>1</v>
      </c>
      <c r="N1492" s="190" t="str">
        <f t="shared" si="240"/>
        <v>JANEIRO</v>
      </c>
      <c r="P1492" s="119" t="s">
        <v>192</v>
      </c>
      <c r="Q1492" s="136" t="str">
        <f t="shared" si="244"/>
        <v>À RECEBER</v>
      </c>
      <c r="R1492" s="138" t="str">
        <f t="shared" ca="1" si="245"/>
        <v>EM DIA</v>
      </c>
      <c r="S1492" s="137" t="str">
        <f t="shared" ca="1" si="246"/>
        <v/>
      </c>
    </row>
    <row r="1493" spans="2:19" x14ac:dyDescent="0.25">
      <c r="B1493" s="190" t="str">
        <f t="shared" si="241"/>
        <v/>
      </c>
      <c r="C1493" s="190" t="str">
        <f t="shared" si="239"/>
        <v/>
      </c>
      <c r="D1493" s="119" t="s">
        <v>192</v>
      </c>
      <c r="H1493" s="118">
        <f t="shared" si="242"/>
        <v>0</v>
      </c>
      <c r="K1493" s="134">
        <f t="shared" si="247"/>
        <v>0</v>
      </c>
      <c r="L1493" s="134">
        <f t="shared" si="248"/>
        <v>0</v>
      </c>
      <c r="M1493" s="190">
        <f t="shared" si="243"/>
        <v>1</v>
      </c>
      <c r="N1493" s="190" t="str">
        <f t="shared" si="240"/>
        <v>JANEIRO</v>
      </c>
      <c r="P1493" s="119" t="s">
        <v>192</v>
      </c>
      <c r="Q1493" s="136" t="str">
        <f t="shared" si="244"/>
        <v>À RECEBER</v>
      </c>
      <c r="R1493" s="138" t="str">
        <f t="shared" ca="1" si="245"/>
        <v>EM DIA</v>
      </c>
      <c r="S1493" s="137" t="str">
        <f t="shared" ca="1" si="246"/>
        <v/>
      </c>
    </row>
    <row r="1494" spans="2:19" x14ac:dyDescent="0.25">
      <c r="B1494" s="190" t="str">
        <f t="shared" si="241"/>
        <v/>
      </c>
      <c r="C1494" s="190" t="str">
        <f t="shared" si="239"/>
        <v/>
      </c>
      <c r="D1494" s="119" t="s">
        <v>192</v>
      </c>
      <c r="H1494" s="118">
        <f t="shared" si="242"/>
        <v>0</v>
      </c>
      <c r="K1494" s="134">
        <f t="shared" si="247"/>
        <v>0</v>
      </c>
      <c r="L1494" s="134">
        <f t="shared" si="248"/>
        <v>0</v>
      </c>
      <c r="M1494" s="190">
        <f t="shared" si="243"/>
        <v>1</v>
      </c>
      <c r="N1494" s="190" t="str">
        <f t="shared" si="240"/>
        <v>JANEIRO</v>
      </c>
      <c r="P1494" s="119" t="s">
        <v>192</v>
      </c>
      <c r="Q1494" s="136" t="str">
        <f t="shared" si="244"/>
        <v>À RECEBER</v>
      </c>
      <c r="R1494" s="138" t="str">
        <f t="shared" ca="1" si="245"/>
        <v>EM DIA</v>
      </c>
      <c r="S1494" s="137" t="str">
        <f t="shared" ca="1" si="246"/>
        <v/>
      </c>
    </row>
    <row r="1495" spans="2:19" x14ac:dyDescent="0.25">
      <c r="B1495" s="190" t="str">
        <f t="shared" si="241"/>
        <v/>
      </c>
      <c r="C1495" s="190" t="str">
        <f t="shared" si="239"/>
        <v/>
      </c>
      <c r="D1495" s="119" t="s">
        <v>192</v>
      </c>
      <c r="H1495" s="118">
        <f t="shared" si="242"/>
        <v>0</v>
      </c>
      <c r="K1495" s="134">
        <f t="shared" si="247"/>
        <v>0</v>
      </c>
      <c r="L1495" s="134">
        <f t="shared" si="248"/>
        <v>0</v>
      </c>
      <c r="M1495" s="190">
        <f t="shared" si="243"/>
        <v>1</v>
      </c>
      <c r="N1495" s="190" t="str">
        <f t="shared" si="240"/>
        <v>JANEIRO</v>
      </c>
      <c r="P1495" s="119" t="s">
        <v>192</v>
      </c>
      <c r="Q1495" s="136" t="str">
        <f t="shared" si="244"/>
        <v>À RECEBER</v>
      </c>
      <c r="R1495" s="138" t="str">
        <f t="shared" ca="1" si="245"/>
        <v>EM DIA</v>
      </c>
      <c r="S1495" s="137" t="str">
        <f t="shared" ca="1" si="246"/>
        <v/>
      </c>
    </row>
    <row r="1496" spans="2:19" x14ac:dyDescent="0.25">
      <c r="B1496" s="190" t="str">
        <f t="shared" si="241"/>
        <v/>
      </c>
      <c r="C1496" s="190" t="str">
        <f t="shared" si="239"/>
        <v/>
      </c>
      <c r="D1496" s="119" t="s">
        <v>192</v>
      </c>
      <c r="H1496" s="118">
        <f t="shared" si="242"/>
        <v>0</v>
      </c>
      <c r="K1496" s="134">
        <f t="shared" si="247"/>
        <v>0</v>
      </c>
      <c r="L1496" s="134">
        <f t="shared" si="248"/>
        <v>0</v>
      </c>
      <c r="M1496" s="190">
        <f t="shared" si="243"/>
        <v>1</v>
      </c>
      <c r="N1496" s="190" t="str">
        <f t="shared" si="240"/>
        <v>JANEIRO</v>
      </c>
      <c r="P1496" s="119" t="s">
        <v>192</v>
      </c>
      <c r="Q1496" s="136" t="str">
        <f t="shared" si="244"/>
        <v>À RECEBER</v>
      </c>
      <c r="R1496" s="138" t="str">
        <f t="shared" ca="1" si="245"/>
        <v>EM DIA</v>
      </c>
      <c r="S1496" s="137" t="str">
        <f t="shared" ca="1" si="246"/>
        <v/>
      </c>
    </row>
    <row r="1497" spans="2:19" x14ac:dyDescent="0.25">
      <c r="B1497" s="190" t="str">
        <f t="shared" si="241"/>
        <v/>
      </c>
      <c r="C1497" s="190" t="str">
        <f t="shared" si="239"/>
        <v/>
      </c>
      <c r="D1497" s="119" t="s">
        <v>192</v>
      </c>
      <c r="H1497" s="118">
        <f t="shared" si="242"/>
        <v>0</v>
      </c>
      <c r="K1497" s="134">
        <f t="shared" si="247"/>
        <v>0</v>
      </c>
      <c r="L1497" s="134">
        <f t="shared" si="248"/>
        <v>0</v>
      </c>
      <c r="M1497" s="190">
        <f t="shared" si="243"/>
        <v>1</v>
      </c>
      <c r="N1497" s="190" t="str">
        <f t="shared" si="240"/>
        <v>JANEIRO</v>
      </c>
      <c r="P1497" s="119" t="s">
        <v>192</v>
      </c>
      <c r="Q1497" s="136" t="str">
        <f t="shared" si="244"/>
        <v>À RECEBER</v>
      </c>
      <c r="R1497" s="138" t="str">
        <f t="shared" ca="1" si="245"/>
        <v>EM DIA</v>
      </c>
      <c r="S1497" s="137" t="str">
        <f t="shared" ca="1" si="246"/>
        <v/>
      </c>
    </row>
    <row r="1498" spans="2:19" x14ac:dyDescent="0.25">
      <c r="B1498" s="190" t="str">
        <f t="shared" si="241"/>
        <v/>
      </c>
      <c r="C1498" s="190" t="str">
        <f t="shared" si="239"/>
        <v/>
      </c>
      <c r="D1498" s="119" t="s">
        <v>192</v>
      </c>
      <c r="H1498" s="118">
        <f t="shared" si="242"/>
        <v>0</v>
      </c>
      <c r="K1498" s="134">
        <f t="shared" si="247"/>
        <v>0</v>
      </c>
      <c r="L1498" s="134">
        <f t="shared" si="248"/>
        <v>0</v>
      </c>
      <c r="M1498" s="190">
        <f t="shared" si="243"/>
        <v>1</v>
      </c>
      <c r="N1498" s="190" t="str">
        <f t="shared" si="240"/>
        <v>JANEIRO</v>
      </c>
      <c r="P1498" s="119" t="s">
        <v>192</v>
      </c>
      <c r="Q1498" s="136" t="str">
        <f t="shared" si="244"/>
        <v>À RECEBER</v>
      </c>
      <c r="R1498" s="138" t="str">
        <f t="shared" ca="1" si="245"/>
        <v>EM DIA</v>
      </c>
      <c r="S1498" s="137" t="str">
        <f t="shared" ca="1" si="246"/>
        <v/>
      </c>
    </row>
    <row r="1499" spans="2:19" x14ac:dyDescent="0.25">
      <c r="B1499" s="190" t="str">
        <f t="shared" si="241"/>
        <v/>
      </c>
      <c r="C1499" s="190" t="str">
        <f t="shared" si="239"/>
        <v/>
      </c>
      <c r="D1499" s="119" t="s">
        <v>192</v>
      </c>
      <c r="H1499" s="118">
        <f t="shared" si="242"/>
        <v>0</v>
      </c>
      <c r="K1499" s="134">
        <f t="shared" si="247"/>
        <v>0</v>
      </c>
      <c r="L1499" s="134">
        <f t="shared" si="248"/>
        <v>0</v>
      </c>
      <c r="M1499" s="190">
        <f t="shared" si="243"/>
        <v>1</v>
      </c>
      <c r="N1499" s="190" t="str">
        <f t="shared" si="240"/>
        <v>JANEIRO</v>
      </c>
      <c r="P1499" s="119" t="s">
        <v>192</v>
      </c>
      <c r="Q1499" s="136" t="str">
        <f t="shared" si="244"/>
        <v>À RECEBER</v>
      </c>
      <c r="R1499" s="138" t="str">
        <f t="shared" ca="1" si="245"/>
        <v>EM DIA</v>
      </c>
      <c r="S1499" s="137" t="str">
        <f t="shared" ca="1" si="246"/>
        <v/>
      </c>
    </row>
    <row r="1500" spans="2:19" x14ac:dyDescent="0.25">
      <c r="B1500" s="190" t="str">
        <f t="shared" si="241"/>
        <v/>
      </c>
      <c r="C1500" s="190" t="str">
        <f t="shared" si="239"/>
        <v/>
      </c>
      <c r="D1500" s="119" t="s">
        <v>192</v>
      </c>
      <c r="H1500" s="118">
        <f t="shared" si="242"/>
        <v>0</v>
      </c>
      <c r="K1500" s="134">
        <f t="shared" si="247"/>
        <v>0</v>
      </c>
      <c r="L1500" s="134">
        <f t="shared" si="248"/>
        <v>0</v>
      </c>
      <c r="M1500" s="190">
        <f t="shared" si="243"/>
        <v>1</v>
      </c>
      <c r="N1500" s="190" t="str">
        <f t="shared" si="240"/>
        <v>JANEIRO</v>
      </c>
      <c r="P1500" s="119" t="s">
        <v>192</v>
      </c>
      <c r="Q1500" s="136" t="str">
        <f t="shared" si="244"/>
        <v>À RECEBER</v>
      </c>
      <c r="R1500" s="138" t="str">
        <f t="shared" ca="1" si="245"/>
        <v>EM DIA</v>
      </c>
      <c r="S1500" s="137" t="str">
        <f t="shared" ca="1" si="246"/>
        <v/>
      </c>
    </row>
    <row r="1501" spans="2:19" x14ac:dyDescent="0.25">
      <c r="B1501" s="190" t="str">
        <f t="shared" si="241"/>
        <v/>
      </c>
      <c r="C1501" s="190" t="str">
        <f t="shared" si="239"/>
        <v/>
      </c>
      <c r="D1501" s="119" t="s">
        <v>192</v>
      </c>
      <c r="H1501" s="118">
        <f t="shared" si="242"/>
        <v>0</v>
      </c>
      <c r="K1501" s="134">
        <f t="shared" ref="K1501:K1564" si="249">IF(AND(G1501&gt;I1501,I1501&gt;0),G1501-I1501-J1501,0)</f>
        <v>0</v>
      </c>
      <c r="L1501" s="134">
        <f t="shared" ref="L1501:L1564" si="250">IF(G1501&lt;I1501,I1501-G1501,0)</f>
        <v>0</v>
      </c>
      <c r="M1501" s="190">
        <f t="shared" si="243"/>
        <v>1</v>
      </c>
      <c r="N1501" s="190" t="str">
        <f t="shared" si="240"/>
        <v>JANEIRO</v>
      </c>
      <c r="P1501" s="119" t="s">
        <v>192</v>
      </c>
      <c r="Q1501" s="136" t="str">
        <f t="shared" ref="Q1501:Q1564" si="251">IF(OR(I1501="",I1501=0),"À RECEBER","RECEBIDO")</f>
        <v>À RECEBER</v>
      </c>
      <c r="R1501" s="138" t="str">
        <f t="shared" ref="R1501:R1564" ca="1" si="252">IF(AND(O1501&lt;=P1501,S1501&gt;=0),"EM DIA","EM ATRASO")</f>
        <v>EM DIA</v>
      </c>
      <c r="S1501" s="137" t="str">
        <f t="shared" ref="S1501:S1564" ca="1" si="253">IFERROR(IF(Q1501="À RECEBER",P1501-$W$5,0),"")</f>
        <v/>
      </c>
    </row>
    <row r="1502" spans="2:19" x14ac:dyDescent="0.25">
      <c r="B1502" s="190" t="str">
        <f t="shared" si="241"/>
        <v/>
      </c>
      <c r="C1502" s="190" t="str">
        <f t="shared" si="239"/>
        <v/>
      </c>
      <c r="D1502" s="119" t="s">
        <v>192</v>
      </c>
      <c r="H1502" s="118">
        <f t="shared" si="242"/>
        <v>0</v>
      </c>
      <c r="K1502" s="134">
        <f t="shared" si="249"/>
        <v>0</v>
      </c>
      <c r="L1502" s="134">
        <f t="shared" si="250"/>
        <v>0</v>
      </c>
      <c r="M1502" s="190">
        <f t="shared" si="243"/>
        <v>1</v>
      </c>
      <c r="N1502" s="190" t="str">
        <f t="shared" si="240"/>
        <v>JANEIRO</v>
      </c>
      <c r="P1502" s="119" t="s">
        <v>192</v>
      </c>
      <c r="Q1502" s="136" t="str">
        <f t="shared" si="251"/>
        <v>À RECEBER</v>
      </c>
      <c r="R1502" s="138" t="str">
        <f t="shared" ca="1" si="252"/>
        <v>EM DIA</v>
      </c>
      <c r="S1502" s="137" t="str">
        <f t="shared" ca="1" si="253"/>
        <v/>
      </c>
    </row>
    <row r="1503" spans="2:19" x14ac:dyDescent="0.25">
      <c r="B1503" s="190" t="str">
        <f t="shared" si="241"/>
        <v/>
      </c>
      <c r="C1503" s="190" t="str">
        <f t="shared" si="239"/>
        <v/>
      </c>
      <c r="D1503" s="119" t="s">
        <v>192</v>
      </c>
      <c r="H1503" s="118">
        <f t="shared" si="242"/>
        <v>0</v>
      </c>
      <c r="K1503" s="134">
        <f t="shared" si="249"/>
        <v>0</v>
      </c>
      <c r="L1503" s="134">
        <f t="shared" si="250"/>
        <v>0</v>
      </c>
      <c r="M1503" s="190">
        <f t="shared" si="243"/>
        <v>1</v>
      </c>
      <c r="N1503" s="190" t="str">
        <f t="shared" si="240"/>
        <v>JANEIRO</v>
      </c>
      <c r="P1503" s="119" t="s">
        <v>192</v>
      </c>
      <c r="Q1503" s="136" t="str">
        <f t="shared" si="251"/>
        <v>À RECEBER</v>
      </c>
      <c r="R1503" s="138" t="str">
        <f t="shared" ca="1" si="252"/>
        <v>EM DIA</v>
      </c>
      <c r="S1503" s="137" t="str">
        <f t="shared" ca="1" si="253"/>
        <v/>
      </c>
    </row>
    <row r="1504" spans="2:19" x14ac:dyDescent="0.25">
      <c r="B1504" s="190" t="str">
        <f t="shared" si="241"/>
        <v/>
      </c>
      <c r="C1504" s="190" t="str">
        <f t="shared" si="239"/>
        <v/>
      </c>
      <c r="D1504" s="119" t="s">
        <v>192</v>
      </c>
      <c r="H1504" s="118">
        <f t="shared" si="242"/>
        <v>0</v>
      </c>
      <c r="K1504" s="134">
        <f t="shared" si="249"/>
        <v>0</v>
      </c>
      <c r="L1504" s="134">
        <f t="shared" si="250"/>
        <v>0</v>
      </c>
      <c r="M1504" s="190">
        <f t="shared" si="243"/>
        <v>1</v>
      </c>
      <c r="N1504" s="190" t="str">
        <f t="shared" si="240"/>
        <v>JANEIRO</v>
      </c>
      <c r="P1504" s="119" t="s">
        <v>192</v>
      </c>
      <c r="Q1504" s="136" t="str">
        <f t="shared" si="251"/>
        <v>À RECEBER</v>
      </c>
      <c r="R1504" s="138" t="str">
        <f t="shared" ca="1" si="252"/>
        <v>EM DIA</v>
      </c>
      <c r="S1504" s="137" t="str">
        <f t="shared" ca="1" si="253"/>
        <v/>
      </c>
    </row>
    <row r="1505" spans="2:19" x14ac:dyDescent="0.25">
      <c r="B1505" s="190" t="str">
        <f t="shared" si="241"/>
        <v/>
      </c>
      <c r="C1505" s="190" t="str">
        <f t="shared" si="239"/>
        <v/>
      </c>
      <c r="D1505" s="119" t="s">
        <v>192</v>
      </c>
      <c r="H1505" s="118">
        <f t="shared" si="242"/>
        <v>0</v>
      </c>
      <c r="K1505" s="134">
        <f t="shared" si="249"/>
        <v>0</v>
      </c>
      <c r="L1505" s="134">
        <f t="shared" si="250"/>
        <v>0</v>
      </c>
      <c r="M1505" s="190">
        <f t="shared" si="243"/>
        <v>1</v>
      </c>
      <c r="N1505" s="190" t="str">
        <f t="shared" si="240"/>
        <v>JANEIRO</v>
      </c>
      <c r="P1505" s="119" t="s">
        <v>192</v>
      </c>
      <c r="Q1505" s="136" t="str">
        <f t="shared" si="251"/>
        <v>À RECEBER</v>
      </c>
      <c r="R1505" s="138" t="str">
        <f t="shared" ca="1" si="252"/>
        <v>EM DIA</v>
      </c>
      <c r="S1505" s="137" t="str">
        <f t="shared" ca="1" si="253"/>
        <v/>
      </c>
    </row>
    <row r="1506" spans="2:19" x14ac:dyDescent="0.25">
      <c r="B1506" s="190" t="str">
        <f t="shared" si="241"/>
        <v/>
      </c>
      <c r="C1506" s="190" t="str">
        <f t="shared" si="239"/>
        <v/>
      </c>
      <c r="D1506" s="119" t="s">
        <v>192</v>
      </c>
      <c r="H1506" s="118">
        <f t="shared" si="242"/>
        <v>0</v>
      </c>
      <c r="K1506" s="134">
        <f t="shared" si="249"/>
        <v>0</v>
      </c>
      <c r="L1506" s="134">
        <f t="shared" si="250"/>
        <v>0</v>
      </c>
      <c r="M1506" s="190">
        <f t="shared" si="243"/>
        <v>1</v>
      </c>
      <c r="N1506" s="190" t="str">
        <f t="shared" si="240"/>
        <v>JANEIRO</v>
      </c>
      <c r="P1506" s="119" t="s">
        <v>192</v>
      </c>
      <c r="Q1506" s="136" t="str">
        <f t="shared" si="251"/>
        <v>À RECEBER</v>
      </c>
      <c r="R1506" s="138" t="str">
        <f t="shared" ca="1" si="252"/>
        <v>EM DIA</v>
      </c>
      <c r="S1506" s="137" t="str">
        <f t="shared" ca="1" si="253"/>
        <v/>
      </c>
    </row>
    <row r="1507" spans="2:19" x14ac:dyDescent="0.25">
      <c r="B1507" s="190" t="str">
        <f t="shared" si="241"/>
        <v/>
      </c>
      <c r="C1507" s="190" t="str">
        <f t="shared" si="239"/>
        <v/>
      </c>
      <c r="D1507" s="119" t="s">
        <v>192</v>
      </c>
      <c r="H1507" s="118">
        <f t="shared" si="242"/>
        <v>0</v>
      </c>
      <c r="K1507" s="134">
        <f t="shared" si="249"/>
        <v>0</v>
      </c>
      <c r="L1507" s="134">
        <f t="shared" si="250"/>
        <v>0</v>
      </c>
      <c r="M1507" s="190">
        <f t="shared" si="243"/>
        <v>1</v>
      </c>
      <c r="N1507" s="190" t="str">
        <f t="shared" si="240"/>
        <v>JANEIRO</v>
      </c>
      <c r="P1507" s="119" t="s">
        <v>192</v>
      </c>
      <c r="Q1507" s="136" t="str">
        <f t="shared" si="251"/>
        <v>À RECEBER</v>
      </c>
      <c r="R1507" s="138" t="str">
        <f t="shared" ca="1" si="252"/>
        <v>EM DIA</v>
      </c>
      <c r="S1507" s="137" t="str">
        <f t="shared" ca="1" si="253"/>
        <v/>
      </c>
    </row>
    <row r="1508" spans="2:19" x14ac:dyDescent="0.25">
      <c r="B1508" s="190" t="str">
        <f t="shared" si="241"/>
        <v/>
      </c>
      <c r="C1508" s="190" t="str">
        <f t="shared" si="239"/>
        <v/>
      </c>
      <c r="D1508" s="119" t="s">
        <v>192</v>
      </c>
      <c r="H1508" s="118">
        <f t="shared" si="242"/>
        <v>0</v>
      </c>
      <c r="K1508" s="134">
        <f t="shared" si="249"/>
        <v>0</v>
      </c>
      <c r="L1508" s="134">
        <f t="shared" si="250"/>
        <v>0</v>
      </c>
      <c r="M1508" s="190">
        <f t="shared" si="243"/>
        <v>1</v>
      </c>
      <c r="N1508" s="190" t="str">
        <f t="shared" si="240"/>
        <v>JANEIRO</v>
      </c>
      <c r="P1508" s="119" t="s">
        <v>192</v>
      </c>
      <c r="Q1508" s="136" t="str">
        <f t="shared" si="251"/>
        <v>À RECEBER</v>
      </c>
      <c r="R1508" s="138" t="str">
        <f t="shared" ca="1" si="252"/>
        <v>EM DIA</v>
      </c>
      <c r="S1508" s="137" t="str">
        <f t="shared" ca="1" si="253"/>
        <v/>
      </c>
    </row>
    <row r="1509" spans="2:19" x14ac:dyDescent="0.25">
      <c r="B1509" s="190" t="str">
        <f t="shared" si="241"/>
        <v/>
      </c>
      <c r="C1509" s="190" t="str">
        <f t="shared" si="239"/>
        <v/>
      </c>
      <c r="D1509" s="119" t="s">
        <v>192</v>
      </c>
      <c r="H1509" s="118">
        <f t="shared" si="242"/>
        <v>0</v>
      </c>
      <c r="K1509" s="134">
        <f t="shared" si="249"/>
        <v>0</v>
      </c>
      <c r="L1509" s="134">
        <f t="shared" si="250"/>
        <v>0</v>
      </c>
      <c r="M1509" s="190">
        <f t="shared" si="243"/>
        <v>1</v>
      </c>
      <c r="N1509" s="190" t="str">
        <f t="shared" si="240"/>
        <v>JANEIRO</v>
      </c>
      <c r="P1509" s="119" t="s">
        <v>192</v>
      </c>
      <c r="Q1509" s="136" t="str">
        <f t="shared" si="251"/>
        <v>À RECEBER</v>
      </c>
      <c r="R1509" s="138" t="str">
        <f t="shared" ca="1" si="252"/>
        <v>EM DIA</v>
      </c>
      <c r="S1509" s="137" t="str">
        <f t="shared" ca="1" si="253"/>
        <v/>
      </c>
    </row>
    <row r="1510" spans="2:19" x14ac:dyDescent="0.25">
      <c r="B1510" s="190" t="str">
        <f t="shared" si="241"/>
        <v/>
      </c>
      <c r="C1510" s="190" t="str">
        <f t="shared" si="239"/>
        <v/>
      </c>
      <c r="D1510" s="119" t="s">
        <v>192</v>
      </c>
      <c r="H1510" s="118">
        <f t="shared" si="242"/>
        <v>0</v>
      </c>
      <c r="K1510" s="134">
        <f t="shared" si="249"/>
        <v>0</v>
      </c>
      <c r="L1510" s="134">
        <f t="shared" si="250"/>
        <v>0</v>
      </c>
      <c r="M1510" s="190">
        <f t="shared" si="243"/>
        <v>1</v>
      </c>
      <c r="N1510" s="190" t="str">
        <f t="shared" si="240"/>
        <v>JANEIRO</v>
      </c>
      <c r="P1510" s="119" t="s">
        <v>192</v>
      </c>
      <c r="Q1510" s="136" t="str">
        <f t="shared" si="251"/>
        <v>À RECEBER</v>
      </c>
      <c r="R1510" s="138" t="str">
        <f t="shared" ca="1" si="252"/>
        <v>EM DIA</v>
      </c>
      <c r="S1510" s="137" t="str">
        <f t="shared" ca="1" si="253"/>
        <v/>
      </c>
    </row>
    <row r="1511" spans="2:19" x14ac:dyDescent="0.25">
      <c r="B1511" s="190" t="str">
        <f t="shared" si="241"/>
        <v/>
      </c>
      <c r="C1511" s="190" t="str">
        <f t="shared" si="239"/>
        <v/>
      </c>
      <c r="D1511" s="119" t="s">
        <v>192</v>
      </c>
      <c r="H1511" s="118">
        <f t="shared" si="242"/>
        <v>0</v>
      </c>
      <c r="K1511" s="134">
        <f t="shared" si="249"/>
        <v>0</v>
      </c>
      <c r="L1511" s="134">
        <f t="shared" si="250"/>
        <v>0</v>
      </c>
      <c r="M1511" s="190">
        <f t="shared" si="243"/>
        <v>1</v>
      </c>
      <c r="N1511" s="190" t="str">
        <f t="shared" si="240"/>
        <v>JANEIRO</v>
      </c>
      <c r="P1511" s="119" t="s">
        <v>192</v>
      </c>
      <c r="Q1511" s="136" t="str">
        <f t="shared" si="251"/>
        <v>À RECEBER</v>
      </c>
      <c r="R1511" s="138" t="str">
        <f t="shared" ca="1" si="252"/>
        <v>EM DIA</v>
      </c>
      <c r="S1511" s="137" t="str">
        <f t="shared" ca="1" si="253"/>
        <v/>
      </c>
    </row>
    <row r="1512" spans="2:19" x14ac:dyDescent="0.25">
      <c r="B1512" s="190" t="str">
        <f t="shared" si="241"/>
        <v/>
      </c>
      <c r="C1512" s="190" t="str">
        <f t="shared" si="239"/>
        <v/>
      </c>
      <c r="D1512" s="119" t="s">
        <v>192</v>
      </c>
      <c r="H1512" s="118">
        <f t="shared" si="242"/>
        <v>0</v>
      </c>
      <c r="K1512" s="134">
        <f t="shared" si="249"/>
        <v>0</v>
      </c>
      <c r="L1512" s="134">
        <f t="shared" si="250"/>
        <v>0</v>
      </c>
      <c r="M1512" s="190">
        <f t="shared" si="243"/>
        <v>1</v>
      </c>
      <c r="N1512" s="190" t="str">
        <f t="shared" si="240"/>
        <v>JANEIRO</v>
      </c>
      <c r="P1512" s="119" t="s">
        <v>192</v>
      </c>
      <c r="Q1512" s="136" t="str">
        <f t="shared" si="251"/>
        <v>À RECEBER</v>
      </c>
      <c r="R1512" s="138" t="str">
        <f t="shared" ca="1" si="252"/>
        <v>EM DIA</v>
      </c>
      <c r="S1512" s="137" t="str">
        <f t="shared" ca="1" si="253"/>
        <v/>
      </c>
    </row>
    <row r="1513" spans="2:19" x14ac:dyDescent="0.25">
      <c r="B1513" s="190" t="str">
        <f t="shared" si="241"/>
        <v/>
      </c>
      <c r="C1513" s="190" t="str">
        <f t="shared" si="239"/>
        <v/>
      </c>
      <c r="D1513" s="119" t="s">
        <v>192</v>
      </c>
      <c r="H1513" s="118">
        <f t="shared" si="242"/>
        <v>0</v>
      </c>
      <c r="K1513" s="134">
        <f t="shared" si="249"/>
        <v>0</v>
      </c>
      <c r="L1513" s="134">
        <f t="shared" si="250"/>
        <v>0</v>
      </c>
      <c r="M1513" s="190">
        <f t="shared" si="243"/>
        <v>1</v>
      </c>
      <c r="N1513" s="190" t="str">
        <f t="shared" si="240"/>
        <v>JANEIRO</v>
      </c>
      <c r="P1513" s="119" t="s">
        <v>192</v>
      </c>
      <c r="Q1513" s="136" t="str">
        <f t="shared" si="251"/>
        <v>À RECEBER</v>
      </c>
      <c r="R1513" s="138" t="str">
        <f t="shared" ca="1" si="252"/>
        <v>EM DIA</v>
      </c>
      <c r="S1513" s="137" t="str">
        <f t="shared" ca="1" si="253"/>
        <v/>
      </c>
    </row>
    <row r="1514" spans="2:19" x14ac:dyDescent="0.25">
      <c r="B1514" s="190" t="str">
        <f t="shared" si="241"/>
        <v/>
      </c>
      <c r="C1514" s="190" t="str">
        <f t="shared" si="239"/>
        <v/>
      </c>
      <c r="D1514" s="119" t="s">
        <v>192</v>
      </c>
      <c r="H1514" s="118">
        <f t="shared" si="242"/>
        <v>0</v>
      </c>
      <c r="K1514" s="134">
        <f t="shared" si="249"/>
        <v>0</v>
      </c>
      <c r="L1514" s="134">
        <f t="shared" si="250"/>
        <v>0</v>
      </c>
      <c r="M1514" s="190">
        <f t="shared" si="243"/>
        <v>1</v>
      </c>
      <c r="N1514" s="190" t="str">
        <f t="shared" si="240"/>
        <v>JANEIRO</v>
      </c>
      <c r="P1514" s="119" t="s">
        <v>192</v>
      </c>
      <c r="Q1514" s="136" t="str">
        <f t="shared" si="251"/>
        <v>À RECEBER</v>
      </c>
      <c r="R1514" s="138" t="str">
        <f t="shared" ca="1" si="252"/>
        <v>EM DIA</v>
      </c>
      <c r="S1514" s="137" t="str">
        <f t="shared" ca="1" si="253"/>
        <v/>
      </c>
    </row>
    <row r="1515" spans="2:19" x14ac:dyDescent="0.25">
      <c r="B1515" s="190" t="str">
        <f t="shared" si="241"/>
        <v/>
      </c>
      <c r="C1515" s="190" t="str">
        <f t="shared" si="239"/>
        <v/>
      </c>
      <c r="D1515" s="119" t="s">
        <v>192</v>
      </c>
      <c r="H1515" s="118">
        <f t="shared" si="242"/>
        <v>0</v>
      </c>
      <c r="K1515" s="134">
        <f t="shared" si="249"/>
        <v>0</v>
      </c>
      <c r="L1515" s="134">
        <f t="shared" si="250"/>
        <v>0</v>
      </c>
      <c r="M1515" s="190">
        <f t="shared" si="243"/>
        <v>1</v>
      </c>
      <c r="N1515" s="190" t="str">
        <f t="shared" si="240"/>
        <v>JANEIRO</v>
      </c>
      <c r="P1515" s="119" t="s">
        <v>192</v>
      </c>
      <c r="Q1515" s="136" t="str">
        <f t="shared" si="251"/>
        <v>À RECEBER</v>
      </c>
      <c r="R1515" s="138" t="str">
        <f t="shared" ca="1" si="252"/>
        <v>EM DIA</v>
      </c>
      <c r="S1515" s="137" t="str">
        <f t="shared" ca="1" si="253"/>
        <v/>
      </c>
    </row>
    <row r="1516" spans="2:19" x14ac:dyDescent="0.25">
      <c r="B1516" s="190" t="str">
        <f t="shared" si="241"/>
        <v/>
      </c>
      <c r="C1516" s="190" t="str">
        <f t="shared" si="239"/>
        <v/>
      </c>
      <c r="D1516" s="119" t="s">
        <v>192</v>
      </c>
      <c r="H1516" s="118">
        <f t="shared" si="242"/>
        <v>0</v>
      </c>
      <c r="K1516" s="134">
        <f t="shared" si="249"/>
        <v>0</v>
      </c>
      <c r="L1516" s="134">
        <f t="shared" si="250"/>
        <v>0</v>
      </c>
      <c r="M1516" s="190">
        <f t="shared" si="243"/>
        <v>1</v>
      </c>
      <c r="N1516" s="190" t="str">
        <f t="shared" si="240"/>
        <v>JANEIRO</v>
      </c>
      <c r="P1516" s="119" t="s">
        <v>192</v>
      </c>
      <c r="Q1516" s="136" t="str">
        <f t="shared" si="251"/>
        <v>À RECEBER</v>
      </c>
      <c r="R1516" s="138" t="str">
        <f t="shared" ca="1" si="252"/>
        <v>EM DIA</v>
      </c>
      <c r="S1516" s="137" t="str">
        <f t="shared" ca="1" si="253"/>
        <v/>
      </c>
    </row>
    <row r="1517" spans="2:19" x14ac:dyDescent="0.25">
      <c r="B1517" s="190" t="str">
        <f t="shared" si="241"/>
        <v/>
      </c>
      <c r="C1517" s="190" t="str">
        <f t="shared" si="239"/>
        <v/>
      </c>
      <c r="D1517" s="119" t="s">
        <v>192</v>
      </c>
      <c r="H1517" s="118">
        <f t="shared" si="242"/>
        <v>0</v>
      </c>
      <c r="K1517" s="134">
        <f t="shared" si="249"/>
        <v>0</v>
      </c>
      <c r="L1517" s="134">
        <f t="shared" si="250"/>
        <v>0</v>
      </c>
      <c r="M1517" s="190">
        <f t="shared" si="243"/>
        <v>1</v>
      </c>
      <c r="N1517" s="190" t="str">
        <f t="shared" si="240"/>
        <v>JANEIRO</v>
      </c>
      <c r="P1517" s="119" t="s">
        <v>192</v>
      </c>
      <c r="Q1517" s="136" t="str">
        <f t="shared" si="251"/>
        <v>À RECEBER</v>
      </c>
      <c r="R1517" s="138" t="str">
        <f t="shared" ca="1" si="252"/>
        <v>EM DIA</v>
      </c>
      <c r="S1517" s="137" t="str">
        <f t="shared" ca="1" si="253"/>
        <v/>
      </c>
    </row>
    <row r="1518" spans="2:19" x14ac:dyDescent="0.25">
      <c r="B1518" s="190" t="str">
        <f t="shared" si="241"/>
        <v/>
      </c>
      <c r="C1518" s="190" t="str">
        <f t="shared" si="239"/>
        <v/>
      </c>
      <c r="D1518" s="119" t="s">
        <v>192</v>
      </c>
      <c r="H1518" s="118">
        <f t="shared" si="242"/>
        <v>0</v>
      </c>
      <c r="K1518" s="134">
        <f t="shared" si="249"/>
        <v>0</v>
      </c>
      <c r="L1518" s="134">
        <f t="shared" si="250"/>
        <v>0</v>
      </c>
      <c r="M1518" s="190">
        <f t="shared" si="243"/>
        <v>1</v>
      </c>
      <c r="N1518" s="190" t="str">
        <f t="shared" si="240"/>
        <v>JANEIRO</v>
      </c>
      <c r="P1518" s="119" t="s">
        <v>192</v>
      </c>
      <c r="Q1518" s="136" t="str">
        <f t="shared" si="251"/>
        <v>À RECEBER</v>
      </c>
      <c r="R1518" s="138" t="str">
        <f t="shared" ca="1" si="252"/>
        <v>EM DIA</v>
      </c>
      <c r="S1518" s="137" t="str">
        <f t="shared" ca="1" si="253"/>
        <v/>
      </c>
    </row>
    <row r="1519" spans="2:19" x14ac:dyDescent="0.25">
      <c r="B1519" s="190" t="str">
        <f t="shared" si="241"/>
        <v/>
      </c>
      <c r="C1519" s="190" t="str">
        <f t="shared" si="239"/>
        <v/>
      </c>
      <c r="D1519" s="119" t="s">
        <v>192</v>
      </c>
      <c r="H1519" s="118">
        <f t="shared" si="242"/>
        <v>0</v>
      </c>
      <c r="K1519" s="134">
        <f t="shared" si="249"/>
        <v>0</v>
      </c>
      <c r="L1519" s="134">
        <f t="shared" si="250"/>
        <v>0</v>
      </c>
      <c r="M1519" s="190">
        <f t="shared" si="243"/>
        <v>1</v>
      </c>
      <c r="N1519" s="190" t="str">
        <f t="shared" si="240"/>
        <v>JANEIRO</v>
      </c>
      <c r="P1519" s="119" t="s">
        <v>192</v>
      </c>
      <c r="Q1519" s="136" t="str">
        <f t="shared" si="251"/>
        <v>À RECEBER</v>
      </c>
      <c r="R1519" s="138" t="str">
        <f t="shared" ca="1" si="252"/>
        <v>EM DIA</v>
      </c>
      <c r="S1519" s="137" t="str">
        <f t="shared" ca="1" si="253"/>
        <v/>
      </c>
    </row>
    <row r="1520" spans="2:19" x14ac:dyDescent="0.25">
      <c r="B1520" s="190" t="str">
        <f t="shared" si="241"/>
        <v/>
      </c>
      <c r="C1520" s="190" t="str">
        <f t="shared" si="239"/>
        <v/>
      </c>
      <c r="D1520" s="119" t="s">
        <v>192</v>
      </c>
      <c r="H1520" s="118">
        <f t="shared" si="242"/>
        <v>0</v>
      </c>
      <c r="K1520" s="134">
        <f t="shared" si="249"/>
        <v>0</v>
      </c>
      <c r="L1520" s="134">
        <f t="shared" si="250"/>
        <v>0</v>
      </c>
      <c r="M1520" s="190">
        <f t="shared" si="243"/>
        <v>1</v>
      </c>
      <c r="N1520" s="190" t="str">
        <f t="shared" si="240"/>
        <v>JANEIRO</v>
      </c>
      <c r="P1520" s="119" t="s">
        <v>192</v>
      </c>
      <c r="Q1520" s="136" t="str">
        <f t="shared" si="251"/>
        <v>À RECEBER</v>
      </c>
      <c r="R1520" s="138" t="str">
        <f t="shared" ca="1" si="252"/>
        <v>EM DIA</v>
      </c>
      <c r="S1520" s="137" t="str">
        <f t="shared" ca="1" si="253"/>
        <v/>
      </c>
    </row>
    <row r="1521" spans="2:19" x14ac:dyDescent="0.25">
      <c r="B1521" s="190" t="str">
        <f t="shared" si="241"/>
        <v/>
      </c>
      <c r="C1521" s="190" t="str">
        <f t="shared" si="239"/>
        <v/>
      </c>
      <c r="D1521" s="119" t="s">
        <v>192</v>
      </c>
      <c r="H1521" s="118">
        <f t="shared" si="242"/>
        <v>0</v>
      </c>
      <c r="K1521" s="134">
        <f t="shared" si="249"/>
        <v>0</v>
      </c>
      <c r="L1521" s="134">
        <f t="shared" si="250"/>
        <v>0</v>
      </c>
      <c r="M1521" s="190">
        <f t="shared" si="243"/>
        <v>1</v>
      </c>
      <c r="N1521" s="190" t="str">
        <f t="shared" si="240"/>
        <v>JANEIRO</v>
      </c>
      <c r="P1521" s="119" t="s">
        <v>192</v>
      </c>
      <c r="Q1521" s="136" t="str">
        <f t="shared" si="251"/>
        <v>À RECEBER</v>
      </c>
      <c r="R1521" s="138" t="str">
        <f t="shared" ca="1" si="252"/>
        <v>EM DIA</v>
      </c>
      <c r="S1521" s="137" t="str">
        <f t="shared" ca="1" si="253"/>
        <v/>
      </c>
    </row>
    <row r="1522" spans="2:19" x14ac:dyDescent="0.25">
      <c r="B1522" s="190" t="str">
        <f t="shared" si="241"/>
        <v/>
      </c>
      <c r="C1522" s="190" t="str">
        <f t="shared" si="239"/>
        <v/>
      </c>
      <c r="D1522" s="119" t="s">
        <v>192</v>
      </c>
      <c r="H1522" s="118">
        <f t="shared" si="242"/>
        <v>0</v>
      </c>
      <c r="K1522" s="134">
        <f t="shared" si="249"/>
        <v>0</v>
      </c>
      <c r="L1522" s="134">
        <f t="shared" si="250"/>
        <v>0</v>
      </c>
      <c r="M1522" s="190">
        <f t="shared" si="243"/>
        <v>1</v>
      </c>
      <c r="N1522" s="190" t="str">
        <f t="shared" si="240"/>
        <v>JANEIRO</v>
      </c>
      <c r="P1522" s="119" t="s">
        <v>192</v>
      </c>
      <c r="Q1522" s="136" t="str">
        <f t="shared" si="251"/>
        <v>À RECEBER</v>
      </c>
      <c r="R1522" s="138" t="str">
        <f t="shared" ca="1" si="252"/>
        <v>EM DIA</v>
      </c>
      <c r="S1522" s="137" t="str">
        <f t="shared" ca="1" si="253"/>
        <v/>
      </c>
    </row>
    <row r="1523" spans="2:19" x14ac:dyDescent="0.25">
      <c r="B1523" s="190" t="str">
        <f t="shared" si="241"/>
        <v/>
      </c>
      <c r="C1523" s="190" t="str">
        <f t="shared" si="239"/>
        <v/>
      </c>
      <c r="D1523" s="119" t="s">
        <v>192</v>
      </c>
      <c r="H1523" s="118">
        <f t="shared" si="242"/>
        <v>0</v>
      </c>
      <c r="K1523" s="134">
        <f t="shared" si="249"/>
        <v>0</v>
      </c>
      <c r="L1523" s="134">
        <f t="shared" si="250"/>
        <v>0</v>
      </c>
      <c r="M1523" s="190">
        <f t="shared" si="243"/>
        <v>1</v>
      </c>
      <c r="N1523" s="190" t="str">
        <f t="shared" si="240"/>
        <v>JANEIRO</v>
      </c>
      <c r="P1523" s="119" t="s">
        <v>192</v>
      </c>
      <c r="Q1523" s="136" t="str">
        <f t="shared" si="251"/>
        <v>À RECEBER</v>
      </c>
      <c r="R1523" s="138" t="str">
        <f t="shared" ca="1" si="252"/>
        <v>EM DIA</v>
      </c>
      <c r="S1523" s="137" t="str">
        <f t="shared" ca="1" si="253"/>
        <v/>
      </c>
    </row>
    <row r="1524" spans="2:19" x14ac:dyDescent="0.25">
      <c r="B1524" s="190" t="str">
        <f t="shared" si="241"/>
        <v/>
      </c>
      <c r="C1524" s="190" t="str">
        <f t="shared" si="239"/>
        <v/>
      </c>
      <c r="D1524" s="119" t="s">
        <v>192</v>
      </c>
      <c r="H1524" s="118">
        <f t="shared" si="242"/>
        <v>0</v>
      </c>
      <c r="K1524" s="134">
        <f t="shared" si="249"/>
        <v>0</v>
      </c>
      <c r="L1524" s="134">
        <f t="shared" si="250"/>
        <v>0</v>
      </c>
      <c r="M1524" s="190">
        <f t="shared" si="243"/>
        <v>1</v>
      </c>
      <c r="N1524" s="190" t="str">
        <f t="shared" si="240"/>
        <v>JANEIRO</v>
      </c>
      <c r="P1524" s="119" t="s">
        <v>192</v>
      </c>
      <c r="Q1524" s="136" t="str">
        <f t="shared" si="251"/>
        <v>À RECEBER</v>
      </c>
      <c r="R1524" s="138" t="str">
        <f t="shared" ca="1" si="252"/>
        <v>EM DIA</v>
      </c>
      <c r="S1524" s="137" t="str">
        <f t="shared" ca="1" si="253"/>
        <v/>
      </c>
    </row>
    <row r="1525" spans="2:19" x14ac:dyDescent="0.25">
      <c r="B1525" s="190" t="str">
        <f t="shared" si="241"/>
        <v/>
      </c>
      <c r="C1525" s="190" t="str">
        <f t="shared" si="239"/>
        <v/>
      </c>
      <c r="D1525" s="119" t="s">
        <v>192</v>
      </c>
      <c r="H1525" s="118">
        <f t="shared" si="242"/>
        <v>0</v>
      </c>
      <c r="K1525" s="134">
        <f t="shared" si="249"/>
        <v>0</v>
      </c>
      <c r="L1525" s="134">
        <f t="shared" si="250"/>
        <v>0</v>
      </c>
      <c r="M1525" s="190">
        <f t="shared" si="243"/>
        <v>1</v>
      </c>
      <c r="N1525" s="190" t="str">
        <f t="shared" si="240"/>
        <v>JANEIRO</v>
      </c>
      <c r="P1525" s="119" t="s">
        <v>192</v>
      </c>
      <c r="Q1525" s="136" t="str">
        <f t="shared" si="251"/>
        <v>À RECEBER</v>
      </c>
      <c r="R1525" s="138" t="str">
        <f t="shared" ca="1" si="252"/>
        <v>EM DIA</v>
      </c>
      <c r="S1525" s="137" t="str">
        <f t="shared" ca="1" si="253"/>
        <v/>
      </c>
    </row>
    <row r="1526" spans="2:19" x14ac:dyDescent="0.25">
      <c r="B1526" s="190" t="str">
        <f t="shared" si="241"/>
        <v/>
      </c>
      <c r="C1526" s="190" t="str">
        <f t="shared" si="239"/>
        <v/>
      </c>
      <c r="D1526" s="119" t="s">
        <v>192</v>
      </c>
      <c r="H1526" s="118">
        <f t="shared" si="242"/>
        <v>0</v>
      </c>
      <c r="K1526" s="134">
        <f t="shared" si="249"/>
        <v>0</v>
      </c>
      <c r="L1526" s="134">
        <f t="shared" si="250"/>
        <v>0</v>
      </c>
      <c r="M1526" s="190">
        <f t="shared" si="243"/>
        <v>1</v>
      </c>
      <c r="N1526" s="190" t="str">
        <f t="shared" si="240"/>
        <v>JANEIRO</v>
      </c>
      <c r="P1526" s="119" t="s">
        <v>192</v>
      </c>
      <c r="Q1526" s="136" t="str">
        <f t="shared" si="251"/>
        <v>À RECEBER</v>
      </c>
      <c r="R1526" s="138" t="str">
        <f t="shared" ca="1" si="252"/>
        <v>EM DIA</v>
      </c>
      <c r="S1526" s="137" t="str">
        <f t="shared" ca="1" si="253"/>
        <v/>
      </c>
    </row>
    <row r="1527" spans="2:19" x14ac:dyDescent="0.25">
      <c r="B1527" s="190" t="str">
        <f t="shared" si="241"/>
        <v/>
      </c>
      <c r="C1527" s="190" t="str">
        <f t="shared" si="239"/>
        <v/>
      </c>
      <c r="D1527" s="119" t="s">
        <v>192</v>
      </c>
      <c r="H1527" s="118">
        <f t="shared" si="242"/>
        <v>0</v>
      </c>
      <c r="K1527" s="134">
        <f t="shared" si="249"/>
        <v>0</v>
      </c>
      <c r="L1527" s="134">
        <f t="shared" si="250"/>
        <v>0</v>
      </c>
      <c r="M1527" s="190">
        <f t="shared" si="243"/>
        <v>1</v>
      </c>
      <c r="N1527" s="190" t="str">
        <f t="shared" si="240"/>
        <v>JANEIRO</v>
      </c>
      <c r="P1527" s="119" t="s">
        <v>192</v>
      </c>
      <c r="Q1527" s="136" t="str">
        <f t="shared" si="251"/>
        <v>À RECEBER</v>
      </c>
      <c r="R1527" s="138" t="str">
        <f t="shared" ca="1" si="252"/>
        <v>EM DIA</v>
      </c>
      <c r="S1527" s="137" t="str">
        <f t="shared" ca="1" si="253"/>
        <v/>
      </c>
    </row>
    <row r="1528" spans="2:19" x14ac:dyDescent="0.25">
      <c r="B1528" s="190" t="str">
        <f t="shared" si="241"/>
        <v/>
      </c>
      <c r="C1528" s="190" t="str">
        <f t="shared" si="239"/>
        <v/>
      </c>
      <c r="D1528" s="119" t="s">
        <v>192</v>
      </c>
      <c r="H1528" s="118">
        <f t="shared" si="242"/>
        <v>0</v>
      </c>
      <c r="K1528" s="134">
        <f t="shared" si="249"/>
        <v>0</v>
      </c>
      <c r="L1528" s="134">
        <f t="shared" si="250"/>
        <v>0</v>
      </c>
      <c r="M1528" s="190">
        <f t="shared" si="243"/>
        <v>1</v>
      </c>
      <c r="N1528" s="190" t="str">
        <f t="shared" si="240"/>
        <v>JANEIRO</v>
      </c>
      <c r="P1528" s="119" t="s">
        <v>192</v>
      </c>
      <c r="Q1528" s="136" t="str">
        <f t="shared" si="251"/>
        <v>À RECEBER</v>
      </c>
      <c r="R1528" s="138" t="str">
        <f t="shared" ca="1" si="252"/>
        <v>EM DIA</v>
      </c>
      <c r="S1528" s="137" t="str">
        <f t="shared" ca="1" si="253"/>
        <v/>
      </c>
    </row>
    <row r="1529" spans="2:19" x14ac:dyDescent="0.25">
      <c r="B1529" s="190" t="str">
        <f t="shared" si="241"/>
        <v/>
      </c>
      <c r="C1529" s="190" t="str">
        <f t="shared" si="239"/>
        <v/>
      </c>
      <c r="D1529" s="119" t="s">
        <v>192</v>
      </c>
      <c r="H1529" s="118">
        <f t="shared" si="242"/>
        <v>0</v>
      </c>
      <c r="K1529" s="134">
        <f t="shared" si="249"/>
        <v>0</v>
      </c>
      <c r="L1529" s="134">
        <f t="shared" si="250"/>
        <v>0</v>
      </c>
      <c r="M1529" s="190">
        <f t="shared" si="243"/>
        <v>1</v>
      </c>
      <c r="N1529" s="190" t="str">
        <f t="shared" si="240"/>
        <v>JANEIRO</v>
      </c>
      <c r="P1529" s="119" t="s">
        <v>192</v>
      </c>
      <c r="Q1529" s="136" t="str">
        <f t="shared" si="251"/>
        <v>À RECEBER</v>
      </c>
      <c r="R1529" s="138" t="str">
        <f t="shared" ca="1" si="252"/>
        <v>EM DIA</v>
      </c>
      <c r="S1529" s="137" t="str">
        <f t="shared" ca="1" si="253"/>
        <v/>
      </c>
    </row>
    <row r="1530" spans="2:19" x14ac:dyDescent="0.25">
      <c r="B1530" s="190" t="str">
        <f t="shared" si="241"/>
        <v/>
      </c>
      <c r="C1530" s="190" t="str">
        <f t="shared" si="239"/>
        <v/>
      </c>
      <c r="D1530" s="119" t="s">
        <v>192</v>
      </c>
      <c r="H1530" s="118">
        <f t="shared" si="242"/>
        <v>0</v>
      </c>
      <c r="K1530" s="134">
        <f t="shared" si="249"/>
        <v>0</v>
      </c>
      <c r="L1530" s="134">
        <f t="shared" si="250"/>
        <v>0</v>
      </c>
      <c r="M1530" s="190">
        <f t="shared" si="243"/>
        <v>1</v>
      </c>
      <c r="N1530" s="190" t="str">
        <f t="shared" si="240"/>
        <v>JANEIRO</v>
      </c>
      <c r="P1530" s="119" t="s">
        <v>192</v>
      </c>
      <c r="Q1530" s="136" t="str">
        <f t="shared" si="251"/>
        <v>À RECEBER</v>
      </c>
      <c r="R1530" s="138" t="str">
        <f t="shared" ca="1" si="252"/>
        <v>EM DIA</v>
      </c>
      <c r="S1530" s="137" t="str">
        <f t="shared" ca="1" si="253"/>
        <v/>
      </c>
    </row>
    <row r="1531" spans="2:19" x14ac:dyDescent="0.25">
      <c r="B1531" s="190" t="str">
        <f t="shared" si="241"/>
        <v/>
      </c>
      <c r="C1531" s="190" t="str">
        <f t="shared" si="239"/>
        <v/>
      </c>
      <c r="D1531" s="119" t="s">
        <v>192</v>
      </c>
      <c r="H1531" s="118">
        <f t="shared" si="242"/>
        <v>0</v>
      </c>
      <c r="K1531" s="134">
        <f t="shared" si="249"/>
        <v>0</v>
      </c>
      <c r="L1531" s="134">
        <f t="shared" si="250"/>
        <v>0</v>
      </c>
      <c r="M1531" s="190">
        <f t="shared" si="243"/>
        <v>1</v>
      </c>
      <c r="N1531" s="190" t="str">
        <f t="shared" si="240"/>
        <v>JANEIRO</v>
      </c>
      <c r="P1531" s="119" t="s">
        <v>192</v>
      </c>
      <c r="Q1531" s="136" t="str">
        <f t="shared" si="251"/>
        <v>À RECEBER</v>
      </c>
      <c r="R1531" s="138" t="str">
        <f t="shared" ca="1" si="252"/>
        <v>EM DIA</v>
      </c>
      <c r="S1531" s="137" t="str">
        <f t="shared" ca="1" si="253"/>
        <v/>
      </c>
    </row>
    <row r="1532" spans="2:19" x14ac:dyDescent="0.25">
      <c r="B1532" s="190" t="str">
        <f t="shared" si="241"/>
        <v/>
      </c>
      <c r="C1532" s="190" t="str">
        <f t="shared" si="239"/>
        <v/>
      </c>
      <c r="D1532" s="119" t="s">
        <v>192</v>
      </c>
      <c r="H1532" s="118">
        <f t="shared" si="242"/>
        <v>0</v>
      </c>
      <c r="K1532" s="134">
        <f t="shared" si="249"/>
        <v>0</v>
      </c>
      <c r="L1532" s="134">
        <f t="shared" si="250"/>
        <v>0</v>
      </c>
      <c r="M1532" s="190">
        <f t="shared" si="243"/>
        <v>1</v>
      </c>
      <c r="N1532" s="190" t="str">
        <f t="shared" si="240"/>
        <v>JANEIRO</v>
      </c>
      <c r="P1532" s="119" t="s">
        <v>192</v>
      </c>
      <c r="Q1532" s="136" t="str">
        <f t="shared" si="251"/>
        <v>À RECEBER</v>
      </c>
      <c r="R1532" s="138" t="str">
        <f t="shared" ca="1" si="252"/>
        <v>EM DIA</v>
      </c>
      <c r="S1532" s="137" t="str">
        <f t="shared" ca="1" si="253"/>
        <v/>
      </c>
    </row>
    <row r="1533" spans="2:19" x14ac:dyDescent="0.25">
      <c r="B1533" s="190" t="str">
        <f t="shared" si="241"/>
        <v/>
      </c>
      <c r="C1533" s="190" t="str">
        <f t="shared" si="239"/>
        <v/>
      </c>
      <c r="D1533" s="119" t="s">
        <v>192</v>
      </c>
      <c r="H1533" s="118">
        <f t="shared" si="242"/>
        <v>0</v>
      </c>
      <c r="K1533" s="134">
        <f t="shared" si="249"/>
        <v>0</v>
      </c>
      <c r="L1533" s="134">
        <f t="shared" si="250"/>
        <v>0</v>
      </c>
      <c r="M1533" s="190">
        <f t="shared" si="243"/>
        <v>1</v>
      </c>
      <c r="N1533" s="190" t="str">
        <f t="shared" si="240"/>
        <v>JANEIRO</v>
      </c>
      <c r="P1533" s="119" t="s">
        <v>192</v>
      </c>
      <c r="Q1533" s="136" t="str">
        <f t="shared" si="251"/>
        <v>À RECEBER</v>
      </c>
      <c r="R1533" s="138" t="str">
        <f t="shared" ca="1" si="252"/>
        <v>EM DIA</v>
      </c>
      <c r="S1533" s="137" t="str">
        <f t="shared" ca="1" si="253"/>
        <v/>
      </c>
    </row>
    <row r="1534" spans="2:19" x14ac:dyDescent="0.25">
      <c r="B1534" s="190" t="str">
        <f t="shared" si="241"/>
        <v/>
      </c>
      <c r="C1534" s="190" t="str">
        <f t="shared" si="239"/>
        <v/>
      </c>
      <c r="D1534" s="119" t="s">
        <v>192</v>
      </c>
      <c r="H1534" s="118">
        <f t="shared" si="242"/>
        <v>0</v>
      </c>
      <c r="K1534" s="134">
        <f t="shared" si="249"/>
        <v>0</v>
      </c>
      <c r="L1534" s="134">
        <f t="shared" si="250"/>
        <v>0</v>
      </c>
      <c r="M1534" s="190">
        <f t="shared" si="243"/>
        <v>1</v>
      </c>
      <c r="N1534" s="190" t="str">
        <f t="shared" si="240"/>
        <v>JANEIRO</v>
      </c>
      <c r="P1534" s="119" t="s">
        <v>192</v>
      </c>
      <c r="Q1534" s="136" t="str">
        <f t="shared" si="251"/>
        <v>À RECEBER</v>
      </c>
      <c r="R1534" s="138" t="str">
        <f t="shared" ca="1" si="252"/>
        <v>EM DIA</v>
      </c>
      <c r="S1534" s="137" t="str">
        <f t="shared" ca="1" si="253"/>
        <v/>
      </c>
    </row>
    <row r="1535" spans="2:19" x14ac:dyDescent="0.25">
      <c r="B1535" s="190" t="str">
        <f t="shared" si="241"/>
        <v/>
      </c>
      <c r="C1535" s="190" t="str">
        <f t="shared" si="239"/>
        <v/>
      </c>
      <c r="D1535" s="119" t="s">
        <v>192</v>
      </c>
      <c r="H1535" s="118">
        <f t="shared" si="242"/>
        <v>0</v>
      </c>
      <c r="K1535" s="134">
        <f t="shared" si="249"/>
        <v>0</v>
      </c>
      <c r="L1535" s="134">
        <f t="shared" si="250"/>
        <v>0</v>
      </c>
      <c r="M1535" s="190">
        <f t="shared" si="243"/>
        <v>1</v>
      </c>
      <c r="N1535" s="190" t="str">
        <f t="shared" si="240"/>
        <v>JANEIRO</v>
      </c>
      <c r="P1535" s="119" t="s">
        <v>192</v>
      </c>
      <c r="Q1535" s="136" t="str">
        <f t="shared" si="251"/>
        <v>À RECEBER</v>
      </c>
      <c r="R1535" s="138" t="str">
        <f t="shared" ca="1" si="252"/>
        <v>EM DIA</v>
      </c>
      <c r="S1535" s="137" t="str">
        <f t="shared" ca="1" si="253"/>
        <v/>
      </c>
    </row>
    <row r="1536" spans="2:19" x14ac:dyDescent="0.25">
      <c r="B1536" s="190" t="str">
        <f t="shared" si="241"/>
        <v/>
      </c>
      <c r="C1536" s="190" t="str">
        <f t="shared" si="239"/>
        <v/>
      </c>
      <c r="D1536" s="119" t="s">
        <v>192</v>
      </c>
      <c r="H1536" s="118">
        <f t="shared" si="242"/>
        <v>0</v>
      </c>
      <c r="K1536" s="134">
        <f t="shared" si="249"/>
        <v>0</v>
      </c>
      <c r="L1536" s="134">
        <f t="shared" si="250"/>
        <v>0</v>
      </c>
      <c r="M1536" s="190">
        <f t="shared" si="243"/>
        <v>1</v>
      </c>
      <c r="N1536" s="190" t="str">
        <f t="shared" si="240"/>
        <v>JANEIRO</v>
      </c>
      <c r="P1536" s="119" t="s">
        <v>192</v>
      </c>
      <c r="Q1536" s="136" t="str">
        <f t="shared" si="251"/>
        <v>À RECEBER</v>
      </c>
      <c r="R1536" s="138" t="str">
        <f t="shared" ca="1" si="252"/>
        <v>EM DIA</v>
      </c>
      <c r="S1536" s="137" t="str">
        <f t="shared" ca="1" si="253"/>
        <v/>
      </c>
    </row>
    <row r="1537" spans="2:19" x14ac:dyDescent="0.25">
      <c r="B1537" s="190" t="str">
        <f t="shared" si="241"/>
        <v/>
      </c>
      <c r="C1537" s="190" t="str">
        <f t="shared" si="239"/>
        <v/>
      </c>
      <c r="D1537" s="119" t="s">
        <v>192</v>
      </c>
      <c r="H1537" s="118">
        <f t="shared" si="242"/>
        <v>0</v>
      </c>
      <c r="K1537" s="134">
        <f t="shared" si="249"/>
        <v>0</v>
      </c>
      <c r="L1537" s="134">
        <f t="shared" si="250"/>
        <v>0</v>
      </c>
      <c r="M1537" s="190">
        <f t="shared" si="243"/>
        <v>1</v>
      </c>
      <c r="N1537" s="190" t="str">
        <f t="shared" si="240"/>
        <v>JANEIRO</v>
      </c>
      <c r="P1537" s="119" t="s">
        <v>192</v>
      </c>
      <c r="Q1537" s="136" t="str">
        <f t="shared" si="251"/>
        <v>À RECEBER</v>
      </c>
      <c r="R1537" s="138" t="str">
        <f t="shared" ca="1" si="252"/>
        <v>EM DIA</v>
      </c>
      <c r="S1537" s="137" t="str">
        <f t="shared" ca="1" si="253"/>
        <v/>
      </c>
    </row>
    <row r="1538" spans="2:19" x14ac:dyDescent="0.25">
      <c r="B1538" s="190" t="str">
        <f t="shared" si="241"/>
        <v/>
      </c>
      <c r="C1538" s="190" t="str">
        <f t="shared" si="239"/>
        <v/>
      </c>
      <c r="D1538" s="119" t="s">
        <v>192</v>
      </c>
      <c r="H1538" s="118">
        <f t="shared" si="242"/>
        <v>0</v>
      </c>
      <c r="K1538" s="134">
        <f t="shared" si="249"/>
        <v>0</v>
      </c>
      <c r="L1538" s="134">
        <f t="shared" si="250"/>
        <v>0</v>
      </c>
      <c r="M1538" s="190">
        <f t="shared" si="243"/>
        <v>1</v>
      </c>
      <c r="N1538" s="190" t="str">
        <f t="shared" si="240"/>
        <v>JANEIRO</v>
      </c>
      <c r="P1538" s="119" t="s">
        <v>192</v>
      </c>
      <c r="Q1538" s="136" t="str">
        <f t="shared" si="251"/>
        <v>À RECEBER</v>
      </c>
      <c r="R1538" s="138" t="str">
        <f t="shared" ca="1" si="252"/>
        <v>EM DIA</v>
      </c>
      <c r="S1538" s="137" t="str">
        <f t="shared" ca="1" si="253"/>
        <v/>
      </c>
    </row>
    <row r="1539" spans="2:19" x14ac:dyDescent="0.25">
      <c r="B1539" s="190" t="str">
        <f t="shared" si="241"/>
        <v/>
      </c>
      <c r="C1539" s="190" t="str">
        <f t="shared" si="239"/>
        <v/>
      </c>
      <c r="D1539" s="119" t="s">
        <v>192</v>
      </c>
      <c r="H1539" s="118">
        <f t="shared" si="242"/>
        <v>0</v>
      </c>
      <c r="K1539" s="134">
        <f t="shared" si="249"/>
        <v>0</v>
      </c>
      <c r="L1539" s="134">
        <f t="shared" si="250"/>
        <v>0</v>
      </c>
      <c r="M1539" s="190">
        <f t="shared" si="243"/>
        <v>1</v>
      </c>
      <c r="N1539" s="190" t="str">
        <f t="shared" si="240"/>
        <v>JANEIRO</v>
      </c>
      <c r="P1539" s="119" t="s">
        <v>192</v>
      </c>
      <c r="Q1539" s="136" t="str">
        <f t="shared" si="251"/>
        <v>À RECEBER</v>
      </c>
      <c r="R1539" s="138" t="str">
        <f t="shared" ca="1" si="252"/>
        <v>EM DIA</v>
      </c>
      <c r="S1539" s="137" t="str">
        <f t="shared" ca="1" si="253"/>
        <v/>
      </c>
    </row>
    <row r="1540" spans="2:19" x14ac:dyDescent="0.25">
      <c r="B1540" s="190" t="str">
        <f t="shared" si="241"/>
        <v/>
      </c>
      <c r="C1540" s="190" t="str">
        <f t="shared" si="239"/>
        <v/>
      </c>
      <c r="D1540" s="119" t="s">
        <v>192</v>
      </c>
      <c r="H1540" s="118">
        <f t="shared" si="242"/>
        <v>0</v>
      </c>
      <c r="K1540" s="134">
        <f t="shared" si="249"/>
        <v>0</v>
      </c>
      <c r="L1540" s="134">
        <f t="shared" si="250"/>
        <v>0</v>
      </c>
      <c r="M1540" s="190">
        <f t="shared" si="243"/>
        <v>1</v>
      </c>
      <c r="N1540" s="190" t="str">
        <f t="shared" si="240"/>
        <v>JANEIRO</v>
      </c>
      <c r="P1540" s="119" t="s">
        <v>192</v>
      </c>
      <c r="Q1540" s="136" t="str">
        <f t="shared" si="251"/>
        <v>À RECEBER</v>
      </c>
      <c r="R1540" s="138" t="str">
        <f t="shared" ca="1" si="252"/>
        <v>EM DIA</v>
      </c>
      <c r="S1540" s="137" t="str">
        <f t="shared" ca="1" si="253"/>
        <v/>
      </c>
    </row>
    <row r="1541" spans="2:19" x14ac:dyDescent="0.25">
      <c r="B1541" s="190" t="str">
        <f t="shared" si="241"/>
        <v/>
      </c>
      <c r="C1541" s="190" t="str">
        <f t="shared" ref="C1541:C1604" si="254">IF(B1541=1,"JANEIRO",IF(B1541=2,"FEVEREIRO",IF(B1541=3,"MARÇO",IF(B1541=4,"ABRIL",IF(B1541=5,"MAIO",IF(B1541=6,"JUNHO",IF(B1541=7,"JULHO",IF(B1541=8,"AGOSTO",IF(B1541=9,"SETEMBRO",IF(B1541=10,"OUTUBRO",IF(B1541=11,"NOVEMBRO",IF(B1541=12,"DEZEMBRO",""))))))))))))</f>
        <v/>
      </c>
      <c r="D1541" s="119" t="s">
        <v>192</v>
      </c>
      <c r="H1541" s="118">
        <f t="shared" si="242"/>
        <v>0</v>
      </c>
      <c r="K1541" s="134">
        <f t="shared" si="249"/>
        <v>0</v>
      </c>
      <c r="L1541" s="134">
        <f t="shared" si="250"/>
        <v>0</v>
      </c>
      <c r="M1541" s="190">
        <f t="shared" si="243"/>
        <v>1</v>
      </c>
      <c r="N1541" s="190" t="str">
        <f t="shared" ref="N1541:N1604" si="255">IF(M1541=1,"JANEIRO",IF(M1541=2,"FEVEREIRO",IF(M1541=3,"MARÇO",IF(M1541=4,"ABRIL",IF(M1541=5,"MAIO",IF(M1541=6,"JUNHO",IF(M1541=7,"JULHO",IF(M1541=8,"AGOSTO",IF(M1541=9,"SETEMBRO",IF(M1541=10,"OUTUBRO",IF(M1541=11,"NOVEMBRO",IF(M1541=12,"DEZEMBRO",""))))))))))))</f>
        <v>JANEIRO</v>
      </c>
      <c r="P1541" s="119" t="s">
        <v>192</v>
      </c>
      <c r="Q1541" s="136" t="str">
        <f t="shared" si="251"/>
        <v>À RECEBER</v>
      </c>
      <c r="R1541" s="138" t="str">
        <f t="shared" ca="1" si="252"/>
        <v>EM DIA</v>
      </c>
      <c r="S1541" s="137" t="str">
        <f t="shared" ca="1" si="253"/>
        <v/>
      </c>
    </row>
    <row r="1542" spans="2:19" x14ac:dyDescent="0.25">
      <c r="B1542" s="190" t="str">
        <f t="shared" ref="B1542:B1605" si="256">IFERROR(MONTH(D1542),"")</f>
        <v/>
      </c>
      <c r="C1542" s="190" t="str">
        <f t="shared" si="254"/>
        <v/>
      </c>
      <c r="D1542" s="119" t="s">
        <v>192</v>
      </c>
      <c r="H1542" s="118">
        <f t="shared" ref="H1542:H1605" si="257">IF(OR(I1542="",I1542=0),G1542,I1542)</f>
        <v>0</v>
      </c>
      <c r="K1542" s="134">
        <f t="shared" si="249"/>
        <v>0</v>
      </c>
      <c r="L1542" s="134">
        <f t="shared" si="250"/>
        <v>0</v>
      </c>
      <c r="M1542" s="190">
        <f t="shared" ref="M1542:M1605" si="258">IFERROR(MONTH(O1542),"")</f>
        <v>1</v>
      </c>
      <c r="N1542" s="190" t="str">
        <f t="shared" si="255"/>
        <v>JANEIRO</v>
      </c>
      <c r="P1542" s="119" t="s">
        <v>192</v>
      </c>
      <c r="Q1542" s="136" t="str">
        <f t="shared" si="251"/>
        <v>À RECEBER</v>
      </c>
      <c r="R1542" s="138" t="str">
        <f t="shared" ca="1" si="252"/>
        <v>EM DIA</v>
      </c>
      <c r="S1542" s="137" t="str">
        <f t="shared" ca="1" si="253"/>
        <v/>
      </c>
    </row>
    <row r="1543" spans="2:19" x14ac:dyDescent="0.25">
      <c r="B1543" s="190" t="str">
        <f t="shared" si="256"/>
        <v/>
      </c>
      <c r="C1543" s="190" t="str">
        <f t="shared" si="254"/>
        <v/>
      </c>
      <c r="D1543" s="119" t="s">
        <v>192</v>
      </c>
      <c r="H1543" s="118">
        <f t="shared" si="257"/>
        <v>0</v>
      </c>
      <c r="K1543" s="134">
        <f t="shared" si="249"/>
        <v>0</v>
      </c>
      <c r="L1543" s="134">
        <f t="shared" si="250"/>
        <v>0</v>
      </c>
      <c r="M1543" s="190">
        <f t="shared" si="258"/>
        <v>1</v>
      </c>
      <c r="N1543" s="190" t="str">
        <f t="shared" si="255"/>
        <v>JANEIRO</v>
      </c>
      <c r="P1543" s="119" t="s">
        <v>192</v>
      </c>
      <c r="Q1543" s="136" t="str">
        <f t="shared" si="251"/>
        <v>À RECEBER</v>
      </c>
      <c r="R1543" s="138" t="str">
        <f t="shared" ca="1" si="252"/>
        <v>EM DIA</v>
      </c>
      <c r="S1543" s="137" t="str">
        <f t="shared" ca="1" si="253"/>
        <v/>
      </c>
    </row>
    <row r="1544" spans="2:19" x14ac:dyDescent="0.25">
      <c r="B1544" s="190" t="str">
        <f t="shared" si="256"/>
        <v/>
      </c>
      <c r="C1544" s="190" t="str">
        <f t="shared" si="254"/>
        <v/>
      </c>
      <c r="D1544" s="119" t="s">
        <v>192</v>
      </c>
      <c r="H1544" s="118">
        <f t="shared" si="257"/>
        <v>0</v>
      </c>
      <c r="K1544" s="134">
        <f t="shared" si="249"/>
        <v>0</v>
      </c>
      <c r="L1544" s="134">
        <f t="shared" si="250"/>
        <v>0</v>
      </c>
      <c r="M1544" s="190">
        <f t="shared" si="258"/>
        <v>1</v>
      </c>
      <c r="N1544" s="190" t="str">
        <f t="shared" si="255"/>
        <v>JANEIRO</v>
      </c>
      <c r="P1544" s="119" t="s">
        <v>192</v>
      </c>
      <c r="Q1544" s="136" t="str">
        <f t="shared" si="251"/>
        <v>À RECEBER</v>
      </c>
      <c r="R1544" s="138" t="str">
        <f t="shared" ca="1" si="252"/>
        <v>EM DIA</v>
      </c>
      <c r="S1544" s="137" t="str">
        <f t="shared" ca="1" si="253"/>
        <v/>
      </c>
    </row>
    <row r="1545" spans="2:19" x14ac:dyDescent="0.25">
      <c r="B1545" s="190" t="str">
        <f t="shared" si="256"/>
        <v/>
      </c>
      <c r="C1545" s="190" t="str">
        <f t="shared" si="254"/>
        <v/>
      </c>
      <c r="D1545" s="119" t="s">
        <v>192</v>
      </c>
      <c r="H1545" s="118">
        <f t="shared" si="257"/>
        <v>0</v>
      </c>
      <c r="K1545" s="134">
        <f t="shared" si="249"/>
        <v>0</v>
      </c>
      <c r="L1545" s="134">
        <f t="shared" si="250"/>
        <v>0</v>
      </c>
      <c r="M1545" s="190">
        <f t="shared" si="258"/>
        <v>1</v>
      </c>
      <c r="N1545" s="190" t="str">
        <f t="shared" si="255"/>
        <v>JANEIRO</v>
      </c>
      <c r="P1545" s="119" t="s">
        <v>192</v>
      </c>
      <c r="Q1545" s="136" t="str">
        <f t="shared" si="251"/>
        <v>À RECEBER</v>
      </c>
      <c r="R1545" s="138" t="str">
        <f t="shared" ca="1" si="252"/>
        <v>EM DIA</v>
      </c>
      <c r="S1545" s="137" t="str">
        <f t="shared" ca="1" si="253"/>
        <v/>
      </c>
    </row>
    <row r="1546" spans="2:19" x14ac:dyDescent="0.25">
      <c r="B1546" s="190" t="str">
        <f t="shared" si="256"/>
        <v/>
      </c>
      <c r="C1546" s="190" t="str">
        <f t="shared" si="254"/>
        <v/>
      </c>
      <c r="D1546" s="119" t="s">
        <v>192</v>
      </c>
      <c r="H1546" s="118">
        <f t="shared" si="257"/>
        <v>0</v>
      </c>
      <c r="K1546" s="134">
        <f t="shared" si="249"/>
        <v>0</v>
      </c>
      <c r="L1546" s="134">
        <f t="shared" si="250"/>
        <v>0</v>
      </c>
      <c r="M1546" s="190">
        <f t="shared" si="258"/>
        <v>1</v>
      </c>
      <c r="N1546" s="190" t="str">
        <f t="shared" si="255"/>
        <v>JANEIRO</v>
      </c>
      <c r="P1546" s="119" t="s">
        <v>192</v>
      </c>
      <c r="Q1546" s="136" t="str">
        <f t="shared" si="251"/>
        <v>À RECEBER</v>
      </c>
      <c r="R1546" s="138" t="str">
        <f t="shared" ca="1" si="252"/>
        <v>EM DIA</v>
      </c>
      <c r="S1546" s="137" t="str">
        <f t="shared" ca="1" si="253"/>
        <v/>
      </c>
    </row>
    <row r="1547" spans="2:19" x14ac:dyDescent="0.25">
      <c r="B1547" s="190" t="str">
        <f t="shared" si="256"/>
        <v/>
      </c>
      <c r="C1547" s="190" t="str">
        <f t="shared" si="254"/>
        <v/>
      </c>
      <c r="D1547" s="119" t="s">
        <v>192</v>
      </c>
      <c r="H1547" s="118">
        <f t="shared" si="257"/>
        <v>0</v>
      </c>
      <c r="K1547" s="134">
        <f t="shared" si="249"/>
        <v>0</v>
      </c>
      <c r="L1547" s="134">
        <f t="shared" si="250"/>
        <v>0</v>
      </c>
      <c r="M1547" s="190">
        <f t="shared" si="258"/>
        <v>1</v>
      </c>
      <c r="N1547" s="190" t="str">
        <f t="shared" si="255"/>
        <v>JANEIRO</v>
      </c>
      <c r="P1547" s="119" t="s">
        <v>192</v>
      </c>
      <c r="Q1547" s="136" t="str">
        <f t="shared" si="251"/>
        <v>À RECEBER</v>
      </c>
      <c r="R1547" s="138" t="str">
        <f t="shared" ca="1" si="252"/>
        <v>EM DIA</v>
      </c>
      <c r="S1547" s="137" t="str">
        <f t="shared" ca="1" si="253"/>
        <v/>
      </c>
    </row>
    <row r="1548" spans="2:19" x14ac:dyDescent="0.25">
      <c r="B1548" s="190" t="str">
        <f t="shared" si="256"/>
        <v/>
      </c>
      <c r="C1548" s="190" t="str">
        <f t="shared" si="254"/>
        <v/>
      </c>
      <c r="D1548" s="119" t="s">
        <v>192</v>
      </c>
      <c r="H1548" s="118">
        <f t="shared" si="257"/>
        <v>0</v>
      </c>
      <c r="K1548" s="134">
        <f t="shared" si="249"/>
        <v>0</v>
      </c>
      <c r="L1548" s="134">
        <f t="shared" si="250"/>
        <v>0</v>
      </c>
      <c r="M1548" s="190">
        <f t="shared" si="258"/>
        <v>1</v>
      </c>
      <c r="N1548" s="190" t="str">
        <f t="shared" si="255"/>
        <v>JANEIRO</v>
      </c>
      <c r="P1548" s="119" t="s">
        <v>192</v>
      </c>
      <c r="Q1548" s="136" t="str">
        <f t="shared" si="251"/>
        <v>À RECEBER</v>
      </c>
      <c r="R1548" s="138" t="str">
        <f t="shared" ca="1" si="252"/>
        <v>EM DIA</v>
      </c>
      <c r="S1548" s="137" t="str">
        <f t="shared" ca="1" si="253"/>
        <v/>
      </c>
    </row>
    <row r="1549" spans="2:19" x14ac:dyDescent="0.25">
      <c r="B1549" s="190" t="str">
        <f t="shared" si="256"/>
        <v/>
      </c>
      <c r="C1549" s="190" t="str">
        <f t="shared" si="254"/>
        <v/>
      </c>
      <c r="D1549" s="119" t="s">
        <v>192</v>
      </c>
      <c r="H1549" s="118">
        <f t="shared" si="257"/>
        <v>0</v>
      </c>
      <c r="K1549" s="134">
        <f t="shared" si="249"/>
        <v>0</v>
      </c>
      <c r="L1549" s="134">
        <f t="shared" si="250"/>
        <v>0</v>
      </c>
      <c r="M1549" s="190">
        <f t="shared" si="258"/>
        <v>1</v>
      </c>
      <c r="N1549" s="190" t="str">
        <f t="shared" si="255"/>
        <v>JANEIRO</v>
      </c>
      <c r="P1549" s="119" t="s">
        <v>192</v>
      </c>
      <c r="Q1549" s="136" t="str">
        <f t="shared" si="251"/>
        <v>À RECEBER</v>
      </c>
      <c r="R1549" s="138" t="str">
        <f t="shared" ca="1" si="252"/>
        <v>EM DIA</v>
      </c>
      <c r="S1549" s="137" t="str">
        <f t="shared" ca="1" si="253"/>
        <v/>
      </c>
    </row>
    <row r="1550" spans="2:19" x14ac:dyDescent="0.25">
      <c r="B1550" s="190" t="str">
        <f t="shared" si="256"/>
        <v/>
      </c>
      <c r="C1550" s="190" t="str">
        <f t="shared" si="254"/>
        <v/>
      </c>
      <c r="D1550" s="119" t="s">
        <v>192</v>
      </c>
      <c r="H1550" s="118">
        <f t="shared" si="257"/>
        <v>0</v>
      </c>
      <c r="K1550" s="134">
        <f t="shared" si="249"/>
        <v>0</v>
      </c>
      <c r="L1550" s="134">
        <f t="shared" si="250"/>
        <v>0</v>
      </c>
      <c r="M1550" s="190">
        <f t="shared" si="258"/>
        <v>1</v>
      </c>
      <c r="N1550" s="190" t="str">
        <f t="shared" si="255"/>
        <v>JANEIRO</v>
      </c>
      <c r="P1550" s="119" t="s">
        <v>192</v>
      </c>
      <c r="Q1550" s="136" t="str">
        <f t="shared" si="251"/>
        <v>À RECEBER</v>
      </c>
      <c r="R1550" s="138" t="str">
        <f t="shared" ca="1" si="252"/>
        <v>EM DIA</v>
      </c>
      <c r="S1550" s="137" t="str">
        <f t="shared" ca="1" si="253"/>
        <v/>
      </c>
    </row>
    <row r="1551" spans="2:19" x14ac:dyDescent="0.25">
      <c r="B1551" s="190" t="str">
        <f t="shared" si="256"/>
        <v/>
      </c>
      <c r="C1551" s="190" t="str">
        <f t="shared" si="254"/>
        <v/>
      </c>
      <c r="D1551" s="119" t="s">
        <v>192</v>
      </c>
      <c r="H1551" s="118">
        <f t="shared" si="257"/>
        <v>0</v>
      </c>
      <c r="K1551" s="134">
        <f t="shared" si="249"/>
        <v>0</v>
      </c>
      <c r="L1551" s="134">
        <f t="shared" si="250"/>
        <v>0</v>
      </c>
      <c r="M1551" s="190">
        <f t="shared" si="258"/>
        <v>1</v>
      </c>
      <c r="N1551" s="190" t="str">
        <f t="shared" si="255"/>
        <v>JANEIRO</v>
      </c>
      <c r="P1551" s="119" t="s">
        <v>192</v>
      </c>
      <c r="Q1551" s="136" t="str">
        <f t="shared" si="251"/>
        <v>À RECEBER</v>
      </c>
      <c r="R1551" s="138" t="str">
        <f t="shared" ca="1" si="252"/>
        <v>EM DIA</v>
      </c>
      <c r="S1551" s="137" t="str">
        <f t="shared" ca="1" si="253"/>
        <v/>
      </c>
    </row>
    <row r="1552" spans="2:19" x14ac:dyDescent="0.25">
      <c r="B1552" s="190" t="str">
        <f t="shared" si="256"/>
        <v/>
      </c>
      <c r="C1552" s="190" t="str">
        <f t="shared" si="254"/>
        <v/>
      </c>
      <c r="D1552" s="119" t="s">
        <v>192</v>
      </c>
      <c r="H1552" s="118">
        <f t="shared" si="257"/>
        <v>0</v>
      </c>
      <c r="K1552" s="134">
        <f t="shared" si="249"/>
        <v>0</v>
      </c>
      <c r="L1552" s="134">
        <f t="shared" si="250"/>
        <v>0</v>
      </c>
      <c r="M1552" s="190">
        <f t="shared" si="258"/>
        <v>1</v>
      </c>
      <c r="N1552" s="190" t="str">
        <f t="shared" si="255"/>
        <v>JANEIRO</v>
      </c>
      <c r="P1552" s="119" t="s">
        <v>192</v>
      </c>
      <c r="Q1552" s="136" t="str">
        <f t="shared" si="251"/>
        <v>À RECEBER</v>
      </c>
      <c r="R1552" s="138" t="str">
        <f t="shared" ca="1" si="252"/>
        <v>EM DIA</v>
      </c>
      <c r="S1552" s="137" t="str">
        <f t="shared" ca="1" si="253"/>
        <v/>
      </c>
    </row>
    <row r="1553" spans="2:19" x14ac:dyDescent="0.25">
      <c r="B1553" s="190" t="str">
        <f t="shared" si="256"/>
        <v/>
      </c>
      <c r="C1553" s="190" t="str">
        <f t="shared" si="254"/>
        <v/>
      </c>
      <c r="D1553" s="119" t="s">
        <v>192</v>
      </c>
      <c r="H1553" s="118">
        <f t="shared" si="257"/>
        <v>0</v>
      </c>
      <c r="K1553" s="134">
        <f t="shared" si="249"/>
        <v>0</v>
      </c>
      <c r="L1553" s="134">
        <f t="shared" si="250"/>
        <v>0</v>
      </c>
      <c r="M1553" s="190">
        <f t="shared" si="258"/>
        <v>1</v>
      </c>
      <c r="N1553" s="190" t="str">
        <f t="shared" si="255"/>
        <v>JANEIRO</v>
      </c>
      <c r="P1553" s="119" t="s">
        <v>192</v>
      </c>
      <c r="Q1553" s="136" t="str">
        <f t="shared" si="251"/>
        <v>À RECEBER</v>
      </c>
      <c r="R1553" s="138" t="str">
        <f t="shared" ca="1" si="252"/>
        <v>EM DIA</v>
      </c>
      <c r="S1553" s="137" t="str">
        <f t="shared" ca="1" si="253"/>
        <v/>
      </c>
    </row>
    <row r="1554" spans="2:19" x14ac:dyDescent="0.25">
      <c r="B1554" s="190" t="str">
        <f t="shared" si="256"/>
        <v/>
      </c>
      <c r="C1554" s="190" t="str">
        <f t="shared" si="254"/>
        <v/>
      </c>
      <c r="D1554" s="119" t="s">
        <v>192</v>
      </c>
      <c r="H1554" s="118">
        <f t="shared" si="257"/>
        <v>0</v>
      </c>
      <c r="K1554" s="134">
        <f t="shared" si="249"/>
        <v>0</v>
      </c>
      <c r="L1554" s="134">
        <f t="shared" si="250"/>
        <v>0</v>
      </c>
      <c r="M1554" s="190">
        <f t="shared" si="258"/>
        <v>1</v>
      </c>
      <c r="N1554" s="190" t="str">
        <f t="shared" si="255"/>
        <v>JANEIRO</v>
      </c>
      <c r="P1554" s="119" t="s">
        <v>192</v>
      </c>
      <c r="Q1554" s="136" t="str">
        <f t="shared" si="251"/>
        <v>À RECEBER</v>
      </c>
      <c r="R1554" s="138" t="str">
        <f t="shared" ca="1" si="252"/>
        <v>EM DIA</v>
      </c>
      <c r="S1554" s="137" t="str">
        <f t="shared" ca="1" si="253"/>
        <v/>
      </c>
    </row>
    <row r="1555" spans="2:19" x14ac:dyDescent="0.25">
      <c r="B1555" s="190" t="str">
        <f t="shared" si="256"/>
        <v/>
      </c>
      <c r="C1555" s="190" t="str">
        <f t="shared" si="254"/>
        <v/>
      </c>
      <c r="D1555" s="119" t="s">
        <v>192</v>
      </c>
      <c r="H1555" s="118">
        <f t="shared" si="257"/>
        <v>0</v>
      </c>
      <c r="K1555" s="134">
        <f t="shared" si="249"/>
        <v>0</v>
      </c>
      <c r="L1555" s="134">
        <f t="shared" si="250"/>
        <v>0</v>
      </c>
      <c r="M1555" s="190">
        <f t="shared" si="258"/>
        <v>1</v>
      </c>
      <c r="N1555" s="190" t="str">
        <f t="shared" si="255"/>
        <v>JANEIRO</v>
      </c>
      <c r="P1555" s="119" t="s">
        <v>192</v>
      </c>
      <c r="Q1555" s="136" t="str">
        <f t="shared" si="251"/>
        <v>À RECEBER</v>
      </c>
      <c r="R1555" s="138" t="str">
        <f t="shared" ca="1" si="252"/>
        <v>EM DIA</v>
      </c>
      <c r="S1555" s="137" t="str">
        <f t="shared" ca="1" si="253"/>
        <v/>
      </c>
    </row>
    <row r="1556" spans="2:19" x14ac:dyDescent="0.25">
      <c r="B1556" s="190" t="str">
        <f t="shared" si="256"/>
        <v/>
      </c>
      <c r="C1556" s="190" t="str">
        <f t="shared" si="254"/>
        <v/>
      </c>
      <c r="D1556" s="119" t="s">
        <v>192</v>
      </c>
      <c r="H1556" s="118">
        <f t="shared" si="257"/>
        <v>0</v>
      </c>
      <c r="K1556" s="134">
        <f t="shared" si="249"/>
        <v>0</v>
      </c>
      <c r="L1556" s="134">
        <f t="shared" si="250"/>
        <v>0</v>
      </c>
      <c r="M1556" s="190">
        <f t="shared" si="258"/>
        <v>1</v>
      </c>
      <c r="N1556" s="190" t="str">
        <f t="shared" si="255"/>
        <v>JANEIRO</v>
      </c>
      <c r="P1556" s="119" t="s">
        <v>192</v>
      </c>
      <c r="Q1556" s="136" t="str">
        <f t="shared" si="251"/>
        <v>À RECEBER</v>
      </c>
      <c r="R1556" s="138" t="str">
        <f t="shared" ca="1" si="252"/>
        <v>EM DIA</v>
      </c>
      <c r="S1556" s="137" t="str">
        <f t="shared" ca="1" si="253"/>
        <v/>
      </c>
    </row>
    <row r="1557" spans="2:19" x14ac:dyDescent="0.25">
      <c r="B1557" s="190" t="str">
        <f t="shared" si="256"/>
        <v/>
      </c>
      <c r="C1557" s="190" t="str">
        <f t="shared" si="254"/>
        <v/>
      </c>
      <c r="D1557" s="119" t="s">
        <v>192</v>
      </c>
      <c r="H1557" s="118">
        <f t="shared" si="257"/>
        <v>0</v>
      </c>
      <c r="K1557" s="134">
        <f t="shared" si="249"/>
        <v>0</v>
      </c>
      <c r="L1557" s="134">
        <f t="shared" si="250"/>
        <v>0</v>
      </c>
      <c r="M1557" s="190">
        <f t="shared" si="258"/>
        <v>1</v>
      </c>
      <c r="N1557" s="190" t="str">
        <f t="shared" si="255"/>
        <v>JANEIRO</v>
      </c>
      <c r="P1557" s="119" t="s">
        <v>192</v>
      </c>
      <c r="Q1557" s="136" t="str">
        <f t="shared" si="251"/>
        <v>À RECEBER</v>
      </c>
      <c r="R1557" s="138" t="str">
        <f t="shared" ca="1" si="252"/>
        <v>EM DIA</v>
      </c>
      <c r="S1557" s="137" t="str">
        <f t="shared" ca="1" si="253"/>
        <v/>
      </c>
    </row>
    <row r="1558" spans="2:19" x14ac:dyDescent="0.25">
      <c r="B1558" s="190" t="str">
        <f t="shared" si="256"/>
        <v/>
      </c>
      <c r="C1558" s="190" t="str">
        <f t="shared" si="254"/>
        <v/>
      </c>
      <c r="D1558" s="119" t="s">
        <v>192</v>
      </c>
      <c r="H1558" s="118">
        <f t="shared" si="257"/>
        <v>0</v>
      </c>
      <c r="K1558" s="134">
        <f t="shared" si="249"/>
        <v>0</v>
      </c>
      <c r="L1558" s="134">
        <f t="shared" si="250"/>
        <v>0</v>
      </c>
      <c r="M1558" s="190">
        <f t="shared" si="258"/>
        <v>1</v>
      </c>
      <c r="N1558" s="190" t="str">
        <f t="shared" si="255"/>
        <v>JANEIRO</v>
      </c>
      <c r="P1558" s="119" t="s">
        <v>192</v>
      </c>
      <c r="Q1558" s="136" t="str">
        <f t="shared" si="251"/>
        <v>À RECEBER</v>
      </c>
      <c r="R1558" s="138" t="str">
        <f t="shared" ca="1" si="252"/>
        <v>EM DIA</v>
      </c>
      <c r="S1558" s="137" t="str">
        <f t="shared" ca="1" si="253"/>
        <v/>
      </c>
    </row>
    <row r="1559" spans="2:19" x14ac:dyDescent="0.25">
      <c r="B1559" s="190" t="str">
        <f t="shared" si="256"/>
        <v/>
      </c>
      <c r="C1559" s="190" t="str">
        <f t="shared" si="254"/>
        <v/>
      </c>
      <c r="D1559" s="119" t="s">
        <v>192</v>
      </c>
      <c r="H1559" s="118">
        <f t="shared" si="257"/>
        <v>0</v>
      </c>
      <c r="K1559" s="134">
        <f t="shared" si="249"/>
        <v>0</v>
      </c>
      <c r="L1559" s="134">
        <f t="shared" si="250"/>
        <v>0</v>
      </c>
      <c r="M1559" s="190">
        <f t="shared" si="258"/>
        <v>1</v>
      </c>
      <c r="N1559" s="190" t="str">
        <f t="shared" si="255"/>
        <v>JANEIRO</v>
      </c>
      <c r="P1559" s="119" t="s">
        <v>192</v>
      </c>
      <c r="Q1559" s="136" t="str">
        <f t="shared" si="251"/>
        <v>À RECEBER</v>
      </c>
      <c r="R1559" s="138" t="str">
        <f t="shared" ca="1" si="252"/>
        <v>EM DIA</v>
      </c>
      <c r="S1559" s="137" t="str">
        <f t="shared" ca="1" si="253"/>
        <v/>
      </c>
    </row>
    <row r="1560" spans="2:19" x14ac:dyDescent="0.25">
      <c r="B1560" s="190" t="str">
        <f t="shared" si="256"/>
        <v/>
      </c>
      <c r="C1560" s="190" t="str">
        <f t="shared" si="254"/>
        <v/>
      </c>
      <c r="D1560" s="119" t="s">
        <v>192</v>
      </c>
      <c r="H1560" s="118">
        <f t="shared" si="257"/>
        <v>0</v>
      </c>
      <c r="K1560" s="134">
        <f t="shared" si="249"/>
        <v>0</v>
      </c>
      <c r="L1560" s="134">
        <f t="shared" si="250"/>
        <v>0</v>
      </c>
      <c r="M1560" s="190">
        <f t="shared" si="258"/>
        <v>1</v>
      </c>
      <c r="N1560" s="190" t="str">
        <f t="shared" si="255"/>
        <v>JANEIRO</v>
      </c>
      <c r="P1560" s="119" t="s">
        <v>192</v>
      </c>
      <c r="Q1560" s="136" t="str">
        <f t="shared" si="251"/>
        <v>À RECEBER</v>
      </c>
      <c r="R1560" s="138" t="str">
        <f t="shared" ca="1" si="252"/>
        <v>EM DIA</v>
      </c>
      <c r="S1560" s="137" t="str">
        <f t="shared" ca="1" si="253"/>
        <v/>
      </c>
    </row>
    <row r="1561" spans="2:19" x14ac:dyDescent="0.25">
      <c r="B1561" s="190" t="str">
        <f t="shared" si="256"/>
        <v/>
      </c>
      <c r="C1561" s="190" t="str">
        <f t="shared" si="254"/>
        <v/>
      </c>
      <c r="D1561" s="119" t="s">
        <v>192</v>
      </c>
      <c r="H1561" s="118">
        <f t="shared" si="257"/>
        <v>0</v>
      </c>
      <c r="K1561" s="134">
        <f t="shared" si="249"/>
        <v>0</v>
      </c>
      <c r="L1561" s="134">
        <f t="shared" si="250"/>
        <v>0</v>
      </c>
      <c r="M1561" s="190">
        <f t="shared" si="258"/>
        <v>1</v>
      </c>
      <c r="N1561" s="190" t="str">
        <f t="shared" si="255"/>
        <v>JANEIRO</v>
      </c>
      <c r="P1561" s="119" t="s">
        <v>192</v>
      </c>
      <c r="Q1561" s="136" t="str">
        <f t="shared" si="251"/>
        <v>À RECEBER</v>
      </c>
      <c r="R1561" s="138" t="str">
        <f t="shared" ca="1" si="252"/>
        <v>EM DIA</v>
      </c>
      <c r="S1561" s="137" t="str">
        <f t="shared" ca="1" si="253"/>
        <v/>
      </c>
    </row>
    <row r="1562" spans="2:19" x14ac:dyDescent="0.25">
      <c r="B1562" s="190" t="str">
        <f t="shared" si="256"/>
        <v/>
      </c>
      <c r="C1562" s="190" t="str">
        <f t="shared" si="254"/>
        <v/>
      </c>
      <c r="D1562" s="119" t="s">
        <v>192</v>
      </c>
      <c r="H1562" s="118">
        <f t="shared" si="257"/>
        <v>0</v>
      </c>
      <c r="K1562" s="134">
        <f t="shared" si="249"/>
        <v>0</v>
      </c>
      <c r="L1562" s="134">
        <f t="shared" si="250"/>
        <v>0</v>
      </c>
      <c r="M1562" s="190">
        <f t="shared" si="258"/>
        <v>1</v>
      </c>
      <c r="N1562" s="190" t="str">
        <f t="shared" si="255"/>
        <v>JANEIRO</v>
      </c>
      <c r="P1562" s="119" t="s">
        <v>192</v>
      </c>
      <c r="Q1562" s="136" t="str">
        <f t="shared" si="251"/>
        <v>À RECEBER</v>
      </c>
      <c r="R1562" s="138" t="str">
        <f t="shared" ca="1" si="252"/>
        <v>EM DIA</v>
      </c>
      <c r="S1562" s="137" t="str">
        <f t="shared" ca="1" si="253"/>
        <v/>
      </c>
    </row>
    <row r="1563" spans="2:19" x14ac:dyDescent="0.25">
      <c r="B1563" s="190" t="str">
        <f t="shared" si="256"/>
        <v/>
      </c>
      <c r="C1563" s="190" t="str">
        <f t="shared" si="254"/>
        <v/>
      </c>
      <c r="D1563" s="119" t="s">
        <v>192</v>
      </c>
      <c r="H1563" s="118">
        <f t="shared" si="257"/>
        <v>0</v>
      </c>
      <c r="K1563" s="134">
        <f t="shared" si="249"/>
        <v>0</v>
      </c>
      <c r="L1563" s="134">
        <f t="shared" si="250"/>
        <v>0</v>
      </c>
      <c r="M1563" s="190">
        <f t="shared" si="258"/>
        <v>1</v>
      </c>
      <c r="N1563" s="190" t="str">
        <f t="shared" si="255"/>
        <v>JANEIRO</v>
      </c>
      <c r="P1563" s="119" t="s">
        <v>192</v>
      </c>
      <c r="Q1563" s="136" t="str">
        <f t="shared" si="251"/>
        <v>À RECEBER</v>
      </c>
      <c r="R1563" s="138" t="str">
        <f t="shared" ca="1" si="252"/>
        <v>EM DIA</v>
      </c>
      <c r="S1563" s="137" t="str">
        <f t="shared" ca="1" si="253"/>
        <v/>
      </c>
    </row>
    <row r="1564" spans="2:19" x14ac:dyDescent="0.25">
      <c r="B1564" s="190" t="str">
        <f t="shared" si="256"/>
        <v/>
      </c>
      <c r="C1564" s="190" t="str">
        <f t="shared" si="254"/>
        <v/>
      </c>
      <c r="D1564" s="119" t="s">
        <v>192</v>
      </c>
      <c r="H1564" s="118">
        <f t="shared" si="257"/>
        <v>0</v>
      </c>
      <c r="K1564" s="134">
        <f t="shared" si="249"/>
        <v>0</v>
      </c>
      <c r="L1564" s="134">
        <f t="shared" si="250"/>
        <v>0</v>
      </c>
      <c r="M1564" s="190">
        <f t="shared" si="258"/>
        <v>1</v>
      </c>
      <c r="N1564" s="190" t="str">
        <f t="shared" si="255"/>
        <v>JANEIRO</v>
      </c>
      <c r="P1564" s="119" t="s">
        <v>192</v>
      </c>
      <c r="Q1564" s="136" t="str">
        <f t="shared" si="251"/>
        <v>À RECEBER</v>
      </c>
      <c r="R1564" s="138" t="str">
        <f t="shared" ca="1" si="252"/>
        <v>EM DIA</v>
      </c>
      <c r="S1564" s="137" t="str">
        <f t="shared" ca="1" si="253"/>
        <v/>
      </c>
    </row>
    <row r="1565" spans="2:19" x14ac:dyDescent="0.25">
      <c r="B1565" s="190" t="str">
        <f t="shared" si="256"/>
        <v/>
      </c>
      <c r="C1565" s="190" t="str">
        <f t="shared" si="254"/>
        <v/>
      </c>
      <c r="D1565" s="119" t="s">
        <v>192</v>
      </c>
      <c r="H1565" s="118">
        <f t="shared" si="257"/>
        <v>0</v>
      </c>
      <c r="K1565" s="134">
        <f t="shared" ref="K1565:K1628" si="259">IF(AND(G1565&gt;I1565,I1565&gt;0),G1565-I1565-J1565,0)</f>
        <v>0</v>
      </c>
      <c r="L1565" s="134">
        <f t="shared" ref="L1565:L1628" si="260">IF(G1565&lt;I1565,I1565-G1565,0)</f>
        <v>0</v>
      </c>
      <c r="M1565" s="190">
        <f t="shared" si="258"/>
        <v>1</v>
      </c>
      <c r="N1565" s="190" t="str">
        <f t="shared" si="255"/>
        <v>JANEIRO</v>
      </c>
      <c r="P1565" s="119" t="s">
        <v>192</v>
      </c>
      <c r="Q1565" s="136" t="str">
        <f t="shared" ref="Q1565:Q1628" si="261">IF(OR(I1565="",I1565=0),"À RECEBER","RECEBIDO")</f>
        <v>À RECEBER</v>
      </c>
      <c r="R1565" s="138" t="str">
        <f t="shared" ref="R1565:R1628" ca="1" si="262">IF(AND(O1565&lt;=P1565,S1565&gt;=0),"EM DIA","EM ATRASO")</f>
        <v>EM DIA</v>
      </c>
      <c r="S1565" s="137" t="str">
        <f t="shared" ref="S1565:S1628" ca="1" si="263">IFERROR(IF(Q1565="À RECEBER",P1565-$W$5,0),"")</f>
        <v/>
      </c>
    </row>
    <row r="1566" spans="2:19" x14ac:dyDescent="0.25">
      <c r="B1566" s="190" t="str">
        <f t="shared" si="256"/>
        <v/>
      </c>
      <c r="C1566" s="190" t="str">
        <f t="shared" si="254"/>
        <v/>
      </c>
      <c r="D1566" s="119" t="s">
        <v>192</v>
      </c>
      <c r="H1566" s="118">
        <f t="shared" si="257"/>
        <v>0</v>
      </c>
      <c r="K1566" s="134">
        <f t="shared" si="259"/>
        <v>0</v>
      </c>
      <c r="L1566" s="134">
        <f t="shared" si="260"/>
        <v>0</v>
      </c>
      <c r="M1566" s="190">
        <f t="shared" si="258"/>
        <v>1</v>
      </c>
      <c r="N1566" s="190" t="str">
        <f t="shared" si="255"/>
        <v>JANEIRO</v>
      </c>
      <c r="P1566" s="119" t="s">
        <v>192</v>
      </c>
      <c r="Q1566" s="136" t="str">
        <f t="shared" si="261"/>
        <v>À RECEBER</v>
      </c>
      <c r="R1566" s="138" t="str">
        <f t="shared" ca="1" si="262"/>
        <v>EM DIA</v>
      </c>
      <c r="S1566" s="137" t="str">
        <f t="shared" ca="1" si="263"/>
        <v/>
      </c>
    </row>
    <row r="1567" spans="2:19" x14ac:dyDescent="0.25">
      <c r="B1567" s="190" t="str">
        <f t="shared" si="256"/>
        <v/>
      </c>
      <c r="C1567" s="190" t="str">
        <f t="shared" si="254"/>
        <v/>
      </c>
      <c r="D1567" s="119" t="s">
        <v>192</v>
      </c>
      <c r="H1567" s="118">
        <f t="shared" si="257"/>
        <v>0</v>
      </c>
      <c r="K1567" s="134">
        <f t="shared" si="259"/>
        <v>0</v>
      </c>
      <c r="L1567" s="134">
        <f t="shared" si="260"/>
        <v>0</v>
      </c>
      <c r="M1567" s="190">
        <f t="shared" si="258"/>
        <v>1</v>
      </c>
      <c r="N1567" s="190" t="str">
        <f t="shared" si="255"/>
        <v>JANEIRO</v>
      </c>
      <c r="P1567" s="119" t="s">
        <v>192</v>
      </c>
      <c r="Q1567" s="136" t="str">
        <f t="shared" si="261"/>
        <v>À RECEBER</v>
      </c>
      <c r="R1567" s="138" t="str">
        <f t="shared" ca="1" si="262"/>
        <v>EM DIA</v>
      </c>
      <c r="S1567" s="137" t="str">
        <f t="shared" ca="1" si="263"/>
        <v/>
      </c>
    </row>
    <row r="1568" spans="2:19" x14ac:dyDescent="0.25">
      <c r="B1568" s="190" t="str">
        <f t="shared" si="256"/>
        <v/>
      </c>
      <c r="C1568" s="190" t="str">
        <f t="shared" si="254"/>
        <v/>
      </c>
      <c r="D1568" s="119" t="s">
        <v>192</v>
      </c>
      <c r="H1568" s="118">
        <f t="shared" si="257"/>
        <v>0</v>
      </c>
      <c r="K1568" s="134">
        <f t="shared" si="259"/>
        <v>0</v>
      </c>
      <c r="L1568" s="134">
        <f t="shared" si="260"/>
        <v>0</v>
      </c>
      <c r="M1568" s="190">
        <f t="shared" si="258"/>
        <v>1</v>
      </c>
      <c r="N1568" s="190" t="str">
        <f t="shared" si="255"/>
        <v>JANEIRO</v>
      </c>
      <c r="P1568" s="119" t="s">
        <v>192</v>
      </c>
      <c r="Q1568" s="136" t="str">
        <f t="shared" si="261"/>
        <v>À RECEBER</v>
      </c>
      <c r="R1568" s="138" t="str">
        <f t="shared" ca="1" si="262"/>
        <v>EM DIA</v>
      </c>
      <c r="S1568" s="137" t="str">
        <f t="shared" ca="1" si="263"/>
        <v/>
      </c>
    </row>
    <row r="1569" spans="2:19" x14ac:dyDescent="0.25">
      <c r="B1569" s="190" t="str">
        <f t="shared" si="256"/>
        <v/>
      </c>
      <c r="C1569" s="190" t="str">
        <f t="shared" si="254"/>
        <v/>
      </c>
      <c r="D1569" s="119" t="s">
        <v>192</v>
      </c>
      <c r="H1569" s="118">
        <f t="shared" si="257"/>
        <v>0</v>
      </c>
      <c r="K1569" s="134">
        <f t="shared" si="259"/>
        <v>0</v>
      </c>
      <c r="L1569" s="134">
        <f t="shared" si="260"/>
        <v>0</v>
      </c>
      <c r="M1569" s="190">
        <f t="shared" si="258"/>
        <v>1</v>
      </c>
      <c r="N1569" s="190" t="str">
        <f t="shared" si="255"/>
        <v>JANEIRO</v>
      </c>
      <c r="P1569" s="119" t="s">
        <v>192</v>
      </c>
      <c r="Q1569" s="136" t="str">
        <f t="shared" si="261"/>
        <v>À RECEBER</v>
      </c>
      <c r="R1569" s="138" t="str">
        <f t="shared" ca="1" si="262"/>
        <v>EM DIA</v>
      </c>
      <c r="S1569" s="137" t="str">
        <f t="shared" ca="1" si="263"/>
        <v/>
      </c>
    </row>
    <row r="1570" spans="2:19" x14ac:dyDescent="0.25">
      <c r="B1570" s="190" t="str">
        <f t="shared" si="256"/>
        <v/>
      </c>
      <c r="C1570" s="190" t="str">
        <f t="shared" si="254"/>
        <v/>
      </c>
      <c r="D1570" s="119" t="s">
        <v>192</v>
      </c>
      <c r="H1570" s="118">
        <f t="shared" si="257"/>
        <v>0</v>
      </c>
      <c r="K1570" s="134">
        <f t="shared" si="259"/>
        <v>0</v>
      </c>
      <c r="L1570" s="134">
        <f t="shared" si="260"/>
        <v>0</v>
      </c>
      <c r="M1570" s="190">
        <f t="shared" si="258"/>
        <v>1</v>
      </c>
      <c r="N1570" s="190" t="str">
        <f t="shared" si="255"/>
        <v>JANEIRO</v>
      </c>
      <c r="P1570" s="119" t="s">
        <v>192</v>
      </c>
      <c r="Q1570" s="136" t="str">
        <f t="shared" si="261"/>
        <v>À RECEBER</v>
      </c>
      <c r="R1570" s="138" t="str">
        <f t="shared" ca="1" si="262"/>
        <v>EM DIA</v>
      </c>
      <c r="S1570" s="137" t="str">
        <f t="shared" ca="1" si="263"/>
        <v/>
      </c>
    </row>
    <row r="1571" spans="2:19" x14ac:dyDescent="0.25">
      <c r="B1571" s="190" t="str">
        <f t="shared" si="256"/>
        <v/>
      </c>
      <c r="C1571" s="190" t="str">
        <f t="shared" si="254"/>
        <v/>
      </c>
      <c r="D1571" s="119" t="s">
        <v>192</v>
      </c>
      <c r="H1571" s="118">
        <f t="shared" si="257"/>
        <v>0</v>
      </c>
      <c r="K1571" s="134">
        <f t="shared" si="259"/>
        <v>0</v>
      </c>
      <c r="L1571" s="134">
        <f t="shared" si="260"/>
        <v>0</v>
      </c>
      <c r="M1571" s="190">
        <f t="shared" si="258"/>
        <v>1</v>
      </c>
      <c r="N1571" s="190" t="str">
        <f t="shared" si="255"/>
        <v>JANEIRO</v>
      </c>
      <c r="P1571" s="119" t="s">
        <v>192</v>
      </c>
      <c r="Q1571" s="136" t="str">
        <f t="shared" si="261"/>
        <v>À RECEBER</v>
      </c>
      <c r="R1571" s="138" t="str">
        <f t="shared" ca="1" si="262"/>
        <v>EM DIA</v>
      </c>
      <c r="S1571" s="137" t="str">
        <f t="shared" ca="1" si="263"/>
        <v/>
      </c>
    </row>
    <row r="1572" spans="2:19" x14ac:dyDescent="0.25">
      <c r="B1572" s="190" t="str">
        <f t="shared" si="256"/>
        <v/>
      </c>
      <c r="C1572" s="190" t="str">
        <f t="shared" si="254"/>
        <v/>
      </c>
      <c r="D1572" s="119" t="s">
        <v>192</v>
      </c>
      <c r="H1572" s="118">
        <f t="shared" si="257"/>
        <v>0</v>
      </c>
      <c r="K1572" s="134">
        <f t="shared" si="259"/>
        <v>0</v>
      </c>
      <c r="L1572" s="134">
        <f t="shared" si="260"/>
        <v>0</v>
      </c>
      <c r="M1572" s="190">
        <f t="shared" si="258"/>
        <v>1</v>
      </c>
      <c r="N1572" s="190" t="str">
        <f t="shared" si="255"/>
        <v>JANEIRO</v>
      </c>
      <c r="P1572" s="119" t="s">
        <v>192</v>
      </c>
      <c r="Q1572" s="136" t="str">
        <f t="shared" si="261"/>
        <v>À RECEBER</v>
      </c>
      <c r="R1572" s="138" t="str">
        <f t="shared" ca="1" si="262"/>
        <v>EM DIA</v>
      </c>
      <c r="S1572" s="137" t="str">
        <f t="shared" ca="1" si="263"/>
        <v/>
      </c>
    </row>
    <row r="1573" spans="2:19" x14ac:dyDescent="0.25">
      <c r="B1573" s="190" t="str">
        <f t="shared" si="256"/>
        <v/>
      </c>
      <c r="C1573" s="190" t="str">
        <f t="shared" si="254"/>
        <v/>
      </c>
      <c r="D1573" s="119" t="s">
        <v>192</v>
      </c>
      <c r="H1573" s="118">
        <f t="shared" si="257"/>
        <v>0</v>
      </c>
      <c r="K1573" s="134">
        <f t="shared" si="259"/>
        <v>0</v>
      </c>
      <c r="L1573" s="134">
        <f t="shared" si="260"/>
        <v>0</v>
      </c>
      <c r="M1573" s="190">
        <f t="shared" si="258"/>
        <v>1</v>
      </c>
      <c r="N1573" s="190" t="str">
        <f t="shared" si="255"/>
        <v>JANEIRO</v>
      </c>
      <c r="P1573" s="119" t="s">
        <v>192</v>
      </c>
      <c r="Q1573" s="136" t="str">
        <f t="shared" si="261"/>
        <v>À RECEBER</v>
      </c>
      <c r="R1573" s="138" t="str">
        <f t="shared" ca="1" si="262"/>
        <v>EM DIA</v>
      </c>
      <c r="S1573" s="137" t="str">
        <f t="shared" ca="1" si="263"/>
        <v/>
      </c>
    </row>
    <row r="1574" spans="2:19" x14ac:dyDescent="0.25">
      <c r="B1574" s="190" t="str">
        <f t="shared" si="256"/>
        <v/>
      </c>
      <c r="C1574" s="190" t="str">
        <f t="shared" si="254"/>
        <v/>
      </c>
      <c r="D1574" s="119" t="s">
        <v>192</v>
      </c>
      <c r="H1574" s="118">
        <f t="shared" si="257"/>
        <v>0</v>
      </c>
      <c r="K1574" s="134">
        <f t="shared" si="259"/>
        <v>0</v>
      </c>
      <c r="L1574" s="134">
        <f t="shared" si="260"/>
        <v>0</v>
      </c>
      <c r="M1574" s="190">
        <f t="shared" si="258"/>
        <v>1</v>
      </c>
      <c r="N1574" s="190" t="str">
        <f t="shared" si="255"/>
        <v>JANEIRO</v>
      </c>
      <c r="P1574" s="119" t="s">
        <v>192</v>
      </c>
      <c r="Q1574" s="136" t="str">
        <f t="shared" si="261"/>
        <v>À RECEBER</v>
      </c>
      <c r="R1574" s="138" t="str">
        <f t="shared" ca="1" si="262"/>
        <v>EM DIA</v>
      </c>
      <c r="S1574" s="137" t="str">
        <f t="shared" ca="1" si="263"/>
        <v/>
      </c>
    </row>
    <row r="1575" spans="2:19" x14ac:dyDescent="0.25">
      <c r="B1575" s="190" t="str">
        <f t="shared" si="256"/>
        <v/>
      </c>
      <c r="C1575" s="190" t="str">
        <f t="shared" si="254"/>
        <v/>
      </c>
      <c r="D1575" s="119" t="s">
        <v>192</v>
      </c>
      <c r="H1575" s="118">
        <f t="shared" si="257"/>
        <v>0</v>
      </c>
      <c r="K1575" s="134">
        <f t="shared" si="259"/>
        <v>0</v>
      </c>
      <c r="L1575" s="134">
        <f t="shared" si="260"/>
        <v>0</v>
      </c>
      <c r="M1575" s="190">
        <f t="shared" si="258"/>
        <v>1</v>
      </c>
      <c r="N1575" s="190" t="str">
        <f t="shared" si="255"/>
        <v>JANEIRO</v>
      </c>
      <c r="P1575" s="119" t="s">
        <v>192</v>
      </c>
      <c r="Q1575" s="136" t="str">
        <f t="shared" si="261"/>
        <v>À RECEBER</v>
      </c>
      <c r="R1575" s="138" t="str">
        <f t="shared" ca="1" si="262"/>
        <v>EM DIA</v>
      </c>
      <c r="S1575" s="137" t="str">
        <f t="shared" ca="1" si="263"/>
        <v/>
      </c>
    </row>
    <row r="1576" spans="2:19" x14ac:dyDescent="0.25">
      <c r="B1576" s="190" t="str">
        <f t="shared" si="256"/>
        <v/>
      </c>
      <c r="C1576" s="190" t="str">
        <f t="shared" si="254"/>
        <v/>
      </c>
      <c r="D1576" s="119" t="s">
        <v>192</v>
      </c>
      <c r="H1576" s="118">
        <f t="shared" si="257"/>
        <v>0</v>
      </c>
      <c r="K1576" s="134">
        <f t="shared" si="259"/>
        <v>0</v>
      </c>
      <c r="L1576" s="134">
        <f t="shared" si="260"/>
        <v>0</v>
      </c>
      <c r="M1576" s="190">
        <f t="shared" si="258"/>
        <v>1</v>
      </c>
      <c r="N1576" s="190" t="str">
        <f t="shared" si="255"/>
        <v>JANEIRO</v>
      </c>
      <c r="P1576" s="119" t="s">
        <v>192</v>
      </c>
      <c r="Q1576" s="136" t="str">
        <f t="shared" si="261"/>
        <v>À RECEBER</v>
      </c>
      <c r="R1576" s="138" t="str">
        <f t="shared" ca="1" si="262"/>
        <v>EM DIA</v>
      </c>
      <c r="S1576" s="137" t="str">
        <f t="shared" ca="1" si="263"/>
        <v/>
      </c>
    </row>
    <row r="1577" spans="2:19" x14ac:dyDescent="0.25">
      <c r="B1577" s="190" t="str">
        <f t="shared" si="256"/>
        <v/>
      </c>
      <c r="C1577" s="190" t="str">
        <f t="shared" si="254"/>
        <v/>
      </c>
      <c r="D1577" s="119" t="s">
        <v>192</v>
      </c>
      <c r="H1577" s="118">
        <f t="shared" si="257"/>
        <v>0</v>
      </c>
      <c r="K1577" s="134">
        <f t="shared" si="259"/>
        <v>0</v>
      </c>
      <c r="L1577" s="134">
        <f t="shared" si="260"/>
        <v>0</v>
      </c>
      <c r="M1577" s="190">
        <f t="shared" si="258"/>
        <v>1</v>
      </c>
      <c r="N1577" s="190" t="str">
        <f t="shared" si="255"/>
        <v>JANEIRO</v>
      </c>
      <c r="P1577" s="119" t="s">
        <v>192</v>
      </c>
      <c r="Q1577" s="136" t="str">
        <f t="shared" si="261"/>
        <v>À RECEBER</v>
      </c>
      <c r="R1577" s="138" t="str">
        <f t="shared" ca="1" si="262"/>
        <v>EM DIA</v>
      </c>
      <c r="S1577" s="137" t="str">
        <f t="shared" ca="1" si="263"/>
        <v/>
      </c>
    </row>
    <row r="1578" spans="2:19" x14ac:dyDescent="0.25">
      <c r="B1578" s="190" t="str">
        <f t="shared" si="256"/>
        <v/>
      </c>
      <c r="C1578" s="190" t="str">
        <f t="shared" si="254"/>
        <v/>
      </c>
      <c r="D1578" s="119" t="s">
        <v>192</v>
      </c>
      <c r="H1578" s="118">
        <f t="shared" si="257"/>
        <v>0</v>
      </c>
      <c r="K1578" s="134">
        <f t="shared" si="259"/>
        <v>0</v>
      </c>
      <c r="L1578" s="134">
        <f t="shared" si="260"/>
        <v>0</v>
      </c>
      <c r="M1578" s="190">
        <f t="shared" si="258"/>
        <v>1</v>
      </c>
      <c r="N1578" s="190" t="str">
        <f t="shared" si="255"/>
        <v>JANEIRO</v>
      </c>
      <c r="P1578" s="119" t="s">
        <v>192</v>
      </c>
      <c r="Q1578" s="136" t="str">
        <f t="shared" si="261"/>
        <v>À RECEBER</v>
      </c>
      <c r="R1578" s="138" t="str">
        <f t="shared" ca="1" si="262"/>
        <v>EM DIA</v>
      </c>
      <c r="S1578" s="137" t="str">
        <f t="shared" ca="1" si="263"/>
        <v/>
      </c>
    </row>
    <row r="1579" spans="2:19" x14ac:dyDescent="0.25">
      <c r="B1579" s="190" t="str">
        <f t="shared" si="256"/>
        <v/>
      </c>
      <c r="C1579" s="190" t="str">
        <f t="shared" si="254"/>
        <v/>
      </c>
      <c r="D1579" s="119" t="s">
        <v>192</v>
      </c>
      <c r="H1579" s="118">
        <f t="shared" si="257"/>
        <v>0</v>
      </c>
      <c r="K1579" s="134">
        <f t="shared" si="259"/>
        <v>0</v>
      </c>
      <c r="L1579" s="134">
        <f t="shared" si="260"/>
        <v>0</v>
      </c>
      <c r="M1579" s="190">
        <f t="shared" si="258"/>
        <v>1</v>
      </c>
      <c r="N1579" s="190" t="str">
        <f t="shared" si="255"/>
        <v>JANEIRO</v>
      </c>
      <c r="P1579" s="119" t="s">
        <v>192</v>
      </c>
      <c r="Q1579" s="136" t="str">
        <f t="shared" si="261"/>
        <v>À RECEBER</v>
      </c>
      <c r="R1579" s="138" t="str">
        <f t="shared" ca="1" si="262"/>
        <v>EM DIA</v>
      </c>
      <c r="S1579" s="137" t="str">
        <f t="shared" ca="1" si="263"/>
        <v/>
      </c>
    </row>
    <row r="1580" spans="2:19" x14ac:dyDescent="0.25">
      <c r="B1580" s="190" t="str">
        <f t="shared" si="256"/>
        <v/>
      </c>
      <c r="C1580" s="190" t="str">
        <f t="shared" si="254"/>
        <v/>
      </c>
      <c r="D1580" s="119" t="s">
        <v>192</v>
      </c>
      <c r="H1580" s="118">
        <f t="shared" si="257"/>
        <v>0</v>
      </c>
      <c r="K1580" s="134">
        <f t="shared" si="259"/>
        <v>0</v>
      </c>
      <c r="L1580" s="134">
        <f t="shared" si="260"/>
        <v>0</v>
      </c>
      <c r="M1580" s="190">
        <f t="shared" si="258"/>
        <v>1</v>
      </c>
      <c r="N1580" s="190" t="str">
        <f t="shared" si="255"/>
        <v>JANEIRO</v>
      </c>
      <c r="P1580" s="119" t="s">
        <v>192</v>
      </c>
      <c r="Q1580" s="136" t="str">
        <f t="shared" si="261"/>
        <v>À RECEBER</v>
      </c>
      <c r="R1580" s="138" t="str">
        <f t="shared" ca="1" si="262"/>
        <v>EM DIA</v>
      </c>
      <c r="S1580" s="137" t="str">
        <f t="shared" ca="1" si="263"/>
        <v/>
      </c>
    </row>
    <row r="1581" spans="2:19" x14ac:dyDescent="0.25">
      <c r="B1581" s="190" t="str">
        <f t="shared" si="256"/>
        <v/>
      </c>
      <c r="C1581" s="190" t="str">
        <f t="shared" si="254"/>
        <v/>
      </c>
      <c r="D1581" s="119" t="s">
        <v>192</v>
      </c>
      <c r="H1581" s="118">
        <f t="shared" si="257"/>
        <v>0</v>
      </c>
      <c r="K1581" s="134">
        <f t="shared" si="259"/>
        <v>0</v>
      </c>
      <c r="L1581" s="134">
        <f t="shared" si="260"/>
        <v>0</v>
      </c>
      <c r="M1581" s="190">
        <f t="shared" si="258"/>
        <v>1</v>
      </c>
      <c r="N1581" s="190" t="str">
        <f t="shared" si="255"/>
        <v>JANEIRO</v>
      </c>
      <c r="P1581" s="119" t="s">
        <v>192</v>
      </c>
      <c r="Q1581" s="136" t="str">
        <f t="shared" si="261"/>
        <v>À RECEBER</v>
      </c>
      <c r="R1581" s="138" t="str">
        <f t="shared" ca="1" si="262"/>
        <v>EM DIA</v>
      </c>
      <c r="S1581" s="137" t="str">
        <f t="shared" ca="1" si="263"/>
        <v/>
      </c>
    </row>
    <row r="1582" spans="2:19" x14ac:dyDescent="0.25">
      <c r="B1582" s="190" t="str">
        <f t="shared" si="256"/>
        <v/>
      </c>
      <c r="C1582" s="190" t="str">
        <f t="shared" si="254"/>
        <v/>
      </c>
      <c r="D1582" s="119" t="s">
        <v>192</v>
      </c>
      <c r="H1582" s="118">
        <f t="shared" si="257"/>
        <v>0</v>
      </c>
      <c r="K1582" s="134">
        <f t="shared" si="259"/>
        <v>0</v>
      </c>
      <c r="L1582" s="134">
        <f t="shared" si="260"/>
        <v>0</v>
      </c>
      <c r="M1582" s="190">
        <f t="shared" si="258"/>
        <v>1</v>
      </c>
      <c r="N1582" s="190" t="str">
        <f t="shared" si="255"/>
        <v>JANEIRO</v>
      </c>
      <c r="P1582" s="119" t="s">
        <v>192</v>
      </c>
      <c r="Q1582" s="136" t="str">
        <f t="shared" si="261"/>
        <v>À RECEBER</v>
      </c>
      <c r="R1582" s="138" t="str">
        <f t="shared" ca="1" si="262"/>
        <v>EM DIA</v>
      </c>
      <c r="S1582" s="137" t="str">
        <f t="shared" ca="1" si="263"/>
        <v/>
      </c>
    </row>
    <row r="1583" spans="2:19" x14ac:dyDescent="0.25">
      <c r="B1583" s="190" t="str">
        <f t="shared" si="256"/>
        <v/>
      </c>
      <c r="C1583" s="190" t="str">
        <f t="shared" si="254"/>
        <v/>
      </c>
      <c r="D1583" s="119" t="s">
        <v>192</v>
      </c>
      <c r="H1583" s="118">
        <f t="shared" si="257"/>
        <v>0</v>
      </c>
      <c r="K1583" s="134">
        <f t="shared" si="259"/>
        <v>0</v>
      </c>
      <c r="L1583" s="134">
        <f t="shared" si="260"/>
        <v>0</v>
      </c>
      <c r="M1583" s="190">
        <f t="shared" si="258"/>
        <v>1</v>
      </c>
      <c r="N1583" s="190" t="str">
        <f t="shared" si="255"/>
        <v>JANEIRO</v>
      </c>
      <c r="P1583" s="119" t="s">
        <v>192</v>
      </c>
      <c r="Q1583" s="136" t="str">
        <f t="shared" si="261"/>
        <v>À RECEBER</v>
      </c>
      <c r="R1583" s="138" t="str">
        <f t="shared" ca="1" si="262"/>
        <v>EM DIA</v>
      </c>
      <c r="S1583" s="137" t="str">
        <f t="shared" ca="1" si="263"/>
        <v/>
      </c>
    </row>
    <row r="1584" spans="2:19" x14ac:dyDescent="0.25">
      <c r="B1584" s="190" t="str">
        <f t="shared" si="256"/>
        <v/>
      </c>
      <c r="C1584" s="190" t="str">
        <f t="shared" si="254"/>
        <v/>
      </c>
      <c r="D1584" s="119" t="s">
        <v>192</v>
      </c>
      <c r="H1584" s="118">
        <f t="shared" si="257"/>
        <v>0</v>
      </c>
      <c r="K1584" s="134">
        <f t="shared" si="259"/>
        <v>0</v>
      </c>
      <c r="L1584" s="134">
        <f t="shared" si="260"/>
        <v>0</v>
      </c>
      <c r="M1584" s="190">
        <f t="shared" si="258"/>
        <v>1</v>
      </c>
      <c r="N1584" s="190" t="str">
        <f t="shared" si="255"/>
        <v>JANEIRO</v>
      </c>
      <c r="P1584" s="119" t="s">
        <v>192</v>
      </c>
      <c r="Q1584" s="136" t="str">
        <f t="shared" si="261"/>
        <v>À RECEBER</v>
      </c>
      <c r="R1584" s="138" t="str">
        <f t="shared" ca="1" si="262"/>
        <v>EM DIA</v>
      </c>
      <c r="S1584" s="137" t="str">
        <f t="shared" ca="1" si="263"/>
        <v/>
      </c>
    </row>
    <row r="1585" spans="2:19" x14ac:dyDescent="0.25">
      <c r="B1585" s="190" t="str">
        <f t="shared" si="256"/>
        <v/>
      </c>
      <c r="C1585" s="190" t="str">
        <f t="shared" si="254"/>
        <v/>
      </c>
      <c r="D1585" s="119" t="s">
        <v>192</v>
      </c>
      <c r="H1585" s="118">
        <f t="shared" si="257"/>
        <v>0</v>
      </c>
      <c r="K1585" s="134">
        <f t="shared" si="259"/>
        <v>0</v>
      </c>
      <c r="L1585" s="134">
        <f t="shared" si="260"/>
        <v>0</v>
      </c>
      <c r="M1585" s="190">
        <f t="shared" si="258"/>
        <v>1</v>
      </c>
      <c r="N1585" s="190" t="str">
        <f t="shared" si="255"/>
        <v>JANEIRO</v>
      </c>
      <c r="P1585" s="119" t="s">
        <v>192</v>
      </c>
      <c r="Q1585" s="136" t="str">
        <f t="shared" si="261"/>
        <v>À RECEBER</v>
      </c>
      <c r="R1585" s="138" t="str">
        <f t="shared" ca="1" si="262"/>
        <v>EM DIA</v>
      </c>
      <c r="S1585" s="137" t="str">
        <f t="shared" ca="1" si="263"/>
        <v/>
      </c>
    </row>
    <row r="1586" spans="2:19" x14ac:dyDescent="0.25">
      <c r="B1586" s="190" t="str">
        <f t="shared" si="256"/>
        <v/>
      </c>
      <c r="C1586" s="190" t="str">
        <f t="shared" si="254"/>
        <v/>
      </c>
      <c r="D1586" s="119" t="s">
        <v>192</v>
      </c>
      <c r="H1586" s="118">
        <f t="shared" si="257"/>
        <v>0</v>
      </c>
      <c r="K1586" s="134">
        <f t="shared" si="259"/>
        <v>0</v>
      </c>
      <c r="L1586" s="134">
        <f t="shared" si="260"/>
        <v>0</v>
      </c>
      <c r="M1586" s="190">
        <f t="shared" si="258"/>
        <v>1</v>
      </c>
      <c r="N1586" s="190" t="str">
        <f t="shared" si="255"/>
        <v>JANEIRO</v>
      </c>
      <c r="P1586" s="119" t="s">
        <v>192</v>
      </c>
      <c r="Q1586" s="136" t="str">
        <f t="shared" si="261"/>
        <v>À RECEBER</v>
      </c>
      <c r="R1586" s="138" t="str">
        <f t="shared" ca="1" si="262"/>
        <v>EM DIA</v>
      </c>
      <c r="S1586" s="137" t="str">
        <f t="shared" ca="1" si="263"/>
        <v/>
      </c>
    </row>
    <row r="1587" spans="2:19" x14ac:dyDescent="0.25">
      <c r="B1587" s="190" t="str">
        <f t="shared" si="256"/>
        <v/>
      </c>
      <c r="C1587" s="190" t="str">
        <f t="shared" si="254"/>
        <v/>
      </c>
      <c r="D1587" s="119" t="s">
        <v>192</v>
      </c>
      <c r="H1587" s="118">
        <f t="shared" si="257"/>
        <v>0</v>
      </c>
      <c r="K1587" s="134">
        <f t="shared" si="259"/>
        <v>0</v>
      </c>
      <c r="L1587" s="134">
        <f t="shared" si="260"/>
        <v>0</v>
      </c>
      <c r="M1587" s="190">
        <f t="shared" si="258"/>
        <v>1</v>
      </c>
      <c r="N1587" s="190" t="str">
        <f t="shared" si="255"/>
        <v>JANEIRO</v>
      </c>
      <c r="P1587" s="119" t="s">
        <v>192</v>
      </c>
      <c r="Q1587" s="136" t="str">
        <f t="shared" si="261"/>
        <v>À RECEBER</v>
      </c>
      <c r="R1587" s="138" t="str">
        <f t="shared" ca="1" si="262"/>
        <v>EM DIA</v>
      </c>
      <c r="S1587" s="137" t="str">
        <f t="shared" ca="1" si="263"/>
        <v/>
      </c>
    </row>
    <row r="1588" spans="2:19" x14ac:dyDescent="0.25">
      <c r="B1588" s="190" t="str">
        <f t="shared" si="256"/>
        <v/>
      </c>
      <c r="C1588" s="190" t="str">
        <f t="shared" si="254"/>
        <v/>
      </c>
      <c r="D1588" s="119" t="s">
        <v>192</v>
      </c>
      <c r="H1588" s="118">
        <f t="shared" si="257"/>
        <v>0</v>
      </c>
      <c r="K1588" s="134">
        <f t="shared" si="259"/>
        <v>0</v>
      </c>
      <c r="L1588" s="134">
        <f t="shared" si="260"/>
        <v>0</v>
      </c>
      <c r="M1588" s="190">
        <f t="shared" si="258"/>
        <v>1</v>
      </c>
      <c r="N1588" s="190" t="str">
        <f t="shared" si="255"/>
        <v>JANEIRO</v>
      </c>
      <c r="P1588" s="119" t="s">
        <v>192</v>
      </c>
      <c r="Q1588" s="136" t="str">
        <f t="shared" si="261"/>
        <v>À RECEBER</v>
      </c>
      <c r="R1588" s="138" t="str">
        <f t="shared" ca="1" si="262"/>
        <v>EM DIA</v>
      </c>
      <c r="S1588" s="137" t="str">
        <f t="shared" ca="1" si="263"/>
        <v/>
      </c>
    </row>
    <row r="1589" spans="2:19" x14ac:dyDescent="0.25">
      <c r="B1589" s="190" t="str">
        <f t="shared" si="256"/>
        <v/>
      </c>
      <c r="C1589" s="190" t="str">
        <f t="shared" si="254"/>
        <v/>
      </c>
      <c r="D1589" s="119" t="s">
        <v>192</v>
      </c>
      <c r="H1589" s="118">
        <f t="shared" si="257"/>
        <v>0</v>
      </c>
      <c r="K1589" s="134">
        <f t="shared" si="259"/>
        <v>0</v>
      </c>
      <c r="L1589" s="134">
        <f t="shared" si="260"/>
        <v>0</v>
      </c>
      <c r="M1589" s="190">
        <f t="shared" si="258"/>
        <v>1</v>
      </c>
      <c r="N1589" s="190" t="str">
        <f t="shared" si="255"/>
        <v>JANEIRO</v>
      </c>
      <c r="P1589" s="119" t="s">
        <v>192</v>
      </c>
      <c r="Q1589" s="136" t="str">
        <f t="shared" si="261"/>
        <v>À RECEBER</v>
      </c>
      <c r="R1589" s="138" t="str">
        <f t="shared" ca="1" si="262"/>
        <v>EM DIA</v>
      </c>
      <c r="S1589" s="137" t="str">
        <f t="shared" ca="1" si="263"/>
        <v/>
      </c>
    </row>
    <row r="1590" spans="2:19" x14ac:dyDescent="0.25">
      <c r="B1590" s="190" t="str">
        <f t="shared" si="256"/>
        <v/>
      </c>
      <c r="C1590" s="190" t="str">
        <f t="shared" si="254"/>
        <v/>
      </c>
      <c r="D1590" s="119" t="s">
        <v>192</v>
      </c>
      <c r="H1590" s="118">
        <f t="shared" si="257"/>
        <v>0</v>
      </c>
      <c r="K1590" s="134">
        <f t="shared" si="259"/>
        <v>0</v>
      </c>
      <c r="L1590" s="134">
        <f t="shared" si="260"/>
        <v>0</v>
      </c>
      <c r="M1590" s="190">
        <f t="shared" si="258"/>
        <v>1</v>
      </c>
      <c r="N1590" s="190" t="str">
        <f t="shared" si="255"/>
        <v>JANEIRO</v>
      </c>
      <c r="P1590" s="119" t="s">
        <v>192</v>
      </c>
      <c r="Q1590" s="136" t="str">
        <f t="shared" si="261"/>
        <v>À RECEBER</v>
      </c>
      <c r="R1590" s="138" t="str">
        <f t="shared" ca="1" si="262"/>
        <v>EM DIA</v>
      </c>
      <c r="S1590" s="137" t="str">
        <f t="shared" ca="1" si="263"/>
        <v/>
      </c>
    </row>
    <row r="1591" spans="2:19" x14ac:dyDescent="0.25">
      <c r="B1591" s="190" t="str">
        <f t="shared" si="256"/>
        <v/>
      </c>
      <c r="C1591" s="190" t="str">
        <f t="shared" si="254"/>
        <v/>
      </c>
      <c r="D1591" s="119" t="s">
        <v>192</v>
      </c>
      <c r="H1591" s="118">
        <f t="shared" si="257"/>
        <v>0</v>
      </c>
      <c r="K1591" s="134">
        <f t="shared" si="259"/>
        <v>0</v>
      </c>
      <c r="L1591" s="134">
        <f t="shared" si="260"/>
        <v>0</v>
      </c>
      <c r="M1591" s="190">
        <f t="shared" si="258"/>
        <v>1</v>
      </c>
      <c r="N1591" s="190" t="str">
        <f t="shared" si="255"/>
        <v>JANEIRO</v>
      </c>
      <c r="P1591" s="119" t="s">
        <v>192</v>
      </c>
      <c r="Q1591" s="136" t="str">
        <f t="shared" si="261"/>
        <v>À RECEBER</v>
      </c>
      <c r="R1591" s="138" t="str">
        <f t="shared" ca="1" si="262"/>
        <v>EM DIA</v>
      </c>
      <c r="S1591" s="137" t="str">
        <f t="shared" ca="1" si="263"/>
        <v/>
      </c>
    </row>
    <row r="1592" spans="2:19" x14ac:dyDescent="0.25">
      <c r="B1592" s="190" t="str">
        <f t="shared" si="256"/>
        <v/>
      </c>
      <c r="C1592" s="190" t="str">
        <f t="shared" si="254"/>
        <v/>
      </c>
      <c r="D1592" s="119" t="s">
        <v>192</v>
      </c>
      <c r="H1592" s="118">
        <f t="shared" si="257"/>
        <v>0</v>
      </c>
      <c r="K1592" s="134">
        <f t="shared" si="259"/>
        <v>0</v>
      </c>
      <c r="L1592" s="134">
        <f t="shared" si="260"/>
        <v>0</v>
      </c>
      <c r="M1592" s="190">
        <f t="shared" si="258"/>
        <v>1</v>
      </c>
      <c r="N1592" s="190" t="str">
        <f t="shared" si="255"/>
        <v>JANEIRO</v>
      </c>
      <c r="P1592" s="119" t="s">
        <v>192</v>
      </c>
      <c r="Q1592" s="136" t="str">
        <f t="shared" si="261"/>
        <v>À RECEBER</v>
      </c>
      <c r="R1592" s="138" t="str">
        <f t="shared" ca="1" si="262"/>
        <v>EM DIA</v>
      </c>
      <c r="S1592" s="137" t="str">
        <f t="shared" ca="1" si="263"/>
        <v/>
      </c>
    </row>
    <row r="1593" spans="2:19" x14ac:dyDescent="0.25">
      <c r="B1593" s="190" t="str">
        <f t="shared" si="256"/>
        <v/>
      </c>
      <c r="C1593" s="190" t="str">
        <f t="shared" si="254"/>
        <v/>
      </c>
      <c r="D1593" s="119" t="s">
        <v>192</v>
      </c>
      <c r="H1593" s="118">
        <f t="shared" si="257"/>
        <v>0</v>
      </c>
      <c r="K1593" s="134">
        <f t="shared" si="259"/>
        <v>0</v>
      </c>
      <c r="L1593" s="134">
        <f t="shared" si="260"/>
        <v>0</v>
      </c>
      <c r="M1593" s="190">
        <f t="shared" si="258"/>
        <v>1</v>
      </c>
      <c r="N1593" s="190" t="str">
        <f t="shared" si="255"/>
        <v>JANEIRO</v>
      </c>
      <c r="P1593" s="119" t="s">
        <v>192</v>
      </c>
      <c r="Q1593" s="136" t="str">
        <f t="shared" si="261"/>
        <v>À RECEBER</v>
      </c>
      <c r="R1593" s="138" t="str">
        <f t="shared" ca="1" si="262"/>
        <v>EM DIA</v>
      </c>
      <c r="S1593" s="137" t="str">
        <f t="shared" ca="1" si="263"/>
        <v/>
      </c>
    </row>
    <row r="1594" spans="2:19" x14ac:dyDescent="0.25">
      <c r="B1594" s="190" t="str">
        <f t="shared" si="256"/>
        <v/>
      </c>
      <c r="C1594" s="190" t="str">
        <f t="shared" si="254"/>
        <v/>
      </c>
      <c r="D1594" s="119" t="s">
        <v>192</v>
      </c>
      <c r="H1594" s="118">
        <f t="shared" si="257"/>
        <v>0</v>
      </c>
      <c r="K1594" s="134">
        <f t="shared" si="259"/>
        <v>0</v>
      </c>
      <c r="L1594" s="134">
        <f t="shared" si="260"/>
        <v>0</v>
      </c>
      <c r="M1594" s="190">
        <f t="shared" si="258"/>
        <v>1</v>
      </c>
      <c r="N1594" s="190" t="str">
        <f t="shared" si="255"/>
        <v>JANEIRO</v>
      </c>
      <c r="P1594" s="119" t="s">
        <v>192</v>
      </c>
      <c r="Q1594" s="136" t="str">
        <f t="shared" si="261"/>
        <v>À RECEBER</v>
      </c>
      <c r="R1594" s="138" t="str">
        <f t="shared" ca="1" si="262"/>
        <v>EM DIA</v>
      </c>
      <c r="S1594" s="137" t="str">
        <f t="shared" ca="1" si="263"/>
        <v/>
      </c>
    </row>
    <row r="1595" spans="2:19" x14ac:dyDescent="0.25">
      <c r="B1595" s="190" t="str">
        <f t="shared" si="256"/>
        <v/>
      </c>
      <c r="C1595" s="190" t="str">
        <f t="shared" si="254"/>
        <v/>
      </c>
      <c r="D1595" s="119" t="s">
        <v>192</v>
      </c>
      <c r="H1595" s="118">
        <f t="shared" si="257"/>
        <v>0</v>
      </c>
      <c r="K1595" s="134">
        <f t="shared" si="259"/>
        <v>0</v>
      </c>
      <c r="L1595" s="134">
        <f t="shared" si="260"/>
        <v>0</v>
      </c>
      <c r="M1595" s="190">
        <f t="shared" si="258"/>
        <v>1</v>
      </c>
      <c r="N1595" s="190" t="str">
        <f t="shared" si="255"/>
        <v>JANEIRO</v>
      </c>
      <c r="P1595" s="119" t="s">
        <v>192</v>
      </c>
      <c r="Q1595" s="136" t="str">
        <f t="shared" si="261"/>
        <v>À RECEBER</v>
      </c>
      <c r="R1595" s="138" t="str">
        <f t="shared" ca="1" si="262"/>
        <v>EM DIA</v>
      </c>
      <c r="S1595" s="137" t="str">
        <f t="shared" ca="1" si="263"/>
        <v/>
      </c>
    </row>
    <row r="1596" spans="2:19" x14ac:dyDescent="0.25">
      <c r="B1596" s="190" t="str">
        <f t="shared" si="256"/>
        <v/>
      </c>
      <c r="C1596" s="190" t="str">
        <f t="shared" si="254"/>
        <v/>
      </c>
      <c r="D1596" s="119" t="s">
        <v>192</v>
      </c>
      <c r="H1596" s="118">
        <f t="shared" si="257"/>
        <v>0</v>
      </c>
      <c r="K1596" s="134">
        <f t="shared" si="259"/>
        <v>0</v>
      </c>
      <c r="L1596" s="134">
        <f t="shared" si="260"/>
        <v>0</v>
      </c>
      <c r="M1596" s="190">
        <f t="shared" si="258"/>
        <v>1</v>
      </c>
      <c r="N1596" s="190" t="str">
        <f t="shared" si="255"/>
        <v>JANEIRO</v>
      </c>
      <c r="P1596" s="119" t="s">
        <v>192</v>
      </c>
      <c r="Q1596" s="136" t="str">
        <f t="shared" si="261"/>
        <v>À RECEBER</v>
      </c>
      <c r="R1596" s="138" t="str">
        <f t="shared" ca="1" si="262"/>
        <v>EM DIA</v>
      </c>
      <c r="S1596" s="137" t="str">
        <f t="shared" ca="1" si="263"/>
        <v/>
      </c>
    </row>
    <row r="1597" spans="2:19" x14ac:dyDescent="0.25">
      <c r="B1597" s="190" t="str">
        <f t="shared" si="256"/>
        <v/>
      </c>
      <c r="C1597" s="190" t="str">
        <f t="shared" si="254"/>
        <v/>
      </c>
      <c r="D1597" s="119" t="s">
        <v>192</v>
      </c>
      <c r="H1597" s="118">
        <f t="shared" si="257"/>
        <v>0</v>
      </c>
      <c r="K1597" s="134">
        <f t="shared" si="259"/>
        <v>0</v>
      </c>
      <c r="L1597" s="134">
        <f t="shared" si="260"/>
        <v>0</v>
      </c>
      <c r="M1597" s="190">
        <f t="shared" si="258"/>
        <v>1</v>
      </c>
      <c r="N1597" s="190" t="str">
        <f t="shared" si="255"/>
        <v>JANEIRO</v>
      </c>
      <c r="P1597" s="119" t="s">
        <v>192</v>
      </c>
      <c r="Q1597" s="136" t="str">
        <f t="shared" si="261"/>
        <v>À RECEBER</v>
      </c>
      <c r="R1597" s="138" t="str">
        <f t="shared" ca="1" si="262"/>
        <v>EM DIA</v>
      </c>
      <c r="S1597" s="137" t="str">
        <f t="shared" ca="1" si="263"/>
        <v/>
      </c>
    </row>
    <row r="1598" spans="2:19" x14ac:dyDescent="0.25">
      <c r="B1598" s="190" t="str">
        <f t="shared" si="256"/>
        <v/>
      </c>
      <c r="C1598" s="190" t="str">
        <f t="shared" si="254"/>
        <v/>
      </c>
      <c r="D1598" s="119" t="s">
        <v>192</v>
      </c>
      <c r="H1598" s="118">
        <f t="shared" si="257"/>
        <v>0</v>
      </c>
      <c r="K1598" s="134">
        <f t="shared" si="259"/>
        <v>0</v>
      </c>
      <c r="L1598" s="134">
        <f t="shared" si="260"/>
        <v>0</v>
      </c>
      <c r="M1598" s="190">
        <f t="shared" si="258"/>
        <v>1</v>
      </c>
      <c r="N1598" s="190" t="str">
        <f t="shared" si="255"/>
        <v>JANEIRO</v>
      </c>
      <c r="P1598" s="119" t="s">
        <v>192</v>
      </c>
      <c r="Q1598" s="136" t="str">
        <f t="shared" si="261"/>
        <v>À RECEBER</v>
      </c>
      <c r="R1598" s="138" t="str">
        <f t="shared" ca="1" si="262"/>
        <v>EM DIA</v>
      </c>
      <c r="S1598" s="137" t="str">
        <f t="shared" ca="1" si="263"/>
        <v/>
      </c>
    </row>
    <row r="1599" spans="2:19" x14ac:dyDescent="0.25">
      <c r="B1599" s="190" t="str">
        <f t="shared" si="256"/>
        <v/>
      </c>
      <c r="C1599" s="190" t="str">
        <f t="shared" si="254"/>
        <v/>
      </c>
      <c r="D1599" s="119" t="s">
        <v>192</v>
      </c>
      <c r="H1599" s="118">
        <f t="shared" si="257"/>
        <v>0</v>
      </c>
      <c r="K1599" s="134">
        <f t="shared" si="259"/>
        <v>0</v>
      </c>
      <c r="L1599" s="134">
        <f t="shared" si="260"/>
        <v>0</v>
      </c>
      <c r="M1599" s="190">
        <f t="shared" si="258"/>
        <v>1</v>
      </c>
      <c r="N1599" s="190" t="str">
        <f t="shared" si="255"/>
        <v>JANEIRO</v>
      </c>
      <c r="P1599" s="119" t="s">
        <v>192</v>
      </c>
      <c r="Q1599" s="136" t="str">
        <f t="shared" si="261"/>
        <v>À RECEBER</v>
      </c>
      <c r="R1599" s="138" t="str">
        <f t="shared" ca="1" si="262"/>
        <v>EM DIA</v>
      </c>
      <c r="S1599" s="137" t="str">
        <f t="shared" ca="1" si="263"/>
        <v/>
      </c>
    </row>
    <row r="1600" spans="2:19" x14ac:dyDescent="0.25">
      <c r="B1600" s="190" t="str">
        <f t="shared" si="256"/>
        <v/>
      </c>
      <c r="C1600" s="190" t="str">
        <f t="shared" si="254"/>
        <v/>
      </c>
      <c r="D1600" s="119" t="s">
        <v>192</v>
      </c>
      <c r="H1600" s="118">
        <f t="shared" si="257"/>
        <v>0</v>
      </c>
      <c r="K1600" s="134">
        <f t="shared" si="259"/>
        <v>0</v>
      </c>
      <c r="L1600" s="134">
        <f t="shared" si="260"/>
        <v>0</v>
      </c>
      <c r="M1600" s="190">
        <f t="shared" si="258"/>
        <v>1</v>
      </c>
      <c r="N1600" s="190" t="str">
        <f t="shared" si="255"/>
        <v>JANEIRO</v>
      </c>
      <c r="P1600" s="119" t="s">
        <v>192</v>
      </c>
      <c r="Q1600" s="136" t="str">
        <f t="shared" si="261"/>
        <v>À RECEBER</v>
      </c>
      <c r="R1600" s="138" t="str">
        <f t="shared" ca="1" si="262"/>
        <v>EM DIA</v>
      </c>
      <c r="S1600" s="137" t="str">
        <f t="shared" ca="1" si="263"/>
        <v/>
      </c>
    </row>
    <row r="1601" spans="2:19" x14ac:dyDescent="0.25">
      <c r="B1601" s="190" t="str">
        <f t="shared" si="256"/>
        <v/>
      </c>
      <c r="C1601" s="190" t="str">
        <f t="shared" si="254"/>
        <v/>
      </c>
      <c r="D1601" s="119" t="s">
        <v>192</v>
      </c>
      <c r="H1601" s="118">
        <f t="shared" si="257"/>
        <v>0</v>
      </c>
      <c r="K1601" s="134">
        <f t="shared" si="259"/>
        <v>0</v>
      </c>
      <c r="L1601" s="134">
        <f t="shared" si="260"/>
        <v>0</v>
      </c>
      <c r="M1601" s="190">
        <f t="shared" si="258"/>
        <v>1</v>
      </c>
      <c r="N1601" s="190" t="str">
        <f t="shared" si="255"/>
        <v>JANEIRO</v>
      </c>
      <c r="P1601" s="119" t="s">
        <v>192</v>
      </c>
      <c r="Q1601" s="136" t="str">
        <f t="shared" si="261"/>
        <v>À RECEBER</v>
      </c>
      <c r="R1601" s="138" t="str">
        <f t="shared" ca="1" si="262"/>
        <v>EM DIA</v>
      </c>
      <c r="S1601" s="137" t="str">
        <f t="shared" ca="1" si="263"/>
        <v/>
      </c>
    </row>
    <row r="1602" spans="2:19" x14ac:dyDescent="0.25">
      <c r="B1602" s="190" t="str">
        <f t="shared" si="256"/>
        <v/>
      </c>
      <c r="C1602" s="190" t="str">
        <f t="shared" si="254"/>
        <v/>
      </c>
      <c r="D1602" s="119" t="s">
        <v>192</v>
      </c>
      <c r="H1602" s="118">
        <f t="shared" si="257"/>
        <v>0</v>
      </c>
      <c r="K1602" s="134">
        <f t="shared" si="259"/>
        <v>0</v>
      </c>
      <c r="L1602" s="134">
        <f t="shared" si="260"/>
        <v>0</v>
      </c>
      <c r="M1602" s="190">
        <f t="shared" si="258"/>
        <v>1</v>
      </c>
      <c r="N1602" s="190" t="str">
        <f t="shared" si="255"/>
        <v>JANEIRO</v>
      </c>
      <c r="P1602" s="119" t="s">
        <v>192</v>
      </c>
      <c r="Q1602" s="136" t="str">
        <f t="shared" si="261"/>
        <v>À RECEBER</v>
      </c>
      <c r="R1602" s="138" t="str">
        <f t="shared" ca="1" si="262"/>
        <v>EM DIA</v>
      </c>
      <c r="S1602" s="137" t="str">
        <f t="shared" ca="1" si="263"/>
        <v/>
      </c>
    </row>
    <row r="1603" spans="2:19" x14ac:dyDescent="0.25">
      <c r="B1603" s="190" t="str">
        <f t="shared" si="256"/>
        <v/>
      </c>
      <c r="C1603" s="190" t="str">
        <f t="shared" si="254"/>
        <v/>
      </c>
      <c r="D1603" s="119" t="s">
        <v>192</v>
      </c>
      <c r="H1603" s="118">
        <f t="shared" si="257"/>
        <v>0</v>
      </c>
      <c r="K1603" s="134">
        <f t="shared" si="259"/>
        <v>0</v>
      </c>
      <c r="L1603" s="134">
        <f t="shared" si="260"/>
        <v>0</v>
      </c>
      <c r="M1603" s="190">
        <f t="shared" si="258"/>
        <v>1</v>
      </c>
      <c r="N1603" s="190" t="str">
        <f t="shared" si="255"/>
        <v>JANEIRO</v>
      </c>
      <c r="P1603" s="119" t="s">
        <v>192</v>
      </c>
      <c r="Q1603" s="136" t="str">
        <f t="shared" si="261"/>
        <v>À RECEBER</v>
      </c>
      <c r="R1603" s="138" t="str">
        <f t="shared" ca="1" si="262"/>
        <v>EM DIA</v>
      </c>
      <c r="S1603" s="137" t="str">
        <f t="shared" ca="1" si="263"/>
        <v/>
      </c>
    </row>
    <row r="1604" spans="2:19" x14ac:dyDescent="0.25">
      <c r="B1604" s="190" t="str">
        <f t="shared" si="256"/>
        <v/>
      </c>
      <c r="C1604" s="190" t="str">
        <f t="shared" si="254"/>
        <v/>
      </c>
      <c r="D1604" s="119" t="s">
        <v>192</v>
      </c>
      <c r="H1604" s="118">
        <f t="shared" si="257"/>
        <v>0</v>
      </c>
      <c r="K1604" s="134">
        <f t="shared" si="259"/>
        <v>0</v>
      </c>
      <c r="L1604" s="134">
        <f t="shared" si="260"/>
        <v>0</v>
      </c>
      <c r="M1604" s="190">
        <f t="shared" si="258"/>
        <v>1</v>
      </c>
      <c r="N1604" s="190" t="str">
        <f t="shared" si="255"/>
        <v>JANEIRO</v>
      </c>
      <c r="P1604" s="119" t="s">
        <v>192</v>
      </c>
      <c r="Q1604" s="136" t="str">
        <f t="shared" si="261"/>
        <v>À RECEBER</v>
      </c>
      <c r="R1604" s="138" t="str">
        <f t="shared" ca="1" si="262"/>
        <v>EM DIA</v>
      </c>
      <c r="S1604" s="137" t="str">
        <f t="shared" ca="1" si="263"/>
        <v/>
      </c>
    </row>
    <row r="1605" spans="2:19" x14ac:dyDescent="0.25">
      <c r="B1605" s="190" t="str">
        <f t="shared" si="256"/>
        <v/>
      </c>
      <c r="C1605" s="190" t="str">
        <f t="shared" ref="C1605:C1668" si="264">IF(B1605=1,"JANEIRO",IF(B1605=2,"FEVEREIRO",IF(B1605=3,"MARÇO",IF(B1605=4,"ABRIL",IF(B1605=5,"MAIO",IF(B1605=6,"JUNHO",IF(B1605=7,"JULHO",IF(B1605=8,"AGOSTO",IF(B1605=9,"SETEMBRO",IF(B1605=10,"OUTUBRO",IF(B1605=11,"NOVEMBRO",IF(B1605=12,"DEZEMBRO",""))))))))))))</f>
        <v/>
      </c>
      <c r="D1605" s="119" t="s">
        <v>192</v>
      </c>
      <c r="H1605" s="118">
        <f t="shared" si="257"/>
        <v>0</v>
      </c>
      <c r="K1605" s="134">
        <f t="shared" si="259"/>
        <v>0</v>
      </c>
      <c r="L1605" s="134">
        <f t="shared" si="260"/>
        <v>0</v>
      </c>
      <c r="M1605" s="190">
        <f t="shared" si="258"/>
        <v>1</v>
      </c>
      <c r="N1605" s="190" t="str">
        <f t="shared" ref="N1605:N1668" si="265">IF(M1605=1,"JANEIRO",IF(M1605=2,"FEVEREIRO",IF(M1605=3,"MARÇO",IF(M1605=4,"ABRIL",IF(M1605=5,"MAIO",IF(M1605=6,"JUNHO",IF(M1605=7,"JULHO",IF(M1605=8,"AGOSTO",IF(M1605=9,"SETEMBRO",IF(M1605=10,"OUTUBRO",IF(M1605=11,"NOVEMBRO",IF(M1605=12,"DEZEMBRO",""))))))))))))</f>
        <v>JANEIRO</v>
      </c>
      <c r="P1605" s="119" t="s">
        <v>192</v>
      </c>
      <c r="Q1605" s="136" t="str">
        <f t="shared" si="261"/>
        <v>À RECEBER</v>
      </c>
      <c r="R1605" s="138" t="str">
        <f t="shared" ca="1" si="262"/>
        <v>EM DIA</v>
      </c>
      <c r="S1605" s="137" t="str">
        <f t="shared" ca="1" si="263"/>
        <v/>
      </c>
    </row>
    <row r="1606" spans="2:19" x14ac:dyDescent="0.25">
      <c r="B1606" s="190" t="str">
        <f t="shared" ref="B1606:B1669" si="266">IFERROR(MONTH(D1606),"")</f>
        <v/>
      </c>
      <c r="C1606" s="190" t="str">
        <f t="shared" si="264"/>
        <v/>
      </c>
      <c r="D1606" s="119" t="s">
        <v>192</v>
      </c>
      <c r="H1606" s="118">
        <f t="shared" ref="H1606:H1669" si="267">IF(OR(I1606="",I1606=0),G1606,I1606)</f>
        <v>0</v>
      </c>
      <c r="K1606" s="134">
        <f t="shared" si="259"/>
        <v>0</v>
      </c>
      <c r="L1606" s="134">
        <f t="shared" si="260"/>
        <v>0</v>
      </c>
      <c r="M1606" s="190">
        <f t="shared" ref="M1606:M1669" si="268">IFERROR(MONTH(O1606),"")</f>
        <v>1</v>
      </c>
      <c r="N1606" s="190" t="str">
        <f t="shared" si="265"/>
        <v>JANEIRO</v>
      </c>
      <c r="P1606" s="119" t="s">
        <v>192</v>
      </c>
      <c r="Q1606" s="136" t="str">
        <f t="shared" si="261"/>
        <v>À RECEBER</v>
      </c>
      <c r="R1606" s="138" t="str">
        <f t="shared" ca="1" si="262"/>
        <v>EM DIA</v>
      </c>
      <c r="S1606" s="137" t="str">
        <f t="shared" ca="1" si="263"/>
        <v/>
      </c>
    </row>
    <row r="1607" spans="2:19" x14ac:dyDescent="0.25">
      <c r="B1607" s="190" t="str">
        <f t="shared" si="266"/>
        <v/>
      </c>
      <c r="C1607" s="190" t="str">
        <f t="shared" si="264"/>
        <v/>
      </c>
      <c r="D1607" s="119" t="s">
        <v>192</v>
      </c>
      <c r="H1607" s="118">
        <f t="shared" si="267"/>
        <v>0</v>
      </c>
      <c r="K1607" s="134">
        <f t="shared" si="259"/>
        <v>0</v>
      </c>
      <c r="L1607" s="134">
        <f t="shared" si="260"/>
        <v>0</v>
      </c>
      <c r="M1607" s="190">
        <f t="shared" si="268"/>
        <v>1</v>
      </c>
      <c r="N1607" s="190" t="str">
        <f t="shared" si="265"/>
        <v>JANEIRO</v>
      </c>
      <c r="P1607" s="119" t="s">
        <v>192</v>
      </c>
      <c r="Q1607" s="136" t="str">
        <f t="shared" si="261"/>
        <v>À RECEBER</v>
      </c>
      <c r="R1607" s="138" t="str">
        <f t="shared" ca="1" si="262"/>
        <v>EM DIA</v>
      </c>
      <c r="S1607" s="137" t="str">
        <f t="shared" ca="1" si="263"/>
        <v/>
      </c>
    </row>
    <row r="1608" spans="2:19" x14ac:dyDescent="0.25">
      <c r="B1608" s="190" t="str">
        <f t="shared" si="266"/>
        <v/>
      </c>
      <c r="C1608" s="190" t="str">
        <f t="shared" si="264"/>
        <v/>
      </c>
      <c r="D1608" s="119" t="s">
        <v>192</v>
      </c>
      <c r="H1608" s="118">
        <f t="shared" si="267"/>
        <v>0</v>
      </c>
      <c r="K1608" s="134">
        <f t="shared" si="259"/>
        <v>0</v>
      </c>
      <c r="L1608" s="134">
        <f t="shared" si="260"/>
        <v>0</v>
      </c>
      <c r="M1608" s="190">
        <f t="shared" si="268"/>
        <v>1</v>
      </c>
      <c r="N1608" s="190" t="str">
        <f t="shared" si="265"/>
        <v>JANEIRO</v>
      </c>
      <c r="P1608" s="119" t="s">
        <v>192</v>
      </c>
      <c r="Q1608" s="136" t="str">
        <f t="shared" si="261"/>
        <v>À RECEBER</v>
      </c>
      <c r="R1608" s="138" t="str">
        <f t="shared" ca="1" si="262"/>
        <v>EM DIA</v>
      </c>
      <c r="S1608" s="137" t="str">
        <f t="shared" ca="1" si="263"/>
        <v/>
      </c>
    </row>
    <row r="1609" spans="2:19" x14ac:dyDescent="0.25">
      <c r="B1609" s="190" t="str">
        <f t="shared" si="266"/>
        <v/>
      </c>
      <c r="C1609" s="190" t="str">
        <f t="shared" si="264"/>
        <v/>
      </c>
      <c r="D1609" s="119" t="s">
        <v>192</v>
      </c>
      <c r="H1609" s="118">
        <f t="shared" si="267"/>
        <v>0</v>
      </c>
      <c r="K1609" s="134">
        <f t="shared" si="259"/>
        <v>0</v>
      </c>
      <c r="L1609" s="134">
        <f t="shared" si="260"/>
        <v>0</v>
      </c>
      <c r="M1609" s="190">
        <f t="shared" si="268"/>
        <v>1</v>
      </c>
      <c r="N1609" s="190" t="str">
        <f t="shared" si="265"/>
        <v>JANEIRO</v>
      </c>
      <c r="P1609" s="119" t="s">
        <v>192</v>
      </c>
      <c r="Q1609" s="136" t="str">
        <f t="shared" si="261"/>
        <v>À RECEBER</v>
      </c>
      <c r="R1609" s="138" t="str">
        <f t="shared" ca="1" si="262"/>
        <v>EM DIA</v>
      </c>
      <c r="S1609" s="137" t="str">
        <f t="shared" ca="1" si="263"/>
        <v/>
      </c>
    </row>
    <row r="1610" spans="2:19" x14ac:dyDescent="0.25">
      <c r="B1610" s="190" t="str">
        <f t="shared" si="266"/>
        <v/>
      </c>
      <c r="C1610" s="190" t="str">
        <f t="shared" si="264"/>
        <v/>
      </c>
      <c r="D1610" s="119" t="s">
        <v>192</v>
      </c>
      <c r="H1610" s="118">
        <f t="shared" si="267"/>
        <v>0</v>
      </c>
      <c r="K1610" s="134">
        <f t="shared" si="259"/>
        <v>0</v>
      </c>
      <c r="L1610" s="134">
        <f t="shared" si="260"/>
        <v>0</v>
      </c>
      <c r="M1610" s="190">
        <f t="shared" si="268"/>
        <v>1</v>
      </c>
      <c r="N1610" s="190" t="str">
        <f t="shared" si="265"/>
        <v>JANEIRO</v>
      </c>
      <c r="P1610" s="119" t="s">
        <v>192</v>
      </c>
      <c r="Q1610" s="136" t="str">
        <f t="shared" si="261"/>
        <v>À RECEBER</v>
      </c>
      <c r="R1610" s="138" t="str">
        <f t="shared" ca="1" si="262"/>
        <v>EM DIA</v>
      </c>
      <c r="S1610" s="137" t="str">
        <f t="shared" ca="1" si="263"/>
        <v/>
      </c>
    </row>
    <row r="1611" spans="2:19" x14ac:dyDescent="0.25">
      <c r="B1611" s="190" t="str">
        <f t="shared" si="266"/>
        <v/>
      </c>
      <c r="C1611" s="190" t="str">
        <f t="shared" si="264"/>
        <v/>
      </c>
      <c r="D1611" s="119" t="s">
        <v>192</v>
      </c>
      <c r="H1611" s="118">
        <f t="shared" si="267"/>
        <v>0</v>
      </c>
      <c r="K1611" s="134">
        <f t="shared" si="259"/>
        <v>0</v>
      </c>
      <c r="L1611" s="134">
        <f t="shared" si="260"/>
        <v>0</v>
      </c>
      <c r="M1611" s="190">
        <f t="shared" si="268"/>
        <v>1</v>
      </c>
      <c r="N1611" s="190" t="str">
        <f t="shared" si="265"/>
        <v>JANEIRO</v>
      </c>
      <c r="P1611" s="119" t="s">
        <v>192</v>
      </c>
      <c r="Q1611" s="136" t="str">
        <f t="shared" si="261"/>
        <v>À RECEBER</v>
      </c>
      <c r="R1611" s="138" t="str">
        <f t="shared" ca="1" si="262"/>
        <v>EM DIA</v>
      </c>
      <c r="S1611" s="137" t="str">
        <f t="shared" ca="1" si="263"/>
        <v/>
      </c>
    </row>
    <row r="1612" spans="2:19" x14ac:dyDescent="0.25">
      <c r="B1612" s="190" t="str">
        <f t="shared" si="266"/>
        <v/>
      </c>
      <c r="C1612" s="190" t="str">
        <f t="shared" si="264"/>
        <v/>
      </c>
      <c r="D1612" s="119" t="s">
        <v>192</v>
      </c>
      <c r="H1612" s="118">
        <f t="shared" si="267"/>
        <v>0</v>
      </c>
      <c r="K1612" s="134">
        <f t="shared" si="259"/>
        <v>0</v>
      </c>
      <c r="L1612" s="134">
        <f t="shared" si="260"/>
        <v>0</v>
      </c>
      <c r="M1612" s="190">
        <f t="shared" si="268"/>
        <v>1</v>
      </c>
      <c r="N1612" s="190" t="str">
        <f t="shared" si="265"/>
        <v>JANEIRO</v>
      </c>
      <c r="P1612" s="119" t="s">
        <v>192</v>
      </c>
      <c r="Q1612" s="136" t="str">
        <f t="shared" si="261"/>
        <v>À RECEBER</v>
      </c>
      <c r="R1612" s="138" t="str">
        <f t="shared" ca="1" si="262"/>
        <v>EM DIA</v>
      </c>
      <c r="S1612" s="137" t="str">
        <f t="shared" ca="1" si="263"/>
        <v/>
      </c>
    </row>
    <row r="1613" spans="2:19" x14ac:dyDescent="0.25">
      <c r="B1613" s="190" t="str">
        <f t="shared" si="266"/>
        <v/>
      </c>
      <c r="C1613" s="190" t="str">
        <f t="shared" si="264"/>
        <v/>
      </c>
      <c r="D1613" s="119" t="s">
        <v>192</v>
      </c>
      <c r="H1613" s="118">
        <f t="shared" si="267"/>
        <v>0</v>
      </c>
      <c r="K1613" s="134">
        <f t="shared" si="259"/>
        <v>0</v>
      </c>
      <c r="L1613" s="134">
        <f t="shared" si="260"/>
        <v>0</v>
      </c>
      <c r="M1613" s="190">
        <f t="shared" si="268"/>
        <v>1</v>
      </c>
      <c r="N1613" s="190" t="str">
        <f t="shared" si="265"/>
        <v>JANEIRO</v>
      </c>
      <c r="P1613" s="119" t="s">
        <v>192</v>
      </c>
      <c r="Q1613" s="136" t="str">
        <f t="shared" si="261"/>
        <v>À RECEBER</v>
      </c>
      <c r="R1613" s="138" t="str">
        <f t="shared" ca="1" si="262"/>
        <v>EM DIA</v>
      </c>
      <c r="S1613" s="137" t="str">
        <f t="shared" ca="1" si="263"/>
        <v/>
      </c>
    </row>
    <row r="1614" spans="2:19" x14ac:dyDescent="0.25">
      <c r="B1614" s="190" t="str">
        <f t="shared" si="266"/>
        <v/>
      </c>
      <c r="C1614" s="190" t="str">
        <f t="shared" si="264"/>
        <v/>
      </c>
      <c r="D1614" s="119" t="s">
        <v>192</v>
      </c>
      <c r="H1614" s="118">
        <f t="shared" si="267"/>
        <v>0</v>
      </c>
      <c r="K1614" s="134">
        <f t="shared" si="259"/>
        <v>0</v>
      </c>
      <c r="L1614" s="134">
        <f t="shared" si="260"/>
        <v>0</v>
      </c>
      <c r="M1614" s="190">
        <f t="shared" si="268"/>
        <v>1</v>
      </c>
      <c r="N1614" s="190" t="str">
        <f t="shared" si="265"/>
        <v>JANEIRO</v>
      </c>
      <c r="P1614" s="119" t="s">
        <v>192</v>
      </c>
      <c r="Q1614" s="136" t="str">
        <f t="shared" si="261"/>
        <v>À RECEBER</v>
      </c>
      <c r="R1614" s="138" t="str">
        <f t="shared" ca="1" si="262"/>
        <v>EM DIA</v>
      </c>
      <c r="S1614" s="137" t="str">
        <f t="shared" ca="1" si="263"/>
        <v/>
      </c>
    </row>
    <row r="1615" spans="2:19" x14ac:dyDescent="0.25">
      <c r="B1615" s="190" t="str">
        <f t="shared" si="266"/>
        <v/>
      </c>
      <c r="C1615" s="190" t="str">
        <f t="shared" si="264"/>
        <v/>
      </c>
      <c r="D1615" s="119" t="s">
        <v>192</v>
      </c>
      <c r="H1615" s="118">
        <f t="shared" si="267"/>
        <v>0</v>
      </c>
      <c r="K1615" s="134">
        <f t="shared" si="259"/>
        <v>0</v>
      </c>
      <c r="L1615" s="134">
        <f t="shared" si="260"/>
        <v>0</v>
      </c>
      <c r="M1615" s="190">
        <f t="shared" si="268"/>
        <v>1</v>
      </c>
      <c r="N1615" s="190" t="str">
        <f t="shared" si="265"/>
        <v>JANEIRO</v>
      </c>
      <c r="P1615" s="119" t="s">
        <v>192</v>
      </c>
      <c r="Q1615" s="136" t="str">
        <f t="shared" si="261"/>
        <v>À RECEBER</v>
      </c>
      <c r="R1615" s="138" t="str">
        <f t="shared" ca="1" si="262"/>
        <v>EM DIA</v>
      </c>
      <c r="S1615" s="137" t="str">
        <f t="shared" ca="1" si="263"/>
        <v/>
      </c>
    </row>
    <row r="1616" spans="2:19" x14ac:dyDescent="0.25">
      <c r="B1616" s="190" t="str">
        <f t="shared" si="266"/>
        <v/>
      </c>
      <c r="C1616" s="190" t="str">
        <f t="shared" si="264"/>
        <v/>
      </c>
      <c r="D1616" s="119" t="s">
        <v>192</v>
      </c>
      <c r="H1616" s="118">
        <f t="shared" si="267"/>
        <v>0</v>
      </c>
      <c r="K1616" s="134">
        <f t="shared" si="259"/>
        <v>0</v>
      </c>
      <c r="L1616" s="134">
        <f t="shared" si="260"/>
        <v>0</v>
      </c>
      <c r="M1616" s="190">
        <f t="shared" si="268"/>
        <v>1</v>
      </c>
      <c r="N1616" s="190" t="str">
        <f t="shared" si="265"/>
        <v>JANEIRO</v>
      </c>
      <c r="P1616" s="119" t="s">
        <v>192</v>
      </c>
      <c r="Q1616" s="136" t="str">
        <f t="shared" si="261"/>
        <v>À RECEBER</v>
      </c>
      <c r="R1616" s="138" t="str">
        <f t="shared" ca="1" si="262"/>
        <v>EM DIA</v>
      </c>
      <c r="S1616" s="137" t="str">
        <f t="shared" ca="1" si="263"/>
        <v/>
      </c>
    </row>
    <row r="1617" spans="2:19" x14ac:dyDescent="0.25">
      <c r="B1617" s="190" t="str">
        <f t="shared" si="266"/>
        <v/>
      </c>
      <c r="C1617" s="190" t="str">
        <f t="shared" si="264"/>
        <v/>
      </c>
      <c r="D1617" s="119" t="s">
        <v>192</v>
      </c>
      <c r="H1617" s="118">
        <f t="shared" si="267"/>
        <v>0</v>
      </c>
      <c r="K1617" s="134">
        <f t="shared" si="259"/>
        <v>0</v>
      </c>
      <c r="L1617" s="134">
        <f t="shared" si="260"/>
        <v>0</v>
      </c>
      <c r="M1617" s="190">
        <f t="shared" si="268"/>
        <v>1</v>
      </c>
      <c r="N1617" s="190" t="str">
        <f t="shared" si="265"/>
        <v>JANEIRO</v>
      </c>
      <c r="P1617" s="119" t="s">
        <v>192</v>
      </c>
      <c r="Q1617" s="136" t="str">
        <f t="shared" si="261"/>
        <v>À RECEBER</v>
      </c>
      <c r="R1617" s="138" t="str">
        <f t="shared" ca="1" si="262"/>
        <v>EM DIA</v>
      </c>
      <c r="S1617" s="137" t="str">
        <f t="shared" ca="1" si="263"/>
        <v/>
      </c>
    </row>
    <row r="1618" spans="2:19" x14ac:dyDescent="0.25">
      <c r="B1618" s="190" t="str">
        <f t="shared" si="266"/>
        <v/>
      </c>
      <c r="C1618" s="190" t="str">
        <f t="shared" si="264"/>
        <v/>
      </c>
      <c r="D1618" s="119" t="s">
        <v>192</v>
      </c>
      <c r="H1618" s="118">
        <f t="shared" si="267"/>
        <v>0</v>
      </c>
      <c r="K1618" s="134">
        <f t="shared" si="259"/>
        <v>0</v>
      </c>
      <c r="L1618" s="134">
        <f t="shared" si="260"/>
        <v>0</v>
      </c>
      <c r="M1618" s="190">
        <f t="shared" si="268"/>
        <v>1</v>
      </c>
      <c r="N1618" s="190" t="str">
        <f t="shared" si="265"/>
        <v>JANEIRO</v>
      </c>
      <c r="P1618" s="119" t="s">
        <v>192</v>
      </c>
      <c r="Q1618" s="136" t="str">
        <f t="shared" si="261"/>
        <v>À RECEBER</v>
      </c>
      <c r="R1618" s="138" t="str">
        <f t="shared" ca="1" si="262"/>
        <v>EM DIA</v>
      </c>
      <c r="S1618" s="137" t="str">
        <f t="shared" ca="1" si="263"/>
        <v/>
      </c>
    </row>
    <row r="1619" spans="2:19" x14ac:dyDescent="0.25">
      <c r="B1619" s="190" t="str">
        <f t="shared" si="266"/>
        <v/>
      </c>
      <c r="C1619" s="190" t="str">
        <f t="shared" si="264"/>
        <v/>
      </c>
      <c r="D1619" s="119" t="s">
        <v>192</v>
      </c>
      <c r="H1619" s="118">
        <f t="shared" si="267"/>
        <v>0</v>
      </c>
      <c r="K1619" s="134">
        <f t="shared" si="259"/>
        <v>0</v>
      </c>
      <c r="L1619" s="134">
        <f t="shared" si="260"/>
        <v>0</v>
      </c>
      <c r="M1619" s="190">
        <f t="shared" si="268"/>
        <v>1</v>
      </c>
      <c r="N1619" s="190" t="str">
        <f t="shared" si="265"/>
        <v>JANEIRO</v>
      </c>
      <c r="P1619" s="119" t="s">
        <v>192</v>
      </c>
      <c r="Q1619" s="136" t="str">
        <f t="shared" si="261"/>
        <v>À RECEBER</v>
      </c>
      <c r="R1619" s="138" t="str">
        <f t="shared" ca="1" si="262"/>
        <v>EM DIA</v>
      </c>
      <c r="S1619" s="137" t="str">
        <f t="shared" ca="1" si="263"/>
        <v/>
      </c>
    </row>
    <row r="1620" spans="2:19" x14ac:dyDescent="0.25">
      <c r="B1620" s="190" t="str">
        <f t="shared" si="266"/>
        <v/>
      </c>
      <c r="C1620" s="190" t="str">
        <f t="shared" si="264"/>
        <v/>
      </c>
      <c r="D1620" s="119" t="s">
        <v>192</v>
      </c>
      <c r="H1620" s="118">
        <f t="shared" si="267"/>
        <v>0</v>
      </c>
      <c r="K1620" s="134">
        <f t="shared" si="259"/>
        <v>0</v>
      </c>
      <c r="L1620" s="134">
        <f t="shared" si="260"/>
        <v>0</v>
      </c>
      <c r="M1620" s="190">
        <f t="shared" si="268"/>
        <v>1</v>
      </c>
      <c r="N1620" s="190" t="str">
        <f t="shared" si="265"/>
        <v>JANEIRO</v>
      </c>
      <c r="P1620" s="119" t="s">
        <v>192</v>
      </c>
      <c r="Q1620" s="136" t="str">
        <f t="shared" si="261"/>
        <v>À RECEBER</v>
      </c>
      <c r="R1620" s="138" t="str">
        <f t="shared" ca="1" si="262"/>
        <v>EM DIA</v>
      </c>
      <c r="S1620" s="137" t="str">
        <f t="shared" ca="1" si="263"/>
        <v/>
      </c>
    </row>
    <row r="1621" spans="2:19" x14ac:dyDescent="0.25">
      <c r="B1621" s="190" t="str">
        <f t="shared" si="266"/>
        <v/>
      </c>
      <c r="C1621" s="190" t="str">
        <f t="shared" si="264"/>
        <v/>
      </c>
      <c r="D1621" s="119" t="s">
        <v>192</v>
      </c>
      <c r="H1621" s="118">
        <f t="shared" si="267"/>
        <v>0</v>
      </c>
      <c r="K1621" s="134">
        <f t="shared" si="259"/>
        <v>0</v>
      </c>
      <c r="L1621" s="134">
        <f t="shared" si="260"/>
        <v>0</v>
      </c>
      <c r="M1621" s="190">
        <f t="shared" si="268"/>
        <v>1</v>
      </c>
      <c r="N1621" s="190" t="str">
        <f t="shared" si="265"/>
        <v>JANEIRO</v>
      </c>
      <c r="P1621" s="119" t="s">
        <v>192</v>
      </c>
      <c r="Q1621" s="136" t="str">
        <f t="shared" si="261"/>
        <v>À RECEBER</v>
      </c>
      <c r="R1621" s="138" t="str">
        <f t="shared" ca="1" si="262"/>
        <v>EM DIA</v>
      </c>
      <c r="S1621" s="137" t="str">
        <f t="shared" ca="1" si="263"/>
        <v/>
      </c>
    </row>
    <row r="1622" spans="2:19" x14ac:dyDescent="0.25">
      <c r="B1622" s="190" t="str">
        <f t="shared" si="266"/>
        <v/>
      </c>
      <c r="C1622" s="190" t="str">
        <f t="shared" si="264"/>
        <v/>
      </c>
      <c r="D1622" s="119" t="s">
        <v>192</v>
      </c>
      <c r="H1622" s="118">
        <f t="shared" si="267"/>
        <v>0</v>
      </c>
      <c r="K1622" s="134">
        <f t="shared" si="259"/>
        <v>0</v>
      </c>
      <c r="L1622" s="134">
        <f t="shared" si="260"/>
        <v>0</v>
      </c>
      <c r="M1622" s="190">
        <f t="shared" si="268"/>
        <v>1</v>
      </c>
      <c r="N1622" s="190" t="str">
        <f t="shared" si="265"/>
        <v>JANEIRO</v>
      </c>
      <c r="P1622" s="119" t="s">
        <v>192</v>
      </c>
      <c r="Q1622" s="136" t="str">
        <f t="shared" si="261"/>
        <v>À RECEBER</v>
      </c>
      <c r="R1622" s="138" t="str">
        <f t="shared" ca="1" si="262"/>
        <v>EM DIA</v>
      </c>
      <c r="S1622" s="137" t="str">
        <f t="shared" ca="1" si="263"/>
        <v/>
      </c>
    </row>
    <row r="1623" spans="2:19" x14ac:dyDescent="0.25">
      <c r="B1623" s="190" t="str">
        <f t="shared" si="266"/>
        <v/>
      </c>
      <c r="C1623" s="190" t="str">
        <f t="shared" si="264"/>
        <v/>
      </c>
      <c r="D1623" s="119" t="s">
        <v>192</v>
      </c>
      <c r="H1623" s="118">
        <f t="shared" si="267"/>
        <v>0</v>
      </c>
      <c r="K1623" s="134">
        <f t="shared" si="259"/>
        <v>0</v>
      </c>
      <c r="L1623" s="134">
        <f t="shared" si="260"/>
        <v>0</v>
      </c>
      <c r="M1623" s="190">
        <f t="shared" si="268"/>
        <v>1</v>
      </c>
      <c r="N1623" s="190" t="str">
        <f t="shared" si="265"/>
        <v>JANEIRO</v>
      </c>
      <c r="P1623" s="119" t="s">
        <v>192</v>
      </c>
      <c r="Q1623" s="136" t="str">
        <f t="shared" si="261"/>
        <v>À RECEBER</v>
      </c>
      <c r="R1623" s="138" t="str">
        <f t="shared" ca="1" si="262"/>
        <v>EM DIA</v>
      </c>
      <c r="S1623" s="137" t="str">
        <f t="shared" ca="1" si="263"/>
        <v/>
      </c>
    </row>
    <row r="1624" spans="2:19" x14ac:dyDescent="0.25">
      <c r="B1624" s="190" t="str">
        <f t="shared" si="266"/>
        <v/>
      </c>
      <c r="C1624" s="190" t="str">
        <f t="shared" si="264"/>
        <v/>
      </c>
      <c r="D1624" s="119" t="s">
        <v>192</v>
      </c>
      <c r="H1624" s="118">
        <f t="shared" si="267"/>
        <v>0</v>
      </c>
      <c r="K1624" s="134">
        <f t="shared" si="259"/>
        <v>0</v>
      </c>
      <c r="L1624" s="134">
        <f t="shared" si="260"/>
        <v>0</v>
      </c>
      <c r="M1624" s="190">
        <f t="shared" si="268"/>
        <v>1</v>
      </c>
      <c r="N1624" s="190" t="str">
        <f t="shared" si="265"/>
        <v>JANEIRO</v>
      </c>
      <c r="P1624" s="119" t="s">
        <v>192</v>
      </c>
      <c r="Q1624" s="136" t="str">
        <f t="shared" si="261"/>
        <v>À RECEBER</v>
      </c>
      <c r="R1624" s="138" t="str">
        <f t="shared" ca="1" si="262"/>
        <v>EM DIA</v>
      </c>
      <c r="S1624" s="137" t="str">
        <f t="shared" ca="1" si="263"/>
        <v/>
      </c>
    </row>
    <row r="1625" spans="2:19" x14ac:dyDescent="0.25">
      <c r="B1625" s="190" t="str">
        <f t="shared" si="266"/>
        <v/>
      </c>
      <c r="C1625" s="190" t="str">
        <f t="shared" si="264"/>
        <v/>
      </c>
      <c r="D1625" s="119" t="s">
        <v>192</v>
      </c>
      <c r="H1625" s="118">
        <f t="shared" si="267"/>
        <v>0</v>
      </c>
      <c r="K1625" s="134">
        <f t="shared" si="259"/>
        <v>0</v>
      </c>
      <c r="L1625" s="134">
        <f t="shared" si="260"/>
        <v>0</v>
      </c>
      <c r="M1625" s="190">
        <f t="shared" si="268"/>
        <v>1</v>
      </c>
      <c r="N1625" s="190" t="str">
        <f t="shared" si="265"/>
        <v>JANEIRO</v>
      </c>
      <c r="P1625" s="119" t="s">
        <v>192</v>
      </c>
      <c r="Q1625" s="136" t="str">
        <f t="shared" si="261"/>
        <v>À RECEBER</v>
      </c>
      <c r="R1625" s="138" t="str">
        <f t="shared" ca="1" si="262"/>
        <v>EM DIA</v>
      </c>
      <c r="S1625" s="137" t="str">
        <f t="shared" ca="1" si="263"/>
        <v/>
      </c>
    </row>
    <row r="1626" spans="2:19" x14ac:dyDescent="0.25">
      <c r="B1626" s="190" t="str">
        <f t="shared" si="266"/>
        <v/>
      </c>
      <c r="C1626" s="190" t="str">
        <f t="shared" si="264"/>
        <v/>
      </c>
      <c r="D1626" s="119" t="s">
        <v>192</v>
      </c>
      <c r="H1626" s="118">
        <f t="shared" si="267"/>
        <v>0</v>
      </c>
      <c r="K1626" s="134">
        <f t="shared" si="259"/>
        <v>0</v>
      </c>
      <c r="L1626" s="134">
        <f t="shared" si="260"/>
        <v>0</v>
      </c>
      <c r="M1626" s="190">
        <f t="shared" si="268"/>
        <v>1</v>
      </c>
      <c r="N1626" s="190" t="str">
        <f t="shared" si="265"/>
        <v>JANEIRO</v>
      </c>
      <c r="P1626" s="119" t="s">
        <v>192</v>
      </c>
      <c r="Q1626" s="136" t="str">
        <f t="shared" si="261"/>
        <v>À RECEBER</v>
      </c>
      <c r="R1626" s="138" t="str">
        <f t="shared" ca="1" si="262"/>
        <v>EM DIA</v>
      </c>
      <c r="S1626" s="137" t="str">
        <f t="shared" ca="1" si="263"/>
        <v/>
      </c>
    </row>
    <row r="1627" spans="2:19" x14ac:dyDescent="0.25">
      <c r="B1627" s="190" t="str">
        <f t="shared" si="266"/>
        <v/>
      </c>
      <c r="C1627" s="190" t="str">
        <f t="shared" si="264"/>
        <v/>
      </c>
      <c r="D1627" s="119" t="s">
        <v>192</v>
      </c>
      <c r="H1627" s="118">
        <f t="shared" si="267"/>
        <v>0</v>
      </c>
      <c r="K1627" s="134">
        <f t="shared" si="259"/>
        <v>0</v>
      </c>
      <c r="L1627" s="134">
        <f t="shared" si="260"/>
        <v>0</v>
      </c>
      <c r="M1627" s="190">
        <f t="shared" si="268"/>
        <v>1</v>
      </c>
      <c r="N1627" s="190" t="str">
        <f t="shared" si="265"/>
        <v>JANEIRO</v>
      </c>
      <c r="P1627" s="119" t="s">
        <v>192</v>
      </c>
      <c r="Q1627" s="136" t="str">
        <f t="shared" si="261"/>
        <v>À RECEBER</v>
      </c>
      <c r="R1627" s="138" t="str">
        <f t="shared" ca="1" si="262"/>
        <v>EM DIA</v>
      </c>
      <c r="S1627" s="137" t="str">
        <f t="shared" ca="1" si="263"/>
        <v/>
      </c>
    </row>
    <row r="1628" spans="2:19" x14ac:dyDescent="0.25">
      <c r="B1628" s="190" t="str">
        <f t="shared" si="266"/>
        <v/>
      </c>
      <c r="C1628" s="190" t="str">
        <f t="shared" si="264"/>
        <v/>
      </c>
      <c r="D1628" s="119" t="s">
        <v>192</v>
      </c>
      <c r="H1628" s="118">
        <f t="shared" si="267"/>
        <v>0</v>
      </c>
      <c r="K1628" s="134">
        <f t="shared" si="259"/>
        <v>0</v>
      </c>
      <c r="L1628" s="134">
        <f t="shared" si="260"/>
        <v>0</v>
      </c>
      <c r="M1628" s="190">
        <f t="shared" si="268"/>
        <v>1</v>
      </c>
      <c r="N1628" s="190" t="str">
        <f t="shared" si="265"/>
        <v>JANEIRO</v>
      </c>
      <c r="P1628" s="119" t="s">
        <v>192</v>
      </c>
      <c r="Q1628" s="136" t="str">
        <f t="shared" si="261"/>
        <v>À RECEBER</v>
      </c>
      <c r="R1628" s="138" t="str">
        <f t="shared" ca="1" si="262"/>
        <v>EM DIA</v>
      </c>
      <c r="S1628" s="137" t="str">
        <f t="shared" ca="1" si="263"/>
        <v/>
      </c>
    </row>
    <row r="1629" spans="2:19" x14ac:dyDescent="0.25">
      <c r="B1629" s="190" t="str">
        <f t="shared" si="266"/>
        <v/>
      </c>
      <c r="C1629" s="190" t="str">
        <f t="shared" si="264"/>
        <v/>
      </c>
      <c r="D1629" s="119" t="s">
        <v>192</v>
      </c>
      <c r="H1629" s="118">
        <f t="shared" si="267"/>
        <v>0</v>
      </c>
      <c r="K1629" s="134">
        <f t="shared" ref="K1629:K1692" si="269">IF(AND(G1629&gt;I1629,I1629&gt;0),G1629-I1629-J1629,0)</f>
        <v>0</v>
      </c>
      <c r="L1629" s="134">
        <f t="shared" ref="L1629:L1692" si="270">IF(G1629&lt;I1629,I1629-G1629,0)</f>
        <v>0</v>
      </c>
      <c r="M1629" s="190">
        <f t="shared" si="268"/>
        <v>1</v>
      </c>
      <c r="N1629" s="190" t="str">
        <f t="shared" si="265"/>
        <v>JANEIRO</v>
      </c>
      <c r="P1629" s="119" t="s">
        <v>192</v>
      </c>
      <c r="Q1629" s="136" t="str">
        <f t="shared" ref="Q1629:Q1692" si="271">IF(OR(I1629="",I1629=0),"À RECEBER","RECEBIDO")</f>
        <v>À RECEBER</v>
      </c>
      <c r="R1629" s="138" t="str">
        <f t="shared" ref="R1629:R1692" ca="1" si="272">IF(AND(O1629&lt;=P1629,S1629&gt;=0),"EM DIA","EM ATRASO")</f>
        <v>EM DIA</v>
      </c>
      <c r="S1629" s="137" t="str">
        <f t="shared" ref="S1629:S1692" ca="1" si="273">IFERROR(IF(Q1629="À RECEBER",P1629-$W$5,0),"")</f>
        <v/>
      </c>
    </row>
    <row r="1630" spans="2:19" x14ac:dyDescent="0.25">
      <c r="B1630" s="190" t="str">
        <f t="shared" si="266"/>
        <v/>
      </c>
      <c r="C1630" s="190" t="str">
        <f t="shared" si="264"/>
        <v/>
      </c>
      <c r="D1630" s="119" t="s">
        <v>192</v>
      </c>
      <c r="H1630" s="118">
        <f t="shared" si="267"/>
        <v>0</v>
      </c>
      <c r="K1630" s="134">
        <f t="shared" si="269"/>
        <v>0</v>
      </c>
      <c r="L1630" s="134">
        <f t="shared" si="270"/>
        <v>0</v>
      </c>
      <c r="M1630" s="190">
        <f t="shared" si="268"/>
        <v>1</v>
      </c>
      <c r="N1630" s="190" t="str">
        <f t="shared" si="265"/>
        <v>JANEIRO</v>
      </c>
      <c r="P1630" s="119" t="s">
        <v>192</v>
      </c>
      <c r="Q1630" s="136" t="str">
        <f t="shared" si="271"/>
        <v>À RECEBER</v>
      </c>
      <c r="R1630" s="138" t="str">
        <f t="shared" ca="1" si="272"/>
        <v>EM DIA</v>
      </c>
      <c r="S1630" s="137" t="str">
        <f t="shared" ca="1" si="273"/>
        <v/>
      </c>
    </row>
    <row r="1631" spans="2:19" x14ac:dyDescent="0.25">
      <c r="B1631" s="190" t="str">
        <f t="shared" si="266"/>
        <v/>
      </c>
      <c r="C1631" s="190" t="str">
        <f t="shared" si="264"/>
        <v/>
      </c>
      <c r="D1631" s="119" t="s">
        <v>192</v>
      </c>
      <c r="H1631" s="118">
        <f t="shared" si="267"/>
        <v>0</v>
      </c>
      <c r="K1631" s="134">
        <f t="shared" si="269"/>
        <v>0</v>
      </c>
      <c r="L1631" s="134">
        <f t="shared" si="270"/>
        <v>0</v>
      </c>
      <c r="M1631" s="190">
        <f t="shared" si="268"/>
        <v>1</v>
      </c>
      <c r="N1631" s="190" t="str">
        <f t="shared" si="265"/>
        <v>JANEIRO</v>
      </c>
      <c r="P1631" s="119" t="s">
        <v>192</v>
      </c>
      <c r="Q1631" s="136" t="str">
        <f t="shared" si="271"/>
        <v>À RECEBER</v>
      </c>
      <c r="R1631" s="138" t="str">
        <f t="shared" ca="1" si="272"/>
        <v>EM DIA</v>
      </c>
      <c r="S1631" s="137" t="str">
        <f t="shared" ca="1" si="273"/>
        <v/>
      </c>
    </row>
    <row r="1632" spans="2:19" x14ac:dyDescent="0.25">
      <c r="B1632" s="190" t="str">
        <f t="shared" si="266"/>
        <v/>
      </c>
      <c r="C1632" s="190" t="str">
        <f t="shared" si="264"/>
        <v/>
      </c>
      <c r="D1632" s="119" t="s">
        <v>192</v>
      </c>
      <c r="H1632" s="118">
        <f t="shared" si="267"/>
        <v>0</v>
      </c>
      <c r="K1632" s="134">
        <f t="shared" si="269"/>
        <v>0</v>
      </c>
      <c r="L1632" s="134">
        <f t="shared" si="270"/>
        <v>0</v>
      </c>
      <c r="M1632" s="190">
        <f t="shared" si="268"/>
        <v>1</v>
      </c>
      <c r="N1632" s="190" t="str">
        <f t="shared" si="265"/>
        <v>JANEIRO</v>
      </c>
      <c r="P1632" s="119" t="s">
        <v>192</v>
      </c>
      <c r="Q1632" s="136" t="str">
        <f t="shared" si="271"/>
        <v>À RECEBER</v>
      </c>
      <c r="R1632" s="138" t="str">
        <f t="shared" ca="1" si="272"/>
        <v>EM DIA</v>
      </c>
      <c r="S1632" s="137" t="str">
        <f t="shared" ca="1" si="273"/>
        <v/>
      </c>
    </row>
    <row r="1633" spans="2:19" x14ac:dyDescent="0.25">
      <c r="B1633" s="190" t="str">
        <f t="shared" si="266"/>
        <v/>
      </c>
      <c r="C1633" s="190" t="str">
        <f t="shared" si="264"/>
        <v/>
      </c>
      <c r="D1633" s="119" t="s">
        <v>192</v>
      </c>
      <c r="H1633" s="118">
        <f t="shared" si="267"/>
        <v>0</v>
      </c>
      <c r="K1633" s="134">
        <f t="shared" si="269"/>
        <v>0</v>
      </c>
      <c r="L1633" s="134">
        <f t="shared" si="270"/>
        <v>0</v>
      </c>
      <c r="M1633" s="190">
        <f t="shared" si="268"/>
        <v>1</v>
      </c>
      <c r="N1633" s="190" t="str">
        <f t="shared" si="265"/>
        <v>JANEIRO</v>
      </c>
      <c r="P1633" s="119" t="s">
        <v>192</v>
      </c>
      <c r="Q1633" s="136" t="str">
        <f t="shared" si="271"/>
        <v>À RECEBER</v>
      </c>
      <c r="R1633" s="138" t="str">
        <f t="shared" ca="1" si="272"/>
        <v>EM DIA</v>
      </c>
      <c r="S1633" s="137" t="str">
        <f t="shared" ca="1" si="273"/>
        <v/>
      </c>
    </row>
    <row r="1634" spans="2:19" x14ac:dyDescent="0.25">
      <c r="B1634" s="190" t="str">
        <f t="shared" si="266"/>
        <v/>
      </c>
      <c r="C1634" s="190" t="str">
        <f t="shared" si="264"/>
        <v/>
      </c>
      <c r="D1634" s="119" t="s">
        <v>192</v>
      </c>
      <c r="H1634" s="118">
        <f t="shared" si="267"/>
        <v>0</v>
      </c>
      <c r="K1634" s="134">
        <f t="shared" si="269"/>
        <v>0</v>
      </c>
      <c r="L1634" s="134">
        <f t="shared" si="270"/>
        <v>0</v>
      </c>
      <c r="M1634" s="190">
        <f t="shared" si="268"/>
        <v>1</v>
      </c>
      <c r="N1634" s="190" t="str">
        <f t="shared" si="265"/>
        <v>JANEIRO</v>
      </c>
      <c r="P1634" s="119" t="s">
        <v>192</v>
      </c>
      <c r="Q1634" s="136" t="str">
        <f t="shared" si="271"/>
        <v>À RECEBER</v>
      </c>
      <c r="R1634" s="138" t="str">
        <f t="shared" ca="1" si="272"/>
        <v>EM DIA</v>
      </c>
      <c r="S1634" s="137" t="str">
        <f t="shared" ca="1" si="273"/>
        <v/>
      </c>
    </row>
    <row r="1635" spans="2:19" x14ac:dyDescent="0.25">
      <c r="B1635" s="190" t="str">
        <f t="shared" si="266"/>
        <v/>
      </c>
      <c r="C1635" s="190" t="str">
        <f t="shared" si="264"/>
        <v/>
      </c>
      <c r="D1635" s="119" t="s">
        <v>192</v>
      </c>
      <c r="H1635" s="118">
        <f t="shared" si="267"/>
        <v>0</v>
      </c>
      <c r="K1635" s="134">
        <f t="shared" si="269"/>
        <v>0</v>
      </c>
      <c r="L1635" s="134">
        <f t="shared" si="270"/>
        <v>0</v>
      </c>
      <c r="M1635" s="190">
        <f t="shared" si="268"/>
        <v>1</v>
      </c>
      <c r="N1635" s="190" t="str">
        <f t="shared" si="265"/>
        <v>JANEIRO</v>
      </c>
      <c r="P1635" s="119" t="s">
        <v>192</v>
      </c>
      <c r="Q1635" s="136" t="str">
        <f t="shared" si="271"/>
        <v>À RECEBER</v>
      </c>
      <c r="R1635" s="138" t="str">
        <f t="shared" ca="1" si="272"/>
        <v>EM DIA</v>
      </c>
      <c r="S1635" s="137" t="str">
        <f t="shared" ca="1" si="273"/>
        <v/>
      </c>
    </row>
    <row r="1636" spans="2:19" x14ac:dyDescent="0.25">
      <c r="B1636" s="190" t="str">
        <f t="shared" si="266"/>
        <v/>
      </c>
      <c r="C1636" s="190" t="str">
        <f t="shared" si="264"/>
        <v/>
      </c>
      <c r="D1636" s="119" t="s">
        <v>192</v>
      </c>
      <c r="H1636" s="118">
        <f t="shared" si="267"/>
        <v>0</v>
      </c>
      <c r="K1636" s="134">
        <f t="shared" si="269"/>
        <v>0</v>
      </c>
      <c r="L1636" s="134">
        <f t="shared" si="270"/>
        <v>0</v>
      </c>
      <c r="M1636" s="190">
        <f t="shared" si="268"/>
        <v>1</v>
      </c>
      <c r="N1636" s="190" t="str">
        <f t="shared" si="265"/>
        <v>JANEIRO</v>
      </c>
      <c r="P1636" s="119" t="s">
        <v>192</v>
      </c>
      <c r="Q1636" s="136" t="str">
        <f t="shared" si="271"/>
        <v>À RECEBER</v>
      </c>
      <c r="R1636" s="138" t="str">
        <f t="shared" ca="1" si="272"/>
        <v>EM DIA</v>
      </c>
      <c r="S1636" s="137" t="str">
        <f t="shared" ca="1" si="273"/>
        <v/>
      </c>
    </row>
    <row r="1637" spans="2:19" x14ac:dyDescent="0.25">
      <c r="B1637" s="190" t="str">
        <f t="shared" si="266"/>
        <v/>
      </c>
      <c r="C1637" s="190" t="str">
        <f t="shared" si="264"/>
        <v/>
      </c>
      <c r="D1637" s="119" t="s">
        <v>192</v>
      </c>
      <c r="H1637" s="118">
        <f t="shared" si="267"/>
        <v>0</v>
      </c>
      <c r="K1637" s="134">
        <f t="shared" si="269"/>
        <v>0</v>
      </c>
      <c r="L1637" s="134">
        <f t="shared" si="270"/>
        <v>0</v>
      </c>
      <c r="M1637" s="190">
        <f t="shared" si="268"/>
        <v>1</v>
      </c>
      <c r="N1637" s="190" t="str">
        <f t="shared" si="265"/>
        <v>JANEIRO</v>
      </c>
      <c r="P1637" s="119" t="s">
        <v>192</v>
      </c>
      <c r="Q1637" s="136" t="str">
        <f t="shared" si="271"/>
        <v>À RECEBER</v>
      </c>
      <c r="R1637" s="138" t="str">
        <f t="shared" ca="1" si="272"/>
        <v>EM DIA</v>
      </c>
      <c r="S1637" s="137" t="str">
        <f t="shared" ca="1" si="273"/>
        <v/>
      </c>
    </row>
    <row r="1638" spans="2:19" x14ac:dyDescent="0.25">
      <c r="B1638" s="190" t="str">
        <f t="shared" si="266"/>
        <v/>
      </c>
      <c r="C1638" s="190" t="str">
        <f t="shared" si="264"/>
        <v/>
      </c>
      <c r="D1638" s="119" t="s">
        <v>192</v>
      </c>
      <c r="H1638" s="118">
        <f t="shared" si="267"/>
        <v>0</v>
      </c>
      <c r="K1638" s="134">
        <f t="shared" si="269"/>
        <v>0</v>
      </c>
      <c r="L1638" s="134">
        <f t="shared" si="270"/>
        <v>0</v>
      </c>
      <c r="M1638" s="190">
        <f t="shared" si="268"/>
        <v>1</v>
      </c>
      <c r="N1638" s="190" t="str">
        <f t="shared" si="265"/>
        <v>JANEIRO</v>
      </c>
      <c r="P1638" s="119" t="s">
        <v>192</v>
      </c>
      <c r="Q1638" s="136" t="str">
        <f t="shared" si="271"/>
        <v>À RECEBER</v>
      </c>
      <c r="R1638" s="138" t="str">
        <f t="shared" ca="1" si="272"/>
        <v>EM DIA</v>
      </c>
      <c r="S1638" s="137" t="str">
        <f t="shared" ca="1" si="273"/>
        <v/>
      </c>
    </row>
    <row r="1639" spans="2:19" x14ac:dyDescent="0.25">
      <c r="B1639" s="190" t="str">
        <f t="shared" si="266"/>
        <v/>
      </c>
      <c r="C1639" s="190" t="str">
        <f t="shared" si="264"/>
        <v/>
      </c>
      <c r="D1639" s="119" t="s">
        <v>192</v>
      </c>
      <c r="H1639" s="118">
        <f t="shared" si="267"/>
        <v>0</v>
      </c>
      <c r="K1639" s="134">
        <f t="shared" si="269"/>
        <v>0</v>
      </c>
      <c r="L1639" s="134">
        <f t="shared" si="270"/>
        <v>0</v>
      </c>
      <c r="M1639" s="190">
        <f t="shared" si="268"/>
        <v>1</v>
      </c>
      <c r="N1639" s="190" t="str">
        <f t="shared" si="265"/>
        <v>JANEIRO</v>
      </c>
      <c r="P1639" s="119" t="s">
        <v>192</v>
      </c>
      <c r="Q1639" s="136" t="str">
        <f t="shared" si="271"/>
        <v>À RECEBER</v>
      </c>
      <c r="R1639" s="138" t="str">
        <f t="shared" ca="1" si="272"/>
        <v>EM DIA</v>
      </c>
      <c r="S1639" s="137" t="str">
        <f t="shared" ca="1" si="273"/>
        <v/>
      </c>
    </row>
    <row r="1640" spans="2:19" x14ac:dyDescent="0.25">
      <c r="B1640" s="190" t="str">
        <f t="shared" si="266"/>
        <v/>
      </c>
      <c r="C1640" s="190" t="str">
        <f t="shared" si="264"/>
        <v/>
      </c>
      <c r="D1640" s="119" t="s">
        <v>192</v>
      </c>
      <c r="H1640" s="118">
        <f t="shared" si="267"/>
        <v>0</v>
      </c>
      <c r="K1640" s="134">
        <f t="shared" si="269"/>
        <v>0</v>
      </c>
      <c r="L1640" s="134">
        <f t="shared" si="270"/>
        <v>0</v>
      </c>
      <c r="M1640" s="190">
        <f t="shared" si="268"/>
        <v>1</v>
      </c>
      <c r="N1640" s="190" t="str">
        <f t="shared" si="265"/>
        <v>JANEIRO</v>
      </c>
      <c r="P1640" s="119" t="s">
        <v>192</v>
      </c>
      <c r="Q1640" s="136" t="str">
        <f t="shared" si="271"/>
        <v>À RECEBER</v>
      </c>
      <c r="R1640" s="138" t="str">
        <f t="shared" ca="1" si="272"/>
        <v>EM DIA</v>
      </c>
      <c r="S1640" s="137" t="str">
        <f t="shared" ca="1" si="273"/>
        <v/>
      </c>
    </row>
    <row r="1641" spans="2:19" x14ac:dyDescent="0.25">
      <c r="B1641" s="190" t="str">
        <f t="shared" si="266"/>
        <v/>
      </c>
      <c r="C1641" s="190" t="str">
        <f t="shared" si="264"/>
        <v/>
      </c>
      <c r="D1641" s="119" t="s">
        <v>192</v>
      </c>
      <c r="H1641" s="118">
        <f t="shared" si="267"/>
        <v>0</v>
      </c>
      <c r="K1641" s="134">
        <f t="shared" si="269"/>
        <v>0</v>
      </c>
      <c r="L1641" s="134">
        <f t="shared" si="270"/>
        <v>0</v>
      </c>
      <c r="M1641" s="190">
        <f t="shared" si="268"/>
        <v>1</v>
      </c>
      <c r="N1641" s="190" t="str">
        <f t="shared" si="265"/>
        <v>JANEIRO</v>
      </c>
      <c r="P1641" s="119" t="s">
        <v>192</v>
      </c>
      <c r="Q1641" s="136" t="str">
        <f t="shared" si="271"/>
        <v>À RECEBER</v>
      </c>
      <c r="R1641" s="138" t="str">
        <f t="shared" ca="1" si="272"/>
        <v>EM DIA</v>
      </c>
      <c r="S1641" s="137" t="str">
        <f t="shared" ca="1" si="273"/>
        <v/>
      </c>
    </row>
    <row r="1642" spans="2:19" x14ac:dyDescent="0.25">
      <c r="B1642" s="190" t="str">
        <f t="shared" si="266"/>
        <v/>
      </c>
      <c r="C1642" s="190" t="str">
        <f t="shared" si="264"/>
        <v/>
      </c>
      <c r="D1642" s="119" t="s">
        <v>192</v>
      </c>
      <c r="H1642" s="118">
        <f t="shared" si="267"/>
        <v>0</v>
      </c>
      <c r="K1642" s="134">
        <f t="shared" si="269"/>
        <v>0</v>
      </c>
      <c r="L1642" s="134">
        <f t="shared" si="270"/>
        <v>0</v>
      </c>
      <c r="M1642" s="190">
        <f t="shared" si="268"/>
        <v>1</v>
      </c>
      <c r="N1642" s="190" t="str">
        <f t="shared" si="265"/>
        <v>JANEIRO</v>
      </c>
      <c r="P1642" s="119" t="s">
        <v>192</v>
      </c>
      <c r="Q1642" s="136" t="str">
        <f t="shared" si="271"/>
        <v>À RECEBER</v>
      </c>
      <c r="R1642" s="138" t="str">
        <f t="shared" ca="1" si="272"/>
        <v>EM DIA</v>
      </c>
      <c r="S1642" s="137" t="str">
        <f t="shared" ca="1" si="273"/>
        <v/>
      </c>
    </row>
    <row r="1643" spans="2:19" x14ac:dyDescent="0.25">
      <c r="B1643" s="190" t="str">
        <f t="shared" si="266"/>
        <v/>
      </c>
      <c r="C1643" s="190" t="str">
        <f t="shared" si="264"/>
        <v/>
      </c>
      <c r="D1643" s="119" t="s">
        <v>192</v>
      </c>
      <c r="H1643" s="118">
        <f t="shared" si="267"/>
        <v>0</v>
      </c>
      <c r="K1643" s="134">
        <f t="shared" si="269"/>
        <v>0</v>
      </c>
      <c r="L1643" s="134">
        <f t="shared" si="270"/>
        <v>0</v>
      </c>
      <c r="M1643" s="190">
        <f t="shared" si="268"/>
        <v>1</v>
      </c>
      <c r="N1643" s="190" t="str">
        <f t="shared" si="265"/>
        <v>JANEIRO</v>
      </c>
      <c r="P1643" s="119" t="s">
        <v>192</v>
      </c>
      <c r="Q1643" s="136" t="str">
        <f t="shared" si="271"/>
        <v>À RECEBER</v>
      </c>
      <c r="R1643" s="138" t="str">
        <f t="shared" ca="1" si="272"/>
        <v>EM DIA</v>
      </c>
      <c r="S1643" s="137" t="str">
        <f t="shared" ca="1" si="273"/>
        <v/>
      </c>
    </row>
    <row r="1644" spans="2:19" x14ac:dyDescent="0.25">
      <c r="B1644" s="190" t="str">
        <f t="shared" si="266"/>
        <v/>
      </c>
      <c r="C1644" s="190" t="str">
        <f t="shared" si="264"/>
        <v/>
      </c>
      <c r="D1644" s="119" t="s">
        <v>192</v>
      </c>
      <c r="H1644" s="118">
        <f t="shared" si="267"/>
        <v>0</v>
      </c>
      <c r="K1644" s="134">
        <f t="shared" si="269"/>
        <v>0</v>
      </c>
      <c r="L1644" s="134">
        <f t="shared" si="270"/>
        <v>0</v>
      </c>
      <c r="M1644" s="190">
        <f t="shared" si="268"/>
        <v>1</v>
      </c>
      <c r="N1644" s="190" t="str">
        <f t="shared" si="265"/>
        <v>JANEIRO</v>
      </c>
      <c r="P1644" s="119" t="s">
        <v>192</v>
      </c>
      <c r="Q1644" s="136" t="str">
        <f t="shared" si="271"/>
        <v>À RECEBER</v>
      </c>
      <c r="R1644" s="138" t="str">
        <f t="shared" ca="1" si="272"/>
        <v>EM DIA</v>
      </c>
      <c r="S1644" s="137" t="str">
        <f t="shared" ca="1" si="273"/>
        <v/>
      </c>
    </row>
    <row r="1645" spans="2:19" x14ac:dyDescent="0.25">
      <c r="B1645" s="190" t="str">
        <f t="shared" si="266"/>
        <v/>
      </c>
      <c r="C1645" s="190" t="str">
        <f t="shared" si="264"/>
        <v/>
      </c>
      <c r="D1645" s="119" t="s">
        <v>192</v>
      </c>
      <c r="H1645" s="118">
        <f t="shared" si="267"/>
        <v>0</v>
      </c>
      <c r="K1645" s="134">
        <f t="shared" si="269"/>
        <v>0</v>
      </c>
      <c r="L1645" s="134">
        <f t="shared" si="270"/>
        <v>0</v>
      </c>
      <c r="M1645" s="190">
        <f t="shared" si="268"/>
        <v>1</v>
      </c>
      <c r="N1645" s="190" t="str">
        <f t="shared" si="265"/>
        <v>JANEIRO</v>
      </c>
      <c r="P1645" s="119" t="s">
        <v>192</v>
      </c>
      <c r="Q1645" s="136" t="str">
        <f t="shared" si="271"/>
        <v>À RECEBER</v>
      </c>
      <c r="R1645" s="138" t="str">
        <f t="shared" ca="1" si="272"/>
        <v>EM DIA</v>
      </c>
      <c r="S1645" s="137" t="str">
        <f t="shared" ca="1" si="273"/>
        <v/>
      </c>
    </row>
    <row r="1646" spans="2:19" x14ac:dyDescent="0.25">
      <c r="B1646" s="190" t="str">
        <f t="shared" si="266"/>
        <v/>
      </c>
      <c r="C1646" s="190" t="str">
        <f t="shared" si="264"/>
        <v/>
      </c>
      <c r="D1646" s="119" t="s">
        <v>192</v>
      </c>
      <c r="H1646" s="118">
        <f t="shared" si="267"/>
        <v>0</v>
      </c>
      <c r="K1646" s="134">
        <f t="shared" si="269"/>
        <v>0</v>
      </c>
      <c r="L1646" s="134">
        <f t="shared" si="270"/>
        <v>0</v>
      </c>
      <c r="M1646" s="190">
        <f t="shared" si="268"/>
        <v>1</v>
      </c>
      <c r="N1646" s="190" t="str">
        <f t="shared" si="265"/>
        <v>JANEIRO</v>
      </c>
      <c r="P1646" s="119" t="s">
        <v>192</v>
      </c>
      <c r="Q1646" s="136" t="str">
        <f t="shared" si="271"/>
        <v>À RECEBER</v>
      </c>
      <c r="R1646" s="138" t="str">
        <f t="shared" ca="1" si="272"/>
        <v>EM DIA</v>
      </c>
      <c r="S1646" s="137" t="str">
        <f t="shared" ca="1" si="273"/>
        <v/>
      </c>
    </row>
    <row r="1647" spans="2:19" x14ac:dyDescent="0.25">
      <c r="B1647" s="190" t="str">
        <f t="shared" si="266"/>
        <v/>
      </c>
      <c r="C1647" s="190" t="str">
        <f t="shared" si="264"/>
        <v/>
      </c>
      <c r="D1647" s="119" t="s">
        <v>192</v>
      </c>
      <c r="H1647" s="118">
        <f t="shared" si="267"/>
        <v>0</v>
      </c>
      <c r="K1647" s="134">
        <f t="shared" si="269"/>
        <v>0</v>
      </c>
      <c r="L1647" s="134">
        <f t="shared" si="270"/>
        <v>0</v>
      </c>
      <c r="M1647" s="190">
        <f t="shared" si="268"/>
        <v>1</v>
      </c>
      <c r="N1647" s="190" t="str">
        <f t="shared" si="265"/>
        <v>JANEIRO</v>
      </c>
      <c r="P1647" s="119" t="s">
        <v>192</v>
      </c>
      <c r="Q1647" s="136" t="str">
        <f t="shared" si="271"/>
        <v>À RECEBER</v>
      </c>
      <c r="R1647" s="138" t="str">
        <f t="shared" ca="1" si="272"/>
        <v>EM DIA</v>
      </c>
      <c r="S1647" s="137" t="str">
        <f t="shared" ca="1" si="273"/>
        <v/>
      </c>
    </row>
    <row r="1648" spans="2:19" x14ac:dyDescent="0.25">
      <c r="B1648" s="190" t="str">
        <f t="shared" si="266"/>
        <v/>
      </c>
      <c r="C1648" s="190" t="str">
        <f t="shared" si="264"/>
        <v/>
      </c>
      <c r="D1648" s="119" t="s">
        <v>192</v>
      </c>
      <c r="H1648" s="118">
        <f t="shared" si="267"/>
        <v>0</v>
      </c>
      <c r="K1648" s="134">
        <f t="shared" si="269"/>
        <v>0</v>
      </c>
      <c r="L1648" s="134">
        <f t="shared" si="270"/>
        <v>0</v>
      </c>
      <c r="M1648" s="190">
        <f t="shared" si="268"/>
        <v>1</v>
      </c>
      <c r="N1648" s="190" t="str">
        <f t="shared" si="265"/>
        <v>JANEIRO</v>
      </c>
      <c r="P1648" s="119" t="s">
        <v>192</v>
      </c>
      <c r="Q1648" s="136" t="str">
        <f t="shared" si="271"/>
        <v>À RECEBER</v>
      </c>
      <c r="R1648" s="138" t="str">
        <f t="shared" ca="1" si="272"/>
        <v>EM DIA</v>
      </c>
      <c r="S1648" s="137" t="str">
        <f t="shared" ca="1" si="273"/>
        <v/>
      </c>
    </row>
    <row r="1649" spans="2:19" x14ac:dyDescent="0.25">
      <c r="B1649" s="190" t="str">
        <f t="shared" si="266"/>
        <v/>
      </c>
      <c r="C1649" s="190" t="str">
        <f t="shared" si="264"/>
        <v/>
      </c>
      <c r="D1649" s="119" t="s">
        <v>192</v>
      </c>
      <c r="H1649" s="118">
        <f t="shared" si="267"/>
        <v>0</v>
      </c>
      <c r="K1649" s="134">
        <f t="shared" si="269"/>
        <v>0</v>
      </c>
      <c r="L1649" s="134">
        <f t="shared" si="270"/>
        <v>0</v>
      </c>
      <c r="M1649" s="190">
        <f t="shared" si="268"/>
        <v>1</v>
      </c>
      <c r="N1649" s="190" t="str">
        <f t="shared" si="265"/>
        <v>JANEIRO</v>
      </c>
      <c r="P1649" s="119" t="s">
        <v>192</v>
      </c>
      <c r="Q1649" s="136" t="str">
        <f t="shared" si="271"/>
        <v>À RECEBER</v>
      </c>
      <c r="R1649" s="138" t="str">
        <f t="shared" ca="1" si="272"/>
        <v>EM DIA</v>
      </c>
      <c r="S1649" s="137" t="str">
        <f t="shared" ca="1" si="273"/>
        <v/>
      </c>
    </row>
    <row r="1650" spans="2:19" x14ac:dyDescent="0.25">
      <c r="B1650" s="190" t="str">
        <f t="shared" si="266"/>
        <v/>
      </c>
      <c r="C1650" s="190" t="str">
        <f t="shared" si="264"/>
        <v/>
      </c>
      <c r="D1650" s="119" t="s">
        <v>192</v>
      </c>
      <c r="H1650" s="118">
        <f t="shared" si="267"/>
        <v>0</v>
      </c>
      <c r="K1650" s="134">
        <f t="shared" si="269"/>
        <v>0</v>
      </c>
      <c r="L1650" s="134">
        <f t="shared" si="270"/>
        <v>0</v>
      </c>
      <c r="M1650" s="190">
        <f t="shared" si="268"/>
        <v>1</v>
      </c>
      <c r="N1650" s="190" t="str">
        <f t="shared" si="265"/>
        <v>JANEIRO</v>
      </c>
      <c r="P1650" s="119" t="s">
        <v>192</v>
      </c>
      <c r="Q1650" s="136" t="str">
        <f t="shared" si="271"/>
        <v>À RECEBER</v>
      </c>
      <c r="R1650" s="138" t="str">
        <f t="shared" ca="1" si="272"/>
        <v>EM DIA</v>
      </c>
      <c r="S1650" s="137" t="str">
        <f t="shared" ca="1" si="273"/>
        <v/>
      </c>
    </row>
    <row r="1651" spans="2:19" x14ac:dyDescent="0.25">
      <c r="B1651" s="190" t="str">
        <f t="shared" si="266"/>
        <v/>
      </c>
      <c r="C1651" s="190" t="str">
        <f t="shared" si="264"/>
        <v/>
      </c>
      <c r="D1651" s="119" t="s">
        <v>192</v>
      </c>
      <c r="H1651" s="118">
        <f t="shared" si="267"/>
        <v>0</v>
      </c>
      <c r="K1651" s="134">
        <f t="shared" si="269"/>
        <v>0</v>
      </c>
      <c r="L1651" s="134">
        <f t="shared" si="270"/>
        <v>0</v>
      </c>
      <c r="M1651" s="190">
        <f t="shared" si="268"/>
        <v>1</v>
      </c>
      <c r="N1651" s="190" t="str">
        <f t="shared" si="265"/>
        <v>JANEIRO</v>
      </c>
      <c r="P1651" s="119" t="s">
        <v>192</v>
      </c>
      <c r="Q1651" s="136" t="str">
        <f t="shared" si="271"/>
        <v>À RECEBER</v>
      </c>
      <c r="R1651" s="138" t="str">
        <f t="shared" ca="1" si="272"/>
        <v>EM DIA</v>
      </c>
      <c r="S1651" s="137" t="str">
        <f t="shared" ca="1" si="273"/>
        <v/>
      </c>
    </row>
    <row r="1652" spans="2:19" x14ac:dyDescent="0.25">
      <c r="B1652" s="190" t="str">
        <f t="shared" si="266"/>
        <v/>
      </c>
      <c r="C1652" s="190" t="str">
        <f t="shared" si="264"/>
        <v/>
      </c>
      <c r="D1652" s="119" t="s">
        <v>192</v>
      </c>
      <c r="H1652" s="118">
        <f t="shared" si="267"/>
        <v>0</v>
      </c>
      <c r="K1652" s="134">
        <f t="shared" si="269"/>
        <v>0</v>
      </c>
      <c r="L1652" s="134">
        <f t="shared" si="270"/>
        <v>0</v>
      </c>
      <c r="M1652" s="190">
        <f t="shared" si="268"/>
        <v>1</v>
      </c>
      <c r="N1652" s="190" t="str">
        <f t="shared" si="265"/>
        <v>JANEIRO</v>
      </c>
      <c r="P1652" s="119" t="s">
        <v>192</v>
      </c>
      <c r="Q1652" s="136" t="str">
        <f t="shared" si="271"/>
        <v>À RECEBER</v>
      </c>
      <c r="R1652" s="138" t="str">
        <f t="shared" ca="1" si="272"/>
        <v>EM DIA</v>
      </c>
      <c r="S1652" s="137" t="str">
        <f t="shared" ca="1" si="273"/>
        <v/>
      </c>
    </row>
    <row r="1653" spans="2:19" x14ac:dyDescent="0.25">
      <c r="B1653" s="190" t="str">
        <f t="shared" si="266"/>
        <v/>
      </c>
      <c r="C1653" s="190" t="str">
        <f t="shared" si="264"/>
        <v/>
      </c>
      <c r="D1653" s="119" t="s">
        <v>192</v>
      </c>
      <c r="H1653" s="118">
        <f t="shared" si="267"/>
        <v>0</v>
      </c>
      <c r="K1653" s="134">
        <f t="shared" si="269"/>
        <v>0</v>
      </c>
      <c r="L1653" s="134">
        <f t="shared" si="270"/>
        <v>0</v>
      </c>
      <c r="M1653" s="190">
        <f t="shared" si="268"/>
        <v>1</v>
      </c>
      <c r="N1653" s="190" t="str">
        <f t="shared" si="265"/>
        <v>JANEIRO</v>
      </c>
      <c r="P1653" s="119" t="s">
        <v>192</v>
      </c>
      <c r="Q1653" s="136" t="str">
        <f t="shared" si="271"/>
        <v>À RECEBER</v>
      </c>
      <c r="R1653" s="138" t="str">
        <f t="shared" ca="1" si="272"/>
        <v>EM DIA</v>
      </c>
      <c r="S1653" s="137" t="str">
        <f t="shared" ca="1" si="273"/>
        <v/>
      </c>
    </row>
    <row r="1654" spans="2:19" x14ac:dyDescent="0.25">
      <c r="B1654" s="190" t="str">
        <f t="shared" si="266"/>
        <v/>
      </c>
      <c r="C1654" s="190" t="str">
        <f t="shared" si="264"/>
        <v/>
      </c>
      <c r="D1654" s="119" t="s">
        <v>192</v>
      </c>
      <c r="H1654" s="118">
        <f t="shared" si="267"/>
        <v>0</v>
      </c>
      <c r="K1654" s="134">
        <f t="shared" si="269"/>
        <v>0</v>
      </c>
      <c r="L1654" s="134">
        <f t="shared" si="270"/>
        <v>0</v>
      </c>
      <c r="M1654" s="190">
        <f t="shared" si="268"/>
        <v>1</v>
      </c>
      <c r="N1654" s="190" t="str">
        <f t="shared" si="265"/>
        <v>JANEIRO</v>
      </c>
      <c r="P1654" s="119" t="s">
        <v>192</v>
      </c>
      <c r="Q1654" s="136" t="str">
        <f t="shared" si="271"/>
        <v>À RECEBER</v>
      </c>
      <c r="R1654" s="138" t="str">
        <f t="shared" ca="1" si="272"/>
        <v>EM DIA</v>
      </c>
      <c r="S1654" s="137" t="str">
        <f t="shared" ca="1" si="273"/>
        <v/>
      </c>
    </row>
    <row r="1655" spans="2:19" x14ac:dyDescent="0.25">
      <c r="B1655" s="190" t="str">
        <f t="shared" si="266"/>
        <v/>
      </c>
      <c r="C1655" s="190" t="str">
        <f t="shared" si="264"/>
        <v/>
      </c>
      <c r="D1655" s="119" t="s">
        <v>192</v>
      </c>
      <c r="H1655" s="118">
        <f t="shared" si="267"/>
        <v>0</v>
      </c>
      <c r="K1655" s="134">
        <f t="shared" si="269"/>
        <v>0</v>
      </c>
      <c r="L1655" s="134">
        <f t="shared" si="270"/>
        <v>0</v>
      </c>
      <c r="M1655" s="190">
        <f t="shared" si="268"/>
        <v>1</v>
      </c>
      <c r="N1655" s="190" t="str">
        <f t="shared" si="265"/>
        <v>JANEIRO</v>
      </c>
      <c r="P1655" s="119" t="s">
        <v>192</v>
      </c>
      <c r="Q1655" s="136" t="str">
        <f t="shared" si="271"/>
        <v>À RECEBER</v>
      </c>
      <c r="R1655" s="138" t="str">
        <f t="shared" ca="1" si="272"/>
        <v>EM DIA</v>
      </c>
      <c r="S1655" s="137" t="str">
        <f t="shared" ca="1" si="273"/>
        <v/>
      </c>
    </row>
    <row r="1656" spans="2:19" x14ac:dyDescent="0.25">
      <c r="B1656" s="190" t="str">
        <f t="shared" si="266"/>
        <v/>
      </c>
      <c r="C1656" s="190" t="str">
        <f t="shared" si="264"/>
        <v/>
      </c>
      <c r="D1656" s="119" t="s">
        <v>192</v>
      </c>
      <c r="H1656" s="118">
        <f t="shared" si="267"/>
        <v>0</v>
      </c>
      <c r="K1656" s="134">
        <f t="shared" si="269"/>
        <v>0</v>
      </c>
      <c r="L1656" s="134">
        <f t="shared" si="270"/>
        <v>0</v>
      </c>
      <c r="M1656" s="190">
        <f t="shared" si="268"/>
        <v>1</v>
      </c>
      <c r="N1656" s="190" t="str">
        <f t="shared" si="265"/>
        <v>JANEIRO</v>
      </c>
      <c r="P1656" s="119" t="s">
        <v>192</v>
      </c>
      <c r="Q1656" s="136" t="str">
        <f t="shared" si="271"/>
        <v>À RECEBER</v>
      </c>
      <c r="R1656" s="138" t="str">
        <f t="shared" ca="1" si="272"/>
        <v>EM DIA</v>
      </c>
      <c r="S1656" s="137" t="str">
        <f t="shared" ca="1" si="273"/>
        <v/>
      </c>
    </row>
    <row r="1657" spans="2:19" x14ac:dyDescent="0.25">
      <c r="B1657" s="190" t="str">
        <f t="shared" si="266"/>
        <v/>
      </c>
      <c r="C1657" s="190" t="str">
        <f t="shared" si="264"/>
        <v/>
      </c>
      <c r="D1657" s="119" t="s">
        <v>192</v>
      </c>
      <c r="H1657" s="118">
        <f t="shared" si="267"/>
        <v>0</v>
      </c>
      <c r="K1657" s="134">
        <f t="shared" si="269"/>
        <v>0</v>
      </c>
      <c r="L1657" s="134">
        <f t="shared" si="270"/>
        <v>0</v>
      </c>
      <c r="M1657" s="190">
        <f t="shared" si="268"/>
        <v>1</v>
      </c>
      <c r="N1657" s="190" t="str">
        <f t="shared" si="265"/>
        <v>JANEIRO</v>
      </c>
      <c r="P1657" s="119" t="s">
        <v>192</v>
      </c>
      <c r="Q1657" s="136" t="str">
        <f t="shared" si="271"/>
        <v>À RECEBER</v>
      </c>
      <c r="R1657" s="138" t="str">
        <f t="shared" ca="1" si="272"/>
        <v>EM DIA</v>
      </c>
      <c r="S1657" s="137" t="str">
        <f t="shared" ca="1" si="273"/>
        <v/>
      </c>
    </row>
    <row r="1658" spans="2:19" x14ac:dyDescent="0.25">
      <c r="B1658" s="190" t="str">
        <f t="shared" si="266"/>
        <v/>
      </c>
      <c r="C1658" s="190" t="str">
        <f t="shared" si="264"/>
        <v/>
      </c>
      <c r="D1658" s="119" t="s">
        <v>192</v>
      </c>
      <c r="H1658" s="118">
        <f t="shared" si="267"/>
        <v>0</v>
      </c>
      <c r="K1658" s="134">
        <f t="shared" si="269"/>
        <v>0</v>
      </c>
      <c r="L1658" s="134">
        <f t="shared" si="270"/>
        <v>0</v>
      </c>
      <c r="M1658" s="190">
        <f t="shared" si="268"/>
        <v>1</v>
      </c>
      <c r="N1658" s="190" t="str">
        <f t="shared" si="265"/>
        <v>JANEIRO</v>
      </c>
      <c r="P1658" s="119" t="s">
        <v>192</v>
      </c>
      <c r="Q1658" s="136" t="str">
        <f t="shared" si="271"/>
        <v>À RECEBER</v>
      </c>
      <c r="R1658" s="138" t="str">
        <f t="shared" ca="1" si="272"/>
        <v>EM DIA</v>
      </c>
      <c r="S1658" s="137" t="str">
        <f t="shared" ca="1" si="273"/>
        <v/>
      </c>
    </row>
    <row r="1659" spans="2:19" x14ac:dyDescent="0.25">
      <c r="B1659" s="190" t="str">
        <f t="shared" si="266"/>
        <v/>
      </c>
      <c r="C1659" s="190" t="str">
        <f t="shared" si="264"/>
        <v/>
      </c>
      <c r="D1659" s="119" t="s">
        <v>192</v>
      </c>
      <c r="H1659" s="118">
        <f t="shared" si="267"/>
        <v>0</v>
      </c>
      <c r="K1659" s="134">
        <f t="shared" si="269"/>
        <v>0</v>
      </c>
      <c r="L1659" s="134">
        <f t="shared" si="270"/>
        <v>0</v>
      </c>
      <c r="M1659" s="190">
        <f t="shared" si="268"/>
        <v>1</v>
      </c>
      <c r="N1659" s="190" t="str">
        <f t="shared" si="265"/>
        <v>JANEIRO</v>
      </c>
      <c r="P1659" s="119" t="s">
        <v>192</v>
      </c>
      <c r="Q1659" s="136" t="str">
        <f t="shared" si="271"/>
        <v>À RECEBER</v>
      </c>
      <c r="R1659" s="138" t="str">
        <f t="shared" ca="1" si="272"/>
        <v>EM DIA</v>
      </c>
      <c r="S1659" s="137" t="str">
        <f t="shared" ca="1" si="273"/>
        <v/>
      </c>
    </row>
    <row r="1660" spans="2:19" x14ac:dyDescent="0.25">
      <c r="B1660" s="190" t="str">
        <f t="shared" si="266"/>
        <v/>
      </c>
      <c r="C1660" s="190" t="str">
        <f t="shared" si="264"/>
        <v/>
      </c>
      <c r="D1660" s="119" t="s">
        <v>192</v>
      </c>
      <c r="H1660" s="118">
        <f t="shared" si="267"/>
        <v>0</v>
      </c>
      <c r="K1660" s="134">
        <f t="shared" si="269"/>
        <v>0</v>
      </c>
      <c r="L1660" s="134">
        <f t="shared" si="270"/>
        <v>0</v>
      </c>
      <c r="M1660" s="190">
        <f t="shared" si="268"/>
        <v>1</v>
      </c>
      <c r="N1660" s="190" t="str">
        <f t="shared" si="265"/>
        <v>JANEIRO</v>
      </c>
      <c r="P1660" s="119" t="s">
        <v>192</v>
      </c>
      <c r="Q1660" s="136" t="str">
        <f t="shared" si="271"/>
        <v>À RECEBER</v>
      </c>
      <c r="R1660" s="138" t="str">
        <f t="shared" ca="1" si="272"/>
        <v>EM DIA</v>
      </c>
      <c r="S1660" s="137" t="str">
        <f t="shared" ca="1" si="273"/>
        <v/>
      </c>
    </row>
    <row r="1661" spans="2:19" x14ac:dyDescent="0.25">
      <c r="B1661" s="190" t="str">
        <f t="shared" si="266"/>
        <v/>
      </c>
      <c r="C1661" s="190" t="str">
        <f t="shared" si="264"/>
        <v/>
      </c>
      <c r="D1661" s="119" t="s">
        <v>192</v>
      </c>
      <c r="H1661" s="118">
        <f t="shared" si="267"/>
        <v>0</v>
      </c>
      <c r="K1661" s="134">
        <f t="shared" si="269"/>
        <v>0</v>
      </c>
      <c r="L1661" s="134">
        <f t="shared" si="270"/>
        <v>0</v>
      </c>
      <c r="M1661" s="190">
        <f t="shared" si="268"/>
        <v>1</v>
      </c>
      <c r="N1661" s="190" t="str">
        <f t="shared" si="265"/>
        <v>JANEIRO</v>
      </c>
      <c r="P1661" s="119" t="s">
        <v>192</v>
      </c>
      <c r="Q1661" s="136" t="str">
        <f t="shared" si="271"/>
        <v>À RECEBER</v>
      </c>
      <c r="R1661" s="138" t="str">
        <f t="shared" ca="1" si="272"/>
        <v>EM DIA</v>
      </c>
      <c r="S1661" s="137" t="str">
        <f t="shared" ca="1" si="273"/>
        <v/>
      </c>
    </row>
    <row r="1662" spans="2:19" x14ac:dyDescent="0.25">
      <c r="B1662" s="190" t="str">
        <f t="shared" si="266"/>
        <v/>
      </c>
      <c r="C1662" s="190" t="str">
        <f t="shared" si="264"/>
        <v/>
      </c>
      <c r="D1662" s="119" t="s">
        <v>192</v>
      </c>
      <c r="H1662" s="118">
        <f t="shared" si="267"/>
        <v>0</v>
      </c>
      <c r="K1662" s="134">
        <f t="shared" si="269"/>
        <v>0</v>
      </c>
      <c r="L1662" s="134">
        <f t="shared" si="270"/>
        <v>0</v>
      </c>
      <c r="M1662" s="190">
        <f t="shared" si="268"/>
        <v>1</v>
      </c>
      <c r="N1662" s="190" t="str">
        <f t="shared" si="265"/>
        <v>JANEIRO</v>
      </c>
      <c r="P1662" s="119" t="s">
        <v>192</v>
      </c>
      <c r="Q1662" s="136" t="str">
        <f t="shared" si="271"/>
        <v>À RECEBER</v>
      </c>
      <c r="R1662" s="138" t="str">
        <f t="shared" ca="1" si="272"/>
        <v>EM DIA</v>
      </c>
      <c r="S1662" s="137" t="str">
        <f t="shared" ca="1" si="273"/>
        <v/>
      </c>
    </row>
    <row r="1663" spans="2:19" x14ac:dyDescent="0.25">
      <c r="B1663" s="190" t="str">
        <f t="shared" si="266"/>
        <v/>
      </c>
      <c r="C1663" s="190" t="str">
        <f t="shared" si="264"/>
        <v/>
      </c>
      <c r="D1663" s="119" t="s">
        <v>192</v>
      </c>
      <c r="H1663" s="118">
        <f t="shared" si="267"/>
        <v>0</v>
      </c>
      <c r="K1663" s="134">
        <f t="shared" si="269"/>
        <v>0</v>
      </c>
      <c r="L1663" s="134">
        <f t="shared" si="270"/>
        <v>0</v>
      </c>
      <c r="M1663" s="190">
        <f t="shared" si="268"/>
        <v>1</v>
      </c>
      <c r="N1663" s="190" t="str">
        <f t="shared" si="265"/>
        <v>JANEIRO</v>
      </c>
      <c r="P1663" s="119" t="s">
        <v>192</v>
      </c>
      <c r="Q1663" s="136" t="str">
        <f t="shared" si="271"/>
        <v>À RECEBER</v>
      </c>
      <c r="R1663" s="138" t="str">
        <f t="shared" ca="1" si="272"/>
        <v>EM DIA</v>
      </c>
      <c r="S1663" s="137" t="str">
        <f t="shared" ca="1" si="273"/>
        <v/>
      </c>
    </row>
    <row r="1664" spans="2:19" x14ac:dyDescent="0.25">
      <c r="B1664" s="190" t="str">
        <f t="shared" si="266"/>
        <v/>
      </c>
      <c r="C1664" s="190" t="str">
        <f t="shared" si="264"/>
        <v/>
      </c>
      <c r="D1664" s="119" t="s">
        <v>192</v>
      </c>
      <c r="H1664" s="118">
        <f t="shared" si="267"/>
        <v>0</v>
      </c>
      <c r="K1664" s="134">
        <f t="shared" si="269"/>
        <v>0</v>
      </c>
      <c r="L1664" s="134">
        <f t="shared" si="270"/>
        <v>0</v>
      </c>
      <c r="M1664" s="190">
        <f t="shared" si="268"/>
        <v>1</v>
      </c>
      <c r="N1664" s="190" t="str">
        <f t="shared" si="265"/>
        <v>JANEIRO</v>
      </c>
      <c r="P1664" s="119" t="s">
        <v>192</v>
      </c>
      <c r="Q1664" s="136" t="str">
        <f t="shared" si="271"/>
        <v>À RECEBER</v>
      </c>
      <c r="R1664" s="138" t="str">
        <f t="shared" ca="1" si="272"/>
        <v>EM DIA</v>
      </c>
      <c r="S1664" s="137" t="str">
        <f t="shared" ca="1" si="273"/>
        <v/>
      </c>
    </row>
    <row r="1665" spans="2:19" x14ac:dyDescent="0.25">
      <c r="B1665" s="190" t="str">
        <f t="shared" si="266"/>
        <v/>
      </c>
      <c r="C1665" s="190" t="str">
        <f t="shared" si="264"/>
        <v/>
      </c>
      <c r="D1665" s="119" t="s">
        <v>192</v>
      </c>
      <c r="H1665" s="118">
        <f t="shared" si="267"/>
        <v>0</v>
      </c>
      <c r="K1665" s="134">
        <f t="shared" si="269"/>
        <v>0</v>
      </c>
      <c r="L1665" s="134">
        <f t="shared" si="270"/>
        <v>0</v>
      </c>
      <c r="M1665" s="190">
        <f t="shared" si="268"/>
        <v>1</v>
      </c>
      <c r="N1665" s="190" t="str">
        <f t="shared" si="265"/>
        <v>JANEIRO</v>
      </c>
      <c r="P1665" s="119" t="s">
        <v>192</v>
      </c>
      <c r="Q1665" s="136" t="str">
        <f t="shared" si="271"/>
        <v>À RECEBER</v>
      </c>
      <c r="R1665" s="138" t="str">
        <f t="shared" ca="1" si="272"/>
        <v>EM DIA</v>
      </c>
      <c r="S1665" s="137" t="str">
        <f t="shared" ca="1" si="273"/>
        <v/>
      </c>
    </row>
    <row r="1666" spans="2:19" x14ac:dyDescent="0.25">
      <c r="B1666" s="190" t="str">
        <f t="shared" si="266"/>
        <v/>
      </c>
      <c r="C1666" s="190" t="str">
        <f t="shared" si="264"/>
        <v/>
      </c>
      <c r="D1666" s="119" t="s">
        <v>192</v>
      </c>
      <c r="H1666" s="118">
        <f t="shared" si="267"/>
        <v>0</v>
      </c>
      <c r="K1666" s="134">
        <f t="shared" si="269"/>
        <v>0</v>
      </c>
      <c r="L1666" s="134">
        <f t="shared" si="270"/>
        <v>0</v>
      </c>
      <c r="M1666" s="190">
        <f t="shared" si="268"/>
        <v>1</v>
      </c>
      <c r="N1666" s="190" t="str">
        <f t="shared" si="265"/>
        <v>JANEIRO</v>
      </c>
      <c r="P1666" s="119" t="s">
        <v>192</v>
      </c>
      <c r="Q1666" s="136" t="str">
        <f t="shared" si="271"/>
        <v>À RECEBER</v>
      </c>
      <c r="R1666" s="138" t="str">
        <f t="shared" ca="1" si="272"/>
        <v>EM DIA</v>
      </c>
      <c r="S1666" s="137" t="str">
        <f t="shared" ca="1" si="273"/>
        <v/>
      </c>
    </row>
    <row r="1667" spans="2:19" x14ac:dyDescent="0.25">
      <c r="B1667" s="190" t="str">
        <f t="shared" si="266"/>
        <v/>
      </c>
      <c r="C1667" s="190" t="str">
        <f t="shared" si="264"/>
        <v/>
      </c>
      <c r="D1667" s="119" t="s">
        <v>192</v>
      </c>
      <c r="H1667" s="118">
        <f t="shared" si="267"/>
        <v>0</v>
      </c>
      <c r="K1667" s="134">
        <f t="shared" si="269"/>
        <v>0</v>
      </c>
      <c r="L1667" s="134">
        <f t="shared" si="270"/>
        <v>0</v>
      </c>
      <c r="M1667" s="190">
        <f t="shared" si="268"/>
        <v>1</v>
      </c>
      <c r="N1667" s="190" t="str">
        <f t="shared" si="265"/>
        <v>JANEIRO</v>
      </c>
      <c r="P1667" s="119" t="s">
        <v>192</v>
      </c>
      <c r="Q1667" s="136" t="str">
        <f t="shared" si="271"/>
        <v>À RECEBER</v>
      </c>
      <c r="R1667" s="138" t="str">
        <f t="shared" ca="1" si="272"/>
        <v>EM DIA</v>
      </c>
      <c r="S1667" s="137" t="str">
        <f t="shared" ca="1" si="273"/>
        <v/>
      </c>
    </row>
    <row r="1668" spans="2:19" x14ac:dyDescent="0.25">
      <c r="B1668" s="190" t="str">
        <f t="shared" si="266"/>
        <v/>
      </c>
      <c r="C1668" s="190" t="str">
        <f t="shared" si="264"/>
        <v/>
      </c>
      <c r="D1668" s="119" t="s">
        <v>192</v>
      </c>
      <c r="H1668" s="118">
        <f t="shared" si="267"/>
        <v>0</v>
      </c>
      <c r="K1668" s="134">
        <f t="shared" si="269"/>
        <v>0</v>
      </c>
      <c r="L1668" s="134">
        <f t="shared" si="270"/>
        <v>0</v>
      </c>
      <c r="M1668" s="190">
        <f t="shared" si="268"/>
        <v>1</v>
      </c>
      <c r="N1668" s="190" t="str">
        <f t="shared" si="265"/>
        <v>JANEIRO</v>
      </c>
      <c r="P1668" s="119" t="s">
        <v>192</v>
      </c>
      <c r="Q1668" s="136" t="str">
        <f t="shared" si="271"/>
        <v>À RECEBER</v>
      </c>
      <c r="R1668" s="138" t="str">
        <f t="shared" ca="1" si="272"/>
        <v>EM DIA</v>
      </c>
      <c r="S1668" s="137" t="str">
        <f t="shared" ca="1" si="273"/>
        <v/>
      </c>
    </row>
    <row r="1669" spans="2:19" x14ac:dyDescent="0.25">
      <c r="B1669" s="190" t="str">
        <f t="shared" si="266"/>
        <v/>
      </c>
      <c r="C1669" s="190" t="str">
        <f t="shared" ref="C1669:C1732" si="274">IF(B1669=1,"JANEIRO",IF(B1669=2,"FEVEREIRO",IF(B1669=3,"MARÇO",IF(B1669=4,"ABRIL",IF(B1669=5,"MAIO",IF(B1669=6,"JUNHO",IF(B1669=7,"JULHO",IF(B1669=8,"AGOSTO",IF(B1669=9,"SETEMBRO",IF(B1669=10,"OUTUBRO",IF(B1669=11,"NOVEMBRO",IF(B1669=12,"DEZEMBRO",""))))))))))))</f>
        <v/>
      </c>
      <c r="D1669" s="119" t="s">
        <v>192</v>
      </c>
      <c r="H1669" s="118">
        <f t="shared" si="267"/>
        <v>0</v>
      </c>
      <c r="K1669" s="134">
        <f t="shared" si="269"/>
        <v>0</v>
      </c>
      <c r="L1669" s="134">
        <f t="shared" si="270"/>
        <v>0</v>
      </c>
      <c r="M1669" s="190">
        <f t="shared" si="268"/>
        <v>1</v>
      </c>
      <c r="N1669" s="190" t="str">
        <f t="shared" ref="N1669:N1732" si="275">IF(M1669=1,"JANEIRO",IF(M1669=2,"FEVEREIRO",IF(M1669=3,"MARÇO",IF(M1669=4,"ABRIL",IF(M1669=5,"MAIO",IF(M1669=6,"JUNHO",IF(M1669=7,"JULHO",IF(M1669=8,"AGOSTO",IF(M1669=9,"SETEMBRO",IF(M1669=10,"OUTUBRO",IF(M1669=11,"NOVEMBRO",IF(M1669=12,"DEZEMBRO",""))))))))))))</f>
        <v>JANEIRO</v>
      </c>
      <c r="P1669" s="119" t="s">
        <v>192</v>
      </c>
      <c r="Q1669" s="136" t="str">
        <f t="shared" si="271"/>
        <v>À RECEBER</v>
      </c>
      <c r="R1669" s="138" t="str">
        <f t="shared" ca="1" si="272"/>
        <v>EM DIA</v>
      </c>
      <c r="S1669" s="137" t="str">
        <f t="shared" ca="1" si="273"/>
        <v/>
      </c>
    </row>
    <row r="1670" spans="2:19" x14ac:dyDescent="0.25">
      <c r="B1670" s="190" t="str">
        <f t="shared" ref="B1670:B1733" si="276">IFERROR(MONTH(D1670),"")</f>
        <v/>
      </c>
      <c r="C1670" s="190" t="str">
        <f t="shared" si="274"/>
        <v/>
      </c>
      <c r="D1670" s="119" t="s">
        <v>192</v>
      </c>
      <c r="H1670" s="118">
        <f t="shared" ref="H1670:H1733" si="277">IF(OR(I1670="",I1670=0),G1670,I1670)</f>
        <v>0</v>
      </c>
      <c r="K1670" s="134">
        <f t="shared" si="269"/>
        <v>0</v>
      </c>
      <c r="L1670" s="134">
        <f t="shared" si="270"/>
        <v>0</v>
      </c>
      <c r="M1670" s="190">
        <f t="shared" ref="M1670:M1733" si="278">IFERROR(MONTH(O1670),"")</f>
        <v>1</v>
      </c>
      <c r="N1670" s="190" t="str">
        <f t="shared" si="275"/>
        <v>JANEIRO</v>
      </c>
      <c r="P1670" s="119" t="s">
        <v>192</v>
      </c>
      <c r="Q1670" s="136" t="str">
        <f t="shared" si="271"/>
        <v>À RECEBER</v>
      </c>
      <c r="R1670" s="138" t="str">
        <f t="shared" ca="1" si="272"/>
        <v>EM DIA</v>
      </c>
      <c r="S1670" s="137" t="str">
        <f t="shared" ca="1" si="273"/>
        <v/>
      </c>
    </row>
    <row r="1671" spans="2:19" x14ac:dyDescent="0.25">
      <c r="B1671" s="190" t="str">
        <f t="shared" si="276"/>
        <v/>
      </c>
      <c r="C1671" s="190" t="str">
        <f t="shared" si="274"/>
        <v/>
      </c>
      <c r="D1671" s="119" t="s">
        <v>192</v>
      </c>
      <c r="H1671" s="118">
        <f t="shared" si="277"/>
        <v>0</v>
      </c>
      <c r="K1671" s="134">
        <f t="shared" si="269"/>
        <v>0</v>
      </c>
      <c r="L1671" s="134">
        <f t="shared" si="270"/>
        <v>0</v>
      </c>
      <c r="M1671" s="190">
        <f t="shared" si="278"/>
        <v>1</v>
      </c>
      <c r="N1671" s="190" t="str">
        <f t="shared" si="275"/>
        <v>JANEIRO</v>
      </c>
      <c r="P1671" s="119" t="s">
        <v>192</v>
      </c>
      <c r="Q1671" s="136" t="str">
        <f t="shared" si="271"/>
        <v>À RECEBER</v>
      </c>
      <c r="R1671" s="138" t="str">
        <f t="shared" ca="1" si="272"/>
        <v>EM DIA</v>
      </c>
      <c r="S1671" s="137" t="str">
        <f t="shared" ca="1" si="273"/>
        <v/>
      </c>
    </row>
    <row r="1672" spans="2:19" x14ac:dyDescent="0.25">
      <c r="B1672" s="190" t="str">
        <f t="shared" si="276"/>
        <v/>
      </c>
      <c r="C1672" s="190" t="str">
        <f t="shared" si="274"/>
        <v/>
      </c>
      <c r="D1672" s="119" t="s">
        <v>192</v>
      </c>
      <c r="H1672" s="118">
        <f t="shared" si="277"/>
        <v>0</v>
      </c>
      <c r="K1672" s="134">
        <f t="shared" si="269"/>
        <v>0</v>
      </c>
      <c r="L1672" s="134">
        <f t="shared" si="270"/>
        <v>0</v>
      </c>
      <c r="M1672" s="190">
        <f t="shared" si="278"/>
        <v>1</v>
      </c>
      <c r="N1672" s="190" t="str">
        <f t="shared" si="275"/>
        <v>JANEIRO</v>
      </c>
      <c r="P1672" s="119" t="s">
        <v>192</v>
      </c>
      <c r="Q1672" s="136" t="str">
        <f t="shared" si="271"/>
        <v>À RECEBER</v>
      </c>
      <c r="R1672" s="138" t="str">
        <f t="shared" ca="1" si="272"/>
        <v>EM DIA</v>
      </c>
      <c r="S1672" s="137" t="str">
        <f t="shared" ca="1" si="273"/>
        <v/>
      </c>
    </row>
    <row r="1673" spans="2:19" x14ac:dyDescent="0.25">
      <c r="B1673" s="190" t="str">
        <f t="shared" si="276"/>
        <v/>
      </c>
      <c r="C1673" s="190" t="str">
        <f t="shared" si="274"/>
        <v/>
      </c>
      <c r="D1673" s="119" t="s">
        <v>192</v>
      </c>
      <c r="H1673" s="118">
        <f t="shared" si="277"/>
        <v>0</v>
      </c>
      <c r="K1673" s="134">
        <f t="shared" si="269"/>
        <v>0</v>
      </c>
      <c r="L1673" s="134">
        <f t="shared" si="270"/>
        <v>0</v>
      </c>
      <c r="M1673" s="190">
        <f t="shared" si="278"/>
        <v>1</v>
      </c>
      <c r="N1673" s="190" t="str">
        <f t="shared" si="275"/>
        <v>JANEIRO</v>
      </c>
      <c r="P1673" s="119" t="s">
        <v>192</v>
      </c>
      <c r="Q1673" s="136" t="str">
        <f t="shared" si="271"/>
        <v>À RECEBER</v>
      </c>
      <c r="R1673" s="138" t="str">
        <f t="shared" ca="1" si="272"/>
        <v>EM DIA</v>
      </c>
      <c r="S1673" s="137" t="str">
        <f t="shared" ca="1" si="273"/>
        <v/>
      </c>
    </row>
    <row r="1674" spans="2:19" x14ac:dyDescent="0.25">
      <c r="B1674" s="190" t="str">
        <f t="shared" si="276"/>
        <v/>
      </c>
      <c r="C1674" s="190" t="str">
        <f t="shared" si="274"/>
        <v/>
      </c>
      <c r="D1674" s="119" t="s">
        <v>192</v>
      </c>
      <c r="H1674" s="118">
        <f t="shared" si="277"/>
        <v>0</v>
      </c>
      <c r="K1674" s="134">
        <f t="shared" si="269"/>
        <v>0</v>
      </c>
      <c r="L1674" s="134">
        <f t="shared" si="270"/>
        <v>0</v>
      </c>
      <c r="M1674" s="190">
        <f t="shared" si="278"/>
        <v>1</v>
      </c>
      <c r="N1674" s="190" t="str">
        <f t="shared" si="275"/>
        <v>JANEIRO</v>
      </c>
      <c r="P1674" s="119" t="s">
        <v>192</v>
      </c>
      <c r="Q1674" s="136" t="str">
        <f t="shared" si="271"/>
        <v>À RECEBER</v>
      </c>
      <c r="R1674" s="138" t="str">
        <f t="shared" ca="1" si="272"/>
        <v>EM DIA</v>
      </c>
      <c r="S1674" s="137" t="str">
        <f t="shared" ca="1" si="273"/>
        <v/>
      </c>
    </row>
    <row r="1675" spans="2:19" x14ac:dyDescent="0.25">
      <c r="B1675" s="190" t="str">
        <f t="shared" si="276"/>
        <v/>
      </c>
      <c r="C1675" s="190" t="str">
        <f t="shared" si="274"/>
        <v/>
      </c>
      <c r="D1675" s="119" t="s">
        <v>192</v>
      </c>
      <c r="H1675" s="118">
        <f t="shared" si="277"/>
        <v>0</v>
      </c>
      <c r="K1675" s="134">
        <f t="shared" si="269"/>
        <v>0</v>
      </c>
      <c r="L1675" s="134">
        <f t="shared" si="270"/>
        <v>0</v>
      </c>
      <c r="M1675" s="190">
        <f t="shared" si="278"/>
        <v>1</v>
      </c>
      <c r="N1675" s="190" t="str">
        <f t="shared" si="275"/>
        <v>JANEIRO</v>
      </c>
      <c r="P1675" s="119" t="s">
        <v>192</v>
      </c>
      <c r="Q1675" s="136" t="str">
        <f t="shared" si="271"/>
        <v>À RECEBER</v>
      </c>
      <c r="R1675" s="138" t="str">
        <f t="shared" ca="1" si="272"/>
        <v>EM DIA</v>
      </c>
      <c r="S1675" s="137" t="str">
        <f t="shared" ca="1" si="273"/>
        <v/>
      </c>
    </row>
    <row r="1676" spans="2:19" x14ac:dyDescent="0.25">
      <c r="B1676" s="190" t="str">
        <f t="shared" si="276"/>
        <v/>
      </c>
      <c r="C1676" s="190" t="str">
        <f t="shared" si="274"/>
        <v/>
      </c>
      <c r="D1676" s="119" t="s">
        <v>192</v>
      </c>
      <c r="H1676" s="118">
        <f t="shared" si="277"/>
        <v>0</v>
      </c>
      <c r="K1676" s="134">
        <f t="shared" si="269"/>
        <v>0</v>
      </c>
      <c r="L1676" s="134">
        <f t="shared" si="270"/>
        <v>0</v>
      </c>
      <c r="M1676" s="190">
        <f t="shared" si="278"/>
        <v>1</v>
      </c>
      <c r="N1676" s="190" t="str">
        <f t="shared" si="275"/>
        <v>JANEIRO</v>
      </c>
      <c r="P1676" s="119" t="s">
        <v>192</v>
      </c>
      <c r="Q1676" s="136" t="str">
        <f t="shared" si="271"/>
        <v>À RECEBER</v>
      </c>
      <c r="R1676" s="138" t="str">
        <f t="shared" ca="1" si="272"/>
        <v>EM DIA</v>
      </c>
      <c r="S1676" s="137" t="str">
        <f t="shared" ca="1" si="273"/>
        <v/>
      </c>
    </row>
    <row r="1677" spans="2:19" x14ac:dyDescent="0.25">
      <c r="B1677" s="190" t="str">
        <f t="shared" si="276"/>
        <v/>
      </c>
      <c r="C1677" s="190" t="str">
        <f t="shared" si="274"/>
        <v/>
      </c>
      <c r="D1677" s="119" t="s">
        <v>192</v>
      </c>
      <c r="H1677" s="118">
        <f t="shared" si="277"/>
        <v>0</v>
      </c>
      <c r="K1677" s="134">
        <f t="shared" si="269"/>
        <v>0</v>
      </c>
      <c r="L1677" s="134">
        <f t="shared" si="270"/>
        <v>0</v>
      </c>
      <c r="M1677" s="190">
        <f t="shared" si="278"/>
        <v>1</v>
      </c>
      <c r="N1677" s="190" t="str">
        <f t="shared" si="275"/>
        <v>JANEIRO</v>
      </c>
      <c r="P1677" s="119" t="s">
        <v>192</v>
      </c>
      <c r="Q1677" s="136" t="str">
        <f t="shared" si="271"/>
        <v>À RECEBER</v>
      </c>
      <c r="R1677" s="138" t="str">
        <f t="shared" ca="1" si="272"/>
        <v>EM DIA</v>
      </c>
      <c r="S1677" s="137" t="str">
        <f t="shared" ca="1" si="273"/>
        <v/>
      </c>
    </row>
    <row r="1678" spans="2:19" x14ac:dyDescent="0.25">
      <c r="B1678" s="190" t="str">
        <f t="shared" si="276"/>
        <v/>
      </c>
      <c r="C1678" s="190" t="str">
        <f t="shared" si="274"/>
        <v/>
      </c>
      <c r="D1678" s="119" t="s">
        <v>192</v>
      </c>
      <c r="H1678" s="118">
        <f t="shared" si="277"/>
        <v>0</v>
      </c>
      <c r="K1678" s="134">
        <f t="shared" si="269"/>
        <v>0</v>
      </c>
      <c r="L1678" s="134">
        <f t="shared" si="270"/>
        <v>0</v>
      </c>
      <c r="M1678" s="190">
        <f t="shared" si="278"/>
        <v>1</v>
      </c>
      <c r="N1678" s="190" t="str">
        <f t="shared" si="275"/>
        <v>JANEIRO</v>
      </c>
      <c r="P1678" s="119" t="s">
        <v>192</v>
      </c>
      <c r="Q1678" s="136" t="str">
        <f t="shared" si="271"/>
        <v>À RECEBER</v>
      </c>
      <c r="R1678" s="138" t="str">
        <f t="shared" ca="1" si="272"/>
        <v>EM DIA</v>
      </c>
      <c r="S1678" s="137" t="str">
        <f t="shared" ca="1" si="273"/>
        <v/>
      </c>
    </row>
    <row r="1679" spans="2:19" x14ac:dyDescent="0.25">
      <c r="B1679" s="190" t="str">
        <f t="shared" si="276"/>
        <v/>
      </c>
      <c r="C1679" s="190" t="str">
        <f t="shared" si="274"/>
        <v/>
      </c>
      <c r="D1679" s="119" t="s">
        <v>192</v>
      </c>
      <c r="H1679" s="118">
        <f t="shared" si="277"/>
        <v>0</v>
      </c>
      <c r="K1679" s="134">
        <f t="shared" si="269"/>
        <v>0</v>
      </c>
      <c r="L1679" s="134">
        <f t="shared" si="270"/>
        <v>0</v>
      </c>
      <c r="M1679" s="190">
        <f t="shared" si="278"/>
        <v>1</v>
      </c>
      <c r="N1679" s="190" t="str">
        <f t="shared" si="275"/>
        <v>JANEIRO</v>
      </c>
      <c r="P1679" s="119" t="s">
        <v>192</v>
      </c>
      <c r="Q1679" s="136" t="str">
        <f t="shared" si="271"/>
        <v>À RECEBER</v>
      </c>
      <c r="R1679" s="138" t="str">
        <f t="shared" ca="1" si="272"/>
        <v>EM DIA</v>
      </c>
      <c r="S1679" s="137" t="str">
        <f t="shared" ca="1" si="273"/>
        <v/>
      </c>
    </row>
    <row r="1680" spans="2:19" x14ac:dyDescent="0.25">
      <c r="B1680" s="190" t="str">
        <f t="shared" si="276"/>
        <v/>
      </c>
      <c r="C1680" s="190" t="str">
        <f t="shared" si="274"/>
        <v/>
      </c>
      <c r="D1680" s="119" t="s">
        <v>192</v>
      </c>
      <c r="H1680" s="118">
        <f t="shared" si="277"/>
        <v>0</v>
      </c>
      <c r="K1680" s="134">
        <f t="shared" si="269"/>
        <v>0</v>
      </c>
      <c r="L1680" s="134">
        <f t="shared" si="270"/>
        <v>0</v>
      </c>
      <c r="M1680" s="190">
        <f t="shared" si="278"/>
        <v>1</v>
      </c>
      <c r="N1680" s="190" t="str">
        <f t="shared" si="275"/>
        <v>JANEIRO</v>
      </c>
      <c r="P1680" s="119" t="s">
        <v>192</v>
      </c>
      <c r="Q1680" s="136" t="str">
        <f t="shared" si="271"/>
        <v>À RECEBER</v>
      </c>
      <c r="R1680" s="138" t="str">
        <f t="shared" ca="1" si="272"/>
        <v>EM DIA</v>
      </c>
      <c r="S1680" s="137" t="str">
        <f t="shared" ca="1" si="273"/>
        <v/>
      </c>
    </row>
    <row r="1681" spans="2:19" x14ac:dyDescent="0.25">
      <c r="B1681" s="190" t="str">
        <f t="shared" si="276"/>
        <v/>
      </c>
      <c r="C1681" s="190" t="str">
        <f t="shared" si="274"/>
        <v/>
      </c>
      <c r="D1681" s="119" t="s">
        <v>192</v>
      </c>
      <c r="H1681" s="118">
        <f t="shared" si="277"/>
        <v>0</v>
      </c>
      <c r="K1681" s="134">
        <f t="shared" si="269"/>
        <v>0</v>
      </c>
      <c r="L1681" s="134">
        <f t="shared" si="270"/>
        <v>0</v>
      </c>
      <c r="M1681" s="190">
        <f t="shared" si="278"/>
        <v>1</v>
      </c>
      <c r="N1681" s="190" t="str">
        <f t="shared" si="275"/>
        <v>JANEIRO</v>
      </c>
      <c r="P1681" s="119" t="s">
        <v>192</v>
      </c>
      <c r="Q1681" s="136" t="str">
        <f t="shared" si="271"/>
        <v>À RECEBER</v>
      </c>
      <c r="R1681" s="138" t="str">
        <f t="shared" ca="1" si="272"/>
        <v>EM DIA</v>
      </c>
      <c r="S1681" s="137" t="str">
        <f t="shared" ca="1" si="273"/>
        <v/>
      </c>
    </row>
    <row r="1682" spans="2:19" x14ac:dyDescent="0.25">
      <c r="B1682" s="190" t="str">
        <f t="shared" si="276"/>
        <v/>
      </c>
      <c r="C1682" s="190" t="str">
        <f t="shared" si="274"/>
        <v/>
      </c>
      <c r="D1682" s="119" t="s">
        <v>192</v>
      </c>
      <c r="H1682" s="118">
        <f t="shared" si="277"/>
        <v>0</v>
      </c>
      <c r="K1682" s="134">
        <f t="shared" si="269"/>
        <v>0</v>
      </c>
      <c r="L1682" s="134">
        <f t="shared" si="270"/>
        <v>0</v>
      </c>
      <c r="M1682" s="190">
        <f t="shared" si="278"/>
        <v>1</v>
      </c>
      <c r="N1682" s="190" t="str">
        <f t="shared" si="275"/>
        <v>JANEIRO</v>
      </c>
      <c r="P1682" s="119" t="s">
        <v>192</v>
      </c>
      <c r="Q1682" s="136" t="str">
        <f t="shared" si="271"/>
        <v>À RECEBER</v>
      </c>
      <c r="R1682" s="138" t="str">
        <f t="shared" ca="1" si="272"/>
        <v>EM DIA</v>
      </c>
      <c r="S1682" s="137" t="str">
        <f t="shared" ca="1" si="273"/>
        <v/>
      </c>
    </row>
    <row r="1683" spans="2:19" x14ac:dyDescent="0.25">
      <c r="B1683" s="190" t="str">
        <f t="shared" si="276"/>
        <v/>
      </c>
      <c r="C1683" s="190" t="str">
        <f t="shared" si="274"/>
        <v/>
      </c>
      <c r="D1683" s="119" t="s">
        <v>192</v>
      </c>
      <c r="H1683" s="118">
        <f t="shared" si="277"/>
        <v>0</v>
      </c>
      <c r="K1683" s="134">
        <f t="shared" si="269"/>
        <v>0</v>
      </c>
      <c r="L1683" s="134">
        <f t="shared" si="270"/>
        <v>0</v>
      </c>
      <c r="M1683" s="190">
        <f t="shared" si="278"/>
        <v>1</v>
      </c>
      <c r="N1683" s="190" t="str">
        <f t="shared" si="275"/>
        <v>JANEIRO</v>
      </c>
      <c r="P1683" s="119" t="s">
        <v>192</v>
      </c>
      <c r="Q1683" s="136" t="str">
        <f t="shared" si="271"/>
        <v>À RECEBER</v>
      </c>
      <c r="R1683" s="138" t="str">
        <f t="shared" ca="1" si="272"/>
        <v>EM DIA</v>
      </c>
      <c r="S1683" s="137" t="str">
        <f t="shared" ca="1" si="273"/>
        <v/>
      </c>
    </row>
    <row r="1684" spans="2:19" x14ac:dyDescent="0.25">
      <c r="B1684" s="190" t="str">
        <f t="shared" si="276"/>
        <v/>
      </c>
      <c r="C1684" s="190" t="str">
        <f t="shared" si="274"/>
        <v/>
      </c>
      <c r="D1684" s="119" t="s">
        <v>192</v>
      </c>
      <c r="H1684" s="118">
        <f t="shared" si="277"/>
        <v>0</v>
      </c>
      <c r="K1684" s="134">
        <f t="shared" si="269"/>
        <v>0</v>
      </c>
      <c r="L1684" s="134">
        <f t="shared" si="270"/>
        <v>0</v>
      </c>
      <c r="M1684" s="190">
        <f t="shared" si="278"/>
        <v>1</v>
      </c>
      <c r="N1684" s="190" t="str">
        <f t="shared" si="275"/>
        <v>JANEIRO</v>
      </c>
      <c r="P1684" s="119" t="s">
        <v>192</v>
      </c>
      <c r="Q1684" s="136" t="str">
        <f t="shared" si="271"/>
        <v>À RECEBER</v>
      </c>
      <c r="R1684" s="138" t="str">
        <f t="shared" ca="1" si="272"/>
        <v>EM DIA</v>
      </c>
      <c r="S1684" s="137" t="str">
        <f t="shared" ca="1" si="273"/>
        <v/>
      </c>
    </row>
    <row r="1685" spans="2:19" x14ac:dyDescent="0.25">
      <c r="B1685" s="190" t="str">
        <f t="shared" si="276"/>
        <v/>
      </c>
      <c r="C1685" s="190" t="str">
        <f t="shared" si="274"/>
        <v/>
      </c>
      <c r="D1685" s="119" t="s">
        <v>192</v>
      </c>
      <c r="H1685" s="118">
        <f t="shared" si="277"/>
        <v>0</v>
      </c>
      <c r="K1685" s="134">
        <f t="shared" si="269"/>
        <v>0</v>
      </c>
      <c r="L1685" s="134">
        <f t="shared" si="270"/>
        <v>0</v>
      </c>
      <c r="M1685" s="190">
        <f t="shared" si="278"/>
        <v>1</v>
      </c>
      <c r="N1685" s="190" t="str">
        <f t="shared" si="275"/>
        <v>JANEIRO</v>
      </c>
      <c r="P1685" s="119" t="s">
        <v>192</v>
      </c>
      <c r="Q1685" s="136" t="str">
        <f t="shared" si="271"/>
        <v>À RECEBER</v>
      </c>
      <c r="R1685" s="138" t="str">
        <f t="shared" ca="1" si="272"/>
        <v>EM DIA</v>
      </c>
      <c r="S1685" s="137" t="str">
        <f t="shared" ca="1" si="273"/>
        <v/>
      </c>
    </row>
    <row r="1686" spans="2:19" x14ac:dyDescent="0.25">
      <c r="B1686" s="190" t="str">
        <f t="shared" si="276"/>
        <v/>
      </c>
      <c r="C1686" s="190" t="str">
        <f t="shared" si="274"/>
        <v/>
      </c>
      <c r="D1686" s="119" t="s">
        <v>192</v>
      </c>
      <c r="H1686" s="118">
        <f t="shared" si="277"/>
        <v>0</v>
      </c>
      <c r="K1686" s="134">
        <f t="shared" si="269"/>
        <v>0</v>
      </c>
      <c r="L1686" s="134">
        <f t="shared" si="270"/>
        <v>0</v>
      </c>
      <c r="M1686" s="190">
        <f t="shared" si="278"/>
        <v>1</v>
      </c>
      <c r="N1686" s="190" t="str">
        <f t="shared" si="275"/>
        <v>JANEIRO</v>
      </c>
      <c r="P1686" s="119" t="s">
        <v>192</v>
      </c>
      <c r="Q1686" s="136" t="str">
        <f t="shared" si="271"/>
        <v>À RECEBER</v>
      </c>
      <c r="R1686" s="138" t="str">
        <f t="shared" ca="1" si="272"/>
        <v>EM DIA</v>
      </c>
      <c r="S1686" s="137" t="str">
        <f t="shared" ca="1" si="273"/>
        <v/>
      </c>
    </row>
    <row r="1687" spans="2:19" x14ac:dyDescent="0.25">
      <c r="B1687" s="190" t="str">
        <f t="shared" si="276"/>
        <v/>
      </c>
      <c r="C1687" s="190" t="str">
        <f t="shared" si="274"/>
        <v/>
      </c>
      <c r="D1687" s="119" t="s">
        <v>192</v>
      </c>
      <c r="H1687" s="118">
        <f t="shared" si="277"/>
        <v>0</v>
      </c>
      <c r="K1687" s="134">
        <f t="shared" si="269"/>
        <v>0</v>
      </c>
      <c r="L1687" s="134">
        <f t="shared" si="270"/>
        <v>0</v>
      </c>
      <c r="M1687" s="190">
        <f t="shared" si="278"/>
        <v>1</v>
      </c>
      <c r="N1687" s="190" t="str">
        <f t="shared" si="275"/>
        <v>JANEIRO</v>
      </c>
      <c r="P1687" s="119" t="s">
        <v>192</v>
      </c>
      <c r="Q1687" s="136" t="str">
        <f t="shared" si="271"/>
        <v>À RECEBER</v>
      </c>
      <c r="R1687" s="138" t="str">
        <f t="shared" ca="1" si="272"/>
        <v>EM DIA</v>
      </c>
      <c r="S1687" s="137" t="str">
        <f t="shared" ca="1" si="273"/>
        <v/>
      </c>
    </row>
    <row r="1688" spans="2:19" x14ac:dyDescent="0.25">
      <c r="B1688" s="190" t="str">
        <f t="shared" si="276"/>
        <v/>
      </c>
      <c r="C1688" s="190" t="str">
        <f t="shared" si="274"/>
        <v/>
      </c>
      <c r="D1688" s="119" t="s">
        <v>192</v>
      </c>
      <c r="H1688" s="118">
        <f t="shared" si="277"/>
        <v>0</v>
      </c>
      <c r="K1688" s="134">
        <f t="shared" si="269"/>
        <v>0</v>
      </c>
      <c r="L1688" s="134">
        <f t="shared" si="270"/>
        <v>0</v>
      </c>
      <c r="M1688" s="190">
        <f t="shared" si="278"/>
        <v>1</v>
      </c>
      <c r="N1688" s="190" t="str">
        <f t="shared" si="275"/>
        <v>JANEIRO</v>
      </c>
      <c r="P1688" s="119" t="s">
        <v>192</v>
      </c>
      <c r="Q1688" s="136" t="str">
        <f t="shared" si="271"/>
        <v>À RECEBER</v>
      </c>
      <c r="R1688" s="138" t="str">
        <f t="shared" ca="1" si="272"/>
        <v>EM DIA</v>
      </c>
      <c r="S1688" s="137" t="str">
        <f t="shared" ca="1" si="273"/>
        <v/>
      </c>
    </row>
    <row r="1689" spans="2:19" x14ac:dyDescent="0.25">
      <c r="B1689" s="190" t="str">
        <f t="shared" si="276"/>
        <v/>
      </c>
      <c r="C1689" s="190" t="str">
        <f t="shared" si="274"/>
        <v/>
      </c>
      <c r="D1689" s="119" t="s">
        <v>192</v>
      </c>
      <c r="H1689" s="118">
        <f t="shared" si="277"/>
        <v>0</v>
      </c>
      <c r="K1689" s="134">
        <f t="shared" si="269"/>
        <v>0</v>
      </c>
      <c r="L1689" s="134">
        <f t="shared" si="270"/>
        <v>0</v>
      </c>
      <c r="M1689" s="190">
        <f t="shared" si="278"/>
        <v>1</v>
      </c>
      <c r="N1689" s="190" t="str">
        <f t="shared" si="275"/>
        <v>JANEIRO</v>
      </c>
      <c r="P1689" s="119" t="s">
        <v>192</v>
      </c>
      <c r="Q1689" s="136" t="str">
        <f t="shared" si="271"/>
        <v>À RECEBER</v>
      </c>
      <c r="R1689" s="138" t="str">
        <f t="shared" ca="1" si="272"/>
        <v>EM DIA</v>
      </c>
      <c r="S1689" s="137" t="str">
        <f t="shared" ca="1" si="273"/>
        <v/>
      </c>
    </row>
    <row r="1690" spans="2:19" x14ac:dyDescent="0.25">
      <c r="B1690" s="190" t="str">
        <f t="shared" si="276"/>
        <v/>
      </c>
      <c r="C1690" s="190" t="str">
        <f t="shared" si="274"/>
        <v/>
      </c>
      <c r="D1690" s="119" t="s">
        <v>192</v>
      </c>
      <c r="H1690" s="118">
        <f t="shared" si="277"/>
        <v>0</v>
      </c>
      <c r="K1690" s="134">
        <f t="shared" si="269"/>
        <v>0</v>
      </c>
      <c r="L1690" s="134">
        <f t="shared" si="270"/>
        <v>0</v>
      </c>
      <c r="M1690" s="190">
        <f t="shared" si="278"/>
        <v>1</v>
      </c>
      <c r="N1690" s="190" t="str">
        <f t="shared" si="275"/>
        <v>JANEIRO</v>
      </c>
      <c r="P1690" s="119" t="s">
        <v>192</v>
      </c>
      <c r="Q1690" s="136" t="str">
        <f t="shared" si="271"/>
        <v>À RECEBER</v>
      </c>
      <c r="R1690" s="138" t="str">
        <f t="shared" ca="1" si="272"/>
        <v>EM DIA</v>
      </c>
      <c r="S1690" s="137" t="str">
        <f t="shared" ca="1" si="273"/>
        <v/>
      </c>
    </row>
    <row r="1691" spans="2:19" x14ac:dyDescent="0.25">
      <c r="B1691" s="190" t="str">
        <f t="shared" si="276"/>
        <v/>
      </c>
      <c r="C1691" s="190" t="str">
        <f t="shared" si="274"/>
        <v/>
      </c>
      <c r="D1691" s="119" t="s">
        <v>192</v>
      </c>
      <c r="H1691" s="118">
        <f t="shared" si="277"/>
        <v>0</v>
      </c>
      <c r="K1691" s="134">
        <f t="shared" si="269"/>
        <v>0</v>
      </c>
      <c r="L1691" s="134">
        <f t="shared" si="270"/>
        <v>0</v>
      </c>
      <c r="M1691" s="190">
        <f t="shared" si="278"/>
        <v>1</v>
      </c>
      <c r="N1691" s="190" t="str">
        <f t="shared" si="275"/>
        <v>JANEIRO</v>
      </c>
      <c r="P1691" s="119" t="s">
        <v>192</v>
      </c>
      <c r="Q1691" s="136" t="str">
        <f t="shared" si="271"/>
        <v>À RECEBER</v>
      </c>
      <c r="R1691" s="138" t="str">
        <f t="shared" ca="1" si="272"/>
        <v>EM DIA</v>
      </c>
      <c r="S1691" s="137" t="str">
        <f t="shared" ca="1" si="273"/>
        <v/>
      </c>
    </row>
    <row r="1692" spans="2:19" x14ac:dyDescent="0.25">
      <c r="B1692" s="190" t="str">
        <f t="shared" si="276"/>
        <v/>
      </c>
      <c r="C1692" s="190" t="str">
        <f t="shared" si="274"/>
        <v/>
      </c>
      <c r="D1692" s="119" t="s">
        <v>192</v>
      </c>
      <c r="H1692" s="118">
        <f t="shared" si="277"/>
        <v>0</v>
      </c>
      <c r="K1692" s="134">
        <f t="shared" si="269"/>
        <v>0</v>
      </c>
      <c r="L1692" s="134">
        <f t="shared" si="270"/>
        <v>0</v>
      </c>
      <c r="M1692" s="190">
        <f t="shared" si="278"/>
        <v>1</v>
      </c>
      <c r="N1692" s="190" t="str">
        <f t="shared" si="275"/>
        <v>JANEIRO</v>
      </c>
      <c r="P1692" s="119" t="s">
        <v>192</v>
      </c>
      <c r="Q1692" s="136" t="str">
        <f t="shared" si="271"/>
        <v>À RECEBER</v>
      </c>
      <c r="R1692" s="138" t="str">
        <f t="shared" ca="1" si="272"/>
        <v>EM DIA</v>
      </c>
      <c r="S1692" s="137" t="str">
        <f t="shared" ca="1" si="273"/>
        <v/>
      </c>
    </row>
    <row r="1693" spans="2:19" x14ac:dyDescent="0.25">
      <c r="B1693" s="190" t="str">
        <f t="shared" si="276"/>
        <v/>
      </c>
      <c r="C1693" s="190" t="str">
        <f t="shared" si="274"/>
        <v/>
      </c>
      <c r="D1693" s="119" t="s">
        <v>192</v>
      </c>
      <c r="H1693" s="118">
        <f t="shared" si="277"/>
        <v>0</v>
      </c>
      <c r="K1693" s="134">
        <f t="shared" ref="K1693:K1756" si="279">IF(AND(G1693&gt;I1693,I1693&gt;0),G1693-I1693-J1693,0)</f>
        <v>0</v>
      </c>
      <c r="L1693" s="134">
        <f t="shared" ref="L1693:L1756" si="280">IF(G1693&lt;I1693,I1693-G1693,0)</f>
        <v>0</v>
      </c>
      <c r="M1693" s="190">
        <f t="shared" si="278"/>
        <v>1</v>
      </c>
      <c r="N1693" s="190" t="str">
        <f t="shared" si="275"/>
        <v>JANEIRO</v>
      </c>
      <c r="P1693" s="119" t="s">
        <v>192</v>
      </c>
      <c r="Q1693" s="136" t="str">
        <f t="shared" ref="Q1693:Q1756" si="281">IF(OR(I1693="",I1693=0),"À RECEBER","RECEBIDO")</f>
        <v>À RECEBER</v>
      </c>
      <c r="R1693" s="138" t="str">
        <f t="shared" ref="R1693:R1756" ca="1" si="282">IF(AND(O1693&lt;=P1693,S1693&gt;=0),"EM DIA","EM ATRASO")</f>
        <v>EM DIA</v>
      </c>
      <c r="S1693" s="137" t="str">
        <f t="shared" ref="S1693:S1756" ca="1" si="283">IFERROR(IF(Q1693="À RECEBER",P1693-$W$5,0),"")</f>
        <v/>
      </c>
    </row>
    <row r="1694" spans="2:19" x14ac:dyDescent="0.25">
      <c r="B1694" s="190" t="str">
        <f t="shared" si="276"/>
        <v/>
      </c>
      <c r="C1694" s="190" t="str">
        <f t="shared" si="274"/>
        <v/>
      </c>
      <c r="D1694" s="119" t="s">
        <v>192</v>
      </c>
      <c r="H1694" s="118">
        <f t="shared" si="277"/>
        <v>0</v>
      </c>
      <c r="K1694" s="134">
        <f t="shared" si="279"/>
        <v>0</v>
      </c>
      <c r="L1694" s="134">
        <f t="shared" si="280"/>
        <v>0</v>
      </c>
      <c r="M1694" s="190">
        <f t="shared" si="278"/>
        <v>1</v>
      </c>
      <c r="N1694" s="190" t="str">
        <f t="shared" si="275"/>
        <v>JANEIRO</v>
      </c>
      <c r="P1694" s="119" t="s">
        <v>192</v>
      </c>
      <c r="Q1694" s="136" t="str">
        <f t="shared" si="281"/>
        <v>À RECEBER</v>
      </c>
      <c r="R1694" s="138" t="str">
        <f t="shared" ca="1" si="282"/>
        <v>EM DIA</v>
      </c>
      <c r="S1694" s="137" t="str">
        <f t="shared" ca="1" si="283"/>
        <v/>
      </c>
    </row>
    <row r="1695" spans="2:19" x14ac:dyDescent="0.25">
      <c r="B1695" s="190" t="str">
        <f t="shared" si="276"/>
        <v/>
      </c>
      <c r="C1695" s="190" t="str">
        <f t="shared" si="274"/>
        <v/>
      </c>
      <c r="D1695" s="119" t="s">
        <v>192</v>
      </c>
      <c r="H1695" s="118">
        <f t="shared" si="277"/>
        <v>0</v>
      </c>
      <c r="K1695" s="134">
        <f t="shared" si="279"/>
        <v>0</v>
      </c>
      <c r="L1695" s="134">
        <f t="shared" si="280"/>
        <v>0</v>
      </c>
      <c r="M1695" s="190">
        <f t="shared" si="278"/>
        <v>1</v>
      </c>
      <c r="N1695" s="190" t="str">
        <f t="shared" si="275"/>
        <v>JANEIRO</v>
      </c>
      <c r="P1695" s="119" t="s">
        <v>192</v>
      </c>
      <c r="Q1695" s="136" t="str">
        <f t="shared" si="281"/>
        <v>À RECEBER</v>
      </c>
      <c r="R1695" s="138" t="str">
        <f t="shared" ca="1" si="282"/>
        <v>EM DIA</v>
      </c>
      <c r="S1695" s="137" t="str">
        <f t="shared" ca="1" si="283"/>
        <v/>
      </c>
    </row>
    <row r="1696" spans="2:19" x14ac:dyDescent="0.25">
      <c r="B1696" s="190" t="str">
        <f t="shared" si="276"/>
        <v/>
      </c>
      <c r="C1696" s="190" t="str">
        <f t="shared" si="274"/>
        <v/>
      </c>
      <c r="D1696" s="119" t="s">
        <v>192</v>
      </c>
      <c r="H1696" s="118">
        <f t="shared" si="277"/>
        <v>0</v>
      </c>
      <c r="K1696" s="134">
        <f t="shared" si="279"/>
        <v>0</v>
      </c>
      <c r="L1696" s="134">
        <f t="shared" si="280"/>
        <v>0</v>
      </c>
      <c r="M1696" s="190">
        <f t="shared" si="278"/>
        <v>1</v>
      </c>
      <c r="N1696" s="190" t="str">
        <f t="shared" si="275"/>
        <v>JANEIRO</v>
      </c>
      <c r="P1696" s="119" t="s">
        <v>192</v>
      </c>
      <c r="Q1696" s="136" t="str">
        <f t="shared" si="281"/>
        <v>À RECEBER</v>
      </c>
      <c r="R1696" s="138" t="str">
        <f t="shared" ca="1" si="282"/>
        <v>EM DIA</v>
      </c>
      <c r="S1696" s="137" t="str">
        <f t="shared" ca="1" si="283"/>
        <v/>
      </c>
    </row>
    <row r="1697" spans="2:19" x14ac:dyDescent="0.25">
      <c r="B1697" s="190" t="str">
        <f t="shared" si="276"/>
        <v/>
      </c>
      <c r="C1697" s="190" t="str">
        <f t="shared" si="274"/>
        <v/>
      </c>
      <c r="D1697" s="119" t="s">
        <v>192</v>
      </c>
      <c r="H1697" s="118">
        <f t="shared" si="277"/>
        <v>0</v>
      </c>
      <c r="K1697" s="134">
        <f t="shared" si="279"/>
        <v>0</v>
      </c>
      <c r="L1697" s="134">
        <f t="shared" si="280"/>
        <v>0</v>
      </c>
      <c r="M1697" s="190">
        <f t="shared" si="278"/>
        <v>1</v>
      </c>
      <c r="N1697" s="190" t="str">
        <f t="shared" si="275"/>
        <v>JANEIRO</v>
      </c>
      <c r="P1697" s="119" t="s">
        <v>192</v>
      </c>
      <c r="Q1697" s="136" t="str">
        <f t="shared" si="281"/>
        <v>À RECEBER</v>
      </c>
      <c r="R1697" s="138" t="str">
        <f t="shared" ca="1" si="282"/>
        <v>EM DIA</v>
      </c>
      <c r="S1697" s="137" t="str">
        <f t="shared" ca="1" si="283"/>
        <v/>
      </c>
    </row>
    <row r="1698" spans="2:19" x14ac:dyDescent="0.25">
      <c r="B1698" s="190" t="str">
        <f t="shared" si="276"/>
        <v/>
      </c>
      <c r="C1698" s="190" t="str">
        <f t="shared" si="274"/>
        <v/>
      </c>
      <c r="D1698" s="119" t="s">
        <v>192</v>
      </c>
      <c r="H1698" s="118">
        <f t="shared" si="277"/>
        <v>0</v>
      </c>
      <c r="K1698" s="134">
        <f t="shared" si="279"/>
        <v>0</v>
      </c>
      <c r="L1698" s="134">
        <f t="shared" si="280"/>
        <v>0</v>
      </c>
      <c r="M1698" s="190">
        <f t="shared" si="278"/>
        <v>1</v>
      </c>
      <c r="N1698" s="190" t="str">
        <f t="shared" si="275"/>
        <v>JANEIRO</v>
      </c>
      <c r="P1698" s="119" t="s">
        <v>192</v>
      </c>
      <c r="Q1698" s="136" t="str">
        <f t="shared" si="281"/>
        <v>À RECEBER</v>
      </c>
      <c r="R1698" s="138" t="str">
        <f t="shared" ca="1" si="282"/>
        <v>EM DIA</v>
      </c>
      <c r="S1698" s="137" t="str">
        <f t="shared" ca="1" si="283"/>
        <v/>
      </c>
    </row>
    <row r="1699" spans="2:19" x14ac:dyDescent="0.25">
      <c r="B1699" s="190" t="str">
        <f t="shared" si="276"/>
        <v/>
      </c>
      <c r="C1699" s="190" t="str">
        <f t="shared" si="274"/>
        <v/>
      </c>
      <c r="D1699" s="119" t="s">
        <v>192</v>
      </c>
      <c r="H1699" s="118">
        <f t="shared" si="277"/>
        <v>0</v>
      </c>
      <c r="K1699" s="134">
        <f t="shared" si="279"/>
        <v>0</v>
      </c>
      <c r="L1699" s="134">
        <f t="shared" si="280"/>
        <v>0</v>
      </c>
      <c r="M1699" s="190">
        <f t="shared" si="278"/>
        <v>1</v>
      </c>
      <c r="N1699" s="190" t="str">
        <f t="shared" si="275"/>
        <v>JANEIRO</v>
      </c>
      <c r="P1699" s="119" t="s">
        <v>192</v>
      </c>
      <c r="Q1699" s="136" t="str">
        <f t="shared" si="281"/>
        <v>À RECEBER</v>
      </c>
      <c r="R1699" s="138" t="str">
        <f t="shared" ca="1" si="282"/>
        <v>EM DIA</v>
      </c>
      <c r="S1699" s="137" t="str">
        <f t="shared" ca="1" si="283"/>
        <v/>
      </c>
    </row>
    <row r="1700" spans="2:19" x14ac:dyDescent="0.25">
      <c r="B1700" s="190" t="str">
        <f t="shared" si="276"/>
        <v/>
      </c>
      <c r="C1700" s="190" t="str">
        <f t="shared" si="274"/>
        <v/>
      </c>
      <c r="D1700" s="119" t="s">
        <v>192</v>
      </c>
      <c r="H1700" s="118">
        <f t="shared" si="277"/>
        <v>0</v>
      </c>
      <c r="K1700" s="134">
        <f t="shared" si="279"/>
        <v>0</v>
      </c>
      <c r="L1700" s="134">
        <f t="shared" si="280"/>
        <v>0</v>
      </c>
      <c r="M1700" s="190">
        <f t="shared" si="278"/>
        <v>1</v>
      </c>
      <c r="N1700" s="190" t="str">
        <f t="shared" si="275"/>
        <v>JANEIRO</v>
      </c>
      <c r="P1700" s="119" t="s">
        <v>192</v>
      </c>
      <c r="Q1700" s="136" t="str">
        <f t="shared" si="281"/>
        <v>À RECEBER</v>
      </c>
      <c r="R1700" s="138" t="str">
        <f t="shared" ca="1" si="282"/>
        <v>EM DIA</v>
      </c>
      <c r="S1700" s="137" t="str">
        <f t="shared" ca="1" si="283"/>
        <v/>
      </c>
    </row>
    <row r="1701" spans="2:19" x14ac:dyDescent="0.25">
      <c r="B1701" s="190" t="str">
        <f t="shared" si="276"/>
        <v/>
      </c>
      <c r="C1701" s="190" t="str">
        <f t="shared" si="274"/>
        <v/>
      </c>
      <c r="D1701" s="119" t="s">
        <v>192</v>
      </c>
      <c r="H1701" s="118">
        <f t="shared" si="277"/>
        <v>0</v>
      </c>
      <c r="K1701" s="134">
        <f t="shared" si="279"/>
        <v>0</v>
      </c>
      <c r="L1701" s="134">
        <f t="shared" si="280"/>
        <v>0</v>
      </c>
      <c r="M1701" s="190">
        <f t="shared" si="278"/>
        <v>1</v>
      </c>
      <c r="N1701" s="190" t="str">
        <f t="shared" si="275"/>
        <v>JANEIRO</v>
      </c>
      <c r="P1701" s="119" t="s">
        <v>192</v>
      </c>
      <c r="Q1701" s="136" t="str">
        <f t="shared" si="281"/>
        <v>À RECEBER</v>
      </c>
      <c r="R1701" s="138" t="str">
        <f t="shared" ca="1" si="282"/>
        <v>EM DIA</v>
      </c>
      <c r="S1701" s="137" t="str">
        <f t="shared" ca="1" si="283"/>
        <v/>
      </c>
    </row>
    <row r="1702" spans="2:19" x14ac:dyDescent="0.25">
      <c r="B1702" s="190" t="str">
        <f t="shared" si="276"/>
        <v/>
      </c>
      <c r="C1702" s="190" t="str">
        <f t="shared" si="274"/>
        <v/>
      </c>
      <c r="D1702" s="119" t="s">
        <v>192</v>
      </c>
      <c r="H1702" s="118">
        <f t="shared" si="277"/>
        <v>0</v>
      </c>
      <c r="K1702" s="134">
        <f t="shared" si="279"/>
        <v>0</v>
      </c>
      <c r="L1702" s="134">
        <f t="shared" si="280"/>
        <v>0</v>
      </c>
      <c r="M1702" s="190">
        <f t="shared" si="278"/>
        <v>1</v>
      </c>
      <c r="N1702" s="190" t="str">
        <f t="shared" si="275"/>
        <v>JANEIRO</v>
      </c>
      <c r="P1702" s="119" t="s">
        <v>192</v>
      </c>
      <c r="Q1702" s="136" t="str">
        <f t="shared" si="281"/>
        <v>À RECEBER</v>
      </c>
      <c r="R1702" s="138" t="str">
        <f t="shared" ca="1" si="282"/>
        <v>EM DIA</v>
      </c>
      <c r="S1702" s="137" t="str">
        <f t="shared" ca="1" si="283"/>
        <v/>
      </c>
    </row>
    <row r="1703" spans="2:19" x14ac:dyDescent="0.25">
      <c r="B1703" s="190" t="str">
        <f t="shared" si="276"/>
        <v/>
      </c>
      <c r="C1703" s="190" t="str">
        <f t="shared" si="274"/>
        <v/>
      </c>
      <c r="D1703" s="119" t="s">
        <v>192</v>
      </c>
      <c r="H1703" s="118">
        <f t="shared" si="277"/>
        <v>0</v>
      </c>
      <c r="K1703" s="134">
        <f t="shared" si="279"/>
        <v>0</v>
      </c>
      <c r="L1703" s="134">
        <f t="shared" si="280"/>
        <v>0</v>
      </c>
      <c r="M1703" s="190">
        <f t="shared" si="278"/>
        <v>1</v>
      </c>
      <c r="N1703" s="190" t="str">
        <f t="shared" si="275"/>
        <v>JANEIRO</v>
      </c>
      <c r="P1703" s="119" t="s">
        <v>192</v>
      </c>
      <c r="Q1703" s="136" t="str">
        <f t="shared" si="281"/>
        <v>À RECEBER</v>
      </c>
      <c r="R1703" s="138" t="str">
        <f t="shared" ca="1" si="282"/>
        <v>EM DIA</v>
      </c>
      <c r="S1703" s="137" t="str">
        <f t="shared" ca="1" si="283"/>
        <v/>
      </c>
    </row>
    <row r="1704" spans="2:19" x14ac:dyDescent="0.25">
      <c r="B1704" s="190" t="str">
        <f t="shared" si="276"/>
        <v/>
      </c>
      <c r="C1704" s="190" t="str">
        <f t="shared" si="274"/>
        <v/>
      </c>
      <c r="D1704" s="119" t="s">
        <v>192</v>
      </c>
      <c r="H1704" s="118">
        <f t="shared" si="277"/>
        <v>0</v>
      </c>
      <c r="K1704" s="134">
        <f t="shared" si="279"/>
        <v>0</v>
      </c>
      <c r="L1704" s="134">
        <f t="shared" si="280"/>
        <v>0</v>
      </c>
      <c r="M1704" s="190">
        <f t="shared" si="278"/>
        <v>1</v>
      </c>
      <c r="N1704" s="190" t="str">
        <f t="shared" si="275"/>
        <v>JANEIRO</v>
      </c>
      <c r="P1704" s="119" t="s">
        <v>192</v>
      </c>
      <c r="Q1704" s="136" t="str">
        <f t="shared" si="281"/>
        <v>À RECEBER</v>
      </c>
      <c r="R1704" s="138" t="str">
        <f t="shared" ca="1" si="282"/>
        <v>EM DIA</v>
      </c>
      <c r="S1704" s="137" t="str">
        <f t="shared" ca="1" si="283"/>
        <v/>
      </c>
    </row>
    <row r="1705" spans="2:19" x14ac:dyDescent="0.25">
      <c r="B1705" s="190" t="str">
        <f t="shared" si="276"/>
        <v/>
      </c>
      <c r="C1705" s="190" t="str">
        <f t="shared" si="274"/>
        <v/>
      </c>
      <c r="D1705" s="119" t="s">
        <v>192</v>
      </c>
      <c r="H1705" s="118">
        <f t="shared" si="277"/>
        <v>0</v>
      </c>
      <c r="K1705" s="134">
        <f t="shared" si="279"/>
        <v>0</v>
      </c>
      <c r="L1705" s="134">
        <f t="shared" si="280"/>
        <v>0</v>
      </c>
      <c r="M1705" s="190">
        <f t="shared" si="278"/>
        <v>1</v>
      </c>
      <c r="N1705" s="190" t="str">
        <f t="shared" si="275"/>
        <v>JANEIRO</v>
      </c>
      <c r="P1705" s="119" t="s">
        <v>192</v>
      </c>
      <c r="Q1705" s="136" t="str">
        <f t="shared" si="281"/>
        <v>À RECEBER</v>
      </c>
      <c r="R1705" s="138" t="str">
        <f t="shared" ca="1" si="282"/>
        <v>EM DIA</v>
      </c>
      <c r="S1705" s="137" t="str">
        <f t="shared" ca="1" si="283"/>
        <v/>
      </c>
    </row>
    <row r="1706" spans="2:19" x14ac:dyDescent="0.25">
      <c r="B1706" s="190" t="str">
        <f t="shared" si="276"/>
        <v/>
      </c>
      <c r="C1706" s="190" t="str">
        <f t="shared" si="274"/>
        <v/>
      </c>
      <c r="D1706" s="119" t="s">
        <v>192</v>
      </c>
      <c r="H1706" s="118">
        <f t="shared" si="277"/>
        <v>0</v>
      </c>
      <c r="K1706" s="134">
        <f t="shared" si="279"/>
        <v>0</v>
      </c>
      <c r="L1706" s="134">
        <f t="shared" si="280"/>
        <v>0</v>
      </c>
      <c r="M1706" s="190">
        <f t="shared" si="278"/>
        <v>1</v>
      </c>
      <c r="N1706" s="190" t="str">
        <f t="shared" si="275"/>
        <v>JANEIRO</v>
      </c>
      <c r="P1706" s="119" t="s">
        <v>192</v>
      </c>
      <c r="Q1706" s="136" t="str">
        <f t="shared" si="281"/>
        <v>À RECEBER</v>
      </c>
      <c r="R1706" s="138" t="str">
        <f t="shared" ca="1" si="282"/>
        <v>EM DIA</v>
      </c>
      <c r="S1706" s="137" t="str">
        <f t="shared" ca="1" si="283"/>
        <v/>
      </c>
    </row>
    <row r="1707" spans="2:19" x14ac:dyDescent="0.25">
      <c r="B1707" s="190" t="str">
        <f t="shared" si="276"/>
        <v/>
      </c>
      <c r="C1707" s="190" t="str">
        <f t="shared" si="274"/>
        <v/>
      </c>
      <c r="D1707" s="119" t="s">
        <v>192</v>
      </c>
      <c r="H1707" s="118">
        <f t="shared" si="277"/>
        <v>0</v>
      </c>
      <c r="K1707" s="134">
        <f t="shared" si="279"/>
        <v>0</v>
      </c>
      <c r="L1707" s="134">
        <f t="shared" si="280"/>
        <v>0</v>
      </c>
      <c r="M1707" s="190">
        <f t="shared" si="278"/>
        <v>1</v>
      </c>
      <c r="N1707" s="190" t="str">
        <f t="shared" si="275"/>
        <v>JANEIRO</v>
      </c>
      <c r="P1707" s="119" t="s">
        <v>192</v>
      </c>
      <c r="Q1707" s="136" t="str">
        <f t="shared" si="281"/>
        <v>À RECEBER</v>
      </c>
      <c r="R1707" s="138" t="str">
        <f t="shared" ca="1" si="282"/>
        <v>EM DIA</v>
      </c>
      <c r="S1707" s="137" t="str">
        <f t="shared" ca="1" si="283"/>
        <v/>
      </c>
    </row>
    <row r="1708" spans="2:19" x14ac:dyDescent="0.25">
      <c r="B1708" s="190" t="str">
        <f t="shared" si="276"/>
        <v/>
      </c>
      <c r="C1708" s="190" t="str">
        <f t="shared" si="274"/>
        <v/>
      </c>
      <c r="D1708" s="119" t="s">
        <v>192</v>
      </c>
      <c r="H1708" s="118">
        <f t="shared" si="277"/>
        <v>0</v>
      </c>
      <c r="K1708" s="134">
        <f t="shared" si="279"/>
        <v>0</v>
      </c>
      <c r="L1708" s="134">
        <f t="shared" si="280"/>
        <v>0</v>
      </c>
      <c r="M1708" s="190">
        <f t="shared" si="278"/>
        <v>1</v>
      </c>
      <c r="N1708" s="190" t="str">
        <f t="shared" si="275"/>
        <v>JANEIRO</v>
      </c>
      <c r="P1708" s="119" t="s">
        <v>192</v>
      </c>
      <c r="Q1708" s="136" t="str">
        <f t="shared" si="281"/>
        <v>À RECEBER</v>
      </c>
      <c r="R1708" s="138" t="str">
        <f t="shared" ca="1" si="282"/>
        <v>EM DIA</v>
      </c>
      <c r="S1708" s="137" t="str">
        <f t="shared" ca="1" si="283"/>
        <v/>
      </c>
    </row>
    <row r="1709" spans="2:19" x14ac:dyDescent="0.25">
      <c r="B1709" s="190" t="str">
        <f t="shared" si="276"/>
        <v/>
      </c>
      <c r="C1709" s="190" t="str">
        <f t="shared" si="274"/>
        <v/>
      </c>
      <c r="D1709" s="119" t="s">
        <v>192</v>
      </c>
      <c r="H1709" s="118">
        <f t="shared" si="277"/>
        <v>0</v>
      </c>
      <c r="K1709" s="134">
        <f t="shared" si="279"/>
        <v>0</v>
      </c>
      <c r="L1709" s="134">
        <f t="shared" si="280"/>
        <v>0</v>
      </c>
      <c r="M1709" s="190">
        <f t="shared" si="278"/>
        <v>1</v>
      </c>
      <c r="N1709" s="190" t="str">
        <f t="shared" si="275"/>
        <v>JANEIRO</v>
      </c>
      <c r="P1709" s="119" t="s">
        <v>192</v>
      </c>
      <c r="Q1709" s="136" t="str">
        <f t="shared" si="281"/>
        <v>À RECEBER</v>
      </c>
      <c r="R1709" s="138" t="str">
        <f t="shared" ca="1" si="282"/>
        <v>EM DIA</v>
      </c>
      <c r="S1709" s="137" t="str">
        <f t="shared" ca="1" si="283"/>
        <v/>
      </c>
    </row>
    <row r="1710" spans="2:19" x14ac:dyDescent="0.25">
      <c r="B1710" s="190" t="str">
        <f t="shared" si="276"/>
        <v/>
      </c>
      <c r="C1710" s="190" t="str">
        <f t="shared" si="274"/>
        <v/>
      </c>
      <c r="D1710" s="119" t="s">
        <v>192</v>
      </c>
      <c r="H1710" s="118">
        <f t="shared" si="277"/>
        <v>0</v>
      </c>
      <c r="K1710" s="134">
        <f t="shared" si="279"/>
        <v>0</v>
      </c>
      <c r="L1710" s="134">
        <f t="shared" si="280"/>
        <v>0</v>
      </c>
      <c r="M1710" s="190">
        <f t="shared" si="278"/>
        <v>1</v>
      </c>
      <c r="N1710" s="190" t="str">
        <f t="shared" si="275"/>
        <v>JANEIRO</v>
      </c>
      <c r="P1710" s="119" t="s">
        <v>192</v>
      </c>
      <c r="Q1710" s="136" t="str">
        <f t="shared" si="281"/>
        <v>À RECEBER</v>
      </c>
      <c r="R1710" s="138" t="str">
        <f t="shared" ca="1" si="282"/>
        <v>EM DIA</v>
      </c>
      <c r="S1710" s="137" t="str">
        <f t="shared" ca="1" si="283"/>
        <v/>
      </c>
    </row>
    <row r="1711" spans="2:19" x14ac:dyDescent="0.25">
      <c r="B1711" s="190" t="str">
        <f t="shared" si="276"/>
        <v/>
      </c>
      <c r="C1711" s="190" t="str">
        <f t="shared" si="274"/>
        <v/>
      </c>
      <c r="D1711" s="119" t="s">
        <v>192</v>
      </c>
      <c r="H1711" s="118">
        <f t="shared" si="277"/>
        <v>0</v>
      </c>
      <c r="K1711" s="134">
        <f t="shared" si="279"/>
        <v>0</v>
      </c>
      <c r="L1711" s="134">
        <f t="shared" si="280"/>
        <v>0</v>
      </c>
      <c r="M1711" s="190">
        <f t="shared" si="278"/>
        <v>1</v>
      </c>
      <c r="N1711" s="190" t="str">
        <f t="shared" si="275"/>
        <v>JANEIRO</v>
      </c>
      <c r="P1711" s="119" t="s">
        <v>192</v>
      </c>
      <c r="Q1711" s="136" t="str">
        <f t="shared" si="281"/>
        <v>À RECEBER</v>
      </c>
      <c r="R1711" s="138" t="str">
        <f t="shared" ca="1" si="282"/>
        <v>EM DIA</v>
      </c>
      <c r="S1711" s="137" t="str">
        <f t="shared" ca="1" si="283"/>
        <v/>
      </c>
    </row>
    <row r="1712" spans="2:19" x14ac:dyDescent="0.25">
      <c r="B1712" s="190" t="str">
        <f t="shared" si="276"/>
        <v/>
      </c>
      <c r="C1712" s="190" t="str">
        <f t="shared" si="274"/>
        <v/>
      </c>
      <c r="D1712" s="119" t="s">
        <v>192</v>
      </c>
      <c r="H1712" s="118">
        <f t="shared" si="277"/>
        <v>0</v>
      </c>
      <c r="K1712" s="134">
        <f t="shared" si="279"/>
        <v>0</v>
      </c>
      <c r="L1712" s="134">
        <f t="shared" si="280"/>
        <v>0</v>
      </c>
      <c r="M1712" s="190">
        <f t="shared" si="278"/>
        <v>1</v>
      </c>
      <c r="N1712" s="190" t="str">
        <f t="shared" si="275"/>
        <v>JANEIRO</v>
      </c>
      <c r="P1712" s="119" t="s">
        <v>192</v>
      </c>
      <c r="Q1712" s="136" t="str">
        <f t="shared" si="281"/>
        <v>À RECEBER</v>
      </c>
      <c r="R1712" s="138" t="str">
        <f t="shared" ca="1" si="282"/>
        <v>EM DIA</v>
      </c>
      <c r="S1712" s="137" t="str">
        <f t="shared" ca="1" si="283"/>
        <v/>
      </c>
    </row>
    <row r="1713" spans="2:19" x14ac:dyDescent="0.25">
      <c r="B1713" s="190" t="str">
        <f t="shared" si="276"/>
        <v/>
      </c>
      <c r="C1713" s="190" t="str">
        <f t="shared" si="274"/>
        <v/>
      </c>
      <c r="D1713" s="119" t="s">
        <v>192</v>
      </c>
      <c r="H1713" s="118">
        <f t="shared" si="277"/>
        <v>0</v>
      </c>
      <c r="K1713" s="134">
        <f t="shared" si="279"/>
        <v>0</v>
      </c>
      <c r="L1713" s="134">
        <f t="shared" si="280"/>
        <v>0</v>
      </c>
      <c r="M1713" s="190">
        <f t="shared" si="278"/>
        <v>1</v>
      </c>
      <c r="N1713" s="190" t="str">
        <f t="shared" si="275"/>
        <v>JANEIRO</v>
      </c>
      <c r="P1713" s="119" t="s">
        <v>192</v>
      </c>
      <c r="Q1713" s="136" t="str">
        <f t="shared" si="281"/>
        <v>À RECEBER</v>
      </c>
      <c r="R1713" s="138" t="str">
        <f t="shared" ca="1" si="282"/>
        <v>EM DIA</v>
      </c>
      <c r="S1713" s="137" t="str">
        <f t="shared" ca="1" si="283"/>
        <v/>
      </c>
    </row>
    <row r="1714" spans="2:19" x14ac:dyDescent="0.25">
      <c r="B1714" s="190" t="str">
        <f t="shared" si="276"/>
        <v/>
      </c>
      <c r="C1714" s="190" t="str">
        <f t="shared" si="274"/>
        <v/>
      </c>
      <c r="D1714" s="119" t="s">
        <v>192</v>
      </c>
      <c r="H1714" s="118">
        <f t="shared" si="277"/>
        <v>0</v>
      </c>
      <c r="K1714" s="134">
        <f t="shared" si="279"/>
        <v>0</v>
      </c>
      <c r="L1714" s="134">
        <f t="shared" si="280"/>
        <v>0</v>
      </c>
      <c r="M1714" s="190">
        <f t="shared" si="278"/>
        <v>1</v>
      </c>
      <c r="N1714" s="190" t="str">
        <f t="shared" si="275"/>
        <v>JANEIRO</v>
      </c>
      <c r="P1714" s="119" t="s">
        <v>192</v>
      </c>
      <c r="Q1714" s="136" t="str">
        <f t="shared" si="281"/>
        <v>À RECEBER</v>
      </c>
      <c r="R1714" s="138" t="str">
        <f t="shared" ca="1" si="282"/>
        <v>EM DIA</v>
      </c>
      <c r="S1714" s="137" t="str">
        <f t="shared" ca="1" si="283"/>
        <v/>
      </c>
    </row>
    <row r="1715" spans="2:19" x14ac:dyDescent="0.25">
      <c r="B1715" s="190" t="str">
        <f t="shared" si="276"/>
        <v/>
      </c>
      <c r="C1715" s="190" t="str">
        <f t="shared" si="274"/>
        <v/>
      </c>
      <c r="D1715" s="119" t="s">
        <v>192</v>
      </c>
      <c r="H1715" s="118">
        <f t="shared" si="277"/>
        <v>0</v>
      </c>
      <c r="K1715" s="134">
        <f t="shared" si="279"/>
        <v>0</v>
      </c>
      <c r="L1715" s="134">
        <f t="shared" si="280"/>
        <v>0</v>
      </c>
      <c r="M1715" s="190">
        <f t="shared" si="278"/>
        <v>1</v>
      </c>
      <c r="N1715" s="190" t="str">
        <f t="shared" si="275"/>
        <v>JANEIRO</v>
      </c>
      <c r="P1715" s="119" t="s">
        <v>192</v>
      </c>
      <c r="Q1715" s="136" t="str">
        <f t="shared" si="281"/>
        <v>À RECEBER</v>
      </c>
      <c r="R1715" s="138" t="str">
        <f t="shared" ca="1" si="282"/>
        <v>EM DIA</v>
      </c>
      <c r="S1715" s="137" t="str">
        <f t="shared" ca="1" si="283"/>
        <v/>
      </c>
    </row>
    <row r="1716" spans="2:19" x14ac:dyDescent="0.25">
      <c r="B1716" s="190" t="str">
        <f t="shared" si="276"/>
        <v/>
      </c>
      <c r="C1716" s="190" t="str">
        <f t="shared" si="274"/>
        <v/>
      </c>
      <c r="D1716" s="119" t="s">
        <v>192</v>
      </c>
      <c r="H1716" s="118">
        <f t="shared" si="277"/>
        <v>0</v>
      </c>
      <c r="K1716" s="134">
        <f t="shared" si="279"/>
        <v>0</v>
      </c>
      <c r="L1716" s="134">
        <f t="shared" si="280"/>
        <v>0</v>
      </c>
      <c r="M1716" s="190">
        <f t="shared" si="278"/>
        <v>1</v>
      </c>
      <c r="N1716" s="190" t="str">
        <f t="shared" si="275"/>
        <v>JANEIRO</v>
      </c>
      <c r="P1716" s="119" t="s">
        <v>192</v>
      </c>
      <c r="Q1716" s="136" t="str">
        <f t="shared" si="281"/>
        <v>À RECEBER</v>
      </c>
      <c r="R1716" s="138" t="str">
        <f t="shared" ca="1" si="282"/>
        <v>EM DIA</v>
      </c>
      <c r="S1716" s="137" t="str">
        <f t="shared" ca="1" si="283"/>
        <v/>
      </c>
    </row>
    <row r="1717" spans="2:19" x14ac:dyDescent="0.25">
      <c r="B1717" s="190" t="str">
        <f t="shared" si="276"/>
        <v/>
      </c>
      <c r="C1717" s="190" t="str">
        <f t="shared" si="274"/>
        <v/>
      </c>
      <c r="D1717" s="119" t="s">
        <v>192</v>
      </c>
      <c r="H1717" s="118">
        <f t="shared" si="277"/>
        <v>0</v>
      </c>
      <c r="K1717" s="134">
        <f t="shared" si="279"/>
        <v>0</v>
      </c>
      <c r="L1717" s="134">
        <f t="shared" si="280"/>
        <v>0</v>
      </c>
      <c r="M1717" s="190">
        <f t="shared" si="278"/>
        <v>1</v>
      </c>
      <c r="N1717" s="190" t="str">
        <f t="shared" si="275"/>
        <v>JANEIRO</v>
      </c>
      <c r="P1717" s="119" t="s">
        <v>192</v>
      </c>
      <c r="Q1717" s="136" t="str">
        <f t="shared" si="281"/>
        <v>À RECEBER</v>
      </c>
      <c r="R1717" s="138" t="str">
        <f t="shared" ca="1" si="282"/>
        <v>EM DIA</v>
      </c>
      <c r="S1717" s="137" t="str">
        <f t="shared" ca="1" si="283"/>
        <v/>
      </c>
    </row>
    <row r="1718" spans="2:19" x14ac:dyDescent="0.25">
      <c r="B1718" s="190" t="str">
        <f t="shared" si="276"/>
        <v/>
      </c>
      <c r="C1718" s="190" t="str">
        <f t="shared" si="274"/>
        <v/>
      </c>
      <c r="D1718" s="119" t="s">
        <v>192</v>
      </c>
      <c r="H1718" s="118">
        <f t="shared" si="277"/>
        <v>0</v>
      </c>
      <c r="K1718" s="134">
        <f t="shared" si="279"/>
        <v>0</v>
      </c>
      <c r="L1718" s="134">
        <f t="shared" si="280"/>
        <v>0</v>
      </c>
      <c r="M1718" s="190">
        <f t="shared" si="278"/>
        <v>1</v>
      </c>
      <c r="N1718" s="190" t="str">
        <f t="shared" si="275"/>
        <v>JANEIRO</v>
      </c>
      <c r="P1718" s="119" t="s">
        <v>192</v>
      </c>
      <c r="Q1718" s="136" t="str">
        <f t="shared" si="281"/>
        <v>À RECEBER</v>
      </c>
      <c r="R1718" s="138" t="str">
        <f t="shared" ca="1" si="282"/>
        <v>EM DIA</v>
      </c>
      <c r="S1718" s="137" t="str">
        <f t="shared" ca="1" si="283"/>
        <v/>
      </c>
    </row>
    <row r="1719" spans="2:19" x14ac:dyDescent="0.25">
      <c r="B1719" s="190" t="str">
        <f t="shared" si="276"/>
        <v/>
      </c>
      <c r="C1719" s="190" t="str">
        <f t="shared" si="274"/>
        <v/>
      </c>
      <c r="D1719" s="119" t="s">
        <v>192</v>
      </c>
      <c r="H1719" s="118">
        <f t="shared" si="277"/>
        <v>0</v>
      </c>
      <c r="K1719" s="134">
        <f t="shared" si="279"/>
        <v>0</v>
      </c>
      <c r="L1719" s="134">
        <f t="shared" si="280"/>
        <v>0</v>
      </c>
      <c r="M1719" s="190">
        <f t="shared" si="278"/>
        <v>1</v>
      </c>
      <c r="N1719" s="190" t="str">
        <f t="shared" si="275"/>
        <v>JANEIRO</v>
      </c>
      <c r="P1719" s="119" t="s">
        <v>192</v>
      </c>
      <c r="Q1719" s="136" t="str">
        <f t="shared" si="281"/>
        <v>À RECEBER</v>
      </c>
      <c r="R1719" s="138" t="str">
        <f t="shared" ca="1" si="282"/>
        <v>EM DIA</v>
      </c>
      <c r="S1719" s="137" t="str">
        <f t="shared" ca="1" si="283"/>
        <v/>
      </c>
    </row>
    <row r="1720" spans="2:19" x14ac:dyDescent="0.25">
      <c r="B1720" s="190" t="str">
        <f t="shared" si="276"/>
        <v/>
      </c>
      <c r="C1720" s="190" t="str">
        <f t="shared" si="274"/>
        <v/>
      </c>
      <c r="D1720" s="119" t="s">
        <v>192</v>
      </c>
      <c r="H1720" s="118">
        <f t="shared" si="277"/>
        <v>0</v>
      </c>
      <c r="K1720" s="134">
        <f t="shared" si="279"/>
        <v>0</v>
      </c>
      <c r="L1720" s="134">
        <f t="shared" si="280"/>
        <v>0</v>
      </c>
      <c r="M1720" s="190">
        <f t="shared" si="278"/>
        <v>1</v>
      </c>
      <c r="N1720" s="190" t="str">
        <f t="shared" si="275"/>
        <v>JANEIRO</v>
      </c>
      <c r="P1720" s="119" t="s">
        <v>192</v>
      </c>
      <c r="Q1720" s="136" t="str">
        <f t="shared" si="281"/>
        <v>À RECEBER</v>
      </c>
      <c r="R1720" s="138" t="str">
        <f t="shared" ca="1" si="282"/>
        <v>EM DIA</v>
      </c>
      <c r="S1720" s="137" t="str">
        <f t="shared" ca="1" si="283"/>
        <v/>
      </c>
    </row>
    <row r="1721" spans="2:19" x14ac:dyDescent="0.25">
      <c r="B1721" s="190" t="str">
        <f t="shared" si="276"/>
        <v/>
      </c>
      <c r="C1721" s="190" t="str">
        <f t="shared" si="274"/>
        <v/>
      </c>
      <c r="D1721" s="119" t="s">
        <v>192</v>
      </c>
      <c r="H1721" s="118">
        <f t="shared" si="277"/>
        <v>0</v>
      </c>
      <c r="K1721" s="134">
        <f t="shared" si="279"/>
        <v>0</v>
      </c>
      <c r="L1721" s="134">
        <f t="shared" si="280"/>
        <v>0</v>
      </c>
      <c r="M1721" s="190">
        <f t="shared" si="278"/>
        <v>1</v>
      </c>
      <c r="N1721" s="190" t="str">
        <f t="shared" si="275"/>
        <v>JANEIRO</v>
      </c>
      <c r="P1721" s="119" t="s">
        <v>192</v>
      </c>
      <c r="Q1721" s="136" t="str">
        <f t="shared" si="281"/>
        <v>À RECEBER</v>
      </c>
      <c r="R1721" s="138" t="str">
        <f t="shared" ca="1" si="282"/>
        <v>EM DIA</v>
      </c>
      <c r="S1721" s="137" t="str">
        <f t="shared" ca="1" si="283"/>
        <v/>
      </c>
    </row>
    <row r="1722" spans="2:19" x14ac:dyDescent="0.25">
      <c r="B1722" s="190" t="str">
        <f t="shared" si="276"/>
        <v/>
      </c>
      <c r="C1722" s="190" t="str">
        <f t="shared" si="274"/>
        <v/>
      </c>
      <c r="D1722" s="119" t="s">
        <v>192</v>
      </c>
      <c r="H1722" s="118">
        <f t="shared" si="277"/>
        <v>0</v>
      </c>
      <c r="K1722" s="134">
        <f t="shared" si="279"/>
        <v>0</v>
      </c>
      <c r="L1722" s="134">
        <f t="shared" si="280"/>
        <v>0</v>
      </c>
      <c r="M1722" s="190">
        <f t="shared" si="278"/>
        <v>1</v>
      </c>
      <c r="N1722" s="190" t="str">
        <f t="shared" si="275"/>
        <v>JANEIRO</v>
      </c>
      <c r="P1722" s="119" t="s">
        <v>192</v>
      </c>
      <c r="Q1722" s="136" t="str">
        <f t="shared" si="281"/>
        <v>À RECEBER</v>
      </c>
      <c r="R1722" s="138" t="str">
        <f t="shared" ca="1" si="282"/>
        <v>EM DIA</v>
      </c>
      <c r="S1722" s="137" t="str">
        <f t="shared" ca="1" si="283"/>
        <v/>
      </c>
    </row>
    <row r="1723" spans="2:19" x14ac:dyDescent="0.25">
      <c r="B1723" s="190" t="str">
        <f t="shared" si="276"/>
        <v/>
      </c>
      <c r="C1723" s="190" t="str">
        <f t="shared" si="274"/>
        <v/>
      </c>
      <c r="D1723" s="119" t="s">
        <v>192</v>
      </c>
      <c r="H1723" s="118">
        <f t="shared" si="277"/>
        <v>0</v>
      </c>
      <c r="K1723" s="134">
        <f t="shared" si="279"/>
        <v>0</v>
      </c>
      <c r="L1723" s="134">
        <f t="shared" si="280"/>
        <v>0</v>
      </c>
      <c r="M1723" s="190">
        <f t="shared" si="278"/>
        <v>1</v>
      </c>
      <c r="N1723" s="190" t="str">
        <f t="shared" si="275"/>
        <v>JANEIRO</v>
      </c>
      <c r="P1723" s="119" t="s">
        <v>192</v>
      </c>
      <c r="Q1723" s="136" t="str">
        <f t="shared" si="281"/>
        <v>À RECEBER</v>
      </c>
      <c r="R1723" s="138" t="str">
        <f t="shared" ca="1" si="282"/>
        <v>EM DIA</v>
      </c>
      <c r="S1723" s="137" t="str">
        <f t="shared" ca="1" si="283"/>
        <v/>
      </c>
    </row>
    <row r="1724" spans="2:19" x14ac:dyDescent="0.25">
      <c r="B1724" s="190" t="str">
        <f t="shared" si="276"/>
        <v/>
      </c>
      <c r="C1724" s="190" t="str">
        <f t="shared" si="274"/>
        <v/>
      </c>
      <c r="D1724" s="119" t="s">
        <v>192</v>
      </c>
      <c r="H1724" s="118">
        <f t="shared" si="277"/>
        <v>0</v>
      </c>
      <c r="K1724" s="134">
        <f t="shared" si="279"/>
        <v>0</v>
      </c>
      <c r="L1724" s="134">
        <f t="shared" si="280"/>
        <v>0</v>
      </c>
      <c r="M1724" s="190">
        <f t="shared" si="278"/>
        <v>1</v>
      </c>
      <c r="N1724" s="190" t="str">
        <f t="shared" si="275"/>
        <v>JANEIRO</v>
      </c>
      <c r="P1724" s="119" t="s">
        <v>192</v>
      </c>
      <c r="Q1724" s="136" t="str">
        <f t="shared" si="281"/>
        <v>À RECEBER</v>
      </c>
      <c r="R1724" s="138" t="str">
        <f t="shared" ca="1" si="282"/>
        <v>EM DIA</v>
      </c>
      <c r="S1724" s="137" t="str">
        <f t="shared" ca="1" si="283"/>
        <v/>
      </c>
    </row>
    <row r="1725" spans="2:19" x14ac:dyDescent="0.25">
      <c r="B1725" s="190" t="str">
        <f t="shared" si="276"/>
        <v/>
      </c>
      <c r="C1725" s="190" t="str">
        <f t="shared" si="274"/>
        <v/>
      </c>
      <c r="D1725" s="119" t="s">
        <v>192</v>
      </c>
      <c r="H1725" s="118">
        <f t="shared" si="277"/>
        <v>0</v>
      </c>
      <c r="K1725" s="134">
        <f t="shared" si="279"/>
        <v>0</v>
      </c>
      <c r="L1725" s="134">
        <f t="shared" si="280"/>
        <v>0</v>
      </c>
      <c r="M1725" s="190">
        <f t="shared" si="278"/>
        <v>1</v>
      </c>
      <c r="N1725" s="190" t="str">
        <f t="shared" si="275"/>
        <v>JANEIRO</v>
      </c>
      <c r="P1725" s="119" t="s">
        <v>192</v>
      </c>
      <c r="Q1725" s="136" t="str">
        <f t="shared" si="281"/>
        <v>À RECEBER</v>
      </c>
      <c r="R1725" s="138" t="str">
        <f t="shared" ca="1" si="282"/>
        <v>EM DIA</v>
      </c>
      <c r="S1725" s="137" t="str">
        <f t="shared" ca="1" si="283"/>
        <v/>
      </c>
    </row>
    <row r="1726" spans="2:19" x14ac:dyDescent="0.25">
      <c r="B1726" s="190" t="str">
        <f t="shared" si="276"/>
        <v/>
      </c>
      <c r="C1726" s="190" t="str">
        <f t="shared" si="274"/>
        <v/>
      </c>
      <c r="D1726" s="119" t="s">
        <v>192</v>
      </c>
      <c r="H1726" s="118">
        <f t="shared" si="277"/>
        <v>0</v>
      </c>
      <c r="K1726" s="134">
        <f t="shared" si="279"/>
        <v>0</v>
      </c>
      <c r="L1726" s="134">
        <f t="shared" si="280"/>
        <v>0</v>
      </c>
      <c r="M1726" s="190">
        <f t="shared" si="278"/>
        <v>1</v>
      </c>
      <c r="N1726" s="190" t="str">
        <f t="shared" si="275"/>
        <v>JANEIRO</v>
      </c>
      <c r="P1726" s="119" t="s">
        <v>192</v>
      </c>
      <c r="Q1726" s="136" t="str">
        <f t="shared" si="281"/>
        <v>À RECEBER</v>
      </c>
      <c r="R1726" s="138" t="str">
        <f t="shared" ca="1" si="282"/>
        <v>EM DIA</v>
      </c>
      <c r="S1726" s="137" t="str">
        <f t="shared" ca="1" si="283"/>
        <v/>
      </c>
    </row>
    <row r="1727" spans="2:19" x14ac:dyDescent="0.25">
      <c r="B1727" s="190" t="str">
        <f t="shared" si="276"/>
        <v/>
      </c>
      <c r="C1727" s="190" t="str">
        <f t="shared" si="274"/>
        <v/>
      </c>
      <c r="D1727" s="119" t="s">
        <v>192</v>
      </c>
      <c r="H1727" s="118">
        <f t="shared" si="277"/>
        <v>0</v>
      </c>
      <c r="K1727" s="134">
        <f t="shared" si="279"/>
        <v>0</v>
      </c>
      <c r="L1727" s="134">
        <f t="shared" si="280"/>
        <v>0</v>
      </c>
      <c r="M1727" s="190">
        <f t="shared" si="278"/>
        <v>1</v>
      </c>
      <c r="N1727" s="190" t="str">
        <f t="shared" si="275"/>
        <v>JANEIRO</v>
      </c>
      <c r="P1727" s="119" t="s">
        <v>192</v>
      </c>
      <c r="Q1727" s="136" t="str">
        <f t="shared" si="281"/>
        <v>À RECEBER</v>
      </c>
      <c r="R1727" s="138" t="str">
        <f t="shared" ca="1" si="282"/>
        <v>EM DIA</v>
      </c>
      <c r="S1727" s="137" t="str">
        <f t="shared" ca="1" si="283"/>
        <v/>
      </c>
    </row>
    <row r="1728" spans="2:19" x14ac:dyDescent="0.25">
      <c r="B1728" s="190" t="str">
        <f t="shared" si="276"/>
        <v/>
      </c>
      <c r="C1728" s="190" t="str">
        <f t="shared" si="274"/>
        <v/>
      </c>
      <c r="D1728" s="119" t="s">
        <v>192</v>
      </c>
      <c r="H1728" s="118">
        <f t="shared" si="277"/>
        <v>0</v>
      </c>
      <c r="K1728" s="134">
        <f t="shared" si="279"/>
        <v>0</v>
      </c>
      <c r="L1728" s="134">
        <f t="shared" si="280"/>
        <v>0</v>
      </c>
      <c r="M1728" s="190">
        <f t="shared" si="278"/>
        <v>1</v>
      </c>
      <c r="N1728" s="190" t="str">
        <f t="shared" si="275"/>
        <v>JANEIRO</v>
      </c>
      <c r="P1728" s="119" t="s">
        <v>192</v>
      </c>
      <c r="Q1728" s="136" t="str">
        <f t="shared" si="281"/>
        <v>À RECEBER</v>
      </c>
      <c r="R1728" s="138" t="str">
        <f t="shared" ca="1" si="282"/>
        <v>EM DIA</v>
      </c>
      <c r="S1728" s="137" t="str">
        <f t="shared" ca="1" si="283"/>
        <v/>
      </c>
    </row>
    <row r="1729" spans="2:19" x14ac:dyDescent="0.25">
      <c r="B1729" s="190" t="str">
        <f t="shared" si="276"/>
        <v/>
      </c>
      <c r="C1729" s="190" t="str">
        <f t="shared" si="274"/>
        <v/>
      </c>
      <c r="D1729" s="119" t="s">
        <v>192</v>
      </c>
      <c r="H1729" s="118">
        <f t="shared" si="277"/>
        <v>0</v>
      </c>
      <c r="K1729" s="134">
        <f t="shared" si="279"/>
        <v>0</v>
      </c>
      <c r="L1729" s="134">
        <f t="shared" si="280"/>
        <v>0</v>
      </c>
      <c r="M1729" s="190">
        <f t="shared" si="278"/>
        <v>1</v>
      </c>
      <c r="N1729" s="190" t="str">
        <f t="shared" si="275"/>
        <v>JANEIRO</v>
      </c>
      <c r="P1729" s="119" t="s">
        <v>192</v>
      </c>
      <c r="Q1729" s="136" t="str">
        <f t="shared" si="281"/>
        <v>À RECEBER</v>
      </c>
      <c r="R1729" s="138" t="str">
        <f t="shared" ca="1" si="282"/>
        <v>EM DIA</v>
      </c>
      <c r="S1729" s="137" t="str">
        <f t="shared" ca="1" si="283"/>
        <v/>
      </c>
    </row>
    <row r="1730" spans="2:19" x14ac:dyDescent="0.25">
      <c r="B1730" s="190" t="str">
        <f t="shared" si="276"/>
        <v/>
      </c>
      <c r="C1730" s="190" t="str">
        <f t="shared" si="274"/>
        <v/>
      </c>
      <c r="D1730" s="119" t="s">
        <v>192</v>
      </c>
      <c r="H1730" s="118">
        <f t="shared" si="277"/>
        <v>0</v>
      </c>
      <c r="K1730" s="134">
        <f t="shared" si="279"/>
        <v>0</v>
      </c>
      <c r="L1730" s="134">
        <f t="shared" si="280"/>
        <v>0</v>
      </c>
      <c r="M1730" s="190">
        <f t="shared" si="278"/>
        <v>1</v>
      </c>
      <c r="N1730" s="190" t="str">
        <f t="shared" si="275"/>
        <v>JANEIRO</v>
      </c>
      <c r="P1730" s="119" t="s">
        <v>192</v>
      </c>
      <c r="Q1730" s="136" t="str">
        <f t="shared" si="281"/>
        <v>À RECEBER</v>
      </c>
      <c r="R1730" s="138" t="str">
        <f t="shared" ca="1" si="282"/>
        <v>EM DIA</v>
      </c>
      <c r="S1730" s="137" t="str">
        <f t="shared" ca="1" si="283"/>
        <v/>
      </c>
    </row>
    <row r="1731" spans="2:19" x14ac:dyDescent="0.25">
      <c r="B1731" s="190" t="str">
        <f t="shared" si="276"/>
        <v/>
      </c>
      <c r="C1731" s="190" t="str">
        <f t="shared" si="274"/>
        <v/>
      </c>
      <c r="D1731" s="119" t="s">
        <v>192</v>
      </c>
      <c r="H1731" s="118">
        <f t="shared" si="277"/>
        <v>0</v>
      </c>
      <c r="K1731" s="134">
        <f t="shared" si="279"/>
        <v>0</v>
      </c>
      <c r="L1731" s="134">
        <f t="shared" si="280"/>
        <v>0</v>
      </c>
      <c r="M1731" s="190">
        <f t="shared" si="278"/>
        <v>1</v>
      </c>
      <c r="N1731" s="190" t="str">
        <f t="shared" si="275"/>
        <v>JANEIRO</v>
      </c>
      <c r="P1731" s="119" t="s">
        <v>192</v>
      </c>
      <c r="Q1731" s="136" t="str">
        <f t="shared" si="281"/>
        <v>À RECEBER</v>
      </c>
      <c r="R1731" s="138" t="str">
        <f t="shared" ca="1" si="282"/>
        <v>EM DIA</v>
      </c>
      <c r="S1731" s="137" t="str">
        <f t="shared" ca="1" si="283"/>
        <v/>
      </c>
    </row>
    <row r="1732" spans="2:19" x14ac:dyDescent="0.25">
      <c r="B1732" s="190" t="str">
        <f t="shared" si="276"/>
        <v/>
      </c>
      <c r="C1732" s="190" t="str">
        <f t="shared" si="274"/>
        <v/>
      </c>
      <c r="D1732" s="119" t="s">
        <v>192</v>
      </c>
      <c r="H1732" s="118">
        <f t="shared" si="277"/>
        <v>0</v>
      </c>
      <c r="K1732" s="134">
        <f t="shared" si="279"/>
        <v>0</v>
      </c>
      <c r="L1732" s="134">
        <f t="shared" si="280"/>
        <v>0</v>
      </c>
      <c r="M1732" s="190">
        <f t="shared" si="278"/>
        <v>1</v>
      </c>
      <c r="N1732" s="190" t="str">
        <f t="shared" si="275"/>
        <v>JANEIRO</v>
      </c>
      <c r="P1732" s="119" t="s">
        <v>192</v>
      </c>
      <c r="Q1732" s="136" t="str">
        <f t="shared" si="281"/>
        <v>À RECEBER</v>
      </c>
      <c r="R1732" s="138" t="str">
        <f t="shared" ca="1" si="282"/>
        <v>EM DIA</v>
      </c>
      <c r="S1732" s="137" t="str">
        <f t="shared" ca="1" si="283"/>
        <v/>
      </c>
    </row>
    <row r="1733" spans="2:19" x14ac:dyDescent="0.25">
      <c r="B1733" s="190" t="str">
        <f t="shared" si="276"/>
        <v/>
      </c>
      <c r="C1733" s="190" t="str">
        <f t="shared" ref="C1733:C1796" si="284">IF(B1733=1,"JANEIRO",IF(B1733=2,"FEVEREIRO",IF(B1733=3,"MARÇO",IF(B1733=4,"ABRIL",IF(B1733=5,"MAIO",IF(B1733=6,"JUNHO",IF(B1733=7,"JULHO",IF(B1733=8,"AGOSTO",IF(B1733=9,"SETEMBRO",IF(B1733=10,"OUTUBRO",IF(B1733=11,"NOVEMBRO",IF(B1733=12,"DEZEMBRO",""))))))))))))</f>
        <v/>
      </c>
      <c r="D1733" s="119" t="s">
        <v>192</v>
      </c>
      <c r="H1733" s="118">
        <f t="shared" si="277"/>
        <v>0</v>
      </c>
      <c r="K1733" s="134">
        <f t="shared" si="279"/>
        <v>0</v>
      </c>
      <c r="L1733" s="134">
        <f t="shared" si="280"/>
        <v>0</v>
      </c>
      <c r="M1733" s="190">
        <f t="shared" si="278"/>
        <v>1</v>
      </c>
      <c r="N1733" s="190" t="str">
        <f t="shared" ref="N1733:N1796" si="285">IF(M1733=1,"JANEIRO",IF(M1733=2,"FEVEREIRO",IF(M1733=3,"MARÇO",IF(M1733=4,"ABRIL",IF(M1733=5,"MAIO",IF(M1733=6,"JUNHO",IF(M1733=7,"JULHO",IF(M1733=8,"AGOSTO",IF(M1733=9,"SETEMBRO",IF(M1733=10,"OUTUBRO",IF(M1733=11,"NOVEMBRO",IF(M1733=12,"DEZEMBRO",""))))))))))))</f>
        <v>JANEIRO</v>
      </c>
      <c r="P1733" s="119" t="s">
        <v>192</v>
      </c>
      <c r="Q1733" s="136" t="str">
        <f t="shared" si="281"/>
        <v>À RECEBER</v>
      </c>
      <c r="R1733" s="138" t="str">
        <f t="shared" ca="1" si="282"/>
        <v>EM DIA</v>
      </c>
      <c r="S1733" s="137" t="str">
        <f t="shared" ca="1" si="283"/>
        <v/>
      </c>
    </row>
    <row r="1734" spans="2:19" x14ac:dyDescent="0.25">
      <c r="B1734" s="190" t="str">
        <f t="shared" ref="B1734:B1797" si="286">IFERROR(MONTH(D1734),"")</f>
        <v/>
      </c>
      <c r="C1734" s="190" t="str">
        <f t="shared" si="284"/>
        <v/>
      </c>
      <c r="D1734" s="119" t="s">
        <v>192</v>
      </c>
      <c r="H1734" s="118">
        <f t="shared" ref="H1734:H1797" si="287">IF(OR(I1734="",I1734=0),G1734,I1734)</f>
        <v>0</v>
      </c>
      <c r="K1734" s="134">
        <f t="shared" si="279"/>
        <v>0</v>
      </c>
      <c r="L1734" s="134">
        <f t="shared" si="280"/>
        <v>0</v>
      </c>
      <c r="M1734" s="190">
        <f t="shared" ref="M1734:M1797" si="288">IFERROR(MONTH(O1734),"")</f>
        <v>1</v>
      </c>
      <c r="N1734" s="190" t="str">
        <f t="shared" si="285"/>
        <v>JANEIRO</v>
      </c>
      <c r="P1734" s="119" t="s">
        <v>192</v>
      </c>
      <c r="Q1734" s="136" t="str">
        <f t="shared" si="281"/>
        <v>À RECEBER</v>
      </c>
      <c r="R1734" s="138" t="str">
        <f t="shared" ca="1" si="282"/>
        <v>EM DIA</v>
      </c>
      <c r="S1734" s="137" t="str">
        <f t="shared" ca="1" si="283"/>
        <v/>
      </c>
    </row>
    <row r="1735" spans="2:19" x14ac:dyDescent="0.25">
      <c r="B1735" s="190" t="str">
        <f t="shared" si="286"/>
        <v/>
      </c>
      <c r="C1735" s="190" t="str">
        <f t="shared" si="284"/>
        <v/>
      </c>
      <c r="D1735" s="119" t="s">
        <v>192</v>
      </c>
      <c r="H1735" s="118">
        <f t="shared" si="287"/>
        <v>0</v>
      </c>
      <c r="K1735" s="134">
        <f t="shared" si="279"/>
        <v>0</v>
      </c>
      <c r="L1735" s="134">
        <f t="shared" si="280"/>
        <v>0</v>
      </c>
      <c r="M1735" s="190">
        <f t="shared" si="288"/>
        <v>1</v>
      </c>
      <c r="N1735" s="190" t="str">
        <f t="shared" si="285"/>
        <v>JANEIRO</v>
      </c>
      <c r="P1735" s="119" t="s">
        <v>192</v>
      </c>
      <c r="Q1735" s="136" t="str">
        <f t="shared" si="281"/>
        <v>À RECEBER</v>
      </c>
      <c r="R1735" s="138" t="str">
        <f t="shared" ca="1" si="282"/>
        <v>EM DIA</v>
      </c>
      <c r="S1735" s="137" t="str">
        <f t="shared" ca="1" si="283"/>
        <v/>
      </c>
    </row>
    <row r="1736" spans="2:19" x14ac:dyDescent="0.25">
      <c r="B1736" s="190" t="str">
        <f t="shared" si="286"/>
        <v/>
      </c>
      <c r="C1736" s="190" t="str">
        <f t="shared" si="284"/>
        <v/>
      </c>
      <c r="D1736" s="119" t="s">
        <v>192</v>
      </c>
      <c r="H1736" s="118">
        <f t="shared" si="287"/>
        <v>0</v>
      </c>
      <c r="K1736" s="134">
        <f t="shared" si="279"/>
        <v>0</v>
      </c>
      <c r="L1736" s="134">
        <f t="shared" si="280"/>
        <v>0</v>
      </c>
      <c r="M1736" s="190">
        <f t="shared" si="288"/>
        <v>1</v>
      </c>
      <c r="N1736" s="190" t="str">
        <f t="shared" si="285"/>
        <v>JANEIRO</v>
      </c>
      <c r="P1736" s="119" t="s">
        <v>192</v>
      </c>
      <c r="Q1736" s="136" t="str">
        <f t="shared" si="281"/>
        <v>À RECEBER</v>
      </c>
      <c r="R1736" s="138" t="str">
        <f t="shared" ca="1" si="282"/>
        <v>EM DIA</v>
      </c>
      <c r="S1736" s="137" t="str">
        <f t="shared" ca="1" si="283"/>
        <v/>
      </c>
    </row>
    <row r="1737" spans="2:19" x14ac:dyDescent="0.25">
      <c r="B1737" s="190" t="str">
        <f t="shared" si="286"/>
        <v/>
      </c>
      <c r="C1737" s="190" t="str">
        <f t="shared" si="284"/>
        <v/>
      </c>
      <c r="D1737" s="119" t="s">
        <v>192</v>
      </c>
      <c r="H1737" s="118">
        <f t="shared" si="287"/>
        <v>0</v>
      </c>
      <c r="K1737" s="134">
        <f t="shared" si="279"/>
        <v>0</v>
      </c>
      <c r="L1737" s="134">
        <f t="shared" si="280"/>
        <v>0</v>
      </c>
      <c r="M1737" s="190">
        <f t="shared" si="288"/>
        <v>1</v>
      </c>
      <c r="N1737" s="190" t="str">
        <f t="shared" si="285"/>
        <v>JANEIRO</v>
      </c>
      <c r="P1737" s="119" t="s">
        <v>192</v>
      </c>
      <c r="Q1737" s="136" t="str">
        <f t="shared" si="281"/>
        <v>À RECEBER</v>
      </c>
      <c r="R1737" s="138" t="str">
        <f t="shared" ca="1" si="282"/>
        <v>EM DIA</v>
      </c>
      <c r="S1737" s="137" t="str">
        <f t="shared" ca="1" si="283"/>
        <v/>
      </c>
    </row>
    <row r="1738" spans="2:19" x14ac:dyDescent="0.25">
      <c r="B1738" s="190" t="str">
        <f t="shared" si="286"/>
        <v/>
      </c>
      <c r="C1738" s="190" t="str">
        <f t="shared" si="284"/>
        <v/>
      </c>
      <c r="D1738" s="119" t="s">
        <v>192</v>
      </c>
      <c r="H1738" s="118">
        <f t="shared" si="287"/>
        <v>0</v>
      </c>
      <c r="K1738" s="134">
        <f t="shared" si="279"/>
        <v>0</v>
      </c>
      <c r="L1738" s="134">
        <f t="shared" si="280"/>
        <v>0</v>
      </c>
      <c r="M1738" s="190">
        <f t="shared" si="288"/>
        <v>1</v>
      </c>
      <c r="N1738" s="190" t="str">
        <f t="shared" si="285"/>
        <v>JANEIRO</v>
      </c>
      <c r="P1738" s="119" t="s">
        <v>192</v>
      </c>
      <c r="Q1738" s="136" t="str">
        <f t="shared" si="281"/>
        <v>À RECEBER</v>
      </c>
      <c r="R1738" s="138" t="str">
        <f t="shared" ca="1" si="282"/>
        <v>EM DIA</v>
      </c>
      <c r="S1738" s="137" t="str">
        <f t="shared" ca="1" si="283"/>
        <v/>
      </c>
    </row>
    <row r="1739" spans="2:19" x14ac:dyDescent="0.25">
      <c r="B1739" s="190" t="str">
        <f t="shared" si="286"/>
        <v/>
      </c>
      <c r="C1739" s="190" t="str">
        <f t="shared" si="284"/>
        <v/>
      </c>
      <c r="D1739" s="119" t="s">
        <v>192</v>
      </c>
      <c r="H1739" s="118">
        <f t="shared" si="287"/>
        <v>0</v>
      </c>
      <c r="K1739" s="134">
        <f t="shared" si="279"/>
        <v>0</v>
      </c>
      <c r="L1739" s="134">
        <f t="shared" si="280"/>
        <v>0</v>
      </c>
      <c r="M1739" s="190">
        <f t="shared" si="288"/>
        <v>1</v>
      </c>
      <c r="N1739" s="190" t="str">
        <f t="shared" si="285"/>
        <v>JANEIRO</v>
      </c>
      <c r="P1739" s="119" t="s">
        <v>192</v>
      </c>
      <c r="Q1739" s="136" t="str">
        <f t="shared" si="281"/>
        <v>À RECEBER</v>
      </c>
      <c r="R1739" s="138" t="str">
        <f t="shared" ca="1" si="282"/>
        <v>EM DIA</v>
      </c>
      <c r="S1739" s="137" t="str">
        <f t="shared" ca="1" si="283"/>
        <v/>
      </c>
    </row>
    <row r="1740" spans="2:19" x14ac:dyDescent="0.25">
      <c r="B1740" s="190" t="str">
        <f t="shared" si="286"/>
        <v/>
      </c>
      <c r="C1740" s="190" t="str">
        <f t="shared" si="284"/>
        <v/>
      </c>
      <c r="D1740" s="119" t="s">
        <v>192</v>
      </c>
      <c r="H1740" s="118">
        <f t="shared" si="287"/>
        <v>0</v>
      </c>
      <c r="K1740" s="134">
        <f t="shared" si="279"/>
        <v>0</v>
      </c>
      <c r="L1740" s="134">
        <f t="shared" si="280"/>
        <v>0</v>
      </c>
      <c r="M1740" s="190">
        <f t="shared" si="288"/>
        <v>1</v>
      </c>
      <c r="N1740" s="190" t="str">
        <f t="shared" si="285"/>
        <v>JANEIRO</v>
      </c>
      <c r="P1740" s="119" t="s">
        <v>192</v>
      </c>
      <c r="Q1740" s="136" t="str">
        <f t="shared" si="281"/>
        <v>À RECEBER</v>
      </c>
      <c r="R1740" s="138" t="str">
        <f t="shared" ca="1" si="282"/>
        <v>EM DIA</v>
      </c>
      <c r="S1740" s="137" t="str">
        <f t="shared" ca="1" si="283"/>
        <v/>
      </c>
    </row>
    <row r="1741" spans="2:19" x14ac:dyDescent="0.25">
      <c r="B1741" s="190" t="str">
        <f t="shared" si="286"/>
        <v/>
      </c>
      <c r="C1741" s="190" t="str">
        <f t="shared" si="284"/>
        <v/>
      </c>
      <c r="D1741" s="119" t="s">
        <v>192</v>
      </c>
      <c r="H1741" s="118">
        <f t="shared" si="287"/>
        <v>0</v>
      </c>
      <c r="K1741" s="134">
        <f t="shared" si="279"/>
        <v>0</v>
      </c>
      <c r="L1741" s="134">
        <f t="shared" si="280"/>
        <v>0</v>
      </c>
      <c r="M1741" s="190">
        <f t="shared" si="288"/>
        <v>1</v>
      </c>
      <c r="N1741" s="190" t="str">
        <f t="shared" si="285"/>
        <v>JANEIRO</v>
      </c>
      <c r="P1741" s="119" t="s">
        <v>192</v>
      </c>
      <c r="Q1741" s="136" t="str">
        <f t="shared" si="281"/>
        <v>À RECEBER</v>
      </c>
      <c r="R1741" s="138" t="str">
        <f t="shared" ca="1" si="282"/>
        <v>EM DIA</v>
      </c>
      <c r="S1741" s="137" t="str">
        <f t="shared" ca="1" si="283"/>
        <v/>
      </c>
    </row>
    <row r="1742" spans="2:19" x14ac:dyDescent="0.25">
      <c r="B1742" s="190" t="str">
        <f t="shared" si="286"/>
        <v/>
      </c>
      <c r="C1742" s="190" t="str">
        <f t="shared" si="284"/>
        <v/>
      </c>
      <c r="D1742" s="119" t="s">
        <v>192</v>
      </c>
      <c r="H1742" s="118">
        <f t="shared" si="287"/>
        <v>0</v>
      </c>
      <c r="K1742" s="134">
        <f t="shared" si="279"/>
        <v>0</v>
      </c>
      <c r="L1742" s="134">
        <f t="shared" si="280"/>
        <v>0</v>
      </c>
      <c r="M1742" s="190">
        <f t="shared" si="288"/>
        <v>1</v>
      </c>
      <c r="N1742" s="190" t="str">
        <f t="shared" si="285"/>
        <v>JANEIRO</v>
      </c>
      <c r="P1742" s="119" t="s">
        <v>192</v>
      </c>
      <c r="Q1742" s="136" t="str">
        <f t="shared" si="281"/>
        <v>À RECEBER</v>
      </c>
      <c r="R1742" s="138" t="str">
        <f t="shared" ca="1" si="282"/>
        <v>EM DIA</v>
      </c>
      <c r="S1742" s="137" t="str">
        <f t="shared" ca="1" si="283"/>
        <v/>
      </c>
    </row>
    <row r="1743" spans="2:19" x14ac:dyDescent="0.25">
      <c r="B1743" s="190" t="str">
        <f t="shared" si="286"/>
        <v/>
      </c>
      <c r="C1743" s="190" t="str">
        <f t="shared" si="284"/>
        <v/>
      </c>
      <c r="D1743" s="119" t="s">
        <v>192</v>
      </c>
      <c r="H1743" s="118">
        <f t="shared" si="287"/>
        <v>0</v>
      </c>
      <c r="K1743" s="134">
        <f t="shared" si="279"/>
        <v>0</v>
      </c>
      <c r="L1743" s="134">
        <f t="shared" si="280"/>
        <v>0</v>
      </c>
      <c r="M1743" s="190">
        <f t="shared" si="288"/>
        <v>1</v>
      </c>
      <c r="N1743" s="190" t="str">
        <f t="shared" si="285"/>
        <v>JANEIRO</v>
      </c>
      <c r="P1743" s="119" t="s">
        <v>192</v>
      </c>
      <c r="Q1743" s="136" t="str">
        <f t="shared" si="281"/>
        <v>À RECEBER</v>
      </c>
      <c r="R1743" s="138" t="str">
        <f t="shared" ca="1" si="282"/>
        <v>EM DIA</v>
      </c>
      <c r="S1743" s="137" t="str">
        <f t="shared" ca="1" si="283"/>
        <v/>
      </c>
    </row>
    <row r="1744" spans="2:19" x14ac:dyDescent="0.25">
      <c r="B1744" s="190" t="str">
        <f t="shared" si="286"/>
        <v/>
      </c>
      <c r="C1744" s="190" t="str">
        <f t="shared" si="284"/>
        <v/>
      </c>
      <c r="D1744" s="119" t="s">
        <v>192</v>
      </c>
      <c r="H1744" s="118">
        <f t="shared" si="287"/>
        <v>0</v>
      </c>
      <c r="K1744" s="134">
        <f t="shared" si="279"/>
        <v>0</v>
      </c>
      <c r="L1744" s="134">
        <f t="shared" si="280"/>
        <v>0</v>
      </c>
      <c r="M1744" s="190">
        <f t="shared" si="288"/>
        <v>1</v>
      </c>
      <c r="N1744" s="190" t="str">
        <f t="shared" si="285"/>
        <v>JANEIRO</v>
      </c>
      <c r="P1744" s="119" t="s">
        <v>192</v>
      </c>
      <c r="Q1744" s="136" t="str">
        <f t="shared" si="281"/>
        <v>À RECEBER</v>
      </c>
      <c r="R1744" s="138" t="str">
        <f t="shared" ca="1" si="282"/>
        <v>EM DIA</v>
      </c>
      <c r="S1744" s="137" t="str">
        <f t="shared" ca="1" si="283"/>
        <v/>
      </c>
    </row>
    <row r="1745" spans="2:19" x14ac:dyDescent="0.25">
      <c r="B1745" s="190" t="str">
        <f t="shared" si="286"/>
        <v/>
      </c>
      <c r="C1745" s="190" t="str">
        <f t="shared" si="284"/>
        <v/>
      </c>
      <c r="D1745" s="119" t="s">
        <v>192</v>
      </c>
      <c r="H1745" s="118">
        <f t="shared" si="287"/>
        <v>0</v>
      </c>
      <c r="K1745" s="134">
        <f t="shared" si="279"/>
        <v>0</v>
      </c>
      <c r="L1745" s="134">
        <f t="shared" si="280"/>
        <v>0</v>
      </c>
      <c r="M1745" s="190">
        <f t="shared" si="288"/>
        <v>1</v>
      </c>
      <c r="N1745" s="190" t="str">
        <f t="shared" si="285"/>
        <v>JANEIRO</v>
      </c>
      <c r="P1745" s="119" t="s">
        <v>192</v>
      </c>
      <c r="Q1745" s="136" t="str">
        <f t="shared" si="281"/>
        <v>À RECEBER</v>
      </c>
      <c r="R1745" s="138" t="str">
        <f t="shared" ca="1" si="282"/>
        <v>EM DIA</v>
      </c>
      <c r="S1745" s="137" t="str">
        <f t="shared" ca="1" si="283"/>
        <v/>
      </c>
    </row>
    <row r="1746" spans="2:19" x14ac:dyDescent="0.25">
      <c r="B1746" s="190" t="str">
        <f t="shared" si="286"/>
        <v/>
      </c>
      <c r="C1746" s="190" t="str">
        <f t="shared" si="284"/>
        <v/>
      </c>
      <c r="D1746" s="119" t="s">
        <v>192</v>
      </c>
      <c r="H1746" s="118">
        <f t="shared" si="287"/>
        <v>0</v>
      </c>
      <c r="K1746" s="134">
        <f t="shared" si="279"/>
        <v>0</v>
      </c>
      <c r="L1746" s="134">
        <f t="shared" si="280"/>
        <v>0</v>
      </c>
      <c r="M1746" s="190">
        <f t="shared" si="288"/>
        <v>1</v>
      </c>
      <c r="N1746" s="190" t="str">
        <f t="shared" si="285"/>
        <v>JANEIRO</v>
      </c>
      <c r="P1746" s="119" t="s">
        <v>192</v>
      </c>
      <c r="Q1746" s="136" t="str">
        <f t="shared" si="281"/>
        <v>À RECEBER</v>
      </c>
      <c r="R1746" s="138" t="str">
        <f t="shared" ca="1" si="282"/>
        <v>EM DIA</v>
      </c>
      <c r="S1746" s="137" t="str">
        <f t="shared" ca="1" si="283"/>
        <v/>
      </c>
    </row>
    <row r="1747" spans="2:19" x14ac:dyDescent="0.25">
      <c r="B1747" s="190" t="str">
        <f t="shared" si="286"/>
        <v/>
      </c>
      <c r="C1747" s="190" t="str">
        <f t="shared" si="284"/>
        <v/>
      </c>
      <c r="D1747" s="119" t="s">
        <v>192</v>
      </c>
      <c r="H1747" s="118">
        <f t="shared" si="287"/>
        <v>0</v>
      </c>
      <c r="K1747" s="134">
        <f t="shared" si="279"/>
        <v>0</v>
      </c>
      <c r="L1747" s="134">
        <f t="shared" si="280"/>
        <v>0</v>
      </c>
      <c r="M1747" s="190">
        <f t="shared" si="288"/>
        <v>1</v>
      </c>
      <c r="N1747" s="190" t="str">
        <f t="shared" si="285"/>
        <v>JANEIRO</v>
      </c>
      <c r="P1747" s="119" t="s">
        <v>192</v>
      </c>
      <c r="Q1747" s="136" t="str">
        <f t="shared" si="281"/>
        <v>À RECEBER</v>
      </c>
      <c r="R1747" s="138" t="str">
        <f t="shared" ca="1" si="282"/>
        <v>EM DIA</v>
      </c>
      <c r="S1747" s="137" t="str">
        <f t="shared" ca="1" si="283"/>
        <v/>
      </c>
    </row>
    <row r="1748" spans="2:19" x14ac:dyDescent="0.25">
      <c r="B1748" s="190" t="str">
        <f t="shared" si="286"/>
        <v/>
      </c>
      <c r="C1748" s="190" t="str">
        <f t="shared" si="284"/>
        <v/>
      </c>
      <c r="D1748" s="119" t="s">
        <v>192</v>
      </c>
      <c r="H1748" s="118">
        <f t="shared" si="287"/>
        <v>0</v>
      </c>
      <c r="K1748" s="134">
        <f t="shared" si="279"/>
        <v>0</v>
      </c>
      <c r="L1748" s="134">
        <f t="shared" si="280"/>
        <v>0</v>
      </c>
      <c r="M1748" s="190">
        <f t="shared" si="288"/>
        <v>1</v>
      </c>
      <c r="N1748" s="190" t="str">
        <f t="shared" si="285"/>
        <v>JANEIRO</v>
      </c>
      <c r="P1748" s="119" t="s">
        <v>192</v>
      </c>
      <c r="Q1748" s="136" t="str">
        <f t="shared" si="281"/>
        <v>À RECEBER</v>
      </c>
      <c r="R1748" s="138" t="str">
        <f t="shared" ca="1" si="282"/>
        <v>EM DIA</v>
      </c>
      <c r="S1748" s="137" t="str">
        <f t="shared" ca="1" si="283"/>
        <v/>
      </c>
    </row>
    <row r="1749" spans="2:19" x14ac:dyDescent="0.25">
      <c r="B1749" s="190" t="str">
        <f t="shared" si="286"/>
        <v/>
      </c>
      <c r="C1749" s="190" t="str">
        <f t="shared" si="284"/>
        <v/>
      </c>
      <c r="D1749" s="119" t="s">
        <v>192</v>
      </c>
      <c r="H1749" s="118">
        <f t="shared" si="287"/>
        <v>0</v>
      </c>
      <c r="K1749" s="134">
        <f t="shared" si="279"/>
        <v>0</v>
      </c>
      <c r="L1749" s="134">
        <f t="shared" si="280"/>
        <v>0</v>
      </c>
      <c r="M1749" s="190">
        <f t="shared" si="288"/>
        <v>1</v>
      </c>
      <c r="N1749" s="190" t="str">
        <f t="shared" si="285"/>
        <v>JANEIRO</v>
      </c>
      <c r="P1749" s="119" t="s">
        <v>192</v>
      </c>
      <c r="Q1749" s="136" t="str">
        <f t="shared" si="281"/>
        <v>À RECEBER</v>
      </c>
      <c r="R1749" s="138" t="str">
        <f t="shared" ca="1" si="282"/>
        <v>EM DIA</v>
      </c>
      <c r="S1749" s="137" t="str">
        <f t="shared" ca="1" si="283"/>
        <v/>
      </c>
    </row>
    <row r="1750" spans="2:19" x14ac:dyDescent="0.25">
      <c r="B1750" s="190" t="str">
        <f t="shared" si="286"/>
        <v/>
      </c>
      <c r="C1750" s="190" t="str">
        <f t="shared" si="284"/>
        <v/>
      </c>
      <c r="D1750" s="119" t="s">
        <v>192</v>
      </c>
      <c r="H1750" s="118">
        <f t="shared" si="287"/>
        <v>0</v>
      </c>
      <c r="K1750" s="134">
        <f t="shared" si="279"/>
        <v>0</v>
      </c>
      <c r="L1750" s="134">
        <f t="shared" si="280"/>
        <v>0</v>
      </c>
      <c r="M1750" s="190">
        <f t="shared" si="288"/>
        <v>1</v>
      </c>
      <c r="N1750" s="190" t="str">
        <f t="shared" si="285"/>
        <v>JANEIRO</v>
      </c>
      <c r="P1750" s="119" t="s">
        <v>192</v>
      </c>
      <c r="Q1750" s="136" t="str">
        <f t="shared" si="281"/>
        <v>À RECEBER</v>
      </c>
      <c r="R1750" s="138" t="str">
        <f t="shared" ca="1" si="282"/>
        <v>EM DIA</v>
      </c>
      <c r="S1750" s="137" t="str">
        <f t="shared" ca="1" si="283"/>
        <v/>
      </c>
    </row>
    <row r="1751" spans="2:19" x14ac:dyDescent="0.25">
      <c r="B1751" s="190" t="str">
        <f t="shared" si="286"/>
        <v/>
      </c>
      <c r="C1751" s="190" t="str">
        <f t="shared" si="284"/>
        <v/>
      </c>
      <c r="D1751" s="119" t="s">
        <v>192</v>
      </c>
      <c r="H1751" s="118">
        <f t="shared" si="287"/>
        <v>0</v>
      </c>
      <c r="K1751" s="134">
        <f t="shared" si="279"/>
        <v>0</v>
      </c>
      <c r="L1751" s="134">
        <f t="shared" si="280"/>
        <v>0</v>
      </c>
      <c r="M1751" s="190">
        <f t="shared" si="288"/>
        <v>1</v>
      </c>
      <c r="N1751" s="190" t="str">
        <f t="shared" si="285"/>
        <v>JANEIRO</v>
      </c>
      <c r="P1751" s="119" t="s">
        <v>192</v>
      </c>
      <c r="Q1751" s="136" t="str">
        <f t="shared" si="281"/>
        <v>À RECEBER</v>
      </c>
      <c r="R1751" s="138" t="str">
        <f t="shared" ca="1" si="282"/>
        <v>EM DIA</v>
      </c>
      <c r="S1751" s="137" t="str">
        <f t="shared" ca="1" si="283"/>
        <v/>
      </c>
    </row>
    <row r="1752" spans="2:19" x14ac:dyDescent="0.25">
      <c r="B1752" s="190" t="str">
        <f t="shared" si="286"/>
        <v/>
      </c>
      <c r="C1752" s="190" t="str">
        <f t="shared" si="284"/>
        <v/>
      </c>
      <c r="D1752" s="119" t="s">
        <v>192</v>
      </c>
      <c r="H1752" s="118">
        <f t="shared" si="287"/>
        <v>0</v>
      </c>
      <c r="K1752" s="134">
        <f t="shared" si="279"/>
        <v>0</v>
      </c>
      <c r="L1752" s="134">
        <f t="shared" si="280"/>
        <v>0</v>
      </c>
      <c r="M1752" s="190">
        <f t="shared" si="288"/>
        <v>1</v>
      </c>
      <c r="N1752" s="190" t="str">
        <f t="shared" si="285"/>
        <v>JANEIRO</v>
      </c>
      <c r="P1752" s="119" t="s">
        <v>192</v>
      </c>
      <c r="Q1752" s="136" t="str">
        <f t="shared" si="281"/>
        <v>À RECEBER</v>
      </c>
      <c r="R1752" s="138" t="str">
        <f t="shared" ca="1" si="282"/>
        <v>EM DIA</v>
      </c>
      <c r="S1752" s="137" t="str">
        <f t="shared" ca="1" si="283"/>
        <v/>
      </c>
    </row>
    <row r="1753" spans="2:19" x14ac:dyDescent="0.25">
      <c r="B1753" s="190" t="str">
        <f t="shared" si="286"/>
        <v/>
      </c>
      <c r="C1753" s="190" t="str">
        <f t="shared" si="284"/>
        <v/>
      </c>
      <c r="D1753" s="119" t="s">
        <v>192</v>
      </c>
      <c r="H1753" s="118">
        <f t="shared" si="287"/>
        <v>0</v>
      </c>
      <c r="K1753" s="134">
        <f t="shared" si="279"/>
        <v>0</v>
      </c>
      <c r="L1753" s="134">
        <f t="shared" si="280"/>
        <v>0</v>
      </c>
      <c r="M1753" s="190">
        <f t="shared" si="288"/>
        <v>1</v>
      </c>
      <c r="N1753" s="190" t="str">
        <f t="shared" si="285"/>
        <v>JANEIRO</v>
      </c>
      <c r="P1753" s="119" t="s">
        <v>192</v>
      </c>
      <c r="Q1753" s="136" t="str">
        <f t="shared" si="281"/>
        <v>À RECEBER</v>
      </c>
      <c r="R1753" s="138" t="str">
        <f t="shared" ca="1" si="282"/>
        <v>EM DIA</v>
      </c>
      <c r="S1753" s="137" t="str">
        <f t="shared" ca="1" si="283"/>
        <v/>
      </c>
    </row>
    <row r="1754" spans="2:19" x14ac:dyDescent="0.25">
      <c r="B1754" s="190" t="str">
        <f t="shared" si="286"/>
        <v/>
      </c>
      <c r="C1754" s="190" t="str">
        <f t="shared" si="284"/>
        <v/>
      </c>
      <c r="D1754" s="119" t="s">
        <v>192</v>
      </c>
      <c r="H1754" s="118">
        <f t="shared" si="287"/>
        <v>0</v>
      </c>
      <c r="K1754" s="134">
        <f t="shared" si="279"/>
        <v>0</v>
      </c>
      <c r="L1754" s="134">
        <f t="shared" si="280"/>
        <v>0</v>
      </c>
      <c r="M1754" s="190">
        <f t="shared" si="288"/>
        <v>1</v>
      </c>
      <c r="N1754" s="190" t="str">
        <f t="shared" si="285"/>
        <v>JANEIRO</v>
      </c>
      <c r="P1754" s="119" t="s">
        <v>192</v>
      </c>
      <c r="Q1754" s="136" t="str">
        <f t="shared" si="281"/>
        <v>À RECEBER</v>
      </c>
      <c r="R1754" s="138" t="str">
        <f t="shared" ca="1" si="282"/>
        <v>EM DIA</v>
      </c>
      <c r="S1754" s="137" t="str">
        <f t="shared" ca="1" si="283"/>
        <v/>
      </c>
    </row>
    <row r="1755" spans="2:19" x14ac:dyDescent="0.25">
      <c r="B1755" s="190" t="str">
        <f t="shared" si="286"/>
        <v/>
      </c>
      <c r="C1755" s="190" t="str">
        <f t="shared" si="284"/>
        <v/>
      </c>
      <c r="D1755" s="119" t="s">
        <v>192</v>
      </c>
      <c r="H1755" s="118">
        <f t="shared" si="287"/>
        <v>0</v>
      </c>
      <c r="K1755" s="134">
        <f t="shared" si="279"/>
        <v>0</v>
      </c>
      <c r="L1755" s="134">
        <f t="shared" si="280"/>
        <v>0</v>
      </c>
      <c r="M1755" s="190">
        <f t="shared" si="288"/>
        <v>1</v>
      </c>
      <c r="N1755" s="190" t="str">
        <f t="shared" si="285"/>
        <v>JANEIRO</v>
      </c>
      <c r="P1755" s="119" t="s">
        <v>192</v>
      </c>
      <c r="Q1755" s="136" t="str">
        <f t="shared" si="281"/>
        <v>À RECEBER</v>
      </c>
      <c r="R1755" s="138" t="str">
        <f t="shared" ca="1" si="282"/>
        <v>EM DIA</v>
      </c>
      <c r="S1755" s="137" t="str">
        <f t="shared" ca="1" si="283"/>
        <v/>
      </c>
    </row>
    <row r="1756" spans="2:19" x14ac:dyDescent="0.25">
      <c r="B1756" s="190" t="str">
        <f t="shared" si="286"/>
        <v/>
      </c>
      <c r="C1756" s="190" t="str">
        <f t="shared" si="284"/>
        <v/>
      </c>
      <c r="D1756" s="119" t="s">
        <v>192</v>
      </c>
      <c r="H1756" s="118">
        <f t="shared" si="287"/>
        <v>0</v>
      </c>
      <c r="K1756" s="134">
        <f t="shared" si="279"/>
        <v>0</v>
      </c>
      <c r="L1756" s="134">
        <f t="shared" si="280"/>
        <v>0</v>
      </c>
      <c r="M1756" s="190">
        <f t="shared" si="288"/>
        <v>1</v>
      </c>
      <c r="N1756" s="190" t="str">
        <f t="shared" si="285"/>
        <v>JANEIRO</v>
      </c>
      <c r="P1756" s="119" t="s">
        <v>192</v>
      </c>
      <c r="Q1756" s="136" t="str">
        <f t="shared" si="281"/>
        <v>À RECEBER</v>
      </c>
      <c r="R1756" s="138" t="str">
        <f t="shared" ca="1" si="282"/>
        <v>EM DIA</v>
      </c>
      <c r="S1756" s="137" t="str">
        <f t="shared" ca="1" si="283"/>
        <v/>
      </c>
    </row>
    <row r="1757" spans="2:19" x14ac:dyDescent="0.25">
      <c r="B1757" s="190" t="str">
        <f t="shared" si="286"/>
        <v/>
      </c>
      <c r="C1757" s="190" t="str">
        <f t="shared" si="284"/>
        <v/>
      </c>
      <c r="D1757" s="119" t="s">
        <v>192</v>
      </c>
      <c r="H1757" s="118">
        <f t="shared" si="287"/>
        <v>0</v>
      </c>
      <c r="K1757" s="134">
        <f t="shared" ref="K1757:K1820" si="289">IF(AND(G1757&gt;I1757,I1757&gt;0),G1757-I1757-J1757,0)</f>
        <v>0</v>
      </c>
      <c r="L1757" s="134">
        <f t="shared" ref="L1757:L1820" si="290">IF(G1757&lt;I1757,I1757-G1757,0)</f>
        <v>0</v>
      </c>
      <c r="M1757" s="190">
        <f t="shared" si="288"/>
        <v>1</v>
      </c>
      <c r="N1757" s="190" t="str">
        <f t="shared" si="285"/>
        <v>JANEIRO</v>
      </c>
      <c r="P1757" s="119" t="s">
        <v>192</v>
      </c>
      <c r="Q1757" s="136" t="str">
        <f t="shared" ref="Q1757:Q1820" si="291">IF(OR(I1757="",I1757=0),"À RECEBER","RECEBIDO")</f>
        <v>À RECEBER</v>
      </c>
      <c r="R1757" s="138" t="str">
        <f t="shared" ref="R1757:R1820" ca="1" si="292">IF(AND(O1757&lt;=P1757,S1757&gt;=0),"EM DIA","EM ATRASO")</f>
        <v>EM DIA</v>
      </c>
      <c r="S1757" s="137" t="str">
        <f t="shared" ref="S1757:S1820" ca="1" si="293">IFERROR(IF(Q1757="À RECEBER",P1757-$W$5,0),"")</f>
        <v/>
      </c>
    </row>
    <row r="1758" spans="2:19" x14ac:dyDescent="0.25">
      <c r="B1758" s="190" t="str">
        <f t="shared" si="286"/>
        <v/>
      </c>
      <c r="C1758" s="190" t="str">
        <f t="shared" si="284"/>
        <v/>
      </c>
      <c r="D1758" s="119" t="s">
        <v>192</v>
      </c>
      <c r="H1758" s="118">
        <f t="shared" si="287"/>
        <v>0</v>
      </c>
      <c r="K1758" s="134">
        <f t="shared" si="289"/>
        <v>0</v>
      </c>
      <c r="L1758" s="134">
        <f t="shared" si="290"/>
        <v>0</v>
      </c>
      <c r="M1758" s="190">
        <f t="shared" si="288"/>
        <v>1</v>
      </c>
      <c r="N1758" s="190" t="str">
        <f t="shared" si="285"/>
        <v>JANEIRO</v>
      </c>
      <c r="P1758" s="119" t="s">
        <v>192</v>
      </c>
      <c r="Q1758" s="136" t="str">
        <f t="shared" si="291"/>
        <v>À RECEBER</v>
      </c>
      <c r="R1758" s="138" t="str">
        <f t="shared" ca="1" si="292"/>
        <v>EM DIA</v>
      </c>
      <c r="S1758" s="137" t="str">
        <f t="shared" ca="1" si="293"/>
        <v/>
      </c>
    </row>
    <row r="1759" spans="2:19" x14ac:dyDescent="0.25">
      <c r="B1759" s="190" t="str">
        <f t="shared" si="286"/>
        <v/>
      </c>
      <c r="C1759" s="190" t="str">
        <f t="shared" si="284"/>
        <v/>
      </c>
      <c r="D1759" s="119" t="s">
        <v>192</v>
      </c>
      <c r="H1759" s="118">
        <f t="shared" si="287"/>
        <v>0</v>
      </c>
      <c r="K1759" s="134">
        <f t="shared" si="289"/>
        <v>0</v>
      </c>
      <c r="L1759" s="134">
        <f t="shared" si="290"/>
        <v>0</v>
      </c>
      <c r="M1759" s="190">
        <f t="shared" si="288"/>
        <v>1</v>
      </c>
      <c r="N1759" s="190" t="str">
        <f t="shared" si="285"/>
        <v>JANEIRO</v>
      </c>
      <c r="P1759" s="119" t="s">
        <v>192</v>
      </c>
      <c r="Q1759" s="136" t="str">
        <f t="shared" si="291"/>
        <v>À RECEBER</v>
      </c>
      <c r="R1759" s="138" t="str">
        <f t="shared" ca="1" si="292"/>
        <v>EM DIA</v>
      </c>
      <c r="S1759" s="137" t="str">
        <f t="shared" ca="1" si="293"/>
        <v/>
      </c>
    </row>
    <row r="1760" spans="2:19" x14ac:dyDescent="0.25">
      <c r="B1760" s="190" t="str">
        <f t="shared" si="286"/>
        <v/>
      </c>
      <c r="C1760" s="190" t="str">
        <f t="shared" si="284"/>
        <v/>
      </c>
      <c r="D1760" s="119" t="s">
        <v>192</v>
      </c>
      <c r="H1760" s="118">
        <f t="shared" si="287"/>
        <v>0</v>
      </c>
      <c r="K1760" s="134">
        <f t="shared" si="289"/>
        <v>0</v>
      </c>
      <c r="L1760" s="134">
        <f t="shared" si="290"/>
        <v>0</v>
      </c>
      <c r="M1760" s="190">
        <f t="shared" si="288"/>
        <v>1</v>
      </c>
      <c r="N1760" s="190" t="str">
        <f t="shared" si="285"/>
        <v>JANEIRO</v>
      </c>
      <c r="P1760" s="119" t="s">
        <v>192</v>
      </c>
      <c r="Q1760" s="136" t="str">
        <f t="shared" si="291"/>
        <v>À RECEBER</v>
      </c>
      <c r="R1760" s="138" t="str">
        <f t="shared" ca="1" si="292"/>
        <v>EM DIA</v>
      </c>
      <c r="S1760" s="137" t="str">
        <f t="shared" ca="1" si="293"/>
        <v/>
      </c>
    </row>
    <row r="1761" spans="2:19" x14ac:dyDescent="0.25">
      <c r="B1761" s="190" t="str">
        <f t="shared" si="286"/>
        <v/>
      </c>
      <c r="C1761" s="190" t="str">
        <f t="shared" si="284"/>
        <v/>
      </c>
      <c r="D1761" s="119" t="s">
        <v>192</v>
      </c>
      <c r="H1761" s="118">
        <f t="shared" si="287"/>
        <v>0</v>
      </c>
      <c r="K1761" s="134">
        <f t="shared" si="289"/>
        <v>0</v>
      </c>
      <c r="L1761" s="134">
        <f t="shared" si="290"/>
        <v>0</v>
      </c>
      <c r="M1761" s="190">
        <f t="shared" si="288"/>
        <v>1</v>
      </c>
      <c r="N1761" s="190" t="str">
        <f t="shared" si="285"/>
        <v>JANEIRO</v>
      </c>
      <c r="P1761" s="119" t="s">
        <v>192</v>
      </c>
      <c r="Q1761" s="136" t="str">
        <f t="shared" si="291"/>
        <v>À RECEBER</v>
      </c>
      <c r="R1761" s="138" t="str">
        <f t="shared" ca="1" si="292"/>
        <v>EM DIA</v>
      </c>
      <c r="S1761" s="137" t="str">
        <f t="shared" ca="1" si="293"/>
        <v/>
      </c>
    </row>
    <row r="1762" spans="2:19" x14ac:dyDescent="0.25">
      <c r="B1762" s="190" t="str">
        <f t="shared" si="286"/>
        <v/>
      </c>
      <c r="C1762" s="190" t="str">
        <f t="shared" si="284"/>
        <v/>
      </c>
      <c r="D1762" s="119" t="s">
        <v>192</v>
      </c>
      <c r="H1762" s="118">
        <f t="shared" si="287"/>
        <v>0</v>
      </c>
      <c r="K1762" s="134">
        <f t="shared" si="289"/>
        <v>0</v>
      </c>
      <c r="L1762" s="134">
        <f t="shared" si="290"/>
        <v>0</v>
      </c>
      <c r="M1762" s="190">
        <f t="shared" si="288"/>
        <v>1</v>
      </c>
      <c r="N1762" s="190" t="str">
        <f t="shared" si="285"/>
        <v>JANEIRO</v>
      </c>
      <c r="P1762" s="119" t="s">
        <v>192</v>
      </c>
      <c r="Q1762" s="136" t="str">
        <f t="shared" si="291"/>
        <v>À RECEBER</v>
      </c>
      <c r="R1762" s="138" t="str">
        <f t="shared" ca="1" si="292"/>
        <v>EM DIA</v>
      </c>
      <c r="S1762" s="137" t="str">
        <f t="shared" ca="1" si="293"/>
        <v/>
      </c>
    </row>
    <row r="1763" spans="2:19" x14ac:dyDescent="0.25">
      <c r="B1763" s="190" t="str">
        <f t="shared" si="286"/>
        <v/>
      </c>
      <c r="C1763" s="190" t="str">
        <f t="shared" si="284"/>
        <v/>
      </c>
      <c r="D1763" s="119" t="s">
        <v>192</v>
      </c>
      <c r="H1763" s="118">
        <f t="shared" si="287"/>
        <v>0</v>
      </c>
      <c r="K1763" s="134">
        <f t="shared" si="289"/>
        <v>0</v>
      </c>
      <c r="L1763" s="134">
        <f t="shared" si="290"/>
        <v>0</v>
      </c>
      <c r="M1763" s="190">
        <f t="shared" si="288"/>
        <v>1</v>
      </c>
      <c r="N1763" s="190" t="str">
        <f t="shared" si="285"/>
        <v>JANEIRO</v>
      </c>
      <c r="P1763" s="119" t="s">
        <v>192</v>
      </c>
      <c r="Q1763" s="136" t="str">
        <f t="shared" si="291"/>
        <v>À RECEBER</v>
      </c>
      <c r="R1763" s="138" t="str">
        <f t="shared" ca="1" si="292"/>
        <v>EM DIA</v>
      </c>
      <c r="S1763" s="137" t="str">
        <f t="shared" ca="1" si="293"/>
        <v/>
      </c>
    </row>
    <row r="1764" spans="2:19" x14ac:dyDescent="0.25">
      <c r="B1764" s="190" t="str">
        <f t="shared" si="286"/>
        <v/>
      </c>
      <c r="C1764" s="190" t="str">
        <f t="shared" si="284"/>
        <v/>
      </c>
      <c r="D1764" s="119" t="s">
        <v>192</v>
      </c>
      <c r="H1764" s="118">
        <f t="shared" si="287"/>
        <v>0</v>
      </c>
      <c r="K1764" s="134">
        <f t="shared" si="289"/>
        <v>0</v>
      </c>
      <c r="L1764" s="134">
        <f t="shared" si="290"/>
        <v>0</v>
      </c>
      <c r="M1764" s="190">
        <f t="shared" si="288"/>
        <v>1</v>
      </c>
      <c r="N1764" s="190" t="str">
        <f t="shared" si="285"/>
        <v>JANEIRO</v>
      </c>
      <c r="P1764" s="119" t="s">
        <v>192</v>
      </c>
      <c r="Q1764" s="136" t="str">
        <f t="shared" si="291"/>
        <v>À RECEBER</v>
      </c>
      <c r="R1764" s="138" t="str">
        <f t="shared" ca="1" si="292"/>
        <v>EM DIA</v>
      </c>
      <c r="S1764" s="137" t="str">
        <f t="shared" ca="1" si="293"/>
        <v/>
      </c>
    </row>
    <row r="1765" spans="2:19" x14ac:dyDescent="0.25">
      <c r="B1765" s="190" t="str">
        <f t="shared" si="286"/>
        <v/>
      </c>
      <c r="C1765" s="190" t="str">
        <f t="shared" si="284"/>
        <v/>
      </c>
      <c r="D1765" s="119" t="s">
        <v>192</v>
      </c>
      <c r="H1765" s="118">
        <f t="shared" si="287"/>
        <v>0</v>
      </c>
      <c r="K1765" s="134">
        <f t="shared" si="289"/>
        <v>0</v>
      </c>
      <c r="L1765" s="134">
        <f t="shared" si="290"/>
        <v>0</v>
      </c>
      <c r="M1765" s="190">
        <f t="shared" si="288"/>
        <v>1</v>
      </c>
      <c r="N1765" s="190" t="str">
        <f t="shared" si="285"/>
        <v>JANEIRO</v>
      </c>
      <c r="P1765" s="119" t="s">
        <v>192</v>
      </c>
      <c r="Q1765" s="136" t="str">
        <f t="shared" si="291"/>
        <v>À RECEBER</v>
      </c>
      <c r="R1765" s="138" t="str">
        <f t="shared" ca="1" si="292"/>
        <v>EM DIA</v>
      </c>
      <c r="S1765" s="137" t="str">
        <f t="shared" ca="1" si="293"/>
        <v/>
      </c>
    </row>
    <row r="1766" spans="2:19" x14ac:dyDescent="0.25">
      <c r="B1766" s="190" t="str">
        <f t="shared" si="286"/>
        <v/>
      </c>
      <c r="C1766" s="190" t="str">
        <f t="shared" si="284"/>
        <v/>
      </c>
      <c r="D1766" s="119" t="s">
        <v>192</v>
      </c>
      <c r="H1766" s="118">
        <f t="shared" si="287"/>
        <v>0</v>
      </c>
      <c r="K1766" s="134">
        <f t="shared" si="289"/>
        <v>0</v>
      </c>
      <c r="L1766" s="134">
        <f t="shared" si="290"/>
        <v>0</v>
      </c>
      <c r="M1766" s="190">
        <f t="shared" si="288"/>
        <v>1</v>
      </c>
      <c r="N1766" s="190" t="str">
        <f t="shared" si="285"/>
        <v>JANEIRO</v>
      </c>
      <c r="P1766" s="119" t="s">
        <v>192</v>
      </c>
      <c r="Q1766" s="136" t="str">
        <f t="shared" si="291"/>
        <v>À RECEBER</v>
      </c>
      <c r="R1766" s="138" t="str">
        <f t="shared" ca="1" si="292"/>
        <v>EM DIA</v>
      </c>
      <c r="S1766" s="137" t="str">
        <f t="shared" ca="1" si="293"/>
        <v/>
      </c>
    </row>
    <row r="1767" spans="2:19" x14ac:dyDescent="0.25">
      <c r="B1767" s="190" t="str">
        <f t="shared" si="286"/>
        <v/>
      </c>
      <c r="C1767" s="190" t="str">
        <f t="shared" si="284"/>
        <v/>
      </c>
      <c r="D1767" s="119" t="s">
        <v>192</v>
      </c>
      <c r="H1767" s="118">
        <f t="shared" si="287"/>
        <v>0</v>
      </c>
      <c r="K1767" s="134">
        <f t="shared" si="289"/>
        <v>0</v>
      </c>
      <c r="L1767" s="134">
        <f t="shared" si="290"/>
        <v>0</v>
      </c>
      <c r="M1767" s="190">
        <f t="shared" si="288"/>
        <v>1</v>
      </c>
      <c r="N1767" s="190" t="str">
        <f t="shared" si="285"/>
        <v>JANEIRO</v>
      </c>
      <c r="P1767" s="119" t="s">
        <v>192</v>
      </c>
      <c r="Q1767" s="136" t="str">
        <f t="shared" si="291"/>
        <v>À RECEBER</v>
      </c>
      <c r="R1767" s="138" t="str">
        <f t="shared" ca="1" si="292"/>
        <v>EM DIA</v>
      </c>
      <c r="S1767" s="137" t="str">
        <f t="shared" ca="1" si="293"/>
        <v/>
      </c>
    </row>
    <row r="1768" spans="2:19" x14ac:dyDescent="0.25">
      <c r="B1768" s="190" t="str">
        <f t="shared" si="286"/>
        <v/>
      </c>
      <c r="C1768" s="190" t="str">
        <f t="shared" si="284"/>
        <v/>
      </c>
      <c r="D1768" s="119" t="s">
        <v>192</v>
      </c>
      <c r="H1768" s="118">
        <f t="shared" si="287"/>
        <v>0</v>
      </c>
      <c r="K1768" s="134">
        <f t="shared" si="289"/>
        <v>0</v>
      </c>
      <c r="L1768" s="134">
        <f t="shared" si="290"/>
        <v>0</v>
      </c>
      <c r="M1768" s="190">
        <f t="shared" si="288"/>
        <v>1</v>
      </c>
      <c r="N1768" s="190" t="str">
        <f t="shared" si="285"/>
        <v>JANEIRO</v>
      </c>
      <c r="P1768" s="119" t="s">
        <v>192</v>
      </c>
      <c r="Q1768" s="136" t="str">
        <f t="shared" si="291"/>
        <v>À RECEBER</v>
      </c>
      <c r="R1768" s="138" t="str">
        <f t="shared" ca="1" si="292"/>
        <v>EM DIA</v>
      </c>
      <c r="S1768" s="137" t="str">
        <f t="shared" ca="1" si="293"/>
        <v/>
      </c>
    </row>
    <row r="1769" spans="2:19" x14ac:dyDescent="0.25">
      <c r="B1769" s="190" t="str">
        <f t="shared" si="286"/>
        <v/>
      </c>
      <c r="C1769" s="190" t="str">
        <f t="shared" si="284"/>
        <v/>
      </c>
      <c r="D1769" s="119" t="s">
        <v>192</v>
      </c>
      <c r="H1769" s="118">
        <f t="shared" si="287"/>
        <v>0</v>
      </c>
      <c r="K1769" s="134">
        <f t="shared" si="289"/>
        <v>0</v>
      </c>
      <c r="L1769" s="134">
        <f t="shared" si="290"/>
        <v>0</v>
      </c>
      <c r="M1769" s="190">
        <f t="shared" si="288"/>
        <v>1</v>
      </c>
      <c r="N1769" s="190" t="str">
        <f t="shared" si="285"/>
        <v>JANEIRO</v>
      </c>
      <c r="P1769" s="119" t="s">
        <v>192</v>
      </c>
      <c r="Q1769" s="136" t="str">
        <f t="shared" si="291"/>
        <v>À RECEBER</v>
      </c>
      <c r="R1769" s="138" t="str">
        <f t="shared" ca="1" si="292"/>
        <v>EM DIA</v>
      </c>
      <c r="S1769" s="137" t="str">
        <f t="shared" ca="1" si="293"/>
        <v/>
      </c>
    </row>
    <row r="1770" spans="2:19" x14ac:dyDescent="0.25">
      <c r="B1770" s="190" t="str">
        <f t="shared" si="286"/>
        <v/>
      </c>
      <c r="C1770" s="190" t="str">
        <f t="shared" si="284"/>
        <v/>
      </c>
      <c r="D1770" s="119" t="s">
        <v>192</v>
      </c>
      <c r="H1770" s="118">
        <f t="shared" si="287"/>
        <v>0</v>
      </c>
      <c r="K1770" s="134">
        <f t="shared" si="289"/>
        <v>0</v>
      </c>
      <c r="L1770" s="134">
        <f t="shared" si="290"/>
        <v>0</v>
      </c>
      <c r="M1770" s="190">
        <f t="shared" si="288"/>
        <v>1</v>
      </c>
      <c r="N1770" s="190" t="str">
        <f t="shared" si="285"/>
        <v>JANEIRO</v>
      </c>
      <c r="P1770" s="119" t="s">
        <v>192</v>
      </c>
      <c r="Q1770" s="136" t="str">
        <f t="shared" si="291"/>
        <v>À RECEBER</v>
      </c>
      <c r="R1770" s="138" t="str">
        <f t="shared" ca="1" si="292"/>
        <v>EM DIA</v>
      </c>
      <c r="S1770" s="137" t="str">
        <f t="shared" ca="1" si="293"/>
        <v/>
      </c>
    </row>
    <row r="1771" spans="2:19" x14ac:dyDescent="0.25">
      <c r="B1771" s="190" t="str">
        <f t="shared" si="286"/>
        <v/>
      </c>
      <c r="C1771" s="190" t="str">
        <f t="shared" si="284"/>
        <v/>
      </c>
      <c r="D1771" s="119" t="s">
        <v>192</v>
      </c>
      <c r="H1771" s="118">
        <f t="shared" si="287"/>
        <v>0</v>
      </c>
      <c r="K1771" s="134">
        <f t="shared" si="289"/>
        <v>0</v>
      </c>
      <c r="L1771" s="134">
        <f t="shared" si="290"/>
        <v>0</v>
      </c>
      <c r="M1771" s="190">
        <f t="shared" si="288"/>
        <v>1</v>
      </c>
      <c r="N1771" s="190" t="str">
        <f t="shared" si="285"/>
        <v>JANEIRO</v>
      </c>
      <c r="P1771" s="119" t="s">
        <v>192</v>
      </c>
      <c r="Q1771" s="136" t="str">
        <f t="shared" si="291"/>
        <v>À RECEBER</v>
      </c>
      <c r="R1771" s="138" t="str">
        <f t="shared" ca="1" si="292"/>
        <v>EM DIA</v>
      </c>
      <c r="S1771" s="137" t="str">
        <f t="shared" ca="1" si="293"/>
        <v/>
      </c>
    </row>
    <row r="1772" spans="2:19" x14ac:dyDescent="0.25">
      <c r="B1772" s="190" t="str">
        <f t="shared" si="286"/>
        <v/>
      </c>
      <c r="C1772" s="190" t="str">
        <f t="shared" si="284"/>
        <v/>
      </c>
      <c r="D1772" s="119" t="s">
        <v>192</v>
      </c>
      <c r="H1772" s="118">
        <f t="shared" si="287"/>
        <v>0</v>
      </c>
      <c r="K1772" s="134">
        <f t="shared" si="289"/>
        <v>0</v>
      </c>
      <c r="L1772" s="134">
        <f t="shared" si="290"/>
        <v>0</v>
      </c>
      <c r="M1772" s="190">
        <f t="shared" si="288"/>
        <v>1</v>
      </c>
      <c r="N1772" s="190" t="str">
        <f t="shared" si="285"/>
        <v>JANEIRO</v>
      </c>
      <c r="P1772" s="119" t="s">
        <v>192</v>
      </c>
      <c r="Q1772" s="136" t="str">
        <f t="shared" si="291"/>
        <v>À RECEBER</v>
      </c>
      <c r="R1772" s="138" t="str">
        <f t="shared" ca="1" si="292"/>
        <v>EM DIA</v>
      </c>
      <c r="S1772" s="137" t="str">
        <f t="shared" ca="1" si="293"/>
        <v/>
      </c>
    </row>
    <row r="1773" spans="2:19" x14ac:dyDescent="0.25">
      <c r="B1773" s="190" t="str">
        <f t="shared" si="286"/>
        <v/>
      </c>
      <c r="C1773" s="190" t="str">
        <f t="shared" si="284"/>
        <v/>
      </c>
      <c r="D1773" s="119" t="s">
        <v>192</v>
      </c>
      <c r="H1773" s="118">
        <f t="shared" si="287"/>
        <v>0</v>
      </c>
      <c r="K1773" s="134">
        <f t="shared" si="289"/>
        <v>0</v>
      </c>
      <c r="L1773" s="134">
        <f t="shared" si="290"/>
        <v>0</v>
      </c>
      <c r="M1773" s="190">
        <f t="shared" si="288"/>
        <v>1</v>
      </c>
      <c r="N1773" s="190" t="str">
        <f t="shared" si="285"/>
        <v>JANEIRO</v>
      </c>
      <c r="P1773" s="119" t="s">
        <v>192</v>
      </c>
      <c r="Q1773" s="136" t="str">
        <f t="shared" si="291"/>
        <v>À RECEBER</v>
      </c>
      <c r="R1773" s="138" t="str">
        <f t="shared" ca="1" si="292"/>
        <v>EM DIA</v>
      </c>
      <c r="S1773" s="137" t="str">
        <f t="shared" ca="1" si="293"/>
        <v/>
      </c>
    </row>
    <row r="1774" spans="2:19" x14ac:dyDescent="0.25">
      <c r="B1774" s="190" t="str">
        <f t="shared" si="286"/>
        <v/>
      </c>
      <c r="C1774" s="190" t="str">
        <f t="shared" si="284"/>
        <v/>
      </c>
      <c r="D1774" s="119" t="s">
        <v>192</v>
      </c>
      <c r="H1774" s="118">
        <f t="shared" si="287"/>
        <v>0</v>
      </c>
      <c r="K1774" s="134">
        <f t="shared" si="289"/>
        <v>0</v>
      </c>
      <c r="L1774" s="134">
        <f t="shared" si="290"/>
        <v>0</v>
      </c>
      <c r="M1774" s="190">
        <f t="shared" si="288"/>
        <v>1</v>
      </c>
      <c r="N1774" s="190" t="str">
        <f t="shared" si="285"/>
        <v>JANEIRO</v>
      </c>
      <c r="P1774" s="119" t="s">
        <v>192</v>
      </c>
      <c r="Q1774" s="136" t="str">
        <f t="shared" si="291"/>
        <v>À RECEBER</v>
      </c>
      <c r="R1774" s="138" t="str">
        <f t="shared" ca="1" si="292"/>
        <v>EM DIA</v>
      </c>
      <c r="S1774" s="137" t="str">
        <f t="shared" ca="1" si="293"/>
        <v/>
      </c>
    </row>
    <row r="1775" spans="2:19" x14ac:dyDescent="0.25">
      <c r="B1775" s="190" t="str">
        <f t="shared" si="286"/>
        <v/>
      </c>
      <c r="C1775" s="190" t="str">
        <f t="shared" si="284"/>
        <v/>
      </c>
      <c r="D1775" s="119" t="s">
        <v>192</v>
      </c>
      <c r="H1775" s="118">
        <f t="shared" si="287"/>
        <v>0</v>
      </c>
      <c r="K1775" s="134">
        <f t="shared" si="289"/>
        <v>0</v>
      </c>
      <c r="L1775" s="134">
        <f t="shared" si="290"/>
        <v>0</v>
      </c>
      <c r="M1775" s="190">
        <f t="shared" si="288"/>
        <v>1</v>
      </c>
      <c r="N1775" s="190" t="str">
        <f t="shared" si="285"/>
        <v>JANEIRO</v>
      </c>
      <c r="P1775" s="119" t="s">
        <v>192</v>
      </c>
      <c r="Q1775" s="136" t="str">
        <f t="shared" si="291"/>
        <v>À RECEBER</v>
      </c>
      <c r="R1775" s="138" t="str">
        <f t="shared" ca="1" si="292"/>
        <v>EM DIA</v>
      </c>
      <c r="S1775" s="137" t="str">
        <f t="shared" ca="1" si="293"/>
        <v/>
      </c>
    </row>
    <row r="1776" spans="2:19" x14ac:dyDescent="0.25">
      <c r="B1776" s="190" t="str">
        <f t="shared" si="286"/>
        <v/>
      </c>
      <c r="C1776" s="190" t="str">
        <f t="shared" si="284"/>
        <v/>
      </c>
      <c r="D1776" s="119" t="s">
        <v>192</v>
      </c>
      <c r="H1776" s="118">
        <f t="shared" si="287"/>
        <v>0</v>
      </c>
      <c r="K1776" s="134">
        <f t="shared" si="289"/>
        <v>0</v>
      </c>
      <c r="L1776" s="134">
        <f t="shared" si="290"/>
        <v>0</v>
      </c>
      <c r="M1776" s="190">
        <f t="shared" si="288"/>
        <v>1</v>
      </c>
      <c r="N1776" s="190" t="str">
        <f t="shared" si="285"/>
        <v>JANEIRO</v>
      </c>
      <c r="P1776" s="119" t="s">
        <v>192</v>
      </c>
      <c r="Q1776" s="136" t="str">
        <f t="shared" si="291"/>
        <v>À RECEBER</v>
      </c>
      <c r="R1776" s="138" t="str">
        <f t="shared" ca="1" si="292"/>
        <v>EM DIA</v>
      </c>
      <c r="S1776" s="137" t="str">
        <f t="shared" ca="1" si="293"/>
        <v/>
      </c>
    </row>
    <row r="1777" spans="2:19" x14ac:dyDescent="0.25">
      <c r="B1777" s="190" t="str">
        <f t="shared" si="286"/>
        <v/>
      </c>
      <c r="C1777" s="190" t="str">
        <f t="shared" si="284"/>
        <v/>
      </c>
      <c r="D1777" s="119" t="s">
        <v>192</v>
      </c>
      <c r="H1777" s="118">
        <f t="shared" si="287"/>
        <v>0</v>
      </c>
      <c r="K1777" s="134">
        <f t="shared" si="289"/>
        <v>0</v>
      </c>
      <c r="L1777" s="134">
        <f t="shared" si="290"/>
        <v>0</v>
      </c>
      <c r="M1777" s="190">
        <f t="shared" si="288"/>
        <v>1</v>
      </c>
      <c r="N1777" s="190" t="str">
        <f t="shared" si="285"/>
        <v>JANEIRO</v>
      </c>
      <c r="P1777" s="119" t="s">
        <v>192</v>
      </c>
      <c r="Q1777" s="136" t="str">
        <f t="shared" si="291"/>
        <v>À RECEBER</v>
      </c>
      <c r="R1777" s="138" t="str">
        <f t="shared" ca="1" si="292"/>
        <v>EM DIA</v>
      </c>
      <c r="S1777" s="137" t="str">
        <f t="shared" ca="1" si="293"/>
        <v/>
      </c>
    </row>
    <row r="1778" spans="2:19" x14ac:dyDescent="0.25">
      <c r="B1778" s="190" t="str">
        <f t="shared" si="286"/>
        <v/>
      </c>
      <c r="C1778" s="190" t="str">
        <f t="shared" si="284"/>
        <v/>
      </c>
      <c r="D1778" s="119" t="s">
        <v>192</v>
      </c>
      <c r="H1778" s="118">
        <f t="shared" si="287"/>
        <v>0</v>
      </c>
      <c r="K1778" s="134">
        <f t="shared" si="289"/>
        <v>0</v>
      </c>
      <c r="L1778" s="134">
        <f t="shared" si="290"/>
        <v>0</v>
      </c>
      <c r="M1778" s="190">
        <f t="shared" si="288"/>
        <v>1</v>
      </c>
      <c r="N1778" s="190" t="str">
        <f t="shared" si="285"/>
        <v>JANEIRO</v>
      </c>
      <c r="P1778" s="119" t="s">
        <v>192</v>
      </c>
      <c r="Q1778" s="136" t="str">
        <f t="shared" si="291"/>
        <v>À RECEBER</v>
      </c>
      <c r="R1778" s="138" t="str">
        <f t="shared" ca="1" si="292"/>
        <v>EM DIA</v>
      </c>
      <c r="S1778" s="137" t="str">
        <f t="shared" ca="1" si="293"/>
        <v/>
      </c>
    </row>
    <row r="1779" spans="2:19" x14ac:dyDescent="0.25">
      <c r="B1779" s="190" t="str">
        <f t="shared" si="286"/>
        <v/>
      </c>
      <c r="C1779" s="190" t="str">
        <f t="shared" si="284"/>
        <v/>
      </c>
      <c r="D1779" s="119" t="s">
        <v>192</v>
      </c>
      <c r="H1779" s="118">
        <f t="shared" si="287"/>
        <v>0</v>
      </c>
      <c r="K1779" s="134">
        <f t="shared" si="289"/>
        <v>0</v>
      </c>
      <c r="L1779" s="134">
        <f t="shared" si="290"/>
        <v>0</v>
      </c>
      <c r="M1779" s="190">
        <f t="shared" si="288"/>
        <v>1</v>
      </c>
      <c r="N1779" s="190" t="str">
        <f t="shared" si="285"/>
        <v>JANEIRO</v>
      </c>
      <c r="P1779" s="119" t="s">
        <v>192</v>
      </c>
      <c r="Q1779" s="136" t="str">
        <f t="shared" si="291"/>
        <v>À RECEBER</v>
      </c>
      <c r="R1779" s="138" t="str">
        <f t="shared" ca="1" si="292"/>
        <v>EM DIA</v>
      </c>
      <c r="S1779" s="137" t="str">
        <f t="shared" ca="1" si="293"/>
        <v/>
      </c>
    </row>
    <row r="1780" spans="2:19" x14ac:dyDescent="0.25">
      <c r="B1780" s="190" t="str">
        <f t="shared" si="286"/>
        <v/>
      </c>
      <c r="C1780" s="190" t="str">
        <f t="shared" si="284"/>
        <v/>
      </c>
      <c r="D1780" s="119" t="s">
        <v>192</v>
      </c>
      <c r="H1780" s="118">
        <f t="shared" si="287"/>
        <v>0</v>
      </c>
      <c r="K1780" s="134">
        <f t="shared" si="289"/>
        <v>0</v>
      </c>
      <c r="L1780" s="134">
        <f t="shared" si="290"/>
        <v>0</v>
      </c>
      <c r="M1780" s="190">
        <f t="shared" si="288"/>
        <v>1</v>
      </c>
      <c r="N1780" s="190" t="str">
        <f t="shared" si="285"/>
        <v>JANEIRO</v>
      </c>
      <c r="P1780" s="119" t="s">
        <v>192</v>
      </c>
      <c r="Q1780" s="136" t="str">
        <f t="shared" si="291"/>
        <v>À RECEBER</v>
      </c>
      <c r="R1780" s="138" t="str">
        <f t="shared" ca="1" si="292"/>
        <v>EM DIA</v>
      </c>
      <c r="S1780" s="137" t="str">
        <f t="shared" ca="1" si="293"/>
        <v/>
      </c>
    </row>
    <row r="1781" spans="2:19" x14ac:dyDescent="0.25">
      <c r="B1781" s="190" t="str">
        <f t="shared" si="286"/>
        <v/>
      </c>
      <c r="C1781" s="190" t="str">
        <f t="shared" si="284"/>
        <v/>
      </c>
      <c r="D1781" s="119" t="s">
        <v>192</v>
      </c>
      <c r="H1781" s="118">
        <f t="shared" si="287"/>
        <v>0</v>
      </c>
      <c r="K1781" s="134">
        <f t="shared" si="289"/>
        <v>0</v>
      </c>
      <c r="L1781" s="134">
        <f t="shared" si="290"/>
        <v>0</v>
      </c>
      <c r="M1781" s="190">
        <f t="shared" si="288"/>
        <v>1</v>
      </c>
      <c r="N1781" s="190" t="str">
        <f t="shared" si="285"/>
        <v>JANEIRO</v>
      </c>
      <c r="P1781" s="119" t="s">
        <v>192</v>
      </c>
      <c r="Q1781" s="136" t="str">
        <f t="shared" si="291"/>
        <v>À RECEBER</v>
      </c>
      <c r="R1781" s="138" t="str">
        <f t="shared" ca="1" si="292"/>
        <v>EM DIA</v>
      </c>
      <c r="S1781" s="137" t="str">
        <f t="shared" ca="1" si="293"/>
        <v/>
      </c>
    </row>
    <row r="1782" spans="2:19" x14ac:dyDescent="0.25">
      <c r="B1782" s="190" t="str">
        <f t="shared" si="286"/>
        <v/>
      </c>
      <c r="C1782" s="190" t="str">
        <f t="shared" si="284"/>
        <v/>
      </c>
      <c r="D1782" s="119" t="s">
        <v>192</v>
      </c>
      <c r="H1782" s="118">
        <f t="shared" si="287"/>
        <v>0</v>
      </c>
      <c r="K1782" s="134">
        <f t="shared" si="289"/>
        <v>0</v>
      </c>
      <c r="L1782" s="134">
        <f t="shared" si="290"/>
        <v>0</v>
      </c>
      <c r="M1782" s="190">
        <f t="shared" si="288"/>
        <v>1</v>
      </c>
      <c r="N1782" s="190" t="str">
        <f t="shared" si="285"/>
        <v>JANEIRO</v>
      </c>
      <c r="P1782" s="119" t="s">
        <v>192</v>
      </c>
      <c r="Q1782" s="136" t="str">
        <f t="shared" si="291"/>
        <v>À RECEBER</v>
      </c>
      <c r="R1782" s="138" t="str">
        <f t="shared" ca="1" si="292"/>
        <v>EM DIA</v>
      </c>
      <c r="S1782" s="137" t="str">
        <f t="shared" ca="1" si="293"/>
        <v/>
      </c>
    </row>
    <row r="1783" spans="2:19" x14ac:dyDescent="0.25">
      <c r="B1783" s="190" t="str">
        <f t="shared" si="286"/>
        <v/>
      </c>
      <c r="C1783" s="190" t="str">
        <f t="shared" si="284"/>
        <v/>
      </c>
      <c r="D1783" s="119" t="s">
        <v>192</v>
      </c>
      <c r="H1783" s="118">
        <f t="shared" si="287"/>
        <v>0</v>
      </c>
      <c r="K1783" s="134">
        <f t="shared" si="289"/>
        <v>0</v>
      </c>
      <c r="L1783" s="134">
        <f t="shared" si="290"/>
        <v>0</v>
      </c>
      <c r="M1783" s="190">
        <f t="shared" si="288"/>
        <v>1</v>
      </c>
      <c r="N1783" s="190" t="str">
        <f t="shared" si="285"/>
        <v>JANEIRO</v>
      </c>
      <c r="P1783" s="119" t="s">
        <v>192</v>
      </c>
      <c r="Q1783" s="136" t="str">
        <f t="shared" si="291"/>
        <v>À RECEBER</v>
      </c>
      <c r="R1783" s="138" t="str">
        <f t="shared" ca="1" si="292"/>
        <v>EM DIA</v>
      </c>
      <c r="S1783" s="137" t="str">
        <f t="shared" ca="1" si="293"/>
        <v/>
      </c>
    </row>
    <row r="1784" spans="2:19" x14ac:dyDescent="0.25">
      <c r="B1784" s="190" t="str">
        <f t="shared" si="286"/>
        <v/>
      </c>
      <c r="C1784" s="190" t="str">
        <f t="shared" si="284"/>
        <v/>
      </c>
      <c r="D1784" s="119" t="s">
        <v>192</v>
      </c>
      <c r="H1784" s="118">
        <f t="shared" si="287"/>
        <v>0</v>
      </c>
      <c r="K1784" s="134">
        <f t="shared" si="289"/>
        <v>0</v>
      </c>
      <c r="L1784" s="134">
        <f t="shared" si="290"/>
        <v>0</v>
      </c>
      <c r="M1784" s="190">
        <f t="shared" si="288"/>
        <v>1</v>
      </c>
      <c r="N1784" s="190" t="str">
        <f t="shared" si="285"/>
        <v>JANEIRO</v>
      </c>
      <c r="P1784" s="119" t="s">
        <v>192</v>
      </c>
      <c r="Q1784" s="136" t="str">
        <f t="shared" si="291"/>
        <v>À RECEBER</v>
      </c>
      <c r="R1784" s="138" t="str">
        <f t="shared" ca="1" si="292"/>
        <v>EM DIA</v>
      </c>
      <c r="S1784" s="137" t="str">
        <f t="shared" ca="1" si="293"/>
        <v/>
      </c>
    </row>
    <row r="1785" spans="2:19" x14ac:dyDescent="0.25">
      <c r="B1785" s="190" t="str">
        <f t="shared" si="286"/>
        <v/>
      </c>
      <c r="C1785" s="190" t="str">
        <f t="shared" si="284"/>
        <v/>
      </c>
      <c r="D1785" s="119" t="s">
        <v>192</v>
      </c>
      <c r="H1785" s="118">
        <f t="shared" si="287"/>
        <v>0</v>
      </c>
      <c r="K1785" s="134">
        <f t="shared" si="289"/>
        <v>0</v>
      </c>
      <c r="L1785" s="134">
        <f t="shared" si="290"/>
        <v>0</v>
      </c>
      <c r="M1785" s="190">
        <f t="shared" si="288"/>
        <v>1</v>
      </c>
      <c r="N1785" s="190" t="str">
        <f t="shared" si="285"/>
        <v>JANEIRO</v>
      </c>
      <c r="P1785" s="119" t="s">
        <v>192</v>
      </c>
      <c r="Q1785" s="136" t="str">
        <f t="shared" si="291"/>
        <v>À RECEBER</v>
      </c>
      <c r="R1785" s="138" t="str">
        <f t="shared" ca="1" si="292"/>
        <v>EM DIA</v>
      </c>
      <c r="S1785" s="137" t="str">
        <f t="shared" ca="1" si="293"/>
        <v/>
      </c>
    </row>
    <row r="1786" spans="2:19" x14ac:dyDescent="0.25">
      <c r="B1786" s="190" t="str">
        <f t="shared" si="286"/>
        <v/>
      </c>
      <c r="C1786" s="190" t="str">
        <f t="shared" si="284"/>
        <v/>
      </c>
      <c r="D1786" s="119" t="s">
        <v>192</v>
      </c>
      <c r="H1786" s="118">
        <f t="shared" si="287"/>
        <v>0</v>
      </c>
      <c r="K1786" s="134">
        <f t="shared" si="289"/>
        <v>0</v>
      </c>
      <c r="L1786" s="134">
        <f t="shared" si="290"/>
        <v>0</v>
      </c>
      <c r="M1786" s="190">
        <f t="shared" si="288"/>
        <v>1</v>
      </c>
      <c r="N1786" s="190" t="str">
        <f t="shared" si="285"/>
        <v>JANEIRO</v>
      </c>
      <c r="P1786" s="119" t="s">
        <v>192</v>
      </c>
      <c r="Q1786" s="136" t="str">
        <f t="shared" si="291"/>
        <v>À RECEBER</v>
      </c>
      <c r="R1786" s="138" t="str">
        <f t="shared" ca="1" si="292"/>
        <v>EM DIA</v>
      </c>
      <c r="S1786" s="137" t="str">
        <f t="shared" ca="1" si="293"/>
        <v/>
      </c>
    </row>
    <row r="1787" spans="2:19" x14ac:dyDescent="0.25">
      <c r="B1787" s="190" t="str">
        <f t="shared" si="286"/>
        <v/>
      </c>
      <c r="C1787" s="190" t="str">
        <f t="shared" si="284"/>
        <v/>
      </c>
      <c r="D1787" s="119" t="s">
        <v>192</v>
      </c>
      <c r="H1787" s="118">
        <f t="shared" si="287"/>
        <v>0</v>
      </c>
      <c r="K1787" s="134">
        <f t="shared" si="289"/>
        <v>0</v>
      </c>
      <c r="L1787" s="134">
        <f t="shared" si="290"/>
        <v>0</v>
      </c>
      <c r="M1787" s="190">
        <f t="shared" si="288"/>
        <v>1</v>
      </c>
      <c r="N1787" s="190" t="str">
        <f t="shared" si="285"/>
        <v>JANEIRO</v>
      </c>
      <c r="P1787" s="119" t="s">
        <v>192</v>
      </c>
      <c r="Q1787" s="136" t="str">
        <f t="shared" si="291"/>
        <v>À RECEBER</v>
      </c>
      <c r="R1787" s="138" t="str">
        <f t="shared" ca="1" si="292"/>
        <v>EM DIA</v>
      </c>
      <c r="S1787" s="137" t="str">
        <f t="shared" ca="1" si="293"/>
        <v/>
      </c>
    </row>
    <row r="1788" spans="2:19" x14ac:dyDescent="0.25">
      <c r="B1788" s="190" t="str">
        <f t="shared" si="286"/>
        <v/>
      </c>
      <c r="C1788" s="190" t="str">
        <f t="shared" si="284"/>
        <v/>
      </c>
      <c r="D1788" s="119" t="s">
        <v>192</v>
      </c>
      <c r="H1788" s="118">
        <f t="shared" si="287"/>
        <v>0</v>
      </c>
      <c r="K1788" s="134">
        <f t="shared" si="289"/>
        <v>0</v>
      </c>
      <c r="L1788" s="134">
        <f t="shared" si="290"/>
        <v>0</v>
      </c>
      <c r="M1788" s="190">
        <f t="shared" si="288"/>
        <v>1</v>
      </c>
      <c r="N1788" s="190" t="str">
        <f t="shared" si="285"/>
        <v>JANEIRO</v>
      </c>
      <c r="P1788" s="119" t="s">
        <v>192</v>
      </c>
      <c r="Q1788" s="136" t="str">
        <f t="shared" si="291"/>
        <v>À RECEBER</v>
      </c>
      <c r="R1788" s="138" t="str">
        <f t="shared" ca="1" si="292"/>
        <v>EM DIA</v>
      </c>
      <c r="S1788" s="137" t="str">
        <f t="shared" ca="1" si="293"/>
        <v/>
      </c>
    </row>
    <row r="1789" spans="2:19" x14ac:dyDescent="0.25">
      <c r="B1789" s="190" t="str">
        <f t="shared" si="286"/>
        <v/>
      </c>
      <c r="C1789" s="190" t="str">
        <f t="shared" si="284"/>
        <v/>
      </c>
      <c r="D1789" s="119" t="s">
        <v>192</v>
      </c>
      <c r="H1789" s="118">
        <f t="shared" si="287"/>
        <v>0</v>
      </c>
      <c r="K1789" s="134">
        <f t="shared" si="289"/>
        <v>0</v>
      </c>
      <c r="L1789" s="134">
        <f t="shared" si="290"/>
        <v>0</v>
      </c>
      <c r="M1789" s="190">
        <f t="shared" si="288"/>
        <v>1</v>
      </c>
      <c r="N1789" s="190" t="str">
        <f t="shared" si="285"/>
        <v>JANEIRO</v>
      </c>
      <c r="P1789" s="119" t="s">
        <v>192</v>
      </c>
      <c r="Q1789" s="136" t="str">
        <f t="shared" si="291"/>
        <v>À RECEBER</v>
      </c>
      <c r="R1789" s="138" t="str">
        <f t="shared" ca="1" si="292"/>
        <v>EM DIA</v>
      </c>
      <c r="S1789" s="137" t="str">
        <f t="shared" ca="1" si="293"/>
        <v/>
      </c>
    </row>
    <row r="1790" spans="2:19" x14ac:dyDescent="0.25">
      <c r="B1790" s="190" t="str">
        <f t="shared" si="286"/>
        <v/>
      </c>
      <c r="C1790" s="190" t="str">
        <f t="shared" si="284"/>
        <v/>
      </c>
      <c r="D1790" s="119" t="s">
        <v>192</v>
      </c>
      <c r="H1790" s="118">
        <f t="shared" si="287"/>
        <v>0</v>
      </c>
      <c r="K1790" s="134">
        <f t="shared" si="289"/>
        <v>0</v>
      </c>
      <c r="L1790" s="134">
        <f t="shared" si="290"/>
        <v>0</v>
      </c>
      <c r="M1790" s="190">
        <f t="shared" si="288"/>
        <v>1</v>
      </c>
      <c r="N1790" s="190" t="str">
        <f t="shared" si="285"/>
        <v>JANEIRO</v>
      </c>
      <c r="P1790" s="119" t="s">
        <v>192</v>
      </c>
      <c r="Q1790" s="136" t="str">
        <f t="shared" si="291"/>
        <v>À RECEBER</v>
      </c>
      <c r="R1790" s="138" t="str">
        <f t="shared" ca="1" si="292"/>
        <v>EM DIA</v>
      </c>
      <c r="S1790" s="137" t="str">
        <f t="shared" ca="1" si="293"/>
        <v/>
      </c>
    </row>
    <row r="1791" spans="2:19" x14ac:dyDescent="0.25">
      <c r="B1791" s="190" t="str">
        <f t="shared" si="286"/>
        <v/>
      </c>
      <c r="C1791" s="190" t="str">
        <f t="shared" si="284"/>
        <v/>
      </c>
      <c r="D1791" s="119" t="s">
        <v>192</v>
      </c>
      <c r="H1791" s="118">
        <f t="shared" si="287"/>
        <v>0</v>
      </c>
      <c r="K1791" s="134">
        <f t="shared" si="289"/>
        <v>0</v>
      </c>
      <c r="L1791" s="134">
        <f t="shared" si="290"/>
        <v>0</v>
      </c>
      <c r="M1791" s="190">
        <f t="shared" si="288"/>
        <v>1</v>
      </c>
      <c r="N1791" s="190" t="str">
        <f t="shared" si="285"/>
        <v>JANEIRO</v>
      </c>
      <c r="P1791" s="119" t="s">
        <v>192</v>
      </c>
      <c r="Q1791" s="136" t="str">
        <f t="shared" si="291"/>
        <v>À RECEBER</v>
      </c>
      <c r="R1791" s="138" t="str">
        <f t="shared" ca="1" si="292"/>
        <v>EM DIA</v>
      </c>
      <c r="S1791" s="137" t="str">
        <f t="shared" ca="1" si="293"/>
        <v/>
      </c>
    </row>
    <row r="1792" spans="2:19" x14ac:dyDescent="0.25">
      <c r="B1792" s="190" t="str">
        <f t="shared" si="286"/>
        <v/>
      </c>
      <c r="C1792" s="190" t="str">
        <f t="shared" si="284"/>
        <v/>
      </c>
      <c r="D1792" s="119" t="s">
        <v>192</v>
      </c>
      <c r="H1792" s="118">
        <f t="shared" si="287"/>
        <v>0</v>
      </c>
      <c r="K1792" s="134">
        <f t="shared" si="289"/>
        <v>0</v>
      </c>
      <c r="L1792" s="134">
        <f t="shared" si="290"/>
        <v>0</v>
      </c>
      <c r="M1792" s="190">
        <f t="shared" si="288"/>
        <v>1</v>
      </c>
      <c r="N1792" s="190" t="str">
        <f t="shared" si="285"/>
        <v>JANEIRO</v>
      </c>
      <c r="P1792" s="119" t="s">
        <v>192</v>
      </c>
      <c r="Q1792" s="136" t="str">
        <f t="shared" si="291"/>
        <v>À RECEBER</v>
      </c>
      <c r="R1792" s="138" t="str">
        <f t="shared" ca="1" si="292"/>
        <v>EM DIA</v>
      </c>
      <c r="S1792" s="137" t="str">
        <f t="shared" ca="1" si="293"/>
        <v/>
      </c>
    </row>
    <row r="1793" spans="2:19" x14ac:dyDescent="0.25">
      <c r="B1793" s="190" t="str">
        <f t="shared" si="286"/>
        <v/>
      </c>
      <c r="C1793" s="190" t="str">
        <f t="shared" si="284"/>
        <v/>
      </c>
      <c r="D1793" s="119" t="s">
        <v>192</v>
      </c>
      <c r="H1793" s="118">
        <f t="shared" si="287"/>
        <v>0</v>
      </c>
      <c r="K1793" s="134">
        <f t="shared" si="289"/>
        <v>0</v>
      </c>
      <c r="L1793" s="134">
        <f t="shared" si="290"/>
        <v>0</v>
      </c>
      <c r="M1793" s="190">
        <f t="shared" si="288"/>
        <v>1</v>
      </c>
      <c r="N1793" s="190" t="str">
        <f t="shared" si="285"/>
        <v>JANEIRO</v>
      </c>
      <c r="P1793" s="119" t="s">
        <v>192</v>
      </c>
      <c r="Q1793" s="136" t="str">
        <f t="shared" si="291"/>
        <v>À RECEBER</v>
      </c>
      <c r="R1793" s="138" t="str">
        <f t="shared" ca="1" si="292"/>
        <v>EM DIA</v>
      </c>
      <c r="S1793" s="137" t="str">
        <f t="shared" ca="1" si="293"/>
        <v/>
      </c>
    </row>
    <row r="1794" spans="2:19" x14ac:dyDescent="0.25">
      <c r="B1794" s="190" t="str">
        <f t="shared" si="286"/>
        <v/>
      </c>
      <c r="C1794" s="190" t="str">
        <f t="shared" si="284"/>
        <v/>
      </c>
      <c r="D1794" s="119" t="s">
        <v>192</v>
      </c>
      <c r="H1794" s="118">
        <f t="shared" si="287"/>
        <v>0</v>
      </c>
      <c r="K1794" s="134">
        <f t="shared" si="289"/>
        <v>0</v>
      </c>
      <c r="L1794" s="134">
        <f t="shared" si="290"/>
        <v>0</v>
      </c>
      <c r="M1794" s="190">
        <f t="shared" si="288"/>
        <v>1</v>
      </c>
      <c r="N1794" s="190" t="str">
        <f t="shared" si="285"/>
        <v>JANEIRO</v>
      </c>
      <c r="P1794" s="119" t="s">
        <v>192</v>
      </c>
      <c r="Q1794" s="136" t="str">
        <f t="shared" si="291"/>
        <v>À RECEBER</v>
      </c>
      <c r="R1794" s="138" t="str">
        <f t="shared" ca="1" si="292"/>
        <v>EM DIA</v>
      </c>
      <c r="S1794" s="137" t="str">
        <f t="shared" ca="1" si="293"/>
        <v/>
      </c>
    </row>
    <row r="1795" spans="2:19" x14ac:dyDescent="0.25">
      <c r="B1795" s="190" t="str">
        <f t="shared" si="286"/>
        <v/>
      </c>
      <c r="C1795" s="190" t="str">
        <f t="shared" si="284"/>
        <v/>
      </c>
      <c r="D1795" s="119" t="s">
        <v>192</v>
      </c>
      <c r="H1795" s="118">
        <f t="shared" si="287"/>
        <v>0</v>
      </c>
      <c r="K1795" s="134">
        <f t="shared" si="289"/>
        <v>0</v>
      </c>
      <c r="L1795" s="134">
        <f t="shared" si="290"/>
        <v>0</v>
      </c>
      <c r="M1795" s="190">
        <f t="shared" si="288"/>
        <v>1</v>
      </c>
      <c r="N1795" s="190" t="str">
        <f t="shared" si="285"/>
        <v>JANEIRO</v>
      </c>
      <c r="P1795" s="119" t="s">
        <v>192</v>
      </c>
      <c r="Q1795" s="136" t="str">
        <f t="shared" si="291"/>
        <v>À RECEBER</v>
      </c>
      <c r="R1795" s="138" t="str">
        <f t="shared" ca="1" si="292"/>
        <v>EM DIA</v>
      </c>
      <c r="S1795" s="137" t="str">
        <f t="shared" ca="1" si="293"/>
        <v/>
      </c>
    </row>
    <row r="1796" spans="2:19" x14ac:dyDescent="0.25">
      <c r="B1796" s="190" t="str">
        <f t="shared" si="286"/>
        <v/>
      </c>
      <c r="C1796" s="190" t="str">
        <f t="shared" si="284"/>
        <v/>
      </c>
      <c r="D1796" s="119" t="s">
        <v>192</v>
      </c>
      <c r="H1796" s="118">
        <f t="shared" si="287"/>
        <v>0</v>
      </c>
      <c r="K1796" s="134">
        <f t="shared" si="289"/>
        <v>0</v>
      </c>
      <c r="L1796" s="134">
        <f t="shared" si="290"/>
        <v>0</v>
      </c>
      <c r="M1796" s="190">
        <f t="shared" si="288"/>
        <v>1</v>
      </c>
      <c r="N1796" s="190" t="str">
        <f t="shared" si="285"/>
        <v>JANEIRO</v>
      </c>
      <c r="P1796" s="119" t="s">
        <v>192</v>
      </c>
      <c r="Q1796" s="136" t="str">
        <f t="shared" si="291"/>
        <v>À RECEBER</v>
      </c>
      <c r="R1796" s="138" t="str">
        <f t="shared" ca="1" si="292"/>
        <v>EM DIA</v>
      </c>
      <c r="S1796" s="137" t="str">
        <f t="shared" ca="1" si="293"/>
        <v/>
      </c>
    </row>
    <row r="1797" spans="2:19" x14ac:dyDescent="0.25">
      <c r="B1797" s="190" t="str">
        <f t="shared" si="286"/>
        <v/>
      </c>
      <c r="C1797" s="190" t="str">
        <f t="shared" ref="C1797:C1860" si="294">IF(B1797=1,"JANEIRO",IF(B1797=2,"FEVEREIRO",IF(B1797=3,"MARÇO",IF(B1797=4,"ABRIL",IF(B1797=5,"MAIO",IF(B1797=6,"JUNHO",IF(B1797=7,"JULHO",IF(B1797=8,"AGOSTO",IF(B1797=9,"SETEMBRO",IF(B1797=10,"OUTUBRO",IF(B1797=11,"NOVEMBRO",IF(B1797=12,"DEZEMBRO",""))))))))))))</f>
        <v/>
      </c>
      <c r="D1797" s="119" t="s">
        <v>192</v>
      </c>
      <c r="H1797" s="118">
        <f t="shared" si="287"/>
        <v>0</v>
      </c>
      <c r="K1797" s="134">
        <f t="shared" si="289"/>
        <v>0</v>
      </c>
      <c r="L1797" s="134">
        <f t="shared" si="290"/>
        <v>0</v>
      </c>
      <c r="M1797" s="190">
        <f t="shared" si="288"/>
        <v>1</v>
      </c>
      <c r="N1797" s="190" t="str">
        <f t="shared" ref="N1797:N1860" si="295">IF(M1797=1,"JANEIRO",IF(M1797=2,"FEVEREIRO",IF(M1797=3,"MARÇO",IF(M1797=4,"ABRIL",IF(M1797=5,"MAIO",IF(M1797=6,"JUNHO",IF(M1797=7,"JULHO",IF(M1797=8,"AGOSTO",IF(M1797=9,"SETEMBRO",IF(M1797=10,"OUTUBRO",IF(M1797=11,"NOVEMBRO",IF(M1797=12,"DEZEMBRO",""))))))))))))</f>
        <v>JANEIRO</v>
      </c>
      <c r="P1797" s="119" t="s">
        <v>192</v>
      </c>
      <c r="Q1797" s="136" t="str">
        <f t="shared" si="291"/>
        <v>À RECEBER</v>
      </c>
      <c r="R1797" s="138" t="str">
        <f t="shared" ca="1" si="292"/>
        <v>EM DIA</v>
      </c>
      <c r="S1797" s="137" t="str">
        <f t="shared" ca="1" si="293"/>
        <v/>
      </c>
    </row>
    <row r="1798" spans="2:19" x14ac:dyDescent="0.25">
      <c r="B1798" s="190" t="str">
        <f t="shared" ref="B1798:B1861" si="296">IFERROR(MONTH(D1798),"")</f>
        <v/>
      </c>
      <c r="C1798" s="190" t="str">
        <f t="shared" si="294"/>
        <v/>
      </c>
      <c r="D1798" s="119" t="s">
        <v>192</v>
      </c>
      <c r="H1798" s="118">
        <f t="shared" ref="H1798:H1861" si="297">IF(OR(I1798="",I1798=0),G1798,I1798)</f>
        <v>0</v>
      </c>
      <c r="K1798" s="134">
        <f t="shared" si="289"/>
        <v>0</v>
      </c>
      <c r="L1798" s="134">
        <f t="shared" si="290"/>
        <v>0</v>
      </c>
      <c r="M1798" s="190">
        <f t="shared" ref="M1798:M1861" si="298">IFERROR(MONTH(O1798),"")</f>
        <v>1</v>
      </c>
      <c r="N1798" s="190" t="str">
        <f t="shared" si="295"/>
        <v>JANEIRO</v>
      </c>
      <c r="P1798" s="119" t="s">
        <v>192</v>
      </c>
      <c r="Q1798" s="136" t="str">
        <f t="shared" si="291"/>
        <v>À RECEBER</v>
      </c>
      <c r="R1798" s="138" t="str">
        <f t="shared" ca="1" si="292"/>
        <v>EM DIA</v>
      </c>
      <c r="S1798" s="137" t="str">
        <f t="shared" ca="1" si="293"/>
        <v/>
      </c>
    </row>
    <row r="1799" spans="2:19" x14ac:dyDescent="0.25">
      <c r="B1799" s="190" t="str">
        <f t="shared" si="296"/>
        <v/>
      </c>
      <c r="C1799" s="190" t="str">
        <f t="shared" si="294"/>
        <v/>
      </c>
      <c r="D1799" s="119" t="s">
        <v>192</v>
      </c>
      <c r="H1799" s="118">
        <f t="shared" si="297"/>
        <v>0</v>
      </c>
      <c r="K1799" s="134">
        <f t="shared" si="289"/>
        <v>0</v>
      </c>
      <c r="L1799" s="134">
        <f t="shared" si="290"/>
        <v>0</v>
      </c>
      <c r="M1799" s="190">
        <f t="shared" si="298"/>
        <v>1</v>
      </c>
      <c r="N1799" s="190" t="str">
        <f t="shared" si="295"/>
        <v>JANEIRO</v>
      </c>
      <c r="P1799" s="119" t="s">
        <v>192</v>
      </c>
      <c r="Q1799" s="136" t="str">
        <f t="shared" si="291"/>
        <v>À RECEBER</v>
      </c>
      <c r="R1799" s="138" t="str">
        <f t="shared" ca="1" si="292"/>
        <v>EM DIA</v>
      </c>
      <c r="S1799" s="137" t="str">
        <f t="shared" ca="1" si="293"/>
        <v/>
      </c>
    </row>
    <row r="1800" spans="2:19" x14ac:dyDescent="0.25">
      <c r="B1800" s="190" t="str">
        <f t="shared" si="296"/>
        <v/>
      </c>
      <c r="C1800" s="190" t="str">
        <f t="shared" si="294"/>
        <v/>
      </c>
      <c r="D1800" s="119" t="s">
        <v>192</v>
      </c>
      <c r="H1800" s="118">
        <f t="shared" si="297"/>
        <v>0</v>
      </c>
      <c r="K1800" s="134">
        <f t="shared" si="289"/>
        <v>0</v>
      </c>
      <c r="L1800" s="134">
        <f t="shared" si="290"/>
        <v>0</v>
      </c>
      <c r="M1800" s="190">
        <f t="shared" si="298"/>
        <v>1</v>
      </c>
      <c r="N1800" s="190" t="str">
        <f t="shared" si="295"/>
        <v>JANEIRO</v>
      </c>
      <c r="P1800" s="119" t="s">
        <v>192</v>
      </c>
      <c r="Q1800" s="136" t="str">
        <f t="shared" si="291"/>
        <v>À RECEBER</v>
      </c>
      <c r="R1800" s="138" t="str">
        <f t="shared" ca="1" si="292"/>
        <v>EM DIA</v>
      </c>
      <c r="S1800" s="137" t="str">
        <f t="shared" ca="1" si="293"/>
        <v/>
      </c>
    </row>
    <row r="1801" spans="2:19" x14ac:dyDescent="0.25">
      <c r="B1801" s="190" t="str">
        <f t="shared" si="296"/>
        <v/>
      </c>
      <c r="C1801" s="190" t="str">
        <f t="shared" si="294"/>
        <v/>
      </c>
      <c r="D1801" s="119" t="s">
        <v>192</v>
      </c>
      <c r="H1801" s="118">
        <f t="shared" si="297"/>
        <v>0</v>
      </c>
      <c r="K1801" s="134">
        <f t="shared" si="289"/>
        <v>0</v>
      </c>
      <c r="L1801" s="134">
        <f t="shared" si="290"/>
        <v>0</v>
      </c>
      <c r="M1801" s="190">
        <f t="shared" si="298"/>
        <v>1</v>
      </c>
      <c r="N1801" s="190" t="str">
        <f t="shared" si="295"/>
        <v>JANEIRO</v>
      </c>
      <c r="P1801" s="119" t="s">
        <v>192</v>
      </c>
      <c r="Q1801" s="136" t="str">
        <f t="shared" si="291"/>
        <v>À RECEBER</v>
      </c>
      <c r="R1801" s="138" t="str">
        <f t="shared" ca="1" si="292"/>
        <v>EM DIA</v>
      </c>
      <c r="S1801" s="137" t="str">
        <f t="shared" ca="1" si="293"/>
        <v/>
      </c>
    </row>
    <row r="1802" spans="2:19" x14ac:dyDescent="0.25">
      <c r="B1802" s="190" t="str">
        <f t="shared" si="296"/>
        <v/>
      </c>
      <c r="C1802" s="190" t="str">
        <f t="shared" si="294"/>
        <v/>
      </c>
      <c r="D1802" s="119" t="s">
        <v>192</v>
      </c>
      <c r="H1802" s="118">
        <f t="shared" si="297"/>
        <v>0</v>
      </c>
      <c r="K1802" s="134">
        <f t="shared" si="289"/>
        <v>0</v>
      </c>
      <c r="L1802" s="134">
        <f t="shared" si="290"/>
        <v>0</v>
      </c>
      <c r="M1802" s="190">
        <f t="shared" si="298"/>
        <v>1</v>
      </c>
      <c r="N1802" s="190" t="str">
        <f t="shared" si="295"/>
        <v>JANEIRO</v>
      </c>
      <c r="P1802" s="119" t="s">
        <v>192</v>
      </c>
      <c r="Q1802" s="136" t="str">
        <f t="shared" si="291"/>
        <v>À RECEBER</v>
      </c>
      <c r="R1802" s="138" t="str">
        <f t="shared" ca="1" si="292"/>
        <v>EM DIA</v>
      </c>
      <c r="S1802" s="137" t="str">
        <f t="shared" ca="1" si="293"/>
        <v/>
      </c>
    </row>
    <row r="1803" spans="2:19" x14ac:dyDescent="0.25">
      <c r="B1803" s="190" t="str">
        <f t="shared" si="296"/>
        <v/>
      </c>
      <c r="C1803" s="190" t="str">
        <f t="shared" si="294"/>
        <v/>
      </c>
      <c r="D1803" s="119" t="s">
        <v>192</v>
      </c>
      <c r="H1803" s="118">
        <f t="shared" si="297"/>
        <v>0</v>
      </c>
      <c r="K1803" s="134">
        <f t="shared" si="289"/>
        <v>0</v>
      </c>
      <c r="L1803" s="134">
        <f t="shared" si="290"/>
        <v>0</v>
      </c>
      <c r="M1803" s="190">
        <f t="shared" si="298"/>
        <v>1</v>
      </c>
      <c r="N1803" s="190" t="str">
        <f t="shared" si="295"/>
        <v>JANEIRO</v>
      </c>
      <c r="P1803" s="119" t="s">
        <v>192</v>
      </c>
      <c r="Q1803" s="136" t="str">
        <f t="shared" si="291"/>
        <v>À RECEBER</v>
      </c>
      <c r="R1803" s="138" t="str">
        <f t="shared" ca="1" si="292"/>
        <v>EM DIA</v>
      </c>
      <c r="S1803" s="137" t="str">
        <f t="shared" ca="1" si="293"/>
        <v/>
      </c>
    </row>
    <row r="1804" spans="2:19" x14ac:dyDescent="0.25">
      <c r="B1804" s="190" t="str">
        <f t="shared" si="296"/>
        <v/>
      </c>
      <c r="C1804" s="190" t="str">
        <f t="shared" si="294"/>
        <v/>
      </c>
      <c r="D1804" s="119" t="s">
        <v>192</v>
      </c>
      <c r="H1804" s="118">
        <f t="shared" si="297"/>
        <v>0</v>
      </c>
      <c r="K1804" s="134">
        <f t="shared" si="289"/>
        <v>0</v>
      </c>
      <c r="L1804" s="134">
        <f t="shared" si="290"/>
        <v>0</v>
      </c>
      <c r="M1804" s="190">
        <f t="shared" si="298"/>
        <v>1</v>
      </c>
      <c r="N1804" s="190" t="str">
        <f t="shared" si="295"/>
        <v>JANEIRO</v>
      </c>
      <c r="P1804" s="119" t="s">
        <v>192</v>
      </c>
      <c r="Q1804" s="136" t="str">
        <f t="shared" si="291"/>
        <v>À RECEBER</v>
      </c>
      <c r="R1804" s="138" t="str">
        <f t="shared" ca="1" si="292"/>
        <v>EM DIA</v>
      </c>
      <c r="S1804" s="137" t="str">
        <f t="shared" ca="1" si="293"/>
        <v/>
      </c>
    </row>
    <row r="1805" spans="2:19" x14ac:dyDescent="0.25">
      <c r="B1805" s="190" t="str">
        <f t="shared" si="296"/>
        <v/>
      </c>
      <c r="C1805" s="190" t="str">
        <f t="shared" si="294"/>
        <v/>
      </c>
      <c r="D1805" s="119" t="s">
        <v>192</v>
      </c>
      <c r="H1805" s="118">
        <f t="shared" si="297"/>
        <v>0</v>
      </c>
      <c r="K1805" s="134">
        <f t="shared" si="289"/>
        <v>0</v>
      </c>
      <c r="L1805" s="134">
        <f t="shared" si="290"/>
        <v>0</v>
      </c>
      <c r="M1805" s="190">
        <f t="shared" si="298"/>
        <v>1</v>
      </c>
      <c r="N1805" s="190" t="str">
        <f t="shared" si="295"/>
        <v>JANEIRO</v>
      </c>
      <c r="P1805" s="119" t="s">
        <v>192</v>
      </c>
      <c r="Q1805" s="136" t="str">
        <f t="shared" si="291"/>
        <v>À RECEBER</v>
      </c>
      <c r="R1805" s="138" t="str">
        <f t="shared" ca="1" si="292"/>
        <v>EM DIA</v>
      </c>
      <c r="S1805" s="137" t="str">
        <f t="shared" ca="1" si="293"/>
        <v/>
      </c>
    </row>
    <row r="1806" spans="2:19" x14ac:dyDescent="0.25">
      <c r="B1806" s="190" t="str">
        <f t="shared" si="296"/>
        <v/>
      </c>
      <c r="C1806" s="190" t="str">
        <f t="shared" si="294"/>
        <v/>
      </c>
      <c r="D1806" s="119" t="s">
        <v>192</v>
      </c>
      <c r="H1806" s="118">
        <f t="shared" si="297"/>
        <v>0</v>
      </c>
      <c r="K1806" s="134">
        <f t="shared" si="289"/>
        <v>0</v>
      </c>
      <c r="L1806" s="134">
        <f t="shared" si="290"/>
        <v>0</v>
      </c>
      <c r="M1806" s="190">
        <f t="shared" si="298"/>
        <v>1</v>
      </c>
      <c r="N1806" s="190" t="str">
        <f t="shared" si="295"/>
        <v>JANEIRO</v>
      </c>
      <c r="P1806" s="119" t="s">
        <v>192</v>
      </c>
      <c r="Q1806" s="136" t="str">
        <f t="shared" si="291"/>
        <v>À RECEBER</v>
      </c>
      <c r="R1806" s="138" t="str">
        <f t="shared" ca="1" si="292"/>
        <v>EM DIA</v>
      </c>
      <c r="S1806" s="137" t="str">
        <f t="shared" ca="1" si="293"/>
        <v/>
      </c>
    </row>
    <row r="1807" spans="2:19" x14ac:dyDescent="0.25">
      <c r="B1807" s="190" t="str">
        <f t="shared" si="296"/>
        <v/>
      </c>
      <c r="C1807" s="190" t="str">
        <f t="shared" si="294"/>
        <v/>
      </c>
      <c r="D1807" s="119" t="s">
        <v>192</v>
      </c>
      <c r="H1807" s="118">
        <f t="shared" si="297"/>
        <v>0</v>
      </c>
      <c r="K1807" s="134">
        <f t="shared" si="289"/>
        <v>0</v>
      </c>
      <c r="L1807" s="134">
        <f t="shared" si="290"/>
        <v>0</v>
      </c>
      <c r="M1807" s="190">
        <f t="shared" si="298"/>
        <v>1</v>
      </c>
      <c r="N1807" s="190" t="str">
        <f t="shared" si="295"/>
        <v>JANEIRO</v>
      </c>
      <c r="P1807" s="119" t="s">
        <v>192</v>
      </c>
      <c r="Q1807" s="136" t="str">
        <f t="shared" si="291"/>
        <v>À RECEBER</v>
      </c>
      <c r="R1807" s="138" t="str">
        <f t="shared" ca="1" si="292"/>
        <v>EM DIA</v>
      </c>
      <c r="S1807" s="137" t="str">
        <f t="shared" ca="1" si="293"/>
        <v/>
      </c>
    </row>
    <row r="1808" spans="2:19" x14ac:dyDescent="0.25">
      <c r="B1808" s="190" t="str">
        <f t="shared" si="296"/>
        <v/>
      </c>
      <c r="C1808" s="190" t="str">
        <f t="shared" si="294"/>
        <v/>
      </c>
      <c r="D1808" s="119" t="s">
        <v>192</v>
      </c>
      <c r="H1808" s="118">
        <f t="shared" si="297"/>
        <v>0</v>
      </c>
      <c r="K1808" s="134">
        <f t="shared" si="289"/>
        <v>0</v>
      </c>
      <c r="L1808" s="134">
        <f t="shared" si="290"/>
        <v>0</v>
      </c>
      <c r="M1808" s="190">
        <f t="shared" si="298"/>
        <v>1</v>
      </c>
      <c r="N1808" s="190" t="str">
        <f t="shared" si="295"/>
        <v>JANEIRO</v>
      </c>
      <c r="P1808" s="119" t="s">
        <v>192</v>
      </c>
      <c r="Q1808" s="136" t="str">
        <f t="shared" si="291"/>
        <v>À RECEBER</v>
      </c>
      <c r="R1808" s="138" t="str">
        <f t="shared" ca="1" si="292"/>
        <v>EM DIA</v>
      </c>
      <c r="S1808" s="137" t="str">
        <f t="shared" ca="1" si="293"/>
        <v/>
      </c>
    </row>
    <row r="1809" spans="2:19" x14ac:dyDescent="0.25">
      <c r="B1809" s="190" t="str">
        <f t="shared" si="296"/>
        <v/>
      </c>
      <c r="C1809" s="190" t="str">
        <f t="shared" si="294"/>
        <v/>
      </c>
      <c r="D1809" s="119" t="s">
        <v>192</v>
      </c>
      <c r="H1809" s="118">
        <f t="shared" si="297"/>
        <v>0</v>
      </c>
      <c r="K1809" s="134">
        <f t="shared" si="289"/>
        <v>0</v>
      </c>
      <c r="L1809" s="134">
        <f t="shared" si="290"/>
        <v>0</v>
      </c>
      <c r="M1809" s="190">
        <f t="shared" si="298"/>
        <v>1</v>
      </c>
      <c r="N1809" s="190" t="str">
        <f t="shared" si="295"/>
        <v>JANEIRO</v>
      </c>
      <c r="P1809" s="119" t="s">
        <v>192</v>
      </c>
      <c r="Q1809" s="136" t="str">
        <f t="shared" si="291"/>
        <v>À RECEBER</v>
      </c>
      <c r="R1809" s="138" t="str">
        <f t="shared" ca="1" si="292"/>
        <v>EM DIA</v>
      </c>
      <c r="S1809" s="137" t="str">
        <f t="shared" ca="1" si="293"/>
        <v/>
      </c>
    </row>
    <row r="1810" spans="2:19" x14ac:dyDescent="0.25">
      <c r="B1810" s="190" t="str">
        <f t="shared" si="296"/>
        <v/>
      </c>
      <c r="C1810" s="190" t="str">
        <f t="shared" si="294"/>
        <v/>
      </c>
      <c r="D1810" s="119" t="s">
        <v>192</v>
      </c>
      <c r="H1810" s="118">
        <f t="shared" si="297"/>
        <v>0</v>
      </c>
      <c r="K1810" s="134">
        <f t="shared" si="289"/>
        <v>0</v>
      </c>
      <c r="L1810" s="134">
        <f t="shared" si="290"/>
        <v>0</v>
      </c>
      <c r="M1810" s="190">
        <f t="shared" si="298"/>
        <v>1</v>
      </c>
      <c r="N1810" s="190" t="str">
        <f t="shared" si="295"/>
        <v>JANEIRO</v>
      </c>
      <c r="P1810" s="119" t="s">
        <v>192</v>
      </c>
      <c r="Q1810" s="136" t="str">
        <f t="shared" si="291"/>
        <v>À RECEBER</v>
      </c>
      <c r="R1810" s="138" t="str">
        <f t="shared" ca="1" si="292"/>
        <v>EM DIA</v>
      </c>
      <c r="S1810" s="137" t="str">
        <f t="shared" ca="1" si="293"/>
        <v/>
      </c>
    </row>
    <row r="1811" spans="2:19" x14ac:dyDescent="0.25">
      <c r="B1811" s="190" t="str">
        <f t="shared" si="296"/>
        <v/>
      </c>
      <c r="C1811" s="190" t="str">
        <f t="shared" si="294"/>
        <v/>
      </c>
      <c r="D1811" s="119" t="s">
        <v>192</v>
      </c>
      <c r="H1811" s="118">
        <f t="shared" si="297"/>
        <v>0</v>
      </c>
      <c r="K1811" s="134">
        <f t="shared" si="289"/>
        <v>0</v>
      </c>
      <c r="L1811" s="134">
        <f t="shared" si="290"/>
        <v>0</v>
      </c>
      <c r="M1811" s="190">
        <f t="shared" si="298"/>
        <v>1</v>
      </c>
      <c r="N1811" s="190" t="str">
        <f t="shared" si="295"/>
        <v>JANEIRO</v>
      </c>
      <c r="P1811" s="119" t="s">
        <v>192</v>
      </c>
      <c r="Q1811" s="136" t="str">
        <f t="shared" si="291"/>
        <v>À RECEBER</v>
      </c>
      <c r="R1811" s="138" t="str">
        <f t="shared" ca="1" si="292"/>
        <v>EM DIA</v>
      </c>
      <c r="S1811" s="137" t="str">
        <f t="shared" ca="1" si="293"/>
        <v/>
      </c>
    </row>
    <row r="1812" spans="2:19" x14ac:dyDescent="0.25">
      <c r="B1812" s="190" t="str">
        <f t="shared" si="296"/>
        <v/>
      </c>
      <c r="C1812" s="190" t="str">
        <f t="shared" si="294"/>
        <v/>
      </c>
      <c r="D1812" s="119" t="s">
        <v>192</v>
      </c>
      <c r="H1812" s="118">
        <f t="shared" si="297"/>
        <v>0</v>
      </c>
      <c r="K1812" s="134">
        <f t="shared" si="289"/>
        <v>0</v>
      </c>
      <c r="L1812" s="134">
        <f t="shared" si="290"/>
        <v>0</v>
      </c>
      <c r="M1812" s="190">
        <f t="shared" si="298"/>
        <v>1</v>
      </c>
      <c r="N1812" s="190" t="str">
        <f t="shared" si="295"/>
        <v>JANEIRO</v>
      </c>
      <c r="P1812" s="119" t="s">
        <v>192</v>
      </c>
      <c r="Q1812" s="136" t="str">
        <f t="shared" si="291"/>
        <v>À RECEBER</v>
      </c>
      <c r="R1812" s="138" t="str">
        <f t="shared" ca="1" si="292"/>
        <v>EM DIA</v>
      </c>
      <c r="S1812" s="137" t="str">
        <f t="shared" ca="1" si="293"/>
        <v/>
      </c>
    </row>
    <row r="1813" spans="2:19" x14ac:dyDescent="0.25">
      <c r="B1813" s="190" t="str">
        <f t="shared" si="296"/>
        <v/>
      </c>
      <c r="C1813" s="190" t="str">
        <f t="shared" si="294"/>
        <v/>
      </c>
      <c r="D1813" s="119" t="s">
        <v>192</v>
      </c>
      <c r="H1813" s="118">
        <f t="shared" si="297"/>
        <v>0</v>
      </c>
      <c r="K1813" s="134">
        <f t="shared" si="289"/>
        <v>0</v>
      </c>
      <c r="L1813" s="134">
        <f t="shared" si="290"/>
        <v>0</v>
      </c>
      <c r="M1813" s="190">
        <f t="shared" si="298"/>
        <v>1</v>
      </c>
      <c r="N1813" s="190" t="str">
        <f t="shared" si="295"/>
        <v>JANEIRO</v>
      </c>
      <c r="P1813" s="119" t="s">
        <v>192</v>
      </c>
      <c r="Q1813" s="136" t="str">
        <f t="shared" si="291"/>
        <v>À RECEBER</v>
      </c>
      <c r="R1813" s="138" t="str">
        <f t="shared" ca="1" si="292"/>
        <v>EM DIA</v>
      </c>
      <c r="S1813" s="137" t="str">
        <f t="shared" ca="1" si="293"/>
        <v/>
      </c>
    </row>
    <row r="1814" spans="2:19" x14ac:dyDescent="0.25">
      <c r="B1814" s="190" t="str">
        <f t="shared" si="296"/>
        <v/>
      </c>
      <c r="C1814" s="190" t="str">
        <f t="shared" si="294"/>
        <v/>
      </c>
      <c r="D1814" s="119" t="s">
        <v>192</v>
      </c>
      <c r="H1814" s="118">
        <f t="shared" si="297"/>
        <v>0</v>
      </c>
      <c r="K1814" s="134">
        <f t="shared" si="289"/>
        <v>0</v>
      </c>
      <c r="L1814" s="134">
        <f t="shared" si="290"/>
        <v>0</v>
      </c>
      <c r="M1814" s="190">
        <f t="shared" si="298"/>
        <v>1</v>
      </c>
      <c r="N1814" s="190" t="str">
        <f t="shared" si="295"/>
        <v>JANEIRO</v>
      </c>
      <c r="P1814" s="119" t="s">
        <v>192</v>
      </c>
      <c r="Q1814" s="136" t="str">
        <f t="shared" si="291"/>
        <v>À RECEBER</v>
      </c>
      <c r="R1814" s="138" t="str">
        <f t="shared" ca="1" si="292"/>
        <v>EM DIA</v>
      </c>
      <c r="S1814" s="137" t="str">
        <f t="shared" ca="1" si="293"/>
        <v/>
      </c>
    </row>
    <row r="1815" spans="2:19" x14ac:dyDescent="0.25">
      <c r="B1815" s="190" t="str">
        <f t="shared" si="296"/>
        <v/>
      </c>
      <c r="C1815" s="190" t="str">
        <f t="shared" si="294"/>
        <v/>
      </c>
      <c r="D1815" s="119" t="s">
        <v>192</v>
      </c>
      <c r="H1815" s="118">
        <f t="shared" si="297"/>
        <v>0</v>
      </c>
      <c r="K1815" s="134">
        <f t="shared" si="289"/>
        <v>0</v>
      </c>
      <c r="L1815" s="134">
        <f t="shared" si="290"/>
        <v>0</v>
      </c>
      <c r="M1815" s="190">
        <f t="shared" si="298"/>
        <v>1</v>
      </c>
      <c r="N1815" s="190" t="str">
        <f t="shared" si="295"/>
        <v>JANEIRO</v>
      </c>
      <c r="P1815" s="119" t="s">
        <v>192</v>
      </c>
      <c r="Q1815" s="136" t="str">
        <f t="shared" si="291"/>
        <v>À RECEBER</v>
      </c>
      <c r="R1815" s="138" t="str">
        <f t="shared" ca="1" si="292"/>
        <v>EM DIA</v>
      </c>
      <c r="S1815" s="137" t="str">
        <f t="shared" ca="1" si="293"/>
        <v/>
      </c>
    </row>
    <row r="1816" spans="2:19" x14ac:dyDescent="0.25">
      <c r="B1816" s="190" t="str">
        <f t="shared" si="296"/>
        <v/>
      </c>
      <c r="C1816" s="190" t="str">
        <f t="shared" si="294"/>
        <v/>
      </c>
      <c r="D1816" s="119" t="s">
        <v>192</v>
      </c>
      <c r="H1816" s="118">
        <f t="shared" si="297"/>
        <v>0</v>
      </c>
      <c r="K1816" s="134">
        <f t="shared" si="289"/>
        <v>0</v>
      </c>
      <c r="L1816" s="134">
        <f t="shared" si="290"/>
        <v>0</v>
      </c>
      <c r="M1816" s="190">
        <f t="shared" si="298"/>
        <v>1</v>
      </c>
      <c r="N1816" s="190" t="str">
        <f t="shared" si="295"/>
        <v>JANEIRO</v>
      </c>
      <c r="P1816" s="119" t="s">
        <v>192</v>
      </c>
      <c r="Q1816" s="136" t="str">
        <f t="shared" si="291"/>
        <v>À RECEBER</v>
      </c>
      <c r="R1816" s="138" t="str">
        <f t="shared" ca="1" si="292"/>
        <v>EM DIA</v>
      </c>
      <c r="S1816" s="137" t="str">
        <f t="shared" ca="1" si="293"/>
        <v/>
      </c>
    </row>
    <row r="1817" spans="2:19" x14ac:dyDescent="0.25">
      <c r="B1817" s="190" t="str">
        <f t="shared" si="296"/>
        <v/>
      </c>
      <c r="C1817" s="190" t="str">
        <f t="shared" si="294"/>
        <v/>
      </c>
      <c r="D1817" s="119" t="s">
        <v>192</v>
      </c>
      <c r="H1817" s="118">
        <f t="shared" si="297"/>
        <v>0</v>
      </c>
      <c r="K1817" s="134">
        <f t="shared" si="289"/>
        <v>0</v>
      </c>
      <c r="L1817" s="134">
        <f t="shared" si="290"/>
        <v>0</v>
      </c>
      <c r="M1817" s="190">
        <f t="shared" si="298"/>
        <v>1</v>
      </c>
      <c r="N1817" s="190" t="str">
        <f t="shared" si="295"/>
        <v>JANEIRO</v>
      </c>
      <c r="P1817" s="119" t="s">
        <v>192</v>
      </c>
      <c r="Q1817" s="136" t="str">
        <f t="shared" si="291"/>
        <v>À RECEBER</v>
      </c>
      <c r="R1817" s="138" t="str">
        <f t="shared" ca="1" si="292"/>
        <v>EM DIA</v>
      </c>
      <c r="S1817" s="137" t="str">
        <f t="shared" ca="1" si="293"/>
        <v/>
      </c>
    </row>
    <row r="1818" spans="2:19" x14ac:dyDescent="0.25">
      <c r="B1818" s="190" t="str">
        <f t="shared" si="296"/>
        <v/>
      </c>
      <c r="C1818" s="190" t="str">
        <f t="shared" si="294"/>
        <v/>
      </c>
      <c r="D1818" s="119" t="s">
        <v>192</v>
      </c>
      <c r="H1818" s="118">
        <f t="shared" si="297"/>
        <v>0</v>
      </c>
      <c r="K1818" s="134">
        <f t="shared" si="289"/>
        <v>0</v>
      </c>
      <c r="L1818" s="134">
        <f t="shared" si="290"/>
        <v>0</v>
      </c>
      <c r="M1818" s="190">
        <f t="shared" si="298"/>
        <v>1</v>
      </c>
      <c r="N1818" s="190" t="str">
        <f t="shared" si="295"/>
        <v>JANEIRO</v>
      </c>
      <c r="P1818" s="119" t="s">
        <v>192</v>
      </c>
      <c r="Q1818" s="136" t="str">
        <f t="shared" si="291"/>
        <v>À RECEBER</v>
      </c>
      <c r="R1818" s="138" t="str">
        <f t="shared" ca="1" si="292"/>
        <v>EM DIA</v>
      </c>
      <c r="S1818" s="137" t="str">
        <f t="shared" ca="1" si="293"/>
        <v/>
      </c>
    </row>
    <row r="1819" spans="2:19" x14ac:dyDescent="0.25">
      <c r="B1819" s="190" t="str">
        <f t="shared" si="296"/>
        <v/>
      </c>
      <c r="C1819" s="190" t="str">
        <f t="shared" si="294"/>
        <v/>
      </c>
      <c r="D1819" s="119" t="s">
        <v>192</v>
      </c>
      <c r="H1819" s="118">
        <f t="shared" si="297"/>
        <v>0</v>
      </c>
      <c r="K1819" s="134">
        <f t="shared" si="289"/>
        <v>0</v>
      </c>
      <c r="L1819" s="134">
        <f t="shared" si="290"/>
        <v>0</v>
      </c>
      <c r="M1819" s="190">
        <f t="shared" si="298"/>
        <v>1</v>
      </c>
      <c r="N1819" s="190" t="str">
        <f t="shared" si="295"/>
        <v>JANEIRO</v>
      </c>
      <c r="P1819" s="119" t="s">
        <v>192</v>
      </c>
      <c r="Q1819" s="136" t="str">
        <f t="shared" si="291"/>
        <v>À RECEBER</v>
      </c>
      <c r="R1819" s="138" t="str">
        <f t="shared" ca="1" si="292"/>
        <v>EM DIA</v>
      </c>
      <c r="S1819" s="137" t="str">
        <f t="shared" ca="1" si="293"/>
        <v/>
      </c>
    </row>
    <row r="1820" spans="2:19" x14ac:dyDescent="0.25">
      <c r="B1820" s="190" t="str">
        <f t="shared" si="296"/>
        <v/>
      </c>
      <c r="C1820" s="190" t="str">
        <f t="shared" si="294"/>
        <v/>
      </c>
      <c r="D1820" s="119" t="s">
        <v>192</v>
      </c>
      <c r="H1820" s="118">
        <f t="shared" si="297"/>
        <v>0</v>
      </c>
      <c r="K1820" s="134">
        <f t="shared" si="289"/>
        <v>0</v>
      </c>
      <c r="L1820" s="134">
        <f t="shared" si="290"/>
        <v>0</v>
      </c>
      <c r="M1820" s="190">
        <f t="shared" si="298"/>
        <v>1</v>
      </c>
      <c r="N1820" s="190" t="str">
        <f t="shared" si="295"/>
        <v>JANEIRO</v>
      </c>
      <c r="P1820" s="119" t="s">
        <v>192</v>
      </c>
      <c r="Q1820" s="136" t="str">
        <f t="shared" si="291"/>
        <v>À RECEBER</v>
      </c>
      <c r="R1820" s="138" t="str">
        <f t="shared" ca="1" si="292"/>
        <v>EM DIA</v>
      </c>
      <c r="S1820" s="137" t="str">
        <f t="shared" ca="1" si="293"/>
        <v/>
      </c>
    </row>
    <row r="1821" spans="2:19" x14ac:dyDescent="0.25">
      <c r="B1821" s="190" t="str">
        <f t="shared" si="296"/>
        <v/>
      </c>
      <c r="C1821" s="190" t="str">
        <f t="shared" si="294"/>
        <v/>
      </c>
      <c r="D1821" s="119" t="s">
        <v>192</v>
      </c>
      <c r="H1821" s="118">
        <f t="shared" si="297"/>
        <v>0</v>
      </c>
      <c r="K1821" s="134">
        <f t="shared" ref="K1821:K1884" si="299">IF(AND(G1821&gt;I1821,I1821&gt;0),G1821-I1821-J1821,0)</f>
        <v>0</v>
      </c>
      <c r="L1821" s="134">
        <f t="shared" ref="L1821:L1884" si="300">IF(G1821&lt;I1821,I1821-G1821,0)</f>
        <v>0</v>
      </c>
      <c r="M1821" s="190">
        <f t="shared" si="298"/>
        <v>1</v>
      </c>
      <c r="N1821" s="190" t="str">
        <f t="shared" si="295"/>
        <v>JANEIRO</v>
      </c>
      <c r="P1821" s="119" t="s">
        <v>192</v>
      </c>
      <c r="Q1821" s="136" t="str">
        <f t="shared" ref="Q1821:Q1884" si="301">IF(OR(I1821="",I1821=0),"À RECEBER","RECEBIDO")</f>
        <v>À RECEBER</v>
      </c>
      <c r="R1821" s="138" t="str">
        <f t="shared" ref="R1821:R1884" ca="1" si="302">IF(AND(O1821&lt;=P1821,S1821&gt;=0),"EM DIA","EM ATRASO")</f>
        <v>EM DIA</v>
      </c>
      <c r="S1821" s="137" t="str">
        <f t="shared" ref="S1821:S1884" ca="1" si="303">IFERROR(IF(Q1821="À RECEBER",P1821-$W$5,0),"")</f>
        <v/>
      </c>
    </row>
    <row r="1822" spans="2:19" x14ac:dyDescent="0.25">
      <c r="B1822" s="190" t="str">
        <f t="shared" si="296"/>
        <v/>
      </c>
      <c r="C1822" s="190" t="str">
        <f t="shared" si="294"/>
        <v/>
      </c>
      <c r="D1822" s="119" t="s">
        <v>192</v>
      </c>
      <c r="H1822" s="118">
        <f t="shared" si="297"/>
        <v>0</v>
      </c>
      <c r="K1822" s="134">
        <f t="shared" si="299"/>
        <v>0</v>
      </c>
      <c r="L1822" s="134">
        <f t="shared" si="300"/>
        <v>0</v>
      </c>
      <c r="M1822" s="190">
        <f t="shared" si="298"/>
        <v>1</v>
      </c>
      <c r="N1822" s="190" t="str">
        <f t="shared" si="295"/>
        <v>JANEIRO</v>
      </c>
      <c r="P1822" s="119" t="s">
        <v>192</v>
      </c>
      <c r="Q1822" s="136" t="str">
        <f t="shared" si="301"/>
        <v>À RECEBER</v>
      </c>
      <c r="R1822" s="138" t="str">
        <f t="shared" ca="1" si="302"/>
        <v>EM DIA</v>
      </c>
      <c r="S1822" s="137" t="str">
        <f t="shared" ca="1" si="303"/>
        <v/>
      </c>
    </row>
    <row r="1823" spans="2:19" x14ac:dyDescent="0.25">
      <c r="B1823" s="190" t="str">
        <f t="shared" si="296"/>
        <v/>
      </c>
      <c r="C1823" s="190" t="str">
        <f t="shared" si="294"/>
        <v/>
      </c>
      <c r="D1823" s="119" t="s">
        <v>192</v>
      </c>
      <c r="H1823" s="118">
        <f t="shared" si="297"/>
        <v>0</v>
      </c>
      <c r="K1823" s="134">
        <f t="shared" si="299"/>
        <v>0</v>
      </c>
      <c r="L1823" s="134">
        <f t="shared" si="300"/>
        <v>0</v>
      </c>
      <c r="M1823" s="190">
        <f t="shared" si="298"/>
        <v>1</v>
      </c>
      <c r="N1823" s="190" t="str">
        <f t="shared" si="295"/>
        <v>JANEIRO</v>
      </c>
      <c r="P1823" s="119" t="s">
        <v>192</v>
      </c>
      <c r="Q1823" s="136" t="str">
        <f t="shared" si="301"/>
        <v>À RECEBER</v>
      </c>
      <c r="R1823" s="138" t="str">
        <f t="shared" ca="1" si="302"/>
        <v>EM DIA</v>
      </c>
      <c r="S1823" s="137" t="str">
        <f t="shared" ca="1" si="303"/>
        <v/>
      </c>
    </row>
    <row r="1824" spans="2:19" x14ac:dyDescent="0.25">
      <c r="B1824" s="190" t="str">
        <f t="shared" si="296"/>
        <v/>
      </c>
      <c r="C1824" s="190" t="str">
        <f t="shared" si="294"/>
        <v/>
      </c>
      <c r="D1824" s="119" t="s">
        <v>192</v>
      </c>
      <c r="H1824" s="118">
        <f t="shared" si="297"/>
        <v>0</v>
      </c>
      <c r="K1824" s="134">
        <f t="shared" si="299"/>
        <v>0</v>
      </c>
      <c r="L1824" s="134">
        <f t="shared" si="300"/>
        <v>0</v>
      </c>
      <c r="M1824" s="190">
        <f t="shared" si="298"/>
        <v>1</v>
      </c>
      <c r="N1824" s="190" t="str">
        <f t="shared" si="295"/>
        <v>JANEIRO</v>
      </c>
      <c r="P1824" s="119" t="s">
        <v>192</v>
      </c>
      <c r="Q1824" s="136" t="str">
        <f t="shared" si="301"/>
        <v>À RECEBER</v>
      </c>
      <c r="R1824" s="138" t="str">
        <f t="shared" ca="1" si="302"/>
        <v>EM DIA</v>
      </c>
      <c r="S1824" s="137" t="str">
        <f t="shared" ca="1" si="303"/>
        <v/>
      </c>
    </row>
    <row r="1825" spans="2:19" x14ac:dyDescent="0.25">
      <c r="B1825" s="190" t="str">
        <f t="shared" si="296"/>
        <v/>
      </c>
      <c r="C1825" s="190" t="str">
        <f t="shared" si="294"/>
        <v/>
      </c>
      <c r="D1825" s="119" t="s">
        <v>192</v>
      </c>
      <c r="H1825" s="118">
        <f t="shared" si="297"/>
        <v>0</v>
      </c>
      <c r="K1825" s="134">
        <f t="shared" si="299"/>
        <v>0</v>
      </c>
      <c r="L1825" s="134">
        <f t="shared" si="300"/>
        <v>0</v>
      </c>
      <c r="M1825" s="190">
        <f t="shared" si="298"/>
        <v>1</v>
      </c>
      <c r="N1825" s="190" t="str">
        <f t="shared" si="295"/>
        <v>JANEIRO</v>
      </c>
      <c r="P1825" s="119" t="s">
        <v>192</v>
      </c>
      <c r="Q1825" s="136" t="str">
        <f t="shared" si="301"/>
        <v>À RECEBER</v>
      </c>
      <c r="R1825" s="138" t="str">
        <f t="shared" ca="1" si="302"/>
        <v>EM DIA</v>
      </c>
      <c r="S1825" s="137" t="str">
        <f t="shared" ca="1" si="303"/>
        <v/>
      </c>
    </row>
    <row r="1826" spans="2:19" x14ac:dyDescent="0.25">
      <c r="B1826" s="190" t="str">
        <f t="shared" si="296"/>
        <v/>
      </c>
      <c r="C1826" s="190" t="str">
        <f t="shared" si="294"/>
        <v/>
      </c>
      <c r="D1826" s="119" t="s">
        <v>192</v>
      </c>
      <c r="H1826" s="118">
        <f t="shared" si="297"/>
        <v>0</v>
      </c>
      <c r="K1826" s="134">
        <f t="shared" si="299"/>
        <v>0</v>
      </c>
      <c r="L1826" s="134">
        <f t="shared" si="300"/>
        <v>0</v>
      </c>
      <c r="M1826" s="190">
        <f t="shared" si="298"/>
        <v>1</v>
      </c>
      <c r="N1826" s="190" t="str">
        <f t="shared" si="295"/>
        <v>JANEIRO</v>
      </c>
      <c r="P1826" s="119" t="s">
        <v>192</v>
      </c>
      <c r="Q1826" s="136" t="str">
        <f t="shared" si="301"/>
        <v>À RECEBER</v>
      </c>
      <c r="R1826" s="138" t="str">
        <f t="shared" ca="1" si="302"/>
        <v>EM DIA</v>
      </c>
      <c r="S1826" s="137" t="str">
        <f t="shared" ca="1" si="303"/>
        <v/>
      </c>
    </row>
    <row r="1827" spans="2:19" x14ac:dyDescent="0.25">
      <c r="B1827" s="190" t="str">
        <f t="shared" si="296"/>
        <v/>
      </c>
      <c r="C1827" s="190" t="str">
        <f t="shared" si="294"/>
        <v/>
      </c>
      <c r="D1827" s="119" t="s">
        <v>192</v>
      </c>
      <c r="H1827" s="118">
        <f t="shared" si="297"/>
        <v>0</v>
      </c>
      <c r="K1827" s="134">
        <f t="shared" si="299"/>
        <v>0</v>
      </c>
      <c r="L1827" s="134">
        <f t="shared" si="300"/>
        <v>0</v>
      </c>
      <c r="M1827" s="190">
        <f t="shared" si="298"/>
        <v>1</v>
      </c>
      <c r="N1827" s="190" t="str">
        <f t="shared" si="295"/>
        <v>JANEIRO</v>
      </c>
      <c r="P1827" s="119" t="s">
        <v>192</v>
      </c>
      <c r="Q1827" s="136" t="str">
        <f t="shared" si="301"/>
        <v>À RECEBER</v>
      </c>
      <c r="R1827" s="138" t="str">
        <f t="shared" ca="1" si="302"/>
        <v>EM DIA</v>
      </c>
      <c r="S1827" s="137" t="str">
        <f t="shared" ca="1" si="303"/>
        <v/>
      </c>
    </row>
    <row r="1828" spans="2:19" x14ac:dyDescent="0.25">
      <c r="B1828" s="190" t="str">
        <f t="shared" si="296"/>
        <v/>
      </c>
      <c r="C1828" s="190" t="str">
        <f t="shared" si="294"/>
        <v/>
      </c>
      <c r="D1828" s="119" t="s">
        <v>192</v>
      </c>
      <c r="H1828" s="118">
        <f t="shared" si="297"/>
        <v>0</v>
      </c>
      <c r="K1828" s="134">
        <f t="shared" si="299"/>
        <v>0</v>
      </c>
      <c r="L1828" s="134">
        <f t="shared" si="300"/>
        <v>0</v>
      </c>
      <c r="M1828" s="190">
        <f t="shared" si="298"/>
        <v>1</v>
      </c>
      <c r="N1828" s="190" t="str">
        <f t="shared" si="295"/>
        <v>JANEIRO</v>
      </c>
      <c r="P1828" s="119" t="s">
        <v>192</v>
      </c>
      <c r="Q1828" s="136" t="str">
        <f t="shared" si="301"/>
        <v>À RECEBER</v>
      </c>
      <c r="R1828" s="138" t="str">
        <f t="shared" ca="1" si="302"/>
        <v>EM DIA</v>
      </c>
      <c r="S1828" s="137" t="str">
        <f t="shared" ca="1" si="303"/>
        <v/>
      </c>
    </row>
    <row r="1829" spans="2:19" x14ac:dyDescent="0.25">
      <c r="B1829" s="190" t="str">
        <f t="shared" si="296"/>
        <v/>
      </c>
      <c r="C1829" s="190" t="str">
        <f t="shared" si="294"/>
        <v/>
      </c>
      <c r="D1829" s="119" t="s">
        <v>192</v>
      </c>
      <c r="H1829" s="118">
        <f t="shared" si="297"/>
        <v>0</v>
      </c>
      <c r="K1829" s="134">
        <f t="shared" si="299"/>
        <v>0</v>
      </c>
      <c r="L1829" s="134">
        <f t="shared" si="300"/>
        <v>0</v>
      </c>
      <c r="M1829" s="190">
        <f t="shared" si="298"/>
        <v>1</v>
      </c>
      <c r="N1829" s="190" t="str">
        <f t="shared" si="295"/>
        <v>JANEIRO</v>
      </c>
      <c r="P1829" s="119" t="s">
        <v>192</v>
      </c>
      <c r="Q1829" s="136" t="str">
        <f t="shared" si="301"/>
        <v>À RECEBER</v>
      </c>
      <c r="R1829" s="138" t="str">
        <f t="shared" ca="1" si="302"/>
        <v>EM DIA</v>
      </c>
      <c r="S1829" s="137" t="str">
        <f t="shared" ca="1" si="303"/>
        <v/>
      </c>
    </row>
    <row r="1830" spans="2:19" x14ac:dyDescent="0.25">
      <c r="B1830" s="190" t="str">
        <f t="shared" si="296"/>
        <v/>
      </c>
      <c r="C1830" s="190" t="str">
        <f t="shared" si="294"/>
        <v/>
      </c>
      <c r="D1830" s="119" t="s">
        <v>192</v>
      </c>
      <c r="H1830" s="118">
        <f t="shared" si="297"/>
        <v>0</v>
      </c>
      <c r="K1830" s="134">
        <f t="shared" si="299"/>
        <v>0</v>
      </c>
      <c r="L1830" s="134">
        <f t="shared" si="300"/>
        <v>0</v>
      </c>
      <c r="M1830" s="190">
        <f t="shared" si="298"/>
        <v>1</v>
      </c>
      <c r="N1830" s="190" t="str">
        <f t="shared" si="295"/>
        <v>JANEIRO</v>
      </c>
      <c r="P1830" s="119" t="s">
        <v>192</v>
      </c>
      <c r="Q1830" s="136" t="str">
        <f t="shared" si="301"/>
        <v>À RECEBER</v>
      </c>
      <c r="R1830" s="138" t="str">
        <f t="shared" ca="1" si="302"/>
        <v>EM DIA</v>
      </c>
      <c r="S1830" s="137" t="str">
        <f t="shared" ca="1" si="303"/>
        <v/>
      </c>
    </row>
    <row r="1831" spans="2:19" x14ac:dyDescent="0.25">
      <c r="B1831" s="190" t="str">
        <f t="shared" si="296"/>
        <v/>
      </c>
      <c r="C1831" s="190" t="str">
        <f t="shared" si="294"/>
        <v/>
      </c>
      <c r="D1831" s="119" t="s">
        <v>192</v>
      </c>
      <c r="H1831" s="118">
        <f t="shared" si="297"/>
        <v>0</v>
      </c>
      <c r="K1831" s="134">
        <f t="shared" si="299"/>
        <v>0</v>
      </c>
      <c r="L1831" s="134">
        <f t="shared" si="300"/>
        <v>0</v>
      </c>
      <c r="M1831" s="190">
        <f t="shared" si="298"/>
        <v>1</v>
      </c>
      <c r="N1831" s="190" t="str">
        <f t="shared" si="295"/>
        <v>JANEIRO</v>
      </c>
      <c r="P1831" s="119" t="s">
        <v>192</v>
      </c>
      <c r="Q1831" s="136" t="str">
        <f t="shared" si="301"/>
        <v>À RECEBER</v>
      </c>
      <c r="R1831" s="138" t="str">
        <f t="shared" ca="1" si="302"/>
        <v>EM DIA</v>
      </c>
      <c r="S1831" s="137" t="str">
        <f t="shared" ca="1" si="303"/>
        <v/>
      </c>
    </row>
    <row r="1832" spans="2:19" x14ac:dyDescent="0.25">
      <c r="B1832" s="190" t="str">
        <f t="shared" si="296"/>
        <v/>
      </c>
      <c r="C1832" s="190" t="str">
        <f t="shared" si="294"/>
        <v/>
      </c>
      <c r="D1832" s="119" t="s">
        <v>192</v>
      </c>
      <c r="H1832" s="118">
        <f t="shared" si="297"/>
        <v>0</v>
      </c>
      <c r="K1832" s="134">
        <f t="shared" si="299"/>
        <v>0</v>
      </c>
      <c r="L1832" s="134">
        <f t="shared" si="300"/>
        <v>0</v>
      </c>
      <c r="M1832" s="190">
        <f t="shared" si="298"/>
        <v>1</v>
      </c>
      <c r="N1832" s="190" t="str">
        <f t="shared" si="295"/>
        <v>JANEIRO</v>
      </c>
      <c r="P1832" s="119" t="s">
        <v>192</v>
      </c>
      <c r="Q1832" s="136" t="str">
        <f t="shared" si="301"/>
        <v>À RECEBER</v>
      </c>
      <c r="R1832" s="138" t="str">
        <f t="shared" ca="1" si="302"/>
        <v>EM DIA</v>
      </c>
      <c r="S1832" s="137" t="str">
        <f t="shared" ca="1" si="303"/>
        <v/>
      </c>
    </row>
    <row r="1833" spans="2:19" x14ac:dyDescent="0.25">
      <c r="B1833" s="190" t="str">
        <f t="shared" si="296"/>
        <v/>
      </c>
      <c r="C1833" s="190" t="str">
        <f t="shared" si="294"/>
        <v/>
      </c>
      <c r="D1833" s="119" t="s">
        <v>192</v>
      </c>
      <c r="H1833" s="118">
        <f t="shared" si="297"/>
        <v>0</v>
      </c>
      <c r="K1833" s="134">
        <f t="shared" si="299"/>
        <v>0</v>
      </c>
      <c r="L1833" s="134">
        <f t="shared" si="300"/>
        <v>0</v>
      </c>
      <c r="M1833" s="190">
        <f t="shared" si="298"/>
        <v>1</v>
      </c>
      <c r="N1833" s="190" t="str">
        <f t="shared" si="295"/>
        <v>JANEIRO</v>
      </c>
      <c r="P1833" s="119" t="s">
        <v>192</v>
      </c>
      <c r="Q1833" s="136" t="str">
        <f t="shared" si="301"/>
        <v>À RECEBER</v>
      </c>
      <c r="R1833" s="138" t="str">
        <f t="shared" ca="1" si="302"/>
        <v>EM DIA</v>
      </c>
      <c r="S1833" s="137" t="str">
        <f t="shared" ca="1" si="303"/>
        <v/>
      </c>
    </row>
    <row r="1834" spans="2:19" x14ac:dyDescent="0.25">
      <c r="B1834" s="190" t="str">
        <f t="shared" si="296"/>
        <v/>
      </c>
      <c r="C1834" s="190" t="str">
        <f t="shared" si="294"/>
        <v/>
      </c>
      <c r="D1834" s="119" t="s">
        <v>192</v>
      </c>
      <c r="H1834" s="118">
        <f t="shared" si="297"/>
        <v>0</v>
      </c>
      <c r="K1834" s="134">
        <f t="shared" si="299"/>
        <v>0</v>
      </c>
      <c r="L1834" s="134">
        <f t="shared" si="300"/>
        <v>0</v>
      </c>
      <c r="M1834" s="190">
        <f t="shared" si="298"/>
        <v>1</v>
      </c>
      <c r="N1834" s="190" t="str">
        <f t="shared" si="295"/>
        <v>JANEIRO</v>
      </c>
      <c r="P1834" s="119" t="s">
        <v>192</v>
      </c>
      <c r="Q1834" s="136" t="str">
        <f t="shared" si="301"/>
        <v>À RECEBER</v>
      </c>
      <c r="R1834" s="138" t="str">
        <f t="shared" ca="1" si="302"/>
        <v>EM DIA</v>
      </c>
      <c r="S1834" s="137" t="str">
        <f t="shared" ca="1" si="303"/>
        <v/>
      </c>
    </row>
    <row r="1835" spans="2:19" x14ac:dyDescent="0.25">
      <c r="B1835" s="190" t="str">
        <f t="shared" si="296"/>
        <v/>
      </c>
      <c r="C1835" s="190" t="str">
        <f t="shared" si="294"/>
        <v/>
      </c>
      <c r="D1835" s="119" t="s">
        <v>192</v>
      </c>
      <c r="H1835" s="118">
        <f t="shared" si="297"/>
        <v>0</v>
      </c>
      <c r="K1835" s="134">
        <f t="shared" si="299"/>
        <v>0</v>
      </c>
      <c r="L1835" s="134">
        <f t="shared" si="300"/>
        <v>0</v>
      </c>
      <c r="M1835" s="190">
        <f t="shared" si="298"/>
        <v>1</v>
      </c>
      <c r="N1835" s="190" t="str">
        <f t="shared" si="295"/>
        <v>JANEIRO</v>
      </c>
      <c r="P1835" s="119" t="s">
        <v>192</v>
      </c>
      <c r="Q1835" s="136" t="str">
        <f t="shared" si="301"/>
        <v>À RECEBER</v>
      </c>
      <c r="R1835" s="138" t="str">
        <f t="shared" ca="1" si="302"/>
        <v>EM DIA</v>
      </c>
      <c r="S1835" s="137" t="str">
        <f t="shared" ca="1" si="303"/>
        <v/>
      </c>
    </row>
    <row r="1836" spans="2:19" x14ac:dyDescent="0.25">
      <c r="B1836" s="190" t="str">
        <f t="shared" si="296"/>
        <v/>
      </c>
      <c r="C1836" s="190" t="str">
        <f t="shared" si="294"/>
        <v/>
      </c>
      <c r="D1836" s="119" t="s">
        <v>192</v>
      </c>
      <c r="H1836" s="118">
        <f t="shared" si="297"/>
        <v>0</v>
      </c>
      <c r="K1836" s="134">
        <f t="shared" si="299"/>
        <v>0</v>
      </c>
      <c r="L1836" s="134">
        <f t="shared" si="300"/>
        <v>0</v>
      </c>
      <c r="M1836" s="190">
        <f t="shared" si="298"/>
        <v>1</v>
      </c>
      <c r="N1836" s="190" t="str">
        <f t="shared" si="295"/>
        <v>JANEIRO</v>
      </c>
      <c r="P1836" s="119" t="s">
        <v>192</v>
      </c>
      <c r="Q1836" s="136" t="str">
        <f t="shared" si="301"/>
        <v>À RECEBER</v>
      </c>
      <c r="R1836" s="138" t="str">
        <f t="shared" ca="1" si="302"/>
        <v>EM DIA</v>
      </c>
      <c r="S1836" s="137" t="str">
        <f t="shared" ca="1" si="303"/>
        <v/>
      </c>
    </row>
    <row r="1837" spans="2:19" x14ac:dyDescent="0.25">
      <c r="B1837" s="190" t="str">
        <f t="shared" si="296"/>
        <v/>
      </c>
      <c r="C1837" s="190" t="str">
        <f t="shared" si="294"/>
        <v/>
      </c>
      <c r="D1837" s="119" t="s">
        <v>192</v>
      </c>
      <c r="H1837" s="118">
        <f t="shared" si="297"/>
        <v>0</v>
      </c>
      <c r="K1837" s="134">
        <f t="shared" si="299"/>
        <v>0</v>
      </c>
      <c r="L1837" s="134">
        <f t="shared" si="300"/>
        <v>0</v>
      </c>
      <c r="M1837" s="190">
        <f t="shared" si="298"/>
        <v>1</v>
      </c>
      <c r="N1837" s="190" t="str">
        <f t="shared" si="295"/>
        <v>JANEIRO</v>
      </c>
      <c r="P1837" s="119" t="s">
        <v>192</v>
      </c>
      <c r="Q1837" s="136" t="str">
        <f t="shared" si="301"/>
        <v>À RECEBER</v>
      </c>
      <c r="R1837" s="138" t="str">
        <f t="shared" ca="1" si="302"/>
        <v>EM DIA</v>
      </c>
      <c r="S1837" s="137" t="str">
        <f t="shared" ca="1" si="303"/>
        <v/>
      </c>
    </row>
    <row r="1838" spans="2:19" x14ac:dyDescent="0.25">
      <c r="B1838" s="190" t="str">
        <f t="shared" si="296"/>
        <v/>
      </c>
      <c r="C1838" s="190" t="str">
        <f t="shared" si="294"/>
        <v/>
      </c>
      <c r="D1838" s="119" t="s">
        <v>192</v>
      </c>
      <c r="H1838" s="118">
        <f t="shared" si="297"/>
        <v>0</v>
      </c>
      <c r="K1838" s="134">
        <f t="shared" si="299"/>
        <v>0</v>
      </c>
      <c r="L1838" s="134">
        <f t="shared" si="300"/>
        <v>0</v>
      </c>
      <c r="M1838" s="190">
        <f t="shared" si="298"/>
        <v>1</v>
      </c>
      <c r="N1838" s="190" t="str">
        <f t="shared" si="295"/>
        <v>JANEIRO</v>
      </c>
      <c r="P1838" s="119" t="s">
        <v>192</v>
      </c>
      <c r="Q1838" s="136" t="str">
        <f t="shared" si="301"/>
        <v>À RECEBER</v>
      </c>
      <c r="R1838" s="138" t="str">
        <f t="shared" ca="1" si="302"/>
        <v>EM DIA</v>
      </c>
      <c r="S1838" s="137" t="str">
        <f t="shared" ca="1" si="303"/>
        <v/>
      </c>
    </row>
    <row r="1839" spans="2:19" x14ac:dyDescent="0.25">
      <c r="B1839" s="190" t="str">
        <f t="shared" si="296"/>
        <v/>
      </c>
      <c r="C1839" s="190" t="str">
        <f t="shared" si="294"/>
        <v/>
      </c>
      <c r="D1839" s="119" t="s">
        <v>192</v>
      </c>
      <c r="H1839" s="118">
        <f t="shared" si="297"/>
        <v>0</v>
      </c>
      <c r="K1839" s="134">
        <f t="shared" si="299"/>
        <v>0</v>
      </c>
      <c r="L1839" s="134">
        <f t="shared" si="300"/>
        <v>0</v>
      </c>
      <c r="M1839" s="190">
        <f t="shared" si="298"/>
        <v>1</v>
      </c>
      <c r="N1839" s="190" t="str">
        <f t="shared" si="295"/>
        <v>JANEIRO</v>
      </c>
      <c r="P1839" s="119" t="s">
        <v>192</v>
      </c>
      <c r="Q1839" s="136" t="str">
        <f t="shared" si="301"/>
        <v>À RECEBER</v>
      </c>
      <c r="R1839" s="138" t="str">
        <f t="shared" ca="1" si="302"/>
        <v>EM DIA</v>
      </c>
      <c r="S1839" s="137" t="str">
        <f t="shared" ca="1" si="303"/>
        <v/>
      </c>
    </row>
    <row r="1840" spans="2:19" x14ac:dyDescent="0.25">
      <c r="B1840" s="190" t="str">
        <f t="shared" si="296"/>
        <v/>
      </c>
      <c r="C1840" s="190" t="str">
        <f t="shared" si="294"/>
        <v/>
      </c>
      <c r="D1840" s="119" t="s">
        <v>192</v>
      </c>
      <c r="H1840" s="118">
        <f t="shared" si="297"/>
        <v>0</v>
      </c>
      <c r="K1840" s="134">
        <f t="shared" si="299"/>
        <v>0</v>
      </c>
      <c r="L1840" s="134">
        <f t="shared" si="300"/>
        <v>0</v>
      </c>
      <c r="M1840" s="190">
        <f t="shared" si="298"/>
        <v>1</v>
      </c>
      <c r="N1840" s="190" t="str">
        <f t="shared" si="295"/>
        <v>JANEIRO</v>
      </c>
      <c r="P1840" s="119" t="s">
        <v>192</v>
      </c>
      <c r="Q1840" s="136" t="str">
        <f t="shared" si="301"/>
        <v>À RECEBER</v>
      </c>
      <c r="R1840" s="138" t="str">
        <f t="shared" ca="1" si="302"/>
        <v>EM DIA</v>
      </c>
      <c r="S1840" s="137" t="str">
        <f t="shared" ca="1" si="303"/>
        <v/>
      </c>
    </row>
    <row r="1841" spans="2:19" x14ac:dyDescent="0.25">
      <c r="B1841" s="190" t="str">
        <f t="shared" si="296"/>
        <v/>
      </c>
      <c r="C1841" s="190" t="str">
        <f t="shared" si="294"/>
        <v/>
      </c>
      <c r="D1841" s="119" t="s">
        <v>192</v>
      </c>
      <c r="H1841" s="118">
        <f t="shared" si="297"/>
        <v>0</v>
      </c>
      <c r="K1841" s="134">
        <f t="shared" si="299"/>
        <v>0</v>
      </c>
      <c r="L1841" s="134">
        <f t="shared" si="300"/>
        <v>0</v>
      </c>
      <c r="M1841" s="190">
        <f t="shared" si="298"/>
        <v>1</v>
      </c>
      <c r="N1841" s="190" t="str">
        <f t="shared" si="295"/>
        <v>JANEIRO</v>
      </c>
      <c r="P1841" s="119" t="s">
        <v>192</v>
      </c>
      <c r="Q1841" s="136" t="str">
        <f t="shared" si="301"/>
        <v>À RECEBER</v>
      </c>
      <c r="R1841" s="138" t="str">
        <f t="shared" ca="1" si="302"/>
        <v>EM DIA</v>
      </c>
      <c r="S1841" s="137" t="str">
        <f t="shared" ca="1" si="303"/>
        <v/>
      </c>
    </row>
    <row r="1842" spans="2:19" x14ac:dyDescent="0.25">
      <c r="B1842" s="190" t="str">
        <f t="shared" si="296"/>
        <v/>
      </c>
      <c r="C1842" s="190" t="str">
        <f t="shared" si="294"/>
        <v/>
      </c>
      <c r="D1842" s="119" t="s">
        <v>192</v>
      </c>
      <c r="H1842" s="118">
        <f t="shared" si="297"/>
        <v>0</v>
      </c>
      <c r="K1842" s="134">
        <f t="shared" si="299"/>
        <v>0</v>
      </c>
      <c r="L1842" s="134">
        <f t="shared" si="300"/>
        <v>0</v>
      </c>
      <c r="M1842" s="190">
        <f t="shared" si="298"/>
        <v>1</v>
      </c>
      <c r="N1842" s="190" t="str">
        <f t="shared" si="295"/>
        <v>JANEIRO</v>
      </c>
      <c r="P1842" s="119" t="s">
        <v>192</v>
      </c>
      <c r="Q1842" s="136" t="str">
        <f t="shared" si="301"/>
        <v>À RECEBER</v>
      </c>
      <c r="R1842" s="138" t="str">
        <f t="shared" ca="1" si="302"/>
        <v>EM DIA</v>
      </c>
      <c r="S1842" s="137" t="str">
        <f t="shared" ca="1" si="303"/>
        <v/>
      </c>
    </row>
    <row r="1843" spans="2:19" x14ac:dyDescent="0.25">
      <c r="B1843" s="190" t="str">
        <f t="shared" si="296"/>
        <v/>
      </c>
      <c r="C1843" s="190" t="str">
        <f t="shared" si="294"/>
        <v/>
      </c>
      <c r="D1843" s="119" t="s">
        <v>192</v>
      </c>
      <c r="H1843" s="118">
        <f t="shared" si="297"/>
        <v>0</v>
      </c>
      <c r="K1843" s="134">
        <f t="shared" si="299"/>
        <v>0</v>
      </c>
      <c r="L1843" s="134">
        <f t="shared" si="300"/>
        <v>0</v>
      </c>
      <c r="M1843" s="190">
        <f t="shared" si="298"/>
        <v>1</v>
      </c>
      <c r="N1843" s="190" t="str">
        <f t="shared" si="295"/>
        <v>JANEIRO</v>
      </c>
      <c r="P1843" s="119" t="s">
        <v>192</v>
      </c>
      <c r="Q1843" s="136" t="str">
        <f t="shared" si="301"/>
        <v>À RECEBER</v>
      </c>
      <c r="R1843" s="138" t="str">
        <f t="shared" ca="1" si="302"/>
        <v>EM DIA</v>
      </c>
      <c r="S1843" s="137" t="str">
        <f t="shared" ca="1" si="303"/>
        <v/>
      </c>
    </row>
    <row r="1844" spans="2:19" x14ac:dyDescent="0.25">
      <c r="B1844" s="190" t="str">
        <f t="shared" si="296"/>
        <v/>
      </c>
      <c r="C1844" s="190" t="str">
        <f t="shared" si="294"/>
        <v/>
      </c>
      <c r="D1844" s="119" t="s">
        <v>192</v>
      </c>
      <c r="H1844" s="118">
        <f t="shared" si="297"/>
        <v>0</v>
      </c>
      <c r="K1844" s="134">
        <f t="shared" si="299"/>
        <v>0</v>
      </c>
      <c r="L1844" s="134">
        <f t="shared" si="300"/>
        <v>0</v>
      </c>
      <c r="M1844" s="190">
        <f t="shared" si="298"/>
        <v>1</v>
      </c>
      <c r="N1844" s="190" t="str">
        <f t="shared" si="295"/>
        <v>JANEIRO</v>
      </c>
      <c r="P1844" s="119" t="s">
        <v>192</v>
      </c>
      <c r="Q1844" s="136" t="str">
        <f t="shared" si="301"/>
        <v>À RECEBER</v>
      </c>
      <c r="R1844" s="138" t="str">
        <f t="shared" ca="1" si="302"/>
        <v>EM DIA</v>
      </c>
      <c r="S1844" s="137" t="str">
        <f t="shared" ca="1" si="303"/>
        <v/>
      </c>
    </row>
    <row r="1845" spans="2:19" x14ac:dyDescent="0.25">
      <c r="B1845" s="190" t="str">
        <f t="shared" si="296"/>
        <v/>
      </c>
      <c r="C1845" s="190" t="str">
        <f t="shared" si="294"/>
        <v/>
      </c>
      <c r="D1845" s="119" t="s">
        <v>192</v>
      </c>
      <c r="H1845" s="118">
        <f t="shared" si="297"/>
        <v>0</v>
      </c>
      <c r="K1845" s="134">
        <f t="shared" si="299"/>
        <v>0</v>
      </c>
      <c r="L1845" s="134">
        <f t="shared" si="300"/>
        <v>0</v>
      </c>
      <c r="M1845" s="190">
        <f t="shared" si="298"/>
        <v>1</v>
      </c>
      <c r="N1845" s="190" t="str">
        <f t="shared" si="295"/>
        <v>JANEIRO</v>
      </c>
      <c r="P1845" s="119" t="s">
        <v>192</v>
      </c>
      <c r="Q1845" s="136" t="str">
        <f t="shared" si="301"/>
        <v>À RECEBER</v>
      </c>
      <c r="R1845" s="138" t="str">
        <f t="shared" ca="1" si="302"/>
        <v>EM DIA</v>
      </c>
      <c r="S1845" s="137" t="str">
        <f t="shared" ca="1" si="303"/>
        <v/>
      </c>
    </row>
    <row r="1846" spans="2:19" x14ac:dyDescent="0.25">
      <c r="B1846" s="190" t="str">
        <f t="shared" si="296"/>
        <v/>
      </c>
      <c r="C1846" s="190" t="str">
        <f t="shared" si="294"/>
        <v/>
      </c>
      <c r="D1846" s="119" t="s">
        <v>192</v>
      </c>
      <c r="H1846" s="118">
        <f t="shared" si="297"/>
        <v>0</v>
      </c>
      <c r="K1846" s="134">
        <f t="shared" si="299"/>
        <v>0</v>
      </c>
      <c r="L1846" s="134">
        <f t="shared" si="300"/>
        <v>0</v>
      </c>
      <c r="M1846" s="190">
        <f t="shared" si="298"/>
        <v>1</v>
      </c>
      <c r="N1846" s="190" t="str">
        <f t="shared" si="295"/>
        <v>JANEIRO</v>
      </c>
      <c r="P1846" s="119" t="s">
        <v>192</v>
      </c>
      <c r="Q1846" s="136" t="str">
        <f t="shared" si="301"/>
        <v>À RECEBER</v>
      </c>
      <c r="R1846" s="138" t="str">
        <f t="shared" ca="1" si="302"/>
        <v>EM DIA</v>
      </c>
      <c r="S1846" s="137" t="str">
        <f t="shared" ca="1" si="303"/>
        <v/>
      </c>
    </row>
    <row r="1847" spans="2:19" x14ac:dyDescent="0.25">
      <c r="B1847" s="190" t="str">
        <f t="shared" si="296"/>
        <v/>
      </c>
      <c r="C1847" s="190" t="str">
        <f t="shared" si="294"/>
        <v/>
      </c>
      <c r="D1847" s="119" t="s">
        <v>192</v>
      </c>
      <c r="H1847" s="118">
        <f t="shared" si="297"/>
        <v>0</v>
      </c>
      <c r="K1847" s="134">
        <f t="shared" si="299"/>
        <v>0</v>
      </c>
      <c r="L1847" s="134">
        <f t="shared" si="300"/>
        <v>0</v>
      </c>
      <c r="M1847" s="190">
        <f t="shared" si="298"/>
        <v>1</v>
      </c>
      <c r="N1847" s="190" t="str">
        <f t="shared" si="295"/>
        <v>JANEIRO</v>
      </c>
      <c r="P1847" s="119" t="s">
        <v>192</v>
      </c>
      <c r="Q1847" s="136" t="str">
        <f t="shared" si="301"/>
        <v>À RECEBER</v>
      </c>
      <c r="R1847" s="138" t="str">
        <f t="shared" ca="1" si="302"/>
        <v>EM DIA</v>
      </c>
      <c r="S1847" s="137" t="str">
        <f t="shared" ca="1" si="303"/>
        <v/>
      </c>
    </row>
    <row r="1848" spans="2:19" x14ac:dyDescent="0.25">
      <c r="B1848" s="190" t="str">
        <f t="shared" si="296"/>
        <v/>
      </c>
      <c r="C1848" s="190" t="str">
        <f t="shared" si="294"/>
        <v/>
      </c>
      <c r="D1848" s="119" t="s">
        <v>192</v>
      </c>
      <c r="H1848" s="118">
        <f t="shared" si="297"/>
        <v>0</v>
      </c>
      <c r="K1848" s="134">
        <f t="shared" si="299"/>
        <v>0</v>
      </c>
      <c r="L1848" s="134">
        <f t="shared" si="300"/>
        <v>0</v>
      </c>
      <c r="M1848" s="190">
        <f t="shared" si="298"/>
        <v>1</v>
      </c>
      <c r="N1848" s="190" t="str">
        <f t="shared" si="295"/>
        <v>JANEIRO</v>
      </c>
      <c r="P1848" s="119" t="s">
        <v>192</v>
      </c>
      <c r="Q1848" s="136" t="str">
        <f t="shared" si="301"/>
        <v>À RECEBER</v>
      </c>
      <c r="R1848" s="138" t="str">
        <f t="shared" ca="1" si="302"/>
        <v>EM DIA</v>
      </c>
      <c r="S1848" s="137" t="str">
        <f t="shared" ca="1" si="303"/>
        <v/>
      </c>
    </row>
    <row r="1849" spans="2:19" x14ac:dyDescent="0.25">
      <c r="B1849" s="190" t="str">
        <f t="shared" si="296"/>
        <v/>
      </c>
      <c r="C1849" s="190" t="str">
        <f t="shared" si="294"/>
        <v/>
      </c>
      <c r="D1849" s="119" t="s">
        <v>192</v>
      </c>
      <c r="H1849" s="118">
        <f t="shared" si="297"/>
        <v>0</v>
      </c>
      <c r="K1849" s="134">
        <f t="shared" si="299"/>
        <v>0</v>
      </c>
      <c r="L1849" s="134">
        <f t="shared" si="300"/>
        <v>0</v>
      </c>
      <c r="M1849" s="190">
        <f t="shared" si="298"/>
        <v>1</v>
      </c>
      <c r="N1849" s="190" t="str">
        <f t="shared" si="295"/>
        <v>JANEIRO</v>
      </c>
      <c r="P1849" s="119" t="s">
        <v>192</v>
      </c>
      <c r="Q1849" s="136" t="str">
        <f t="shared" si="301"/>
        <v>À RECEBER</v>
      </c>
      <c r="R1849" s="138" t="str">
        <f t="shared" ca="1" si="302"/>
        <v>EM DIA</v>
      </c>
      <c r="S1849" s="137" t="str">
        <f t="shared" ca="1" si="303"/>
        <v/>
      </c>
    </row>
    <row r="1850" spans="2:19" x14ac:dyDescent="0.25">
      <c r="B1850" s="190" t="str">
        <f t="shared" si="296"/>
        <v/>
      </c>
      <c r="C1850" s="190" t="str">
        <f t="shared" si="294"/>
        <v/>
      </c>
      <c r="D1850" s="119" t="s">
        <v>192</v>
      </c>
      <c r="H1850" s="118">
        <f t="shared" si="297"/>
        <v>0</v>
      </c>
      <c r="K1850" s="134">
        <f t="shared" si="299"/>
        <v>0</v>
      </c>
      <c r="L1850" s="134">
        <f t="shared" si="300"/>
        <v>0</v>
      </c>
      <c r="M1850" s="190">
        <f t="shared" si="298"/>
        <v>1</v>
      </c>
      <c r="N1850" s="190" t="str">
        <f t="shared" si="295"/>
        <v>JANEIRO</v>
      </c>
      <c r="P1850" s="119" t="s">
        <v>192</v>
      </c>
      <c r="Q1850" s="136" t="str">
        <f t="shared" si="301"/>
        <v>À RECEBER</v>
      </c>
      <c r="R1850" s="138" t="str">
        <f t="shared" ca="1" si="302"/>
        <v>EM DIA</v>
      </c>
      <c r="S1850" s="137" t="str">
        <f t="shared" ca="1" si="303"/>
        <v/>
      </c>
    </row>
    <row r="1851" spans="2:19" x14ac:dyDescent="0.25">
      <c r="B1851" s="190" t="str">
        <f t="shared" si="296"/>
        <v/>
      </c>
      <c r="C1851" s="190" t="str">
        <f t="shared" si="294"/>
        <v/>
      </c>
      <c r="D1851" s="119" t="s">
        <v>192</v>
      </c>
      <c r="H1851" s="118">
        <f t="shared" si="297"/>
        <v>0</v>
      </c>
      <c r="K1851" s="134">
        <f t="shared" si="299"/>
        <v>0</v>
      </c>
      <c r="L1851" s="134">
        <f t="shared" si="300"/>
        <v>0</v>
      </c>
      <c r="M1851" s="190">
        <f t="shared" si="298"/>
        <v>1</v>
      </c>
      <c r="N1851" s="190" t="str">
        <f t="shared" si="295"/>
        <v>JANEIRO</v>
      </c>
      <c r="P1851" s="119" t="s">
        <v>192</v>
      </c>
      <c r="Q1851" s="136" t="str">
        <f t="shared" si="301"/>
        <v>À RECEBER</v>
      </c>
      <c r="R1851" s="138" t="str">
        <f t="shared" ca="1" si="302"/>
        <v>EM DIA</v>
      </c>
      <c r="S1851" s="137" t="str">
        <f t="shared" ca="1" si="303"/>
        <v/>
      </c>
    </row>
    <row r="1852" spans="2:19" x14ac:dyDescent="0.25">
      <c r="B1852" s="190" t="str">
        <f t="shared" si="296"/>
        <v/>
      </c>
      <c r="C1852" s="190" t="str">
        <f t="shared" si="294"/>
        <v/>
      </c>
      <c r="D1852" s="119" t="s">
        <v>192</v>
      </c>
      <c r="H1852" s="118">
        <f t="shared" si="297"/>
        <v>0</v>
      </c>
      <c r="K1852" s="134">
        <f t="shared" si="299"/>
        <v>0</v>
      </c>
      <c r="L1852" s="134">
        <f t="shared" si="300"/>
        <v>0</v>
      </c>
      <c r="M1852" s="190">
        <f t="shared" si="298"/>
        <v>1</v>
      </c>
      <c r="N1852" s="190" t="str">
        <f t="shared" si="295"/>
        <v>JANEIRO</v>
      </c>
      <c r="P1852" s="119" t="s">
        <v>192</v>
      </c>
      <c r="Q1852" s="136" t="str">
        <f t="shared" si="301"/>
        <v>À RECEBER</v>
      </c>
      <c r="R1852" s="138" t="str">
        <f t="shared" ca="1" si="302"/>
        <v>EM DIA</v>
      </c>
      <c r="S1852" s="137" t="str">
        <f t="shared" ca="1" si="303"/>
        <v/>
      </c>
    </row>
    <row r="1853" spans="2:19" x14ac:dyDescent="0.25">
      <c r="B1853" s="190" t="str">
        <f t="shared" si="296"/>
        <v/>
      </c>
      <c r="C1853" s="190" t="str">
        <f t="shared" si="294"/>
        <v/>
      </c>
      <c r="D1853" s="119" t="s">
        <v>192</v>
      </c>
      <c r="H1853" s="118">
        <f t="shared" si="297"/>
        <v>0</v>
      </c>
      <c r="K1853" s="134">
        <f t="shared" si="299"/>
        <v>0</v>
      </c>
      <c r="L1853" s="134">
        <f t="shared" si="300"/>
        <v>0</v>
      </c>
      <c r="M1853" s="190">
        <f t="shared" si="298"/>
        <v>1</v>
      </c>
      <c r="N1853" s="190" t="str">
        <f t="shared" si="295"/>
        <v>JANEIRO</v>
      </c>
      <c r="P1853" s="119" t="s">
        <v>192</v>
      </c>
      <c r="Q1853" s="136" t="str">
        <f t="shared" si="301"/>
        <v>À RECEBER</v>
      </c>
      <c r="R1853" s="138" t="str">
        <f t="shared" ca="1" si="302"/>
        <v>EM DIA</v>
      </c>
      <c r="S1853" s="137" t="str">
        <f t="shared" ca="1" si="303"/>
        <v/>
      </c>
    </row>
    <row r="1854" spans="2:19" x14ac:dyDescent="0.25">
      <c r="B1854" s="190" t="str">
        <f t="shared" si="296"/>
        <v/>
      </c>
      <c r="C1854" s="190" t="str">
        <f t="shared" si="294"/>
        <v/>
      </c>
      <c r="D1854" s="119" t="s">
        <v>192</v>
      </c>
      <c r="H1854" s="118">
        <f t="shared" si="297"/>
        <v>0</v>
      </c>
      <c r="K1854" s="134">
        <f t="shared" si="299"/>
        <v>0</v>
      </c>
      <c r="L1854" s="134">
        <f t="shared" si="300"/>
        <v>0</v>
      </c>
      <c r="M1854" s="190">
        <f t="shared" si="298"/>
        <v>1</v>
      </c>
      <c r="N1854" s="190" t="str">
        <f t="shared" si="295"/>
        <v>JANEIRO</v>
      </c>
      <c r="P1854" s="119" t="s">
        <v>192</v>
      </c>
      <c r="Q1854" s="136" t="str">
        <f t="shared" si="301"/>
        <v>À RECEBER</v>
      </c>
      <c r="R1854" s="138" t="str">
        <f t="shared" ca="1" si="302"/>
        <v>EM DIA</v>
      </c>
      <c r="S1854" s="137" t="str">
        <f t="shared" ca="1" si="303"/>
        <v/>
      </c>
    </row>
    <row r="1855" spans="2:19" x14ac:dyDescent="0.25">
      <c r="B1855" s="190" t="str">
        <f t="shared" si="296"/>
        <v/>
      </c>
      <c r="C1855" s="190" t="str">
        <f t="shared" si="294"/>
        <v/>
      </c>
      <c r="D1855" s="119" t="s">
        <v>192</v>
      </c>
      <c r="H1855" s="118">
        <f t="shared" si="297"/>
        <v>0</v>
      </c>
      <c r="K1855" s="134">
        <f t="shared" si="299"/>
        <v>0</v>
      </c>
      <c r="L1855" s="134">
        <f t="shared" si="300"/>
        <v>0</v>
      </c>
      <c r="M1855" s="190">
        <f t="shared" si="298"/>
        <v>1</v>
      </c>
      <c r="N1855" s="190" t="str">
        <f t="shared" si="295"/>
        <v>JANEIRO</v>
      </c>
      <c r="P1855" s="119" t="s">
        <v>192</v>
      </c>
      <c r="Q1855" s="136" t="str">
        <f t="shared" si="301"/>
        <v>À RECEBER</v>
      </c>
      <c r="R1855" s="138" t="str">
        <f t="shared" ca="1" si="302"/>
        <v>EM DIA</v>
      </c>
      <c r="S1855" s="137" t="str">
        <f t="shared" ca="1" si="303"/>
        <v/>
      </c>
    </row>
    <row r="1856" spans="2:19" x14ac:dyDescent="0.25">
      <c r="B1856" s="190" t="str">
        <f t="shared" si="296"/>
        <v/>
      </c>
      <c r="C1856" s="190" t="str">
        <f t="shared" si="294"/>
        <v/>
      </c>
      <c r="D1856" s="119" t="s">
        <v>192</v>
      </c>
      <c r="H1856" s="118">
        <f t="shared" si="297"/>
        <v>0</v>
      </c>
      <c r="K1856" s="134">
        <f t="shared" si="299"/>
        <v>0</v>
      </c>
      <c r="L1856" s="134">
        <f t="shared" si="300"/>
        <v>0</v>
      </c>
      <c r="M1856" s="190">
        <f t="shared" si="298"/>
        <v>1</v>
      </c>
      <c r="N1856" s="190" t="str">
        <f t="shared" si="295"/>
        <v>JANEIRO</v>
      </c>
      <c r="P1856" s="119" t="s">
        <v>192</v>
      </c>
      <c r="Q1856" s="136" t="str">
        <f t="shared" si="301"/>
        <v>À RECEBER</v>
      </c>
      <c r="R1856" s="138" t="str">
        <f t="shared" ca="1" si="302"/>
        <v>EM DIA</v>
      </c>
      <c r="S1856" s="137" t="str">
        <f t="shared" ca="1" si="303"/>
        <v/>
      </c>
    </row>
    <row r="1857" spans="2:19" x14ac:dyDescent="0.25">
      <c r="B1857" s="190" t="str">
        <f t="shared" si="296"/>
        <v/>
      </c>
      <c r="C1857" s="190" t="str">
        <f t="shared" si="294"/>
        <v/>
      </c>
      <c r="D1857" s="119" t="s">
        <v>192</v>
      </c>
      <c r="H1857" s="118">
        <f t="shared" si="297"/>
        <v>0</v>
      </c>
      <c r="K1857" s="134">
        <f t="shared" si="299"/>
        <v>0</v>
      </c>
      <c r="L1857" s="134">
        <f t="shared" si="300"/>
        <v>0</v>
      </c>
      <c r="M1857" s="190">
        <f t="shared" si="298"/>
        <v>1</v>
      </c>
      <c r="N1857" s="190" t="str">
        <f t="shared" si="295"/>
        <v>JANEIRO</v>
      </c>
      <c r="P1857" s="119" t="s">
        <v>192</v>
      </c>
      <c r="Q1857" s="136" t="str">
        <f t="shared" si="301"/>
        <v>À RECEBER</v>
      </c>
      <c r="R1857" s="138" t="str">
        <f t="shared" ca="1" si="302"/>
        <v>EM DIA</v>
      </c>
      <c r="S1857" s="137" t="str">
        <f t="shared" ca="1" si="303"/>
        <v/>
      </c>
    </row>
    <row r="1858" spans="2:19" x14ac:dyDescent="0.25">
      <c r="B1858" s="190" t="str">
        <f t="shared" si="296"/>
        <v/>
      </c>
      <c r="C1858" s="190" t="str">
        <f t="shared" si="294"/>
        <v/>
      </c>
      <c r="D1858" s="119" t="s">
        <v>192</v>
      </c>
      <c r="H1858" s="118">
        <f t="shared" si="297"/>
        <v>0</v>
      </c>
      <c r="K1858" s="134">
        <f t="shared" si="299"/>
        <v>0</v>
      </c>
      <c r="L1858" s="134">
        <f t="shared" si="300"/>
        <v>0</v>
      </c>
      <c r="M1858" s="190">
        <f t="shared" si="298"/>
        <v>1</v>
      </c>
      <c r="N1858" s="190" t="str">
        <f t="shared" si="295"/>
        <v>JANEIRO</v>
      </c>
      <c r="P1858" s="119" t="s">
        <v>192</v>
      </c>
      <c r="Q1858" s="136" t="str">
        <f t="shared" si="301"/>
        <v>À RECEBER</v>
      </c>
      <c r="R1858" s="138" t="str">
        <f t="shared" ca="1" si="302"/>
        <v>EM DIA</v>
      </c>
      <c r="S1858" s="137" t="str">
        <f t="shared" ca="1" si="303"/>
        <v/>
      </c>
    </row>
    <row r="1859" spans="2:19" x14ac:dyDescent="0.25">
      <c r="B1859" s="190" t="str">
        <f t="shared" si="296"/>
        <v/>
      </c>
      <c r="C1859" s="190" t="str">
        <f t="shared" si="294"/>
        <v/>
      </c>
      <c r="D1859" s="119" t="s">
        <v>192</v>
      </c>
      <c r="H1859" s="118">
        <f t="shared" si="297"/>
        <v>0</v>
      </c>
      <c r="K1859" s="134">
        <f t="shared" si="299"/>
        <v>0</v>
      </c>
      <c r="L1859" s="134">
        <f t="shared" si="300"/>
        <v>0</v>
      </c>
      <c r="M1859" s="190">
        <f t="shared" si="298"/>
        <v>1</v>
      </c>
      <c r="N1859" s="190" t="str">
        <f t="shared" si="295"/>
        <v>JANEIRO</v>
      </c>
      <c r="P1859" s="119" t="s">
        <v>192</v>
      </c>
      <c r="Q1859" s="136" t="str">
        <f t="shared" si="301"/>
        <v>À RECEBER</v>
      </c>
      <c r="R1859" s="138" t="str">
        <f t="shared" ca="1" si="302"/>
        <v>EM DIA</v>
      </c>
      <c r="S1859" s="137" t="str">
        <f t="shared" ca="1" si="303"/>
        <v/>
      </c>
    </row>
    <row r="1860" spans="2:19" x14ac:dyDescent="0.25">
      <c r="B1860" s="190" t="str">
        <f t="shared" si="296"/>
        <v/>
      </c>
      <c r="C1860" s="190" t="str">
        <f t="shared" si="294"/>
        <v/>
      </c>
      <c r="D1860" s="119" t="s">
        <v>192</v>
      </c>
      <c r="H1860" s="118">
        <f t="shared" si="297"/>
        <v>0</v>
      </c>
      <c r="K1860" s="134">
        <f t="shared" si="299"/>
        <v>0</v>
      </c>
      <c r="L1860" s="134">
        <f t="shared" si="300"/>
        <v>0</v>
      </c>
      <c r="M1860" s="190">
        <f t="shared" si="298"/>
        <v>1</v>
      </c>
      <c r="N1860" s="190" t="str">
        <f t="shared" si="295"/>
        <v>JANEIRO</v>
      </c>
      <c r="P1860" s="119" t="s">
        <v>192</v>
      </c>
      <c r="Q1860" s="136" t="str">
        <f t="shared" si="301"/>
        <v>À RECEBER</v>
      </c>
      <c r="R1860" s="138" t="str">
        <f t="shared" ca="1" si="302"/>
        <v>EM DIA</v>
      </c>
      <c r="S1860" s="137" t="str">
        <f t="shared" ca="1" si="303"/>
        <v/>
      </c>
    </row>
    <row r="1861" spans="2:19" x14ac:dyDescent="0.25">
      <c r="B1861" s="190" t="str">
        <f t="shared" si="296"/>
        <v/>
      </c>
      <c r="C1861" s="190" t="str">
        <f t="shared" ref="C1861:C1924" si="304">IF(B1861=1,"JANEIRO",IF(B1861=2,"FEVEREIRO",IF(B1861=3,"MARÇO",IF(B1861=4,"ABRIL",IF(B1861=5,"MAIO",IF(B1861=6,"JUNHO",IF(B1861=7,"JULHO",IF(B1861=8,"AGOSTO",IF(B1861=9,"SETEMBRO",IF(B1861=10,"OUTUBRO",IF(B1861=11,"NOVEMBRO",IF(B1861=12,"DEZEMBRO",""))))))))))))</f>
        <v/>
      </c>
      <c r="D1861" s="119" t="s">
        <v>192</v>
      </c>
      <c r="H1861" s="118">
        <f t="shared" si="297"/>
        <v>0</v>
      </c>
      <c r="K1861" s="134">
        <f t="shared" si="299"/>
        <v>0</v>
      </c>
      <c r="L1861" s="134">
        <f t="shared" si="300"/>
        <v>0</v>
      </c>
      <c r="M1861" s="190">
        <f t="shared" si="298"/>
        <v>1</v>
      </c>
      <c r="N1861" s="190" t="str">
        <f t="shared" ref="N1861:N1924" si="305">IF(M1861=1,"JANEIRO",IF(M1861=2,"FEVEREIRO",IF(M1861=3,"MARÇO",IF(M1861=4,"ABRIL",IF(M1861=5,"MAIO",IF(M1861=6,"JUNHO",IF(M1861=7,"JULHO",IF(M1861=8,"AGOSTO",IF(M1861=9,"SETEMBRO",IF(M1861=10,"OUTUBRO",IF(M1861=11,"NOVEMBRO",IF(M1861=12,"DEZEMBRO",""))))))))))))</f>
        <v>JANEIRO</v>
      </c>
      <c r="P1861" s="119" t="s">
        <v>192</v>
      </c>
      <c r="Q1861" s="136" t="str">
        <f t="shared" si="301"/>
        <v>À RECEBER</v>
      </c>
      <c r="R1861" s="138" t="str">
        <f t="shared" ca="1" si="302"/>
        <v>EM DIA</v>
      </c>
      <c r="S1861" s="137" t="str">
        <f t="shared" ca="1" si="303"/>
        <v/>
      </c>
    </row>
    <row r="1862" spans="2:19" x14ac:dyDescent="0.25">
      <c r="B1862" s="190" t="str">
        <f t="shared" ref="B1862:B1925" si="306">IFERROR(MONTH(D1862),"")</f>
        <v/>
      </c>
      <c r="C1862" s="190" t="str">
        <f t="shared" si="304"/>
        <v/>
      </c>
      <c r="D1862" s="119" t="s">
        <v>192</v>
      </c>
      <c r="H1862" s="118">
        <f t="shared" ref="H1862:H1925" si="307">IF(OR(I1862="",I1862=0),G1862,I1862)</f>
        <v>0</v>
      </c>
      <c r="K1862" s="134">
        <f t="shared" si="299"/>
        <v>0</v>
      </c>
      <c r="L1862" s="134">
        <f t="shared" si="300"/>
        <v>0</v>
      </c>
      <c r="M1862" s="190">
        <f t="shared" ref="M1862:M1925" si="308">IFERROR(MONTH(O1862),"")</f>
        <v>1</v>
      </c>
      <c r="N1862" s="190" t="str">
        <f t="shared" si="305"/>
        <v>JANEIRO</v>
      </c>
      <c r="P1862" s="119" t="s">
        <v>192</v>
      </c>
      <c r="Q1862" s="136" t="str">
        <f t="shared" si="301"/>
        <v>À RECEBER</v>
      </c>
      <c r="R1862" s="138" t="str">
        <f t="shared" ca="1" si="302"/>
        <v>EM DIA</v>
      </c>
      <c r="S1862" s="137" t="str">
        <f t="shared" ca="1" si="303"/>
        <v/>
      </c>
    </row>
    <row r="1863" spans="2:19" x14ac:dyDescent="0.25">
      <c r="B1863" s="190" t="str">
        <f t="shared" si="306"/>
        <v/>
      </c>
      <c r="C1863" s="190" t="str">
        <f t="shared" si="304"/>
        <v/>
      </c>
      <c r="D1863" s="119" t="s">
        <v>192</v>
      </c>
      <c r="H1863" s="118">
        <f t="shared" si="307"/>
        <v>0</v>
      </c>
      <c r="K1863" s="134">
        <f t="shared" si="299"/>
        <v>0</v>
      </c>
      <c r="L1863" s="134">
        <f t="shared" si="300"/>
        <v>0</v>
      </c>
      <c r="M1863" s="190">
        <f t="shared" si="308"/>
        <v>1</v>
      </c>
      <c r="N1863" s="190" t="str">
        <f t="shared" si="305"/>
        <v>JANEIRO</v>
      </c>
      <c r="P1863" s="119" t="s">
        <v>192</v>
      </c>
      <c r="Q1863" s="136" t="str">
        <f t="shared" si="301"/>
        <v>À RECEBER</v>
      </c>
      <c r="R1863" s="138" t="str">
        <f t="shared" ca="1" si="302"/>
        <v>EM DIA</v>
      </c>
      <c r="S1863" s="137" t="str">
        <f t="shared" ca="1" si="303"/>
        <v/>
      </c>
    </row>
    <row r="1864" spans="2:19" x14ac:dyDescent="0.25">
      <c r="B1864" s="190" t="str">
        <f t="shared" si="306"/>
        <v/>
      </c>
      <c r="C1864" s="190" t="str">
        <f t="shared" si="304"/>
        <v/>
      </c>
      <c r="D1864" s="119" t="s">
        <v>192</v>
      </c>
      <c r="H1864" s="118">
        <f t="shared" si="307"/>
        <v>0</v>
      </c>
      <c r="K1864" s="134">
        <f t="shared" si="299"/>
        <v>0</v>
      </c>
      <c r="L1864" s="134">
        <f t="shared" si="300"/>
        <v>0</v>
      </c>
      <c r="M1864" s="190">
        <f t="shared" si="308"/>
        <v>1</v>
      </c>
      <c r="N1864" s="190" t="str">
        <f t="shared" si="305"/>
        <v>JANEIRO</v>
      </c>
      <c r="P1864" s="119" t="s">
        <v>192</v>
      </c>
      <c r="Q1864" s="136" t="str">
        <f t="shared" si="301"/>
        <v>À RECEBER</v>
      </c>
      <c r="R1864" s="138" t="str">
        <f t="shared" ca="1" si="302"/>
        <v>EM DIA</v>
      </c>
      <c r="S1864" s="137" t="str">
        <f t="shared" ca="1" si="303"/>
        <v/>
      </c>
    </row>
    <row r="1865" spans="2:19" x14ac:dyDescent="0.25">
      <c r="B1865" s="190" t="str">
        <f t="shared" si="306"/>
        <v/>
      </c>
      <c r="C1865" s="190" t="str">
        <f t="shared" si="304"/>
        <v/>
      </c>
      <c r="D1865" s="119" t="s">
        <v>192</v>
      </c>
      <c r="H1865" s="118">
        <f t="shared" si="307"/>
        <v>0</v>
      </c>
      <c r="K1865" s="134">
        <f t="shared" si="299"/>
        <v>0</v>
      </c>
      <c r="L1865" s="134">
        <f t="shared" si="300"/>
        <v>0</v>
      </c>
      <c r="M1865" s="190">
        <f t="shared" si="308"/>
        <v>1</v>
      </c>
      <c r="N1865" s="190" t="str">
        <f t="shared" si="305"/>
        <v>JANEIRO</v>
      </c>
      <c r="P1865" s="119" t="s">
        <v>192</v>
      </c>
      <c r="Q1865" s="136" t="str">
        <f t="shared" si="301"/>
        <v>À RECEBER</v>
      </c>
      <c r="R1865" s="138" t="str">
        <f t="shared" ca="1" si="302"/>
        <v>EM DIA</v>
      </c>
      <c r="S1865" s="137" t="str">
        <f t="shared" ca="1" si="303"/>
        <v/>
      </c>
    </row>
    <row r="1866" spans="2:19" x14ac:dyDescent="0.25">
      <c r="B1866" s="190" t="str">
        <f t="shared" si="306"/>
        <v/>
      </c>
      <c r="C1866" s="190" t="str">
        <f t="shared" si="304"/>
        <v/>
      </c>
      <c r="D1866" s="119" t="s">
        <v>192</v>
      </c>
      <c r="H1866" s="118">
        <f t="shared" si="307"/>
        <v>0</v>
      </c>
      <c r="K1866" s="134">
        <f t="shared" si="299"/>
        <v>0</v>
      </c>
      <c r="L1866" s="134">
        <f t="shared" si="300"/>
        <v>0</v>
      </c>
      <c r="M1866" s="190">
        <f t="shared" si="308"/>
        <v>1</v>
      </c>
      <c r="N1866" s="190" t="str">
        <f t="shared" si="305"/>
        <v>JANEIRO</v>
      </c>
      <c r="P1866" s="119" t="s">
        <v>192</v>
      </c>
      <c r="Q1866" s="136" t="str">
        <f t="shared" si="301"/>
        <v>À RECEBER</v>
      </c>
      <c r="R1866" s="138" t="str">
        <f t="shared" ca="1" si="302"/>
        <v>EM DIA</v>
      </c>
      <c r="S1866" s="137" t="str">
        <f t="shared" ca="1" si="303"/>
        <v/>
      </c>
    </row>
    <row r="1867" spans="2:19" x14ac:dyDescent="0.25">
      <c r="B1867" s="190" t="str">
        <f t="shared" si="306"/>
        <v/>
      </c>
      <c r="C1867" s="190" t="str">
        <f t="shared" si="304"/>
        <v/>
      </c>
      <c r="D1867" s="119" t="s">
        <v>192</v>
      </c>
      <c r="H1867" s="118">
        <f t="shared" si="307"/>
        <v>0</v>
      </c>
      <c r="K1867" s="134">
        <f t="shared" si="299"/>
        <v>0</v>
      </c>
      <c r="L1867" s="134">
        <f t="shared" si="300"/>
        <v>0</v>
      </c>
      <c r="M1867" s="190">
        <f t="shared" si="308"/>
        <v>1</v>
      </c>
      <c r="N1867" s="190" t="str">
        <f t="shared" si="305"/>
        <v>JANEIRO</v>
      </c>
      <c r="P1867" s="119" t="s">
        <v>192</v>
      </c>
      <c r="Q1867" s="136" t="str">
        <f t="shared" si="301"/>
        <v>À RECEBER</v>
      </c>
      <c r="R1867" s="138" t="str">
        <f t="shared" ca="1" si="302"/>
        <v>EM DIA</v>
      </c>
      <c r="S1867" s="137" t="str">
        <f t="shared" ca="1" si="303"/>
        <v/>
      </c>
    </row>
    <row r="1868" spans="2:19" x14ac:dyDescent="0.25">
      <c r="B1868" s="190" t="str">
        <f t="shared" si="306"/>
        <v/>
      </c>
      <c r="C1868" s="190" t="str">
        <f t="shared" si="304"/>
        <v/>
      </c>
      <c r="D1868" s="119" t="s">
        <v>192</v>
      </c>
      <c r="H1868" s="118">
        <f t="shared" si="307"/>
        <v>0</v>
      </c>
      <c r="K1868" s="134">
        <f t="shared" si="299"/>
        <v>0</v>
      </c>
      <c r="L1868" s="134">
        <f t="shared" si="300"/>
        <v>0</v>
      </c>
      <c r="M1868" s="190">
        <f t="shared" si="308"/>
        <v>1</v>
      </c>
      <c r="N1868" s="190" t="str">
        <f t="shared" si="305"/>
        <v>JANEIRO</v>
      </c>
      <c r="P1868" s="119" t="s">
        <v>192</v>
      </c>
      <c r="Q1868" s="136" t="str">
        <f t="shared" si="301"/>
        <v>À RECEBER</v>
      </c>
      <c r="R1868" s="138" t="str">
        <f t="shared" ca="1" si="302"/>
        <v>EM DIA</v>
      </c>
      <c r="S1868" s="137" t="str">
        <f t="shared" ca="1" si="303"/>
        <v/>
      </c>
    </row>
    <row r="1869" spans="2:19" x14ac:dyDescent="0.25">
      <c r="B1869" s="190" t="str">
        <f t="shared" si="306"/>
        <v/>
      </c>
      <c r="C1869" s="190" t="str">
        <f t="shared" si="304"/>
        <v/>
      </c>
      <c r="D1869" s="119" t="s">
        <v>192</v>
      </c>
      <c r="H1869" s="118">
        <f t="shared" si="307"/>
        <v>0</v>
      </c>
      <c r="K1869" s="134">
        <f t="shared" si="299"/>
        <v>0</v>
      </c>
      <c r="L1869" s="134">
        <f t="shared" si="300"/>
        <v>0</v>
      </c>
      <c r="M1869" s="190">
        <f t="shared" si="308"/>
        <v>1</v>
      </c>
      <c r="N1869" s="190" t="str">
        <f t="shared" si="305"/>
        <v>JANEIRO</v>
      </c>
      <c r="P1869" s="119" t="s">
        <v>192</v>
      </c>
      <c r="Q1869" s="136" t="str">
        <f t="shared" si="301"/>
        <v>À RECEBER</v>
      </c>
      <c r="R1869" s="138" t="str">
        <f t="shared" ca="1" si="302"/>
        <v>EM DIA</v>
      </c>
      <c r="S1869" s="137" t="str">
        <f t="shared" ca="1" si="303"/>
        <v/>
      </c>
    </row>
    <row r="1870" spans="2:19" x14ac:dyDescent="0.25">
      <c r="B1870" s="190" t="str">
        <f t="shared" si="306"/>
        <v/>
      </c>
      <c r="C1870" s="190" t="str">
        <f t="shared" si="304"/>
        <v/>
      </c>
      <c r="D1870" s="119" t="s">
        <v>192</v>
      </c>
      <c r="H1870" s="118">
        <f t="shared" si="307"/>
        <v>0</v>
      </c>
      <c r="K1870" s="134">
        <f t="shared" si="299"/>
        <v>0</v>
      </c>
      <c r="L1870" s="134">
        <f t="shared" si="300"/>
        <v>0</v>
      </c>
      <c r="M1870" s="190">
        <f t="shared" si="308"/>
        <v>1</v>
      </c>
      <c r="N1870" s="190" t="str">
        <f t="shared" si="305"/>
        <v>JANEIRO</v>
      </c>
      <c r="P1870" s="119" t="s">
        <v>192</v>
      </c>
      <c r="Q1870" s="136" t="str">
        <f t="shared" si="301"/>
        <v>À RECEBER</v>
      </c>
      <c r="R1870" s="138" t="str">
        <f t="shared" ca="1" si="302"/>
        <v>EM DIA</v>
      </c>
      <c r="S1870" s="137" t="str">
        <f t="shared" ca="1" si="303"/>
        <v/>
      </c>
    </row>
    <row r="1871" spans="2:19" x14ac:dyDescent="0.25">
      <c r="B1871" s="190" t="str">
        <f t="shared" si="306"/>
        <v/>
      </c>
      <c r="C1871" s="190" t="str">
        <f t="shared" si="304"/>
        <v/>
      </c>
      <c r="D1871" s="119" t="s">
        <v>192</v>
      </c>
      <c r="H1871" s="118">
        <f t="shared" si="307"/>
        <v>0</v>
      </c>
      <c r="K1871" s="134">
        <f t="shared" si="299"/>
        <v>0</v>
      </c>
      <c r="L1871" s="134">
        <f t="shared" si="300"/>
        <v>0</v>
      </c>
      <c r="M1871" s="190">
        <f t="shared" si="308"/>
        <v>1</v>
      </c>
      <c r="N1871" s="190" t="str">
        <f t="shared" si="305"/>
        <v>JANEIRO</v>
      </c>
      <c r="P1871" s="119" t="s">
        <v>192</v>
      </c>
      <c r="Q1871" s="136" t="str">
        <f t="shared" si="301"/>
        <v>À RECEBER</v>
      </c>
      <c r="R1871" s="138" t="str">
        <f t="shared" ca="1" si="302"/>
        <v>EM DIA</v>
      </c>
      <c r="S1871" s="137" t="str">
        <f t="shared" ca="1" si="303"/>
        <v/>
      </c>
    </row>
    <row r="1872" spans="2:19" x14ac:dyDescent="0.25">
      <c r="B1872" s="190" t="str">
        <f t="shared" si="306"/>
        <v/>
      </c>
      <c r="C1872" s="190" t="str">
        <f t="shared" si="304"/>
        <v/>
      </c>
      <c r="D1872" s="119" t="s">
        <v>192</v>
      </c>
      <c r="H1872" s="118">
        <f t="shared" si="307"/>
        <v>0</v>
      </c>
      <c r="K1872" s="134">
        <f t="shared" si="299"/>
        <v>0</v>
      </c>
      <c r="L1872" s="134">
        <f t="shared" si="300"/>
        <v>0</v>
      </c>
      <c r="M1872" s="190">
        <f t="shared" si="308"/>
        <v>1</v>
      </c>
      <c r="N1872" s="190" t="str">
        <f t="shared" si="305"/>
        <v>JANEIRO</v>
      </c>
      <c r="P1872" s="119" t="s">
        <v>192</v>
      </c>
      <c r="Q1872" s="136" t="str">
        <f t="shared" si="301"/>
        <v>À RECEBER</v>
      </c>
      <c r="R1872" s="138" t="str">
        <f t="shared" ca="1" si="302"/>
        <v>EM DIA</v>
      </c>
      <c r="S1872" s="137" t="str">
        <f t="shared" ca="1" si="303"/>
        <v/>
      </c>
    </row>
    <row r="1873" spans="2:19" x14ac:dyDescent="0.25">
      <c r="B1873" s="190" t="str">
        <f t="shared" si="306"/>
        <v/>
      </c>
      <c r="C1873" s="190" t="str">
        <f t="shared" si="304"/>
        <v/>
      </c>
      <c r="D1873" s="119" t="s">
        <v>192</v>
      </c>
      <c r="H1873" s="118">
        <f t="shared" si="307"/>
        <v>0</v>
      </c>
      <c r="K1873" s="134">
        <f t="shared" si="299"/>
        <v>0</v>
      </c>
      <c r="L1873" s="134">
        <f t="shared" si="300"/>
        <v>0</v>
      </c>
      <c r="M1873" s="190">
        <f t="shared" si="308"/>
        <v>1</v>
      </c>
      <c r="N1873" s="190" t="str">
        <f t="shared" si="305"/>
        <v>JANEIRO</v>
      </c>
      <c r="P1873" s="119" t="s">
        <v>192</v>
      </c>
      <c r="Q1873" s="136" t="str">
        <f t="shared" si="301"/>
        <v>À RECEBER</v>
      </c>
      <c r="R1873" s="138" t="str">
        <f t="shared" ca="1" si="302"/>
        <v>EM DIA</v>
      </c>
      <c r="S1873" s="137" t="str">
        <f t="shared" ca="1" si="303"/>
        <v/>
      </c>
    </row>
    <row r="1874" spans="2:19" x14ac:dyDescent="0.25">
      <c r="B1874" s="190" t="str">
        <f t="shared" si="306"/>
        <v/>
      </c>
      <c r="C1874" s="190" t="str">
        <f t="shared" si="304"/>
        <v/>
      </c>
      <c r="D1874" s="119" t="s">
        <v>192</v>
      </c>
      <c r="H1874" s="118">
        <f t="shared" si="307"/>
        <v>0</v>
      </c>
      <c r="K1874" s="134">
        <f t="shared" si="299"/>
        <v>0</v>
      </c>
      <c r="L1874" s="134">
        <f t="shared" si="300"/>
        <v>0</v>
      </c>
      <c r="M1874" s="190">
        <f t="shared" si="308"/>
        <v>1</v>
      </c>
      <c r="N1874" s="190" t="str">
        <f t="shared" si="305"/>
        <v>JANEIRO</v>
      </c>
      <c r="P1874" s="119" t="s">
        <v>192</v>
      </c>
      <c r="Q1874" s="136" t="str">
        <f t="shared" si="301"/>
        <v>À RECEBER</v>
      </c>
      <c r="R1874" s="138" t="str">
        <f t="shared" ca="1" si="302"/>
        <v>EM DIA</v>
      </c>
      <c r="S1874" s="137" t="str">
        <f t="shared" ca="1" si="303"/>
        <v/>
      </c>
    </row>
    <row r="1875" spans="2:19" x14ac:dyDescent="0.25">
      <c r="B1875" s="190" t="str">
        <f t="shared" si="306"/>
        <v/>
      </c>
      <c r="C1875" s="190" t="str">
        <f t="shared" si="304"/>
        <v/>
      </c>
      <c r="D1875" s="119" t="s">
        <v>192</v>
      </c>
      <c r="H1875" s="118">
        <f t="shared" si="307"/>
        <v>0</v>
      </c>
      <c r="K1875" s="134">
        <f t="shared" si="299"/>
        <v>0</v>
      </c>
      <c r="L1875" s="134">
        <f t="shared" si="300"/>
        <v>0</v>
      </c>
      <c r="M1875" s="190">
        <f t="shared" si="308"/>
        <v>1</v>
      </c>
      <c r="N1875" s="190" t="str">
        <f t="shared" si="305"/>
        <v>JANEIRO</v>
      </c>
      <c r="P1875" s="119" t="s">
        <v>192</v>
      </c>
      <c r="Q1875" s="136" t="str">
        <f t="shared" si="301"/>
        <v>À RECEBER</v>
      </c>
      <c r="R1875" s="138" t="str">
        <f t="shared" ca="1" si="302"/>
        <v>EM DIA</v>
      </c>
      <c r="S1875" s="137" t="str">
        <f t="shared" ca="1" si="303"/>
        <v/>
      </c>
    </row>
    <row r="1876" spans="2:19" x14ac:dyDescent="0.25">
      <c r="B1876" s="190" t="str">
        <f t="shared" si="306"/>
        <v/>
      </c>
      <c r="C1876" s="190" t="str">
        <f t="shared" si="304"/>
        <v/>
      </c>
      <c r="D1876" s="119" t="s">
        <v>192</v>
      </c>
      <c r="H1876" s="118">
        <f t="shared" si="307"/>
        <v>0</v>
      </c>
      <c r="K1876" s="134">
        <f t="shared" si="299"/>
        <v>0</v>
      </c>
      <c r="L1876" s="134">
        <f t="shared" si="300"/>
        <v>0</v>
      </c>
      <c r="M1876" s="190">
        <f t="shared" si="308"/>
        <v>1</v>
      </c>
      <c r="N1876" s="190" t="str">
        <f t="shared" si="305"/>
        <v>JANEIRO</v>
      </c>
      <c r="P1876" s="119" t="s">
        <v>192</v>
      </c>
      <c r="Q1876" s="136" t="str">
        <f t="shared" si="301"/>
        <v>À RECEBER</v>
      </c>
      <c r="R1876" s="138" t="str">
        <f t="shared" ca="1" si="302"/>
        <v>EM DIA</v>
      </c>
      <c r="S1876" s="137" t="str">
        <f t="shared" ca="1" si="303"/>
        <v/>
      </c>
    </row>
    <row r="1877" spans="2:19" x14ac:dyDescent="0.25">
      <c r="B1877" s="190" t="str">
        <f t="shared" si="306"/>
        <v/>
      </c>
      <c r="C1877" s="190" t="str">
        <f t="shared" si="304"/>
        <v/>
      </c>
      <c r="D1877" s="119" t="s">
        <v>192</v>
      </c>
      <c r="H1877" s="118">
        <f t="shared" si="307"/>
        <v>0</v>
      </c>
      <c r="K1877" s="134">
        <f t="shared" si="299"/>
        <v>0</v>
      </c>
      <c r="L1877" s="134">
        <f t="shared" si="300"/>
        <v>0</v>
      </c>
      <c r="M1877" s="190">
        <f t="shared" si="308"/>
        <v>1</v>
      </c>
      <c r="N1877" s="190" t="str">
        <f t="shared" si="305"/>
        <v>JANEIRO</v>
      </c>
      <c r="P1877" s="119" t="s">
        <v>192</v>
      </c>
      <c r="Q1877" s="136" t="str">
        <f t="shared" si="301"/>
        <v>À RECEBER</v>
      </c>
      <c r="R1877" s="138" t="str">
        <f t="shared" ca="1" si="302"/>
        <v>EM DIA</v>
      </c>
      <c r="S1877" s="137" t="str">
        <f t="shared" ca="1" si="303"/>
        <v/>
      </c>
    </row>
    <row r="1878" spans="2:19" x14ac:dyDescent="0.25">
      <c r="B1878" s="190" t="str">
        <f t="shared" si="306"/>
        <v/>
      </c>
      <c r="C1878" s="190" t="str">
        <f t="shared" si="304"/>
        <v/>
      </c>
      <c r="D1878" s="119" t="s">
        <v>192</v>
      </c>
      <c r="H1878" s="118">
        <f t="shared" si="307"/>
        <v>0</v>
      </c>
      <c r="K1878" s="134">
        <f t="shared" si="299"/>
        <v>0</v>
      </c>
      <c r="L1878" s="134">
        <f t="shared" si="300"/>
        <v>0</v>
      </c>
      <c r="M1878" s="190">
        <f t="shared" si="308"/>
        <v>1</v>
      </c>
      <c r="N1878" s="190" t="str">
        <f t="shared" si="305"/>
        <v>JANEIRO</v>
      </c>
      <c r="P1878" s="119" t="s">
        <v>192</v>
      </c>
      <c r="Q1878" s="136" t="str">
        <f t="shared" si="301"/>
        <v>À RECEBER</v>
      </c>
      <c r="R1878" s="138" t="str">
        <f t="shared" ca="1" si="302"/>
        <v>EM DIA</v>
      </c>
      <c r="S1878" s="137" t="str">
        <f t="shared" ca="1" si="303"/>
        <v/>
      </c>
    </row>
    <row r="1879" spans="2:19" x14ac:dyDescent="0.25">
      <c r="B1879" s="190" t="str">
        <f t="shared" si="306"/>
        <v/>
      </c>
      <c r="C1879" s="190" t="str">
        <f t="shared" si="304"/>
        <v/>
      </c>
      <c r="D1879" s="119" t="s">
        <v>192</v>
      </c>
      <c r="H1879" s="118">
        <f t="shared" si="307"/>
        <v>0</v>
      </c>
      <c r="K1879" s="134">
        <f t="shared" si="299"/>
        <v>0</v>
      </c>
      <c r="L1879" s="134">
        <f t="shared" si="300"/>
        <v>0</v>
      </c>
      <c r="M1879" s="190">
        <f t="shared" si="308"/>
        <v>1</v>
      </c>
      <c r="N1879" s="190" t="str">
        <f t="shared" si="305"/>
        <v>JANEIRO</v>
      </c>
      <c r="P1879" s="119" t="s">
        <v>192</v>
      </c>
      <c r="Q1879" s="136" t="str">
        <f t="shared" si="301"/>
        <v>À RECEBER</v>
      </c>
      <c r="R1879" s="138" t="str">
        <f t="shared" ca="1" si="302"/>
        <v>EM DIA</v>
      </c>
      <c r="S1879" s="137" t="str">
        <f t="shared" ca="1" si="303"/>
        <v/>
      </c>
    </row>
    <row r="1880" spans="2:19" x14ac:dyDescent="0.25">
      <c r="B1880" s="190" t="str">
        <f t="shared" si="306"/>
        <v/>
      </c>
      <c r="C1880" s="190" t="str">
        <f t="shared" si="304"/>
        <v/>
      </c>
      <c r="D1880" s="119" t="s">
        <v>192</v>
      </c>
      <c r="H1880" s="118">
        <f t="shared" si="307"/>
        <v>0</v>
      </c>
      <c r="K1880" s="134">
        <f t="shared" si="299"/>
        <v>0</v>
      </c>
      <c r="L1880" s="134">
        <f t="shared" si="300"/>
        <v>0</v>
      </c>
      <c r="M1880" s="190">
        <f t="shared" si="308"/>
        <v>1</v>
      </c>
      <c r="N1880" s="190" t="str">
        <f t="shared" si="305"/>
        <v>JANEIRO</v>
      </c>
      <c r="P1880" s="119" t="s">
        <v>192</v>
      </c>
      <c r="Q1880" s="136" t="str">
        <f t="shared" si="301"/>
        <v>À RECEBER</v>
      </c>
      <c r="R1880" s="138" t="str">
        <f t="shared" ca="1" si="302"/>
        <v>EM DIA</v>
      </c>
      <c r="S1880" s="137" t="str">
        <f t="shared" ca="1" si="303"/>
        <v/>
      </c>
    </row>
    <row r="1881" spans="2:19" x14ac:dyDescent="0.25">
      <c r="B1881" s="190" t="str">
        <f t="shared" si="306"/>
        <v/>
      </c>
      <c r="C1881" s="190" t="str">
        <f t="shared" si="304"/>
        <v/>
      </c>
      <c r="D1881" s="119" t="s">
        <v>192</v>
      </c>
      <c r="H1881" s="118">
        <f t="shared" si="307"/>
        <v>0</v>
      </c>
      <c r="K1881" s="134">
        <f t="shared" si="299"/>
        <v>0</v>
      </c>
      <c r="L1881" s="134">
        <f t="shared" si="300"/>
        <v>0</v>
      </c>
      <c r="M1881" s="190">
        <f t="shared" si="308"/>
        <v>1</v>
      </c>
      <c r="N1881" s="190" t="str">
        <f t="shared" si="305"/>
        <v>JANEIRO</v>
      </c>
      <c r="P1881" s="119" t="s">
        <v>192</v>
      </c>
      <c r="Q1881" s="136" t="str">
        <f t="shared" si="301"/>
        <v>À RECEBER</v>
      </c>
      <c r="R1881" s="138" t="str">
        <f t="shared" ca="1" si="302"/>
        <v>EM DIA</v>
      </c>
      <c r="S1881" s="137" t="str">
        <f t="shared" ca="1" si="303"/>
        <v/>
      </c>
    </row>
    <row r="1882" spans="2:19" x14ac:dyDescent="0.25">
      <c r="B1882" s="190" t="str">
        <f t="shared" si="306"/>
        <v/>
      </c>
      <c r="C1882" s="190" t="str">
        <f t="shared" si="304"/>
        <v/>
      </c>
      <c r="D1882" s="119" t="s">
        <v>192</v>
      </c>
      <c r="H1882" s="118">
        <f t="shared" si="307"/>
        <v>0</v>
      </c>
      <c r="K1882" s="134">
        <f t="shared" si="299"/>
        <v>0</v>
      </c>
      <c r="L1882" s="134">
        <f t="shared" si="300"/>
        <v>0</v>
      </c>
      <c r="M1882" s="190">
        <f t="shared" si="308"/>
        <v>1</v>
      </c>
      <c r="N1882" s="190" t="str">
        <f t="shared" si="305"/>
        <v>JANEIRO</v>
      </c>
      <c r="P1882" s="119" t="s">
        <v>192</v>
      </c>
      <c r="Q1882" s="136" t="str">
        <f t="shared" si="301"/>
        <v>À RECEBER</v>
      </c>
      <c r="R1882" s="138" t="str">
        <f t="shared" ca="1" si="302"/>
        <v>EM DIA</v>
      </c>
      <c r="S1882" s="137" t="str">
        <f t="shared" ca="1" si="303"/>
        <v/>
      </c>
    </row>
    <row r="1883" spans="2:19" x14ac:dyDescent="0.25">
      <c r="B1883" s="190" t="str">
        <f t="shared" si="306"/>
        <v/>
      </c>
      <c r="C1883" s="190" t="str">
        <f t="shared" si="304"/>
        <v/>
      </c>
      <c r="D1883" s="119" t="s">
        <v>192</v>
      </c>
      <c r="H1883" s="118">
        <f t="shared" si="307"/>
        <v>0</v>
      </c>
      <c r="K1883" s="134">
        <f t="shared" si="299"/>
        <v>0</v>
      </c>
      <c r="L1883" s="134">
        <f t="shared" si="300"/>
        <v>0</v>
      </c>
      <c r="M1883" s="190">
        <f t="shared" si="308"/>
        <v>1</v>
      </c>
      <c r="N1883" s="190" t="str">
        <f t="shared" si="305"/>
        <v>JANEIRO</v>
      </c>
      <c r="P1883" s="119" t="s">
        <v>192</v>
      </c>
      <c r="Q1883" s="136" t="str">
        <f t="shared" si="301"/>
        <v>À RECEBER</v>
      </c>
      <c r="R1883" s="138" t="str">
        <f t="shared" ca="1" si="302"/>
        <v>EM DIA</v>
      </c>
      <c r="S1883" s="137" t="str">
        <f t="shared" ca="1" si="303"/>
        <v/>
      </c>
    </row>
    <row r="1884" spans="2:19" x14ac:dyDescent="0.25">
      <c r="B1884" s="190" t="str">
        <f t="shared" si="306"/>
        <v/>
      </c>
      <c r="C1884" s="190" t="str">
        <f t="shared" si="304"/>
        <v/>
      </c>
      <c r="D1884" s="119" t="s">
        <v>192</v>
      </c>
      <c r="H1884" s="118">
        <f t="shared" si="307"/>
        <v>0</v>
      </c>
      <c r="K1884" s="134">
        <f t="shared" si="299"/>
        <v>0</v>
      </c>
      <c r="L1884" s="134">
        <f t="shared" si="300"/>
        <v>0</v>
      </c>
      <c r="M1884" s="190">
        <f t="shared" si="308"/>
        <v>1</v>
      </c>
      <c r="N1884" s="190" t="str">
        <f t="shared" si="305"/>
        <v>JANEIRO</v>
      </c>
      <c r="P1884" s="119" t="s">
        <v>192</v>
      </c>
      <c r="Q1884" s="136" t="str">
        <f t="shared" si="301"/>
        <v>À RECEBER</v>
      </c>
      <c r="R1884" s="138" t="str">
        <f t="shared" ca="1" si="302"/>
        <v>EM DIA</v>
      </c>
      <c r="S1884" s="137" t="str">
        <f t="shared" ca="1" si="303"/>
        <v/>
      </c>
    </row>
    <row r="1885" spans="2:19" x14ac:dyDescent="0.25">
      <c r="B1885" s="190" t="str">
        <f t="shared" si="306"/>
        <v/>
      </c>
      <c r="C1885" s="190" t="str">
        <f t="shared" si="304"/>
        <v/>
      </c>
      <c r="D1885" s="119" t="s">
        <v>192</v>
      </c>
      <c r="H1885" s="118">
        <f t="shared" si="307"/>
        <v>0</v>
      </c>
      <c r="K1885" s="134">
        <f t="shared" ref="K1885:K1948" si="309">IF(AND(G1885&gt;I1885,I1885&gt;0),G1885-I1885-J1885,0)</f>
        <v>0</v>
      </c>
      <c r="L1885" s="134">
        <f t="shared" ref="L1885:L1948" si="310">IF(G1885&lt;I1885,I1885-G1885,0)</f>
        <v>0</v>
      </c>
      <c r="M1885" s="190">
        <f t="shared" si="308"/>
        <v>1</v>
      </c>
      <c r="N1885" s="190" t="str">
        <f t="shared" si="305"/>
        <v>JANEIRO</v>
      </c>
      <c r="P1885" s="119" t="s">
        <v>192</v>
      </c>
      <c r="Q1885" s="136" t="str">
        <f t="shared" ref="Q1885:Q1948" si="311">IF(OR(I1885="",I1885=0),"À RECEBER","RECEBIDO")</f>
        <v>À RECEBER</v>
      </c>
      <c r="R1885" s="138" t="str">
        <f t="shared" ref="R1885:R1948" ca="1" si="312">IF(AND(O1885&lt;=P1885,S1885&gt;=0),"EM DIA","EM ATRASO")</f>
        <v>EM DIA</v>
      </c>
      <c r="S1885" s="137" t="str">
        <f t="shared" ref="S1885:S1948" ca="1" si="313">IFERROR(IF(Q1885="À RECEBER",P1885-$W$5,0),"")</f>
        <v/>
      </c>
    </row>
    <row r="1886" spans="2:19" x14ac:dyDescent="0.25">
      <c r="B1886" s="190" t="str">
        <f t="shared" si="306"/>
        <v/>
      </c>
      <c r="C1886" s="190" t="str">
        <f t="shared" si="304"/>
        <v/>
      </c>
      <c r="D1886" s="119" t="s">
        <v>192</v>
      </c>
      <c r="H1886" s="118">
        <f t="shared" si="307"/>
        <v>0</v>
      </c>
      <c r="K1886" s="134">
        <f t="shared" si="309"/>
        <v>0</v>
      </c>
      <c r="L1886" s="134">
        <f t="shared" si="310"/>
        <v>0</v>
      </c>
      <c r="M1886" s="190">
        <f t="shared" si="308"/>
        <v>1</v>
      </c>
      <c r="N1886" s="190" t="str">
        <f t="shared" si="305"/>
        <v>JANEIRO</v>
      </c>
      <c r="P1886" s="119" t="s">
        <v>192</v>
      </c>
      <c r="Q1886" s="136" t="str">
        <f t="shared" si="311"/>
        <v>À RECEBER</v>
      </c>
      <c r="R1886" s="138" t="str">
        <f t="shared" ca="1" si="312"/>
        <v>EM DIA</v>
      </c>
      <c r="S1886" s="137" t="str">
        <f t="shared" ca="1" si="313"/>
        <v/>
      </c>
    </row>
    <row r="1887" spans="2:19" x14ac:dyDescent="0.25">
      <c r="B1887" s="190" t="str">
        <f t="shared" si="306"/>
        <v/>
      </c>
      <c r="C1887" s="190" t="str">
        <f t="shared" si="304"/>
        <v/>
      </c>
      <c r="D1887" s="119" t="s">
        <v>192</v>
      </c>
      <c r="H1887" s="118">
        <f t="shared" si="307"/>
        <v>0</v>
      </c>
      <c r="K1887" s="134">
        <f t="shared" si="309"/>
        <v>0</v>
      </c>
      <c r="L1887" s="134">
        <f t="shared" si="310"/>
        <v>0</v>
      </c>
      <c r="M1887" s="190">
        <f t="shared" si="308"/>
        <v>1</v>
      </c>
      <c r="N1887" s="190" t="str">
        <f t="shared" si="305"/>
        <v>JANEIRO</v>
      </c>
      <c r="P1887" s="119" t="s">
        <v>192</v>
      </c>
      <c r="Q1887" s="136" t="str">
        <f t="shared" si="311"/>
        <v>À RECEBER</v>
      </c>
      <c r="R1887" s="138" t="str">
        <f t="shared" ca="1" si="312"/>
        <v>EM DIA</v>
      </c>
      <c r="S1887" s="137" t="str">
        <f t="shared" ca="1" si="313"/>
        <v/>
      </c>
    </row>
    <row r="1888" spans="2:19" x14ac:dyDescent="0.25">
      <c r="B1888" s="190" t="str">
        <f t="shared" si="306"/>
        <v/>
      </c>
      <c r="C1888" s="190" t="str">
        <f t="shared" si="304"/>
        <v/>
      </c>
      <c r="D1888" s="119" t="s">
        <v>192</v>
      </c>
      <c r="H1888" s="118">
        <f t="shared" si="307"/>
        <v>0</v>
      </c>
      <c r="K1888" s="134">
        <f t="shared" si="309"/>
        <v>0</v>
      </c>
      <c r="L1888" s="134">
        <f t="shared" si="310"/>
        <v>0</v>
      </c>
      <c r="M1888" s="190">
        <f t="shared" si="308"/>
        <v>1</v>
      </c>
      <c r="N1888" s="190" t="str">
        <f t="shared" si="305"/>
        <v>JANEIRO</v>
      </c>
      <c r="P1888" s="119" t="s">
        <v>192</v>
      </c>
      <c r="Q1888" s="136" t="str">
        <f t="shared" si="311"/>
        <v>À RECEBER</v>
      </c>
      <c r="R1888" s="138" t="str">
        <f t="shared" ca="1" si="312"/>
        <v>EM DIA</v>
      </c>
      <c r="S1888" s="137" t="str">
        <f t="shared" ca="1" si="313"/>
        <v/>
      </c>
    </row>
    <row r="1889" spans="2:19" x14ac:dyDescent="0.25">
      <c r="B1889" s="190" t="str">
        <f t="shared" si="306"/>
        <v/>
      </c>
      <c r="C1889" s="190" t="str">
        <f t="shared" si="304"/>
        <v/>
      </c>
      <c r="D1889" s="119" t="s">
        <v>192</v>
      </c>
      <c r="H1889" s="118">
        <f t="shared" si="307"/>
        <v>0</v>
      </c>
      <c r="K1889" s="134">
        <f t="shared" si="309"/>
        <v>0</v>
      </c>
      <c r="L1889" s="134">
        <f t="shared" si="310"/>
        <v>0</v>
      </c>
      <c r="M1889" s="190">
        <f t="shared" si="308"/>
        <v>1</v>
      </c>
      <c r="N1889" s="190" t="str">
        <f t="shared" si="305"/>
        <v>JANEIRO</v>
      </c>
      <c r="P1889" s="119" t="s">
        <v>192</v>
      </c>
      <c r="Q1889" s="136" t="str">
        <f t="shared" si="311"/>
        <v>À RECEBER</v>
      </c>
      <c r="R1889" s="138" t="str">
        <f t="shared" ca="1" si="312"/>
        <v>EM DIA</v>
      </c>
      <c r="S1889" s="137" t="str">
        <f t="shared" ca="1" si="313"/>
        <v/>
      </c>
    </row>
    <row r="1890" spans="2:19" x14ac:dyDescent="0.25">
      <c r="B1890" s="190" t="str">
        <f t="shared" si="306"/>
        <v/>
      </c>
      <c r="C1890" s="190" t="str">
        <f t="shared" si="304"/>
        <v/>
      </c>
      <c r="D1890" s="119" t="s">
        <v>192</v>
      </c>
      <c r="H1890" s="118">
        <f t="shared" si="307"/>
        <v>0</v>
      </c>
      <c r="K1890" s="134">
        <f t="shared" si="309"/>
        <v>0</v>
      </c>
      <c r="L1890" s="134">
        <f t="shared" si="310"/>
        <v>0</v>
      </c>
      <c r="M1890" s="190">
        <f t="shared" si="308"/>
        <v>1</v>
      </c>
      <c r="N1890" s="190" t="str">
        <f t="shared" si="305"/>
        <v>JANEIRO</v>
      </c>
      <c r="P1890" s="119" t="s">
        <v>192</v>
      </c>
      <c r="Q1890" s="136" t="str">
        <f t="shared" si="311"/>
        <v>À RECEBER</v>
      </c>
      <c r="R1890" s="138" t="str">
        <f t="shared" ca="1" si="312"/>
        <v>EM DIA</v>
      </c>
      <c r="S1890" s="137" t="str">
        <f t="shared" ca="1" si="313"/>
        <v/>
      </c>
    </row>
    <row r="1891" spans="2:19" x14ac:dyDescent="0.25">
      <c r="B1891" s="190" t="str">
        <f t="shared" si="306"/>
        <v/>
      </c>
      <c r="C1891" s="190" t="str">
        <f t="shared" si="304"/>
        <v/>
      </c>
      <c r="D1891" s="119" t="s">
        <v>192</v>
      </c>
      <c r="H1891" s="118">
        <f t="shared" si="307"/>
        <v>0</v>
      </c>
      <c r="K1891" s="134">
        <f t="shared" si="309"/>
        <v>0</v>
      </c>
      <c r="L1891" s="134">
        <f t="shared" si="310"/>
        <v>0</v>
      </c>
      <c r="M1891" s="190">
        <f t="shared" si="308"/>
        <v>1</v>
      </c>
      <c r="N1891" s="190" t="str">
        <f t="shared" si="305"/>
        <v>JANEIRO</v>
      </c>
      <c r="P1891" s="119" t="s">
        <v>192</v>
      </c>
      <c r="Q1891" s="136" t="str">
        <f t="shared" si="311"/>
        <v>À RECEBER</v>
      </c>
      <c r="R1891" s="138" t="str">
        <f t="shared" ca="1" si="312"/>
        <v>EM DIA</v>
      </c>
      <c r="S1891" s="137" t="str">
        <f t="shared" ca="1" si="313"/>
        <v/>
      </c>
    </row>
    <row r="1892" spans="2:19" x14ac:dyDescent="0.25">
      <c r="B1892" s="190" t="str">
        <f t="shared" si="306"/>
        <v/>
      </c>
      <c r="C1892" s="190" t="str">
        <f t="shared" si="304"/>
        <v/>
      </c>
      <c r="D1892" s="119" t="s">
        <v>192</v>
      </c>
      <c r="H1892" s="118">
        <f t="shared" si="307"/>
        <v>0</v>
      </c>
      <c r="K1892" s="134">
        <f t="shared" si="309"/>
        <v>0</v>
      </c>
      <c r="L1892" s="134">
        <f t="shared" si="310"/>
        <v>0</v>
      </c>
      <c r="M1892" s="190">
        <f t="shared" si="308"/>
        <v>1</v>
      </c>
      <c r="N1892" s="190" t="str">
        <f t="shared" si="305"/>
        <v>JANEIRO</v>
      </c>
      <c r="P1892" s="119" t="s">
        <v>192</v>
      </c>
      <c r="Q1892" s="136" t="str">
        <f t="shared" si="311"/>
        <v>À RECEBER</v>
      </c>
      <c r="R1892" s="138" t="str">
        <f t="shared" ca="1" si="312"/>
        <v>EM DIA</v>
      </c>
      <c r="S1892" s="137" t="str">
        <f t="shared" ca="1" si="313"/>
        <v/>
      </c>
    </row>
    <row r="1893" spans="2:19" x14ac:dyDescent="0.25">
      <c r="B1893" s="190" t="str">
        <f t="shared" si="306"/>
        <v/>
      </c>
      <c r="C1893" s="190" t="str">
        <f t="shared" si="304"/>
        <v/>
      </c>
      <c r="D1893" s="119" t="s">
        <v>192</v>
      </c>
      <c r="H1893" s="118">
        <f t="shared" si="307"/>
        <v>0</v>
      </c>
      <c r="K1893" s="134">
        <f t="shared" si="309"/>
        <v>0</v>
      </c>
      <c r="L1893" s="134">
        <f t="shared" si="310"/>
        <v>0</v>
      </c>
      <c r="M1893" s="190">
        <f t="shared" si="308"/>
        <v>1</v>
      </c>
      <c r="N1893" s="190" t="str">
        <f t="shared" si="305"/>
        <v>JANEIRO</v>
      </c>
      <c r="P1893" s="119" t="s">
        <v>192</v>
      </c>
      <c r="Q1893" s="136" t="str">
        <f t="shared" si="311"/>
        <v>À RECEBER</v>
      </c>
      <c r="R1893" s="138" t="str">
        <f t="shared" ca="1" si="312"/>
        <v>EM DIA</v>
      </c>
      <c r="S1893" s="137" t="str">
        <f t="shared" ca="1" si="313"/>
        <v/>
      </c>
    </row>
    <row r="1894" spans="2:19" x14ac:dyDescent="0.25">
      <c r="B1894" s="190" t="str">
        <f t="shared" si="306"/>
        <v/>
      </c>
      <c r="C1894" s="190" t="str">
        <f t="shared" si="304"/>
        <v/>
      </c>
      <c r="D1894" s="119" t="s">
        <v>192</v>
      </c>
      <c r="H1894" s="118">
        <f t="shared" si="307"/>
        <v>0</v>
      </c>
      <c r="K1894" s="134">
        <f t="shared" si="309"/>
        <v>0</v>
      </c>
      <c r="L1894" s="134">
        <f t="shared" si="310"/>
        <v>0</v>
      </c>
      <c r="M1894" s="190">
        <f t="shared" si="308"/>
        <v>1</v>
      </c>
      <c r="N1894" s="190" t="str">
        <f t="shared" si="305"/>
        <v>JANEIRO</v>
      </c>
      <c r="P1894" s="119" t="s">
        <v>192</v>
      </c>
      <c r="Q1894" s="136" t="str">
        <f t="shared" si="311"/>
        <v>À RECEBER</v>
      </c>
      <c r="R1894" s="138" t="str">
        <f t="shared" ca="1" si="312"/>
        <v>EM DIA</v>
      </c>
      <c r="S1894" s="137" t="str">
        <f t="shared" ca="1" si="313"/>
        <v/>
      </c>
    </row>
    <row r="1895" spans="2:19" x14ac:dyDescent="0.25">
      <c r="B1895" s="190" t="str">
        <f t="shared" si="306"/>
        <v/>
      </c>
      <c r="C1895" s="190" t="str">
        <f t="shared" si="304"/>
        <v/>
      </c>
      <c r="D1895" s="119" t="s">
        <v>192</v>
      </c>
      <c r="H1895" s="118">
        <f t="shared" si="307"/>
        <v>0</v>
      </c>
      <c r="K1895" s="134">
        <f t="shared" si="309"/>
        <v>0</v>
      </c>
      <c r="L1895" s="134">
        <f t="shared" si="310"/>
        <v>0</v>
      </c>
      <c r="M1895" s="190">
        <f t="shared" si="308"/>
        <v>1</v>
      </c>
      <c r="N1895" s="190" t="str">
        <f t="shared" si="305"/>
        <v>JANEIRO</v>
      </c>
      <c r="P1895" s="119" t="s">
        <v>192</v>
      </c>
      <c r="Q1895" s="136" t="str">
        <f t="shared" si="311"/>
        <v>À RECEBER</v>
      </c>
      <c r="R1895" s="138" t="str">
        <f t="shared" ca="1" si="312"/>
        <v>EM DIA</v>
      </c>
      <c r="S1895" s="137" t="str">
        <f t="shared" ca="1" si="313"/>
        <v/>
      </c>
    </row>
    <row r="1896" spans="2:19" x14ac:dyDescent="0.25">
      <c r="B1896" s="190" t="str">
        <f t="shared" si="306"/>
        <v/>
      </c>
      <c r="C1896" s="190" t="str">
        <f t="shared" si="304"/>
        <v/>
      </c>
      <c r="D1896" s="119" t="s">
        <v>192</v>
      </c>
      <c r="H1896" s="118">
        <f t="shared" si="307"/>
        <v>0</v>
      </c>
      <c r="K1896" s="134">
        <f t="shared" si="309"/>
        <v>0</v>
      </c>
      <c r="L1896" s="134">
        <f t="shared" si="310"/>
        <v>0</v>
      </c>
      <c r="M1896" s="190">
        <f t="shared" si="308"/>
        <v>1</v>
      </c>
      <c r="N1896" s="190" t="str">
        <f t="shared" si="305"/>
        <v>JANEIRO</v>
      </c>
      <c r="P1896" s="119" t="s">
        <v>192</v>
      </c>
      <c r="Q1896" s="136" t="str">
        <f t="shared" si="311"/>
        <v>À RECEBER</v>
      </c>
      <c r="R1896" s="138" t="str">
        <f t="shared" ca="1" si="312"/>
        <v>EM DIA</v>
      </c>
      <c r="S1896" s="137" t="str">
        <f t="shared" ca="1" si="313"/>
        <v/>
      </c>
    </row>
    <row r="1897" spans="2:19" x14ac:dyDescent="0.25">
      <c r="B1897" s="190" t="str">
        <f t="shared" si="306"/>
        <v/>
      </c>
      <c r="C1897" s="190" t="str">
        <f t="shared" si="304"/>
        <v/>
      </c>
      <c r="D1897" s="119" t="s">
        <v>192</v>
      </c>
      <c r="H1897" s="118">
        <f t="shared" si="307"/>
        <v>0</v>
      </c>
      <c r="K1897" s="134">
        <f t="shared" si="309"/>
        <v>0</v>
      </c>
      <c r="L1897" s="134">
        <f t="shared" si="310"/>
        <v>0</v>
      </c>
      <c r="M1897" s="190">
        <f t="shared" si="308"/>
        <v>1</v>
      </c>
      <c r="N1897" s="190" t="str">
        <f t="shared" si="305"/>
        <v>JANEIRO</v>
      </c>
      <c r="P1897" s="119" t="s">
        <v>192</v>
      </c>
      <c r="Q1897" s="136" t="str">
        <f t="shared" si="311"/>
        <v>À RECEBER</v>
      </c>
      <c r="R1897" s="138" t="str">
        <f t="shared" ca="1" si="312"/>
        <v>EM DIA</v>
      </c>
      <c r="S1897" s="137" t="str">
        <f t="shared" ca="1" si="313"/>
        <v/>
      </c>
    </row>
    <row r="1898" spans="2:19" x14ac:dyDescent="0.25">
      <c r="B1898" s="190" t="str">
        <f t="shared" si="306"/>
        <v/>
      </c>
      <c r="C1898" s="190" t="str">
        <f t="shared" si="304"/>
        <v/>
      </c>
      <c r="D1898" s="119" t="s">
        <v>192</v>
      </c>
      <c r="H1898" s="118">
        <f t="shared" si="307"/>
        <v>0</v>
      </c>
      <c r="K1898" s="134">
        <f t="shared" si="309"/>
        <v>0</v>
      </c>
      <c r="L1898" s="134">
        <f t="shared" si="310"/>
        <v>0</v>
      </c>
      <c r="M1898" s="190">
        <f t="shared" si="308"/>
        <v>1</v>
      </c>
      <c r="N1898" s="190" t="str">
        <f t="shared" si="305"/>
        <v>JANEIRO</v>
      </c>
      <c r="P1898" s="119" t="s">
        <v>192</v>
      </c>
      <c r="Q1898" s="136" t="str">
        <f t="shared" si="311"/>
        <v>À RECEBER</v>
      </c>
      <c r="R1898" s="138" t="str">
        <f t="shared" ca="1" si="312"/>
        <v>EM DIA</v>
      </c>
      <c r="S1898" s="137" t="str">
        <f t="shared" ca="1" si="313"/>
        <v/>
      </c>
    </row>
    <row r="1899" spans="2:19" x14ac:dyDescent="0.25">
      <c r="B1899" s="190" t="str">
        <f t="shared" si="306"/>
        <v/>
      </c>
      <c r="C1899" s="190" t="str">
        <f t="shared" si="304"/>
        <v/>
      </c>
      <c r="D1899" s="119" t="s">
        <v>192</v>
      </c>
      <c r="H1899" s="118">
        <f t="shared" si="307"/>
        <v>0</v>
      </c>
      <c r="K1899" s="134">
        <f t="shared" si="309"/>
        <v>0</v>
      </c>
      <c r="L1899" s="134">
        <f t="shared" si="310"/>
        <v>0</v>
      </c>
      <c r="M1899" s="190">
        <f t="shared" si="308"/>
        <v>1</v>
      </c>
      <c r="N1899" s="190" t="str">
        <f t="shared" si="305"/>
        <v>JANEIRO</v>
      </c>
      <c r="P1899" s="119" t="s">
        <v>192</v>
      </c>
      <c r="Q1899" s="136" t="str">
        <f t="shared" si="311"/>
        <v>À RECEBER</v>
      </c>
      <c r="R1899" s="138" t="str">
        <f t="shared" ca="1" si="312"/>
        <v>EM DIA</v>
      </c>
      <c r="S1899" s="137" t="str">
        <f t="shared" ca="1" si="313"/>
        <v/>
      </c>
    </row>
    <row r="1900" spans="2:19" x14ac:dyDescent="0.25">
      <c r="B1900" s="190" t="str">
        <f t="shared" si="306"/>
        <v/>
      </c>
      <c r="C1900" s="190" t="str">
        <f t="shared" si="304"/>
        <v/>
      </c>
      <c r="D1900" s="119" t="s">
        <v>192</v>
      </c>
      <c r="H1900" s="118">
        <f t="shared" si="307"/>
        <v>0</v>
      </c>
      <c r="K1900" s="134">
        <f t="shared" si="309"/>
        <v>0</v>
      </c>
      <c r="L1900" s="134">
        <f t="shared" si="310"/>
        <v>0</v>
      </c>
      <c r="M1900" s="190">
        <f t="shared" si="308"/>
        <v>1</v>
      </c>
      <c r="N1900" s="190" t="str">
        <f t="shared" si="305"/>
        <v>JANEIRO</v>
      </c>
      <c r="P1900" s="119" t="s">
        <v>192</v>
      </c>
      <c r="Q1900" s="136" t="str">
        <f t="shared" si="311"/>
        <v>À RECEBER</v>
      </c>
      <c r="R1900" s="138" t="str">
        <f t="shared" ca="1" si="312"/>
        <v>EM DIA</v>
      </c>
      <c r="S1900" s="137" t="str">
        <f t="shared" ca="1" si="313"/>
        <v/>
      </c>
    </row>
    <row r="1901" spans="2:19" x14ac:dyDescent="0.25">
      <c r="B1901" s="190" t="str">
        <f t="shared" si="306"/>
        <v/>
      </c>
      <c r="C1901" s="190" t="str">
        <f t="shared" si="304"/>
        <v/>
      </c>
      <c r="D1901" s="119" t="s">
        <v>192</v>
      </c>
      <c r="H1901" s="118">
        <f t="shared" si="307"/>
        <v>0</v>
      </c>
      <c r="K1901" s="134">
        <f t="shared" si="309"/>
        <v>0</v>
      </c>
      <c r="L1901" s="134">
        <f t="shared" si="310"/>
        <v>0</v>
      </c>
      <c r="M1901" s="190">
        <f t="shared" si="308"/>
        <v>1</v>
      </c>
      <c r="N1901" s="190" t="str">
        <f t="shared" si="305"/>
        <v>JANEIRO</v>
      </c>
      <c r="P1901" s="119" t="s">
        <v>192</v>
      </c>
      <c r="Q1901" s="136" t="str">
        <f t="shared" si="311"/>
        <v>À RECEBER</v>
      </c>
      <c r="R1901" s="138" t="str">
        <f t="shared" ca="1" si="312"/>
        <v>EM DIA</v>
      </c>
      <c r="S1901" s="137" t="str">
        <f t="shared" ca="1" si="313"/>
        <v/>
      </c>
    </row>
    <row r="1902" spans="2:19" x14ac:dyDescent="0.25">
      <c r="B1902" s="190" t="str">
        <f t="shared" si="306"/>
        <v/>
      </c>
      <c r="C1902" s="190" t="str">
        <f t="shared" si="304"/>
        <v/>
      </c>
      <c r="D1902" s="119" t="s">
        <v>192</v>
      </c>
      <c r="H1902" s="118">
        <f t="shared" si="307"/>
        <v>0</v>
      </c>
      <c r="K1902" s="134">
        <f t="shared" si="309"/>
        <v>0</v>
      </c>
      <c r="L1902" s="134">
        <f t="shared" si="310"/>
        <v>0</v>
      </c>
      <c r="M1902" s="190">
        <f t="shared" si="308"/>
        <v>1</v>
      </c>
      <c r="N1902" s="190" t="str">
        <f t="shared" si="305"/>
        <v>JANEIRO</v>
      </c>
      <c r="P1902" s="119" t="s">
        <v>192</v>
      </c>
      <c r="Q1902" s="136" t="str">
        <f t="shared" si="311"/>
        <v>À RECEBER</v>
      </c>
      <c r="R1902" s="138" t="str">
        <f t="shared" ca="1" si="312"/>
        <v>EM DIA</v>
      </c>
      <c r="S1902" s="137" t="str">
        <f t="shared" ca="1" si="313"/>
        <v/>
      </c>
    </row>
    <row r="1903" spans="2:19" x14ac:dyDescent="0.25">
      <c r="B1903" s="190" t="str">
        <f t="shared" si="306"/>
        <v/>
      </c>
      <c r="C1903" s="190" t="str">
        <f t="shared" si="304"/>
        <v/>
      </c>
      <c r="D1903" s="119" t="s">
        <v>192</v>
      </c>
      <c r="H1903" s="118">
        <f t="shared" si="307"/>
        <v>0</v>
      </c>
      <c r="K1903" s="134">
        <f t="shared" si="309"/>
        <v>0</v>
      </c>
      <c r="L1903" s="134">
        <f t="shared" si="310"/>
        <v>0</v>
      </c>
      <c r="M1903" s="190">
        <f t="shared" si="308"/>
        <v>1</v>
      </c>
      <c r="N1903" s="190" t="str">
        <f t="shared" si="305"/>
        <v>JANEIRO</v>
      </c>
      <c r="P1903" s="119" t="s">
        <v>192</v>
      </c>
      <c r="Q1903" s="136" t="str">
        <f t="shared" si="311"/>
        <v>À RECEBER</v>
      </c>
      <c r="R1903" s="138" t="str">
        <f t="shared" ca="1" si="312"/>
        <v>EM DIA</v>
      </c>
      <c r="S1903" s="137" t="str">
        <f t="shared" ca="1" si="313"/>
        <v/>
      </c>
    </row>
    <row r="1904" spans="2:19" x14ac:dyDescent="0.25">
      <c r="B1904" s="190" t="str">
        <f t="shared" si="306"/>
        <v/>
      </c>
      <c r="C1904" s="190" t="str">
        <f t="shared" si="304"/>
        <v/>
      </c>
      <c r="D1904" s="119" t="s">
        <v>192</v>
      </c>
      <c r="H1904" s="118">
        <f t="shared" si="307"/>
        <v>0</v>
      </c>
      <c r="K1904" s="134">
        <f t="shared" si="309"/>
        <v>0</v>
      </c>
      <c r="L1904" s="134">
        <f t="shared" si="310"/>
        <v>0</v>
      </c>
      <c r="M1904" s="190">
        <f t="shared" si="308"/>
        <v>1</v>
      </c>
      <c r="N1904" s="190" t="str">
        <f t="shared" si="305"/>
        <v>JANEIRO</v>
      </c>
      <c r="P1904" s="119" t="s">
        <v>192</v>
      </c>
      <c r="Q1904" s="136" t="str">
        <f t="shared" si="311"/>
        <v>À RECEBER</v>
      </c>
      <c r="R1904" s="138" t="str">
        <f t="shared" ca="1" si="312"/>
        <v>EM DIA</v>
      </c>
      <c r="S1904" s="137" t="str">
        <f t="shared" ca="1" si="313"/>
        <v/>
      </c>
    </row>
    <row r="1905" spans="2:19" x14ac:dyDescent="0.25">
      <c r="B1905" s="190" t="str">
        <f t="shared" si="306"/>
        <v/>
      </c>
      <c r="C1905" s="190" t="str">
        <f t="shared" si="304"/>
        <v/>
      </c>
      <c r="D1905" s="119" t="s">
        <v>192</v>
      </c>
      <c r="H1905" s="118">
        <f t="shared" si="307"/>
        <v>0</v>
      </c>
      <c r="K1905" s="134">
        <f t="shared" si="309"/>
        <v>0</v>
      </c>
      <c r="L1905" s="134">
        <f t="shared" si="310"/>
        <v>0</v>
      </c>
      <c r="M1905" s="190">
        <f t="shared" si="308"/>
        <v>1</v>
      </c>
      <c r="N1905" s="190" t="str">
        <f t="shared" si="305"/>
        <v>JANEIRO</v>
      </c>
      <c r="P1905" s="119" t="s">
        <v>192</v>
      </c>
      <c r="Q1905" s="136" t="str">
        <f t="shared" si="311"/>
        <v>À RECEBER</v>
      </c>
      <c r="R1905" s="138" t="str">
        <f t="shared" ca="1" si="312"/>
        <v>EM DIA</v>
      </c>
      <c r="S1905" s="137" t="str">
        <f t="shared" ca="1" si="313"/>
        <v/>
      </c>
    </row>
    <row r="1906" spans="2:19" x14ac:dyDescent="0.25">
      <c r="B1906" s="190" t="str">
        <f t="shared" si="306"/>
        <v/>
      </c>
      <c r="C1906" s="190" t="str">
        <f t="shared" si="304"/>
        <v/>
      </c>
      <c r="D1906" s="119" t="s">
        <v>192</v>
      </c>
      <c r="H1906" s="118">
        <f t="shared" si="307"/>
        <v>0</v>
      </c>
      <c r="K1906" s="134">
        <f t="shared" si="309"/>
        <v>0</v>
      </c>
      <c r="L1906" s="134">
        <f t="shared" si="310"/>
        <v>0</v>
      </c>
      <c r="M1906" s="190">
        <f t="shared" si="308"/>
        <v>1</v>
      </c>
      <c r="N1906" s="190" t="str">
        <f t="shared" si="305"/>
        <v>JANEIRO</v>
      </c>
      <c r="P1906" s="119" t="s">
        <v>192</v>
      </c>
      <c r="Q1906" s="136" t="str">
        <f t="shared" si="311"/>
        <v>À RECEBER</v>
      </c>
      <c r="R1906" s="138" t="str">
        <f t="shared" ca="1" si="312"/>
        <v>EM DIA</v>
      </c>
      <c r="S1906" s="137" t="str">
        <f t="shared" ca="1" si="313"/>
        <v/>
      </c>
    </row>
    <row r="1907" spans="2:19" x14ac:dyDescent="0.25">
      <c r="B1907" s="190" t="str">
        <f t="shared" si="306"/>
        <v/>
      </c>
      <c r="C1907" s="190" t="str">
        <f t="shared" si="304"/>
        <v/>
      </c>
      <c r="D1907" s="119" t="s">
        <v>192</v>
      </c>
      <c r="H1907" s="118">
        <f t="shared" si="307"/>
        <v>0</v>
      </c>
      <c r="K1907" s="134">
        <f t="shared" si="309"/>
        <v>0</v>
      </c>
      <c r="L1907" s="134">
        <f t="shared" si="310"/>
        <v>0</v>
      </c>
      <c r="M1907" s="190">
        <f t="shared" si="308"/>
        <v>1</v>
      </c>
      <c r="N1907" s="190" t="str">
        <f t="shared" si="305"/>
        <v>JANEIRO</v>
      </c>
      <c r="P1907" s="119" t="s">
        <v>192</v>
      </c>
      <c r="Q1907" s="136" t="str">
        <f t="shared" si="311"/>
        <v>À RECEBER</v>
      </c>
      <c r="R1907" s="138" t="str">
        <f t="shared" ca="1" si="312"/>
        <v>EM DIA</v>
      </c>
      <c r="S1907" s="137" t="str">
        <f t="shared" ca="1" si="313"/>
        <v/>
      </c>
    </row>
    <row r="1908" spans="2:19" x14ac:dyDescent="0.25">
      <c r="B1908" s="190" t="str">
        <f t="shared" si="306"/>
        <v/>
      </c>
      <c r="C1908" s="190" t="str">
        <f t="shared" si="304"/>
        <v/>
      </c>
      <c r="D1908" s="119" t="s">
        <v>192</v>
      </c>
      <c r="H1908" s="118">
        <f t="shared" si="307"/>
        <v>0</v>
      </c>
      <c r="K1908" s="134">
        <f t="shared" si="309"/>
        <v>0</v>
      </c>
      <c r="L1908" s="134">
        <f t="shared" si="310"/>
        <v>0</v>
      </c>
      <c r="M1908" s="190">
        <f t="shared" si="308"/>
        <v>1</v>
      </c>
      <c r="N1908" s="190" t="str">
        <f t="shared" si="305"/>
        <v>JANEIRO</v>
      </c>
      <c r="P1908" s="119" t="s">
        <v>192</v>
      </c>
      <c r="Q1908" s="136" t="str">
        <f t="shared" si="311"/>
        <v>À RECEBER</v>
      </c>
      <c r="R1908" s="138" t="str">
        <f t="shared" ca="1" si="312"/>
        <v>EM DIA</v>
      </c>
      <c r="S1908" s="137" t="str">
        <f t="shared" ca="1" si="313"/>
        <v/>
      </c>
    </row>
    <row r="1909" spans="2:19" x14ac:dyDescent="0.25">
      <c r="B1909" s="190" t="str">
        <f t="shared" si="306"/>
        <v/>
      </c>
      <c r="C1909" s="190" t="str">
        <f t="shared" si="304"/>
        <v/>
      </c>
      <c r="D1909" s="119" t="s">
        <v>192</v>
      </c>
      <c r="H1909" s="118">
        <f t="shared" si="307"/>
        <v>0</v>
      </c>
      <c r="K1909" s="134">
        <f t="shared" si="309"/>
        <v>0</v>
      </c>
      <c r="L1909" s="134">
        <f t="shared" si="310"/>
        <v>0</v>
      </c>
      <c r="M1909" s="190">
        <f t="shared" si="308"/>
        <v>1</v>
      </c>
      <c r="N1909" s="190" t="str">
        <f t="shared" si="305"/>
        <v>JANEIRO</v>
      </c>
      <c r="P1909" s="119" t="s">
        <v>192</v>
      </c>
      <c r="Q1909" s="136" t="str">
        <f t="shared" si="311"/>
        <v>À RECEBER</v>
      </c>
      <c r="R1909" s="138" t="str">
        <f t="shared" ca="1" si="312"/>
        <v>EM DIA</v>
      </c>
      <c r="S1909" s="137" t="str">
        <f t="shared" ca="1" si="313"/>
        <v/>
      </c>
    </row>
    <row r="1910" spans="2:19" x14ac:dyDescent="0.25">
      <c r="B1910" s="190" t="str">
        <f t="shared" si="306"/>
        <v/>
      </c>
      <c r="C1910" s="190" t="str">
        <f t="shared" si="304"/>
        <v/>
      </c>
      <c r="D1910" s="119" t="s">
        <v>192</v>
      </c>
      <c r="H1910" s="118">
        <f t="shared" si="307"/>
        <v>0</v>
      </c>
      <c r="K1910" s="134">
        <f t="shared" si="309"/>
        <v>0</v>
      </c>
      <c r="L1910" s="134">
        <f t="shared" si="310"/>
        <v>0</v>
      </c>
      <c r="M1910" s="190">
        <f t="shared" si="308"/>
        <v>1</v>
      </c>
      <c r="N1910" s="190" t="str">
        <f t="shared" si="305"/>
        <v>JANEIRO</v>
      </c>
      <c r="P1910" s="119" t="s">
        <v>192</v>
      </c>
      <c r="Q1910" s="136" t="str">
        <f t="shared" si="311"/>
        <v>À RECEBER</v>
      </c>
      <c r="R1910" s="138" t="str">
        <f t="shared" ca="1" si="312"/>
        <v>EM DIA</v>
      </c>
      <c r="S1910" s="137" t="str">
        <f t="shared" ca="1" si="313"/>
        <v/>
      </c>
    </row>
    <row r="1911" spans="2:19" x14ac:dyDescent="0.25">
      <c r="B1911" s="190" t="str">
        <f t="shared" si="306"/>
        <v/>
      </c>
      <c r="C1911" s="190" t="str">
        <f t="shared" si="304"/>
        <v/>
      </c>
      <c r="D1911" s="119" t="s">
        <v>192</v>
      </c>
      <c r="H1911" s="118">
        <f t="shared" si="307"/>
        <v>0</v>
      </c>
      <c r="K1911" s="134">
        <f t="shared" si="309"/>
        <v>0</v>
      </c>
      <c r="L1911" s="134">
        <f t="shared" si="310"/>
        <v>0</v>
      </c>
      <c r="M1911" s="190">
        <f t="shared" si="308"/>
        <v>1</v>
      </c>
      <c r="N1911" s="190" t="str">
        <f t="shared" si="305"/>
        <v>JANEIRO</v>
      </c>
      <c r="P1911" s="119" t="s">
        <v>192</v>
      </c>
      <c r="Q1911" s="136" t="str">
        <f t="shared" si="311"/>
        <v>À RECEBER</v>
      </c>
      <c r="R1911" s="138" t="str">
        <f t="shared" ca="1" si="312"/>
        <v>EM DIA</v>
      </c>
      <c r="S1911" s="137" t="str">
        <f t="shared" ca="1" si="313"/>
        <v/>
      </c>
    </row>
    <row r="1912" spans="2:19" x14ac:dyDescent="0.25">
      <c r="B1912" s="190" t="str">
        <f t="shared" si="306"/>
        <v/>
      </c>
      <c r="C1912" s="190" t="str">
        <f t="shared" si="304"/>
        <v/>
      </c>
      <c r="D1912" s="119" t="s">
        <v>192</v>
      </c>
      <c r="H1912" s="118">
        <f t="shared" si="307"/>
        <v>0</v>
      </c>
      <c r="K1912" s="134">
        <f t="shared" si="309"/>
        <v>0</v>
      </c>
      <c r="L1912" s="134">
        <f t="shared" si="310"/>
        <v>0</v>
      </c>
      <c r="M1912" s="190">
        <f t="shared" si="308"/>
        <v>1</v>
      </c>
      <c r="N1912" s="190" t="str">
        <f t="shared" si="305"/>
        <v>JANEIRO</v>
      </c>
      <c r="P1912" s="119" t="s">
        <v>192</v>
      </c>
      <c r="Q1912" s="136" t="str">
        <f t="shared" si="311"/>
        <v>À RECEBER</v>
      </c>
      <c r="R1912" s="138" t="str">
        <f t="shared" ca="1" si="312"/>
        <v>EM DIA</v>
      </c>
      <c r="S1912" s="137" t="str">
        <f t="shared" ca="1" si="313"/>
        <v/>
      </c>
    </row>
    <row r="1913" spans="2:19" x14ac:dyDescent="0.25">
      <c r="B1913" s="190" t="str">
        <f t="shared" si="306"/>
        <v/>
      </c>
      <c r="C1913" s="190" t="str">
        <f t="shared" si="304"/>
        <v/>
      </c>
      <c r="D1913" s="119" t="s">
        <v>192</v>
      </c>
      <c r="H1913" s="118">
        <f t="shared" si="307"/>
        <v>0</v>
      </c>
      <c r="K1913" s="134">
        <f t="shared" si="309"/>
        <v>0</v>
      </c>
      <c r="L1913" s="134">
        <f t="shared" si="310"/>
        <v>0</v>
      </c>
      <c r="M1913" s="190">
        <f t="shared" si="308"/>
        <v>1</v>
      </c>
      <c r="N1913" s="190" t="str">
        <f t="shared" si="305"/>
        <v>JANEIRO</v>
      </c>
      <c r="P1913" s="119" t="s">
        <v>192</v>
      </c>
      <c r="Q1913" s="136" t="str">
        <f t="shared" si="311"/>
        <v>À RECEBER</v>
      </c>
      <c r="R1913" s="138" t="str">
        <f t="shared" ca="1" si="312"/>
        <v>EM DIA</v>
      </c>
      <c r="S1913" s="137" t="str">
        <f t="shared" ca="1" si="313"/>
        <v/>
      </c>
    </row>
    <row r="1914" spans="2:19" x14ac:dyDescent="0.25">
      <c r="B1914" s="190" t="str">
        <f t="shared" si="306"/>
        <v/>
      </c>
      <c r="C1914" s="190" t="str">
        <f t="shared" si="304"/>
        <v/>
      </c>
      <c r="D1914" s="119" t="s">
        <v>192</v>
      </c>
      <c r="H1914" s="118">
        <f t="shared" si="307"/>
        <v>0</v>
      </c>
      <c r="K1914" s="134">
        <f t="shared" si="309"/>
        <v>0</v>
      </c>
      <c r="L1914" s="134">
        <f t="shared" si="310"/>
        <v>0</v>
      </c>
      <c r="M1914" s="190">
        <f t="shared" si="308"/>
        <v>1</v>
      </c>
      <c r="N1914" s="190" t="str">
        <f t="shared" si="305"/>
        <v>JANEIRO</v>
      </c>
      <c r="P1914" s="119" t="s">
        <v>192</v>
      </c>
      <c r="Q1914" s="136" t="str">
        <f t="shared" si="311"/>
        <v>À RECEBER</v>
      </c>
      <c r="R1914" s="138" t="str">
        <f t="shared" ca="1" si="312"/>
        <v>EM DIA</v>
      </c>
      <c r="S1914" s="137" t="str">
        <f t="shared" ca="1" si="313"/>
        <v/>
      </c>
    </row>
    <row r="1915" spans="2:19" x14ac:dyDescent="0.25">
      <c r="B1915" s="190" t="str">
        <f t="shared" si="306"/>
        <v/>
      </c>
      <c r="C1915" s="190" t="str">
        <f t="shared" si="304"/>
        <v/>
      </c>
      <c r="D1915" s="119" t="s">
        <v>192</v>
      </c>
      <c r="H1915" s="118">
        <f t="shared" si="307"/>
        <v>0</v>
      </c>
      <c r="K1915" s="134">
        <f t="shared" si="309"/>
        <v>0</v>
      </c>
      <c r="L1915" s="134">
        <f t="shared" si="310"/>
        <v>0</v>
      </c>
      <c r="M1915" s="190">
        <f t="shared" si="308"/>
        <v>1</v>
      </c>
      <c r="N1915" s="190" t="str">
        <f t="shared" si="305"/>
        <v>JANEIRO</v>
      </c>
      <c r="P1915" s="119" t="s">
        <v>192</v>
      </c>
      <c r="Q1915" s="136" t="str">
        <f t="shared" si="311"/>
        <v>À RECEBER</v>
      </c>
      <c r="R1915" s="138" t="str">
        <f t="shared" ca="1" si="312"/>
        <v>EM DIA</v>
      </c>
      <c r="S1915" s="137" t="str">
        <f t="shared" ca="1" si="313"/>
        <v/>
      </c>
    </row>
    <row r="1916" spans="2:19" x14ac:dyDescent="0.25">
      <c r="B1916" s="190" t="str">
        <f t="shared" si="306"/>
        <v/>
      </c>
      <c r="C1916" s="190" t="str">
        <f t="shared" si="304"/>
        <v/>
      </c>
      <c r="D1916" s="119" t="s">
        <v>192</v>
      </c>
      <c r="H1916" s="118">
        <f t="shared" si="307"/>
        <v>0</v>
      </c>
      <c r="K1916" s="134">
        <f t="shared" si="309"/>
        <v>0</v>
      </c>
      <c r="L1916" s="134">
        <f t="shared" si="310"/>
        <v>0</v>
      </c>
      <c r="M1916" s="190">
        <f t="shared" si="308"/>
        <v>1</v>
      </c>
      <c r="N1916" s="190" t="str">
        <f t="shared" si="305"/>
        <v>JANEIRO</v>
      </c>
      <c r="P1916" s="119" t="s">
        <v>192</v>
      </c>
      <c r="Q1916" s="136" t="str">
        <f t="shared" si="311"/>
        <v>À RECEBER</v>
      </c>
      <c r="R1916" s="138" t="str">
        <f t="shared" ca="1" si="312"/>
        <v>EM DIA</v>
      </c>
      <c r="S1916" s="137" t="str">
        <f t="shared" ca="1" si="313"/>
        <v/>
      </c>
    </row>
    <row r="1917" spans="2:19" x14ac:dyDescent="0.25">
      <c r="B1917" s="190" t="str">
        <f t="shared" si="306"/>
        <v/>
      </c>
      <c r="C1917" s="190" t="str">
        <f t="shared" si="304"/>
        <v/>
      </c>
      <c r="D1917" s="119" t="s">
        <v>192</v>
      </c>
      <c r="H1917" s="118">
        <f t="shared" si="307"/>
        <v>0</v>
      </c>
      <c r="K1917" s="134">
        <f t="shared" si="309"/>
        <v>0</v>
      </c>
      <c r="L1917" s="134">
        <f t="shared" si="310"/>
        <v>0</v>
      </c>
      <c r="M1917" s="190">
        <f t="shared" si="308"/>
        <v>1</v>
      </c>
      <c r="N1917" s="190" t="str">
        <f t="shared" si="305"/>
        <v>JANEIRO</v>
      </c>
      <c r="P1917" s="119" t="s">
        <v>192</v>
      </c>
      <c r="Q1917" s="136" t="str">
        <f t="shared" si="311"/>
        <v>À RECEBER</v>
      </c>
      <c r="R1917" s="138" t="str">
        <f t="shared" ca="1" si="312"/>
        <v>EM DIA</v>
      </c>
      <c r="S1917" s="137" t="str">
        <f t="shared" ca="1" si="313"/>
        <v/>
      </c>
    </row>
    <row r="1918" spans="2:19" x14ac:dyDescent="0.25">
      <c r="B1918" s="190" t="str">
        <f t="shared" si="306"/>
        <v/>
      </c>
      <c r="C1918" s="190" t="str">
        <f t="shared" si="304"/>
        <v/>
      </c>
      <c r="D1918" s="119" t="s">
        <v>192</v>
      </c>
      <c r="H1918" s="118">
        <f t="shared" si="307"/>
        <v>0</v>
      </c>
      <c r="K1918" s="134">
        <f t="shared" si="309"/>
        <v>0</v>
      </c>
      <c r="L1918" s="134">
        <f t="shared" si="310"/>
        <v>0</v>
      </c>
      <c r="M1918" s="190">
        <f t="shared" si="308"/>
        <v>1</v>
      </c>
      <c r="N1918" s="190" t="str">
        <f t="shared" si="305"/>
        <v>JANEIRO</v>
      </c>
      <c r="P1918" s="119" t="s">
        <v>192</v>
      </c>
      <c r="Q1918" s="136" t="str">
        <f t="shared" si="311"/>
        <v>À RECEBER</v>
      </c>
      <c r="R1918" s="138" t="str">
        <f t="shared" ca="1" si="312"/>
        <v>EM DIA</v>
      </c>
      <c r="S1918" s="137" t="str">
        <f t="shared" ca="1" si="313"/>
        <v/>
      </c>
    </row>
    <row r="1919" spans="2:19" x14ac:dyDescent="0.25">
      <c r="B1919" s="190" t="str">
        <f t="shared" si="306"/>
        <v/>
      </c>
      <c r="C1919" s="190" t="str">
        <f t="shared" si="304"/>
        <v/>
      </c>
      <c r="D1919" s="119" t="s">
        <v>192</v>
      </c>
      <c r="H1919" s="118">
        <f t="shared" si="307"/>
        <v>0</v>
      </c>
      <c r="K1919" s="134">
        <f t="shared" si="309"/>
        <v>0</v>
      </c>
      <c r="L1919" s="134">
        <f t="shared" si="310"/>
        <v>0</v>
      </c>
      <c r="M1919" s="190">
        <f t="shared" si="308"/>
        <v>1</v>
      </c>
      <c r="N1919" s="190" t="str">
        <f t="shared" si="305"/>
        <v>JANEIRO</v>
      </c>
      <c r="P1919" s="119" t="s">
        <v>192</v>
      </c>
      <c r="Q1919" s="136" t="str">
        <f t="shared" si="311"/>
        <v>À RECEBER</v>
      </c>
      <c r="R1919" s="138" t="str">
        <f t="shared" ca="1" si="312"/>
        <v>EM DIA</v>
      </c>
      <c r="S1919" s="137" t="str">
        <f t="shared" ca="1" si="313"/>
        <v/>
      </c>
    </row>
    <row r="1920" spans="2:19" x14ac:dyDescent="0.25">
      <c r="B1920" s="190" t="str">
        <f t="shared" si="306"/>
        <v/>
      </c>
      <c r="C1920" s="190" t="str">
        <f t="shared" si="304"/>
        <v/>
      </c>
      <c r="D1920" s="119" t="s">
        <v>192</v>
      </c>
      <c r="H1920" s="118">
        <f t="shared" si="307"/>
        <v>0</v>
      </c>
      <c r="K1920" s="134">
        <f t="shared" si="309"/>
        <v>0</v>
      </c>
      <c r="L1920" s="134">
        <f t="shared" si="310"/>
        <v>0</v>
      </c>
      <c r="M1920" s="190">
        <f t="shared" si="308"/>
        <v>1</v>
      </c>
      <c r="N1920" s="190" t="str">
        <f t="shared" si="305"/>
        <v>JANEIRO</v>
      </c>
      <c r="P1920" s="119" t="s">
        <v>192</v>
      </c>
      <c r="Q1920" s="136" t="str">
        <f t="shared" si="311"/>
        <v>À RECEBER</v>
      </c>
      <c r="R1920" s="138" t="str">
        <f t="shared" ca="1" si="312"/>
        <v>EM DIA</v>
      </c>
      <c r="S1920" s="137" t="str">
        <f t="shared" ca="1" si="313"/>
        <v/>
      </c>
    </row>
    <row r="1921" spans="2:19" x14ac:dyDescent="0.25">
      <c r="B1921" s="190" t="str">
        <f t="shared" si="306"/>
        <v/>
      </c>
      <c r="C1921" s="190" t="str">
        <f t="shared" si="304"/>
        <v/>
      </c>
      <c r="D1921" s="119" t="s">
        <v>192</v>
      </c>
      <c r="H1921" s="118">
        <f t="shared" si="307"/>
        <v>0</v>
      </c>
      <c r="K1921" s="134">
        <f t="shared" si="309"/>
        <v>0</v>
      </c>
      <c r="L1921" s="134">
        <f t="shared" si="310"/>
        <v>0</v>
      </c>
      <c r="M1921" s="190">
        <f t="shared" si="308"/>
        <v>1</v>
      </c>
      <c r="N1921" s="190" t="str">
        <f t="shared" si="305"/>
        <v>JANEIRO</v>
      </c>
      <c r="P1921" s="119" t="s">
        <v>192</v>
      </c>
      <c r="Q1921" s="136" t="str">
        <f t="shared" si="311"/>
        <v>À RECEBER</v>
      </c>
      <c r="R1921" s="138" t="str">
        <f t="shared" ca="1" si="312"/>
        <v>EM DIA</v>
      </c>
      <c r="S1921" s="137" t="str">
        <f t="shared" ca="1" si="313"/>
        <v/>
      </c>
    </row>
    <row r="1922" spans="2:19" x14ac:dyDescent="0.25">
      <c r="B1922" s="190" t="str">
        <f t="shared" si="306"/>
        <v/>
      </c>
      <c r="C1922" s="190" t="str">
        <f t="shared" si="304"/>
        <v/>
      </c>
      <c r="D1922" s="119" t="s">
        <v>192</v>
      </c>
      <c r="H1922" s="118">
        <f t="shared" si="307"/>
        <v>0</v>
      </c>
      <c r="K1922" s="134">
        <f t="shared" si="309"/>
        <v>0</v>
      </c>
      <c r="L1922" s="134">
        <f t="shared" si="310"/>
        <v>0</v>
      </c>
      <c r="M1922" s="190">
        <f t="shared" si="308"/>
        <v>1</v>
      </c>
      <c r="N1922" s="190" t="str">
        <f t="shared" si="305"/>
        <v>JANEIRO</v>
      </c>
      <c r="P1922" s="119" t="s">
        <v>192</v>
      </c>
      <c r="Q1922" s="136" t="str">
        <f t="shared" si="311"/>
        <v>À RECEBER</v>
      </c>
      <c r="R1922" s="138" t="str">
        <f t="shared" ca="1" si="312"/>
        <v>EM DIA</v>
      </c>
      <c r="S1922" s="137" t="str">
        <f t="shared" ca="1" si="313"/>
        <v/>
      </c>
    </row>
    <row r="1923" spans="2:19" x14ac:dyDescent="0.25">
      <c r="B1923" s="190" t="str">
        <f t="shared" si="306"/>
        <v/>
      </c>
      <c r="C1923" s="190" t="str">
        <f t="shared" si="304"/>
        <v/>
      </c>
      <c r="D1923" s="119" t="s">
        <v>192</v>
      </c>
      <c r="H1923" s="118">
        <f t="shared" si="307"/>
        <v>0</v>
      </c>
      <c r="K1923" s="134">
        <f t="shared" si="309"/>
        <v>0</v>
      </c>
      <c r="L1923" s="134">
        <f t="shared" si="310"/>
        <v>0</v>
      </c>
      <c r="M1923" s="190">
        <f t="shared" si="308"/>
        <v>1</v>
      </c>
      <c r="N1923" s="190" t="str">
        <f t="shared" si="305"/>
        <v>JANEIRO</v>
      </c>
      <c r="P1923" s="119" t="s">
        <v>192</v>
      </c>
      <c r="Q1923" s="136" t="str">
        <f t="shared" si="311"/>
        <v>À RECEBER</v>
      </c>
      <c r="R1923" s="138" t="str">
        <f t="shared" ca="1" si="312"/>
        <v>EM DIA</v>
      </c>
      <c r="S1923" s="137" t="str">
        <f t="shared" ca="1" si="313"/>
        <v/>
      </c>
    </row>
    <row r="1924" spans="2:19" x14ac:dyDescent="0.25">
      <c r="B1924" s="190" t="str">
        <f t="shared" si="306"/>
        <v/>
      </c>
      <c r="C1924" s="190" t="str">
        <f t="shared" si="304"/>
        <v/>
      </c>
      <c r="D1924" s="119" t="s">
        <v>192</v>
      </c>
      <c r="H1924" s="118">
        <f t="shared" si="307"/>
        <v>0</v>
      </c>
      <c r="K1924" s="134">
        <f t="shared" si="309"/>
        <v>0</v>
      </c>
      <c r="L1924" s="134">
        <f t="shared" si="310"/>
        <v>0</v>
      </c>
      <c r="M1924" s="190">
        <f t="shared" si="308"/>
        <v>1</v>
      </c>
      <c r="N1924" s="190" t="str">
        <f t="shared" si="305"/>
        <v>JANEIRO</v>
      </c>
      <c r="P1924" s="119" t="s">
        <v>192</v>
      </c>
      <c r="Q1924" s="136" t="str">
        <f t="shared" si="311"/>
        <v>À RECEBER</v>
      </c>
      <c r="R1924" s="138" t="str">
        <f t="shared" ca="1" si="312"/>
        <v>EM DIA</v>
      </c>
      <c r="S1924" s="137" t="str">
        <f t="shared" ca="1" si="313"/>
        <v/>
      </c>
    </row>
    <row r="1925" spans="2:19" x14ac:dyDescent="0.25">
      <c r="B1925" s="190" t="str">
        <f t="shared" si="306"/>
        <v/>
      </c>
      <c r="C1925" s="190" t="str">
        <f t="shared" ref="C1925:C1988" si="314">IF(B1925=1,"JANEIRO",IF(B1925=2,"FEVEREIRO",IF(B1925=3,"MARÇO",IF(B1925=4,"ABRIL",IF(B1925=5,"MAIO",IF(B1925=6,"JUNHO",IF(B1925=7,"JULHO",IF(B1925=8,"AGOSTO",IF(B1925=9,"SETEMBRO",IF(B1925=10,"OUTUBRO",IF(B1925=11,"NOVEMBRO",IF(B1925=12,"DEZEMBRO",""))))))))))))</f>
        <v/>
      </c>
      <c r="D1925" s="119" t="s">
        <v>192</v>
      </c>
      <c r="H1925" s="118">
        <f t="shared" si="307"/>
        <v>0</v>
      </c>
      <c r="K1925" s="134">
        <f t="shared" si="309"/>
        <v>0</v>
      </c>
      <c r="L1925" s="134">
        <f t="shared" si="310"/>
        <v>0</v>
      </c>
      <c r="M1925" s="190">
        <f t="shared" si="308"/>
        <v>1</v>
      </c>
      <c r="N1925" s="190" t="str">
        <f t="shared" ref="N1925:N1988" si="315">IF(M1925=1,"JANEIRO",IF(M1925=2,"FEVEREIRO",IF(M1925=3,"MARÇO",IF(M1925=4,"ABRIL",IF(M1925=5,"MAIO",IF(M1925=6,"JUNHO",IF(M1925=7,"JULHO",IF(M1925=8,"AGOSTO",IF(M1925=9,"SETEMBRO",IF(M1925=10,"OUTUBRO",IF(M1925=11,"NOVEMBRO",IF(M1925=12,"DEZEMBRO",""))))))))))))</f>
        <v>JANEIRO</v>
      </c>
      <c r="P1925" s="119" t="s">
        <v>192</v>
      </c>
      <c r="Q1925" s="136" t="str">
        <f t="shared" si="311"/>
        <v>À RECEBER</v>
      </c>
      <c r="R1925" s="138" t="str">
        <f t="shared" ca="1" si="312"/>
        <v>EM DIA</v>
      </c>
      <c r="S1925" s="137" t="str">
        <f t="shared" ca="1" si="313"/>
        <v/>
      </c>
    </row>
    <row r="1926" spans="2:19" x14ac:dyDescent="0.25">
      <c r="B1926" s="190" t="str">
        <f t="shared" ref="B1926:B1989" si="316">IFERROR(MONTH(D1926),"")</f>
        <v/>
      </c>
      <c r="C1926" s="190" t="str">
        <f t="shared" si="314"/>
        <v/>
      </c>
      <c r="D1926" s="119" t="s">
        <v>192</v>
      </c>
      <c r="H1926" s="118">
        <f t="shared" ref="H1926:H1989" si="317">IF(OR(I1926="",I1926=0),G1926,I1926)</f>
        <v>0</v>
      </c>
      <c r="K1926" s="134">
        <f t="shared" si="309"/>
        <v>0</v>
      </c>
      <c r="L1926" s="134">
        <f t="shared" si="310"/>
        <v>0</v>
      </c>
      <c r="M1926" s="190">
        <f t="shared" ref="M1926:M1989" si="318">IFERROR(MONTH(O1926),"")</f>
        <v>1</v>
      </c>
      <c r="N1926" s="190" t="str">
        <f t="shared" si="315"/>
        <v>JANEIRO</v>
      </c>
      <c r="P1926" s="119" t="s">
        <v>192</v>
      </c>
      <c r="Q1926" s="136" t="str">
        <f t="shared" si="311"/>
        <v>À RECEBER</v>
      </c>
      <c r="R1926" s="138" t="str">
        <f t="shared" ca="1" si="312"/>
        <v>EM DIA</v>
      </c>
      <c r="S1926" s="137" t="str">
        <f t="shared" ca="1" si="313"/>
        <v/>
      </c>
    </row>
    <row r="1927" spans="2:19" x14ac:dyDescent="0.25">
      <c r="B1927" s="190" t="str">
        <f t="shared" si="316"/>
        <v/>
      </c>
      <c r="C1927" s="190" t="str">
        <f t="shared" si="314"/>
        <v/>
      </c>
      <c r="D1927" s="119" t="s">
        <v>192</v>
      </c>
      <c r="H1927" s="118">
        <f t="shared" si="317"/>
        <v>0</v>
      </c>
      <c r="K1927" s="134">
        <f t="shared" si="309"/>
        <v>0</v>
      </c>
      <c r="L1927" s="134">
        <f t="shared" si="310"/>
        <v>0</v>
      </c>
      <c r="M1927" s="190">
        <f t="shared" si="318"/>
        <v>1</v>
      </c>
      <c r="N1927" s="190" t="str">
        <f t="shared" si="315"/>
        <v>JANEIRO</v>
      </c>
      <c r="P1927" s="119" t="s">
        <v>192</v>
      </c>
      <c r="Q1927" s="136" t="str">
        <f t="shared" si="311"/>
        <v>À RECEBER</v>
      </c>
      <c r="R1927" s="138" t="str">
        <f t="shared" ca="1" si="312"/>
        <v>EM DIA</v>
      </c>
      <c r="S1927" s="137" t="str">
        <f t="shared" ca="1" si="313"/>
        <v/>
      </c>
    </row>
    <row r="1928" spans="2:19" x14ac:dyDescent="0.25">
      <c r="B1928" s="190" t="str">
        <f t="shared" si="316"/>
        <v/>
      </c>
      <c r="C1928" s="190" t="str">
        <f t="shared" si="314"/>
        <v/>
      </c>
      <c r="D1928" s="119" t="s">
        <v>192</v>
      </c>
      <c r="H1928" s="118">
        <f t="shared" si="317"/>
        <v>0</v>
      </c>
      <c r="K1928" s="134">
        <f t="shared" si="309"/>
        <v>0</v>
      </c>
      <c r="L1928" s="134">
        <f t="shared" si="310"/>
        <v>0</v>
      </c>
      <c r="M1928" s="190">
        <f t="shared" si="318"/>
        <v>1</v>
      </c>
      <c r="N1928" s="190" t="str">
        <f t="shared" si="315"/>
        <v>JANEIRO</v>
      </c>
      <c r="P1928" s="119" t="s">
        <v>192</v>
      </c>
      <c r="Q1928" s="136" t="str">
        <f t="shared" si="311"/>
        <v>À RECEBER</v>
      </c>
      <c r="R1928" s="138" t="str">
        <f t="shared" ca="1" si="312"/>
        <v>EM DIA</v>
      </c>
      <c r="S1928" s="137" t="str">
        <f t="shared" ca="1" si="313"/>
        <v/>
      </c>
    </row>
    <row r="1929" spans="2:19" x14ac:dyDescent="0.25">
      <c r="B1929" s="190" t="str">
        <f t="shared" si="316"/>
        <v/>
      </c>
      <c r="C1929" s="190" t="str">
        <f t="shared" si="314"/>
        <v/>
      </c>
      <c r="D1929" s="119" t="s">
        <v>192</v>
      </c>
      <c r="H1929" s="118">
        <f t="shared" si="317"/>
        <v>0</v>
      </c>
      <c r="K1929" s="134">
        <f t="shared" si="309"/>
        <v>0</v>
      </c>
      <c r="L1929" s="134">
        <f t="shared" si="310"/>
        <v>0</v>
      </c>
      <c r="M1929" s="190">
        <f t="shared" si="318"/>
        <v>1</v>
      </c>
      <c r="N1929" s="190" t="str">
        <f t="shared" si="315"/>
        <v>JANEIRO</v>
      </c>
      <c r="P1929" s="119" t="s">
        <v>192</v>
      </c>
      <c r="Q1929" s="136" t="str">
        <f t="shared" si="311"/>
        <v>À RECEBER</v>
      </c>
      <c r="R1929" s="138" t="str">
        <f t="shared" ca="1" si="312"/>
        <v>EM DIA</v>
      </c>
      <c r="S1929" s="137" t="str">
        <f t="shared" ca="1" si="313"/>
        <v/>
      </c>
    </row>
    <row r="1930" spans="2:19" x14ac:dyDescent="0.25">
      <c r="B1930" s="190" t="str">
        <f t="shared" si="316"/>
        <v/>
      </c>
      <c r="C1930" s="190" t="str">
        <f t="shared" si="314"/>
        <v/>
      </c>
      <c r="D1930" s="119" t="s">
        <v>192</v>
      </c>
      <c r="H1930" s="118">
        <f t="shared" si="317"/>
        <v>0</v>
      </c>
      <c r="K1930" s="134">
        <f t="shared" si="309"/>
        <v>0</v>
      </c>
      <c r="L1930" s="134">
        <f t="shared" si="310"/>
        <v>0</v>
      </c>
      <c r="M1930" s="190">
        <f t="shared" si="318"/>
        <v>1</v>
      </c>
      <c r="N1930" s="190" t="str">
        <f t="shared" si="315"/>
        <v>JANEIRO</v>
      </c>
      <c r="P1930" s="119" t="s">
        <v>192</v>
      </c>
      <c r="Q1930" s="136" t="str">
        <f t="shared" si="311"/>
        <v>À RECEBER</v>
      </c>
      <c r="R1930" s="138" t="str">
        <f t="shared" ca="1" si="312"/>
        <v>EM DIA</v>
      </c>
      <c r="S1930" s="137" t="str">
        <f t="shared" ca="1" si="313"/>
        <v/>
      </c>
    </row>
    <row r="1931" spans="2:19" x14ac:dyDescent="0.25">
      <c r="B1931" s="190" t="str">
        <f t="shared" si="316"/>
        <v/>
      </c>
      <c r="C1931" s="190" t="str">
        <f t="shared" si="314"/>
        <v/>
      </c>
      <c r="D1931" s="119" t="s">
        <v>192</v>
      </c>
      <c r="H1931" s="118">
        <f t="shared" si="317"/>
        <v>0</v>
      </c>
      <c r="K1931" s="134">
        <f t="shared" si="309"/>
        <v>0</v>
      </c>
      <c r="L1931" s="134">
        <f t="shared" si="310"/>
        <v>0</v>
      </c>
      <c r="M1931" s="190">
        <f t="shared" si="318"/>
        <v>1</v>
      </c>
      <c r="N1931" s="190" t="str">
        <f t="shared" si="315"/>
        <v>JANEIRO</v>
      </c>
      <c r="P1931" s="119" t="s">
        <v>192</v>
      </c>
      <c r="Q1931" s="136" t="str">
        <f t="shared" si="311"/>
        <v>À RECEBER</v>
      </c>
      <c r="R1931" s="138" t="str">
        <f t="shared" ca="1" si="312"/>
        <v>EM DIA</v>
      </c>
      <c r="S1931" s="137" t="str">
        <f t="shared" ca="1" si="313"/>
        <v/>
      </c>
    </row>
    <row r="1932" spans="2:19" x14ac:dyDescent="0.25">
      <c r="B1932" s="190" t="str">
        <f t="shared" si="316"/>
        <v/>
      </c>
      <c r="C1932" s="190" t="str">
        <f t="shared" si="314"/>
        <v/>
      </c>
      <c r="D1932" s="119" t="s">
        <v>192</v>
      </c>
      <c r="H1932" s="118">
        <f t="shared" si="317"/>
        <v>0</v>
      </c>
      <c r="K1932" s="134">
        <f t="shared" si="309"/>
        <v>0</v>
      </c>
      <c r="L1932" s="134">
        <f t="shared" si="310"/>
        <v>0</v>
      </c>
      <c r="M1932" s="190">
        <f t="shared" si="318"/>
        <v>1</v>
      </c>
      <c r="N1932" s="190" t="str">
        <f t="shared" si="315"/>
        <v>JANEIRO</v>
      </c>
      <c r="P1932" s="119" t="s">
        <v>192</v>
      </c>
      <c r="Q1932" s="136" t="str">
        <f t="shared" si="311"/>
        <v>À RECEBER</v>
      </c>
      <c r="R1932" s="138" t="str">
        <f t="shared" ca="1" si="312"/>
        <v>EM DIA</v>
      </c>
      <c r="S1932" s="137" t="str">
        <f t="shared" ca="1" si="313"/>
        <v/>
      </c>
    </row>
    <row r="1933" spans="2:19" x14ac:dyDescent="0.25">
      <c r="B1933" s="190" t="str">
        <f t="shared" si="316"/>
        <v/>
      </c>
      <c r="C1933" s="190" t="str">
        <f t="shared" si="314"/>
        <v/>
      </c>
      <c r="D1933" s="119" t="s">
        <v>192</v>
      </c>
      <c r="H1933" s="118">
        <f t="shared" si="317"/>
        <v>0</v>
      </c>
      <c r="K1933" s="134">
        <f t="shared" si="309"/>
        <v>0</v>
      </c>
      <c r="L1933" s="134">
        <f t="shared" si="310"/>
        <v>0</v>
      </c>
      <c r="M1933" s="190">
        <f t="shared" si="318"/>
        <v>1</v>
      </c>
      <c r="N1933" s="190" t="str">
        <f t="shared" si="315"/>
        <v>JANEIRO</v>
      </c>
      <c r="P1933" s="119" t="s">
        <v>192</v>
      </c>
      <c r="Q1933" s="136" t="str">
        <f t="shared" si="311"/>
        <v>À RECEBER</v>
      </c>
      <c r="R1933" s="138" t="str">
        <f t="shared" ca="1" si="312"/>
        <v>EM DIA</v>
      </c>
      <c r="S1933" s="137" t="str">
        <f t="shared" ca="1" si="313"/>
        <v/>
      </c>
    </row>
    <row r="1934" spans="2:19" x14ac:dyDescent="0.25">
      <c r="B1934" s="190" t="str">
        <f t="shared" si="316"/>
        <v/>
      </c>
      <c r="C1934" s="190" t="str">
        <f t="shared" si="314"/>
        <v/>
      </c>
      <c r="D1934" s="119" t="s">
        <v>192</v>
      </c>
      <c r="H1934" s="118">
        <f t="shared" si="317"/>
        <v>0</v>
      </c>
      <c r="K1934" s="134">
        <f t="shared" si="309"/>
        <v>0</v>
      </c>
      <c r="L1934" s="134">
        <f t="shared" si="310"/>
        <v>0</v>
      </c>
      <c r="M1934" s="190">
        <f t="shared" si="318"/>
        <v>1</v>
      </c>
      <c r="N1934" s="190" t="str">
        <f t="shared" si="315"/>
        <v>JANEIRO</v>
      </c>
      <c r="P1934" s="119" t="s">
        <v>192</v>
      </c>
      <c r="Q1934" s="136" t="str">
        <f t="shared" si="311"/>
        <v>À RECEBER</v>
      </c>
      <c r="R1934" s="138" t="str">
        <f t="shared" ca="1" si="312"/>
        <v>EM DIA</v>
      </c>
      <c r="S1934" s="137" t="str">
        <f t="shared" ca="1" si="313"/>
        <v/>
      </c>
    </row>
    <row r="1935" spans="2:19" x14ac:dyDescent="0.25">
      <c r="B1935" s="190" t="str">
        <f t="shared" si="316"/>
        <v/>
      </c>
      <c r="C1935" s="190" t="str">
        <f t="shared" si="314"/>
        <v/>
      </c>
      <c r="D1935" s="119" t="s">
        <v>192</v>
      </c>
      <c r="H1935" s="118">
        <f t="shared" si="317"/>
        <v>0</v>
      </c>
      <c r="K1935" s="134">
        <f t="shared" si="309"/>
        <v>0</v>
      </c>
      <c r="L1935" s="134">
        <f t="shared" si="310"/>
        <v>0</v>
      </c>
      <c r="M1935" s="190">
        <f t="shared" si="318"/>
        <v>1</v>
      </c>
      <c r="N1935" s="190" t="str">
        <f t="shared" si="315"/>
        <v>JANEIRO</v>
      </c>
      <c r="P1935" s="119" t="s">
        <v>192</v>
      </c>
      <c r="Q1935" s="136" t="str">
        <f t="shared" si="311"/>
        <v>À RECEBER</v>
      </c>
      <c r="R1935" s="138" t="str">
        <f t="shared" ca="1" si="312"/>
        <v>EM DIA</v>
      </c>
      <c r="S1935" s="137" t="str">
        <f t="shared" ca="1" si="313"/>
        <v/>
      </c>
    </row>
    <row r="1936" spans="2:19" x14ac:dyDescent="0.25">
      <c r="B1936" s="190" t="str">
        <f t="shared" si="316"/>
        <v/>
      </c>
      <c r="C1936" s="190" t="str">
        <f t="shared" si="314"/>
        <v/>
      </c>
      <c r="D1936" s="119" t="s">
        <v>192</v>
      </c>
      <c r="H1936" s="118">
        <f t="shared" si="317"/>
        <v>0</v>
      </c>
      <c r="K1936" s="134">
        <f t="shared" si="309"/>
        <v>0</v>
      </c>
      <c r="L1936" s="134">
        <f t="shared" si="310"/>
        <v>0</v>
      </c>
      <c r="M1936" s="190">
        <f t="shared" si="318"/>
        <v>1</v>
      </c>
      <c r="N1936" s="190" t="str">
        <f t="shared" si="315"/>
        <v>JANEIRO</v>
      </c>
      <c r="P1936" s="119" t="s">
        <v>192</v>
      </c>
      <c r="Q1936" s="136" t="str">
        <f t="shared" si="311"/>
        <v>À RECEBER</v>
      </c>
      <c r="R1936" s="138" t="str">
        <f t="shared" ca="1" si="312"/>
        <v>EM DIA</v>
      </c>
      <c r="S1936" s="137" t="str">
        <f t="shared" ca="1" si="313"/>
        <v/>
      </c>
    </row>
    <row r="1937" spans="2:19" x14ac:dyDescent="0.25">
      <c r="B1937" s="190" t="str">
        <f t="shared" si="316"/>
        <v/>
      </c>
      <c r="C1937" s="190" t="str">
        <f t="shared" si="314"/>
        <v/>
      </c>
      <c r="D1937" s="119" t="s">
        <v>192</v>
      </c>
      <c r="H1937" s="118">
        <f t="shared" si="317"/>
        <v>0</v>
      </c>
      <c r="K1937" s="134">
        <f t="shared" si="309"/>
        <v>0</v>
      </c>
      <c r="L1937" s="134">
        <f t="shared" si="310"/>
        <v>0</v>
      </c>
      <c r="M1937" s="190">
        <f t="shared" si="318"/>
        <v>1</v>
      </c>
      <c r="N1937" s="190" t="str">
        <f t="shared" si="315"/>
        <v>JANEIRO</v>
      </c>
      <c r="P1937" s="119" t="s">
        <v>192</v>
      </c>
      <c r="Q1937" s="136" t="str">
        <f t="shared" si="311"/>
        <v>À RECEBER</v>
      </c>
      <c r="R1937" s="138" t="str">
        <f t="shared" ca="1" si="312"/>
        <v>EM DIA</v>
      </c>
      <c r="S1937" s="137" t="str">
        <f t="shared" ca="1" si="313"/>
        <v/>
      </c>
    </row>
    <row r="1938" spans="2:19" x14ac:dyDescent="0.25">
      <c r="B1938" s="190" t="str">
        <f t="shared" si="316"/>
        <v/>
      </c>
      <c r="C1938" s="190" t="str">
        <f t="shared" si="314"/>
        <v/>
      </c>
      <c r="D1938" s="119" t="s">
        <v>192</v>
      </c>
      <c r="H1938" s="118">
        <f t="shared" si="317"/>
        <v>0</v>
      </c>
      <c r="K1938" s="134">
        <f t="shared" si="309"/>
        <v>0</v>
      </c>
      <c r="L1938" s="134">
        <f t="shared" si="310"/>
        <v>0</v>
      </c>
      <c r="M1938" s="190">
        <f t="shared" si="318"/>
        <v>1</v>
      </c>
      <c r="N1938" s="190" t="str">
        <f t="shared" si="315"/>
        <v>JANEIRO</v>
      </c>
      <c r="P1938" s="119" t="s">
        <v>192</v>
      </c>
      <c r="Q1938" s="136" t="str">
        <f t="shared" si="311"/>
        <v>À RECEBER</v>
      </c>
      <c r="R1938" s="138" t="str">
        <f t="shared" ca="1" si="312"/>
        <v>EM DIA</v>
      </c>
      <c r="S1938" s="137" t="str">
        <f t="shared" ca="1" si="313"/>
        <v/>
      </c>
    </row>
    <row r="1939" spans="2:19" x14ac:dyDescent="0.25">
      <c r="B1939" s="190" t="str">
        <f t="shared" si="316"/>
        <v/>
      </c>
      <c r="C1939" s="190" t="str">
        <f t="shared" si="314"/>
        <v/>
      </c>
      <c r="D1939" s="119" t="s">
        <v>192</v>
      </c>
      <c r="H1939" s="118">
        <f t="shared" si="317"/>
        <v>0</v>
      </c>
      <c r="K1939" s="134">
        <f t="shared" si="309"/>
        <v>0</v>
      </c>
      <c r="L1939" s="134">
        <f t="shared" si="310"/>
        <v>0</v>
      </c>
      <c r="M1939" s="190">
        <f t="shared" si="318"/>
        <v>1</v>
      </c>
      <c r="N1939" s="190" t="str">
        <f t="shared" si="315"/>
        <v>JANEIRO</v>
      </c>
      <c r="P1939" s="119" t="s">
        <v>192</v>
      </c>
      <c r="Q1939" s="136" t="str">
        <f t="shared" si="311"/>
        <v>À RECEBER</v>
      </c>
      <c r="R1939" s="138" t="str">
        <f t="shared" ca="1" si="312"/>
        <v>EM DIA</v>
      </c>
      <c r="S1939" s="137" t="str">
        <f t="shared" ca="1" si="313"/>
        <v/>
      </c>
    </row>
    <row r="1940" spans="2:19" x14ac:dyDescent="0.25">
      <c r="B1940" s="190" t="str">
        <f t="shared" si="316"/>
        <v/>
      </c>
      <c r="C1940" s="190" t="str">
        <f t="shared" si="314"/>
        <v/>
      </c>
      <c r="D1940" s="119" t="s">
        <v>192</v>
      </c>
      <c r="H1940" s="118">
        <f t="shared" si="317"/>
        <v>0</v>
      </c>
      <c r="K1940" s="134">
        <f t="shared" si="309"/>
        <v>0</v>
      </c>
      <c r="L1940" s="134">
        <f t="shared" si="310"/>
        <v>0</v>
      </c>
      <c r="M1940" s="190">
        <f t="shared" si="318"/>
        <v>1</v>
      </c>
      <c r="N1940" s="190" t="str">
        <f t="shared" si="315"/>
        <v>JANEIRO</v>
      </c>
      <c r="P1940" s="119" t="s">
        <v>192</v>
      </c>
      <c r="Q1940" s="136" t="str">
        <f t="shared" si="311"/>
        <v>À RECEBER</v>
      </c>
      <c r="R1940" s="138" t="str">
        <f t="shared" ca="1" si="312"/>
        <v>EM DIA</v>
      </c>
      <c r="S1940" s="137" t="str">
        <f t="shared" ca="1" si="313"/>
        <v/>
      </c>
    </row>
    <row r="1941" spans="2:19" x14ac:dyDescent="0.25">
      <c r="B1941" s="190" t="str">
        <f t="shared" si="316"/>
        <v/>
      </c>
      <c r="C1941" s="190" t="str">
        <f t="shared" si="314"/>
        <v/>
      </c>
      <c r="D1941" s="119" t="s">
        <v>192</v>
      </c>
      <c r="H1941" s="118">
        <f t="shared" si="317"/>
        <v>0</v>
      </c>
      <c r="K1941" s="134">
        <f t="shared" si="309"/>
        <v>0</v>
      </c>
      <c r="L1941" s="134">
        <f t="shared" si="310"/>
        <v>0</v>
      </c>
      <c r="M1941" s="190">
        <f t="shared" si="318"/>
        <v>1</v>
      </c>
      <c r="N1941" s="190" t="str">
        <f t="shared" si="315"/>
        <v>JANEIRO</v>
      </c>
      <c r="P1941" s="119" t="s">
        <v>192</v>
      </c>
      <c r="Q1941" s="136" t="str">
        <f t="shared" si="311"/>
        <v>À RECEBER</v>
      </c>
      <c r="R1941" s="138" t="str">
        <f t="shared" ca="1" si="312"/>
        <v>EM DIA</v>
      </c>
      <c r="S1941" s="137" t="str">
        <f t="shared" ca="1" si="313"/>
        <v/>
      </c>
    </row>
    <row r="1942" spans="2:19" x14ac:dyDescent="0.25">
      <c r="B1942" s="190" t="str">
        <f t="shared" si="316"/>
        <v/>
      </c>
      <c r="C1942" s="190" t="str">
        <f t="shared" si="314"/>
        <v/>
      </c>
      <c r="D1942" s="119" t="s">
        <v>192</v>
      </c>
      <c r="H1942" s="118">
        <f t="shared" si="317"/>
        <v>0</v>
      </c>
      <c r="K1942" s="134">
        <f t="shared" si="309"/>
        <v>0</v>
      </c>
      <c r="L1942" s="134">
        <f t="shared" si="310"/>
        <v>0</v>
      </c>
      <c r="M1942" s="190">
        <f t="shared" si="318"/>
        <v>1</v>
      </c>
      <c r="N1942" s="190" t="str">
        <f t="shared" si="315"/>
        <v>JANEIRO</v>
      </c>
      <c r="P1942" s="119" t="s">
        <v>192</v>
      </c>
      <c r="Q1942" s="136" t="str">
        <f t="shared" si="311"/>
        <v>À RECEBER</v>
      </c>
      <c r="R1942" s="138" t="str">
        <f t="shared" ca="1" si="312"/>
        <v>EM DIA</v>
      </c>
      <c r="S1942" s="137" t="str">
        <f t="shared" ca="1" si="313"/>
        <v/>
      </c>
    </row>
    <row r="1943" spans="2:19" x14ac:dyDescent="0.25">
      <c r="B1943" s="190" t="str">
        <f t="shared" si="316"/>
        <v/>
      </c>
      <c r="C1943" s="190" t="str">
        <f t="shared" si="314"/>
        <v/>
      </c>
      <c r="D1943" s="119" t="s">
        <v>192</v>
      </c>
      <c r="H1943" s="118">
        <f t="shared" si="317"/>
        <v>0</v>
      </c>
      <c r="K1943" s="134">
        <f t="shared" si="309"/>
        <v>0</v>
      </c>
      <c r="L1943" s="134">
        <f t="shared" si="310"/>
        <v>0</v>
      </c>
      <c r="M1943" s="190">
        <f t="shared" si="318"/>
        <v>1</v>
      </c>
      <c r="N1943" s="190" t="str">
        <f t="shared" si="315"/>
        <v>JANEIRO</v>
      </c>
      <c r="P1943" s="119" t="s">
        <v>192</v>
      </c>
      <c r="Q1943" s="136" t="str">
        <f t="shared" si="311"/>
        <v>À RECEBER</v>
      </c>
      <c r="R1943" s="138" t="str">
        <f t="shared" ca="1" si="312"/>
        <v>EM DIA</v>
      </c>
      <c r="S1943" s="137" t="str">
        <f t="shared" ca="1" si="313"/>
        <v/>
      </c>
    </row>
    <row r="1944" spans="2:19" x14ac:dyDescent="0.25">
      <c r="B1944" s="190" t="str">
        <f t="shared" si="316"/>
        <v/>
      </c>
      <c r="C1944" s="190" t="str">
        <f t="shared" si="314"/>
        <v/>
      </c>
      <c r="D1944" s="119" t="s">
        <v>192</v>
      </c>
      <c r="H1944" s="118">
        <f t="shared" si="317"/>
        <v>0</v>
      </c>
      <c r="K1944" s="134">
        <f t="shared" si="309"/>
        <v>0</v>
      </c>
      <c r="L1944" s="134">
        <f t="shared" si="310"/>
        <v>0</v>
      </c>
      <c r="M1944" s="190">
        <f t="shared" si="318"/>
        <v>1</v>
      </c>
      <c r="N1944" s="190" t="str">
        <f t="shared" si="315"/>
        <v>JANEIRO</v>
      </c>
      <c r="P1944" s="119" t="s">
        <v>192</v>
      </c>
      <c r="Q1944" s="136" t="str">
        <f t="shared" si="311"/>
        <v>À RECEBER</v>
      </c>
      <c r="R1944" s="138" t="str">
        <f t="shared" ca="1" si="312"/>
        <v>EM DIA</v>
      </c>
      <c r="S1944" s="137" t="str">
        <f t="shared" ca="1" si="313"/>
        <v/>
      </c>
    </row>
    <row r="1945" spans="2:19" x14ac:dyDescent="0.25">
      <c r="B1945" s="190" t="str">
        <f t="shared" si="316"/>
        <v/>
      </c>
      <c r="C1945" s="190" t="str">
        <f t="shared" si="314"/>
        <v/>
      </c>
      <c r="D1945" s="119" t="s">
        <v>192</v>
      </c>
      <c r="H1945" s="118">
        <f t="shared" si="317"/>
        <v>0</v>
      </c>
      <c r="K1945" s="134">
        <f t="shared" si="309"/>
        <v>0</v>
      </c>
      <c r="L1945" s="134">
        <f t="shared" si="310"/>
        <v>0</v>
      </c>
      <c r="M1945" s="190">
        <f t="shared" si="318"/>
        <v>1</v>
      </c>
      <c r="N1945" s="190" t="str">
        <f t="shared" si="315"/>
        <v>JANEIRO</v>
      </c>
      <c r="P1945" s="119" t="s">
        <v>192</v>
      </c>
      <c r="Q1945" s="136" t="str">
        <f t="shared" si="311"/>
        <v>À RECEBER</v>
      </c>
      <c r="R1945" s="138" t="str">
        <f t="shared" ca="1" si="312"/>
        <v>EM DIA</v>
      </c>
      <c r="S1945" s="137" t="str">
        <f t="shared" ca="1" si="313"/>
        <v/>
      </c>
    </row>
    <row r="1946" spans="2:19" x14ac:dyDescent="0.25">
      <c r="B1946" s="190" t="str">
        <f t="shared" si="316"/>
        <v/>
      </c>
      <c r="C1946" s="190" t="str">
        <f t="shared" si="314"/>
        <v/>
      </c>
      <c r="D1946" s="119" t="s">
        <v>192</v>
      </c>
      <c r="H1946" s="118">
        <f t="shared" si="317"/>
        <v>0</v>
      </c>
      <c r="K1946" s="134">
        <f t="shared" si="309"/>
        <v>0</v>
      </c>
      <c r="L1946" s="134">
        <f t="shared" si="310"/>
        <v>0</v>
      </c>
      <c r="M1946" s="190">
        <f t="shared" si="318"/>
        <v>1</v>
      </c>
      <c r="N1946" s="190" t="str">
        <f t="shared" si="315"/>
        <v>JANEIRO</v>
      </c>
      <c r="P1946" s="119" t="s">
        <v>192</v>
      </c>
      <c r="Q1946" s="136" t="str">
        <f t="shared" si="311"/>
        <v>À RECEBER</v>
      </c>
      <c r="R1946" s="138" t="str">
        <f t="shared" ca="1" si="312"/>
        <v>EM DIA</v>
      </c>
      <c r="S1946" s="137" t="str">
        <f t="shared" ca="1" si="313"/>
        <v/>
      </c>
    </row>
    <row r="1947" spans="2:19" x14ac:dyDescent="0.25">
      <c r="B1947" s="190" t="str">
        <f t="shared" si="316"/>
        <v/>
      </c>
      <c r="C1947" s="190" t="str">
        <f t="shared" si="314"/>
        <v/>
      </c>
      <c r="D1947" s="119" t="s">
        <v>192</v>
      </c>
      <c r="H1947" s="118">
        <f t="shared" si="317"/>
        <v>0</v>
      </c>
      <c r="K1947" s="134">
        <f t="shared" si="309"/>
        <v>0</v>
      </c>
      <c r="L1947" s="134">
        <f t="shared" si="310"/>
        <v>0</v>
      </c>
      <c r="M1947" s="190">
        <f t="shared" si="318"/>
        <v>1</v>
      </c>
      <c r="N1947" s="190" t="str">
        <f t="shared" si="315"/>
        <v>JANEIRO</v>
      </c>
      <c r="P1947" s="119" t="s">
        <v>192</v>
      </c>
      <c r="Q1947" s="136" t="str">
        <f t="shared" si="311"/>
        <v>À RECEBER</v>
      </c>
      <c r="R1947" s="138" t="str">
        <f t="shared" ca="1" si="312"/>
        <v>EM DIA</v>
      </c>
      <c r="S1947" s="137" t="str">
        <f t="shared" ca="1" si="313"/>
        <v/>
      </c>
    </row>
    <row r="1948" spans="2:19" x14ac:dyDescent="0.25">
      <c r="B1948" s="190" t="str">
        <f t="shared" si="316"/>
        <v/>
      </c>
      <c r="C1948" s="190" t="str">
        <f t="shared" si="314"/>
        <v/>
      </c>
      <c r="D1948" s="119" t="s">
        <v>192</v>
      </c>
      <c r="H1948" s="118">
        <f t="shared" si="317"/>
        <v>0</v>
      </c>
      <c r="K1948" s="134">
        <f t="shared" si="309"/>
        <v>0</v>
      </c>
      <c r="L1948" s="134">
        <f t="shared" si="310"/>
        <v>0</v>
      </c>
      <c r="M1948" s="190">
        <f t="shared" si="318"/>
        <v>1</v>
      </c>
      <c r="N1948" s="190" t="str">
        <f t="shared" si="315"/>
        <v>JANEIRO</v>
      </c>
      <c r="P1948" s="119" t="s">
        <v>192</v>
      </c>
      <c r="Q1948" s="136" t="str">
        <f t="shared" si="311"/>
        <v>À RECEBER</v>
      </c>
      <c r="R1948" s="138" t="str">
        <f t="shared" ca="1" si="312"/>
        <v>EM DIA</v>
      </c>
      <c r="S1948" s="137" t="str">
        <f t="shared" ca="1" si="313"/>
        <v/>
      </c>
    </row>
    <row r="1949" spans="2:19" x14ac:dyDescent="0.25">
      <c r="B1949" s="190" t="str">
        <f t="shared" si="316"/>
        <v/>
      </c>
      <c r="C1949" s="190" t="str">
        <f t="shared" si="314"/>
        <v/>
      </c>
      <c r="D1949" s="119" t="s">
        <v>192</v>
      </c>
      <c r="H1949" s="118">
        <f t="shared" si="317"/>
        <v>0</v>
      </c>
      <c r="K1949" s="134">
        <f t="shared" ref="K1949:K2012" si="319">IF(AND(G1949&gt;I1949,I1949&gt;0),G1949-I1949-J1949,0)</f>
        <v>0</v>
      </c>
      <c r="L1949" s="134">
        <f t="shared" ref="L1949:L2012" si="320">IF(G1949&lt;I1949,I1949-G1949,0)</f>
        <v>0</v>
      </c>
      <c r="M1949" s="190">
        <f t="shared" si="318"/>
        <v>1</v>
      </c>
      <c r="N1949" s="190" t="str">
        <f t="shared" si="315"/>
        <v>JANEIRO</v>
      </c>
      <c r="P1949" s="119" t="s">
        <v>192</v>
      </c>
      <c r="Q1949" s="136" t="str">
        <f t="shared" ref="Q1949:Q2012" si="321">IF(OR(I1949="",I1949=0),"À RECEBER","RECEBIDO")</f>
        <v>À RECEBER</v>
      </c>
      <c r="R1949" s="138" t="str">
        <f t="shared" ref="R1949:R2012" ca="1" si="322">IF(AND(O1949&lt;=P1949,S1949&gt;=0),"EM DIA","EM ATRASO")</f>
        <v>EM DIA</v>
      </c>
      <c r="S1949" s="137" t="str">
        <f t="shared" ref="S1949:S2012" ca="1" si="323">IFERROR(IF(Q1949="À RECEBER",P1949-$W$5,0),"")</f>
        <v/>
      </c>
    </row>
    <row r="1950" spans="2:19" x14ac:dyDescent="0.25">
      <c r="B1950" s="190" t="str">
        <f t="shared" si="316"/>
        <v/>
      </c>
      <c r="C1950" s="190" t="str">
        <f t="shared" si="314"/>
        <v/>
      </c>
      <c r="D1950" s="119" t="s">
        <v>192</v>
      </c>
      <c r="H1950" s="118">
        <f t="shared" si="317"/>
        <v>0</v>
      </c>
      <c r="K1950" s="134">
        <f t="shared" si="319"/>
        <v>0</v>
      </c>
      <c r="L1950" s="134">
        <f t="shared" si="320"/>
        <v>0</v>
      </c>
      <c r="M1950" s="190">
        <f t="shared" si="318"/>
        <v>1</v>
      </c>
      <c r="N1950" s="190" t="str">
        <f t="shared" si="315"/>
        <v>JANEIRO</v>
      </c>
      <c r="P1950" s="119" t="s">
        <v>192</v>
      </c>
      <c r="Q1950" s="136" t="str">
        <f t="shared" si="321"/>
        <v>À RECEBER</v>
      </c>
      <c r="R1950" s="138" t="str">
        <f t="shared" ca="1" si="322"/>
        <v>EM DIA</v>
      </c>
      <c r="S1950" s="137" t="str">
        <f t="shared" ca="1" si="323"/>
        <v/>
      </c>
    </row>
    <row r="1951" spans="2:19" x14ac:dyDescent="0.25">
      <c r="B1951" s="190" t="str">
        <f t="shared" si="316"/>
        <v/>
      </c>
      <c r="C1951" s="190" t="str">
        <f t="shared" si="314"/>
        <v/>
      </c>
      <c r="D1951" s="119" t="s">
        <v>192</v>
      </c>
      <c r="H1951" s="118">
        <f t="shared" si="317"/>
        <v>0</v>
      </c>
      <c r="K1951" s="134">
        <f t="shared" si="319"/>
        <v>0</v>
      </c>
      <c r="L1951" s="134">
        <f t="shared" si="320"/>
        <v>0</v>
      </c>
      <c r="M1951" s="190">
        <f t="shared" si="318"/>
        <v>1</v>
      </c>
      <c r="N1951" s="190" t="str">
        <f t="shared" si="315"/>
        <v>JANEIRO</v>
      </c>
      <c r="P1951" s="119" t="s">
        <v>192</v>
      </c>
      <c r="Q1951" s="136" t="str">
        <f t="shared" si="321"/>
        <v>À RECEBER</v>
      </c>
      <c r="R1951" s="138" t="str">
        <f t="shared" ca="1" si="322"/>
        <v>EM DIA</v>
      </c>
      <c r="S1951" s="137" t="str">
        <f t="shared" ca="1" si="323"/>
        <v/>
      </c>
    </row>
    <row r="1952" spans="2:19" x14ac:dyDescent="0.25">
      <c r="B1952" s="190" t="str">
        <f t="shared" si="316"/>
        <v/>
      </c>
      <c r="C1952" s="190" t="str">
        <f t="shared" si="314"/>
        <v/>
      </c>
      <c r="D1952" s="119" t="s">
        <v>192</v>
      </c>
      <c r="H1952" s="118">
        <f t="shared" si="317"/>
        <v>0</v>
      </c>
      <c r="K1952" s="134">
        <f t="shared" si="319"/>
        <v>0</v>
      </c>
      <c r="L1952" s="134">
        <f t="shared" si="320"/>
        <v>0</v>
      </c>
      <c r="M1952" s="190">
        <f t="shared" si="318"/>
        <v>1</v>
      </c>
      <c r="N1952" s="190" t="str">
        <f t="shared" si="315"/>
        <v>JANEIRO</v>
      </c>
      <c r="P1952" s="119" t="s">
        <v>192</v>
      </c>
      <c r="Q1952" s="136" t="str">
        <f t="shared" si="321"/>
        <v>À RECEBER</v>
      </c>
      <c r="R1952" s="138" t="str">
        <f t="shared" ca="1" si="322"/>
        <v>EM DIA</v>
      </c>
      <c r="S1952" s="137" t="str">
        <f t="shared" ca="1" si="323"/>
        <v/>
      </c>
    </row>
    <row r="1953" spans="2:19" x14ac:dyDescent="0.25">
      <c r="B1953" s="190" t="str">
        <f t="shared" si="316"/>
        <v/>
      </c>
      <c r="C1953" s="190" t="str">
        <f t="shared" si="314"/>
        <v/>
      </c>
      <c r="D1953" s="119" t="s">
        <v>192</v>
      </c>
      <c r="H1953" s="118">
        <f t="shared" si="317"/>
        <v>0</v>
      </c>
      <c r="K1953" s="134">
        <f t="shared" si="319"/>
        <v>0</v>
      </c>
      <c r="L1953" s="134">
        <f t="shared" si="320"/>
        <v>0</v>
      </c>
      <c r="M1953" s="190">
        <f t="shared" si="318"/>
        <v>1</v>
      </c>
      <c r="N1953" s="190" t="str">
        <f t="shared" si="315"/>
        <v>JANEIRO</v>
      </c>
      <c r="P1953" s="119" t="s">
        <v>192</v>
      </c>
      <c r="Q1953" s="136" t="str">
        <f t="shared" si="321"/>
        <v>À RECEBER</v>
      </c>
      <c r="R1953" s="138" t="str">
        <f t="shared" ca="1" si="322"/>
        <v>EM DIA</v>
      </c>
      <c r="S1953" s="137" t="str">
        <f t="shared" ca="1" si="323"/>
        <v/>
      </c>
    </row>
    <row r="1954" spans="2:19" x14ac:dyDescent="0.25">
      <c r="B1954" s="190" t="str">
        <f t="shared" si="316"/>
        <v/>
      </c>
      <c r="C1954" s="190" t="str">
        <f t="shared" si="314"/>
        <v/>
      </c>
      <c r="D1954" s="119" t="s">
        <v>192</v>
      </c>
      <c r="H1954" s="118">
        <f t="shared" si="317"/>
        <v>0</v>
      </c>
      <c r="K1954" s="134">
        <f t="shared" si="319"/>
        <v>0</v>
      </c>
      <c r="L1954" s="134">
        <f t="shared" si="320"/>
        <v>0</v>
      </c>
      <c r="M1954" s="190">
        <f t="shared" si="318"/>
        <v>1</v>
      </c>
      <c r="N1954" s="190" t="str">
        <f t="shared" si="315"/>
        <v>JANEIRO</v>
      </c>
      <c r="P1954" s="119" t="s">
        <v>192</v>
      </c>
      <c r="Q1954" s="136" t="str">
        <f t="shared" si="321"/>
        <v>À RECEBER</v>
      </c>
      <c r="R1954" s="138" t="str">
        <f t="shared" ca="1" si="322"/>
        <v>EM DIA</v>
      </c>
      <c r="S1954" s="137" t="str">
        <f t="shared" ca="1" si="323"/>
        <v/>
      </c>
    </row>
    <row r="1955" spans="2:19" x14ac:dyDescent="0.25">
      <c r="B1955" s="190" t="str">
        <f t="shared" si="316"/>
        <v/>
      </c>
      <c r="C1955" s="190" t="str">
        <f t="shared" si="314"/>
        <v/>
      </c>
      <c r="D1955" s="119" t="s">
        <v>192</v>
      </c>
      <c r="H1955" s="118">
        <f t="shared" si="317"/>
        <v>0</v>
      </c>
      <c r="K1955" s="134">
        <f t="shared" si="319"/>
        <v>0</v>
      </c>
      <c r="L1955" s="134">
        <f t="shared" si="320"/>
        <v>0</v>
      </c>
      <c r="M1955" s="190">
        <f t="shared" si="318"/>
        <v>1</v>
      </c>
      <c r="N1955" s="190" t="str">
        <f t="shared" si="315"/>
        <v>JANEIRO</v>
      </c>
      <c r="P1955" s="119" t="s">
        <v>192</v>
      </c>
      <c r="Q1955" s="136" t="str">
        <f t="shared" si="321"/>
        <v>À RECEBER</v>
      </c>
      <c r="R1955" s="138" t="str">
        <f t="shared" ca="1" si="322"/>
        <v>EM DIA</v>
      </c>
      <c r="S1955" s="137" t="str">
        <f t="shared" ca="1" si="323"/>
        <v/>
      </c>
    </row>
    <row r="1956" spans="2:19" x14ac:dyDescent="0.25">
      <c r="B1956" s="190" t="str">
        <f t="shared" si="316"/>
        <v/>
      </c>
      <c r="C1956" s="190" t="str">
        <f t="shared" si="314"/>
        <v/>
      </c>
      <c r="D1956" s="119" t="s">
        <v>192</v>
      </c>
      <c r="H1956" s="118">
        <f t="shared" si="317"/>
        <v>0</v>
      </c>
      <c r="K1956" s="134">
        <f t="shared" si="319"/>
        <v>0</v>
      </c>
      <c r="L1956" s="134">
        <f t="shared" si="320"/>
        <v>0</v>
      </c>
      <c r="M1956" s="190">
        <f t="shared" si="318"/>
        <v>1</v>
      </c>
      <c r="N1956" s="190" t="str">
        <f t="shared" si="315"/>
        <v>JANEIRO</v>
      </c>
      <c r="P1956" s="119" t="s">
        <v>192</v>
      </c>
      <c r="Q1956" s="136" t="str">
        <f t="shared" si="321"/>
        <v>À RECEBER</v>
      </c>
      <c r="R1956" s="138" t="str">
        <f t="shared" ca="1" si="322"/>
        <v>EM DIA</v>
      </c>
      <c r="S1956" s="137" t="str">
        <f t="shared" ca="1" si="323"/>
        <v/>
      </c>
    </row>
    <row r="1957" spans="2:19" x14ac:dyDescent="0.25">
      <c r="B1957" s="190" t="str">
        <f t="shared" si="316"/>
        <v/>
      </c>
      <c r="C1957" s="190" t="str">
        <f t="shared" si="314"/>
        <v/>
      </c>
      <c r="D1957" s="119" t="s">
        <v>192</v>
      </c>
      <c r="H1957" s="118">
        <f t="shared" si="317"/>
        <v>0</v>
      </c>
      <c r="K1957" s="134">
        <f t="shared" si="319"/>
        <v>0</v>
      </c>
      <c r="L1957" s="134">
        <f t="shared" si="320"/>
        <v>0</v>
      </c>
      <c r="M1957" s="190">
        <f t="shared" si="318"/>
        <v>1</v>
      </c>
      <c r="N1957" s="190" t="str">
        <f t="shared" si="315"/>
        <v>JANEIRO</v>
      </c>
      <c r="P1957" s="119" t="s">
        <v>192</v>
      </c>
      <c r="Q1957" s="136" t="str">
        <f t="shared" si="321"/>
        <v>À RECEBER</v>
      </c>
      <c r="R1957" s="138" t="str">
        <f t="shared" ca="1" si="322"/>
        <v>EM DIA</v>
      </c>
      <c r="S1957" s="137" t="str">
        <f t="shared" ca="1" si="323"/>
        <v/>
      </c>
    </row>
    <row r="1958" spans="2:19" x14ac:dyDescent="0.25">
      <c r="B1958" s="190" t="str">
        <f t="shared" si="316"/>
        <v/>
      </c>
      <c r="C1958" s="190" t="str">
        <f t="shared" si="314"/>
        <v/>
      </c>
      <c r="D1958" s="119" t="s">
        <v>192</v>
      </c>
      <c r="H1958" s="118">
        <f t="shared" si="317"/>
        <v>0</v>
      </c>
      <c r="K1958" s="134">
        <f t="shared" si="319"/>
        <v>0</v>
      </c>
      <c r="L1958" s="134">
        <f t="shared" si="320"/>
        <v>0</v>
      </c>
      <c r="M1958" s="190">
        <f t="shared" si="318"/>
        <v>1</v>
      </c>
      <c r="N1958" s="190" t="str">
        <f t="shared" si="315"/>
        <v>JANEIRO</v>
      </c>
      <c r="P1958" s="119" t="s">
        <v>192</v>
      </c>
      <c r="Q1958" s="136" t="str">
        <f t="shared" si="321"/>
        <v>À RECEBER</v>
      </c>
      <c r="R1958" s="138" t="str">
        <f t="shared" ca="1" si="322"/>
        <v>EM DIA</v>
      </c>
      <c r="S1958" s="137" t="str">
        <f t="shared" ca="1" si="323"/>
        <v/>
      </c>
    </row>
    <row r="1959" spans="2:19" x14ac:dyDescent="0.25">
      <c r="B1959" s="190" t="str">
        <f t="shared" si="316"/>
        <v/>
      </c>
      <c r="C1959" s="190" t="str">
        <f t="shared" si="314"/>
        <v/>
      </c>
      <c r="D1959" s="119" t="s">
        <v>192</v>
      </c>
      <c r="H1959" s="118">
        <f t="shared" si="317"/>
        <v>0</v>
      </c>
      <c r="K1959" s="134">
        <f t="shared" si="319"/>
        <v>0</v>
      </c>
      <c r="L1959" s="134">
        <f t="shared" si="320"/>
        <v>0</v>
      </c>
      <c r="M1959" s="190">
        <f t="shared" si="318"/>
        <v>1</v>
      </c>
      <c r="N1959" s="190" t="str">
        <f t="shared" si="315"/>
        <v>JANEIRO</v>
      </c>
      <c r="P1959" s="119" t="s">
        <v>192</v>
      </c>
      <c r="Q1959" s="136" t="str">
        <f t="shared" si="321"/>
        <v>À RECEBER</v>
      </c>
      <c r="R1959" s="138" t="str">
        <f t="shared" ca="1" si="322"/>
        <v>EM DIA</v>
      </c>
      <c r="S1959" s="137" t="str">
        <f t="shared" ca="1" si="323"/>
        <v/>
      </c>
    </row>
    <row r="1960" spans="2:19" x14ac:dyDescent="0.25">
      <c r="B1960" s="190" t="str">
        <f t="shared" si="316"/>
        <v/>
      </c>
      <c r="C1960" s="190" t="str">
        <f t="shared" si="314"/>
        <v/>
      </c>
      <c r="D1960" s="119" t="s">
        <v>192</v>
      </c>
      <c r="H1960" s="118">
        <f t="shared" si="317"/>
        <v>0</v>
      </c>
      <c r="K1960" s="134">
        <f t="shared" si="319"/>
        <v>0</v>
      </c>
      <c r="L1960" s="134">
        <f t="shared" si="320"/>
        <v>0</v>
      </c>
      <c r="M1960" s="190">
        <f t="shared" si="318"/>
        <v>1</v>
      </c>
      <c r="N1960" s="190" t="str">
        <f t="shared" si="315"/>
        <v>JANEIRO</v>
      </c>
      <c r="P1960" s="119" t="s">
        <v>192</v>
      </c>
      <c r="Q1960" s="136" t="str">
        <f t="shared" si="321"/>
        <v>À RECEBER</v>
      </c>
      <c r="R1960" s="138" t="str">
        <f t="shared" ca="1" si="322"/>
        <v>EM DIA</v>
      </c>
      <c r="S1960" s="137" t="str">
        <f t="shared" ca="1" si="323"/>
        <v/>
      </c>
    </row>
    <row r="1961" spans="2:19" x14ac:dyDescent="0.25">
      <c r="B1961" s="190" t="str">
        <f t="shared" si="316"/>
        <v/>
      </c>
      <c r="C1961" s="190" t="str">
        <f t="shared" si="314"/>
        <v/>
      </c>
      <c r="D1961" s="119" t="s">
        <v>192</v>
      </c>
      <c r="H1961" s="118">
        <f t="shared" si="317"/>
        <v>0</v>
      </c>
      <c r="K1961" s="134">
        <f t="shared" si="319"/>
        <v>0</v>
      </c>
      <c r="L1961" s="134">
        <f t="shared" si="320"/>
        <v>0</v>
      </c>
      <c r="M1961" s="190">
        <f t="shared" si="318"/>
        <v>1</v>
      </c>
      <c r="N1961" s="190" t="str">
        <f t="shared" si="315"/>
        <v>JANEIRO</v>
      </c>
      <c r="P1961" s="119" t="s">
        <v>192</v>
      </c>
      <c r="Q1961" s="136" t="str">
        <f t="shared" si="321"/>
        <v>À RECEBER</v>
      </c>
      <c r="R1961" s="138" t="str">
        <f t="shared" ca="1" si="322"/>
        <v>EM DIA</v>
      </c>
      <c r="S1961" s="137" t="str">
        <f t="shared" ca="1" si="323"/>
        <v/>
      </c>
    </row>
    <row r="1962" spans="2:19" x14ac:dyDescent="0.25">
      <c r="B1962" s="190" t="str">
        <f t="shared" si="316"/>
        <v/>
      </c>
      <c r="C1962" s="190" t="str">
        <f t="shared" si="314"/>
        <v/>
      </c>
      <c r="D1962" s="119" t="s">
        <v>192</v>
      </c>
      <c r="H1962" s="118">
        <f t="shared" si="317"/>
        <v>0</v>
      </c>
      <c r="K1962" s="134">
        <f t="shared" si="319"/>
        <v>0</v>
      </c>
      <c r="L1962" s="134">
        <f t="shared" si="320"/>
        <v>0</v>
      </c>
      <c r="M1962" s="190">
        <f t="shared" si="318"/>
        <v>1</v>
      </c>
      <c r="N1962" s="190" t="str">
        <f t="shared" si="315"/>
        <v>JANEIRO</v>
      </c>
      <c r="P1962" s="119" t="s">
        <v>192</v>
      </c>
      <c r="Q1962" s="136" t="str">
        <f t="shared" si="321"/>
        <v>À RECEBER</v>
      </c>
      <c r="R1962" s="138" t="str">
        <f t="shared" ca="1" si="322"/>
        <v>EM DIA</v>
      </c>
      <c r="S1962" s="137" t="str">
        <f t="shared" ca="1" si="323"/>
        <v/>
      </c>
    </row>
    <row r="1963" spans="2:19" x14ac:dyDescent="0.25">
      <c r="B1963" s="190" t="str">
        <f t="shared" si="316"/>
        <v/>
      </c>
      <c r="C1963" s="190" t="str">
        <f t="shared" si="314"/>
        <v/>
      </c>
      <c r="D1963" s="119" t="s">
        <v>192</v>
      </c>
      <c r="H1963" s="118">
        <f t="shared" si="317"/>
        <v>0</v>
      </c>
      <c r="K1963" s="134">
        <f t="shared" si="319"/>
        <v>0</v>
      </c>
      <c r="L1963" s="134">
        <f t="shared" si="320"/>
        <v>0</v>
      </c>
      <c r="M1963" s="190">
        <f t="shared" si="318"/>
        <v>1</v>
      </c>
      <c r="N1963" s="190" t="str">
        <f t="shared" si="315"/>
        <v>JANEIRO</v>
      </c>
      <c r="P1963" s="119" t="s">
        <v>192</v>
      </c>
      <c r="Q1963" s="136" t="str">
        <f t="shared" si="321"/>
        <v>À RECEBER</v>
      </c>
      <c r="R1963" s="138" t="str">
        <f t="shared" ca="1" si="322"/>
        <v>EM DIA</v>
      </c>
      <c r="S1963" s="137" t="str">
        <f t="shared" ca="1" si="323"/>
        <v/>
      </c>
    </row>
    <row r="1964" spans="2:19" x14ac:dyDescent="0.25">
      <c r="B1964" s="190" t="str">
        <f t="shared" si="316"/>
        <v/>
      </c>
      <c r="C1964" s="190" t="str">
        <f t="shared" si="314"/>
        <v/>
      </c>
      <c r="D1964" s="119" t="s">
        <v>192</v>
      </c>
      <c r="H1964" s="118">
        <f t="shared" si="317"/>
        <v>0</v>
      </c>
      <c r="K1964" s="134">
        <f t="shared" si="319"/>
        <v>0</v>
      </c>
      <c r="L1964" s="134">
        <f t="shared" si="320"/>
        <v>0</v>
      </c>
      <c r="M1964" s="190">
        <f t="shared" si="318"/>
        <v>1</v>
      </c>
      <c r="N1964" s="190" t="str">
        <f t="shared" si="315"/>
        <v>JANEIRO</v>
      </c>
      <c r="P1964" s="119" t="s">
        <v>192</v>
      </c>
      <c r="Q1964" s="136" t="str">
        <f t="shared" si="321"/>
        <v>À RECEBER</v>
      </c>
      <c r="R1964" s="138" t="str">
        <f t="shared" ca="1" si="322"/>
        <v>EM DIA</v>
      </c>
      <c r="S1964" s="137" t="str">
        <f t="shared" ca="1" si="323"/>
        <v/>
      </c>
    </row>
    <row r="1965" spans="2:19" x14ac:dyDescent="0.25">
      <c r="B1965" s="190" t="str">
        <f t="shared" si="316"/>
        <v/>
      </c>
      <c r="C1965" s="190" t="str">
        <f t="shared" si="314"/>
        <v/>
      </c>
      <c r="D1965" s="119" t="s">
        <v>192</v>
      </c>
      <c r="H1965" s="118">
        <f t="shared" si="317"/>
        <v>0</v>
      </c>
      <c r="K1965" s="134">
        <f t="shared" si="319"/>
        <v>0</v>
      </c>
      <c r="L1965" s="134">
        <f t="shared" si="320"/>
        <v>0</v>
      </c>
      <c r="M1965" s="190">
        <f t="shared" si="318"/>
        <v>1</v>
      </c>
      <c r="N1965" s="190" t="str">
        <f t="shared" si="315"/>
        <v>JANEIRO</v>
      </c>
      <c r="P1965" s="119" t="s">
        <v>192</v>
      </c>
      <c r="Q1965" s="136" t="str">
        <f t="shared" si="321"/>
        <v>À RECEBER</v>
      </c>
      <c r="R1965" s="138" t="str">
        <f t="shared" ca="1" si="322"/>
        <v>EM DIA</v>
      </c>
      <c r="S1965" s="137" t="str">
        <f t="shared" ca="1" si="323"/>
        <v/>
      </c>
    </row>
    <row r="1966" spans="2:19" x14ac:dyDescent="0.25">
      <c r="B1966" s="190" t="str">
        <f t="shared" si="316"/>
        <v/>
      </c>
      <c r="C1966" s="190" t="str">
        <f t="shared" si="314"/>
        <v/>
      </c>
      <c r="D1966" s="119" t="s">
        <v>192</v>
      </c>
      <c r="H1966" s="118">
        <f t="shared" si="317"/>
        <v>0</v>
      </c>
      <c r="K1966" s="134">
        <f t="shared" si="319"/>
        <v>0</v>
      </c>
      <c r="L1966" s="134">
        <f t="shared" si="320"/>
        <v>0</v>
      </c>
      <c r="M1966" s="190">
        <f t="shared" si="318"/>
        <v>1</v>
      </c>
      <c r="N1966" s="190" t="str">
        <f t="shared" si="315"/>
        <v>JANEIRO</v>
      </c>
      <c r="P1966" s="119" t="s">
        <v>192</v>
      </c>
      <c r="Q1966" s="136" t="str">
        <f t="shared" si="321"/>
        <v>À RECEBER</v>
      </c>
      <c r="R1966" s="138" t="str">
        <f t="shared" ca="1" si="322"/>
        <v>EM DIA</v>
      </c>
      <c r="S1966" s="137" t="str">
        <f t="shared" ca="1" si="323"/>
        <v/>
      </c>
    </row>
    <row r="1967" spans="2:19" x14ac:dyDescent="0.25">
      <c r="B1967" s="190" t="str">
        <f t="shared" si="316"/>
        <v/>
      </c>
      <c r="C1967" s="190" t="str">
        <f t="shared" si="314"/>
        <v/>
      </c>
      <c r="D1967" s="119" t="s">
        <v>192</v>
      </c>
      <c r="H1967" s="118">
        <f t="shared" si="317"/>
        <v>0</v>
      </c>
      <c r="K1967" s="134">
        <f t="shared" si="319"/>
        <v>0</v>
      </c>
      <c r="L1967" s="134">
        <f t="shared" si="320"/>
        <v>0</v>
      </c>
      <c r="M1967" s="190">
        <f t="shared" si="318"/>
        <v>1</v>
      </c>
      <c r="N1967" s="190" t="str">
        <f t="shared" si="315"/>
        <v>JANEIRO</v>
      </c>
      <c r="P1967" s="119" t="s">
        <v>192</v>
      </c>
      <c r="Q1967" s="136" t="str">
        <f t="shared" si="321"/>
        <v>À RECEBER</v>
      </c>
      <c r="R1967" s="138" t="str">
        <f t="shared" ca="1" si="322"/>
        <v>EM DIA</v>
      </c>
      <c r="S1967" s="137" t="str">
        <f t="shared" ca="1" si="323"/>
        <v/>
      </c>
    </row>
    <row r="1968" spans="2:19" x14ac:dyDescent="0.25">
      <c r="B1968" s="190" t="str">
        <f t="shared" si="316"/>
        <v/>
      </c>
      <c r="C1968" s="190" t="str">
        <f t="shared" si="314"/>
        <v/>
      </c>
      <c r="D1968" s="119" t="s">
        <v>192</v>
      </c>
      <c r="H1968" s="118">
        <f t="shared" si="317"/>
        <v>0</v>
      </c>
      <c r="K1968" s="134">
        <f t="shared" si="319"/>
        <v>0</v>
      </c>
      <c r="L1968" s="134">
        <f t="shared" si="320"/>
        <v>0</v>
      </c>
      <c r="M1968" s="190">
        <f t="shared" si="318"/>
        <v>1</v>
      </c>
      <c r="N1968" s="190" t="str">
        <f t="shared" si="315"/>
        <v>JANEIRO</v>
      </c>
      <c r="P1968" s="119" t="s">
        <v>192</v>
      </c>
      <c r="Q1968" s="136" t="str">
        <f t="shared" si="321"/>
        <v>À RECEBER</v>
      </c>
      <c r="R1968" s="138" t="str">
        <f t="shared" ca="1" si="322"/>
        <v>EM DIA</v>
      </c>
      <c r="S1968" s="137" t="str">
        <f t="shared" ca="1" si="323"/>
        <v/>
      </c>
    </row>
    <row r="1969" spans="2:19" x14ac:dyDescent="0.25">
      <c r="B1969" s="190" t="str">
        <f t="shared" si="316"/>
        <v/>
      </c>
      <c r="C1969" s="190" t="str">
        <f t="shared" si="314"/>
        <v/>
      </c>
      <c r="D1969" s="119" t="s">
        <v>192</v>
      </c>
      <c r="H1969" s="118">
        <f t="shared" si="317"/>
        <v>0</v>
      </c>
      <c r="K1969" s="134">
        <f t="shared" si="319"/>
        <v>0</v>
      </c>
      <c r="L1969" s="134">
        <f t="shared" si="320"/>
        <v>0</v>
      </c>
      <c r="M1969" s="190">
        <f t="shared" si="318"/>
        <v>1</v>
      </c>
      <c r="N1969" s="190" t="str">
        <f t="shared" si="315"/>
        <v>JANEIRO</v>
      </c>
      <c r="P1969" s="119" t="s">
        <v>192</v>
      </c>
      <c r="Q1969" s="136" t="str">
        <f t="shared" si="321"/>
        <v>À RECEBER</v>
      </c>
      <c r="R1969" s="138" t="str">
        <f t="shared" ca="1" si="322"/>
        <v>EM DIA</v>
      </c>
      <c r="S1969" s="137" t="str">
        <f t="shared" ca="1" si="323"/>
        <v/>
      </c>
    </row>
    <row r="1970" spans="2:19" x14ac:dyDescent="0.25">
      <c r="B1970" s="190" t="str">
        <f t="shared" si="316"/>
        <v/>
      </c>
      <c r="C1970" s="190" t="str">
        <f t="shared" si="314"/>
        <v/>
      </c>
      <c r="D1970" s="119" t="s">
        <v>192</v>
      </c>
      <c r="H1970" s="118">
        <f t="shared" si="317"/>
        <v>0</v>
      </c>
      <c r="K1970" s="134">
        <f t="shared" si="319"/>
        <v>0</v>
      </c>
      <c r="L1970" s="134">
        <f t="shared" si="320"/>
        <v>0</v>
      </c>
      <c r="M1970" s="190">
        <f t="shared" si="318"/>
        <v>1</v>
      </c>
      <c r="N1970" s="190" t="str">
        <f t="shared" si="315"/>
        <v>JANEIRO</v>
      </c>
      <c r="P1970" s="119" t="s">
        <v>192</v>
      </c>
      <c r="Q1970" s="136" t="str">
        <f t="shared" si="321"/>
        <v>À RECEBER</v>
      </c>
      <c r="R1970" s="138" t="str">
        <f t="shared" ca="1" si="322"/>
        <v>EM DIA</v>
      </c>
      <c r="S1970" s="137" t="str">
        <f t="shared" ca="1" si="323"/>
        <v/>
      </c>
    </row>
    <row r="1971" spans="2:19" x14ac:dyDescent="0.25">
      <c r="B1971" s="190" t="str">
        <f t="shared" si="316"/>
        <v/>
      </c>
      <c r="C1971" s="190" t="str">
        <f t="shared" si="314"/>
        <v/>
      </c>
      <c r="D1971" s="119" t="s">
        <v>192</v>
      </c>
      <c r="H1971" s="118">
        <f t="shared" si="317"/>
        <v>0</v>
      </c>
      <c r="K1971" s="134">
        <f t="shared" si="319"/>
        <v>0</v>
      </c>
      <c r="L1971" s="134">
        <f t="shared" si="320"/>
        <v>0</v>
      </c>
      <c r="M1971" s="190">
        <f t="shared" si="318"/>
        <v>1</v>
      </c>
      <c r="N1971" s="190" t="str">
        <f t="shared" si="315"/>
        <v>JANEIRO</v>
      </c>
      <c r="P1971" s="119" t="s">
        <v>192</v>
      </c>
      <c r="Q1971" s="136" t="str">
        <f t="shared" si="321"/>
        <v>À RECEBER</v>
      </c>
      <c r="R1971" s="138" t="str">
        <f t="shared" ca="1" si="322"/>
        <v>EM DIA</v>
      </c>
      <c r="S1971" s="137" t="str">
        <f t="shared" ca="1" si="323"/>
        <v/>
      </c>
    </row>
    <row r="1972" spans="2:19" x14ac:dyDescent="0.25">
      <c r="B1972" s="190" t="str">
        <f t="shared" si="316"/>
        <v/>
      </c>
      <c r="C1972" s="190" t="str">
        <f t="shared" si="314"/>
        <v/>
      </c>
      <c r="D1972" s="119" t="s">
        <v>192</v>
      </c>
      <c r="H1972" s="118">
        <f t="shared" si="317"/>
        <v>0</v>
      </c>
      <c r="K1972" s="134">
        <f t="shared" si="319"/>
        <v>0</v>
      </c>
      <c r="L1972" s="134">
        <f t="shared" si="320"/>
        <v>0</v>
      </c>
      <c r="M1972" s="190">
        <f t="shared" si="318"/>
        <v>1</v>
      </c>
      <c r="N1972" s="190" t="str">
        <f t="shared" si="315"/>
        <v>JANEIRO</v>
      </c>
      <c r="P1972" s="119" t="s">
        <v>192</v>
      </c>
      <c r="Q1972" s="136" t="str">
        <f t="shared" si="321"/>
        <v>À RECEBER</v>
      </c>
      <c r="R1972" s="138" t="str">
        <f t="shared" ca="1" si="322"/>
        <v>EM DIA</v>
      </c>
      <c r="S1972" s="137" t="str">
        <f t="shared" ca="1" si="323"/>
        <v/>
      </c>
    </row>
    <row r="1973" spans="2:19" x14ac:dyDescent="0.25">
      <c r="B1973" s="190" t="str">
        <f t="shared" si="316"/>
        <v/>
      </c>
      <c r="C1973" s="190" t="str">
        <f t="shared" si="314"/>
        <v/>
      </c>
      <c r="D1973" s="119" t="s">
        <v>192</v>
      </c>
      <c r="H1973" s="118">
        <f t="shared" si="317"/>
        <v>0</v>
      </c>
      <c r="K1973" s="134">
        <f t="shared" si="319"/>
        <v>0</v>
      </c>
      <c r="L1973" s="134">
        <f t="shared" si="320"/>
        <v>0</v>
      </c>
      <c r="M1973" s="190">
        <f t="shared" si="318"/>
        <v>1</v>
      </c>
      <c r="N1973" s="190" t="str">
        <f t="shared" si="315"/>
        <v>JANEIRO</v>
      </c>
      <c r="P1973" s="119" t="s">
        <v>192</v>
      </c>
      <c r="Q1973" s="136" t="str">
        <f t="shared" si="321"/>
        <v>À RECEBER</v>
      </c>
      <c r="R1973" s="138" t="str">
        <f t="shared" ca="1" si="322"/>
        <v>EM DIA</v>
      </c>
      <c r="S1973" s="137" t="str">
        <f t="shared" ca="1" si="323"/>
        <v/>
      </c>
    </row>
    <row r="1974" spans="2:19" x14ac:dyDescent="0.25">
      <c r="B1974" s="190" t="str">
        <f t="shared" si="316"/>
        <v/>
      </c>
      <c r="C1974" s="190" t="str">
        <f t="shared" si="314"/>
        <v/>
      </c>
      <c r="D1974" s="119" t="s">
        <v>192</v>
      </c>
      <c r="H1974" s="118">
        <f t="shared" si="317"/>
        <v>0</v>
      </c>
      <c r="K1974" s="134">
        <f t="shared" si="319"/>
        <v>0</v>
      </c>
      <c r="L1974" s="134">
        <f t="shared" si="320"/>
        <v>0</v>
      </c>
      <c r="M1974" s="190">
        <f t="shared" si="318"/>
        <v>1</v>
      </c>
      <c r="N1974" s="190" t="str">
        <f t="shared" si="315"/>
        <v>JANEIRO</v>
      </c>
      <c r="P1974" s="119" t="s">
        <v>192</v>
      </c>
      <c r="Q1974" s="136" t="str">
        <f t="shared" si="321"/>
        <v>À RECEBER</v>
      </c>
      <c r="R1974" s="138" t="str">
        <f t="shared" ca="1" si="322"/>
        <v>EM DIA</v>
      </c>
      <c r="S1974" s="137" t="str">
        <f t="shared" ca="1" si="323"/>
        <v/>
      </c>
    </row>
    <row r="1975" spans="2:19" x14ac:dyDescent="0.25">
      <c r="B1975" s="190" t="str">
        <f t="shared" si="316"/>
        <v/>
      </c>
      <c r="C1975" s="190" t="str">
        <f t="shared" si="314"/>
        <v/>
      </c>
      <c r="D1975" s="119" t="s">
        <v>192</v>
      </c>
      <c r="H1975" s="118">
        <f t="shared" si="317"/>
        <v>0</v>
      </c>
      <c r="K1975" s="134">
        <f t="shared" si="319"/>
        <v>0</v>
      </c>
      <c r="L1975" s="134">
        <f t="shared" si="320"/>
        <v>0</v>
      </c>
      <c r="M1975" s="190">
        <f t="shared" si="318"/>
        <v>1</v>
      </c>
      <c r="N1975" s="190" t="str">
        <f t="shared" si="315"/>
        <v>JANEIRO</v>
      </c>
      <c r="P1975" s="119" t="s">
        <v>192</v>
      </c>
      <c r="Q1975" s="136" t="str">
        <f t="shared" si="321"/>
        <v>À RECEBER</v>
      </c>
      <c r="R1975" s="138" t="str">
        <f t="shared" ca="1" si="322"/>
        <v>EM DIA</v>
      </c>
      <c r="S1975" s="137" t="str">
        <f t="shared" ca="1" si="323"/>
        <v/>
      </c>
    </row>
    <row r="1976" spans="2:19" x14ac:dyDescent="0.25">
      <c r="B1976" s="190" t="str">
        <f t="shared" si="316"/>
        <v/>
      </c>
      <c r="C1976" s="190" t="str">
        <f t="shared" si="314"/>
        <v/>
      </c>
      <c r="D1976" s="119" t="s">
        <v>192</v>
      </c>
      <c r="H1976" s="118">
        <f t="shared" si="317"/>
        <v>0</v>
      </c>
      <c r="K1976" s="134">
        <f t="shared" si="319"/>
        <v>0</v>
      </c>
      <c r="L1976" s="134">
        <f t="shared" si="320"/>
        <v>0</v>
      </c>
      <c r="M1976" s="190">
        <f t="shared" si="318"/>
        <v>1</v>
      </c>
      <c r="N1976" s="190" t="str">
        <f t="shared" si="315"/>
        <v>JANEIRO</v>
      </c>
      <c r="P1976" s="119" t="s">
        <v>192</v>
      </c>
      <c r="Q1976" s="136" t="str">
        <f t="shared" si="321"/>
        <v>À RECEBER</v>
      </c>
      <c r="R1976" s="138" t="str">
        <f t="shared" ca="1" si="322"/>
        <v>EM DIA</v>
      </c>
      <c r="S1976" s="137" t="str">
        <f t="shared" ca="1" si="323"/>
        <v/>
      </c>
    </row>
    <row r="1977" spans="2:19" x14ac:dyDescent="0.25">
      <c r="B1977" s="190" t="str">
        <f t="shared" si="316"/>
        <v/>
      </c>
      <c r="C1977" s="190" t="str">
        <f t="shared" si="314"/>
        <v/>
      </c>
      <c r="D1977" s="119" t="s">
        <v>192</v>
      </c>
      <c r="H1977" s="118">
        <f t="shared" si="317"/>
        <v>0</v>
      </c>
      <c r="K1977" s="134">
        <f t="shared" si="319"/>
        <v>0</v>
      </c>
      <c r="L1977" s="134">
        <f t="shared" si="320"/>
        <v>0</v>
      </c>
      <c r="M1977" s="190">
        <f t="shared" si="318"/>
        <v>1</v>
      </c>
      <c r="N1977" s="190" t="str">
        <f t="shared" si="315"/>
        <v>JANEIRO</v>
      </c>
      <c r="P1977" s="119" t="s">
        <v>192</v>
      </c>
      <c r="Q1977" s="136" t="str">
        <f t="shared" si="321"/>
        <v>À RECEBER</v>
      </c>
      <c r="R1977" s="138" t="str">
        <f t="shared" ca="1" si="322"/>
        <v>EM DIA</v>
      </c>
      <c r="S1977" s="137" t="str">
        <f t="shared" ca="1" si="323"/>
        <v/>
      </c>
    </row>
    <row r="1978" spans="2:19" x14ac:dyDescent="0.25">
      <c r="B1978" s="190" t="str">
        <f t="shared" si="316"/>
        <v/>
      </c>
      <c r="C1978" s="190" t="str">
        <f t="shared" si="314"/>
        <v/>
      </c>
      <c r="D1978" s="119" t="s">
        <v>192</v>
      </c>
      <c r="H1978" s="118">
        <f t="shared" si="317"/>
        <v>0</v>
      </c>
      <c r="K1978" s="134">
        <f t="shared" si="319"/>
        <v>0</v>
      </c>
      <c r="L1978" s="134">
        <f t="shared" si="320"/>
        <v>0</v>
      </c>
      <c r="M1978" s="190">
        <f t="shared" si="318"/>
        <v>1</v>
      </c>
      <c r="N1978" s="190" t="str">
        <f t="shared" si="315"/>
        <v>JANEIRO</v>
      </c>
      <c r="P1978" s="119" t="s">
        <v>192</v>
      </c>
      <c r="Q1978" s="136" t="str">
        <f t="shared" si="321"/>
        <v>À RECEBER</v>
      </c>
      <c r="R1978" s="138" t="str">
        <f t="shared" ca="1" si="322"/>
        <v>EM DIA</v>
      </c>
      <c r="S1978" s="137" t="str">
        <f t="shared" ca="1" si="323"/>
        <v/>
      </c>
    </row>
    <row r="1979" spans="2:19" x14ac:dyDescent="0.25">
      <c r="B1979" s="190" t="str">
        <f t="shared" si="316"/>
        <v/>
      </c>
      <c r="C1979" s="190" t="str">
        <f t="shared" si="314"/>
        <v/>
      </c>
      <c r="D1979" s="119" t="s">
        <v>192</v>
      </c>
      <c r="H1979" s="118">
        <f t="shared" si="317"/>
        <v>0</v>
      </c>
      <c r="K1979" s="134">
        <f t="shared" si="319"/>
        <v>0</v>
      </c>
      <c r="L1979" s="134">
        <f t="shared" si="320"/>
        <v>0</v>
      </c>
      <c r="M1979" s="190">
        <f t="shared" si="318"/>
        <v>1</v>
      </c>
      <c r="N1979" s="190" t="str">
        <f t="shared" si="315"/>
        <v>JANEIRO</v>
      </c>
      <c r="P1979" s="119" t="s">
        <v>192</v>
      </c>
      <c r="Q1979" s="136" t="str">
        <f t="shared" si="321"/>
        <v>À RECEBER</v>
      </c>
      <c r="R1979" s="138" t="str">
        <f t="shared" ca="1" si="322"/>
        <v>EM DIA</v>
      </c>
      <c r="S1979" s="137" t="str">
        <f t="shared" ca="1" si="323"/>
        <v/>
      </c>
    </row>
    <row r="1980" spans="2:19" x14ac:dyDescent="0.25">
      <c r="B1980" s="190" t="str">
        <f t="shared" si="316"/>
        <v/>
      </c>
      <c r="C1980" s="190" t="str">
        <f t="shared" si="314"/>
        <v/>
      </c>
      <c r="D1980" s="119" t="s">
        <v>192</v>
      </c>
      <c r="H1980" s="118">
        <f t="shared" si="317"/>
        <v>0</v>
      </c>
      <c r="K1980" s="134">
        <f t="shared" si="319"/>
        <v>0</v>
      </c>
      <c r="L1980" s="134">
        <f t="shared" si="320"/>
        <v>0</v>
      </c>
      <c r="M1980" s="190">
        <f t="shared" si="318"/>
        <v>1</v>
      </c>
      <c r="N1980" s="190" t="str">
        <f t="shared" si="315"/>
        <v>JANEIRO</v>
      </c>
      <c r="P1980" s="119" t="s">
        <v>192</v>
      </c>
      <c r="Q1980" s="136" t="str">
        <f t="shared" si="321"/>
        <v>À RECEBER</v>
      </c>
      <c r="R1980" s="138" t="str">
        <f t="shared" ca="1" si="322"/>
        <v>EM DIA</v>
      </c>
      <c r="S1980" s="137" t="str">
        <f t="shared" ca="1" si="323"/>
        <v/>
      </c>
    </row>
    <row r="1981" spans="2:19" x14ac:dyDescent="0.25">
      <c r="B1981" s="190" t="str">
        <f t="shared" si="316"/>
        <v/>
      </c>
      <c r="C1981" s="190" t="str">
        <f t="shared" si="314"/>
        <v/>
      </c>
      <c r="D1981" s="119" t="s">
        <v>192</v>
      </c>
      <c r="H1981" s="118">
        <f t="shared" si="317"/>
        <v>0</v>
      </c>
      <c r="K1981" s="134">
        <f t="shared" si="319"/>
        <v>0</v>
      </c>
      <c r="L1981" s="134">
        <f t="shared" si="320"/>
        <v>0</v>
      </c>
      <c r="M1981" s="190">
        <f t="shared" si="318"/>
        <v>1</v>
      </c>
      <c r="N1981" s="190" t="str">
        <f t="shared" si="315"/>
        <v>JANEIRO</v>
      </c>
      <c r="P1981" s="119" t="s">
        <v>192</v>
      </c>
      <c r="Q1981" s="136" t="str">
        <f t="shared" si="321"/>
        <v>À RECEBER</v>
      </c>
      <c r="R1981" s="138" t="str">
        <f t="shared" ca="1" si="322"/>
        <v>EM DIA</v>
      </c>
      <c r="S1981" s="137" t="str">
        <f t="shared" ca="1" si="323"/>
        <v/>
      </c>
    </row>
    <row r="1982" spans="2:19" x14ac:dyDescent="0.25">
      <c r="B1982" s="190" t="str">
        <f t="shared" si="316"/>
        <v/>
      </c>
      <c r="C1982" s="190" t="str">
        <f t="shared" si="314"/>
        <v/>
      </c>
      <c r="D1982" s="119" t="s">
        <v>192</v>
      </c>
      <c r="H1982" s="118">
        <f t="shared" si="317"/>
        <v>0</v>
      </c>
      <c r="K1982" s="134">
        <f t="shared" si="319"/>
        <v>0</v>
      </c>
      <c r="L1982" s="134">
        <f t="shared" si="320"/>
        <v>0</v>
      </c>
      <c r="M1982" s="190">
        <f t="shared" si="318"/>
        <v>1</v>
      </c>
      <c r="N1982" s="190" t="str">
        <f t="shared" si="315"/>
        <v>JANEIRO</v>
      </c>
      <c r="P1982" s="119" t="s">
        <v>192</v>
      </c>
      <c r="Q1982" s="136" t="str">
        <f t="shared" si="321"/>
        <v>À RECEBER</v>
      </c>
      <c r="R1982" s="138" t="str">
        <f t="shared" ca="1" si="322"/>
        <v>EM DIA</v>
      </c>
      <c r="S1982" s="137" t="str">
        <f t="shared" ca="1" si="323"/>
        <v/>
      </c>
    </row>
    <row r="1983" spans="2:19" x14ac:dyDescent="0.25">
      <c r="B1983" s="190" t="str">
        <f t="shared" si="316"/>
        <v/>
      </c>
      <c r="C1983" s="190" t="str">
        <f t="shared" si="314"/>
        <v/>
      </c>
      <c r="D1983" s="119" t="s">
        <v>192</v>
      </c>
      <c r="H1983" s="118">
        <f t="shared" si="317"/>
        <v>0</v>
      </c>
      <c r="K1983" s="134">
        <f t="shared" si="319"/>
        <v>0</v>
      </c>
      <c r="L1983" s="134">
        <f t="shared" si="320"/>
        <v>0</v>
      </c>
      <c r="M1983" s="190">
        <f t="shared" si="318"/>
        <v>1</v>
      </c>
      <c r="N1983" s="190" t="str">
        <f t="shared" si="315"/>
        <v>JANEIRO</v>
      </c>
      <c r="P1983" s="119" t="s">
        <v>192</v>
      </c>
      <c r="Q1983" s="136" t="str">
        <f t="shared" si="321"/>
        <v>À RECEBER</v>
      </c>
      <c r="R1983" s="138" t="str">
        <f t="shared" ca="1" si="322"/>
        <v>EM DIA</v>
      </c>
      <c r="S1983" s="137" t="str">
        <f t="shared" ca="1" si="323"/>
        <v/>
      </c>
    </row>
    <row r="1984" spans="2:19" x14ac:dyDescent="0.25">
      <c r="B1984" s="190" t="str">
        <f t="shared" si="316"/>
        <v/>
      </c>
      <c r="C1984" s="190" t="str">
        <f t="shared" si="314"/>
        <v/>
      </c>
      <c r="D1984" s="119" t="s">
        <v>192</v>
      </c>
      <c r="H1984" s="118">
        <f t="shared" si="317"/>
        <v>0</v>
      </c>
      <c r="K1984" s="134">
        <f t="shared" si="319"/>
        <v>0</v>
      </c>
      <c r="L1984" s="134">
        <f t="shared" si="320"/>
        <v>0</v>
      </c>
      <c r="M1984" s="190">
        <f t="shared" si="318"/>
        <v>1</v>
      </c>
      <c r="N1984" s="190" t="str">
        <f t="shared" si="315"/>
        <v>JANEIRO</v>
      </c>
      <c r="P1984" s="119" t="s">
        <v>192</v>
      </c>
      <c r="Q1984" s="136" t="str">
        <f t="shared" si="321"/>
        <v>À RECEBER</v>
      </c>
      <c r="R1984" s="138" t="str">
        <f t="shared" ca="1" si="322"/>
        <v>EM DIA</v>
      </c>
      <c r="S1984" s="137" t="str">
        <f t="shared" ca="1" si="323"/>
        <v/>
      </c>
    </row>
    <row r="1985" spans="2:19" x14ac:dyDescent="0.25">
      <c r="B1985" s="190" t="str">
        <f t="shared" si="316"/>
        <v/>
      </c>
      <c r="C1985" s="190" t="str">
        <f t="shared" si="314"/>
        <v/>
      </c>
      <c r="D1985" s="119" t="s">
        <v>192</v>
      </c>
      <c r="H1985" s="118">
        <f t="shared" si="317"/>
        <v>0</v>
      </c>
      <c r="K1985" s="134">
        <f t="shared" si="319"/>
        <v>0</v>
      </c>
      <c r="L1985" s="134">
        <f t="shared" si="320"/>
        <v>0</v>
      </c>
      <c r="M1985" s="190">
        <f t="shared" si="318"/>
        <v>1</v>
      </c>
      <c r="N1985" s="190" t="str">
        <f t="shared" si="315"/>
        <v>JANEIRO</v>
      </c>
      <c r="P1985" s="119" t="s">
        <v>192</v>
      </c>
      <c r="Q1985" s="136" t="str">
        <f t="shared" si="321"/>
        <v>À RECEBER</v>
      </c>
      <c r="R1985" s="138" t="str">
        <f t="shared" ca="1" si="322"/>
        <v>EM DIA</v>
      </c>
      <c r="S1985" s="137" t="str">
        <f t="shared" ca="1" si="323"/>
        <v/>
      </c>
    </row>
    <row r="1986" spans="2:19" x14ac:dyDescent="0.25">
      <c r="B1986" s="190" t="str">
        <f t="shared" si="316"/>
        <v/>
      </c>
      <c r="C1986" s="190" t="str">
        <f t="shared" si="314"/>
        <v/>
      </c>
      <c r="D1986" s="119" t="s">
        <v>192</v>
      </c>
      <c r="H1986" s="118">
        <f t="shared" si="317"/>
        <v>0</v>
      </c>
      <c r="K1986" s="134">
        <f t="shared" si="319"/>
        <v>0</v>
      </c>
      <c r="L1986" s="134">
        <f t="shared" si="320"/>
        <v>0</v>
      </c>
      <c r="M1986" s="190">
        <f t="shared" si="318"/>
        <v>1</v>
      </c>
      <c r="N1986" s="190" t="str">
        <f t="shared" si="315"/>
        <v>JANEIRO</v>
      </c>
      <c r="P1986" s="119" t="s">
        <v>192</v>
      </c>
      <c r="Q1986" s="136" t="str">
        <f t="shared" si="321"/>
        <v>À RECEBER</v>
      </c>
      <c r="R1986" s="138" t="str">
        <f t="shared" ca="1" si="322"/>
        <v>EM DIA</v>
      </c>
      <c r="S1986" s="137" t="str">
        <f t="shared" ca="1" si="323"/>
        <v/>
      </c>
    </row>
    <row r="1987" spans="2:19" x14ac:dyDescent="0.25">
      <c r="B1987" s="190" t="str">
        <f t="shared" si="316"/>
        <v/>
      </c>
      <c r="C1987" s="190" t="str">
        <f t="shared" si="314"/>
        <v/>
      </c>
      <c r="D1987" s="119" t="s">
        <v>192</v>
      </c>
      <c r="H1987" s="118">
        <f t="shared" si="317"/>
        <v>0</v>
      </c>
      <c r="K1987" s="134">
        <f t="shared" si="319"/>
        <v>0</v>
      </c>
      <c r="L1987" s="134">
        <f t="shared" si="320"/>
        <v>0</v>
      </c>
      <c r="M1987" s="190">
        <f t="shared" si="318"/>
        <v>1</v>
      </c>
      <c r="N1987" s="190" t="str">
        <f t="shared" si="315"/>
        <v>JANEIRO</v>
      </c>
      <c r="P1987" s="119" t="s">
        <v>192</v>
      </c>
      <c r="Q1987" s="136" t="str">
        <f t="shared" si="321"/>
        <v>À RECEBER</v>
      </c>
      <c r="R1987" s="138" t="str">
        <f t="shared" ca="1" si="322"/>
        <v>EM DIA</v>
      </c>
      <c r="S1987" s="137" t="str">
        <f t="shared" ca="1" si="323"/>
        <v/>
      </c>
    </row>
    <row r="1988" spans="2:19" x14ac:dyDescent="0.25">
      <c r="B1988" s="190" t="str">
        <f t="shared" si="316"/>
        <v/>
      </c>
      <c r="C1988" s="190" t="str">
        <f t="shared" si="314"/>
        <v/>
      </c>
      <c r="D1988" s="119" t="s">
        <v>192</v>
      </c>
      <c r="H1988" s="118">
        <f t="shared" si="317"/>
        <v>0</v>
      </c>
      <c r="K1988" s="134">
        <f t="shared" si="319"/>
        <v>0</v>
      </c>
      <c r="L1988" s="134">
        <f t="shared" si="320"/>
        <v>0</v>
      </c>
      <c r="M1988" s="190">
        <f t="shared" si="318"/>
        <v>1</v>
      </c>
      <c r="N1988" s="190" t="str">
        <f t="shared" si="315"/>
        <v>JANEIRO</v>
      </c>
      <c r="P1988" s="119" t="s">
        <v>192</v>
      </c>
      <c r="Q1988" s="136" t="str">
        <f t="shared" si="321"/>
        <v>À RECEBER</v>
      </c>
      <c r="R1988" s="138" t="str">
        <f t="shared" ca="1" si="322"/>
        <v>EM DIA</v>
      </c>
      <c r="S1988" s="137" t="str">
        <f t="shared" ca="1" si="323"/>
        <v/>
      </c>
    </row>
    <row r="1989" spans="2:19" x14ac:dyDescent="0.25">
      <c r="B1989" s="190" t="str">
        <f t="shared" si="316"/>
        <v/>
      </c>
      <c r="C1989" s="190" t="str">
        <f t="shared" ref="C1989:C2052" si="324">IF(B1989=1,"JANEIRO",IF(B1989=2,"FEVEREIRO",IF(B1989=3,"MARÇO",IF(B1989=4,"ABRIL",IF(B1989=5,"MAIO",IF(B1989=6,"JUNHO",IF(B1989=7,"JULHO",IF(B1989=8,"AGOSTO",IF(B1989=9,"SETEMBRO",IF(B1989=10,"OUTUBRO",IF(B1989=11,"NOVEMBRO",IF(B1989=12,"DEZEMBRO",""))))))))))))</f>
        <v/>
      </c>
      <c r="D1989" s="119" t="s">
        <v>192</v>
      </c>
      <c r="H1989" s="118">
        <f t="shared" si="317"/>
        <v>0</v>
      </c>
      <c r="K1989" s="134">
        <f t="shared" si="319"/>
        <v>0</v>
      </c>
      <c r="L1989" s="134">
        <f t="shared" si="320"/>
        <v>0</v>
      </c>
      <c r="M1989" s="190">
        <f t="shared" si="318"/>
        <v>1</v>
      </c>
      <c r="N1989" s="190" t="str">
        <f t="shared" ref="N1989:N2052" si="325">IF(M1989=1,"JANEIRO",IF(M1989=2,"FEVEREIRO",IF(M1989=3,"MARÇO",IF(M1989=4,"ABRIL",IF(M1989=5,"MAIO",IF(M1989=6,"JUNHO",IF(M1989=7,"JULHO",IF(M1989=8,"AGOSTO",IF(M1989=9,"SETEMBRO",IF(M1989=10,"OUTUBRO",IF(M1989=11,"NOVEMBRO",IF(M1989=12,"DEZEMBRO",""))))))))))))</f>
        <v>JANEIRO</v>
      </c>
      <c r="P1989" s="119" t="s">
        <v>192</v>
      </c>
      <c r="Q1989" s="136" t="str">
        <f t="shared" si="321"/>
        <v>À RECEBER</v>
      </c>
      <c r="R1989" s="138" t="str">
        <f t="shared" ca="1" si="322"/>
        <v>EM DIA</v>
      </c>
      <c r="S1989" s="137" t="str">
        <f t="shared" ca="1" si="323"/>
        <v/>
      </c>
    </row>
    <row r="1990" spans="2:19" x14ac:dyDescent="0.25">
      <c r="B1990" s="190" t="str">
        <f t="shared" ref="B1990:B2053" si="326">IFERROR(MONTH(D1990),"")</f>
        <v/>
      </c>
      <c r="C1990" s="190" t="str">
        <f t="shared" si="324"/>
        <v/>
      </c>
      <c r="D1990" s="119" t="s">
        <v>192</v>
      </c>
      <c r="H1990" s="118">
        <f t="shared" ref="H1990:H2053" si="327">IF(OR(I1990="",I1990=0),G1990,I1990)</f>
        <v>0</v>
      </c>
      <c r="K1990" s="134">
        <f t="shared" si="319"/>
        <v>0</v>
      </c>
      <c r="L1990" s="134">
        <f t="shared" si="320"/>
        <v>0</v>
      </c>
      <c r="M1990" s="190">
        <f t="shared" ref="M1990:M2053" si="328">IFERROR(MONTH(O1990),"")</f>
        <v>1</v>
      </c>
      <c r="N1990" s="190" t="str">
        <f t="shared" si="325"/>
        <v>JANEIRO</v>
      </c>
      <c r="P1990" s="119" t="s">
        <v>192</v>
      </c>
      <c r="Q1990" s="136" t="str">
        <f t="shared" si="321"/>
        <v>À RECEBER</v>
      </c>
      <c r="R1990" s="138" t="str">
        <f t="shared" ca="1" si="322"/>
        <v>EM DIA</v>
      </c>
      <c r="S1990" s="137" t="str">
        <f t="shared" ca="1" si="323"/>
        <v/>
      </c>
    </row>
    <row r="1991" spans="2:19" x14ac:dyDescent="0.25">
      <c r="B1991" s="190" t="str">
        <f t="shared" si="326"/>
        <v/>
      </c>
      <c r="C1991" s="190" t="str">
        <f t="shared" si="324"/>
        <v/>
      </c>
      <c r="D1991" s="119" t="s">
        <v>192</v>
      </c>
      <c r="H1991" s="118">
        <f t="shared" si="327"/>
        <v>0</v>
      </c>
      <c r="K1991" s="134">
        <f t="shared" si="319"/>
        <v>0</v>
      </c>
      <c r="L1991" s="134">
        <f t="shared" si="320"/>
        <v>0</v>
      </c>
      <c r="M1991" s="190">
        <f t="shared" si="328"/>
        <v>1</v>
      </c>
      <c r="N1991" s="190" t="str">
        <f t="shared" si="325"/>
        <v>JANEIRO</v>
      </c>
      <c r="P1991" s="119" t="s">
        <v>192</v>
      </c>
      <c r="Q1991" s="136" t="str">
        <f t="shared" si="321"/>
        <v>À RECEBER</v>
      </c>
      <c r="R1991" s="138" t="str">
        <f t="shared" ca="1" si="322"/>
        <v>EM DIA</v>
      </c>
      <c r="S1991" s="137" t="str">
        <f t="shared" ca="1" si="323"/>
        <v/>
      </c>
    </row>
    <row r="1992" spans="2:19" x14ac:dyDescent="0.25">
      <c r="B1992" s="190" t="str">
        <f t="shared" si="326"/>
        <v/>
      </c>
      <c r="C1992" s="190" t="str">
        <f t="shared" si="324"/>
        <v/>
      </c>
      <c r="D1992" s="119" t="s">
        <v>192</v>
      </c>
      <c r="H1992" s="118">
        <f t="shared" si="327"/>
        <v>0</v>
      </c>
      <c r="K1992" s="134">
        <f t="shared" si="319"/>
        <v>0</v>
      </c>
      <c r="L1992" s="134">
        <f t="shared" si="320"/>
        <v>0</v>
      </c>
      <c r="M1992" s="190">
        <f t="shared" si="328"/>
        <v>1</v>
      </c>
      <c r="N1992" s="190" t="str">
        <f t="shared" si="325"/>
        <v>JANEIRO</v>
      </c>
      <c r="P1992" s="119" t="s">
        <v>192</v>
      </c>
      <c r="Q1992" s="136" t="str">
        <f t="shared" si="321"/>
        <v>À RECEBER</v>
      </c>
      <c r="R1992" s="138" t="str">
        <f t="shared" ca="1" si="322"/>
        <v>EM DIA</v>
      </c>
      <c r="S1992" s="137" t="str">
        <f t="shared" ca="1" si="323"/>
        <v/>
      </c>
    </row>
    <row r="1993" spans="2:19" x14ac:dyDescent="0.25">
      <c r="B1993" s="190" t="str">
        <f t="shared" si="326"/>
        <v/>
      </c>
      <c r="C1993" s="190" t="str">
        <f t="shared" si="324"/>
        <v/>
      </c>
      <c r="D1993" s="119" t="s">
        <v>192</v>
      </c>
      <c r="H1993" s="118">
        <f t="shared" si="327"/>
        <v>0</v>
      </c>
      <c r="K1993" s="134">
        <f t="shared" si="319"/>
        <v>0</v>
      </c>
      <c r="L1993" s="134">
        <f t="shared" si="320"/>
        <v>0</v>
      </c>
      <c r="M1993" s="190">
        <f t="shared" si="328"/>
        <v>1</v>
      </c>
      <c r="N1993" s="190" t="str">
        <f t="shared" si="325"/>
        <v>JANEIRO</v>
      </c>
      <c r="P1993" s="119" t="s">
        <v>192</v>
      </c>
      <c r="Q1993" s="136" t="str">
        <f t="shared" si="321"/>
        <v>À RECEBER</v>
      </c>
      <c r="R1993" s="138" t="str">
        <f t="shared" ca="1" si="322"/>
        <v>EM DIA</v>
      </c>
      <c r="S1993" s="137" t="str">
        <f t="shared" ca="1" si="323"/>
        <v/>
      </c>
    </row>
    <row r="1994" spans="2:19" x14ac:dyDescent="0.25">
      <c r="B1994" s="190" t="str">
        <f t="shared" si="326"/>
        <v/>
      </c>
      <c r="C1994" s="190" t="str">
        <f t="shared" si="324"/>
        <v/>
      </c>
      <c r="D1994" s="119" t="s">
        <v>192</v>
      </c>
      <c r="H1994" s="118">
        <f t="shared" si="327"/>
        <v>0</v>
      </c>
      <c r="K1994" s="134">
        <f t="shared" si="319"/>
        <v>0</v>
      </c>
      <c r="L1994" s="134">
        <f t="shared" si="320"/>
        <v>0</v>
      </c>
      <c r="M1994" s="190">
        <f t="shared" si="328"/>
        <v>1</v>
      </c>
      <c r="N1994" s="190" t="str">
        <f t="shared" si="325"/>
        <v>JANEIRO</v>
      </c>
      <c r="P1994" s="119" t="s">
        <v>192</v>
      </c>
      <c r="Q1994" s="136" t="str">
        <f t="shared" si="321"/>
        <v>À RECEBER</v>
      </c>
      <c r="R1994" s="138" t="str">
        <f t="shared" ca="1" si="322"/>
        <v>EM DIA</v>
      </c>
      <c r="S1994" s="137" t="str">
        <f t="shared" ca="1" si="323"/>
        <v/>
      </c>
    </row>
    <row r="1995" spans="2:19" x14ac:dyDescent="0.25">
      <c r="B1995" s="190" t="str">
        <f t="shared" si="326"/>
        <v/>
      </c>
      <c r="C1995" s="190" t="str">
        <f t="shared" si="324"/>
        <v/>
      </c>
      <c r="D1995" s="119" t="s">
        <v>192</v>
      </c>
      <c r="H1995" s="118">
        <f t="shared" si="327"/>
        <v>0</v>
      </c>
      <c r="K1995" s="134">
        <f t="shared" si="319"/>
        <v>0</v>
      </c>
      <c r="L1995" s="134">
        <f t="shared" si="320"/>
        <v>0</v>
      </c>
      <c r="M1995" s="190">
        <f t="shared" si="328"/>
        <v>1</v>
      </c>
      <c r="N1995" s="190" t="str">
        <f t="shared" si="325"/>
        <v>JANEIRO</v>
      </c>
      <c r="P1995" s="119" t="s">
        <v>192</v>
      </c>
      <c r="Q1995" s="136" t="str">
        <f t="shared" si="321"/>
        <v>À RECEBER</v>
      </c>
      <c r="R1995" s="138" t="str">
        <f t="shared" ca="1" si="322"/>
        <v>EM DIA</v>
      </c>
      <c r="S1995" s="137" t="str">
        <f t="shared" ca="1" si="323"/>
        <v/>
      </c>
    </row>
    <row r="1996" spans="2:19" x14ac:dyDescent="0.25">
      <c r="B1996" s="190" t="str">
        <f t="shared" si="326"/>
        <v/>
      </c>
      <c r="C1996" s="190" t="str">
        <f t="shared" si="324"/>
        <v/>
      </c>
      <c r="D1996" s="119" t="s">
        <v>192</v>
      </c>
      <c r="H1996" s="118">
        <f t="shared" si="327"/>
        <v>0</v>
      </c>
      <c r="K1996" s="134">
        <f t="shared" si="319"/>
        <v>0</v>
      </c>
      <c r="L1996" s="134">
        <f t="shared" si="320"/>
        <v>0</v>
      </c>
      <c r="M1996" s="190">
        <f t="shared" si="328"/>
        <v>1</v>
      </c>
      <c r="N1996" s="190" t="str">
        <f t="shared" si="325"/>
        <v>JANEIRO</v>
      </c>
      <c r="P1996" s="119" t="s">
        <v>192</v>
      </c>
      <c r="Q1996" s="136" t="str">
        <f t="shared" si="321"/>
        <v>À RECEBER</v>
      </c>
      <c r="R1996" s="138" t="str">
        <f t="shared" ca="1" si="322"/>
        <v>EM DIA</v>
      </c>
      <c r="S1996" s="137" t="str">
        <f t="shared" ca="1" si="323"/>
        <v/>
      </c>
    </row>
    <row r="1997" spans="2:19" x14ac:dyDescent="0.25">
      <c r="B1997" s="190" t="str">
        <f t="shared" si="326"/>
        <v/>
      </c>
      <c r="C1997" s="190" t="str">
        <f t="shared" si="324"/>
        <v/>
      </c>
      <c r="D1997" s="119" t="s">
        <v>192</v>
      </c>
      <c r="H1997" s="118">
        <f t="shared" si="327"/>
        <v>0</v>
      </c>
      <c r="K1997" s="134">
        <f t="shared" si="319"/>
        <v>0</v>
      </c>
      <c r="L1997" s="134">
        <f t="shared" si="320"/>
        <v>0</v>
      </c>
      <c r="M1997" s="190">
        <f t="shared" si="328"/>
        <v>1</v>
      </c>
      <c r="N1997" s="190" t="str">
        <f t="shared" si="325"/>
        <v>JANEIRO</v>
      </c>
      <c r="P1997" s="119" t="s">
        <v>192</v>
      </c>
      <c r="Q1997" s="136" t="str">
        <f t="shared" si="321"/>
        <v>À RECEBER</v>
      </c>
      <c r="R1997" s="138" t="str">
        <f t="shared" ca="1" si="322"/>
        <v>EM DIA</v>
      </c>
      <c r="S1997" s="137" t="str">
        <f t="shared" ca="1" si="323"/>
        <v/>
      </c>
    </row>
    <row r="1998" spans="2:19" x14ac:dyDescent="0.25">
      <c r="B1998" s="190" t="str">
        <f t="shared" si="326"/>
        <v/>
      </c>
      <c r="C1998" s="190" t="str">
        <f t="shared" si="324"/>
        <v/>
      </c>
      <c r="D1998" s="119" t="s">
        <v>192</v>
      </c>
      <c r="H1998" s="118">
        <f t="shared" si="327"/>
        <v>0</v>
      </c>
      <c r="K1998" s="134">
        <f t="shared" si="319"/>
        <v>0</v>
      </c>
      <c r="L1998" s="134">
        <f t="shared" si="320"/>
        <v>0</v>
      </c>
      <c r="M1998" s="190">
        <f t="shared" si="328"/>
        <v>1</v>
      </c>
      <c r="N1998" s="190" t="str">
        <f t="shared" si="325"/>
        <v>JANEIRO</v>
      </c>
      <c r="P1998" s="119" t="s">
        <v>192</v>
      </c>
      <c r="Q1998" s="136" t="str">
        <f t="shared" si="321"/>
        <v>À RECEBER</v>
      </c>
      <c r="R1998" s="138" t="str">
        <f t="shared" ca="1" si="322"/>
        <v>EM DIA</v>
      </c>
      <c r="S1998" s="137" t="str">
        <f t="shared" ca="1" si="323"/>
        <v/>
      </c>
    </row>
    <row r="1999" spans="2:19" x14ac:dyDescent="0.25">
      <c r="B1999" s="190" t="str">
        <f t="shared" si="326"/>
        <v/>
      </c>
      <c r="C1999" s="190" t="str">
        <f t="shared" si="324"/>
        <v/>
      </c>
      <c r="D1999" s="119" t="s">
        <v>192</v>
      </c>
      <c r="H1999" s="118">
        <f t="shared" si="327"/>
        <v>0</v>
      </c>
      <c r="K1999" s="134">
        <f t="shared" si="319"/>
        <v>0</v>
      </c>
      <c r="L1999" s="134">
        <f t="shared" si="320"/>
        <v>0</v>
      </c>
      <c r="M1999" s="190">
        <f t="shared" si="328"/>
        <v>1</v>
      </c>
      <c r="N1999" s="190" t="str">
        <f t="shared" si="325"/>
        <v>JANEIRO</v>
      </c>
      <c r="P1999" s="119" t="s">
        <v>192</v>
      </c>
      <c r="Q1999" s="136" t="str">
        <f t="shared" si="321"/>
        <v>À RECEBER</v>
      </c>
      <c r="R1999" s="138" t="str">
        <f t="shared" ca="1" si="322"/>
        <v>EM DIA</v>
      </c>
      <c r="S1999" s="137" t="str">
        <f t="shared" ca="1" si="323"/>
        <v/>
      </c>
    </row>
    <row r="2000" spans="2:19" x14ac:dyDescent="0.25">
      <c r="B2000" s="190" t="str">
        <f t="shared" si="326"/>
        <v/>
      </c>
      <c r="C2000" s="190" t="str">
        <f t="shared" si="324"/>
        <v/>
      </c>
      <c r="D2000" s="119" t="s">
        <v>192</v>
      </c>
      <c r="H2000" s="118">
        <f t="shared" si="327"/>
        <v>0</v>
      </c>
      <c r="K2000" s="134">
        <f t="shared" si="319"/>
        <v>0</v>
      </c>
      <c r="L2000" s="134">
        <f t="shared" si="320"/>
        <v>0</v>
      </c>
      <c r="M2000" s="190">
        <f t="shared" si="328"/>
        <v>1</v>
      </c>
      <c r="N2000" s="190" t="str">
        <f t="shared" si="325"/>
        <v>JANEIRO</v>
      </c>
      <c r="P2000" s="119" t="s">
        <v>192</v>
      </c>
      <c r="Q2000" s="136" t="str">
        <f t="shared" si="321"/>
        <v>À RECEBER</v>
      </c>
      <c r="R2000" s="138" t="str">
        <f t="shared" ca="1" si="322"/>
        <v>EM DIA</v>
      </c>
      <c r="S2000" s="137" t="str">
        <f t="shared" ca="1" si="323"/>
        <v/>
      </c>
    </row>
    <row r="2001" spans="2:19" x14ac:dyDescent="0.25">
      <c r="B2001" s="190" t="str">
        <f t="shared" si="326"/>
        <v/>
      </c>
      <c r="C2001" s="190" t="str">
        <f t="shared" si="324"/>
        <v/>
      </c>
      <c r="D2001" s="119" t="s">
        <v>192</v>
      </c>
      <c r="H2001" s="118">
        <f t="shared" si="327"/>
        <v>0</v>
      </c>
      <c r="K2001" s="134">
        <f t="shared" si="319"/>
        <v>0</v>
      </c>
      <c r="L2001" s="134">
        <f t="shared" si="320"/>
        <v>0</v>
      </c>
      <c r="M2001" s="190">
        <f t="shared" si="328"/>
        <v>1</v>
      </c>
      <c r="N2001" s="190" t="str">
        <f t="shared" si="325"/>
        <v>JANEIRO</v>
      </c>
      <c r="P2001" s="119" t="s">
        <v>192</v>
      </c>
      <c r="Q2001" s="136" t="str">
        <f t="shared" si="321"/>
        <v>À RECEBER</v>
      </c>
      <c r="R2001" s="138" t="str">
        <f t="shared" ca="1" si="322"/>
        <v>EM DIA</v>
      </c>
      <c r="S2001" s="137" t="str">
        <f t="shared" ca="1" si="323"/>
        <v/>
      </c>
    </row>
    <row r="2002" spans="2:19" x14ac:dyDescent="0.25">
      <c r="B2002" s="190" t="str">
        <f t="shared" si="326"/>
        <v/>
      </c>
      <c r="C2002" s="190" t="str">
        <f t="shared" si="324"/>
        <v/>
      </c>
      <c r="D2002" s="119" t="s">
        <v>192</v>
      </c>
      <c r="H2002" s="118">
        <f t="shared" si="327"/>
        <v>0</v>
      </c>
      <c r="K2002" s="134">
        <f t="shared" si="319"/>
        <v>0</v>
      </c>
      <c r="L2002" s="134">
        <f t="shared" si="320"/>
        <v>0</v>
      </c>
      <c r="M2002" s="190">
        <f t="shared" si="328"/>
        <v>1</v>
      </c>
      <c r="N2002" s="190" t="str">
        <f t="shared" si="325"/>
        <v>JANEIRO</v>
      </c>
      <c r="P2002" s="119" t="s">
        <v>192</v>
      </c>
      <c r="Q2002" s="136" t="str">
        <f t="shared" si="321"/>
        <v>À RECEBER</v>
      </c>
      <c r="R2002" s="138" t="str">
        <f t="shared" ca="1" si="322"/>
        <v>EM DIA</v>
      </c>
      <c r="S2002" s="137" t="str">
        <f t="shared" ca="1" si="323"/>
        <v/>
      </c>
    </row>
    <row r="2003" spans="2:19" x14ac:dyDescent="0.25">
      <c r="B2003" s="190" t="str">
        <f t="shared" si="326"/>
        <v/>
      </c>
      <c r="C2003" s="190" t="str">
        <f t="shared" si="324"/>
        <v/>
      </c>
      <c r="D2003" s="119" t="s">
        <v>192</v>
      </c>
      <c r="H2003" s="118">
        <f t="shared" si="327"/>
        <v>0</v>
      </c>
      <c r="K2003" s="134">
        <f t="shared" si="319"/>
        <v>0</v>
      </c>
      <c r="L2003" s="134">
        <f t="shared" si="320"/>
        <v>0</v>
      </c>
      <c r="M2003" s="190">
        <f t="shared" si="328"/>
        <v>1</v>
      </c>
      <c r="N2003" s="190" t="str">
        <f t="shared" si="325"/>
        <v>JANEIRO</v>
      </c>
      <c r="P2003" s="119" t="s">
        <v>192</v>
      </c>
      <c r="Q2003" s="136" t="str">
        <f t="shared" si="321"/>
        <v>À RECEBER</v>
      </c>
      <c r="R2003" s="138" t="str">
        <f t="shared" ca="1" si="322"/>
        <v>EM DIA</v>
      </c>
      <c r="S2003" s="137" t="str">
        <f t="shared" ca="1" si="323"/>
        <v/>
      </c>
    </row>
    <row r="2004" spans="2:19" x14ac:dyDescent="0.25">
      <c r="B2004" s="190" t="str">
        <f t="shared" si="326"/>
        <v/>
      </c>
      <c r="C2004" s="190" t="str">
        <f t="shared" si="324"/>
        <v/>
      </c>
      <c r="D2004" s="119" t="s">
        <v>192</v>
      </c>
      <c r="H2004" s="118">
        <f t="shared" si="327"/>
        <v>0</v>
      </c>
      <c r="K2004" s="134">
        <f t="shared" si="319"/>
        <v>0</v>
      </c>
      <c r="L2004" s="134">
        <f t="shared" si="320"/>
        <v>0</v>
      </c>
      <c r="M2004" s="190">
        <f t="shared" si="328"/>
        <v>1</v>
      </c>
      <c r="N2004" s="190" t="str">
        <f t="shared" si="325"/>
        <v>JANEIRO</v>
      </c>
      <c r="P2004" s="119" t="s">
        <v>192</v>
      </c>
      <c r="Q2004" s="136" t="str">
        <f t="shared" si="321"/>
        <v>À RECEBER</v>
      </c>
      <c r="R2004" s="138" t="str">
        <f t="shared" ca="1" si="322"/>
        <v>EM DIA</v>
      </c>
      <c r="S2004" s="137" t="str">
        <f t="shared" ca="1" si="323"/>
        <v/>
      </c>
    </row>
    <row r="2005" spans="2:19" x14ac:dyDescent="0.25">
      <c r="B2005" s="190" t="str">
        <f t="shared" si="326"/>
        <v/>
      </c>
      <c r="C2005" s="190" t="str">
        <f t="shared" si="324"/>
        <v/>
      </c>
      <c r="D2005" s="119" t="s">
        <v>192</v>
      </c>
      <c r="H2005" s="118">
        <f t="shared" si="327"/>
        <v>0</v>
      </c>
      <c r="K2005" s="134">
        <f t="shared" si="319"/>
        <v>0</v>
      </c>
      <c r="L2005" s="134">
        <f t="shared" si="320"/>
        <v>0</v>
      </c>
      <c r="M2005" s="190">
        <f t="shared" si="328"/>
        <v>1</v>
      </c>
      <c r="N2005" s="190" t="str">
        <f t="shared" si="325"/>
        <v>JANEIRO</v>
      </c>
      <c r="P2005" s="119" t="s">
        <v>192</v>
      </c>
      <c r="Q2005" s="136" t="str">
        <f t="shared" si="321"/>
        <v>À RECEBER</v>
      </c>
      <c r="R2005" s="138" t="str">
        <f t="shared" ca="1" si="322"/>
        <v>EM DIA</v>
      </c>
      <c r="S2005" s="137" t="str">
        <f t="shared" ca="1" si="323"/>
        <v/>
      </c>
    </row>
    <row r="2006" spans="2:19" x14ac:dyDescent="0.25">
      <c r="B2006" s="190" t="str">
        <f t="shared" si="326"/>
        <v/>
      </c>
      <c r="C2006" s="190" t="str">
        <f t="shared" si="324"/>
        <v/>
      </c>
      <c r="D2006" s="119" t="s">
        <v>192</v>
      </c>
      <c r="H2006" s="118">
        <f t="shared" si="327"/>
        <v>0</v>
      </c>
      <c r="K2006" s="134">
        <f t="shared" si="319"/>
        <v>0</v>
      </c>
      <c r="L2006" s="134">
        <f t="shared" si="320"/>
        <v>0</v>
      </c>
      <c r="M2006" s="190">
        <f t="shared" si="328"/>
        <v>1</v>
      </c>
      <c r="N2006" s="190" t="str">
        <f t="shared" si="325"/>
        <v>JANEIRO</v>
      </c>
      <c r="P2006" s="119" t="s">
        <v>192</v>
      </c>
      <c r="Q2006" s="136" t="str">
        <f t="shared" si="321"/>
        <v>À RECEBER</v>
      </c>
      <c r="R2006" s="138" t="str">
        <f t="shared" ca="1" si="322"/>
        <v>EM DIA</v>
      </c>
      <c r="S2006" s="137" t="str">
        <f t="shared" ca="1" si="323"/>
        <v/>
      </c>
    </row>
    <row r="2007" spans="2:19" x14ac:dyDescent="0.25">
      <c r="B2007" s="190" t="str">
        <f t="shared" si="326"/>
        <v/>
      </c>
      <c r="C2007" s="190" t="str">
        <f t="shared" si="324"/>
        <v/>
      </c>
      <c r="D2007" s="119" t="s">
        <v>192</v>
      </c>
      <c r="H2007" s="118">
        <f t="shared" si="327"/>
        <v>0</v>
      </c>
      <c r="K2007" s="134">
        <f t="shared" si="319"/>
        <v>0</v>
      </c>
      <c r="L2007" s="134">
        <f t="shared" si="320"/>
        <v>0</v>
      </c>
      <c r="M2007" s="190">
        <f t="shared" si="328"/>
        <v>1</v>
      </c>
      <c r="N2007" s="190" t="str">
        <f t="shared" si="325"/>
        <v>JANEIRO</v>
      </c>
      <c r="P2007" s="119" t="s">
        <v>192</v>
      </c>
      <c r="Q2007" s="136" t="str">
        <f t="shared" si="321"/>
        <v>À RECEBER</v>
      </c>
      <c r="R2007" s="138" t="str">
        <f t="shared" ca="1" si="322"/>
        <v>EM DIA</v>
      </c>
      <c r="S2007" s="137" t="str">
        <f t="shared" ca="1" si="323"/>
        <v/>
      </c>
    </row>
    <row r="2008" spans="2:19" x14ac:dyDescent="0.25">
      <c r="B2008" s="190" t="str">
        <f t="shared" si="326"/>
        <v/>
      </c>
      <c r="C2008" s="190" t="str">
        <f t="shared" si="324"/>
        <v/>
      </c>
      <c r="D2008" s="119" t="s">
        <v>192</v>
      </c>
      <c r="H2008" s="118">
        <f t="shared" si="327"/>
        <v>0</v>
      </c>
      <c r="K2008" s="134">
        <f t="shared" si="319"/>
        <v>0</v>
      </c>
      <c r="L2008" s="134">
        <f t="shared" si="320"/>
        <v>0</v>
      </c>
      <c r="M2008" s="190">
        <f t="shared" si="328"/>
        <v>1</v>
      </c>
      <c r="N2008" s="190" t="str">
        <f t="shared" si="325"/>
        <v>JANEIRO</v>
      </c>
      <c r="P2008" s="119" t="s">
        <v>192</v>
      </c>
      <c r="Q2008" s="136" t="str">
        <f t="shared" si="321"/>
        <v>À RECEBER</v>
      </c>
      <c r="R2008" s="138" t="str">
        <f t="shared" ca="1" si="322"/>
        <v>EM DIA</v>
      </c>
      <c r="S2008" s="137" t="str">
        <f t="shared" ca="1" si="323"/>
        <v/>
      </c>
    </row>
    <row r="2009" spans="2:19" x14ac:dyDescent="0.25">
      <c r="B2009" s="190" t="str">
        <f t="shared" si="326"/>
        <v/>
      </c>
      <c r="C2009" s="190" t="str">
        <f t="shared" si="324"/>
        <v/>
      </c>
      <c r="D2009" s="119" t="s">
        <v>192</v>
      </c>
      <c r="H2009" s="118">
        <f t="shared" si="327"/>
        <v>0</v>
      </c>
      <c r="K2009" s="134">
        <f t="shared" si="319"/>
        <v>0</v>
      </c>
      <c r="L2009" s="134">
        <f t="shared" si="320"/>
        <v>0</v>
      </c>
      <c r="M2009" s="190">
        <f t="shared" si="328"/>
        <v>1</v>
      </c>
      <c r="N2009" s="190" t="str">
        <f t="shared" si="325"/>
        <v>JANEIRO</v>
      </c>
      <c r="P2009" s="119" t="s">
        <v>192</v>
      </c>
      <c r="Q2009" s="136" t="str">
        <f t="shared" si="321"/>
        <v>À RECEBER</v>
      </c>
      <c r="R2009" s="138" t="str">
        <f t="shared" ca="1" si="322"/>
        <v>EM DIA</v>
      </c>
      <c r="S2009" s="137" t="str">
        <f t="shared" ca="1" si="323"/>
        <v/>
      </c>
    </row>
    <row r="2010" spans="2:19" x14ac:dyDescent="0.25">
      <c r="B2010" s="190" t="str">
        <f t="shared" si="326"/>
        <v/>
      </c>
      <c r="C2010" s="190" t="str">
        <f t="shared" si="324"/>
        <v/>
      </c>
      <c r="D2010" s="119" t="s">
        <v>192</v>
      </c>
      <c r="H2010" s="118">
        <f t="shared" si="327"/>
        <v>0</v>
      </c>
      <c r="K2010" s="134">
        <f t="shared" si="319"/>
        <v>0</v>
      </c>
      <c r="L2010" s="134">
        <f t="shared" si="320"/>
        <v>0</v>
      </c>
      <c r="M2010" s="190">
        <f t="shared" si="328"/>
        <v>1</v>
      </c>
      <c r="N2010" s="190" t="str">
        <f t="shared" si="325"/>
        <v>JANEIRO</v>
      </c>
      <c r="P2010" s="119" t="s">
        <v>192</v>
      </c>
      <c r="Q2010" s="136" t="str">
        <f t="shared" si="321"/>
        <v>À RECEBER</v>
      </c>
      <c r="R2010" s="138" t="str">
        <f t="shared" ca="1" si="322"/>
        <v>EM DIA</v>
      </c>
      <c r="S2010" s="137" t="str">
        <f t="shared" ca="1" si="323"/>
        <v/>
      </c>
    </row>
    <row r="2011" spans="2:19" x14ac:dyDescent="0.25">
      <c r="B2011" s="190" t="str">
        <f t="shared" si="326"/>
        <v/>
      </c>
      <c r="C2011" s="190" t="str">
        <f t="shared" si="324"/>
        <v/>
      </c>
      <c r="D2011" s="119" t="s">
        <v>192</v>
      </c>
      <c r="H2011" s="118">
        <f t="shared" si="327"/>
        <v>0</v>
      </c>
      <c r="K2011" s="134">
        <f t="shared" si="319"/>
        <v>0</v>
      </c>
      <c r="L2011" s="134">
        <f t="shared" si="320"/>
        <v>0</v>
      </c>
      <c r="M2011" s="190">
        <f t="shared" si="328"/>
        <v>1</v>
      </c>
      <c r="N2011" s="190" t="str">
        <f t="shared" si="325"/>
        <v>JANEIRO</v>
      </c>
      <c r="P2011" s="119" t="s">
        <v>192</v>
      </c>
      <c r="Q2011" s="136" t="str">
        <f t="shared" si="321"/>
        <v>À RECEBER</v>
      </c>
      <c r="R2011" s="138" t="str">
        <f t="shared" ca="1" si="322"/>
        <v>EM DIA</v>
      </c>
      <c r="S2011" s="137" t="str">
        <f t="shared" ca="1" si="323"/>
        <v/>
      </c>
    </row>
    <row r="2012" spans="2:19" x14ac:dyDescent="0.25">
      <c r="B2012" s="190" t="str">
        <f t="shared" si="326"/>
        <v/>
      </c>
      <c r="C2012" s="190" t="str">
        <f t="shared" si="324"/>
        <v/>
      </c>
      <c r="D2012" s="119" t="s">
        <v>192</v>
      </c>
      <c r="H2012" s="118">
        <f t="shared" si="327"/>
        <v>0</v>
      </c>
      <c r="K2012" s="134">
        <f t="shared" si="319"/>
        <v>0</v>
      </c>
      <c r="L2012" s="134">
        <f t="shared" si="320"/>
        <v>0</v>
      </c>
      <c r="M2012" s="190">
        <f t="shared" si="328"/>
        <v>1</v>
      </c>
      <c r="N2012" s="190" t="str">
        <f t="shared" si="325"/>
        <v>JANEIRO</v>
      </c>
      <c r="P2012" s="119" t="s">
        <v>192</v>
      </c>
      <c r="Q2012" s="136" t="str">
        <f t="shared" si="321"/>
        <v>À RECEBER</v>
      </c>
      <c r="R2012" s="138" t="str">
        <f t="shared" ca="1" si="322"/>
        <v>EM DIA</v>
      </c>
      <c r="S2012" s="137" t="str">
        <f t="shared" ca="1" si="323"/>
        <v/>
      </c>
    </row>
    <row r="2013" spans="2:19" x14ac:dyDescent="0.25">
      <c r="B2013" s="190" t="str">
        <f t="shared" si="326"/>
        <v/>
      </c>
      <c r="C2013" s="190" t="str">
        <f t="shared" si="324"/>
        <v/>
      </c>
      <c r="D2013" s="119" t="s">
        <v>192</v>
      </c>
      <c r="H2013" s="118">
        <f t="shared" si="327"/>
        <v>0</v>
      </c>
      <c r="K2013" s="134">
        <f t="shared" ref="K2013:K2076" si="329">IF(AND(G2013&gt;I2013,I2013&gt;0),G2013-I2013-J2013,0)</f>
        <v>0</v>
      </c>
      <c r="L2013" s="134">
        <f t="shared" ref="L2013:L2076" si="330">IF(G2013&lt;I2013,I2013-G2013,0)</f>
        <v>0</v>
      </c>
      <c r="M2013" s="190">
        <f t="shared" si="328"/>
        <v>1</v>
      </c>
      <c r="N2013" s="190" t="str">
        <f t="shared" si="325"/>
        <v>JANEIRO</v>
      </c>
      <c r="P2013" s="119" t="s">
        <v>192</v>
      </c>
      <c r="Q2013" s="136" t="str">
        <f t="shared" ref="Q2013:Q2076" si="331">IF(OR(I2013="",I2013=0),"À RECEBER","RECEBIDO")</f>
        <v>À RECEBER</v>
      </c>
      <c r="R2013" s="138" t="str">
        <f t="shared" ref="R2013:R2076" ca="1" si="332">IF(AND(O2013&lt;=P2013,S2013&gt;=0),"EM DIA","EM ATRASO")</f>
        <v>EM DIA</v>
      </c>
      <c r="S2013" s="137" t="str">
        <f t="shared" ref="S2013:S2076" ca="1" si="333">IFERROR(IF(Q2013="À RECEBER",P2013-$W$5,0),"")</f>
        <v/>
      </c>
    </row>
    <row r="2014" spans="2:19" x14ac:dyDescent="0.25">
      <c r="B2014" s="190" t="str">
        <f t="shared" si="326"/>
        <v/>
      </c>
      <c r="C2014" s="190" t="str">
        <f t="shared" si="324"/>
        <v/>
      </c>
      <c r="D2014" s="119" t="s">
        <v>192</v>
      </c>
      <c r="H2014" s="118">
        <f t="shared" si="327"/>
        <v>0</v>
      </c>
      <c r="K2014" s="134">
        <f t="shared" si="329"/>
        <v>0</v>
      </c>
      <c r="L2014" s="134">
        <f t="shared" si="330"/>
        <v>0</v>
      </c>
      <c r="M2014" s="190">
        <f t="shared" si="328"/>
        <v>1</v>
      </c>
      <c r="N2014" s="190" t="str">
        <f t="shared" si="325"/>
        <v>JANEIRO</v>
      </c>
      <c r="P2014" s="119" t="s">
        <v>192</v>
      </c>
      <c r="Q2014" s="136" t="str">
        <f t="shared" si="331"/>
        <v>À RECEBER</v>
      </c>
      <c r="R2014" s="138" t="str">
        <f t="shared" ca="1" si="332"/>
        <v>EM DIA</v>
      </c>
      <c r="S2014" s="137" t="str">
        <f t="shared" ca="1" si="333"/>
        <v/>
      </c>
    </row>
    <row r="2015" spans="2:19" x14ac:dyDescent="0.25">
      <c r="B2015" s="190" t="str">
        <f t="shared" si="326"/>
        <v/>
      </c>
      <c r="C2015" s="190" t="str">
        <f t="shared" si="324"/>
        <v/>
      </c>
      <c r="D2015" s="119" t="s">
        <v>192</v>
      </c>
      <c r="H2015" s="118">
        <f t="shared" si="327"/>
        <v>0</v>
      </c>
      <c r="K2015" s="134">
        <f t="shared" si="329"/>
        <v>0</v>
      </c>
      <c r="L2015" s="134">
        <f t="shared" si="330"/>
        <v>0</v>
      </c>
      <c r="M2015" s="190">
        <f t="shared" si="328"/>
        <v>1</v>
      </c>
      <c r="N2015" s="190" t="str">
        <f t="shared" si="325"/>
        <v>JANEIRO</v>
      </c>
      <c r="P2015" s="119" t="s">
        <v>192</v>
      </c>
      <c r="Q2015" s="136" t="str">
        <f t="shared" si="331"/>
        <v>À RECEBER</v>
      </c>
      <c r="R2015" s="138" t="str">
        <f t="shared" ca="1" si="332"/>
        <v>EM DIA</v>
      </c>
      <c r="S2015" s="137" t="str">
        <f t="shared" ca="1" si="333"/>
        <v/>
      </c>
    </row>
    <row r="2016" spans="2:19" x14ac:dyDescent="0.25">
      <c r="B2016" s="190" t="str">
        <f t="shared" si="326"/>
        <v/>
      </c>
      <c r="C2016" s="190" t="str">
        <f t="shared" si="324"/>
        <v/>
      </c>
      <c r="D2016" s="119" t="s">
        <v>192</v>
      </c>
      <c r="H2016" s="118">
        <f t="shared" si="327"/>
        <v>0</v>
      </c>
      <c r="K2016" s="134">
        <f t="shared" si="329"/>
        <v>0</v>
      </c>
      <c r="L2016" s="134">
        <f t="shared" si="330"/>
        <v>0</v>
      </c>
      <c r="M2016" s="190">
        <f t="shared" si="328"/>
        <v>1</v>
      </c>
      <c r="N2016" s="190" t="str">
        <f t="shared" si="325"/>
        <v>JANEIRO</v>
      </c>
      <c r="P2016" s="119" t="s">
        <v>192</v>
      </c>
      <c r="Q2016" s="136" t="str">
        <f t="shared" si="331"/>
        <v>À RECEBER</v>
      </c>
      <c r="R2016" s="138" t="str">
        <f t="shared" ca="1" si="332"/>
        <v>EM DIA</v>
      </c>
      <c r="S2016" s="137" t="str">
        <f t="shared" ca="1" si="333"/>
        <v/>
      </c>
    </row>
    <row r="2017" spans="2:19" x14ac:dyDescent="0.25">
      <c r="B2017" s="190" t="str">
        <f t="shared" si="326"/>
        <v/>
      </c>
      <c r="C2017" s="190" t="str">
        <f t="shared" si="324"/>
        <v/>
      </c>
      <c r="D2017" s="119" t="s">
        <v>192</v>
      </c>
      <c r="H2017" s="118">
        <f t="shared" si="327"/>
        <v>0</v>
      </c>
      <c r="K2017" s="134">
        <f t="shared" si="329"/>
        <v>0</v>
      </c>
      <c r="L2017" s="134">
        <f t="shared" si="330"/>
        <v>0</v>
      </c>
      <c r="M2017" s="190">
        <f t="shared" si="328"/>
        <v>1</v>
      </c>
      <c r="N2017" s="190" t="str">
        <f t="shared" si="325"/>
        <v>JANEIRO</v>
      </c>
      <c r="P2017" s="119" t="s">
        <v>192</v>
      </c>
      <c r="Q2017" s="136" t="str">
        <f t="shared" si="331"/>
        <v>À RECEBER</v>
      </c>
      <c r="R2017" s="138" t="str">
        <f t="shared" ca="1" si="332"/>
        <v>EM DIA</v>
      </c>
      <c r="S2017" s="137" t="str">
        <f t="shared" ca="1" si="333"/>
        <v/>
      </c>
    </row>
    <row r="2018" spans="2:19" x14ac:dyDescent="0.25">
      <c r="B2018" s="190" t="str">
        <f t="shared" si="326"/>
        <v/>
      </c>
      <c r="C2018" s="190" t="str">
        <f t="shared" si="324"/>
        <v/>
      </c>
      <c r="D2018" s="119" t="s">
        <v>192</v>
      </c>
      <c r="H2018" s="118">
        <f t="shared" si="327"/>
        <v>0</v>
      </c>
      <c r="K2018" s="134">
        <f t="shared" si="329"/>
        <v>0</v>
      </c>
      <c r="L2018" s="134">
        <f t="shared" si="330"/>
        <v>0</v>
      </c>
      <c r="M2018" s="190">
        <f t="shared" si="328"/>
        <v>1</v>
      </c>
      <c r="N2018" s="190" t="str">
        <f t="shared" si="325"/>
        <v>JANEIRO</v>
      </c>
      <c r="P2018" s="119" t="s">
        <v>192</v>
      </c>
      <c r="Q2018" s="136" t="str">
        <f t="shared" si="331"/>
        <v>À RECEBER</v>
      </c>
      <c r="R2018" s="138" t="str">
        <f t="shared" ca="1" si="332"/>
        <v>EM DIA</v>
      </c>
      <c r="S2018" s="137" t="str">
        <f t="shared" ca="1" si="333"/>
        <v/>
      </c>
    </row>
    <row r="2019" spans="2:19" x14ac:dyDescent="0.25">
      <c r="B2019" s="190" t="str">
        <f t="shared" si="326"/>
        <v/>
      </c>
      <c r="C2019" s="190" t="str">
        <f t="shared" si="324"/>
        <v/>
      </c>
      <c r="D2019" s="119" t="s">
        <v>192</v>
      </c>
      <c r="H2019" s="118">
        <f t="shared" si="327"/>
        <v>0</v>
      </c>
      <c r="K2019" s="134">
        <f t="shared" si="329"/>
        <v>0</v>
      </c>
      <c r="L2019" s="134">
        <f t="shared" si="330"/>
        <v>0</v>
      </c>
      <c r="M2019" s="190">
        <f t="shared" si="328"/>
        <v>1</v>
      </c>
      <c r="N2019" s="190" t="str">
        <f t="shared" si="325"/>
        <v>JANEIRO</v>
      </c>
      <c r="P2019" s="119" t="s">
        <v>192</v>
      </c>
      <c r="Q2019" s="136" t="str">
        <f t="shared" si="331"/>
        <v>À RECEBER</v>
      </c>
      <c r="R2019" s="138" t="str">
        <f t="shared" ca="1" si="332"/>
        <v>EM DIA</v>
      </c>
      <c r="S2019" s="137" t="str">
        <f t="shared" ca="1" si="333"/>
        <v/>
      </c>
    </row>
    <row r="2020" spans="2:19" x14ac:dyDescent="0.25">
      <c r="B2020" s="190" t="str">
        <f t="shared" si="326"/>
        <v/>
      </c>
      <c r="C2020" s="190" t="str">
        <f t="shared" si="324"/>
        <v/>
      </c>
      <c r="D2020" s="119" t="s">
        <v>192</v>
      </c>
      <c r="H2020" s="118">
        <f t="shared" si="327"/>
        <v>0</v>
      </c>
      <c r="K2020" s="134">
        <f t="shared" si="329"/>
        <v>0</v>
      </c>
      <c r="L2020" s="134">
        <f t="shared" si="330"/>
        <v>0</v>
      </c>
      <c r="M2020" s="190">
        <f t="shared" si="328"/>
        <v>1</v>
      </c>
      <c r="N2020" s="190" t="str">
        <f t="shared" si="325"/>
        <v>JANEIRO</v>
      </c>
      <c r="P2020" s="119" t="s">
        <v>192</v>
      </c>
      <c r="Q2020" s="136" t="str">
        <f t="shared" si="331"/>
        <v>À RECEBER</v>
      </c>
      <c r="R2020" s="138" t="str">
        <f t="shared" ca="1" si="332"/>
        <v>EM DIA</v>
      </c>
      <c r="S2020" s="137" t="str">
        <f t="shared" ca="1" si="333"/>
        <v/>
      </c>
    </row>
    <row r="2021" spans="2:19" x14ac:dyDescent="0.25">
      <c r="B2021" s="190" t="str">
        <f t="shared" si="326"/>
        <v/>
      </c>
      <c r="C2021" s="190" t="str">
        <f t="shared" si="324"/>
        <v/>
      </c>
      <c r="D2021" s="119" t="s">
        <v>192</v>
      </c>
      <c r="H2021" s="118">
        <f t="shared" si="327"/>
        <v>0</v>
      </c>
      <c r="K2021" s="134">
        <f t="shared" si="329"/>
        <v>0</v>
      </c>
      <c r="L2021" s="134">
        <f t="shared" si="330"/>
        <v>0</v>
      </c>
      <c r="M2021" s="190">
        <f t="shared" si="328"/>
        <v>1</v>
      </c>
      <c r="N2021" s="190" t="str">
        <f t="shared" si="325"/>
        <v>JANEIRO</v>
      </c>
      <c r="P2021" s="119" t="s">
        <v>192</v>
      </c>
      <c r="Q2021" s="136" t="str">
        <f t="shared" si="331"/>
        <v>À RECEBER</v>
      </c>
      <c r="R2021" s="138" t="str">
        <f t="shared" ca="1" si="332"/>
        <v>EM DIA</v>
      </c>
      <c r="S2021" s="137" t="str">
        <f t="shared" ca="1" si="333"/>
        <v/>
      </c>
    </row>
    <row r="2022" spans="2:19" x14ac:dyDescent="0.25">
      <c r="B2022" s="190" t="str">
        <f t="shared" si="326"/>
        <v/>
      </c>
      <c r="C2022" s="190" t="str">
        <f t="shared" si="324"/>
        <v/>
      </c>
      <c r="D2022" s="119" t="s">
        <v>192</v>
      </c>
      <c r="H2022" s="118">
        <f t="shared" si="327"/>
        <v>0</v>
      </c>
      <c r="K2022" s="134">
        <f t="shared" si="329"/>
        <v>0</v>
      </c>
      <c r="L2022" s="134">
        <f t="shared" si="330"/>
        <v>0</v>
      </c>
      <c r="M2022" s="190">
        <f t="shared" si="328"/>
        <v>1</v>
      </c>
      <c r="N2022" s="190" t="str">
        <f t="shared" si="325"/>
        <v>JANEIRO</v>
      </c>
      <c r="P2022" s="119" t="s">
        <v>192</v>
      </c>
      <c r="Q2022" s="136" t="str">
        <f t="shared" si="331"/>
        <v>À RECEBER</v>
      </c>
      <c r="R2022" s="138" t="str">
        <f t="shared" ca="1" si="332"/>
        <v>EM DIA</v>
      </c>
      <c r="S2022" s="137" t="str">
        <f t="shared" ca="1" si="333"/>
        <v/>
      </c>
    </row>
    <row r="2023" spans="2:19" x14ac:dyDescent="0.25">
      <c r="B2023" s="190" t="str">
        <f t="shared" si="326"/>
        <v/>
      </c>
      <c r="C2023" s="190" t="str">
        <f t="shared" si="324"/>
        <v/>
      </c>
      <c r="D2023" s="119" t="s">
        <v>192</v>
      </c>
      <c r="H2023" s="118">
        <f t="shared" si="327"/>
        <v>0</v>
      </c>
      <c r="K2023" s="134">
        <f t="shared" si="329"/>
        <v>0</v>
      </c>
      <c r="L2023" s="134">
        <f t="shared" si="330"/>
        <v>0</v>
      </c>
      <c r="M2023" s="190">
        <f t="shared" si="328"/>
        <v>1</v>
      </c>
      <c r="N2023" s="190" t="str">
        <f t="shared" si="325"/>
        <v>JANEIRO</v>
      </c>
      <c r="P2023" s="119" t="s">
        <v>192</v>
      </c>
      <c r="Q2023" s="136" t="str">
        <f t="shared" si="331"/>
        <v>À RECEBER</v>
      </c>
      <c r="R2023" s="138" t="str">
        <f t="shared" ca="1" si="332"/>
        <v>EM DIA</v>
      </c>
      <c r="S2023" s="137" t="str">
        <f t="shared" ca="1" si="333"/>
        <v/>
      </c>
    </row>
    <row r="2024" spans="2:19" x14ac:dyDescent="0.25">
      <c r="B2024" s="190" t="str">
        <f t="shared" si="326"/>
        <v/>
      </c>
      <c r="C2024" s="190" t="str">
        <f t="shared" si="324"/>
        <v/>
      </c>
      <c r="D2024" s="119" t="s">
        <v>192</v>
      </c>
      <c r="H2024" s="118">
        <f t="shared" si="327"/>
        <v>0</v>
      </c>
      <c r="K2024" s="134">
        <f t="shared" si="329"/>
        <v>0</v>
      </c>
      <c r="L2024" s="134">
        <f t="shared" si="330"/>
        <v>0</v>
      </c>
      <c r="M2024" s="190">
        <f t="shared" si="328"/>
        <v>1</v>
      </c>
      <c r="N2024" s="190" t="str">
        <f t="shared" si="325"/>
        <v>JANEIRO</v>
      </c>
      <c r="P2024" s="119" t="s">
        <v>192</v>
      </c>
      <c r="Q2024" s="136" t="str">
        <f t="shared" si="331"/>
        <v>À RECEBER</v>
      </c>
      <c r="R2024" s="138" t="str">
        <f t="shared" ca="1" si="332"/>
        <v>EM DIA</v>
      </c>
      <c r="S2024" s="137" t="str">
        <f t="shared" ca="1" si="333"/>
        <v/>
      </c>
    </row>
    <row r="2025" spans="2:19" x14ac:dyDescent="0.25">
      <c r="B2025" s="190" t="str">
        <f t="shared" si="326"/>
        <v/>
      </c>
      <c r="C2025" s="190" t="str">
        <f t="shared" si="324"/>
        <v/>
      </c>
      <c r="D2025" s="119" t="s">
        <v>192</v>
      </c>
      <c r="H2025" s="118">
        <f t="shared" si="327"/>
        <v>0</v>
      </c>
      <c r="K2025" s="134">
        <f t="shared" si="329"/>
        <v>0</v>
      </c>
      <c r="L2025" s="134">
        <f t="shared" si="330"/>
        <v>0</v>
      </c>
      <c r="M2025" s="190">
        <f t="shared" si="328"/>
        <v>1</v>
      </c>
      <c r="N2025" s="190" t="str">
        <f t="shared" si="325"/>
        <v>JANEIRO</v>
      </c>
      <c r="P2025" s="119" t="s">
        <v>192</v>
      </c>
      <c r="Q2025" s="136" t="str">
        <f t="shared" si="331"/>
        <v>À RECEBER</v>
      </c>
      <c r="R2025" s="138" t="str">
        <f t="shared" ca="1" si="332"/>
        <v>EM DIA</v>
      </c>
      <c r="S2025" s="137" t="str">
        <f t="shared" ca="1" si="333"/>
        <v/>
      </c>
    </row>
    <row r="2026" spans="2:19" x14ac:dyDescent="0.25">
      <c r="B2026" s="190" t="str">
        <f t="shared" si="326"/>
        <v/>
      </c>
      <c r="C2026" s="190" t="str">
        <f t="shared" si="324"/>
        <v/>
      </c>
      <c r="D2026" s="119" t="s">
        <v>192</v>
      </c>
      <c r="H2026" s="118">
        <f t="shared" si="327"/>
        <v>0</v>
      </c>
      <c r="K2026" s="134">
        <f t="shared" si="329"/>
        <v>0</v>
      </c>
      <c r="L2026" s="134">
        <f t="shared" si="330"/>
        <v>0</v>
      </c>
      <c r="M2026" s="190">
        <f t="shared" si="328"/>
        <v>1</v>
      </c>
      <c r="N2026" s="190" t="str">
        <f t="shared" si="325"/>
        <v>JANEIRO</v>
      </c>
      <c r="P2026" s="119" t="s">
        <v>192</v>
      </c>
      <c r="Q2026" s="136" t="str">
        <f t="shared" si="331"/>
        <v>À RECEBER</v>
      </c>
      <c r="R2026" s="138" t="str">
        <f t="shared" ca="1" si="332"/>
        <v>EM DIA</v>
      </c>
      <c r="S2026" s="137" t="str">
        <f t="shared" ca="1" si="333"/>
        <v/>
      </c>
    </row>
    <row r="2027" spans="2:19" x14ac:dyDescent="0.25">
      <c r="B2027" s="190" t="str">
        <f t="shared" si="326"/>
        <v/>
      </c>
      <c r="C2027" s="190" t="str">
        <f t="shared" si="324"/>
        <v/>
      </c>
      <c r="D2027" s="119" t="s">
        <v>192</v>
      </c>
      <c r="H2027" s="118">
        <f t="shared" si="327"/>
        <v>0</v>
      </c>
      <c r="K2027" s="134">
        <f t="shared" si="329"/>
        <v>0</v>
      </c>
      <c r="L2027" s="134">
        <f t="shared" si="330"/>
        <v>0</v>
      </c>
      <c r="M2027" s="190">
        <f t="shared" si="328"/>
        <v>1</v>
      </c>
      <c r="N2027" s="190" t="str">
        <f t="shared" si="325"/>
        <v>JANEIRO</v>
      </c>
      <c r="P2027" s="119" t="s">
        <v>192</v>
      </c>
      <c r="Q2027" s="136" t="str">
        <f t="shared" si="331"/>
        <v>À RECEBER</v>
      </c>
      <c r="R2027" s="138" t="str">
        <f t="shared" ca="1" si="332"/>
        <v>EM DIA</v>
      </c>
      <c r="S2027" s="137" t="str">
        <f t="shared" ca="1" si="333"/>
        <v/>
      </c>
    </row>
    <row r="2028" spans="2:19" x14ac:dyDescent="0.25">
      <c r="B2028" s="190" t="str">
        <f t="shared" si="326"/>
        <v/>
      </c>
      <c r="C2028" s="190" t="str">
        <f t="shared" si="324"/>
        <v/>
      </c>
      <c r="D2028" s="119" t="s">
        <v>192</v>
      </c>
      <c r="H2028" s="118">
        <f t="shared" si="327"/>
        <v>0</v>
      </c>
      <c r="K2028" s="134">
        <f t="shared" si="329"/>
        <v>0</v>
      </c>
      <c r="L2028" s="134">
        <f t="shared" si="330"/>
        <v>0</v>
      </c>
      <c r="M2028" s="190">
        <f t="shared" si="328"/>
        <v>1</v>
      </c>
      <c r="N2028" s="190" t="str">
        <f t="shared" si="325"/>
        <v>JANEIRO</v>
      </c>
      <c r="P2028" s="119" t="s">
        <v>192</v>
      </c>
      <c r="Q2028" s="136" t="str">
        <f t="shared" si="331"/>
        <v>À RECEBER</v>
      </c>
      <c r="R2028" s="138" t="str">
        <f t="shared" ca="1" si="332"/>
        <v>EM DIA</v>
      </c>
      <c r="S2028" s="137" t="str">
        <f t="shared" ca="1" si="333"/>
        <v/>
      </c>
    </row>
    <row r="2029" spans="2:19" x14ac:dyDescent="0.25">
      <c r="B2029" s="190" t="str">
        <f t="shared" si="326"/>
        <v/>
      </c>
      <c r="C2029" s="190" t="str">
        <f t="shared" si="324"/>
        <v/>
      </c>
      <c r="D2029" s="119" t="s">
        <v>192</v>
      </c>
      <c r="H2029" s="118">
        <f t="shared" si="327"/>
        <v>0</v>
      </c>
      <c r="K2029" s="134">
        <f t="shared" si="329"/>
        <v>0</v>
      </c>
      <c r="L2029" s="134">
        <f t="shared" si="330"/>
        <v>0</v>
      </c>
      <c r="M2029" s="190">
        <f t="shared" si="328"/>
        <v>1</v>
      </c>
      <c r="N2029" s="190" t="str">
        <f t="shared" si="325"/>
        <v>JANEIRO</v>
      </c>
      <c r="P2029" s="119" t="s">
        <v>192</v>
      </c>
      <c r="Q2029" s="136" t="str">
        <f t="shared" si="331"/>
        <v>À RECEBER</v>
      </c>
      <c r="R2029" s="138" t="str">
        <f t="shared" ca="1" si="332"/>
        <v>EM DIA</v>
      </c>
      <c r="S2029" s="137" t="str">
        <f t="shared" ca="1" si="333"/>
        <v/>
      </c>
    </row>
    <row r="2030" spans="2:19" x14ac:dyDescent="0.25">
      <c r="B2030" s="190" t="str">
        <f t="shared" si="326"/>
        <v/>
      </c>
      <c r="C2030" s="190" t="str">
        <f t="shared" si="324"/>
        <v/>
      </c>
      <c r="D2030" s="119" t="s">
        <v>192</v>
      </c>
      <c r="H2030" s="118">
        <f t="shared" si="327"/>
        <v>0</v>
      </c>
      <c r="K2030" s="134">
        <f t="shared" si="329"/>
        <v>0</v>
      </c>
      <c r="L2030" s="134">
        <f t="shared" si="330"/>
        <v>0</v>
      </c>
      <c r="M2030" s="190">
        <f t="shared" si="328"/>
        <v>1</v>
      </c>
      <c r="N2030" s="190" t="str">
        <f t="shared" si="325"/>
        <v>JANEIRO</v>
      </c>
      <c r="P2030" s="119" t="s">
        <v>192</v>
      </c>
      <c r="Q2030" s="136" t="str">
        <f t="shared" si="331"/>
        <v>À RECEBER</v>
      </c>
      <c r="R2030" s="138" t="str">
        <f t="shared" ca="1" si="332"/>
        <v>EM DIA</v>
      </c>
      <c r="S2030" s="137" t="str">
        <f t="shared" ca="1" si="333"/>
        <v/>
      </c>
    </row>
    <row r="2031" spans="2:19" x14ac:dyDescent="0.25">
      <c r="B2031" s="190" t="str">
        <f t="shared" si="326"/>
        <v/>
      </c>
      <c r="C2031" s="190" t="str">
        <f t="shared" si="324"/>
        <v/>
      </c>
      <c r="D2031" s="119" t="s">
        <v>192</v>
      </c>
      <c r="H2031" s="118">
        <f t="shared" si="327"/>
        <v>0</v>
      </c>
      <c r="K2031" s="134">
        <f t="shared" si="329"/>
        <v>0</v>
      </c>
      <c r="L2031" s="134">
        <f t="shared" si="330"/>
        <v>0</v>
      </c>
      <c r="M2031" s="190">
        <f t="shared" si="328"/>
        <v>1</v>
      </c>
      <c r="N2031" s="190" t="str">
        <f t="shared" si="325"/>
        <v>JANEIRO</v>
      </c>
      <c r="P2031" s="119" t="s">
        <v>192</v>
      </c>
      <c r="Q2031" s="136" t="str">
        <f t="shared" si="331"/>
        <v>À RECEBER</v>
      </c>
      <c r="R2031" s="138" t="str">
        <f t="shared" ca="1" si="332"/>
        <v>EM DIA</v>
      </c>
      <c r="S2031" s="137" t="str">
        <f t="shared" ca="1" si="333"/>
        <v/>
      </c>
    </row>
    <row r="2032" spans="2:19" x14ac:dyDescent="0.25">
      <c r="B2032" s="190" t="str">
        <f t="shared" si="326"/>
        <v/>
      </c>
      <c r="C2032" s="190" t="str">
        <f t="shared" si="324"/>
        <v/>
      </c>
      <c r="D2032" s="119" t="s">
        <v>192</v>
      </c>
      <c r="H2032" s="118">
        <f t="shared" si="327"/>
        <v>0</v>
      </c>
      <c r="K2032" s="134">
        <f t="shared" si="329"/>
        <v>0</v>
      </c>
      <c r="L2032" s="134">
        <f t="shared" si="330"/>
        <v>0</v>
      </c>
      <c r="M2032" s="190">
        <f t="shared" si="328"/>
        <v>1</v>
      </c>
      <c r="N2032" s="190" t="str">
        <f t="shared" si="325"/>
        <v>JANEIRO</v>
      </c>
      <c r="P2032" s="119" t="s">
        <v>192</v>
      </c>
      <c r="Q2032" s="136" t="str">
        <f t="shared" si="331"/>
        <v>À RECEBER</v>
      </c>
      <c r="R2032" s="138" t="str">
        <f t="shared" ca="1" si="332"/>
        <v>EM DIA</v>
      </c>
      <c r="S2032" s="137" t="str">
        <f t="shared" ca="1" si="333"/>
        <v/>
      </c>
    </row>
    <row r="2033" spans="2:19" x14ac:dyDescent="0.25">
      <c r="B2033" s="190" t="str">
        <f t="shared" si="326"/>
        <v/>
      </c>
      <c r="C2033" s="190" t="str">
        <f t="shared" si="324"/>
        <v/>
      </c>
      <c r="D2033" s="119" t="s">
        <v>192</v>
      </c>
      <c r="H2033" s="118">
        <f t="shared" si="327"/>
        <v>0</v>
      </c>
      <c r="K2033" s="134">
        <f t="shared" si="329"/>
        <v>0</v>
      </c>
      <c r="L2033" s="134">
        <f t="shared" si="330"/>
        <v>0</v>
      </c>
      <c r="M2033" s="190">
        <f t="shared" si="328"/>
        <v>1</v>
      </c>
      <c r="N2033" s="190" t="str">
        <f t="shared" si="325"/>
        <v>JANEIRO</v>
      </c>
      <c r="P2033" s="119" t="s">
        <v>192</v>
      </c>
      <c r="Q2033" s="136" t="str">
        <f t="shared" si="331"/>
        <v>À RECEBER</v>
      </c>
      <c r="R2033" s="138" t="str">
        <f t="shared" ca="1" si="332"/>
        <v>EM DIA</v>
      </c>
      <c r="S2033" s="137" t="str">
        <f t="shared" ca="1" si="333"/>
        <v/>
      </c>
    </row>
    <row r="2034" spans="2:19" x14ac:dyDescent="0.25">
      <c r="B2034" s="190" t="str">
        <f t="shared" si="326"/>
        <v/>
      </c>
      <c r="C2034" s="190" t="str">
        <f t="shared" si="324"/>
        <v/>
      </c>
      <c r="D2034" s="119" t="s">
        <v>192</v>
      </c>
      <c r="H2034" s="118">
        <f t="shared" si="327"/>
        <v>0</v>
      </c>
      <c r="K2034" s="134">
        <f t="shared" si="329"/>
        <v>0</v>
      </c>
      <c r="L2034" s="134">
        <f t="shared" si="330"/>
        <v>0</v>
      </c>
      <c r="M2034" s="190">
        <f t="shared" si="328"/>
        <v>1</v>
      </c>
      <c r="N2034" s="190" t="str">
        <f t="shared" si="325"/>
        <v>JANEIRO</v>
      </c>
      <c r="P2034" s="119" t="s">
        <v>192</v>
      </c>
      <c r="Q2034" s="136" t="str">
        <f t="shared" si="331"/>
        <v>À RECEBER</v>
      </c>
      <c r="R2034" s="138" t="str">
        <f t="shared" ca="1" si="332"/>
        <v>EM DIA</v>
      </c>
      <c r="S2034" s="137" t="str">
        <f t="shared" ca="1" si="333"/>
        <v/>
      </c>
    </row>
    <row r="2035" spans="2:19" x14ac:dyDescent="0.25">
      <c r="B2035" s="190" t="str">
        <f t="shared" si="326"/>
        <v/>
      </c>
      <c r="C2035" s="190" t="str">
        <f t="shared" si="324"/>
        <v/>
      </c>
      <c r="D2035" s="119" t="s">
        <v>192</v>
      </c>
      <c r="H2035" s="118">
        <f t="shared" si="327"/>
        <v>0</v>
      </c>
      <c r="K2035" s="134">
        <f t="shared" si="329"/>
        <v>0</v>
      </c>
      <c r="L2035" s="134">
        <f t="shared" si="330"/>
        <v>0</v>
      </c>
      <c r="M2035" s="190">
        <f t="shared" si="328"/>
        <v>1</v>
      </c>
      <c r="N2035" s="190" t="str">
        <f t="shared" si="325"/>
        <v>JANEIRO</v>
      </c>
      <c r="P2035" s="119" t="s">
        <v>192</v>
      </c>
      <c r="Q2035" s="136" t="str">
        <f t="shared" si="331"/>
        <v>À RECEBER</v>
      </c>
      <c r="R2035" s="138" t="str">
        <f t="shared" ca="1" si="332"/>
        <v>EM DIA</v>
      </c>
      <c r="S2035" s="137" t="str">
        <f t="shared" ca="1" si="333"/>
        <v/>
      </c>
    </row>
    <row r="2036" spans="2:19" x14ac:dyDescent="0.25">
      <c r="B2036" s="190" t="str">
        <f t="shared" si="326"/>
        <v/>
      </c>
      <c r="C2036" s="190" t="str">
        <f t="shared" si="324"/>
        <v/>
      </c>
      <c r="D2036" s="119" t="s">
        <v>192</v>
      </c>
      <c r="H2036" s="118">
        <f t="shared" si="327"/>
        <v>0</v>
      </c>
      <c r="K2036" s="134">
        <f t="shared" si="329"/>
        <v>0</v>
      </c>
      <c r="L2036" s="134">
        <f t="shared" si="330"/>
        <v>0</v>
      </c>
      <c r="M2036" s="190">
        <f t="shared" si="328"/>
        <v>1</v>
      </c>
      <c r="N2036" s="190" t="str">
        <f t="shared" si="325"/>
        <v>JANEIRO</v>
      </c>
      <c r="P2036" s="119" t="s">
        <v>192</v>
      </c>
      <c r="Q2036" s="136" t="str">
        <f t="shared" si="331"/>
        <v>À RECEBER</v>
      </c>
      <c r="R2036" s="138" t="str">
        <f t="shared" ca="1" si="332"/>
        <v>EM DIA</v>
      </c>
      <c r="S2036" s="137" t="str">
        <f t="shared" ca="1" si="333"/>
        <v/>
      </c>
    </row>
    <row r="2037" spans="2:19" x14ac:dyDescent="0.25">
      <c r="B2037" s="190" t="str">
        <f t="shared" si="326"/>
        <v/>
      </c>
      <c r="C2037" s="190" t="str">
        <f t="shared" si="324"/>
        <v/>
      </c>
      <c r="D2037" s="119" t="s">
        <v>192</v>
      </c>
      <c r="H2037" s="118">
        <f t="shared" si="327"/>
        <v>0</v>
      </c>
      <c r="K2037" s="134">
        <f t="shared" si="329"/>
        <v>0</v>
      </c>
      <c r="L2037" s="134">
        <f t="shared" si="330"/>
        <v>0</v>
      </c>
      <c r="M2037" s="190">
        <f t="shared" si="328"/>
        <v>1</v>
      </c>
      <c r="N2037" s="190" t="str">
        <f t="shared" si="325"/>
        <v>JANEIRO</v>
      </c>
      <c r="P2037" s="119" t="s">
        <v>192</v>
      </c>
      <c r="Q2037" s="136" t="str">
        <f t="shared" si="331"/>
        <v>À RECEBER</v>
      </c>
      <c r="R2037" s="138" t="str">
        <f t="shared" ca="1" si="332"/>
        <v>EM DIA</v>
      </c>
      <c r="S2037" s="137" t="str">
        <f t="shared" ca="1" si="333"/>
        <v/>
      </c>
    </row>
    <row r="2038" spans="2:19" x14ac:dyDescent="0.25">
      <c r="B2038" s="190" t="str">
        <f t="shared" si="326"/>
        <v/>
      </c>
      <c r="C2038" s="190" t="str">
        <f t="shared" si="324"/>
        <v/>
      </c>
      <c r="D2038" s="119" t="s">
        <v>192</v>
      </c>
      <c r="H2038" s="118">
        <f t="shared" si="327"/>
        <v>0</v>
      </c>
      <c r="K2038" s="134">
        <f t="shared" si="329"/>
        <v>0</v>
      </c>
      <c r="L2038" s="134">
        <f t="shared" si="330"/>
        <v>0</v>
      </c>
      <c r="M2038" s="190">
        <f t="shared" si="328"/>
        <v>1</v>
      </c>
      <c r="N2038" s="190" t="str">
        <f t="shared" si="325"/>
        <v>JANEIRO</v>
      </c>
      <c r="P2038" s="119" t="s">
        <v>192</v>
      </c>
      <c r="Q2038" s="136" t="str">
        <f t="shared" si="331"/>
        <v>À RECEBER</v>
      </c>
      <c r="R2038" s="138" t="str">
        <f t="shared" ca="1" si="332"/>
        <v>EM DIA</v>
      </c>
      <c r="S2038" s="137" t="str">
        <f t="shared" ca="1" si="333"/>
        <v/>
      </c>
    </row>
    <row r="2039" spans="2:19" x14ac:dyDescent="0.25">
      <c r="B2039" s="190" t="str">
        <f t="shared" si="326"/>
        <v/>
      </c>
      <c r="C2039" s="190" t="str">
        <f t="shared" si="324"/>
        <v/>
      </c>
      <c r="D2039" s="119" t="s">
        <v>192</v>
      </c>
      <c r="H2039" s="118">
        <f t="shared" si="327"/>
        <v>0</v>
      </c>
      <c r="K2039" s="134">
        <f t="shared" si="329"/>
        <v>0</v>
      </c>
      <c r="L2039" s="134">
        <f t="shared" si="330"/>
        <v>0</v>
      </c>
      <c r="M2039" s="190">
        <f t="shared" si="328"/>
        <v>1</v>
      </c>
      <c r="N2039" s="190" t="str">
        <f t="shared" si="325"/>
        <v>JANEIRO</v>
      </c>
      <c r="P2039" s="119" t="s">
        <v>192</v>
      </c>
      <c r="Q2039" s="136" t="str">
        <f t="shared" si="331"/>
        <v>À RECEBER</v>
      </c>
      <c r="R2039" s="138" t="str">
        <f t="shared" ca="1" si="332"/>
        <v>EM DIA</v>
      </c>
      <c r="S2039" s="137" t="str">
        <f t="shared" ca="1" si="333"/>
        <v/>
      </c>
    </row>
    <row r="2040" spans="2:19" x14ac:dyDescent="0.25">
      <c r="B2040" s="190" t="str">
        <f t="shared" si="326"/>
        <v/>
      </c>
      <c r="C2040" s="190" t="str">
        <f t="shared" si="324"/>
        <v/>
      </c>
      <c r="D2040" s="119" t="s">
        <v>192</v>
      </c>
      <c r="H2040" s="118">
        <f t="shared" si="327"/>
        <v>0</v>
      </c>
      <c r="K2040" s="134">
        <f t="shared" si="329"/>
        <v>0</v>
      </c>
      <c r="L2040" s="134">
        <f t="shared" si="330"/>
        <v>0</v>
      </c>
      <c r="M2040" s="190">
        <f t="shared" si="328"/>
        <v>1</v>
      </c>
      <c r="N2040" s="190" t="str">
        <f t="shared" si="325"/>
        <v>JANEIRO</v>
      </c>
      <c r="P2040" s="119" t="s">
        <v>192</v>
      </c>
      <c r="Q2040" s="136" t="str">
        <f t="shared" si="331"/>
        <v>À RECEBER</v>
      </c>
      <c r="R2040" s="138" t="str">
        <f t="shared" ca="1" si="332"/>
        <v>EM DIA</v>
      </c>
      <c r="S2040" s="137" t="str">
        <f t="shared" ca="1" si="333"/>
        <v/>
      </c>
    </row>
    <row r="2041" spans="2:19" x14ac:dyDescent="0.25">
      <c r="B2041" s="190" t="str">
        <f t="shared" si="326"/>
        <v/>
      </c>
      <c r="C2041" s="190" t="str">
        <f t="shared" si="324"/>
        <v/>
      </c>
      <c r="D2041" s="119" t="s">
        <v>192</v>
      </c>
      <c r="H2041" s="118">
        <f t="shared" si="327"/>
        <v>0</v>
      </c>
      <c r="K2041" s="134">
        <f t="shared" si="329"/>
        <v>0</v>
      </c>
      <c r="L2041" s="134">
        <f t="shared" si="330"/>
        <v>0</v>
      </c>
      <c r="M2041" s="190">
        <f t="shared" si="328"/>
        <v>1</v>
      </c>
      <c r="N2041" s="190" t="str">
        <f t="shared" si="325"/>
        <v>JANEIRO</v>
      </c>
      <c r="P2041" s="119" t="s">
        <v>192</v>
      </c>
      <c r="Q2041" s="136" t="str">
        <f t="shared" si="331"/>
        <v>À RECEBER</v>
      </c>
      <c r="R2041" s="138" t="str">
        <f t="shared" ca="1" si="332"/>
        <v>EM DIA</v>
      </c>
      <c r="S2041" s="137" t="str">
        <f t="shared" ca="1" si="333"/>
        <v/>
      </c>
    </row>
    <row r="2042" spans="2:19" x14ac:dyDescent="0.25">
      <c r="B2042" s="190" t="str">
        <f t="shared" si="326"/>
        <v/>
      </c>
      <c r="C2042" s="190" t="str">
        <f t="shared" si="324"/>
        <v/>
      </c>
      <c r="D2042" s="119" t="s">
        <v>192</v>
      </c>
      <c r="H2042" s="118">
        <f t="shared" si="327"/>
        <v>0</v>
      </c>
      <c r="K2042" s="134">
        <f t="shared" si="329"/>
        <v>0</v>
      </c>
      <c r="L2042" s="134">
        <f t="shared" si="330"/>
        <v>0</v>
      </c>
      <c r="M2042" s="190">
        <f t="shared" si="328"/>
        <v>1</v>
      </c>
      <c r="N2042" s="190" t="str">
        <f t="shared" si="325"/>
        <v>JANEIRO</v>
      </c>
      <c r="P2042" s="119" t="s">
        <v>192</v>
      </c>
      <c r="Q2042" s="136" t="str">
        <f t="shared" si="331"/>
        <v>À RECEBER</v>
      </c>
      <c r="R2042" s="138" t="str">
        <f t="shared" ca="1" si="332"/>
        <v>EM DIA</v>
      </c>
      <c r="S2042" s="137" t="str">
        <f t="shared" ca="1" si="333"/>
        <v/>
      </c>
    </row>
    <row r="2043" spans="2:19" x14ac:dyDescent="0.25">
      <c r="B2043" s="190" t="str">
        <f t="shared" si="326"/>
        <v/>
      </c>
      <c r="C2043" s="190" t="str">
        <f t="shared" si="324"/>
        <v/>
      </c>
      <c r="D2043" s="119" t="s">
        <v>192</v>
      </c>
      <c r="H2043" s="118">
        <f t="shared" si="327"/>
        <v>0</v>
      </c>
      <c r="K2043" s="134">
        <f t="shared" si="329"/>
        <v>0</v>
      </c>
      <c r="L2043" s="134">
        <f t="shared" si="330"/>
        <v>0</v>
      </c>
      <c r="M2043" s="190">
        <f t="shared" si="328"/>
        <v>1</v>
      </c>
      <c r="N2043" s="190" t="str">
        <f t="shared" si="325"/>
        <v>JANEIRO</v>
      </c>
      <c r="P2043" s="119" t="s">
        <v>192</v>
      </c>
      <c r="Q2043" s="136" t="str">
        <f t="shared" si="331"/>
        <v>À RECEBER</v>
      </c>
      <c r="R2043" s="138" t="str">
        <f t="shared" ca="1" si="332"/>
        <v>EM DIA</v>
      </c>
      <c r="S2043" s="137" t="str">
        <f t="shared" ca="1" si="333"/>
        <v/>
      </c>
    </row>
    <row r="2044" spans="2:19" x14ac:dyDescent="0.25">
      <c r="B2044" s="190" t="str">
        <f t="shared" si="326"/>
        <v/>
      </c>
      <c r="C2044" s="190" t="str">
        <f t="shared" si="324"/>
        <v/>
      </c>
      <c r="D2044" s="119" t="s">
        <v>192</v>
      </c>
      <c r="H2044" s="118">
        <f t="shared" si="327"/>
        <v>0</v>
      </c>
      <c r="K2044" s="134">
        <f t="shared" si="329"/>
        <v>0</v>
      </c>
      <c r="L2044" s="134">
        <f t="shared" si="330"/>
        <v>0</v>
      </c>
      <c r="M2044" s="190">
        <f t="shared" si="328"/>
        <v>1</v>
      </c>
      <c r="N2044" s="190" t="str">
        <f t="shared" si="325"/>
        <v>JANEIRO</v>
      </c>
      <c r="P2044" s="119" t="s">
        <v>192</v>
      </c>
      <c r="Q2044" s="136" t="str">
        <f t="shared" si="331"/>
        <v>À RECEBER</v>
      </c>
      <c r="R2044" s="138" t="str">
        <f t="shared" ca="1" si="332"/>
        <v>EM DIA</v>
      </c>
      <c r="S2044" s="137" t="str">
        <f t="shared" ca="1" si="333"/>
        <v/>
      </c>
    </row>
    <row r="2045" spans="2:19" x14ac:dyDescent="0.25">
      <c r="B2045" s="190" t="str">
        <f t="shared" si="326"/>
        <v/>
      </c>
      <c r="C2045" s="190" t="str">
        <f t="shared" si="324"/>
        <v/>
      </c>
      <c r="D2045" s="119" t="s">
        <v>192</v>
      </c>
      <c r="H2045" s="118">
        <f t="shared" si="327"/>
        <v>0</v>
      </c>
      <c r="K2045" s="134">
        <f t="shared" si="329"/>
        <v>0</v>
      </c>
      <c r="L2045" s="134">
        <f t="shared" si="330"/>
        <v>0</v>
      </c>
      <c r="M2045" s="190">
        <f t="shared" si="328"/>
        <v>1</v>
      </c>
      <c r="N2045" s="190" t="str">
        <f t="shared" si="325"/>
        <v>JANEIRO</v>
      </c>
      <c r="P2045" s="119" t="s">
        <v>192</v>
      </c>
      <c r="Q2045" s="136" t="str">
        <f t="shared" si="331"/>
        <v>À RECEBER</v>
      </c>
      <c r="R2045" s="138" t="str">
        <f t="shared" ca="1" si="332"/>
        <v>EM DIA</v>
      </c>
      <c r="S2045" s="137" t="str">
        <f t="shared" ca="1" si="333"/>
        <v/>
      </c>
    </row>
    <row r="2046" spans="2:19" x14ac:dyDescent="0.25">
      <c r="B2046" s="190" t="str">
        <f t="shared" si="326"/>
        <v/>
      </c>
      <c r="C2046" s="190" t="str">
        <f t="shared" si="324"/>
        <v/>
      </c>
      <c r="D2046" s="119" t="s">
        <v>192</v>
      </c>
      <c r="H2046" s="118">
        <f t="shared" si="327"/>
        <v>0</v>
      </c>
      <c r="K2046" s="134">
        <f t="shared" si="329"/>
        <v>0</v>
      </c>
      <c r="L2046" s="134">
        <f t="shared" si="330"/>
        <v>0</v>
      </c>
      <c r="M2046" s="190">
        <f t="shared" si="328"/>
        <v>1</v>
      </c>
      <c r="N2046" s="190" t="str">
        <f t="shared" si="325"/>
        <v>JANEIRO</v>
      </c>
      <c r="P2046" s="119" t="s">
        <v>192</v>
      </c>
      <c r="Q2046" s="136" t="str">
        <f t="shared" si="331"/>
        <v>À RECEBER</v>
      </c>
      <c r="R2046" s="138" t="str">
        <f t="shared" ca="1" si="332"/>
        <v>EM DIA</v>
      </c>
      <c r="S2046" s="137" t="str">
        <f t="shared" ca="1" si="333"/>
        <v/>
      </c>
    </row>
    <row r="2047" spans="2:19" x14ac:dyDescent="0.25">
      <c r="B2047" s="190" t="str">
        <f t="shared" si="326"/>
        <v/>
      </c>
      <c r="C2047" s="190" t="str">
        <f t="shared" si="324"/>
        <v/>
      </c>
      <c r="D2047" s="119" t="s">
        <v>192</v>
      </c>
      <c r="H2047" s="118">
        <f t="shared" si="327"/>
        <v>0</v>
      </c>
      <c r="K2047" s="134">
        <f t="shared" si="329"/>
        <v>0</v>
      </c>
      <c r="L2047" s="134">
        <f t="shared" si="330"/>
        <v>0</v>
      </c>
      <c r="M2047" s="190">
        <f t="shared" si="328"/>
        <v>1</v>
      </c>
      <c r="N2047" s="190" t="str">
        <f t="shared" si="325"/>
        <v>JANEIRO</v>
      </c>
      <c r="P2047" s="119" t="s">
        <v>192</v>
      </c>
      <c r="Q2047" s="136" t="str">
        <f t="shared" si="331"/>
        <v>À RECEBER</v>
      </c>
      <c r="R2047" s="138" t="str">
        <f t="shared" ca="1" si="332"/>
        <v>EM DIA</v>
      </c>
      <c r="S2047" s="137" t="str">
        <f t="shared" ca="1" si="333"/>
        <v/>
      </c>
    </row>
    <row r="2048" spans="2:19" x14ac:dyDescent="0.25">
      <c r="B2048" s="190" t="str">
        <f t="shared" si="326"/>
        <v/>
      </c>
      <c r="C2048" s="190" t="str">
        <f t="shared" si="324"/>
        <v/>
      </c>
      <c r="D2048" s="119" t="s">
        <v>192</v>
      </c>
      <c r="H2048" s="118">
        <f t="shared" si="327"/>
        <v>0</v>
      </c>
      <c r="K2048" s="134">
        <f t="shared" si="329"/>
        <v>0</v>
      </c>
      <c r="L2048" s="134">
        <f t="shared" si="330"/>
        <v>0</v>
      </c>
      <c r="M2048" s="190">
        <f t="shared" si="328"/>
        <v>1</v>
      </c>
      <c r="N2048" s="190" t="str">
        <f t="shared" si="325"/>
        <v>JANEIRO</v>
      </c>
      <c r="P2048" s="119" t="s">
        <v>192</v>
      </c>
      <c r="Q2048" s="136" t="str">
        <f t="shared" si="331"/>
        <v>À RECEBER</v>
      </c>
      <c r="R2048" s="138" t="str">
        <f t="shared" ca="1" si="332"/>
        <v>EM DIA</v>
      </c>
      <c r="S2048" s="137" t="str">
        <f t="shared" ca="1" si="333"/>
        <v/>
      </c>
    </row>
    <row r="2049" spans="2:19" x14ac:dyDescent="0.25">
      <c r="B2049" s="190" t="str">
        <f t="shared" si="326"/>
        <v/>
      </c>
      <c r="C2049" s="190" t="str">
        <f t="shared" si="324"/>
        <v/>
      </c>
      <c r="D2049" s="119" t="s">
        <v>192</v>
      </c>
      <c r="H2049" s="118">
        <f t="shared" si="327"/>
        <v>0</v>
      </c>
      <c r="K2049" s="134">
        <f t="shared" si="329"/>
        <v>0</v>
      </c>
      <c r="L2049" s="134">
        <f t="shared" si="330"/>
        <v>0</v>
      </c>
      <c r="M2049" s="190">
        <f t="shared" si="328"/>
        <v>1</v>
      </c>
      <c r="N2049" s="190" t="str">
        <f t="shared" si="325"/>
        <v>JANEIRO</v>
      </c>
      <c r="P2049" s="119" t="s">
        <v>192</v>
      </c>
      <c r="Q2049" s="136" t="str">
        <f t="shared" si="331"/>
        <v>À RECEBER</v>
      </c>
      <c r="R2049" s="138" t="str">
        <f t="shared" ca="1" si="332"/>
        <v>EM DIA</v>
      </c>
      <c r="S2049" s="137" t="str">
        <f t="shared" ca="1" si="333"/>
        <v/>
      </c>
    </row>
    <row r="2050" spans="2:19" x14ac:dyDescent="0.25">
      <c r="B2050" s="190" t="str">
        <f t="shared" si="326"/>
        <v/>
      </c>
      <c r="C2050" s="190" t="str">
        <f t="shared" si="324"/>
        <v/>
      </c>
      <c r="D2050" s="119" t="s">
        <v>192</v>
      </c>
      <c r="H2050" s="118">
        <f t="shared" si="327"/>
        <v>0</v>
      </c>
      <c r="K2050" s="134">
        <f t="shared" si="329"/>
        <v>0</v>
      </c>
      <c r="L2050" s="134">
        <f t="shared" si="330"/>
        <v>0</v>
      </c>
      <c r="M2050" s="190">
        <f t="shared" si="328"/>
        <v>1</v>
      </c>
      <c r="N2050" s="190" t="str">
        <f t="shared" si="325"/>
        <v>JANEIRO</v>
      </c>
      <c r="P2050" s="119" t="s">
        <v>192</v>
      </c>
      <c r="Q2050" s="136" t="str">
        <f t="shared" si="331"/>
        <v>À RECEBER</v>
      </c>
      <c r="R2050" s="138" t="str">
        <f t="shared" ca="1" si="332"/>
        <v>EM DIA</v>
      </c>
      <c r="S2050" s="137" t="str">
        <f t="shared" ca="1" si="333"/>
        <v/>
      </c>
    </row>
    <row r="2051" spans="2:19" x14ac:dyDescent="0.25">
      <c r="B2051" s="190" t="str">
        <f t="shared" si="326"/>
        <v/>
      </c>
      <c r="C2051" s="190" t="str">
        <f t="shared" si="324"/>
        <v/>
      </c>
      <c r="D2051" s="119" t="s">
        <v>192</v>
      </c>
      <c r="H2051" s="118">
        <f t="shared" si="327"/>
        <v>0</v>
      </c>
      <c r="K2051" s="134">
        <f t="shared" si="329"/>
        <v>0</v>
      </c>
      <c r="L2051" s="134">
        <f t="shared" si="330"/>
        <v>0</v>
      </c>
      <c r="M2051" s="190">
        <f t="shared" si="328"/>
        <v>1</v>
      </c>
      <c r="N2051" s="190" t="str">
        <f t="shared" si="325"/>
        <v>JANEIRO</v>
      </c>
      <c r="P2051" s="119" t="s">
        <v>192</v>
      </c>
      <c r="Q2051" s="136" t="str">
        <f t="shared" si="331"/>
        <v>À RECEBER</v>
      </c>
      <c r="R2051" s="138" t="str">
        <f t="shared" ca="1" si="332"/>
        <v>EM DIA</v>
      </c>
      <c r="S2051" s="137" t="str">
        <f t="shared" ca="1" si="333"/>
        <v/>
      </c>
    </row>
    <row r="2052" spans="2:19" x14ac:dyDescent="0.25">
      <c r="B2052" s="190" t="str">
        <f t="shared" si="326"/>
        <v/>
      </c>
      <c r="C2052" s="190" t="str">
        <f t="shared" si="324"/>
        <v/>
      </c>
      <c r="D2052" s="119" t="s">
        <v>192</v>
      </c>
      <c r="H2052" s="118">
        <f t="shared" si="327"/>
        <v>0</v>
      </c>
      <c r="K2052" s="134">
        <f t="shared" si="329"/>
        <v>0</v>
      </c>
      <c r="L2052" s="134">
        <f t="shared" si="330"/>
        <v>0</v>
      </c>
      <c r="M2052" s="190">
        <f t="shared" si="328"/>
        <v>1</v>
      </c>
      <c r="N2052" s="190" t="str">
        <f t="shared" si="325"/>
        <v>JANEIRO</v>
      </c>
      <c r="P2052" s="119" t="s">
        <v>192</v>
      </c>
      <c r="Q2052" s="136" t="str">
        <f t="shared" si="331"/>
        <v>À RECEBER</v>
      </c>
      <c r="R2052" s="138" t="str">
        <f t="shared" ca="1" si="332"/>
        <v>EM DIA</v>
      </c>
      <c r="S2052" s="137" t="str">
        <f t="shared" ca="1" si="333"/>
        <v/>
      </c>
    </row>
    <row r="2053" spans="2:19" x14ac:dyDescent="0.25">
      <c r="B2053" s="190" t="str">
        <f t="shared" si="326"/>
        <v/>
      </c>
      <c r="C2053" s="190" t="str">
        <f t="shared" ref="C2053:C2116" si="334">IF(B2053=1,"JANEIRO",IF(B2053=2,"FEVEREIRO",IF(B2053=3,"MARÇO",IF(B2053=4,"ABRIL",IF(B2053=5,"MAIO",IF(B2053=6,"JUNHO",IF(B2053=7,"JULHO",IF(B2053=8,"AGOSTO",IF(B2053=9,"SETEMBRO",IF(B2053=10,"OUTUBRO",IF(B2053=11,"NOVEMBRO",IF(B2053=12,"DEZEMBRO",""))))))))))))</f>
        <v/>
      </c>
      <c r="D2053" s="119" t="s">
        <v>192</v>
      </c>
      <c r="H2053" s="118">
        <f t="shared" si="327"/>
        <v>0</v>
      </c>
      <c r="K2053" s="134">
        <f t="shared" si="329"/>
        <v>0</v>
      </c>
      <c r="L2053" s="134">
        <f t="shared" si="330"/>
        <v>0</v>
      </c>
      <c r="M2053" s="190">
        <f t="shared" si="328"/>
        <v>1</v>
      </c>
      <c r="N2053" s="190" t="str">
        <f t="shared" ref="N2053:N2116" si="335">IF(M2053=1,"JANEIRO",IF(M2053=2,"FEVEREIRO",IF(M2053=3,"MARÇO",IF(M2053=4,"ABRIL",IF(M2053=5,"MAIO",IF(M2053=6,"JUNHO",IF(M2053=7,"JULHO",IF(M2053=8,"AGOSTO",IF(M2053=9,"SETEMBRO",IF(M2053=10,"OUTUBRO",IF(M2053=11,"NOVEMBRO",IF(M2053=12,"DEZEMBRO",""))))))))))))</f>
        <v>JANEIRO</v>
      </c>
      <c r="P2053" s="119" t="s">
        <v>192</v>
      </c>
      <c r="Q2053" s="136" t="str">
        <f t="shared" si="331"/>
        <v>À RECEBER</v>
      </c>
      <c r="R2053" s="138" t="str">
        <f t="shared" ca="1" si="332"/>
        <v>EM DIA</v>
      </c>
      <c r="S2053" s="137" t="str">
        <f t="shared" ca="1" si="333"/>
        <v/>
      </c>
    </row>
    <row r="2054" spans="2:19" x14ac:dyDescent="0.25">
      <c r="B2054" s="190" t="str">
        <f t="shared" ref="B2054:B2117" si="336">IFERROR(MONTH(D2054),"")</f>
        <v/>
      </c>
      <c r="C2054" s="190" t="str">
        <f t="shared" si="334"/>
        <v/>
      </c>
      <c r="D2054" s="119" t="s">
        <v>192</v>
      </c>
      <c r="H2054" s="118">
        <f t="shared" ref="H2054:H2117" si="337">IF(OR(I2054="",I2054=0),G2054,I2054)</f>
        <v>0</v>
      </c>
      <c r="K2054" s="134">
        <f t="shared" si="329"/>
        <v>0</v>
      </c>
      <c r="L2054" s="134">
        <f t="shared" si="330"/>
        <v>0</v>
      </c>
      <c r="M2054" s="190">
        <f t="shared" ref="M2054:M2117" si="338">IFERROR(MONTH(O2054),"")</f>
        <v>1</v>
      </c>
      <c r="N2054" s="190" t="str">
        <f t="shared" si="335"/>
        <v>JANEIRO</v>
      </c>
      <c r="P2054" s="119" t="s">
        <v>192</v>
      </c>
      <c r="Q2054" s="136" t="str">
        <f t="shared" si="331"/>
        <v>À RECEBER</v>
      </c>
      <c r="R2054" s="138" t="str">
        <f t="shared" ca="1" si="332"/>
        <v>EM DIA</v>
      </c>
      <c r="S2054" s="137" t="str">
        <f t="shared" ca="1" si="333"/>
        <v/>
      </c>
    </row>
    <row r="2055" spans="2:19" x14ac:dyDescent="0.25">
      <c r="B2055" s="190" t="str">
        <f t="shared" si="336"/>
        <v/>
      </c>
      <c r="C2055" s="190" t="str">
        <f t="shared" si="334"/>
        <v/>
      </c>
      <c r="D2055" s="119" t="s">
        <v>192</v>
      </c>
      <c r="H2055" s="118">
        <f t="shared" si="337"/>
        <v>0</v>
      </c>
      <c r="K2055" s="134">
        <f t="shared" si="329"/>
        <v>0</v>
      </c>
      <c r="L2055" s="134">
        <f t="shared" si="330"/>
        <v>0</v>
      </c>
      <c r="M2055" s="190">
        <f t="shared" si="338"/>
        <v>1</v>
      </c>
      <c r="N2055" s="190" t="str">
        <f t="shared" si="335"/>
        <v>JANEIRO</v>
      </c>
      <c r="P2055" s="119" t="s">
        <v>192</v>
      </c>
      <c r="Q2055" s="136" t="str">
        <f t="shared" si="331"/>
        <v>À RECEBER</v>
      </c>
      <c r="R2055" s="138" t="str">
        <f t="shared" ca="1" si="332"/>
        <v>EM DIA</v>
      </c>
      <c r="S2055" s="137" t="str">
        <f t="shared" ca="1" si="333"/>
        <v/>
      </c>
    </row>
    <row r="2056" spans="2:19" x14ac:dyDescent="0.25">
      <c r="B2056" s="190" t="str">
        <f t="shared" si="336"/>
        <v/>
      </c>
      <c r="C2056" s="190" t="str">
        <f t="shared" si="334"/>
        <v/>
      </c>
      <c r="D2056" s="119" t="s">
        <v>192</v>
      </c>
      <c r="H2056" s="118">
        <f t="shared" si="337"/>
        <v>0</v>
      </c>
      <c r="K2056" s="134">
        <f t="shared" si="329"/>
        <v>0</v>
      </c>
      <c r="L2056" s="134">
        <f t="shared" si="330"/>
        <v>0</v>
      </c>
      <c r="M2056" s="190">
        <f t="shared" si="338"/>
        <v>1</v>
      </c>
      <c r="N2056" s="190" t="str">
        <f t="shared" si="335"/>
        <v>JANEIRO</v>
      </c>
      <c r="P2056" s="119" t="s">
        <v>192</v>
      </c>
      <c r="Q2056" s="136" t="str">
        <f t="shared" si="331"/>
        <v>À RECEBER</v>
      </c>
      <c r="R2056" s="138" t="str">
        <f t="shared" ca="1" si="332"/>
        <v>EM DIA</v>
      </c>
      <c r="S2056" s="137" t="str">
        <f t="shared" ca="1" si="333"/>
        <v/>
      </c>
    </row>
    <row r="2057" spans="2:19" x14ac:dyDescent="0.25">
      <c r="B2057" s="190" t="str">
        <f t="shared" si="336"/>
        <v/>
      </c>
      <c r="C2057" s="190" t="str">
        <f t="shared" si="334"/>
        <v/>
      </c>
      <c r="D2057" s="119" t="s">
        <v>192</v>
      </c>
      <c r="H2057" s="118">
        <f t="shared" si="337"/>
        <v>0</v>
      </c>
      <c r="K2057" s="134">
        <f t="shared" si="329"/>
        <v>0</v>
      </c>
      <c r="L2057" s="134">
        <f t="shared" si="330"/>
        <v>0</v>
      </c>
      <c r="M2057" s="190">
        <f t="shared" si="338"/>
        <v>1</v>
      </c>
      <c r="N2057" s="190" t="str">
        <f t="shared" si="335"/>
        <v>JANEIRO</v>
      </c>
      <c r="P2057" s="119" t="s">
        <v>192</v>
      </c>
      <c r="Q2057" s="136" t="str">
        <f t="shared" si="331"/>
        <v>À RECEBER</v>
      </c>
      <c r="R2057" s="138" t="str">
        <f t="shared" ca="1" si="332"/>
        <v>EM DIA</v>
      </c>
      <c r="S2057" s="137" t="str">
        <f t="shared" ca="1" si="333"/>
        <v/>
      </c>
    </row>
    <row r="2058" spans="2:19" x14ac:dyDescent="0.25">
      <c r="B2058" s="190" t="str">
        <f t="shared" si="336"/>
        <v/>
      </c>
      <c r="C2058" s="190" t="str">
        <f t="shared" si="334"/>
        <v/>
      </c>
      <c r="D2058" s="119" t="s">
        <v>192</v>
      </c>
      <c r="H2058" s="118">
        <f t="shared" si="337"/>
        <v>0</v>
      </c>
      <c r="K2058" s="134">
        <f t="shared" si="329"/>
        <v>0</v>
      </c>
      <c r="L2058" s="134">
        <f t="shared" si="330"/>
        <v>0</v>
      </c>
      <c r="M2058" s="190">
        <f t="shared" si="338"/>
        <v>1</v>
      </c>
      <c r="N2058" s="190" t="str">
        <f t="shared" si="335"/>
        <v>JANEIRO</v>
      </c>
      <c r="P2058" s="119" t="s">
        <v>192</v>
      </c>
      <c r="Q2058" s="136" t="str">
        <f t="shared" si="331"/>
        <v>À RECEBER</v>
      </c>
      <c r="R2058" s="138" t="str">
        <f t="shared" ca="1" si="332"/>
        <v>EM DIA</v>
      </c>
      <c r="S2058" s="137" t="str">
        <f t="shared" ca="1" si="333"/>
        <v/>
      </c>
    </row>
    <row r="2059" spans="2:19" x14ac:dyDescent="0.25">
      <c r="B2059" s="190" t="str">
        <f t="shared" si="336"/>
        <v/>
      </c>
      <c r="C2059" s="190" t="str">
        <f t="shared" si="334"/>
        <v/>
      </c>
      <c r="D2059" s="119" t="s">
        <v>192</v>
      </c>
      <c r="H2059" s="118">
        <f t="shared" si="337"/>
        <v>0</v>
      </c>
      <c r="K2059" s="134">
        <f t="shared" si="329"/>
        <v>0</v>
      </c>
      <c r="L2059" s="134">
        <f t="shared" si="330"/>
        <v>0</v>
      </c>
      <c r="M2059" s="190">
        <f t="shared" si="338"/>
        <v>1</v>
      </c>
      <c r="N2059" s="190" t="str">
        <f t="shared" si="335"/>
        <v>JANEIRO</v>
      </c>
      <c r="P2059" s="119" t="s">
        <v>192</v>
      </c>
      <c r="Q2059" s="136" t="str">
        <f t="shared" si="331"/>
        <v>À RECEBER</v>
      </c>
      <c r="R2059" s="138" t="str">
        <f t="shared" ca="1" si="332"/>
        <v>EM DIA</v>
      </c>
      <c r="S2059" s="137" t="str">
        <f t="shared" ca="1" si="333"/>
        <v/>
      </c>
    </row>
    <row r="2060" spans="2:19" x14ac:dyDescent="0.25">
      <c r="B2060" s="190" t="str">
        <f t="shared" si="336"/>
        <v/>
      </c>
      <c r="C2060" s="190" t="str">
        <f t="shared" si="334"/>
        <v/>
      </c>
      <c r="D2060" s="119" t="s">
        <v>192</v>
      </c>
      <c r="H2060" s="118">
        <f t="shared" si="337"/>
        <v>0</v>
      </c>
      <c r="K2060" s="134">
        <f t="shared" si="329"/>
        <v>0</v>
      </c>
      <c r="L2060" s="134">
        <f t="shared" si="330"/>
        <v>0</v>
      </c>
      <c r="M2060" s="190">
        <f t="shared" si="338"/>
        <v>1</v>
      </c>
      <c r="N2060" s="190" t="str">
        <f t="shared" si="335"/>
        <v>JANEIRO</v>
      </c>
      <c r="P2060" s="119" t="s">
        <v>192</v>
      </c>
      <c r="Q2060" s="136" t="str">
        <f t="shared" si="331"/>
        <v>À RECEBER</v>
      </c>
      <c r="R2060" s="138" t="str">
        <f t="shared" ca="1" si="332"/>
        <v>EM DIA</v>
      </c>
      <c r="S2060" s="137" t="str">
        <f t="shared" ca="1" si="333"/>
        <v/>
      </c>
    </row>
    <row r="2061" spans="2:19" x14ac:dyDescent="0.25">
      <c r="B2061" s="190" t="str">
        <f t="shared" si="336"/>
        <v/>
      </c>
      <c r="C2061" s="190" t="str">
        <f t="shared" si="334"/>
        <v/>
      </c>
      <c r="D2061" s="119" t="s">
        <v>192</v>
      </c>
      <c r="H2061" s="118">
        <f t="shared" si="337"/>
        <v>0</v>
      </c>
      <c r="K2061" s="134">
        <f t="shared" si="329"/>
        <v>0</v>
      </c>
      <c r="L2061" s="134">
        <f t="shared" si="330"/>
        <v>0</v>
      </c>
      <c r="M2061" s="190">
        <f t="shared" si="338"/>
        <v>1</v>
      </c>
      <c r="N2061" s="190" t="str">
        <f t="shared" si="335"/>
        <v>JANEIRO</v>
      </c>
      <c r="P2061" s="119" t="s">
        <v>192</v>
      </c>
      <c r="Q2061" s="136" t="str">
        <f t="shared" si="331"/>
        <v>À RECEBER</v>
      </c>
      <c r="R2061" s="138" t="str">
        <f t="shared" ca="1" si="332"/>
        <v>EM DIA</v>
      </c>
      <c r="S2061" s="137" t="str">
        <f t="shared" ca="1" si="333"/>
        <v/>
      </c>
    </row>
    <row r="2062" spans="2:19" x14ac:dyDescent="0.25">
      <c r="B2062" s="190" t="str">
        <f t="shared" si="336"/>
        <v/>
      </c>
      <c r="C2062" s="190" t="str">
        <f t="shared" si="334"/>
        <v/>
      </c>
      <c r="D2062" s="119" t="s">
        <v>192</v>
      </c>
      <c r="H2062" s="118">
        <f t="shared" si="337"/>
        <v>0</v>
      </c>
      <c r="K2062" s="134">
        <f t="shared" si="329"/>
        <v>0</v>
      </c>
      <c r="L2062" s="134">
        <f t="shared" si="330"/>
        <v>0</v>
      </c>
      <c r="M2062" s="190">
        <f t="shared" si="338"/>
        <v>1</v>
      </c>
      <c r="N2062" s="190" t="str">
        <f t="shared" si="335"/>
        <v>JANEIRO</v>
      </c>
      <c r="P2062" s="119" t="s">
        <v>192</v>
      </c>
      <c r="Q2062" s="136" t="str">
        <f t="shared" si="331"/>
        <v>À RECEBER</v>
      </c>
      <c r="R2062" s="138" t="str">
        <f t="shared" ca="1" si="332"/>
        <v>EM DIA</v>
      </c>
      <c r="S2062" s="137" t="str">
        <f t="shared" ca="1" si="333"/>
        <v/>
      </c>
    </row>
    <row r="2063" spans="2:19" x14ac:dyDescent="0.25">
      <c r="B2063" s="190" t="str">
        <f t="shared" si="336"/>
        <v/>
      </c>
      <c r="C2063" s="190" t="str">
        <f t="shared" si="334"/>
        <v/>
      </c>
      <c r="D2063" s="119" t="s">
        <v>192</v>
      </c>
      <c r="H2063" s="118">
        <f t="shared" si="337"/>
        <v>0</v>
      </c>
      <c r="K2063" s="134">
        <f t="shared" si="329"/>
        <v>0</v>
      </c>
      <c r="L2063" s="134">
        <f t="shared" si="330"/>
        <v>0</v>
      </c>
      <c r="M2063" s="190">
        <f t="shared" si="338"/>
        <v>1</v>
      </c>
      <c r="N2063" s="190" t="str">
        <f t="shared" si="335"/>
        <v>JANEIRO</v>
      </c>
      <c r="P2063" s="119" t="s">
        <v>192</v>
      </c>
      <c r="Q2063" s="136" t="str">
        <f t="shared" si="331"/>
        <v>À RECEBER</v>
      </c>
      <c r="R2063" s="138" t="str">
        <f t="shared" ca="1" si="332"/>
        <v>EM DIA</v>
      </c>
      <c r="S2063" s="137" t="str">
        <f t="shared" ca="1" si="333"/>
        <v/>
      </c>
    </row>
    <row r="2064" spans="2:19" x14ac:dyDescent="0.25">
      <c r="B2064" s="190" t="str">
        <f t="shared" si="336"/>
        <v/>
      </c>
      <c r="C2064" s="190" t="str">
        <f t="shared" si="334"/>
        <v/>
      </c>
      <c r="D2064" s="119" t="s">
        <v>192</v>
      </c>
      <c r="H2064" s="118">
        <f t="shared" si="337"/>
        <v>0</v>
      </c>
      <c r="K2064" s="134">
        <f t="shared" si="329"/>
        <v>0</v>
      </c>
      <c r="L2064" s="134">
        <f t="shared" si="330"/>
        <v>0</v>
      </c>
      <c r="M2064" s="190">
        <f t="shared" si="338"/>
        <v>1</v>
      </c>
      <c r="N2064" s="190" t="str">
        <f t="shared" si="335"/>
        <v>JANEIRO</v>
      </c>
      <c r="P2064" s="119" t="s">
        <v>192</v>
      </c>
      <c r="Q2064" s="136" t="str">
        <f t="shared" si="331"/>
        <v>À RECEBER</v>
      </c>
      <c r="R2064" s="138" t="str">
        <f t="shared" ca="1" si="332"/>
        <v>EM DIA</v>
      </c>
      <c r="S2064" s="137" t="str">
        <f t="shared" ca="1" si="333"/>
        <v/>
      </c>
    </row>
    <row r="2065" spans="2:19" x14ac:dyDescent="0.25">
      <c r="B2065" s="190" t="str">
        <f t="shared" si="336"/>
        <v/>
      </c>
      <c r="C2065" s="190" t="str">
        <f t="shared" si="334"/>
        <v/>
      </c>
      <c r="D2065" s="119" t="s">
        <v>192</v>
      </c>
      <c r="H2065" s="118">
        <f t="shared" si="337"/>
        <v>0</v>
      </c>
      <c r="K2065" s="134">
        <f t="shared" si="329"/>
        <v>0</v>
      </c>
      <c r="L2065" s="134">
        <f t="shared" si="330"/>
        <v>0</v>
      </c>
      <c r="M2065" s="190">
        <f t="shared" si="338"/>
        <v>1</v>
      </c>
      <c r="N2065" s="190" t="str">
        <f t="shared" si="335"/>
        <v>JANEIRO</v>
      </c>
      <c r="P2065" s="119" t="s">
        <v>192</v>
      </c>
      <c r="Q2065" s="136" t="str">
        <f t="shared" si="331"/>
        <v>À RECEBER</v>
      </c>
      <c r="R2065" s="138" t="str">
        <f t="shared" ca="1" si="332"/>
        <v>EM DIA</v>
      </c>
      <c r="S2065" s="137" t="str">
        <f t="shared" ca="1" si="333"/>
        <v/>
      </c>
    </row>
    <row r="2066" spans="2:19" x14ac:dyDescent="0.25">
      <c r="B2066" s="190" t="str">
        <f t="shared" si="336"/>
        <v/>
      </c>
      <c r="C2066" s="190" t="str">
        <f t="shared" si="334"/>
        <v/>
      </c>
      <c r="D2066" s="119" t="s">
        <v>192</v>
      </c>
      <c r="H2066" s="118">
        <f t="shared" si="337"/>
        <v>0</v>
      </c>
      <c r="K2066" s="134">
        <f t="shared" si="329"/>
        <v>0</v>
      </c>
      <c r="L2066" s="134">
        <f t="shared" si="330"/>
        <v>0</v>
      </c>
      <c r="M2066" s="190">
        <f t="shared" si="338"/>
        <v>1</v>
      </c>
      <c r="N2066" s="190" t="str">
        <f t="shared" si="335"/>
        <v>JANEIRO</v>
      </c>
      <c r="P2066" s="119" t="s">
        <v>192</v>
      </c>
      <c r="Q2066" s="136" t="str">
        <f t="shared" si="331"/>
        <v>À RECEBER</v>
      </c>
      <c r="R2066" s="138" t="str">
        <f t="shared" ca="1" si="332"/>
        <v>EM DIA</v>
      </c>
      <c r="S2066" s="137" t="str">
        <f t="shared" ca="1" si="333"/>
        <v/>
      </c>
    </row>
    <row r="2067" spans="2:19" x14ac:dyDescent="0.25">
      <c r="B2067" s="190" t="str">
        <f t="shared" si="336"/>
        <v/>
      </c>
      <c r="C2067" s="190" t="str">
        <f t="shared" si="334"/>
        <v/>
      </c>
      <c r="D2067" s="119" t="s">
        <v>192</v>
      </c>
      <c r="H2067" s="118">
        <f t="shared" si="337"/>
        <v>0</v>
      </c>
      <c r="K2067" s="134">
        <f t="shared" si="329"/>
        <v>0</v>
      </c>
      <c r="L2067" s="134">
        <f t="shared" si="330"/>
        <v>0</v>
      </c>
      <c r="M2067" s="190">
        <f t="shared" si="338"/>
        <v>1</v>
      </c>
      <c r="N2067" s="190" t="str">
        <f t="shared" si="335"/>
        <v>JANEIRO</v>
      </c>
      <c r="P2067" s="119" t="s">
        <v>192</v>
      </c>
      <c r="Q2067" s="136" t="str">
        <f t="shared" si="331"/>
        <v>À RECEBER</v>
      </c>
      <c r="R2067" s="138" t="str">
        <f t="shared" ca="1" si="332"/>
        <v>EM DIA</v>
      </c>
      <c r="S2067" s="137" t="str">
        <f t="shared" ca="1" si="333"/>
        <v/>
      </c>
    </row>
    <row r="2068" spans="2:19" x14ac:dyDescent="0.25">
      <c r="B2068" s="190" t="str">
        <f t="shared" si="336"/>
        <v/>
      </c>
      <c r="C2068" s="190" t="str">
        <f t="shared" si="334"/>
        <v/>
      </c>
      <c r="D2068" s="119" t="s">
        <v>192</v>
      </c>
      <c r="H2068" s="118">
        <f t="shared" si="337"/>
        <v>0</v>
      </c>
      <c r="K2068" s="134">
        <f t="shared" si="329"/>
        <v>0</v>
      </c>
      <c r="L2068" s="134">
        <f t="shared" si="330"/>
        <v>0</v>
      </c>
      <c r="M2068" s="190">
        <f t="shared" si="338"/>
        <v>1</v>
      </c>
      <c r="N2068" s="190" t="str">
        <f t="shared" si="335"/>
        <v>JANEIRO</v>
      </c>
      <c r="P2068" s="119" t="s">
        <v>192</v>
      </c>
      <c r="Q2068" s="136" t="str">
        <f t="shared" si="331"/>
        <v>À RECEBER</v>
      </c>
      <c r="R2068" s="138" t="str">
        <f t="shared" ca="1" si="332"/>
        <v>EM DIA</v>
      </c>
      <c r="S2068" s="137" t="str">
        <f t="shared" ca="1" si="333"/>
        <v/>
      </c>
    </row>
    <row r="2069" spans="2:19" x14ac:dyDescent="0.25">
      <c r="B2069" s="190" t="str">
        <f t="shared" si="336"/>
        <v/>
      </c>
      <c r="C2069" s="190" t="str">
        <f t="shared" si="334"/>
        <v/>
      </c>
      <c r="D2069" s="119" t="s">
        <v>192</v>
      </c>
      <c r="H2069" s="118">
        <f t="shared" si="337"/>
        <v>0</v>
      </c>
      <c r="K2069" s="134">
        <f t="shared" si="329"/>
        <v>0</v>
      </c>
      <c r="L2069" s="134">
        <f t="shared" si="330"/>
        <v>0</v>
      </c>
      <c r="M2069" s="190">
        <f t="shared" si="338"/>
        <v>1</v>
      </c>
      <c r="N2069" s="190" t="str">
        <f t="shared" si="335"/>
        <v>JANEIRO</v>
      </c>
      <c r="P2069" s="119" t="s">
        <v>192</v>
      </c>
      <c r="Q2069" s="136" t="str">
        <f t="shared" si="331"/>
        <v>À RECEBER</v>
      </c>
      <c r="R2069" s="138" t="str">
        <f t="shared" ca="1" si="332"/>
        <v>EM DIA</v>
      </c>
      <c r="S2069" s="137" t="str">
        <f t="shared" ca="1" si="333"/>
        <v/>
      </c>
    </row>
    <row r="2070" spans="2:19" x14ac:dyDescent="0.25">
      <c r="B2070" s="190" t="str">
        <f t="shared" si="336"/>
        <v/>
      </c>
      <c r="C2070" s="190" t="str">
        <f t="shared" si="334"/>
        <v/>
      </c>
      <c r="D2070" s="119" t="s">
        <v>192</v>
      </c>
      <c r="H2070" s="118">
        <f t="shared" si="337"/>
        <v>0</v>
      </c>
      <c r="K2070" s="134">
        <f t="shared" si="329"/>
        <v>0</v>
      </c>
      <c r="L2070" s="134">
        <f t="shared" si="330"/>
        <v>0</v>
      </c>
      <c r="M2070" s="190">
        <f t="shared" si="338"/>
        <v>1</v>
      </c>
      <c r="N2070" s="190" t="str">
        <f t="shared" si="335"/>
        <v>JANEIRO</v>
      </c>
      <c r="P2070" s="119" t="s">
        <v>192</v>
      </c>
      <c r="Q2070" s="136" t="str">
        <f t="shared" si="331"/>
        <v>À RECEBER</v>
      </c>
      <c r="R2070" s="138" t="str">
        <f t="shared" ca="1" si="332"/>
        <v>EM DIA</v>
      </c>
      <c r="S2070" s="137" t="str">
        <f t="shared" ca="1" si="333"/>
        <v/>
      </c>
    </row>
    <row r="2071" spans="2:19" x14ac:dyDescent="0.25">
      <c r="B2071" s="190" t="str">
        <f t="shared" si="336"/>
        <v/>
      </c>
      <c r="C2071" s="190" t="str">
        <f t="shared" si="334"/>
        <v/>
      </c>
      <c r="D2071" s="119" t="s">
        <v>192</v>
      </c>
      <c r="H2071" s="118">
        <f t="shared" si="337"/>
        <v>0</v>
      </c>
      <c r="K2071" s="134">
        <f t="shared" si="329"/>
        <v>0</v>
      </c>
      <c r="L2071" s="134">
        <f t="shared" si="330"/>
        <v>0</v>
      </c>
      <c r="M2071" s="190">
        <f t="shared" si="338"/>
        <v>1</v>
      </c>
      <c r="N2071" s="190" t="str">
        <f t="shared" si="335"/>
        <v>JANEIRO</v>
      </c>
      <c r="P2071" s="119" t="s">
        <v>192</v>
      </c>
      <c r="Q2071" s="136" t="str">
        <f t="shared" si="331"/>
        <v>À RECEBER</v>
      </c>
      <c r="R2071" s="138" t="str">
        <f t="shared" ca="1" si="332"/>
        <v>EM DIA</v>
      </c>
      <c r="S2071" s="137" t="str">
        <f t="shared" ca="1" si="333"/>
        <v/>
      </c>
    </row>
    <row r="2072" spans="2:19" x14ac:dyDescent="0.25">
      <c r="B2072" s="190" t="str">
        <f t="shared" si="336"/>
        <v/>
      </c>
      <c r="C2072" s="190" t="str">
        <f t="shared" si="334"/>
        <v/>
      </c>
      <c r="D2072" s="119" t="s">
        <v>192</v>
      </c>
      <c r="H2072" s="118">
        <f t="shared" si="337"/>
        <v>0</v>
      </c>
      <c r="K2072" s="134">
        <f t="shared" si="329"/>
        <v>0</v>
      </c>
      <c r="L2072" s="134">
        <f t="shared" si="330"/>
        <v>0</v>
      </c>
      <c r="M2072" s="190">
        <f t="shared" si="338"/>
        <v>1</v>
      </c>
      <c r="N2072" s="190" t="str">
        <f t="shared" si="335"/>
        <v>JANEIRO</v>
      </c>
      <c r="P2072" s="119" t="s">
        <v>192</v>
      </c>
      <c r="Q2072" s="136" t="str">
        <f t="shared" si="331"/>
        <v>À RECEBER</v>
      </c>
      <c r="R2072" s="138" t="str">
        <f t="shared" ca="1" si="332"/>
        <v>EM DIA</v>
      </c>
      <c r="S2072" s="137" t="str">
        <f t="shared" ca="1" si="333"/>
        <v/>
      </c>
    </row>
    <row r="2073" spans="2:19" x14ac:dyDescent="0.25">
      <c r="B2073" s="190" t="str">
        <f t="shared" si="336"/>
        <v/>
      </c>
      <c r="C2073" s="190" t="str">
        <f t="shared" si="334"/>
        <v/>
      </c>
      <c r="D2073" s="119" t="s">
        <v>192</v>
      </c>
      <c r="H2073" s="118">
        <f t="shared" si="337"/>
        <v>0</v>
      </c>
      <c r="K2073" s="134">
        <f t="shared" si="329"/>
        <v>0</v>
      </c>
      <c r="L2073" s="134">
        <f t="shared" si="330"/>
        <v>0</v>
      </c>
      <c r="M2073" s="190">
        <f t="shared" si="338"/>
        <v>1</v>
      </c>
      <c r="N2073" s="190" t="str">
        <f t="shared" si="335"/>
        <v>JANEIRO</v>
      </c>
      <c r="P2073" s="119" t="s">
        <v>192</v>
      </c>
      <c r="Q2073" s="136" t="str">
        <f t="shared" si="331"/>
        <v>À RECEBER</v>
      </c>
      <c r="R2073" s="138" t="str">
        <f t="shared" ca="1" si="332"/>
        <v>EM DIA</v>
      </c>
      <c r="S2073" s="137" t="str">
        <f t="shared" ca="1" si="333"/>
        <v/>
      </c>
    </row>
    <row r="2074" spans="2:19" x14ac:dyDescent="0.25">
      <c r="B2074" s="190" t="str">
        <f t="shared" si="336"/>
        <v/>
      </c>
      <c r="C2074" s="190" t="str">
        <f t="shared" si="334"/>
        <v/>
      </c>
      <c r="D2074" s="119" t="s">
        <v>192</v>
      </c>
      <c r="H2074" s="118">
        <f t="shared" si="337"/>
        <v>0</v>
      </c>
      <c r="K2074" s="134">
        <f t="shared" si="329"/>
        <v>0</v>
      </c>
      <c r="L2074" s="134">
        <f t="shared" si="330"/>
        <v>0</v>
      </c>
      <c r="M2074" s="190">
        <f t="shared" si="338"/>
        <v>1</v>
      </c>
      <c r="N2074" s="190" t="str">
        <f t="shared" si="335"/>
        <v>JANEIRO</v>
      </c>
      <c r="P2074" s="119" t="s">
        <v>192</v>
      </c>
      <c r="Q2074" s="136" t="str">
        <f t="shared" si="331"/>
        <v>À RECEBER</v>
      </c>
      <c r="R2074" s="138" t="str">
        <f t="shared" ca="1" si="332"/>
        <v>EM DIA</v>
      </c>
      <c r="S2074" s="137" t="str">
        <f t="shared" ca="1" si="333"/>
        <v/>
      </c>
    </row>
    <row r="2075" spans="2:19" x14ac:dyDescent="0.25">
      <c r="B2075" s="190" t="str">
        <f t="shared" si="336"/>
        <v/>
      </c>
      <c r="C2075" s="190" t="str">
        <f t="shared" si="334"/>
        <v/>
      </c>
      <c r="D2075" s="119" t="s">
        <v>192</v>
      </c>
      <c r="H2075" s="118">
        <f t="shared" si="337"/>
        <v>0</v>
      </c>
      <c r="K2075" s="134">
        <f t="shared" si="329"/>
        <v>0</v>
      </c>
      <c r="L2075" s="134">
        <f t="shared" si="330"/>
        <v>0</v>
      </c>
      <c r="M2075" s="190">
        <f t="shared" si="338"/>
        <v>1</v>
      </c>
      <c r="N2075" s="190" t="str">
        <f t="shared" si="335"/>
        <v>JANEIRO</v>
      </c>
      <c r="P2075" s="119" t="s">
        <v>192</v>
      </c>
      <c r="Q2075" s="136" t="str">
        <f t="shared" si="331"/>
        <v>À RECEBER</v>
      </c>
      <c r="R2075" s="138" t="str">
        <f t="shared" ca="1" si="332"/>
        <v>EM DIA</v>
      </c>
      <c r="S2075" s="137" t="str">
        <f t="shared" ca="1" si="333"/>
        <v/>
      </c>
    </row>
    <row r="2076" spans="2:19" x14ac:dyDescent="0.25">
      <c r="B2076" s="190" t="str">
        <f t="shared" si="336"/>
        <v/>
      </c>
      <c r="C2076" s="190" t="str">
        <f t="shared" si="334"/>
        <v/>
      </c>
      <c r="D2076" s="119" t="s">
        <v>192</v>
      </c>
      <c r="H2076" s="118">
        <f t="shared" si="337"/>
        <v>0</v>
      </c>
      <c r="K2076" s="134">
        <f t="shared" si="329"/>
        <v>0</v>
      </c>
      <c r="L2076" s="134">
        <f t="shared" si="330"/>
        <v>0</v>
      </c>
      <c r="M2076" s="190">
        <f t="shared" si="338"/>
        <v>1</v>
      </c>
      <c r="N2076" s="190" t="str">
        <f t="shared" si="335"/>
        <v>JANEIRO</v>
      </c>
      <c r="P2076" s="119" t="s">
        <v>192</v>
      </c>
      <c r="Q2076" s="136" t="str">
        <f t="shared" si="331"/>
        <v>À RECEBER</v>
      </c>
      <c r="R2076" s="138" t="str">
        <f t="shared" ca="1" si="332"/>
        <v>EM DIA</v>
      </c>
      <c r="S2076" s="137" t="str">
        <f t="shared" ca="1" si="333"/>
        <v/>
      </c>
    </row>
    <row r="2077" spans="2:19" x14ac:dyDescent="0.25">
      <c r="B2077" s="190" t="str">
        <f t="shared" si="336"/>
        <v/>
      </c>
      <c r="C2077" s="190" t="str">
        <f t="shared" si="334"/>
        <v/>
      </c>
      <c r="D2077" s="119" t="s">
        <v>192</v>
      </c>
      <c r="H2077" s="118">
        <f t="shared" si="337"/>
        <v>0</v>
      </c>
      <c r="K2077" s="134">
        <f t="shared" ref="K2077:K2140" si="339">IF(AND(G2077&gt;I2077,I2077&gt;0),G2077-I2077-J2077,0)</f>
        <v>0</v>
      </c>
      <c r="L2077" s="134">
        <f t="shared" ref="L2077:L2140" si="340">IF(G2077&lt;I2077,I2077-G2077,0)</f>
        <v>0</v>
      </c>
      <c r="M2077" s="190">
        <f t="shared" si="338"/>
        <v>1</v>
      </c>
      <c r="N2077" s="190" t="str">
        <f t="shared" si="335"/>
        <v>JANEIRO</v>
      </c>
      <c r="P2077" s="119" t="s">
        <v>192</v>
      </c>
      <c r="Q2077" s="136" t="str">
        <f t="shared" ref="Q2077:Q2140" si="341">IF(OR(I2077="",I2077=0),"À RECEBER","RECEBIDO")</f>
        <v>À RECEBER</v>
      </c>
      <c r="R2077" s="138" t="str">
        <f t="shared" ref="R2077:R2140" ca="1" si="342">IF(AND(O2077&lt;=P2077,S2077&gt;=0),"EM DIA","EM ATRASO")</f>
        <v>EM DIA</v>
      </c>
      <c r="S2077" s="137" t="str">
        <f t="shared" ref="S2077:S2140" ca="1" si="343">IFERROR(IF(Q2077="À RECEBER",P2077-$W$5,0),"")</f>
        <v/>
      </c>
    </row>
    <row r="2078" spans="2:19" x14ac:dyDescent="0.25">
      <c r="B2078" s="190" t="str">
        <f t="shared" si="336"/>
        <v/>
      </c>
      <c r="C2078" s="190" t="str">
        <f t="shared" si="334"/>
        <v/>
      </c>
      <c r="D2078" s="119" t="s">
        <v>192</v>
      </c>
      <c r="H2078" s="118">
        <f t="shared" si="337"/>
        <v>0</v>
      </c>
      <c r="K2078" s="134">
        <f t="shared" si="339"/>
        <v>0</v>
      </c>
      <c r="L2078" s="134">
        <f t="shared" si="340"/>
        <v>0</v>
      </c>
      <c r="M2078" s="190">
        <f t="shared" si="338"/>
        <v>1</v>
      </c>
      <c r="N2078" s="190" t="str">
        <f t="shared" si="335"/>
        <v>JANEIRO</v>
      </c>
      <c r="P2078" s="119" t="s">
        <v>192</v>
      </c>
      <c r="Q2078" s="136" t="str">
        <f t="shared" si="341"/>
        <v>À RECEBER</v>
      </c>
      <c r="R2078" s="138" t="str">
        <f t="shared" ca="1" si="342"/>
        <v>EM DIA</v>
      </c>
      <c r="S2078" s="137" t="str">
        <f t="shared" ca="1" si="343"/>
        <v/>
      </c>
    </row>
    <row r="2079" spans="2:19" x14ac:dyDescent="0.25">
      <c r="B2079" s="190" t="str">
        <f t="shared" si="336"/>
        <v/>
      </c>
      <c r="C2079" s="190" t="str">
        <f t="shared" si="334"/>
        <v/>
      </c>
      <c r="D2079" s="119" t="s">
        <v>192</v>
      </c>
      <c r="H2079" s="118">
        <f t="shared" si="337"/>
        <v>0</v>
      </c>
      <c r="K2079" s="134">
        <f t="shared" si="339"/>
        <v>0</v>
      </c>
      <c r="L2079" s="134">
        <f t="shared" si="340"/>
        <v>0</v>
      </c>
      <c r="M2079" s="190">
        <f t="shared" si="338"/>
        <v>1</v>
      </c>
      <c r="N2079" s="190" t="str">
        <f t="shared" si="335"/>
        <v>JANEIRO</v>
      </c>
      <c r="P2079" s="119" t="s">
        <v>192</v>
      </c>
      <c r="Q2079" s="136" t="str">
        <f t="shared" si="341"/>
        <v>À RECEBER</v>
      </c>
      <c r="R2079" s="138" t="str">
        <f t="shared" ca="1" si="342"/>
        <v>EM DIA</v>
      </c>
      <c r="S2079" s="137" t="str">
        <f t="shared" ca="1" si="343"/>
        <v/>
      </c>
    </row>
    <row r="2080" spans="2:19" x14ac:dyDescent="0.25">
      <c r="B2080" s="190" t="str">
        <f t="shared" si="336"/>
        <v/>
      </c>
      <c r="C2080" s="190" t="str">
        <f t="shared" si="334"/>
        <v/>
      </c>
      <c r="D2080" s="119" t="s">
        <v>192</v>
      </c>
      <c r="H2080" s="118">
        <f t="shared" si="337"/>
        <v>0</v>
      </c>
      <c r="K2080" s="134">
        <f t="shared" si="339"/>
        <v>0</v>
      </c>
      <c r="L2080" s="134">
        <f t="shared" si="340"/>
        <v>0</v>
      </c>
      <c r="M2080" s="190">
        <f t="shared" si="338"/>
        <v>1</v>
      </c>
      <c r="N2080" s="190" t="str">
        <f t="shared" si="335"/>
        <v>JANEIRO</v>
      </c>
      <c r="P2080" s="119" t="s">
        <v>192</v>
      </c>
      <c r="Q2080" s="136" t="str">
        <f t="shared" si="341"/>
        <v>À RECEBER</v>
      </c>
      <c r="R2080" s="138" t="str">
        <f t="shared" ca="1" si="342"/>
        <v>EM DIA</v>
      </c>
      <c r="S2080" s="137" t="str">
        <f t="shared" ca="1" si="343"/>
        <v/>
      </c>
    </row>
    <row r="2081" spans="2:19" x14ac:dyDescent="0.25">
      <c r="B2081" s="190" t="str">
        <f t="shared" si="336"/>
        <v/>
      </c>
      <c r="C2081" s="190" t="str">
        <f t="shared" si="334"/>
        <v/>
      </c>
      <c r="D2081" s="119" t="s">
        <v>192</v>
      </c>
      <c r="H2081" s="118">
        <f t="shared" si="337"/>
        <v>0</v>
      </c>
      <c r="K2081" s="134">
        <f t="shared" si="339"/>
        <v>0</v>
      </c>
      <c r="L2081" s="134">
        <f t="shared" si="340"/>
        <v>0</v>
      </c>
      <c r="M2081" s="190">
        <f t="shared" si="338"/>
        <v>1</v>
      </c>
      <c r="N2081" s="190" t="str">
        <f t="shared" si="335"/>
        <v>JANEIRO</v>
      </c>
      <c r="P2081" s="119" t="s">
        <v>192</v>
      </c>
      <c r="Q2081" s="136" t="str">
        <f t="shared" si="341"/>
        <v>À RECEBER</v>
      </c>
      <c r="R2081" s="138" t="str">
        <f t="shared" ca="1" si="342"/>
        <v>EM DIA</v>
      </c>
      <c r="S2081" s="137" t="str">
        <f t="shared" ca="1" si="343"/>
        <v/>
      </c>
    </row>
    <row r="2082" spans="2:19" x14ac:dyDescent="0.25">
      <c r="B2082" s="190" t="str">
        <f t="shared" si="336"/>
        <v/>
      </c>
      <c r="C2082" s="190" t="str">
        <f t="shared" si="334"/>
        <v/>
      </c>
      <c r="D2082" s="119" t="s">
        <v>192</v>
      </c>
      <c r="H2082" s="118">
        <f t="shared" si="337"/>
        <v>0</v>
      </c>
      <c r="K2082" s="134">
        <f t="shared" si="339"/>
        <v>0</v>
      </c>
      <c r="L2082" s="134">
        <f t="shared" si="340"/>
        <v>0</v>
      </c>
      <c r="M2082" s="190">
        <f t="shared" si="338"/>
        <v>1</v>
      </c>
      <c r="N2082" s="190" t="str">
        <f t="shared" si="335"/>
        <v>JANEIRO</v>
      </c>
      <c r="P2082" s="119" t="s">
        <v>192</v>
      </c>
      <c r="Q2082" s="136" t="str">
        <f t="shared" si="341"/>
        <v>À RECEBER</v>
      </c>
      <c r="R2082" s="138" t="str">
        <f t="shared" ca="1" si="342"/>
        <v>EM DIA</v>
      </c>
      <c r="S2082" s="137" t="str">
        <f t="shared" ca="1" si="343"/>
        <v/>
      </c>
    </row>
    <row r="2083" spans="2:19" x14ac:dyDescent="0.25">
      <c r="B2083" s="190" t="str">
        <f t="shared" si="336"/>
        <v/>
      </c>
      <c r="C2083" s="190" t="str">
        <f t="shared" si="334"/>
        <v/>
      </c>
      <c r="D2083" s="119" t="s">
        <v>192</v>
      </c>
      <c r="H2083" s="118">
        <f t="shared" si="337"/>
        <v>0</v>
      </c>
      <c r="K2083" s="134">
        <f t="shared" si="339"/>
        <v>0</v>
      </c>
      <c r="L2083" s="134">
        <f t="shared" si="340"/>
        <v>0</v>
      </c>
      <c r="M2083" s="190">
        <f t="shared" si="338"/>
        <v>1</v>
      </c>
      <c r="N2083" s="190" t="str">
        <f t="shared" si="335"/>
        <v>JANEIRO</v>
      </c>
      <c r="P2083" s="119" t="s">
        <v>192</v>
      </c>
      <c r="Q2083" s="136" t="str">
        <f t="shared" si="341"/>
        <v>À RECEBER</v>
      </c>
      <c r="R2083" s="138" t="str">
        <f t="shared" ca="1" si="342"/>
        <v>EM DIA</v>
      </c>
      <c r="S2083" s="137" t="str">
        <f t="shared" ca="1" si="343"/>
        <v/>
      </c>
    </row>
    <row r="2084" spans="2:19" x14ac:dyDescent="0.25">
      <c r="B2084" s="190" t="str">
        <f t="shared" si="336"/>
        <v/>
      </c>
      <c r="C2084" s="190" t="str">
        <f t="shared" si="334"/>
        <v/>
      </c>
      <c r="D2084" s="119" t="s">
        <v>192</v>
      </c>
      <c r="H2084" s="118">
        <f t="shared" si="337"/>
        <v>0</v>
      </c>
      <c r="K2084" s="134">
        <f t="shared" si="339"/>
        <v>0</v>
      </c>
      <c r="L2084" s="134">
        <f t="shared" si="340"/>
        <v>0</v>
      </c>
      <c r="M2084" s="190">
        <f t="shared" si="338"/>
        <v>1</v>
      </c>
      <c r="N2084" s="190" t="str">
        <f t="shared" si="335"/>
        <v>JANEIRO</v>
      </c>
      <c r="P2084" s="119" t="s">
        <v>192</v>
      </c>
      <c r="Q2084" s="136" t="str">
        <f t="shared" si="341"/>
        <v>À RECEBER</v>
      </c>
      <c r="R2084" s="138" t="str">
        <f t="shared" ca="1" si="342"/>
        <v>EM DIA</v>
      </c>
      <c r="S2084" s="137" t="str">
        <f t="shared" ca="1" si="343"/>
        <v/>
      </c>
    </row>
    <row r="2085" spans="2:19" x14ac:dyDescent="0.25">
      <c r="B2085" s="190" t="str">
        <f t="shared" si="336"/>
        <v/>
      </c>
      <c r="C2085" s="190" t="str">
        <f t="shared" si="334"/>
        <v/>
      </c>
      <c r="D2085" s="119" t="s">
        <v>192</v>
      </c>
      <c r="H2085" s="118">
        <f t="shared" si="337"/>
        <v>0</v>
      </c>
      <c r="K2085" s="134">
        <f t="shared" si="339"/>
        <v>0</v>
      </c>
      <c r="L2085" s="134">
        <f t="shared" si="340"/>
        <v>0</v>
      </c>
      <c r="M2085" s="190">
        <f t="shared" si="338"/>
        <v>1</v>
      </c>
      <c r="N2085" s="190" t="str">
        <f t="shared" si="335"/>
        <v>JANEIRO</v>
      </c>
      <c r="P2085" s="119" t="s">
        <v>192</v>
      </c>
      <c r="Q2085" s="136" t="str">
        <f t="shared" si="341"/>
        <v>À RECEBER</v>
      </c>
      <c r="R2085" s="138" t="str">
        <f t="shared" ca="1" si="342"/>
        <v>EM DIA</v>
      </c>
      <c r="S2085" s="137" t="str">
        <f t="shared" ca="1" si="343"/>
        <v/>
      </c>
    </row>
    <row r="2086" spans="2:19" x14ac:dyDescent="0.25">
      <c r="B2086" s="190" t="str">
        <f t="shared" si="336"/>
        <v/>
      </c>
      <c r="C2086" s="190" t="str">
        <f t="shared" si="334"/>
        <v/>
      </c>
      <c r="D2086" s="119" t="s">
        <v>192</v>
      </c>
      <c r="H2086" s="118">
        <f t="shared" si="337"/>
        <v>0</v>
      </c>
      <c r="K2086" s="134">
        <f t="shared" si="339"/>
        <v>0</v>
      </c>
      <c r="L2086" s="134">
        <f t="shared" si="340"/>
        <v>0</v>
      </c>
      <c r="M2086" s="190">
        <f t="shared" si="338"/>
        <v>1</v>
      </c>
      <c r="N2086" s="190" t="str">
        <f t="shared" si="335"/>
        <v>JANEIRO</v>
      </c>
      <c r="P2086" s="119" t="s">
        <v>192</v>
      </c>
      <c r="Q2086" s="136" t="str">
        <f t="shared" si="341"/>
        <v>À RECEBER</v>
      </c>
      <c r="R2086" s="138" t="str">
        <f t="shared" ca="1" si="342"/>
        <v>EM DIA</v>
      </c>
      <c r="S2086" s="137" t="str">
        <f t="shared" ca="1" si="343"/>
        <v/>
      </c>
    </row>
    <row r="2087" spans="2:19" x14ac:dyDescent="0.25">
      <c r="B2087" s="190" t="str">
        <f t="shared" si="336"/>
        <v/>
      </c>
      <c r="C2087" s="190" t="str">
        <f t="shared" si="334"/>
        <v/>
      </c>
      <c r="D2087" s="119" t="s">
        <v>192</v>
      </c>
      <c r="H2087" s="118">
        <f t="shared" si="337"/>
        <v>0</v>
      </c>
      <c r="K2087" s="134">
        <f t="shared" si="339"/>
        <v>0</v>
      </c>
      <c r="L2087" s="134">
        <f t="shared" si="340"/>
        <v>0</v>
      </c>
      <c r="M2087" s="190">
        <f t="shared" si="338"/>
        <v>1</v>
      </c>
      <c r="N2087" s="190" t="str">
        <f t="shared" si="335"/>
        <v>JANEIRO</v>
      </c>
      <c r="P2087" s="119" t="s">
        <v>192</v>
      </c>
      <c r="Q2087" s="136" t="str">
        <f t="shared" si="341"/>
        <v>À RECEBER</v>
      </c>
      <c r="R2087" s="138" t="str">
        <f t="shared" ca="1" si="342"/>
        <v>EM DIA</v>
      </c>
      <c r="S2087" s="137" t="str">
        <f t="shared" ca="1" si="343"/>
        <v/>
      </c>
    </row>
    <row r="2088" spans="2:19" x14ac:dyDescent="0.25">
      <c r="B2088" s="190" t="str">
        <f t="shared" si="336"/>
        <v/>
      </c>
      <c r="C2088" s="190" t="str">
        <f t="shared" si="334"/>
        <v/>
      </c>
      <c r="D2088" s="119" t="s">
        <v>192</v>
      </c>
      <c r="H2088" s="118">
        <f t="shared" si="337"/>
        <v>0</v>
      </c>
      <c r="K2088" s="134">
        <f t="shared" si="339"/>
        <v>0</v>
      </c>
      <c r="L2088" s="134">
        <f t="shared" si="340"/>
        <v>0</v>
      </c>
      <c r="M2088" s="190">
        <f t="shared" si="338"/>
        <v>1</v>
      </c>
      <c r="N2088" s="190" t="str">
        <f t="shared" si="335"/>
        <v>JANEIRO</v>
      </c>
      <c r="P2088" s="119" t="s">
        <v>192</v>
      </c>
      <c r="Q2088" s="136" t="str">
        <f t="shared" si="341"/>
        <v>À RECEBER</v>
      </c>
      <c r="R2088" s="138" t="str">
        <f t="shared" ca="1" si="342"/>
        <v>EM DIA</v>
      </c>
      <c r="S2088" s="137" t="str">
        <f t="shared" ca="1" si="343"/>
        <v/>
      </c>
    </row>
    <row r="2089" spans="2:19" x14ac:dyDescent="0.25">
      <c r="B2089" s="190" t="str">
        <f t="shared" si="336"/>
        <v/>
      </c>
      <c r="C2089" s="190" t="str">
        <f t="shared" si="334"/>
        <v/>
      </c>
      <c r="D2089" s="119" t="s">
        <v>192</v>
      </c>
      <c r="H2089" s="118">
        <f t="shared" si="337"/>
        <v>0</v>
      </c>
      <c r="K2089" s="134">
        <f t="shared" si="339"/>
        <v>0</v>
      </c>
      <c r="L2089" s="134">
        <f t="shared" si="340"/>
        <v>0</v>
      </c>
      <c r="M2089" s="190">
        <f t="shared" si="338"/>
        <v>1</v>
      </c>
      <c r="N2089" s="190" t="str">
        <f t="shared" si="335"/>
        <v>JANEIRO</v>
      </c>
      <c r="P2089" s="119" t="s">
        <v>192</v>
      </c>
      <c r="Q2089" s="136" t="str">
        <f t="shared" si="341"/>
        <v>À RECEBER</v>
      </c>
      <c r="R2089" s="138" t="str">
        <f t="shared" ca="1" si="342"/>
        <v>EM DIA</v>
      </c>
      <c r="S2089" s="137" t="str">
        <f t="shared" ca="1" si="343"/>
        <v/>
      </c>
    </row>
    <row r="2090" spans="2:19" x14ac:dyDescent="0.25">
      <c r="B2090" s="190" t="str">
        <f t="shared" si="336"/>
        <v/>
      </c>
      <c r="C2090" s="190" t="str">
        <f t="shared" si="334"/>
        <v/>
      </c>
      <c r="D2090" s="119" t="s">
        <v>192</v>
      </c>
      <c r="H2090" s="118">
        <f t="shared" si="337"/>
        <v>0</v>
      </c>
      <c r="K2090" s="134">
        <f t="shared" si="339"/>
        <v>0</v>
      </c>
      <c r="L2090" s="134">
        <f t="shared" si="340"/>
        <v>0</v>
      </c>
      <c r="M2090" s="190">
        <f t="shared" si="338"/>
        <v>1</v>
      </c>
      <c r="N2090" s="190" t="str">
        <f t="shared" si="335"/>
        <v>JANEIRO</v>
      </c>
      <c r="P2090" s="119" t="s">
        <v>192</v>
      </c>
      <c r="Q2090" s="136" t="str">
        <f t="shared" si="341"/>
        <v>À RECEBER</v>
      </c>
      <c r="R2090" s="138" t="str">
        <f t="shared" ca="1" si="342"/>
        <v>EM DIA</v>
      </c>
      <c r="S2090" s="137" t="str">
        <f t="shared" ca="1" si="343"/>
        <v/>
      </c>
    </row>
    <row r="2091" spans="2:19" x14ac:dyDescent="0.25">
      <c r="B2091" s="190" t="str">
        <f t="shared" si="336"/>
        <v/>
      </c>
      <c r="C2091" s="190" t="str">
        <f t="shared" si="334"/>
        <v/>
      </c>
      <c r="D2091" s="119" t="s">
        <v>192</v>
      </c>
      <c r="H2091" s="118">
        <f t="shared" si="337"/>
        <v>0</v>
      </c>
      <c r="K2091" s="134">
        <f t="shared" si="339"/>
        <v>0</v>
      </c>
      <c r="L2091" s="134">
        <f t="shared" si="340"/>
        <v>0</v>
      </c>
      <c r="M2091" s="190">
        <f t="shared" si="338"/>
        <v>1</v>
      </c>
      <c r="N2091" s="190" t="str">
        <f t="shared" si="335"/>
        <v>JANEIRO</v>
      </c>
      <c r="P2091" s="119" t="s">
        <v>192</v>
      </c>
      <c r="Q2091" s="136" t="str">
        <f t="shared" si="341"/>
        <v>À RECEBER</v>
      </c>
      <c r="R2091" s="138" t="str">
        <f t="shared" ca="1" si="342"/>
        <v>EM DIA</v>
      </c>
      <c r="S2091" s="137" t="str">
        <f t="shared" ca="1" si="343"/>
        <v/>
      </c>
    </row>
    <row r="2092" spans="2:19" x14ac:dyDescent="0.25">
      <c r="B2092" s="190" t="str">
        <f t="shared" si="336"/>
        <v/>
      </c>
      <c r="C2092" s="190" t="str">
        <f t="shared" si="334"/>
        <v/>
      </c>
      <c r="D2092" s="119" t="s">
        <v>192</v>
      </c>
      <c r="H2092" s="118">
        <f t="shared" si="337"/>
        <v>0</v>
      </c>
      <c r="K2092" s="134">
        <f t="shared" si="339"/>
        <v>0</v>
      </c>
      <c r="L2092" s="134">
        <f t="shared" si="340"/>
        <v>0</v>
      </c>
      <c r="M2092" s="190">
        <f t="shared" si="338"/>
        <v>1</v>
      </c>
      <c r="N2092" s="190" t="str">
        <f t="shared" si="335"/>
        <v>JANEIRO</v>
      </c>
      <c r="P2092" s="119" t="s">
        <v>192</v>
      </c>
      <c r="Q2092" s="136" t="str">
        <f t="shared" si="341"/>
        <v>À RECEBER</v>
      </c>
      <c r="R2092" s="138" t="str">
        <f t="shared" ca="1" si="342"/>
        <v>EM DIA</v>
      </c>
      <c r="S2092" s="137" t="str">
        <f t="shared" ca="1" si="343"/>
        <v/>
      </c>
    </row>
    <row r="2093" spans="2:19" x14ac:dyDescent="0.25">
      <c r="B2093" s="190" t="str">
        <f t="shared" si="336"/>
        <v/>
      </c>
      <c r="C2093" s="190" t="str">
        <f t="shared" si="334"/>
        <v/>
      </c>
      <c r="D2093" s="119" t="s">
        <v>192</v>
      </c>
      <c r="H2093" s="118">
        <f t="shared" si="337"/>
        <v>0</v>
      </c>
      <c r="K2093" s="134">
        <f t="shared" si="339"/>
        <v>0</v>
      </c>
      <c r="L2093" s="134">
        <f t="shared" si="340"/>
        <v>0</v>
      </c>
      <c r="M2093" s="190">
        <f t="shared" si="338"/>
        <v>1</v>
      </c>
      <c r="N2093" s="190" t="str">
        <f t="shared" si="335"/>
        <v>JANEIRO</v>
      </c>
      <c r="P2093" s="119" t="s">
        <v>192</v>
      </c>
      <c r="Q2093" s="136" t="str">
        <f t="shared" si="341"/>
        <v>À RECEBER</v>
      </c>
      <c r="R2093" s="138" t="str">
        <f t="shared" ca="1" si="342"/>
        <v>EM DIA</v>
      </c>
      <c r="S2093" s="137" t="str">
        <f t="shared" ca="1" si="343"/>
        <v/>
      </c>
    </row>
    <row r="2094" spans="2:19" x14ac:dyDescent="0.25">
      <c r="B2094" s="190" t="str">
        <f t="shared" si="336"/>
        <v/>
      </c>
      <c r="C2094" s="190" t="str">
        <f t="shared" si="334"/>
        <v/>
      </c>
      <c r="D2094" s="119" t="s">
        <v>192</v>
      </c>
      <c r="H2094" s="118">
        <f t="shared" si="337"/>
        <v>0</v>
      </c>
      <c r="K2094" s="134">
        <f t="shared" si="339"/>
        <v>0</v>
      </c>
      <c r="L2094" s="134">
        <f t="shared" si="340"/>
        <v>0</v>
      </c>
      <c r="M2094" s="190">
        <f t="shared" si="338"/>
        <v>1</v>
      </c>
      <c r="N2094" s="190" t="str">
        <f t="shared" si="335"/>
        <v>JANEIRO</v>
      </c>
      <c r="P2094" s="119" t="s">
        <v>192</v>
      </c>
      <c r="Q2094" s="136" t="str">
        <f t="shared" si="341"/>
        <v>À RECEBER</v>
      </c>
      <c r="R2094" s="138" t="str">
        <f t="shared" ca="1" si="342"/>
        <v>EM DIA</v>
      </c>
      <c r="S2094" s="137" t="str">
        <f t="shared" ca="1" si="343"/>
        <v/>
      </c>
    </row>
    <row r="2095" spans="2:19" x14ac:dyDescent="0.25">
      <c r="B2095" s="190" t="str">
        <f t="shared" si="336"/>
        <v/>
      </c>
      <c r="C2095" s="190" t="str">
        <f t="shared" si="334"/>
        <v/>
      </c>
      <c r="D2095" s="119" t="s">
        <v>192</v>
      </c>
      <c r="H2095" s="118">
        <f t="shared" si="337"/>
        <v>0</v>
      </c>
      <c r="K2095" s="134">
        <f t="shared" si="339"/>
        <v>0</v>
      </c>
      <c r="L2095" s="134">
        <f t="shared" si="340"/>
        <v>0</v>
      </c>
      <c r="M2095" s="190">
        <f t="shared" si="338"/>
        <v>1</v>
      </c>
      <c r="N2095" s="190" t="str">
        <f t="shared" si="335"/>
        <v>JANEIRO</v>
      </c>
      <c r="P2095" s="119" t="s">
        <v>192</v>
      </c>
      <c r="Q2095" s="136" t="str">
        <f t="shared" si="341"/>
        <v>À RECEBER</v>
      </c>
      <c r="R2095" s="138" t="str">
        <f t="shared" ca="1" si="342"/>
        <v>EM DIA</v>
      </c>
      <c r="S2095" s="137" t="str">
        <f t="shared" ca="1" si="343"/>
        <v/>
      </c>
    </row>
    <row r="2096" spans="2:19" x14ac:dyDescent="0.25">
      <c r="B2096" s="190" t="str">
        <f t="shared" si="336"/>
        <v/>
      </c>
      <c r="C2096" s="190" t="str">
        <f t="shared" si="334"/>
        <v/>
      </c>
      <c r="D2096" s="119" t="s">
        <v>192</v>
      </c>
      <c r="H2096" s="118">
        <f t="shared" si="337"/>
        <v>0</v>
      </c>
      <c r="K2096" s="134">
        <f t="shared" si="339"/>
        <v>0</v>
      </c>
      <c r="L2096" s="134">
        <f t="shared" si="340"/>
        <v>0</v>
      </c>
      <c r="M2096" s="190">
        <f t="shared" si="338"/>
        <v>1</v>
      </c>
      <c r="N2096" s="190" t="str">
        <f t="shared" si="335"/>
        <v>JANEIRO</v>
      </c>
      <c r="P2096" s="119" t="s">
        <v>192</v>
      </c>
      <c r="Q2096" s="136" t="str">
        <f t="shared" si="341"/>
        <v>À RECEBER</v>
      </c>
      <c r="R2096" s="138" t="str">
        <f t="shared" ca="1" si="342"/>
        <v>EM DIA</v>
      </c>
      <c r="S2096" s="137" t="str">
        <f t="shared" ca="1" si="343"/>
        <v/>
      </c>
    </row>
    <row r="2097" spans="2:19" x14ac:dyDescent="0.25">
      <c r="B2097" s="190" t="str">
        <f t="shared" si="336"/>
        <v/>
      </c>
      <c r="C2097" s="190" t="str">
        <f t="shared" si="334"/>
        <v/>
      </c>
      <c r="D2097" s="119" t="s">
        <v>192</v>
      </c>
      <c r="H2097" s="118">
        <f t="shared" si="337"/>
        <v>0</v>
      </c>
      <c r="K2097" s="134">
        <f t="shared" si="339"/>
        <v>0</v>
      </c>
      <c r="L2097" s="134">
        <f t="shared" si="340"/>
        <v>0</v>
      </c>
      <c r="M2097" s="190">
        <f t="shared" si="338"/>
        <v>1</v>
      </c>
      <c r="N2097" s="190" t="str">
        <f t="shared" si="335"/>
        <v>JANEIRO</v>
      </c>
      <c r="P2097" s="119" t="s">
        <v>192</v>
      </c>
      <c r="Q2097" s="136" t="str">
        <f t="shared" si="341"/>
        <v>À RECEBER</v>
      </c>
      <c r="R2097" s="138" t="str">
        <f t="shared" ca="1" si="342"/>
        <v>EM DIA</v>
      </c>
      <c r="S2097" s="137" t="str">
        <f t="shared" ca="1" si="343"/>
        <v/>
      </c>
    </row>
    <row r="2098" spans="2:19" x14ac:dyDescent="0.25">
      <c r="B2098" s="190" t="str">
        <f t="shared" si="336"/>
        <v/>
      </c>
      <c r="C2098" s="190" t="str">
        <f t="shared" si="334"/>
        <v/>
      </c>
      <c r="D2098" s="119" t="s">
        <v>192</v>
      </c>
      <c r="H2098" s="118">
        <f t="shared" si="337"/>
        <v>0</v>
      </c>
      <c r="K2098" s="134">
        <f t="shared" si="339"/>
        <v>0</v>
      </c>
      <c r="L2098" s="134">
        <f t="shared" si="340"/>
        <v>0</v>
      </c>
      <c r="M2098" s="190">
        <f t="shared" si="338"/>
        <v>1</v>
      </c>
      <c r="N2098" s="190" t="str">
        <f t="shared" si="335"/>
        <v>JANEIRO</v>
      </c>
      <c r="P2098" s="119" t="s">
        <v>192</v>
      </c>
      <c r="Q2098" s="136" t="str">
        <f t="shared" si="341"/>
        <v>À RECEBER</v>
      </c>
      <c r="R2098" s="138" t="str">
        <f t="shared" ca="1" si="342"/>
        <v>EM DIA</v>
      </c>
      <c r="S2098" s="137" t="str">
        <f t="shared" ca="1" si="343"/>
        <v/>
      </c>
    </row>
    <row r="2099" spans="2:19" x14ac:dyDescent="0.25">
      <c r="B2099" s="190" t="str">
        <f t="shared" si="336"/>
        <v/>
      </c>
      <c r="C2099" s="190" t="str">
        <f t="shared" si="334"/>
        <v/>
      </c>
      <c r="D2099" s="119" t="s">
        <v>192</v>
      </c>
      <c r="H2099" s="118">
        <f t="shared" si="337"/>
        <v>0</v>
      </c>
      <c r="K2099" s="134">
        <f t="shared" si="339"/>
        <v>0</v>
      </c>
      <c r="L2099" s="134">
        <f t="shared" si="340"/>
        <v>0</v>
      </c>
      <c r="M2099" s="190">
        <f t="shared" si="338"/>
        <v>1</v>
      </c>
      <c r="N2099" s="190" t="str">
        <f t="shared" si="335"/>
        <v>JANEIRO</v>
      </c>
      <c r="P2099" s="119" t="s">
        <v>192</v>
      </c>
      <c r="Q2099" s="136" t="str">
        <f t="shared" si="341"/>
        <v>À RECEBER</v>
      </c>
      <c r="R2099" s="138" t="str">
        <f t="shared" ca="1" si="342"/>
        <v>EM DIA</v>
      </c>
      <c r="S2099" s="137" t="str">
        <f t="shared" ca="1" si="343"/>
        <v/>
      </c>
    </row>
    <row r="2100" spans="2:19" x14ac:dyDescent="0.25">
      <c r="B2100" s="190" t="str">
        <f t="shared" si="336"/>
        <v/>
      </c>
      <c r="C2100" s="190" t="str">
        <f t="shared" si="334"/>
        <v/>
      </c>
      <c r="D2100" s="119" t="s">
        <v>192</v>
      </c>
      <c r="H2100" s="118">
        <f t="shared" si="337"/>
        <v>0</v>
      </c>
      <c r="K2100" s="134">
        <f t="shared" si="339"/>
        <v>0</v>
      </c>
      <c r="L2100" s="134">
        <f t="shared" si="340"/>
        <v>0</v>
      </c>
      <c r="M2100" s="190">
        <f t="shared" si="338"/>
        <v>1</v>
      </c>
      <c r="N2100" s="190" t="str">
        <f t="shared" si="335"/>
        <v>JANEIRO</v>
      </c>
      <c r="P2100" s="119" t="s">
        <v>192</v>
      </c>
      <c r="Q2100" s="136" t="str">
        <f t="shared" si="341"/>
        <v>À RECEBER</v>
      </c>
      <c r="R2100" s="138" t="str">
        <f t="shared" ca="1" si="342"/>
        <v>EM DIA</v>
      </c>
      <c r="S2100" s="137" t="str">
        <f t="shared" ca="1" si="343"/>
        <v/>
      </c>
    </row>
    <row r="2101" spans="2:19" x14ac:dyDescent="0.25">
      <c r="B2101" s="190" t="str">
        <f t="shared" si="336"/>
        <v/>
      </c>
      <c r="C2101" s="190" t="str">
        <f t="shared" si="334"/>
        <v/>
      </c>
      <c r="D2101" s="119" t="s">
        <v>192</v>
      </c>
      <c r="H2101" s="118">
        <f t="shared" si="337"/>
        <v>0</v>
      </c>
      <c r="K2101" s="134">
        <f t="shared" si="339"/>
        <v>0</v>
      </c>
      <c r="L2101" s="134">
        <f t="shared" si="340"/>
        <v>0</v>
      </c>
      <c r="M2101" s="190">
        <f t="shared" si="338"/>
        <v>1</v>
      </c>
      <c r="N2101" s="190" t="str">
        <f t="shared" si="335"/>
        <v>JANEIRO</v>
      </c>
      <c r="P2101" s="119" t="s">
        <v>192</v>
      </c>
      <c r="Q2101" s="136" t="str">
        <f t="shared" si="341"/>
        <v>À RECEBER</v>
      </c>
      <c r="R2101" s="138" t="str">
        <f t="shared" ca="1" si="342"/>
        <v>EM DIA</v>
      </c>
      <c r="S2101" s="137" t="str">
        <f t="shared" ca="1" si="343"/>
        <v/>
      </c>
    </row>
    <row r="2102" spans="2:19" x14ac:dyDescent="0.25">
      <c r="B2102" s="190" t="str">
        <f t="shared" si="336"/>
        <v/>
      </c>
      <c r="C2102" s="190" t="str">
        <f t="shared" si="334"/>
        <v/>
      </c>
      <c r="D2102" s="119" t="s">
        <v>192</v>
      </c>
      <c r="H2102" s="118">
        <f t="shared" si="337"/>
        <v>0</v>
      </c>
      <c r="K2102" s="134">
        <f t="shared" si="339"/>
        <v>0</v>
      </c>
      <c r="L2102" s="134">
        <f t="shared" si="340"/>
        <v>0</v>
      </c>
      <c r="M2102" s="190">
        <f t="shared" si="338"/>
        <v>1</v>
      </c>
      <c r="N2102" s="190" t="str">
        <f t="shared" si="335"/>
        <v>JANEIRO</v>
      </c>
      <c r="P2102" s="119" t="s">
        <v>192</v>
      </c>
      <c r="Q2102" s="136" t="str">
        <f t="shared" si="341"/>
        <v>À RECEBER</v>
      </c>
      <c r="R2102" s="138" t="str">
        <f t="shared" ca="1" si="342"/>
        <v>EM DIA</v>
      </c>
      <c r="S2102" s="137" t="str">
        <f t="shared" ca="1" si="343"/>
        <v/>
      </c>
    </row>
    <row r="2103" spans="2:19" x14ac:dyDescent="0.25">
      <c r="B2103" s="190" t="str">
        <f t="shared" si="336"/>
        <v/>
      </c>
      <c r="C2103" s="190" t="str">
        <f t="shared" si="334"/>
        <v/>
      </c>
      <c r="D2103" s="119" t="s">
        <v>192</v>
      </c>
      <c r="H2103" s="118">
        <f t="shared" si="337"/>
        <v>0</v>
      </c>
      <c r="K2103" s="134">
        <f t="shared" si="339"/>
        <v>0</v>
      </c>
      <c r="L2103" s="134">
        <f t="shared" si="340"/>
        <v>0</v>
      </c>
      <c r="M2103" s="190">
        <f t="shared" si="338"/>
        <v>1</v>
      </c>
      <c r="N2103" s="190" t="str">
        <f t="shared" si="335"/>
        <v>JANEIRO</v>
      </c>
      <c r="P2103" s="119" t="s">
        <v>192</v>
      </c>
      <c r="Q2103" s="136" t="str">
        <f t="shared" si="341"/>
        <v>À RECEBER</v>
      </c>
      <c r="R2103" s="138" t="str">
        <f t="shared" ca="1" si="342"/>
        <v>EM DIA</v>
      </c>
      <c r="S2103" s="137" t="str">
        <f t="shared" ca="1" si="343"/>
        <v/>
      </c>
    </row>
    <row r="2104" spans="2:19" x14ac:dyDescent="0.25">
      <c r="B2104" s="190" t="str">
        <f t="shared" si="336"/>
        <v/>
      </c>
      <c r="C2104" s="190" t="str">
        <f t="shared" si="334"/>
        <v/>
      </c>
      <c r="D2104" s="119" t="s">
        <v>192</v>
      </c>
      <c r="H2104" s="118">
        <f t="shared" si="337"/>
        <v>0</v>
      </c>
      <c r="K2104" s="134">
        <f t="shared" si="339"/>
        <v>0</v>
      </c>
      <c r="L2104" s="134">
        <f t="shared" si="340"/>
        <v>0</v>
      </c>
      <c r="M2104" s="190">
        <f t="shared" si="338"/>
        <v>1</v>
      </c>
      <c r="N2104" s="190" t="str">
        <f t="shared" si="335"/>
        <v>JANEIRO</v>
      </c>
      <c r="P2104" s="119" t="s">
        <v>192</v>
      </c>
      <c r="Q2104" s="136" t="str">
        <f t="shared" si="341"/>
        <v>À RECEBER</v>
      </c>
      <c r="R2104" s="138" t="str">
        <f t="shared" ca="1" si="342"/>
        <v>EM DIA</v>
      </c>
      <c r="S2104" s="137" t="str">
        <f t="shared" ca="1" si="343"/>
        <v/>
      </c>
    </row>
    <row r="2105" spans="2:19" x14ac:dyDescent="0.25">
      <c r="B2105" s="190" t="str">
        <f t="shared" si="336"/>
        <v/>
      </c>
      <c r="C2105" s="190" t="str">
        <f t="shared" si="334"/>
        <v/>
      </c>
      <c r="D2105" s="119" t="s">
        <v>192</v>
      </c>
      <c r="H2105" s="118">
        <f t="shared" si="337"/>
        <v>0</v>
      </c>
      <c r="K2105" s="134">
        <f t="shared" si="339"/>
        <v>0</v>
      </c>
      <c r="L2105" s="134">
        <f t="shared" si="340"/>
        <v>0</v>
      </c>
      <c r="M2105" s="190">
        <f t="shared" si="338"/>
        <v>1</v>
      </c>
      <c r="N2105" s="190" t="str">
        <f t="shared" si="335"/>
        <v>JANEIRO</v>
      </c>
      <c r="P2105" s="119" t="s">
        <v>192</v>
      </c>
      <c r="Q2105" s="136" t="str">
        <f t="shared" si="341"/>
        <v>À RECEBER</v>
      </c>
      <c r="R2105" s="138" t="str">
        <f t="shared" ca="1" si="342"/>
        <v>EM DIA</v>
      </c>
      <c r="S2105" s="137" t="str">
        <f t="shared" ca="1" si="343"/>
        <v/>
      </c>
    </row>
    <row r="2106" spans="2:19" x14ac:dyDescent="0.25">
      <c r="B2106" s="190" t="str">
        <f t="shared" si="336"/>
        <v/>
      </c>
      <c r="C2106" s="190" t="str">
        <f t="shared" si="334"/>
        <v/>
      </c>
      <c r="D2106" s="119" t="s">
        <v>192</v>
      </c>
      <c r="H2106" s="118">
        <f t="shared" si="337"/>
        <v>0</v>
      </c>
      <c r="K2106" s="134">
        <f t="shared" si="339"/>
        <v>0</v>
      </c>
      <c r="L2106" s="134">
        <f t="shared" si="340"/>
        <v>0</v>
      </c>
      <c r="M2106" s="190">
        <f t="shared" si="338"/>
        <v>1</v>
      </c>
      <c r="N2106" s="190" t="str">
        <f t="shared" si="335"/>
        <v>JANEIRO</v>
      </c>
      <c r="P2106" s="119" t="s">
        <v>192</v>
      </c>
      <c r="Q2106" s="136" t="str">
        <f t="shared" si="341"/>
        <v>À RECEBER</v>
      </c>
      <c r="R2106" s="138" t="str">
        <f t="shared" ca="1" si="342"/>
        <v>EM DIA</v>
      </c>
      <c r="S2106" s="137" t="str">
        <f t="shared" ca="1" si="343"/>
        <v/>
      </c>
    </row>
    <row r="2107" spans="2:19" x14ac:dyDescent="0.25">
      <c r="B2107" s="190" t="str">
        <f t="shared" si="336"/>
        <v/>
      </c>
      <c r="C2107" s="190" t="str">
        <f t="shared" si="334"/>
        <v/>
      </c>
      <c r="D2107" s="119" t="s">
        <v>192</v>
      </c>
      <c r="H2107" s="118">
        <f t="shared" si="337"/>
        <v>0</v>
      </c>
      <c r="K2107" s="134">
        <f t="shared" si="339"/>
        <v>0</v>
      </c>
      <c r="L2107" s="134">
        <f t="shared" si="340"/>
        <v>0</v>
      </c>
      <c r="M2107" s="190">
        <f t="shared" si="338"/>
        <v>1</v>
      </c>
      <c r="N2107" s="190" t="str">
        <f t="shared" si="335"/>
        <v>JANEIRO</v>
      </c>
      <c r="P2107" s="119" t="s">
        <v>192</v>
      </c>
      <c r="Q2107" s="136" t="str">
        <f t="shared" si="341"/>
        <v>À RECEBER</v>
      </c>
      <c r="R2107" s="138" t="str">
        <f t="shared" ca="1" si="342"/>
        <v>EM DIA</v>
      </c>
      <c r="S2107" s="137" t="str">
        <f t="shared" ca="1" si="343"/>
        <v/>
      </c>
    </row>
    <row r="2108" spans="2:19" x14ac:dyDescent="0.25">
      <c r="B2108" s="190" t="str">
        <f t="shared" si="336"/>
        <v/>
      </c>
      <c r="C2108" s="190" t="str">
        <f t="shared" si="334"/>
        <v/>
      </c>
      <c r="D2108" s="119" t="s">
        <v>192</v>
      </c>
      <c r="H2108" s="118">
        <f t="shared" si="337"/>
        <v>0</v>
      </c>
      <c r="K2108" s="134">
        <f t="shared" si="339"/>
        <v>0</v>
      </c>
      <c r="L2108" s="134">
        <f t="shared" si="340"/>
        <v>0</v>
      </c>
      <c r="M2108" s="190">
        <f t="shared" si="338"/>
        <v>1</v>
      </c>
      <c r="N2108" s="190" t="str">
        <f t="shared" si="335"/>
        <v>JANEIRO</v>
      </c>
      <c r="P2108" s="119" t="s">
        <v>192</v>
      </c>
      <c r="Q2108" s="136" t="str">
        <f t="shared" si="341"/>
        <v>À RECEBER</v>
      </c>
      <c r="R2108" s="138" t="str">
        <f t="shared" ca="1" si="342"/>
        <v>EM DIA</v>
      </c>
      <c r="S2108" s="137" t="str">
        <f t="shared" ca="1" si="343"/>
        <v/>
      </c>
    </row>
    <row r="2109" spans="2:19" x14ac:dyDescent="0.25">
      <c r="B2109" s="190" t="str">
        <f t="shared" si="336"/>
        <v/>
      </c>
      <c r="C2109" s="190" t="str">
        <f t="shared" si="334"/>
        <v/>
      </c>
      <c r="D2109" s="119" t="s">
        <v>192</v>
      </c>
      <c r="H2109" s="118">
        <f t="shared" si="337"/>
        <v>0</v>
      </c>
      <c r="K2109" s="134">
        <f t="shared" si="339"/>
        <v>0</v>
      </c>
      <c r="L2109" s="134">
        <f t="shared" si="340"/>
        <v>0</v>
      </c>
      <c r="M2109" s="190">
        <f t="shared" si="338"/>
        <v>1</v>
      </c>
      <c r="N2109" s="190" t="str">
        <f t="shared" si="335"/>
        <v>JANEIRO</v>
      </c>
      <c r="P2109" s="119" t="s">
        <v>192</v>
      </c>
      <c r="Q2109" s="136" t="str">
        <f t="shared" si="341"/>
        <v>À RECEBER</v>
      </c>
      <c r="R2109" s="138" t="str">
        <f t="shared" ca="1" si="342"/>
        <v>EM DIA</v>
      </c>
      <c r="S2109" s="137" t="str">
        <f t="shared" ca="1" si="343"/>
        <v/>
      </c>
    </row>
    <row r="2110" spans="2:19" x14ac:dyDescent="0.25">
      <c r="B2110" s="190" t="str">
        <f t="shared" si="336"/>
        <v/>
      </c>
      <c r="C2110" s="190" t="str">
        <f t="shared" si="334"/>
        <v/>
      </c>
      <c r="D2110" s="119" t="s">
        <v>192</v>
      </c>
      <c r="H2110" s="118">
        <f t="shared" si="337"/>
        <v>0</v>
      </c>
      <c r="K2110" s="134">
        <f t="shared" si="339"/>
        <v>0</v>
      </c>
      <c r="L2110" s="134">
        <f t="shared" si="340"/>
        <v>0</v>
      </c>
      <c r="M2110" s="190">
        <f t="shared" si="338"/>
        <v>1</v>
      </c>
      <c r="N2110" s="190" t="str">
        <f t="shared" si="335"/>
        <v>JANEIRO</v>
      </c>
      <c r="P2110" s="119" t="s">
        <v>192</v>
      </c>
      <c r="Q2110" s="136" t="str">
        <f t="shared" si="341"/>
        <v>À RECEBER</v>
      </c>
      <c r="R2110" s="138" t="str">
        <f t="shared" ca="1" si="342"/>
        <v>EM DIA</v>
      </c>
      <c r="S2110" s="137" t="str">
        <f t="shared" ca="1" si="343"/>
        <v/>
      </c>
    </row>
    <row r="2111" spans="2:19" x14ac:dyDescent="0.25">
      <c r="B2111" s="190" t="str">
        <f t="shared" si="336"/>
        <v/>
      </c>
      <c r="C2111" s="190" t="str">
        <f t="shared" si="334"/>
        <v/>
      </c>
      <c r="D2111" s="119" t="s">
        <v>192</v>
      </c>
      <c r="H2111" s="118">
        <f t="shared" si="337"/>
        <v>0</v>
      </c>
      <c r="K2111" s="134">
        <f t="shared" si="339"/>
        <v>0</v>
      </c>
      <c r="L2111" s="134">
        <f t="shared" si="340"/>
        <v>0</v>
      </c>
      <c r="M2111" s="190">
        <f t="shared" si="338"/>
        <v>1</v>
      </c>
      <c r="N2111" s="190" t="str">
        <f t="shared" si="335"/>
        <v>JANEIRO</v>
      </c>
      <c r="P2111" s="119" t="s">
        <v>192</v>
      </c>
      <c r="Q2111" s="136" t="str">
        <f t="shared" si="341"/>
        <v>À RECEBER</v>
      </c>
      <c r="R2111" s="138" t="str">
        <f t="shared" ca="1" si="342"/>
        <v>EM DIA</v>
      </c>
      <c r="S2111" s="137" t="str">
        <f t="shared" ca="1" si="343"/>
        <v/>
      </c>
    </row>
    <row r="2112" spans="2:19" x14ac:dyDescent="0.25">
      <c r="B2112" s="190" t="str">
        <f t="shared" si="336"/>
        <v/>
      </c>
      <c r="C2112" s="190" t="str">
        <f t="shared" si="334"/>
        <v/>
      </c>
      <c r="D2112" s="119" t="s">
        <v>192</v>
      </c>
      <c r="H2112" s="118">
        <f t="shared" si="337"/>
        <v>0</v>
      </c>
      <c r="K2112" s="134">
        <f t="shared" si="339"/>
        <v>0</v>
      </c>
      <c r="L2112" s="134">
        <f t="shared" si="340"/>
        <v>0</v>
      </c>
      <c r="M2112" s="190">
        <f t="shared" si="338"/>
        <v>1</v>
      </c>
      <c r="N2112" s="190" t="str">
        <f t="shared" si="335"/>
        <v>JANEIRO</v>
      </c>
      <c r="P2112" s="119" t="s">
        <v>192</v>
      </c>
      <c r="Q2112" s="136" t="str">
        <f t="shared" si="341"/>
        <v>À RECEBER</v>
      </c>
      <c r="R2112" s="138" t="str">
        <f t="shared" ca="1" si="342"/>
        <v>EM DIA</v>
      </c>
      <c r="S2112" s="137" t="str">
        <f t="shared" ca="1" si="343"/>
        <v/>
      </c>
    </row>
    <row r="2113" spans="2:19" x14ac:dyDescent="0.25">
      <c r="B2113" s="190" t="str">
        <f t="shared" si="336"/>
        <v/>
      </c>
      <c r="C2113" s="190" t="str">
        <f t="shared" si="334"/>
        <v/>
      </c>
      <c r="D2113" s="119" t="s">
        <v>192</v>
      </c>
      <c r="H2113" s="118">
        <f t="shared" si="337"/>
        <v>0</v>
      </c>
      <c r="K2113" s="134">
        <f t="shared" si="339"/>
        <v>0</v>
      </c>
      <c r="L2113" s="134">
        <f t="shared" si="340"/>
        <v>0</v>
      </c>
      <c r="M2113" s="190">
        <f t="shared" si="338"/>
        <v>1</v>
      </c>
      <c r="N2113" s="190" t="str">
        <f t="shared" si="335"/>
        <v>JANEIRO</v>
      </c>
      <c r="P2113" s="119" t="s">
        <v>192</v>
      </c>
      <c r="Q2113" s="136" t="str">
        <f t="shared" si="341"/>
        <v>À RECEBER</v>
      </c>
      <c r="R2113" s="138" t="str">
        <f t="shared" ca="1" si="342"/>
        <v>EM DIA</v>
      </c>
      <c r="S2113" s="137" t="str">
        <f t="shared" ca="1" si="343"/>
        <v/>
      </c>
    </row>
    <row r="2114" spans="2:19" x14ac:dyDescent="0.25">
      <c r="B2114" s="190" t="str">
        <f t="shared" si="336"/>
        <v/>
      </c>
      <c r="C2114" s="190" t="str">
        <f t="shared" si="334"/>
        <v/>
      </c>
      <c r="D2114" s="119" t="s">
        <v>192</v>
      </c>
      <c r="H2114" s="118">
        <f t="shared" si="337"/>
        <v>0</v>
      </c>
      <c r="K2114" s="134">
        <f t="shared" si="339"/>
        <v>0</v>
      </c>
      <c r="L2114" s="134">
        <f t="shared" si="340"/>
        <v>0</v>
      </c>
      <c r="M2114" s="190">
        <f t="shared" si="338"/>
        <v>1</v>
      </c>
      <c r="N2114" s="190" t="str">
        <f t="shared" si="335"/>
        <v>JANEIRO</v>
      </c>
      <c r="P2114" s="119" t="s">
        <v>192</v>
      </c>
      <c r="Q2114" s="136" t="str">
        <f t="shared" si="341"/>
        <v>À RECEBER</v>
      </c>
      <c r="R2114" s="138" t="str">
        <f t="shared" ca="1" si="342"/>
        <v>EM DIA</v>
      </c>
      <c r="S2114" s="137" t="str">
        <f t="shared" ca="1" si="343"/>
        <v/>
      </c>
    </row>
    <row r="2115" spans="2:19" x14ac:dyDescent="0.25">
      <c r="B2115" s="190" t="str">
        <f t="shared" si="336"/>
        <v/>
      </c>
      <c r="C2115" s="190" t="str">
        <f t="shared" si="334"/>
        <v/>
      </c>
      <c r="D2115" s="119" t="s">
        <v>192</v>
      </c>
      <c r="H2115" s="118">
        <f t="shared" si="337"/>
        <v>0</v>
      </c>
      <c r="K2115" s="134">
        <f t="shared" si="339"/>
        <v>0</v>
      </c>
      <c r="L2115" s="134">
        <f t="shared" si="340"/>
        <v>0</v>
      </c>
      <c r="M2115" s="190">
        <f t="shared" si="338"/>
        <v>1</v>
      </c>
      <c r="N2115" s="190" t="str">
        <f t="shared" si="335"/>
        <v>JANEIRO</v>
      </c>
      <c r="P2115" s="119" t="s">
        <v>192</v>
      </c>
      <c r="Q2115" s="136" t="str">
        <f t="shared" si="341"/>
        <v>À RECEBER</v>
      </c>
      <c r="R2115" s="138" t="str">
        <f t="shared" ca="1" si="342"/>
        <v>EM DIA</v>
      </c>
      <c r="S2115" s="137" t="str">
        <f t="shared" ca="1" si="343"/>
        <v/>
      </c>
    </row>
    <row r="2116" spans="2:19" x14ac:dyDescent="0.25">
      <c r="B2116" s="190" t="str">
        <f t="shared" si="336"/>
        <v/>
      </c>
      <c r="C2116" s="190" t="str">
        <f t="shared" si="334"/>
        <v/>
      </c>
      <c r="D2116" s="119" t="s">
        <v>192</v>
      </c>
      <c r="H2116" s="118">
        <f t="shared" si="337"/>
        <v>0</v>
      </c>
      <c r="K2116" s="134">
        <f t="shared" si="339"/>
        <v>0</v>
      </c>
      <c r="L2116" s="134">
        <f t="shared" si="340"/>
        <v>0</v>
      </c>
      <c r="M2116" s="190">
        <f t="shared" si="338"/>
        <v>1</v>
      </c>
      <c r="N2116" s="190" t="str">
        <f t="shared" si="335"/>
        <v>JANEIRO</v>
      </c>
      <c r="P2116" s="119" t="s">
        <v>192</v>
      </c>
      <c r="Q2116" s="136" t="str">
        <f t="shared" si="341"/>
        <v>À RECEBER</v>
      </c>
      <c r="R2116" s="138" t="str">
        <f t="shared" ca="1" si="342"/>
        <v>EM DIA</v>
      </c>
      <c r="S2116" s="137" t="str">
        <f t="shared" ca="1" si="343"/>
        <v/>
      </c>
    </row>
    <row r="2117" spans="2:19" x14ac:dyDescent="0.25">
      <c r="B2117" s="190" t="str">
        <f t="shared" si="336"/>
        <v/>
      </c>
      <c r="C2117" s="190" t="str">
        <f t="shared" ref="C2117:C2180" si="344">IF(B2117=1,"JANEIRO",IF(B2117=2,"FEVEREIRO",IF(B2117=3,"MARÇO",IF(B2117=4,"ABRIL",IF(B2117=5,"MAIO",IF(B2117=6,"JUNHO",IF(B2117=7,"JULHO",IF(B2117=8,"AGOSTO",IF(B2117=9,"SETEMBRO",IF(B2117=10,"OUTUBRO",IF(B2117=11,"NOVEMBRO",IF(B2117=12,"DEZEMBRO",""))))))))))))</f>
        <v/>
      </c>
      <c r="D2117" s="119" t="s">
        <v>192</v>
      </c>
      <c r="H2117" s="118">
        <f t="shared" si="337"/>
        <v>0</v>
      </c>
      <c r="K2117" s="134">
        <f t="shared" si="339"/>
        <v>0</v>
      </c>
      <c r="L2117" s="134">
        <f t="shared" si="340"/>
        <v>0</v>
      </c>
      <c r="M2117" s="190">
        <f t="shared" si="338"/>
        <v>1</v>
      </c>
      <c r="N2117" s="190" t="str">
        <f t="shared" ref="N2117:N2180" si="345">IF(M2117=1,"JANEIRO",IF(M2117=2,"FEVEREIRO",IF(M2117=3,"MARÇO",IF(M2117=4,"ABRIL",IF(M2117=5,"MAIO",IF(M2117=6,"JUNHO",IF(M2117=7,"JULHO",IF(M2117=8,"AGOSTO",IF(M2117=9,"SETEMBRO",IF(M2117=10,"OUTUBRO",IF(M2117=11,"NOVEMBRO",IF(M2117=12,"DEZEMBRO",""))))))))))))</f>
        <v>JANEIRO</v>
      </c>
      <c r="P2117" s="119" t="s">
        <v>192</v>
      </c>
      <c r="Q2117" s="136" t="str">
        <f t="shared" si="341"/>
        <v>À RECEBER</v>
      </c>
      <c r="R2117" s="138" t="str">
        <f t="shared" ca="1" si="342"/>
        <v>EM DIA</v>
      </c>
      <c r="S2117" s="137" t="str">
        <f t="shared" ca="1" si="343"/>
        <v/>
      </c>
    </row>
    <row r="2118" spans="2:19" x14ac:dyDescent="0.25">
      <c r="B2118" s="190" t="str">
        <f t="shared" ref="B2118:B2181" si="346">IFERROR(MONTH(D2118),"")</f>
        <v/>
      </c>
      <c r="C2118" s="190" t="str">
        <f t="shared" si="344"/>
        <v/>
      </c>
      <c r="D2118" s="119" t="s">
        <v>192</v>
      </c>
      <c r="H2118" s="118">
        <f t="shared" ref="H2118:H2181" si="347">IF(OR(I2118="",I2118=0),G2118,I2118)</f>
        <v>0</v>
      </c>
      <c r="K2118" s="134">
        <f t="shared" si="339"/>
        <v>0</v>
      </c>
      <c r="L2118" s="134">
        <f t="shared" si="340"/>
        <v>0</v>
      </c>
      <c r="M2118" s="190">
        <f t="shared" ref="M2118:M2181" si="348">IFERROR(MONTH(O2118),"")</f>
        <v>1</v>
      </c>
      <c r="N2118" s="190" t="str">
        <f t="shared" si="345"/>
        <v>JANEIRO</v>
      </c>
      <c r="P2118" s="119" t="s">
        <v>192</v>
      </c>
      <c r="Q2118" s="136" t="str">
        <f t="shared" si="341"/>
        <v>À RECEBER</v>
      </c>
      <c r="R2118" s="138" t="str">
        <f t="shared" ca="1" si="342"/>
        <v>EM DIA</v>
      </c>
      <c r="S2118" s="137" t="str">
        <f t="shared" ca="1" si="343"/>
        <v/>
      </c>
    </row>
    <row r="2119" spans="2:19" x14ac:dyDescent="0.25">
      <c r="B2119" s="190" t="str">
        <f t="shared" si="346"/>
        <v/>
      </c>
      <c r="C2119" s="190" t="str">
        <f t="shared" si="344"/>
        <v/>
      </c>
      <c r="D2119" s="119" t="s">
        <v>192</v>
      </c>
      <c r="H2119" s="118">
        <f t="shared" si="347"/>
        <v>0</v>
      </c>
      <c r="K2119" s="134">
        <f t="shared" si="339"/>
        <v>0</v>
      </c>
      <c r="L2119" s="134">
        <f t="shared" si="340"/>
        <v>0</v>
      </c>
      <c r="M2119" s="190">
        <f t="shared" si="348"/>
        <v>1</v>
      </c>
      <c r="N2119" s="190" t="str">
        <f t="shared" si="345"/>
        <v>JANEIRO</v>
      </c>
      <c r="P2119" s="119" t="s">
        <v>192</v>
      </c>
      <c r="Q2119" s="136" t="str">
        <f t="shared" si="341"/>
        <v>À RECEBER</v>
      </c>
      <c r="R2119" s="138" t="str">
        <f t="shared" ca="1" si="342"/>
        <v>EM DIA</v>
      </c>
      <c r="S2119" s="137" t="str">
        <f t="shared" ca="1" si="343"/>
        <v/>
      </c>
    </row>
    <row r="2120" spans="2:19" x14ac:dyDescent="0.25">
      <c r="B2120" s="190" t="str">
        <f t="shared" si="346"/>
        <v/>
      </c>
      <c r="C2120" s="190" t="str">
        <f t="shared" si="344"/>
        <v/>
      </c>
      <c r="D2120" s="119" t="s">
        <v>192</v>
      </c>
      <c r="H2120" s="118">
        <f t="shared" si="347"/>
        <v>0</v>
      </c>
      <c r="K2120" s="134">
        <f t="shared" si="339"/>
        <v>0</v>
      </c>
      <c r="L2120" s="134">
        <f t="shared" si="340"/>
        <v>0</v>
      </c>
      <c r="M2120" s="190">
        <f t="shared" si="348"/>
        <v>1</v>
      </c>
      <c r="N2120" s="190" t="str">
        <f t="shared" si="345"/>
        <v>JANEIRO</v>
      </c>
      <c r="P2120" s="119" t="s">
        <v>192</v>
      </c>
      <c r="Q2120" s="136" t="str">
        <f t="shared" si="341"/>
        <v>À RECEBER</v>
      </c>
      <c r="R2120" s="138" t="str">
        <f t="shared" ca="1" si="342"/>
        <v>EM DIA</v>
      </c>
      <c r="S2120" s="137" t="str">
        <f t="shared" ca="1" si="343"/>
        <v/>
      </c>
    </row>
    <row r="2121" spans="2:19" x14ac:dyDescent="0.25">
      <c r="B2121" s="190" t="str">
        <f t="shared" si="346"/>
        <v/>
      </c>
      <c r="C2121" s="190" t="str">
        <f t="shared" si="344"/>
        <v/>
      </c>
      <c r="D2121" s="119" t="s">
        <v>192</v>
      </c>
      <c r="H2121" s="118">
        <f t="shared" si="347"/>
        <v>0</v>
      </c>
      <c r="K2121" s="134">
        <f t="shared" si="339"/>
        <v>0</v>
      </c>
      <c r="L2121" s="134">
        <f t="shared" si="340"/>
        <v>0</v>
      </c>
      <c r="M2121" s="190">
        <f t="shared" si="348"/>
        <v>1</v>
      </c>
      <c r="N2121" s="190" t="str">
        <f t="shared" si="345"/>
        <v>JANEIRO</v>
      </c>
      <c r="P2121" s="119" t="s">
        <v>192</v>
      </c>
      <c r="Q2121" s="136" t="str">
        <f t="shared" si="341"/>
        <v>À RECEBER</v>
      </c>
      <c r="R2121" s="138" t="str">
        <f t="shared" ca="1" si="342"/>
        <v>EM DIA</v>
      </c>
      <c r="S2121" s="137" t="str">
        <f t="shared" ca="1" si="343"/>
        <v/>
      </c>
    </row>
    <row r="2122" spans="2:19" x14ac:dyDescent="0.25">
      <c r="B2122" s="190" t="str">
        <f t="shared" si="346"/>
        <v/>
      </c>
      <c r="C2122" s="190" t="str">
        <f t="shared" si="344"/>
        <v/>
      </c>
      <c r="D2122" s="119" t="s">
        <v>192</v>
      </c>
      <c r="H2122" s="118">
        <f t="shared" si="347"/>
        <v>0</v>
      </c>
      <c r="K2122" s="134">
        <f t="shared" si="339"/>
        <v>0</v>
      </c>
      <c r="L2122" s="134">
        <f t="shared" si="340"/>
        <v>0</v>
      </c>
      <c r="M2122" s="190">
        <f t="shared" si="348"/>
        <v>1</v>
      </c>
      <c r="N2122" s="190" t="str">
        <f t="shared" si="345"/>
        <v>JANEIRO</v>
      </c>
      <c r="P2122" s="119" t="s">
        <v>192</v>
      </c>
      <c r="Q2122" s="136" t="str">
        <f t="shared" si="341"/>
        <v>À RECEBER</v>
      </c>
      <c r="R2122" s="138" t="str">
        <f t="shared" ca="1" si="342"/>
        <v>EM DIA</v>
      </c>
      <c r="S2122" s="137" t="str">
        <f t="shared" ca="1" si="343"/>
        <v/>
      </c>
    </row>
    <row r="2123" spans="2:19" x14ac:dyDescent="0.25">
      <c r="B2123" s="190" t="str">
        <f t="shared" si="346"/>
        <v/>
      </c>
      <c r="C2123" s="190" t="str">
        <f t="shared" si="344"/>
        <v/>
      </c>
      <c r="D2123" s="119" t="s">
        <v>192</v>
      </c>
      <c r="H2123" s="118">
        <f t="shared" si="347"/>
        <v>0</v>
      </c>
      <c r="K2123" s="134">
        <f t="shared" si="339"/>
        <v>0</v>
      </c>
      <c r="L2123" s="134">
        <f t="shared" si="340"/>
        <v>0</v>
      </c>
      <c r="M2123" s="190">
        <f t="shared" si="348"/>
        <v>1</v>
      </c>
      <c r="N2123" s="190" t="str">
        <f t="shared" si="345"/>
        <v>JANEIRO</v>
      </c>
      <c r="P2123" s="119" t="s">
        <v>192</v>
      </c>
      <c r="Q2123" s="136" t="str">
        <f t="shared" si="341"/>
        <v>À RECEBER</v>
      </c>
      <c r="R2123" s="138" t="str">
        <f t="shared" ca="1" si="342"/>
        <v>EM DIA</v>
      </c>
      <c r="S2123" s="137" t="str">
        <f t="shared" ca="1" si="343"/>
        <v/>
      </c>
    </row>
    <row r="2124" spans="2:19" x14ac:dyDescent="0.25">
      <c r="B2124" s="190" t="str">
        <f t="shared" si="346"/>
        <v/>
      </c>
      <c r="C2124" s="190" t="str">
        <f t="shared" si="344"/>
        <v/>
      </c>
      <c r="D2124" s="119" t="s">
        <v>192</v>
      </c>
      <c r="H2124" s="118">
        <f t="shared" si="347"/>
        <v>0</v>
      </c>
      <c r="K2124" s="134">
        <f t="shared" si="339"/>
        <v>0</v>
      </c>
      <c r="L2124" s="134">
        <f t="shared" si="340"/>
        <v>0</v>
      </c>
      <c r="M2124" s="190">
        <f t="shared" si="348"/>
        <v>1</v>
      </c>
      <c r="N2124" s="190" t="str">
        <f t="shared" si="345"/>
        <v>JANEIRO</v>
      </c>
      <c r="P2124" s="119" t="s">
        <v>192</v>
      </c>
      <c r="Q2124" s="136" t="str">
        <f t="shared" si="341"/>
        <v>À RECEBER</v>
      </c>
      <c r="R2124" s="138" t="str">
        <f t="shared" ca="1" si="342"/>
        <v>EM DIA</v>
      </c>
      <c r="S2124" s="137" t="str">
        <f t="shared" ca="1" si="343"/>
        <v/>
      </c>
    </row>
    <row r="2125" spans="2:19" x14ac:dyDescent="0.25">
      <c r="B2125" s="190" t="str">
        <f t="shared" si="346"/>
        <v/>
      </c>
      <c r="C2125" s="190" t="str">
        <f t="shared" si="344"/>
        <v/>
      </c>
      <c r="D2125" s="119" t="s">
        <v>192</v>
      </c>
      <c r="H2125" s="118">
        <f t="shared" si="347"/>
        <v>0</v>
      </c>
      <c r="K2125" s="134">
        <f t="shared" si="339"/>
        <v>0</v>
      </c>
      <c r="L2125" s="134">
        <f t="shared" si="340"/>
        <v>0</v>
      </c>
      <c r="M2125" s="190">
        <f t="shared" si="348"/>
        <v>1</v>
      </c>
      <c r="N2125" s="190" t="str">
        <f t="shared" si="345"/>
        <v>JANEIRO</v>
      </c>
      <c r="P2125" s="119" t="s">
        <v>192</v>
      </c>
      <c r="Q2125" s="136" t="str">
        <f t="shared" si="341"/>
        <v>À RECEBER</v>
      </c>
      <c r="R2125" s="138" t="str">
        <f t="shared" ca="1" si="342"/>
        <v>EM DIA</v>
      </c>
      <c r="S2125" s="137" t="str">
        <f t="shared" ca="1" si="343"/>
        <v/>
      </c>
    </row>
    <row r="2126" spans="2:19" x14ac:dyDescent="0.25">
      <c r="B2126" s="190" t="str">
        <f t="shared" si="346"/>
        <v/>
      </c>
      <c r="C2126" s="190" t="str">
        <f t="shared" si="344"/>
        <v/>
      </c>
      <c r="D2126" s="119" t="s">
        <v>192</v>
      </c>
      <c r="H2126" s="118">
        <f t="shared" si="347"/>
        <v>0</v>
      </c>
      <c r="K2126" s="134">
        <f t="shared" si="339"/>
        <v>0</v>
      </c>
      <c r="L2126" s="134">
        <f t="shared" si="340"/>
        <v>0</v>
      </c>
      <c r="M2126" s="190">
        <f t="shared" si="348"/>
        <v>1</v>
      </c>
      <c r="N2126" s="190" t="str">
        <f t="shared" si="345"/>
        <v>JANEIRO</v>
      </c>
      <c r="P2126" s="119" t="s">
        <v>192</v>
      </c>
      <c r="Q2126" s="136" t="str">
        <f t="shared" si="341"/>
        <v>À RECEBER</v>
      </c>
      <c r="R2126" s="138" t="str">
        <f t="shared" ca="1" si="342"/>
        <v>EM DIA</v>
      </c>
      <c r="S2126" s="137" t="str">
        <f t="shared" ca="1" si="343"/>
        <v/>
      </c>
    </row>
    <row r="2127" spans="2:19" x14ac:dyDescent="0.25">
      <c r="B2127" s="190" t="str">
        <f t="shared" si="346"/>
        <v/>
      </c>
      <c r="C2127" s="190" t="str">
        <f t="shared" si="344"/>
        <v/>
      </c>
      <c r="D2127" s="119" t="s">
        <v>192</v>
      </c>
      <c r="H2127" s="118">
        <f t="shared" si="347"/>
        <v>0</v>
      </c>
      <c r="K2127" s="134">
        <f t="shared" si="339"/>
        <v>0</v>
      </c>
      <c r="L2127" s="134">
        <f t="shared" si="340"/>
        <v>0</v>
      </c>
      <c r="M2127" s="190">
        <f t="shared" si="348"/>
        <v>1</v>
      </c>
      <c r="N2127" s="190" t="str">
        <f t="shared" si="345"/>
        <v>JANEIRO</v>
      </c>
      <c r="P2127" s="119" t="s">
        <v>192</v>
      </c>
      <c r="Q2127" s="136" t="str">
        <f t="shared" si="341"/>
        <v>À RECEBER</v>
      </c>
      <c r="R2127" s="138" t="str">
        <f t="shared" ca="1" si="342"/>
        <v>EM DIA</v>
      </c>
      <c r="S2127" s="137" t="str">
        <f t="shared" ca="1" si="343"/>
        <v/>
      </c>
    </row>
    <row r="2128" spans="2:19" x14ac:dyDescent="0.25">
      <c r="B2128" s="190" t="str">
        <f t="shared" si="346"/>
        <v/>
      </c>
      <c r="C2128" s="190" t="str">
        <f t="shared" si="344"/>
        <v/>
      </c>
      <c r="D2128" s="119" t="s">
        <v>192</v>
      </c>
      <c r="H2128" s="118">
        <f t="shared" si="347"/>
        <v>0</v>
      </c>
      <c r="K2128" s="134">
        <f t="shared" si="339"/>
        <v>0</v>
      </c>
      <c r="L2128" s="134">
        <f t="shared" si="340"/>
        <v>0</v>
      </c>
      <c r="M2128" s="190">
        <f t="shared" si="348"/>
        <v>1</v>
      </c>
      <c r="N2128" s="190" t="str">
        <f t="shared" si="345"/>
        <v>JANEIRO</v>
      </c>
      <c r="P2128" s="119" t="s">
        <v>192</v>
      </c>
      <c r="Q2128" s="136" t="str">
        <f t="shared" si="341"/>
        <v>À RECEBER</v>
      </c>
      <c r="R2128" s="138" t="str">
        <f t="shared" ca="1" si="342"/>
        <v>EM DIA</v>
      </c>
      <c r="S2128" s="137" t="str">
        <f t="shared" ca="1" si="343"/>
        <v/>
      </c>
    </row>
    <row r="2129" spans="2:19" x14ac:dyDescent="0.25">
      <c r="B2129" s="190" t="str">
        <f t="shared" si="346"/>
        <v/>
      </c>
      <c r="C2129" s="190" t="str">
        <f t="shared" si="344"/>
        <v/>
      </c>
      <c r="D2129" s="119" t="s">
        <v>192</v>
      </c>
      <c r="H2129" s="118">
        <f t="shared" si="347"/>
        <v>0</v>
      </c>
      <c r="K2129" s="134">
        <f t="shared" si="339"/>
        <v>0</v>
      </c>
      <c r="L2129" s="134">
        <f t="shared" si="340"/>
        <v>0</v>
      </c>
      <c r="M2129" s="190">
        <f t="shared" si="348"/>
        <v>1</v>
      </c>
      <c r="N2129" s="190" t="str">
        <f t="shared" si="345"/>
        <v>JANEIRO</v>
      </c>
      <c r="P2129" s="119" t="s">
        <v>192</v>
      </c>
      <c r="Q2129" s="136" t="str">
        <f t="shared" si="341"/>
        <v>À RECEBER</v>
      </c>
      <c r="R2129" s="138" t="str">
        <f t="shared" ca="1" si="342"/>
        <v>EM DIA</v>
      </c>
      <c r="S2129" s="137" t="str">
        <f t="shared" ca="1" si="343"/>
        <v/>
      </c>
    </row>
    <row r="2130" spans="2:19" x14ac:dyDescent="0.25">
      <c r="B2130" s="190" t="str">
        <f t="shared" si="346"/>
        <v/>
      </c>
      <c r="C2130" s="190" t="str">
        <f t="shared" si="344"/>
        <v/>
      </c>
      <c r="D2130" s="119" t="s">
        <v>192</v>
      </c>
      <c r="H2130" s="118">
        <f t="shared" si="347"/>
        <v>0</v>
      </c>
      <c r="K2130" s="134">
        <f t="shared" si="339"/>
        <v>0</v>
      </c>
      <c r="L2130" s="134">
        <f t="shared" si="340"/>
        <v>0</v>
      </c>
      <c r="M2130" s="190">
        <f t="shared" si="348"/>
        <v>1</v>
      </c>
      <c r="N2130" s="190" t="str">
        <f t="shared" si="345"/>
        <v>JANEIRO</v>
      </c>
      <c r="P2130" s="119" t="s">
        <v>192</v>
      </c>
      <c r="Q2130" s="136" t="str">
        <f t="shared" si="341"/>
        <v>À RECEBER</v>
      </c>
      <c r="R2130" s="138" t="str">
        <f t="shared" ca="1" si="342"/>
        <v>EM DIA</v>
      </c>
      <c r="S2130" s="137" t="str">
        <f t="shared" ca="1" si="343"/>
        <v/>
      </c>
    </row>
    <row r="2131" spans="2:19" x14ac:dyDescent="0.25">
      <c r="B2131" s="190" t="str">
        <f t="shared" si="346"/>
        <v/>
      </c>
      <c r="C2131" s="190" t="str">
        <f t="shared" si="344"/>
        <v/>
      </c>
      <c r="D2131" s="119" t="s">
        <v>192</v>
      </c>
      <c r="H2131" s="118">
        <f t="shared" si="347"/>
        <v>0</v>
      </c>
      <c r="K2131" s="134">
        <f t="shared" si="339"/>
        <v>0</v>
      </c>
      <c r="L2131" s="134">
        <f t="shared" si="340"/>
        <v>0</v>
      </c>
      <c r="M2131" s="190">
        <f t="shared" si="348"/>
        <v>1</v>
      </c>
      <c r="N2131" s="190" t="str">
        <f t="shared" si="345"/>
        <v>JANEIRO</v>
      </c>
      <c r="P2131" s="119" t="s">
        <v>192</v>
      </c>
      <c r="Q2131" s="136" t="str">
        <f t="shared" si="341"/>
        <v>À RECEBER</v>
      </c>
      <c r="R2131" s="138" t="str">
        <f t="shared" ca="1" si="342"/>
        <v>EM DIA</v>
      </c>
      <c r="S2131" s="137" t="str">
        <f t="shared" ca="1" si="343"/>
        <v/>
      </c>
    </row>
    <row r="2132" spans="2:19" x14ac:dyDescent="0.25">
      <c r="B2132" s="190" t="str">
        <f t="shared" si="346"/>
        <v/>
      </c>
      <c r="C2132" s="190" t="str">
        <f t="shared" si="344"/>
        <v/>
      </c>
      <c r="D2132" s="119" t="s">
        <v>192</v>
      </c>
      <c r="H2132" s="118">
        <f t="shared" si="347"/>
        <v>0</v>
      </c>
      <c r="K2132" s="134">
        <f t="shared" si="339"/>
        <v>0</v>
      </c>
      <c r="L2132" s="134">
        <f t="shared" si="340"/>
        <v>0</v>
      </c>
      <c r="M2132" s="190">
        <f t="shared" si="348"/>
        <v>1</v>
      </c>
      <c r="N2132" s="190" t="str">
        <f t="shared" si="345"/>
        <v>JANEIRO</v>
      </c>
      <c r="P2132" s="119" t="s">
        <v>192</v>
      </c>
      <c r="Q2132" s="136" t="str">
        <f t="shared" si="341"/>
        <v>À RECEBER</v>
      </c>
      <c r="R2132" s="138" t="str">
        <f t="shared" ca="1" si="342"/>
        <v>EM DIA</v>
      </c>
      <c r="S2132" s="137" t="str">
        <f t="shared" ca="1" si="343"/>
        <v/>
      </c>
    </row>
    <row r="2133" spans="2:19" x14ac:dyDescent="0.25">
      <c r="B2133" s="190" t="str">
        <f t="shared" si="346"/>
        <v/>
      </c>
      <c r="C2133" s="190" t="str">
        <f t="shared" si="344"/>
        <v/>
      </c>
      <c r="D2133" s="119" t="s">
        <v>192</v>
      </c>
      <c r="H2133" s="118">
        <f t="shared" si="347"/>
        <v>0</v>
      </c>
      <c r="K2133" s="134">
        <f t="shared" si="339"/>
        <v>0</v>
      </c>
      <c r="L2133" s="134">
        <f t="shared" si="340"/>
        <v>0</v>
      </c>
      <c r="M2133" s="190">
        <f t="shared" si="348"/>
        <v>1</v>
      </c>
      <c r="N2133" s="190" t="str">
        <f t="shared" si="345"/>
        <v>JANEIRO</v>
      </c>
      <c r="P2133" s="119" t="s">
        <v>192</v>
      </c>
      <c r="Q2133" s="136" t="str">
        <f t="shared" si="341"/>
        <v>À RECEBER</v>
      </c>
      <c r="R2133" s="138" t="str">
        <f t="shared" ca="1" si="342"/>
        <v>EM DIA</v>
      </c>
      <c r="S2133" s="137" t="str">
        <f t="shared" ca="1" si="343"/>
        <v/>
      </c>
    </row>
    <row r="2134" spans="2:19" x14ac:dyDescent="0.25">
      <c r="B2134" s="190" t="str">
        <f t="shared" si="346"/>
        <v/>
      </c>
      <c r="C2134" s="190" t="str">
        <f t="shared" si="344"/>
        <v/>
      </c>
      <c r="D2134" s="119" t="s">
        <v>192</v>
      </c>
      <c r="H2134" s="118">
        <f t="shared" si="347"/>
        <v>0</v>
      </c>
      <c r="K2134" s="134">
        <f t="shared" si="339"/>
        <v>0</v>
      </c>
      <c r="L2134" s="134">
        <f t="shared" si="340"/>
        <v>0</v>
      </c>
      <c r="M2134" s="190">
        <f t="shared" si="348"/>
        <v>1</v>
      </c>
      <c r="N2134" s="190" t="str">
        <f t="shared" si="345"/>
        <v>JANEIRO</v>
      </c>
      <c r="P2134" s="119" t="s">
        <v>192</v>
      </c>
      <c r="Q2134" s="136" t="str">
        <f t="shared" si="341"/>
        <v>À RECEBER</v>
      </c>
      <c r="R2134" s="138" t="str">
        <f t="shared" ca="1" si="342"/>
        <v>EM DIA</v>
      </c>
      <c r="S2134" s="137" t="str">
        <f t="shared" ca="1" si="343"/>
        <v/>
      </c>
    </row>
    <row r="2135" spans="2:19" x14ac:dyDescent="0.25">
      <c r="B2135" s="190" t="str">
        <f t="shared" si="346"/>
        <v/>
      </c>
      <c r="C2135" s="190" t="str">
        <f t="shared" si="344"/>
        <v/>
      </c>
      <c r="D2135" s="119" t="s">
        <v>192</v>
      </c>
      <c r="H2135" s="118">
        <f t="shared" si="347"/>
        <v>0</v>
      </c>
      <c r="K2135" s="134">
        <f t="shared" si="339"/>
        <v>0</v>
      </c>
      <c r="L2135" s="134">
        <f t="shared" si="340"/>
        <v>0</v>
      </c>
      <c r="M2135" s="190">
        <f t="shared" si="348"/>
        <v>1</v>
      </c>
      <c r="N2135" s="190" t="str">
        <f t="shared" si="345"/>
        <v>JANEIRO</v>
      </c>
      <c r="P2135" s="119" t="s">
        <v>192</v>
      </c>
      <c r="Q2135" s="136" t="str">
        <f t="shared" si="341"/>
        <v>À RECEBER</v>
      </c>
      <c r="R2135" s="138" t="str">
        <f t="shared" ca="1" si="342"/>
        <v>EM DIA</v>
      </c>
      <c r="S2135" s="137" t="str">
        <f t="shared" ca="1" si="343"/>
        <v/>
      </c>
    </row>
    <row r="2136" spans="2:19" x14ac:dyDescent="0.25">
      <c r="B2136" s="190" t="str">
        <f t="shared" si="346"/>
        <v/>
      </c>
      <c r="C2136" s="190" t="str">
        <f t="shared" si="344"/>
        <v/>
      </c>
      <c r="D2136" s="119" t="s">
        <v>192</v>
      </c>
      <c r="H2136" s="118">
        <f t="shared" si="347"/>
        <v>0</v>
      </c>
      <c r="K2136" s="134">
        <f t="shared" si="339"/>
        <v>0</v>
      </c>
      <c r="L2136" s="134">
        <f t="shared" si="340"/>
        <v>0</v>
      </c>
      <c r="M2136" s="190">
        <f t="shared" si="348"/>
        <v>1</v>
      </c>
      <c r="N2136" s="190" t="str">
        <f t="shared" si="345"/>
        <v>JANEIRO</v>
      </c>
      <c r="P2136" s="119" t="s">
        <v>192</v>
      </c>
      <c r="Q2136" s="136" t="str">
        <f t="shared" si="341"/>
        <v>À RECEBER</v>
      </c>
      <c r="R2136" s="138" t="str">
        <f t="shared" ca="1" si="342"/>
        <v>EM DIA</v>
      </c>
      <c r="S2136" s="137" t="str">
        <f t="shared" ca="1" si="343"/>
        <v/>
      </c>
    </row>
    <row r="2137" spans="2:19" x14ac:dyDescent="0.25">
      <c r="B2137" s="190" t="str">
        <f t="shared" si="346"/>
        <v/>
      </c>
      <c r="C2137" s="190" t="str">
        <f t="shared" si="344"/>
        <v/>
      </c>
      <c r="D2137" s="119" t="s">
        <v>192</v>
      </c>
      <c r="H2137" s="118">
        <f t="shared" si="347"/>
        <v>0</v>
      </c>
      <c r="K2137" s="134">
        <f t="shared" si="339"/>
        <v>0</v>
      </c>
      <c r="L2137" s="134">
        <f t="shared" si="340"/>
        <v>0</v>
      </c>
      <c r="M2137" s="190">
        <f t="shared" si="348"/>
        <v>1</v>
      </c>
      <c r="N2137" s="190" t="str">
        <f t="shared" si="345"/>
        <v>JANEIRO</v>
      </c>
      <c r="P2137" s="119" t="s">
        <v>192</v>
      </c>
      <c r="Q2137" s="136" t="str">
        <f t="shared" si="341"/>
        <v>À RECEBER</v>
      </c>
      <c r="R2137" s="138" t="str">
        <f t="shared" ca="1" si="342"/>
        <v>EM DIA</v>
      </c>
      <c r="S2137" s="137" t="str">
        <f t="shared" ca="1" si="343"/>
        <v/>
      </c>
    </row>
    <row r="2138" spans="2:19" x14ac:dyDescent="0.25">
      <c r="B2138" s="190" t="str">
        <f t="shared" si="346"/>
        <v/>
      </c>
      <c r="C2138" s="190" t="str">
        <f t="shared" si="344"/>
        <v/>
      </c>
      <c r="D2138" s="119" t="s">
        <v>192</v>
      </c>
      <c r="H2138" s="118">
        <f t="shared" si="347"/>
        <v>0</v>
      </c>
      <c r="K2138" s="134">
        <f t="shared" si="339"/>
        <v>0</v>
      </c>
      <c r="L2138" s="134">
        <f t="shared" si="340"/>
        <v>0</v>
      </c>
      <c r="M2138" s="190">
        <f t="shared" si="348"/>
        <v>1</v>
      </c>
      <c r="N2138" s="190" t="str">
        <f t="shared" si="345"/>
        <v>JANEIRO</v>
      </c>
      <c r="P2138" s="119" t="s">
        <v>192</v>
      </c>
      <c r="Q2138" s="136" t="str">
        <f t="shared" si="341"/>
        <v>À RECEBER</v>
      </c>
      <c r="R2138" s="138" t="str">
        <f t="shared" ca="1" si="342"/>
        <v>EM DIA</v>
      </c>
      <c r="S2138" s="137" t="str">
        <f t="shared" ca="1" si="343"/>
        <v/>
      </c>
    </row>
    <row r="2139" spans="2:19" x14ac:dyDescent="0.25">
      <c r="B2139" s="190" t="str">
        <f t="shared" si="346"/>
        <v/>
      </c>
      <c r="C2139" s="190" t="str">
        <f t="shared" si="344"/>
        <v/>
      </c>
      <c r="D2139" s="119" t="s">
        <v>192</v>
      </c>
      <c r="H2139" s="118">
        <f t="shared" si="347"/>
        <v>0</v>
      </c>
      <c r="K2139" s="134">
        <f t="shared" si="339"/>
        <v>0</v>
      </c>
      <c r="L2139" s="134">
        <f t="shared" si="340"/>
        <v>0</v>
      </c>
      <c r="M2139" s="190">
        <f t="shared" si="348"/>
        <v>1</v>
      </c>
      <c r="N2139" s="190" t="str">
        <f t="shared" si="345"/>
        <v>JANEIRO</v>
      </c>
      <c r="P2139" s="119" t="s">
        <v>192</v>
      </c>
      <c r="Q2139" s="136" t="str">
        <f t="shared" si="341"/>
        <v>À RECEBER</v>
      </c>
      <c r="R2139" s="138" t="str">
        <f t="shared" ca="1" si="342"/>
        <v>EM DIA</v>
      </c>
      <c r="S2139" s="137" t="str">
        <f t="shared" ca="1" si="343"/>
        <v/>
      </c>
    </row>
    <row r="2140" spans="2:19" x14ac:dyDescent="0.25">
      <c r="B2140" s="190" t="str">
        <f t="shared" si="346"/>
        <v/>
      </c>
      <c r="C2140" s="190" t="str">
        <f t="shared" si="344"/>
        <v/>
      </c>
      <c r="D2140" s="119" t="s">
        <v>192</v>
      </c>
      <c r="H2140" s="118">
        <f t="shared" si="347"/>
        <v>0</v>
      </c>
      <c r="K2140" s="134">
        <f t="shared" si="339"/>
        <v>0</v>
      </c>
      <c r="L2140" s="134">
        <f t="shared" si="340"/>
        <v>0</v>
      </c>
      <c r="M2140" s="190">
        <f t="shared" si="348"/>
        <v>1</v>
      </c>
      <c r="N2140" s="190" t="str">
        <f t="shared" si="345"/>
        <v>JANEIRO</v>
      </c>
      <c r="P2140" s="119" t="s">
        <v>192</v>
      </c>
      <c r="Q2140" s="136" t="str">
        <f t="shared" si="341"/>
        <v>À RECEBER</v>
      </c>
      <c r="R2140" s="138" t="str">
        <f t="shared" ca="1" si="342"/>
        <v>EM DIA</v>
      </c>
      <c r="S2140" s="137" t="str">
        <f t="shared" ca="1" si="343"/>
        <v/>
      </c>
    </row>
    <row r="2141" spans="2:19" x14ac:dyDescent="0.25">
      <c r="B2141" s="190" t="str">
        <f t="shared" si="346"/>
        <v/>
      </c>
      <c r="C2141" s="190" t="str">
        <f t="shared" si="344"/>
        <v/>
      </c>
      <c r="D2141" s="119" t="s">
        <v>192</v>
      </c>
      <c r="H2141" s="118">
        <f t="shared" si="347"/>
        <v>0</v>
      </c>
      <c r="K2141" s="134">
        <f t="shared" ref="K2141:K2204" si="349">IF(AND(G2141&gt;I2141,I2141&gt;0),G2141-I2141-J2141,0)</f>
        <v>0</v>
      </c>
      <c r="L2141" s="134">
        <f t="shared" ref="L2141:L2204" si="350">IF(G2141&lt;I2141,I2141-G2141,0)</f>
        <v>0</v>
      </c>
      <c r="M2141" s="190">
        <f t="shared" si="348"/>
        <v>1</v>
      </c>
      <c r="N2141" s="190" t="str">
        <f t="shared" si="345"/>
        <v>JANEIRO</v>
      </c>
      <c r="P2141" s="119" t="s">
        <v>192</v>
      </c>
      <c r="Q2141" s="136" t="str">
        <f t="shared" ref="Q2141:Q2204" si="351">IF(OR(I2141="",I2141=0),"À RECEBER","RECEBIDO")</f>
        <v>À RECEBER</v>
      </c>
      <c r="R2141" s="138" t="str">
        <f t="shared" ref="R2141:R2204" ca="1" si="352">IF(AND(O2141&lt;=P2141,S2141&gt;=0),"EM DIA","EM ATRASO")</f>
        <v>EM DIA</v>
      </c>
      <c r="S2141" s="137" t="str">
        <f t="shared" ref="S2141:S2204" ca="1" si="353">IFERROR(IF(Q2141="À RECEBER",P2141-$W$5,0),"")</f>
        <v/>
      </c>
    </row>
    <row r="2142" spans="2:19" x14ac:dyDescent="0.25">
      <c r="B2142" s="190" t="str">
        <f t="shared" si="346"/>
        <v/>
      </c>
      <c r="C2142" s="190" t="str">
        <f t="shared" si="344"/>
        <v/>
      </c>
      <c r="D2142" s="119" t="s">
        <v>192</v>
      </c>
      <c r="H2142" s="118">
        <f t="shared" si="347"/>
        <v>0</v>
      </c>
      <c r="K2142" s="134">
        <f t="shared" si="349"/>
        <v>0</v>
      </c>
      <c r="L2142" s="134">
        <f t="shared" si="350"/>
        <v>0</v>
      </c>
      <c r="M2142" s="190">
        <f t="shared" si="348"/>
        <v>1</v>
      </c>
      <c r="N2142" s="190" t="str">
        <f t="shared" si="345"/>
        <v>JANEIRO</v>
      </c>
      <c r="P2142" s="119" t="s">
        <v>192</v>
      </c>
      <c r="Q2142" s="136" t="str">
        <f t="shared" si="351"/>
        <v>À RECEBER</v>
      </c>
      <c r="R2142" s="138" t="str">
        <f t="shared" ca="1" si="352"/>
        <v>EM DIA</v>
      </c>
      <c r="S2142" s="137" t="str">
        <f t="shared" ca="1" si="353"/>
        <v/>
      </c>
    </row>
    <row r="2143" spans="2:19" x14ac:dyDescent="0.25">
      <c r="B2143" s="190" t="str">
        <f t="shared" si="346"/>
        <v/>
      </c>
      <c r="C2143" s="190" t="str">
        <f t="shared" si="344"/>
        <v/>
      </c>
      <c r="D2143" s="119" t="s">
        <v>192</v>
      </c>
      <c r="H2143" s="118">
        <f t="shared" si="347"/>
        <v>0</v>
      </c>
      <c r="K2143" s="134">
        <f t="shared" si="349"/>
        <v>0</v>
      </c>
      <c r="L2143" s="134">
        <f t="shared" si="350"/>
        <v>0</v>
      </c>
      <c r="M2143" s="190">
        <f t="shared" si="348"/>
        <v>1</v>
      </c>
      <c r="N2143" s="190" t="str">
        <f t="shared" si="345"/>
        <v>JANEIRO</v>
      </c>
      <c r="P2143" s="119" t="s">
        <v>192</v>
      </c>
      <c r="Q2143" s="136" t="str">
        <f t="shared" si="351"/>
        <v>À RECEBER</v>
      </c>
      <c r="R2143" s="138" t="str">
        <f t="shared" ca="1" si="352"/>
        <v>EM DIA</v>
      </c>
      <c r="S2143" s="137" t="str">
        <f t="shared" ca="1" si="353"/>
        <v/>
      </c>
    </row>
    <row r="2144" spans="2:19" x14ac:dyDescent="0.25">
      <c r="B2144" s="190" t="str">
        <f t="shared" si="346"/>
        <v/>
      </c>
      <c r="C2144" s="190" t="str">
        <f t="shared" si="344"/>
        <v/>
      </c>
      <c r="D2144" s="119" t="s">
        <v>192</v>
      </c>
      <c r="H2144" s="118">
        <f t="shared" si="347"/>
        <v>0</v>
      </c>
      <c r="K2144" s="134">
        <f t="shared" si="349"/>
        <v>0</v>
      </c>
      <c r="L2144" s="134">
        <f t="shared" si="350"/>
        <v>0</v>
      </c>
      <c r="M2144" s="190">
        <f t="shared" si="348"/>
        <v>1</v>
      </c>
      <c r="N2144" s="190" t="str">
        <f t="shared" si="345"/>
        <v>JANEIRO</v>
      </c>
      <c r="P2144" s="119" t="s">
        <v>192</v>
      </c>
      <c r="Q2144" s="136" t="str">
        <f t="shared" si="351"/>
        <v>À RECEBER</v>
      </c>
      <c r="R2144" s="138" t="str">
        <f t="shared" ca="1" si="352"/>
        <v>EM DIA</v>
      </c>
      <c r="S2144" s="137" t="str">
        <f t="shared" ca="1" si="353"/>
        <v/>
      </c>
    </row>
    <row r="2145" spans="2:19" x14ac:dyDescent="0.25">
      <c r="B2145" s="190" t="str">
        <f t="shared" si="346"/>
        <v/>
      </c>
      <c r="C2145" s="190" t="str">
        <f t="shared" si="344"/>
        <v/>
      </c>
      <c r="D2145" s="119" t="s">
        <v>192</v>
      </c>
      <c r="H2145" s="118">
        <f t="shared" si="347"/>
        <v>0</v>
      </c>
      <c r="K2145" s="134">
        <f t="shared" si="349"/>
        <v>0</v>
      </c>
      <c r="L2145" s="134">
        <f t="shared" si="350"/>
        <v>0</v>
      </c>
      <c r="M2145" s="190">
        <f t="shared" si="348"/>
        <v>1</v>
      </c>
      <c r="N2145" s="190" t="str">
        <f t="shared" si="345"/>
        <v>JANEIRO</v>
      </c>
      <c r="P2145" s="119" t="s">
        <v>192</v>
      </c>
      <c r="Q2145" s="136" t="str">
        <f t="shared" si="351"/>
        <v>À RECEBER</v>
      </c>
      <c r="R2145" s="138" t="str">
        <f t="shared" ca="1" si="352"/>
        <v>EM DIA</v>
      </c>
      <c r="S2145" s="137" t="str">
        <f t="shared" ca="1" si="353"/>
        <v/>
      </c>
    </row>
    <row r="2146" spans="2:19" x14ac:dyDescent="0.25">
      <c r="B2146" s="190" t="str">
        <f t="shared" si="346"/>
        <v/>
      </c>
      <c r="C2146" s="190" t="str">
        <f t="shared" si="344"/>
        <v/>
      </c>
      <c r="D2146" s="119" t="s">
        <v>192</v>
      </c>
      <c r="H2146" s="118">
        <f t="shared" si="347"/>
        <v>0</v>
      </c>
      <c r="K2146" s="134">
        <f t="shared" si="349"/>
        <v>0</v>
      </c>
      <c r="L2146" s="134">
        <f t="shared" si="350"/>
        <v>0</v>
      </c>
      <c r="M2146" s="190">
        <f t="shared" si="348"/>
        <v>1</v>
      </c>
      <c r="N2146" s="190" t="str">
        <f t="shared" si="345"/>
        <v>JANEIRO</v>
      </c>
      <c r="P2146" s="119" t="s">
        <v>192</v>
      </c>
      <c r="Q2146" s="136" t="str">
        <f t="shared" si="351"/>
        <v>À RECEBER</v>
      </c>
      <c r="R2146" s="138" t="str">
        <f t="shared" ca="1" si="352"/>
        <v>EM DIA</v>
      </c>
      <c r="S2146" s="137" t="str">
        <f t="shared" ca="1" si="353"/>
        <v/>
      </c>
    </row>
    <row r="2147" spans="2:19" x14ac:dyDescent="0.25">
      <c r="B2147" s="190" t="str">
        <f t="shared" si="346"/>
        <v/>
      </c>
      <c r="C2147" s="190" t="str">
        <f t="shared" si="344"/>
        <v/>
      </c>
      <c r="D2147" s="119" t="s">
        <v>192</v>
      </c>
      <c r="H2147" s="118">
        <f t="shared" si="347"/>
        <v>0</v>
      </c>
      <c r="K2147" s="134">
        <f t="shared" si="349"/>
        <v>0</v>
      </c>
      <c r="L2147" s="134">
        <f t="shared" si="350"/>
        <v>0</v>
      </c>
      <c r="M2147" s="190">
        <f t="shared" si="348"/>
        <v>1</v>
      </c>
      <c r="N2147" s="190" t="str">
        <f t="shared" si="345"/>
        <v>JANEIRO</v>
      </c>
      <c r="P2147" s="119" t="s">
        <v>192</v>
      </c>
      <c r="Q2147" s="136" t="str">
        <f t="shared" si="351"/>
        <v>À RECEBER</v>
      </c>
      <c r="R2147" s="138" t="str">
        <f t="shared" ca="1" si="352"/>
        <v>EM DIA</v>
      </c>
      <c r="S2147" s="137" t="str">
        <f t="shared" ca="1" si="353"/>
        <v/>
      </c>
    </row>
    <row r="2148" spans="2:19" x14ac:dyDescent="0.25">
      <c r="B2148" s="190" t="str">
        <f t="shared" si="346"/>
        <v/>
      </c>
      <c r="C2148" s="190" t="str">
        <f t="shared" si="344"/>
        <v/>
      </c>
      <c r="D2148" s="119" t="s">
        <v>192</v>
      </c>
      <c r="H2148" s="118">
        <f t="shared" si="347"/>
        <v>0</v>
      </c>
      <c r="K2148" s="134">
        <f t="shared" si="349"/>
        <v>0</v>
      </c>
      <c r="L2148" s="134">
        <f t="shared" si="350"/>
        <v>0</v>
      </c>
      <c r="M2148" s="190">
        <f t="shared" si="348"/>
        <v>1</v>
      </c>
      <c r="N2148" s="190" t="str">
        <f t="shared" si="345"/>
        <v>JANEIRO</v>
      </c>
      <c r="P2148" s="119" t="s">
        <v>192</v>
      </c>
      <c r="Q2148" s="136" t="str">
        <f t="shared" si="351"/>
        <v>À RECEBER</v>
      </c>
      <c r="R2148" s="138" t="str">
        <f t="shared" ca="1" si="352"/>
        <v>EM DIA</v>
      </c>
      <c r="S2148" s="137" t="str">
        <f t="shared" ca="1" si="353"/>
        <v/>
      </c>
    </row>
    <row r="2149" spans="2:19" x14ac:dyDescent="0.25">
      <c r="B2149" s="190" t="str">
        <f t="shared" si="346"/>
        <v/>
      </c>
      <c r="C2149" s="190" t="str">
        <f t="shared" si="344"/>
        <v/>
      </c>
      <c r="D2149" s="119" t="s">
        <v>192</v>
      </c>
      <c r="H2149" s="118">
        <f t="shared" si="347"/>
        <v>0</v>
      </c>
      <c r="K2149" s="134">
        <f t="shared" si="349"/>
        <v>0</v>
      </c>
      <c r="L2149" s="134">
        <f t="shared" si="350"/>
        <v>0</v>
      </c>
      <c r="M2149" s="190">
        <f t="shared" si="348"/>
        <v>1</v>
      </c>
      <c r="N2149" s="190" t="str">
        <f t="shared" si="345"/>
        <v>JANEIRO</v>
      </c>
      <c r="P2149" s="119" t="s">
        <v>192</v>
      </c>
      <c r="Q2149" s="136" t="str">
        <f t="shared" si="351"/>
        <v>À RECEBER</v>
      </c>
      <c r="R2149" s="138" t="str">
        <f t="shared" ca="1" si="352"/>
        <v>EM DIA</v>
      </c>
      <c r="S2149" s="137" t="str">
        <f t="shared" ca="1" si="353"/>
        <v/>
      </c>
    </row>
    <row r="2150" spans="2:19" x14ac:dyDescent="0.25">
      <c r="B2150" s="190" t="str">
        <f t="shared" si="346"/>
        <v/>
      </c>
      <c r="C2150" s="190" t="str">
        <f t="shared" si="344"/>
        <v/>
      </c>
      <c r="D2150" s="119" t="s">
        <v>192</v>
      </c>
      <c r="H2150" s="118">
        <f t="shared" si="347"/>
        <v>0</v>
      </c>
      <c r="K2150" s="134">
        <f t="shared" si="349"/>
        <v>0</v>
      </c>
      <c r="L2150" s="134">
        <f t="shared" si="350"/>
        <v>0</v>
      </c>
      <c r="M2150" s="190">
        <f t="shared" si="348"/>
        <v>1</v>
      </c>
      <c r="N2150" s="190" t="str">
        <f t="shared" si="345"/>
        <v>JANEIRO</v>
      </c>
      <c r="P2150" s="119" t="s">
        <v>192</v>
      </c>
      <c r="Q2150" s="136" t="str">
        <f t="shared" si="351"/>
        <v>À RECEBER</v>
      </c>
      <c r="R2150" s="138" t="str">
        <f t="shared" ca="1" si="352"/>
        <v>EM DIA</v>
      </c>
      <c r="S2150" s="137" t="str">
        <f t="shared" ca="1" si="353"/>
        <v/>
      </c>
    </row>
    <row r="2151" spans="2:19" x14ac:dyDescent="0.25">
      <c r="B2151" s="190" t="str">
        <f t="shared" si="346"/>
        <v/>
      </c>
      <c r="C2151" s="190" t="str">
        <f t="shared" si="344"/>
        <v/>
      </c>
      <c r="D2151" s="119" t="s">
        <v>192</v>
      </c>
      <c r="H2151" s="118">
        <f t="shared" si="347"/>
        <v>0</v>
      </c>
      <c r="K2151" s="134">
        <f t="shared" si="349"/>
        <v>0</v>
      </c>
      <c r="L2151" s="134">
        <f t="shared" si="350"/>
        <v>0</v>
      </c>
      <c r="M2151" s="190">
        <f t="shared" si="348"/>
        <v>1</v>
      </c>
      <c r="N2151" s="190" t="str">
        <f t="shared" si="345"/>
        <v>JANEIRO</v>
      </c>
      <c r="P2151" s="119" t="s">
        <v>192</v>
      </c>
      <c r="Q2151" s="136" t="str">
        <f t="shared" si="351"/>
        <v>À RECEBER</v>
      </c>
      <c r="R2151" s="138" t="str">
        <f t="shared" ca="1" si="352"/>
        <v>EM DIA</v>
      </c>
      <c r="S2151" s="137" t="str">
        <f t="shared" ca="1" si="353"/>
        <v/>
      </c>
    </row>
    <row r="2152" spans="2:19" x14ac:dyDescent="0.25">
      <c r="B2152" s="190" t="str">
        <f t="shared" si="346"/>
        <v/>
      </c>
      <c r="C2152" s="190" t="str">
        <f t="shared" si="344"/>
        <v/>
      </c>
      <c r="D2152" s="119" t="s">
        <v>192</v>
      </c>
      <c r="H2152" s="118">
        <f t="shared" si="347"/>
        <v>0</v>
      </c>
      <c r="K2152" s="134">
        <f t="shared" si="349"/>
        <v>0</v>
      </c>
      <c r="L2152" s="134">
        <f t="shared" si="350"/>
        <v>0</v>
      </c>
      <c r="M2152" s="190">
        <f t="shared" si="348"/>
        <v>1</v>
      </c>
      <c r="N2152" s="190" t="str">
        <f t="shared" si="345"/>
        <v>JANEIRO</v>
      </c>
      <c r="P2152" s="119" t="s">
        <v>192</v>
      </c>
      <c r="Q2152" s="136" t="str">
        <f t="shared" si="351"/>
        <v>À RECEBER</v>
      </c>
      <c r="R2152" s="138" t="str">
        <f t="shared" ca="1" si="352"/>
        <v>EM DIA</v>
      </c>
      <c r="S2152" s="137" t="str">
        <f t="shared" ca="1" si="353"/>
        <v/>
      </c>
    </row>
    <row r="2153" spans="2:19" x14ac:dyDescent="0.25">
      <c r="B2153" s="190" t="str">
        <f t="shared" si="346"/>
        <v/>
      </c>
      <c r="C2153" s="190" t="str">
        <f t="shared" si="344"/>
        <v/>
      </c>
      <c r="D2153" s="119" t="s">
        <v>192</v>
      </c>
      <c r="H2153" s="118">
        <f t="shared" si="347"/>
        <v>0</v>
      </c>
      <c r="K2153" s="134">
        <f t="shared" si="349"/>
        <v>0</v>
      </c>
      <c r="L2153" s="134">
        <f t="shared" si="350"/>
        <v>0</v>
      </c>
      <c r="M2153" s="190">
        <f t="shared" si="348"/>
        <v>1</v>
      </c>
      <c r="N2153" s="190" t="str">
        <f t="shared" si="345"/>
        <v>JANEIRO</v>
      </c>
      <c r="P2153" s="119" t="s">
        <v>192</v>
      </c>
      <c r="Q2153" s="136" t="str">
        <f t="shared" si="351"/>
        <v>À RECEBER</v>
      </c>
      <c r="R2153" s="138" t="str">
        <f t="shared" ca="1" si="352"/>
        <v>EM DIA</v>
      </c>
      <c r="S2153" s="137" t="str">
        <f t="shared" ca="1" si="353"/>
        <v/>
      </c>
    </row>
    <row r="2154" spans="2:19" x14ac:dyDescent="0.25">
      <c r="B2154" s="190" t="str">
        <f t="shared" si="346"/>
        <v/>
      </c>
      <c r="C2154" s="190" t="str">
        <f t="shared" si="344"/>
        <v/>
      </c>
      <c r="D2154" s="119" t="s">
        <v>192</v>
      </c>
      <c r="H2154" s="118">
        <f t="shared" si="347"/>
        <v>0</v>
      </c>
      <c r="K2154" s="134">
        <f t="shared" si="349"/>
        <v>0</v>
      </c>
      <c r="L2154" s="134">
        <f t="shared" si="350"/>
        <v>0</v>
      </c>
      <c r="M2154" s="190">
        <f t="shared" si="348"/>
        <v>1</v>
      </c>
      <c r="N2154" s="190" t="str">
        <f t="shared" si="345"/>
        <v>JANEIRO</v>
      </c>
      <c r="P2154" s="119" t="s">
        <v>192</v>
      </c>
      <c r="Q2154" s="136" t="str">
        <f t="shared" si="351"/>
        <v>À RECEBER</v>
      </c>
      <c r="R2154" s="138" t="str">
        <f t="shared" ca="1" si="352"/>
        <v>EM DIA</v>
      </c>
      <c r="S2154" s="137" t="str">
        <f t="shared" ca="1" si="353"/>
        <v/>
      </c>
    </row>
    <row r="2155" spans="2:19" x14ac:dyDescent="0.25">
      <c r="B2155" s="190" t="str">
        <f t="shared" si="346"/>
        <v/>
      </c>
      <c r="C2155" s="190" t="str">
        <f t="shared" si="344"/>
        <v/>
      </c>
      <c r="D2155" s="119" t="s">
        <v>192</v>
      </c>
      <c r="H2155" s="118">
        <f t="shared" si="347"/>
        <v>0</v>
      </c>
      <c r="K2155" s="134">
        <f t="shared" si="349"/>
        <v>0</v>
      </c>
      <c r="L2155" s="134">
        <f t="shared" si="350"/>
        <v>0</v>
      </c>
      <c r="M2155" s="190">
        <f t="shared" si="348"/>
        <v>1</v>
      </c>
      <c r="N2155" s="190" t="str">
        <f t="shared" si="345"/>
        <v>JANEIRO</v>
      </c>
      <c r="P2155" s="119" t="s">
        <v>192</v>
      </c>
      <c r="Q2155" s="136" t="str">
        <f t="shared" si="351"/>
        <v>À RECEBER</v>
      </c>
      <c r="R2155" s="138" t="str">
        <f t="shared" ca="1" si="352"/>
        <v>EM DIA</v>
      </c>
      <c r="S2155" s="137" t="str">
        <f t="shared" ca="1" si="353"/>
        <v/>
      </c>
    </row>
    <row r="2156" spans="2:19" x14ac:dyDescent="0.25">
      <c r="B2156" s="190" t="str">
        <f t="shared" si="346"/>
        <v/>
      </c>
      <c r="C2156" s="190" t="str">
        <f t="shared" si="344"/>
        <v/>
      </c>
      <c r="D2156" s="119" t="s">
        <v>192</v>
      </c>
      <c r="H2156" s="118">
        <f t="shared" si="347"/>
        <v>0</v>
      </c>
      <c r="K2156" s="134">
        <f t="shared" si="349"/>
        <v>0</v>
      </c>
      <c r="L2156" s="134">
        <f t="shared" si="350"/>
        <v>0</v>
      </c>
      <c r="M2156" s="190">
        <f t="shared" si="348"/>
        <v>1</v>
      </c>
      <c r="N2156" s="190" t="str">
        <f t="shared" si="345"/>
        <v>JANEIRO</v>
      </c>
      <c r="P2156" s="119" t="s">
        <v>192</v>
      </c>
      <c r="Q2156" s="136" t="str">
        <f t="shared" si="351"/>
        <v>À RECEBER</v>
      </c>
      <c r="R2156" s="138" t="str">
        <f t="shared" ca="1" si="352"/>
        <v>EM DIA</v>
      </c>
      <c r="S2156" s="137" t="str">
        <f t="shared" ca="1" si="353"/>
        <v/>
      </c>
    </row>
    <row r="2157" spans="2:19" x14ac:dyDescent="0.25">
      <c r="B2157" s="190" t="str">
        <f t="shared" si="346"/>
        <v/>
      </c>
      <c r="C2157" s="190" t="str">
        <f t="shared" si="344"/>
        <v/>
      </c>
      <c r="D2157" s="119" t="s">
        <v>192</v>
      </c>
      <c r="H2157" s="118">
        <f t="shared" si="347"/>
        <v>0</v>
      </c>
      <c r="K2157" s="134">
        <f t="shared" si="349"/>
        <v>0</v>
      </c>
      <c r="L2157" s="134">
        <f t="shared" si="350"/>
        <v>0</v>
      </c>
      <c r="M2157" s="190">
        <f t="shared" si="348"/>
        <v>1</v>
      </c>
      <c r="N2157" s="190" t="str">
        <f t="shared" si="345"/>
        <v>JANEIRO</v>
      </c>
      <c r="P2157" s="119" t="s">
        <v>192</v>
      </c>
      <c r="Q2157" s="136" t="str">
        <f t="shared" si="351"/>
        <v>À RECEBER</v>
      </c>
      <c r="R2157" s="138" t="str">
        <f t="shared" ca="1" si="352"/>
        <v>EM DIA</v>
      </c>
      <c r="S2157" s="137" t="str">
        <f t="shared" ca="1" si="353"/>
        <v/>
      </c>
    </row>
    <row r="2158" spans="2:19" x14ac:dyDescent="0.25">
      <c r="B2158" s="190" t="str">
        <f t="shared" si="346"/>
        <v/>
      </c>
      <c r="C2158" s="190" t="str">
        <f t="shared" si="344"/>
        <v/>
      </c>
      <c r="D2158" s="119" t="s">
        <v>192</v>
      </c>
      <c r="H2158" s="118">
        <f t="shared" si="347"/>
        <v>0</v>
      </c>
      <c r="K2158" s="134">
        <f t="shared" si="349"/>
        <v>0</v>
      </c>
      <c r="L2158" s="134">
        <f t="shared" si="350"/>
        <v>0</v>
      </c>
      <c r="M2158" s="190">
        <f t="shared" si="348"/>
        <v>1</v>
      </c>
      <c r="N2158" s="190" t="str">
        <f t="shared" si="345"/>
        <v>JANEIRO</v>
      </c>
      <c r="P2158" s="119" t="s">
        <v>192</v>
      </c>
      <c r="Q2158" s="136" t="str">
        <f t="shared" si="351"/>
        <v>À RECEBER</v>
      </c>
      <c r="R2158" s="138" t="str">
        <f t="shared" ca="1" si="352"/>
        <v>EM DIA</v>
      </c>
      <c r="S2158" s="137" t="str">
        <f t="shared" ca="1" si="353"/>
        <v/>
      </c>
    </row>
    <row r="2159" spans="2:19" x14ac:dyDescent="0.25">
      <c r="B2159" s="190" t="str">
        <f t="shared" si="346"/>
        <v/>
      </c>
      <c r="C2159" s="190" t="str">
        <f t="shared" si="344"/>
        <v/>
      </c>
      <c r="D2159" s="119" t="s">
        <v>192</v>
      </c>
      <c r="H2159" s="118">
        <f t="shared" si="347"/>
        <v>0</v>
      </c>
      <c r="K2159" s="134">
        <f t="shared" si="349"/>
        <v>0</v>
      </c>
      <c r="L2159" s="134">
        <f t="shared" si="350"/>
        <v>0</v>
      </c>
      <c r="M2159" s="190">
        <f t="shared" si="348"/>
        <v>1</v>
      </c>
      <c r="N2159" s="190" t="str">
        <f t="shared" si="345"/>
        <v>JANEIRO</v>
      </c>
      <c r="P2159" s="119" t="s">
        <v>192</v>
      </c>
      <c r="Q2159" s="136" t="str">
        <f t="shared" si="351"/>
        <v>À RECEBER</v>
      </c>
      <c r="R2159" s="138" t="str">
        <f t="shared" ca="1" si="352"/>
        <v>EM DIA</v>
      </c>
      <c r="S2159" s="137" t="str">
        <f t="shared" ca="1" si="353"/>
        <v/>
      </c>
    </row>
    <row r="2160" spans="2:19" x14ac:dyDescent="0.25">
      <c r="B2160" s="190" t="str">
        <f t="shared" si="346"/>
        <v/>
      </c>
      <c r="C2160" s="190" t="str">
        <f t="shared" si="344"/>
        <v/>
      </c>
      <c r="D2160" s="119" t="s">
        <v>192</v>
      </c>
      <c r="H2160" s="118">
        <f t="shared" si="347"/>
        <v>0</v>
      </c>
      <c r="K2160" s="134">
        <f t="shared" si="349"/>
        <v>0</v>
      </c>
      <c r="L2160" s="134">
        <f t="shared" si="350"/>
        <v>0</v>
      </c>
      <c r="M2160" s="190">
        <f t="shared" si="348"/>
        <v>1</v>
      </c>
      <c r="N2160" s="190" t="str">
        <f t="shared" si="345"/>
        <v>JANEIRO</v>
      </c>
      <c r="P2160" s="119" t="s">
        <v>192</v>
      </c>
      <c r="Q2160" s="136" t="str">
        <f t="shared" si="351"/>
        <v>À RECEBER</v>
      </c>
      <c r="R2160" s="138" t="str">
        <f t="shared" ca="1" si="352"/>
        <v>EM DIA</v>
      </c>
      <c r="S2160" s="137" t="str">
        <f t="shared" ca="1" si="353"/>
        <v/>
      </c>
    </row>
    <row r="2161" spans="2:19" x14ac:dyDescent="0.25">
      <c r="B2161" s="190" t="str">
        <f t="shared" si="346"/>
        <v/>
      </c>
      <c r="C2161" s="190" t="str">
        <f t="shared" si="344"/>
        <v/>
      </c>
      <c r="D2161" s="119" t="s">
        <v>192</v>
      </c>
      <c r="H2161" s="118">
        <f t="shared" si="347"/>
        <v>0</v>
      </c>
      <c r="K2161" s="134">
        <f t="shared" si="349"/>
        <v>0</v>
      </c>
      <c r="L2161" s="134">
        <f t="shared" si="350"/>
        <v>0</v>
      </c>
      <c r="M2161" s="190">
        <f t="shared" si="348"/>
        <v>1</v>
      </c>
      <c r="N2161" s="190" t="str">
        <f t="shared" si="345"/>
        <v>JANEIRO</v>
      </c>
      <c r="P2161" s="119" t="s">
        <v>192</v>
      </c>
      <c r="Q2161" s="136" t="str">
        <f t="shared" si="351"/>
        <v>À RECEBER</v>
      </c>
      <c r="R2161" s="138" t="str">
        <f t="shared" ca="1" si="352"/>
        <v>EM DIA</v>
      </c>
      <c r="S2161" s="137" t="str">
        <f t="shared" ca="1" si="353"/>
        <v/>
      </c>
    </row>
    <row r="2162" spans="2:19" x14ac:dyDescent="0.25">
      <c r="B2162" s="190" t="str">
        <f t="shared" si="346"/>
        <v/>
      </c>
      <c r="C2162" s="190" t="str">
        <f t="shared" si="344"/>
        <v/>
      </c>
      <c r="D2162" s="119" t="s">
        <v>192</v>
      </c>
      <c r="H2162" s="118">
        <f t="shared" si="347"/>
        <v>0</v>
      </c>
      <c r="K2162" s="134">
        <f t="shared" si="349"/>
        <v>0</v>
      </c>
      <c r="L2162" s="134">
        <f t="shared" si="350"/>
        <v>0</v>
      </c>
      <c r="M2162" s="190">
        <f t="shared" si="348"/>
        <v>1</v>
      </c>
      <c r="N2162" s="190" t="str">
        <f t="shared" si="345"/>
        <v>JANEIRO</v>
      </c>
      <c r="P2162" s="119" t="s">
        <v>192</v>
      </c>
      <c r="Q2162" s="136" t="str">
        <f t="shared" si="351"/>
        <v>À RECEBER</v>
      </c>
      <c r="R2162" s="138" t="str">
        <f t="shared" ca="1" si="352"/>
        <v>EM DIA</v>
      </c>
      <c r="S2162" s="137" t="str">
        <f t="shared" ca="1" si="353"/>
        <v/>
      </c>
    </row>
    <row r="2163" spans="2:19" x14ac:dyDescent="0.25">
      <c r="B2163" s="190" t="str">
        <f t="shared" si="346"/>
        <v/>
      </c>
      <c r="C2163" s="190" t="str">
        <f t="shared" si="344"/>
        <v/>
      </c>
      <c r="D2163" s="119" t="s">
        <v>192</v>
      </c>
      <c r="H2163" s="118">
        <f t="shared" si="347"/>
        <v>0</v>
      </c>
      <c r="K2163" s="134">
        <f t="shared" si="349"/>
        <v>0</v>
      </c>
      <c r="L2163" s="134">
        <f t="shared" si="350"/>
        <v>0</v>
      </c>
      <c r="M2163" s="190">
        <f t="shared" si="348"/>
        <v>1</v>
      </c>
      <c r="N2163" s="190" t="str">
        <f t="shared" si="345"/>
        <v>JANEIRO</v>
      </c>
      <c r="P2163" s="119" t="s">
        <v>192</v>
      </c>
      <c r="Q2163" s="136" t="str">
        <f t="shared" si="351"/>
        <v>À RECEBER</v>
      </c>
      <c r="R2163" s="138" t="str">
        <f t="shared" ca="1" si="352"/>
        <v>EM DIA</v>
      </c>
      <c r="S2163" s="137" t="str">
        <f t="shared" ca="1" si="353"/>
        <v/>
      </c>
    </row>
    <row r="2164" spans="2:19" x14ac:dyDescent="0.25">
      <c r="B2164" s="190" t="str">
        <f t="shared" si="346"/>
        <v/>
      </c>
      <c r="C2164" s="190" t="str">
        <f t="shared" si="344"/>
        <v/>
      </c>
      <c r="D2164" s="119" t="s">
        <v>192</v>
      </c>
      <c r="H2164" s="118">
        <f t="shared" si="347"/>
        <v>0</v>
      </c>
      <c r="K2164" s="134">
        <f t="shared" si="349"/>
        <v>0</v>
      </c>
      <c r="L2164" s="134">
        <f t="shared" si="350"/>
        <v>0</v>
      </c>
      <c r="M2164" s="190">
        <f t="shared" si="348"/>
        <v>1</v>
      </c>
      <c r="N2164" s="190" t="str">
        <f t="shared" si="345"/>
        <v>JANEIRO</v>
      </c>
      <c r="P2164" s="119" t="s">
        <v>192</v>
      </c>
      <c r="Q2164" s="136" t="str">
        <f t="shared" si="351"/>
        <v>À RECEBER</v>
      </c>
      <c r="R2164" s="138" t="str">
        <f t="shared" ca="1" si="352"/>
        <v>EM DIA</v>
      </c>
      <c r="S2164" s="137" t="str">
        <f t="shared" ca="1" si="353"/>
        <v/>
      </c>
    </row>
    <row r="2165" spans="2:19" x14ac:dyDescent="0.25">
      <c r="B2165" s="190" t="str">
        <f t="shared" si="346"/>
        <v/>
      </c>
      <c r="C2165" s="190" t="str">
        <f t="shared" si="344"/>
        <v/>
      </c>
      <c r="D2165" s="119" t="s">
        <v>192</v>
      </c>
      <c r="H2165" s="118">
        <f t="shared" si="347"/>
        <v>0</v>
      </c>
      <c r="K2165" s="134">
        <f t="shared" si="349"/>
        <v>0</v>
      </c>
      <c r="L2165" s="134">
        <f t="shared" si="350"/>
        <v>0</v>
      </c>
      <c r="M2165" s="190">
        <f t="shared" si="348"/>
        <v>1</v>
      </c>
      <c r="N2165" s="190" t="str">
        <f t="shared" si="345"/>
        <v>JANEIRO</v>
      </c>
      <c r="P2165" s="119" t="s">
        <v>192</v>
      </c>
      <c r="Q2165" s="136" t="str">
        <f t="shared" si="351"/>
        <v>À RECEBER</v>
      </c>
      <c r="R2165" s="138" t="str">
        <f t="shared" ca="1" si="352"/>
        <v>EM DIA</v>
      </c>
      <c r="S2165" s="137" t="str">
        <f t="shared" ca="1" si="353"/>
        <v/>
      </c>
    </row>
    <row r="2166" spans="2:19" x14ac:dyDescent="0.25">
      <c r="B2166" s="190" t="str">
        <f t="shared" si="346"/>
        <v/>
      </c>
      <c r="C2166" s="190" t="str">
        <f t="shared" si="344"/>
        <v/>
      </c>
      <c r="D2166" s="119" t="s">
        <v>192</v>
      </c>
      <c r="H2166" s="118">
        <f t="shared" si="347"/>
        <v>0</v>
      </c>
      <c r="K2166" s="134">
        <f t="shared" si="349"/>
        <v>0</v>
      </c>
      <c r="L2166" s="134">
        <f t="shared" si="350"/>
        <v>0</v>
      </c>
      <c r="M2166" s="190">
        <f t="shared" si="348"/>
        <v>1</v>
      </c>
      <c r="N2166" s="190" t="str">
        <f t="shared" si="345"/>
        <v>JANEIRO</v>
      </c>
      <c r="P2166" s="119" t="s">
        <v>192</v>
      </c>
      <c r="Q2166" s="136" t="str">
        <f t="shared" si="351"/>
        <v>À RECEBER</v>
      </c>
      <c r="R2166" s="138" t="str">
        <f t="shared" ca="1" si="352"/>
        <v>EM DIA</v>
      </c>
      <c r="S2166" s="137" t="str">
        <f t="shared" ca="1" si="353"/>
        <v/>
      </c>
    </row>
    <row r="2167" spans="2:19" x14ac:dyDescent="0.25">
      <c r="B2167" s="190" t="str">
        <f t="shared" si="346"/>
        <v/>
      </c>
      <c r="C2167" s="190" t="str">
        <f t="shared" si="344"/>
        <v/>
      </c>
      <c r="D2167" s="119" t="s">
        <v>192</v>
      </c>
      <c r="H2167" s="118">
        <f t="shared" si="347"/>
        <v>0</v>
      </c>
      <c r="K2167" s="134">
        <f t="shared" si="349"/>
        <v>0</v>
      </c>
      <c r="L2167" s="134">
        <f t="shared" si="350"/>
        <v>0</v>
      </c>
      <c r="M2167" s="190">
        <f t="shared" si="348"/>
        <v>1</v>
      </c>
      <c r="N2167" s="190" t="str">
        <f t="shared" si="345"/>
        <v>JANEIRO</v>
      </c>
      <c r="P2167" s="119" t="s">
        <v>192</v>
      </c>
      <c r="Q2167" s="136" t="str">
        <f t="shared" si="351"/>
        <v>À RECEBER</v>
      </c>
      <c r="R2167" s="138" t="str">
        <f t="shared" ca="1" si="352"/>
        <v>EM DIA</v>
      </c>
      <c r="S2167" s="137" t="str">
        <f t="shared" ca="1" si="353"/>
        <v/>
      </c>
    </row>
    <row r="2168" spans="2:19" x14ac:dyDescent="0.25">
      <c r="B2168" s="190" t="str">
        <f t="shared" si="346"/>
        <v/>
      </c>
      <c r="C2168" s="190" t="str">
        <f t="shared" si="344"/>
        <v/>
      </c>
      <c r="D2168" s="119" t="s">
        <v>192</v>
      </c>
      <c r="H2168" s="118">
        <f t="shared" si="347"/>
        <v>0</v>
      </c>
      <c r="K2168" s="134">
        <f t="shared" si="349"/>
        <v>0</v>
      </c>
      <c r="L2168" s="134">
        <f t="shared" si="350"/>
        <v>0</v>
      </c>
      <c r="M2168" s="190">
        <f t="shared" si="348"/>
        <v>1</v>
      </c>
      <c r="N2168" s="190" t="str">
        <f t="shared" si="345"/>
        <v>JANEIRO</v>
      </c>
      <c r="P2168" s="119" t="s">
        <v>192</v>
      </c>
      <c r="Q2168" s="136" t="str">
        <f t="shared" si="351"/>
        <v>À RECEBER</v>
      </c>
      <c r="R2168" s="138" t="str">
        <f t="shared" ca="1" si="352"/>
        <v>EM DIA</v>
      </c>
      <c r="S2168" s="137" t="str">
        <f t="shared" ca="1" si="353"/>
        <v/>
      </c>
    </row>
    <row r="2169" spans="2:19" x14ac:dyDescent="0.25">
      <c r="B2169" s="190" t="str">
        <f t="shared" si="346"/>
        <v/>
      </c>
      <c r="C2169" s="190" t="str">
        <f t="shared" si="344"/>
        <v/>
      </c>
      <c r="D2169" s="119" t="s">
        <v>192</v>
      </c>
      <c r="H2169" s="118">
        <f t="shared" si="347"/>
        <v>0</v>
      </c>
      <c r="K2169" s="134">
        <f t="shared" si="349"/>
        <v>0</v>
      </c>
      <c r="L2169" s="134">
        <f t="shared" si="350"/>
        <v>0</v>
      </c>
      <c r="M2169" s="190">
        <f t="shared" si="348"/>
        <v>1</v>
      </c>
      <c r="N2169" s="190" t="str">
        <f t="shared" si="345"/>
        <v>JANEIRO</v>
      </c>
      <c r="P2169" s="119" t="s">
        <v>192</v>
      </c>
      <c r="Q2169" s="136" t="str">
        <f t="shared" si="351"/>
        <v>À RECEBER</v>
      </c>
      <c r="R2169" s="138" t="str">
        <f t="shared" ca="1" si="352"/>
        <v>EM DIA</v>
      </c>
      <c r="S2169" s="137" t="str">
        <f t="shared" ca="1" si="353"/>
        <v/>
      </c>
    </row>
    <row r="2170" spans="2:19" x14ac:dyDescent="0.25">
      <c r="B2170" s="190" t="str">
        <f t="shared" si="346"/>
        <v/>
      </c>
      <c r="C2170" s="190" t="str">
        <f t="shared" si="344"/>
        <v/>
      </c>
      <c r="D2170" s="119" t="s">
        <v>192</v>
      </c>
      <c r="H2170" s="118">
        <f t="shared" si="347"/>
        <v>0</v>
      </c>
      <c r="K2170" s="134">
        <f t="shared" si="349"/>
        <v>0</v>
      </c>
      <c r="L2170" s="134">
        <f t="shared" si="350"/>
        <v>0</v>
      </c>
      <c r="M2170" s="190">
        <f t="shared" si="348"/>
        <v>1</v>
      </c>
      <c r="N2170" s="190" t="str">
        <f t="shared" si="345"/>
        <v>JANEIRO</v>
      </c>
      <c r="P2170" s="119" t="s">
        <v>192</v>
      </c>
      <c r="Q2170" s="136" t="str">
        <f t="shared" si="351"/>
        <v>À RECEBER</v>
      </c>
      <c r="R2170" s="138" t="str">
        <f t="shared" ca="1" si="352"/>
        <v>EM DIA</v>
      </c>
      <c r="S2170" s="137" t="str">
        <f t="shared" ca="1" si="353"/>
        <v/>
      </c>
    </row>
    <row r="2171" spans="2:19" x14ac:dyDescent="0.25">
      <c r="B2171" s="190" t="str">
        <f t="shared" si="346"/>
        <v/>
      </c>
      <c r="C2171" s="190" t="str">
        <f t="shared" si="344"/>
        <v/>
      </c>
      <c r="D2171" s="119" t="s">
        <v>192</v>
      </c>
      <c r="H2171" s="118">
        <f t="shared" si="347"/>
        <v>0</v>
      </c>
      <c r="K2171" s="134">
        <f t="shared" si="349"/>
        <v>0</v>
      </c>
      <c r="L2171" s="134">
        <f t="shared" si="350"/>
        <v>0</v>
      </c>
      <c r="M2171" s="190">
        <f t="shared" si="348"/>
        <v>1</v>
      </c>
      <c r="N2171" s="190" t="str">
        <f t="shared" si="345"/>
        <v>JANEIRO</v>
      </c>
      <c r="P2171" s="119" t="s">
        <v>192</v>
      </c>
      <c r="Q2171" s="136" t="str">
        <f t="shared" si="351"/>
        <v>À RECEBER</v>
      </c>
      <c r="R2171" s="138" t="str">
        <f t="shared" ca="1" si="352"/>
        <v>EM DIA</v>
      </c>
      <c r="S2171" s="137" t="str">
        <f t="shared" ca="1" si="353"/>
        <v/>
      </c>
    </row>
    <row r="2172" spans="2:19" x14ac:dyDescent="0.25">
      <c r="B2172" s="190" t="str">
        <f t="shared" si="346"/>
        <v/>
      </c>
      <c r="C2172" s="190" t="str">
        <f t="shared" si="344"/>
        <v/>
      </c>
      <c r="D2172" s="119" t="s">
        <v>192</v>
      </c>
      <c r="H2172" s="118">
        <f t="shared" si="347"/>
        <v>0</v>
      </c>
      <c r="K2172" s="134">
        <f t="shared" si="349"/>
        <v>0</v>
      </c>
      <c r="L2172" s="134">
        <f t="shared" si="350"/>
        <v>0</v>
      </c>
      <c r="M2172" s="190">
        <f t="shared" si="348"/>
        <v>1</v>
      </c>
      <c r="N2172" s="190" t="str">
        <f t="shared" si="345"/>
        <v>JANEIRO</v>
      </c>
      <c r="P2172" s="119" t="s">
        <v>192</v>
      </c>
      <c r="Q2172" s="136" t="str">
        <f t="shared" si="351"/>
        <v>À RECEBER</v>
      </c>
      <c r="R2172" s="138" t="str">
        <f t="shared" ca="1" si="352"/>
        <v>EM DIA</v>
      </c>
      <c r="S2172" s="137" t="str">
        <f t="shared" ca="1" si="353"/>
        <v/>
      </c>
    </row>
    <row r="2173" spans="2:19" x14ac:dyDescent="0.25">
      <c r="B2173" s="190" t="str">
        <f t="shared" si="346"/>
        <v/>
      </c>
      <c r="C2173" s="190" t="str">
        <f t="shared" si="344"/>
        <v/>
      </c>
      <c r="D2173" s="119" t="s">
        <v>192</v>
      </c>
      <c r="H2173" s="118">
        <f t="shared" si="347"/>
        <v>0</v>
      </c>
      <c r="K2173" s="134">
        <f t="shared" si="349"/>
        <v>0</v>
      </c>
      <c r="L2173" s="134">
        <f t="shared" si="350"/>
        <v>0</v>
      </c>
      <c r="M2173" s="190">
        <f t="shared" si="348"/>
        <v>1</v>
      </c>
      <c r="N2173" s="190" t="str">
        <f t="shared" si="345"/>
        <v>JANEIRO</v>
      </c>
      <c r="P2173" s="119" t="s">
        <v>192</v>
      </c>
      <c r="Q2173" s="136" t="str">
        <f t="shared" si="351"/>
        <v>À RECEBER</v>
      </c>
      <c r="R2173" s="138" t="str">
        <f t="shared" ca="1" si="352"/>
        <v>EM DIA</v>
      </c>
      <c r="S2173" s="137" t="str">
        <f t="shared" ca="1" si="353"/>
        <v/>
      </c>
    </row>
    <row r="2174" spans="2:19" x14ac:dyDescent="0.25">
      <c r="B2174" s="190" t="str">
        <f t="shared" si="346"/>
        <v/>
      </c>
      <c r="C2174" s="190" t="str">
        <f t="shared" si="344"/>
        <v/>
      </c>
      <c r="D2174" s="119" t="s">
        <v>192</v>
      </c>
      <c r="H2174" s="118">
        <f t="shared" si="347"/>
        <v>0</v>
      </c>
      <c r="K2174" s="134">
        <f t="shared" si="349"/>
        <v>0</v>
      </c>
      <c r="L2174" s="134">
        <f t="shared" si="350"/>
        <v>0</v>
      </c>
      <c r="M2174" s="190">
        <f t="shared" si="348"/>
        <v>1</v>
      </c>
      <c r="N2174" s="190" t="str">
        <f t="shared" si="345"/>
        <v>JANEIRO</v>
      </c>
      <c r="P2174" s="119" t="s">
        <v>192</v>
      </c>
      <c r="Q2174" s="136" t="str">
        <f t="shared" si="351"/>
        <v>À RECEBER</v>
      </c>
      <c r="R2174" s="138" t="str">
        <f t="shared" ca="1" si="352"/>
        <v>EM DIA</v>
      </c>
      <c r="S2174" s="137" t="str">
        <f t="shared" ca="1" si="353"/>
        <v/>
      </c>
    </row>
    <row r="2175" spans="2:19" x14ac:dyDescent="0.25">
      <c r="B2175" s="190" t="str">
        <f t="shared" si="346"/>
        <v/>
      </c>
      <c r="C2175" s="190" t="str">
        <f t="shared" si="344"/>
        <v/>
      </c>
      <c r="D2175" s="119" t="s">
        <v>192</v>
      </c>
      <c r="H2175" s="118">
        <f t="shared" si="347"/>
        <v>0</v>
      </c>
      <c r="K2175" s="134">
        <f t="shared" si="349"/>
        <v>0</v>
      </c>
      <c r="L2175" s="134">
        <f t="shared" si="350"/>
        <v>0</v>
      </c>
      <c r="M2175" s="190">
        <f t="shared" si="348"/>
        <v>1</v>
      </c>
      <c r="N2175" s="190" t="str">
        <f t="shared" si="345"/>
        <v>JANEIRO</v>
      </c>
      <c r="P2175" s="119" t="s">
        <v>192</v>
      </c>
      <c r="Q2175" s="136" t="str">
        <f t="shared" si="351"/>
        <v>À RECEBER</v>
      </c>
      <c r="R2175" s="138" t="str">
        <f t="shared" ca="1" si="352"/>
        <v>EM DIA</v>
      </c>
      <c r="S2175" s="137" t="str">
        <f t="shared" ca="1" si="353"/>
        <v/>
      </c>
    </row>
    <row r="2176" spans="2:19" x14ac:dyDescent="0.25">
      <c r="B2176" s="190" t="str">
        <f t="shared" si="346"/>
        <v/>
      </c>
      <c r="C2176" s="190" t="str">
        <f t="shared" si="344"/>
        <v/>
      </c>
      <c r="D2176" s="119" t="s">
        <v>192</v>
      </c>
      <c r="H2176" s="118">
        <f t="shared" si="347"/>
        <v>0</v>
      </c>
      <c r="K2176" s="134">
        <f t="shared" si="349"/>
        <v>0</v>
      </c>
      <c r="L2176" s="134">
        <f t="shared" si="350"/>
        <v>0</v>
      </c>
      <c r="M2176" s="190">
        <f t="shared" si="348"/>
        <v>1</v>
      </c>
      <c r="N2176" s="190" t="str">
        <f t="shared" si="345"/>
        <v>JANEIRO</v>
      </c>
      <c r="P2176" s="119" t="s">
        <v>192</v>
      </c>
      <c r="Q2176" s="136" t="str">
        <f t="shared" si="351"/>
        <v>À RECEBER</v>
      </c>
      <c r="R2176" s="138" t="str">
        <f t="shared" ca="1" si="352"/>
        <v>EM DIA</v>
      </c>
      <c r="S2176" s="137" t="str">
        <f t="shared" ca="1" si="353"/>
        <v/>
      </c>
    </row>
    <row r="2177" spans="2:19" x14ac:dyDescent="0.25">
      <c r="B2177" s="190" t="str">
        <f t="shared" si="346"/>
        <v/>
      </c>
      <c r="C2177" s="190" t="str">
        <f t="shared" si="344"/>
        <v/>
      </c>
      <c r="D2177" s="119" t="s">
        <v>192</v>
      </c>
      <c r="H2177" s="118">
        <f t="shared" si="347"/>
        <v>0</v>
      </c>
      <c r="K2177" s="134">
        <f t="shared" si="349"/>
        <v>0</v>
      </c>
      <c r="L2177" s="134">
        <f t="shared" si="350"/>
        <v>0</v>
      </c>
      <c r="M2177" s="190">
        <f t="shared" si="348"/>
        <v>1</v>
      </c>
      <c r="N2177" s="190" t="str">
        <f t="shared" si="345"/>
        <v>JANEIRO</v>
      </c>
      <c r="P2177" s="119" t="s">
        <v>192</v>
      </c>
      <c r="Q2177" s="136" t="str">
        <f t="shared" si="351"/>
        <v>À RECEBER</v>
      </c>
      <c r="R2177" s="138" t="str">
        <f t="shared" ca="1" si="352"/>
        <v>EM DIA</v>
      </c>
      <c r="S2177" s="137" t="str">
        <f t="shared" ca="1" si="353"/>
        <v/>
      </c>
    </row>
    <row r="2178" spans="2:19" x14ac:dyDescent="0.25">
      <c r="B2178" s="190" t="str">
        <f t="shared" si="346"/>
        <v/>
      </c>
      <c r="C2178" s="190" t="str">
        <f t="shared" si="344"/>
        <v/>
      </c>
      <c r="D2178" s="119" t="s">
        <v>192</v>
      </c>
      <c r="H2178" s="118">
        <f t="shared" si="347"/>
        <v>0</v>
      </c>
      <c r="K2178" s="134">
        <f t="shared" si="349"/>
        <v>0</v>
      </c>
      <c r="L2178" s="134">
        <f t="shared" si="350"/>
        <v>0</v>
      </c>
      <c r="M2178" s="190">
        <f t="shared" si="348"/>
        <v>1</v>
      </c>
      <c r="N2178" s="190" t="str">
        <f t="shared" si="345"/>
        <v>JANEIRO</v>
      </c>
      <c r="P2178" s="119" t="s">
        <v>192</v>
      </c>
      <c r="Q2178" s="136" t="str">
        <f t="shared" si="351"/>
        <v>À RECEBER</v>
      </c>
      <c r="R2178" s="138" t="str">
        <f t="shared" ca="1" si="352"/>
        <v>EM DIA</v>
      </c>
      <c r="S2178" s="137" t="str">
        <f t="shared" ca="1" si="353"/>
        <v/>
      </c>
    </row>
    <row r="2179" spans="2:19" x14ac:dyDescent="0.25">
      <c r="B2179" s="190" t="str">
        <f t="shared" si="346"/>
        <v/>
      </c>
      <c r="C2179" s="190" t="str">
        <f t="shared" si="344"/>
        <v/>
      </c>
      <c r="D2179" s="119" t="s">
        <v>192</v>
      </c>
      <c r="H2179" s="118">
        <f t="shared" si="347"/>
        <v>0</v>
      </c>
      <c r="K2179" s="134">
        <f t="shared" si="349"/>
        <v>0</v>
      </c>
      <c r="L2179" s="134">
        <f t="shared" si="350"/>
        <v>0</v>
      </c>
      <c r="M2179" s="190">
        <f t="shared" si="348"/>
        <v>1</v>
      </c>
      <c r="N2179" s="190" t="str">
        <f t="shared" si="345"/>
        <v>JANEIRO</v>
      </c>
      <c r="P2179" s="119" t="s">
        <v>192</v>
      </c>
      <c r="Q2179" s="136" t="str">
        <f t="shared" si="351"/>
        <v>À RECEBER</v>
      </c>
      <c r="R2179" s="138" t="str">
        <f t="shared" ca="1" si="352"/>
        <v>EM DIA</v>
      </c>
      <c r="S2179" s="137" t="str">
        <f t="shared" ca="1" si="353"/>
        <v/>
      </c>
    </row>
    <row r="2180" spans="2:19" x14ac:dyDescent="0.25">
      <c r="B2180" s="190" t="str">
        <f t="shared" si="346"/>
        <v/>
      </c>
      <c r="C2180" s="190" t="str">
        <f t="shared" si="344"/>
        <v/>
      </c>
      <c r="D2180" s="119" t="s">
        <v>192</v>
      </c>
      <c r="H2180" s="118">
        <f t="shared" si="347"/>
        <v>0</v>
      </c>
      <c r="K2180" s="134">
        <f t="shared" si="349"/>
        <v>0</v>
      </c>
      <c r="L2180" s="134">
        <f t="shared" si="350"/>
        <v>0</v>
      </c>
      <c r="M2180" s="190">
        <f t="shared" si="348"/>
        <v>1</v>
      </c>
      <c r="N2180" s="190" t="str">
        <f t="shared" si="345"/>
        <v>JANEIRO</v>
      </c>
      <c r="P2180" s="119" t="s">
        <v>192</v>
      </c>
      <c r="Q2180" s="136" t="str">
        <f t="shared" si="351"/>
        <v>À RECEBER</v>
      </c>
      <c r="R2180" s="138" t="str">
        <f t="shared" ca="1" si="352"/>
        <v>EM DIA</v>
      </c>
      <c r="S2180" s="137" t="str">
        <f t="shared" ca="1" si="353"/>
        <v/>
      </c>
    </row>
    <row r="2181" spans="2:19" x14ac:dyDescent="0.25">
      <c r="B2181" s="190" t="str">
        <f t="shared" si="346"/>
        <v/>
      </c>
      <c r="C2181" s="190" t="str">
        <f t="shared" ref="C2181:C2244" si="354">IF(B2181=1,"JANEIRO",IF(B2181=2,"FEVEREIRO",IF(B2181=3,"MARÇO",IF(B2181=4,"ABRIL",IF(B2181=5,"MAIO",IF(B2181=6,"JUNHO",IF(B2181=7,"JULHO",IF(B2181=8,"AGOSTO",IF(B2181=9,"SETEMBRO",IF(B2181=10,"OUTUBRO",IF(B2181=11,"NOVEMBRO",IF(B2181=12,"DEZEMBRO",""))))))))))))</f>
        <v/>
      </c>
      <c r="D2181" s="119" t="s">
        <v>192</v>
      </c>
      <c r="H2181" s="118">
        <f t="shared" si="347"/>
        <v>0</v>
      </c>
      <c r="K2181" s="134">
        <f t="shared" si="349"/>
        <v>0</v>
      </c>
      <c r="L2181" s="134">
        <f t="shared" si="350"/>
        <v>0</v>
      </c>
      <c r="M2181" s="190">
        <f t="shared" si="348"/>
        <v>1</v>
      </c>
      <c r="N2181" s="190" t="str">
        <f t="shared" ref="N2181:N2244" si="355">IF(M2181=1,"JANEIRO",IF(M2181=2,"FEVEREIRO",IF(M2181=3,"MARÇO",IF(M2181=4,"ABRIL",IF(M2181=5,"MAIO",IF(M2181=6,"JUNHO",IF(M2181=7,"JULHO",IF(M2181=8,"AGOSTO",IF(M2181=9,"SETEMBRO",IF(M2181=10,"OUTUBRO",IF(M2181=11,"NOVEMBRO",IF(M2181=12,"DEZEMBRO",""))))))))))))</f>
        <v>JANEIRO</v>
      </c>
      <c r="P2181" s="119" t="s">
        <v>192</v>
      </c>
      <c r="Q2181" s="136" t="str">
        <f t="shared" si="351"/>
        <v>À RECEBER</v>
      </c>
      <c r="R2181" s="138" t="str">
        <f t="shared" ca="1" si="352"/>
        <v>EM DIA</v>
      </c>
      <c r="S2181" s="137" t="str">
        <f t="shared" ca="1" si="353"/>
        <v/>
      </c>
    </row>
    <row r="2182" spans="2:19" x14ac:dyDescent="0.25">
      <c r="B2182" s="190" t="str">
        <f t="shared" ref="B2182:B2245" si="356">IFERROR(MONTH(D2182),"")</f>
        <v/>
      </c>
      <c r="C2182" s="190" t="str">
        <f t="shared" si="354"/>
        <v/>
      </c>
      <c r="D2182" s="119" t="s">
        <v>192</v>
      </c>
      <c r="H2182" s="118">
        <f t="shared" ref="H2182:H2245" si="357">IF(OR(I2182="",I2182=0),G2182,I2182)</f>
        <v>0</v>
      </c>
      <c r="K2182" s="134">
        <f t="shared" si="349"/>
        <v>0</v>
      </c>
      <c r="L2182" s="134">
        <f t="shared" si="350"/>
        <v>0</v>
      </c>
      <c r="M2182" s="190">
        <f t="shared" ref="M2182:M2245" si="358">IFERROR(MONTH(O2182),"")</f>
        <v>1</v>
      </c>
      <c r="N2182" s="190" t="str">
        <f t="shared" si="355"/>
        <v>JANEIRO</v>
      </c>
      <c r="P2182" s="119" t="s">
        <v>192</v>
      </c>
      <c r="Q2182" s="136" t="str">
        <f t="shared" si="351"/>
        <v>À RECEBER</v>
      </c>
      <c r="R2182" s="138" t="str">
        <f t="shared" ca="1" si="352"/>
        <v>EM DIA</v>
      </c>
      <c r="S2182" s="137" t="str">
        <f t="shared" ca="1" si="353"/>
        <v/>
      </c>
    </row>
    <row r="2183" spans="2:19" x14ac:dyDescent="0.25">
      <c r="B2183" s="190" t="str">
        <f t="shared" si="356"/>
        <v/>
      </c>
      <c r="C2183" s="190" t="str">
        <f t="shared" si="354"/>
        <v/>
      </c>
      <c r="D2183" s="119" t="s">
        <v>192</v>
      </c>
      <c r="H2183" s="118">
        <f t="shared" si="357"/>
        <v>0</v>
      </c>
      <c r="K2183" s="134">
        <f t="shared" si="349"/>
        <v>0</v>
      </c>
      <c r="L2183" s="134">
        <f t="shared" si="350"/>
        <v>0</v>
      </c>
      <c r="M2183" s="190">
        <f t="shared" si="358"/>
        <v>1</v>
      </c>
      <c r="N2183" s="190" t="str">
        <f t="shared" si="355"/>
        <v>JANEIRO</v>
      </c>
      <c r="P2183" s="119" t="s">
        <v>192</v>
      </c>
      <c r="Q2183" s="136" t="str">
        <f t="shared" si="351"/>
        <v>À RECEBER</v>
      </c>
      <c r="R2183" s="138" t="str">
        <f t="shared" ca="1" si="352"/>
        <v>EM DIA</v>
      </c>
      <c r="S2183" s="137" t="str">
        <f t="shared" ca="1" si="353"/>
        <v/>
      </c>
    </row>
    <row r="2184" spans="2:19" x14ac:dyDescent="0.25">
      <c r="B2184" s="190" t="str">
        <f t="shared" si="356"/>
        <v/>
      </c>
      <c r="C2184" s="190" t="str">
        <f t="shared" si="354"/>
        <v/>
      </c>
      <c r="D2184" s="119" t="s">
        <v>192</v>
      </c>
      <c r="H2184" s="118">
        <f t="shared" si="357"/>
        <v>0</v>
      </c>
      <c r="K2184" s="134">
        <f t="shared" si="349"/>
        <v>0</v>
      </c>
      <c r="L2184" s="134">
        <f t="shared" si="350"/>
        <v>0</v>
      </c>
      <c r="M2184" s="190">
        <f t="shared" si="358"/>
        <v>1</v>
      </c>
      <c r="N2184" s="190" t="str">
        <f t="shared" si="355"/>
        <v>JANEIRO</v>
      </c>
      <c r="P2184" s="119" t="s">
        <v>192</v>
      </c>
      <c r="Q2184" s="136" t="str">
        <f t="shared" si="351"/>
        <v>À RECEBER</v>
      </c>
      <c r="R2184" s="138" t="str">
        <f t="shared" ca="1" si="352"/>
        <v>EM DIA</v>
      </c>
      <c r="S2184" s="137" t="str">
        <f t="shared" ca="1" si="353"/>
        <v/>
      </c>
    </row>
    <row r="2185" spans="2:19" x14ac:dyDescent="0.25">
      <c r="B2185" s="190" t="str">
        <f t="shared" si="356"/>
        <v/>
      </c>
      <c r="C2185" s="190" t="str">
        <f t="shared" si="354"/>
        <v/>
      </c>
      <c r="D2185" s="119" t="s">
        <v>192</v>
      </c>
      <c r="H2185" s="118">
        <f t="shared" si="357"/>
        <v>0</v>
      </c>
      <c r="K2185" s="134">
        <f t="shared" si="349"/>
        <v>0</v>
      </c>
      <c r="L2185" s="134">
        <f t="shared" si="350"/>
        <v>0</v>
      </c>
      <c r="M2185" s="190">
        <f t="shared" si="358"/>
        <v>1</v>
      </c>
      <c r="N2185" s="190" t="str">
        <f t="shared" si="355"/>
        <v>JANEIRO</v>
      </c>
      <c r="P2185" s="119" t="s">
        <v>192</v>
      </c>
      <c r="Q2185" s="136" t="str">
        <f t="shared" si="351"/>
        <v>À RECEBER</v>
      </c>
      <c r="R2185" s="138" t="str">
        <f t="shared" ca="1" si="352"/>
        <v>EM DIA</v>
      </c>
      <c r="S2185" s="137" t="str">
        <f t="shared" ca="1" si="353"/>
        <v/>
      </c>
    </row>
    <row r="2186" spans="2:19" x14ac:dyDescent="0.25">
      <c r="B2186" s="190" t="str">
        <f t="shared" si="356"/>
        <v/>
      </c>
      <c r="C2186" s="190" t="str">
        <f t="shared" si="354"/>
        <v/>
      </c>
      <c r="D2186" s="119" t="s">
        <v>192</v>
      </c>
      <c r="H2186" s="118">
        <f t="shared" si="357"/>
        <v>0</v>
      </c>
      <c r="K2186" s="134">
        <f t="shared" si="349"/>
        <v>0</v>
      </c>
      <c r="L2186" s="134">
        <f t="shared" si="350"/>
        <v>0</v>
      </c>
      <c r="M2186" s="190">
        <f t="shared" si="358"/>
        <v>1</v>
      </c>
      <c r="N2186" s="190" t="str">
        <f t="shared" si="355"/>
        <v>JANEIRO</v>
      </c>
      <c r="P2186" s="119" t="s">
        <v>192</v>
      </c>
      <c r="Q2186" s="136" t="str">
        <f t="shared" si="351"/>
        <v>À RECEBER</v>
      </c>
      <c r="R2186" s="138" t="str">
        <f t="shared" ca="1" si="352"/>
        <v>EM DIA</v>
      </c>
      <c r="S2186" s="137" t="str">
        <f t="shared" ca="1" si="353"/>
        <v/>
      </c>
    </row>
    <row r="2187" spans="2:19" x14ac:dyDescent="0.25">
      <c r="B2187" s="190" t="str">
        <f t="shared" si="356"/>
        <v/>
      </c>
      <c r="C2187" s="190" t="str">
        <f t="shared" si="354"/>
        <v/>
      </c>
      <c r="D2187" s="119" t="s">
        <v>192</v>
      </c>
      <c r="H2187" s="118">
        <f t="shared" si="357"/>
        <v>0</v>
      </c>
      <c r="K2187" s="134">
        <f t="shared" si="349"/>
        <v>0</v>
      </c>
      <c r="L2187" s="134">
        <f t="shared" si="350"/>
        <v>0</v>
      </c>
      <c r="M2187" s="190">
        <f t="shared" si="358"/>
        <v>1</v>
      </c>
      <c r="N2187" s="190" t="str">
        <f t="shared" si="355"/>
        <v>JANEIRO</v>
      </c>
      <c r="P2187" s="119" t="s">
        <v>192</v>
      </c>
      <c r="Q2187" s="136" t="str">
        <f t="shared" si="351"/>
        <v>À RECEBER</v>
      </c>
      <c r="R2187" s="138" t="str">
        <f t="shared" ca="1" si="352"/>
        <v>EM DIA</v>
      </c>
      <c r="S2187" s="137" t="str">
        <f t="shared" ca="1" si="353"/>
        <v/>
      </c>
    </row>
    <row r="2188" spans="2:19" x14ac:dyDescent="0.25">
      <c r="B2188" s="190" t="str">
        <f t="shared" si="356"/>
        <v/>
      </c>
      <c r="C2188" s="190" t="str">
        <f t="shared" si="354"/>
        <v/>
      </c>
      <c r="D2188" s="119" t="s">
        <v>192</v>
      </c>
      <c r="H2188" s="118">
        <f t="shared" si="357"/>
        <v>0</v>
      </c>
      <c r="K2188" s="134">
        <f t="shared" si="349"/>
        <v>0</v>
      </c>
      <c r="L2188" s="134">
        <f t="shared" si="350"/>
        <v>0</v>
      </c>
      <c r="M2188" s="190">
        <f t="shared" si="358"/>
        <v>1</v>
      </c>
      <c r="N2188" s="190" t="str">
        <f t="shared" si="355"/>
        <v>JANEIRO</v>
      </c>
      <c r="P2188" s="119" t="s">
        <v>192</v>
      </c>
      <c r="Q2188" s="136" t="str">
        <f t="shared" si="351"/>
        <v>À RECEBER</v>
      </c>
      <c r="R2188" s="138" t="str">
        <f t="shared" ca="1" si="352"/>
        <v>EM DIA</v>
      </c>
      <c r="S2188" s="137" t="str">
        <f t="shared" ca="1" si="353"/>
        <v/>
      </c>
    </row>
    <row r="2189" spans="2:19" x14ac:dyDescent="0.25">
      <c r="B2189" s="190" t="str">
        <f t="shared" si="356"/>
        <v/>
      </c>
      <c r="C2189" s="190" t="str">
        <f t="shared" si="354"/>
        <v/>
      </c>
      <c r="D2189" s="119" t="s">
        <v>192</v>
      </c>
      <c r="H2189" s="118">
        <f t="shared" si="357"/>
        <v>0</v>
      </c>
      <c r="K2189" s="134">
        <f t="shared" si="349"/>
        <v>0</v>
      </c>
      <c r="L2189" s="134">
        <f t="shared" si="350"/>
        <v>0</v>
      </c>
      <c r="M2189" s="190">
        <f t="shared" si="358"/>
        <v>1</v>
      </c>
      <c r="N2189" s="190" t="str">
        <f t="shared" si="355"/>
        <v>JANEIRO</v>
      </c>
      <c r="P2189" s="119" t="s">
        <v>192</v>
      </c>
      <c r="Q2189" s="136" t="str">
        <f t="shared" si="351"/>
        <v>À RECEBER</v>
      </c>
      <c r="R2189" s="138" t="str">
        <f t="shared" ca="1" si="352"/>
        <v>EM DIA</v>
      </c>
      <c r="S2189" s="137" t="str">
        <f t="shared" ca="1" si="353"/>
        <v/>
      </c>
    </row>
    <row r="2190" spans="2:19" x14ac:dyDescent="0.25">
      <c r="B2190" s="190" t="str">
        <f t="shared" si="356"/>
        <v/>
      </c>
      <c r="C2190" s="190" t="str">
        <f t="shared" si="354"/>
        <v/>
      </c>
      <c r="D2190" s="119" t="s">
        <v>192</v>
      </c>
      <c r="H2190" s="118">
        <f t="shared" si="357"/>
        <v>0</v>
      </c>
      <c r="K2190" s="134">
        <f t="shared" si="349"/>
        <v>0</v>
      </c>
      <c r="L2190" s="134">
        <f t="shared" si="350"/>
        <v>0</v>
      </c>
      <c r="M2190" s="190">
        <f t="shared" si="358"/>
        <v>1</v>
      </c>
      <c r="N2190" s="190" t="str">
        <f t="shared" si="355"/>
        <v>JANEIRO</v>
      </c>
      <c r="P2190" s="119" t="s">
        <v>192</v>
      </c>
      <c r="Q2190" s="136" t="str">
        <f t="shared" si="351"/>
        <v>À RECEBER</v>
      </c>
      <c r="R2190" s="138" t="str">
        <f t="shared" ca="1" si="352"/>
        <v>EM DIA</v>
      </c>
      <c r="S2190" s="137" t="str">
        <f t="shared" ca="1" si="353"/>
        <v/>
      </c>
    </row>
    <row r="2191" spans="2:19" x14ac:dyDescent="0.25">
      <c r="B2191" s="190" t="str">
        <f t="shared" si="356"/>
        <v/>
      </c>
      <c r="C2191" s="190" t="str">
        <f t="shared" si="354"/>
        <v/>
      </c>
      <c r="D2191" s="119" t="s">
        <v>192</v>
      </c>
      <c r="H2191" s="118">
        <f t="shared" si="357"/>
        <v>0</v>
      </c>
      <c r="K2191" s="134">
        <f t="shared" si="349"/>
        <v>0</v>
      </c>
      <c r="L2191" s="134">
        <f t="shared" si="350"/>
        <v>0</v>
      </c>
      <c r="M2191" s="190">
        <f t="shared" si="358"/>
        <v>1</v>
      </c>
      <c r="N2191" s="190" t="str">
        <f t="shared" si="355"/>
        <v>JANEIRO</v>
      </c>
      <c r="P2191" s="119" t="s">
        <v>192</v>
      </c>
      <c r="Q2191" s="136" t="str">
        <f t="shared" si="351"/>
        <v>À RECEBER</v>
      </c>
      <c r="R2191" s="138" t="str">
        <f t="shared" ca="1" si="352"/>
        <v>EM DIA</v>
      </c>
      <c r="S2191" s="137" t="str">
        <f t="shared" ca="1" si="353"/>
        <v/>
      </c>
    </row>
    <row r="2192" spans="2:19" x14ac:dyDescent="0.25">
      <c r="B2192" s="190" t="str">
        <f t="shared" si="356"/>
        <v/>
      </c>
      <c r="C2192" s="190" t="str">
        <f t="shared" si="354"/>
        <v/>
      </c>
      <c r="D2192" s="119" t="s">
        <v>192</v>
      </c>
      <c r="H2192" s="118">
        <f t="shared" si="357"/>
        <v>0</v>
      </c>
      <c r="K2192" s="134">
        <f t="shared" si="349"/>
        <v>0</v>
      </c>
      <c r="L2192" s="134">
        <f t="shared" si="350"/>
        <v>0</v>
      </c>
      <c r="M2192" s="190">
        <f t="shared" si="358"/>
        <v>1</v>
      </c>
      <c r="N2192" s="190" t="str">
        <f t="shared" si="355"/>
        <v>JANEIRO</v>
      </c>
      <c r="P2192" s="119" t="s">
        <v>192</v>
      </c>
      <c r="Q2192" s="136" t="str">
        <f t="shared" si="351"/>
        <v>À RECEBER</v>
      </c>
      <c r="R2192" s="138" t="str">
        <f t="shared" ca="1" si="352"/>
        <v>EM DIA</v>
      </c>
      <c r="S2192" s="137" t="str">
        <f t="shared" ca="1" si="353"/>
        <v/>
      </c>
    </row>
    <row r="2193" spans="2:19" x14ac:dyDescent="0.25">
      <c r="B2193" s="190" t="str">
        <f t="shared" si="356"/>
        <v/>
      </c>
      <c r="C2193" s="190" t="str">
        <f t="shared" si="354"/>
        <v/>
      </c>
      <c r="D2193" s="119" t="s">
        <v>192</v>
      </c>
      <c r="H2193" s="118">
        <f t="shared" si="357"/>
        <v>0</v>
      </c>
      <c r="K2193" s="134">
        <f t="shared" si="349"/>
        <v>0</v>
      </c>
      <c r="L2193" s="134">
        <f t="shared" si="350"/>
        <v>0</v>
      </c>
      <c r="M2193" s="190">
        <f t="shared" si="358"/>
        <v>1</v>
      </c>
      <c r="N2193" s="190" t="str">
        <f t="shared" si="355"/>
        <v>JANEIRO</v>
      </c>
      <c r="P2193" s="119" t="s">
        <v>192</v>
      </c>
      <c r="Q2193" s="136" t="str">
        <f t="shared" si="351"/>
        <v>À RECEBER</v>
      </c>
      <c r="R2193" s="138" t="str">
        <f t="shared" ca="1" si="352"/>
        <v>EM DIA</v>
      </c>
      <c r="S2193" s="137" t="str">
        <f t="shared" ca="1" si="353"/>
        <v/>
      </c>
    </row>
    <row r="2194" spans="2:19" x14ac:dyDescent="0.25">
      <c r="B2194" s="190" t="str">
        <f t="shared" si="356"/>
        <v/>
      </c>
      <c r="C2194" s="190" t="str">
        <f t="shared" si="354"/>
        <v/>
      </c>
      <c r="D2194" s="119" t="s">
        <v>192</v>
      </c>
      <c r="H2194" s="118">
        <f t="shared" si="357"/>
        <v>0</v>
      </c>
      <c r="K2194" s="134">
        <f t="shared" si="349"/>
        <v>0</v>
      </c>
      <c r="L2194" s="134">
        <f t="shared" si="350"/>
        <v>0</v>
      </c>
      <c r="M2194" s="190">
        <f t="shared" si="358"/>
        <v>1</v>
      </c>
      <c r="N2194" s="190" t="str">
        <f t="shared" si="355"/>
        <v>JANEIRO</v>
      </c>
      <c r="P2194" s="119" t="s">
        <v>192</v>
      </c>
      <c r="Q2194" s="136" t="str">
        <f t="shared" si="351"/>
        <v>À RECEBER</v>
      </c>
      <c r="R2194" s="138" t="str">
        <f t="shared" ca="1" si="352"/>
        <v>EM DIA</v>
      </c>
      <c r="S2194" s="137" t="str">
        <f t="shared" ca="1" si="353"/>
        <v/>
      </c>
    </row>
    <row r="2195" spans="2:19" x14ac:dyDescent="0.25">
      <c r="B2195" s="190" t="str">
        <f t="shared" si="356"/>
        <v/>
      </c>
      <c r="C2195" s="190" t="str">
        <f t="shared" si="354"/>
        <v/>
      </c>
      <c r="D2195" s="119" t="s">
        <v>192</v>
      </c>
      <c r="H2195" s="118">
        <f t="shared" si="357"/>
        <v>0</v>
      </c>
      <c r="K2195" s="134">
        <f t="shared" si="349"/>
        <v>0</v>
      </c>
      <c r="L2195" s="134">
        <f t="shared" si="350"/>
        <v>0</v>
      </c>
      <c r="M2195" s="190">
        <f t="shared" si="358"/>
        <v>1</v>
      </c>
      <c r="N2195" s="190" t="str">
        <f t="shared" si="355"/>
        <v>JANEIRO</v>
      </c>
      <c r="P2195" s="119" t="s">
        <v>192</v>
      </c>
      <c r="Q2195" s="136" t="str">
        <f t="shared" si="351"/>
        <v>À RECEBER</v>
      </c>
      <c r="R2195" s="138" t="str">
        <f t="shared" ca="1" si="352"/>
        <v>EM DIA</v>
      </c>
      <c r="S2195" s="137" t="str">
        <f t="shared" ca="1" si="353"/>
        <v/>
      </c>
    </row>
    <row r="2196" spans="2:19" x14ac:dyDescent="0.25">
      <c r="B2196" s="190" t="str">
        <f t="shared" si="356"/>
        <v/>
      </c>
      <c r="C2196" s="190" t="str">
        <f t="shared" si="354"/>
        <v/>
      </c>
      <c r="D2196" s="119" t="s">
        <v>192</v>
      </c>
      <c r="H2196" s="118">
        <f t="shared" si="357"/>
        <v>0</v>
      </c>
      <c r="K2196" s="134">
        <f t="shared" si="349"/>
        <v>0</v>
      </c>
      <c r="L2196" s="134">
        <f t="shared" si="350"/>
        <v>0</v>
      </c>
      <c r="M2196" s="190">
        <f t="shared" si="358"/>
        <v>1</v>
      </c>
      <c r="N2196" s="190" t="str">
        <f t="shared" si="355"/>
        <v>JANEIRO</v>
      </c>
      <c r="P2196" s="119" t="s">
        <v>192</v>
      </c>
      <c r="Q2196" s="136" t="str">
        <f t="shared" si="351"/>
        <v>À RECEBER</v>
      </c>
      <c r="R2196" s="138" t="str">
        <f t="shared" ca="1" si="352"/>
        <v>EM DIA</v>
      </c>
      <c r="S2196" s="137" t="str">
        <f t="shared" ca="1" si="353"/>
        <v/>
      </c>
    </row>
    <row r="2197" spans="2:19" x14ac:dyDescent="0.25">
      <c r="B2197" s="190" t="str">
        <f t="shared" si="356"/>
        <v/>
      </c>
      <c r="C2197" s="190" t="str">
        <f t="shared" si="354"/>
        <v/>
      </c>
      <c r="D2197" s="119" t="s">
        <v>192</v>
      </c>
      <c r="H2197" s="118">
        <f t="shared" si="357"/>
        <v>0</v>
      </c>
      <c r="K2197" s="134">
        <f t="shared" si="349"/>
        <v>0</v>
      </c>
      <c r="L2197" s="134">
        <f t="shared" si="350"/>
        <v>0</v>
      </c>
      <c r="M2197" s="190">
        <f t="shared" si="358"/>
        <v>1</v>
      </c>
      <c r="N2197" s="190" t="str">
        <f t="shared" si="355"/>
        <v>JANEIRO</v>
      </c>
      <c r="P2197" s="119" t="s">
        <v>192</v>
      </c>
      <c r="Q2197" s="136" t="str">
        <f t="shared" si="351"/>
        <v>À RECEBER</v>
      </c>
      <c r="R2197" s="138" t="str">
        <f t="shared" ca="1" si="352"/>
        <v>EM DIA</v>
      </c>
      <c r="S2197" s="137" t="str">
        <f t="shared" ca="1" si="353"/>
        <v/>
      </c>
    </row>
    <row r="2198" spans="2:19" x14ac:dyDescent="0.25">
      <c r="B2198" s="190" t="str">
        <f t="shared" si="356"/>
        <v/>
      </c>
      <c r="C2198" s="190" t="str">
        <f t="shared" si="354"/>
        <v/>
      </c>
      <c r="D2198" s="119" t="s">
        <v>192</v>
      </c>
      <c r="H2198" s="118">
        <f t="shared" si="357"/>
        <v>0</v>
      </c>
      <c r="K2198" s="134">
        <f t="shared" si="349"/>
        <v>0</v>
      </c>
      <c r="L2198" s="134">
        <f t="shared" si="350"/>
        <v>0</v>
      </c>
      <c r="M2198" s="190">
        <f t="shared" si="358"/>
        <v>1</v>
      </c>
      <c r="N2198" s="190" t="str">
        <f t="shared" si="355"/>
        <v>JANEIRO</v>
      </c>
      <c r="P2198" s="119" t="s">
        <v>192</v>
      </c>
      <c r="Q2198" s="136" t="str">
        <f t="shared" si="351"/>
        <v>À RECEBER</v>
      </c>
      <c r="R2198" s="138" t="str">
        <f t="shared" ca="1" si="352"/>
        <v>EM DIA</v>
      </c>
      <c r="S2198" s="137" t="str">
        <f t="shared" ca="1" si="353"/>
        <v/>
      </c>
    </row>
    <row r="2199" spans="2:19" x14ac:dyDescent="0.25">
      <c r="B2199" s="190" t="str">
        <f t="shared" si="356"/>
        <v/>
      </c>
      <c r="C2199" s="190" t="str">
        <f t="shared" si="354"/>
        <v/>
      </c>
      <c r="D2199" s="119" t="s">
        <v>192</v>
      </c>
      <c r="H2199" s="118">
        <f t="shared" si="357"/>
        <v>0</v>
      </c>
      <c r="K2199" s="134">
        <f t="shared" si="349"/>
        <v>0</v>
      </c>
      <c r="L2199" s="134">
        <f t="shared" si="350"/>
        <v>0</v>
      </c>
      <c r="M2199" s="190">
        <f t="shared" si="358"/>
        <v>1</v>
      </c>
      <c r="N2199" s="190" t="str">
        <f t="shared" si="355"/>
        <v>JANEIRO</v>
      </c>
      <c r="P2199" s="119" t="s">
        <v>192</v>
      </c>
      <c r="Q2199" s="136" t="str">
        <f t="shared" si="351"/>
        <v>À RECEBER</v>
      </c>
      <c r="R2199" s="138" t="str">
        <f t="shared" ca="1" si="352"/>
        <v>EM DIA</v>
      </c>
      <c r="S2199" s="137" t="str">
        <f t="shared" ca="1" si="353"/>
        <v/>
      </c>
    </row>
    <row r="2200" spans="2:19" x14ac:dyDescent="0.25">
      <c r="B2200" s="190" t="str">
        <f t="shared" si="356"/>
        <v/>
      </c>
      <c r="C2200" s="190" t="str">
        <f t="shared" si="354"/>
        <v/>
      </c>
      <c r="D2200" s="119" t="s">
        <v>192</v>
      </c>
      <c r="H2200" s="118">
        <f t="shared" si="357"/>
        <v>0</v>
      </c>
      <c r="K2200" s="134">
        <f t="shared" si="349"/>
        <v>0</v>
      </c>
      <c r="L2200" s="134">
        <f t="shared" si="350"/>
        <v>0</v>
      </c>
      <c r="M2200" s="190">
        <f t="shared" si="358"/>
        <v>1</v>
      </c>
      <c r="N2200" s="190" t="str">
        <f t="shared" si="355"/>
        <v>JANEIRO</v>
      </c>
      <c r="P2200" s="119" t="s">
        <v>192</v>
      </c>
      <c r="Q2200" s="136" t="str">
        <f t="shared" si="351"/>
        <v>À RECEBER</v>
      </c>
      <c r="R2200" s="138" t="str">
        <f t="shared" ca="1" si="352"/>
        <v>EM DIA</v>
      </c>
      <c r="S2200" s="137" t="str">
        <f t="shared" ca="1" si="353"/>
        <v/>
      </c>
    </row>
    <row r="2201" spans="2:19" x14ac:dyDescent="0.25">
      <c r="B2201" s="190" t="str">
        <f t="shared" si="356"/>
        <v/>
      </c>
      <c r="C2201" s="190" t="str">
        <f t="shared" si="354"/>
        <v/>
      </c>
      <c r="D2201" s="119" t="s">
        <v>192</v>
      </c>
      <c r="H2201" s="118">
        <f t="shared" si="357"/>
        <v>0</v>
      </c>
      <c r="K2201" s="134">
        <f t="shared" si="349"/>
        <v>0</v>
      </c>
      <c r="L2201" s="134">
        <f t="shared" si="350"/>
        <v>0</v>
      </c>
      <c r="M2201" s="190">
        <f t="shared" si="358"/>
        <v>1</v>
      </c>
      <c r="N2201" s="190" t="str">
        <f t="shared" si="355"/>
        <v>JANEIRO</v>
      </c>
      <c r="P2201" s="119" t="s">
        <v>192</v>
      </c>
      <c r="Q2201" s="136" t="str">
        <f t="shared" si="351"/>
        <v>À RECEBER</v>
      </c>
      <c r="R2201" s="138" t="str">
        <f t="shared" ca="1" si="352"/>
        <v>EM DIA</v>
      </c>
      <c r="S2201" s="137" t="str">
        <f t="shared" ca="1" si="353"/>
        <v/>
      </c>
    </row>
    <row r="2202" spans="2:19" x14ac:dyDescent="0.25">
      <c r="B2202" s="190" t="str">
        <f t="shared" si="356"/>
        <v/>
      </c>
      <c r="C2202" s="190" t="str">
        <f t="shared" si="354"/>
        <v/>
      </c>
      <c r="D2202" s="119" t="s">
        <v>192</v>
      </c>
      <c r="H2202" s="118">
        <f t="shared" si="357"/>
        <v>0</v>
      </c>
      <c r="K2202" s="134">
        <f t="shared" si="349"/>
        <v>0</v>
      </c>
      <c r="L2202" s="134">
        <f t="shared" si="350"/>
        <v>0</v>
      </c>
      <c r="M2202" s="190">
        <f t="shared" si="358"/>
        <v>1</v>
      </c>
      <c r="N2202" s="190" t="str">
        <f t="shared" si="355"/>
        <v>JANEIRO</v>
      </c>
      <c r="P2202" s="119" t="s">
        <v>192</v>
      </c>
      <c r="Q2202" s="136" t="str">
        <f t="shared" si="351"/>
        <v>À RECEBER</v>
      </c>
      <c r="R2202" s="138" t="str">
        <f t="shared" ca="1" si="352"/>
        <v>EM DIA</v>
      </c>
      <c r="S2202" s="137" t="str">
        <f t="shared" ca="1" si="353"/>
        <v/>
      </c>
    </row>
    <row r="2203" spans="2:19" x14ac:dyDescent="0.25">
      <c r="B2203" s="190" t="str">
        <f t="shared" si="356"/>
        <v/>
      </c>
      <c r="C2203" s="190" t="str">
        <f t="shared" si="354"/>
        <v/>
      </c>
      <c r="D2203" s="119" t="s">
        <v>192</v>
      </c>
      <c r="H2203" s="118">
        <f t="shared" si="357"/>
        <v>0</v>
      </c>
      <c r="K2203" s="134">
        <f t="shared" si="349"/>
        <v>0</v>
      </c>
      <c r="L2203" s="134">
        <f t="shared" si="350"/>
        <v>0</v>
      </c>
      <c r="M2203" s="190">
        <f t="shared" si="358"/>
        <v>1</v>
      </c>
      <c r="N2203" s="190" t="str">
        <f t="shared" si="355"/>
        <v>JANEIRO</v>
      </c>
      <c r="P2203" s="119" t="s">
        <v>192</v>
      </c>
      <c r="Q2203" s="136" t="str">
        <f t="shared" si="351"/>
        <v>À RECEBER</v>
      </c>
      <c r="R2203" s="138" t="str">
        <f t="shared" ca="1" si="352"/>
        <v>EM DIA</v>
      </c>
      <c r="S2203" s="137" t="str">
        <f t="shared" ca="1" si="353"/>
        <v/>
      </c>
    </row>
    <row r="2204" spans="2:19" x14ac:dyDescent="0.25">
      <c r="B2204" s="190" t="str">
        <f t="shared" si="356"/>
        <v/>
      </c>
      <c r="C2204" s="190" t="str">
        <f t="shared" si="354"/>
        <v/>
      </c>
      <c r="D2204" s="119" t="s">
        <v>192</v>
      </c>
      <c r="H2204" s="118">
        <f t="shared" si="357"/>
        <v>0</v>
      </c>
      <c r="K2204" s="134">
        <f t="shared" si="349"/>
        <v>0</v>
      </c>
      <c r="L2204" s="134">
        <f t="shared" si="350"/>
        <v>0</v>
      </c>
      <c r="M2204" s="190">
        <f t="shared" si="358"/>
        <v>1</v>
      </c>
      <c r="N2204" s="190" t="str">
        <f t="shared" si="355"/>
        <v>JANEIRO</v>
      </c>
      <c r="P2204" s="119" t="s">
        <v>192</v>
      </c>
      <c r="Q2204" s="136" t="str">
        <f t="shared" si="351"/>
        <v>À RECEBER</v>
      </c>
      <c r="R2204" s="138" t="str">
        <f t="shared" ca="1" si="352"/>
        <v>EM DIA</v>
      </c>
      <c r="S2204" s="137" t="str">
        <f t="shared" ca="1" si="353"/>
        <v/>
      </c>
    </row>
    <row r="2205" spans="2:19" x14ac:dyDescent="0.25">
      <c r="B2205" s="190" t="str">
        <f t="shared" si="356"/>
        <v/>
      </c>
      <c r="C2205" s="190" t="str">
        <f t="shared" si="354"/>
        <v/>
      </c>
      <c r="D2205" s="119" t="s">
        <v>192</v>
      </c>
      <c r="H2205" s="118">
        <f t="shared" si="357"/>
        <v>0</v>
      </c>
      <c r="K2205" s="134">
        <f t="shared" ref="K2205:K2268" si="359">IF(AND(G2205&gt;I2205,I2205&gt;0),G2205-I2205-J2205,0)</f>
        <v>0</v>
      </c>
      <c r="L2205" s="134">
        <f t="shared" ref="L2205:L2268" si="360">IF(G2205&lt;I2205,I2205-G2205,0)</f>
        <v>0</v>
      </c>
      <c r="M2205" s="190">
        <f t="shared" si="358"/>
        <v>1</v>
      </c>
      <c r="N2205" s="190" t="str">
        <f t="shared" si="355"/>
        <v>JANEIRO</v>
      </c>
      <c r="P2205" s="119" t="s">
        <v>192</v>
      </c>
      <c r="Q2205" s="136" t="str">
        <f t="shared" ref="Q2205:Q2268" si="361">IF(OR(I2205="",I2205=0),"À RECEBER","RECEBIDO")</f>
        <v>À RECEBER</v>
      </c>
      <c r="R2205" s="138" t="str">
        <f t="shared" ref="R2205:R2268" ca="1" si="362">IF(AND(O2205&lt;=P2205,S2205&gt;=0),"EM DIA","EM ATRASO")</f>
        <v>EM DIA</v>
      </c>
      <c r="S2205" s="137" t="str">
        <f t="shared" ref="S2205:S2268" ca="1" si="363">IFERROR(IF(Q2205="À RECEBER",P2205-$W$5,0),"")</f>
        <v/>
      </c>
    </row>
    <row r="2206" spans="2:19" x14ac:dyDescent="0.25">
      <c r="B2206" s="190" t="str">
        <f t="shared" si="356"/>
        <v/>
      </c>
      <c r="C2206" s="190" t="str">
        <f t="shared" si="354"/>
        <v/>
      </c>
      <c r="D2206" s="119" t="s">
        <v>192</v>
      </c>
      <c r="H2206" s="118">
        <f t="shared" si="357"/>
        <v>0</v>
      </c>
      <c r="K2206" s="134">
        <f t="shared" si="359"/>
        <v>0</v>
      </c>
      <c r="L2206" s="134">
        <f t="shared" si="360"/>
        <v>0</v>
      </c>
      <c r="M2206" s="190">
        <f t="shared" si="358"/>
        <v>1</v>
      </c>
      <c r="N2206" s="190" t="str">
        <f t="shared" si="355"/>
        <v>JANEIRO</v>
      </c>
      <c r="P2206" s="119" t="s">
        <v>192</v>
      </c>
      <c r="Q2206" s="136" t="str">
        <f t="shared" si="361"/>
        <v>À RECEBER</v>
      </c>
      <c r="R2206" s="138" t="str">
        <f t="shared" ca="1" si="362"/>
        <v>EM DIA</v>
      </c>
      <c r="S2206" s="137" t="str">
        <f t="shared" ca="1" si="363"/>
        <v/>
      </c>
    </row>
    <row r="2207" spans="2:19" x14ac:dyDescent="0.25">
      <c r="B2207" s="190" t="str">
        <f t="shared" si="356"/>
        <v/>
      </c>
      <c r="C2207" s="190" t="str">
        <f t="shared" si="354"/>
        <v/>
      </c>
      <c r="D2207" s="119" t="s">
        <v>192</v>
      </c>
      <c r="H2207" s="118">
        <f t="shared" si="357"/>
        <v>0</v>
      </c>
      <c r="K2207" s="134">
        <f t="shared" si="359"/>
        <v>0</v>
      </c>
      <c r="L2207" s="134">
        <f t="shared" si="360"/>
        <v>0</v>
      </c>
      <c r="M2207" s="190">
        <f t="shared" si="358"/>
        <v>1</v>
      </c>
      <c r="N2207" s="190" t="str">
        <f t="shared" si="355"/>
        <v>JANEIRO</v>
      </c>
      <c r="P2207" s="119" t="s">
        <v>192</v>
      </c>
      <c r="Q2207" s="136" t="str">
        <f t="shared" si="361"/>
        <v>À RECEBER</v>
      </c>
      <c r="R2207" s="138" t="str">
        <f t="shared" ca="1" si="362"/>
        <v>EM DIA</v>
      </c>
      <c r="S2207" s="137" t="str">
        <f t="shared" ca="1" si="363"/>
        <v/>
      </c>
    </row>
    <row r="2208" spans="2:19" x14ac:dyDescent="0.25">
      <c r="B2208" s="190" t="str">
        <f t="shared" si="356"/>
        <v/>
      </c>
      <c r="C2208" s="190" t="str">
        <f t="shared" si="354"/>
        <v/>
      </c>
      <c r="D2208" s="119" t="s">
        <v>192</v>
      </c>
      <c r="H2208" s="118">
        <f t="shared" si="357"/>
        <v>0</v>
      </c>
      <c r="K2208" s="134">
        <f t="shared" si="359"/>
        <v>0</v>
      </c>
      <c r="L2208" s="134">
        <f t="shared" si="360"/>
        <v>0</v>
      </c>
      <c r="M2208" s="190">
        <f t="shared" si="358"/>
        <v>1</v>
      </c>
      <c r="N2208" s="190" t="str">
        <f t="shared" si="355"/>
        <v>JANEIRO</v>
      </c>
      <c r="P2208" s="119" t="s">
        <v>192</v>
      </c>
      <c r="Q2208" s="136" t="str">
        <f t="shared" si="361"/>
        <v>À RECEBER</v>
      </c>
      <c r="R2208" s="138" t="str">
        <f t="shared" ca="1" si="362"/>
        <v>EM DIA</v>
      </c>
      <c r="S2208" s="137" t="str">
        <f t="shared" ca="1" si="363"/>
        <v/>
      </c>
    </row>
    <row r="2209" spans="2:19" x14ac:dyDescent="0.25">
      <c r="B2209" s="190" t="str">
        <f t="shared" si="356"/>
        <v/>
      </c>
      <c r="C2209" s="190" t="str">
        <f t="shared" si="354"/>
        <v/>
      </c>
      <c r="D2209" s="119" t="s">
        <v>192</v>
      </c>
      <c r="H2209" s="118">
        <f t="shared" si="357"/>
        <v>0</v>
      </c>
      <c r="K2209" s="134">
        <f t="shared" si="359"/>
        <v>0</v>
      </c>
      <c r="L2209" s="134">
        <f t="shared" si="360"/>
        <v>0</v>
      </c>
      <c r="M2209" s="190">
        <f t="shared" si="358"/>
        <v>1</v>
      </c>
      <c r="N2209" s="190" t="str">
        <f t="shared" si="355"/>
        <v>JANEIRO</v>
      </c>
      <c r="P2209" s="119" t="s">
        <v>192</v>
      </c>
      <c r="Q2209" s="136" t="str">
        <f t="shared" si="361"/>
        <v>À RECEBER</v>
      </c>
      <c r="R2209" s="138" t="str">
        <f t="shared" ca="1" si="362"/>
        <v>EM DIA</v>
      </c>
      <c r="S2209" s="137" t="str">
        <f t="shared" ca="1" si="363"/>
        <v/>
      </c>
    </row>
    <row r="2210" spans="2:19" x14ac:dyDescent="0.25">
      <c r="B2210" s="190" t="str">
        <f t="shared" si="356"/>
        <v/>
      </c>
      <c r="C2210" s="190" t="str">
        <f t="shared" si="354"/>
        <v/>
      </c>
      <c r="D2210" s="119" t="s">
        <v>192</v>
      </c>
      <c r="H2210" s="118">
        <f t="shared" si="357"/>
        <v>0</v>
      </c>
      <c r="K2210" s="134">
        <f t="shared" si="359"/>
        <v>0</v>
      </c>
      <c r="L2210" s="134">
        <f t="shared" si="360"/>
        <v>0</v>
      </c>
      <c r="M2210" s="190">
        <f t="shared" si="358"/>
        <v>1</v>
      </c>
      <c r="N2210" s="190" t="str">
        <f t="shared" si="355"/>
        <v>JANEIRO</v>
      </c>
      <c r="P2210" s="119" t="s">
        <v>192</v>
      </c>
      <c r="Q2210" s="136" t="str">
        <f t="shared" si="361"/>
        <v>À RECEBER</v>
      </c>
      <c r="R2210" s="138" t="str">
        <f t="shared" ca="1" si="362"/>
        <v>EM DIA</v>
      </c>
      <c r="S2210" s="137" t="str">
        <f t="shared" ca="1" si="363"/>
        <v/>
      </c>
    </row>
    <row r="2211" spans="2:19" x14ac:dyDescent="0.25">
      <c r="B2211" s="190" t="str">
        <f t="shared" si="356"/>
        <v/>
      </c>
      <c r="C2211" s="190" t="str">
        <f t="shared" si="354"/>
        <v/>
      </c>
      <c r="D2211" s="119" t="s">
        <v>192</v>
      </c>
      <c r="H2211" s="118">
        <f t="shared" si="357"/>
        <v>0</v>
      </c>
      <c r="K2211" s="134">
        <f t="shared" si="359"/>
        <v>0</v>
      </c>
      <c r="L2211" s="134">
        <f t="shared" si="360"/>
        <v>0</v>
      </c>
      <c r="M2211" s="190">
        <f t="shared" si="358"/>
        <v>1</v>
      </c>
      <c r="N2211" s="190" t="str">
        <f t="shared" si="355"/>
        <v>JANEIRO</v>
      </c>
      <c r="P2211" s="119" t="s">
        <v>192</v>
      </c>
      <c r="Q2211" s="136" t="str">
        <f t="shared" si="361"/>
        <v>À RECEBER</v>
      </c>
      <c r="R2211" s="138" t="str">
        <f t="shared" ca="1" si="362"/>
        <v>EM DIA</v>
      </c>
      <c r="S2211" s="137" t="str">
        <f t="shared" ca="1" si="363"/>
        <v/>
      </c>
    </row>
    <row r="2212" spans="2:19" x14ac:dyDescent="0.25">
      <c r="B2212" s="190" t="str">
        <f t="shared" si="356"/>
        <v/>
      </c>
      <c r="C2212" s="190" t="str">
        <f t="shared" si="354"/>
        <v/>
      </c>
      <c r="D2212" s="119" t="s">
        <v>192</v>
      </c>
      <c r="H2212" s="118">
        <f t="shared" si="357"/>
        <v>0</v>
      </c>
      <c r="K2212" s="134">
        <f t="shared" si="359"/>
        <v>0</v>
      </c>
      <c r="L2212" s="134">
        <f t="shared" si="360"/>
        <v>0</v>
      </c>
      <c r="M2212" s="190">
        <f t="shared" si="358"/>
        <v>1</v>
      </c>
      <c r="N2212" s="190" t="str">
        <f t="shared" si="355"/>
        <v>JANEIRO</v>
      </c>
      <c r="P2212" s="119" t="s">
        <v>192</v>
      </c>
      <c r="Q2212" s="136" t="str">
        <f t="shared" si="361"/>
        <v>À RECEBER</v>
      </c>
      <c r="R2212" s="138" t="str">
        <f t="shared" ca="1" si="362"/>
        <v>EM DIA</v>
      </c>
      <c r="S2212" s="137" t="str">
        <f t="shared" ca="1" si="363"/>
        <v/>
      </c>
    </row>
    <row r="2213" spans="2:19" x14ac:dyDescent="0.25">
      <c r="B2213" s="190" t="str">
        <f t="shared" si="356"/>
        <v/>
      </c>
      <c r="C2213" s="190" t="str">
        <f t="shared" si="354"/>
        <v/>
      </c>
      <c r="D2213" s="119" t="s">
        <v>192</v>
      </c>
      <c r="H2213" s="118">
        <f t="shared" si="357"/>
        <v>0</v>
      </c>
      <c r="K2213" s="134">
        <f t="shared" si="359"/>
        <v>0</v>
      </c>
      <c r="L2213" s="134">
        <f t="shared" si="360"/>
        <v>0</v>
      </c>
      <c r="M2213" s="190">
        <f t="shared" si="358"/>
        <v>1</v>
      </c>
      <c r="N2213" s="190" t="str">
        <f t="shared" si="355"/>
        <v>JANEIRO</v>
      </c>
      <c r="P2213" s="119" t="s">
        <v>192</v>
      </c>
      <c r="Q2213" s="136" t="str">
        <f t="shared" si="361"/>
        <v>À RECEBER</v>
      </c>
      <c r="R2213" s="138" t="str">
        <f t="shared" ca="1" si="362"/>
        <v>EM DIA</v>
      </c>
      <c r="S2213" s="137" t="str">
        <f t="shared" ca="1" si="363"/>
        <v/>
      </c>
    </row>
    <row r="2214" spans="2:19" x14ac:dyDescent="0.25">
      <c r="B2214" s="190" t="str">
        <f t="shared" si="356"/>
        <v/>
      </c>
      <c r="C2214" s="190" t="str">
        <f t="shared" si="354"/>
        <v/>
      </c>
      <c r="D2214" s="119" t="s">
        <v>192</v>
      </c>
      <c r="H2214" s="118">
        <f t="shared" si="357"/>
        <v>0</v>
      </c>
      <c r="K2214" s="134">
        <f t="shared" si="359"/>
        <v>0</v>
      </c>
      <c r="L2214" s="134">
        <f t="shared" si="360"/>
        <v>0</v>
      </c>
      <c r="M2214" s="190">
        <f t="shared" si="358"/>
        <v>1</v>
      </c>
      <c r="N2214" s="190" t="str">
        <f t="shared" si="355"/>
        <v>JANEIRO</v>
      </c>
      <c r="P2214" s="119" t="s">
        <v>192</v>
      </c>
      <c r="Q2214" s="136" t="str">
        <f t="shared" si="361"/>
        <v>À RECEBER</v>
      </c>
      <c r="R2214" s="138" t="str">
        <f t="shared" ca="1" si="362"/>
        <v>EM DIA</v>
      </c>
      <c r="S2214" s="137" t="str">
        <f t="shared" ca="1" si="363"/>
        <v/>
      </c>
    </row>
    <row r="2215" spans="2:19" x14ac:dyDescent="0.25">
      <c r="B2215" s="190" t="str">
        <f t="shared" si="356"/>
        <v/>
      </c>
      <c r="C2215" s="190" t="str">
        <f t="shared" si="354"/>
        <v/>
      </c>
      <c r="D2215" s="119" t="s">
        <v>192</v>
      </c>
      <c r="H2215" s="118">
        <f t="shared" si="357"/>
        <v>0</v>
      </c>
      <c r="K2215" s="134">
        <f t="shared" si="359"/>
        <v>0</v>
      </c>
      <c r="L2215" s="134">
        <f t="shared" si="360"/>
        <v>0</v>
      </c>
      <c r="M2215" s="190">
        <f t="shared" si="358"/>
        <v>1</v>
      </c>
      <c r="N2215" s="190" t="str">
        <f t="shared" si="355"/>
        <v>JANEIRO</v>
      </c>
      <c r="P2215" s="119" t="s">
        <v>192</v>
      </c>
      <c r="Q2215" s="136" t="str">
        <f t="shared" si="361"/>
        <v>À RECEBER</v>
      </c>
      <c r="R2215" s="138" t="str">
        <f t="shared" ca="1" si="362"/>
        <v>EM DIA</v>
      </c>
      <c r="S2215" s="137" t="str">
        <f t="shared" ca="1" si="363"/>
        <v/>
      </c>
    </row>
    <row r="2216" spans="2:19" x14ac:dyDescent="0.25">
      <c r="B2216" s="190" t="str">
        <f t="shared" si="356"/>
        <v/>
      </c>
      <c r="C2216" s="190" t="str">
        <f t="shared" si="354"/>
        <v/>
      </c>
      <c r="D2216" s="119" t="s">
        <v>192</v>
      </c>
      <c r="H2216" s="118">
        <f t="shared" si="357"/>
        <v>0</v>
      </c>
      <c r="K2216" s="134">
        <f t="shared" si="359"/>
        <v>0</v>
      </c>
      <c r="L2216" s="134">
        <f t="shared" si="360"/>
        <v>0</v>
      </c>
      <c r="M2216" s="190">
        <f t="shared" si="358"/>
        <v>1</v>
      </c>
      <c r="N2216" s="190" t="str">
        <f t="shared" si="355"/>
        <v>JANEIRO</v>
      </c>
      <c r="P2216" s="119" t="s">
        <v>192</v>
      </c>
      <c r="Q2216" s="136" t="str">
        <f t="shared" si="361"/>
        <v>À RECEBER</v>
      </c>
      <c r="R2216" s="138" t="str">
        <f t="shared" ca="1" si="362"/>
        <v>EM DIA</v>
      </c>
      <c r="S2216" s="137" t="str">
        <f t="shared" ca="1" si="363"/>
        <v/>
      </c>
    </row>
    <row r="2217" spans="2:19" x14ac:dyDescent="0.25">
      <c r="B2217" s="190" t="str">
        <f t="shared" si="356"/>
        <v/>
      </c>
      <c r="C2217" s="190" t="str">
        <f t="shared" si="354"/>
        <v/>
      </c>
      <c r="D2217" s="119" t="s">
        <v>192</v>
      </c>
      <c r="H2217" s="118">
        <f t="shared" si="357"/>
        <v>0</v>
      </c>
      <c r="K2217" s="134">
        <f t="shared" si="359"/>
        <v>0</v>
      </c>
      <c r="L2217" s="134">
        <f t="shared" si="360"/>
        <v>0</v>
      </c>
      <c r="M2217" s="190">
        <f t="shared" si="358"/>
        <v>1</v>
      </c>
      <c r="N2217" s="190" t="str">
        <f t="shared" si="355"/>
        <v>JANEIRO</v>
      </c>
      <c r="P2217" s="119" t="s">
        <v>192</v>
      </c>
      <c r="Q2217" s="136" t="str">
        <f t="shared" si="361"/>
        <v>À RECEBER</v>
      </c>
      <c r="R2217" s="138" t="str">
        <f t="shared" ca="1" si="362"/>
        <v>EM DIA</v>
      </c>
      <c r="S2217" s="137" t="str">
        <f t="shared" ca="1" si="363"/>
        <v/>
      </c>
    </row>
    <row r="2218" spans="2:19" x14ac:dyDescent="0.25">
      <c r="B2218" s="190" t="str">
        <f t="shared" si="356"/>
        <v/>
      </c>
      <c r="C2218" s="190" t="str">
        <f t="shared" si="354"/>
        <v/>
      </c>
      <c r="D2218" s="119" t="s">
        <v>192</v>
      </c>
      <c r="H2218" s="118">
        <f t="shared" si="357"/>
        <v>0</v>
      </c>
      <c r="K2218" s="134">
        <f t="shared" si="359"/>
        <v>0</v>
      </c>
      <c r="L2218" s="134">
        <f t="shared" si="360"/>
        <v>0</v>
      </c>
      <c r="M2218" s="190">
        <f t="shared" si="358"/>
        <v>1</v>
      </c>
      <c r="N2218" s="190" t="str">
        <f t="shared" si="355"/>
        <v>JANEIRO</v>
      </c>
      <c r="P2218" s="119" t="s">
        <v>192</v>
      </c>
      <c r="Q2218" s="136" t="str">
        <f t="shared" si="361"/>
        <v>À RECEBER</v>
      </c>
      <c r="R2218" s="138" t="str">
        <f t="shared" ca="1" si="362"/>
        <v>EM DIA</v>
      </c>
      <c r="S2218" s="137" t="str">
        <f t="shared" ca="1" si="363"/>
        <v/>
      </c>
    </row>
    <row r="2219" spans="2:19" x14ac:dyDescent="0.25">
      <c r="B2219" s="190" t="str">
        <f t="shared" si="356"/>
        <v/>
      </c>
      <c r="C2219" s="190" t="str">
        <f t="shared" si="354"/>
        <v/>
      </c>
      <c r="D2219" s="119" t="s">
        <v>192</v>
      </c>
      <c r="H2219" s="118">
        <f t="shared" si="357"/>
        <v>0</v>
      </c>
      <c r="K2219" s="134">
        <f t="shared" si="359"/>
        <v>0</v>
      </c>
      <c r="L2219" s="134">
        <f t="shared" si="360"/>
        <v>0</v>
      </c>
      <c r="M2219" s="190">
        <f t="shared" si="358"/>
        <v>1</v>
      </c>
      <c r="N2219" s="190" t="str">
        <f t="shared" si="355"/>
        <v>JANEIRO</v>
      </c>
      <c r="P2219" s="119" t="s">
        <v>192</v>
      </c>
      <c r="Q2219" s="136" t="str">
        <f t="shared" si="361"/>
        <v>À RECEBER</v>
      </c>
      <c r="R2219" s="138" t="str">
        <f t="shared" ca="1" si="362"/>
        <v>EM DIA</v>
      </c>
      <c r="S2219" s="137" t="str">
        <f t="shared" ca="1" si="363"/>
        <v/>
      </c>
    </row>
    <row r="2220" spans="2:19" x14ac:dyDescent="0.25">
      <c r="B2220" s="190" t="str">
        <f t="shared" si="356"/>
        <v/>
      </c>
      <c r="C2220" s="190" t="str">
        <f t="shared" si="354"/>
        <v/>
      </c>
      <c r="D2220" s="119" t="s">
        <v>192</v>
      </c>
      <c r="H2220" s="118">
        <f t="shared" si="357"/>
        <v>0</v>
      </c>
      <c r="K2220" s="134">
        <f t="shared" si="359"/>
        <v>0</v>
      </c>
      <c r="L2220" s="134">
        <f t="shared" si="360"/>
        <v>0</v>
      </c>
      <c r="M2220" s="190">
        <f t="shared" si="358"/>
        <v>1</v>
      </c>
      <c r="N2220" s="190" t="str">
        <f t="shared" si="355"/>
        <v>JANEIRO</v>
      </c>
      <c r="P2220" s="119" t="s">
        <v>192</v>
      </c>
      <c r="Q2220" s="136" t="str">
        <f t="shared" si="361"/>
        <v>À RECEBER</v>
      </c>
      <c r="R2220" s="138" t="str">
        <f t="shared" ca="1" si="362"/>
        <v>EM DIA</v>
      </c>
      <c r="S2220" s="137" t="str">
        <f t="shared" ca="1" si="363"/>
        <v/>
      </c>
    </row>
    <row r="2221" spans="2:19" x14ac:dyDescent="0.25">
      <c r="B2221" s="190" t="str">
        <f t="shared" si="356"/>
        <v/>
      </c>
      <c r="C2221" s="190" t="str">
        <f t="shared" si="354"/>
        <v/>
      </c>
      <c r="D2221" s="119" t="s">
        <v>192</v>
      </c>
      <c r="H2221" s="118">
        <f t="shared" si="357"/>
        <v>0</v>
      </c>
      <c r="K2221" s="134">
        <f t="shared" si="359"/>
        <v>0</v>
      </c>
      <c r="L2221" s="134">
        <f t="shared" si="360"/>
        <v>0</v>
      </c>
      <c r="M2221" s="190">
        <f t="shared" si="358"/>
        <v>1</v>
      </c>
      <c r="N2221" s="190" t="str">
        <f t="shared" si="355"/>
        <v>JANEIRO</v>
      </c>
      <c r="P2221" s="119" t="s">
        <v>192</v>
      </c>
      <c r="Q2221" s="136" t="str">
        <f t="shared" si="361"/>
        <v>À RECEBER</v>
      </c>
      <c r="R2221" s="138" t="str">
        <f t="shared" ca="1" si="362"/>
        <v>EM DIA</v>
      </c>
      <c r="S2221" s="137" t="str">
        <f t="shared" ca="1" si="363"/>
        <v/>
      </c>
    </row>
    <row r="2222" spans="2:19" x14ac:dyDescent="0.25">
      <c r="B2222" s="190" t="str">
        <f t="shared" si="356"/>
        <v/>
      </c>
      <c r="C2222" s="190" t="str">
        <f t="shared" si="354"/>
        <v/>
      </c>
      <c r="D2222" s="119" t="s">
        <v>192</v>
      </c>
      <c r="H2222" s="118">
        <f t="shared" si="357"/>
        <v>0</v>
      </c>
      <c r="K2222" s="134">
        <f t="shared" si="359"/>
        <v>0</v>
      </c>
      <c r="L2222" s="134">
        <f t="shared" si="360"/>
        <v>0</v>
      </c>
      <c r="M2222" s="190">
        <f t="shared" si="358"/>
        <v>1</v>
      </c>
      <c r="N2222" s="190" t="str">
        <f t="shared" si="355"/>
        <v>JANEIRO</v>
      </c>
      <c r="P2222" s="119" t="s">
        <v>192</v>
      </c>
      <c r="Q2222" s="136" t="str">
        <f t="shared" si="361"/>
        <v>À RECEBER</v>
      </c>
      <c r="R2222" s="138" t="str">
        <f t="shared" ca="1" si="362"/>
        <v>EM DIA</v>
      </c>
      <c r="S2222" s="137" t="str">
        <f t="shared" ca="1" si="363"/>
        <v/>
      </c>
    </row>
    <row r="2223" spans="2:19" x14ac:dyDescent="0.25">
      <c r="B2223" s="190" t="str">
        <f t="shared" si="356"/>
        <v/>
      </c>
      <c r="C2223" s="190" t="str">
        <f t="shared" si="354"/>
        <v/>
      </c>
      <c r="D2223" s="119" t="s">
        <v>192</v>
      </c>
      <c r="H2223" s="118">
        <f t="shared" si="357"/>
        <v>0</v>
      </c>
      <c r="K2223" s="134">
        <f t="shared" si="359"/>
        <v>0</v>
      </c>
      <c r="L2223" s="134">
        <f t="shared" si="360"/>
        <v>0</v>
      </c>
      <c r="M2223" s="190">
        <f t="shared" si="358"/>
        <v>1</v>
      </c>
      <c r="N2223" s="190" t="str">
        <f t="shared" si="355"/>
        <v>JANEIRO</v>
      </c>
      <c r="P2223" s="119" t="s">
        <v>192</v>
      </c>
      <c r="Q2223" s="136" t="str">
        <f t="shared" si="361"/>
        <v>À RECEBER</v>
      </c>
      <c r="R2223" s="138" t="str">
        <f t="shared" ca="1" si="362"/>
        <v>EM DIA</v>
      </c>
      <c r="S2223" s="137" t="str">
        <f t="shared" ca="1" si="363"/>
        <v/>
      </c>
    </row>
    <row r="2224" spans="2:19" x14ac:dyDescent="0.25">
      <c r="B2224" s="190" t="str">
        <f t="shared" si="356"/>
        <v/>
      </c>
      <c r="C2224" s="190" t="str">
        <f t="shared" si="354"/>
        <v/>
      </c>
      <c r="D2224" s="119" t="s">
        <v>192</v>
      </c>
      <c r="H2224" s="118">
        <f t="shared" si="357"/>
        <v>0</v>
      </c>
      <c r="K2224" s="134">
        <f t="shared" si="359"/>
        <v>0</v>
      </c>
      <c r="L2224" s="134">
        <f t="shared" si="360"/>
        <v>0</v>
      </c>
      <c r="M2224" s="190">
        <f t="shared" si="358"/>
        <v>1</v>
      </c>
      <c r="N2224" s="190" t="str">
        <f t="shared" si="355"/>
        <v>JANEIRO</v>
      </c>
      <c r="P2224" s="119" t="s">
        <v>192</v>
      </c>
      <c r="Q2224" s="136" t="str">
        <f t="shared" si="361"/>
        <v>À RECEBER</v>
      </c>
      <c r="R2224" s="138" t="str">
        <f t="shared" ca="1" si="362"/>
        <v>EM DIA</v>
      </c>
      <c r="S2224" s="137" t="str">
        <f t="shared" ca="1" si="363"/>
        <v/>
      </c>
    </row>
    <row r="2225" spans="2:19" x14ac:dyDescent="0.25">
      <c r="B2225" s="190" t="str">
        <f t="shared" si="356"/>
        <v/>
      </c>
      <c r="C2225" s="190" t="str">
        <f t="shared" si="354"/>
        <v/>
      </c>
      <c r="D2225" s="119" t="s">
        <v>192</v>
      </c>
      <c r="H2225" s="118">
        <f t="shared" si="357"/>
        <v>0</v>
      </c>
      <c r="K2225" s="134">
        <f t="shared" si="359"/>
        <v>0</v>
      </c>
      <c r="L2225" s="134">
        <f t="shared" si="360"/>
        <v>0</v>
      </c>
      <c r="M2225" s="190">
        <f t="shared" si="358"/>
        <v>1</v>
      </c>
      <c r="N2225" s="190" t="str">
        <f t="shared" si="355"/>
        <v>JANEIRO</v>
      </c>
      <c r="P2225" s="119" t="s">
        <v>192</v>
      </c>
      <c r="Q2225" s="136" t="str">
        <f t="shared" si="361"/>
        <v>À RECEBER</v>
      </c>
      <c r="R2225" s="138" t="str">
        <f t="shared" ca="1" si="362"/>
        <v>EM DIA</v>
      </c>
      <c r="S2225" s="137" t="str">
        <f t="shared" ca="1" si="363"/>
        <v/>
      </c>
    </row>
    <row r="2226" spans="2:19" x14ac:dyDescent="0.25">
      <c r="B2226" s="190" t="str">
        <f t="shared" si="356"/>
        <v/>
      </c>
      <c r="C2226" s="190" t="str">
        <f t="shared" si="354"/>
        <v/>
      </c>
      <c r="D2226" s="119" t="s">
        <v>192</v>
      </c>
      <c r="H2226" s="118">
        <f t="shared" si="357"/>
        <v>0</v>
      </c>
      <c r="K2226" s="134">
        <f t="shared" si="359"/>
        <v>0</v>
      </c>
      <c r="L2226" s="134">
        <f t="shared" si="360"/>
        <v>0</v>
      </c>
      <c r="M2226" s="190">
        <f t="shared" si="358"/>
        <v>1</v>
      </c>
      <c r="N2226" s="190" t="str">
        <f t="shared" si="355"/>
        <v>JANEIRO</v>
      </c>
      <c r="P2226" s="119" t="s">
        <v>192</v>
      </c>
      <c r="Q2226" s="136" t="str">
        <f t="shared" si="361"/>
        <v>À RECEBER</v>
      </c>
      <c r="R2226" s="138" t="str">
        <f t="shared" ca="1" si="362"/>
        <v>EM DIA</v>
      </c>
      <c r="S2226" s="137" t="str">
        <f t="shared" ca="1" si="363"/>
        <v/>
      </c>
    </row>
    <row r="2227" spans="2:19" x14ac:dyDescent="0.25">
      <c r="B2227" s="190" t="str">
        <f t="shared" si="356"/>
        <v/>
      </c>
      <c r="C2227" s="190" t="str">
        <f t="shared" si="354"/>
        <v/>
      </c>
      <c r="D2227" s="119" t="s">
        <v>192</v>
      </c>
      <c r="H2227" s="118">
        <f t="shared" si="357"/>
        <v>0</v>
      </c>
      <c r="K2227" s="134">
        <f t="shared" si="359"/>
        <v>0</v>
      </c>
      <c r="L2227" s="134">
        <f t="shared" si="360"/>
        <v>0</v>
      </c>
      <c r="M2227" s="190">
        <f t="shared" si="358"/>
        <v>1</v>
      </c>
      <c r="N2227" s="190" t="str">
        <f t="shared" si="355"/>
        <v>JANEIRO</v>
      </c>
      <c r="P2227" s="119" t="s">
        <v>192</v>
      </c>
      <c r="Q2227" s="136" t="str">
        <f t="shared" si="361"/>
        <v>À RECEBER</v>
      </c>
      <c r="R2227" s="138" t="str">
        <f t="shared" ca="1" si="362"/>
        <v>EM DIA</v>
      </c>
      <c r="S2227" s="137" t="str">
        <f t="shared" ca="1" si="363"/>
        <v/>
      </c>
    </row>
    <row r="2228" spans="2:19" x14ac:dyDescent="0.25">
      <c r="B2228" s="190" t="str">
        <f t="shared" si="356"/>
        <v/>
      </c>
      <c r="C2228" s="190" t="str">
        <f t="shared" si="354"/>
        <v/>
      </c>
      <c r="D2228" s="119" t="s">
        <v>192</v>
      </c>
      <c r="H2228" s="118">
        <f t="shared" si="357"/>
        <v>0</v>
      </c>
      <c r="K2228" s="134">
        <f t="shared" si="359"/>
        <v>0</v>
      </c>
      <c r="L2228" s="134">
        <f t="shared" si="360"/>
        <v>0</v>
      </c>
      <c r="M2228" s="190">
        <f t="shared" si="358"/>
        <v>1</v>
      </c>
      <c r="N2228" s="190" t="str">
        <f t="shared" si="355"/>
        <v>JANEIRO</v>
      </c>
      <c r="P2228" s="119" t="s">
        <v>192</v>
      </c>
      <c r="Q2228" s="136" t="str">
        <f t="shared" si="361"/>
        <v>À RECEBER</v>
      </c>
      <c r="R2228" s="138" t="str">
        <f t="shared" ca="1" si="362"/>
        <v>EM DIA</v>
      </c>
      <c r="S2228" s="137" t="str">
        <f t="shared" ca="1" si="363"/>
        <v/>
      </c>
    </row>
    <row r="2229" spans="2:19" x14ac:dyDescent="0.25">
      <c r="B2229" s="190" t="str">
        <f t="shared" si="356"/>
        <v/>
      </c>
      <c r="C2229" s="190" t="str">
        <f t="shared" si="354"/>
        <v/>
      </c>
      <c r="D2229" s="119" t="s">
        <v>192</v>
      </c>
      <c r="H2229" s="118">
        <f t="shared" si="357"/>
        <v>0</v>
      </c>
      <c r="K2229" s="134">
        <f t="shared" si="359"/>
        <v>0</v>
      </c>
      <c r="L2229" s="134">
        <f t="shared" si="360"/>
        <v>0</v>
      </c>
      <c r="M2229" s="190">
        <f t="shared" si="358"/>
        <v>1</v>
      </c>
      <c r="N2229" s="190" t="str">
        <f t="shared" si="355"/>
        <v>JANEIRO</v>
      </c>
      <c r="P2229" s="119" t="s">
        <v>192</v>
      </c>
      <c r="Q2229" s="136" t="str">
        <f t="shared" si="361"/>
        <v>À RECEBER</v>
      </c>
      <c r="R2229" s="138" t="str">
        <f t="shared" ca="1" si="362"/>
        <v>EM DIA</v>
      </c>
      <c r="S2229" s="137" t="str">
        <f t="shared" ca="1" si="363"/>
        <v/>
      </c>
    </row>
    <row r="2230" spans="2:19" x14ac:dyDescent="0.25">
      <c r="B2230" s="190" t="str">
        <f t="shared" si="356"/>
        <v/>
      </c>
      <c r="C2230" s="190" t="str">
        <f t="shared" si="354"/>
        <v/>
      </c>
      <c r="D2230" s="119" t="s">
        <v>192</v>
      </c>
      <c r="H2230" s="118">
        <f t="shared" si="357"/>
        <v>0</v>
      </c>
      <c r="K2230" s="134">
        <f t="shared" si="359"/>
        <v>0</v>
      </c>
      <c r="L2230" s="134">
        <f t="shared" si="360"/>
        <v>0</v>
      </c>
      <c r="M2230" s="190">
        <f t="shared" si="358"/>
        <v>1</v>
      </c>
      <c r="N2230" s="190" t="str">
        <f t="shared" si="355"/>
        <v>JANEIRO</v>
      </c>
      <c r="P2230" s="119" t="s">
        <v>192</v>
      </c>
      <c r="Q2230" s="136" t="str">
        <f t="shared" si="361"/>
        <v>À RECEBER</v>
      </c>
      <c r="R2230" s="138" t="str">
        <f t="shared" ca="1" si="362"/>
        <v>EM DIA</v>
      </c>
      <c r="S2230" s="137" t="str">
        <f t="shared" ca="1" si="363"/>
        <v/>
      </c>
    </row>
    <row r="2231" spans="2:19" x14ac:dyDescent="0.25">
      <c r="B2231" s="190" t="str">
        <f t="shared" si="356"/>
        <v/>
      </c>
      <c r="C2231" s="190" t="str">
        <f t="shared" si="354"/>
        <v/>
      </c>
      <c r="D2231" s="119" t="s">
        <v>192</v>
      </c>
      <c r="H2231" s="118">
        <f t="shared" si="357"/>
        <v>0</v>
      </c>
      <c r="K2231" s="134">
        <f t="shared" si="359"/>
        <v>0</v>
      </c>
      <c r="L2231" s="134">
        <f t="shared" si="360"/>
        <v>0</v>
      </c>
      <c r="M2231" s="190">
        <f t="shared" si="358"/>
        <v>1</v>
      </c>
      <c r="N2231" s="190" t="str">
        <f t="shared" si="355"/>
        <v>JANEIRO</v>
      </c>
      <c r="P2231" s="119" t="s">
        <v>192</v>
      </c>
      <c r="Q2231" s="136" t="str">
        <f t="shared" si="361"/>
        <v>À RECEBER</v>
      </c>
      <c r="R2231" s="138" t="str">
        <f t="shared" ca="1" si="362"/>
        <v>EM DIA</v>
      </c>
      <c r="S2231" s="137" t="str">
        <f t="shared" ca="1" si="363"/>
        <v/>
      </c>
    </row>
    <row r="2232" spans="2:19" x14ac:dyDescent="0.25">
      <c r="B2232" s="190" t="str">
        <f t="shared" si="356"/>
        <v/>
      </c>
      <c r="C2232" s="190" t="str">
        <f t="shared" si="354"/>
        <v/>
      </c>
      <c r="D2232" s="119" t="s">
        <v>192</v>
      </c>
      <c r="H2232" s="118">
        <f t="shared" si="357"/>
        <v>0</v>
      </c>
      <c r="K2232" s="134">
        <f t="shared" si="359"/>
        <v>0</v>
      </c>
      <c r="L2232" s="134">
        <f t="shared" si="360"/>
        <v>0</v>
      </c>
      <c r="M2232" s="190">
        <f t="shared" si="358"/>
        <v>1</v>
      </c>
      <c r="N2232" s="190" t="str">
        <f t="shared" si="355"/>
        <v>JANEIRO</v>
      </c>
      <c r="P2232" s="119" t="s">
        <v>192</v>
      </c>
      <c r="Q2232" s="136" t="str">
        <f t="shared" si="361"/>
        <v>À RECEBER</v>
      </c>
      <c r="R2232" s="138" t="str">
        <f t="shared" ca="1" si="362"/>
        <v>EM DIA</v>
      </c>
      <c r="S2232" s="137" t="str">
        <f t="shared" ca="1" si="363"/>
        <v/>
      </c>
    </row>
    <row r="2233" spans="2:19" x14ac:dyDescent="0.25">
      <c r="B2233" s="190" t="str">
        <f t="shared" si="356"/>
        <v/>
      </c>
      <c r="C2233" s="190" t="str">
        <f t="shared" si="354"/>
        <v/>
      </c>
      <c r="D2233" s="119" t="s">
        <v>192</v>
      </c>
      <c r="H2233" s="118">
        <f t="shared" si="357"/>
        <v>0</v>
      </c>
      <c r="K2233" s="134">
        <f t="shared" si="359"/>
        <v>0</v>
      </c>
      <c r="L2233" s="134">
        <f t="shared" si="360"/>
        <v>0</v>
      </c>
      <c r="M2233" s="190">
        <f t="shared" si="358"/>
        <v>1</v>
      </c>
      <c r="N2233" s="190" t="str">
        <f t="shared" si="355"/>
        <v>JANEIRO</v>
      </c>
      <c r="P2233" s="119" t="s">
        <v>192</v>
      </c>
      <c r="Q2233" s="136" t="str">
        <f t="shared" si="361"/>
        <v>À RECEBER</v>
      </c>
      <c r="R2233" s="138" t="str">
        <f t="shared" ca="1" si="362"/>
        <v>EM DIA</v>
      </c>
      <c r="S2233" s="137" t="str">
        <f t="shared" ca="1" si="363"/>
        <v/>
      </c>
    </row>
    <row r="2234" spans="2:19" x14ac:dyDescent="0.25">
      <c r="B2234" s="190" t="str">
        <f t="shared" si="356"/>
        <v/>
      </c>
      <c r="C2234" s="190" t="str">
        <f t="shared" si="354"/>
        <v/>
      </c>
      <c r="D2234" s="119" t="s">
        <v>192</v>
      </c>
      <c r="H2234" s="118">
        <f t="shared" si="357"/>
        <v>0</v>
      </c>
      <c r="K2234" s="134">
        <f t="shared" si="359"/>
        <v>0</v>
      </c>
      <c r="L2234" s="134">
        <f t="shared" si="360"/>
        <v>0</v>
      </c>
      <c r="M2234" s="190">
        <f t="shared" si="358"/>
        <v>1</v>
      </c>
      <c r="N2234" s="190" t="str">
        <f t="shared" si="355"/>
        <v>JANEIRO</v>
      </c>
      <c r="P2234" s="119" t="s">
        <v>192</v>
      </c>
      <c r="Q2234" s="136" t="str">
        <f t="shared" si="361"/>
        <v>À RECEBER</v>
      </c>
      <c r="R2234" s="138" t="str">
        <f t="shared" ca="1" si="362"/>
        <v>EM DIA</v>
      </c>
      <c r="S2234" s="137" t="str">
        <f t="shared" ca="1" si="363"/>
        <v/>
      </c>
    </row>
    <row r="2235" spans="2:19" x14ac:dyDescent="0.25">
      <c r="B2235" s="190" t="str">
        <f t="shared" si="356"/>
        <v/>
      </c>
      <c r="C2235" s="190" t="str">
        <f t="shared" si="354"/>
        <v/>
      </c>
      <c r="D2235" s="119" t="s">
        <v>192</v>
      </c>
      <c r="H2235" s="118">
        <f t="shared" si="357"/>
        <v>0</v>
      </c>
      <c r="K2235" s="134">
        <f t="shared" si="359"/>
        <v>0</v>
      </c>
      <c r="L2235" s="134">
        <f t="shared" si="360"/>
        <v>0</v>
      </c>
      <c r="M2235" s="190">
        <f t="shared" si="358"/>
        <v>1</v>
      </c>
      <c r="N2235" s="190" t="str">
        <f t="shared" si="355"/>
        <v>JANEIRO</v>
      </c>
      <c r="P2235" s="119" t="s">
        <v>192</v>
      </c>
      <c r="Q2235" s="136" t="str">
        <f t="shared" si="361"/>
        <v>À RECEBER</v>
      </c>
      <c r="R2235" s="138" t="str">
        <f t="shared" ca="1" si="362"/>
        <v>EM DIA</v>
      </c>
      <c r="S2235" s="137" t="str">
        <f t="shared" ca="1" si="363"/>
        <v/>
      </c>
    </row>
    <row r="2236" spans="2:19" x14ac:dyDescent="0.25">
      <c r="B2236" s="190" t="str">
        <f t="shared" si="356"/>
        <v/>
      </c>
      <c r="C2236" s="190" t="str">
        <f t="shared" si="354"/>
        <v/>
      </c>
      <c r="D2236" s="119" t="s">
        <v>192</v>
      </c>
      <c r="H2236" s="118">
        <f t="shared" si="357"/>
        <v>0</v>
      </c>
      <c r="K2236" s="134">
        <f t="shared" si="359"/>
        <v>0</v>
      </c>
      <c r="L2236" s="134">
        <f t="shared" si="360"/>
        <v>0</v>
      </c>
      <c r="M2236" s="190">
        <f t="shared" si="358"/>
        <v>1</v>
      </c>
      <c r="N2236" s="190" t="str">
        <f t="shared" si="355"/>
        <v>JANEIRO</v>
      </c>
      <c r="P2236" s="119" t="s">
        <v>192</v>
      </c>
      <c r="Q2236" s="136" t="str">
        <f t="shared" si="361"/>
        <v>À RECEBER</v>
      </c>
      <c r="R2236" s="138" t="str">
        <f t="shared" ca="1" si="362"/>
        <v>EM DIA</v>
      </c>
      <c r="S2236" s="137" t="str">
        <f t="shared" ca="1" si="363"/>
        <v/>
      </c>
    </row>
    <row r="2237" spans="2:19" x14ac:dyDescent="0.25">
      <c r="B2237" s="190" t="str">
        <f t="shared" si="356"/>
        <v/>
      </c>
      <c r="C2237" s="190" t="str">
        <f t="shared" si="354"/>
        <v/>
      </c>
      <c r="D2237" s="119" t="s">
        <v>192</v>
      </c>
      <c r="H2237" s="118">
        <f t="shared" si="357"/>
        <v>0</v>
      </c>
      <c r="K2237" s="134">
        <f t="shared" si="359"/>
        <v>0</v>
      </c>
      <c r="L2237" s="134">
        <f t="shared" si="360"/>
        <v>0</v>
      </c>
      <c r="M2237" s="190">
        <f t="shared" si="358"/>
        <v>1</v>
      </c>
      <c r="N2237" s="190" t="str">
        <f t="shared" si="355"/>
        <v>JANEIRO</v>
      </c>
      <c r="P2237" s="119" t="s">
        <v>192</v>
      </c>
      <c r="Q2237" s="136" t="str">
        <f t="shared" si="361"/>
        <v>À RECEBER</v>
      </c>
      <c r="R2237" s="138" t="str">
        <f t="shared" ca="1" si="362"/>
        <v>EM DIA</v>
      </c>
      <c r="S2237" s="137" t="str">
        <f t="shared" ca="1" si="363"/>
        <v/>
      </c>
    </row>
    <row r="2238" spans="2:19" x14ac:dyDescent="0.25">
      <c r="B2238" s="190" t="str">
        <f t="shared" si="356"/>
        <v/>
      </c>
      <c r="C2238" s="190" t="str">
        <f t="shared" si="354"/>
        <v/>
      </c>
      <c r="D2238" s="119" t="s">
        <v>192</v>
      </c>
      <c r="H2238" s="118">
        <f t="shared" si="357"/>
        <v>0</v>
      </c>
      <c r="K2238" s="134">
        <f t="shared" si="359"/>
        <v>0</v>
      </c>
      <c r="L2238" s="134">
        <f t="shared" si="360"/>
        <v>0</v>
      </c>
      <c r="M2238" s="190">
        <f t="shared" si="358"/>
        <v>1</v>
      </c>
      <c r="N2238" s="190" t="str">
        <f t="shared" si="355"/>
        <v>JANEIRO</v>
      </c>
      <c r="P2238" s="119" t="s">
        <v>192</v>
      </c>
      <c r="Q2238" s="136" t="str">
        <f t="shared" si="361"/>
        <v>À RECEBER</v>
      </c>
      <c r="R2238" s="138" t="str">
        <f t="shared" ca="1" si="362"/>
        <v>EM DIA</v>
      </c>
      <c r="S2238" s="137" t="str">
        <f t="shared" ca="1" si="363"/>
        <v/>
      </c>
    </row>
    <row r="2239" spans="2:19" x14ac:dyDescent="0.25">
      <c r="B2239" s="190" t="str">
        <f t="shared" si="356"/>
        <v/>
      </c>
      <c r="C2239" s="190" t="str">
        <f t="shared" si="354"/>
        <v/>
      </c>
      <c r="D2239" s="119" t="s">
        <v>192</v>
      </c>
      <c r="H2239" s="118">
        <f t="shared" si="357"/>
        <v>0</v>
      </c>
      <c r="K2239" s="134">
        <f t="shared" si="359"/>
        <v>0</v>
      </c>
      <c r="L2239" s="134">
        <f t="shared" si="360"/>
        <v>0</v>
      </c>
      <c r="M2239" s="190">
        <f t="shared" si="358"/>
        <v>1</v>
      </c>
      <c r="N2239" s="190" t="str">
        <f t="shared" si="355"/>
        <v>JANEIRO</v>
      </c>
      <c r="P2239" s="119" t="s">
        <v>192</v>
      </c>
      <c r="Q2239" s="136" t="str">
        <f t="shared" si="361"/>
        <v>À RECEBER</v>
      </c>
      <c r="R2239" s="138" t="str">
        <f t="shared" ca="1" si="362"/>
        <v>EM DIA</v>
      </c>
      <c r="S2239" s="137" t="str">
        <f t="shared" ca="1" si="363"/>
        <v/>
      </c>
    </row>
    <row r="2240" spans="2:19" x14ac:dyDescent="0.25">
      <c r="B2240" s="190" t="str">
        <f t="shared" si="356"/>
        <v/>
      </c>
      <c r="C2240" s="190" t="str">
        <f t="shared" si="354"/>
        <v/>
      </c>
      <c r="D2240" s="119" t="s">
        <v>192</v>
      </c>
      <c r="H2240" s="118">
        <f t="shared" si="357"/>
        <v>0</v>
      </c>
      <c r="K2240" s="134">
        <f t="shared" si="359"/>
        <v>0</v>
      </c>
      <c r="L2240" s="134">
        <f t="shared" si="360"/>
        <v>0</v>
      </c>
      <c r="M2240" s="190">
        <f t="shared" si="358"/>
        <v>1</v>
      </c>
      <c r="N2240" s="190" t="str">
        <f t="shared" si="355"/>
        <v>JANEIRO</v>
      </c>
      <c r="P2240" s="119" t="s">
        <v>192</v>
      </c>
      <c r="Q2240" s="136" t="str">
        <f t="shared" si="361"/>
        <v>À RECEBER</v>
      </c>
      <c r="R2240" s="138" t="str">
        <f t="shared" ca="1" si="362"/>
        <v>EM DIA</v>
      </c>
      <c r="S2240" s="137" t="str">
        <f t="shared" ca="1" si="363"/>
        <v/>
      </c>
    </row>
    <row r="2241" spans="2:19" x14ac:dyDescent="0.25">
      <c r="B2241" s="190" t="str">
        <f t="shared" si="356"/>
        <v/>
      </c>
      <c r="C2241" s="190" t="str">
        <f t="shared" si="354"/>
        <v/>
      </c>
      <c r="D2241" s="119" t="s">
        <v>192</v>
      </c>
      <c r="H2241" s="118">
        <f t="shared" si="357"/>
        <v>0</v>
      </c>
      <c r="K2241" s="134">
        <f t="shared" si="359"/>
        <v>0</v>
      </c>
      <c r="L2241" s="134">
        <f t="shared" si="360"/>
        <v>0</v>
      </c>
      <c r="M2241" s="190">
        <f t="shared" si="358"/>
        <v>1</v>
      </c>
      <c r="N2241" s="190" t="str">
        <f t="shared" si="355"/>
        <v>JANEIRO</v>
      </c>
      <c r="P2241" s="119" t="s">
        <v>192</v>
      </c>
      <c r="Q2241" s="136" t="str">
        <f t="shared" si="361"/>
        <v>À RECEBER</v>
      </c>
      <c r="R2241" s="138" t="str">
        <f t="shared" ca="1" si="362"/>
        <v>EM DIA</v>
      </c>
      <c r="S2241" s="137" t="str">
        <f t="shared" ca="1" si="363"/>
        <v/>
      </c>
    </row>
    <row r="2242" spans="2:19" x14ac:dyDescent="0.25">
      <c r="B2242" s="190" t="str">
        <f t="shared" si="356"/>
        <v/>
      </c>
      <c r="C2242" s="190" t="str">
        <f t="shared" si="354"/>
        <v/>
      </c>
      <c r="D2242" s="119" t="s">
        <v>192</v>
      </c>
      <c r="H2242" s="118">
        <f t="shared" si="357"/>
        <v>0</v>
      </c>
      <c r="K2242" s="134">
        <f t="shared" si="359"/>
        <v>0</v>
      </c>
      <c r="L2242" s="134">
        <f t="shared" si="360"/>
        <v>0</v>
      </c>
      <c r="M2242" s="190">
        <f t="shared" si="358"/>
        <v>1</v>
      </c>
      <c r="N2242" s="190" t="str">
        <f t="shared" si="355"/>
        <v>JANEIRO</v>
      </c>
      <c r="P2242" s="119" t="s">
        <v>192</v>
      </c>
      <c r="Q2242" s="136" t="str">
        <f t="shared" si="361"/>
        <v>À RECEBER</v>
      </c>
      <c r="R2242" s="138" t="str">
        <f t="shared" ca="1" si="362"/>
        <v>EM DIA</v>
      </c>
      <c r="S2242" s="137" t="str">
        <f t="shared" ca="1" si="363"/>
        <v/>
      </c>
    </row>
    <row r="2243" spans="2:19" x14ac:dyDescent="0.25">
      <c r="B2243" s="190" t="str">
        <f t="shared" si="356"/>
        <v/>
      </c>
      <c r="C2243" s="190" t="str">
        <f t="shared" si="354"/>
        <v/>
      </c>
      <c r="D2243" s="119" t="s">
        <v>192</v>
      </c>
      <c r="H2243" s="118">
        <f t="shared" si="357"/>
        <v>0</v>
      </c>
      <c r="K2243" s="134">
        <f t="shared" si="359"/>
        <v>0</v>
      </c>
      <c r="L2243" s="134">
        <f t="shared" si="360"/>
        <v>0</v>
      </c>
      <c r="M2243" s="190">
        <f t="shared" si="358"/>
        <v>1</v>
      </c>
      <c r="N2243" s="190" t="str">
        <f t="shared" si="355"/>
        <v>JANEIRO</v>
      </c>
      <c r="P2243" s="119" t="s">
        <v>192</v>
      </c>
      <c r="Q2243" s="136" t="str">
        <f t="shared" si="361"/>
        <v>À RECEBER</v>
      </c>
      <c r="R2243" s="138" t="str">
        <f t="shared" ca="1" si="362"/>
        <v>EM DIA</v>
      </c>
      <c r="S2243" s="137" t="str">
        <f t="shared" ca="1" si="363"/>
        <v/>
      </c>
    </row>
    <row r="2244" spans="2:19" x14ac:dyDescent="0.25">
      <c r="B2244" s="190" t="str">
        <f t="shared" si="356"/>
        <v/>
      </c>
      <c r="C2244" s="190" t="str">
        <f t="shared" si="354"/>
        <v/>
      </c>
      <c r="D2244" s="119" t="s">
        <v>192</v>
      </c>
      <c r="H2244" s="118">
        <f t="shared" si="357"/>
        <v>0</v>
      </c>
      <c r="K2244" s="134">
        <f t="shared" si="359"/>
        <v>0</v>
      </c>
      <c r="L2244" s="134">
        <f t="shared" si="360"/>
        <v>0</v>
      </c>
      <c r="M2244" s="190">
        <f t="shared" si="358"/>
        <v>1</v>
      </c>
      <c r="N2244" s="190" t="str">
        <f t="shared" si="355"/>
        <v>JANEIRO</v>
      </c>
      <c r="P2244" s="119" t="s">
        <v>192</v>
      </c>
      <c r="Q2244" s="136" t="str">
        <f t="shared" si="361"/>
        <v>À RECEBER</v>
      </c>
      <c r="R2244" s="138" t="str">
        <f t="shared" ca="1" si="362"/>
        <v>EM DIA</v>
      </c>
      <c r="S2244" s="137" t="str">
        <f t="shared" ca="1" si="363"/>
        <v/>
      </c>
    </row>
    <row r="2245" spans="2:19" x14ac:dyDescent="0.25">
      <c r="B2245" s="190" t="str">
        <f t="shared" si="356"/>
        <v/>
      </c>
      <c r="C2245" s="190" t="str">
        <f t="shared" ref="C2245:C2308" si="364">IF(B2245=1,"JANEIRO",IF(B2245=2,"FEVEREIRO",IF(B2245=3,"MARÇO",IF(B2245=4,"ABRIL",IF(B2245=5,"MAIO",IF(B2245=6,"JUNHO",IF(B2245=7,"JULHO",IF(B2245=8,"AGOSTO",IF(B2245=9,"SETEMBRO",IF(B2245=10,"OUTUBRO",IF(B2245=11,"NOVEMBRO",IF(B2245=12,"DEZEMBRO",""))))))))))))</f>
        <v/>
      </c>
      <c r="D2245" s="119" t="s">
        <v>192</v>
      </c>
      <c r="H2245" s="118">
        <f t="shared" si="357"/>
        <v>0</v>
      </c>
      <c r="K2245" s="134">
        <f t="shared" si="359"/>
        <v>0</v>
      </c>
      <c r="L2245" s="134">
        <f t="shared" si="360"/>
        <v>0</v>
      </c>
      <c r="M2245" s="190">
        <f t="shared" si="358"/>
        <v>1</v>
      </c>
      <c r="N2245" s="190" t="str">
        <f t="shared" ref="N2245:N2308" si="365">IF(M2245=1,"JANEIRO",IF(M2245=2,"FEVEREIRO",IF(M2245=3,"MARÇO",IF(M2245=4,"ABRIL",IF(M2245=5,"MAIO",IF(M2245=6,"JUNHO",IF(M2245=7,"JULHO",IF(M2245=8,"AGOSTO",IF(M2245=9,"SETEMBRO",IF(M2245=10,"OUTUBRO",IF(M2245=11,"NOVEMBRO",IF(M2245=12,"DEZEMBRO",""))))))))))))</f>
        <v>JANEIRO</v>
      </c>
      <c r="P2245" s="119" t="s">
        <v>192</v>
      </c>
      <c r="Q2245" s="136" t="str">
        <f t="shared" si="361"/>
        <v>À RECEBER</v>
      </c>
      <c r="R2245" s="138" t="str">
        <f t="shared" ca="1" si="362"/>
        <v>EM DIA</v>
      </c>
      <c r="S2245" s="137" t="str">
        <f t="shared" ca="1" si="363"/>
        <v/>
      </c>
    </row>
    <row r="2246" spans="2:19" x14ac:dyDescent="0.25">
      <c r="B2246" s="190" t="str">
        <f t="shared" ref="B2246:B2309" si="366">IFERROR(MONTH(D2246),"")</f>
        <v/>
      </c>
      <c r="C2246" s="190" t="str">
        <f t="shared" si="364"/>
        <v/>
      </c>
      <c r="D2246" s="119" t="s">
        <v>192</v>
      </c>
      <c r="H2246" s="118">
        <f t="shared" ref="H2246:H2309" si="367">IF(OR(I2246="",I2246=0),G2246,I2246)</f>
        <v>0</v>
      </c>
      <c r="K2246" s="134">
        <f t="shared" si="359"/>
        <v>0</v>
      </c>
      <c r="L2246" s="134">
        <f t="shared" si="360"/>
        <v>0</v>
      </c>
      <c r="M2246" s="190">
        <f t="shared" ref="M2246:M2309" si="368">IFERROR(MONTH(O2246),"")</f>
        <v>1</v>
      </c>
      <c r="N2246" s="190" t="str">
        <f t="shared" si="365"/>
        <v>JANEIRO</v>
      </c>
      <c r="P2246" s="119" t="s">
        <v>192</v>
      </c>
      <c r="Q2246" s="136" t="str">
        <f t="shared" si="361"/>
        <v>À RECEBER</v>
      </c>
      <c r="R2246" s="138" t="str">
        <f t="shared" ca="1" si="362"/>
        <v>EM DIA</v>
      </c>
      <c r="S2246" s="137" t="str">
        <f t="shared" ca="1" si="363"/>
        <v/>
      </c>
    </row>
    <row r="2247" spans="2:19" x14ac:dyDescent="0.25">
      <c r="B2247" s="190" t="str">
        <f t="shared" si="366"/>
        <v/>
      </c>
      <c r="C2247" s="190" t="str">
        <f t="shared" si="364"/>
        <v/>
      </c>
      <c r="D2247" s="119" t="s">
        <v>192</v>
      </c>
      <c r="H2247" s="118">
        <f t="shared" si="367"/>
        <v>0</v>
      </c>
      <c r="K2247" s="134">
        <f t="shared" si="359"/>
        <v>0</v>
      </c>
      <c r="L2247" s="134">
        <f t="shared" si="360"/>
        <v>0</v>
      </c>
      <c r="M2247" s="190">
        <f t="shared" si="368"/>
        <v>1</v>
      </c>
      <c r="N2247" s="190" t="str">
        <f t="shared" si="365"/>
        <v>JANEIRO</v>
      </c>
      <c r="P2247" s="119" t="s">
        <v>192</v>
      </c>
      <c r="Q2247" s="136" t="str">
        <f t="shared" si="361"/>
        <v>À RECEBER</v>
      </c>
      <c r="R2247" s="138" t="str">
        <f t="shared" ca="1" si="362"/>
        <v>EM DIA</v>
      </c>
      <c r="S2247" s="137" t="str">
        <f t="shared" ca="1" si="363"/>
        <v/>
      </c>
    </row>
    <row r="2248" spans="2:19" x14ac:dyDescent="0.25">
      <c r="B2248" s="190" t="str">
        <f t="shared" si="366"/>
        <v/>
      </c>
      <c r="C2248" s="190" t="str">
        <f t="shared" si="364"/>
        <v/>
      </c>
      <c r="D2248" s="119" t="s">
        <v>192</v>
      </c>
      <c r="H2248" s="118">
        <f t="shared" si="367"/>
        <v>0</v>
      </c>
      <c r="K2248" s="134">
        <f t="shared" si="359"/>
        <v>0</v>
      </c>
      <c r="L2248" s="134">
        <f t="shared" si="360"/>
        <v>0</v>
      </c>
      <c r="M2248" s="190">
        <f t="shared" si="368"/>
        <v>1</v>
      </c>
      <c r="N2248" s="190" t="str">
        <f t="shared" si="365"/>
        <v>JANEIRO</v>
      </c>
      <c r="P2248" s="119" t="s">
        <v>192</v>
      </c>
      <c r="Q2248" s="136" t="str">
        <f t="shared" si="361"/>
        <v>À RECEBER</v>
      </c>
      <c r="R2248" s="138" t="str">
        <f t="shared" ca="1" si="362"/>
        <v>EM DIA</v>
      </c>
      <c r="S2248" s="137" t="str">
        <f t="shared" ca="1" si="363"/>
        <v/>
      </c>
    </row>
    <row r="2249" spans="2:19" x14ac:dyDescent="0.25">
      <c r="B2249" s="190" t="str">
        <f t="shared" si="366"/>
        <v/>
      </c>
      <c r="C2249" s="190" t="str">
        <f t="shared" si="364"/>
        <v/>
      </c>
      <c r="D2249" s="119" t="s">
        <v>192</v>
      </c>
      <c r="H2249" s="118">
        <f t="shared" si="367"/>
        <v>0</v>
      </c>
      <c r="K2249" s="134">
        <f t="shared" si="359"/>
        <v>0</v>
      </c>
      <c r="L2249" s="134">
        <f t="shared" si="360"/>
        <v>0</v>
      </c>
      <c r="M2249" s="190">
        <f t="shared" si="368"/>
        <v>1</v>
      </c>
      <c r="N2249" s="190" t="str">
        <f t="shared" si="365"/>
        <v>JANEIRO</v>
      </c>
      <c r="P2249" s="119" t="s">
        <v>192</v>
      </c>
      <c r="Q2249" s="136" t="str">
        <f t="shared" si="361"/>
        <v>À RECEBER</v>
      </c>
      <c r="R2249" s="138" t="str">
        <f t="shared" ca="1" si="362"/>
        <v>EM DIA</v>
      </c>
      <c r="S2249" s="137" t="str">
        <f t="shared" ca="1" si="363"/>
        <v/>
      </c>
    </row>
    <row r="2250" spans="2:19" x14ac:dyDescent="0.25">
      <c r="B2250" s="190" t="str">
        <f t="shared" si="366"/>
        <v/>
      </c>
      <c r="C2250" s="190" t="str">
        <f t="shared" si="364"/>
        <v/>
      </c>
      <c r="D2250" s="119" t="s">
        <v>192</v>
      </c>
      <c r="H2250" s="118">
        <f t="shared" si="367"/>
        <v>0</v>
      </c>
      <c r="K2250" s="134">
        <f t="shared" si="359"/>
        <v>0</v>
      </c>
      <c r="L2250" s="134">
        <f t="shared" si="360"/>
        <v>0</v>
      </c>
      <c r="M2250" s="190">
        <f t="shared" si="368"/>
        <v>1</v>
      </c>
      <c r="N2250" s="190" t="str">
        <f t="shared" si="365"/>
        <v>JANEIRO</v>
      </c>
      <c r="P2250" s="119" t="s">
        <v>192</v>
      </c>
      <c r="Q2250" s="136" t="str">
        <f t="shared" si="361"/>
        <v>À RECEBER</v>
      </c>
      <c r="R2250" s="138" t="str">
        <f t="shared" ca="1" si="362"/>
        <v>EM DIA</v>
      </c>
      <c r="S2250" s="137" t="str">
        <f t="shared" ca="1" si="363"/>
        <v/>
      </c>
    </row>
    <row r="2251" spans="2:19" x14ac:dyDescent="0.25">
      <c r="B2251" s="190" t="str">
        <f t="shared" si="366"/>
        <v/>
      </c>
      <c r="C2251" s="190" t="str">
        <f t="shared" si="364"/>
        <v/>
      </c>
      <c r="D2251" s="119" t="s">
        <v>192</v>
      </c>
      <c r="H2251" s="118">
        <f t="shared" si="367"/>
        <v>0</v>
      </c>
      <c r="K2251" s="134">
        <f t="shared" si="359"/>
        <v>0</v>
      </c>
      <c r="L2251" s="134">
        <f t="shared" si="360"/>
        <v>0</v>
      </c>
      <c r="M2251" s="190">
        <f t="shared" si="368"/>
        <v>1</v>
      </c>
      <c r="N2251" s="190" t="str">
        <f t="shared" si="365"/>
        <v>JANEIRO</v>
      </c>
      <c r="P2251" s="119" t="s">
        <v>192</v>
      </c>
      <c r="Q2251" s="136" t="str">
        <f t="shared" si="361"/>
        <v>À RECEBER</v>
      </c>
      <c r="R2251" s="138" t="str">
        <f t="shared" ca="1" si="362"/>
        <v>EM DIA</v>
      </c>
      <c r="S2251" s="137" t="str">
        <f t="shared" ca="1" si="363"/>
        <v/>
      </c>
    </row>
    <row r="2252" spans="2:19" x14ac:dyDescent="0.25">
      <c r="B2252" s="190" t="str">
        <f t="shared" si="366"/>
        <v/>
      </c>
      <c r="C2252" s="190" t="str">
        <f t="shared" si="364"/>
        <v/>
      </c>
      <c r="D2252" s="119" t="s">
        <v>192</v>
      </c>
      <c r="H2252" s="118">
        <f t="shared" si="367"/>
        <v>0</v>
      </c>
      <c r="K2252" s="134">
        <f t="shared" si="359"/>
        <v>0</v>
      </c>
      <c r="L2252" s="134">
        <f t="shared" si="360"/>
        <v>0</v>
      </c>
      <c r="M2252" s="190">
        <f t="shared" si="368"/>
        <v>1</v>
      </c>
      <c r="N2252" s="190" t="str">
        <f t="shared" si="365"/>
        <v>JANEIRO</v>
      </c>
      <c r="P2252" s="119" t="s">
        <v>192</v>
      </c>
      <c r="Q2252" s="136" t="str">
        <f t="shared" si="361"/>
        <v>À RECEBER</v>
      </c>
      <c r="R2252" s="138" t="str">
        <f t="shared" ca="1" si="362"/>
        <v>EM DIA</v>
      </c>
      <c r="S2252" s="137" t="str">
        <f t="shared" ca="1" si="363"/>
        <v/>
      </c>
    </row>
    <row r="2253" spans="2:19" x14ac:dyDescent="0.25">
      <c r="B2253" s="190" t="str">
        <f t="shared" si="366"/>
        <v/>
      </c>
      <c r="C2253" s="190" t="str">
        <f t="shared" si="364"/>
        <v/>
      </c>
      <c r="D2253" s="119" t="s">
        <v>192</v>
      </c>
      <c r="H2253" s="118">
        <f t="shared" si="367"/>
        <v>0</v>
      </c>
      <c r="K2253" s="134">
        <f t="shared" si="359"/>
        <v>0</v>
      </c>
      <c r="L2253" s="134">
        <f t="shared" si="360"/>
        <v>0</v>
      </c>
      <c r="M2253" s="190">
        <f t="shared" si="368"/>
        <v>1</v>
      </c>
      <c r="N2253" s="190" t="str">
        <f t="shared" si="365"/>
        <v>JANEIRO</v>
      </c>
      <c r="P2253" s="119" t="s">
        <v>192</v>
      </c>
      <c r="Q2253" s="136" t="str">
        <f t="shared" si="361"/>
        <v>À RECEBER</v>
      </c>
      <c r="R2253" s="138" t="str">
        <f t="shared" ca="1" si="362"/>
        <v>EM DIA</v>
      </c>
      <c r="S2253" s="137" t="str">
        <f t="shared" ca="1" si="363"/>
        <v/>
      </c>
    </row>
    <row r="2254" spans="2:19" x14ac:dyDescent="0.25">
      <c r="B2254" s="190" t="str">
        <f t="shared" si="366"/>
        <v/>
      </c>
      <c r="C2254" s="190" t="str">
        <f t="shared" si="364"/>
        <v/>
      </c>
      <c r="D2254" s="119" t="s">
        <v>192</v>
      </c>
      <c r="H2254" s="118">
        <f t="shared" si="367"/>
        <v>0</v>
      </c>
      <c r="K2254" s="134">
        <f t="shared" si="359"/>
        <v>0</v>
      </c>
      <c r="L2254" s="134">
        <f t="shared" si="360"/>
        <v>0</v>
      </c>
      <c r="M2254" s="190">
        <f t="shared" si="368"/>
        <v>1</v>
      </c>
      <c r="N2254" s="190" t="str">
        <f t="shared" si="365"/>
        <v>JANEIRO</v>
      </c>
      <c r="P2254" s="119" t="s">
        <v>192</v>
      </c>
      <c r="Q2254" s="136" t="str">
        <f t="shared" si="361"/>
        <v>À RECEBER</v>
      </c>
      <c r="R2254" s="138" t="str">
        <f t="shared" ca="1" si="362"/>
        <v>EM DIA</v>
      </c>
      <c r="S2254" s="137" t="str">
        <f t="shared" ca="1" si="363"/>
        <v/>
      </c>
    </row>
    <row r="2255" spans="2:19" x14ac:dyDescent="0.25">
      <c r="B2255" s="190" t="str">
        <f t="shared" si="366"/>
        <v/>
      </c>
      <c r="C2255" s="190" t="str">
        <f t="shared" si="364"/>
        <v/>
      </c>
      <c r="D2255" s="119" t="s">
        <v>192</v>
      </c>
      <c r="H2255" s="118">
        <f t="shared" si="367"/>
        <v>0</v>
      </c>
      <c r="K2255" s="134">
        <f t="shared" si="359"/>
        <v>0</v>
      </c>
      <c r="L2255" s="134">
        <f t="shared" si="360"/>
        <v>0</v>
      </c>
      <c r="M2255" s="190">
        <f t="shared" si="368"/>
        <v>1</v>
      </c>
      <c r="N2255" s="190" t="str">
        <f t="shared" si="365"/>
        <v>JANEIRO</v>
      </c>
      <c r="P2255" s="119" t="s">
        <v>192</v>
      </c>
      <c r="Q2255" s="136" t="str">
        <f t="shared" si="361"/>
        <v>À RECEBER</v>
      </c>
      <c r="R2255" s="138" t="str">
        <f t="shared" ca="1" si="362"/>
        <v>EM DIA</v>
      </c>
      <c r="S2255" s="137" t="str">
        <f t="shared" ca="1" si="363"/>
        <v/>
      </c>
    </row>
    <row r="2256" spans="2:19" x14ac:dyDescent="0.25">
      <c r="B2256" s="190" t="str">
        <f t="shared" si="366"/>
        <v/>
      </c>
      <c r="C2256" s="190" t="str">
        <f t="shared" si="364"/>
        <v/>
      </c>
      <c r="D2256" s="119" t="s">
        <v>192</v>
      </c>
      <c r="H2256" s="118">
        <f t="shared" si="367"/>
        <v>0</v>
      </c>
      <c r="K2256" s="134">
        <f t="shared" si="359"/>
        <v>0</v>
      </c>
      <c r="L2256" s="134">
        <f t="shared" si="360"/>
        <v>0</v>
      </c>
      <c r="M2256" s="190">
        <f t="shared" si="368"/>
        <v>1</v>
      </c>
      <c r="N2256" s="190" t="str">
        <f t="shared" si="365"/>
        <v>JANEIRO</v>
      </c>
      <c r="P2256" s="119" t="s">
        <v>192</v>
      </c>
      <c r="Q2256" s="136" t="str">
        <f t="shared" si="361"/>
        <v>À RECEBER</v>
      </c>
      <c r="R2256" s="138" t="str">
        <f t="shared" ca="1" si="362"/>
        <v>EM DIA</v>
      </c>
      <c r="S2256" s="137" t="str">
        <f t="shared" ca="1" si="363"/>
        <v/>
      </c>
    </row>
    <row r="2257" spans="2:19" x14ac:dyDescent="0.25">
      <c r="B2257" s="190" t="str">
        <f t="shared" si="366"/>
        <v/>
      </c>
      <c r="C2257" s="190" t="str">
        <f t="shared" si="364"/>
        <v/>
      </c>
      <c r="D2257" s="119" t="s">
        <v>192</v>
      </c>
      <c r="H2257" s="118">
        <f t="shared" si="367"/>
        <v>0</v>
      </c>
      <c r="K2257" s="134">
        <f t="shared" si="359"/>
        <v>0</v>
      </c>
      <c r="L2257" s="134">
        <f t="shared" si="360"/>
        <v>0</v>
      </c>
      <c r="M2257" s="190">
        <f t="shared" si="368"/>
        <v>1</v>
      </c>
      <c r="N2257" s="190" t="str">
        <f t="shared" si="365"/>
        <v>JANEIRO</v>
      </c>
      <c r="P2257" s="119" t="s">
        <v>192</v>
      </c>
      <c r="Q2257" s="136" t="str">
        <f t="shared" si="361"/>
        <v>À RECEBER</v>
      </c>
      <c r="R2257" s="138" t="str">
        <f t="shared" ca="1" si="362"/>
        <v>EM DIA</v>
      </c>
      <c r="S2257" s="137" t="str">
        <f t="shared" ca="1" si="363"/>
        <v/>
      </c>
    </row>
    <row r="2258" spans="2:19" x14ac:dyDescent="0.25">
      <c r="B2258" s="190" t="str">
        <f t="shared" si="366"/>
        <v/>
      </c>
      <c r="C2258" s="190" t="str">
        <f t="shared" si="364"/>
        <v/>
      </c>
      <c r="D2258" s="119" t="s">
        <v>192</v>
      </c>
      <c r="H2258" s="118">
        <f t="shared" si="367"/>
        <v>0</v>
      </c>
      <c r="K2258" s="134">
        <f t="shared" si="359"/>
        <v>0</v>
      </c>
      <c r="L2258" s="134">
        <f t="shared" si="360"/>
        <v>0</v>
      </c>
      <c r="M2258" s="190">
        <f t="shared" si="368"/>
        <v>1</v>
      </c>
      <c r="N2258" s="190" t="str">
        <f t="shared" si="365"/>
        <v>JANEIRO</v>
      </c>
      <c r="P2258" s="119" t="s">
        <v>192</v>
      </c>
      <c r="Q2258" s="136" t="str">
        <f t="shared" si="361"/>
        <v>À RECEBER</v>
      </c>
      <c r="R2258" s="138" t="str">
        <f t="shared" ca="1" si="362"/>
        <v>EM DIA</v>
      </c>
      <c r="S2258" s="137" t="str">
        <f t="shared" ca="1" si="363"/>
        <v/>
      </c>
    </row>
    <row r="2259" spans="2:19" x14ac:dyDescent="0.25">
      <c r="B2259" s="190" t="str">
        <f t="shared" si="366"/>
        <v/>
      </c>
      <c r="C2259" s="190" t="str">
        <f t="shared" si="364"/>
        <v/>
      </c>
      <c r="D2259" s="119" t="s">
        <v>192</v>
      </c>
      <c r="H2259" s="118">
        <f t="shared" si="367"/>
        <v>0</v>
      </c>
      <c r="K2259" s="134">
        <f t="shared" si="359"/>
        <v>0</v>
      </c>
      <c r="L2259" s="134">
        <f t="shared" si="360"/>
        <v>0</v>
      </c>
      <c r="M2259" s="190">
        <f t="shared" si="368"/>
        <v>1</v>
      </c>
      <c r="N2259" s="190" t="str">
        <f t="shared" si="365"/>
        <v>JANEIRO</v>
      </c>
      <c r="P2259" s="119" t="s">
        <v>192</v>
      </c>
      <c r="Q2259" s="136" t="str">
        <f t="shared" si="361"/>
        <v>À RECEBER</v>
      </c>
      <c r="R2259" s="138" t="str">
        <f t="shared" ca="1" si="362"/>
        <v>EM DIA</v>
      </c>
      <c r="S2259" s="137" t="str">
        <f t="shared" ca="1" si="363"/>
        <v/>
      </c>
    </row>
    <row r="2260" spans="2:19" x14ac:dyDescent="0.25">
      <c r="B2260" s="190" t="str">
        <f t="shared" si="366"/>
        <v/>
      </c>
      <c r="C2260" s="190" t="str">
        <f t="shared" si="364"/>
        <v/>
      </c>
      <c r="D2260" s="119" t="s">
        <v>192</v>
      </c>
      <c r="H2260" s="118">
        <f t="shared" si="367"/>
        <v>0</v>
      </c>
      <c r="K2260" s="134">
        <f t="shared" si="359"/>
        <v>0</v>
      </c>
      <c r="L2260" s="134">
        <f t="shared" si="360"/>
        <v>0</v>
      </c>
      <c r="M2260" s="190">
        <f t="shared" si="368"/>
        <v>1</v>
      </c>
      <c r="N2260" s="190" t="str">
        <f t="shared" si="365"/>
        <v>JANEIRO</v>
      </c>
      <c r="P2260" s="119" t="s">
        <v>192</v>
      </c>
      <c r="Q2260" s="136" t="str">
        <f t="shared" si="361"/>
        <v>À RECEBER</v>
      </c>
      <c r="R2260" s="138" t="str">
        <f t="shared" ca="1" si="362"/>
        <v>EM DIA</v>
      </c>
      <c r="S2260" s="137" t="str">
        <f t="shared" ca="1" si="363"/>
        <v/>
      </c>
    </row>
    <row r="2261" spans="2:19" x14ac:dyDescent="0.25">
      <c r="B2261" s="190" t="str">
        <f t="shared" si="366"/>
        <v/>
      </c>
      <c r="C2261" s="190" t="str">
        <f t="shared" si="364"/>
        <v/>
      </c>
      <c r="D2261" s="119" t="s">
        <v>192</v>
      </c>
      <c r="H2261" s="118">
        <f t="shared" si="367"/>
        <v>0</v>
      </c>
      <c r="K2261" s="134">
        <f t="shared" si="359"/>
        <v>0</v>
      </c>
      <c r="L2261" s="134">
        <f t="shared" si="360"/>
        <v>0</v>
      </c>
      <c r="M2261" s="190">
        <f t="shared" si="368"/>
        <v>1</v>
      </c>
      <c r="N2261" s="190" t="str">
        <f t="shared" si="365"/>
        <v>JANEIRO</v>
      </c>
      <c r="P2261" s="119" t="s">
        <v>192</v>
      </c>
      <c r="Q2261" s="136" t="str">
        <f t="shared" si="361"/>
        <v>À RECEBER</v>
      </c>
      <c r="R2261" s="138" t="str">
        <f t="shared" ca="1" si="362"/>
        <v>EM DIA</v>
      </c>
      <c r="S2261" s="137" t="str">
        <f t="shared" ca="1" si="363"/>
        <v/>
      </c>
    </row>
    <row r="2262" spans="2:19" x14ac:dyDescent="0.25">
      <c r="B2262" s="190" t="str">
        <f t="shared" si="366"/>
        <v/>
      </c>
      <c r="C2262" s="190" t="str">
        <f t="shared" si="364"/>
        <v/>
      </c>
      <c r="D2262" s="119" t="s">
        <v>192</v>
      </c>
      <c r="H2262" s="118">
        <f t="shared" si="367"/>
        <v>0</v>
      </c>
      <c r="K2262" s="134">
        <f t="shared" si="359"/>
        <v>0</v>
      </c>
      <c r="L2262" s="134">
        <f t="shared" si="360"/>
        <v>0</v>
      </c>
      <c r="M2262" s="190">
        <f t="shared" si="368"/>
        <v>1</v>
      </c>
      <c r="N2262" s="190" t="str">
        <f t="shared" si="365"/>
        <v>JANEIRO</v>
      </c>
      <c r="P2262" s="119" t="s">
        <v>192</v>
      </c>
      <c r="Q2262" s="136" t="str">
        <f t="shared" si="361"/>
        <v>À RECEBER</v>
      </c>
      <c r="R2262" s="138" t="str">
        <f t="shared" ca="1" si="362"/>
        <v>EM DIA</v>
      </c>
      <c r="S2262" s="137" t="str">
        <f t="shared" ca="1" si="363"/>
        <v/>
      </c>
    </row>
    <row r="2263" spans="2:19" x14ac:dyDescent="0.25">
      <c r="B2263" s="190" t="str">
        <f t="shared" si="366"/>
        <v/>
      </c>
      <c r="C2263" s="190" t="str">
        <f t="shared" si="364"/>
        <v/>
      </c>
      <c r="D2263" s="119" t="s">
        <v>192</v>
      </c>
      <c r="H2263" s="118">
        <f t="shared" si="367"/>
        <v>0</v>
      </c>
      <c r="K2263" s="134">
        <f t="shared" si="359"/>
        <v>0</v>
      </c>
      <c r="L2263" s="134">
        <f t="shared" si="360"/>
        <v>0</v>
      </c>
      <c r="M2263" s="190">
        <f t="shared" si="368"/>
        <v>1</v>
      </c>
      <c r="N2263" s="190" t="str">
        <f t="shared" si="365"/>
        <v>JANEIRO</v>
      </c>
      <c r="P2263" s="119" t="s">
        <v>192</v>
      </c>
      <c r="Q2263" s="136" t="str">
        <f t="shared" si="361"/>
        <v>À RECEBER</v>
      </c>
      <c r="R2263" s="138" t="str">
        <f t="shared" ca="1" si="362"/>
        <v>EM DIA</v>
      </c>
      <c r="S2263" s="137" t="str">
        <f t="shared" ca="1" si="363"/>
        <v/>
      </c>
    </row>
    <row r="2264" spans="2:19" x14ac:dyDescent="0.25">
      <c r="B2264" s="190" t="str">
        <f t="shared" si="366"/>
        <v/>
      </c>
      <c r="C2264" s="190" t="str">
        <f t="shared" si="364"/>
        <v/>
      </c>
      <c r="D2264" s="119" t="s">
        <v>192</v>
      </c>
      <c r="H2264" s="118">
        <f t="shared" si="367"/>
        <v>0</v>
      </c>
      <c r="K2264" s="134">
        <f t="shared" si="359"/>
        <v>0</v>
      </c>
      <c r="L2264" s="134">
        <f t="shared" si="360"/>
        <v>0</v>
      </c>
      <c r="M2264" s="190">
        <f t="shared" si="368"/>
        <v>1</v>
      </c>
      <c r="N2264" s="190" t="str">
        <f t="shared" si="365"/>
        <v>JANEIRO</v>
      </c>
      <c r="P2264" s="119" t="s">
        <v>192</v>
      </c>
      <c r="Q2264" s="136" t="str">
        <f t="shared" si="361"/>
        <v>À RECEBER</v>
      </c>
      <c r="R2264" s="138" t="str">
        <f t="shared" ca="1" si="362"/>
        <v>EM DIA</v>
      </c>
      <c r="S2264" s="137" t="str">
        <f t="shared" ca="1" si="363"/>
        <v/>
      </c>
    </row>
    <row r="2265" spans="2:19" x14ac:dyDescent="0.25">
      <c r="B2265" s="190" t="str">
        <f t="shared" si="366"/>
        <v/>
      </c>
      <c r="C2265" s="190" t="str">
        <f t="shared" si="364"/>
        <v/>
      </c>
      <c r="D2265" s="119" t="s">
        <v>192</v>
      </c>
      <c r="H2265" s="118">
        <f t="shared" si="367"/>
        <v>0</v>
      </c>
      <c r="K2265" s="134">
        <f t="shared" si="359"/>
        <v>0</v>
      </c>
      <c r="L2265" s="134">
        <f t="shared" si="360"/>
        <v>0</v>
      </c>
      <c r="M2265" s="190">
        <f t="shared" si="368"/>
        <v>1</v>
      </c>
      <c r="N2265" s="190" t="str">
        <f t="shared" si="365"/>
        <v>JANEIRO</v>
      </c>
      <c r="P2265" s="119" t="s">
        <v>192</v>
      </c>
      <c r="Q2265" s="136" t="str">
        <f t="shared" si="361"/>
        <v>À RECEBER</v>
      </c>
      <c r="R2265" s="138" t="str">
        <f t="shared" ca="1" si="362"/>
        <v>EM DIA</v>
      </c>
      <c r="S2265" s="137" t="str">
        <f t="shared" ca="1" si="363"/>
        <v/>
      </c>
    </row>
    <row r="2266" spans="2:19" x14ac:dyDescent="0.25">
      <c r="B2266" s="190" t="str">
        <f t="shared" si="366"/>
        <v/>
      </c>
      <c r="C2266" s="190" t="str">
        <f t="shared" si="364"/>
        <v/>
      </c>
      <c r="D2266" s="119" t="s">
        <v>192</v>
      </c>
      <c r="H2266" s="118">
        <f t="shared" si="367"/>
        <v>0</v>
      </c>
      <c r="K2266" s="134">
        <f t="shared" si="359"/>
        <v>0</v>
      </c>
      <c r="L2266" s="134">
        <f t="shared" si="360"/>
        <v>0</v>
      </c>
      <c r="M2266" s="190">
        <f t="shared" si="368"/>
        <v>1</v>
      </c>
      <c r="N2266" s="190" t="str">
        <f t="shared" si="365"/>
        <v>JANEIRO</v>
      </c>
      <c r="P2266" s="119" t="s">
        <v>192</v>
      </c>
      <c r="Q2266" s="136" t="str">
        <f t="shared" si="361"/>
        <v>À RECEBER</v>
      </c>
      <c r="R2266" s="138" t="str">
        <f t="shared" ca="1" si="362"/>
        <v>EM DIA</v>
      </c>
      <c r="S2266" s="137" t="str">
        <f t="shared" ca="1" si="363"/>
        <v/>
      </c>
    </row>
    <row r="2267" spans="2:19" x14ac:dyDescent="0.25">
      <c r="B2267" s="190" t="str">
        <f t="shared" si="366"/>
        <v/>
      </c>
      <c r="C2267" s="190" t="str">
        <f t="shared" si="364"/>
        <v/>
      </c>
      <c r="D2267" s="119" t="s">
        <v>192</v>
      </c>
      <c r="H2267" s="118">
        <f t="shared" si="367"/>
        <v>0</v>
      </c>
      <c r="K2267" s="134">
        <f t="shared" si="359"/>
        <v>0</v>
      </c>
      <c r="L2267" s="134">
        <f t="shared" si="360"/>
        <v>0</v>
      </c>
      <c r="M2267" s="190">
        <f t="shared" si="368"/>
        <v>1</v>
      </c>
      <c r="N2267" s="190" t="str">
        <f t="shared" si="365"/>
        <v>JANEIRO</v>
      </c>
      <c r="P2267" s="119" t="s">
        <v>192</v>
      </c>
      <c r="Q2267" s="136" t="str">
        <f t="shared" si="361"/>
        <v>À RECEBER</v>
      </c>
      <c r="R2267" s="138" t="str">
        <f t="shared" ca="1" si="362"/>
        <v>EM DIA</v>
      </c>
      <c r="S2267" s="137" t="str">
        <f t="shared" ca="1" si="363"/>
        <v/>
      </c>
    </row>
    <row r="2268" spans="2:19" x14ac:dyDescent="0.25">
      <c r="B2268" s="190" t="str">
        <f t="shared" si="366"/>
        <v/>
      </c>
      <c r="C2268" s="190" t="str">
        <f t="shared" si="364"/>
        <v/>
      </c>
      <c r="D2268" s="119" t="s">
        <v>192</v>
      </c>
      <c r="H2268" s="118">
        <f t="shared" si="367"/>
        <v>0</v>
      </c>
      <c r="K2268" s="134">
        <f t="shared" si="359"/>
        <v>0</v>
      </c>
      <c r="L2268" s="134">
        <f t="shared" si="360"/>
        <v>0</v>
      </c>
      <c r="M2268" s="190">
        <f t="shared" si="368"/>
        <v>1</v>
      </c>
      <c r="N2268" s="190" t="str">
        <f t="shared" si="365"/>
        <v>JANEIRO</v>
      </c>
      <c r="P2268" s="119" t="s">
        <v>192</v>
      </c>
      <c r="Q2268" s="136" t="str">
        <f t="shared" si="361"/>
        <v>À RECEBER</v>
      </c>
      <c r="R2268" s="138" t="str">
        <f t="shared" ca="1" si="362"/>
        <v>EM DIA</v>
      </c>
      <c r="S2268" s="137" t="str">
        <f t="shared" ca="1" si="363"/>
        <v/>
      </c>
    </row>
    <row r="2269" spans="2:19" x14ac:dyDescent="0.25">
      <c r="B2269" s="190" t="str">
        <f t="shared" si="366"/>
        <v/>
      </c>
      <c r="C2269" s="190" t="str">
        <f t="shared" si="364"/>
        <v/>
      </c>
      <c r="D2269" s="119" t="s">
        <v>192</v>
      </c>
      <c r="H2269" s="118">
        <f t="shared" si="367"/>
        <v>0</v>
      </c>
      <c r="K2269" s="134">
        <f t="shared" ref="K2269:K2332" si="369">IF(AND(G2269&gt;I2269,I2269&gt;0),G2269-I2269-J2269,0)</f>
        <v>0</v>
      </c>
      <c r="L2269" s="134">
        <f t="shared" ref="L2269:L2332" si="370">IF(G2269&lt;I2269,I2269-G2269,0)</f>
        <v>0</v>
      </c>
      <c r="M2269" s="190">
        <f t="shared" si="368"/>
        <v>1</v>
      </c>
      <c r="N2269" s="190" t="str">
        <f t="shared" si="365"/>
        <v>JANEIRO</v>
      </c>
      <c r="P2269" s="119" t="s">
        <v>192</v>
      </c>
      <c r="Q2269" s="136" t="str">
        <f t="shared" ref="Q2269:Q2332" si="371">IF(OR(I2269="",I2269=0),"À RECEBER","RECEBIDO")</f>
        <v>À RECEBER</v>
      </c>
      <c r="R2269" s="138" t="str">
        <f t="shared" ref="R2269:R2332" ca="1" si="372">IF(AND(O2269&lt;=P2269,S2269&gt;=0),"EM DIA","EM ATRASO")</f>
        <v>EM DIA</v>
      </c>
      <c r="S2269" s="137" t="str">
        <f t="shared" ref="S2269:S2332" ca="1" si="373">IFERROR(IF(Q2269="À RECEBER",P2269-$W$5,0),"")</f>
        <v/>
      </c>
    </row>
    <row r="2270" spans="2:19" x14ac:dyDescent="0.25">
      <c r="B2270" s="190" t="str">
        <f t="shared" si="366"/>
        <v/>
      </c>
      <c r="C2270" s="190" t="str">
        <f t="shared" si="364"/>
        <v/>
      </c>
      <c r="D2270" s="119" t="s">
        <v>192</v>
      </c>
      <c r="H2270" s="118">
        <f t="shared" si="367"/>
        <v>0</v>
      </c>
      <c r="K2270" s="134">
        <f t="shared" si="369"/>
        <v>0</v>
      </c>
      <c r="L2270" s="134">
        <f t="shared" si="370"/>
        <v>0</v>
      </c>
      <c r="M2270" s="190">
        <f t="shared" si="368"/>
        <v>1</v>
      </c>
      <c r="N2270" s="190" t="str">
        <f t="shared" si="365"/>
        <v>JANEIRO</v>
      </c>
      <c r="P2270" s="119" t="s">
        <v>192</v>
      </c>
      <c r="Q2270" s="136" t="str">
        <f t="shared" si="371"/>
        <v>À RECEBER</v>
      </c>
      <c r="R2270" s="138" t="str">
        <f t="shared" ca="1" si="372"/>
        <v>EM DIA</v>
      </c>
      <c r="S2270" s="137" t="str">
        <f t="shared" ca="1" si="373"/>
        <v/>
      </c>
    </row>
    <row r="2271" spans="2:19" x14ac:dyDescent="0.25">
      <c r="B2271" s="190" t="str">
        <f t="shared" si="366"/>
        <v/>
      </c>
      <c r="C2271" s="190" t="str">
        <f t="shared" si="364"/>
        <v/>
      </c>
      <c r="D2271" s="119" t="s">
        <v>192</v>
      </c>
      <c r="H2271" s="118">
        <f t="shared" si="367"/>
        <v>0</v>
      </c>
      <c r="K2271" s="134">
        <f t="shared" si="369"/>
        <v>0</v>
      </c>
      <c r="L2271" s="134">
        <f t="shared" si="370"/>
        <v>0</v>
      </c>
      <c r="M2271" s="190">
        <f t="shared" si="368"/>
        <v>1</v>
      </c>
      <c r="N2271" s="190" t="str">
        <f t="shared" si="365"/>
        <v>JANEIRO</v>
      </c>
      <c r="P2271" s="119" t="s">
        <v>192</v>
      </c>
      <c r="Q2271" s="136" t="str">
        <f t="shared" si="371"/>
        <v>À RECEBER</v>
      </c>
      <c r="R2271" s="138" t="str">
        <f t="shared" ca="1" si="372"/>
        <v>EM DIA</v>
      </c>
      <c r="S2271" s="137" t="str">
        <f t="shared" ca="1" si="373"/>
        <v/>
      </c>
    </row>
    <row r="2272" spans="2:19" x14ac:dyDescent="0.25">
      <c r="B2272" s="190" t="str">
        <f t="shared" si="366"/>
        <v/>
      </c>
      <c r="C2272" s="190" t="str">
        <f t="shared" si="364"/>
        <v/>
      </c>
      <c r="D2272" s="119" t="s">
        <v>192</v>
      </c>
      <c r="H2272" s="118">
        <f t="shared" si="367"/>
        <v>0</v>
      </c>
      <c r="K2272" s="134">
        <f t="shared" si="369"/>
        <v>0</v>
      </c>
      <c r="L2272" s="134">
        <f t="shared" si="370"/>
        <v>0</v>
      </c>
      <c r="M2272" s="190">
        <f t="shared" si="368"/>
        <v>1</v>
      </c>
      <c r="N2272" s="190" t="str">
        <f t="shared" si="365"/>
        <v>JANEIRO</v>
      </c>
      <c r="P2272" s="119" t="s">
        <v>192</v>
      </c>
      <c r="Q2272" s="136" t="str">
        <f t="shared" si="371"/>
        <v>À RECEBER</v>
      </c>
      <c r="R2272" s="138" t="str">
        <f t="shared" ca="1" si="372"/>
        <v>EM DIA</v>
      </c>
      <c r="S2272" s="137" t="str">
        <f t="shared" ca="1" si="373"/>
        <v/>
      </c>
    </row>
    <row r="2273" spans="2:19" x14ac:dyDescent="0.25">
      <c r="B2273" s="190" t="str">
        <f t="shared" si="366"/>
        <v/>
      </c>
      <c r="C2273" s="190" t="str">
        <f t="shared" si="364"/>
        <v/>
      </c>
      <c r="D2273" s="119" t="s">
        <v>192</v>
      </c>
      <c r="H2273" s="118">
        <f t="shared" si="367"/>
        <v>0</v>
      </c>
      <c r="K2273" s="134">
        <f t="shared" si="369"/>
        <v>0</v>
      </c>
      <c r="L2273" s="134">
        <f t="shared" si="370"/>
        <v>0</v>
      </c>
      <c r="M2273" s="190">
        <f t="shared" si="368"/>
        <v>1</v>
      </c>
      <c r="N2273" s="190" t="str">
        <f t="shared" si="365"/>
        <v>JANEIRO</v>
      </c>
      <c r="P2273" s="119" t="s">
        <v>192</v>
      </c>
      <c r="Q2273" s="136" t="str">
        <f t="shared" si="371"/>
        <v>À RECEBER</v>
      </c>
      <c r="R2273" s="138" t="str">
        <f t="shared" ca="1" si="372"/>
        <v>EM DIA</v>
      </c>
      <c r="S2273" s="137" t="str">
        <f t="shared" ca="1" si="373"/>
        <v/>
      </c>
    </row>
    <row r="2274" spans="2:19" x14ac:dyDescent="0.25">
      <c r="B2274" s="190" t="str">
        <f t="shared" si="366"/>
        <v/>
      </c>
      <c r="C2274" s="190" t="str">
        <f t="shared" si="364"/>
        <v/>
      </c>
      <c r="D2274" s="119" t="s">
        <v>192</v>
      </c>
      <c r="H2274" s="118">
        <f t="shared" si="367"/>
        <v>0</v>
      </c>
      <c r="K2274" s="134">
        <f t="shared" si="369"/>
        <v>0</v>
      </c>
      <c r="L2274" s="134">
        <f t="shared" si="370"/>
        <v>0</v>
      </c>
      <c r="M2274" s="190">
        <f t="shared" si="368"/>
        <v>1</v>
      </c>
      <c r="N2274" s="190" t="str">
        <f t="shared" si="365"/>
        <v>JANEIRO</v>
      </c>
      <c r="P2274" s="119" t="s">
        <v>192</v>
      </c>
      <c r="Q2274" s="136" t="str">
        <f t="shared" si="371"/>
        <v>À RECEBER</v>
      </c>
      <c r="R2274" s="138" t="str">
        <f t="shared" ca="1" si="372"/>
        <v>EM DIA</v>
      </c>
      <c r="S2274" s="137" t="str">
        <f t="shared" ca="1" si="373"/>
        <v/>
      </c>
    </row>
    <row r="2275" spans="2:19" x14ac:dyDescent="0.25">
      <c r="B2275" s="190" t="str">
        <f t="shared" si="366"/>
        <v/>
      </c>
      <c r="C2275" s="190" t="str">
        <f t="shared" si="364"/>
        <v/>
      </c>
      <c r="D2275" s="119" t="s">
        <v>192</v>
      </c>
      <c r="H2275" s="118">
        <f t="shared" si="367"/>
        <v>0</v>
      </c>
      <c r="K2275" s="134">
        <f t="shared" si="369"/>
        <v>0</v>
      </c>
      <c r="L2275" s="134">
        <f t="shared" si="370"/>
        <v>0</v>
      </c>
      <c r="M2275" s="190">
        <f t="shared" si="368"/>
        <v>1</v>
      </c>
      <c r="N2275" s="190" t="str">
        <f t="shared" si="365"/>
        <v>JANEIRO</v>
      </c>
      <c r="P2275" s="119" t="s">
        <v>192</v>
      </c>
      <c r="Q2275" s="136" t="str">
        <f t="shared" si="371"/>
        <v>À RECEBER</v>
      </c>
      <c r="R2275" s="138" t="str">
        <f t="shared" ca="1" si="372"/>
        <v>EM DIA</v>
      </c>
      <c r="S2275" s="137" t="str">
        <f t="shared" ca="1" si="373"/>
        <v/>
      </c>
    </row>
    <row r="2276" spans="2:19" x14ac:dyDescent="0.25">
      <c r="B2276" s="190" t="str">
        <f t="shared" si="366"/>
        <v/>
      </c>
      <c r="C2276" s="190" t="str">
        <f t="shared" si="364"/>
        <v/>
      </c>
      <c r="D2276" s="119" t="s">
        <v>192</v>
      </c>
      <c r="H2276" s="118">
        <f t="shared" si="367"/>
        <v>0</v>
      </c>
      <c r="K2276" s="134">
        <f t="shared" si="369"/>
        <v>0</v>
      </c>
      <c r="L2276" s="134">
        <f t="shared" si="370"/>
        <v>0</v>
      </c>
      <c r="M2276" s="190">
        <f t="shared" si="368"/>
        <v>1</v>
      </c>
      <c r="N2276" s="190" t="str">
        <f t="shared" si="365"/>
        <v>JANEIRO</v>
      </c>
      <c r="P2276" s="119" t="s">
        <v>192</v>
      </c>
      <c r="Q2276" s="136" t="str">
        <f t="shared" si="371"/>
        <v>À RECEBER</v>
      </c>
      <c r="R2276" s="138" t="str">
        <f t="shared" ca="1" si="372"/>
        <v>EM DIA</v>
      </c>
      <c r="S2276" s="137" t="str">
        <f t="shared" ca="1" si="373"/>
        <v/>
      </c>
    </row>
    <row r="2277" spans="2:19" x14ac:dyDescent="0.25">
      <c r="B2277" s="190" t="str">
        <f t="shared" si="366"/>
        <v/>
      </c>
      <c r="C2277" s="190" t="str">
        <f t="shared" si="364"/>
        <v/>
      </c>
      <c r="D2277" s="119" t="s">
        <v>192</v>
      </c>
      <c r="H2277" s="118">
        <f t="shared" si="367"/>
        <v>0</v>
      </c>
      <c r="K2277" s="134">
        <f t="shared" si="369"/>
        <v>0</v>
      </c>
      <c r="L2277" s="134">
        <f t="shared" si="370"/>
        <v>0</v>
      </c>
      <c r="M2277" s="190">
        <f t="shared" si="368"/>
        <v>1</v>
      </c>
      <c r="N2277" s="190" t="str">
        <f t="shared" si="365"/>
        <v>JANEIRO</v>
      </c>
      <c r="P2277" s="119" t="s">
        <v>192</v>
      </c>
      <c r="Q2277" s="136" t="str">
        <f t="shared" si="371"/>
        <v>À RECEBER</v>
      </c>
      <c r="R2277" s="138" t="str">
        <f t="shared" ca="1" si="372"/>
        <v>EM DIA</v>
      </c>
      <c r="S2277" s="137" t="str">
        <f t="shared" ca="1" si="373"/>
        <v/>
      </c>
    </row>
    <row r="2278" spans="2:19" x14ac:dyDescent="0.25">
      <c r="B2278" s="190" t="str">
        <f t="shared" si="366"/>
        <v/>
      </c>
      <c r="C2278" s="190" t="str">
        <f t="shared" si="364"/>
        <v/>
      </c>
      <c r="D2278" s="119" t="s">
        <v>192</v>
      </c>
      <c r="H2278" s="118">
        <f t="shared" si="367"/>
        <v>0</v>
      </c>
      <c r="K2278" s="134">
        <f t="shared" si="369"/>
        <v>0</v>
      </c>
      <c r="L2278" s="134">
        <f t="shared" si="370"/>
        <v>0</v>
      </c>
      <c r="M2278" s="190">
        <f t="shared" si="368"/>
        <v>1</v>
      </c>
      <c r="N2278" s="190" t="str">
        <f t="shared" si="365"/>
        <v>JANEIRO</v>
      </c>
      <c r="P2278" s="119" t="s">
        <v>192</v>
      </c>
      <c r="Q2278" s="136" t="str">
        <f t="shared" si="371"/>
        <v>À RECEBER</v>
      </c>
      <c r="R2278" s="138" t="str">
        <f t="shared" ca="1" si="372"/>
        <v>EM DIA</v>
      </c>
      <c r="S2278" s="137" t="str">
        <f t="shared" ca="1" si="373"/>
        <v/>
      </c>
    </row>
    <row r="2279" spans="2:19" x14ac:dyDescent="0.25">
      <c r="B2279" s="190" t="str">
        <f t="shared" si="366"/>
        <v/>
      </c>
      <c r="C2279" s="190" t="str">
        <f t="shared" si="364"/>
        <v/>
      </c>
      <c r="D2279" s="119" t="s">
        <v>192</v>
      </c>
      <c r="H2279" s="118">
        <f t="shared" si="367"/>
        <v>0</v>
      </c>
      <c r="K2279" s="134">
        <f t="shared" si="369"/>
        <v>0</v>
      </c>
      <c r="L2279" s="134">
        <f t="shared" si="370"/>
        <v>0</v>
      </c>
      <c r="M2279" s="190">
        <f t="shared" si="368"/>
        <v>1</v>
      </c>
      <c r="N2279" s="190" t="str">
        <f t="shared" si="365"/>
        <v>JANEIRO</v>
      </c>
      <c r="P2279" s="119" t="s">
        <v>192</v>
      </c>
      <c r="Q2279" s="136" t="str">
        <f t="shared" si="371"/>
        <v>À RECEBER</v>
      </c>
      <c r="R2279" s="138" t="str">
        <f t="shared" ca="1" si="372"/>
        <v>EM DIA</v>
      </c>
      <c r="S2279" s="137" t="str">
        <f t="shared" ca="1" si="373"/>
        <v/>
      </c>
    </row>
    <row r="2280" spans="2:19" x14ac:dyDescent="0.25">
      <c r="B2280" s="190" t="str">
        <f t="shared" si="366"/>
        <v/>
      </c>
      <c r="C2280" s="190" t="str">
        <f t="shared" si="364"/>
        <v/>
      </c>
      <c r="D2280" s="119" t="s">
        <v>192</v>
      </c>
      <c r="H2280" s="118">
        <f t="shared" si="367"/>
        <v>0</v>
      </c>
      <c r="K2280" s="134">
        <f t="shared" si="369"/>
        <v>0</v>
      </c>
      <c r="L2280" s="134">
        <f t="shared" si="370"/>
        <v>0</v>
      </c>
      <c r="M2280" s="190">
        <f t="shared" si="368"/>
        <v>1</v>
      </c>
      <c r="N2280" s="190" t="str">
        <f t="shared" si="365"/>
        <v>JANEIRO</v>
      </c>
      <c r="P2280" s="119" t="s">
        <v>192</v>
      </c>
      <c r="Q2280" s="136" t="str">
        <f t="shared" si="371"/>
        <v>À RECEBER</v>
      </c>
      <c r="R2280" s="138" t="str">
        <f t="shared" ca="1" si="372"/>
        <v>EM DIA</v>
      </c>
      <c r="S2280" s="137" t="str">
        <f t="shared" ca="1" si="373"/>
        <v/>
      </c>
    </row>
    <row r="2281" spans="2:19" x14ac:dyDescent="0.25">
      <c r="B2281" s="190" t="str">
        <f t="shared" si="366"/>
        <v/>
      </c>
      <c r="C2281" s="190" t="str">
        <f t="shared" si="364"/>
        <v/>
      </c>
      <c r="D2281" s="119" t="s">
        <v>192</v>
      </c>
      <c r="H2281" s="118">
        <f t="shared" si="367"/>
        <v>0</v>
      </c>
      <c r="K2281" s="134">
        <f t="shared" si="369"/>
        <v>0</v>
      </c>
      <c r="L2281" s="134">
        <f t="shared" si="370"/>
        <v>0</v>
      </c>
      <c r="M2281" s="190">
        <f t="shared" si="368"/>
        <v>1</v>
      </c>
      <c r="N2281" s="190" t="str">
        <f t="shared" si="365"/>
        <v>JANEIRO</v>
      </c>
      <c r="P2281" s="119" t="s">
        <v>192</v>
      </c>
      <c r="Q2281" s="136" t="str">
        <f t="shared" si="371"/>
        <v>À RECEBER</v>
      </c>
      <c r="R2281" s="138" t="str">
        <f t="shared" ca="1" si="372"/>
        <v>EM DIA</v>
      </c>
      <c r="S2281" s="137" t="str">
        <f t="shared" ca="1" si="373"/>
        <v/>
      </c>
    </row>
    <row r="2282" spans="2:19" x14ac:dyDescent="0.25">
      <c r="B2282" s="190" t="str">
        <f t="shared" si="366"/>
        <v/>
      </c>
      <c r="C2282" s="190" t="str">
        <f t="shared" si="364"/>
        <v/>
      </c>
      <c r="D2282" s="119" t="s">
        <v>192</v>
      </c>
      <c r="H2282" s="118">
        <f t="shared" si="367"/>
        <v>0</v>
      </c>
      <c r="K2282" s="134">
        <f t="shared" si="369"/>
        <v>0</v>
      </c>
      <c r="L2282" s="134">
        <f t="shared" si="370"/>
        <v>0</v>
      </c>
      <c r="M2282" s="190">
        <f t="shared" si="368"/>
        <v>1</v>
      </c>
      <c r="N2282" s="190" t="str">
        <f t="shared" si="365"/>
        <v>JANEIRO</v>
      </c>
      <c r="P2282" s="119" t="s">
        <v>192</v>
      </c>
      <c r="Q2282" s="136" t="str">
        <f t="shared" si="371"/>
        <v>À RECEBER</v>
      </c>
      <c r="R2282" s="138" t="str">
        <f t="shared" ca="1" si="372"/>
        <v>EM DIA</v>
      </c>
      <c r="S2282" s="137" t="str">
        <f t="shared" ca="1" si="373"/>
        <v/>
      </c>
    </row>
    <row r="2283" spans="2:19" x14ac:dyDescent="0.25">
      <c r="B2283" s="190" t="str">
        <f t="shared" si="366"/>
        <v/>
      </c>
      <c r="C2283" s="190" t="str">
        <f t="shared" si="364"/>
        <v/>
      </c>
      <c r="D2283" s="119" t="s">
        <v>192</v>
      </c>
      <c r="H2283" s="118">
        <f t="shared" si="367"/>
        <v>0</v>
      </c>
      <c r="K2283" s="134">
        <f t="shared" si="369"/>
        <v>0</v>
      </c>
      <c r="L2283" s="134">
        <f t="shared" si="370"/>
        <v>0</v>
      </c>
      <c r="M2283" s="190">
        <f t="shared" si="368"/>
        <v>1</v>
      </c>
      <c r="N2283" s="190" t="str">
        <f t="shared" si="365"/>
        <v>JANEIRO</v>
      </c>
      <c r="P2283" s="119" t="s">
        <v>192</v>
      </c>
      <c r="Q2283" s="136" t="str">
        <f t="shared" si="371"/>
        <v>À RECEBER</v>
      </c>
      <c r="R2283" s="138" t="str">
        <f t="shared" ca="1" si="372"/>
        <v>EM DIA</v>
      </c>
      <c r="S2283" s="137" t="str">
        <f t="shared" ca="1" si="373"/>
        <v/>
      </c>
    </row>
    <row r="2284" spans="2:19" x14ac:dyDescent="0.25">
      <c r="B2284" s="190" t="str">
        <f t="shared" si="366"/>
        <v/>
      </c>
      <c r="C2284" s="190" t="str">
        <f t="shared" si="364"/>
        <v/>
      </c>
      <c r="D2284" s="119" t="s">
        <v>192</v>
      </c>
      <c r="H2284" s="118">
        <f t="shared" si="367"/>
        <v>0</v>
      </c>
      <c r="K2284" s="134">
        <f t="shared" si="369"/>
        <v>0</v>
      </c>
      <c r="L2284" s="134">
        <f t="shared" si="370"/>
        <v>0</v>
      </c>
      <c r="M2284" s="190">
        <f t="shared" si="368"/>
        <v>1</v>
      </c>
      <c r="N2284" s="190" t="str">
        <f t="shared" si="365"/>
        <v>JANEIRO</v>
      </c>
      <c r="P2284" s="119" t="s">
        <v>192</v>
      </c>
      <c r="Q2284" s="136" t="str">
        <f t="shared" si="371"/>
        <v>À RECEBER</v>
      </c>
      <c r="R2284" s="138" t="str">
        <f t="shared" ca="1" si="372"/>
        <v>EM DIA</v>
      </c>
      <c r="S2284" s="137" t="str">
        <f t="shared" ca="1" si="373"/>
        <v/>
      </c>
    </row>
    <row r="2285" spans="2:19" x14ac:dyDescent="0.25">
      <c r="B2285" s="190" t="str">
        <f t="shared" si="366"/>
        <v/>
      </c>
      <c r="C2285" s="190" t="str">
        <f t="shared" si="364"/>
        <v/>
      </c>
      <c r="D2285" s="119" t="s">
        <v>192</v>
      </c>
      <c r="H2285" s="118">
        <f t="shared" si="367"/>
        <v>0</v>
      </c>
      <c r="K2285" s="134">
        <f t="shared" si="369"/>
        <v>0</v>
      </c>
      <c r="L2285" s="134">
        <f t="shared" si="370"/>
        <v>0</v>
      </c>
      <c r="M2285" s="190">
        <f t="shared" si="368"/>
        <v>1</v>
      </c>
      <c r="N2285" s="190" t="str">
        <f t="shared" si="365"/>
        <v>JANEIRO</v>
      </c>
      <c r="P2285" s="119" t="s">
        <v>192</v>
      </c>
      <c r="Q2285" s="136" t="str">
        <f t="shared" si="371"/>
        <v>À RECEBER</v>
      </c>
      <c r="R2285" s="138" t="str">
        <f t="shared" ca="1" si="372"/>
        <v>EM DIA</v>
      </c>
      <c r="S2285" s="137" t="str">
        <f t="shared" ca="1" si="373"/>
        <v/>
      </c>
    </row>
    <row r="2286" spans="2:19" x14ac:dyDescent="0.25">
      <c r="B2286" s="190" t="str">
        <f t="shared" si="366"/>
        <v/>
      </c>
      <c r="C2286" s="190" t="str">
        <f t="shared" si="364"/>
        <v/>
      </c>
      <c r="D2286" s="119" t="s">
        <v>192</v>
      </c>
      <c r="H2286" s="118">
        <f t="shared" si="367"/>
        <v>0</v>
      </c>
      <c r="K2286" s="134">
        <f t="shared" si="369"/>
        <v>0</v>
      </c>
      <c r="L2286" s="134">
        <f t="shared" si="370"/>
        <v>0</v>
      </c>
      <c r="M2286" s="190">
        <f t="shared" si="368"/>
        <v>1</v>
      </c>
      <c r="N2286" s="190" t="str">
        <f t="shared" si="365"/>
        <v>JANEIRO</v>
      </c>
      <c r="P2286" s="119" t="s">
        <v>192</v>
      </c>
      <c r="Q2286" s="136" t="str">
        <f t="shared" si="371"/>
        <v>À RECEBER</v>
      </c>
      <c r="R2286" s="138" t="str">
        <f t="shared" ca="1" si="372"/>
        <v>EM DIA</v>
      </c>
      <c r="S2286" s="137" t="str">
        <f t="shared" ca="1" si="373"/>
        <v/>
      </c>
    </row>
    <row r="2287" spans="2:19" x14ac:dyDescent="0.25">
      <c r="B2287" s="190" t="str">
        <f t="shared" si="366"/>
        <v/>
      </c>
      <c r="C2287" s="190" t="str">
        <f t="shared" si="364"/>
        <v/>
      </c>
      <c r="D2287" s="119" t="s">
        <v>192</v>
      </c>
      <c r="H2287" s="118">
        <f t="shared" si="367"/>
        <v>0</v>
      </c>
      <c r="K2287" s="134">
        <f t="shared" si="369"/>
        <v>0</v>
      </c>
      <c r="L2287" s="134">
        <f t="shared" si="370"/>
        <v>0</v>
      </c>
      <c r="M2287" s="190">
        <f t="shared" si="368"/>
        <v>1</v>
      </c>
      <c r="N2287" s="190" t="str">
        <f t="shared" si="365"/>
        <v>JANEIRO</v>
      </c>
      <c r="P2287" s="119" t="s">
        <v>192</v>
      </c>
      <c r="Q2287" s="136" t="str">
        <f t="shared" si="371"/>
        <v>À RECEBER</v>
      </c>
      <c r="R2287" s="138" t="str">
        <f t="shared" ca="1" si="372"/>
        <v>EM DIA</v>
      </c>
      <c r="S2287" s="137" t="str">
        <f t="shared" ca="1" si="373"/>
        <v/>
      </c>
    </row>
    <row r="2288" spans="2:19" x14ac:dyDescent="0.25">
      <c r="B2288" s="190" t="str">
        <f t="shared" si="366"/>
        <v/>
      </c>
      <c r="C2288" s="190" t="str">
        <f t="shared" si="364"/>
        <v/>
      </c>
      <c r="D2288" s="119" t="s">
        <v>192</v>
      </c>
      <c r="H2288" s="118">
        <f t="shared" si="367"/>
        <v>0</v>
      </c>
      <c r="K2288" s="134">
        <f t="shared" si="369"/>
        <v>0</v>
      </c>
      <c r="L2288" s="134">
        <f t="shared" si="370"/>
        <v>0</v>
      </c>
      <c r="M2288" s="190">
        <f t="shared" si="368"/>
        <v>1</v>
      </c>
      <c r="N2288" s="190" t="str">
        <f t="shared" si="365"/>
        <v>JANEIRO</v>
      </c>
      <c r="P2288" s="119" t="s">
        <v>192</v>
      </c>
      <c r="Q2288" s="136" t="str">
        <f t="shared" si="371"/>
        <v>À RECEBER</v>
      </c>
      <c r="R2288" s="138" t="str">
        <f t="shared" ca="1" si="372"/>
        <v>EM DIA</v>
      </c>
      <c r="S2288" s="137" t="str">
        <f t="shared" ca="1" si="373"/>
        <v/>
      </c>
    </row>
    <row r="2289" spans="2:19" x14ac:dyDescent="0.25">
      <c r="B2289" s="190" t="str">
        <f t="shared" si="366"/>
        <v/>
      </c>
      <c r="C2289" s="190" t="str">
        <f t="shared" si="364"/>
        <v/>
      </c>
      <c r="D2289" s="119" t="s">
        <v>192</v>
      </c>
      <c r="H2289" s="118">
        <f t="shared" si="367"/>
        <v>0</v>
      </c>
      <c r="K2289" s="134">
        <f t="shared" si="369"/>
        <v>0</v>
      </c>
      <c r="L2289" s="134">
        <f t="shared" si="370"/>
        <v>0</v>
      </c>
      <c r="M2289" s="190">
        <f t="shared" si="368"/>
        <v>1</v>
      </c>
      <c r="N2289" s="190" t="str">
        <f t="shared" si="365"/>
        <v>JANEIRO</v>
      </c>
      <c r="P2289" s="119" t="s">
        <v>192</v>
      </c>
      <c r="Q2289" s="136" t="str">
        <f t="shared" si="371"/>
        <v>À RECEBER</v>
      </c>
      <c r="R2289" s="138" t="str">
        <f t="shared" ca="1" si="372"/>
        <v>EM DIA</v>
      </c>
      <c r="S2289" s="137" t="str">
        <f t="shared" ca="1" si="373"/>
        <v/>
      </c>
    </row>
    <row r="2290" spans="2:19" x14ac:dyDescent="0.25">
      <c r="B2290" s="190" t="str">
        <f t="shared" si="366"/>
        <v/>
      </c>
      <c r="C2290" s="190" t="str">
        <f t="shared" si="364"/>
        <v/>
      </c>
      <c r="D2290" s="119" t="s">
        <v>192</v>
      </c>
      <c r="H2290" s="118">
        <f t="shared" si="367"/>
        <v>0</v>
      </c>
      <c r="K2290" s="134">
        <f t="shared" si="369"/>
        <v>0</v>
      </c>
      <c r="L2290" s="134">
        <f t="shared" si="370"/>
        <v>0</v>
      </c>
      <c r="M2290" s="190">
        <f t="shared" si="368"/>
        <v>1</v>
      </c>
      <c r="N2290" s="190" t="str">
        <f t="shared" si="365"/>
        <v>JANEIRO</v>
      </c>
      <c r="P2290" s="119" t="s">
        <v>192</v>
      </c>
      <c r="Q2290" s="136" t="str">
        <f t="shared" si="371"/>
        <v>À RECEBER</v>
      </c>
      <c r="R2290" s="138" t="str">
        <f t="shared" ca="1" si="372"/>
        <v>EM DIA</v>
      </c>
      <c r="S2290" s="137" t="str">
        <f t="shared" ca="1" si="373"/>
        <v/>
      </c>
    </row>
    <row r="2291" spans="2:19" x14ac:dyDescent="0.25">
      <c r="B2291" s="190" t="str">
        <f t="shared" si="366"/>
        <v/>
      </c>
      <c r="C2291" s="190" t="str">
        <f t="shared" si="364"/>
        <v/>
      </c>
      <c r="D2291" s="119" t="s">
        <v>192</v>
      </c>
      <c r="H2291" s="118">
        <f t="shared" si="367"/>
        <v>0</v>
      </c>
      <c r="K2291" s="134">
        <f t="shared" si="369"/>
        <v>0</v>
      </c>
      <c r="L2291" s="134">
        <f t="shared" si="370"/>
        <v>0</v>
      </c>
      <c r="M2291" s="190">
        <f t="shared" si="368"/>
        <v>1</v>
      </c>
      <c r="N2291" s="190" t="str">
        <f t="shared" si="365"/>
        <v>JANEIRO</v>
      </c>
      <c r="P2291" s="119" t="s">
        <v>192</v>
      </c>
      <c r="Q2291" s="136" t="str">
        <f t="shared" si="371"/>
        <v>À RECEBER</v>
      </c>
      <c r="R2291" s="138" t="str">
        <f t="shared" ca="1" si="372"/>
        <v>EM DIA</v>
      </c>
      <c r="S2291" s="137" t="str">
        <f t="shared" ca="1" si="373"/>
        <v/>
      </c>
    </row>
    <row r="2292" spans="2:19" x14ac:dyDescent="0.25">
      <c r="B2292" s="190" t="str">
        <f t="shared" si="366"/>
        <v/>
      </c>
      <c r="C2292" s="190" t="str">
        <f t="shared" si="364"/>
        <v/>
      </c>
      <c r="D2292" s="119" t="s">
        <v>192</v>
      </c>
      <c r="H2292" s="118">
        <f t="shared" si="367"/>
        <v>0</v>
      </c>
      <c r="K2292" s="134">
        <f t="shared" si="369"/>
        <v>0</v>
      </c>
      <c r="L2292" s="134">
        <f t="shared" si="370"/>
        <v>0</v>
      </c>
      <c r="M2292" s="190">
        <f t="shared" si="368"/>
        <v>1</v>
      </c>
      <c r="N2292" s="190" t="str">
        <f t="shared" si="365"/>
        <v>JANEIRO</v>
      </c>
      <c r="P2292" s="119" t="s">
        <v>192</v>
      </c>
      <c r="Q2292" s="136" t="str">
        <f t="shared" si="371"/>
        <v>À RECEBER</v>
      </c>
      <c r="R2292" s="138" t="str">
        <f t="shared" ca="1" si="372"/>
        <v>EM DIA</v>
      </c>
      <c r="S2292" s="137" t="str">
        <f t="shared" ca="1" si="373"/>
        <v/>
      </c>
    </row>
    <row r="2293" spans="2:19" x14ac:dyDescent="0.25">
      <c r="B2293" s="190" t="str">
        <f t="shared" si="366"/>
        <v/>
      </c>
      <c r="C2293" s="190" t="str">
        <f t="shared" si="364"/>
        <v/>
      </c>
      <c r="D2293" s="119" t="s">
        <v>192</v>
      </c>
      <c r="H2293" s="118">
        <f t="shared" si="367"/>
        <v>0</v>
      </c>
      <c r="K2293" s="134">
        <f t="shared" si="369"/>
        <v>0</v>
      </c>
      <c r="L2293" s="134">
        <f t="shared" si="370"/>
        <v>0</v>
      </c>
      <c r="M2293" s="190">
        <f t="shared" si="368"/>
        <v>1</v>
      </c>
      <c r="N2293" s="190" t="str">
        <f t="shared" si="365"/>
        <v>JANEIRO</v>
      </c>
      <c r="P2293" s="119" t="s">
        <v>192</v>
      </c>
      <c r="Q2293" s="136" t="str">
        <f t="shared" si="371"/>
        <v>À RECEBER</v>
      </c>
      <c r="R2293" s="138" t="str">
        <f t="shared" ca="1" si="372"/>
        <v>EM DIA</v>
      </c>
      <c r="S2293" s="137" t="str">
        <f t="shared" ca="1" si="373"/>
        <v/>
      </c>
    </row>
    <row r="2294" spans="2:19" x14ac:dyDescent="0.25">
      <c r="B2294" s="190" t="str">
        <f t="shared" si="366"/>
        <v/>
      </c>
      <c r="C2294" s="190" t="str">
        <f t="shared" si="364"/>
        <v/>
      </c>
      <c r="D2294" s="119" t="s">
        <v>192</v>
      </c>
      <c r="H2294" s="118">
        <f t="shared" si="367"/>
        <v>0</v>
      </c>
      <c r="K2294" s="134">
        <f t="shared" si="369"/>
        <v>0</v>
      </c>
      <c r="L2294" s="134">
        <f t="shared" si="370"/>
        <v>0</v>
      </c>
      <c r="M2294" s="190">
        <f t="shared" si="368"/>
        <v>1</v>
      </c>
      <c r="N2294" s="190" t="str">
        <f t="shared" si="365"/>
        <v>JANEIRO</v>
      </c>
      <c r="P2294" s="119" t="s">
        <v>192</v>
      </c>
      <c r="Q2294" s="136" t="str">
        <f t="shared" si="371"/>
        <v>À RECEBER</v>
      </c>
      <c r="R2294" s="138" t="str">
        <f t="shared" ca="1" si="372"/>
        <v>EM DIA</v>
      </c>
      <c r="S2294" s="137" t="str">
        <f t="shared" ca="1" si="373"/>
        <v/>
      </c>
    </row>
    <row r="2295" spans="2:19" x14ac:dyDescent="0.25">
      <c r="B2295" s="190" t="str">
        <f t="shared" si="366"/>
        <v/>
      </c>
      <c r="C2295" s="190" t="str">
        <f t="shared" si="364"/>
        <v/>
      </c>
      <c r="D2295" s="119" t="s">
        <v>192</v>
      </c>
      <c r="H2295" s="118">
        <f t="shared" si="367"/>
        <v>0</v>
      </c>
      <c r="K2295" s="134">
        <f t="shared" si="369"/>
        <v>0</v>
      </c>
      <c r="L2295" s="134">
        <f t="shared" si="370"/>
        <v>0</v>
      </c>
      <c r="M2295" s="190">
        <f t="shared" si="368"/>
        <v>1</v>
      </c>
      <c r="N2295" s="190" t="str">
        <f t="shared" si="365"/>
        <v>JANEIRO</v>
      </c>
      <c r="P2295" s="119" t="s">
        <v>192</v>
      </c>
      <c r="Q2295" s="136" t="str">
        <f t="shared" si="371"/>
        <v>À RECEBER</v>
      </c>
      <c r="R2295" s="138" t="str">
        <f t="shared" ca="1" si="372"/>
        <v>EM DIA</v>
      </c>
      <c r="S2295" s="137" t="str">
        <f t="shared" ca="1" si="373"/>
        <v/>
      </c>
    </row>
    <row r="2296" spans="2:19" x14ac:dyDescent="0.25">
      <c r="B2296" s="190" t="str">
        <f t="shared" si="366"/>
        <v/>
      </c>
      <c r="C2296" s="190" t="str">
        <f t="shared" si="364"/>
        <v/>
      </c>
      <c r="D2296" s="119" t="s">
        <v>192</v>
      </c>
      <c r="H2296" s="118">
        <f t="shared" si="367"/>
        <v>0</v>
      </c>
      <c r="K2296" s="134">
        <f t="shared" si="369"/>
        <v>0</v>
      </c>
      <c r="L2296" s="134">
        <f t="shared" si="370"/>
        <v>0</v>
      </c>
      <c r="M2296" s="190">
        <f t="shared" si="368"/>
        <v>1</v>
      </c>
      <c r="N2296" s="190" t="str">
        <f t="shared" si="365"/>
        <v>JANEIRO</v>
      </c>
      <c r="P2296" s="119" t="s">
        <v>192</v>
      </c>
      <c r="Q2296" s="136" t="str">
        <f t="shared" si="371"/>
        <v>À RECEBER</v>
      </c>
      <c r="R2296" s="138" t="str">
        <f t="shared" ca="1" si="372"/>
        <v>EM DIA</v>
      </c>
      <c r="S2296" s="137" t="str">
        <f t="shared" ca="1" si="373"/>
        <v/>
      </c>
    </row>
    <row r="2297" spans="2:19" x14ac:dyDescent="0.25">
      <c r="B2297" s="190" t="str">
        <f t="shared" si="366"/>
        <v/>
      </c>
      <c r="C2297" s="190" t="str">
        <f t="shared" si="364"/>
        <v/>
      </c>
      <c r="D2297" s="119" t="s">
        <v>192</v>
      </c>
      <c r="H2297" s="118">
        <f t="shared" si="367"/>
        <v>0</v>
      </c>
      <c r="K2297" s="134">
        <f t="shared" si="369"/>
        <v>0</v>
      </c>
      <c r="L2297" s="134">
        <f t="shared" si="370"/>
        <v>0</v>
      </c>
      <c r="M2297" s="190">
        <f t="shared" si="368"/>
        <v>1</v>
      </c>
      <c r="N2297" s="190" t="str">
        <f t="shared" si="365"/>
        <v>JANEIRO</v>
      </c>
      <c r="P2297" s="119" t="s">
        <v>192</v>
      </c>
      <c r="Q2297" s="136" t="str">
        <f t="shared" si="371"/>
        <v>À RECEBER</v>
      </c>
      <c r="R2297" s="138" t="str">
        <f t="shared" ca="1" si="372"/>
        <v>EM DIA</v>
      </c>
      <c r="S2297" s="137" t="str">
        <f t="shared" ca="1" si="373"/>
        <v/>
      </c>
    </row>
    <row r="2298" spans="2:19" x14ac:dyDescent="0.25">
      <c r="B2298" s="190" t="str">
        <f t="shared" si="366"/>
        <v/>
      </c>
      <c r="C2298" s="190" t="str">
        <f t="shared" si="364"/>
        <v/>
      </c>
      <c r="D2298" s="119" t="s">
        <v>192</v>
      </c>
      <c r="H2298" s="118">
        <f t="shared" si="367"/>
        <v>0</v>
      </c>
      <c r="K2298" s="134">
        <f t="shared" si="369"/>
        <v>0</v>
      </c>
      <c r="L2298" s="134">
        <f t="shared" si="370"/>
        <v>0</v>
      </c>
      <c r="M2298" s="190">
        <f t="shared" si="368"/>
        <v>1</v>
      </c>
      <c r="N2298" s="190" t="str">
        <f t="shared" si="365"/>
        <v>JANEIRO</v>
      </c>
      <c r="P2298" s="119" t="s">
        <v>192</v>
      </c>
      <c r="Q2298" s="136" t="str">
        <f t="shared" si="371"/>
        <v>À RECEBER</v>
      </c>
      <c r="R2298" s="138" t="str">
        <f t="shared" ca="1" si="372"/>
        <v>EM DIA</v>
      </c>
      <c r="S2298" s="137" t="str">
        <f t="shared" ca="1" si="373"/>
        <v/>
      </c>
    </row>
    <row r="2299" spans="2:19" x14ac:dyDescent="0.25">
      <c r="B2299" s="190" t="str">
        <f t="shared" si="366"/>
        <v/>
      </c>
      <c r="C2299" s="190" t="str">
        <f t="shared" si="364"/>
        <v/>
      </c>
      <c r="D2299" s="119" t="s">
        <v>192</v>
      </c>
      <c r="H2299" s="118">
        <f t="shared" si="367"/>
        <v>0</v>
      </c>
      <c r="K2299" s="134">
        <f t="shared" si="369"/>
        <v>0</v>
      </c>
      <c r="L2299" s="134">
        <f t="shared" si="370"/>
        <v>0</v>
      </c>
      <c r="M2299" s="190">
        <f t="shared" si="368"/>
        <v>1</v>
      </c>
      <c r="N2299" s="190" t="str">
        <f t="shared" si="365"/>
        <v>JANEIRO</v>
      </c>
      <c r="P2299" s="119" t="s">
        <v>192</v>
      </c>
      <c r="Q2299" s="136" t="str">
        <f t="shared" si="371"/>
        <v>À RECEBER</v>
      </c>
      <c r="R2299" s="138" t="str">
        <f t="shared" ca="1" si="372"/>
        <v>EM DIA</v>
      </c>
      <c r="S2299" s="137" t="str">
        <f t="shared" ca="1" si="373"/>
        <v/>
      </c>
    </row>
    <row r="2300" spans="2:19" x14ac:dyDescent="0.25">
      <c r="B2300" s="190" t="str">
        <f t="shared" si="366"/>
        <v/>
      </c>
      <c r="C2300" s="190" t="str">
        <f t="shared" si="364"/>
        <v/>
      </c>
      <c r="D2300" s="119" t="s">
        <v>192</v>
      </c>
      <c r="H2300" s="118">
        <f t="shared" si="367"/>
        <v>0</v>
      </c>
      <c r="K2300" s="134">
        <f t="shared" si="369"/>
        <v>0</v>
      </c>
      <c r="L2300" s="134">
        <f t="shared" si="370"/>
        <v>0</v>
      </c>
      <c r="M2300" s="190">
        <f t="shared" si="368"/>
        <v>1</v>
      </c>
      <c r="N2300" s="190" t="str">
        <f t="shared" si="365"/>
        <v>JANEIRO</v>
      </c>
      <c r="P2300" s="119" t="s">
        <v>192</v>
      </c>
      <c r="Q2300" s="136" t="str">
        <f t="shared" si="371"/>
        <v>À RECEBER</v>
      </c>
      <c r="R2300" s="138" t="str">
        <f t="shared" ca="1" si="372"/>
        <v>EM DIA</v>
      </c>
      <c r="S2300" s="137" t="str">
        <f t="shared" ca="1" si="373"/>
        <v/>
      </c>
    </row>
    <row r="2301" spans="2:19" x14ac:dyDescent="0.25">
      <c r="B2301" s="190" t="str">
        <f t="shared" si="366"/>
        <v/>
      </c>
      <c r="C2301" s="190" t="str">
        <f t="shared" si="364"/>
        <v/>
      </c>
      <c r="D2301" s="119" t="s">
        <v>192</v>
      </c>
      <c r="H2301" s="118">
        <f t="shared" si="367"/>
        <v>0</v>
      </c>
      <c r="K2301" s="134">
        <f t="shared" si="369"/>
        <v>0</v>
      </c>
      <c r="L2301" s="134">
        <f t="shared" si="370"/>
        <v>0</v>
      </c>
      <c r="M2301" s="190">
        <f t="shared" si="368"/>
        <v>1</v>
      </c>
      <c r="N2301" s="190" t="str">
        <f t="shared" si="365"/>
        <v>JANEIRO</v>
      </c>
      <c r="P2301" s="119" t="s">
        <v>192</v>
      </c>
      <c r="Q2301" s="136" t="str">
        <f t="shared" si="371"/>
        <v>À RECEBER</v>
      </c>
      <c r="R2301" s="138" t="str">
        <f t="shared" ca="1" si="372"/>
        <v>EM DIA</v>
      </c>
      <c r="S2301" s="137" t="str">
        <f t="shared" ca="1" si="373"/>
        <v/>
      </c>
    </row>
    <row r="2302" spans="2:19" x14ac:dyDescent="0.25">
      <c r="B2302" s="190" t="str">
        <f t="shared" si="366"/>
        <v/>
      </c>
      <c r="C2302" s="190" t="str">
        <f t="shared" si="364"/>
        <v/>
      </c>
      <c r="D2302" s="119" t="s">
        <v>192</v>
      </c>
      <c r="H2302" s="118">
        <f t="shared" si="367"/>
        <v>0</v>
      </c>
      <c r="K2302" s="134">
        <f t="shared" si="369"/>
        <v>0</v>
      </c>
      <c r="L2302" s="134">
        <f t="shared" si="370"/>
        <v>0</v>
      </c>
      <c r="M2302" s="190">
        <f t="shared" si="368"/>
        <v>1</v>
      </c>
      <c r="N2302" s="190" t="str">
        <f t="shared" si="365"/>
        <v>JANEIRO</v>
      </c>
      <c r="P2302" s="119" t="s">
        <v>192</v>
      </c>
      <c r="Q2302" s="136" t="str">
        <f t="shared" si="371"/>
        <v>À RECEBER</v>
      </c>
      <c r="R2302" s="138" t="str">
        <f t="shared" ca="1" si="372"/>
        <v>EM DIA</v>
      </c>
      <c r="S2302" s="137" t="str">
        <f t="shared" ca="1" si="373"/>
        <v/>
      </c>
    </row>
    <row r="2303" spans="2:19" x14ac:dyDescent="0.25">
      <c r="B2303" s="190" t="str">
        <f t="shared" si="366"/>
        <v/>
      </c>
      <c r="C2303" s="190" t="str">
        <f t="shared" si="364"/>
        <v/>
      </c>
      <c r="D2303" s="119" t="s">
        <v>192</v>
      </c>
      <c r="H2303" s="118">
        <f t="shared" si="367"/>
        <v>0</v>
      </c>
      <c r="K2303" s="134">
        <f t="shared" si="369"/>
        <v>0</v>
      </c>
      <c r="L2303" s="134">
        <f t="shared" si="370"/>
        <v>0</v>
      </c>
      <c r="M2303" s="190">
        <f t="shared" si="368"/>
        <v>1</v>
      </c>
      <c r="N2303" s="190" t="str">
        <f t="shared" si="365"/>
        <v>JANEIRO</v>
      </c>
      <c r="P2303" s="119" t="s">
        <v>192</v>
      </c>
      <c r="Q2303" s="136" t="str">
        <f t="shared" si="371"/>
        <v>À RECEBER</v>
      </c>
      <c r="R2303" s="138" t="str">
        <f t="shared" ca="1" si="372"/>
        <v>EM DIA</v>
      </c>
      <c r="S2303" s="137" t="str">
        <f t="shared" ca="1" si="373"/>
        <v/>
      </c>
    </row>
    <row r="2304" spans="2:19" x14ac:dyDescent="0.25">
      <c r="B2304" s="190" t="str">
        <f t="shared" si="366"/>
        <v/>
      </c>
      <c r="C2304" s="190" t="str">
        <f t="shared" si="364"/>
        <v/>
      </c>
      <c r="D2304" s="119" t="s">
        <v>192</v>
      </c>
      <c r="H2304" s="118">
        <f t="shared" si="367"/>
        <v>0</v>
      </c>
      <c r="K2304" s="134">
        <f t="shared" si="369"/>
        <v>0</v>
      </c>
      <c r="L2304" s="134">
        <f t="shared" si="370"/>
        <v>0</v>
      </c>
      <c r="M2304" s="190">
        <f t="shared" si="368"/>
        <v>1</v>
      </c>
      <c r="N2304" s="190" t="str">
        <f t="shared" si="365"/>
        <v>JANEIRO</v>
      </c>
      <c r="P2304" s="119" t="s">
        <v>192</v>
      </c>
      <c r="Q2304" s="136" t="str">
        <f t="shared" si="371"/>
        <v>À RECEBER</v>
      </c>
      <c r="R2304" s="138" t="str">
        <f t="shared" ca="1" si="372"/>
        <v>EM DIA</v>
      </c>
      <c r="S2304" s="137" t="str">
        <f t="shared" ca="1" si="373"/>
        <v/>
      </c>
    </row>
    <row r="2305" spans="2:19" x14ac:dyDescent="0.25">
      <c r="B2305" s="190" t="str">
        <f t="shared" si="366"/>
        <v/>
      </c>
      <c r="C2305" s="190" t="str">
        <f t="shared" si="364"/>
        <v/>
      </c>
      <c r="D2305" s="119" t="s">
        <v>192</v>
      </c>
      <c r="H2305" s="118">
        <f t="shared" si="367"/>
        <v>0</v>
      </c>
      <c r="K2305" s="134">
        <f t="shared" si="369"/>
        <v>0</v>
      </c>
      <c r="L2305" s="134">
        <f t="shared" si="370"/>
        <v>0</v>
      </c>
      <c r="M2305" s="190">
        <f t="shared" si="368"/>
        <v>1</v>
      </c>
      <c r="N2305" s="190" t="str">
        <f t="shared" si="365"/>
        <v>JANEIRO</v>
      </c>
      <c r="P2305" s="119" t="s">
        <v>192</v>
      </c>
      <c r="Q2305" s="136" t="str">
        <f t="shared" si="371"/>
        <v>À RECEBER</v>
      </c>
      <c r="R2305" s="138" t="str">
        <f t="shared" ca="1" si="372"/>
        <v>EM DIA</v>
      </c>
      <c r="S2305" s="137" t="str">
        <f t="shared" ca="1" si="373"/>
        <v/>
      </c>
    </row>
    <row r="2306" spans="2:19" x14ac:dyDescent="0.25">
      <c r="B2306" s="190" t="str">
        <f t="shared" si="366"/>
        <v/>
      </c>
      <c r="C2306" s="190" t="str">
        <f t="shared" si="364"/>
        <v/>
      </c>
      <c r="D2306" s="119" t="s">
        <v>192</v>
      </c>
      <c r="H2306" s="118">
        <f t="shared" si="367"/>
        <v>0</v>
      </c>
      <c r="K2306" s="134">
        <f t="shared" si="369"/>
        <v>0</v>
      </c>
      <c r="L2306" s="134">
        <f t="shared" si="370"/>
        <v>0</v>
      </c>
      <c r="M2306" s="190">
        <f t="shared" si="368"/>
        <v>1</v>
      </c>
      <c r="N2306" s="190" t="str">
        <f t="shared" si="365"/>
        <v>JANEIRO</v>
      </c>
      <c r="P2306" s="119" t="s">
        <v>192</v>
      </c>
      <c r="Q2306" s="136" t="str">
        <f t="shared" si="371"/>
        <v>À RECEBER</v>
      </c>
      <c r="R2306" s="138" t="str">
        <f t="shared" ca="1" si="372"/>
        <v>EM DIA</v>
      </c>
      <c r="S2306" s="137" t="str">
        <f t="shared" ca="1" si="373"/>
        <v/>
      </c>
    </row>
    <row r="2307" spans="2:19" x14ac:dyDescent="0.25">
      <c r="B2307" s="190" t="str">
        <f t="shared" si="366"/>
        <v/>
      </c>
      <c r="C2307" s="190" t="str">
        <f t="shared" si="364"/>
        <v/>
      </c>
      <c r="D2307" s="119" t="s">
        <v>192</v>
      </c>
      <c r="H2307" s="118">
        <f t="shared" si="367"/>
        <v>0</v>
      </c>
      <c r="K2307" s="134">
        <f t="shared" si="369"/>
        <v>0</v>
      </c>
      <c r="L2307" s="134">
        <f t="shared" si="370"/>
        <v>0</v>
      </c>
      <c r="M2307" s="190">
        <f t="shared" si="368"/>
        <v>1</v>
      </c>
      <c r="N2307" s="190" t="str">
        <f t="shared" si="365"/>
        <v>JANEIRO</v>
      </c>
      <c r="P2307" s="119" t="s">
        <v>192</v>
      </c>
      <c r="Q2307" s="136" t="str">
        <f t="shared" si="371"/>
        <v>À RECEBER</v>
      </c>
      <c r="R2307" s="138" t="str">
        <f t="shared" ca="1" si="372"/>
        <v>EM DIA</v>
      </c>
      <c r="S2307" s="137" t="str">
        <f t="shared" ca="1" si="373"/>
        <v/>
      </c>
    </row>
    <row r="2308" spans="2:19" x14ac:dyDescent="0.25">
      <c r="B2308" s="190" t="str">
        <f t="shared" si="366"/>
        <v/>
      </c>
      <c r="C2308" s="190" t="str">
        <f t="shared" si="364"/>
        <v/>
      </c>
      <c r="D2308" s="119" t="s">
        <v>192</v>
      </c>
      <c r="H2308" s="118">
        <f t="shared" si="367"/>
        <v>0</v>
      </c>
      <c r="K2308" s="134">
        <f t="shared" si="369"/>
        <v>0</v>
      </c>
      <c r="L2308" s="134">
        <f t="shared" si="370"/>
        <v>0</v>
      </c>
      <c r="M2308" s="190">
        <f t="shared" si="368"/>
        <v>1</v>
      </c>
      <c r="N2308" s="190" t="str">
        <f t="shared" si="365"/>
        <v>JANEIRO</v>
      </c>
      <c r="P2308" s="119" t="s">
        <v>192</v>
      </c>
      <c r="Q2308" s="136" t="str">
        <f t="shared" si="371"/>
        <v>À RECEBER</v>
      </c>
      <c r="R2308" s="138" t="str">
        <f t="shared" ca="1" si="372"/>
        <v>EM DIA</v>
      </c>
      <c r="S2308" s="137" t="str">
        <f t="shared" ca="1" si="373"/>
        <v/>
      </c>
    </row>
    <row r="2309" spans="2:19" x14ac:dyDescent="0.25">
      <c r="B2309" s="190" t="str">
        <f t="shared" si="366"/>
        <v/>
      </c>
      <c r="C2309" s="190" t="str">
        <f t="shared" ref="C2309:C2372" si="374">IF(B2309=1,"JANEIRO",IF(B2309=2,"FEVEREIRO",IF(B2309=3,"MARÇO",IF(B2309=4,"ABRIL",IF(B2309=5,"MAIO",IF(B2309=6,"JUNHO",IF(B2309=7,"JULHO",IF(B2309=8,"AGOSTO",IF(B2309=9,"SETEMBRO",IF(B2309=10,"OUTUBRO",IF(B2309=11,"NOVEMBRO",IF(B2309=12,"DEZEMBRO",""))))))))))))</f>
        <v/>
      </c>
      <c r="D2309" s="119" t="s">
        <v>192</v>
      </c>
      <c r="H2309" s="118">
        <f t="shared" si="367"/>
        <v>0</v>
      </c>
      <c r="K2309" s="134">
        <f t="shared" si="369"/>
        <v>0</v>
      </c>
      <c r="L2309" s="134">
        <f t="shared" si="370"/>
        <v>0</v>
      </c>
      <c r="M2309" s="190">
        <f t="shared" si="368"/>
        <v>1</v>
      </c>
      <c r="N2309" s="190" t="str">
        <f t="shared" ref="N2309:N2372" si="375">IF(M2309=1,"JANEIRO",IF(M2309=2,"FEVEREIRO",IF(M2309=3,"MARÇO",IF(M2309=4,"ABRIL",IF(M2309=5,"MAIO",IF(M2309=6,"JUNHO",IF(M2309=7,"JULHO",IF(M2309=8,"AGOSTO",IF(M2309=9,"SETEMBRO",IF(M2309=10,"OUTUBRO",IF(M2309=11,"NOVEMBRO",IF(M2309=12,"DEZEMBRO",""))))))))))))</f>
        <v>JANEIRO</v>
      </c>
      <c r="P2309" s="119" t="s">
        <v>192</v>
      </c>
      <c r="Q2309" s="136" t="str">
        <f t="shared" si="371"/>
        <v>À RECEBER</v>
      </c>
      <c r="R2309" s="138" t="str">
        <f t="shared" ca="1" si="372"/>
        <v>EM DIA</v>
      </c>
      <c r="S2309" s="137" t="str">
        <f t="shared" ca="1" si="373"/>
        <v/>
      </c>
    </row>
    <row r="2310" spans="2:19" x14ac:dyDescent="0.25">
      <c r="B2310" s="190" t="str">
        <f t="shared" ref="B2310:B2373" si="376">IFERROR(MONTH(D2310),"")</f>
        <v/>
      </c>
      <c r="C2310" s="190" t="str">
        <f t="shared" si="374"/>
        <v/>
      </c>
      <c r="D2310" s="119" t="s">
        <v>192</v>
      </c>
      <c r="H2310" s="118">
        <f t="shared" ref="H2310:H2373" si="377">IF(OR(I2310="",I2310=0),G2310,I2310)</f>
        <v>0</v>
      </c>
      <c r="K2310" s="134">
        <f t="shared" si="369"/>
        <v>0</v>
      </c>
      <c r="L2310" s="134">
        <f t="shared" si="370"/>
        <v>0</v>
      </c>
      <c r="M2310" s="190">
        <f t="shared" ref="M2310:M2373" si="378">IFERROR(MONTH(O2310),"")</f>
        <v>1</v>
      </c>
      <c r="N2310" s="190" t="str">
        <f t="shared" si="375"/>
        <v>JANEIRO</v>
      </c>
      <c r="P2310" s="119" t="s">
        <v>192</v>
      </c>
      <c r="Q2310" s="136" t="str">
        <f t="shared" si="371"/>
        <v>À RECEBER</v>
      </c>
      <c r="R2310" s="138" t="str">
        <f t="shared" ca="1" si="372"/>
        <v>EM DIA</v>
      </c>
      <c r="S2310" s="137" t="str">
        <f t="shared" ca="1" si="373"/>
        <v/>
      </c>
    </row>
    <row r="2311" spans="2:19" x14ac:dyDescent="0.25">
      <c r="B2311" s="190" t="str">
        <f t="shared" si="376"/>
        <v/>
      </c>
      <c r="C2311" s="190" t="str">
        <f t="shared" si="374"/>
        <v/>
      </c>
      <c r="D2311" s="119" t="s">
        <v>192</v>
      </c>
      <c r="H2311" s="118">
        <f t="shared" si="377"/>
        <v>0</v>
      </c>
      <c r="K2311" s="134">
        <f t="shared" si="369"/>
        <v>0</v>
      </c>
      <c r="L2311" s="134">
        <f t="shared" si="370"/>
        <v>0</v>
      </c>
      <c r="M2311" s="190">
        <f t="shared" si="378"/>
        <v>1</v>
      </c>
      <c r="N2311" s="190" t="str">
        <f t="shared" si="375"/>
        <v>JANEIRO</v>
      </c>
      <c r="P2311" s="119" t="s">
        <v>192</v>
      </c>
      <c r="Q2311" s="136" t="str">
        <f t="shared" si="371"/>
        <v>À RECEBER</v>
      </c>
      <c r="R2311" s="138" t="str">
        <f t="shared" ca="1" si="372"/>
        <v>EM DIA</v>
      </c>
      <c r="S2311" s="137" t="str">
        <f t="shared" ca="1" si="373"/>
        <v/>
      </c>
    </row>
    <row r="2312" spans="2:19" x14ac:dyDescent="0.25">
      <c r="B2312" s="190" t="str">
        <f t="shared" si="376"/>
        <v/>
      </c>
      <c r="C2312" s="190" t="str">
        <f t="shared" si="374"/>
        <v/>
      </c>
      <c r="D2312" s="119" t="s">
        <v>192</v>
      </c>
      <c r="H2312" s="118">
        <f t="shared" si="377"/>
        <v>0</v>
      </c>
      <c r="K2312" s="134">
        <f t="shared" si="369"/>
        <v>0</v>
      </c>
      <c r="L2312" s="134">
        <f t="shared" si="370"/>
        <v>0</v>
      </c>
      <c r="M2312" s="190">
        <f t="shared" si="378"/>
        <v>1</v>
      </c>
      <c r="N2312" s="190" t="str">
        <f t="shared" si="375"/>
        <v>JANEIRO</v>
      </c>
      <c r="P2312" s="119" t="s">
        <v>192</v>
      </c>
      <c r="Q2312" s="136" t="str">
        <f t="shared" si="371"/>
        <v>À RECEBER</v>
      </c>
      <c r="R2312" s="138" t="str">
        <f t="shared" ca="1" si="372"/>
        <v>EM DIA</v>
      </c>
      <c r="S2312" s="137" t="str">
        <f t="shared" ca="1" si="373"/>
        <v/>
      </c>
    </row>
    <row r="2313" spans="2:19" x14ac:dyDescent="0.25">
      <c r="B2313" s="190" t="str">
        <f t="shared" si="376"/>
        <v/>
      </c>
      <c r="C2313" s="190" t="str">
        <f t="shared" si="374"/>
        <v/>
      </c>
      <c r="D2313" s="119" t="s">
        <v>192</v>
      </c>
      <c r="H2313" s="118">
        <f t="shared" si="377"/>
        <v>0</v>
      </c>
      <c r="K2313" s="134">
        <f t="shared" si="369"/>
        <v>0</v>
      </c>
      <c r="L2313" s="134">
        <f t="shared" si="370"/>
        <v>0</v>
      </c>
      <c r="M2313" s="190">
        <f t="shared" si="378"/>
        <v>1</v>
      </c>
      <c r="N2313" s="190" t="str">
        <f t="shared" si="375"/>
        <v>JANEIRO</v>
      </c>
      <c r="P2313" s="119" t="s">
        <v>192</v>
      </c>
      <c r="Q2313" s="136" t="str">
        <f t="shared" si="371"/>
        <v>À RECEBER</v>
      </c>
      <c r="R2313" s="138" t="str">
        <f t="shared" ca="1" si="372"/>
        <v>EM DIA</v>
      </c>
      <c r="S2313" s="137" t="str">
        <f t="shared" ca="1" si="373"/>
        <v/>
      </c>
    </row>
    <row r="2314" spans="2:19" x14ac:dyDescent="0.25">
      <c r="B2314" s="190" t="str">
        <f t="shared" si="376"/>
        <v/>
      </c>
      <c r="C2314" s="190" t="str">
        <f t="shared" si="374"/>
        <v/>
      </c>
      <c r="D2314" s="119" t="s">
        <v>192</v>
      </c>
      <c r="H2314" s="118">
        <f t="shared" si="377"/>
        <v>0</v>
      </c>
      <c r="K2314" s="134">
        <f t="shared" si="369"/>
        <v>0</v>
      </c>
      <c r="L2314" s="134">
        <f t="shared" si="370"/>
        <v>0</v>
      </c>
      <c r="M2314" s="190">
        <f t="shared" si="378"/>
        <v>1</v>
      </c>
      <c r="N2314" s="190" t="str">
        <f t="shared" si="375"/>
        <v>JANEIRO</v>
      </c>
      <c r="P2314" s="119" t="s">
        <v>192</v>
      </c>
      <c r="Q2314" s="136" t="str">
        <f t="shared" si="371"/>
        <v>À RECEBER</v>
      </c>
      <c r="R2314" s="138" t="str">
        <f t="shared" ca="1" si="372"/>
        <v>EM DIA</v>
      </c>
      <c r="S2314" s="137" t="str">
        <f t="shared" ca="1" si="373"/>
        <v/>
      </c>
    </row>
    <row r="2315" spans="2:19" x14ac:dyDescent="0.25">
      <c r="B2315" s="190" t="str">
        <f t="shared" si="376"/>
        <v/>
      </c>
      <c r="C2315" s="190" t="str">
        <f t="shared" si="374"/>
        <v/>
      </c>
      <c r="D2315" s="119" t="s">
        <v>192</v>
      </c>
      <c r="H2315" s="118">
        <f t="shared" si="377"/>
        <v>0</v>
      </c>
      <c r="K2315" s="134">
        <f t="shared" si="369"/>
        <v>0</v>
      </c>
      <c r="L2315" s="134">
        <f t="shared" si="370"/>
        <v>0</v>
      </c>
      <c r="M2315" s="190">
        <f t="shared" si="378"/>
        <v>1</v>
      </c>
      <c r="N2315" s="190" t="str">
        <f t="shared" si="375"/>
        <v>JANEIRO</v>
      </c>
      <c r="P2315" s="119" t="s">
        <v>192</v>
      </c>
      <c r="Q2315" s="136" t="str">
        <f t="shared" si="371"/>
        <v>À RECEBER</v>
      </c>
      <c r="R2315" s="138" t="str">
        <f t="shared" ca="1" si="372"/>
        <v>EM DIA</v>
      </c>
      <c r="S2315" s="137" t="str">
        <f t="shared" ca="1" si="373"/>
        <v/>
      </c>
    </row>
    <row r="2316" spans="2:19" x14ac:dyDescent="0.25">
      <c r="B2316" s="190" t="str">
        <f t="shared" si="376"/>
        <v/>
      </c>
      <c r="C2316" s="190" t="str">
        <f t="shared" si="374"/>
        <v/>
      </c>
      <c r="D2316" s="119" t="s">
        <v>192</v>
      </c>
      <c r="H2316" s="118">
        <f t="shared" si="377"/>
        <v>0</v>
      </c>
      <c r="K2316" s="134">
        <f t="shared" si="369"/>
        <v>0</v>
      </c>
      <c r="L2316" s="134">
        <f t="shared" si="370"/>
        <v>0</v>
      </c>
      <c r="M2316" s="190">
        <f t="shared" si="378"/>
        <v>1</v>
      </c>
      <c r="N2316" s="190" t="str">
        <f t="shared" si="375"/>
        <v>JANEIRO</v>
      </c>
      <c r="P2316" s="119" t="s">
        <v>192</v>
      </c>
      <c r="Q2316" s="136" t="str">
        <f t="shared" si="371"/>
        <v>À RECEBER</v>
      </c>
      <c r="R2316" s="138" t="str">
        <f t="shared" ca="1" si="372"/>
        <v>EM DIA</v>
      </c>
      <c r="S2316" s="137" t="str">
        <f t="shared" ca="1" si="373"/>
        <v/>
      </c>
    </row>
    <row r="2317" spans="2:19" x14ac:dyDescent="0.25">
      <c r="B2317" s="190" t="str">
        <f t="shared" si="376"/>
        <v/>
      </c>
      <c r="C2317" s="190" t="str">
        <f t="shared" si="374"/>
        <v/>
      </c>
      <c r="D2317" s="119" t="s">
        <v>192</v>
      </c>
      <c r="H2317" s="118">
        <f t="shared" si="377"/>
        <v>0</v>
      </c>
      <c r="K2317" s="134">
        <f t="shared" si="369"/>
        <v>0</v>
      </c>
      <c r="L2317" s="134">
        <f t="shared" si="370"/>
        <v>0</v>
      </c>
      <c r="M2317" s="190">
        <f t="shared" si="378"/>
        <v>1</v>
      </c>
      <c r="N2317" s="190" t="str">
        <f t="shared" si="375"/>
        <v>JANEIRO</v>
      </c>
      <c r="P2317" s="119" t="s">
        <v>192</v>
      </c>
      <c r="Q2317" s="136" t="str">
        <f t="shared" si="371"/>
        <v>À RECEBER</v>
      </c>
      <c r="R2317" s="138" t="str">
        <f t="shared" ca="1" si="372"/>
        <v>EM DIA</v>
      </c>
      <c r="S2317" s="137" t="str">
        <f t="shared" ca="1" si="373"/>
        <v/>
      </c>
    </row>
    <row r="2318" spans="2:19" x14ac:dyDescent="0.25">
      <c r="B2318" s="190" t="str">
        <f t="shared" si="376"/>
        <v/>
      </c>
      <c r="C2318" s="190" t="str">
        <f t="shared" si="374"/>
        <v/>
      </c>
      <c r="D2318" s="119" t="s">
        <v>192</v>
      </c>
      <c r="H2318" s="118">
        <f t="shared" si="377"/>
        <v>0</v>
      </c>
      <c r="K2318" s="134">
        <f t="shared" si="369"/>
        <v>0</v>
      </c>
      <c r="L2318" s="134">
        <f t="shared" si="370"/>
        <v>0</v>
      </c>
      <c r="M2318" s="190">
        <f t="shared" si="378"/>
        <v>1</v>
      </c>
      <c r="N2318" s="190" t="str">
        <f t="shared" si="375"/>
        <v>JANEIRO</v>
      </c>
      <c r="P2318" s="119" t="s">
        <v>192</v>
      </c>
      <c r="Q2318" s="136" t="str">
        <f t="shared" si="371"/>
        <v>À RECEBER</v>
      </c>
      <c r="R2318" s="138" t="str">
        <f t="shared" ca="1" si="372"/>
        <v>EM DIA</v>
      </c>
      <c r="S2318" s="137" t="str">
        <f t="shared" ca="1" si="373"/>
        <v/>
      </c>
    </row>
    <row r="2319" spans="2:19" x14ac:dyDescent="0.25">
      <c r="B2319" s="190" t="str">
        <f t="shared" si="376"/>
        <v/>
      </c>
      <c r="C2319" s="190" t="str">
        <f t="shared" si="374"/>
        <v/>
      </c>
      <c r="D2319" s="119" t="s">
        <v>192</v>
      </c>
      <c r="H2319" s="118">
        <f t="shared" si="377"/>
        <v>0</v>
      </c>
      <c r="K2319" s="134">
        <f t="shared" si="369"/>
        <v>0</v>
      </c>
      <c r="L2319" s="134">
        <f t="shared" si="370"/>
        <v>0</v>
      </c>
      <c r="M2319" s="190">
        <f t="shared" si="378"/>
        <v>1</v>
      </c>
      <c r="N2319" s="190" t="str">
        <f t="shared" si="375"/>
        <v>JANEIRO</v>
      </c>
      <c r="P2319" s="119" t="s">
        <v>192</v>
      </c>
      <c r="Q2319" s="136" t="str">
        <f t="shared" si="371"/>
        <v>À RECEBER</v>
      </c>
      <c r="R2319" s="138" t="str">
        <f t="shared" ca="1" si="372"/>
        <v>EM DIA</v>
      </c>
      <c r="S2319" s="137" t="str">
        <f t="shared" ca="1" si="373"/>
        <v/>
      </c>
    </row>
    <row r="2320" spans="2:19" x14ac:dyDescent="0.25">
      <c r="B2320" s="190" t="str">
        <f t="shared" si="376"/>
        <v/>
      </c>
      <c r="C2320" s="190" t="str">
        <f t="shared" si="374"/>
        <v/>
      </c>
      <c r="D2320" s="119" t="s">
        <v>192</v>
      </c>
      <c r="H2320" s="118">
        <f t="shared" si="377"/>
        <v>0</v>
      </c>
      <c r="K2320" s="134">
        <f t="shared" si="369"/>
        <v>0</v>
      </c>
      <c r="L2320" s="134">
        <f t="shared" si="370"/>
        <v>0</v>
      </c>
      <c r="M2320" s="190">
        <f t="shared" si="378"/>
        <v>1</v>
      </c>
      <c r="N2320" s="190" t="str">
        <f t="shared" si="375"/>
        <v>JANEIRO</v>
      </c>
      <c r="P2320" s="119" t="s">
        <v>192</v>
      </c>
      <c r="Q2320" s="136" t="str">
        <f t="shared" si="371"/>
        <v>À RECEBER</v>
      </c>
      <c r="R2320" s="138" t="str">
        <f t="shared" ca="1" si="372"/>
        <v>EM DIA</v>
      </c>
      <c r="S2320" s="137" t="str">
        <f t="shared" ca="1" si="373"/>
        <v/>
      </c>
    </row>
    <row r="2321" spans="2:19" x14ac:dyDescent="0.25">
      <c r="B2321" s="190" t="str">
        <f t="shared" si="376"/>
        <v/>
      </c>
      <c r="C2321" s="190" t="str">
        <f t="shared" si="374"/>
        <v/>
      </c>
      <c r="D2321" s="119" t="s">
        <v>192</v>
      </c>
      <c r="H2321" s="118">
        <f t="shared" si="377"/>
        <v>0</v>
      </c>
      <c r="K2321" s="134">
        <f t="shared" si="369"/>
        <v>0</v>
      </c>
      <c r="L2321" s="134">
        <f t="shared" si="370"/>
        <v>0</v>
      </c>
      <c r="M2321" s="190">
        <f t="shared" si="378"/>
        <v>1</v>
      </c>
      <c r="N2321" s="190" t="str">
        <f t="shared" si="375"/>
        <v>JANEIRO</v>
      </c>
      <c r="P2321" s="119" t="s">
        <v>192</v>
      </c>
      <c r="Q2321" s="136" t="str">
        <f t="shared" si="371"/>
        <v>À RECEBER</v>
      </c>
      <c r="R2321" s="138" t="str">
        <f t="shared" ca="1" si="372"/>
        <v>EM DIA</v>
      </c>
      <c r="S2321" s="137" t="str">
        <f t="shared" ca="1" si="373"/>
        <v/>
      </c>
    </row>
    <row r="2322" spans="2:19" x14ac:dyDescent="0.25">
      <c r="B2322" s="190" t="str">
        <f t="shared" si="376"/>
        <v/>
      </c>
      <c r="C2322" s="190" t="str">
        <f t="shared" si="374"/>
        <v/>
      </c>
      <c r="D2322" s="119" t="s">
        <v>192</v>
      </c>
      <c r="H2322" s="118">
        <f t="shared" si="377"/>
        <v>0</v>
      </c>
      <c r="K2322" s="134">
        <f t="shared" si="369"/>
        <v>0</v>
      </c>
      <c r="L2322" s="134">
        <f t="shared" si="370"/>
        <v>0</v>
      </c>
      <c r="M2322" s="190">
        <f t="shared" si="378"/>
        <v>1</v>
      </c>
      <c r="N2322" s="190" t="str">
        <f t="shared" si="375"/>
        <v>JANEIRO</v>
      </c>
      <c r="P2322" s="119" t="s">
        <v>192</v>
      </c>
      <c r="Q2322" s="136" t="str">
        <f t="shared" si="371"/>
        <v>À RECEBER</v>
      </c>
      <c r="R2322" s="138" t="str">
        <f t="shared" ca="1" si="372"/>
        <v>EM DIA</v>
      </c>
      <c r="S2322" s="137" t="str">
        <f t="shared" ca="1" si="373"/>
        <v/>
      </c>
    </row>
    <row r="2323" spans="2:19" x14ac:dyDescent="0.25">
      <c r="B2323" s="190" t="str">
        <f t="shared" si="376"/>
        <v/>
      </c>
      <c r="C2323" s="190" t="str">
        <f t="shared" si="374"/>
        <v/>
      </c>
      <c r="D2323" s="119" t="s">
        <v>192</v>
      </c>
      <c r="H2323" s="118">
        <f t="shared" si="377"/>
        <v>0</v>
      </c>
      <c r="K2323" s="134">
        <f t="shared" si="369"/>
        <v>0</v>
      </c>
      <c r="L2323" s="134">
        <f t="shared" si="370"/>
        <v>0</v>
      </c>
      <c r="M2323" s="190">
        <f t="shared" si="378"/>
        <v>1</v>
      </c>
      <c r="N2323" s="190" t="str">
        <f t="shared" si="375"/>
        <v>JANEIRO</v>
      </c>
      <c r="P2323" s="119" t="s">
        <v>192</v>
      </c>
      <c r="Q2323" s="136" t="str">
        <f t="shared" si="371"/>
        <v>À RECEBER</v>
      </c>
      <c r="R2323" s="138" t="str">
        <f t="shared" ca="1" si="372"/>
        <v>EM DIA</v>
      </c>
      <c r="S2323" s="137" t="str">
        <f t="shared" ca="1" si="373"/>
        <v/>
      </c>
    </row>
    <row r="2324" spans="2:19" x14ac:dyDescent="0.25">
      <c r="B2324" s="190" t="str">
        <f t="shared" si="376"/>
        <v/>
      </c>
      <c r="C2324" s="190" t="str">
        <f t="shared" si="374"/>
        <v/>
      </c>
      <c r="D2324" s="119" t="s">
        <v>192</v>
      </c>
      <c r="H2324" s="118">
        <f t="shared" si="377"/>
        <v>0</v>
      </c>
      <c r="K2324" s="134">
        <f t="shared" si="369"/>
        <v>0</v>
      </c>
      <c r="L2324" s="134">
        <f t="shared" si="370"/>
        <v>0</v>
      </c>
      <c r="M2324" s="190">
        <f t="shared" si="378"/>
        <v>1</v>
      </c>
      <c r="N2324" s="190" t="str">
        <f t="shared" si="375"/>
        <v>JANEIRO</v>
      </c>
      <c r="P2324" s="119" t="s">
        <v>192</v>
      </c>
      <c r="Q2324" s="136" t="str">
        <f t="shared" si="371"/>
        <v>À RECEBER</v>
      </c>
      <c r="R2324" s="138" t="str">
        <f t="shared" ca="1" si="372"/>
        <v>EM DIA</v>
      </c>
      <c r="S2324" s="137" t="str">
        <f t="shared" ca="1" si="373"/>
        <v/>
      </c>
    </row>
    <row r="2325" spans="2:19" x14ac:dyDescent="0.25">
      <c r="B2325" s="190" t="str">
        <f t="shared" si="376"/>
        <v/>
      </c>
      <c r="C2325" s="190" t="str">
        <f t="shared" si="374"/>
        <v/>
      </c>
      <c r="D2325" s="119" t="s">
        <v>192</v>
      </c>
      <c r="H2325" s="118">
        <f t="shared" si="377"/>
        <v>0</v>
      </c>
      <c r="K2325" s="134">
        <f t="shared" si="369"/>
        <v>0</v>
      </c>
      <c r="L2325" s="134">
        <f t="shared" si="370"/>
        <v>0</v>
      </c>
      <c r="M2325" s="190">
        <f t="shared" si="378"/>
        <v>1</v>
      </c>
      <c r="N2325" s="190" t="str">
        <f t="shared" si="375"/>
        <v>JANEIRO</v>
      </c>
      <c r="P2325" s="119" t="s">
        <v>192</v>
      </c>
      <c r="Q2325" s="136" t="str">
        <f t="shared" si="371"/>
        <v>À RECEBER</v>
      </c>
      <c r="R2325" s="138" t="str">
        <f t="shared" ca="1" si="372"/>
        <v>EM DIA</v>
      </c>
      <c r="S2325" s="137" t="str">
        <f t="shared" ca="1" si="373"/>
        <v/>
      </c>
    </row>
    <row r="2326" spans="2:19" x14ac:dyDescent="0.25">
      <c r="B2326" s="190" t="str">
        <f t="shared" si="376"/>
        <v/>
      </c>
      <c r="C2326" s="190" t="str">
        <f t="shared" si="374"/>
        <v/>
      </c>
      <c r="D2326" s="119" t="s">
        <v>192</v>
      </c>
      <c r="H2326" s="118">
        <f t="shared" si="377"/>
        <v>0</v>
      </c>
      <c r="K2326" s="134">
        <f t="shared" si="369"/>
        <v>0</v>
      </c>
      <c r="L2326" s="134">
        <f t="shared" si="370"/>
        <v>0</v>
      </c>
      <c r="M2326" s="190">
        <f t="shared" si="378"/>
        <v>1</v>
      </c>
      <c r="N2326" s="190" t="str">
        <f t="shared" si="375"/>
        <v>JANEIRO</v>
      </c>
      <c r="P2326" s="119" t="s">
        <v>192</v>
      </c>
      <c r="Q2326" s="136" t="str">
        <f t="shared" si="371"/>
        <v>À RECEBER</v>
      </c>
      <c r="R2326" s="138" t="str">
        <f t="shared" ca="1" si="372"/>
        <v>EM DIA</v>
      </c>
      <c r="S2326" s="137" t="str">
        <f t="shared" ca="1" si="373"/>
        <v/>
      </c>
    </row>
    <row r="2327" spans="2:19" x14ac:dyDescent="0.25">
      <c r="B2327" s="190" t="str">
        <f t="shared" si="376"/>
        <v/>
      </c>
      <c r="C2327" s="190" t="str">
        <f t="shared" si="374"/>
        <v/>
      </c>
      <c r="D2327" s="119" t="s">
        <v>192</v>
      </c>
      <c r="H2327" s="118">
        <f t="shared" si="377"/>
        <v>0</v>
      </c>
      <c r="K2327" s="134">
        <f t="shared" si="369"/>
        <v>0</v>
      </c>
      <c r="L2327" s="134">
        <f t="shared" si="370"/>
        <v>0</v>
      </c>
      <c r="M2327" s="190">
        <f t="shared" si="378"/>
        <v>1</v>
      </c>
      <c r="N2327" s="190" t="str">
        <f t="shared" si="375"/>
        <v>JANEIRO</v>
      </c>
      <c r="P2327" s="119" t="s">
        <v>192</v>
      </c>
      <c r="Q2327" s="136" t="str">
        <f t="shared" si="371"/>
        <v>À RECEBER</v>
      </c>
      <c r="R2327" s="138" t="str">
        <f t="shared" ca="1" si="372"/>
        <v>EM DIA</v>
      </c>
      <c r="S2327" s="137" t="str">
        <f t="shared" ca="1" si="373"/>
        <v/>
      </c>
    </row>
    <row r="2328" spans="2:19" x14ac:dyDescent="0.25">
      <c r="B2328" s="190" t="str">
        <f t="shared" si="376"/>
        <v/>
      </c>
      <c r="C2328" s="190" t="str">
        <f t="shared" si="374"/>
        <v/>
      </c>
      <c r="D2328" s="119" t="s">
        <v>192</v>
      </c>
      <c r="H2328" s="118">
        <f t="shared" si="377"/>
        <v>0</v>
      </c>
      <c r="K2328" s="134">
        <f t="shared" si="369"/>
        <v>0</v>
      </c>
      <c r="L2328" s="134">
        <f t="shared" si="370"/>
        <v>0</v>
      </c>
      <c r="M2328" s="190">
        <f t="shared" si="378"/>
        <v>1</v>
      </c>
      <c r="N2328" s="190" t="str">
        <f t="shared" si="375"/>
        <v>JANEIRO</v>
      </c>
      <c r="P2328" s="119" t="s">
        <v>192</v>
      </c>
      <c r="Q2328" s="136" t="str">
        <f t="shared" si="371"/>
        <v>À RECEBER</v>
      </c>
      <c r="R2328" s="138" t="str">
        <f t="shared" ca="1" si="372"/>
        <v>EM DIA</v>
      </c>
      <c r="S2328" s="137" t="str">
        <f t="shared" ca="1" si="373"/>
        <v/>
      </c>
    </row>
    <row r="2329" spans="2:19" x14ac:dyDescent="0.25">
      <c r="B2329" s="190" t="str">
        <f t="shared" si="376"/>
        <v/>
      </c>
      <c r="C2329" s="190" t="str">
        <f t="shared" si="374"/>
        <v/>
      </c>
      <c r="D2329" s="119" t="s">
        <v>192</v>
      </c>
      <c r="H2329" s="118">
        <f t="shared" si="377"/>
        <v>0</v>
      </c>
      <c r="K2329" s="134">
        <f t="shared" si="369"/>
        <v>0</v>
      </c>
      <c r="L2329" s="134">
        <f t="shared" si="370"/>
        <v>0</v>
      </c>
      <c r="M2329" s="190">
        <f t="shared" si="378"/>
        <v>1</v>
      </c>
      <c r="N2329" s="190" t="str">
        <f t="shared" si="375"/>
        <v>JANEIRO</v>
      </c>
      <c r="P2329" s="119" t="s">
        <v>192</v>
      </c>
      <c r="Q2329" s="136" t="str">
        <f t="shared" si="371"/>
        <v>À RECEBER</v>
      </c>
      <c r="R2329" s="138" t="str">
        <f t="shared" ca="1" si="372"/>
        <v>EM DIA</v>
      </c>
      <c r="S2329" s="137" t="str">
        <f t="shared" ca="1" si="373"/>
        <v/>
      </c>
    </row>
    <row r="2330" spans="2:19" x14ac:dyDescent="0.25">
      <c r="B2330" s="190" t="str">
        <f t="shared" si="376"/>
        <v/>
      </c>
      <c r="C2330" s="190" t="str">
        <f t="shared" si="374"/>
        <v/>
      </c>
      <c r="D2330" s="119" t="s">
        <v>192</v>
      </c>
      <c r="H2330" s="118">
        <f t="shared" si="377"/>
        <v>0</v>
      </c>
      <c r="K2330" s="134">
        <f t="shared" si="369"/>
        <v>0</v>
      </c>
      <c r="L2330" s="134">
        <f t="shared" si="370"/>
        <v>0</v>
      </c>
      <c r="M2330" s="190">
        <f t="shared" si="378"/>
        <v>1</v>
      </c>
      <c r="N2330" s="190" t="str">
        <f t="shared" si="375"/>
        <v>JANEIRO</v>
      </c>
      <c r="P2330" s="119" t="s">
        <v>192</v>
      </c>
      <c r="Q2330" s="136" t="str">
        <f t="shared" si="371"/>
        <v>À RECEBER</v>
      </c>
      <c r="R2330" s="138" t="str">
        <f t="shared" ca="1" si="372"/>
        <v>EM DIA</v>
      </c>
      <c r="S2330" s="137" t="str">
        <f t="shared" ca="1" si="373"/>
        <v/>
      </c>
    </row>
    <row r="2331" spans="2:19" x14ac:dyDescent="0.25">
      <c r="B2331" s="190" t="str">
        <f t="shared" si="376"/>
        <v/>
      </c>
      <c r="C2331" s="190" t="str">
        <f t="shared" si="374"/>
        <v/>
      </c>
      <c r="D2331" s="119" t="s">
        <v>192</v>
      </c>
      <c r="H2331" s="118">
        <f t="shared" si="377"/>
        <v>0</v>
      </c>
      <c r="K2331" s="134">
        <f t="shared" si="369"/>
        <v>0</v>
      </c>
      <c r="L2331" s="134">
        <f t="shared" si="370"/>
        <v>0</v>
      </c>
      <c r="M2331" s="190">
        <f t="shared" si="378"/>
        <v>1</v>
      </c>
      <c r="N2331" s="190" t="str">
        <f t="shared" si="375"/>
        <v>JANEIRO</v>
      </c>
      <c r="P2331" s="119" t="s">
        <v>192</v>
      </c>
      <c r="Q2331" s="136" t="str">
        <f t="shared" si="371"/>
        <v>À RECEBER</v>
      </c>
      <c r="R2331" s="138" t="str">
        <f t="shared" ca="1" si="372"/>
        <v>EM DIA</v>
      </c>
      <c r="S2331" s="137" t="str">
        <f t="shared" ca="1" si="373"/>
        <v/>
      </c>
    </row>
    <row r="2332" spans="2:19" x14ac:dyDescent="0.25">
      <c r="B2332" s="190" t="str">
        <f t="shared" si="376"/>
        <v/>
      </c>
      <c r="C2332" s="190" t="str">
        <f t="shared" si="374"/>
        <v/>
      </c>
      <c r="D2332" s="119" t="s">
        <v>192</v>
      </c>
      <c r="H2332" s="118">
        <f t="shared" si="377"/>
        <v>0</v>
      </c>
      <c r="K2332" s="134">
        <f t="shared" si="369"/>
        <v>0</v>
      </c>
      <c r="L2332" s="134">
        <f t="shared" si="370"/>
        <v>0</v>
      </c>
      <c r="M2332" s="190">
        <f t="shared" si="378"/>
        <v>1</v>
      </c>
      <c r="N2332" s="190" t="str">
        <f t="shared" si="375"/>
        <v>JANEIRO</v>
      </c>
      <c r="P2332" s="119" t="s">
        <v>192</v>
      </c>
      <c r="Q2332" s="136" t="str">
        <f t="shared" si="371"/>
        <v>À RECEBER</v>
      </c>
      <c r="R2332" s="138" t="str">
        <f t="shared" ca="1" si="372"/>
        <v>EM DIA</v>
      </c>
      <c r="S2332" s="137" t="str">
        <f t="shared" ca="1" si="373"/>
        <v/>
      </c>
    </row>
    <row r="2333" spans="2:19" x14ac:dyDescent="0.25">
      <c r="B2333" s="190" t="str">
        <f t="shared" si="376"/>
        <v/>
      </c>
      <c r="C2333" s="190" t="str">
        <f t="shared" si="374"/>
        <v/>
      </c>
      <c r="D2333" s="119" t="s">
        <v>192</v>
      </c>
      <c r="H2333" s="118">
        <f t="shared" si="377"/>
        <v>0</v>
      </c>
      <c r="K2333" s="134">
        <f t="shared" ref="K2333:K2396" si="379">IF(AND(G2333&gt;I2333,I2333&gt;0),G2333-I2333-J2333,0)</f>
        <v>0</v>
      </c>
      <c r="L2333" s="134">
        <f t="shared" ref="L2333:L2396" si="380">IF(G2333&lt;I2333,I2333-G2333,0)</f>
        <v>0</v>
      </c>
      <c r="M2333" s="190">
        <f t="shared" si="378"/>
        <v>1</v>
      </c>
      <c r="N2333" s="190" t="str">
        <f t="shared" si="375"/>
        <v>JANEIRO</v>
      </c>
      <c r="P2333" s="119" t="s">
        <v>192</v>
      </c>
      <c r="Q2333" s="136" t="str">
        <f t="shared" ref="Q2333:Q2396" si="381">IF(OR(I2333="",I2333=0),"À RECEBER","RECEBIDO")</f>
        <v>À RECEBER</v>
      </c>
      <c r="R2333" s="138" t="str">
        <f t="shared" ref="R2333:R2396" ca="1" si="382">IF(AND(O2333&lt;=P2333,S2333&gt;=0),"EM DIA","EM ATRASO")</f>
        <v>EM DIA</v>
      </c>
      <c r="S2333" s="137" t="str">
        <f t="shared" ref="S2333:S2396" ca="1" si="383">IFERROR(IF(Q2333="À RECEBER",P2333-$W$5,0),"")</f>
        <v/>
      </c>
    </row>
    <row r="2334" spans="2:19" x14ac:dyDescent="0.25">
      <c r="B2334" s="190" t="str">
        <f t="shared" si="376"/>
        <v/>
      </c>
      <c r="C2334" s="190" t="str">
        <f t="shared" si="374"/>
        <v/>
      </c>
      <c r="D2334" s="119" t="s">
        <v>192</v>
      </c>
      <c r="H2334" s="118">
        <f t="shared" si="377"/>
        <v>0</v>
      </c>
      <c r="K2334" s="134">
        <f t="shared" si="379"/>
        <v>0</v>
      </c>
      <c r="L2334" s="134">
        <f t="shared" si="380"/>
        <v>0</v>
      </c>
      <c r="M2334" s="190">
        <f t="shared" si="378"/>
        <v>1</v>
      </c>
      <c r="N2334" s="190" t="str">
        <f t="shared" si="375"/>
        <v>JANEIRO</v>
      </c>
      <c r="P2334" s="119" t="s">
        <v>192</v>
      </c>
      <c r="Q2334" s="136" t="str">
        <f t="shared" si="381"/>
        <v>À RECEBER</v>
      </c>
      <c r="R2334" s="138" t="str">
        <f t="shared" ca="1" si="382"/>
        <v>EM DIA</v>
      </c>
      <c r="S2334" s="137" t="str">
        <f t="shared" ca="1" si="383"/>
        <v/>
      </c>
    </row>
    <row r="2335" spans="2:19" x14ac:dyDescent="0.25">
      <c r="B2335" s="190" t="str">
        <f t="shared" si="376"/>
        <v/>
      </c>
      <c r="C2335" s="190" t="str">
        <f t="shared" si="374"/>
        <v/>
      </c>
      <c r="D2335" s="119" t="s">
        <v>192</v>
      </c>
      <c r="H2335" s="118">
        <f t="shared" si="377"/>
        <v>0</v>
      </c>
      <c r="K2335" s="134">
        <f t="shared" si="379"/>
        <v>0</v>
      </c>
      <c r="L2335" s="134">
        <f t="shared" si="380"/>
        <v>0</v>
      </c>
      <c r="M2335" s="190">
        <f t="shared" si="378"/>
        <v>1</v>
      </c>
      <c r="N2335" s="190" t="str">
        <f t="shared" si="375"/>
        <v>JANEIRO</v>
      </c>
      <c r="P2335" s="119" t="s">
        <v>192</v>
      </c>
      <c r="Q2335" s="136" t="str">
        <f t="shared" si="381"/>
        <v>À RECEBER</v>
      </c>
      <c r="R2335" s="138" t="str">
        <f t="shared" ca="1" si="382"/>
        <v>EM DIA</v>
      </c>
      <c r="S2335" s="137" t="str">
        <f t="shared" ca="1" si="383"/>
        <v/>
      </c>
    </row>
    <row r="2336" spans="2:19" x14ac:dyDescent="0.25">
      <c r="B2336" s="190" t="str">
        <f t="shared" si="376"/>
        <v/>
      </c>
      <c r="C2336" s="190" t="str">
        <f t="shared" si="374"/>
        <v/>
      </c>
      <c r="D2336" s="119" t="s">
        <v>192</v>
      </c>
      <c r="H2336" s="118">
        <f t="shared" si="377"/>
        <v>0</v>
      </c>
      <c r="K2336" s="134">
        <f t="shared" si="379"/>
        <v>0</v>
      </c>
      <c r="L2336" s="134">
        <f t="shared" si="380"/>
        <v>0</v>
      </c>
      <c r="M2336" s="190">
        <f t="shared" si="378"/>
        <v>1</v>
      </c>
      <c r="N2336" s="190" t="str">
        <f t="shared" si="375"/>
        <v>JANEIRO</v>
      </c>
      <c r="P2336" s="119" t="s">
        <v>192</v>
      </c>
      <c r="Q2336" s="136" t="str">
        <f t="shared" si="381"/>
        <v>À RECEBER</v>
      </c>
      <c r="R2336" s="138" t="str">
        <f t="shared" ca="1" si="382"/>
        <v>EM DIA</v>
      </c>
      <c r="S2336" s="137" t="str">
        <f t="shared" ca="1" si="383"/>
        <v/>
      </c>
    </row>
    <row r="2337" spans="2:19" x14ac:dyDescent="0.25">
      <c r="B2337" s="190" t="str">
        <f t="shared" si="376"/>
        <v/>
      </c>
      <c r="C2337" s="190" t="str">
        <f t="shared" si="374"/>
        <v/>
      </c>
      <c r="D2337" s="119" t="s">
        <v>192</v>
      </c>
      <c r="H2337" s="118">
        <f t="shared" si="377"/>
        <v>0</v>
      </c>
      <c r="K2337" s="134">
        <f t="shared" si="379"/>
        <v>0</v>
      </c>
      <c r="L2337" s="134">
        <f t="shared" si="380"/>
        <v>0</v>
      </c>
      <c r="M2337" s="190">
        <f t="shared" si="378"/>
        <v>1</v>
      </c>
      <c r="N2337" s="190" t="str">
        <f t="shared" si="375"/>
        <v>JANEIRO</v>
      </c>
      <c r="P2337" s="119" t="s">
        <v>192</v>
      </c>
      <c r="Q2337" s="136" t="str">
        <f t="shared" si="381"/>
        <v>À RECEBER</v>
      </c>
      <c r="R2337" s="138" t="str">
        <f t="shared" ca="1" si="382"/>
        <v>EM DIA</v>
      </c>
      <c r="S2337" s="137" t="str">
        <f t="shared" ca="1" si="383"/>
        <v/>
      </c>
    </row>
    <row r="2338" spans="2:19" x14ac:dyDescent="0.25">
      <c r="B2338" s="190" t="str">
        <f t="shared" si="376"/>
        <v/>
      </c>
      <c r="C2338" s="190" t="str">
        <f t="shared" si="374"/>
        <v/>
      </c>
      <c r="D2338" s="119" t="s">
        <v>192</v>
      </c>
      <c r="H2338" s="118">
        <f t="shared" si="377"/>
        <v>0</v>
      </c>
      <c r="K2338" s="134">
        <f t="shared" si="379"/>
        <v>0</v>
      </c>
      <c r="L2338" s="134">
        <f t="shared" si="380"/>
        <v>0</v>
      </c>
      <c r="M2338" s="190">
        <f t="shared" si="378"/>
        <v>1</v>
      </c>
      <c r="N2338" s="190" t="str">
        <f t="shared" si="375"/>
        <v>JANEIRO</v>
      </c>
      <c r="P2338" s="119" t="s">
        <v>192</v>
      </c>
      <c r="Q2338" s="136" t="str">
        <f t="shared" si="381"/>
        <v>À RECEBER</v>
      </c>
      <c r="R2338" s="138" t="str">
        <f t="shared" ca="1" si="382"/>
        <v>EM DIA</v>
      </c>
      <c r="S2338" s="137" t="str">
        <f t="shared" ca="1" si="383"/>
        <v/>
      </c>
    </row>
    <row r="2339" spans="2:19" x14ac:dyDescent="0.25">
      <c r="B2339" s="190" t="str">
        <f t="shared" si="376"/>
        <v/>
      </c>
      <c r="C2339" s="190" t="str">
        <f t="shared" si="374"/>
        <v/>
      </c>
      <c r="D2339" s="119" t="s">
        <v>192</v>
      </c>
      <c r="H2339" s="118">
        <f t="shared" si="377"/>
        <v>0</v>
      </c>
      <c r="K2339" s="134">
        <f t="shared" si="379"/>
        <v>0</v>
      </c>
      <c r="L2339" s="134">
        <f t="shared" si="380"/>
        <v>0</v>
      </c>
      <c r="M2339" s="190">
        <f t="shared" si="378"/>
        <v>1</v>
      </c>
      <c r="N2339" s="190" t="str">
        <f t="shared" si="375"/>
        <v>JANEIRO</v>
      </c>
      <c r="P2339" s="119" t="s">
        <v>192</v>
      </c>
      <c r="Q2339" s="136" t="str">
        <f t="shared" si="381"/>
        <v>À RECEBER</v>
      </c>
      <c r="R2339" s="138" t="str">
        <f t="shared" ca="1" si="382"/>
        <v>EM DIA</v>
      </c>
      <c r="S2339" s="137" t="str">
        <f t="shared" ca="1" si="383"/>
        <v/>
      </c>
    </row>
    <row r="2340" spans="2:19" x14ac:dyDescent="0.25">
      <c r="B2340" s="190" t="str">
        <f t="shared" si="376"/>
        <v/>
      </c>
      <c r="C2340" s="190" t="str">
        <f t="shared" si="374"/>
        <v/>
      </c>
      <c r="D2340" s="119" t="s">
        <v>192</v>
      </c>
      <c r="H2340" s="118">
        <f t="shared" si="377"/>
        <v>0</v>
      </c>
      <c r="K2340" s="134">
        <f t="shared" si="379"/>
        <v>0</v>
      </c>
      <c r="L2340" s="134">
        <f t="shared" si="380"/>
        <v>0</v>
      </c>
      <c r="M2340" s="190">
        <f t="shared" si="378"/>
        <v>1</v>
      </c>
      <c r="N2340" s="190" t="str">
        <f t="shared" si="375"/>
        <v>JANEIRO</v>
      </c>
      <c r="P2340" s="119" t="s">
        <v>192</v>
      </c>
      <c r="Q2340" s="136" t="str">
        <f t="shared" si="381"/>
        <v>À RECEBER</v>
      </c>
      <c r="R2340" s="138" t="str">
        <f t="shared" ca="1" si="382"/>
        <v>EM DIA</v>
      </c>
      <c r="S2340" s="137" t="str">
        <f t="shared" ca="1" si="383"/>
        <v/>
      </c>
    </row>
    <row r="2341" spans="2:19" x14ac:dyDescent="0.25">
      <c r="B2341" s="190" t="str">
        <f t="shared" si="376"/>
        <v/>
      </c>
      <c r="C2341" s="190" t="str">
        <f t="shared" si="374"/>
        <v/>
      </c>
      <c r="D2341" s="119" t="s">
        <v>192</v>
      </c>
      <c r="H2341" s="118">
        <f t="shared" si="377"/>
        <v>0</v>
      </c>
      <c r="K2341" s="134">
        <f t="shared" si="379"/>
        <v>0</v>
      </c>
      <c r="L2341" s="134">
        <f t="shared" si="380"/>
        <v>0</v>
      </c>
      <c r="M2341" s="190">
        <f t="shared" si="378"/>
        <v>1</v>
      </c>
      <c r="N2341" s="190" t="str">
        <f t="shared" si="375"/>
        <v>JANEIRO</v>
      </c>
      <c r="P2341" s="119" t="s">
        <v>192</v>
      </c>
      <c r="Q2341" s="136" t="str">
        <f t="shared" si="381"/>
        <v>À RECEBER</v>
      </c>
      <c r="R2341" s="138" t="str">
        <f t="shared" ca="1" si="382"/>
        <v>EM DIA</v>
      </c>
      <c r="S2341" s="137" t="str">
        <f t="shared" ca="1" si="383"/>
        <v/>
      </c>
    </row>
    <row r="2342" spans="2:19" x14ac:dyDescent="0.25">
      <c r="B2342" s="190" t="str">
        <f t="shared" si="376"/>
        <v/>
      </c>
      <c r="C2342" s="190" t="str">
        <f t="shared" si="374"/>
        <v/>
      </c>
      <c r="D2342" s="119" t="s">
        <v>192</v>
      </c>
      <c r="H2342" s="118">
        <f t="shared" si="377"/>
        <v>0</v>
      </c>
      <c r="K2342" s="134">
        <f t="shared" si="379"/>
        <v>0</v>
      </c>
      <c r="L2342" s="134">
        <f t="shared" si="380"/>
        <v>0</v>
      </c>
      <c r="M2342" s="190">
        <f t="shared" si="378"/>
        <v>1</v>
      </c>
      <c r="N2342" s="190" t="str">
        <f t="shared" si="375"/>
        <v>JANEIRO</v>
      </c>
      <c r="P2342" s="119" t="s">
        <v>192</v>
      </c>
      <c r="Q2342" s="136" t="str">
        <f t="shared" si="381"/>
        <v>À RECEBER</v>
      </c>
      <c r="R2342" s="138" t="str">
        <f t="shared" ca="1" si="382"/>
        <v>EM DIA</v>
      </c>
      <c r="S2342" s="137" t="str">
        <f t="shared" ca="1" si="383"/>
        <v/>
      </c>
    </row>
    <row r="2343" spans="2:19" x14ac:dyDescent="0.25">
      <c r="B2343" s="190" t="str">
        <f t="shared" si="376"/>
        <v/>
      </c>
      <c r="C2343" s="190" t="str">
        <f t="shared" si="374"/>
        <v/>
      </c>
      <c r="D2343" s="119" t="s">
        <v>192</v>
      </c>
      <c r="H2343" s="118">
        <f t="shared" si="377"/>
        <v>0</v>
      </c>
      <c r="K2343" s="134">
        <f t="shared" si="379"/>
        <v>0</v>
      </c>
      <c r="L2343" s="134">
        <f t="shared" si="380"/>
        <v>0</v>
      </c>
      <c r="M2343" s="190">
        <f t="shared" si="378"/>
        <v>1</v>
      </c>
      <c r="N2343" s="190" t="str">
        <f t="shared" si="375"/>
        <v>JANEIRO</v>
      </c>
      <c r="P2343" s="119" t="s">
        <v>192</v>
      </c>
      <c r="Q2343" s="136" t="str">
        <f t="shared" si="381"/>
        <v>À RECEBER</v>
      </c>
      <c r="R2343" s="138" t="str">
        <f t="shared" ca="1" si="382"/>
        <v>EM DIA</v>
      </c>
      <c r="S2343" s="137" t="str">
        <f t="shared" ca="1" si="383"/>
        <v/>
      </c>
    </row>
    <row r="2344" spans="2:19" x14ac:dyDescent="0.25">
      <c r="B2344" s="190" t="str">
        <f t="shared" si="376"/>
        <v/>
      </c>
      <c r="C2344" s="190" t="str">
        <f t="shared" si="374"/>
        <v/>
      </c>
      <c r="D2344" s="119" t="s">
        <v>192</v>
      </c>
      <c r="H2344" s="118">
        <f t="shared" si="377"/>
        <v>0</v>
      </c>
      <c r="K2344" s="134">
        <f t="shared" si="379"/>
        <v>0</v>
      </c>
      <c r="L2344" s="134">
        <f t="shared" si="380"/>
        <v>0</v>
      </c>
      <c r="M2344" s="190">
        <f t="shared" si="378"/>
        <v>1</v>
      </c>
      <c r="N2344" s="190" t="str">
        <f t="shared" si="375"/>
        <v>JANEIRO</v>
      </c>
      <c r="P2344" s="119" t="s">
        <v>192</v>
      </c>
      <c r="Q2344" s="136" t="str">
        <f t="shared" si="381"/>
        <v>À RECEBER</v>
      </c>
      <c r="R2344" s="138" t="str">
        <f t="shared" ca="1" si="382"/>
        <v>EM DIA</v>
      </c>
      <c r="S2344" s="137" t="str">
        <f t="shared" ca="1" si="383"/>
        <v/>
      </c>
    </row>
    <row r="2345" spans="2:19" x14ac:dyDescent="0.25">
      <c r="B2345" s="190" t="str">
        <f t="shared" si="376"/>
        <v/>
      </c>
      <c r="C2345" s="190" t="str">
        <f t="shared" si="374"/>
        <v/>
      </c>
      <c r="D2345" s="119" t="s">
        <v>192</v>
      </c>
      <c r="H2345" s="118">
        <f t="shared" si="377"/>
        <v>0</v>
      </c>
      <c r="K2345" s="134">
        <f t="shared" si="379"/>
        <v>0</v>
      </c>
      <c r="L2345" s="134">
        <f t="shared" si="380"/>
        <v>0</v>
      </c>
      <c r="M2345" s="190">
        <f t="shared" si="378"/>
        <v>1</v>
      </c>
      <c r="N2345" s="190" t="str">
        <f t="shared" si="375"/>
        <v>JANEIRO</v>
      </c>
      <c r="P2345" s="119" t="s">
        <v>192</v>
      </c>
      <c r="Q2345" s="136" t="str">
        <f t="shared" si="381"/>
        <v>À RECEBER</v>
      </c>
      <c r="R2345" s="138" t="str">
        <f t="shared" ca="1" si="382"/>
        <v>EM DIA</v>
      </c>
      <c r="S2345" s="137" t="str">
        <f t="shared" ca="1" si="383"/>
        <v/>
      </c>
    </row>
    <row r="2346" spans="2:19" x14ac:dyDescent="0.25">
      <c r="B2346" s="190" t="str">
        <f t="shared" si="376"/>
        <v/>
      </c>
      <c r="C2346" s="190" t="str">
        <f t="shared" si="374"/>
        <v/>
      </c>
      <c r="D2346" s="119" t="s">
        <v>192</v>
      </c>
      <c r="H2346" s="118">
        <f t="shared" si="377"/>
        <v>0</v>
      </c>
      <c r="K2346" s="134">
        <f t="shared" si="379"/>
        <v>0</v>
      </c>
      <c r="L2346" s="134">
        <f t="shared" si="380"/>
        <v>0</v>
      </c>
      <c r="M2346" s="190">
        <f t="shared" si="378"/>
        <v>1</v>
      </c>
      <c r="N2346" s="190" t="str">
        <f t="shared" si="375"/>
        <v>JANEIRO</v>
      </c>
      <c r="P2346" s="119" t="s">
        <v>192</v>
      </c>
      <c r="Q2346" s="136" t="str">
        <f t="shared" si="381"/>
        <v>À RECEBER</v>
      </c>
      <c r="R2346" s="138" t="str">
        <f t="shared" ca="1" si="382"/>
        <v>EM DIA</v>
      </c>
      <c r="S2346" s="137" t="str">
        <f t="shared" ca="1" si="383"/>
        <v/>
      </c>
    </row>
    <row r="2347" spans="2:19" x14ac:dyDescent="0.25">
      <c r="B2347" s="190" t="str">
        <f t="shared" si="376"/>
        <v/>
      </c>
      <c r="C2347" s="190" t="str">
        <f t="shared" si="374"/>
        <v/>
      </c>
      <c r="D2347" s="119" t="s">
        <v>192</v>
      </c>
      <c r="H2347" s="118">
        <f t="shared" si="377"/>
        <v>0</v>
      </c>
      <c r="K2347" s="134">
        <f t="shared" si="379"/>
        <v>0</v>
      </c>
      <c r="L2347" s="134">
        <f t="shared" si="380"/>
        <v>0</v>
      </c>
      <c r="M2347" s="190">
        <f t="shared" si="378"/>
        <v>1</v>
      </c>
      <c r="N2347" s="190" t="str">
        <f t="shared" si="375"/>
        <v>JANEIRO</v>
      </c>
      <c r="P2347" s="119" t="s">
        <v>192</v>
      </c>
      <c r="Q2347" s="136" t="str">
        <f t="shared" si="381"/>
        <v>À RECEBER</v>
      </c>
      <c r="R2347" s="138" t="str">
        <f t="shared" ca="1" si="382"/>
        <v>EM DIA</v>
      </c>
      <c r="S2347" s="137" t="str">
        <f t="shared" ca="1" si="383"/>
        <v/>
      </c>
    </row>
    <row r="2348" spans="2:19" x14ac:dyDescent="0.25">
      <c r="B2348" s="190" t="str">
        <f t="shared" si="376"/>
        <v/>
      </c>
      <c r="C2348" s="190" t="str">
        <f t="shared" si="374"/>
        <v/>
      </c>
      <c r="D2348" s="119" t="s">
        <v>192</v>
      </c>
      <c r="H2348" s="118">
        <f t="shared" si="377"/>
        <v>0</v>
      </c>
      <c r="K2348" s="134">
        <f t="shared" si="379"/>
        <v>0</v>
      </c>
      <c r="L2348" s="134">
        <f t="shared" si="380"/>
        <v>0</v>
      </c>
      <c r="M2348" s="190">
        <f t="shared" si="378"/>
        <v>1</v>
      </c>
      <c r="N2348" s="190" t="str">
        <f t="shared" si="375"/>
        <v>JANEIRO</v>
      </c>
      <c r="P2348" s="119" t="s">
        <v>192</v>
      </c>
      <c r="Q2348" s="136" t="str">
        <f t="shared" si="381"/>
        <v>À RECEBER</v>
      </c>
      <c r="R2348" s="138" t="str">
        <f t="shared" ca="1" si="382"/>
        <v>EM DIA</v>
      </c>
      <c r="S2348" s="137" t="str">
        <f t="shared" ca="1" si="383"/>
        <v/>
      </c>
    </row>
    <row r="2349" spans="2:19" x14ac:dyDescent="0.25">
      <c r="B2349" s="190" t="str">
        <f t="shared" si="376"/>
        <v/>
      </c>
      <c r="C2349" s="190" t="str">
        <f t="shared" si="374"/>
        <v/>
      </c>
      <c r="D2349" s="119" t="s">
        <v>192</v>
      </c>
      <c r="H2349" s="118">
        <f t="shared" si="377"/>
        <v>0</v>
      </c>
      <c r="K2349" s="134">
        <f t="shared" si="379"/>
        <v>0</v>
      </c>
      <c r="L2349" s="134">
        <f t="shared" si="380"/>
        <v>0</v>
      </c>
      <c r="M2349" s="190">
        <f t="shared" si="378"/>
        <v>1</v>
      </c>
      <c r="N2349" s="190" t="str">
        <f t="shared" si="375"/>
        <v>JANEIRO</v>
      </c>
      <c r="P2349" s="119" t="s">
        <v>192</v>
      </c>
      <c r="Q2349" s="136" t="str">
        <f t="shared" si="381"/>
        <v>À RECEBER</v>
      </c>
      <c r="R2349" s="138" t="str">
        <f t="shared" ca="1" si="382"/>
        <v>EM DIA</v>
      </c>
      <c r="S2349" s="137" t="str">
        <f t="shared" ca="1" si="383"/>
        <v/>
      </c>
    </row>
    <row r="2350" spans="2:19" x14ac:dyDescent="0.25">
      <c r="B2350" s="190" t="str">
        <f t="shared" si="376"/>
        <v/>
      </c>
      <c r="C2350" s="190" t="str">
        <f t="shared" si="374"/>
        <v/>
      </c>
      <c r="D2350" s="119" t="s">
        <v>192</v>
      </c>
      <c r="H2350" s="118">
        <f t="shared" si="377"/>
        <v>0</v>
      </c>
      <c r="K2350" s="134">
        <f t="shared" si="379"/>
        <v>0</v>
      </c>
      <c r="L2350" s="134">
        <f t="shared" si="380"/>
        <v>0</v>
      </c>
      <c r="M2350" s="190">
        <f t="shared" si="378"/>
        <v>1</v>
      </c>
      <c r="N2350" s="190" t="str">
        <f t="shared" si="375"/>
        <v>JANEIRO</v>
      </c>
      <c r="P2350" s="119" t="s">
        <v>192</v>
      </c>
      <c r="Q2350" s="136" t="str">
        <f t="shared" si="381"/>
        <v>À RECEBER</v>
      </c>
      <c r="R2350" s="138" t="str">
        <f t="shared" ca="1" si="382"/>
        <v>EM DIA</v>
      </c>
      <c r="S2350" s="137" t="str">
        <f t="shared" ca="1" si="383"/>
        <v/>
      </c>
    </row>
    <row r="2351" spans="2:19" x14ac:dyDescent="0.25">
      <c r="B2351" s="190" t="str">
        <f t="shared" si="376"/>
        <v/>
      </c>
      <c r="C2351" s="190" t="str">
        <f t="shared" si="374"/>
        <v/>
      </c>
      <c r="D2351" s="119" t="s">
        <v>192</v>
      </c>
      <c r="H2351" s="118">
        <f t="shared" si="377"/>
        <v>0</v>
      </c>
      <c r="K2351" s="134">
        <f t="shared" si="379"/>
        <v>0</v>
      </c>
      <c r="L2351" s="134">
        <f t="shared" si="380"/>
        <v>0</v>
      </c>
      <c r="M2351" s="190">
        <f t="shared" si="378"/>
        <v>1</v>
      </c>
      <c r="N2351" s="190" t="str">
        <f t="shared" si="375"/>
        <v>JANEIRO</v>
      </c>
      <c r="P2351" s="119" t="s">
        <v>192</v>
      </c>
      <c r="Q2351" s="136" t="str">
        <f t="shared" si="381"/>
        <v>À RECEBER</v>
      </c>
      <c r="R2351" s="138" t="str">
        <f t="shared" ca="1" si="382"/>
        <v>EM DIA</v>
      </c>
      <c r="S2351" s="137" t="str">
        <f t="shared" ca="1" si="383"/>
        <v/>
      </c>
    </row>
    <row r="2352" spans="2:19" x14ac:dyDescent="0.25">
      <c r="B2352" s="190" t="str">
        <f t="shared" si="376"/>
        <v/>
      </c>
      <c r="C2352" s="190" t="str">
        <f t="shared" si="374"/>
        <v/>
      </c>
      <c r="D2352" s="119" t="s">
        <v>192</v>
      </c>
      <c r="H2352" s="118">
        <f t="shared" si="377"/>
        <v>0</v>
      </c>
      <c r="K2352" s="134">
        <f t="shared" si="379"/>
        <v>0</v>
      </c>
      <c r="L2352" s="134">
        <f t="shared" si="380"/>
        <v>0</v>
      </c>
      <c r="M2352" s="190">
        <f t="shared" si="378"/>
        <v>1</v>
      </c>
      <c r="N2352" s="190" t="str">
        <f t="shared" si="375"/>
        <v>JANEIRO</v>
      </c>
      <c r="P2352" s="119" t="s">
        <v>192</v>
      </c>
      <c r="Q2352" s="136" t="str">
        <f t="shared" si="381"/>
        <v>À RECEBER</v>
      </c>
      <c r="R2352" s="138" t="str">
        <f t="shared" ca="1" si="382"/>
        <v>EM DIA</v>
      </c>
      <c r="S2352" s="137" t="str">
        <f t="shared" ca="1" si="383"/>
        <v/>
      </c>
    </row>
    <row r="2353" spans="2:19" x14ac:dyDescent="0.25">
      <c r="B2353" s="190" t="str">
        <f t="shared" si="376"/>
        <v/>
      </c>
      <c r="C2353" s="190" t="str">
        <f t="shared" si="374"/>
        <v/>
      </c>
      <c r="D2353" s="119" t="s">
        <v>192</v>
      </c>
      <c r="H2353" s="118">
        <f t="shared" si="377"/>
        <v>0</v>
      </c>
      <c r="K2353" s="134">
        <f t="shared" si="379"/>
        <v>0</v>
      </c>
      <c r="L2353" s="134">
        <f t="shared" si="380"/>
        <v>0</v>
      </c>
      <c r="M2353" s="190">
        <f t="shared" si="378"/>
        <v>1</v>
      </c>
      <c r="N2353" s="190" t="str">
        <f t="shared" si="375"/>
        <v>JANEIRO</v>
      </c>
      <c r="P2353" s="119" t="s">
        <v>192</v>
      </c>
      <c r="Q2353" s="136" t="str">
        <f t="shared" si="381"/>
        <v>À RECEBER</v>
      </c>
      <c r="R2353" s="138" t="str">
        <f t="shared" ca="1" si="382"/>
        <v>EM DIA</v>
      </c>
      <c r="S2353" s="137" t="str">
        <f t="shared" ca="1" si="383"/>
        <v/>
      </c>
    </row>
    <row r="2354" spans="2:19" x14ac:dyDescent="0.25">
      <c r="B2354" s="190" t="str">
        <f t="shared" si="376"/>
        <v/>
      </c>
      <c r="C2354" s="190" t="str">
        <f t="shared" si="374"/>
        <v/>
      </c>
      <c r="D2354" s="119" t="s">
        <v>192</v>
      </c>
      <c r="H2354" s="118">
        <f t="shared" si="377"/>
        <v>0</v>
      </c>
      <c r="K2354" s="134">
        <f t="shared" si="379"/>
        <v>0</v>
      </c>
      <c r="L2354" s="134">
        <f t="shared" si="380"/>
        <v>0</v>
      </c>
      <c r="M2354" s="190">
        <f t="shared" si="378"/>
        <v>1</v>
      </c>
      <c r="N2354" s="190" t="str">
        <f t="shared" si="375"/>
        <v>JANEIRO</v>
      </c>
      <c r="P2354" s="119" t="s">
        <v>192</v>
      </c>
      <c r="Q2354" s="136" t="str">
        <f t="shared" si="381"/>
        <v>À RECEBER</v>
      </c>
      <c r="R2354" s="138" t="str">
        <f t="shared" ca="1" si="382"/>
        <v>EM DIA</v>
      </c>
      <c r="S2354" s="137" t="str">
        <f t="shared" ca="1" si="383"/>
        <v/>
      </c>
    </row>
    <row r="2355" spans="2:19" x14ac:dyDescent="0.25">
      <c r="B2355" s="190" t="str">
        <f t="shared" si="376"/>
        <v/>
      </c>
      <c r="C2355" s="190" t="str">
        <f t="shared" si="374"/>
        <v/>
      </c>
      <c r="D2355" s="119" t="s">
        <v>192</v>
      </c>
      <c r="H2355" s="118">
        <f t="shared" si="377"/>
        <v>0</v>
      </c>
      <c r="K2355" s="134">
        <f t="shared" si="379"/>
        <v>0</v>
      </c>
      <c r="L2355" s="134">
        <f t="shared" si="380"/>
        <v>0</v>
      </c>
      <c r="M2355" s="190">
        <f t="shared" si="378"/>
        <v>1</v>
      </c>
      <c r="N2355" s="190" t="str">
        <f t="shared" si="375"/>
        <v>JANEIRO</v>
      </c>
      <c r="P2355" s="119" t="s">
        <v>192</v>
      </c>
      <c r="Q2355" s="136" t="str">
        <f t="shared" si="381"/>
        <v>À RECEBER</v>
      </c>
      <c r="R2355" s="138" t="str">
        <f t="shared" ca="1" si="382"/>
        <v>EM DIA</v>
      </c>
      <c r="S2355" s="137" t="str">
        <f t="shared" ca="1" si="383"/>
        <v/>
      </c>
    </row>
    <row r="2356" spans="2:19" x14ac:dyDescent="0.25">
      <c r="B2356" s="190" t="str">
        <f t="shared" si="376"/>
        <v/>
      </c>
      <c r="C2356" s="190" t="str">
        <f t="shared" si="374"/>
        <v/>
      </c>
      <c r="D2356" s="119" t="s">
        <v>192</v>
      </c>
      <c r="H2356" s="118">
        <f t="shared" si="377"/>
        <v>0</v>
      </c>
      <c r="K2356" s="134">
        <f t="shared" si="379"/>
        <v>0</v>
      </c>
      <c r="L2356" s="134">
        <f t="shared" si="380"/>
        <v>0</v>
      </c>
      <c r="M2356" s="190">
        <f t="shared" si="378"/>
        <v>1</v>
      </c>
      <c r="N2356" s="190" t="str">
        <f t="shared" si="375"/>
        <v>JANEIRO</v>
      </c>
      <c r="P2356" s="119" t="s">
        <v>192</v>
      </c>
      <c r="Q2356" s="136" t="str">
        <f t="shared" si="381"/>
        <v>À RECEBER</v>
      </c>
      <c r="R2356" s="138" t="str">
        <f t="shared" ca="1" si="382"/>
        <v>EM DIA</v>
      </c>
      <c r="S2356" s="137" t="str">
        <f t="shared" ca="1" si="383"/>
        <v/>
      </c>
    </row>
    <row r="2357" spans="2:19" x14ac:dyDescent="0.25">
      <c r="B2357" s="190" t="str">
        <f t="shared" si="376"/>
        <v/>
      </c>
      <c r="C2357" s="190" t="str">
        <f t="shared" si="374"/>
        <v/>
      </c>
      <c r="D2357" s="119" t="s">
        <v>192</v>
      </c>
      <c r="H2357" s="118">
        <f t="shared" si="377"/>
        <v>0</v>
      </c>
      <c r="K2357" s="134">
        <f t="shared" si="379"/>
        <v>0</v>
      </c>
      <c r="L2357" s="134">
        <f t="shared" si="380"/>
        <v>0</v>
      </c>
      <c r="M2357" s="190">
        <f t="shared" si="378"/>
        <v>1</v>
      </c>
      <c r="N2357" s="190" t="str">
        <f t="shared" si="375"/>
        <v>JANEIRO</v>
      </c>
      <c r="P2357" s="119" t="s">
        <v>192</v>
      </c>
      <c r="Q2357" s="136" t="str">
        <f t="shared" si="381"/>
        <v>À RECEBER</v>
      </c>
      <c r="R2357" s="138" t="str">
        <f t="shared" ca="1" si="382"/>
        <v>EM DIA</v>
      </c>
      <c r="S2357" s="137" t="str">
        <f t="shared" ca="1" si="383"/>
        <v/>
      </c>
    </row>
    <row r="2358" spans="2:19" x14ac:dyDescent="0.25">
      <c r="B2358" s="190" t="str">
        <f t="shared" si="376"/>
        <v/>
      </c>
      <c r="C2358" s="190" t="str">
        <f t="shared" si="374"/>
        <v/>
      </c>
      <c r="D2358" s="119" t="s">
        <v>192</v>
      </c>
      <c r="H2358" s="118">
        <f t="shared" si="377"/>
        <v>0</v>
      </c>
      <c r="K2358" s="134">
        <f t="shared" si="379"/>
        <v>0</v>
      </c>
      <c r="L2358" s="134">
        <f t="shared" si="380"/>
        <v>0</v>
      </c>
      <c r="M2358" s="190">
        <f t="shared" si="378"/>
        <v>1</v>
      </c>
      <c r="N2358" s="190" t="str">
        <f t="shared" si="375"/>
        <v>JANEIRO</v>
      </c>
      <c r="P2358" s="119" t="s">
        <v>192</v>
      </c>
      <c r="Q2358" s="136" t="str">
        <f t="shared" si="381"/>
        <v>À RECEBER</v>
      </c>
      <c r="R2358" s="138" t="str">
        <f t="shared" ca="1" si="382"/>
        <v>EM DIA</v>
      </c>
      <c r="S2358" s="137" t="str">
        <f t="shared" ca="1" si="383"/>
        <v/>
      </c>
    </row>
    <row r="2359" spans="2:19" x14ac:dyDescent="0.25">
      <c r="B2359" s="190" t="str">
        <f t="shared" si="376"/>
        <v/>
      </c>
      <c r="C2359" s="190" t="str">
        <f t="shared" si="374"/>
        <v/>
      </c>
      <c r="D2359" s="119" t="s">
        <v>192</v>
      </c>
      <c r="H2359" s="118">
        <f t="shared" si="377"/>
        <v>0</v>
      </c>
      <c r="K2359" s="134">
        <f t="shared" si="379"/>
        <v>0</v>
      </c>
      <c r="L2359" s="134">
        <f t="shared" si="380"/>
        <v>0</v>
      </c>
      <c r="M2359" s="190">
        <f t="shared" si="378"/>
        <v>1</v>
      </c>
      <c r="N2359" s="190" t="str">
        <f t="shared" si="375"/>
        <v>JANEIRO</v>
      </c>
      <c r="P2359" s="119" t="s">
        <v>192</v>
      </c>
      <c r="Q2359" s="136" t="str">
        <f t="shared" si="381"/>
        <v>À RECEBER</v>
      </c>
      <c r="R2359" s="138" t="str">
        <f t="shared" ca="1" si="382"/>
        <v>EM DIA</v>
      </c>
      <c r="S2359" s="137" t="str">
        <f t="shared" ca="1" si="383"/>
        <v/>
      </c>
    </row>
    <row r="2360" spans="2:19" x14ac:dyDescent="0.25">
      <c r="B2360" s="190" t="str">
        <f t="shared" si="376"/>
        <v/>
      </c>
      <c r="C2360" s="190" t="str">
        <f t="shared" si="374"/>
        <v/>
      </c>
      <c r="D2360" s="119" t="s">
        <v>192</v>
      </c>
      <c r="H2360" s="118">
        <f t="shared" si="377"/>
        <v>0</v>
      </c>
      <c r="K2360" s="134">
        <f t="shared" si="379"/>
        <v>0</v>
      </c>
      <c r="L2360" s="134">
        <f t="shared" si="380"/>
        <v>0</v>
      </c>
      <c r="M2360" s="190">
        <f t="shared" si="378"/>
        <v>1</v>
      </c>
      <c r="N2360" s="190" t="str">
        <f t="shared" si="375"/>
        <v>JANEIRO</v>
      </c>
      <c r="P2360" s="119" t="s">
        <v>192</v>
      </c>
      <c r="Q2360" s="136" t="str">
        <f t="shared" si="381"/>
        <v>À RECEBER</v>
      </c>
      <c r="R2360" s="138" t="str">
        <f t="shared" ca="1" si="382"/>
        <v>EM DIA</v>
      </c>
      <c r="S2360" s="137" t="str">
        <f t="shared" ca="1" si="383"/>
        <v/>
      </c>
    </row>
    <row r="2361" spans="2:19" x14ac:dyDescent="0.25">
      <c r="B2361" s="190" t="str">
        <f t="shared" si="376"/>
        <v/>
      </c>
      <c r="C2361" s="190" t="str">
        <f t="shared" si="374"/>
        <v/>
      </c>
      <c r="D2361" s="119" t="s">
        <v>192</v>
      </c>
      <c r="H2361" s="118">
        <f t="shared" si="377"/>
        <v>0</v>
      </c>
      <c r="K2361" s="134">
        <f t="shared" si="379"/>
        <v>0</v>
      </c>
      <c r="L2361" s="134">
        <f t="shared" si="380"/>
        <v>0</v>
      </c>
      <c r="M2361" s="190">
        <f t="shared" si="378"/>
        <v>1</v>
      </c>
      <c r="N2361" s="190" t="str">
        <f t="shared" si="375"/>
        <v>JANEIRO</v>
      </c>
      <c r="P2361" s="119" t="s">
        <v>192</v>
      </c>
      <c r="Q2361" s="136" t="str">
        <f t="shared" si="381"/>
        <v>À RECEBER</v>
      </c>
      <c r="R2361" s="138" t="str">
        <f t="shared" ca="1" si="382"/>
        <v>EM DIA</v>
      </c>
      <c r="S2361" s="137" t="str">
        <f t="shared" ca="1" si="383"/>
        <v/>
      </c>
    </row>
    <row r="2362" spans="2:19" x14ac:dyDescent="0.25">
      <c r="B2362" s="190" t="str">
        <f t="shared" si="376"/>
        <v/>
      </c>
      <c r="C2362" s="190" t="str">
        <f t="shared" si="374"/>
        <v/>
      </c>
      <c r="D2362" s="119" t="s">
        <v>192</v>
      </c>
      <c r="H2362" s="118">
        <f t="shared" si="377"/>
        <v>0</v>
      </c>
      <c r="K2362" s="134">
        <f t="shared" si="379"/>
        <v>0</v>
      </c>
      <c r="L2362" s="134">
        <f t="shared" si="380"/>
        <v>0</v>
      </c>
      <c r="M2362" s="190">
        <f t="shared" si="378"/>
        <v>1</v>
      </c>
      <c r="N2362" s="190" t="str">
        <f t="shared" si="375"/>
        <v>JANEIRO</v>
      </c>
      <c r="P2362" s="119" t="s">
        <v>192</v>
      </c>
      <c r="Q2362" s="136" t="str">
        <f t="shared" si="381"/>
        <v>À RECEBER</v>
      </c>
      <c r="R2362" s="138" t="str">
        <f t="shared" ca="1" si="382"/>
        <v>EM DIA</v>
      </c>
      <c r="S2362" s="137" t="str">
        <f t="shared" ca="1" si="383"/>
        <v/>
      </c>
    </row>
    <row r="2363" spans="2:19" x14ac:dyDescent="0.25">
      <c r="B2363" s="190" t="str">
        <f t="shared" si="376"/>
        <v/>
      </c>
      <c r="C2363" s="190" t="str">
        <f t="shared" si="374"/>
        <v/>
      </c>
      <c r="D2363" s="119" t="s">
        <v>192</v>
      </c>
      <c r="H2363" s="118">
        <f t="shared" si="377"/>
        <v>0</v>
      </c>
      <c r="K2363" s="134">
        <f t="shared" si="379"/>
        <v>0</v>
      </c>
      <c r="L2363" s="134">
        <f t="shared" si="380"/>
        <v>0</v>
      </c>
      <c r="M2363" s="190">
        <f t="shared" si="378"/>
        <v>1</v>
      </c>
      <c r="N2363" s="190" t="str">
        <f t="shared" si="375"/>
        <v>JANEIRO</v>
      </c>
      <c r="P2363" s="119" t="s">
        <v>192</v>
      </c>
      <c r="Q2363" s="136" t="str">
        <f t="shared" si="381"/>
        <v>À RECEBER</v>
      </c>
      <c r="R2363" s="138" t="str">
        <f t="shared" ca="1" si="382"/>
        <v>EM DIA</v>
      </c>
      <c r="S2363" s="137" t="str">
        <f t="shared" ca="1" si="383"/>
        <v/>
      </c>
    </row>
    <row r="2364" spans="2:19" x14ac:dyDescent="0.25">
      <c r="B2364" s="190" t="str">
        <f t="shared" si="376"/>
        <v/>
      </c>
      <c r="C2364" s="190" t="str">
        <f t="shared" si="374"/>
        <v/>
      </c>
      <c r="D2364" s="119" t="s">
        <v>192</v>
      </c>
      <c r="H2364" s="118">
        <f t="shared" si="377"/>
        <v>0</v>
      </c>
      <c r="K2364" s="134">
        <f t="shared" si="379"/>
        <v>0</v>
      </c>
      <c r="L2364" s="134">
        <f t="shared" si="380"/>
        <v>0</v>
      </c>
      <c r="M2364" s="190">
        <f t="shared" si="378"/>
        <v>1</v>
      </c>
      <c r="N2364" s="190" t="str">
        <f t="shared" si="375"/>
        <v>JANEIRO</v>
      </c>
      <c r="P2364" s="119" t="s">
        <v>192</v>
      </c>
      <c r="Q2364" s="136" t="str">
        <f t="shared" si="381"/>
        <v>À RECEBER</v>
      </c>
      <c r="R2364" s="138" t="str">
        <f t="shared" ca="1" si="382"/>
        <v>EM DIA</v>
      </c>
      <c r="S2364" s="137" t="str">
        <f t="shared" ca="1" si="383"/>
        <v/>
      </c>
    </row>
    <row r="2365" spans="2:19" x14ac:dyDescent="0.25">
      <c r="B2365" s="190" t="str">
        <f t="shared" si="376"/>
        <v/>
      </c>
      <c r="C2365" s="190" t="str">
        <f t="shared" si="374"/>
        <v/>
      </c>
      <c r="D2365" s="119" t="s">
        <v>192</v>
      </c>
      <c r="H2365" s="118">
        <f t="shared" si="377"/>
        <v>0</v>
      </c>
      <c r="K2365" s="134">
        <f t="shared" si="379"/>
        <v>0</v>
      </c>
      <c r="L2365" s="134">
        <f t="shared" si="380"/>
        <v>0</v>
      </c>
      <c r="M2365" s="190">
        <f t="shared" si="378"/>
        <v>1</v>
      </c>
      <c r="N2365" s="190" t="str">
        <f t="shared" si="375"/>
        <v>JANEIRO</v>
      </c>
      <c r="P2365" s="119" t="s">
        <v>192</v>
      </c>
      <c r="Q2365" s="136" t="str">
        <f t="shared" si="381"/>
        <v>À RECEBER</v>
      </c>
      <c r="R2365" s="138" t="str">
        <f t="shared" ca="1" si="382"/>
        <v>EM DIA</v>
      </c>
      <c r="S2365" s="137" t="str">
        <f t="shared" ca="1" si="383"/>
        <v/>
      </c>
    </row>
    <row r="2366" spans="2:19" x14ac:dyDescent="0.25">
      <c r="B2366" s="190" t="str">
        <f t="shared" si="376"/>
        <v/>
      </c>
      <c r="C2366" s="190" t="str">
        <f t="shared" si="374"/>
        <v/>
      </c>
      <c r="D2366" s="119" t="s">
        <v>192</v>
      </c>
      <c r="H2366" s="118">
        <f t="shared" si="377"/>
        <v>0</v>
      </c>
      <c r="K2366" s="134">
        <f t="shared" si="379"/>
        <v>0</v>
      </c>
      <c r="L2366" s="134">
        <f t="shared" si="380"/>
        <v>0</v>
      </c>
      <c r="M2366" s="190">
        <f t="shared" si="378"/>
        <v>1</v>
      </c>
      <c r="N2366" s="190" t="str">
        <f t="shared" si="375"/>
        <v>JANEIRO</v>
      </c>
      <c r="P2366" s="119" t="s">
        <v>192</v>
      </c>
      <c r="Q2366" s="136" t="str">
        <f t="shared" si="381"/>
        <v>À RECEBER</v>
      </c>
      <c r="R2366" s="138" t="str">
        <f t="shared" ca="1" si="382"/>
        <v>EM DIA</v>
      </c>
      <c r="S2366" s="137" t="str">
        <f t="shared" ca="1" si="383"/>
        <v/>
      </c>
    </row>
    <row r="2367" spans="2:19" x14ac:dyDescent="0.25">
      <c r="B2367" s="190" t="str">
        <f t="shared" si="376"/>
        <v/>
      </c>
      <c r="C2367" s="190" t="str">
        <f t="shared" si="374"/>
        <v/>
      </c>
      <c r="D2367" s="119" t="s">
        <v>192</v>
      </c>
      <c r="H2367" s="118">
        <f t="shared" si="377"/>
        <v>0</v>
      </c>
      <c r="K2367" s="134">
        <f t="shared" si="379"/>
        <v>0</v>
      </c>
      <c r="L2367" s="134">
        <f t="shared" si="380"/>
        <v>0</v>
      </c>
      <c r="M2367" s="190">
        <f t="shared" si="378"/>
        <v>1</v>
      </c>
      <c r="N2367" s="190" t="str">
        <f t="shared" si="375"/>
        <v>JANEIRO</v>
      </c>
      <c r="P2367" s="119" t="s">
        <v>192</v>
      </c>
      <c r="Q2367" s="136" t="str">
        <f t="shared" si="381"/>
        <v>À RECEBER</v>
      </c>
      <c r="R2367" s="138" t="str">
        <f t="shared" ca="1" si="382"/>
        <v>EM DIA</v>
      </c>
      <c r="S2367" s="137" t="str">
        <f t="shared" ca="1" si="383"/>
        <v/>
      </c>
    </row>
    <row r="2368" spans="2:19" x14ac:dyDescent="0.25">
      <c r="B2368" s="190" t="str">
        <f t="shared" si="376"/>
        <v/>
      </c>
      <c r="C2368" s="190" t="str">
        <f t="shared" si="374"/>
        <v/>
      </c>
      <c r="D2368" s="119" t="s">
        <v>192</v>
      </c>
      <c r="H2368" s="118">
        <f t="shared" si="377"/>
        <v>0</v>
      </c>
      <c r="K2368" s="134">
        <f t="shared" si="379"/>
        <v>0</v>
      </c>
      <c r="L2368" s="134">
        <f t="shared" si="380"/>
        <v>0</v>
      </c>
      <c r="M2368" s="190">
        <f t="shared" si="378"/>
        <v>1</v>
      </c>
      <c r="N2368" s="190" t="str">
        <f t="shared" si="375"/>
        <v>JANEIRO</v>
      </c>
      <c r="P2368" s="119" t="s">
        <v>192</v>
      </c>
      <c r="Q2368" s="136" t="str">
        <f t="shared" si="381"/>
        <v>À RECEBER</v>
      </c>
      <c r="R2368" s="138" t="str">
        <f t="shared" ca="1" si="382"/>
        <v>EM DIA</v>
      </c>
      <c r="S2368" s="137" t="str">
        <f t="shared" ca="1" si="383"/>
        <v/>
      </c>
    </row>
    <row r="2369" spans="2:19" x14ac:dyDescent="0.25">
      <c r="B2369" s="190" t="str">
        <f t="shared" si="376"/>
        <v/>
      </c>
      <c r="C2369" s="190" t="str">
        <f t="shared" si="374"/>
        <v/>
      </c>
      <c r="D2369" s="119" t="s">
        <v>192</v>
      </c>
      <c r="H2369" s="118">
        <f t="shared" si="377"/>
        <v>0</v>
      </c>
      <c r="K2369" s="134">
        <f t="shared" si="379"/>
        <v>0</v>
      </c>
      <c r="L2369" s="134">
        <f t="shared" si="380"/>
        <v>0</v>
      </c>
      <c r="M2369" s="190">
        <f t="shared" si="378"/>
        <v>1</v>
      </c>
      <c r="N2369" s="190" t="str">
        <f t="shared" si="375"/>
        <v>JANEIRO</v>
      </c>
      <c r="P2369" s="119" t="s">
        <v>192</v>
      </c>
      <c r="Q2369" s="136" t="str">
        <f t="shared" si="381"/>
        <v>À RECEBER</v>
      </c>
      <c r="R2369" s="138" t="str">
        <f t="shared" ca="1" si="382"/>
        <v>EM DIA</v>
      </c>
      <c r="S2369" s="137" t="str">
        <f t="shared" ca="1" si="383"/>
        <v/>
      </c>
    </row>
    <row r="2370" spans="2:19" x14ac:dyDescent="0.25">
      <c r="B2370" s="190" t="str">
        <f t="shared" si="376"/>
        <v/>
      </c>
      <c r="C2370" s="190" t="str">
        <f t="shared" si="374"/>
        <v/>
      </c>
      <c r="D2370" s="119" t="s">
        <v>192</v>
      </c>
      <c r="H2370" s="118">
        <f t="shared" si="377"/>
        <v>0</v>
      </c>
      <c r="K2370" s="134">
        <f t="shared" si="379"/>
        <v>0</v>
      </c>
      <c r="L2370" s="134">
        <f t="shared" si="380"/>
        <v>0</v>
      </c>
      <c r="M2370" s="190">
        <f t="shared" si="378"/>
        <v>1</v>
      </c>
      <c r="N2370" s="190" t="str">
        <f t="shared" si="375"/>
        <v>JANEIRO</v>
      </c>
      <c r="P2370" s="119" t="s">
        <v>192</v>
      </c>
      <c r="Q2370" s="136" t="str">
        <f t="shared" si="381"/>
        <v>À RECEBER</v>
      </c>
      <c r="R2370" s="138" t="str">
        <f t="shared" ca="1" si="382"/>
        <v>EM DIA</v>
      </c>
      <c r="S2370" s="137" t="str">
        <f t="shared" ca="1" si="383"/>
        <v/>
      </c>
    </row>
    <row r="2371" spans="2:19" x14ac:dyDescent="0.25">
      <c r="B2371" s="190" t="str">
        <f t="shared" si="376"/>
        <v/>
      </c>
      <c r="C2371" s="190" t="str">
        <f t="shared" si="374"/>
        <v/>
      </c>
      <c r="D2371" s="119" t="s">
        <v>192</v>
      </c>
      <c r="H2371" s="118">
        <f t="shared" si="377"/>
        <v>0</v>
      </c>
      <c r="K2371" s="134">
        <f t="shared" si="379"/>
        <v>0</v>
      </c>
      <c r="L2371" s="134">
        <f t="shared" si="380"/>
        <v>0</v>
      </c>
      <c r="M2371" s="190">
        <f t="shared" si="378"/>
        <v>1</v>
      </c>
      <c r="N2371" s="190" t="str">
        <f t="shared" si="375"/>
        <v>JANEIRO</v>
      </c>
      <c r="P2371" s="119" t="s">
        <v>192</v>
      </c>
      <c r="Q2371" s="136" t="str">
        <f t="shared" si="381"/>
        <v>À RECEBER</v>
      </c>
      <c r="R2371" s="138" t="str">
        <f t="shared" ca="1" si="382"/>
        <v>EM DIA</v>
      </c>
      <c r="S2371" s="137" t="str">
        <f t="shared" ca="1" si="383"/>
        <v/>
      </c>
    </row>
    <row r="2372" spans="2:19" x14ac:dyDescent="0.25">
      <c r="B2372" s="190" t="str">
        <f t="shared" si="376"/>
        <v/>
      </c>
      <c r="C2372" s="190" t="str">
        <f t="shared" si="374"/>
        <v/>
      </c>
      <c r="D2372" s="119" t="s">
        <v>192</v>
      </c>
      <c r="H2372" s="118">
        <f t="shared" si="377"/>
        <v>0</v>
      </c>
      <c r="K2372" s="134">
        <f t="shared" si="379"/>
        <v>0</v>
      </c>
      <c r="L2372" s="134">
        <f t="shared" si="380"/>
        <v>0</v>
      </c>
      <c r="M2372" s="190">
        <f t="shared" si="378"/>
        <v>1</v>
      </c>
      <c r="N2372" s="190" t="str">
        <f t="shared" si="375"/>
        <v>JANEIRO</v>
      </c>
      <c r="P2372" s="119" t="s">
        <v>192</v>
      </c>
      <c r="Q2372" s="136" t="str">
        <f t="shared" si="381"/>
        <v>À RECEBER</v>
      </c>
      <c r="R2372" s="138" t="str">
        <f t="shared" ca="1" si="382"/>
        <v>EM DIA</v>
      </c>
      <c r="S2372" s="137" t="str">
        <f t="shared" ca="1" si="383"/>
        <v/>
      </c>
    </row>
    <row r="2373" spans="2:19" x14ac:dyDescent="0.25">
      <c r="B2373" s="190" t="str">
        <f t="shared" si="376"/>
        <v/>
      </c>
      <c r="C2373" s="190" t="str">
        <f t="shared" ref="C2373:C2436" si="384">IF(B2373=1,"JANEIRO",IF(B2373=2,"FEVEREIRO",IF(B2373=3,"MARÇO",IF(B2373=4,"ABRIL",IF(B2373=5,"MAIO",IF(B2373=6,"JUNHO",IF(B2373=7,"JULHO",IF(B2373=8,"AGOSTO",IF(B2373=9,"SETEMBRO",IF(B2373=10,"OUTUBRO",IF(B2373=11,"NOVEMBRO",IF(B2373=12,"DEZEMBRO",""))))))))))))</f>
        <v/>
      </c>
      <c r="D2373" s="119" t="s">
        <v>192</v>
      </c>
      <c r="H2373" s="118">
        <f t="shared" si="377"/>
        <v>0</v>
      </c>
      <c r="K2373" s="134">
        <f t="shared" si="379"/>
        <v>0</v>
      </c>
      <c r="L2373" s="134">
        <f t="shared" si="380"/>
        <v>0</v>
      </c>
      <c r="M2373" s="190">
        <f t="shared" si="378"/>
        <v>1</v>
      </c>
      <c r="N2373" s="190" t="str">
        <f t="shared" ref="N2373:N2436" si="385">IF(M2373=1,"JANEIRO",IF(M2373=2,"FEVEREIRO",IF(M2373=3,"MARÇO",IF(M2373=4,"ABRIL",IF(M2373=5,"MAIO",IF(M2373=6,"JUNHO",IF(M2373=7,"JULHO",IF(M2373=8,"AGOSTO",IF(M2373=9,"SETEMBRO",IF(M2373=10,"OUTUBRO",IF(M2373=11,"NOVEMBRO",IF(M2373=12,"DEZEMBRO",""))))))))))))</f>
        <v>JANEIRO</v>
      </c>
      <c r="P2373" s="119" t="s">
        <v>192</v>
      </c>
      <c r="Q2373" s="136" t="str">
        <f t="shared" si="381"/>
        <v>À RECEBER</v>
      </c>
      <c r="R2373" s="138" t="str">
        <f t="shared" ca="1" si="382"/>
        <v>EM DIA</v>
      </c>
      <c r="S2373" s="137" t="str">
        <f t="shared" ca="1" si="383"/>
        <v/>
      </c>
    </row>
    <row r="2374" spans="2:19" x14ac:dyDescent="0.25">
      <c r="B2374" s="190" t="str">
        <f t="shared" ref="B2374:B2437" si="386">IFERROR(MONTH(D2374),"")</f>
        <v/>
      </c>
      <c r="C2374" s="190" t="str">
        <f t="shared" si="384"/>
        <v/>
      </c>
      <c r="D2374" s="119" t="s">
        <v>192</v>
      </c>
      <c r="H2374" s="118">
        <f t="shared" ref="H2374:H2437" si="387">IF(OR(I2374="",I2374=0),G2374,I2374)</f>
        <v>0</v>
      </c>
      <c r="K2374" s="134">
        <f t="shared" si="379"/>
        <v>0</v>
      </c>
      <c r="L2374" s="134">
        <f t="shared" si="380"/>
        <v>0</v>
      </c>
      <c r="M2374" s="190">
        <f t="shared" ref="M2374:M2437" si="388">IFERROR(MONTH(O2374),"")</f>
        <v>1</v>
      </c>
      <c r="N2374" s="190" t="str">
        <f t="shared" si="385"/>
        <v>JANEIRO</v>
      </c>
      <c r="P2374" s="119" t="s">
        <v>192</v>
      </c>
      <c r="Q2374" s="136" t="str">
        <f t="shared" si="381"/>
        <v>À RECEBER</v>
      </c>
      <c r="R2374" s="138" t="str">
        <f t="shared" ca="1" si="382"/>
        <v>EM DIA</v>
      </c>
      <c r="S2374" s="137" t="str">
        <f t="shared" ca="1" si="383"/>
        <v/>
      </c>
    </row>
    <row r="2375" spans="2:19" x14ac:dyDescent="0.25">
      <c r="B2375" s="190" t="str">
        <f t="shared" si="386"/>
        <v/>
      </c>
      <c r="C2375" s="190" t="str">
        <f t="shared" si="384"/>
        <v/>
      </c>
      <c r="D2375" s="119" t="s">
        <v>192</v>
      </c>
      <c r="H2375" s="118">
        <f t="shared" si="387"/>
        <v>0</v>
      </c>
      <c r="K2375" s="134">
        <f t="shared" si="379"/>
        <v>0</v>
      </c>
      <c r="L2375" s="134">
        <f t="shared" si="380"/>
        <v>0</v>
      </c>
      <c r="M2375" s="190">
        <f t="shared" si="388"/>
        <v>1</v>
      </c>
      <c r="N2375" s="190" t="str">
        <f t="shared" si="385"/>
        <v>JANEIRO</v>
      </c>
      <c r="P2375" s="119" t="s">
        <v>192</v>
      </c>
      <c r="Q2375" s="136" t="str">
        <f t="shared" si="381"/>
        <v>À RECEBER</v>
      </c>
      <c r="R2375" s="138" t="str">
        <f t="shared" ca="1" si="382"/>
        <v>EM DIA</v>
      </c>
      <c r="S2375" s="137" t="str">
        <f t="shared" ca="1" si="383"/>
        <v/>
      </c>
    </row>
    <row r="2376" spans="2:19" x14ac:dyDescent="0.25">
      <c r="B2376" s="190" t="str">
        <f t="shared" si="386"/>
        <v/>
      </c>
      <c r="C2376" s="190" t="str">
        <f t="shared" si="384"/>
        <v/>
      </c>
      <c r="D2376" s="119" t="s">
        <v>192</v>
      </c>
      <c r="H2376" s="118">
        <f t="shared" si="387"/>
        <v>0</v>
      </c>
      <c r="K2376" s="134">
        <f t="shared" si="379"/>
        <v>0</v>
      </c>
      <c r="L2376" s="134">
        <f t="shared" si="380"/>
        <v>0</v>
      </c>
      <c r="M2376" s="190">
        <f t="shared" si="388"/>
        <v>1</v>
      </c>
      <c r="N2376" s="190" t="str">
        <f t="shared" si="385"/>
        <v>JANEIRO</v>
      </c>
      <c r="P2376" s="119" t="s">
        <v>192</v>
      </c>
      <c r="Q2376" s="136" t="str">
        <f t="shared" si="381"/>
        <v>À RECEBER</v>
      </c>
      <c r="R2376" s="138" t="str">
        <f t="shared" ca="1" si="382"/>
        <v>EM DIA</v>
      </c>
      <c r="S2376" s="137" t="str">
        <f t="shared" ca="1" si="383"/>
        <v/>
      </c>
    </row>
    <row r="2377" spans="2:19" x14ac:dyDescent="0.25">
      <c r="B2377" s="190" t="str">
        <f t="shared" si="386"/>
        <v/>
      </c>
      <c r="C2377" s="190" t="str">
        <f t="shared" si="384"/>
        <v/>
      </c>
      <c r="D2377" s="119" t="s">
        <v>192</v>
      </c>
      <c r="H2377" s="118">
        <f t="shared" si="387"/>
        <v>0</v>
      </c>
      <c r="K2377" s="134">
        <f t="shared" si="379"/>
        <v>0</v>
      </c>
      <c r="L2377" s="134">
        <f t="shared" si="380"/>
        <v>0</v>
      </c>
      <c r="M2377" s="190">
        <f t="shared" si="388"/>
        <v>1</v>
      </c>
      <c r="N2377" s="190" t="str">
        <f t="shared" si="385"/>
        <v>JANEIRO</v>
      </c>
      <c r="P2377" s="119" t="s">
        <v>192</v>
      </c>
      <c r="Q2377" s="136" t="str">
        <f t="shared" si="381"/>
        <v>À RECEBER</v>
      </c>
      <c r="R2377" s="138" t="str">
        <f t="shared" ca="1" si="382"/>
        <v>EM DIA</v>
      </c>
      <c r="S2377" s="137" t="str">
        <f t="shared" ca="1" si="383"/>
        <v/>
      </c>
    </row>
    <row r="2378" spans="2:19" x14ac:dyDescent="0.25">
      <c r="B2378" s="190" t="str">
        <f t="shared" si="386"/>
        <v/>
      </c>
      <c r="C2378" s="190" t="str">
        <f t="shared" si="384"/>
        <v/>
      </c>
      <c r="D2378" s="119" t="s">
        <v>192</v>
      </c>
      <c r="H2378" s="118">
        <f t="shared" si="387"/>
        <v>0</v>
      </c>
      <c r="K2378" s="134">
        <f t="shared" si="379"/>
        <v>0</v>
      </c>
      <c r="L2378" s="134">
        <f t="shared" si="380"/>
        <v>0</v>
      </c>
      <c r="M2378" s="190">
        <f t="shared" si="388"/>
        <v>1</v>
      </c>
      <c r="N2378" s="190" t="str">
        <f t="shared" si="385"/>
        <v>JANEIRO</v>
      </c>
      <c r="P2378" s="119" t="s">
        <v>192</v>
      </c>
      <c r="Q2378" s="136" t="str">
        <f t="shared" si="381"/>
        <v>À RECEBER</v>
      </c>
      <c r="R2378" s="138" t="str">
        <f t="shared" ca="1" si="382"/>
        <v>EM DIA</v>
      </c>
      <c r="S2378" s="137" t="str">
        <f t="shared" ca="1" si="383"/>
        <v/>
      </c>
    </row>
    <row r="2379" spans="2:19" x14ac:dyDescent="0.25">
      <c r="B2379" s="190" t="str">
        <f t="shared" si="386"/>
        <v/>
      </c>
      <c r="C2379" s="190" t="str">
        <f t="shared" si="384"/>
        <v/>
      </c>
      <c r="D2379" s="119" t="s">
        <v>192</v>
      </c>
      <c r="H2379" s="118">
        <f t="shared" si="387"/>
        <v>0</v>
      </c>
      <c r="K2379" s="134">
        <f t="shared" si="379"/>
        <v>0</v>
      </c>
      <c r="L2379" s="134">
        <f t="shared" si="380"/>
        <v>0</v>
      </c>
      <c r="M2379" s="190">
        <f t="shared" si="388"/>
        <v>1</v>
      </c>
      <c r="N2379" s="190" t="str">
        <f t="shared" si="385"/>
        <v>JANEIRO</v>
      </c>
      <c r="P2379" s="119" t="s">
        <v>192</v>
      </c>
      <c r="Q2379" s="136" t="str">
        <f t="shared" si="381"/>
        <v>À RECEBER</v>
      </c>
      <c r="R2379" s="138" t="str">
        <f t="shared" ca="1" si="382"/>
        <v>EM DIA</v>
      </c>
      <c r="S2379" s="137" t="str">
        <f t="shared" ca="1" si="383"/>
        <v/>
      </c>
    </row>
    <row r="2380" spans="2:19" x14ac:dyDescent="0.25">
      <c r="B2380" s="190" t="str">
        <f t="shared" si="386"/>
        <v/>
      </c>
      <c r="C2380" s="190" t="str">
        <f t="shared" si="384"/>
        <v/>
      </c>
      <c r="D2380" s="119" t="s">
        <v>192</v>
      </c>
      <c r="H2380" s="118">
        <f t="shared" si="387"/>
        <v>0</v>
      </c>
      <c r="K2380" s="134">
        <f t="shared" si="379"/>
        <v>0</v>
      </c>
      <c r="L2380" s="134">
        <f t="shared" si="380"/>
        <v>0</v>
      </c>
      <c r="M2380" s="190">
        <f t="shared" si="388"/>
        <v>1</v>
      </c>
      <c r="N2380" s="190" t="str">
        <f t="shared" si="385"/>
        <v>JANEIRO</v>
      </c>
      <c r="P2380" s="119" t="s">
        <v>192</v>
      </c>
      <c r="Q2380" s="136" t="str">
        <f t="shared" si="381"/>
        <v>À RECEBER</v>
      </c>
      <c r="R2380" s="138" t="str">
        <f t="shared" ca="1" si="382"/>
        <v>EM DIA</v>
      </c>
      <c r="S2380" s="137" t="str">
        <f t="shared" ca="1" si="383"/>
        <v/>
      </c>
    </row>
    <row r="2381" spans="2:19" x14ac:dyDescent="0.25">
      <c r="B2381" s="190" t="str">
        <f t="shared" si="386"/>
        <v/>
      </c>
      <c r="C2381" s="190" t="str">
        <f t="shared" si="384"/>
        <v/>
      </c>
      <c r="D2381" s="119" t="s">
        <v>192</v>
      </c>
      <c r="H2381" s="118">
        <f t="shared" si="387"/>
        <v>0</v>
      </c>
      <c r="K2381" s="134">
        <f t="shared" si="379"/>
        <v>0</v>
      </c>
      <c r="L2381" s="134">
        <f t="shared" si="380"/>
        <v>0</v>
      </c>
      <c r="M2381" s="190">
        <f t="shared" si="388"/>
        <v>1</v>
      </c>
      <c r="N2381" s="190" t="str">
        <f t="shared" si="385"/>
        <v>JANEIRO</v>
      </c>
      <c r="P2381" s="119" t="s">
        <v>192</v>
      </c>
      <c r="Q2381" s="136" t="str">
        <f t="shared" si="381"/>
        <v>À RECEBER</v>
      </c>
      <c r="R2381" s="138" t="str">
        <f t="shared" ca="1" si="382"/>
        <v>EM DIA</v>
      </c>
      <c r="S2381" s="137" t="str">
        <f t="shared" ca="1" si="383"/>
        <v/>
      </c>
    </row>
    <row r="2382" spans="2:19" x14ac:dyDescent="0.25">
      <c r="B2382" s="190" t="str">
        <f t="shared" si="386"/>
        <v/>
      </c>
      <c r="C2382" s="190" t="str">
        <f t="shared" si="384"/>
        <v/>
      </c>
      <c r="D2382" s="119" t="s">
        <v>192</v>
      </c>
      <c r="H2382" s="118">
        <f t="shared" si="387"/>
        <v>0</v>
      </c>
      <c r="K2382" s="134">
        <f t="shared" si="379"/>
        <v>0</v>
      </c>
      <c r="L2382" s="134">
        <f t="shared" si="380"/>
        <v>0</v>
      </c>
      <c r="M2382" s="190">
        <f t="shared" si="388"/>
        <v>1</v>
      </c>
      <c r="N2382" s="190" t="str">
        <f t="shared" si="385"/>
        <v>JANEIRO</v>
      </c>
      <c r="P2382" s="119" t="s">
        <v>192</v>
      </c>
      <c r="Q2382" s="136" t="str">
        <f t="shared" si="381"/>
        <v>À RECEBER</v>
      </c>
      <c r="R2382" s="138" t="str">
        <f t="shared" ca="1" si="382"/>
        <v>EM DIA</v>
      </c>
      <c r="S2382" s="137" t="str">
        <f t="shared" ca="1" si="383"/>
        <v/>
      </c>
    </row>
    <row r="2383" spans="2:19" x14ac:dyDescent="0.25">
      <c r="B2383" s="190" t="str">
        <f t="shared" si="386"/>
        <v/>
      </c>
      <c r="C2383" s="190" t="str">
        <f t="shared" si="384"/>
        <v/>
      </c>
      <c r="D2383" s="119" t="s">
        <v>192</v>
      </c>
      <c r="H2383" s="118">
        <f t="shared" si="387"/>
        <v>0</v>
      </c>
      <c r="K2383" s="134">
        <f t="shared" si="379"/>
        <v>0</v>
      </c>
      <c r="L2383" s="134">
        <f t="shared" si="380"/>
        <v>0</v>
      </c>
      <c r="M2383" s="190">
        <f t="shared" si="388"/>
        <v>1</v>
      </c>
      <c r="N2383" s="190" t="str">
        <f t="shared" si="385"/>
        <v>JANEIRO</v>
      </c>
      <c r="P2383" s="119" t="s">
        <v>192</v>
      </c>
      <c r="Q2383" s="136" t="str">
        <f t="shared" si="381"/>
        <v>À RECEBER</v>
      </c>
      <c r="R2383" s="138" t="str">
        <f t="shared" ca="1" si="382"/>
        <v>EM DIA</v>
      </c>
      <c r="S2383" s="137" t="str">
        <f t="shared" ca="1" si="383"/>
        <v/>
      </c>
    </row>
    <row r="2384" spans="2:19" x14ac:dyDescent="0.25">
      <c r="B2384" s="190" t="str">
        <f t="shared" si="386"/>
        <v/>
      </c>
      <c r="C2384" s="190" t="str">
        <f t="shared" si="384"/>
        <v/>
      </c>
      <c r="D2384" s="119" t="s">
        <v>192</v>
      </c>
      <c r="H2384" s="118">
        <f t="shared" si="387"/>
        <v>0</v>
      </c>
      <c r="K2384" s="134">
        <f t="shared" si="379"/>
        <v>0</v>
      </c>
      <c r="L2384" s="134">
        <f t="shared" si="380"/>
        <v>0</v>
      </c>
      <c r="M2384" s="190">
        <f t="shared" si="388"/>
        <v>1</v>
      </c>
      <c r="N2384" s="190" t="str">
        <f t="shared" si="385"/>
        <v>JANEIRO</v>
      </c>
      <c r="P2384" s="119" t="s">
        <v>192</v>
      </c>
      <c r="Q2384" s="136" t="str">
        <f t="shared" si="381"/>
        <v>À RECEBER</v>
      </c>
      <c r="R2384" s="138" t="str">
        <f t="shared" ca="1" si="382"/>
        <v>EM DIA</v>
      </c>
      <c r="S2384" s="137" t="str">
        <f t="shared" ca="1" si="383"/>
        <v/>
      </c>
    </row>
    <row r="2385" spans="2:19" x14ac:dyDescent="0.25">
      <c r="B2385" s="190" t="str">
        <f t="shared" si="386"/>
        <v/>
      </c>
      <c r="C2385" s="190" t="str">
        <f t="shared" si="384"/>
        <v/>
      </c>
      <c r="D2385" s="119" t="s">
        <v>192</v>
      </c>
      <c r="H2385" s="118">
        <f t="shared" si="387"/>
        <v>0</v>
      </c>
      <c r="K2385" s="134">
        <f t="shared" si="379"/>
        <v>0</v>
      </c>
      <c r="L2385" s="134">
        <f t="shared" si="380"/>
        <v>0</v>
      </c>
      <c r="M2385" s="190">
        <f t="shared" si="388"/>
        <v>1</v>
      </c>
      <c r="N2385" s="190" t="str">
        <f t="shared" si="385"/>
        <v>JANEIRO</v>
      </c>
      <c r="P2385" s="119" t="s">
        <v>192</v>
      </c>
      <c r="Q2385" s="136" t="str">
        <f t="shared" si="381"/>
        <v>À RECEBER</v>
      </c>
      <c r="R2385" s="138" t="str">
        <f t="shared" ca="1" si="382"/>
        <v>EM DIA</v>
      </c>
      <c r="S2385" s="137" t="str">
        <f t="shared" ca="1" si="383"/>
        <v/>
      </c>
    </row>
    <row r="2386" spans="2:19" x14ac:dyDescent="0.25">
      <c r="B2386" s="190" t="str">
        <f t="shared" si="386"/>
        <v/>
      </c>
      <c r="C2386" s="190" t="str">
        <f t="shared" si="384"/>
        <v/>
      </c>
      <c r="D2386" s="119" t="s">
        <v>192</v>
      </c>
      <c r="H2386" s="118">
        <f t="shared" si="387"/>
        <v>0</v>
      </c>
      <c r="K2386" s="134">
        <f t="shared" si="379"/>
        <v>0</v>
      </c>
      <c r="L2386" s="134">
        <f t="shared" si="380"/>
        <v>0</v>
      </c>
      <c r="M2386" s="190">
        <f t="shared" si="388"/>
        <v>1</v>
      </c>
      <c r="N2386" s="190" t="str">
        <f t="shared" si="385"/>
        <v>JANEIRO</v>
      </c>
      <c r="P2386" s="119" t="s">
        <v>192</v>
      </c>
      <c r="Q2386" s="136" t="str">
        <f t="shared" si="381"/>
        <v>À RECEBER</v>
      </c>
      <c r="R2386" s="138" t="str">
        <f t="shared" ca="1" si="382"/>
        <v>EM DIA</v>
      </c>
      <c r="S2386" s="137" t="str">
        <f t="shared" ca="1" si="383"/>
        <v/>
      </c>
    </row>
    <row r="2387" spans="2:19" x14ac:dyDescent="0.25">
      <c r="B2387" s="190" t="str">
        <f t="shared" si="386"/>
        <v/>
      </c>
      <c r="C2387" s="190" t="str">
        <f t="shared" si="384"/>
        <v/>
      </c>
      <c r="D2387" s="119" t="s">
        <v>192</v>
      </c>
      <c r="H2387" s="118">
        <f t="shared" si="387"/>
        <v>0</v>
      </c>
      <c r="K2387" s="134">
        <f t="shared" si="379"/>
        <v>0</v>
      </c>
      <c r="L2387" s="134">
        <f t="shared" si="380"/>
        <v>0</v>
      </c>
      <c r="M2387" s="190">
        <f t="shared" si="388"/>
        <v>1</v>
      </c>
      <c r="N2387" s="190" t="str">
        <f t="shared" si="385"/>
        <v>JANEIRO</v>
      </c>
      <c r="P2387" s="119" t="s">
        <v>192</v>
      </c>
      <c r="Q2387" s="136" t="str">
        <f t="shared" si="381"/>
        <v>À RECEBER</v>
      </c>
      <c r="R2387" s="138" t="str">
        <f t="shared" ca="1" si="382"/>
        <v>EM DIA</v>
      </c>
      <c r="S2387" s="137" t="str">
        <f t="shared" ca="1" si="383"/>
        <v/>
      </c>
    </row>
    <row r="2388" spans="2:19" x14ac:dyDescent="0.25">
      <c r="B2388" s="190" t="str">
        <f t="shared" si="386"/>
        <v/>
      </c>
      <c r="C2388" s="190" t="str">
        <f t="shared" si="384"/>
        <v/>
      </c>
      <c r="D2388" s="119" t="s">
        <v>192</v>
      </c>
      <c r="H2388" s="118">
        <f t="shared" si="387"/>
        <v>0</v>
      </c>
      <c r="K2388" s="134">
        <f t="shared" si="379"/>
        <v>0</v>
      </c>
      <c r="L2388" s="134">
        <f t="shared" si="380"/>
        <v>0</v>
      </c>
      <c r="M2388" s="190">
        <f t="shared" si="388"/>
        <v>1</v>
      </c>
      <c r="N2388" s="190" t="str">
        <f t="shared" si="385"/>
        <v>JANEIRO</v>
      </c>
      <c r="P2388" s="119" t="s">
        <v>192</v>
      </c>
      <c r="Q2388" s="136" t="str">
        <f t="shared" si="381"/>
        <v>À RECEBER</v>
      </c>
      <c r="R2388" s="138" t="str">
        <f t="shared" ca="1" si="382"/>
        <v>EM DIA</v>
      </c>
      <c r="S2388" s="137" t="str">
        <f t="shared" ca="1" si="383"/>
        <v/>
      </c>
    </row>
    <row r="2389" spans="2:19" x14ac:dyDescent="0.25">
      <c r="B2389" s="190" t="str">
        <f t="shared" si="386"/>
        <v/>
      </c>
      <c r="C2389" s="190" t="str">
        <f t="shared" si="384"/>
        <v/>
      </c>
      <c r="D2389" s="119" t="s">
        <v>192</v>
      </c>
      <c r="H2389" s="118">
        <f t="shared" si="387"/>
        <v>0</v>
      </c>
      <c r="K2389" s="134">
        <f t="shared" si="379"/>
        <v>0</v>
      </c>
      <c r="L2389" s="134">
        <f t="shared" si="380"/>
        <v>0</v>
      </c>
      <c r="M2389" s="190">
        <f t="shared" si="388"/>
        <v>1</v>
      </c>
      <c r="N2389" s="190" t="str">
        <f t="shared" si="385"/>
        <v>JANEIRO</v>
      </c>
      <c r="P2389" s="119" t="s">
        <v>192</v>
      </c>
      <c r="Q2389" s="136" t="str">
        <f t="shared" si="381"/>
        <v>À RECEBER</v>
      </c>
      <c r="R2389" s="138" t="str">
        <f t="shared" ca="1" si="382"/>
        <v>EM DIA</v>
      </c>
      <c r="S2389" s="137" t="str">
        <f t="shared" ca="1" si="383"/>
        <v/>
      </c>
    </row>
    <row r="2390" spans="2:19" x14ac:dyDescent="0.25">
      <c r="B2390" s="190" t="str">
        <f t="shared" si="386"/>
        <v/>
      </c>
      <c r="C2390" s="190" t="str">
        <f t="shared" si="384"/>
        <v/>
      </c>
      <c r="D2390" s="119" t="s">
        <v>192</v>
      </c>
      <c r="H2390" s="118">
        <f t="shared" si="387"/>
        <v>0</v>
      </c>
      <c r="K2390" s="134">
        <f t="shared" si="379"/>
        <v>0</v>
      </c>
      <c r="L2390" s="134">
        <f t="shared" si="380"/>
        <v>0</v>
      </c>
      <c r="M2390" s="190">
        <f t="shared" si="388"/>
        <v>1</v>
      </c>
      <c r="N2390" s="190" t="str">
        <f t="shared" si="385"/>
        <v>JANEIRO</v>
      </c>
      <c r="P2390" s="119" t="s">
        <v>192</v>
      </c>
      <c r="Q2390" s="136" t="str">
        <f t="shared" si="381"/>
        <v>À RECEBER</v>
      </c>
      <c r="R2390" s="138" t="str">
        <f t="shared" ca="1" si="382"/>
        <v>EM DIA</v>
      </c>
      <c r="S2390" s="137" t="str">
        <f t="shared" ca="1" si="383"/>
        <v/>
      </c>
    </row>
    <row r="2391" spans="2:19" x14ac:dyDescent="0.25">
      <c r="B2391" s="190" t="str">
        <f t="shared" si="386"/>
        <v/>
      </c>
      <c r="C2391" s="190" t="str">
        <f t="shared" si="384"/>
        <v/>
      </c>
      <c r="D2391" s="119" t="s">
        <v>192</v>
      </c>
      <c r="H2391" s="118">
        <f t="shared" si="387"/>
        <v>0</v>
      </c>
      <c r="K2391" s="134">
        <f t="shared" si="379"/>
        <v>0</v>
      </c>
      <c r="L2391" s="134">
        <f t="shared" si="380"/>
        <v>0</v>
      </c>
      <c r="M2391" s="190">
        <f t="shared" si="388"/>
        <v>1</v>
      </c>
      <c r="N2391" s="190" t="str">
        <f t="shared" si="385"/>
        <v>JANEIRO</v>
      </c>
      <c r="P2391" s="119" t="s">
        <v>192</v>
      </c>
      <c r="Q2391" s="136" t="str">
        <f t="shared" si="381"/>
        <v>À RECEBER</v>
      </c>
      <c r="R2391" s="138" t="str">
        <f t="shared" ca="1" si="382"/>
        <v>EM DIA</v>
      </c>
      <c r="S2391" s="137" t="str">
        <f t="shared" ca="1" si="383"/>
        <v/>
      </c>
    </row>
    <row r="2392" spans="2:19" x14ac:dyDescent="0.25">
      <c r="B2392" s="190" t="str">
        <f t="shared" si="386"/>
        <v/>
      </c>
      <c r="C2392" s="190" t="str">
        <f t="shared" si="384"/>
        <v/>
      </c>
      <c r="D2392" s="119" t="s">
        <v>192</v>
      </c>
      <c r="H2392" s="118">
        <f t="shared" si="387"/>
        <v>0</v>
      </c>
      <c r="K2392" s="134">
        <f t="shared" si="379"/>
        <v>0</v>
      </c>
      <c r="L2392" s="134">
        <f t="shared" si="380"/>
        <v>0</v>
      </c>
      <c r="M2392" s="190">
        <f t="shared" si="388"/>
        <v>1</v>
      </c>
      <c r="N2392" s="190" t="str">
        <f t="shared" si="385"/>
        <v>JANEIRO</v>
      </c>
      <c r="P2392" s="119" t="s">
        <v>192</v>
      </c>
      <c r="Q2392" s="136" t="str">
        <f t="shared" si="381"/>
        <v>À RECEBER</v>
      </c>
      <c r="R2392" s="138" t="str">
        <f t="shared" ca="1" si="382"/>
        <v>EM DIA</v>
      </c>
      <c r="S2392" s="137" t="str">
        <f t="shared" ca="1" si="383"/>
        <v/>
      </c>
    </row>
    <row r="2393" spans="2:19" x14ac:dyDescent="0.25">
      <c r="B2393" s="190" t="str">
        <f t="shared" si="386"/>
        <v/>
      </c>
      <c r="C2393" s="190" t="str">
        <f t="shared" si="384"/>
        <v/>
      </c>
      <c r="D2393" s="119" t="s">
        <v>192</v>
      </c>
      <c r="H2393" s="118">
        <f t="shared" si="387"/>
        <v>0</v>
      </c>
      <c r="K2393" s="134">
        <f t="shared" si="379"/>
        <v>0</v>
      </c>
      <c r="L2393" s="134">
        <f t="shared" si="380"/>
        <v>0</v>
      </c>
      <c r="M2393" s="190">
        <f t="shared" si="388"/>
        <v>1</v>
      </c>
      <c r="N2393" s="190" t="str">
        <f t="shared" si="385"/>
        <v>JANEIRO</v>
      </c>
      <c r="P2393" s="119" t="s">
        <v>192</v>
      </c>
      <c r="Q2393" s="136" t="str">
        <f t="shared" si="381"/>
        <v>À RECEBER</v>
      </c>
      <c r="R2393" s="138" t="str">
        <f t="shared" ca="1" si="382"/>
        <v>EM DIA</v>
      </c>
      <c r="S2393" s="137" t="str">
        <f t="shared" ca="1" si="383"/>
        <v/>
      </c>
    </row>
    <row r="2394" spans="2:19" x14ac:dyDescent="0.25">
      <c r="B2394" s="190" t="str">
        <f t="shared" si="386"/>
        <v/>
      </c>
      <c r="C2394" s="190" t="str">
        <f t="shared" si="384"/>
        <v/>
      </c>
      <c r="D2394" s="119" t="s">
        <v>192</v>
      </c>
      <c r="H2394" s="118">
        <f t="shared" si="387"/>
        <v>0</v>
      </c>
      <c r="K2394" s="134">
        <f t="shared" si="379"/>
        <v>0</v>
      </c>
      <c r="L2394" s="134">
        <f t="shared" si="380"/>
        <v>0</v>
      </c>
      <c r="M2394" s="190">
        <f t="shared" si="388"/>
        <v>1</v>
      </c>
      <c r="N2394" s="190" t="str">
        <f t="shared" si="385"/>
        <v>JANEIRO</v>
      </c>
      <c r="P2394" s="119" t="s">
        <v>192</v>
      </c>
      <c r="Q2394" s="136" t="str">
        <f t="shared" si="381"/>
        <v>À RECEBER</v>
      </c>
      <c r="R2394" s="138" t="str">
        <f t="shared" ca="1" si="382"/>
        <v>EM DIA</v>
      </c>
      <c r="S2394" s="137" t="str">
        <f t="shared" ca="1" si="383"/>
        <v/>
      </c>
    </row>
    <row r="2395" spans="2:19" x14ac:dyDescent="0.25">
      <c r="B2395" s="190" t="str">
        <f t="shared" si="386"/>
        <v/>
      </c>
      <c r="C2395" s="190" t="str">
        <f t="shared" si="384"/>
        <v/>
      </c>
      <c r="D2395" s="119" t="s">
        <v>192</v>
      </c>
      <c r="H2395" s="118">
        <f t="shared" si="387"/>
        <v>0</v>
      </c>
      <c r="K2395" s="134">
        <f t="shared" si="379"/>
        <v>0</v>
      </c>
      <c r="L2395" s="134">
        <f t="shared" si="380"/>
        <v>0</v>
      </c>
      <c r="M2395" s="190">
        <f t="shared" si="388"/>
        <v>1</v>
      </c>
      <c r="N2395" s="190" t="str">
        <f t="shared" si="385"/>
        <v>JANEIRO</v>
      </c>
      <c r="P2395" s="119" t="s">
        <v>192</v>
      </c>
      <c r="Q2395" s="136" t="str">
        <f t="shared" si="381"/>
        <v>À RECEBER</v>
      </c>
      <c r="R2395" s="138" t="str">
        <f t="shared" ca="1" si="382"/>
        <v>EM DIA</v>
      </c>
      <c r="S2395" s="137" t="str">
        <f t="shared" ca="1" si="383"/>
        <v/>
      </c>
    </row>
    <row r="2396" spans="2:19" x14ac:dyDescent="0.25">
      <c r="B2396" s="190" t="str">
        <f t="shared" si="386"/>
        <v/>
      </c>
      <c r="C2396" s="190" t="str">
        <f t="shared" si="384"/>
        <v/>
      </c>
      <c r="D2396" s="119" t="s">
        <v>192</v>
      </c>
      <c r="H2396" s="118">
        <f t="shared" si="387"/>
        <v>0</v>
      </c>
      <c r="K2396" s="134">
        <f t="shared" si="379"/>
        <v>0</v>
      </c>
      <c r="L2396" s="134">
        <f t="shared" si="380"/>
        <v>0</v>
      </c>
      <c r="M2396" s="190">
        <f t="shared" si="388"/>
        <v>1</v>
      </c>
      <c r="N2396" s="190" t="str">
        <f t="shared" si="385"/>
        <v>JANEIRO</v>
      </c>
      <c r="P2396" s="119" t="s">
        <v>192</v>
      </c>
      <c r="Q2396" s="136" t="str">
        <f t="shared" si="381"/>
        <v>À RECEBER</v>
      </c>
      <c r="R2396" s="138" t="str">
        <f t="shared" ca="1" si="382"/>
        <v>EM DIA</v>
      </c>
      <c r="S2396" s="137" t="str">
        <f t="shared" ca="1" si="383"/>
        <v/>
      </c>
    </row>
    <row r="2397" spans="2:19" x14ac:dyDescent="0.25">
      <c r="B2397" s="190" t="str">
        <f t="shared" si="386"/>
        <v/>
      </c>
      <c r="C2397" s="190" t="str">
        <f t="shared" si="384"/>
        <v/>
      </c>
      <c r="D2397" s="119" t="s">
        <v>192</v>
      </c>
      <c r="H2397" s="118">
        <f t="shared" si="387"/>
        <v>0</v>
      </c>
      <c r="K2397" s="134">
        <f t="shared" ref="K2397:K2460" si="389">IF(AND(G2397&gt;I2397,I2397&gt;0),G2397-I2397-J2397,0)</f>
        <v>0</v>
      </c>
      <c r="L2397" s="134">
        <f t="shared" ref="L2397:L2460" si="390">IF(G2397&lt;I2397,I2397-G2397,0)</f>
        <v>0</v>
      </c>
      <c r="M2397" s="190">
        <f t="shared" si="388"/>
        <v>1</v>
      </c>
      <c r="N2397" s="190" t="str">
        <f t="shared" si="385"/>
        <v>JANEIRO</v>
      </c>
      <c r="P2397" s="119" t="s">
        <v>192</v>
      </c>
      <c r="Q2397" s="136" t="str">
        <f t="shared" ref="Q2397:Q2460" si="391">IF(OR(I2397="",I2397=0),"À RECEBER","RECEBIDO")</f>
        <v>À RECEBER</v>
      </c>
      <c r="R2397" s="138" t="str">
        <f t="shared" ref="R2397:R2460" ca="1" si="392">IF(AND(O2397&lt;=P2397,S2397&gt;=0),"EM DIA","EM ATRASO")</f>
        <v>EM DIA</v>
      </c>
      <c r="S2397" s="137" t="str">
        <f t="shared" ref="S2397:S2460" ca="1" si="393">IFERROR(IF(Q2397="À RECEBER",P2397-$W$5,0),"")</f>
        <v/>
      </c>
    </row>
    <row r="2398" spans="2:19" x14ac:dyDescent="0.25">
      <c r="B2398" s="190" t="str">
        <f t="shared" si="386"/>
        <v/>
      </c>
      <c r="C2398" s="190" t="str">
        <f t="shared" si="384"/>
        <v/>
      </c>
      <c r="D2398" s="119" t="s">
        <v>192</v>
      </c>
      <c r="H2398" s="118">
        <f t="shared" si="387"/>
        <v>0</v>
      </c>
      <c r="K2398" s="134">
        <f t="shared" si="389"/>
        <v>0</v>
      </c>
      <c r="L2398" s="134">
        <f t="shared" si="390"/>
        <v>0</v>
      </c>
      <c r="M2398" s="190">
        <f t="shared" si="388"/>
        <v>1</v>
      </c>
      <c r="N2398" s="190" t="str">
        <f t="shared" si="385"/>
        <v>JANEIRO</v>
      </c>
      <c r="P2398" s="119" t="s">
        <v>192</v>
      </c>
      <c r="Q2398" s="136" t="str">
        <f t="shared" si="391"/>
        <v>À RECEBER</v>
      </c>
      <c r="R2398" s="138" t="str">
        <f t="shared" ca="1" si="392"/>
        <v>EM DIA</v>
      </c>
      <c r="S2398" s="137" t="str">
        <f t="shared" ca="1" si="393"/>
        <v/>
      </c>
    </row>
    <row r="2399" spans="2:19" x14ac:dyDescent="0.25">
      <c r="B2399" s="190" t="str">
        <f t="shared" si="386"/>
        <v/>
      </c>
      <c r="C2399" s="190" t="str">
        <f t="shared" si="384"/>
        <v/>
      </c>
      <c r="D2399" s="119" t="s">
        <v>192</v>
      </c>
      <c r="H2399" s="118">
        <f t="shared" si="387"/>
        <v>0</v>
      </c>
      <c r="K2399" s="134">
        <f t="shared" si="389"/>
        <v>0</v>
      </c>
      <c r="L2399" s="134">
        <f t="shared" si="390"/>
        <v>0</v>
      </c>
      <c r="M2399" s="190">
        <f t="shared" si="388"/>
        <v>1</v>
      </c>
      <c r="N2399" s="190" t="str">
        <f t="shared" si="385"/>
        <v>JANEIRO</v>
      </c>
      <c r="P2399" s="119" t="s">
        <v>192</v>
      </c>
      <c r="Q2399" s="136" t="str">
        <f t="shared" si="391"/>
        <v>À RECEBER</v>
      </c>
      <c r="R2399" s="138" t="str">
        <f t="shared" ca="1" si="392"/>
        <v>EM DIA</v>
      </c>
      <c r="S2399" s="137" t="str">
        <f t="shared" ca="1" si="393"/>
        <v/>
      </c>
    </row>
    <row r="2400" spans="2:19" x14ac:dyDescent="0.25">
      <c r="B2400" s="190" t="str">
        <f t="shared" si="386"/>
        <v/>
      </c>
      <c r="C2400" s="190" t="str">
        <f t="shared" si="384"/>
        <v/>
      </c>
      <c r="D2400" s="119" t="s">
        <v>192</v>
      </c>
      <c r="H2400" s="118">
        <f t="shared" si="387"/>
        <v>0</v>
      </c>
      <c r="K2400" s="134">
        <f t="shared" si="389"/>
        <v>0</v>
      </c>
      <c r="L2400" s="134">
        <f t="shared" si="390"/>
        <v>0</v>
      </c>
      <c r="M2400" s="190">
        <f t="shared" si="388"/>
        <v>1</v>
      </c>
      <c r="N2400" s="190" t="str">
        <f t="shared" si="385"/>
        <v>JANEIRO</v>
      </c>
      <c r="P2400" s="119" t="s">
        <v>192</v>
      </c>
      <c r="Q2400" s="136" t="str">
        <f t="shared" si="391"/>
        <v>À RECEBER</v>
      </c>
      <c r="R2400" s="138" t="str">
        <f t="shared" ca="1" si="392"/>
        <v>EM DIA</v>
      </c>
      <c r="S2400" s="137" t="str">
        <f t="shared" ca="1" si="393"/>
        <v/>
      </c>
    </row>
    <row r="2401" spans="2:19" x14ac:dyDescent="0.25">
      <c r="B2401" s="190" t="str">
        <f t="shared" si="386"/>
        <v/>
      </c>
      <c r="C2401" s="190" t="str">
        <f t="shared" si="384"/>
        <v/>
      </c>
      <c r="D2401" s="119" t="s">
        <v>192</v>
      </c>
      <c r="H2401" s="118">
        <f t="shared" si="387"/>
        <v>0</v>
      </c>
      <c r="K2401" s="134">
        <f t="shared" si="389"/>
        <v>0</v>
      </c>
      <c r="L2401" s="134">
        <f t="shared" si="390"/>
        <v>0</v>
      </c>
      <c r="M2401" s="190">
        <f t="shared" si="388"/>
        <v>1</v>
      </c>
      <c r="N2401" s="190" t="str">
        <f t="shared" si="385"/>
        <v>JANEIRO</v>
      </c>
      <c r="P2401" s="119" t="s">
        <v>192</v>
      </c>
      <c r="Q2401" s="136" t="str">
        <f t="shared" si="391"/>
        <v>À RECEBER</v>
      </c>
      <c r="R2401" s="138" t="str">
        <f t="shared" ca="1" si="392"/>
        <v>EM DIA</v>
      </c>
      <c r="S2401" s="137" t="str">
        <f t="shared" ca="1" si="393"/>
        <v/>
      </c>
    </row>
    <row r="2402" spans="2:19" x14ac:dyDescent="0.25">
      <c r="B2402" s="190" t="str">
        <f t="shared" si="386"/>
        <v/>
      </c>
      <c r="C2402" s="190" t="str">
        <f t="shared" si="384"/>
        <v/>
      </c>
      <c r="D2402" s="119" t="s">
        <v>192</v>
      </c>
      <c r="H2402" s="118">
        <f t="shared" si="387"/>
        <v>0</v>
      </c>
      <c r="K2402" s="134">
        <f t="shared" si="389"/>
        <v>0</v>
      </c>
      <c r="L2402" s="134">
        <f t="shared" si="390"/>
        <v>0</v>
      </c>
      <c r="M2402" s="190">
        <f t="shared" si="388"/>
        <v>1</v>
      </c>
      <c r="N2402" s="190" t="str">
        <f t="shared" si="385"/>
        <v>JANEIRO</v>
      </c>
      <c r="P2402" s="119" t="s">
        <v>192</v>
      </c>
      <c r="Q2402" s="136" t="str">
        <f t="shared" si="391"/>
        <v>À RECEBER</v>
      </c>
      <c r="R2402" s="138" t="str">
        <f t="shared" ca="1" si="392"/>
        <v>EM DIA</v>
      </c>
      <c r="S2402" s="137" t="str">
        <f t="shared" ca="1" si="393"/>
        <v/>
      </c>
    </row>
    <row r="2403" spans="2:19" x14ac:dyDescent="0.25">
      <c r="B2403" s="190" t="str">
        <f t="shared" si="386"/>
        <v/>
      </c>
      <c r="C2403" s="190" t="str">
        <f t="shared" si="384"/>
        <v/>
      </c>
      <c r="D2403" s="119" t="s">
        <v>192</v>
      </c>
      <c r="H2403" s="118">
        <f t="shared" si="387"/>
        <v>0</v>
      </c>
      <c r="K2403" s="134">
        <f t="shared" si="389"/>
        <v>0</v>
      </c>
      <c r="L2403" s="134">
        <f t="shared" si="390"/>
        <v>0</v>
      </c>
      <c r="M2403" s="190">
        <f t="shared" si="388"/>
        <v>1</v>
      </c>
      <c r="N2403" s="190" t="str">
        <f t="shared" si="385"/>
        <v>JANEIRO</v>
      </c>
      <c r="P2403" s="119" t="s">
        <v>192</v>
      </c>
      <c r="Q2403" s="136" t="str">
        <f t="shared" si="391"/>
        <v>À RECEBER</v>
      </c>
      <c r="R2403" s="138" t="str">
        <f t="shared" ca="1" si="392"/>
        <v>EM DIA</v>
      </c>
      <c r="S2403" s="137" t="str">
        <f t="shared" ca="1" si="393"/>
        <v/>
      </c>
    </row>
    <row r="2404" spans="2:19" x14ac:dyDescent="0.25">
      <c r="B2404" s="190" t="str">
        <f t="shared" si="386"/>
        <v/>
      </c>
      <c r="C2404" s="190" t="str">
        <f t="shared" si="384"/>
        <v/>
      </c>
      <c r="D2404" s="119" t="s">
        <v>192</v>
      </c>
      <c r="H2404" s="118">
        <f t="shared" si="387"/>
        <v>0</v>
      </c>
      <c r="K2404" s="134">
        <f t="shared" si="389"/>
        <v>0</v>
      </c>
      <c r="L2404" s="134">
        <f t="shared" si="390"/>
        <v>0</v>
      </c>
      <c r="M2404" s="190">
        <f t="shared" si="388"/>
        <v>1</v>
      </c>
      <c r="N2404" s="190" t="str">
        <f t="shared" si="385"/>
        <v>JANEIRO</v>
      </c>
      <c r="P2404" s="119" t="s">
        <v>192</v>
      </c>
      <c r="Q2404" s="136" t="str">
        <f t="shared" si="391"/>
        <v>À RECEBER</v>
      </c>
      <c r="R2404" s="138" t="str">
        <f t="shared" ca="1" si="392"/>
        <v>EM DIA</v>
      </c>
      <c r="S2404" s="137" t="str">
        <f t="shared" ca="1" si="393"/>
        <v/>
      </c>
    </row>
    <row r="2405" spans="2:19" x14ac:dyDescent="0.25">
      <c r="B2405" s="190" t="str">
        <f t="shared" si="386"/>
        <v/>
      </c>
      <c r="C2405" s="190" t="str">
        <f t="shared" si="384"/>
        <v/>
      </c>
      <c r="D2405" s="119" t="s">
        <v>192</v>
      </c>
      <c r="H2405" s="118">
        <f t="shared" si="387"/>
        <v>0</v>
      </c>
      <c r="K2405" s="134">
        <f t="shared" si="389"/>
        <v>0</v>
      </c>
      <c r="L2405" s="134">
        <f t="shared" si="390"/>
        <v>0</v>
      </c>
      <c r="M2405" s="190">
        <f t="shared" si="388"/>
        <v>1</v>
      </c>
      <c r="N2405" s="190" t="str">
        <f t="shared" si="385"/>
        <v>JANEIRO</v>
      </c>
      <c r="P2405" s="119" t="s">
        <v>192</v>
      </c>
      <c r="Q2405" s="136" t="str">
        <f t="shared" si="391"/>
        <v>À RECEBER</v>
      </c>
      <c r="R2405" s="138" t="str">
        <f t="shared" ca="1" si="392"/>
        <v>EM DIA</v>
      </c>
      <c r="S2405" s="137" t="str">
        <f t="shared" ca="1" si="393"/>
        <v/>
      </c>
    </row>
    <row r="2406" spans="2:19" x14ac:dyDescent="0.25">
      <c r="B2406" s="190" t="str">
        <f t="shared" si="386"/>
        <v/>
      </c>
      <c r="C2406" s="190" t="str">
        <f t="shared" si="384"/>
        <v/>
      </c>
      <c r="D2406" s="119" t="s">
        <v>192</v>
      </c>
      <c r="H2406" s="118">
        <f t="shared" si="387"/>
        <v>0</v>
      </c>
      <c r="K2406" s="134">
        <f t="shared" si="389"/>
        <v>0</v>
      </c>
      <c r="L2406" s="134">
        <f t="shared" si="390"/>
        <v>0</v>
      </c>
      <c r="M2406" s="190">
        <f t="shared" si="388"/>
        <v>1</v>
      </c>
      <c r="N2406" s="190" t="str">
        <f t="shared" si="385"/>
        <v>JANEIRO</v>
      </c>
      <c r="P2406" s="119" t="s">
        <v>192</v>
      </c>
      <c r="Q2406" s="136" t="str">
        <f t="shared" si="391"/>
        <v>À RECEBER</v>
      </c>
      <c r="R2406" s="138" t="str">
        <f t="shared" ca="1" si="392"/>
        <v>EM DIA</v>
      </c>
      <c r="S2406" s="137" t="str">
        <f t="shared" ca="1" si="393"/>
        <v/>
      </c>
    </row>
    <row r="2407" spans="2:19" x14ac:dyDescent="0.25">
      <c r="B2407" s="190" t="str">
        <f t="shared" si="386"/>
        <v/>
      </c>
      <c r="C2407" s="190" t="str">
        <f t="shared" si="384"/>
        <v/>
      </c>
      <c r="D2407" s="119" t="s">
        <v>192</v>
      </c>
      <c r="H2407" s="118">
        <f t="shared" si="387"/>
        <v>0</v>
      </c>
      <c r="K2407" s="134">
        <f t="shared" si="389"/>
        <v>0</v>
      </c>
      <c r="L2407" s="134">
        <f t="shared" si="390"/>
        <v>0</v>
      </c>
      <c r="M2407" s="190">
        <f t="shared" si="388"/>
        <v>1</v>
      </c>
      <c r="N2407" s="190" t="str">
        <f t="shared" si="385"/>
        <v>JANEIRO</v>
      </c>
      <c r="P2407" s="119" t="s">
        <v>192</v>
      </c>
      <c r="Q2407" s="136" t="str">
        <f t="shared" si="391"/>
        <v>À RECEBER</v>
      </c>
      <c r="R2407" s="138" t="str">
        <f t="shared" ca="1" si="392"/>
        <v>EM DIA</v>
      </c>
      <c r="S2407" s="137" t="str">
        <f t="shared" ca="1" si="393"/>
        <v/>
      </c>
    </row>
    <row r="2408" spans="2:19" x14ac:dyDescent="0.25">
      <c r="B2408" s="190" t="str">
        <f t="shared" si="386"/>
        <v/>
      </c>
      <c r="C2408" s="190" t="str">
        <f t="shared" si="384"/>
        <v/>
      </c>
      <c r="D2408" s="119" t="s">
        <v>192</v>
      </c>
      <c r="H2408" s="118">
        <f t="shared" si="387"/>
        <v>0</v>
      </c>
      <c r="K2408" s="134">
        <f t="shared" si="389"/>
        <v>0</v>
      </c>
      <c r="L2408" s="134">
        <f t="shared" si="390"/>
        <v>0</v>
      </c>
      <c r="M2408" s="190">
        <f t="shared" si="388"/>
        <v>1</v>
      </c>
      <c r="N2408" s="190" t="str">
        <f t="shared" si="385"/>
        <v>JANEIRO</v>
      </c>
      <c r="P2408" s="119" t="s">
        <v>192</v>
      </c>
      <c r="Q2408" s="136" t="str">
        <f t="shared" si="391"/>
        <v>À RECEBER</v>
      </c>
      <c r="R2408" s="138" t="str">
        <f t="shared" ca="1" si="392"/>
        <v>EM DIA</v>
      </c>
      <c r="S2408" s="137" t="str">
        <f t="shared" ca="1" si="393"/>
        <v/>
      </c>
    </row>
    <row r="2409" spans="2:19" x14ac:dyDescent="0.25">
      <c r="B2409" s="190" t="str">
        <f t="shared" si="386"/>
        <v/>
      </c>
      <c r="C2409" s="190" t="str">
        <f t="shared" si="384"/>
        <v/>
      </c>
      <c r="D2409" s="119" t="s">
        <v>192</v>
      </c>
      <c r="H2409" s="118">
        <f t="shared" si="387"/>
        <v>0</v>
      </c>
      <c r="K2409" s="134">
        <f t="shared" si="389"/>
        <v>0</v>
      </c>
      <c r="L2409" s="134">
        <f t="shared" si="390"/>
        <v>0</v>
      </c>
      <c r="M2409" s="190">
        <f t="shared" si="388"/>
        <v>1</v>
      </c>
      <c r="N2409" s="190" t="str">
        <f t="shared" si="385"/>
        <v>JANEIRO</v>
      </c>
      <c r="P2409" s="119" t="s">
        <v>192</v>
      </c>
      <c r="Q2409" s="136" t="str">
        <f t="shared" si="391"/>
        <v>À RECEBER</v>
      </c>
      <c r="R2409" s="138" t="str">
        <f t="shared" ca="1" si="392"/>
        <v>EM DIA</v>
      </c>
      <c r="S2409" s="137" t="str">
        <f t="shared" ca="1" si="393"/>
        <v/>
      </c>
    </row>
    <row r="2410" spans="2:19" x14ac:dyDescent="0.25">
      <c r="B2410" s="190" t="str">
        <f t="shared" si="386"/>
        <v/>
      </c>
      <c r="C2410" s="190" t="str">
        <f t="shared" si="384"/>
        <v/>
      </c>
      <c r="D2410" s="119" t="s">
        <v>192</v>
      </c>
      <c r="H2410" s="118">
        <f t="shared" si="387"/>
        <v>0</v>
      </c>
      <c r="K2410" s="134">
        <f t="shared" si="389"/>
        <v>0</v>
      </c>
      <c r="L2410" s="134">
        <f t="shared" si="390"/>
        <v>0</v>
      </c>
      <c r="M2410" s="190">
        <f t="shared" si="388"/>
        <v>1</v>
      </c>
      <c r="N2410" s="190" t="str">
        <f t="shared" si="385"/>
        <v>JANEIRO</v>
      </c>
      <c r="P2410" s="119" t="s">
        <v>192</v>
      </c>
      <c r="Q2410" s="136" t="str">
        <f t="shared" si="391"/>
        <v>À RECEBER</v>
      </c>
      <c r="R2410" s="138" t="str">
        <f t="shared" ca="1" si="392"/>
        <v>EM DIA</v>
      </c>
      <c r="S2410" s="137" t="str">
        <f t="shared" ca="1" si="393"/>
        <v/>
      </c>
    </row>
    <row r="2411" spans="2:19" x14ac:dyDescent="0.25">
      <c r="B2411" s="190" t="str">
        <f t="shared" si="386"/>
        <v/>
      </c>
      <c r="C2411" s="190" t="str">
        <f t="shared" si="384"/>
        <v/>
      </c>
      <c r="D2411" s="119" t="s">
        <v>192</v>
      </c>
      <c r="H2411" s="118">
        <f t="shared" si="387"/>
        <v>0</v>
      </c>
      <c r="K2411" s="134">
        <f t="shared" si="389"/>
        <v>0</v>
      </c>
      <c r="L2411" s="134">
        <f t="shared" si="390"/>
        <v>0</v>
      </c>
      <c r="M2411" s="190">
        <f t="shared" si="388"/>
        <v>1</v>
      </c>
      <c r="N2411" s="190" t="str">
        <f t="shared" si="385"/>
        <v>JANEIRO</v>
      </c>
      <c r="P2411" s="119" t="s">
        <v>192</v>
      </c>
      <c r="Q2411" s="136" t="str">
        <f t="shared" si="391"/>
        <v>À RECEBER</v>
      </c>
      <c r="R2411" s="138" t="str">
        <f t="shared" ca="1" si="392"/>
        <v>EM DIA</v>
      </c>
      <c r="S2411" s="137" t="str">
        <f t="shared" ca="1" si="393"/>
        <v/>
      </c>
    </row>
    <row r="2412" spans="2:19" x14ac:dyDescent="0.25">
      <c r="B2412" s="190" t="str">
        <f t="shared" si="386"/>
        <v/>
      </c>
      <c r="C2412" s="190" t="str">
        <f t="shared" si="384"/>
        <v/>
      </c>
      <c r="D2412" s="119" t="s">
        <v>192</v>
      </c>
      <c r="H2412" s="118">
        <f t="shared" si="387"/>
        <v>0</v>
      </c>
      <c r="K2412" s="134">
        <f t="shared" si="389"/>
        <v>0</v>
      </c>
      <c r="L2412" s="134">
        <f t="shared" si="390"/>
        <v>0</v>
      </c>
      <c r="M2412" s="190">
        <f t="shared" si="388"/>
        <v>1</v>
      </c>
      <c r="N2412" s="190" t="str">
        <f t="shared" si="385"/>
        <v>JANEIRO</v>
      </c>
      <c r="P2412" s="119" t="s">
        <v>192</v>
      </c>
      <c r="Q2412" s="136" t="str">
        <f t="shared" si="391"/>
        <v>À RECEBER</v>
      </c>
      <c r="R2412" s="138" t="str">
        <f t="shared" ca="1" si="392"/>
        <v>EM DIA</v>
      </c>
      <c r="S2412" s="137" t="str">
        <f t="shared" ca="1" si="393"/>
        <v/>
      </c>
    </row>
    <row r="2413" spans="2:19" x14ac:dyDescent="0.25">
      <c r="B2413" s="190" t="str">
        <f t="shared" si="386"/>
        <v/>
      </c>
      <c r="C2413" s="190" t="str">
        <f t="shared" si="384"/>
        <v/>
      </c>
      <c r="D2413" s="119" t="s">
        <v>192</v>
      </c>
      <c r="H2413" s="118">
        <f t="shared" si="387"/>
        <v>0</v>
      </c>
      <c r="K2413" s="134">
        <f t="shared" si="389"/>
        <v>0</v>
      </c>
      <c r="L2413" s="134">
        <f t="shared" si="390"/>
        <v>0</v>
      </c>
      <c r="M2413" s="190">
        <f t="shared" si="388"/>
        <v>1</v>
      </c>
      <c r="N2413" s="190" t="str">
        <f t="shared" si="385"/>
        <v>JANEIRO</v>
      </c>
      <c r="P2413" s="119" t="s">
        <v>192</v>
      </c>
      <c r="Q2413" s="136" t="str">
        <f t="shared" si="391"/>
        <v>À RECEBER</v>
      </c>
      <c r="R2413" s="138" t="str">
        <f t="shared" ca="1" si="392"/>
        <v>EM DIA</v>
      </c>
      <c r="S2413" s="137" t="str">
        <f t="shared" ca="1" si="393"/>
        <v/>
      </c>
    </row>
    <row r="2414" spans="2:19" x14ac:dyDescent="0.25">
      <c r="B2414" s="190" t="str">
        <f t="shared" si="386"/>
        <v/>
      </c>
      <c r="C2414" s="190" t="str">
        <f t="shared" si="384"/>
        <v/>
      </c>
      <c r="D2414" s="119" t="s">
        <v>192</v>
      </c>
      <c r="H2414" s="118">
        <f t="shared" si="387"/>
        <v>0</v>
      </c>
      <c r="K2414" s="134">
        <f t="shared" si="389"/>
        <v>0</v>
      </c>
      <c r="L2414" s="134">
        <f t="shared" si="390"/>
        <v>0</v>
      </c>
      <c r="M2414" s="190">
        <f t="shared" si="388"/>
        <v>1</v>
      </c>
      <c r="N2414" s="190" t="str">
        <f t="shared" si="385"/>
        <v>JANEIRO</v>
      </c>
      <c r="P2414" s="119" t="s">
        <v>192</v>
      </c>
      <c r="Q2414" s="136" t="str">
        <f t="shared" si="391"/>
        <v>À RECEBER</v>
      </c>
      <c r="R2414" s="138" t="str">
        <f t="shared" ca="1" si="392"/>
        <v>EM DIA</v>
      </c>
      <c r="S2414" s="137" t="str">
        <f t="shared" ca="1" si="393"/>
        <v/>
      </c>
    </row>
    <row r="2415" spans="2:19" x14ac:dyDescent="0.25">
      <c r="B2415" s="190" t="str">
        <f t="shared" si="386"/>
        <v/>
      </c>
      <c r="C2415" s="190" t="str">
        <f t="shared" si="384"/>
        <v/>
      </c>
      <c r="D2415" s="119" t="s">
        <v>192</v>
      </c>
      <c r="H2415" s="118">
        <f t="shared" si="387"/>
        <v>0</v>
      </c>
      <c r="K2415" s="134">
        <f t="shared" si="389"/>
        <v>0</v>
      </c>
      <c r="L2415" s="134">
        <f t="shared" si="390"/>
        <v>0</v>
      </c>
      <c r="M2415" s="190">
        <f t="shared" si="388"/>
        <v>1</v>
      </c>
      <c r="N2415" s="190" t="str">
        <f t="shared" si="385"/>
        <v>JANEIRO</v>
      </c>
      <c r="P2415" s="119" t="s">
        <v>192</v>
      </c>
      <c r="Q2415" s="136" t="str">
        <f t="shared" si="391"/>
        <v>À RECEBER</v>
      </c>
      <c r="R2415" s="138" t="str">
        <f t="shared" ca="1" si="392"/>
        <v>EM DIA</v>
      </c>
      <c r="S2415" s="137" t="str">
        <f t="shared" ca="1" si="393"/>
        <v/>
      </c>
    </row>
    <row r="2416" spans="2:19" x14ac:dyDescent="0.25">
      <c r="B2416" s="190" t="str">
        <f t="shared" si="386"/>
        <v/>
      </c>
      <c r="C2416" s="190" t="str">
        <f t="shared" si="384"/>
        <v/>
      </c>
      <c r="D2416" s="119" t="s">
        <v>192</v>
      </c>
      <c r="H2416" s="118">
        <f t="shared" si="387"/>
        <v>0</v>
      </c>
      <c r="K2416" s="134">
        <f t="shared" si="389"/>
        <v>0</v>
      </c>
      <c r="L2416" s="134">
        <f t="shared" si="390"/>
        <v>0</v>
      </c>
      <c r="M2416" s="190">
        <f t="shared" si="388"/>
        <v>1</v>
      </c>
      <c r="N2416" s="190" t="str">
        <f t="shared" si="385"/>
        <v>JANEIRO</v>
      </c>
      <c r="P2416" s="119" t="s">
        <v>192</v>
      </c>
      <c r="Q2416" s="136" t="str">
        <f t="shared" si="391"/>
        <v>À RECEBER</v>
      </c>
      <c r="R2416" s="138" t="str">
        <f t="shared" ca="1" si="392"/>
        <v>EM DIA</v>
      </c>
      <c r="S2416" s="137" t="str">
        <f t="shared" ca="1" si="393"/>
        <v/>
      </c>
    </row>
    <row r="2417" spans="2:19" x14ac:dyDescent="0.25">
      <c r="B2417" s="190" t="str">
        <f t="shared" si="386"/>
        <v/>
      </c>
      <c r="C2417" s="190" t="str">
        <f t="shared" si="384"/>
        <v/>
      </c>
      <c r="D2417" s="119" t="s">
        <v>192</v>
      </c>
      <c r="H2417" s="118">
        <f t="shared" si="387"/>
        <v>0</v>
      </c>
      <c r="K2417" s="134">
        <f t="shared" si="389"/>
        <v>0</v>
      </c>
      <c r="L2417" s="134">
        <f t="shared" si="390"/>
        <v>0</v>
      </c>
      <c r="M2417" s="190">
        <f t="shared" si="388"/>
        <v>1</v>
      </c>
      <c r="N2417" s="190" t="str">
        <f t="shared" si="385"/>
        <v>JANEIRO</v>
      </c>
      <c r="P2417" s="119" t="s">
        <v>192</v>
      </c>
      <c r="Q2417" s="136" t="str">
        <f t="shared" si="391"/>
        <v>À RECEBER</v>
      </c>
      <c r="R2417" s="138" t="str">
        <f t="shared" ca="1" si="392"/>
        <v>EM DIA</v>
      </c>
      <c r="S2417" s="137" t="str">
        <f t="shared" ca="1" si="393"/>
        <v/>
      </c>
    </row>
    <row r="2418" spans="2:19" x14ac:dyDescent="0.25">
      <c r="B2418" s="190" t="str">
        <f t="shared" si="386"/>
        <v/>
      </c>
      <c r="C2418" s="190" t="str">
        <f t="shared" si="384"/>
        <v/>
      </c>
      <c r="D2418" s="119" t="s">
        <v>192</v>
      </c>
      <c r="H2418" s="118">
        <f t="shared" si="387"/>
        <v>0</v>
      </c>
      <c r="K2418" s="134">
        <f t="shared" si="389"/>
        <v>0</v>
      </c>
      <c r="L2418" s="134">
        <f t="shared" si="390"/>
        <v>0</v>
      </c>
      <c r="M2418" s="190">
        <f t="shared" si="388"/>
        <v>1</v>
      </c>
      <c r="N2418" s="190" t="str">
        <f t="shared" si="385"/>
        <v>JANEIRO</v>
      </c>
      <c r="P2418" s="119" t="s">
        <v>192</v>
      </c>
      <c r="Q2418" s="136" t="str">
        <f t="shared" si="391"/>
        <v>À RECEBER</v>
      </c>
      <c r="R2418" s="138" t="str">
        <f t="shared" ca="1" si="392"/>
        <v>EM DIA</v>
      </c>
      <c r="S2418" s="137" t="str">
        <f t="shared" ca="1" si="393"/>
        <v/>
      </c>
    </row>
    <row r="2419" spans="2:19" x14ac:dyDescent="0.25">
      <c r="B2419" s="190" t="str">
        <f t="shared" si="386"/>
        <v/>
      </c>
      <c r="C2419" s="190" t="str">
        <f t="shared" si="384"/>
        <v/>
      </c>
      <c r="D2419" s="119" t="s">
        <v>192</v>
      </c>
      <c r="H2419" s="118">
        <f t="shared" si="387"/>
        <v>0</v>
      </c>
      <c r="K2419" s="134">
        <f t="shared" si="389"/>
        <v>0</v>
      </c>
      <c r="L2419" s="134">
        <f t="shared" si="390"/>
        <v>0</v>
      </c>
      <c r="M2419" s="190">
        <f t="shared" si="388"/>
        <v>1</v>
      </c>
      <c r="N2419" s="190" t="str">
        <f t="shared" si="385"/>
        <v>JANEIRO</v>
      </c>
      <c r="P2419" s="119" t="s">
        <v>192</v>
      </c>
      <c r="Q2419" s="136" t="str">
        <f t="shared" si="391"/>
        <v>À RECEBER</v>
      </c>
      <c r="R2419" s="138" t="str">
        <f t="shared" ca="1" si="392"/>
        <v>EM DIA</v>
      </c>
      <c r="S2419" s="137" t="str">
        <f t="shared" ca="1" si="393"/>
        <v/>
      </c>
    </row>
    <row r="2420" spans="2:19" x14ac:dyDescent="0.25">
      <c r="B2420" s="190" t="str">
        <f t="shared" si="386"/>
        <v/>
      </c>
      <c r="C2420" s="190" t="str">
        <f t="shared" si="384"/>
        <v/>
      </c>
      <c r="D2420" s="119" t="s">
        <v>192</v>
      </c>
      <c r="H2420" s="118">
        <f t="shared" si="387"/>
        <v>0</v>
      </c>
      <c r="K2420" s="134">
        <f t="shared" si="389"/>
        <v>0</v>
      </c>
      <c r="L2420" s="134">
        <f t="shared" si="390"/>
        <v>0</v>
      </c>
      <c r="M2420" s="190">
        <f t="shared" si="388"/>
        <v>1</v>
      </c>
      <c r="N2420" s="190" t="str">
        <f t="shared" si="385"/>
        <v>JANEIRO</v>
      </c>
      <c r="P2420" s="119" t="s">
        <v>192</v>
      </c>
      <c r="Q2420" s="136" t="str">
        <f t="shared" si="391"/>
        <v>À RECEBER</v>
      </c>
      <c r="R2420" s="138" t="str">
        <f t="shared" ca="1" si="392"/>
        <v>EM DIA</v>
      </c>
      <c r="S2420" s="137" t="str">
        <f t="shared" ca="1" si="393"/>
        <v/>
      </c>
    </row>
    <row r="2421" spans="2:19" x14ac:dyDescent="0.25">
      <c r="B2421" s="190" t="str">
        <f t="shared" si="386"/>
        <v/>
      </c>
      <c r="C2421" s="190" t="str">
        <f t="shared" si="384"/>
        <v/>
      </c>
      <c r="D2421" s="119" t="s">
        <v>192</v>
      </c>
      <c r="H2421" s="118">
        <f t="shared" si="387"/>
        <v>0</v>
      </c>
      <c r="K2421" s="134">
        <f t="shared" si="389"/>
        <v>0</v>
      </c>
      <c r="L2421" s="134">
        <f t="shared" si="390"/>
        <v>0</v>
      </c>
      <c r="M2421" s="190">
        <f t="shared" si="388"/>
        <v>1</v>
      </c>
      <c r="N2421" s="190" t="str">
        <f t="shared" si="385"/>
        <v>JANEIRO</v>
      </c>
      <c r="P2421" s="119" t="s">
        <v>192</v>
      </c>
      <c r="Q2421" s="136" t="str">
        <f t="shared" si="391"/>
        <v>À RECEBER</v>
      </c>
      <c r="R2421" s="138" t="str">
        <f t="shared" ca="1" si="392"/>
        <v>EM DIA</v>
      </c>
      <c r="S2421" s="137" t="str">
        <f t="shared" ca="1" si="393"/>
        <v/>
      </c>
    </row>
    <row r="2422" spans="2:19" x14ac:dyDescent="0.25">
      <c r="B2422" s="190" t="str">
        <f t="shared" si="386"/>
        <v/>
      </c>
      <c r="C2422" s="190" t="str">
        <f t="shared" si="384"/>
        <v/>
      </c>
      <c r="D2422" s="119" t="s">
        <v>192</v>
      </c>
      <c r="H2422" s="118">
        <f t="shared" si="387"/>
        <v>0</v>
      </c>
      <c r="K2422" s="134">
        <f t="shared" si="389"/>
        <v>0</v>
      </c>
      <c r="L2422" s="134">
        <f t="shared" si="390"/>
        <v>0</v>
      </c>
      <c r="M2422" s="190">
        <f t="shared" si="388"/>
        <v>1</v>
      </c>
      <c r="N2422" s="190" t="str">
        <f t="shared" si="385"/>
        <v>JANEIRO</v>
      </c>
      <c r="P2422" s="119" t="s">
        <v>192</v>
      </c>
      <c r="Q2422" s="136" t="str">
        <f t="shared" si="391"/>
        <v>À RECEBER</v>
      </c>
      <c r="R2422" s="138" t="str">
        <f t="shared" ca="1" si="392"/>
        <v>EM DIA</v>
      </c>
      <c r="S2422" s="137" t="str">
        <f t="shared" ca="1" si="393"/>
        <v/>
      </c>
    </row>
    <row r="2423" spans="2:19" x14ac:dyDescent="0.25">
      <c r="B2423" s="190" t="str">
        <f t="shared" si="386"/>
        <v/>
      </c>
      <c r="C2423" s="190" t="str">
        <f t="shared" si="384"/>
        <v/>
      </c>
      <c r="D2423" s="119" t="s">
        <v>192</v>
      </c>
      <c r="H2423" s="118">
        <f t="shared" si="387"/>
        <v>0</v>
      </c>
      <c r="K2423" s="134">
        <f t="shared" si="389"/>
        <v>0</v>
      </c>
      <c r="L2423" s="134">
        <f t="shared" si="390"/>
        <v>0</v>
      </c>
      <c r="M2423" s="190">
        <f t="shared" si="388"/>
        <v>1</v>
      </c>
      <c r="N2423" s="190" t="str">
        <f t="shared" si="385"/>
        <v>JANEIRO</v>
      </c>
      <c r="P2423" s="119" t="s">
        <v>192</v>
      </c>
      <c r="Q2423" s="136" t="str">
        <f t="shared" si="391"/>
        <v>À RECEBER</v>
      </c>
      <c r="R2423" s="138" t="str">
        <f t="shared" ca="1" si="392"/>
        <v>EM DIA</v>
      </c>
      <c r="S2423" s="137" t="str">
        <f t="shared" ca="1" si="393"/>
        <v/>
      </c>
    </row>
    <row r="2424" spans="2:19" x14ac:dyDescent="0.25">
      <c r="B2424" s="190" t="str">
        <f t="shared" si="386"/>
        <v/>
      </c>
      <c r="C2424" s="190" t="str">
        <f t="shared" si="384"/>
        <v/>
      </c>
      <c r="D2424" s="119" t="s">
        <v>192</v>
      </c>
      <c r="H2424" s="118">
        <f t="shared" si="387"/>
        <v>0</v>
      </c>
      <c r="K2424" s="134">
        <f t="shared" si="389"/>
        <v>0</v>
      </c>
      <c r="L2424" s="134">
        <f t="shared" si="390"/>
        <v>0</v>
      </c>
      <c r="M2424" s="190">
        <f t="shared" si="388"/>
        <v>1</v>
      </c>
      <c r="N2424" s="190" t="str">
        <f t="shared" si="385"/>
        <v>JANEIRO</v>
      </c>
      <c r="P2424" s="119" t="s">
        <v>192</v>
      </c>
      <c r="Q2424" s="136" t="str">
        <f t="shared" si="391"/>
        <v>À RECEBER</v>
      </c>
      <c r="R2424" s="138" t="str">
        <f t="shared" ca="1" si="392"/>
        <v>EM DIA</v>
      </c>
      <c r="S2424" s="137" t="str">
        <f t="shared" ca="1" si="393"/>
        <v/>
      </c>
    </row>
    <row r="2425" spans="2:19" x14ac:dyDescent="0.25">
      <c r="B2425" s="190" t="str">
        <f t="shared" si="386"/>
        <v/>
      </c>
      <c r="C2425" s="190" t="str">
        <f t="shared" si="384"/>
        <v/>
      </c>
      <c r="D2425" s="119" t="s">
        <v>192</v>
      </c>
      <c r="H2425" s="118">
        <f t="shared" si="387"/>
        <v>0</v>
      </c>
      <c r="K2425" s="134">
        <f t="shared" si="389"/>
        <v>0</v>
      </c>
      <c r="L2425" s="134">
        <f t="shared" si="390"/>
        <v>0</v>
      </c>
      <c r="M2425" s="190">
        <f t="shared" si="388"/>
        <v>1</v>
      </c>
      <c r="N2425" s="190" t="str">
        <f t="shared" si="385"/>
        <v>JANEIRO</v>
      </c>
      <c r="P2425" s="119" t="s">
        <v>192</v>
      </c>
      <c r="Q2425" s="136" t="str">
        <f t="shared" si="391"/>
        <v>À RECEBER</v>
      </c>
      <c r="R2425" s="138" t="str">
        <f t="shared" ca="1" si="392"/>
        <v>EM DIA</v>
      </c>
      <c r="S2425" s="137" t="str">
        <f t="shared" ca="1" si="393"/>
        <v/>
      </c>
    </row>
    <row r="2426" spans="2:19" x14ac:dyDescent="0.25">
      <c r="B2426" s="190" t="str">
        <f t="shared" si="386"/>
        <v/>
      </c>
      <c r="C2426" s="190" t="str">
        <f t="shared" si="384"/>
        <v/>
      </c>
      <c r="D2426" s="119" t="s">
        <v>192</v>
      </c>
      <c r="H2426" s="118">
        <f t="shared" si="387"/>
        <v>0</v>
      </c>
      <c r="K2426" s="134">
        <f t="shared" si="389"/>
        <v>0</v>
      </c>
      <c r="L2426" s="134">
        <f t="shared" si="390"/>
        <v>0</v>
      </c>
      <c r="M2426" s="190">
        <f t="shared" si="388"/>
        <v>1</v>
      </c>
      <c r="N2426" s="190" t="str">
        <f t="shared" si="385"/>
        <v>JANEIRO</v>
      </c>
      <c r="P2426" s="119" t="s">
        <v>192</v>
      </c>
      <c r="Q2426" s="136" t="str">
        <f t="shared" si="391"/>
        <v>À RECEBER</v>
      </c>
      <c r="R2426" s="138" t="str">
        <f t="shared" ca="1" si="392"/>
        <v>EM DIA</v>
      </c>
      <c r="S2426" s="137" t="str">
        <f t="shared" ca="1" si="393"/>
        <v/>
      </c>
    </row>
    <row r="2427" spans="2:19" x14ac:dyDescent="0.25">
      <c r="B2427" s="190" t="str">
        <f t="shared" si="386"/>
        <v/>
      </c>
      <c r="C2427" s="190" t="str">
        <f t="shared" si="384"/>
        <v/>
      </c>
      <c r="D2427" s="119" t="s">
        <v>192</v>
      </c>
      <c r="H2427" s="118">
        <f t="shared" si="387"/>
        <v>0</v>
      </c>
      <c r="K2427" s="134">
        <f t="shared" si="389"/>
        <v>0</v>
      </c>
      <c r="L2427" s="134">
        <f t="shared" si="390"/>
        <v>0</v>
      </c>
      <c r="M2427" s="190">
        <f t="shared" si="388"/>
        <v>1</v>
      </c>
      <c r="N2427" s="190" t="str">
        <f t="shared" si="385"/>
        <v>JANEIRO</v>
      </c>
      <c r="P2427" s="119" t="s">
        <v>192</v>
      </c>
      <c r="Q2427" s="136" t="str">
        <f t="shared" si="391"/>
        <v>À RECEBER</v>
      </c>
      <c r="R2427" s="138" t="str">
        <f t="shared" ca="1" si="392"/>
        <v>EM DIA</v>
      </c>
      <c r="S2427" s="137" t="str">
        <f t="shared" ca="1" si="393"/>
        <v/>
      </c>
    </row>
    <row r="2428" spans="2:19" x14ac:dyDescent="0.25">
      <c r="B2428" s="190" t="str">
        <f t="shared" si="386"/>
        <v/>
      </c>
      <c r="C2428" s="190" t="str">
        <f t="shared" si="384"/>
        <v/>
      </c>
      <c r="D2428" s="119" t="s">
        <v>192</v>
      </c>
      <c r="H2428" s="118">
        <f t="shared" si="387"/>
        <v>0</v>
      </c>
      <c r="K2428" s="134">
        <f t="shared" si="389"/>
        <v>0</v>
      </c>
      <c r="L2428" s="134">
        <f t="shared" si="390"/>
        <v>0</v>
      </c>
      <c r="M2428" s="190">
        <f t="shared" si="388"/>
        <v>1</v>
      </c>
      <c r="N2428" s="190" t="str">
        <f t="shared" si="385"/>
        <v>JANEIRO</v>
      </c>
      <c r="P2428" s="119" t="s">
        <v>192</v>
      </c>
      <c r="Q2428" s="136" t="str">
        <f t="shared" si="391"/>
        <v>À RECEBER</v>
      </c>
      <c r="R2428" s="138" t="str">
        <f t="shared" ca="1" si="392"/>
        <v>EM DIA</v>
      </c>
      <c r="S2428" s="137" t="str">
        <f t="shared" ca="1" si="393"/>
        <v/>
      </c>
    </row>
    <row r="2429" spans="2:19" x14ac:dyDescent="0.25">
      <c r="B2429" s="190" t="str">
        <f t="shared" si="386"/>
        <v/>
      </c>
      <c r="C2429" s="190" t="str">
        <f t="shared" si="384"/>
        <v/>
      </c>
      <c r="D2429" s="119" t="s">
        <v>192</v>
      </c>
      <c r="H2429" s="118">
        <f t="shared" si="387"/>
        <v>0</v>
      </c>
      <c r="K2429" s="134">
        <f t="shared" si="389"/>
        <v>0</v>
      </c>
      <c r="L2429" s="134">
        <f t="shared" si="390"/>
        <v>0</v>
      </c>
      <c r="M2429" s="190">
        <f t="shared" si="388"/>
        <v>1</v>
      </c>
      <c r="N2429" s="190" t="str">
        <f t="shared" si="385"/>
        <v>JANEIRO</v>
      </c>
      <c r="P2429" s="119" t="s">
        <v>192</v>
      </c>
      <c r="Q2429" s="136" t="str">
        <f t="shared" si="391"/>
        <v>À RECEBER</v>
      </c>
      <c r="R2429" s="138" t="str">
        <f t="shared" ca="1" si="392"/>
        <v>EM DIA</v>
      </c>
      <c r="S2429" s="137" t="str">
        <f t="shared" ca="1" si="393"/>
        <v/>
      </c>
    </row>
    <row r="2430" spans="2:19" x14ac:dyDescent="0.25">
      <c r="B2430" s="190" t="str">
        <f t="shared" si="386"/>
        <v/>
      </c>
      <c r="C2430" s="190" t="str">
        <f t="shared" si="384"/>
        <v/>
      </c>
      <c r="D2430" s="119" t="s">
        <v>192</v>
      </c>
      <c r="H2430" s="118">
        <f t="shared" si="387"/>
        <v>0</v>
      </c>
      <c r="K2430" s="134">
        <f t="shared" si="389"/>
        <v>0</v>
      </c>
      <c r="L2430" s="134">
        <f t="shared" si="390"/>
        <v>0</v>
      </c>
      <c r="M2430" s="190">
        <f t="shared" si="388"/>
        <v>1</v>
      </c>
      <c r="N2430" s="190" t="str">
        <f t="shared" si="385"/>
        <v>JANEIRO</v>
      </c>
      <c r="P2430" s="119" t="s">
        <v>192</v>
      </c>
      <c r="Q2430" s="136" t="str">
        <f t="shared" si="391"/>
        <v>À RECEBER</v>
      </c>
      <c r="R2430" s="138" t="str">
        <f t="shared" ca="1" si="392"/>
        <v>EM DIA</v>
      </c>
      <c r="S2430" s="137" t="str">
        <f t="shared" ca="1" si="393"/>
        <v/>
      </c>
    </row>
    <row r="2431" spans="2:19" x14ac:dyDescent="0.25">
      <c r="B2431" s="190" t="str">
        <f t="shared" si="386"/>
        <v/>
      </c>
      <c r="C2431" s="190" t="str">
        <f t="shared" si="384"/>
        <v/>
      </c>
      <c r="D2431" s="119" t="s">
        <v>192</v>
      </c>
      <c r="H2431" s="118">
        <f t="shared" si="387"/>
        <v>0</v>
      </c>
      <c r="K2431" s="134">
        <f t="shared" si="389"/>
        <v>0</v>
      </c>
      <c r="L2431" s="134">
        <f t="shared" si="390"/>
        <v>0</v>
      </c>
      <c r="M2431" s="190">
        <f t="shared" si="388"/>
        <v>1</v>
      </c>
      <c r="N2431" s="190" t="str">
        <f t="shared" si="385"/>
        <v>JANEIRO</v>
      </c>
      <c r="P2431" s="119" t="s">
        <v>192</v>
      </c>
      <c r="Q2431" s="136" t="str">
        <f t="shared" si="391"/>
        <v>À RECEBER</v>
      </c>
      <c r="R2431" s="138" t="str">
        <f t="shared" ca="1" si="392"/>
        <v>EM DIA</v>
      </c>
      <c r="S2431" s="137" t="str">
        <f t="shared" ca="1" si="393"/>
        <v/>
      </c>
    </row>
    <row r="2432" spans="2:19" x14ac:dyDescent="0.25">
      <c r="B2432" s="190" t="str">
        <f t="shared" si="386"/>
        <v/>
      </c>
      <c r="C2432" s="190" t="str">
        <f t="shared" si="384"/>
        <v/>
      </c>
      <c r="D2432" s="119" t="s">
        <v>192</v>
      </c>
      <c r="H2432" s="118">
        <f t="shared" si="387"/>
        <v>0</v>
      </c>
      <c r="K2432" s="134">
        <f t="shared" si="389"/>
        <v>0</v>
      </c>
      <c r="L2432" s="134">
        <f t="shared" si="390"/>
        <v>0</v>
      </c>
      <c r="M2432" s="190">
        <f t="shared" si="388"/>
        <v>1</v>
      </c>
      <c r="N2432" s="190" t="str">
        <f t="shared" si="385"/>
        <v>JANEIRO</v>
      </c>
      <c r="P2432" s="119" t="s">
        <v>192</v>
      </c>
      <c r="Q2432" s="136" t="str">
        <f t="shared" si="391"/>
        <v>À RECEBER</v>
      </c>
      <c r="R2432" s="138" t="str">
        <f t="shared" ca="1" si="392"/>
        <v>EM DIA</v>
      </c>
      <c r="S2432" s="137" t="str">
        <f t="shared" ca="1" si="393"/>
        <v/>
      </c>
    </row>
    <row r="2433" spans="2:19" x14ac:dyDescent="0.25">
      <c r="B2433" s="190" t="str">
        <f t="shared" si="386"/>
        <v/>
      </c>
      <c r="C2433" s="190" t="str">
        <f t="shared" si="384"/>
        <v/>
      </c>
      <c r="D2433" s="119" t="s">
        <v>192</v>
      </c>
      <c r="H2433" s="118">
        <f t="shared" si="387"/>
        <v>0</v>
      </c>
      <c r="K2433" s="134">
        <f t="shared" si="389"/>
        <v>0</v>
      </c>
      <c r="L2433" s="134">
        <f t="shared" si="390"/>
        <v>0</v>
      </c>
      <c r="M2433" s="190">
        <f t="shared" si="388"/>
        <v>1</v>
      </c>
      <c r="N2433" s="190" t="str">
        <f t="shared" si="385"/>
        <v>JANEIRO</v>
      </c>
      <c r="P2433" s="119" t="s">
        <v>192</v>
      </c>
      <c r="Q2433" s="136" t="str">
        <f t="shared" si="391"/>
        <v>À RECEBER</v>
      </c>
      <c r="R2433" s="138" t="str">
        <f t="shared" ca="1" si="392"/>
        <v>EM DIA</v>
      </c>
      <c r="S2433" s="137" t="str">
        <f t="shared" ca="1" si="393"/>
        <v/>
      </c>
    </row>
    <row r="2434" spans="2:19" x14ac:dyDescent="0.25">
      <c r="B2434" s="190" t="str">
        <f t="shared" si="386"/>
        <v/>
      </c>
      <c r="C2434" s="190" t="str">
        <f t="shared" si="384"/>
        <v/>
      </c>
      <c r="D2434" s="119" t="s">
        <v>192</v>
      </c>
      <c r="H2434" s="118">
        <f t="shared" si="387"/>
        <v>0</v>
      </c>
      <c r="K2434" s="134">
        <f t="shared" si="389"/>
        <v>0</v>
      </c>
      <c r="L2434" s="134">
        <f t="shared" si="390"/>
        <v>0</v>
      </c>
      <c r="M2434" s="190">
        <f t="shared" si="388"/>
        <v>1</v>
      </c>
      <c r="N2434" s="190" t="str">
        <f t="shared" si="385"/>
        <v>JANEIRO</v>
      </c>
      <c r="P2434" s="119" t="s">
        <v>192</v>
      </c>
      <c r="Q2434" s="136" t="str">
        <f t="shared" si="391"/>
        <v>À RECEBER</v>
      </c>
      <c r="R2434" s="138" t="str">
        <f t="shared" ca="1" si="392"/>
        <v>EM DIA</v>
      </c>
      <c r="S2434" s="137" t="str">
        <f t="shared" ca="1" si="393"/>
        <v/>
      </c>
    </row>
    <row r="2435" spans="2:19" x14ac:dyDescent="0.25">
      <c r="B2435" s="190" t="str">
        <f t="shared" si="386"/>
        <v/>
      </c>
      <c r="C2435" s="190" t="str">
        <f t="shared" si="384"/>
        <v/>
      </c>
      <c r="D2435" s="119" t="s">
        <v>192</v>
      </c>
      <c r="H2435" s="118">
        <f t="shared" si="387"/>
        <v>0</v>
      </c>
      <c r="K2435" s="134">
        <f t="shared" si="389"/>
        <v>0</v>
      </c>
      <c r="L2435" s="134">
        <f t="shared" si="390"/>
        <v>0</v>
      </c>
      <c r="M2435" s="190">
        <f t="shared" si="388"/>
        <v>1</v>
      </c>
      <c r="N2435" s="190" t="str">
        <f t="shared" si="385"/>
        <v>JANEIRO</v>
      </c>
      <c r="P2435" s="119" t="s">
        <v>192</v>
      </c>
      <c r="Q2435" s="136" t="str">
        <f t="shared" si="391"/>
        <v>À RECEBER</v>
      </c>
      <c r="R2435" s="138" t="str">
        <f t="shared" ca="1" si="392"/>
        <v>EM DIA</v>
      </c>
      <c r="S2435" s="137" t="str">
        <f t="shared" ca="1" si="393"/>
        <v/>
      </c>
    </row>
    <row r="2436" spans="2:19" x14ac:dyDescent="0.25">
      <c r="B2436" s="190" t="str">
        <f t="shared" si="386"/>
        <v/>
      </c>
      <c r="C2436" s="190" t="str">
        <f t="shared" si="384"/>
        <v/>
      </c>
      <c r="D2436" s="119" t="s">
        <v>192</v>
      </c>
      <c r="H2436" s="118">
        <f t="shared" si="387"/>
        <v>0</v>
      </c>
      <c r="K2436" s="134">
        <f t="shared" si="389"/>
        <v>0</v>
      </c>
      <c r="L2436" s="134">
        <f t="shared" si="390"/>
        <v>0</v>
      </c>
      <c r="M2436" s="190">
        <f t="shared" si="388"/>
        <v>1</v>
      </c>
      <c r="N2436" s="190" t="str">
        <f t="shared" si="385"/>
        <v>JANEIRO</v>
      </c>
      <c r="P2436" s="119" t="s">
        <v>192</v>
      </c>
      <c r="Q2436" s="136" t="str">
        <f t="shared" si="391"/>
        <v>À RECEBER</v>
      </c>
      <c r="R2436" s="138" t="str">
        <f t="shared" ca="1" si="392"/>
        <v>EM DIA</v>
      </c>
      <c r="S2436" s="137" t="str">
        <f t="shared" ca="1" si="393"/>
        <v/>
      </c>
    </row>
    <row r="2437" spans="2:19" x14ac:dyDescent="0.25">
      <c r="B2437" s="190" t="str">
        <f t="shared" si="386"/>
        <v/>
      </c>
      <c r="C2437" s="190" t="str">
        <f t="shared" ref="C2437:C2500" si="394">IF(B2437=1,"JANEIRO",IF(B2437=2,"FEVEREIRO",IF(B2437=3,"MARÇO",IF(B2437=4,"ABRIL",IF(B2437=5,"MAIO",IF(B2437=6,"JUNHO",IF(B2437=7,"JULHO",IF(B2437=8,"AGOSTO",IF(B2437=9,"SETEMBRO",IF(B2437=10,"OUTUBRO",IF(B2437=11,"NOVEMBRO",IF(B2437=12,"DEZEMBRO",""))))))))))))</f>
        <v/>
      </c>
      <c r="D2437" s="119" t="s">
        <v>192</v>
      </c>
      <c r="H2437" s="118">
        <f t="shared" si="387"/>
        <v>0</v>
      </c>
      <c r="K2437" s="134">
        <f t="shared" si="389"/>
        <v>0</v>
      </c>
      <c r="L2437" s="134">
        <f t="shared" si="390"/>
        <v>0</v>
      </c>
      <c r="M2437" s="190">
        <f t="shared" si="388"/>
        <v>1</v>
      </c>
      <c r="N2437" s="190" t="str">
        <f t="shared" ref="N2437:N2500" si="395">IF(M2437=1,"JANEIRO",IF(M2437=2,"FEVEREIRO",IF(M2437=3,"MARÇO",IF(M2437=4,"ABRIL",IF(M2437=5,"MAIO",IF(M2437=6,"JUNHO",IF(M2437=7,"JULHO",IF(M2437=8,"AGOSTO",IF(M2437=9,"SETEMBRO",IF(M2437=10,"OUTUBRO",IF(M2437=11,"NOVEMBRO",IF(M2437=12,"DEZEMBRO",""))))))))))))</f>
        <v>JANEIRO</v>
      </c>
      <c r="P2437" s="119" t="s">
        <v>192</v>
      </c>
      <c r="Q2437" s="136" t="str">
        <f t="shared" si="391"/>
        <v>À RECEBER</v>
      </c>
      <c r="R2437" s="138" t="str">
        <f t="shared" ca="1" si="392"/>
        <v>EM DIA</v>
      </c>
      <c r="S2437" s="137" t="str">
        <f t="shared" ca="1" si="393"/>
        <v/>
      </c>
    </row>
    <row r="2438" spans="2:19" x14ac:dyDescent="0.25">
      <c r="B2438" s="190" t="str">
        <f t="shared" ref="B2438:B2501" si="396">IFERROR(MONTH(D2438),"")</f>
        <v/>
      </c>
      <c r="C2438" s="190" t="str">
        <f t="shared" si="394"/>
        <v/>
      </c>
      <c r="D2438" s="119" t="s">
        <v>192</v>
      </c>
      <c r="H2438" s="118">
        <f t="shared" ref="H2438:H2501" si="397">IF(OR(I2438="",I2438=0),G2438,I2438)</f>
        <v>0</v>
      </c>
      <c r="K2438" s="134">
        <f t="shared" si="389"/>
        <v>0</v>
      </c>
      <c r="L2438" s="134">
        <f t="shared" si="390"/>
        <v>0</v>
      </c>
      <c r="M2438" s="190">
        <f t="shared" ref="M2438:M2501" si="398">IFERROR(MONTH(O2438),"")</f>
        <v>1</v>
      </c>
      <c r="N2438" s="190" t="str">
        <f t="shared" si="395"/>
        <v>JANEIRO</v>
      </c>
      <c r="P2438" s="119" t="s">
        <v>192</v>
      </c>
      <c r="Q2438" s="136" t="str">
        <f t="shared" si="391"/>
        <v>À RECEBER</v>
      </c>
      <c r="R2438" s="138" t="str">
        <f t="shared" ca="1" si="392"/>
        <v>EM DIA</v>
      </c>
      <c r="S2438" s="137" t="str">
        <f t="shared" ca="1" si="393"/>
        <v/>
      </c>
    </row>
    <row r="2439" spans="2:19" x14ac:dyDescent="0.25">
      <c r="B2439" s="190" t="str">
        <f t="shared" si="396"/>
        <v/>
      </c>
      <c r="C2439" s="190" t="str">
        <f t="shared" si="394"/>
        <v/>
      </c>
      <c r="D2439" s="119" t="s">
        <v>192</v>
      </c>
      <c r="H2439" s="118">
        <f t="shared" si="397"/>
        <v>0</v>
      </c>
      <c r="K2439" s="134">
        <f t="shared" si="389"/>
        <v>0</v>
      </c>
      <c r="L2439" s="134">
        <f t="shared" si="390"/>
        <v>0</v>
      </c>
      <c r="M2439" s="190">
        <f t="shared" si="398"/>
        <v>1</v>
      </c>
      <c r="N2439" s="190" t="str">
        <f t="shared" si="395"/>
        <v>JANEIRO</v>
      </c>
      <c r="P2439" s="119" t="s">
        <v>192</v>
      </c>
      <c r="Q2439" s="136" t="str">
        <f t="shared" si="391"/>
        <v>À RECEBER</v>
      </c>
      <c r="R2439" s="138" t="str">
        <f t="shared" ca="1" si="392"/>
        <v>EM DIA</v>
      </c>
      <c r="S2439" s="137" t="str">
        <f t="shared" ca="1" si="393"/>
        <v/>
      </c>
    </row>
    <row r="2440" spans="2:19" x14ac:dyDescent="0.25">
      <c r="B2440" s="190" t="str">
        <f t="shared" si="396"/>
        <v/>
      </c>
      <c r="C2440" s="190" t="str">
        <f t="shared" si="394"/>
        <v/>
      </c>
      <c r="D2440" s="119" t="s">
        <v>192</v>
      </c>
      <c r="H2440" s="118">
        <f t="shared" si="397"/>
        <v>0</v>
      </c>
      <c r="K2440" s="134">
        <f t="shared" si="389"/>
        <v>0</v>
      </c>
      <c r="L2440" s="134">
        <f t="shared" si="390"/>
        <v>0</v>
      </c>
      <c r="M2440" s="190">
        <f t="shared" si="398"/>
        <v>1</v>
      </c>
      <c r="N2440" s="190" t="str">
        <f t="shared" si="395"/>
        <v>JANEIRO</v>
      </c>
      <c r="P2440" s="119" t="s">
        <v>192</v>
      </c>
      <c r="Q2440" s="136" t="str">
        <f t="shared" si="391"/>
        <v>À RECEBER</v>
      </c>
      <c r="R2440" s="138" t="str">
        <f t="shared" ca="1" si="392"/>
        <v>EM DIA</v>
      </c>
      <c r="S2440" s="137" t="str">
        <f t="shared" ca="1" si="393"/>
        <v/>
      </c>
    </row>
    <row r="2441" spans="2:19" x14ac:dyDescent="0.25">
      <c r="B2441" s="190" t="str">
        <f t="shared" si="396"/>
        <v/>
      </c>
      <c r="C2441" s="190" t="str">
        <f t="shared" si="394"/>
        <v/>
      </c>
      <c r="D2441" s="119" t="s">
        <v>192</v>
      </c>
      <c r="H2441" s="118">
        <f t="shared" si="397"/>
        <v>0</v>
      </c>
      <c r="K2441" s="134">
        <f t="shared" si="389"/>
        <v>0</v>
      </c>
      <c r="L2441" s="134">
        <f t="shared" si="390"/>
        <v>0</v>
      </c>
      <c r="M2441" s="190">
        <f t="shared" si="398"/>
        <v>1</v>
      </c>
      <c r="N2441" s="190" t="str">
        <f t="shared" si="395"/>
        <v>JANEIRO</v>
      </c>
      <c r="P2441" s="119" t="s">
        <v>192</v>
      </c>
      <c r="Q2441" s="136" t="str">
        <f t="shared" si="391"/>
        <v>À RECEBER</v>
      </c>
      <c r="R2441" s="138" t="str">
        <f t="shared" ca="1" si="392"/>
        <v>EM DIA</v>
      </c>
      <c r="S2441" s="137" t="str">
        <f t="shared" ca="1" si="393"/>
        <v/>
      </c>
    </row>
    <row r="2442" spans="2:19" x14ac:dyDescent="0.25">
      <c r="B2442" s="190" t="str">
        <f t="shared" si="396"/>
        <v/>
      </c>
      <c r="C2442" s="190" t="str">
        <f t="shared" si="394"/>
        <v/>
      </c>
      <c r="D2442" s="119" t="s">
        <v>192</v>
      </c>
      <c r="H2442" s="118">
        <f t="shared" si="397"/>
        <v>0</v>
      </c>
      <c r="K2442" s="134">
        <f t="shared" si="389"/>
        <v>0</v>
      </c>
      <c r="L2442" s="134">
        <f t="shared" si="390"/>
        <v>0</v>
      </c>
      <c r="M2442" s="190">
        <f t="shared" si="398"/>
        <v>1</v>
      </c>
      <c r="N2442" s="190" t="str">
        <f t="shared" si="395"/>
        <v>JANEIRO</v>
      </c>
      <c r="P2442" s="119" t="s">
        <v>192</v>
      </c>
      <c r="Q2442" s="136" t="str">
        <f t="shared" si="391"/>
        <v>À RECEBER</v>
      </c>
      <c r="R2442" s="138" t="str">
        <f t="shared" ca="1" si="392"/>
        <v>EM DIA</v>
      </c>
      <c r="S2442" s="137" t="str">
        <f t="shared" ca="1" si="393"/>
        <v/>
      </c>
    </row>
    <row r="2443" spans="2:19" x14ac:dyDescent="0.25">
      <c r="B2443" s="190" t="str">
        <f t="shared" si="396"/>
        <v/>
      </c>
      <c r="C2443" s="190" t="str">
        <f t="shared" si="394"/>
        <v/>
      </c>
      <c r="D2443" s="119" t="s">
        <v>192</v>
      </c>
      <c r="H2443" s="118">
        <f t="shared" si="397"/>
        <v>0</v>
      </c>
      <c r="K2443" s="134">
        <f t="shared" si="389"/>
        <v>0</v>
      </c>
      <c r="L2443" s="134">
        <f t="shared" si="390"/>
        <v>0</v>
      </c>
      <c r="M2443" s="190">
        <f t="shared" si="398"/>
        <v>1</v>
      </c>
      <c r="N2443" s="190" t="str">
        <f t="shared" si="395"/>
        <v>JANEIRO</v>
      </c>
      <c r="P2443" s="119" t="s">
        <v>192</v>
      </c>
      <c r="Q2443" s="136" t="str">
        <f t="shared" si="391"/>
        <v>À RECEBER</v>
      </c>
      <c r="R2443" s="138" t="str">
        <f t="shared" ca="1" si="392"/>
        <v>EM DIA</v>
      </c>
      <c r="S2443" s="137" t="str">
        <f t="shared" ca="1" si="393"/>
        <v/>
      </c>
    </row>
    <row r="2444" spans="2:19" x14ac:dyDescent="0.25">
      <c r="B2444" s="190" t="str">
        <f t="shared" si="396"/>
        <v/>
      </c>
      <c r="C2444" s="190" t="str">
        <f t="shared" si="394"/>
        <v/>
      </c>
      <c r="D2444" s="119" t="s">
        <v>192</v>
      </c>
      <c r="H2444" s="118">
        <f t="shared" si="397"/>
        <v>0</v>
      </c>
      <c r="K2444" s="134">
        <f t="shared" si="389"/>
        <v>0</v>
      </c>
      <c r="L2444" s="134">
        <f t="shared" si="390"/>
        <v>0</v>
      </c>
      <c r="M2444" s="190">
        <f t="shared" si="398"/>
        <v>1</v>
      </c>
      <c r="N2444" s="190" t="str">
        <f t="shared" si="395"/>
        <v>JANEIRO</v>
      </c>
      <c r="P2444" s="119" t="s">
        <v>192</v>
      </c>
      <c r="Q2444" s="136" t="str">
        <f t="shared" si="391"/>
        <v>À RECEBER</v>
      </c>
      <c r="R2444" s="138" t="str">
        <f t="shared" ca="1" si="392"/>
        <v>EM DIA</v>
      </c>
      <c r="S2444" s="137" t="str">
        <f t="shared" ca="1" si="393"/>
        <v/>
      </c>
    </row>
    <row r="2445" spans="2:19" x14ac:dyDescent="0.25">
      <c r="B2445" s="190" t="str">
        <f t="shared" si="396"/>
        <v/>
      </c>
      <c r="C2445" s="190" t="str">
        <f t="shared" si="394"/>
        <v/>
      </c>
      <c r="D2445" s="119" t="s">
        <v>192</v>
      </c>
      <c r="H2445" s="118">
        <f t="shared" si="397"/>
        <v>0</v>
      </c>
      <c r="K2445" s="134">
        <f t="shared" si="389"/>
        <v>0</v>
      </c>
      <c r="L2445" s="134">
        <f t="shared" si="390"/>
        <v>0</v>
      </c>
      <c r="M2445" s="190">
        <f t="shared" si="398"/>
        <v>1</v>
      </c>
      <c r="N2445" s="190" t="str">
        <f t="shared" si="395"/>
        <v>JANEIRO</v>
      </c>
      <c r="P2445" s="119" t="s">
        <v>192</v>
      </c>
      <c r="Q2445" s="136" t="str">
        <f t="shared" si="391"/>
        <v>À RECEBER</v>
      </c>
      <c r="R2445" s="138" t="str">
        <f t="shared" ca="1" si="392"/>
        <v>EM DIA</v>
      </c>
      <c r="S2445" s="137" t="str">
        <f t="shared" ca="1" si="393"/>
        <v/>
      </c>
    </row>
    <row r="2446" spans="2:19" x14ac:dyDescent="0.25">
      <c r="B2446" s="190" t="str">
        <f t="shared" si="396"/>
        <v/>
      </c>
      <c r="C2446" s="190" t="str">
        <f t="shared" si="394"/>
        <v/>
      </c>
      <c r="D2446" s="119" t="s">
        <v>192</v>
      </c>
      <c r="H2446" s="118">
        <f t="shared" si="397"/>
        <v>0</v>
      </c>
      <c r="K2446" s="134">
        <f t="shared" si="389"/>
        <v>0</v>
      </c>
      <c r="L2446" s="134">
        <f t="shared" si="390"/>
        <v>0</v>
      </c>
      <c r="M2446" s="190">
        <f t="shared" si="398"/>
        <v>1</v>
      </c>
      <c r="N2446" s="190" t="str">
        <f t="shared" si="395"/>
        <v>JANEIRO</v>
      </c>
      <c r="P2446" s="119" t="s">
        <v>192</v>
      </c>
      <c r="Q2446" s="136" t="str">
        <f t="shared" si="391"/>
        <v>À RECEBER</v>
      </c>
      <c r="R2446" s="138" t="str">
        <f t="shared" ca="1" si="392"/>
        <v>EM DIA</v>
      </c>
      <c r="S2446" s="137" t="str">
        <f t="shared" ca="1" si="393"/>
        <v/>
      </c>
    </row>
    <row r="2447" spans="2:19" x14ac:dyDescent="0.25">
      <c r="B2447" s="190" t="str">
        <f t="shared" si="396"/>
        <v/>
      </c>
      <c r="C2447" s="190" t="str">
        <f t="shared" si="394"/>
        <v/>
      </c>
      <c r="D2447" s="119" t="s">
        <v>192</v>
      </c>
      <c r="H2447" s="118">
        <f t="shared" si="397"/>
        <v>0</v>
      </c>
      <c r="K2447" s="134">
        <f t="shared" si="389"/>
        <v>0</v>
      </c>
      <c r="L2447" s="134">
        <f t="shared" si="390"/>
        <v>0</v>
      </c>
      <c r="M2447" s="190">
        <f t="shared" si="398"/>
        <v>1</v>
      </c>
      <c r="N2447" s="190" t="str">
        <f t="shared" si="395"/>
        <v>JANEIRO</v>
      </c>
      <c r="P2447" s="119" t="s">
        <v>192</v>
      </c>
      <c r="Q2447" s="136" t="str">
        <f t="shared" si="391"/>
        <v>À RECEBER</v>
      </c>
      <c r="R2447" s="138" t="str">
        <f t="shared" ca="1" si="392"/>
        <v>EM DIA</v>
      </c>
      <c r="S2447" s="137" t="str">
        <f t="shared" ca="1" si="393"/>
        <v/>
      </c>
    </row>
    <row r="2448" spans="2:19" x14ac:dyDescent="0.25">
      <c r="B2448" s="190" t="str">
        <f t="shared" si="396"/>
        <v/>
      </c>
      <c r="C2448" s="190" t="str">
        <f t="shared" si="394"/>
        <v/>
      </c>
      <c r="D2448" s="119" t="s">
        <v>192</v>
      </c>
      <c r="H2448" s="118">
        <f t="shared" si="397"/>
        <v>0</v>
      </c>
      <c r="K2448" s="134">
        <f t="shared" si="389"/>
        <v>0</v>
      </c>
      <c r="L2448" s="134">
        <f t="shared" si="390"/>
        <v>0</v>
      </c>
      <c r="M2448" s="190">
        <f t="shared" si="398"/>
        <v>1</v>
      </c>
      <c r="N2448" s="190" t="str">
        <f t="shared" si="395"/>
        <v>JANEIRO</v>
      </c>
      <c r="P2448" s="119" t="s">
        <v>192</v>
      </c>
      <c r="Q2448" s="136" t="str">
        <f t="shared" si="391"/>
        <v>À RECEBER</v>
      </c>
      <c r="R2448" s="138" t="str">
        <f t="shared" ca="1" si="392"/>
        <v>EM DIA</v>
      </c>
      <c r="S2448" s="137" t="str">
        <f t="shared" ca="1" si="393"/>
        <v/>
      </c>
    </row>
    <row r="2449" spans="2:19" x14ac:dyDescent="0.25">
      <c r="B2449" s="190" t="str">
        <f t="shared" si="396"/>
        <v/>
      </c>
      <c r="C2449" s="190" t="str">
        <f t="shared" si="394"/>
        <v/>
      </c>
      <c r="D2449" s="119" t="s">
        <v>192</v>
      </c>
      <c r="H2449" s="118">
        <f t="shared" si="397"/>
        <v>0</v>
      </c>
      <c r="K2449" s="134">
        <f t="shared" si="389"/>
        <v>0</v>
      </c>
      <c r="L2449" s="134">
        <f t="shared" si="390"/>
        <v>0</v>
      </c>
      <c r="M2449" s="190">
        <f t="shared" si="398"/>
        <v>1</v>
      </c>
      <c r="N2449" s="190" t="str">
        <f t="shared" si="395"/>
        <v>JANEIRO</v>
      </c>
      <c r="P2449" s="119" t="s">
        <v>192</v>
      </c>
      <c r="Q2449" s="136" t="str">
        <f t="shared" si="391"/>
        <v>À RECEBER</v>
      </c>
      <c r="R2449" s="138" t="str">
        <f t="shared" ca="1" si="392"/>
        <v>EM DIA</v>
      </c>
      <c r="S2449" s="137" t="str">
        <f t="shared" ca="1" si="393"/>
        <v/>
      </c>
    </row>
    <row r="2450" spans="2:19" x14ac:dyDescent="0.25">
      <c r="B2450" s="190" t="str">
        <f t="shared" si="396"/>
        <v/>
      </c>
      <c r="C2450" s="190" t="str">
        <f t="shared" si="394"/>
        <v/>
      </c>
      <c r="D2450" s="119" t="s">
        <v>192</v>
      </c>
      <c r="H2450" s="118">
        <f t="shared" si="397"/>
        <v>0</v>
      </c>
      <c r="K2450" s="134">
        <f t="shared" si="389"/>
        <v>0</v>
      </c>
      <c r="L2450" s="134">
        <f t="shared" si="390"/>
        <v>0</v>
      </c>
      <c r="M2450" s="190">
        <f t="shared" si="398"/>
        <v>1</v>
      </c>
      <c r="N2450" s="190" t="str">
        <f t="shared" si="395"/>
        <v>JANEIRO</v>
      </c>
      <c r="P2450" s="119" t="s">
        <v>192</v>
      </c>
      <c r="Q2450" s="136" t="str">
        <f t="shared" si="391"/>
        <v>À RECEBER</v>
      </c>
      <c r="R2450" s="138" t="str">
        <f t="shared" ca="1" si="392"/>
        <v>EM DIA</v>
      </c>
      <c r="S2450" s="137" t="str">
        <f t="shared" ca="1" si="393"/>
        <v/>
      </c>
    </row>
    <row r="2451" spans="2:19" x14ac:dyDescent="0.25">
      <c r="B2451" s="190" t="str">
        <f t="shared" si="396"/>
        <v/>
      </c>
      <c r="C2451" s="190" t="str">
        <f t="shared" si="394"/>
        <v/>
      </c>
      <c r="D2451" s="119" t="s">
        <v>192</v>
      </c>
      <c r="H2451" s="118">
        <f t="shared" si="397"/>
        <v>0</v>
      </c>
      <c r="K2451" s="134">
        <f t="shared" si="389"/>
        <v>0</v>
      </c>
      <c r="L2451" s="134">
        <f t="shared" si="390"/>
        <v>0</v>
      </c>
      <c r="M2451" s="190">
        <f t="shared" si="398"/>
        <v>1</v>
      </c>
      <c r="N2451" s="190" t="str">
        <f t="shared" si="395"/>
        <v>JANEIRO</v>
      </c>
      <c r="P2451" s="119" t="s">
        <v>192</v>
      </c>
      <c r="Q2451" s="136" t="str">
        <f t="shared" si="391"/>
        <v>À RECEBER</v>
      </c>
      <c r="R2451" s="138" t="str">
        <f t="shared" ca="1" si="392"/>
        <v>EM DIA</v>
      </c>
      <c r="S2451" s="137" t="str">
        <f t="shared" ca="1" si="393"/>
        <v/>
      </c>
    </row>
    <row r="2452" spans="2:19" x14ac:dyDescent="0.25">
      <c r="B2452" s="190" t="str">
        <f t="shared" si="396"/>
        <v/>
      </c>
      <c r="C2452" s="190" t="str">
        <f t="shared" si="394"/>
        <v/>
      </c>
      <c r="D2452" s="119" t="s">
        <v>192</v>
      </c>
      <c r="H2452" s="118">
        <f t="shared" si="397"/>
        <v>0</v>
      </c>
      <c r="K2452" s="134">
        <f t="shared" si="389"/>
        <v>0</v>
      </c>
      <c r="L2452" s="134">
        <f t="shared" si="390"/>
        <v>0</v>
      </c>
      <c r="M2452" s="190">
        <f t="shared" si="398"/>
        <v>1</v>
      </c>
      <c r="N2452" s="190" t="str">
        <f t="shared" si="395"/>
        <v>JANEIRO</v>
      </c>
      <c r="P2452" s="119" t="s">
        <v>192</v>
      </c>
      <c r="Q2452" s="136" t="str">
        <f t="shared" si="391"/>
        <v>À RECEBER</v>
      </c>
      <c r="R2452" s="138" t="str">
        <f t="shared" ca="1" si="392"/>
        <v>EM DIA</v>
      </c>
      <c r="S2452" s="137" t="str">
        <f t="shared" ca="1" si="393"/>
        <v/>
      </c>
    </row>
    <row r="2453" spans="2:19" x14ac:dyDescent="0.25">
      <c r="B2453" s="190" t="str">
        <f t="shared" si="396"/>
        <v/>
      </c>
      <c r="C2453" s="190" t="str">
        <f t="shared" si="394"/>
        <v/>
      </c>
      <c r="D2453" s="119" t="s">
        <v>192</v>
      </c>
      <c r="H2453" s="118">
        <f t="shared" si="397"/>
        <v>0</v>
      </c>
      <c r="K2453" s="134">
        <f t="shared" si="389"/>
        <v>0</v>
      </c>
      <c r="L2453" s="134">
        <f t="shared" si="390"/>
        <v>0</v>
      </c>
      <c r="M2453" s="190">
        <f t="shared" si="398"/>
        <v>1</v>
      </c>
      <c r="N2453" s="190" t="str">
        <f t="shared" si="395"/>
        <v>JANEIRO</v>
      </c>
      <c r="P2453" s="119" t="s">
        <v>192</v>
      </c>
      <c r="Q2453" s="136" t="str">
        <f t="shared" si="391"/>
        <v>À RECEBER</v>
      </c>
      <c r="R2453" s="138" t="str">
        <f t="shared" ca="1" si="392"/>
        <v>EM DIA</v>
      </c>
      <c r="S2453" s="137" t="str">
        <f t="shared" ca="1" si="393"/>
        <v/>
      </c>
    </row>
    <row r="2454" spans="2:19" x14ac:dyDescent="0.25">
      <c r="B2454" s="190" t="str">
        <f t="shared" si="396"/>
        <v/>
      </c>
      <c r="C2454" s="190" t="str">
        <f t="shared" si="394"/>
        <v/>
      </c>
      <c r="D2454" s="119" t="s">
        <v>192</v>
      </c>
      <c r="H2454" s="118">
        <f t="shared" si="397"/>
        <v>0</v>
      </c>
      <c r="K2454" s="134">
        <f t="shared" si="389"/>
        <v>0</v>
      </c>
      <c r="L2454" s="134">
        <f t="shared" si="390"/>
        <v>0</v>
      </c>
      <c r="M2454" s="190">
        <f t="shared" si="398"/>
        <v>1</v>
      </c>
      <c r="N2454" s="190" t="str">
        <f t="shared" si="395"/>
        <v>JANEIRO</v>
      </c>
      <c r="P2454" s="119" t="s">
        <v>192</v>
      </c>
      <c r="Q2454" s="136" t="str">
        <f t="shared" si="391"/>
        <v>À RECEBER</v>
      </c>
      <c r="R2454" s="138" t="str">
        <f t="shared" ca="1" si="392"/>
        <v>EM DIA</v>
      </c>
      <c r="S2454" s="137" t="str">
        <f t="shared" ca="1" si="393"/>
        <v/>
      </c>
    </row>
    <row r="2455" spans="2:19" x14ac:dyDescent="0.25">
      <c r="B2455" s="190" t="str">
        <f t="shared" si="396"/>
        <v/>
      </c>
      <c r="C2455" s="190" t="str">
        <f t="shared" si="394"/>
        <v/>
      </c>
      <c r="D2455" s="119" t="s">
        <v>192</v>
      </c>
      <c r="H2455" s="118">
        <f t="shared" si="397"/>
        <v>0</v>
      </c>
      <c r="K2455" s="134">
        <f t="shared" si="389"/>
        <v>0</v>
      </c>
      <c r="L2455" s="134">
        <f t="shared" si="390"/>
        <v>0</v>
      </c>
      <c r="M2455" s="190">
        <f t="shared" si="398"/>
        <v>1</v>
      </c>
      <c r="N2455" s="190" t="str">
        <f t="shared" si="395"/>
        <v>JANEIRO</v>
      </c>
      <c r="P2455" s="119" t="s">
        <v>192</v>
      </c>
      <c r="Q2455" s="136" t="str">
        <f t="shared" si="391"/>
        <v>À RECEBER</v>
      </c>
      <c r="R2455" s="138" t="str">
        <f t="shared" ca="1" si="392"/>
        <v>EM DIA</v>
      </c>
      <c r="S2455" s="137" t="str">
        <f t="shared" ca="1" si="393"/>
        <v/>
      </c>
    </row>
    <row r="2456" spans="2:19" x14ac:dyDescent="0.25">
      <c r="B2456" s="190" t="str">
        <f t="shared" si="396"/>
        <v/>
      </c>
      <c r="C2456" s="190" t="str">
        <f t="shared" si="394"/>
        <v/>
      </c>
      <c r="D2456" s="119" t="s">
        <v>192</v>
      </c>
      <c r="H2456" s="118">
        <f t="shared" si="397"/>
        <v>0</v>
      </c>
      <c r="K2456" s="134">
        <f t="shared" si="389"/>
        <v>0</v>
      </c>
      <c r="L2456" s="134">
        <f t="shared" si="390"/>
        <v>0</v>
      </c>
      <c r="M2456" s="190">
        <f t="shared" si="398"/>
        <v>1</v>
      </c>
      <c r="N2456" s="190" t="str">
        <f t="shared" si="395"/>
        <v>JANEIRO</v>
      </c>
      <c r="P2456" s="119" t="s">
        <v>192</v>
      </c>
      <c r="Q2456" s="136" t="str">
        <f t="shared" si="391"/>
        <v>À RECEBER</v>
      </c>
      <c r="R2456" s="138" t="str">
        <f t="shared" ca="1" si="392"/>
        <v>EM DIA</v>
      </c>
      <c r="S2456" s="137" t="str">
        <f t="shared" ca="1" si="393"/>
        <v/>
      </c>
    </row>
    <row r="2457" spans="2:19" x14ac:dyDescent="0.25">
      <c r="B2457" s="190" t="str">
        <f t="shared" si="396"/>
        <v/>
      </c>
      <c r="C2457" s="190" t="str">
        <f t="shared" si="394"/>
        <v/>
      </c>
      <c r="D2457" s="119" t="s">
        <v>192</v>
      </c>
      <c r="H2457" s="118">
        <f t="shared" si="397"/>
        <v>0</v>
      </c>
      <c r="K2457" s="134">
        <f t="shared" si="389"/>
        <v>0</v>
      </c>
      <c r="L2457" s="134">
        <f t="shared" si="390"/>
        <v>0</v>
      </c>
      <c r="M2457" s="190">
        <f t="shared" si="398"/>
        <v>1</v>
      </c>
      <c r="N2457" s="190" t="str">
        <f t="shared" si="395"/>
        <v>JANEIRO</v>
      </c>
      <c r="P2457" s="119" t="s">
        <v>192</v>
      </c>
      <c r="Q2457" s="136" t="str">
        <f t="shared" si="391"/>
        <v>À RECEBER</v>
      </c>
      <c r="R2457" s="138" t="str">
        <f t="shared" ca="1" si="392"/>
        <v>EM DIA</v>
      </c>
      <c r="S2457" s="137" t="str">
        <f t="shared" ca="1" si="393"/>
        <v/>
      </c>
    </row>
    <row r="2458" spans="2:19" x14ac:dyDescent="0.25">
      <c r="B2458" s="190" t="str">
        <f t="shared" si="396"/>
        <v/>
      </c>
      <c r="C2458" s="190" t="str">
        <f t="shared" si="394"/>
        <v/>
      </c>
      <c r="D2458" s="119" t="s">
        <v>192</v>
      </c>
      <c r="H2458" s="118">
        <f t="shared" si="397"/>
        <v>0</v>
      </c>
      <c r="K2458" s="134">
        <f t="shared" si="389"/>
        <v>0</v>
      </c>
      <c r="L2458" s="134">
        <f t="shared" si="390"/>
        <v>0</v>
      </c>
      <c r="M2458" s="190">
        <f t="shared" si="398"/>
        <v>1</v>
      </c>
      <c r="N2458" s="190" t="str">
        <f t="shared" si="395"/>
        <v>JANEIRO</v>
      </c>
      <c r="P2458" s="119" t="s">
        <v>192</v>
      </c>
      <c r="Q2458" s="136" t="str">
        <f t="shared" si="391"/>
        <v>À RECEBER</v>
      </c>
      <c r="R2458" s="138" t="str">
        <f t="shared" ca="1" si="392"/>
        <v>EM DIA</v>
      </c>
      <c r="S2458" s="137" t="str">
        <f t="shared" ca="1" si="393"/>
        <v/>
      </c>
    </row>
    <row r="2459" spans="2:19" x14ac:dyDescent="0.25">
      <c r="B2459" s="190" t="str">
        <f t="shared" si="396"/>
        <v/>
      </c>
      <c r="C2459" s="190" t="str">
        <f t="shared" si="394"/>
        <v/>
      </c>
      <c r="D2459" s="119" t="s">
        <v>192</v>
      </c>
      <c r="H2459" s="118">
        <f t="shared" si="397"/>
        <v>0</v>
      </c>
      <c r="K2459" s="134">
        <f t="shared" si="389"/>
        <v>0</v>
      </c>
      <c r="L2459" s="134">
        <f t="shared" si="390"/>
        <v>0</v>
      </c>
      <c r="M2459" s="190">
        <f t="shared" si="398"/>
        <v>1</v>
      </c>
      <c r="N2459" s="190" t="str">
        <f t="shared" si="395"/>
        <v>JANEIRO</v>
      </c>
      <c r="P2459" s="119" t="s">
        <v>192</v>
      </c>
      <c r="Q2459" s="136" t="str">
        <f t="shared" si="391"/>
        <v>À RECEBER</v>
      </c>
      <c r="R2459" s="138" t="str">
        <f t="shared" ca="1" si="392"/>
        <v>EM DIA</v>
      </c>
      <c r="S2459" s="137" t="str">
        <f t="shared" ca="1" si="393"/>
        <v/>
      </c>
    </row>
    <row r="2460" spans="2:19" x14ac:dyDescent="0.25">
      <c r="B2460" s="190" t="str">
        <f t="shared" si="396"/>
        <v/>
      </c>
      <c r="C2460" s="190" t="str">
        <f t="shared" si="394"/>
        <v/>
      </c>
      <c r="D2460" s="119" t="s">
        <v>192</v>
      </c>
      <c r="H2460" s="118">
        <f t="shared" si="397"/>
        <v>0</v>
      </c>
      <c r="K2460" s="134">
        <f t="shared" si="389"/>
        <v>0</v>
      </c>
      <c r="L2460" s="134">
        <f t="shared" si="390"/>
        <v>0</v>
      </c>
      <c r="M2460" s="190">
        <f t="shared" si="398"/>
        <v>1</v>
      </c>
      <c r="N2460" s="190" t="str">
        <f t="shared" si="395"/>
        <v>JANEIRO</v>
      </c>
      <c r="P2460" s="119" t="s">
        <v>192</v>
      </c>
      <c r="Q2460" s="136" t="str">
        <f t="shared" si="391"/>
        <v>À RECEBER</v>
      </c>
      <c r="R2460" s="138" t="str">
        <f t="shared" ca="1" si="392"/>
        <v>EM DIA</v>
      </c>
      <c r="S2460" s="137" t="str">
        <f t="shared" ca="1" si="393"/>
        <v/>
      </c>
    </row>
    <row r="2461" spans="2:19" x14ac:dyDescent="0.25">
      <c r="B2461" s="190" t="str">
        <f t="shared" si="396"/>
        <v/>
      </c>
      <c r="C2461" s="190" t="str">
        <f t="shared" si="394"/>
        <v/>
      </c>
      <c r="D2461" s="119" t="s">
        <v>192</v>
      </c>
      <c r="H2461" s="118">
        <f t="shared" si="397"/>
        <v>0</v>
      </c>
      <c r="K2461" s="134">
        <f t="shared" ref="K2461:K2524" si="399">IF(AND(G2461&gt;I2461,I2461&gt;0),G2461-I2461-J2461,0)</f>
        <v>0</v>
      </c>
      <c r="L2461" s="134">
        <f t="shared" ref="L2461:L2524" si="400">IF(G2461&lt;I2461,I2461-G2461,0)</f>
        <v>0</v>
      </c>
      <c r="M2461" s="190">
        <f t="shared" si="398"/>
        <v>1</v>
      </c>
      <c r="N2461" s="190" t="str">
        <f t="shared" si="395"/>
        <v>JANEIRO</v>
      </c>
      <c r="P2461" s="119" t="s">
        <v>192</v>
      </c>
      <c r="Q2461" s="136" t="str">
        <f t="shared" ref="Q2461:Q2524" si="401">IF(OR(I2461="",I2461=0),"À RECEBER","RECEBIDO")</f>
        <v>À RECEBER</v>
      </c>
      <c r="R2461" s="138" t="str">
        <f t="shared" ref="R2461:R2524" ca="1" si="402">IF(AND(O2461&lt;=P2461,S2461&gt;=0),"EM DIA","EM ATRASO")</f>
        <v>EM DIA</v>
      </c>
      <c r="S2461" s="137" t="str">
        <f t="shared" ref="S2461:S2524" ca="1" si="403">IFERROR(IF(Q2461="À RECEBER",P2461-$W$5,0),"")</f>
        <v/>
      </c>
    </row>
    <row r="2462" spans="2:19" x14ac:dyDescent="0.25">
      <c r="B2462" s="190" t="str">
        <f t="shared" si="396"/>
        <v/>
      </c>
      <c r="C2462" s="190" t="str">
        <f t="shared" si="394"/>
        <v/>
      </c>
      <c r="D2462" s="119" t="s">
        <v>192</v>
      </c>
      <c r="H2462" s="118">
        <f t="shared" si="397"/>
        <v>0</v>
      </c>
      <c r="K2462" s="134">
        <f t="shared" si="399"/>
        <v>0</v>
      </c>
      <c r="L2462" s="134">
        <f t="shared" si="400"/>
        <v>0</v>
      </c>
      <c r="M2462" s="190">
        <f t="shared" si="398"/>
        <v>1</v>
      </c>
      <c r="N2462" s="190" t="str">
        <f t="shared" si="395"/>
        <v>JANEIRO</v>
      </c>
      <c r="P2462" s="119" t="s">
        <v>192</v>
      </c>
      <c r="Q2462" s="136" t="str">
        <f t="shared" si="401"/>
        <v>À RECEBER</v>
      </c>
      <c r="R2462" s="138" t="str">
        <f t="shared" ca="1" si="402"/>
        <v>EM DIA</v>
      </c>
      <c r="S2462" s="137" t="str">
        <f t="shared" ca="1" si="403"/>
        <v/>
      </c>
    </row>
    <row r="2463" spans="2:19" x14ac:dyDescent="0.25">
      <c r="B2463" s="190" t="str">
        <f t="shared" si="396"/>
        <v/>
      </c>
      <c r="C2463" s="190" t="str">
        <f t="shared" si="394"/>
        <v/>
      </c>
      <c r="D2463" s="119" t="s">
        <v>192</v>
      </c>
      <c r="H2463" s="118">
        <f t="shared" si="397"/>
        <v>0</v>
      </c>
      <c r="K2463" s="134">
        <f t="shared" si="399"/>
        <v>0</v>
      </c>
      <c r="L2463" s="134">
        <f t="shared" si="400"/>
        <v>0</v>
      </c>
      <c r="M2463" s="190">
        <f t="shared" si="398"/>
        <v>1</v>
      </c>
      <c r="N2463" s="190" t="str">
        <f t="shared" si="395"/>
        <v>JANEIRO</v>
      </c>
      <c r="P2463" s="119" t="s">
        <v>192</v>
      </c>
      <c r="Q2463" s="136" t="str">
        <f t="shared" si="401"/>
        <v>À RECEBER</v>
      </c>
      <c r="R2463" s="138" t="str">
        <f t="shared" ca="1" si="402"/>
        <v>EM DIA</v>
      </c>
      <c r="S2463" s="137" t="str">
        <f t="shared" ca="1" si="403"/>
        <v/>
      </c>
    </row>
    <row r="2464" spans="2:19" x14ac:dyDescent="0.25">
      <c r="B2464" s="190" t="str">
        <f t="shared" si="396"/>
        <v/>
      </c>
      <c r="C2464" s="190" t="str">
        <f t="shared" si="394"/>
        <v/>
      </c>
      <c r="D2464" s="119" t="s">
        <v>192</v>
      </c>
      <c r="H2464" s="118">
        <f t="shared" si="397"/>
        <v>0</v>
      </c>
      <c r="K2464" s="134">
        <f t="shared" si="399"/>
        <v>0</v>
      </c>
      <c r="L2464" s="134">
        <f t="shared" si="400"/>
        <v>0</v>
      </c>
      <c r="M2464" s="190">
        <f t="shared" si="398"/>
        <v>1</v>
      </c>
      <c r="N2464" s="190" t="str">
        <f t="shared" si="395"/>
        <v>JANEIRO</v>
      </c>
      <c r="P2464" s="119" t="s">
        <v>192</v>
      </c>
      <c r="Q2464" s="136" t="str">
        <f t="shared" si="401"/>
        <v>À RECEBER</v>
      </c>
      <c r="R2464" s="138" t="str">
        <f t="shared" ca="1" si="402"/>
        <v>EM DIA</v>
      </c>
      <c r="S2464" s="137" t="str">
        <f t="shared" ca="1" si="403"/>
        <v/>
      </c>
    </row>
    <row r="2465" spans="2:19" x14ac:dyDescent="0.25">
      <c r="B2465" s="190" t="str">
        <f t="shared" si="396"/>
        <v/>
      </c>
      <c r="C2465" s="190" t="str">
        <f t="shared" si="394"/>
        <v/>
      </c>
      <c r="D2465" s="119" t="s">
        <v>192</v>
      </c>
      <c r="H2465" s="118">
        <f t="shared" si="397"/>
        <v>0</v>
      </c>
      <c r="K2465" s="134">
        <f t="shared" si="399"/>
        <v>0</v>
      </c>
      <c r="L2465" s="134">
        <f t="shared" si="400"/>
        <v>0</v>
      </c>
      <c r="M2465" s="190">
        <f t="shared" si="398"/>
        <v>1</v>
      </c>
      <c r="N2465" s="190" t="str">
        <f t="shared" si="395"/>
        <v>JANEIRO</v>
      </c>
      <c r="P2465" s="119" t="s">
        <v>192</v>
      </c>
      <c r="Q2465" s="136" t="str">
        <f t="shared" si="401"/>
        <v>À RECEBER</v>
      </c>
      <c r="R2465" s="138" t="str">
        <f t="shared" ca="1" si="402"/>
        <v>EM DIA</v>
      </c>
      <c r="S2465" s="137" t="str">
        <f t="shared" ca="1" si="403"/>
        <v/>
      </c>
    </row>
    <row r="2466" spans="2:19" x14ac:dyDescent="0.25">
      <c r="B2466" s="190" t="str">
        <f t="shared" si="396"/>
        <v/>
      </c>
      <c r="C2466" s="190" t="str">
        <f t="shared" si="394"/>
        <v/>
      </c>
      <c r="D2466" s="119" t="s">
        <v>192</v>
      </c>
      <c r="H2466" s="118">
        <f t="shared" si="397"/>
        <v>0</v>
      </c>
      <c r="K2466" s="134">
        <f t="shared" si="399"/>
        <v>0</v>
      </c>
      <c r="L2466" s="134">
        <f t="shared" si="400"/>
        <v>0</v>
      </c>
      <c r="M2466" s="190">
        <f t="shared" si="398"/>
        <v>1</v>
      </c>
      <c r="N2466" s="190" t="str">
        <f t="shared" si="395"/>
        <v>JANEIRO</v>
      </c>
      <c r="P2466" s="119" t="s">
        <v>192</v>
      </c>
      <c r="Q2466" s="136" t="str">
        <f t="shared" si="401"/>
        <v>À RECEBER</v>
      </c>
      <c r="R2466" s="138" t="str">
        <f t="shared" ca="1" si="402"/>
        <v>EM DIA</v>
      </c>
      <c r="S2466" s="137" t="str">
        <f t="shared" ca="1" si="403"/>
        <v/>
      </c>
    </row>
    <row r="2467" spans="2:19" x14ac:dyDescent="0.25">
      <c r="B2467" s="190" t="str">
        <f t="shared" si="396"/>
        <v/>
      </c>
      <c r="C2467" s="190" t="str">
        <f t="shared" si="394"/>
        <v/>
      </c>
      <c r="D2467" s="119" t="s">
        <v>192</v>
      </c>
      <c r="H2467" s="118">
        <f t="shared" si="397"/>
        <v>0</v>
      </c>
      <c r="K2467" s="134">
        <f t="shared" si="399"/>
        <v>0</v>
      </c>
      <c r="L2467" s="134">
        <f t="shared" si="400"/>
        <v>0</v>
      </c>
      <c r="M2467" s="190">
        <f t="shared" si="398"/>
        <v>1</v>
      </c>
      <c r="N2467" s="190" t="str">
        <f t="shared" si="395"/>
        <v>JANEIRO</v>
      </c>
      <c r="P2467" s="119" t="s">
        <v>192</v>
      </c>
      <c r="Q2467" s="136" t="str">
        <f t="shared" si="401"/>
        <v>À RECEBER</v>
      </c>
      <c r="R2467" s="138" t="str">
        <f t="shared" ca="1" si="402"/>
        <v>EM DIA</v>
      </c>
      <c r="S2467" s="137" t="str">
        <f t="shared" ca="1" si="403"/>
        <v/>
      </c>
    </row>
    <row r="2468" spans="2:19" x14ac:dyDescent="0.25">
      <c r="B2468" s="190" t="str">
        <f t="shared" si="396"/>
        <v/>
      </c>
      <c r="C2468" s="190" t="str">
        <f t="shared" si="394"/>
        <v/>
      </c>
      <c r="D2468" s="119" t="s">
        <v>192</v>
      </c>
      <c r="H2468" s="118">
        <f t="shared" si="397"/>
        <v>0</v>
      </c>
      <c r="K2468" s="134">
        <f t="shared" si="399"/>
        <v>0</v>
      </c>
      <c r="L2468" s="134">
        <f t="shared" si="400"/>
        <v>0</v>
      </c>
      <c r="M2468" s="190">
        <f t="shared" si="398"/>
        <v>1</v>
      </c>
      <c r="N2468" s="190" t="str">
        <f t="shared" si="395"/>
        <v>JANEIRO</v>
      </c>
      <c r="P2468" s="119" t="s">
        <v>192</v>
      </c>
      <c r="Q2468" s="136" t="str">
        <f t="shared" si="401"/>
        <v>À RECEBER</v>
      </c>
      <c r="R2468" s="138" t="str">
        <f t="shared" ca="1" si="402"/>
        <v>EM DIA</v>
      </c>
      <c r="S2468" s="137" t="str">
        <f t="shared" ca="1" si="403"/>
        <v/>
      </c>
    </row>
    <row r="2469" spans="2:19" x14ac:dyDescent="0.25">
      <c r="B2469" s="190" t="str">
        <f t="shared" si="396"/>
        <v/>
      </c>
      <c r="C2469" s="190" t="str">
        <f t="shared" si="394"/>
        <v/>
      </c>
      <c r="D2469" s="119" t="s">
        <v>192</v>
      </c>
      <c r="H2469" s="118">
        <f t="shared" si="397"/>
        <v>0</v>
      </c>
      <c r="K2469" s="134">
        <f t="shared" si="399"/>
        <v>0</v>
      </c>
      <c r="L2469" s="134">
        <f t="shared" si="400"/>
        <v>0</v>
      </c>
      <c r="M2469" s="190">
        <f t="shared" si="398"/>
        <v>1</v>
      </c>
      <c r="N2469" s="190" t="str">
        <f t="shared" si="395"/>
        <v>JANEIRO</v>
      </c>
      <c r="P2469" s="119" t="s">
        <v>192</v>
      </c>
      <c r="Q2469" s="136" t="str">
        <f t="shared" si="401"/>
        <v>À RECEBER</v>
      </c>
      <c r="R2469" s="138" t="str">
        <f t="shared" ca="1" si="402"/>
        <v>EM DIA</v>
      </c>
      <c r="S2469" s="137" t="str">
        <f t="shared" ca="1" si="403"/>
        <v/>
      </c>
    </row>
    <row r="2470" spans="2:19" x14ac:dyDescent="0.25">
      <c r="B2470" s="190" t="str">
        <f t="shared" si="396"/>
        <v/>
      </c>
      <c r="C2470" s="190" t="str">
        <f t="shared" si="394"/>
        <v/>
      </c>
      <c r="D2470" s="119" t="s">
        <v>192</v>
      </c>
      <c r="H2470" s="118">
        <f t="shared" si="397"/>
        <v>0</v>
      </c>
      <c r="K2470" s="134">
        <f t="shared" si="399"/>
        <v>0</v>
      </c>
      <c r="L2470" s="134">
        <f t="shared" si="400"/>
        <v>0</v>
      </c>
      <c r="M2470" s="190">
        <f t="shared" si="398"/>
        <v>1</v>
      </c>
      <c r="N2470" s="190" t="str">
        <f t="shared" si="395"/>
        <v>JANEIRO</v>
      </c>
      <c r="P2470" s="119" t="s">
        <v>192</v>
      </c>
      <c r="Q2470" s="136" t="str">
        <f t="shared" si="401"/>
        <v>À RECEBER</v>
      </c>
      <c r="R2470" s="138" t="str">
        <f t="shared" ca="1" si="402"/>
        <v>EM DIA</v>
      </c>
      <c r="S2470" s="137" t="str">
        <f t="shared" ca="1" si="403"/>
        <v/>
      </c>
    </row>
    <row r="2471" spans="2:19" x14ac:dyDescent="0.25">
      <c r="B2471" s="190" t="str">
        <f t="shared" si="396"/>
        <v/>
      </c>
      <c r="C2471" s="190" t="str">
        <f t="shared" si="394"/>
        <v/>
      </c>
      <c r="D2471" s="119" t="s">
        <v>192</v>
      </c>
      <c r="H2471" s="118">
        <f t="shared" si="397"/>
        <v>0</v>
      </c>
      <c r="K2471" s="134">
        <f t="shared" si="399"/>
        <v>0</v>
      </c>
      <c r="L2471" s="134">
        <f t="shared" si="400"/>
        <v>0</v>
      </c>
      <c r="M2471" s="190">
        <f t="shared" si="398"/>
        <v>1</v>
      </c>
      <c r="N2471" s="190" t="str">
        <f t="shared" si="395"/>
        <v>JANEIRO</v>
      </c>
      <c r="P2471" s="119" t="s">
        <v>192</v>
      </c>
      <c r="Q2471" s="136" t="str">
        <f t="shared" si="401"/>
        <v>À RECEBER</v>
      </c>
      <c r="R2471" s="138" t="str">
        <f t="shared" ca="1" si="402"/>
        <v>EM DIA</v>
      </c>
      <c r="S2471" s="137" t="str">
        <f t="shared" ca="1" si="403"/>
        <v/>
      </c>
    </row>
    <row r="2472" spans="2:19" x14ac:dyDescent="0.25">
      <c r="B2472" s="190" t="str">
        <f t="shared" si="396"/>
        <v/>
      </c>
      <c r="C2472" s="190" t="str">
        <f t="shared" si="394"/>
        <v/>
      </c>
      <c r="D2472" s="119" t="s">
        <v>192</v>
      </c>
      <c r="H2472" s="118">
        <f t="shared" si="397"/>
        <v>0</v>
      </c>
      <c r="K2472" s="134">
        <f t="shared" si="399"/>
        <v>0</v>
      </c>
      <c r="L2472" s="134">
        <f t="shared" si="400"/>
        <v>0</v>
      </c>
      <c r="M2472" s="190">
        <f t="shared" si="398"/>
        <v>1</v>
      </c>
      <c r="N2472" s="190" t="str">
        <f t="shared" si="395"/>
        <v>JANEIRO</v>
      </c>
      <c r="P2472" s="119" t="s">
        <v>192</v>
      </c>
      <c r="Q2472" s="136" t="str">
        <f t="shared" si="401"/>
        <v>À RECEBER</v>
      </c>
      <c r="R2472" s="138" t="str">
        <f t="shared" ca="1" si="402"/>
        <v>EM DIA</v>
      </c>
      <c r="S2472" s="137" t="str">
        <f t="shared" ca="1" si="403"/>
        <v/>
      </c>
    </row>
    <row r="2473" spans="2:19" x14ac:dyDescent="0.25">
      <c r="B2473" s="190" t="str">
        <f t="shared" si="396"/>
        <v/>
      </c>
      <c r="C2473" s="190" t="str">
        <f t="shared" si="394"/>
        <v/>
      </c>
      <c r="D2473" s="119" t="s">
        <v>192</v>
      </c>
      <c r="H2473" s="118">
        <f t="shared" si="397"/>
        <v>0</v>
      </c>
      <c r="K2473" s="134">
        <f t="shared" si="399"/>
        <v>0</v>
      </c>
      <c r="L2473" s="134">
        <f t="shared" si="400"/>
        <v>0</v>
      </c>
      <c r="M2473" s="190">
        <f t="shared" si="398"/>
        <v>1</v>
      </c>
      <c r="N2473" s="190" t="str">
        <f t="shared" si="395"/>
        <v>JANEIRO</v>
      </c>
      <c r="P2473" s="119" t="s">
        <v>192</v>
      </c>
      <c r="Q2473" s="136" t="str">
        <f t="shared" si="401"/>
        <v>À RECEBER</v>
      </c>
      <c r="R2473" s="138" t="str">
        <f t="shared" ca="1" si="402"/>
        <v>EM DIA</v>
      </c>
      <c r="S2473" s="137" t="str">
        <f t="shared" ca="1" si="403"/>
        <v/>
      </c>
    </row>
    <row r="2474" spans="2:19" x14ac:dyDescent="0.25">
      <c r="B2474" s="190" t="str">
        <f t="shared" si="396"/>
        <v/>
      </c>
      <c r="C2474" s="190" t="str">
        <f t="shared" si="394"/>
        <v/>
      </c>
      <c r="D2474" s="119" t="s">
        <v>192</v>
      </c>
      <c r="H2474" s="118">
        <f t="shared" si="397"/>
        <v>0</v>
      </c>
      <c r="K2474" s="134">
        <f t="shared" si="399"/>
        <v>0</v>
      </c>
      <c r="L2474" s="134">
        <f t="shared" si="400"/>
        <v>0</v>
      </c>
      <c r="M2474" s="190">
        <f t="shared" si="398"/>
        <v>1</v>
      </c>
      <c r="N2474" s="190" t="str">
        <f t="shared" si="395"/>
        <v>JANEIRO</v>
      </c>
      <c r="P2474" s="119" t="s">
        <v>192</v>
      </c>
      <c r="Q2474" s="136" t="str">
        <f t="shared" si="401"/>
        <v>À RECEBER</v>
      </c>
      <c r="R2474" s="138" t="str">
        <f t="shared" ca="1" si="402"/>
        <v>EM DIA</v>
      </c>
      <c r="S2474" s="137" t="str">
        <f t="shared" ca="1" si="403"/>
        <v/>
      </c>
    </row>
    <row r="2475" spans="2:19" x14ac:dyDescent="0.25">
      <c r="B2475" s="190" t="str">
        <f t="shared" si="396"/>
        <v/>
      </c>
      <c r="C2475" s="190" t="str">
        <f t="shared" si="394"/>
        <v/>
      </c>
      <c r="D2475" s="119" t="s">
        <v>192</v>
      </c>
      <c r="H2475" s="118">
        <f t="shared" si="397"/>
        <v>0</v>
      </c>
      <c r="K2475" s="134">
        <f t="shared" si="399"/>
        <v>0</v>
      </c>
      <c r="L2475" s="134">
        <f t="shared" si="400"/>
        <v>0</v>
      </c>
      <c r="M2475" s="190">
        <f t="shared" si="398"/>
        <v>1</v>
      </c>
      <c r="N2475" s="190" t="str">
        <f t="shared" si="395"/>
        <v>JANEIRO</v>
      </c>
      <c r="P2475" s="119" t="s">
        <v>192</v>
      </c>
      <c r="Q2475" s="136" t="str">
        <f t="shared" si="401"/>
        <v>À RECEBER</v>
      </c>
      <c r="R2475" s="138" t="str">
        <f t="shared" ca="1" si="402"/>
        <v>EM DIA</v>
      </c>
      <c r="S2475" s="137" t="str">
        <f t="shared" ca="1" si="403"/>
        <v/>
      </c>
    </row>
    <row r="2476" spans="2:19" x14ac:dyDescent="0.25">
      <c r="B2476" s="190" t="str">
        <f t="shared" si="396"/>
        <v/>
      </c>
      <c r="C2476" s="190" t="str">
        <f t="shared" si="394"/>
        <v/>
      </c>
      <c r="D2476" s="119" t="s">
        <v>192</v>
      </c>
      <c r="H2476" s="118">
        <f t="shared" si="397"/>
        <v>0</v>
      </c>
      <c r="K2476" s="134">
        <f t="shared" si="399"/>
        <v>0</v>
      </c>
      <c r="L2476" s="134">
        <f t="shared" si="400"/>
        <v>0</v>
      </c>
      <c r="M2476" s="190">
        <f t="shared" si="398"/>
        <v>1</v>
      </c>
      <c r="N2476" s="190" t="str">
        <f t="shared" si="395"/>
        <v>JANEIRO</v>
      </c>
      <c r="P2476" s="119" t="s">
        <v>192</v>
      </c>
      <c r="Q2476" s="136" t="str">
        <f t="shared" si="401"/>
        <v>À RECEBER</v>
      </c>
      <c r="R2476" s="138" t="str">
        <f t="shared" ca="1" si="402"/>
        <v>EM DIA</v>
      </c>
      <c r="S2476" s="137" t="str">
        <f t="shared" ca="1" si="403"/>
        <v/>
      </c>
    </row>
    <row r="2477" spans="2:19" x14ac:dyDescent="0.25">
      <c r="B2477" s="190" t="str">
        <f t="shared" si="396"/>
        <v/>
      </c>
      <c r="C2477" s="190" t="str">
        <f t="shared" si="394"/>
        <v/>
      </c>
      <c r="D2477" s="119" t="s">
        <v>192</v>
      </c>
      <c r="H2477" s="118">
        <f t="shared" si="397"/>
        <v>0</v>
      </c>
      <c r="K2477" s="134">
        <f t="shared" si="399"/>
        <v>0</v>
      </c>
      <c r="L2477" s="134">
        <f t="shared" si="400"/>
        <v>0</v>
      </c>
      <c r="M2477" s="190">
        <f t="shared" si="398"/>
        <v>1</v>
      </c>
      <c r="N2477" s="190" t="str">
        <f t="shared" si="395"/>
        <v>JANEIRO</v>
      </c>
      <c r="P2477" s="119" t="s">
        <v>192</v>
      </c>
      <c r="Q2477" s="136" t="str">
        <f t="shared" si="401"/>
        <v>À RECEBER</v>
      </c>
      <c r="R2477" s="138" t="str">
        <f t="shared" ca="1" si="402"/>
        <v>EM DIA</v>
      </c>
      <c r="S2477" s="137" t="str">
        <f t="shared" ca="1" si="403"/>
        <v/>
      </c>
    </row>
    <row r="2478" spans="2:19" x14ac:dyDescent="0.25">
      <c r="B2478" s="190" t="str">
        <f t="shared" si="396"/>
        <v/>
      </c>
      <c r="C2478" s="190" t="str">
        <f t="shared" si="394"/>
        <v/>
      </c>
      <c r="D2478" s="119" t="s">
        <v>192</v>
      </c>
      <c r="H2478" s="118">
        <f t="shared" si="397"/>
        <v>0</v>
      </c>
      <c r="K2478" s="134">
        <f t="shared" si="399"/>
        <v>0</v>
      </c>
      <c r="L2478" s="134">
        <f t="shared" si="400"/>
        <v>0</v>
      </c>
      <c r="M2478" s="190">
        <f t="shared" si="398"/>
        <v>1</v>
      </c>
      <c r="N2478" s="190" t="str">
        <f t="shared" si="395"/>
        <v>JANEIRO</v>
      </c>
      <c r="P2478" s="119" t="s">
        <v>192</v>
      </c>
      <c r="Q2478" s="136" t="str">
        <f t="shared" si="401"/>
        <v>À RECEBER</v>
      </c>
      <c r="R2478" s="138" t="str">
        <f t="shared" ca="1" si="402"/>
        <v>EM DIA</v>
      </c>
      <c r="S2478" s="137" t="str">
        <f t="shared" ca="1" si="403"/>
        <v/>
      </c>
    </row>
    <row r="2479" spans="2:19" x14ac:dyDescent="0.25">
      <c r="B2479" s="190" t="str">
        <f t="shared" si="396"/>
        <v/>
      </c>
      <c r="C2479" s="190" t="str">
        <f t="shared" si="394"/>
        <v/>
      </c>
      <c r="D2479" s="119" t="s">
        <v>192</v>
      </c>
      <c r="H2479" s="118">
        <f t="shared" si="397"/>
        <v>0</v>
      </c>
      <c r="K2479" s="134">
        <f t="shared" si="399"/>
        <v>0</v>
      </c>
      <c r="L2479" s="134">
        <f t="shared" si="400"/>
        <v>0</v>
      </c>
      <c r="M2479" s="190">
        <f t="shared" si="398"/>
        <v>1</v>
      </c>
      <c r="N2479" s="190" t="str">
        <f t="shared" si="395"/>
        <v>JANEIRO</v>
      </c>
      <c r="P2479" s="119" t="s">
        <v>192</v>
      </c>
      <c r="Q2479" s="136" t="str">
        <f t="shared" si="401"/>
        <v>À RECEBER</v>
      </c>
      <c r="R2479" s="138" t="str">
        <f t="shared" ca="1" si="402"/>
        <v>EM DIA</v>
      </c>
      <c r="S2479" s="137" t="str">
        <f t="shared" ca="1" si="403"/>
        <v/>
      </c>
    </row>
    <row r="2480" spans="2:19" x14ac:dyDescent="0.25">
      <c r="B2480" s="190" t="str">
        <f t="shared" si="396"/>
        <v/>
      </c>
      <c r="C2480" s="190" t="str">
        <f t="shared" si="394"/>
        <v/>
      </c>
      <c r="D2480" s="119" t="s">
        <v>192</v>
      </c>
      <c r="H2480" s="118">
        <f t="shared" si="397"/>
        <v>0</v>
      </c>
      <c r="K2480" s="134">
        <f t="shared" si="399"/>
        <v>0</v>
      </c>
      <c r="L2480" s="134">
        <f t="shared" si="400"/>
        <v>0</v>
      </c>
      <c r="M2480" s="190">
        <f t="shared" si="398"/>
        <v>1</v>
      </c>
      <c r="N2480" s="190" t="str">
        <f t="shared" si="395"/>
        <v>JANEIRO</v>
      </c>
      <c r="P2480" s="119" t="s">
        <v>192</v>
      </c>
      <c r="Q2480" s="136" t="str">
        <f t="shared" si="401"/>
        <v>À RECEBER</v>
      </c>
      <c r="R2480" s="138" t="str">
        <f t="shared" ca="1" si="402"/>
        <v>EM DIA</v>
      </c>
      <c r="S2480" s="137" t="str">
        <f t="shared" ca="1" si="403"/>
        <v/>
      </c>
    </row>
    <row r="2481" spans="2:19" x14ac:dyDescent="0.25">
      <c r="B2481" s="190" t="str">
        <f t="shared" si="396"/>
        <v/>
      </c>
      <c r="C2481" s="190" t="str">
        <f t="shared" si="394"/>
        <v/>
      </c>
      <c r="D2481" s="119" t="s">
        <v>192</v>
      </c>
      <c r="H2481" s="118">
        <f t="shared" si="397"/>
        <v>0</v>
      </c>
      <c r="K2481" s="134">
        <f t="shared" si="399"/>
        <v>0</v>
      </c>
      <c r="L2481" s="134">
        <f t="shared" si="400"/>
        <v>0</v>
      </c>
      <c r="M2481" s="190">
        <f t="shared" si="398"/>
        <v>1</v>
      </c>
      <c r="N2481" s="190" t="str">
        <f t="shared" si="395"/>
        <v>JANEIRO</v>
      </c>
      <c r="P2481" s="119" t="s">
        <v>192</v>
      </c>
      <c r="Q2481" s="136" t="str">
        <f t="shared" si="401"/>
        <v>À RECEBER</v>
      </c>
      <c r="R2481" s="138" t="str">
        <f t="shared" ca="1" si="402"/>
        <v>EM DIA</v>
      </c>
      <c r="S2481" s="137" t="str">
        <f t="shared" ca="1" si="403"/>
        <v/>
      </c>
    </row>
    <row r="2482" spans="2:19" x14ac:dyDescent="0.25">
      <c r="B2482" s="190" t="str">
        <f t="shared" si="396"/>
        <v/>
      </c>
      <c r="C2482" s="190" t="str">
        <f t="shared" si="394"/>
        <v/>
      </c>
      <c r="D2482" s="119" t="s">
        <v>192</v>
      </c>
      <c r="H2482" s="118">
        <f t="shared" si="397"/>
        <v>0</v>
      </c>
      <c r="K2482" s="134">
        <f t="shared" si="399"/>
        <v>0</v>
      </c>
      <c r="L2482" s="134">
        <f t="shared" si="400"/>
        <v>0</v>
      </c>
      <c r="M2482" s="190">
        <f t="shared" si="398"/>
        <v>1</v>
      </c>
      <c r="N2482" s="190" t="str">
        <f t="shared" si="395"/>
        <v>JANEIRO</v>
      </c>
      <c r="P2482" s="119" t="s">
        <v>192</v>
      </c>
      <c r="Q2482" s="136" t="str">
        <f t="shared" si="401"/>
        <v>À RECEBER</v>
      </c>
      <c r="R2482" s="138" t="str">
        <f t="shared" ca="1" si="402"/>
        <v>EM DIA</v>
      </c>
      <c r="S2482" s="137" t="str">
        <f t="shared" ca="1" si="403"/>
        <v/>
      </c>
    </row>
    <row r="2483" spans="2:19" x14ac:dyDescent="0.25">
      <c r="B2483" s="190" t="str">
        <f t="shared" si="396"/>
        <v/>
      </c>
      <c r="C2483" s="190" t="str">
        <f t="shared" si="394"/>
        <v/>
      </c>
      <c r="D2483" s="119" t="s">
        <v>192</v>
      </c>
      <c r="H2483" s="118">
        <f t="shared" si="397"/>
        <v>0</v>
      </c>
      <c r="K2483" s="134">
        <f t="shared" si="399"/>
        <v>0</v>
      </c>
      <c r="L2483" s="134">
        <f t="shared" si="400"/>
        <v>0</v>
      </c>
      <c r="M2483" s="190">
        <f t="shared" si="398"/>
        <v>1</v>
      </c>
      <c r="N2483" s="190" t="str">
        <f t="shared" si="395"/>
        <v>JANEIRO</v>
      </c>
      <c r="P2483" s="119" t="s">
        <v>192</v>
      </c>
      <c r="Q2483" s="136" t="str">
        <f t="shared" si="401"/>
        <v>À RECEBER</v>
      </c>
      <c r="R2483" s="138" t="str">
        <f t="shared" ca="1" si="402"/>
        <v>EM DIA</v>
      </c>
      <c r="S2483" s="137" t="str">
        <f t="shared" ca="1" si="403"/>
        <v/>
      </c>
    </row>
    <row r="2484" spans="2:19" x14ac:dyDescent="0.25">
      <c r="B2484" s="190" t="str">
        <f t="shared" si="396"/>
        <v/>
      </c>
      <c r="C2484" s="190" t="str">
        <f t="shared" si="394"/>
        <v/>
      </c>
      <c r="D2484" s="119" t="s">
        <v>192</v>
      </c>
      <c r="H2484" s="118">
        <f t="shared" si="397"/>
        <v>0</v>
      </c>
      <c r="K2484" s="134">
        <f t="shared" si="399"/>
        <v>0</v>
      </c>
      <c r="L2484" s="134">
        <f t="shared" si="400"/>
        <v>0</v>
      </c>
      <c r="M2484" s="190">
        <f t="shared" si="398"/>
        <v>1</v>
      </c>
      <c r="N2484" s="190" t="str">
        <f t="shared" si="395"/>
        <v>JANEIRO</v>
      </c>
      <c r="P2484" s="119" t="s">
        <v>192</v>
      </c>
      <c r="Q2484" s="136" t="str">
        <f t="shared" si="401"/>
        <v>À RECEBER</v>
      </c>
      <c r="R2484" s="138" t="str">
        <f t="shared" ca="1" si="402"/>
        <v>EM DIA</v>
      </c>
      <c r="S2484" s="137" t="str">
        <f t="shared" ca="1" si="403"/>
        <v/>
      </c>
    </row>
    <row r="2485" spans="2:19" x14ac:dyDescent="0.25">
      <c r="B2485" s="190" t="str">
        <f t="shared" si="396"/>
        <v/>
      </c>
      <c r="C2485" s="190" t="str">
        <f t="shared" si="394"/>
        <v/>
      </c>
      <c r="D2485" s="119" t="s">
        <v>192</v>
      </c>
      <c r="H2485" s="118">
        <f t="shared" si="397"/>
        <v>0</v>
      </c>
      <c r="K2485" s="134">
        <f t="shared" si="399"/>
        <v>0</v>
      </c>
      <c r="L2485" s="134">
        <f t="shared" si="400"/>
        <v>0</v>
      </c>
      <c r="M2485" s="190">
        <f t="shared" si="398"/>
        <v>1</v>
      </c>
      <c r="N2485" s="190" t="str">
        <f t="shared" si="395"/>
        <v>JANEIRO</v>
      </c>
      <c r="P2485" s="119" t="s">
        <v>192</v>
      </c>
      <c r="Q2485" s="136" t="str">
        <f t="shared" si="401"/>
        <v>À RECEBER</v>
      </c>
      <c r="R2485" s="138" t="str">
        <f t="shared" ca="1" si="402"/>
        <v>EM DIA</v>
      </c>
      <c r="S2485" s="137" t="str">
        <f t="shared" ca="1" si="403"/>
        <v/>
      </c>
    </row>
    <row r="2486" spans="2:19" x14ac:dyDescent="0.25">
      <c r="B2486" s="190" t="str">
        <f t="shared" si="396"/>
        <v/>
      </c>
      <c r="C2486" s="190" t="str">
        <f t="shared" si="394"/>
        <v/>
      </c>
      <c r="D2486" s="119" t="s">
        <v>192</v>
      </c>
      <c r="H2486" s="118">
        <f t="shared" si="397"/>
        <v>0</v>
      </c>
      <c r="K2486" s="134">
        <f t="shared" si="399"/>
        <v>0</v>
      </c>
      <c r="L2486" s="134">
        <f t="shared" si="400"/>
        <v>0</v>
      </c>
      <c r="M2486" s="190">
        <f t="shared" si="398"/>
        <v>1</v>
      </c>
      <c r="N2486" s="190" t="str">
        <f t="shared" si="395"/>
        <v>JANEIRO</v>
      </c>
      <c r="P2486" s="119" t="s">
        <v>192</v>
      </c>
      <c r="Q2486" s="136" t="str">
        <f t="shared" si="401"/>
        <v>À RECEBER</v>
      </c>
      <c r="R2486" s="138" t="str">
        <f t="shared" ca="1" si="402"/>
        <v>EM DIA</v>
      </c>
      <c r="S2486" s="137" t="str">
        <f t="shared" ca="1" si="403"/>
        <v/>
      </c>
    </row>
    <row r="2487" spans="2:19" x14ac:dyDescent="0.25">
      <c r="B2487" s="190" t="str">
        <f t="shared" si="396"/>
        <v/>
      </c>
      <c r="C2487" s="190" t="str">
        <f t="shared" si="394"/>
        <v/>
      </c>
      <c r="D2487" s="119" t="s">
        <v>192</v>
      </c>
      <c r="H2487" s="118">
        <f t="shared" si="397"/>
        <v>0</v>
      </c>
      <c r="K2487" s="134">
        <f t="shared" si="399"/>
        <v>0</v>
      </c>
      <c r="L2487" s="134">
        <f t="shared" si="400"/>
        <v>0</v>
      </c>
      <c r="M2487" s="190">
        <f t="shared" si="398"/>
        <v>1</v>
      </c>
      <c r="N2487" s="190" t="str">
        <f t="shared" si="395"/>
        <v>JANEIRO</v>
      </c>
      <c r="P2487" s="119" t="s">
        <v>192</v>
      </c>
      <c r="Q2487" s="136" t="str">
        <f t="shared" si="401"/>
        <v>À RECEBER</v>
      </c>
      <c r="R2487" s="138" t="str">
        <f t="shared" ca="1" si="402"/>
        <v>EM DIA</v>
      </c>
      <c r="S2487" s="137" t="str">
        <f t="shared" ca="1" si="403"/>
        <v/>
      </c>
    </row>
    <row r="2488" spans="2:19" x14ac:dyDescent="0.25">
      <c r="B2488" s="190" t="str">
        <f t="shared" si="396"/>
        <v/>
      </c>
      <c r="C2488" s="190" t="str">
        <f t="shared" si="394"/>
        <v/>
      </c>
      <c r="D2488" s="119" t="s">
        <v>192</v>
      </c>
      <c r="H2488" s="118">
        <f t="shared" si="397"/>
        <v>0</v>
      </c>
      <c r="K2488" s="134">
        <f t="shared" si="399"/>
        <v>0</v>
      </c>
      <c r="L2488" s="134">
        <f t="shared" si="400"/>
        <v>0</v>
      </c>
      <c r="M2488" s="190">
        <f t="shared" si="398"/>
        <v>1</v>
      </c>
      <c r="N2488" s="190" t="str">
        <f t="shared" si="395"/>
        <v>JANEIRO</v>
      </c>
      <c r="P2488" s="119" t="s">
        <v>192</v>
      </c>
      <c r="Q2488" s="136" t="str">
        <f t="shared" si="401"/>
        <v>À RECEBER</v>
      </c>
      <c r="R2488" s="138" t="str">
        <f t="shared" ca="1" si="402"/>
        <v>EM DIA</v>
      </c>
      <c r="S2488" s="137" t="str">
        <f t="shared" ca="1" si="403"/>
        <v/>
      </c>
    </row>
    <row r="2489" spans="2:19" x14ac:dyDescent="0.25">
      <c r="B2489" s="190" t="str">
        <f t="shared" si="396"/>
        <v/>
      </c>
      <c r="C2489" s="190" t="str">
        <f t="shared" si="394"/>
        <v/>
      </c>
      <c r="D2489" s="119" t="s">
        <v>192</v>
      </c>
      <c r="H2489" s="118">
        <f t="shared" si="397"/>
        <v>0</v>
      </c>
      <c r="K2489" s="134">
        <f t="shared" si="399"/>
        <v>0</v>
      </c>
      <c r="L2489" s="134">
        <f t="shared" si="400"/>
        <v>0</v>
      </c>
      <c r="M2489" s="190">
        <f t="shared" si="398"/>
        <v>1</v>
      </c>
      <c r="N2489" s="190" t="str">
        <f t="shared" si="395"/>
        <v>JANEIRO</v>
      </c>
      <c r="P2489" s="119" t="s">
        <v>192</v>
      </c>
      <c r="Q2489" s="136" t="str">
        <f t="shared" si="401"/>
        <v>À RECEBER</v>
      </c>
      <c r="R2489" s="138" t="str">
        <f t="shared" ca="1" si="402"/>
        <v>EM DIA</v>
      </c>
      <c r="S2489" s="137" t="str">
        <f t="shared" ca="1" si="403"/>
        <v/>
      </c>
    </row>
    <row r="2490" spans="2:19" x14ac:dyDescent="0.25">
      <c r="B2490" s="190" t="str">
        <f t="shared" si="396"/>
        <v/>
      </c>
      <c r="C2490" s="190" t="str">
        <f t="shared" si="394"/>
        <v/>
      </c>
      <c r="D2490" s="119" t="s">
        <v>192</v>
      </c>
      <c r="H2490" s="118">
        <f t="shared" si="397"/>
        <v>0</v>
      </c>
      <c r="K2490" s="134">
        <f t="shared" si="399"/>
        <v>0</v>
      </c>
      <c r="L2490" s="134">
        <f t="shared" si="400"/>
        <v>0</v>
      </c>
      <c r="M2490" s="190">
        <f t="shared" si="398"/>
        <v>1</v>
      </c>
      <c r="N2490" s="190" t="str">
        <f t="shared" si="395"/>
        <v>JANEIRO</v>
      </c>
      <c r="P2490" s="119" t="s">
        <v>192</v>
      </c>
      <c r="Q2490" s="136" t="str">
        <f t="shared" si="401"/>
        <v>À RECEBER</v>
      </c>
      <c r="R2490" s="138" t="str">
        <f t="shared" ca="1" si="402"/>
        <v>EM DIA</v>
      </c>
      <c r="S2490" s="137" t="str">
        <f t="shared" ca="1" si="403"/>
        <v/>
      </c>
    </row>
    <row r="2491" spans="2:19" x14ac:dyDescent="0.25">
      <c r="B2491" s="190" t="str">
        <f t="shared" si="396"/>
        <v/>
      </c>
      <c r="C2491" s="190" t="str">
        <f t="shared" si="394"/>
        <v/>
      </c>
      <c r="D2491" s="119" t="s">
        <v>192</v>
      </c>
      <c r="H2491" s="118">
        <f t="shared" si="397"/>
        <v>0</v>
      </c>
      <c r="K2491" s="134">
        <f t="shared" si="399"/>
        <v>0</v>
      </c>
      <c r="L2491" s="134">
        <f t="shared" si="400"/>
        <v>0</v>
      </c>
      <c r="M2491" s="190">
        <f t="shared" si="398"/>
        <v>1</v>
      </c>
      <c r="N2491" s="190" t="str">
        <f t="shared" si="395"/>
        <v>JANEIRO</v>
      </c>
      <c r="P2491" s="119" t="s">
        <v>192</v>
      </c>
      <c r="Q2491" s="136" t="str">
        <f t="shared" si="401"/>
        <v>À RECEBER</v>
      </c>
      <c r="R2491" s="138" t="str">
        <f t="shared" ca="1" si="402"/>
        <v>EM DIA</v>
      </c>
      <c r="S2491" s="137" t="str">
        <f t="shared" ca="1" si="403"/>
        <v/>
      </c>
    </row>
    <row r="2492" spans="2:19" x14ac:dyDescent="0.25">
      <c r="B2492" s="190" t="str">
        <f t="shared" si="396"/>
        <v/>
      </c>
      <c r="C2492" s="190" t="str">
        <f t="shared" si="394"/>
        <v/>
      </c>
      <c r="D2492" s="119" t="s">
        <v>192</v>
      </c>
      <c r="H2492" s="118">
        <f t="shared" si="397"/>
        <v>0</v>
      </c>
      <c r="K2492" s="134">
        <f t="shared" si="399"/>
        <v>0</v>
      </c>
      <c r="L2492" s="134">
        <f t="shared" si="400"/>
        <v>0</v>
      </c>
      <c r="M2492" s="190">
        <f t="shared" si="398"/>
        <v>1</v>
      </c>
      <c r="N2492" s="190" t="str">
        <f t="shared" si="395"/>
        <v>JANEIRO</v>
      </c>
      <c r="P2492" s="119" t="s">
        <v>192</v>
      </c>
      <c r="Q2492" s="136" t="str">
        <f t="shared" si="401"/>
        <v>À RECEBER</v>
      </c>
      <c r="R2492" s="138" t="str">
        <f t="shared" ca="1" si="402"/>
        <v>EM DIA</v>
      </c>
      <c r="S2492" s="137" t="str">
        <f t="shared" ca="1" si="403"/>
        <v/>
      </c>
    </row>
    <row r="2493" spans="2:19" x14ac:dyDescent="0.25">
      <c r="B2493" s="190" t="str">
        <f t="shared" si="396"/>
        <v/>
      </c>
      <c r="C2493" s="190" t="str">
        <f t="shared" si="394"/>
        <v/>
      </c>
      <c r="D2493" s="119" t="s">
        <v>192</v>
      </c>
      <c r="H2493" s="118">
        <f t="shared" si="397"/>
        <v>0</v>
      </c>
      <c r="K2493" s="134">
        <f t="shared" si="399"/>
        <v>0</v>
      </c>
      <c r="L2493" s="134">
        <f t="shared" si="400"/>
        <v>0</v>
      </c>
      <c r="M2493" s="190">
        <f t="shared" si="398"/>
        <v>1</v>
      </c>
      <c r="N2493" s="190" t="str">
        <f t="shared" si="395"/>
        <v>JANEIRO</v>
      </c>
      <c r="P2493" s="119" t="s">
        <v>192</v>
      </c>
      <c r="Q2493" s="136" t="str">
        <f t="shared" si="401"/>
        <v>À RECEBER</v>
      </c>
      <c r="R2493" s="138" t="str">
        <f t="shared" ca="1" si="402"/>
        <v>EM DIA</v>
      </c>
      <c r="S2493" s="137" t="str">
        <f t="shared" ca="1" si="403"/>
        <v/>
      </c>
    </row>
    <row r="2494" spans="2:19" x14ac:dyDescent="0.25">
      <c r="B2494" s="190" t="str">
        <f t="shared" si="396"/>
        <v/>
      </c>
      <c r="C2494" s="190" t="str">
        <f t="shared" si="394"/>
        <v/>
      </c>
      <c r="D2494" s="119" t="s">
        <v>192</v>
      </c>
      <c r="H2494" s="118">
        <f t="shared" si="397"/>
        <v>0</v>
      </c>
      <c r="K2494" s="134">
        <f t="shared" si="399"/>
        <v>0</v>
      </c>
      <c r="L2494" s="134">
        <f t="shared" si="400"/>
        <v>0</v>
      </c>
      <c r="M2494" s="190">
        <f t="shared" si="398"/>
        <v>1</v>
      </c>
      <c r="N2494" s="190" t="str">
        <f t="shared" si="395"/>
        <v>JANEIRO</v>
      </c>
      <c r="P2494" s="119" t="s">
        <v>192</v>
      </c>
      <c r="Q2494" s="136" t="str">
        <f t="shared" si="401"/>
        <v>À RECEBER</v>
      </c>
      <c r="R2494" s="138" t="str">
        <f t="shared" ca="1" si="402"/>
        <v>EM DIA</v>
      </c>
      <c r="S2494" s="137" t="str">
        <f t="shared" ca="1" si="403"/>
        <v/>
      </c>
    </row>
    <row r="2495" spans="2:19" x14ac:dyDescent="0.25">
      <c r="B2495" s="190" t="str">
        <f t="shared" si="396"/>
        <v/>
      </c>
      <c r="C2495" s="190" t="str">
        <f t="shared" si="394"/>
        <v/>
      </c>
      <c r="D2495" s="119" t="s">
        <v>192</v>
      </c>
      <c r="H2495" s="118">
        <f t="shared" si="397"/>
        <v>0</v>
      </c>
      <c r="K2495" s="134">
        <f t="shared" si="399"/>
        <v>0</v>
      </c>
      <c r="L2495" s="134">
        <f t="shared" si="400"/>
        <v>0</v>
      </c>
      <c r="M2495" s="190">
        <f t="shared" si="398"/>
        <v>1</v>
      </c>
      <c r="N2495" s="190" t="str">
        <f t="shared" si="395"/>
        <v>JANEIRO</v>
      </c>
      <c r="P2495" s="119" t="s">
        <v>192</v>
      </c>
      <c r="Q2495" s="136" t="str">
        <f t="shared" si="401"/>
        <v>À RECEBER</v>
      </c>
      <c r="R2495" s="138" t="str">
        <f t="shared" ca="1" si="402"/>
        <v>EM DIA</v>
      </c>
      <c r="S2495" s="137" t="str">
        <f t="shared" ca="1" si="403"/>
        <v/>
      </c>
    </row>
    <row r="2496" spans="2:19" x14ac:dyDescent="0.25">
      <c r="B2496" s="190" t="str">
        <f t="shared" si="396"/>
        <v/>
      </c>
      <c r="C2496" s="190" t="str">
        <f t="shared" si="394"/>
        <v/>
      </c>
      <c r="D2496" s="119" t="s">
        <v>192</v>
      </c>
      <c r="H2496" s="118">
        <f t="shared" si="397"/>
        <v>0</v>
      </c>
      <c r="K2496" s="134">
        <f t="shared" si="399"/>
        <v>0</v>
      </c>
      <c r="L2496" s="134">
        <f t="shared" si="400"/>
        <v>0</v>
      </c>
      <c r="M2496" s="190">
        <f t="shared" si="398"/>
        <v>1</v>
      </c>
      <c r="N2496" s="190" t="str">
        <f t="shared" si="395"/>
        <v>JANEIRO</v>
      </c>
      <c r="P2496" s="119" t="s">
        <v>192</v>
      </c>
      <c r="Q2496" s="136" t="str">
        <f t="shared" si="401"/>
        <v>À RECEBER</v>
      </c>
      <c r="R2496" s="138" t="str">
        <f t="shared" ca="1" si="402"/>
        <v>EM DIA</v>
      </c>
      <c r="S2496" s="137" t="str">
        <f t="shared" ca="1" si="403"/>
        <v/>
      </c>
    </row>
    <row r="2497" spans="2:19" x14ac:dyDescent="0.25">
      <c r="B2497" s="190" t="str">
        <f t="shared" si="396"/>
        <v/>
      </c>
      <c r="C2497" s="190" t="str">
        <f t="shared" si="394"/>
        <v/>
      </c>
      <c r="D2497" s="119" t="s">
        <v>192</v>
      </c>
      <c r="H2497" s="118">
        <f t="shared" si="397"/>
        <v>0</v>
      </c>
      <c r="K2497" s="134">
        <f t="shared" si="399"/>
        <v>0</v>
      </c>
      <c r="L2497" s="134">
        <f t="shared" si="400"/>
        <v>0</v>
      </c>
      <c r="M2497" s="190">
        <f t="shared" si="398"/>
        <v>1</v>
      </c>
      <c r="N2497" s="190" t="str">
        <f t="shared" si="395"/>
        <v>JANEIRO</v>
      </c>
      <c r="P2497" s="119" t="s">
        <v>192</v>
      </c>
      <c r="Q2497" s="136" t="str">
        <f t="shared" si="401"/>
        <v>À RECEBER</v>
      </c>
      <c r="R2497" s="138" t="str">
        <f t="shared" ca="1" si="402"/>
        <v>EM DIA</v>
      </c>
      <c r="S2497" s="137" t="str">
        <f t="shared" ca="1" si="403"/>
        <v/>
      </c>
    </row>
    <row r="2498" spans="2:19" x14ac:dyDescent="0.25">
      <c r="B2498" s="190" t="str">
        <f t="shared" si="396"/>
        <v/>
      </c>
      <c r="C2498" s="190" t="str">
        <f t="shared" si="394"/>
        <v/>
      </c>
      <c r="D2498" s="119" t="s">
        <v>192</v>
      </c>
      <c r="H2498" s="118">
        <f t="shared" si="397"/>
        <v>0</v>
      </c>
      <c r="K2498" s="134">
        <f t="shared" si="399"/>
        <v>0</v>
      </c>
      <c r="L2498" s="134">
        <f t="shared" si="400"/>
        <v>0</v>
      </c>
      <c r="M2498" s="190">
        <f t="shared" si="398"/>
        <v>1</v>
      </c>
      <c r="N2498" s="190" t="str">
        <f t="shared" si="395"/>
        <v>JANEIRO</v>
      </c>
      <c r="P2498" s="119" t="s">
        <v>192</v>
      </c>
      <c r="Q2498" s="136" t="str">
        <f t="shared" si="401"/>
        <v>À RECEBER</v>
      </c>
      <c r="R2498" s="138" t="str">
        <f t="shared" ca="1" si="402"/>
        <v>EM DIA</v>
      </c>
      <c r="S2498" s="137" t="str">
        <f t="shared" ca="1" si="403"/>
        <v/>
      </c>
    </row>
    <row r="2499" spans="2:19" x14ac:dyDescent="0.25">
      <c r="B2499" s="190" t="str">
        <f t="shared" si="396"/>
        <v/>
      </c>
      <c r="C2499" s="190" t="str">
        <f t="shared" si="394"/>
        <v/>
      </c>
      <c r="D2499" s="119" t="s">
        <v>192</v>
      </c>
      <c r="H2499" s="118">
        <f t="shared" si="397"/>
        <v>0</v>
      </c>
      <c r="K2499" s="134">
        <f t="shared" si="399"/>
        <v>0</v>
      </c>
      <c r="L2499" s="134">
        <f t="shared" si="400"/>
        <v>0</v>
      </c>
      <c r="M2499" s="190">
        <f t="shared" si="398"/>
        <v>1</v>
      </c>
      <c r="N2499" s="190" t="str">
        <f t="shared" si="395"/>
        <v>JANEIRO</v>
      </c>
      <c r="P2499" s="119" t="s">
        <v>192</v>
      </c>
      <c r="Q2499" s="136" t="str">
        <f t="shared" si="401"/>
        <v>À RECEBER</v>
      </c>
      <c r="R2499" s="138" t="str">
        <f t="shared" ca="1" si="402"/>
        <v>EM DIA</v>
      </c>
      <c r="S2499" s="137" t="str">
        <f t="shared" ca="1" si="403"/>
        <v/>
      </c>
    </row>
    <row r="2500" spans="2:19" x14ac:dyDescent="0.25">
      <c r="B2500" s="190" t="str">
        <f t="shared" si="396"/>
        <v/>
      </c>
      <c r="C2500" s="190" t="str">
        <f t="shared" si="394"/>
        <v/>
      </c>
      <c r="D2500" s="119" t="s">
        <v>192</v>
      </c>
      <c r="H2500" s="118">
        <f t="shared" si="397"/>
        <v>0</v>
      </c>
      <c r="K2500" s="134">
        <f t="shared" si="399"/>
        <v>0</v>
      </c>
      <c r="L2500" s="134">
        <f t="shared" si="400"/>
        <v>0</v>
      </c>
      <c r="M2500" s="190">
        <f t="shared" si="398"/>
        <v>1</v>
      </c>
      <c r="N2500" s="190" t="str">
        <f t="shared" si="395"/>
        <v>JANEIRO</v>
      </c>
      <c r="P2500" s="119" t="s">
        <v>192</v>
      </c>
      <c r="Q2500" s="136" t="str">
        <f t="shared" si="401"/>
        <v>À RECEBER</v>
      </c>
      <c r="R2500" s="138" t="str">
        <f t="shared" ca="1" si="402"/>
        <v>EM DIA</v>
      </c>
      <c r="S2500" s="137" t="str">
        <f t="shared" ca="1" si="403"/>
        <v/>
      </c>
    </row>
    <row r="2501" spans="2:19" x14ac:dyDescent="0.25">
      <c r="B2501" s="190" t="str">
        <f t="shared" si="396"/>
        <v/>
      </c>
      <c r="C2501" s="190" t="str">
        <f t="shared" ref="C2501:C2564" si="404">IF(B2501=1,"JANEIRO",IF(B2501=2,"FEVEREIRO",IF(B2501=3,"MARÇO",IF(B2501=4,"ABRIL",IF(B2501=5,"MAIO",IF(B2501=6,"JUNHO",IF(B2501=7,"JULHO",IF(B2501=8,"AGOSTO",IF(B2501=9,"SETEMBRO",IF(B2501=10,"OUTUBRO",IF(B2501=11,"NOVEMBRO",IF(B2501=12,"DEZEMBRO",""))))))))))))</f>
        <v/>
      </c>
      <c r="D2501" s="119" t="s">
        <v>192</v>
      </c>
      <c r="H2501" s="118">
        <f t="shared" si="397"/>
        <v>0</v>
      </c>
      <c r="K2501" s="134">
        <f t="shared" si="399"/>
        <v>0</v>
      </c>
      <c r="L2501" s="134">
        <f t="shared" si="400"/>
        <v>0</v>
      </c>
      <c r="M2501" s="190">
        <f t="shared" si="398"/>
        <v>1</v>
      </c>
      <c r="N2501" s="190" t="str">
        <f t="shared" ref="N2501:N2564" si="405">IF(M2501=1,"JANEIRO",IF(M2501=2,"FEVEREIRO",IF(M2501=3,"MARÇO",IF(M2501=4,"ABRIL",IF(M2501=5,"MAIO",IF(M2501=6,"JUNHO",IF(M2501=7,"JULHO",IF(M2501=8,"AGOSTO",IF(M2501=9,"SETEMBRO",IF(M2501=10,"OUTUBRO",IF(M2501=11,"NOVEMBRO",IF(M2501=12,"DEZEMBRO",""))))))))))))</f>
        <v>JANEIRO</v>
      </c>
      <c r="P2501" s="119" t="s">
        <v>192</v>
      </c>
      <c r="Q2501" s="136" t="str">
        <f t="shared" si="401"/>
        <v>À RECEBER</v>
      </c>
      <c r="R2501" s="138" t="str">
        <f t="shared" ca="1" si="402"/>
        <v>EM DIA</v>
      </c>
      <c r="S2501" s="137" t="str">
        <f t="shared" ca="1" si="403"/>
        <v/>
      </c>
    </row>
    <row r="2502" spans="2:19" x14ac:dyDescent="0.25">
      <c r="B2502" s="190" t="str">
        <f t="shared" ref="B2502:B2565" si="406">IFERROR(MONTH(D2502),"")</f>
        <v/>
      </c>
      <c r="C2502" s="190" t="str">
        <f t="shared" si="404"/>
        <v/>
      </c>
      <c r="D2502" s="119" t="s">
        <v>192</v>
      </c>
      <c r="H2502" s="118">
        <f t="shared" ref="H2502:H2565" si="407">IF(OR(I2502="",I2502=0),G2502,I2502)</f>
        <v>0</v>
      </c>
      <c r="K2502" s="134">
        <f t="shared" si="399"/>
        <v>0</v>
      </c>
      <c r="L2502" s="134">
        <f t="shared" si="400"/>
        <v>0</v>
      </c>
      <c r="M2502" s="190">
        <f t="shared" ref="M2502:M2565" si="408">IFERROR(MONTH(O2502),"")</f>
        <v>1</v>
      </c>
      <c r="N2502" s="190" t="str">
        <f t="shared" si="405"/>
        <v>JANEIRO</v>
      </c>
      <c r="P2502" s="119" t="s">
        <v>192</v>
      </c>
      <c r="Q2502" s="136" t="str">
        <f t="shared" si="401"/>
        <v>À RECEBER</v>
      </c>
      <c r="R2502" s="138" t="str">
        <f t="shared" ca="1" si="402"/>
        <v>EM DIA</v>
      </c>
      <c r="S2502" s="137" t="str">
        <f t="shared" ca="1" si="403"/>
        <v/>
      </c>
    </row>
    <row r="2503" spans="2:19" x14ac:dyDescent="0.25">
      <c r="B2503" s="190" t="str">
        <f t="shared" si="406"/>
        <v/>
      </c>
      <c r="C2503" s="190" t="str">
        <f t="shared" si="404"/>
        <v/>
      </c>
      <c r="D2503" s="119" t="s">
        <v>192</v>
      </c>
      <c r="H2503" s="118">
        <f t="shared" si="407"/>
        <v>0</v>
      </c>
      <c r="K2503" s="134">
        <f t="shared" si="399"/>
        <v>0</v>
      </c>
      <c r="L2503" s="134">
        <f t="shared" si="400"/>
        <v>0</v>
      </c>
      <c r="M2503" s="190">
        <f t="shared" si="408"/>
        <v>1</v>
      </c>
      <c r="N2503" s="190" t="str">
        <f t="shared" si="405"/>
        <v>JANEIRO</v>
      </c>
      <c r="P2503" s="119" t="s">
        <v>192</v>
      </c>
      <c r="Q2503" s="136" t="str">
        <f t="shared" si="401"/>
        <v>À RECEBER</v>
      </c>
      <c r="R2503" s="138" t="str">
        <f t="shared" ca="1" si="402"/>
        <v>EM DIA</v>
      </c>
      <c r="S2503" s="137" t="str">
        <f t="shared" ca="1" si="403"/>
        <v/>
      </c>
    </row>
    <row r="2504" spans="2:19" x14ac:dyDescent="0.25">
      <c r="B2504" s="190" t="str">
        <f t="shared" si="406"/>
        <v/>
      </c>
      <c r="C2504" s="190" t="str">
        <f t="shared" si="404"/>
        <v/>
      </c>
      <c r="D2504" s="119" t="s">
        <v>192</v>
      </c>
      <c r="H2504" s="118">
        <f t="shared" si="407"/>
        <v>0</v>
      </c>
      <c r="K2504" s="134">
        <f t="shared" si="399"/>
        <v>0</v>
      </c>
      <c r="L2504" s="134">
        <f t="shared" si="400"/>
        <v>0</v>
      </c>
      <c r="M2504" s="190">
        <f t="shared" si="408"/>
        <v>1</v>
      </c>
      <c r="N2504" s="190" t="str">
        <f t="shared" si="405"/>
        <v>JANEIRO</v>
      </c>
      <c r="P2504" s="119" t="s">
        <v>192</v>
      </c>
      <c r="Q2504" s="136" t="str">
        <f t="shared" si="401"/>
        <v>À RECEBER</v>
      </c>
      <c r="R2504" s="138" t="str">
        <f t="shared" ca="1" si="402"/>
        <v>EM DIA</v>
      </c>
      <c r="S2504" s="137" t="str">
        <f t="shared" ca="1" si="403"/>
        <v/>
      </c>
    </row>
    <row r="2505" spans="2:19" x14ac:dyDescent="0.25">
      <c r="B2505" s="190" t="str">
        <f t="shared" si="406"/>
        <v/>
      </c>
      <c r="C2505" s="190" t="str">
        <f t="shared" si="404"/>
        <v/>
      </c>
      <c r="D2505" s="119" t="s">
        <v>192</v>
      </c>
      <c r="H2505" s="118">
        <f t="shared" si="407"/>
        <v>0</v>
      </c>
      <c r="K2505" s="134">
        <f t="shared" si="399"/>
        <v>0</v>
      </c>
      <c r="L2505" s="134">
        <f t="shared" si="400"/>
        <v>0</v>
      </c>
      <c r="M2505" s="190">
        <f t="shared" si="408"/>
        <v>1</v>
      </c>
      <c r="N2505" s="190" t="str">
        <f t="shared" si="405"/>
        <v>JANEIRO</v>
      </c>
      <c r="P2505" s="119" t="s">
        <v>192</v>
      </c>
      <c r="Q2505" s="136" t="str">
        <f t="shared" si="401"/>
        <v>À RECEBER</v>
      </c>
      <c r="R2505" s="138" t="str">
        <f t="shared" ca="1" si="402"/>
        <v>EM DIA</v>
      </c>
      <c r="S2505" s="137" t="str">
        <f t="shared" ca="1" si="403"/>
        <v/>
      </c>
    </row>
    <row r="2506" spans="2:19" x14ac:dyDescent="0.25">
      <c r="B2506" s="190" t="str">
        <f t="shared" si="406"/>
        <v/>
      </c>
      <c r="C2506" s="190" t="str">
        <f t="shared" si="404"/>
        <v/>
      </c>
      <c r="D2506" s="119" t="s">
        <v>192</v>
      </c>
      <c r="H2506" s="118">
        <f t="shared" si="407"/>
        <v>0</v>
      </c>
      <c r="K2506" s="134">
        <f t="shared" si="399"/>
        <v>0</v>
      </c>
      <c r="L2506" s="134">
        <f t="shared" si="400"/>
        <v>0</v>
      </c>
      <c r="M2506" s="190">
        <f t="shared" si="408"/>
        <v>1</v>
      </c>
      <c r="N2506" s="190" t="str">
        <f t="shared" si="405"/>
        <v>JANEIRO</v>
      </c>
      <c r="P2506" s="119" t="s">
        <v>192</v>
      </c>
      <c r="Q2506" s="136" t="str">
        <f t="shared" si="401"/>
        <v>À RECEBER</v>
      </c>
      <c r="R2506" s="138" t="str">
        <f t="shared" ca="1" si="402"/>
        <v>EM DIA</v>
      </c>
      <c r="S2506" s="137" t="str">
        <f t="shared" ca="1" si="403"/>
        <v/>
      </c>
    </row>
    <row r="2507" spans="2:19" x14ac:dyDescent="0.25">
      <c r="B2507" s="190" t="str">
        <f t="shared" si="406"/>
        <v/>
      </c>
      <c r="C2507" s="190" t="str">
        <f t="shared" si="404"/>
        <v/>
      </c>
      <c r="D2507" s="119" t="s">
        <v>192</v>
      </c>
      <c r="H2507" s="118">
        <f t="shared" si="407"/>
        <v>0</v>
      </c>
      <c r="K2507" s="134">
        <f t="shared" si="399"/>
        <v>0</v>
      </c>
      <c r="L2507" s="134">
        <f t="shared" si="400"/>
        <v>0</v>
      </c>
      <c r="M2507" s="190">
        <f t="shared" si="408"/>
        <v>1</v>
      </c>
      <c r="N2507" s="190" t="str">
        <f t="shared" si="405"/>
        <v>JANEIRO</v>
      </c>
      <c r="P2507" s="119" t="s">
        <v>192</v>
      </c>
      <c r="Q2507" s="136" t="str">
        <f t="shared" si="401"/>
        <v>À RECEBER</v>
      </c>
      <c r="R2507" s="138" t="str">
        <f t="shared" ca="1" si="402"/>
        <v>EM DIA</v>
      </c>
      <c r="S2507" s="137" t="str">
        <f t="shared" ca="1" si="403"/>
        <v/>
      </c>
    </row>
    <row r="2508" spans="2:19" x14ac:dyDescent="0.25">
      <c r="B2508" s="190" t="str">
        <f t="shared" si="406"/>
        <v/>
      </c>
      <c r="C2508" s="190" t="str">
        <f t="shared" si="404"/>
        <v/>
      </c>
      <c r="D2508" s="119" t="s">
        <v>192</v>
      </c>
      <c r="H2508" s="118">
        <f t="shared" si="407"/>
        <v>0</v>
      </c>
      <c r="K2508" s="134">
        <f t="shared" si="399"/>
        <v>0</v>
      </c>
      <c r="L2508" s="134">
        <f t="shared" si="400"/>
        <v>0</v>
      </c>
      <c r="M2508" s="190">
        <f t="shared" si="408"/>
        <v>1</v>
      </c>
      <c r="N2508" s="190" t="str">
        <f t="shared" si="405"/>
        <v>JANEIRO</v>
      </c>
      <c r="P2508" s="119" t="s">
        <v>192</v>
      </c>
      <c r="Q2508" s="136" t="str">
        <f t="shared" si="401"/>
        <v>À RECEBER</v>
      </c>
      <c r="R2508" s="138" t="str">
        <f t="shared" ca="1" si="402"/>
        <v>EM DIA</v>
      </c>
      <c r="S2508" s="137" t="str">
        <f t="shared" ca="1" si="403"/>
        <v/>
      </c>
    </row>
    <row r="2509" spans="2:19" x14ac:dyDescent="0.25">
      <c r="B2509" s="190" t="str">
        <f t="shared" si="406"/>
        <v/>
      </c>
      <c r="C2509" s="190" t="str">
        <f t="shared" si="404"/>
        <v/>
      </c>
      <c r="D2509" s="119" t="s">
        <v>192</v>
      </c>
      <c r="H2509" s="118">
        <f t="shared" si="407"/>
        <v>0</v>
      </c>
      <c r="K2509" s="134">
        <f t="shared" si="399"/>
        <v>0</v>
      </c>
      <c r="L2509" s="134">
        <f t="shared" si="400"/>
        <v>0</v>
      </c>
      <c r="M2509" s="190">
        <f t="shared" si="408"/>
        <v>1</v>
      </c>
      <c r="N2509" s="190" t="str">
        <f t="shared" si="405"/>
        <v>JANEIRO</v>
      </c>
      <c r="P2509" s="119" t="s">
        <v>192</v>
      </c>
      <c r="Q2509" s="136" t="str">
        <f t="shared" si="401"/>
        <v>À RECEBER</v>
      </c>
      <c r="R2509" s="138" t="str">
        <f t="shared" ca="1" si="402"/>
        <v>EM DIA</v>
      </c>
      <c r="S2509" s="137" t="str">
        <f t="shared" ca="1" si="403"/>
        <v/>
      </c>
    </row>
    <row r="2510" spans="2:19" x14ac:dyDescent="0.25">
      <c r="B2510" s="190" t="str">
        <f t="shared" si="406"/>
        <v/>
      </c>
      <c r="C2510" s="190" t="str">
        <f t="shared" si="404"/>
        <v/>
      </c>
      <c r="D2510" s="119" t="s">
        <v>192</v>
      </c>
      <c r="H2510" s="118">
        <f t="shared" si="407"/>
        <v>0</v>
      </c>
      <c r="K2510" s="134">
        <f t="shared" si="399"/>
        <v>0</v>
      </c>
      <c r="L2510" s="134">
        <f t="shared" si="400"/>
        <v>0</v>
      </c>
      <c r="M2510" s="190">
        <f t="shared" si="408"/>
        <v>1</v>
      </c>
      <c r="N2510" s="190" t="str">
        <f t="shared" si="405"/>
        <v>JANEIRO</v>
      </c>
      <c r="P2510" s="119" t="s">
        <v>192</v>
      </c>
      <c r="Q2510" s="136" t="str">
        <f t="shared" si="401"/>
        <v>À RECEBER</v>
      </c>
      <c r="R2510" s="138" t="str">
        <f t="shared" ca="1" si="402"/>
        <v>EM DIA</v>
      </c>
      <c r="S2510" s="137" t="str">
        <f t="shared" ca="1" si="403"/>
        <v/>
      </c>
    </row>
    <row r="2511" spans="2:19" x14ac:dyDescent="0.25">
      <c r="B2511" s="190" t="str">
        <f t="shared" si="406"/>
        <v/>
      </c>
      <c r="C2511" s="190" t="str">
        <f t="shared" si="404"/>
        <v/>
      </c>
      <c r="D2511" s="119" t="s">
        <v>192</v>
      </c>
      <c r="H2511" s="118">
        <f t="shared" si="407"/>
        <v>0</v>
      </c>
      <c r="K2511" s="134">
        <f t="shared" si="399"/>
        <v>0</v>
      </c>
      <c r="L2511" s="134">
        <f t="shared" si="400"/>
        <v>0</v>
      </c>
      <c r="M2511" s="190">
        <f t="shared" si="408"/>
        <v>1</v>
      </c>
      <c r="N2511" s="190" t="str">
        <f t="shared" si="405"/>
        <v>JANEIRO</v>
      </c>
      <c r="P2511" s="119" t="s">
        <v>192</v>
      </c>
      <c r="Q2511" s="136" t="str">
        <f t="shared" si="401"/>
        <v>À RECEBER</v>
      </c>
      <c r="R2511" s="138" t="str">
        <f t="shared" ca="1" si="402"/>
        <v>EM DIA</v>
      </c>
      <c r="S2511" s="137" t="str">
        <f t="shared" ca="1" si="403"/>
        <v/>
      </c>
    </row>
    <row r="2512" spans="2:19" x14ac:dyDescent="0.25">
      <c r="B2512" s="190" t="str">
        <f t="shared" si="406"/>
        <v/>
      </c>
      <c r="C2512" s="190" t="str">
        <f t="shared" si="404"/>
        <v/>
      </c>
      <c r="D2512" s="119" t="s">
        <v>192</v>
      </c>
      <c r="H2512" s="118">
        <f t="shared" si="407"/>
        <v>0</v>
      </c>
      <c r="K2512" s="134">
        <f t="shared" si="399"/>
        <v>0</v>
      </c>
      <c r="L2512" s="134">
        <f t="shared" si="400"/>
        <v>0</v>
      </c>
      <c r="M2512" s="190">
        <f t="shared" si="408"/>
        <v>1</v>
      </c>
      <c r="N2512" s="190" t="str">
        <f t="shared" si="405"/>
        <v>JANEIRO</v>
      </c>
      <c r="P2512" s="119" t="s">
        <v>192</v>
      </c>
      <c r="Q2512" s="136" t="str">
        <f t="shared" si="401"/>
        <v>À RECEBER</v>
      </c>
      <c r="R2512" s="138" t="str">
        <f t="shared" ca="1" si="402"/>
        <v>EM DIA</v>
      </c>
      <c r="S2512" s="137" t="str">
        <f t="shared" ca="1" si="403"/>
        <v/>
      </c>
    </row>
    <row r="2513" spans="2:19" x14ac:dyDescent="0.25">
      <c r="B2513" s="190" t="str">
        <f t="shared" si="406"/>
        <v/>
      </c>
      <c r="C2513" s="190" t="str">
        <f t="shared" si="404"/>
        <v/>
      </c>
      <c r="D2513" s="119" t="s">
        <v>192</v>
      </c>
      <c r="H2513" s="118">
        <f t="shared" si="407"/>
        <v>0</v>
      </c>
      <c r="K2513" s="134">
        <f t="shared" si="399"/>
        <v>0</v>
      </c>
      <c r="L2513" s="134">
        <f t="shared" si="400"/>
        <v>0</v>
      </c>
      <c r="M2513" s="190">
        <f t="shared" si="408"/>
        <v>1</v>
      </c>
      <c r="N2513" s="190" t="str">
        <f t="shared" si="405"/>
        <v>JANEIRO</v>
      </c>
      <c r="P2513" s="119" t="s">
        <v>192</v>
      </c>
      <c r="Q2513" s="136" t="str">
        <f t="shared" si="401"/>
        <v>À RECEBER</v>
      </c>
      <c r="R2513" s="138" t="str">
        <f t="shared" ca="1" si="402"/>
        <v>EM DIA</v>
      </c>
      <c r="S2513" s="137" t="str">
        <f t="shared" ca="1" si="403"/>
        <v/>
      </c>
    </row>
    <row r="2514" spans="2:19" x14ac:dyDescent="0.25">
      <c r="B2514" s="190" t="str">
        <f t="shared" si="406"/>
        <v/>
      </c>
      <c r="C2514" s="190" t="str">
        <f t="shared" si="404"/>
        <v/>
      </c>
      <c r="D2514" s="119" t="s">
        <v>192</v>
      </c>
      <c r="H2514" s="118">
        <f t="shared" si="407"/>
        <v>0</v>
      </c>
      <c r="K2514" s="134">
        <f t="shared" si="399"/>
        <v>0</v>
      </c>
      <c r="L2514" s="134">
        <f t="shared" si="400"/>
        <v>0</v>
      </c>
      <c r="M2514" s="190">
        <f t="shared" si="408"/>
        <v>1</v>
      </c>
      <c r="N2514" s="190" t="str">
        <f t="shared" si="405"/>
        <v>JANEIRO</v>
      </c>
      <c r="P2514" s="119" t="s">
        <v>192</v>
      </c>
      <c r="Q2514" s="136" t="str">
        <f t="shared" si="401"/>
        <v>À RECEBER</v>
      </c>
      <c r="R2514" s="138" t="str">
        <f t="shared" ca="1" si="402"/>
        <v>EM DIA</v>
      </c>
      <c r="S2514" s="137" t="str">
        <f t="shared" ca="1" si="403"/>
        <v/>
      </c>
    </row>
    <row r="2515" spans="2:19" x14ac:dyDescent="0.25">
      <c r="B2515" s="190" t="str">
        <f t="shared" si="406"/>
        <v/>
      </c>
      <c r="C2515" s="190" t="str">
        <f t="shared" si="404"/>
        <v/>
      </c>
      <c r="D2515" s="119" t="s">
        <v>192</v>
      </c>
      <c r="H2515" s="118">
        <f t="shared" si="407"/>
        <v>0</v>
      </c>
      <c r="K2515" s="134">
        <f t="shared" si="399"/>
        <v>0</v>
      </c>
      <c r="L2515" s="134">
        <f t="shared" si="400"/>
        <v>0</v>
      </c>
      <c r="M2515" s="190">
        <f t="shared" si="408"/>
        <v>1</v>
      </c>
      <c r="N2515" s="190" t="str">
        <f t="shared" si="405"/>
        <v>JANEIRO</v>
      </c>
      <c r="P2515" s="119" t="s">
        <v>192</v>
      </c>
      <c r="Q2515" s="136" t="str">
        <f t="shared" si="401"/>
        <v>À RECEBER</v>
      </c>
      <c r="R2515" s="138" t="str">
        <f t="shared" ca="1" si="402"/>
        <v>EM DIA</v>
      </c>
      <c r="S2515" s="137" t="str">
        <f t="shared" ca="1" si="403"/>
        <v/>
      </c>
    </row>
    <row r="2516" spans="2:19" x14ac:dyDescent="0.25">
      <c r="B2516" s="190" t="str">
        <f t="shared" si="406"/>
        <v/>
      </c>
      <c r="C2516" s="190" t="str">
        <f t="shared" si="404"/>
        <v/>
      </c>
      <c r="D2516" s="119" t="s">
        <v>192</v>
      </c>
      <c r="H2516" s="118">
        <f t="shared" si="407"/>
        <v>0</v>
      </c>
      <c r="K2516" s="134">
        <f t="shared" si="399"/>
        <v>0</v>
      </c>
      <c r="L2516" s="134">
        <f t="shared" si="400"/>
        <v>0</v>
      </c>
      <c r="M2516" s="190">
        <f t="shared" si="408"/>
        <v>1</v>
      </c>
      <c r="N2516" s="190" t="str">
        <f t="shared" si="405"/>
        <v>JANEIRO</v>
      </c>
      <c r="P2516" s="119" t="s">
        <v>192</v>
      </c>
      <c r="Q2516" s="136" t="str">
        <f t="shared" si="401"/>
        <v>À RECEBER</v>
      </c>
      <c r="R2516" s="138" t="str">
        <f t="shared" ca="1" si="402"/>
        <v>EM DIA</v>
      </c>
      <c r="S2516" s="137" t="str">
        <f t="shared" ca="1" si="403"/>
        <v/>
      </c>
    </row>
    <row r="2517" spans="2:19" x14ac:dyDescent="0.25">
      <c r="B2517" s="190" t="str">
        <f t="shared" si="406"/>
        <v/>
      </c>
      <c r="C2517" s="190" t="str">
        <f t="shared" si="404"/>
        <v/>
      </c>
      <c r="D2517" s="119" t="s">
        <v>192</v>
      </c>
      <c r="H2517" s="118">
        <f t="shared" si="407"/>
        <v>0</v>
      </c>
      <c r="K2517" s="134">
        <f t="shared" si="399"/>
        <v>0</v>
      </c>
      <c r="L2517" s="134">
        <f t="shared" si="400"/>
        <v>0</v>
      </c>
      <c r="M2517" s="190">
        <f t="shared" si="408"/>
        <v>1</v>
      </c>
      <c r="N2517" s="190" t="str">
        <f t="shared" si="405"/>
        <v>JANEIRO</v>
      </c>
      <c r="P2517" s="119" t="s">
        <v>192</v>
      </c>
      <c r="Q2517" s="136" t="str">
        <f t="shared" si="401"/>
        <v>À RECEBER</v>
      </c>
      <c r="R2517" s="138" t="str">
        <f t="shared" ca="1" si="402"/>
        <v>EM DIA</v>
      </c>
      <c r="S2517" s="137" t="str">
        <f t="shared" ca="1" si="403"/>
        <v/>
      </c>
    </row>
    <row r="2518" spans="2:19" x14ac:dyDescent="0.25">
      <c r="B2518" s="190" t="str">
        <f t="shared" si="406"/>
        <v/>
      </c>
      <c r="C2518" s="190" t="str">
        <f t="shared" si="404"/>
        <v/>
      </c>
      <c r="D2518" s="119" t="s">
        <v>192</v>
      </c>
      <c r="H2518" s="118">
        <f t="shared" si="407"/>
        <v>0</v>
      </c>
      <c r="K2518" s="134">
        <f t="shared" si="399"/>
        <v>0</v>
      </c>
      <c r="L2518" s="134">
        <f t="shared" si="400"/>
        <v>0</v>
      </c>
      <c r="M2518" s="190">
        <f t="shared" si="408"/>
        <v>1</v>
      </c>
      <c r="N2518" s="190" t="str">
        <f t="shared" si="405"/>
        <v>JANEIRO</v>
      </c>
      <c r="P2518" s="119" t="s">
        <v>192</v>
      </c>
      <c r="Q2518" s="136" t="str">
        <f t="shared" si="401"/>
        <v>À RECEBER</v>
      </c>
      <c r="R2518" s="138" t="str">
        <f t="shared" ca="1" si="402"/>
        <v>EM DIA</v>
      </c>
      <c r="S2518" s="137" t="str">
        <f t="shared" ca="1" si="403"/>
        <v/>
      </c>
    </row>
    <row r="2519" spans="2:19" x14ac:dyDescent="0.25">
      <c r="B2519" s="190" t="str">
        <f t="shared" si="406"/>
        <v/>
      </c>
      <c r="C2519" s="190" t="str">
        <f t="shared" si="404"/>
        <v/>
      </c>
      <c r="D2519" s="119" t="s">
        <v>192</v>
      </c>
      <c r="H2519" s="118">
        <f t="shared" si="407"/>
        <v>0</v>
      </c>
      <c r="K2519" s="134">
        <f t="shared" si="399"/>
        <v>0</v>
      </c>
      <c r="L2519" s="134">
        <f t="shared" si="400"/>
        <v>0</v>
      </c>
      <c r="M2519" s="190">
        <f t="shared" si="408"/>
        <v>1</v>
      </c>
      <c r="N2519" s="190" t="str">
        <f t="shared" si="405"/>
        <v>JANEIRO</v>
      </c>
      <c r="P2519" s="119" t="s">
        <v>192</v>
      </c>
      <c r="Q2519" s="136" t="str">
        <f t="shared" si="401"/>
        <v>À RECEBER</v>
      </c>
      <c r="R2519" s="138" t="str">
        <f t="shared" ca="1" si="402"/>
        <v>EM DIA</v>
      </c>
      <c r="S2519" s="137" t="str">
        <f t="shared" ca="1" si="403"/>
        <v/>
      </c>
    </row>
    <row r="2520" spans="2:19" x14ac:dyDescent="0.25">
      <c r="B2520" s="190" t="str">
        <f t="shared" si="406"/>
        <v/>
      </c>
      <c r="C2520" s="190" t="str">
        <f t="shared" si="404"/>
        <v/>
      </c>
      <c r="D2520" s="119" t="s">
        <v>192</v>
      </c>
      <c r="H2520" s="118">
        <f t="shared" si="407"/>
        <v>0</v>
      </c>
      <c r="K2520" s="134">
        <f t="shared" si="399"/>
        <v>0</v>
      </c>
      <c r="L2520" s="134">
        <f t="shared" si="400"/>
        <v>0</v>
      </c>
      <c r="M2520" s="190">
        <f t="shared" si="408"/>
        <v>1</v>
      </c>
      <c r="N2520" s="190" t="str">
        <f t="shared" si="405"/>
        <v>JANEIRO</v>
      </c>
      <c r="P2520" s="119" t="s">
        <v>192</v>
      </c>
      <c r="Q2520" s="136" t="str">
        <f t="shared" si="401"/>
        <v>À RECEBER</v>
      </c>
      <c r="R2520" s="138" t="str">
        <f t="shared" ca="1" si="402"/>
        <v>EM DIA</v>
      </c>
      <c r="S2520" s="137" t="str">
        <f t="shared" ca="1" si="403"/>
        <v/>
      </c>
    </row>
    <row r="2521" spans="2:19" x14ac:dyDescent="0.25">
      <c r="B2521" s="190" t="str">
        <f t="shared" si="406"/>
        <v/>
      </c>
      <c r="C2521" s="190" t="str">
        <f t="shared" si="404"/>
        <v/>
      </c>
      <c r="D2521" s="119" t="s">
        <v>192</v>
      </c>
      <c r="H2521" s="118">
        <f t="shared" si="407"/>
        <v>0</v>
      </c>
      <c r="K2521" s="134">
        <f t="shared" si="399"/>
        <v>0</v>
      </c>
      <c r="L2521" s="134">
        <f t="shared" si="400"/>
        <v>0</v>
      </c>
      <c r="M2521" s="190">
        <f t="shared" si="408"/>
        <v>1</v>
      </c>
      <c r="N2521" s="190" t="str">
        <f t="shared" si="405"/>
        <v>JANEIRO</v>
      </c>
      <c r="P2521" s="119" t="s">
        <v>192</v>
      </c>
      <c r="Q2521" s="136" t="str">
        <f t="shared" si="401"/>
        <v>À RECEBER</v>
      </c>
      <c r="R2521" s="138" t="str">
        <f t="shared" ca="1" si="402"/>
        <v>EM DIA</v>
      </c>
      <c r="S2521" s="137" t="str">
        <f t="shared" ca="1" si="403"/>
        <v/>
      </c>
    </row>
    <row r="2522" spans="2:19" x14ac:dyDescent="0.25">
      <c r="B2522" s="190" t="str">
        <f t="shared" si="406"/>
        <v/>
      </c>
      <c r="C2522" s="190" t="str">
        <f t="shared" si="404"/>
        <v/>
      </c>
      <c r="D2522" s="119" t="s">
        <v>192</v>
      </c>
      <c r="H2522" s="118">
        <f t="shared" si="407"/>
        <v>0</v>
      </c>
      <c r="K2522" s="134">
        <f t="shared" si="399"/>
        <v>0</v>
      </c>
      <c r="L2522" s="134">
        <f t="shared" si="400"/>
        <v>0</v>
      </c>
      <c r="M2522" s="190">
        <f t="shared" si="408"/>
        <v>1</v>
      </c>
      <c r="N2522" s="190" t="str">
        <f t="shared" si="405"/>
        <v>JANEIRO</v>
      </c>
      <c r="P2522" s="119" t="s">
        <v>192</v>
      </c>
      <c r="Q2522" s="136" t="str">
        <f t="shared" si="401"/>
        <v>À RECEBER</v>
      </c>
      <c r="R2522" s="138" t="str">
        <f t="shared" ca="1" si="402"/>
        <v>EM DIA</v>
      </c>
      <c r="S2522" s="137" t="str">
        <f t="shared" ca="1" si="403"/>
        <v/>
      </c>
    </row>
    <row r="2523" spans="2:19" x14ac:dyDescent="0.25">
      <c r="B2523" s="190" t="str">
        <f t="shared" si="406"/>
        <v/>
      </c>
      <c r="C2523" s="190" t="str">
        <f t="shared" si="404"/>
        <v/>
      </c>
      <c r="D2523" s="119" t="s">
        <v>192</v>
      </c>
      <c r="H2523" s="118">
        <f t="shared" si="407"/>
        <v>0</v>
      </c>
      <c r="K2523" s="134">
        <f t="shared" si="399"/>
        <v>0</v>
      </c>
      <c r="L2523" s="134">
        <f t="shared" si="400"/>
        <v>0</v>
      </c>
      <c r="M2523" s="190">
        <f t="shared" si="408"/>
        <v>1</v>
      </c>
      <c r="N2523" s="190" t="str">
        <f t="shared" si="405"/>
        <v>JANEIRO</v>
      </c>
      <c r="P2523" s="119" t="s">
        <v>192</v>
      </c>
      <c r="Q2523" s="136" t="str">
        <f t="shared" si="401"/>
        <v>À RECEBER</v>
      </c>
      <c r="R2523" s="138" t="str">
        <f t="shared" ca="1" si="402"/>
        <v>EM DIA</v>
      </c>
      <c r="S2523" s="137" t="str">
        <f t="shared" ca="1" si="403"/>
        <v/>
      </c>
    </row>
    <row r="2524" spans="2:19" x14ac:dyDescent="0.25">
      <c r="B2524" s="190" t="str">
        <f t="shared" si="406"/>
        <v/>
      </c>
      <c r="C2524" s="190" t="str">
        <f t="shared" si="404"/>
        <v/>
      </c>
      <c r="D2524" s="119" t="s">
        <v>192</v>
      </c>
      <c r="H2524" s="118">
        <f t="shared" si="407"/>
        <v>0</v>
      </c>
      <c r="K2524" s="134">
        <f t="shared" si="399"/>
        <v>0</v>
      </c>
      <c r="L2524" s="134">
        <f t="shared" si="400"/>
        <v>0</v>
      </c>
      <c r="M2524" s="190">
        <f t="shared" si="408"/>
        <v>1</v>
      </c>
      <c r="N2524" s="190" t="str">
        <f t="shared" si="405"/>
        <v>JANEIRO</v>
      </c>
      <c r="P2524" s="119" t="s">
        <v>192</v>
      </c>
      <c r="Q2524" s="136" t="str">
        <f t="shared" si="401"/>
        <v>À RECEBER</v>
      </c>
      <c r="R2524" s="138" t="str">
        <f t="shared" ca="1" si="402"/>
        <v>EM DIA</v>
      </c>
      <c r="S2524" s="137" t="str">
        <f t="shared" ca="1" si="403"/>
        <v/>
      </c>
    </row>
    <row r="2525" spans="2:19" x14ac:dyDescent="0.25">
      <c r="B2525" s="190" t="str">
        <f t="shared" si="406"/>
        <v/>
      </c>
      <c r="C2525" s="190" t="str">
        <f t="shared" si="404"/>
        <v/>
      </c>
      <c r="D2525" s="119" t="s">
        <v>192</v>
      </c>
      <c r="H2525" s="118">
        <f t="shared" si="407"/>
        <v>0</v>
      </c>
      <c r="K2525" s="134">
        <f t="shared" ref="K2525:K2588" si="409">IF(AND(G2525&gt;I2525,I2525&gt;0),G2525-I2525-J2525,0)</f>
        <v>0</v>
      </c>
      <c r="L2525" s="134">
        <f t="shared" ref="L2525:L2588" si="410">IF(G2525&lt;I2525,I2525-G2525,0)</f>
        <v>0</v>
      </c>
      <c r="M2525" s="190">
        <f t="shared" si="408"/>
        <v>1</v>
      </c>
      <c r="N2525" s="190" t="str">
        <f t="shared" si="405"/>
        <v>JANEIRO</v>
      </c>
      <c r="P2525" s="119" t="s">
        <v>192</v>
      </c>
      <c r="Q2525" s="136" t="str">
        <f t="shared" ref="Q2525:Q2588" si="411">IF(OR(I2525="",I2525=0),"À RECEBER","RECEBIDO")</f>
        <v>À RECEBER</v>
      </c>
      <c r="R2525" s="138" t="str">
        <f t="shared" ref="R2525:R2588" ca="1" si="412">IF(AND(O2525&lt;=P2525,S2525&gt;=0),"EM DIA","EM ATRASO")</f>
        <v>EM DIA</v>
      </c>
      <c r="S2525" s="137" t="str">
        <f t="shared" ref="S2525:S2588" ca="1" si="413">IFERROR(IF(Q2525="À RECEBER",P2525-$W$5,0),"")</f>
        <v/>
      </c>
    </row>
    <row r="2526" spans="2:19" x14ac:dyDescent="0.25">
      <c r="B2526" s="190" t="str">
        <f t="shared" si="406"/>
        <v/>
      </c>
      <c r="C2526" s="190" t="str">
        <f t="shared" si="404"/>
        <v/>
      </c>
      <c r="D2526" s="119" t="s">
        <v>192</v>
      </c>
      <c r="H2526" s="118">
        <f t="shared" si="407"/>
        <v>0</v>
      </c>
      <c r="K2526" s="134">
        <f t="shared" si="409"/>
        <v>0</v>
      </c>
      <c r="L2526" s="134">
        <f t="shared" si="410"/>
        <v>0</v>
      </c>
      <c r="M2526" s="190">
        <f t="shared" si="408"/>
        <v>1</v>
      </c>
      <c r="N2526" s="190" t="str">
        <f t="shared" si="405"/>
        <v>JANEIRO</v>
      </c>
      <c r="P2526" s="119" t="s">
        <v>192</v>
      </c>
      <c r="Q2526" s="136" t="str">
        <f t="shared" si="411"/>
        <v>À RECEBER</v>
      </c>
      <c r="R2526" s="138" t="str">
        <f t="shared" ca="1" si="412"/>
        <v>EM DIA</v>
      </c>
      <c r="S2526" s="137" t="str">
        <f t="shared" ca="1" si="413"/>
        <v/>
      </c>
    </row>
    <row r="2527" spans="2:19" x14ac:dyDescent="0.25">
      <c r="B2527" s="190" t="str">
        <f t="shared" si="406"/>
        <v/>
      </c>
      <c r="C2527" s="190" t="str">
        <f t="shared" si="404"/>
        <v/>
      </c>
      <c r="D2527" s="119" t="s">
        <v>192</v>
      </c>
      <c r="H2527" s="118">
        <f t="shared" si="407"/>
        <v>0</v>
      </c>
      <c r="K2527" s="134">
        <f t="shared" si="409"/>
        <v>0</v>
      </c>
      <c r="L2527" s="134">
        <f t="shared" si="410"/>
        <v>0</v>
      </c>
      <c r="M2527" s="190">
        <f t="shared" si="408"/>
        <v>1</v>
      </c>
      <c r="N2527" s="190" t="str">
        <f t="shared" si="405"/>
        <v>JANEIRO</v>
      </c>
      <c r="P2527" s="119" t="s">
        <v>192</v>
      </c>
      <c r="Q2527" s="136" t="str">
        <f t="shared" si="411"/>
        <v>À RECEBER</v>
      </c>
      <c r="R2527" s="138" t="str">
        <f t="shared" ca="1" si="412"/>
        <v>EM DIA</v>
      </c>
      <c r="S2527" s="137" t="str">
        <f t="shared" ca="1" si="413"/>
        <v/>
      </c>
    </row>
    <row r="2528" spans="2:19" x14ac:dyDescent="0.25">
      <c r="B2528" s="190" t="str">
        <f t="shared" si="406"/>
        <v/>
      </c>
      <c r="C2528" s="190" t="str">
        <f t="shared" si="404"/>
        <v/>
      </c>
      <c r="D2528" s="119" t="s">
        <v>192</v>
      </c>
      <c r="H2528" s="118">
        <f t="shared" si="407"/>
        <v>0</v>
      </c>
      <c r="K2528" s="134">
        <f t="shared" si="409"/>
        <v>0</v>
      </c>
      <c r="L2528" s="134">
        <f t="shared" si="410"/>
        <v>0</v>
      </c>
      <c r="M2528" s="190">
        <f t="shared" si="408"/>
        <v>1</v>
      </c>
      <c r="N2528" s="190" t="str">
        <f t="shared" si="405"/>
        <v>JANEIRO</v>
      </c>
      <c r="P2528" s="119" t="s">
        <v>192</v>
      </c>
      <c r="Q2528" s="136" t="str">
        <f t="shared" si="411"/>
        <v>À RECEBER</v>
      </c>
      <c r="R2528" s="138" t="str">
        <f t="shared" ca="1" si="412"/>
        <v>EM DIA</v>
      </c>
      <c r="S2528" s="137" t="str">
        <f t="shared" ca="1" si="413"/>
        <v/>
      </c>
    </row>
    <row r="2529" spans="2:19" x14ac:dyDescent="0.25">
      <c r="B2529" s="190" t="str">
        <f t="shared" si="406"/>
        <v/>
      </c>
      <c r="C2529" s="190" t="str">
        <f t="shared" si="404"/>
        <v/>
      </c>
      <c r="D2529" s="119" t="s">
        <v>192</v>
      </c>
      <c r="H2529" s="118">
        <f t="shared" si="407"/>
        <v>0</v>
      </c>
      <c r="K2529" s="134">
        <f t="shared" si="409"/>
        <v>0</v>
      </c>
      <c r="L2529" s="134">
        <f t="shared" si="410"/>
        <v>0</v>
      </c>
      <c r="M2529" s="190">
        <f t="shared" si="408"/>
        <v>1</v>
      </c>
      <c r="N2529" s="190" t="str">
        <f t="shared" si="405"/>
        <v>JANEIRO</v>
      </c>
      <c r="P2529" s="119" t="s">
        <v>192</v>
      </c>
      <c r="Q2529" s="136" t="str">
        <f t="shared" si="411"/>
        <v>À RECEBER</v>
      </c>
      <c r="R2529" s="138" t="str">
        <f t="shared" ca="1" si="412"/>
        <v>EM DIA</v>
      </c>
      <c r="S2529" s="137" t="str">
        <f t="shared" ca="1" si="413"/>
        <v/>
      </c>
    </row>
    <row r="2530" spans="2:19" x14ac:dyDescent="0.25">
      <c r="B2530" s="190" t="str">
        <f t="shared" si="406"/>
        <v/>
      </c>
      <c r="C2530" s="190" t="str">
        <f t="shared" si="404"/>
        <v/>
      </c>
      <c r="D2530" s="119" t="s">
        <v>192</v>
      </c>
      <c r="H2530" s="118">
        <f t="shared" si="407"/>
        <v>0</v>
      </c>
      <c r="K2530" s="134">
        <f t="shared" si="409"/>
        <v>0</v>
      </c>
      <c r="L2530" s="134">
        <f t="shared" si="410"/>
        <v>0</v>
      </c>
      <c r="M2530" s="190">
        <f t="shared" si="408"/>
        <v>1</v>
      </c>
      <c r="N2530" s="190" t="str">
        <f t="shared" si="405"/>
        <v>JANEIRO</v>
      </c>
      <c r="P2530" s="119" t="s">
        <v>192</v>
      </c>
      <c r="Q2530" s="136" t="str">
        <f t="shared" si="411"/>
        <v>À RECEBER</v>
      </c>
      <c r="R2530" s="138" t="str">
        <f t="shared" ca="1" si="412"/>
        <v>EM DIA</v>
      </c>
      <c r="S2530" s="137" t="str">
        <f t="shared" ca="1" si="413"/>
        <v/>
      </c>
    </row>
    <row r="2531" spans="2:19" x14ac:dyDescent="0.25">
      <c r="B2531" s="190" t="str">
        <f t="shared" si="406"/>
        <v/>
      </c>
      <c r="C2531" s="190" t="str">
        <f t="shared" si="404"/>
        <v/>
      </c>
      <c r="D2531" s="119" t="s">
        <v>192</v>
      </c>
      <c r="H2531" s="118">
        <f t="shared" si="407"/>
        <v>0</v>
      </c>
      <c r="K2531" s="134">
        <f t="shared" si="409"/>
        <v>0</v>
      </c>
      <c r="L2531" s="134">
        <f t="shared" si="410"/>
        <v>0</v>
      </c>
      <c r="M2531" s="190">
        <f t="shared" si="408"/>
        <v>1</v>
      </c>
      <c r="N2531" s="190" t="str">
        <f t="shared" si="405"/>
        <v>JANEIRO</v>
      </c>
      <c r="P2531" s="119" t="s">
        <v>192</v>
      </c>
      <c r="Q2531" s="136" t="str">
        <f t="shared" si="411"/>
        <v>À RECEBER</v>
      </c>
      <c r="R2531" s="138" t="str">
        <f t="shared" ca="1" si="412"/>
        <v>EM DIA</v>
      </c>
      <c r="S2531" s="137" t="str">
        <f t="shared" ca="1" si="413"/>
        <v/>
      </c>
    </row>
    <row r="2532" spans="2:19" x14ac:dyDescent="0.25">
      <c r="B2532" s="190" t="str">
        <f t="shared" si="406"/>
        <v/>
      </c>
      <c r="C2532" s="190" t="str">
        <f t="shared" si="404"/>
        <v/>
      </c>
      <c r="D2532" s="119" t="s">
        <v>192</v>
      </c>
      <c r="H2532" s="118">
        <f t="shared" si="407"/>
        <v>0</v>
      </c>
      <c r="K2532" s="134">
        <f t="shared" si="409"/>
        <v>0</v>
      </c>
      <c r="L2532" s="134">
        <f t="shared" si="410"/>
        <v>0</v>
      </c>
      <c r="M2532" s="190">
        <f t="shared" si="408"/>
        <v>1</v>
      </c>
      <c r="N2532" s="190" t="str">
        <f t="shared" si="405"/>
        <v>JANEIRO</v>
      </c>
      <c r="P2532" s="119" t="s">
        <v>192</v>
      </c>
      <c r="Q2532" s="136" t="str">
        <f t="shared" si="411"/>
        <v>À RECEBER</v>
      </c>
      <c r="R2532" s="138" t="str">
        <f t="shared" ca="1" si="412"/>
        <v>EM DIA</v>
      </c>
      <c r="S2532" s="137" t="str">
        <f t="shared" ca="1" si="413"/>
        <v/>
      </c>
    </row>
    <row r="2533" spans="2:19" x14ac:dyDescent="0.25">
      <c r="B2533" s="190" t="str">
        <f t="shared" si="406"/>
        <v/>
      </c>
      <c r="C2533" s="190" t="str">
        <f t="shared" si="404"/>
        <v/>
      </c>
      <c r="D2533" s="119" t="s">
        <v>192</v>
      </c>
      <c r="H2533" s="118">
        <f t="shared" si="407"/>
        <v>0</v>
      </c>
      <c r="K2533" s="134">
        <f t="shared" si="409"/>
        <v>0</v>
      </c>
      <c r="L2533" s="134">
        <f t="shared" si="410"/>
        <v>0</v>
      </c>
      <c r="M2533" s="190">
        <f t="shared" si="408"/>
        <v>1</v>
      </c>
      <c r="N2533" s="190" t="str">
        <f t="shared" si="405"/>
        <v>JANEIRO</v>
      </c>
      <c r="P2533" s="119" t="s">
        <v>192</v>
      </c>
      <c r="Q2533" s="136" t="str">
        <f t="shared" si="411"/>
        <v>À RECEBER</v>
      </c>
      <c r="R2533" s="138" t="str">
        <f t="shared" ca="1" si="412"/>
        <v>EM DIA</v>
      </c>
      <c r="S2533" s="137" t="str">
        <f t="shared" ca="1" si="413"/>
        <v/>
      </c>
    </row>
    <row r="2534" spans="2:19" x14ac:dyDescent="0.25">
      <c r="B2534" s="190" t="str">
        <f t="shared" si="406"/>
        <v/>
      </c>
      <c r="C2534" s="190" t="str">
        <f t="shared" si="404"/>
        <v/>
      </c>
      <c r="D2534" s="119" t="s">
        <v>192</v>
      </c>
      <c r="H2534" s="118">
        <f t="shared" si="407"/>
        <v>0</v>
      </c>
      <c r="K2534" s="134">
        <f t="shared" si="409"/>
        <v>0</v>
      </c>
      <c r="L2534" s="134">
        <f t="shared" si="410"/>
        <v>0</v>
      </c>
      <c r="M2534" s="190">
        <f t="shared" si="408"/>
        <v>1</v>
      </c>
      <c r="N2534" s="190" t="str">
        <f t="shared" si="405"/>
        <v>JANEIRO</v>
      </c>
      <c r="P2534" s="119" t="s">
        <v>192</v>
      </c>
      <c r="Q2534" s="136" t="str">
        <f t="shared" si="411"/>
        <v>À RECEBER</v>
      </c>
      <c r="R2534" s="138" t="str">
        <f t="shared" ca="1" si="412"/>
        <v>EM DIA</v>
      </c>
      <c r="S2534" s="137" t="str">
        <f t="shared" ca="1" si="413"/>
        <v/>
      </c>
    </row>
    <row r="2535" spans="2:19" x14ac:dyDescent="0.25">
      <c r="B2535" s="190" t="str">
        <f t="shared" si="406"/>
        <v/>
      </c>
      <c r="C2535" s="190" t="str">
        <f t="shared" si="404"/>
        <v/>
      </c>
      <c r="D2535" s="119" t="s">
        <v>192</v>
      </c>
      <c r="H2535" s="118">
        <f t="shared" si="407"/>
        <v>0</v>
      </c>
      <c r="K2535" s="134">
        <f t="shared" si="409"/>
        <v>0</v>
      </c>
      <c r="L2535" s="134">
        <f t="shared" si="410"/>
        <v>0</v>
      </c>
      <c r="M2535" s="190">
        <f t="shared" si="408"/>
        <v>1</v>
      </c>
      <c r="N2535" s="190" t="str">
        <f t="shared" si="405"/>
        <v>JANEIRO</v>
      </c>
      <c r="P2535" s="119" t="s">
        <v>192</v>
      </c>
      <c r="Q2535" s="136" t="str">
        <f t="shared" si="411"/>
        <v>À RECEBER</v>
      </c>
      <c r="R2535" s="138" t="str">
        <f t="shared" ca="1" si="412"/>
        <v>EM DIA</v>
      </c>
      <c r="S2535" s="137" t="str">
        <f t="shared" ca="1" si="413"/>
        <v/>
      </c>
    </row>
    <row r="2536" spans="2:19" x14ac:dyDescent="0.25">
      <c r="B2536" s="190" t="str">
        <f t="shared" si="406"/>
        <v/>
      </c>
      <c r="C2536" s="190" t="str">
        <f t="shared" si="404"/>
        <v/>
      </c>
      <c r="D2536" s="119" t="s">
        <v>192</v>
      </c>
      <c r="H2536" s="118">
        <f t="shared" si="407"/>
        <v>0</v>
      </c>
      <c r="K2536" s="134">
        <f t="shared" si="409"/>
        <v>0</v>
      </c>
      <c r="L2536" s="134">
        <f t="shared" si="410"/>
        <v>0</v>
      </c>
      <c r="M2536" s="190">
        <f t="shared" si="408"/>
        <v>1</v>
      </c>
      <c r="N2536" s="190" t="str">
        <f t="shared" si="405"/>
        <v>JANEIRO</v>
      </c>
      <c r="P2536" s="119" t="s">
        <v>192</v>
      </c>
      <c r="Q2536" s="136" t="str">
        <f t="shared" si="411"/>
        <v>À RECEBER</v>
      </c>
      <c r="R2536" s="138" t="str">
        <f t="shared" ca="1" si="412"/>
        <v>EM DIA</v>
      </c>
      <c r="S2536" s="137" t="str">
        <f t="shared" ca="1" si="413"/>
        <v/>
      </c>
    </row>
    <row r="2537" spans="2:19" x14ac:dyDescent="0.25">
      <c r="B2537" s="190" t="str">
        <f t="shared" si="406"/>
        <v/>
      </c>
      <c r="C2537" s="190" t="str">
        <f t="shared" si="404"/>
        <v/>
      </c>
      <c r="D2537" s="119" t="s">
        <v>192</v>
      </c>
      <c r="H2537" s="118">
        <f t="shared" si="407"/>
        <v>0</v>
      </c>
      <c r="K2537" s="134">
        <f t="shared" si="409"/>
        <v>0</v>
      </c>
      <c r="L2537" s="134">
        <f t="shared" si="410"/>
        <v>0</v>
      </c>
      <c r="M2537" s="190">
        <f t="shared" si="408"/>
        <v>1</v>
      </c>
      <c r="N2537" s="190" t="str">
        <f t="shared" si="405"/>
        <v>JANEIRO</v>
      </c>
      <c r="P2537" s="119" t="s">
        <v>192</v>
      </c>
      <c r="Q2537" s="136" t="str">
        <f t="shared" si="411"/>
        <v>À RECEBER</v>
      </c>
      <c r="R2537" s="138" t="str">
        <f t="shared" ca="1" si="412"/>
        <v>EM DIA</v>
      </c>
      <c r="S2537" s="137" t="str">
        <f t="shared" ca="1" si="413"/>
        <v/>
      </c>
    </row>
    <row r="2538" spans="2:19" x14ac:dyDescent="0.25">
      <c r="B2538" s="190" t="str">
        <f t="shared" si="406"/>
        <v/>
      </c>
      <c r="C2538" s="190" t="str">
        <f t="shared" si="404"/>
        <v/>
      </c>
      <c r="D2538" s="119" t="s">
        <v>192</v>
      </c>
      <c r="H2538" s="118">
        <f t="shared" si="407"/>
        <v>0</v>
      </c>
      <c r="K2538" s="134">
        <f t="shared" si="409"/>
        <v>0</v>
      </c>
      <c r="L2538" s="134">
        <f t="shared" si="410"/>
        <v>0</v>
      </c>
      <c r="M2538" s="190">
        <f t="shared" si="408"/>
        <v>1</v>
      </c>
      <c r="N2538" s="190" t="str">
        <f t="shared" si="405"/>
        <v>JANEIRO</v>
      </c>
      <c r="P2538" s="119" t="s">
        <v>192</v>
      </c>
      <c r="Q2538" s="136" t="str">
        <f t="shared" si="411"/>
        <v>À RECEBER</v>
      </c>
      <c r="R2538" s="138" t="str">
        <f t="shared" ca="1" si="412"/>
        <v>EM DIA</v>
      </c>
      <c r="S2538" s="137" t="str">
        <f t="shared" ca="1" si="413"/>
        <v/>
      </c>
    </row>
    <row r="2539" spans="2:19" x14ac:dyDescent="0.25">
      <c r="B2539" s="190" t="str">
        <f t="shared" si="406"/>
        <v/>
      </c>
      <c r="C2539" s="190" t="str">
        <f t="shared" si="404"/>
        <v/>
      </c>
      <c r="D2539" s="119" t="s">
        <v>192</v>
      </c>
      <c r="H2539" s="118">
        <f t="shared" si="407"/>
        <v>0</v>
      </c>
      <c r="K2539" s="134">
        <f t="shared" si="409"/>
        <v>0</v>
      </c>
      <c r="L2539" s="134">
        <f t="shared" si="410"/>
        <v>0</v>
      </c>
      <c r="M2539" s="190">
        <f t="shared" si="408"/>
        <v>1</v>
      </c>
      <c r="N2539" s="190" t="str">
        <f t="shared" si="405"/>
        <v>JANEIRO</v>
      </c>
      <c r="P2539" s="119" t="s">
        <v>192</v>
      </c>
      <c r="Q2539" s="136" t="str">
        <f t="shared" si="411"/>
        <v>À RECEBER</v>
      </c>
      <c r="R2539" s="138" t="str">
        <f t="shared" ca="1" si="412"/>
        <v>EM DIA</v>
      </c>
      <c r="S2539" s="137" t="str">
        <f t="shared" ca="1" si="413"/>
        <v/>
      </c>
    </row>
    <row r="2540" spans="2:19" x14ac:dyDescent="0.25">
      <c r="B2540" s="190" t="str">
        <f t="shared" si="406"/>
        <v/>
      </c>
      <c r="C2540" s="190" t="str">
        <f t="shared" si="404"/>
        <v/>
      </c>
      <c r="D2540" s="119" t="s">
        <v>192</v>
      </c>
      <c r="H2540" s="118">
        <f t="shared" si="407"/>
        <v>0</v>
      </c>
      <c r="K2540" s="134">
        <f t="shared" si="409"/>
        <v>0</v>
      </c>
      <c r="L2540" s="134">
        <f t="shared" si="410"/>
        <v>0</v>
      </c>
      <c r="M2540" s="190">
        <f t="shared" si="408"/>
        <v>1</v>
      </c>
      <c r="N2540" s="190" t="str">
        <f t="shared" si="405"/>
        <v>JANEIRO</v>
      </c>
      <c r="P2540" s="119" t="s">
        <v>192</v>
      </c>
      <c r="Q2540" s="136" t="str">
        <f t="shared" si="411"/>
        <v>À RECEBER</v>
      </c>
      <c r="R2540" s="138" t="str">
        <f t="shared" ca="1" si="412"/>
        <v>EM DIA</v>
      </c>
      <c r="S2540" s="137" t="str">
        <f t="shared" ca="1" si="413"/>
        <v/>
      </c>
    </row>
    <row r="2541" spans="2:19" x14ac:dyDescent="0.25">
      <c r="B2541" s="190" t="str">
        <f t="shared" si="406"/>
        <v/>
      </c>
      <c r="C2541" s="190" t="str">
        <f t="shared" si="404"/>
        <v/>
      </c>
      <c r="D2541" s="119" t="s">
        <v>192</v>
      </c>
      <c r="H2541" s="118">
        <f t="shared" si="407"/>
        <v>0</v>
      </c>
      <c r="K2541" s="134">
        <f t="shared" si="409"/>
        <v>0</v>
      </c>
      <c r="L2541" s="134">
        <f t="shared" si="410"/>
        <v>0</v>
      </c>
      <c r="M2541" s="190">
        <f t="shared" si="408"/>
        <v>1</v>
      </c>
      <c r="N2541" s="190" t="str">
        <f t="shared" si="405"/>
        <v>JANEIRO</v>
      </c>
      <c r="P2541" s="119" t="s">
        <v>192</v>
      </c>
      <c r="Q2541" s="136" t="str">
        <f t="shared" si="411"/>
        <v>À RECEBER</v>
      </c>
      <c r="R2541" s="138" t="str">
        <f t="shared" ca="1" si="412"/>
        <v>EM DIA</v>
      </c>
      <c r="S2541" s="137" t="str">
        <f t="shared" ca="1" si="413"/>
        <v/>
      </c>
    </row>
    <row r="2542" spans="2:19" x14ac:dyDescent="0.25">
      <c r="B2542" s="190" t="str">
        <f t="shared" si="406"/>
        <v/>
      </c>
      <c r="C2542" s="190" t="str">
        <f t="shared" si="404"/>
        <v/>
      </c>
      <c r="D2542" s="119" t="s">
        <v>192</v>
      </c>
      <c r="H2542" s="118">
        <f t="shared" si="407"/>
        <v>0</v>
      </c>
      <c r="K2542" s="134">
        <f t="shared" si="409"/>
        <v>0</v>
      </c>
      <c r="L2542" s="134">
        <f t="shared" si="410"/>
        <v>0</v>
      </c>
      <c r="M2542" s="190">
        <f t="shared" si="408"/>
        <v>1</v>
      </c>
      <c r="N2542" s="190" t="str">
        <f t="shared" si="405"/>
        <v>JANEIRO</v>
      </c>
      <c r="P2542" s="119" t="s">
        <v>192</v>
      </c>
      <c r="Q2542" s="136" t="str">
        <f t="shared" si="411"/>
        <v>À RECEBER</v>
      </c>
      <c r="R2542" s="138" t="str">
        <f t="shared" ca="1" si="412"/>
        <v>EM DIA</v>
      </c>
      <c r="S2542" s="137" t="str">
        <f t="shared" ca="1" si="413"/>
        <v/>
      </c>
    </row>
    <row r="2543" spans="2:19" x14ac:dyDescent="0.25">
      <c r="B2543" s="190" t="str">
        <f t="shared" si="406"/>
        <v/>
      </c>
      <c r="C2543" s="190" t="str">
        <f t="shared" si="404"/>
        <v/>
      </c>
      <c r="D2543" s="119" t="s">
        <v>192</v>
      </c>
      <c r="H2543" s="118">
        <f t="shared" si="407"/>
        <v>0</v>
      </c>
      <c r="K2543" s="134">
        <f t="shared" si="409"/>
        <v>0</v>
      </c>
      <c r="L2543" s="134">
        <f t="shared" si="410"/>
        <v>0</v>
      </c>
      <c r="M2543" s="190">
        <f t="shared" si="408"/>
        <v>1</v>
      </c>
      <c r="N2543" s="190" t="str">
        <f t="shared" si="405"/>
        <v>JANEIRO</v>
      </c>
      <c r="P2543" s="119" t="s">
        <v>192</v>
      </c>
      <c r="Q2543" s="136" t="str">
        <f t="shared" si="411"/>
        <v>À RECEBER</v>
      </c>
      <c r="R2543" s="138" t="str">
        <f t="shared" ca="1" si="412"/>
        <v>EM DIA</v>
      </c>
      <c r="S2543" s="137" t="str">
        <f t="shared" ca="1" si="413"/>
        <v/>
      </c>
    </row>
    <row r="2544" spans="2:19" x14ac:dyDescent="0.25">
      <c r="B2544" s="190" t="str">
        <f t="shared" si="406"/>
        <v/>
      </c>
      <c r="C2544" s="190" t="str">
        <f t="shared" si="404"/>
        <v/>
      </c>
      <c r="D2544" s="119" t="s">
        <v>192</v>
      </c>
      <c r="H2544" s="118">
        <f t="shared" si="407"/>
        <v>0</v>
      </c>
      <c r="K2544" s="134">
        <f t="shared" si="409"/>
        <v>0</v>
      </c>
      <c r="L2544" s="134">
        <f t="shared" si="410"/>
        <v>0</v>
      </c>
      <c r="M2544" s="190">
        <f t="shared" si="408"/>
        <v>1</v>
      </c>
      <c r="N2544" s="190" t="str">
        <f t="shared" si="405"/>
        <v>JANEIRO</v>
      </c>
      <c r="P2544" s="119" t="s">
        <v>192</v>
      </c>
      <c r="Q2544" s="136" t="str">
        <f t="shared" si="411"/>
        <v>À RECEBER</v>
      </c>
      <c r="R2544" s="138" t="str">
        <f t="shared" ca="1" si="412"/>
        <v>EM DIA</v>
      </c>
      <c r="S2544" s="137" t="str">
        <f t="shared" ca="1" si="413"/>
        <v/>
      </c>
    </row>
    <row r="2545" spans="2:19" x14ac:dyDescent="0.25">
      <c r="B2545" s="190" t="str">
        <f t="shared" si="406"/>
        <v/>
      </c>
      <c r="C2545" s="190" t="str">
        <f t="shared" si="404"/>
        <v/>
      </c>
      <c r="D2545" s="119" t="s">
        <v>192</v>
      </c>
      <c r="H2545" s="118">
        <f t="shared" si="407"/>
        <v>0</v>
      </c>
      <c r="K2545" s="134">
        <f t="shared" si="409"/>
        <v>0</v>
      </c>
      <c r="L2545" s="134">
        <f t="shared" si="410"/>
        <v>0</v>
      </c>
      <c r="M2545" s="190">
        <f t="shared" si="408"/>
        <v>1</v>
      </c>
      <c r="N2545" s="190" t="str">
        <f t="shared" si="405"/>
        <v>JANEIRO</v>
      </c>
      <c r="P2545" s="119" t="s">
        <v>192</v>
      </c>
      <c r="Q2545" s="136" t="str">
        <f t="shared" si="411"/>
        <v>À RECEBER</v>
      </c>
      <c r="R2545" s="138" t="str">
        <f t="shared" ca="1" si="412"/>
        <v>EM DIA</v>
      </c>
      <c r="S2545" s="137" t="str">
        <f t="shared" ca="1" si="413"/>
        <v/>
      </c>
    </row>
    <row r="2546" spans="2:19" x14ac:dyDescent="0.25">
      <c r="B2546" s="190" t="str">
        <f t="shared" si="406"/>
        <v/>
      </c>
      <c r="C2546" s="190" t="str">
        <f t="shared" si="404"/>
        <v/>
      </c>
      <c r="D2546" s="119" t="s">
        <v>192</v>
      </c>
      <c r="H2546" s="118">
        <f t="shared" si="407"/>
        <v>0</v>
      </c>
      <c r="K2546" s="134">
        <f t="shared" si="409"/>
        <v>0</v>
      </c>
      <c r="L2546" s="134">
        <f t="shared" si="410"/>
        <v>0</v>
      </c>
      <c r="M2546" s="190">
        <f t="shared" si="408"/>
        <v>1</v>
      </c>
      <c r="N2546" s="190" t="str">
        <f t="shared" si="405"/>
        <v>JANEIRO</v>
      </c>
      <c r="P2546" s="119" t="s">
        <v>192</v>
      </c>
      <c r="Q2546" s="136" t="str">
        <f t="shared" si="411"/>
        <v>À RECEBER</v>
      </c>
      <c r="R2546" s="138" t="str">
        <f t="shared" ca="1" si="412"/>
        <v>EM DIA</v>
      </c>
      <c r="S2546" s="137" t="str">
        <f t="shared" ca="1" si="413"/>
        <v/>
      </c>
    </row>
    <row r="2547" spans="2:19" x14ac:dyDescent="0.25">
      <c r="B2547" s="190" t="str">
        <f t="shared" si="406"/>
        <v/>
      </c>
      <c r="C2547" s="190" t="str">
        <f t="shared" si="404"/>
        <v/>
      </c>
      <c r="D2547" s="119" t="s">
        <v>192</v>
      </c>
      <c r="H2547" s="118">
        <f t="shared" si="407"/>
        <v>0</v>
      </c>
      <c r="K2547" s="134">
        <f t="shared" si="409"/>
        <v>0</v>
      </c>
      <c r="L2547" s="134">
        <f t="shared" si="410"/>
        <v>0</v>
      </c>
      <c r="M2547" s="190">
        <f t="shared" si="408"/>
        <v>1</v>
      </c>
      <c r="N2547" s="190" t="str">
        <f t="shared" si="405"/>
        <v>JANEIRO</v>
      </c>
      <c r="P2547" s="119" t="s">
        <v>192</v>
      </c>
      <c r="Q2547" s="136" t="str">
        <f t="shared" si="411"/>
        <v>À RECEBER</v>
      </c>
      <c r="R2547" s="138" t="str">
        <f t="shared" ca="1" si="412"/>
        <v>EM DIA</v>
      </c>
      <c r="S2547" s="137" t="str">
        <f t="shared" ca="1" si="413"/>
        <v/>
      </c>
    </row>
    <row r="2548" spans="2:19" x14ac:dyDescent="0.25">
      <c r="B2548" s="190" t="str">
        <f t="shared" si="406"/>
        <v/>
      </c>
      <c r="C2548" s="190" t="str">
        <f t="shared" si="404"/>
        <v/>
      </c>
      <c r="D2548" s="119" t="s">
        <v>192</v>
      </c>
      <c r="H2548" s="118">
        <f t="shared" si="407"/>
        <v>0</v>
      </c>
      <c r="K2548" s="134">
        <f t="shared" si="409"/>
        <v>0</v>
      </c>
      <c r="L2548" s="134">
        <f t="shared" si="410"/>
        <v>0</v>
      </c>
      <c r="M2548" s="190">
        <f t="shared" si="408"/>
        <v>1</v>
      </c>
      <c r="N2548" s="190" t="str">
        <f t="shared" si="405"/>
        <v>JANEIRO</v>
      </c>
      <c r="P2548" s="119" t="s">
        <v>192</v>
      </c>
      <c r="Q2548" s="136" t="str">
        <f t="shared" si="411"/>
        <v>À RECEBER</v>
      </c>
      <c r="R2548" s="138" t="str">
        <f t="shared" ca="1" si="412"/>
        <v>EM DIA</v>
      </c>
      <c r="S2548" s="137" t="str">
        <f t="shared" ca="1" si="413"/>
        <v/>
      </c>
    </row>
    <row r="2549" spans="2:19" x14ac:dyDescent="0.25">
      <c r="B2549" s="190" t="str">
        <f t="shared" si="406"/>
        <v/>
      </c>
      <c r="C2549" s="190" t="str">
        <f t="shared" si="404"/>
        <v/>
      </c>
      <c r="D2549" s="119" t="s">
        <v>192</v>
      </c>
      <c r="H2549" s="118">
        <f t="shared" si="407"/>
        <v>0</v>
      </c>
      <c r="K2549" s="134">
        <f t="shared" si="409"/>
        <v>0</v>
      </c>
      <c r="L2549" s="134">
        <f t="shared" si="410"/>
        <v>0</v>
      </c>
      <c r="M2549" s="190">
        <f t="shared" si="408"/>
        <v>1</v>
      </c>
      <c r="N2549" s="190" t="str">
        <f t="shared" si="405"/>
        <v>JANEIRO</v>
      </c>
      <c r="P2549" s="119" t="s">
        <v>192</v>
      </c>
      <c r="Q2549" s="136" t="str">
        <f t="shared" si="411"/>
        <v>À RECEBER</v>
      </c>
      <c r="R2549" s="138" t="str">
        <f t="shared" ca="1" si="412"/>
        <v>EM DIA</v>
      </c>
      <c r="S2549" s="137" t="str">
        <f t="shared" ca="1" si="413"/>
        <v/>
      </c>
    </row>
    <row r="2550" spans="2:19" x14ac:dyDescent="0.25">
      <c r="B2550" s="190" t="str">
        <f t="shared" si="406"/>
        <v/>
      </c>
      <c r="C2550" s="190" t="str">
        <f t="shared" si="404"/>
        <v/>
      </c>
      <c r="D2550" s="119" t="s">
        <v>192</v>
      </c>
      <c r="H2550" s="118">
        <f t="shared" si="407"/>
        <v>0</v>
      </c>
      <c r="K2550" s="134">
        <f t="shared" si="409"/>
        <v>0</v>
      </c>
      <c r="L2550" s="134">
        <f t="shared" si="410"/>
        <v>0</v>
      </c>
      <c r="M2550" s="190">
        <f t="shared" si="408"/>
        <v>1</v>
      </c>
      <c r="N2550" s="190" t="str">
        <f t="shared" si="405"/>
        <v>JANEIRO</v>
      </c>
      <c r="P2550" s="119" t="s">
        <v>192</v>
      </c>
      <c r="Q2550" s="136" t="str">
        <f t="shared" si="411"/>
        <v>À RECEBER</v>
      </c>
      <c r="R2550" s="138" t="str">
        <f t="shared" ca="1" si="412"/>
        <v>EM DIA</v>
      </c>
      <c r="S2550" s="137" t="str">
        <f t="shared" ca="1" si="413"/>
        <v/>
      </c>
    </row>
    <row r="2551" spans="2:19" x14ac:dyDescent="0.25">
      <c r="B2551" s="190" t="str">
        <f t="shared" si="406"/>
        <v/>
      </c>
      <c r="C2551" s="190" t="str">
        <f t="shared" si="404"/>
        <v/>
      </c>
      <c r="D2551" s="119" t="s">
        <v>192</v>
      </c>
      <c r="H2551" s="118">
        <f t="shared" si="407"/>
        <v>0</v>
      </c>
      <c r="K2551" s="134">
        <f t="shared" si="409"/>
        <v>0</v>
      </c>
      <c r="L2551" s="134">
        <f t="shared" si="410"/>
        <v>0</v>
      </c>
      <c r="M2551" s="190">
        <f t="shared" si="408"/>
        <v>1</v>
      </c>
      <c r="N2551" s="190" t="str">
        <f t="shared" si="405"/>
        <v>JANEIRO</v>
      </c>
      <c r="P2551" s="119" t="s">
        <v>192</v>
      </c>
      <c r="Q2551" s="136" t="str">
        <f t="shared" si="411"/>
        <v>À RECEBER</v>
      </c>
      <c r="R2551" s="138" t="str">
        <f t="shared" ca="1" si="412"/>
        <v>EM DIA</v>
      </c>
      <c r="S2551" s="137" t="str">
        <f t="shared" ca="1" si="413"/>
        <v/>
      </c>
    </row>
    <row r="2552" spans="2:19" x14ac:dyDescent="0.25">
      <c r="B2552" s="190" t="str">
        <f t="shared" si="406"/>
        <v/>
      </c>
      <c r="C2552" s="190" t="str">
        <f t="shared" si="404"/>
        <v/>
      </c>
      <c r="D2552" s="119" t="s">
        <v>192</v>
      </c>
      <c r="H2552" s="118">
        <f t="shared" si="407"/>
        <v>0</v>
      </c>
      <c r="K2552" s="134">
        <f t="shared" si="409"/>
        <v>0</v>
      </c>
      <c r="L2552" s="134">
        <f t="shared" si="410"/>
        <v>0</v>
      </c>
      <c r="M2552" s="190">
        <f t="shared" si="408"/>
        <v>1</v>
      </c>
      <c r="N2552" s="190" t="str">
        <f t="shared" si="405"/>
        <v>JANEIRO</v>
      </c>
      <c r="P2552" s="119" t="s">
        <v>192</v>
      </c>
      <c r="Q2552" s="136" t="str">
        <f t="shared" si="411"/>
        <v>À RECEBER</v>
      </c>
      <c r="R2552" s="138" t="str">
        <f t="shared" ca="1" si="412"/>
        <v>EM DIA</v>
      </c>
      <c r="S2552" s="137" t="str">
        <f t="shared" ca="1" si="413"/>
        <v/>
      </c>
    </row>
    <row r="2553" spans="2:19" x14ac:dyDescent="0.25">
      <c r="B2553" s="190" t="str">
        <f t="shared" si="406"/>
        <v/>
      </c>
      <c r="C2553" s="190" t="str">
        <f t="shared" si="404"/>
        <v/>
      </c>
      <c r="D2553" s="119" t="s">
        <v>192</v>
      </c>
      <c r="H2553" s="118">
        <f t="shared" si="407"/>
        <v>0</v>
      </c>
      <c r="K2553" s="134">
        <f t="shared" si="409"/>
        <v>0</v>
      </c>
      <c r="L2553" s="134">
        <f t="shared" si="410"/>
        <v>0</v>
      </c>
      <c r="M2553" s="190">
        <f t="shared" si="408"/>
        <v>1</v>
      </c>
      <c r="N2553" s="190" t="str">
        <f t="shared" si="405"/>
        <v>JANEIRO</v>
      </c>
      <c r="P2553" s="119" t="s">
        <v>192</v>
      </c>
      <c r="Q2553" s="136" t="str">
        <f t="shared" si="411"/>
        <v>À RECEBER</v>
      </c>
      <c r="R2553" s="138" t="str">
        <f t="shared" ca="1" si="412"/>
        <v>EM DIA</v>
      </c>
      <c r="S2553" s="137" t="str">
        <f t="shared" ca="1" si="413"/>
        <v/>
      </c>
    </row>
    <row r="2554" spans="2:19" x14ac:dyDescent="0.25">
      <c r="B2554" s="190" t="str">
        <f t="shared" si="406"/>
        <v/>
      </c>
      <c r="C2554" s="190" t="str">
        <f t="shared" si="404"/>
        <v/>
      </c>
      <c r="D2554" s="119" t="s">
        <v>192</v>
      </c>
      <c r="H2554" s="118">
        <f t="shared" si="407"/>
        <v>0</v>
      </c>
      <c r="K2554" s="134">
        <f t="shared" si="409"/>
        <v>0</v>
      </c>
      <c r="L2554" s="134">
        <f t="shared" si="410"/>
        <v>0</v>
      </c>
      <c r="M2554" s="190">
        <f t="shared" si="408"/>
        <v>1</v>
      </c>
      <c r="N2554" s="190" t="str">
        <f t="shared" si="405"/>
        <v>JANEIRO</v>
      </c>
      <c r="P2554" s="119" t="s">
        <v>192</v>
      </c>
      <c r="Q2554" s="136" t="str">
        <f t="shared" si="411"/>
        <v>À RECEBER</v>
      </c>
      <c r="R2554" s="138" t="str">
        <f t="shared" ca="1" si="412"/>
        <v>EM DIA</v>
      </c>
      <c r="S2554" s="137" t="str">
        <f t="shared" ca="1" si="413"/>
        <v/>
      </c>
    </row>
    <row r="2555" spans="2:19" x14ac:dyDescent="0.25">
      <c r="B2555" s="190" t="str">
        <f t="shared" si="406"/>
        <v/>
      </c>
      <c r="C2555" s="190" t="str">
        <f t="shared" si="404"/>
        <v/>
      </c>
      <c r="D2555" s="119" t="s">
        <v>192</v>
      </c>
      <c r="H2555" s="118">
        <f t="shared" si="407"/>
        <v>0</v>
      </c>
      <c r="K2555" s="134">
        <f t="shared" si="409"/>
        <v>0</v>
      </c>
      <c r="L2555" s="134">
        <f t="shared" si="410"/>
        <v>0</v>
      </c>
      <c r="M2555" s="190">
        <f t="shared" si="408"/>
        <v>1</v>
      </c>
      <c r="N2555" s="190" t="str">
        <f t="shared" si="405"/>
        <v>JANEIRO</v>
      </c>
      <c r="P2555" s="119" t="s">
        <v>192</v>
      </c>
      <c r="Q2555" s="136" t="str">
        <f t="shared" si="411"/>
        <v>À RECEBER</v>
      </c>
      <c r="R2555" s="138" t="str">
        <f t="shared" ca="1" si="412"/>
        <v>EM DIA</v>
      </c>
      <c r="S2555" s="137" t="str">
        <f t="shared" ca="1" si="413"/>
        <v/>
      </c>
    </row>
    <row r="2556" spans="2:19" x14ac:dyDescent="0.25">
      <c r="B2556" s="190" t="str">
        <f t="shared" si="406"/>
        <v/>
      </c>
      <c r="C2556" s="190" t="str">
        <f t="shared" si="404"/>
        <v/>
      </c>
      <c r="D2556" s="119" t="s">
        <v>192</v>
      </c>
      <c r="H2556" s="118">
        <f t="shared" si="407"/>
        <v>0</v>
      </c>
      <c r="K2556" s="134">
        <f t="shared" si="409"/>
        <v>0</v>
      </c>
      <c r="L2556" s="134">
        <f t="shared" si="410"/>
        <v>0</v>
      </c>
      <c r="M2556" s="190">
        <f t="shared" si="408"/>
        <v>1</v>
      </c>
      <c r="N2556" s="190" t="str">
        <f t="shared" si="405"/>
        <v>JANEIRO</v>
      </c>
      <c r="P2556" s="119" t="s">
        <v>192</v>
      </c>
      <c r="Q2556" s="136" t="str">
        <f t="shared" si="411"/>
        <v>À RECEBER</v>
      </c>
      <c r="R2556" s="138" t="str">
        <f t="shared" ca="1" si="412"/>
        <v>EM DIA</v>
      </c>
      <c r="S2556" s="137" t="str">
        <f t="shared" ca="1" si="413"/>
        <v/>
      </c>
    </row>
    <row r="2557" spans="2:19" x14ac:dyDescent="0.25">
      <c r="B2557" s="190" t="str">
        <f t="shared" si="406"/>
        <v/>
      </c>
      <c r="C2557" s="190" t="str">
        <f t="shared" si="404"/>
        <v/>
      </c>
      <c r="D2557" s="119" t="s">
        <v>192</v>
      </c>
      <c r="H2557" s="118">
        <f t="shared" si="407"/>
        <v>0</v>
      </c>
      <c r="K2557" s="134">
        <f t="shared" si="409"/>
        <v>0</v>
      </c>
      <c r="L2557" s="134">
        <f t="shared" si="410"/>
        <v>0</v>
      </c>
      <c r="M2557" s="190">
        <f t="shared" si="408"/>
        <v>1</v>
      </c>
      <c r="N2557" s="190" t="str">
        <f t="shared" si="405"/>
        <v>JANEIRO</v>
      </c>
      <c r="P2557" s="119" t="s">
        <v>192</v>
      </c>
      <c r="Q2557" s="136" t="str">
        <f t="shared" si="411"/>
        <v>À RECEBER</v>
      </c>
      <c r="R2557" s="138" t="str">
        <f t="shared" ca="1" si="412"/>
        <v>EM DIA</v>
      </c>
      <c r="S2557" s="137" t="str">
        <f t="shared" ca="1" si="413"/>
        <v/>
      </c>
    </row>
    <row r="2558" spans="2:19" x14ac:dyDescent="0.25">
      <c r="B2558" s="190" t="str">
        <f t="shared" si="406"/>
        <v/>
      </c>
      <c r="C2558" s="190" t="str">
        <f t="shared" si="404"/>
        <v/>
      </c>
      <c r="D2558" s="119" t="s">
        <v>192</v>
      </c>
      <c r="H2558" s="118">
        <f t="shared" si="407"/>
        <v>0</v>
      </c>
      <c r="K2558" s="134">
        <f t="shared" si="409"/>
        <v>0</v>
      </c>
      <c r="L2558" s="134">
        <f t="shared" si="410"/>
        <v>0</v>
      </c>
      <c r="M2558" s="190">
        <f t="shared" si="408"/>
        <v>1</v>
      </c>
      <c r="N2558" s="190" t="str">
        <f t="shared" si="405"/>
        <v>JANEIRO</v>
      </c>
      <c r="P2558" s="119" t="s">
        <v>192</v>
      </c>
      <c r="Q2558" s="136" t="str">
        <f t="shared" si="411"/>
        <v>À RECEBER</v>
      </c>
      <c r="R2558" s="138" t="str">
        <f t="shared" ca="1" si="412"/>
        <v>EM DIA</v>
      </c>
      <c r="S2558" s="137" t="str">
        <f t="shared" ca="1" si="413"/>
        <v/>
      </c>
    </row>
    <row r="2559" spans="2:19" x14ac:dyDescent="0.25">
      <c r="B2559" s="190" t="str">
        <f t="shared" si="406"/>
        <v/>
      </c>
      <c r="C2559" s="190" t="str">
        <f t="shared" si="404"/>
        <v/>
      </c>
      <c r="D2559" s="119" t="s">
        <v>192</v>
      </c>
      <c r="H2559" s="118">
        <f t="shared" si="407"/>
        <v>0</v>
      </c>
      <c r="K2559" s="134">
        <f t="shared" si="409"/>
        <v>0</v>
      </c>
      <c r="L2559" s="134">
        <f t="shared" si="410"/>
        <v>0</v>
      </c>
      <c r="M2559" s="190">
        <f t="shared" si="408"/>
        <v>1</v>
      </c>
      <c r="N2559" s="190" t="str">
        <f t="shared" si="405"/>
        <v>JANEIRO</v>
      </c>
      <c r="P2559" s="119" t="s">
        <v>192</v>
      </c>
      <c r="Q2559" s="136" t="str">
        <f t="shared" si="411"/>
        <v>À RECEBER</v>
      </c>
      <c r="R2559" s="138" t="str">
        <f t="shared" ca="1" si="412"/>
        <v>EM DIA</v>
      </c>
      <c r="S2559" s="137" t="str">
        <f t="shared" ca="1" si="413"/>
        <v/>
      </c>
    </row>
    <row r="2560" spans="2:19" x14ac:dyDescent="0.25">
      <c r="B2560" s="190" t="str">
        <f t="shared" si="406"/>
        <v/>
      </c>
      <c r="C2560" s="190" t="str">
        <f t="shared" si="404"/>
        <v/>
      </c>
      <c r="D2560" s="119" t="s">
        <v>192</v>
      </c>
      <c r="H2560" s="118">
        <f t="shared" si="407"/>
        <v>0</v>
      </c>
      <c r="K2560" s="134">
        <f t="shared" si="409"/>
        <v>0</v>
      </c>
      <c r="L2560" s="134">
        <f t="shared" si="410"/>
        <v>0</v>
      </c>
      <c r="M2560" s="190">
        <f t="shared" si="408"/>
        <v>1</v>
      </c>
      <c r="N2560" s="190" t="str">
        <f t="shared" si="405"/>
        <v>JANEIRO</v>
      </c>
      <c r="P2560" s="119" t="s">
        <v>192</v>
      </c>
      <c r="Q2560" s="136" t="str">
        <f t="shared" si="411"/>
        <v>À RECEBER</v>
      </c>
      <c r="R2560" s="138" t="str">
        <f t="shared" ca="1" si="412"/>
        <v>EM DIA</v>
      </c>
      <c r="S2560" s="137" t="str">
        <f t="shared" ca="1" si="413"/>
        <v/>
      </c>
    </row>
    <row r="2561" spans="2:19" x14ac:dyDescent="0.25">
      <c r="B2561" s="190" t="str">
        <f t="shared" si="406"/>
        <v/>
      </c>
      <c r="C2561" s="190" t="str">
        <f t="shared" si="404"/>
        <v/>
      </c>
      <c r="D2561" s="119" t="s">
        <v>192</v>
      </c>
      <c r="H2561" s="118">
        <f t="shared" si="407"/>
        <v>0</v>
      </c>
      <c r="K2561" s="134">
        <f t="shared" si="409"/>
        <v>0</v>
      </c>
      <c r="L2561" s="134">
        <f t="shared" si="410"/>
        <v>0</v>
      </c>
      <c r="M2561" s="190">
        <f t="shared" si="408"/>
        <v>1</v>
      </c>
      <c r="N2561" s="190" t="str">
        <f t="shared" si="405"/>
        <v>JANEIRO</v>
      </c>
      <c r="P2561" s="119" t="s">
        <v>192</v>
      </c>
      <c r="Q2561" s="136" t="str">
        <f t="shared" si="411"/>
        <v>À RECEBER</v>
      </c>
      <c r="R2561" s="138" t="str">
        <f t="shared" ca="1" si="412"/>
        <v>EM DIA</v>
      </c>
      <c r="S2561" s="137" t="str">
        <f t="shared" ca="1" si="413"/>
        <v/>
      </c>
    </row>
    <row r="2562" spans="2:19" x14ac:dyDescent="0.25">
      <c r="B2562" s="190" t="str">
        <f t="shared" si="406"/>
        <v/>
      </c>
      <c r="C2562" s="190" t="str">
        <f t="shared" si="404"/>
        <v/>
      </c>
      <c r="D2562" s="119" t="s">
        <v>192</v>
      </c>
      <c r="H2562" s="118">
        <f t="shared" si="407"/>
        <v>0</v>
      </c>
      <c r="K2562" s="134">
        <f t="shared" si="409"/>
        <v>0</v>
      </c>
      <c r="L2562" s="134">
        <f t="shared" si="410"/>
        <v>0</v>
      </c>
      <c r="M2562" s="190">
        <f t="shared" si="408"/>
        <v>1</v>
      </c>
      <c r="N2562" s="190" t="str">
        <f t="shared" si="405"/>
        <v>JANEIRO</v>
      </c>
      <c r="P2562" s="119" t="s">
        <v>192</v>
      </c>
      <c r="Q2562" s="136" t="str">
        <f t="shared" si="411"/>
        <v>À RECEBER</v>
      </c>
      <c r="R2562" s="138" t="str">
        <f t="shared" ca="1" si="412"/>
        <v>EM DIA</v>
      </c>
      <c r="S2562" s="137" t="str">
        <f t="shared" ca="1" si="413"/>
        <v/>
      </c>
    </row>
    <row r="2563" spans="2:19" x14ac:dyDescent="0.25">
      <c r="B2563" s="190" t="str">
        <f t="shared" si="406"/>
        <v/>
      </c>
      <c r="C2563" s="190" t="str">
        <f t="shared" si="404"/>
        <v/>
      </c>
      <c r="D2563" s="119" t="s">
        <v>192</v>
      </c>
      <c r="H2563" s="118">
        <f t="shared" si="407"/>
        <v>0</v>
      </c>
      <c r="K2563" s="134">
        <f t="shared" si="409"/>
        <v>0</v>
      </c>
      <c r="L2563" s="134">
        <f t="shared" si="410"/>
        <v>0</v>
      </c>
      <c r="M2563" s="190">
        <f t="shared" si="408"/>
        <v>1</v>
      </c>
      <c r="N2563" s="190" t="str">
        <f t="shared" si="405"/>
        <v>JANEIRO</v>
      </c>
      <c r="P2563" s="119" t="s">
        <v>192</v>
      </c>
      <c r="Q2563" s="136" t="str">
        <f t="shared" si="411"/>
        <v>À RECEBER</v>
      </c>
      <c r="R2563" s="138" t="str">
        <f t="shared" ca="1" si="412"/>
        <v>EM DIA</v>
      </c>
      <c r="S2563" s="137" t="str">
        <f t="shared" ca="1" si="413"/>
        <v/>
      </c>
    </row>
    <row r="2564" spans="2:19" x14ac:dyDescent="0.25">
      <c r="B2564" s="190" t="str">
        <f t="shared" si="406"/>
        <v/>
      </c>
      <c r="C2564" s="190" t="str">
        <f t="shared" si="404"/>
        <v/>
      </c>
      <c r="D2564" s="119" t="s">
        <v>192</v>
      </c>
      <c r="H2564" s="118">
        <f t="shared" si="407"/>
        <v>0</v>
      </c>
      <c r="K2564" s="134">
        <f t="shared" si="409"/>
        <v>0</v>
      </c>
      <c r="L2564" s="134">
        <f t="shared" si="410"/>
        <v>0</v>
      </c>
      <c r="M2564" s="190">
        <f t="shared" si="408"/>
        <v>1</v>
      </c>
      <c r="N2564" s="190" t="str">
        <f t="shared" si="405"/>
        <v>JANEIRO</v>
      </c>
      <c r="P2564" s="119" t="s">
        <v>192</v>
      </c>
      <c r="Q2564" s="136" t="str">
        <f t="shared" si="411"/>
        <v>À RECEBER</v>
      </c>
      <c r="R2564" s="138" t="str">
        <f t="shared" ca="1" si="412"/>
        <v>EM DIA</v>
      </c>
      <c r="S2564" s="137" t="str">
        <f t="shared" ca="1" si="413"/>
        <v/>
      </c>
    </row>
    <row r="2565" spans="2:19" x14ac:dyDescent="0.25">
      <c r="B2565" s="190" t="str">
        <f t="shared" si="406"/>
        <v/>
      </c>
      <c r="C2565" s="190" t="str">
        <f t="shared" ref="C2565:C2628" si="414">IF(B2565=1,"JANEIRO",IF(B2565=2,"FEVEREIRO",IF(B2565=3,"MARÇO",IF(B2565=4,"ABRIL",IF(B2565=5,"MAIO",IF(B2565=6,"JUNHO",IF(B2565=7,"JULHO",IF(B2565=8,"AGOSTO",IF(B2565=9,"SETEMBRO",IF(B2565=10,"OUTUBRO",IF(B2565=11,"NOVEMBRO",IF(B2565=12,"DEZEMBRO",""))))))))))))</f>
        <v/>
      </c>
      <c r="D2565" s="119" t="s">
        <v>192</v>
      </c>
      <c r="H2565" s="118">
        <f t="shared" si="407"/>
        <v>0</v>
      </c>
      <c r="K2565" s="134">
        <f t="shared" si="409"/>
        <v>0</v>
      </c>
      <c r="L2565" s="134">
        <f t="shared" si="410"/>
        <v>0</v>
      </c>
      <c r="M2565" s="190">
        <f t="shared" si="408"/>
        <v>1</v>
      </c>
      <c r="N2565" s="190" t="str">
        <f t="shared" ref="N2565:N2628" si="415">IF(M2565=1,"JANEIRO",IF(M2565=2,"FEVEREIRO",IF(M2565=3,"MARÇO",IF(M2565=4,"ABRIL",IF(M2565=5,"MAIO",IF(M2565=6,"JUNHO",IF(M2565=7,"JULHO",IF(M2565=8,"AGOSTO",IF(M2565=9,"SETEMBRO",IF(M2565=10,"OUTUBRO",IF(M2565=11,"NOVEMBRO",IF(M2565=12,"DEZEMBRO",""))))))))))))</f>
        <v>JANEIRO</v>
      </c>
      <c r="P2565" s="119" t="s">
        <v>192</v>
      </c>
      <c r="Q2565" s="136" t="str">
        <f t="shared" si="411"/>
        <v>À RECEBER</v>
      </c>
      <c r="R2565" s="138" t="str">
        <f t="shared" ca="1" si="412"/>
        <v>EM DIA</v>
      </c>
      <c r="S2565" s="137" t="str">
        <f t="shared" ca="1" si="413"/>
        <v/>
      </c>
    </row>
    <row r="2566" spans="2:19" x14ac:dyDescent="0.25">
      <c r="B2566" s="190" t="str">
        <f t="shared" ref="B2566:B2629" si="416">IFERROR(MONTH(D2566),"")</f>
        <v/>
      </c>
      <c r="C2566" s="190" t="str">
        <f t="shared" si="414"/>
        <v/>
      </c>
      <c r="D2566" s="119" t="s">
        <v>192</v>
      </c>
      <c r="H2566" s="118">
        <f t="shared" ref="H2566:H2629" si="417">IF(OR(I2566="",I2566=0),G2566,I2566)</f>
        <v>0</v>
      </c>
      <c r="K2566" s="134">
        <f t="shared" si="409"/>
        <v>0</v>
      </c>
      <c r="L2566" s="134">
        <f t="shared" si="410"/>
        <v>0</v>
      </c>
      <c r="M2566" s="190">
        <f t="shared" ref="M2566:M2629" si="418">IFERROR(MONTH(O2566),"")</f>
        <v>1</v>
      </c>
      <c r="N2566" s="190" t="str">
        <f t="shared" si="415"/>
        <v>JANEIRO</v>
      </c>
      <c r="P2566" s="119" t="s">
        <v>192</v>
      </c>
      <c r="Q2566" s="136" t="str">
        <f t="shared" si="411"/>
        <v>À RECEBER</v>
      </c>
      <c r="R2566" s="138" t="str">
        <f t="shared" ca="1" si="412"/>
        <v>EM DIA</v>
      </c>
      <c r="S2566" s="137" t="str">
        <f t="shared" ca="1" si="413"/>
        <v/>
      </c>
    </row>
    <row r="2567" spans="2:19" x14ac:dyDescent="0.25">
      <c r="B2567" s="190" t="str">
        <f t="shared" si="416"/>
        <v/>
      </c>
      <c r="C2567" s="190" t="str">
        <f t="shared" si="414"/>
        <v/>
      </c>
      <c r="D2567" s="119" t="s">
        <v>192</v>
      </c>
      <c r="H2567" s="118">
        <f t="shared" si="417"/>
        <v>0</v>
      </c>
      <c r="K2567" s="134">
        <f t="shared" si="409"/>
        <v>0</v>
      </c>
      <c r="L2567" s="134">
        <f t="shared" si="410"/>
        <v>0</v>
      </c>
      <c r="M2567" s="190">
        <f t="shared" si="418"/>
        <v>1</v>
      </c>
      <c r="N2567" s="190" t="str">
        <f t="shared" si="415"/>
        <v>JANEIRO</v>
      </c>
      <c r="P2567" s="119" t="s">
        <v>192</v>
      </c>
      <c r="Q2567" s="136" t="str">
        <f t="shared" si="411"/>
        <v>À RECEBER</v>
      </c>
      <c r="R2567" s="138" t="str">
        <f t="shared" ca="1" si="412"/>
        <v>EM DIA</v>
      </c>
      <c r="S2567" s="137" t="str">
        <f t="shared" ca="1" si="413"/>
        <v/>
      </c>
    </row>
    <row r="2568" spans="2:19" x14ac:dyDescent="0.25">
      <c r="B2568" s="190" t="str">
        <f t="shared" si="416"/>
        <v/>
      </c>
      <c r="C2568" s="190" t="str">
        <f t="shared" si="414"/>
        <v/>
      </c>
      <c r="D2568" s="119" t="s">
        <v>192</v>
      </c>
      <c r="H2568" s="118">
        <f t="shared" si="417"/>
        <v>0</v>
      </c>
      <c r="K2568" s="134">
        <f t="shared" si="409"/>
        <v>0</v>
      </c>
      <c r="L2568" s="134">
        <f t="shared" si="410"/>
        <v>0</v>
      </c>
      <c r="M2568" s="190">
        <f t="shared" si="418"/>
        <v>1</v>
      </c>
      <c r="N2568" s="190" t="str">
        <f t="shared" si="415"/>
        <v>JANEIRO</v>
      </c>
      <c r="P2568" s="119" t="s">
        <v>192</v>
      </c>
      <c r="Q2568" s="136" t="str">
        <f t="shared" si="411"/>
        <v>À RECEBER</v>
      </c>
      <c r="R2568" s="138" t="str">
        <f t="shared" ca="1" si="412"/>
        <v>EM DIA</v>
      </c>
      <c r="S2568" s="137" t="str">
        <f t="shared" ca="1" si="413"/>
        <v/>
      </c>
    </row>
    <row r="2569" spans="2:19" x14ac:dyDescent="0.25">
      <c r="B2569" s="190" t="str">
        <f t="shared" si="416"/>
        <v/>
      </c>
      <c r="C2569" s="190" t="str">
        <f t="shared" si="414"/>
        <v/>
      </c>
      <c r="D2569" s="119" t="s">
        <v>192</v>
      </c>
      <c r="H2569" s="118">
        <f t="shared" si="417"/>
        <v>0</v>
      </c>
      <c r="K2569" s="134">
        <f t="shared" si="409"/>
        <v>0</v>
      </c>
      <c r="L2569" s="134">
        <f t="shared" si="410"/>
        <v>0</v>
      </c>
      <c r="M2569" s="190">
        <f t="shared" si="418"/>
        <v>1</v>
      </c>
      <c r="N2569" s="190" t="str">
        <f t="shared" si="415"/>
        <v>JANEIRO</v>
      </c>
      <c r="P2569" s="119" t="s">
        <v>192</v>
      </c>
      <c r="Q2569" s="136" t="str">
        <f t="shared" si="411"/>
        <v>À RECEBER</v>
      </c>
      <c r="R2569" s="138" t="str">
        <f t="shared" ca="1" si="412"/>
        <v>EM DIA</v>
      </c>
      <c r="S2569" s="137" t="str">
        <f t="shared" ca="1" si="413"/>
        <v/>
      </c>
    </row>
    <row r="2570" spans="2:19" x14ac:dyDescent="0.25">
      <c r="B2570" s="190" t="str">
        <f t="shared" si="416"/>
        <v/>
      </c>
      <c r="C2570" s="190" t="str">
        <f t="shared" si="414"/>
        <v/>
      </c>
      <c r="D2570" s="119" t="s">
        <v>192</v>
      </c>
      <c r="H2570" s="118">
        <f t="shared" si="417"/>
        <v>0</v>
      </c>
      <c r="K2570" s="134">
        <f t="shared" si="409"/>
        <v>0</v>
      </c>
      <c r="L2570" s="134">
        <f t="shared" si="410"/>
        <v>0</v>
      </c>
      <c r="M2570" s="190">
        <f t="shared" si="418"/>
        <v>1</v>
      </c>
      <c r="N2570" s="190" t="str">
        <f t="shared" si="415"/>
        <v>JANEIRO</v>
      </c>
      <c r="P2570" s="119" t="s">
        <v>192</v>
      </c>
      <c r="Q2570" s="136" t="str">
        <f t="shared" si="411"/>
        <v>À RECEBER</v>
      </c>
      <c r="R2570" s="138" t="str">
        <f t="shared" ca="1" si="412"/>
        <v>EM DIA</v>
      </c>
      <c r="S2570" s="137" t="str">
        <f t="shared" ca="1" si="413"/>
        <v/>
      </c>
    </row>
    <row r="2571" spans="2:19" x14ac:dyDescent="0.25">
      <c r="B2571" s="190" t="str">
        <f t="shared" si="416"/>
        <v/>
      </c>
      <c r="C2571" s="190" t="str">
        <f t="shared" si="414"/>
        <v/>
      </c>
      <c r="D2571" s="119" t="s">
        <v>192</v>
      </c>
      <c r="H2571" s="118">
        <f t="shared" si="417"/>
        <v>0</v>
      </c>
      <c r="K2571" s="134">
        <f t="shared" si="409"/>
        <v>0</v>
      </c>
      <c r="L2571" s="134">
        <f t="shared" si="410"/>
        <v>0</v>
      </c>
      <c r="M2571" s="190">
        <f t="shared" si="418"/>
        <v>1</v>
      </c>
      <c r="N2571" s="190" t="str">
        <f t="shared" si="415"/>
        <v>JANEIRO</v>
      </c>
      <c r="P2571" s="119" t="s">
        <v>192</v>
      </c>
      <c r="Q2571" s="136" t="str">
        <f t="shared" si="411"/>
        <v>À RECEBER</v>
      </c>
      <c r="R2571" s="138" t="str">
        <f t="shared" ca="1" si="412"/>
        <v>EM DIA</v>
      </c>
      <c r="S2571" s="137" t="str">
        <f t="shared" ca="1" si="413"/>
        <v/>
      </c>
    </row>
    <row r="2572" spans="2:19" x14ac:dyDescent="0.25">
      <c r="B2572" s="190" t="str">
        <f t="shared" si="416"/>
        <v/>
      </c>
      <c r="C2572" s="190" t="str">
        <f t="shared" si="414"/>
        <v/>
      </c>
      <c r="D2572" s="119" t="s">
        <v>192</v>
      </c>
      <c r="H2572" s="118">
        <f t="shared" si="417"/>
        <v>0</v>
      </c>
      <c r="K2572" s="134">
        <f t="shared" si="409"/>
        <v>0</v>
      </c>
      <c r="L2572" s="134">
        <f t="shared" si="410"/>
        <v>0</v>
      </c>
      <c r="M2572" s="190">
        <f t="shared" si="418"/>
        <v>1</v>
      </c>
      <c r="N2572" s="190" t="str">
        <f t="shared" si="415"/>
        <v>JANEIRO</v>
      </c>
      <c r="P2572" s="119" t="s">
        <v>192</v>
      </c>
      <c r="Q2572" s="136" t="str">
        <f t="shared" si="411"/>
        <v>À RECEBER</v>
      </c>
      <c r="R2572" s="138" t="str">
        <f t="shared" ca="1" si="412"/>
        <v>EM DIA</v>
      </c>
      <c r="S2572" s="137" t="str">
        <f t="shared" ca="1" si="413"/>
        <v/>
      </c>
    </row>
    <row r="2573" spans="2:19" x14ac:dyDescent="0.25">
      <c r="B2573" s="190" t="str">
        <f t="shared" si="416"/>
        <v/>
      </c>
      <c r="C2573" s="190" t="str">
        <f t="shared" si="414"/>
        <v/>
      </c>
      <c r="D2573" s="119" t="s">
        <v>192</v>
      </c>
      <c r="H2573" s="118">
        <f t="shared" si="417"/>
        <v>0</v>
      </c>
      <c r="K2573" s="134">
        <f t="shared" si="409"/>
        <v>0</v>
      </c>
      <c r="L2573" s="134">
        <f t="shared" si="410"/>
        <v>0</v>
      </c>
      <c r="M2573" s="190">
        <f t="shared" si="418"/>
        <v>1</v>
      </c>
      <c r="N2573" s="190" t="str">
        <f t="shared" si="415"/>
        <v>JANEIRO</v>
      </c>
      <c r="P2573" s="119" t="s">
        <v>192</v>
      </c>
      <c r="Q2573" s="136" t="str">
        <f t="shared" si="411"/>
        <v>À RECEBER</v>
      </c>
      <c r="R2573" s="138" t="str">
        <f t="shared" ca="1" si="412"/>
        <v>EM DIA</v>
      </c>
      <c r="S2573" s="137" t="str">
        <f t="shared" ca="1" si="413"/>
        <v/>
      </c>
    </row>
    <row r="2574" spans="2:19" x14ac:dyDescent="0.25">
      <c r="B2574" s="190" t="str">
        <f t="shared" si="416"/>
        <v/>
      </c>
      <c r="C2574" s="190" t="str">
        <f t="shared" si="414"/>
        <v/>
      </c>
      <c r="D2574" s="119" t="s">
        <v>192</v>
      </c>
      <c r="H2574" s="118">
        <f t="shared" si="417"/>
        <v>0</v>
      </c>
      <c r="K2574" s="134">
        <f t="shared" si="409"/>
        <v>0</v>
      </c>
      <c r="L2574" s="134">
        <f t="shared" si="410"/>
        <v>0</v>
      </c>
      <c r="M2574" s="190">
        <f t="shared" si="418"/>
        <v>1</v>
      </c>
      <c r="N2574" s="190" t="str">
        <f t="shared" si="415"/>
        <v>JANEIRO</v>
      </c>
      <c r="P2574" s="119" t="s">
        <v>192</v>
      </c>
      <c r="Q2574" s="136" t="str">
        <f t="shared" si="411"/>
        <v>À RECEBER</v>
      </c>
      <c r="R2574" s="138" t="str">
        <f t="shared" ca="1" si="412"/>
        <v>EM DIA</v>
      </c>
      <c r="S2574" s="137" t="str">
        <f t="shared" ca="1" si="413"/>
        <v/>
      </c>
    </row>
    <row r="2575" spans="2:19" x14ac:dyDescent="0.25">
      <c r="B2575" s="190" t="str">
        <f t="shared" si="416"/>
        <v/>
      </c>
      <c r="C2575" s="190" t="str">
        <f t="shared" si="414"/>
        <v/>
      </c>
      <c r="D2575" s="119" t="s">
        <v>192</v>
      </c>
      <c r="H2575" s="118">
        <f t="shared" si="417"/>
        <v>0</v>
      </c>
      <c r="K2575" s="134">
        <f t="shared" si="409"/>
        <v>0</v>
      </c>
      <c r="L2575" s="134">
        <f t="shared" si="410"/>
        <v>0</v>
      </c>
      <c r="M2575" s="190">
        <f t="shared" si="418"/>
        <v>1</v>
      </c>
      <c r="N2575" s="190" t="str">
        <f t="shared" si="415"/>
        <v>JANEIRO</v>
      </c>
      <c r="P2575" s="119" t="s">
        <v>192</v>
      </c>
      <c r="Q2575" s="136" t="str">
        <f t="shared" si="411"/>
        <v>À RECEBER</v>
      </c>
      <c r="R2575" s="138" t="str">
        <f t="shared" ca="1" si="412"/>
        <v>EM DIA</v>
      </c>
      <c r="S2575" s="137" t="str">
        <f t="shared" ca="1" si="413"/>
        <v/>
      </c>
    </row>
    <row r="2576" spans="2:19" x14ac:dyDescent="0.25">
      <c r="B2576" s="190" t="str">
        <f t="shared" si="416"/>
        <v/>
      </c>
      <c r="C2576" s="190" t="str">
        <f t="shared" si="414"/>
        <v/>
      </c>
      <c r="D2576" s="119" t="s">
        <v>192</v>
      </c>
      <c r="H2576" s="118">
        <f t="shared" si="417"/>
        <v>0</v>
      </c>
      <c r="K2576" s="134">
        <f t="shared" si="409"/>
        <v>0</v>
      </c>
      <c r="L2576" s="134">
        <f t="shared" si="410"/>
        <v>0</v>
      </c>
      <c r="M2576" s="190">
        <f t="shared" si="418"/>
        <v>1</v>
      </c>
      <c r="N2576" s="190" t="str">
        <f t="shared" si="415"/>
        <v>JANEIRO</v>
      </c>
      <c r="P2576" s="119" t="s">
        <v>192</v>
      </c>
      <c r="Q2576" s="136" t="str">
        <f t="shared" si="411"/>
        <v>À RECEBER</v>
      </c>
      <c r="R2576" s="138" t="str">
        <f t="shared" ca="1" si="412"/>
        <v>EM DIA</v>
      </c>
      <c r="S2576" s="137" t="str">
        <f t="shared" ca="1" si="413"/>
        <v/>
      </c>
    </row>
    <row r="2577" spans="2:19" x14ac:dyDescent="0.25">
      <c r="B2577" s="190" t="str">
        <f t="shared" si="416"/>
        <v/>
      </c>
      <c r="C2577" s="190" t="str">
        <f t="shared" si="414"/>
        <v/>
      </c>
      <c r="D2577" s="119" t="s">
        <v>192</v>
      </c>
      <c r="H2577" s="118">
        <f t="shared" si="417"/>
        <v>0</v>
      </c>
      <c r="K2577" s="134">
        <f t="shared" si="409"/>
        <v>0</v>
      </c>
      <c r="L2577" s="134">
        <f t="shared" si="410"/>
        <v>0</v>
      </c>
      <c r="M2577" s="190">
        <f t="shared" si="418"/>
        <v>1</v>
      </c>
      <c r="N2577" s="190" t="str">
        <f t="shared" si="415"/>
        <v>JANEIRO</v>
      </c>
      <c r="P2577" s="119" t="s">
        <v>192</v>
      </c>
      <c r="Q2577" s="136" t="str">
        <f t="shared" si="411"/>
        <v>À RECEBER</v>
      </c>
      <c r="R2577" s="138" t="str">
        <f t="shared" ca="1" si="412"/>
        <v>EM DIA</v>
      </c>
      <c r="S2577" s="137" t="str">
        <f t="shared" ca="1" si="413"/>
        <v/>
      </c>
    </row>
    <row r="2578" spans="2:19" x14ac:dyDescent="0.25">
      <c r="B2578" s="190" t="str">
        <f t="shared" si="416"/>
        <v/>
      </c>
      <c r="C2578" s="190" t="str">
        <f t="shared" si="414"/>
        <v/>
      </c>
      <c r="D2578" s="119" t="s">
        <v>192</v>
      </c>
      <c r="H2578" s="118">
        <f t="shared" si="417"/>
        <v>0</v>
      </c>
      <c r="K2578" s="134">
        <f t="shared" si="409"/>
        <v>0</v>
      </c>
      <c r="L2578" s="134">
        <f t="shared" si="410"/>
        <v>0</v>
      </c>
      <c r="M2578" s="190">
        <f t="shared" si="418"/>
        <v>1</v>
      </c>
      <c r="N2578" s="190" t="str">
        <f t="shared" si="415"/>
        <v>JANEIRO</v>
      </c>
      <c r="P2578" s="119" t="s">
        <v>192</v>
      </c>
      <c r="Q2578" s="136" t="str">
        <f t="shared" si="411"/>
        <v>À RECEBER</v>
      </c>
      <c r="R2578" s="138" t="str">
        <f t="shared" ca="1" si="412"/>
        <v>EM DIA</v>
      </c>
      <c r="S2578" s="137" t="str">
        <f t="shared" ca="1" si="413"/>
        <v/>
      </c>
    </row>
    <row r="2579" spans="2:19" x14ac:dyDescent="0.25">
      <c r="B2579" s="190" t="str">
        <f t="shared" si="416"/>
        <v/>
      </c>
      <c r="C2579" s="190" t="str">
        <f t="shared" si="414"/>
        <v/>
      </c>
      <c r="D2579" s="119" t="s">
        <v>192</v>
      </c>
      <c r="H2579" s="118">
        <f t="shared" si="417"/>
        <v>0</v>
      </c>
      <c r="K2579" s="134">
        <f t="shared" si="409"/>
        <v>0</v>
      </c>
      <c r="L2579" s="134">
        <f t="shared" si="410"/>
        <v>0</v>
      </c>
      <c r="M2579" s="190">
        <f t="shared" si="418"/>
        <v>1</v>
      </c>
      <c r="N2579" s="190" t="str">
        <f t="shared" si="415"/>
        <v>JANEIRO</v>
      </c>
      <c r="P2579" s="119" t="s">
        <v>192</v>
      </c>
      <c r="Q2579" s="136" t="str">
        <f t="shared" si="411"/>
        <v>À RECEBER</v>
      </c>
      <c r="R2579" s="138" t="str">
        <f t="shared" ca="1" si="412"/>
        <v>EM DIA</v>
      </c>
      <c r="S2579" s="137" t="str">
        <f t="shared" ca="1" si="413"/>
        <v/>
      </c>
    </row>
    <row r="2580" spans="2:19" x14ac:dyDescent="0.25">
      <c r="B2580" s="190" t="str">
        <f t="shared" si="416"/>
        <v/>
      </c>
      <c r="C2580" s="190" t="str">
        <f t="shared" si="414"/>
        <v/>
      </c>
      <c r="D2580" s="119" t="s">
        <v>192</v>
      </c>
      <c r="H2580" s="118">
        <f t="shared" si="417"/>
        <v>0</v>
      </c>
      <c r="K2580" s="134">
        <f t="shared" si="409"/>
        <v>0</v>
      </c>
      <c r="L2580" s="134">
        <f t="shared" si="410"/>
        <v>0</v>
      </c>
      <c r="M2580" s="190">
        <f t="shared" si="418"/>
        <v>1</v>
      </c>
      <c r="N2580" s="190" t="str">
        <f t="shared" si="415"/>
        <v>JANEIRO</v>
      </c>
      <c r="P2580" s="119" t="s">
        <v>192</v>
      </c>
      <c r="Q2580" s="136" t="str">
        <f t="shared" si="411"/>
        <v>À RECEBER</v>
      </c>
      <c r="R2580" s="138" t="str">
        <f t="shared" ca="1" si="412"/>
        <v>EM DIA</v>
      </c>
      <c r="S2580" s="137" t="str">
        <f t="shared" ca="1" si="413"/>
        <v/>
      </c>
    </row>
    <row r="2581" spans="2:19" x14ac:dyDescent="0.25">
      <c r="B2581" s="190" t="str">
        <f t="shared" si="416"/>
        <v/>
      </c>
      <c r="C2581" s="190" t="str">
        <f t="shared" si="414"/>
        <v/>
      </c>
      <c r="D2581" s="119" t="s">
        <v>192</v>
      </c>
      <c r="H2581" s="118">
        <f t="shared" si="417"/>
        <v>0</v>
      </c>
      <c r="K2581" s="134">
        <f t="shared" si="409"/>
        <v>0</v>
      </c>
      <c r="L2581" s="134">
        <f t="shared" si="410"/>
        <v>0</v>
      </c>
      <c r="M2581" s="190">
        <f t="shared" si="418"/>
        <v>1</v>
      </c>
      <c r="N2581" s="190" t="str">
        <f t="shared" si="415"/>
        <v>JANEIRO</v>
      </c>
      <c r="P2581" s="119" t="s">
        <v>192</v>
      </c>
      <c r="Q2581" s="136" t="str">
        <f t="shared" si="411"/>
        <v>À RECEBER</v>
      </c>
      <c r="R2581" s="138" t="str">
        <f t="shared" ca="1" si="412"/>
        <v>EM DIA</v>
      </c>
      <c r="S2581" s="137" t="str">
        <f t="shared" ca="1" si="413"/>
        <v/>
      </c>
    </row>
    <row r="2582" spans="2:19" x14ac:dyDescent="0.25">
      <c r="B2582" s="190" t="str">
        <f t="shared" si="416"/>
        <v/>
      </c>
      <c r="C2582" s="190" t="str">
        <f t="shared" si="414"/>
        <v/>
      </c>
      <c r="D2582" s="119" t="s">
        <v>192</v>
      </c>
      <c r="H2582" s="118">
        <f t="shared" si="417"/>
        <v>0</v>
      </c>
      <c r="K2582" s="134">
        <f t="shared" si="409"/>
        <v>0</v>
      </c>
      <c r="L2582" s="134">
        <f t="shared" si="410"/>
        <v>0</v>
      </c>
      <c r="M2582" s="190">
        <f t="shared" si="418"/>
        <v>1</v>
      </c>
      <c r="N2582" s="190" t="str">
        <f t="shared" si="415"/>
        <v>JANEIRO</v>
      </c>
      <c r="P2582" s="119" t="s">
        <v>192</v>
      </c>
      <c r="Q2582" s="136" t="str">
        <f t="shared" si="411"/>
        <v>À RECEBER</v>
      </c>
      <c r="R2582" s="138" t="str">
        <f t="shared" ca="1" si="412"/>
        <v>EM DIA</v>
      </c>
      <c r="S2582" s="137" t="str">
        <f t="shared" ca="1" si="413"/>
        <v/>
      </c>
    </row>
    <row r="2583" spans="2:19" x14ac:dyDescent="0.25">
      <c r="B2583" s="190" t="str">
        <f t="shared" si="416"/>
        <v/>
      </c>
      <c r="C2583" s="190" t="str">
        <f t="shared" si="414"/>
        <v/>
      </c>
      <c r="D2583" s="119" t="s">
        <v>192</v>
      </c>
      <c r="H2583" s="118">
        <f t="shared" si="417"/>
        <v>0</v>
      </c>
      <c r="K2583" s="134">
        <f t="shared" si="409"/>
        <v>0</v>
      </c>
      <c r="L2583" s="134">
        <f t="shared" si="410"/>
        <v>0</v>
      </c>
      <c r="M2583" s="190">
        <f t="shared" si="418"/>
        <v>1</v>
      </c>
      <c r="N2583" s="190" t="str">
        <f t="shared" si="415"/>
        <v>JANEIRO</v>
      </c>
      <c r="P2583" s="119" t="s">
        <v>192</v>
      </c>
      <c r="Q2583" s="136" t="str">
        <f t="shared" si="411"/>
        <v>À RECEBER</v>
      </c>
      <c r="R2583" s="138" t="str">
        <f t="shared" ca="1" si="412"/>
        <v>EM DIA</v>
      </c>
      <c r="S2583" s="137" t="str">
        <f t="shared" ca="1" si="413"/>
        <v/>
      </c>
    </row>
    <row r="2584" spans="2:19" x14ac:dyDescent="0.25">
      <c r="B2584" s="190" t="str">
        <f t="shared" si="416"/>
        <v/>
      </c>
      <c r="C2584" s="190" t="str">
        <f t="shared" si="414"/>
        <v/>
      </c>
      <c r="D2584" s="119" t="s">
        <v>192</v>
      </c>
      <c r="H2584" s="118">
        <f t="shared" si="417"/>
        <v>0</v>
      </c>
      <c r="K2584" s="134">
        <f t="shared" si="409"/>
        <v>0</v>
      </c>
      <c r="L2584" s="134">
        <f t="shared" si="410"/>
        <v>0</v>
      </c>
      <c r="M2584" s="190">
        <f t="shared" si="418"/>
        <v>1</v>
      </c>
      <c r="N2584" s="190" t="str">
        <f t="shared" si="415"/>
        <v>JANEIRO</v>
      </c>
      <c r="P2584" s="119" t="s">
        <v>192</v>
      </c>
      <c r="Q2584" s="136" t="str">
        <f t="shared" si="411"/>
        <v>À RECEBER</v>
      </c>
      <c r="R2584" s="138" t="str">
        <f t="shared" ca="1" si="412"/>
        <v>EM DIA</v>
      </c>
      <c r="S2584" s="137" t="str">
        <f t="shared" ca="1" si="413"/>
        <v/>
      </c>
    </row>
    <row r="2585" spans="2:19" x14ac:dyDescent="0.25">
      <c r="B2585" s="190" t="str">
        <f t="shared" si="416"/>
        <v/>
      </c>
      <c r="C2585" s="190" t="str">
        <f t="shared" si="414"/>
        <v/>
      </c>
      <c r="D2585" s="119" t="s">
        <v>192</v>
      </c>
      <c r="H2585" s="118">
        <f t="shared" si="417"/>
        <v>0</v>
      </c>
      <c r="K2585" s="134">
        <f t="shared" si="409"/>
        <v>0</v>
      </c>
      <c r="L2585" s="134">
        <f t="shared" si="410"/>
        <v>0</v>
      </c>
      <c r="M2585" s="190">
        <f t="shared" si="418"/>
        <v>1</v>
      </c>
      <c r="N2585" s="190" t="str">
        <f t="shared" si="415"/>
        <v>JANEIRO</v>
      </c>
      <c r="P2585" s="119" t="s">
        <v>192</v>
      </c>
      <c r="Q2585" s="136" t="str">
        <f t="shared" si="411"/>
        <v>À RECEBER</v>
      </c>
      <c r="R2585" s="138" t="str">
        <f t="shared" ca="1" si="412"/>
        <v>EM DIA</v>
      </c>
      <c r="S2585" s="137" t="str">
        <f t="shared" ca="1" si="413"/>
        <v/>
      </c>
    </row>
    <row r="2586" spans="2:19" x14ac:dyDescent="0.25">
      <c r="B2586" s="190" t="str">
        <f t="shared" si="416"/>
        <v/>
      </c>
      <c r="C2586" s="190" t="str">
        <f t="shared" si="414"/>
        <v/>
      </c>
      <c r="D2586" s="119" t="s">
        <v>192</v>
      </c>
      <c r="H2586" s="118">
        <f t="shared" si="417"/>
        <v>0</v>
      </c>
      <c r="K2586" s="134">
        <f t="shared" si="409"/>
        <v>0</v>
      </c>
      <c r="L2586" s="134">
        <f t="shared" si="410"/>
        <v>0</v>
      </c>
      <c r="M2586" s="190">
        <f t="shared" si="418"/>
        <v>1</v>
      </c>
      <c r="N2586" s="190" t="str">
        <f t="shared" si="415"/>
        <v>JANEIRO</v>
      </c>
      <c r="P2586" s="119" t="s">
        <v>192</v>
      </c>
      <c r="Q2586" s="136" t="str">
        <f t="shared" si="411"/>
        <v>À RECEBER</v>
      </c>
      <c r="R2586" s="138" t="str">
        <f t="shared" ca="1" si="412"/>
        <v>EM DIA</v>
      </c>
      <c r="S2586" s="137" t="str">
        <f t="shared" ca="1" si="413"/>
        <v/>
      </c>
    </row>
    <row r="2587" spans="2:19" x14ac:dyDescent="0.25">
      <c r="B2587" s="190" t="str">
        <f t="shared" si="416"/>
        <v/>
      </c>
      <c r="C2587" s="190" t="str">
        <f t="shared" si="414"/>
        <v/>
      </c>
      <c r="D2587" s="119" t="s">
        <v>192</v>
      </c>
      <c r="H2587" s="118">
        <f t="shared" si="417"/>
        <v>0</v>
      </c>
      <c r="K2587" s="134">
        <f t="shared" si="409"/>
        <v>0</v>
      </c>
      <c r="L2587" s="134">
        <f t="shared" si="410"/>
        <v>0</v>
      </c>
      <c r="M2587" s="190">
        <f t="shared" si="418"/>
        <v>1</v>
      </c>
      <c r="N2587" s="190" t="str">
        <f t="shared" si="415"/>
        <v>JANEIRO</v>
      </c>
      <c r="P2587" s="119" t="s">
        <v>192</v>
      </c>
      <c r="Q2587" s="136" t="str">
        <f t="shared" si="411"/>
        <v>À RECEBER</v>
      </c>
      <c r="R2587" s="138" t="str">
        <f t="shared" ca="1" si="412"/>
        <v>EM DIA</v>
      </c>
      <c r="S2587" s="137" t="str">
        <f t="shared" ca="1" si="413"/>
        <v/>
      </c>
    </row>
    <row r="2588" spans="2:19" x14ac:dyDescent="0.25">
      <c r="B2588" s="190" t="str">
        <f t="shared" si="416"/>
        <v/>
      </c>
      <c r="C2588" s="190" t="str">
        <f t="shared" si="414"/>
        <v/>
      </c>
      <c r="D2588" s="119" t="s">
        <v>192</v>
      </c>
      <c r="H2588" s="118">
        <f t="shared" si="417"/>
        <v>0</v>
      </c>
      <c r="K2588" s="134">
        <f t="shared" si="409"/>
        <v>0</v>
      </c>
      <c r="L2588" s="134">
        <f t="shared" si="410"/>
        <v>0</v>
      </c>
      <c r="M2588" s="190">
        <f t="shared" si="418"/>
        <v>1</v>
      </c>
      <c r="N2588" s="190" t="str">
        <f t="shared" si="415"/>
        <v>JANEIRO</v>
      </c>
      <c r="P2588" s="119" t="s">
        <v>192</v>
      </c>
      <c r="Q2588" s="136" t="str">
        <f t="shared" si="411"/>
        <v>À RECEBER</v>
      </c>
      <c r="R2588" s="138" t="str">
        <f t="shared" ca="1" si="412"/>
        <v>EM DIA</v>
      </c>
      <c r="S2588" s="137" t="str">
        <f t="shared" ca="1" si="413"/>
        <v/>
      </c>
    </row>
    <row r="2589" spans="2:19" x14ac:dyDescent="0.25">
      <c r="B2589" s="190" t="str">
        <f t="shared" si="416"/>
        <v/>
      </c>
      <c r="C2589" s="190" t="str">
        <f t="shared" si="414"/>
        <v/>
      </c>
      <c r="D2589" s="119" t="s">
        <v>192</v>
      </c>
      <c r="H2589" s="118">
        <f t="shared" si="417"/>
        <v>0</v>
      </c>
      <c r="K2589" s="134">
        <f t="shared" ref="K2589:K2652" si="419">IF(AND(G2589&gt;I2589,I2589&gt;0),G2589-I2589-J2589,0)</f>
        <v>0</v>
      </c>
      <c r="L2589" s="134">
        <f t="shared" ref="L2589:L2652" si="420">IF(G2589&lt;I2589,I2589-G2589,0)</f>
        <v>0</v>
      </c>
      <c r="M2589" s="190">
        <f t="shared" si="418"/>
        <v>1</v>
      </c>
      <c r="N2589" s="190" t="str">
        <f t="shared" si="415"/>
        <v>JANEIRO</v>
      </c>
      <c r="P2589" s="119" t="s">
        <v>192</v>
      </c>
      <c r="Q2589" s="136" t="str">
        <f t="shared" ref="Q2589:Q2652" si="421">IF(OR(I2589="",I2589=0),"À RECEBER","RECEBIDO")</f>
        <v>À RECEBER</v>
      </c>
      <c r="R2589" s="138" t="str">
        <f t="shared" ref="R2589:R2652" ca="1" si="422">IF(AND(O2589&lt;=P2589,S2589&gt;=0),"EM DIA","EM ATRASO")</f>
        <v>EM DIA</v>
      </c>
      <c r="S2589" s="137" t="str">
        <f t="shared" ref="S2589:S2652" ca="1" si="423">IFERROR(IF(Q2589="À RECEBER",P2589-$W$5,0),"")</f>
        <v/>
      </c>
    </row>
    <row r="2590" spans="2:19" x14ac:dyDescent="0.25">
      <c r="B2590" s="190" t="str">
        <f t="shared" si="416"/>
        <v/>
      </c>
      <c r="C2590" s="190" t="str">
        <f t="shared" si="414"/>
        <v/>
      </c>
      <c r="D2590" s="119" t="s">
        <v>192</v>
      </c>
      <c r="H2590" s="118">
        <f t="shared" si="417"/>
        <v>0</v>
      </c>
      <c r="K2590" s="134">
        <f t="shared" si="419"/>
        <v>0</v>
      </c>
      <c r="L2590" s="134">
        <f t="shared" si="420"/>
        <v>0</v>
      </c>
      <c r="M2590" s="190">
        <f t="shared" si="418"/>
        <v>1</v>
      </c>
      <c r="N2590" s="190" t="str">
        <f t="shared" si="415"/>
        <v>JANEIRO</v>
      </c>
      <c r="P2590" s="119" t="s">
        <v>192</v>
      </c>
      <c r="Q2590" s="136" t="str">
        <f t="shared" si="421"/>
        <v>À RECEBER</v>
      </c>
      <c r="R2590" s="138" t="str">
        <f t="shared" ca="1" si="422"/>
        <v>EM DIA</v>
      </c>
      <c r="S2590" s="137" t="str">
        <f t="shared" ca="1" si="423"/>
        <v/>
      </c>
    </row>
    <row r="2591" spans="2:19" x14ac:dyDescent="0.25">
      <c r="B2591" s="190" t="str">
        <f t="shared" si="416"/>
        <v/>
      </c>
      <c r="C2591" s="190" t="str">
        <f t="shared" si="414"/>
        <v/>
      </c>
      <c r="D2591" s="119" t="s">
        <v>192</v>
      </c>
      <c r="H2591" s="118">
        <f t="shared" si="417"/>
        <v>0</v>
      </c>
      <c r="K2591" s="134">
        <f t="shared" si="419"/>
        <v>0</v>
      </c>
      <c r="L2591" s="134">
        <f t="shared" si="420"/>
        <v>0</v>
      </c>
      <c r="M2591" s="190">
        <f t="shared" si="418"/>
        <v>1</v>
      </c>
      <c r="N2591" s="190" t="str">
        <f t="shared" si="415"/>
        <v>JANEIRO</v>
      </c>
      <c r="P2591" s="119" t="s">
        <v>192</v>
      </c>
      <c r="Q2591" s="136" t="str">
        <f t="shared" si="421"/>
        <v>À RECEBER</v>
      </c>
      <c r="R2591" s="138" t="str">
        <f t="shared" ca="1" si="422"/>
        <v>EM DIA</v>
      </c>
      <c r="S2591" s="137" t="str">
        <f t="shared" ca="1" si="423"/>
        <v/>
      </c>
    </row>
    <row r="2592" spans="2:19" x14ac:dyDescent="0.25">
      <c r="B2592" s="190" t="str">
        <f t="shared" si="416"/>
        <v/>
      </c>
      <c r="C2592" s="190" t="str">
        <f t="shared" si="414"/>
        <v/>
      </c>
      <c r="D2592" s="119" t="s">
        <v>192</v>
      </c>
      <c r="H2592" s="118">
        <f t="shared" si="417"/>
        <v>0</v>
      </c>
      <c r="K2592" s="134">
        <f t="shared" si="419"/>
        <v>0</v>
      </c>
      <c r="L2592" s="134">
        <f t="shared" si="420"/>
        <v>0</v>
      </c>
      <c r="M2592" s="190">
        <f t="shared" si="418"/>
        <v>1</v>
      </c>
      <c r="N2592" s="190" t="str">
        <f t="shared" si="415"/>
        <v>JANEIRO</v>
      </c>
      <c r="P2592" s="119" t="s">
        <v>192</v>
      </c>
      <c r="Q2592" s="136" t="str">
        <f t="shared" si="421"/>
        <v>À RECEBER</v>
      </c>
      <c r="R2592" s="138" t="str">
        <f t="shared" ca="1" si="422"/>
        <v>EM DIA</v>
      </c>
      <c r="S2592" s="137" t="str">
        <f t="shared" ca="1" si="423"/>
        <v/>
      </c>
    </row>
    <row r="2593" spans="2:19" x14ac:dyDescent="0.25">
      <c r="B2593" s="190" t="str">
        <f t="shared" si="416"/>
        <v/>
      </c>
      <c r="C2593" s="190" t="str">
        <f t="shared" si="414"/>
        <v/>
      </c>
      <c r="D2593" s="119" t="s">
        <v>192</v>
      </c>
      <c r="H2593" s="118">
        <f t="shared" si="417"/>
        <v>0</v>
      </c>
      <c r="K2593" s="134">
        <f t="shared" si="419"/>
        <v>0</v>
      </c>
      <c r="L2593" s="134">
        <f t="shared" si="420"/>
        <v>0</v>
      </c>
      <c r="M2593" s="190">
        <f t="shared" si="418"/>
        <v>1</v>
      </c>
      <c r="N2593" s="190" t="str">
        <f t="shared" si="415"/>
        <v>JANEIRO</v>
      </c>
      <c r="P2593" s="119" t="s">
        <v>192</v>
      </c>
      <c r="Q2593" s="136" t="str">
        <f t="shared" si="421"/>
        <v>À RECEBER</v>
      </c>
      <c r="R2593" s="138" t="str">
        <f t="shared" ca="1" si="422"/>
        <v>EM DIA</v>
      </c>
      <c r="S2593" s="137" t="str">
        <f t="shared" ca="1" si="423"/>
        <v/>
      </c>
    </row>
    <row r="2594" spans="2:19" x14ac:dyDescent="0.25">
      <c r="B2594" s="190" t="str">
        <f t="shared" si="416"/>
        <v/>
      </c>
      <c r="C2594" s="190" t="str">
        <f t="shared" si="414"/>
        <v/>
      </c>
      <c r="D2594" s="119" t="s">
        <v>192</v>
      </c>
      <c r="H2594" s="118">
        <f t="shared" si="417"/>
        <v>0</v>
      </c>
      <c r="K2594" s="134">
        <f t="shared" si="419"/>
        <v>0</v>
      </c>
      <c r="L2594" s="134">
        <f t="shared" si="420"/>
        <v>0</v>
      </c>
      <c r="M2594" s="190">
        <f t="shared" si="418"/>
        <v>1</v>
      </c>
      <c r="N2594" s="190" t="str">
        <f t="shared" si="415"/>
        <v>JANEIRO</v>
      </c>
      <c r="P2594" s="119" t="s">
        <v>192</v>
      </c>
      <c r="Q2594" s="136" t="str">
        <f t="shared" si="421"/>
        <v>À RECEBER</v>
      </c>
      <c r="R2594" s="138" t="str">
        <f t="shared" ca="1" si="422"/>
        <v>EM DIA</v>
      </c>
      <c r="S2594" s="137" t="str">
        <f t="shared" ca="1" si="423"/>
        <v/>
      </c>
    </row>
    <row r="2595" spans="2:19" x14ac:dyDescent="0.25">
      <c r="B2595" s="190" t="str">
        <f t="shared" si="416"/>
        <v/>
      </c>
      <c r="C2595" s="190" t="str">
        <f t="shared" si="414"/>
        <v/>
      </c>
      <c r="D2595" s="119" t="s">
        <v>192</v>
      </c>
      <c r="H2595" s="118">
        <f t="shared" si="417"/>
        <v>0</v>
      </c>
      <c r="K2595" s="134">
        <f t="shared" si="419"/>
        <v>0</v>
      </c>
      <c r="L2595" s="134">
        <f t="shared" si="420"/>
        <v>0</v>
      </c>
      <c r="M2595" s="190">
        <f t="shared" si="418"/>
        <v>1</v>
      </c>
      <c r="N2595" s="190" t="str">
        <f t="shared" si="415"/>
        <v>JANEIRO</v>
      </c>
      <c r="P2595" s="119" t="s">
        <v>192</v>
      </c>
      <c r="Q2595" s="136" t="str">
        <f t="shared" si="421"/>
        <v>À RECEBER</v>
      </c>
      <c r="R2595" s="138" t="str">
        <f t="shared" ca="1" si="422"/>
        <v>EM DIA</v>
      </c>
      <c r="S2595" s="137" t="str">
        <f t="shared" ca="1" si="423"/>
        <v/>
      </c>
    </row>
    <row r="2596" spans="2:19" x14ac:dyDescent="0.25">
      <c r="B2596" s="190" t="str">
        <f t="shared" si="416"/>
        <v/>
      </c>
      <c r="C2596" s="190" t="str">
        <f t="shared" si="414"/>
        <v/>
      </c>
      <c r="D2596" s="119" t="s">
        <v>192</v>
      </c>
      <c r="H2596" s="118">
        <f t="shared" si="417"/>
        <v>0</v>
      </c>
      <c r="K2596" s="134">
        <f t="shared" si="419"/>
        <v>0</v>
      </c>
      <c r="L2596" s="134">
        <f t="shared" si="420"/>
        <v>0</v>
      </c>
      <c r="M2596" s="190">
        <f t="shared" si="418"/>
        <v>1</v>
      </c>
      <c r="N2596" s="190" t="str">
        <f t="shared" si="415"/>
        <v>JANEIRO</v>
      </c>
      <c r="P2596" s="119" t="s">
        <v>192</v>
      </c>
      <c r="Q2596" s="136" t="str">
        <f t="shared" si="421"/>
        <v>À RECEBER</v>
      </c>
      <c r="R2596" s="138" t="str">
        <f t="shared" ca="1" si="422"/>
        <v>EM DIA</v>
      </c>
      <c r="S2596" s="137" t="str">
        <f t="shared" ca="1" si="423"/>
        <v/>
      </c>
    </row>
    <row r="2597" spans="2:19" x14ac:dyDescent="0.25">
      <c r="B2597" s="190" t="str">
        <f t="shared" si="416"/>
        <v/>
      </c>
      <c r="C2597" s="190" t="str">
        <f t="shared" si="414"/>
        <v/>
      </c>
      <c r="D2597" s="119" t="s">
        <v>192</v>
      </c>
      <c r="H2597" s="118">
        <f t="shared" si="417"/>
        <v>0</v>
      </c>
      <c r="K2597" s="134">
        <f t="shared" si="419"/>
        <v>0</v>
      </c>
      <c r="L2597" s="134">
        <f t="shared" si="420"/>
        <v>0</v>
      </c>
      <c r="M2597" s="190">
        <f t="shared" si="418"/>
        <v>1</v>
      </c>
      <c r="N2597" s="190" t="str">
        <f t="shared" si="415"/>
        <v>JANEIRO</v>
      </c>
      <c r="P2597" s="119" t="s">
        <v>192</v>
      </c>
      <c r="Q2597" s="136" t="str">
        <f t="shared" si="421"/>
        <v>À RECEBER</v>
      </c>
      <c r="R2597" s="138" t="str">
        <f t="shared" ca="1" si="422"/>
        <v>EM DIA</v>
      </c>
      <c r="S2597" s="137" t="str">
        <f t="shared" ca="1" si="423"/>
        <v/>
      </c>
    </row>
    <row r="2598" spans="2:19" x14ac:dyDescent="0.25">
      <c r="B2598" s="190" t="str">
        <f t="shared" si="416"/>
        <v/>
      </c>
      <c r="C2598" s="190" t="str">
        <f t="shared" si="414"/>
        <v/>
      </c>
      <c r="D2598" s="119" t="s">
        <v>192</v>
      </c>
      <c r="H2598" s="118">
        <f t="shared" si="417"/>
        <v>0</v>
      </c>
      <c r="K2598" s="134">
        <f t="shared" si="419"/>
        <v>0</v>
      </c>
      <c r="L2598" s="134">
        <f t="shared" si="420"/>
        <v>0</v>
      </c>
      <c r="M2598" s="190">
        <f t="shared" si="418"/>
        <v>1</v>
      </c>
      <c r="N2598" s="190" t="str">
        <f t="shared" si="415"/>
        <v>JANEIRO</v>
      </c>
      <c r="P2598" s="119" t="s">
        <v>192</v>
      </c>
      <c r="Q2598" s="136" t="str">
        <f t="shared" si="421"/>
        <v>À RECEBER</v>
      </c>
      <c r="R2598" s="138" t="str">
        <f t="shared" ca="1" si="422"/>
        <v>EM DIA</v>
      </c>
      <c r="S2598" s="137" t="str">
        <f t="shared" ca="1" si="423"/>
        <v/>
      </c>
    </row>
    <row r="2599" spans="2:19" x14ac:dyDescent="0.25">
      <c r="B2599" s="190" t="str">
        <f t="shared" si="416"/>
        <v/>
      </c>
      <c r="C2599" s="190" t="str">
        <f t="shared" si="414"/>
        <v/>
      </c>
      <c r="D2599" s="119" t="s">
        <v>192</v>
      </c>
      <c r="H2599" s="118">
        <f t="shared" si="417"/>
        <v>0</v>
      </c>
      <c r="K2599" s="134">
        <f t="shared" si="419"/>
        <v>0</v>
      </c>
      <c r="L2599" s="134">
        <f t="shared" si="420"/>
        <v>0</v>
      </c>
      <c r="M2599" s="190">
        <f t="shared" si="418"/>
        <v>1</v>
      </c>
      <c r="N2599" s="190" t="str">
        <f t="shared" si="415"/>
        <v>JANEIRO</v>
      </c>
      <c r="P2599" s="119" t="s">
        <v>192</v>
      </c>
      <c r="Q2599" s="136" t="str">
        <f t="shared" si="421"/>
        <v>À RECEBER</v>
      </c>
      <c r="R2599" s="138" t="str">
        <f t="shared" ca="1" si="422"/>
        <v>EM DIA</v>
      </c>
      <c r="S2599" s="137" t="str">
        <f t="shared" ca="1" si="423"/>
        <v/>
      </c>
    </row>
    <row r="2600" spans="2:19" x14ac:dyDescent="0.25">
      <c r="B2600" s="190" t="str">
        <f t="shared" si="416"/>
        <v/>
      </c>
      <c r="C2600" s="190" t="str">
        <f t="shared" si="414"/>
        <v/>
      </c>
      <c r="D2600" s="119" t="s">
        <v>192</v>
      </c>
      <c r="H2600" s="118">
        <f t="shared" si="417"/>
        <v>0</v>
      </c>
      <c r="K2600" s="134">
        <f t="shared" si="419"/>
        <v>0</v>
      </c>
      <c r="L2600" s="134">
        <f t="shared" si="420"/>
        <v>0</v>
      </c>
      <c r="M2600" s="190">
        <f t="shared" si="418"/>
        <v>1</v>
      </c>
      <c r="N2600" s="190" t="str">
        <f t="shared" si="415"/>
        <v>JANEIRO</v>
      </c>
      <c r="P2600" s="119" t="s">
        <v>192</v>
      </c>
      <c r="Q2600" s="136" t="str">
        <f t="shared" si="421"/>
        <v>À RECEBER</v>
      </c>
      <c r="R2600" s="138" t="str">
        <f t="shared" ca="1" si="422"/>
        <v>EM DIA</v>
      </c>
      <c r="S2600" s="137" t="str">
        <f t="shared" ca="1" si="423"/>
        <v/>
      </c>
    </row>
    <row r="2601" spans="2:19" x14ac:dyDescent="0.25">
      <c r="B2601" s="190" t="str">
        <f t="shared" si="416"/>
        <v/>
      </c>
      <c r="C2601" s="190" t="str">
        <f t="shared" si="414"/>
        <v/>
      </c>
      <c r="D2601" s="119" t="s">
        <v>192</v>
      </c>
      <c r="H2601" s="118">
        <f t="shared" si="417"/>
        <v>0</v>
      </c>
      <c r="K2601" s="134">
        <f t="shared" si="419"/>
        <v>0</v>
      </c>
      <c r="L2601" s="134">
        <f t="shared" si="420"/>
        <v>0</v>
      </c>
      <c r="M2601" s="190">
        <f t="shared" si="418"/>
        <v>1</v>
      </c>
      <c r="N2601" s="190" t="str">
        <f t="shared" si="415"/>
        <v>JANEIRO</v>
      </c>
      <c r="P2601" s="119" t="s">
        <v>192</v>
      </c>
      <c r="Q2601" s="136" t="str">
        <f t="shared" si="421"/>
        <v>À RECEBER</v>
      </c>
      <c r="R2601" s="138" t="str">
        <f t="shared" ca="1" si="422"/>
        <v>EM DIA</v>
      </c>
      <c r="S2601" s="137" t="str">
        <f t="shared" ca="1" si="423"/>
        <v/>
      </c>
    </row>
    <row r="2602" spans="2:19" x14ac:dyDescent="0.25">
      <c r="B2602" s="190" t="str">
        <f t="shared" si="416"/>
        <v/>
      </c>
      <c r="C2602" s="190" t="str">
        <f t="shared" si="414"/>
        <v/>
      </c>
      <c r="D2602" s="119" t="s">
        <v>192</v>
      </c>
      <c r="H2602" s="118">
        <f t="shared" si="417"/>
        <v>0</v>
      </c>
      <c r="K2602" s="134">
        <f t="shared" si="419"/>
        <v>0</v>
      </c>
      <c r="L2602" s="134">
        <f t="shared" si="420"/>
        <v>0</v>
      </c>
      <c r="M2602" s="190">
        <f t="shared" si="418"/>
        <v>1</v>
      </c>
      <c r="N2602" s="190" t="str">
        <f t="shared" si="415"/>
        <v>JANEIRO</v>
      </c>
      <c r="P2602" s="119" t="s">
        <v>192</v>
      </c>
      <c r="Q2602" s="136" t="str">
        <f t="shared" si="421"/>
        <v>À RECEBER</v>
      </c>
      <c r="R2602" s="138" t="str">
        <f t="shared" ca="1" si="422"/>
        <v>EM DIA</v>
      </c>
      <c r="S2602" s="137" t="str">
        <f t="shared" ca="1" si="423"/>
        <v/>
      </c>
    </row>
    <row r="2603" spans="2:19" x14ac:dyDescent="0.25">
      <c r="B2603" s="190" t="str">
        <f t="shared" si="416"/>
        <v/>
      </c>
      <c r="C2603" s="190" t="str">
        <f t="shared" si="414"/>
        <v/>
      </c>
      <c r="D2603" s="119" t="s">
        <v>192</v>
      </c>
      <c r="H2603" s="118">
        <f t="shared" si="417"/>
        <v>0</v>
      </c>
      <c r="K2603" s="134">
        <f t="shared" si="419"/>
        <v>0</v>
      </c>
      <c r="L2603" s="134">
        <f t="shared" si="420"/>
        <v>0</v>
      </c>
      <c r="M2603" s="190">
        <f t="shared" si="418"/>
        <v>1</v>
      </c>
      <c r="N2603" s="190" t="str">
        <f t="shared" si="415"/>
        <v>JANEIRO</v>
      </c>
      <c r="P2603" s="119" t="s">
        <v>192</v>
      </c>
      <c r="Q2603" s="136" t="str">
        <f t="shared" si="421"/>
        <v>À RECEBER</v>
      </c>
      <c r="R2603" s="138" t="str">
        <f t="shared" ca="1" si="422"/>
        <v>EM DIA</v>
      </c>
      <c r="S2603" s="137" t="str">
        <f t="shared" ca="1" si="423"/>
        <v/>
      </c>
    </row>
    <row r="2604" spans="2:19" x14ac:dyDescent="0.25">
      <c r="B2604" s="190" t="str">
        <f t="shared" si="416"/>
        <v/>
      </c>
      <c r="C2604" s="190" t="str">
        <f t="shared" si="414"/>
        <v/>
      </c>
      <c r="D2604" s="119" t="s">
        <v>192</v>
      </c>
      <c r="H2604" s="118">
        <f t="shared" si="417"/>
        <v>0</v>
      </c>
      <c r="K2604" s="134">
        <f t="shared" si="419"/>
        <v>0</v>
      </c>
      <c r="L2604" s="134">
        <f t="shared" si="420"/>
        <v>0</v>
      </c>
      <c r="M2604" s="190">
        <f t="shared" si="418"/>
        <v>1</v>
      </c>
      <c r="N2604" s="190" t="str">
        <f t="shared" si="415"/>
        <v>JANEIRO</v>
      </c>
      <c r="P2604" s="119" t="s">
        <v>192</v>
      </c>
      <c r="Q2604" s="136" t="str">
        <f t="shared" si="421"/>
        <v>À RECEBER</v>
      </c>
      <c r="R2604" s="138" t="str">
        <f t="shared" ca="1" si="422"/>
        <v>EM DIA</v>
      </c>
      <c r="S2604" s="137" t="str">
        <f t="shared" ca="1" si="423"/>
        <v/>
      </c>
    </row>
    <row r="2605" spans="2:19" x14ac:dyDescent="0.25">
      <c r="B2605" s="190" t="str">
        <f t="shared" si="416"/>
        <v/>
      </c>
      <c r="C2605" s="190" t="str">
        <f t="shared" si="414"/>
        <v/>
      </c>
      <c r="D2605" s="119" t="s">
        <v>192</v>
      </c>
      <c r="H2605" s="118">
        <f t="shared" si="417"/>
        <v>0</v>
      </c>
      <c r="K2605" s="134">
        <f t="shared" si="419"/>
        <v>0</v>
      </c>
      <c r="L2605" s="134">
        <f t="shared" si="420"/>
        <v>0</v>
      </c>
      <c r="M2605" s="190">
        <f t="shared" si="418"/>
        <v>1</v>
      </c>
      <c r="N2605" s="190" t="str">
        <f t="shared" si="415"/>
        <v>JANEIRO</v>
      </c>
      <c r="P2605" s="119" t="s">
        <v>192</v>
      </c>
      <c r="Q2605" s="136" t="str">
        <f t="shared" si="421"/>
        <v>À RECEBER</v>
      </c>
      <c r="R2605" s="138" t="str">
        <f t="shared" ca="1" si="422"/>
        <v>EM DIA</v>
      </c>
      <c r="S2605" s="137" t="str">
        <f t="shared" ca="1" si="423"/>
        <v/>
      </c>
    </row>
    <row r="2606" spans="2:19" x14ac:dyDescent="0.25">
      <c r="B2606" s="190" t="str">
        <f t="shared" si="416"/>
        <v/>
      </c>
      <c r="C2606" s="190" t="str">
        <f t="shared" si="414"/>
        <v/>
      </c>
      <c r="D2606" s="119" t="s">
        <v>192</v>
      </c>
      <c r="H2606" s="118">
        <f t="shared" si="417"/>
        <v>0</v>
      </c>
      <c r="K2606" s="134">
        <f t="shared" si="419"/>
        <v>0</v>
      </c>
      <c r="L2606" s="134">
        <f t="shared" si="420"/>
        <v>0</v>
      </c>
      <c r="M2606" s="190">
        <f t="shared" si="418"/>
        <v>1</v>
      </c>
      <c r="N2606" s="190" t="str">
        <f t="shared" si="415"/>
        <v>JANEIRO</v>
      </c>
      <c r="P2606" s="119" t="s">
        <v>192</v>
      </c>
      <c r="Q2606" s="136" t="str">
        <f t="shared" si="421"/>
        <v>À RECEBER</v>
      </c>
      <c r="R2606" s="138" t="str">
        <f t="shared" ca="1" si="422"/>
        <v>EM DIA</v>
      </c>
      <c r="S2606" s="137" t="str">
        <f t="shared" ca="1" si="423"/>
        <v/>
      </c>
    </row>
    <row r="2607" spans="2:19" x14ac:dyDescent="0.25">
      <c r="B2607" s="190" t="str">
        <f t="shared" si="416"/>
        <v/>
      </c>
      <c r="C2607" s="190" t="str">
        <f t="shared" si="414"/>
        <v/>
      </c>
      <c r="D2607" s="119" t="s">
        <v>192</v>
      </c>
      <c r="H2607" s="118">
        <f t="shared" si="417"/>
        <v>0</v>
      </c>
      <c r="K2607" s="134">
        <f t="shared" si="419"/>
        <v>0</v>
      </c>
      <c r="L2607" s="134">
        <f t="shared" si="420"/>
        <v>0</v>
      </c>
      <c r="M2607" s="190">
        <f t="shared" si="418"/>
        <v>1</v>
      </c>
      <c r="N2607" s="190" t="str">
        <f t="shared" si="415"/>
        <v>JANEIRO</v>
      </c>
      <c r="P2607" s="119" t="s">
        <v>192</v>
      </c>
      <c r="Q2607" s="136" t="str">
        <f t="shared" si="421"/>
        <v>À RECEBER</v>
      </c>
      <c r="R2607" s="138" t="str">
        <f t="shared" ca="1" si="422"/>
        <v>EM DIA</v>
      </c>
      <c r="S2607" s="137" t="str">
        <f t="shared" ca="1" si="423"/>
        <v/>
      </c>
    </row>
    <row r="2608" spans="2:19" x14ac:dyDescent="0.25">
      <c r="B2608" s="190" t="str">
        <f t="shared" si="416"/>
        <v/>
      </c>
      <c r="C2608" s="190" t="str">
        <f t="shared" si="414"/>
        <v/>
      </c>
      <c r="D2608" s="119" t="s">
        <v>192</v>
      </c>
      <c r="H2608" s="118">
        <f t="shared" si="417"/>
        <v>0</v>
      </c>
      <c r="K2608" s="134">
        <f t="shared" si="419"/>
        <v>0</v>
      </c>
      <c r="L2608" s="134">
        <f t="shared" si="420"/>
        <v>0</v>
      </c>
      <c r="M2608" s="190">
        <f t="shared" si="418"/>
        <v>1</v>
      </c>
      <c r="N2608" s="190" t="str">
        <f t="shared" si="415"/>
        <v>JANEIRO</v>
      </c>
      <c r="P2608" s="119" t="s">
        <v>192</v>
      </c>
      <c r="Q2608" s="136" t="str">
        <f t="shared" si="421"/>
        <v>À RECEBER</v>
      </c>
      <c r="R2608" s="138" t="str">
        <f t="shared" ca="1" si="422"/>
        <v>EM DIA</v>
      </c>
      <c r="S2608" s="137" t="str">
        <f t="shared" ca="1" si="423"/>
        <v/>
      </c>
    </row>
    <row r="2609" spans="2:19" x14ac:dyDescent="0.25">
      <c r="B2609" s="190" t="str">
        <f t="shared" si="416"/>
        <v/>
      </c>
      <c r="C2609" s="190" t="str">
        <f t="shared" si="414"/>
        <v/>
      </c>
      <c r="D2609" s="119" t="s">
        <v>192</v>
      </c>
      <c r="H2609" s="118">
        <f t="shared" si="417"/>
        <v>0</v>
      </c>
      <c r="K2609" s="134">
        <f t="shared" si="419"/>
        <v>0</v>
      </c>
      <c r="L2609" s="134">
        <f t="shared" si="420"/>
        <v>0</v>
      </c>
      <c r="M2609" s="190">
        <f t="shared" si="418"/>
        <v>1</v>
      </c>
      <c r="N2609" s="190" t="str">
        <f t="shared" si="415"/>
        <v>JANEIRO</v>
      </c>
      <c r="P2609" s="119" t="s">
        <v>192</v>
      </c>
      <c r="Q2609" s="136" t="str">
        <f t="shared" si="421"/>
        <v>À RECEBER</v>
      </c>
      <c r="R2609" s="138" t="str">
        <f t="shared" ca="1" si="422"/>
        <v>EM DIA</v>
      </c>
      <c r="S2609" s="137" t="str">
        <f t="shared" ca="1" si="423"/>
        <v/>
      </c>
    </row>
    <row r="2610" spans="2:19" x14ac:dyDescent="0.25">
      <c r="B2610" s="190" t="str">
        <f t="shared" si="416"/>
        <v/>
      </c>
      <c r="C2610" s="190" t="str">
        <f t="shared" si="414"/>
        <v/>
      </c>
      <c r="D2610" s="119" t="s">
        <v>192</v>
      </c>
      <c r="H2610" s="118">
        <f t="shared" si="417"/>
        <v>0</v>
      </c>
      <c r="K2610" s="134">
        <f t="shared" si="419"/>
        <v>0</v>
      </c>
      <c r="L2610" s="134">
        <f t="shared" si="420"/>
        <v>0</v>
      </c>
      <c r="M2610" s="190">
        <f t="shared" si="418"/>
        <v>1</v>
      </c>
      <c r="N2610" s="190" t="str">
        <f t="shared" si="415"/>
        <v>JANEIRO</v>
      </c>
      <c r="P2610" s="119" t="s">
        <v>192</v>
      </c>
      <c r="Q2610" s="136" t="str">
        <f t="shared" si="421"/>
        <v>À RECEBER</v>
      </c>
      <c r="R2610" s="138" t="str">
        <f t="shared" ca="1" si="422"/>
        <v>EM DIA</v>
      </c>
      <c r="S2610" s="137" t="str">
        <f t="shared" ca="1" si="423"/>
        <v/>
      </c>
    </row>
    <row r="2611" spans="2:19" x14ac:dyDescent="0.25">
      <c r="B2611" s="190" t="str">
        <f t="shared" si="416"/>
        <v/>
      </c>
      <c r="C2611" s="190" t="str">
        <f t="shared" si="414"/>
        <v/>
      </c>
      <c r="D2611" s="119" t="s">
        <v>192</v>
      </c>
      <c r="H2611" s="118">
        <f t="shared" si="417"/>
        <v>0</v>
      </c>
      <c r="K2611" s="134">
        <f t="shared" si="419"/>
        <v>0</v>
      </c>
      <c r="L2611" s="134">
        <f t="shared" si="420"/>
        <v>0</v>
      </c>
      <c r="M2611" s="190">
        <f t="shared" si="418"/>
        <v>1</v>
      </c>
      <c r="N2611" s="190" t="str">
        <f t="shared" si="415"/>
        <v>JANEIRO</v>
      </c>
      <c r="P2611" s="119" t="s">
        <v>192</v>
      </c>
      <c r="Q2611" s="136" t="str">
        <f t="shared" si="421"/>
        <v>À RECEBER</v>
      </c>
      <c r="R2611" s="138" t="str">
        <f t="shared" ca="1" si="422"/>
        <v>EM DIA</v>
      </c>
      <c r="S2611" s="137" t="str">
        <f t="shared" ca="1" si="423"/>
        <v/>
      </c>
    </row>
    <row r="2612" spans="2:19" x14ac:dyDescent="0.25">
      <c r="B2612" s="190" t="str">
        <f t="shared" si="416"/>
        <v/>
      </c>
      <c r="C2612" s="190" t="str">
        <f t="shared" si="414"/>
        <v/>
      </c>
      <c r="D2612" s="119" t="s">
        <v>192</v>
      </c>
      <c r="H2612" s="118">
        <f t="shared" si="417"/>
        <v>0</v>
      </c>
      <c r="K2612" s="134">
        <f t="shared" si="419"/>
        <v>0</v>
      </c>
      <c r="L2612" s="134">
        <f t="shared" si="420"/>
        <v>0</v>
      </c>
      <c r="M2612" s="190">
        <f t="shared" si="418"/>
        <v>1</v>
      </c>
      <c r="N2612" s="190" t="str">
        <f t="shared" si="415"/>
        <v>JANEIRO</v>
      </c>
      <c r="P2612" s="119" t="s">
        <v>192</v>
      </c>
      <c r="Q2612" s="136" t="str">
        <f t="shared" si="421"/>
        <v>À RECEBER</v>
      </c>
      <c r="R2612" s="138" t="str">
        <f t="shared" ca="1" si="422"/>
        <v>EM DIA</v>
      </c>
      <c r="S2612" s="137" t="str">
        <f t="shared" ca="1" si="423"/>
        <v/>
      </c>
    </row>
    <row r="2613" spans="2:19" x14ac:dyDescent="0.25">
      <c r="B2613" s="190" t="str">
        <f t="shared" si="416"/>
        <v/>
      </c>
      <c r="C2613" s="190" t="str">
        <f t="shared" si="414"/>
        <v/>
      </c>
      <c r="D2613" s="119" t="s">
        <v>192</v>
      </c>
      <c r="H2613" s="118">
        <f t="shared" si="417"/>
        <v>0</v>
      </c>
      <c r="K2613" s="134">
        <f t="shared" si="419"/>
        <v>0</v>
      </c>
      <c r="L2613" s="134">
        <f t="shared" si="420"/>
        <v>0</v>
      </c>
      <c r="M2613" s="190">
        <f t="shared" si="418"/>
        <v>1</v>
      </c>
      <c r="N2613" s="190" t="str">
        <f t="shared" si="415"/>
        <v>JANEIRO</v>
      </c>
      <c r="P2613" s="119" t="s">
        <v>192</v>
      </c>
      <c r="Q2613" s="136" t="str">
        <f t="shared" si="421"/>
        <v>À RECEBER</v>
      </c>
      <c r="R2613" s="138" t="str">
        <f t="shared" ca="1" si="422"/>
        <v>EM DIA</v>
      </c>
      <c r="S2613" s="137" t="str">
        <f t="shared" ca="1" si="423"/>
        <v/>
      </c>
    </row>
    <row r="2614" spans="2:19" x14ac:dyDescent="0.25">
      <c r="B2614" s="190" t="str">
        <f t="shared" si="416"/>
        <v/>
      </c>
      <c r="C2614" s="190" t="str">
        <f t="shared" si="414"/>
        <v/>
      </c>
      <c r="D2614" s="119" t="s">
        <v>192</v>
      </c>
      <c r="H2614" s="118">
        <f t="shared" si="417"/>
        <v>0</v>
      </c>
      <c r="K2614" s="134">
        <f t="shared" si="419"/>
        <v>0</v>
      </c>
      <c r="L2614" s="134">
        <f t="shared" si="420"/>
        <v>0</v>
      </c>
      <c r="M2614" s="190">
        <f t="shared" si="418"/>
        <v>1</v>
      </c>
      <c r="N2614" s="190" t="str">
        <f t="shared" si="415"/>
        <v>JANEIRO</v>
      </c>
      <c r="P2614" s="119" t="s">
        <v>192</v>
      </c>
      <c r="Q2614" s="136" t="str">
        <f t="shared" si="421"/>
        <v>À RECEBER</v>
      </c>
      <c r="R2614" s="138" t="str">
        <f t="shared" ca="1" si="422"/>
        <v>EM DIA</v>
      </c>
      <c r="S2614" s="137" t="str">
        <f t="shared" ca="1" si="423"/>
        <v/>
      </c>
    </row>
    <row r="2615" spans="2:19" x14ac:dyDescent="0.25">
      <c r="B2615" s="190" t="str">
        <f t="shared" si="416"/>
        <v/>
      </c>
      <c r="C2615" s="190" t="str">
        <f t="shared" si="414"/>
        <v/>
      </c>
      <c r="D2615" s="119" t="s">
        <v>192</v>
      </c>
      <c r="H2615" s="118">
        <f t="shared" si="417"/>
        <v>0</v>
      </c>
      <c r="K2615" s="134">
        <f t="shared" si="419"/>
        <v>0</v>
      </c>
      <c r="L2615" s="134">
        <f t="shared" si="420"/>
        <v>0</v>
      </c>
      <c r="M2615" s="190">
        <f t="shared" si="418"/>
        <v>1</v>
      </c>
      <c r="N2615" s="190" t="str">
        <f t="shared" si="415"/>
        <v>JANEIRO</v>
      </c>
      <c r="P2615" s="119" t="s">
        <v>192</v>
      </c>
      <c r="Q2615" s="136" t="str">
        <f t="shared" si="421"/>
        <v>À RECEBER</v>
      </c>
      <c r="R2615" s="138" t="str">
        <f t="shared" ca="1" si="422"/>
        <v>EM DIA</v>
      </c>
      <c r="S2615" s="137" t="str">
        <f t="shared" ca="1" si="423"/>
        <v/>
      </c>
    </row>
    <row r="2616" spans="2:19" x14ac:dyDescent="0.25">
      <c r="B2616" s="190" t="str">
        <f t="shared" si="416"/>
        <v/>
      </c>
      <c r="C2616" s="190" t="str">
        <f t="shared" si="414"/>
        <v/>
      </c>
      <c r="D2616" s="119" t="s">
        <v>192</v>
      </c>
      <c r="H2616" s="118">
        <f t="shared" si="417"/>
        <v>0</v>
      </c>
      <c r="K2616" s="134">
        <f t="shared" si="419"/>
        <v>0</v>
      </c>
      <c r="L2616" s="134">
        <f t="shared" si="420"/>
        <v>0</v>
      </c>
      <c r="M2616" s="190">
        <f t="shared" si="418"/>
        <v>1</v>
      </c>
      <c r="N2616" s="190" t="str">
        <f t="shared" si="415"/>
        <v>JANEIRO</v>
      </c>
      <c r="P2616" s="119" t="s">
        <v>192</v>
      </c>
      <c r="Q2616" s="136" t="str">
        <f t="shared" si="421"/>
        <v>À RECEBER</v>
      </c>
      <c r="R2616" s="138" t="str">
        <f t="shared" ca="1" si="422"/>
        <v>EM DIA</v>
      </c>
      <c r="S2616" s="137" t="str">
        <f t="shared" ca="1" si="423"/>
        <v/>
      </c>
    </row>
    <row r="2617" spans="2:19" x14ac:dyDescent="0.25">
      <c r="B2617" s="190" t="str">
        <f t="shared" si="416"/>
        <v/>
      </c>
      <c r="C2617" s="190" t="str">
        <f t="shared" si="414"/>
        <v/>
      </c>
      <c r="D2617" s="119" t="s">
        <v>192</v>
      </c>
      <c r="H2617" s="118">
        <f t="shared" si="417"/>
        <v>0</v>
      </c>
      <c r="K2617" s="134">
        <f t="shared" si="419"/>
        <v>0</v>
      </c>
      <c r="L2617" s="134">
        <f t="shared" si="420"/>
        <v>0</v>
      </c>
      <c r="M2617" s="190">
        <f t="shared" si="418"/>
        <v>1</v>
      </c>
      <c r="N2617" s="190" t="str">
        <f t="shared" si="415"/>
        <v>JANEIRO</v>
      </c>
      <c r="P2617" s="119" t="s">
        <v>192</v>
      </c>
      <c r="Q2617" s="136" t="str">
        <f t="shared" si="421"/>
        <v>À RECEBER</v>
      </c>
      <c r="R2617" s="138" t="str">
        <f t="shared" ca="1" si="422"/>
        <v>EM DIA</v>
      </c>
      <c r="S2617" s="137" t="str">
        <f t="shared" ca="1" si="423"/>
        <v/>
      </c>
    </row>
    <row r="2618" spans="2:19" x14ac:dyDescent="0.25">
      <c r="B2618" s="190" t="str">
        <f t="shared" si="416"/>
        <v/>
      </c>
      <c r="C2618" s="190" t="str">
        <f t="shared" si="414"/>
        <v/>
      </c>
      <c r="D2618" s="119" t="s">
        <v>192</v>
      </c>
      <c r="H2618" s="118">
        <f t="shared" si="417"/>
        <v>0</v>
      </c>
      <c r="K2618" s="134">
        <f t="shared" si="419"/>
        <v>0</v>
      </c>
      <c r="L2618" s="134">
        <f t="shared" si="420"/>
        <v>0</v>
      </c>
      <c r="M2618" s="190">
        <f t="shared" si="418"/>
        <v>1</v>
      </c>
      <c r="N2618" s="190" t="str">
        <f t="shared" si="415"/>
        <v>JANEIRO</v>
      </c>
      <c r="P2618" s="119" t="s">
        <v>192</v>
      </c>
      <c r="Q2618" s="136" t="str">
        <f t="shared" si="421"/>
        <v>À RECEBER</v>
      </c>
      <c r="R2618" s="138" t="str">
        <f t="shared" ca="1" si="422"/>
        <v>EM DIA</v>
      </c>
      <c r="S2618" s="137" t="str">
        <f t="shared" ca="1" si="423"/>
        <v/>
      </c>
    </row>
    <row r="2619" spans="2:19" x14ac:dyDescent="0.25">
      <c r="B2619" s="190" t="str">
        <f t="shared" si="416"/>
        <v/>
      </c>
      <c r="C2619" s="190" t="str">
        <f t="shared" si="414"/>
        <v/>
      </c>
      <c r="D2619" s="119" t="s">
        <v>192</v>
      </c>
      <c r="H2619" s="118">
        <f t="shared" si="417"/>
        <v>0</v>
      </c>
      <c r="K2619" s="134">
        <f t="shared" si="419"/>
        <v>0</v>
      </c>
      <c r="L2619" s="134">
        <f t="shared" si="420"/>
        <v>0</v>
      </c>
      <c r="M2619" s="190">
        <f t="shared" si="418"/>
        <v>1</v>
      </c>
      <c r="N2619" s="190" t="str">
        <f t="shared" si="415"/>
        <v>JANEIRO</v>
      </c>
      <c r="P2619" s="119" t="s">
        <v>192</v>
      </c>
      <c r="Q2619" s="136" t="str">
        <f t="shared" si="421"/>
        <v>À RECEBER</v>
      </c>
      <c r="R2619" s="138" t="str">
        <f t="shared" ca="1" si="422"/>
        <v>EM DIA</v>
      </c>
      <c r="S2619" s="137" t="str">
        <f t="shared" ca="1" si="423"/>
        <v/>
      </c>
    </row>
    <row r="2620" spans="2:19" x14ac:dyDescent="0.25">
      <c r="B2620" s="190" t="str">
        <f t="shared" si="416"/>
        <v/>
      </c>
      <c r="C2620" s="190" t="str">
        <f t="shared" si="414"/>
        <v/>
      </c>
      <c r="D2620" s="119" t="s">
        <v>192</v>
      </c>
      <c r="H2620" s="118">
        <f t="shared" si="417"/>
        <v>0</v>
      </c>
      <c r="K2620" s="134">
        <f t="shared" si="419"/>
        <v>0</v>
      </c>
      <c r="L2620" s="134">
        <f t="shared" si="420"/>
        <v>0</v>
      </c>
      <c r="M2620" s="190">
        <f t="shared" si="418"/>
        <v>1</v>
      </c>
      <c r="N2620" s="190" t="str">
        <f t="shared" si="415"/>
        <v>JANEIRO</v>
      </c>
      <c r="P2620" s="119" t="s">
        <v>192</v>
      </c>
      <c r="Q2620" s="136" t="str">
        <f t="shared" si="421"/>
        <v>À RECEBER</v>
      </c>
      <c r="R2620" s="138" t="str">
        <f t="shared" ca="1" si="422"/>
        <v>EM DIA</v>
      </c>
      <c r="S2620" s="137" t="str">
        <f t="shared" ca="1" si="423"/>
        <v/>
      </c>
    </row>
    <row r="2621" spans="2:19" x14ac:dyDescent="0.25">
      <c r="B2621" s="190" t="str">
        <f t="shared" si="416"/>
        <v/>
      </c>
      <c r="C2621" s="190" t="str">
        <f t="shared" si="414"/>
        <v/>
      </c>
      <c r="D2621" s="119" t="s">
        <v>192</v>
      </c>
      <c r="H2621" s="118">
        <f t="shared" si="417"/>
        <v>0</v>
      </c>
      <c r="K2621" s="134">
        <f t="shared" si="419"/>
        <v>0</v>
      </c>
      <c r="L2621" s="134">
        <f t="shared" si="420"/>
        <v>0</v>
      </c>
      <c r="M2621" s="190">
        <f t="shared" si="418"/>
        <v>1</v>
      </c>
      <c r="N2621" s="190" t="str">
        <f t="shared" si="415"/>
        <v>JANEIRO</v>
      </c>
      <c r="P2621" s="119" t="s">
        <v>192</v>
      </c>
      <c r="Q2621" s="136" t="str">
        <f t="shared" si="421"/>
        <v>À RECEBER</v>
      </c>
      <c r="R2621" s="138" t="str">
        <f t="shared" ca="1" si="422"/>
        <v>EM DIA</v>
      </c>
      <c r="S2621" s="137" t="str">
        <f t="shared" ca="1" si="423"/>
        <v/>
      </c>
    </row>
    <row r="2622" spans="2:19" x14ac:dyDescent="0.25">
      <c r="B2622" s="190" t="str">
        <f t="shared" si="416"/>
        <v/>
      </c>
      <c r="C2622" s="190" t="str">
        <f t="shared" si="414"/>
        <v/>
      </c>
      <c r="D2622" s="119" t="s">
        <v>192</v>
      </c>
      <c r="H2622" s="118">
        <f t="shared" si="417"/>
        <v>0</v>
      </c>
      <c r="K2622" s="134">
        <f t="shared" si="419"/>
        <v>0</v>
      </c>
      <c r="L2622" s="134">
        <f t="shared" si="420"/>
        <v>0</v>
      </c>
      <c r="M2622" s="190">
        <f t="shared" si="418"/>
        <v>1</v>
      </c>
      <c r="N2622" s="190" t="str">
        <f t="shared" si="415"/>
        <v>JANEIRO</v>
      </c>
      <c r="P2622" s="119" t="s">
        <v>192</v>
      </c>
      <c r="Q2622" s="136" t="str">
        <f t="shared" si="421"/>
        <v>À RECEBER</v>
      </c>
      <c r="R2622" s="138" t="str">
        <f t="shared" ca="1" si="422"/>
        <v>EM DIA</v>
      </c>
      <c r="S2622" s="137" t="str">
        <f t="shared" ca="1" si="423"/>
        <v/>
      </c>
    </row>
    <row r="2623" spans="2:19" x14ac:dyDescent="0.25">
      <c r="B2623" s="190" t="str">
        <f t="shared" si="416"/>
        <v/>
      </c>
      <c r="C2623" s="190" t="str">
        <f t="shared" si="414"/>
        <v/>
      </c>
      <c r="D2623" s="119" t="s">
        <v>192</v>
      </c>
      <c r="H2623" s="118">
        <f t="shared" si="417"/>
        <v>0</v>
      </c>
      <c r="K2623" s="134">
        <f t="shared" si="419"/>
        <v>0</v>
      </c>
      <c r="L2623" s="134">
        <f t="shared" si="420"/>
        <v>0</v>
      </c>
      <c r="M2623" s="190">
        <f t="shared" si="418"/>
        <v>1</v>
      </c>
      <c r="N2623" s="190" t="str">
        <f t="shared" si="415"/>
        <v>JANEIRO</v>
      </c>
      <c r="P2623" s="119" t="s">
        <v>192</v>
      </c>
      <c r="Q2623" s="136" t="str">
        <f t="shared" si="421"/>
        <v>À RECEBER</v>
      </c>
      <c r="R2623" s="138" t="str">
        <f t="shared" ca="1" si="422"/>
        <v>EM DIA</v>
      </c>
      <c r="S2623" s="137" t="str">
        <f t="shared" ca="1" si="423"/>
        <v/>
      </c>
    </row>
    <row r="2624" spans="2:19" x14ac:dyDescent="0.25">
      <c r="B2624" s="190" t="str">
        <f t="shared" si="416"/>
        <v/>
      </c>
      <c r="C2624" s="190" t="str">
        <f t="shared" si="414"/>
        <v/>
      </c>
      <c r="D2624" s="119" t="s">
        <v>192</v>
      </c>
      <c r="H2624" s="118">
        <f t="shared" si="417"/>
        <v>0</v>
      </c>
      <c r="K2624" s="134">
        <f t="shared" si="419"/>
        <v>0</v>
      </c>
      <c r="L2624" s="134">
        <f t="shared" si="420"/>
        <v>0</v>
      </c>
      <c r="M2624" s="190">
        <f t="shared" si="418"/>
        <v>1</v>
      </c>
      <c r="N2624" s="190" t="str">
        <f t="shared" si="415"/>
        <v>JANEIRO</v>
      </c>
      <c r="P2624" s="119" t="s">
        <v>192</v>
      </c>
      <c r="Q2624" s="136" t="str">
        <f t="shared" si="421"/>
        <v>À RECEBER</v>
      </c>
      <c r="R2624" s="138" t="str">
        <f t="shared" ca="1" si="422"/>
        <v>EM DIA</v>
      </c>
      <c r="S2624" s="137" t="str">
        <f t="shared" ca="1" si="423"/>
        <v/>
      </c>
    </row>
    <row r="2625" spans="2:19" x14ac:dyDescent="0.25">
      <c r="B2625" s="190" t="str">
        <f t="shared" si="416"/>
        <v/>
      </c>
      <c r="C2625" s="190" t="str">
        <f t="shared" si="414"/>
        <v/>
      </c>
      <c r="D2625" s="119" t="s">
        <v>192</v>
      </c>
      <c r="H2625" s="118">
        <f t="shared" si="417"/>
        <v>0</v>
      </c>
      <c r="K2625" s="134">
        <f t="shared" si="419"/>
        <v>0</v>
      </c>
      <c r="L2625" s="134">
        <f t="shared" si="420"/>
        <v>0</v>
      </c>
      <c r="M2625" s="190">
        <f t="shared" si="418"/>
        <v>1</v>
      </c>
      <c r="N2625" s="190" t="str">
        <f t="shared" si="415"/>
        <v>JANEIRO</v>
      </c>
      <c r="P2625" s="119" t="s">
        <v>192</v>
      </c>
      <c r="Q2625" s="136" t="str">
        <f t="shared" si="421"/>
        <v>À RECEBER</v>
      </c>
      <c r="R2625" s="138" t="str">
        <f t="shared" ca="1" si="422"/>
        <v>EM DIA</v>
      </c>
      <c r="S2625" s="137" t="str">
        <f t="shared" ca="1" si="423"/>
        <v/>
      </c>
    </row>
    <row r="2626" spans="2:19" x14ac:dyDescent="0.25">
      <c r="B2626" s="190" t="str">
        <f t="shared" si="416"/>
        <v/>
      </c>
      <c r="C2626" s="190" t="str">
        <f t="shared" si="414"/>
        <v/>
      </c>
      <c r="D2626" s="119" t="s">
        <v>192</v>
      </c>
      <c r="H2626" s="118">
        <f t="shared" si="417"/>
        <v>0</v>
      </c>
      <c r="K2626" s="134">
        <f t="shared" si="419"/>
        <v>0</v>
      </c>
      <c r="L2626" s="134">
        <f t="shared" si="420"/>
        <v>0</v>
      </c>
      <c r="M2626" s="190">
        <f t="shared" si="418"/>
        <v>1</v>
      </c>
      <c r="N2626" s="190" t="str">
        <f t="shared" si="415"/>
        <v>JANEIRO</v>
      </c>
      <c r="P2626" s="119" t="s">
        <v>192</v>
      </c>
      <c r="Q2626" s="136" t="str">
        <f t="shared" si="421"/>
        <v>À RECEBER</v>
      </c>
      <c r="R2626" s="138" t="str">
        <f t="shared" ca="1" si="422"/>
        <v>EM DIA</v>
      </c>
      <c r="S2626" s="137" t="str">
        <f t="shared" ca="1" si="423"/>
        <v/>
      </c>
    </row>
    <row r="2627" spans="2:19" x14ac:dyDescent="0.25">
      <c r="B2627" s="190" t="str">
        <f t="shared" si="416"/>
        <v/>
      </c>
      <c r="C2627" s="190" t="str">
        <f t="shared" si="414"/>
        <v/>
      </c>
      <c r="D2627" s="119" t="s">
        <v>192</v>
      </c>
      <c r="H2627" s="118">
        <f t="shared" si="417"/>
        <v>0</v>
      </c>
      <c r="K2627" s="134">
        <f t="shared" si="419"/>
        <v>0</v>
      </c>
      <c r="L2627" s="134">
        <f t="shared" si="420"/>
        <v>0</v>
      </c>
      <c r="M2627" s="190">
        <f t="shared" si="418"/>
        <v>1</v>
      </c>
      <c r="N2627" s="190" t="str">
        <f t="shared" si="415"/>
        <v>JANEIRO</v>
      </c>
      <c r="P2627" s="119" t="s">
        <v>192</v>
      </c>
      <c r="Q2627" s="136" t="str">
        <f t="shared" si="421"/>
        <v>À RECEBER</v>
      </c>
      <c r="R2627" s="138" t="str">
        <f t="shared" ca="1" si="422"/>
        <v>EM DIA</v>
      </c>
      <c r="S2627" s="137" t="str">
        <f t="shared" ca="1" si="423"/>
        <v/>
      </c>
    </row>
    <row r="2628" spans="2:19" x14ac:dyDescent="0.25">
      <c r="B2628" s="190" t="str">
        <f t="shared" si="416"/>
        <v/>
      </c>
      <c r="C2628" s="190" t="str">
        <f t="shared" si="414"/>
        <v/>
      </c>
      <c r="D2628" s="119" t="s">
        <v>192</v>
      </c>
      <c r="H2628" s="118">
        <f t="shared" si="417"/>
        <v>0</v>
      </c>
      <c r="K2628" s="134">
        <f t="shared" si="419"/>
        <v>0</v>
      </c>
      <c r="L2628" s="134">
        <f t="shared" si="420"/>
        <v>0</v>
      </c>
      <c r="M2628" s="190">
        <f t="shared" si="418"/>
        <v>1</v>
      </c>
      <c r="N2628" s="190" t="str">
        <f t="shared" si="415"/>
        <v>JANEIRO</v>
      </c>
      <c r="P2628" s="119" t="s">
        <v>192</v>
      </c>
      <c r="Q2628" s="136" t="str">
        <f t="shared" si="421"/>
        <v>À RECEBER</v>
      </c>
      <c r="R2628" s="138" t="str">
        <f t="shared" ca="1" si="422"/>
        <v>EM DIA</v>
      </c>
      <c r="S2628" s="137" t="str">
        <f t="shared" ca="1" si="423"/>
        <v/>
      </c>
    </row>
    <row r="2629" spans="2:19" x14ac:dyDescent="0.25">
      <c r="B2629" s="190" t="str">
        <f t="shared" si="416"/>
        <v/>
      </c>
      <c r="C2629" s="190" t="str">
        <f t="shared" ref="C2629:C2692" si="424">IF(B2629=1,"JANEIRO",IF(B2629=2,"FEVEREIRO",IF(B2629=3,"MARÇO",IF(B2629=4,"ABRIL",IF(B2629=5,"MAIO",IF(B2629=6,"JUNHO",IF(B2629=7,"JULHO",IF(B2629=8,"AGOSTO",IF(B2629=9,"SETEMBRO",IF(B2629=10,"OUTUBRO",IF(B2629=11,"NOVEMBRO",IF(B2629=12,"DEZEMBRO",""))))))))))))</f>
        <v/>
      </c>
      <c r="D2629" s="119" t="s">
        <v>192</v>
      </c>
      <c r="H2629" s="118">
        <f t="shared" si="417"/>
        <v>0</v>
      </c>
      <c r="K2629" s="134">
        <f t="shared" si="419"/>
        <v>0</v>
      </c>
      <c r="L2629" s="134">
        <f t="shared" si="420"/>
        <v>0</v>
      </c>
      <c r="M2629" s="190">
        <f t="shared" si="418"/>
        <v>1</v>
      </c>
      <c r="N2629" s="190" t="str">
        <f t="shared" ref="N2629:N2692" si="425">IF(M2629=1,"JANEIRO",IF(M2629=2,"FEVEREIRO",IF(M2629=3,"MARÇO",IF(M2629=4,"ABRIL",IF(M2629=5,"MAIO",IF(M2629=6,"JUNHO",IF(M2629=7,"JULHO",IF(M2629=8,"AGOSTO",IF(M2629=9,"SETEMBRO",IF(M2629=10,"OUTUBRO",IF(M2629=11,"NOVEMBRO",IF(M2629=12,"DEZEMBRO",""))))))))))))</f>
        <v>JANEIRO</v>
      </c>
      <c r="P2629" s="119" t="s">
        <v>192</v>
      </c>
      <c r="Q2629" s="136" t="str">
        <f t="shared" si="421"/>
        <v>À RECEBER</v>
      </c>
      <c r="R2629" s="138" t="str">
        <f t="shared" ca="1" si="422"/>
        <v>EM DIA</v>
      </c>
      <c r="S2629" s="137" t="str">
        <f t="shared" ca="1" si="423"/>
        <v/>
      </c>
    </row>
    <row r="2630" spans="2:19" x14ac:dyDescent="0.25">
      <c r="B2630" s="190" t="str">
        <f t="shared" ref="B2630:B2693" si="426">IFERROR(MONTH(D2630),"")</f>
        <v/>
      </c>
      <c r="C2630" s="190" t="str">
        <f t="shared" si="424"/>
        <v/>
      </c>
      <c r="D2630" s="119" t="s">
        <v>192</v>
      </c>
      <c r="H2630" s="118">
        <f t="shared" ref="H2630:H2693" si="427">IF(OR(I2630="",I2630=0),G2630,I2630)</f>
        <v>0</v>
      </c>
      <c r="K2630" s="134">
        <f t="shared" si="419"/>
        <v>0</v>
      </c>
      <c r="L2630" s="134">
        <f t="shared" si="420"/>
        <v>0</v>
      </c>
      <c r="M2630" s="190">
        <f t="shared" ref="M2630:M2693" si="428">IFERROR(MONTH(O2630),"")</f>
        <v>1</v>
      </c>
      <c r="N2630" s="190" t="str">
        <f t="shared" si="425"/>
        <v>JANEIRO</v>
      </c>
      <c r="P2630" s="119" t="s">
        <v>192</v>
      </c>
      <c r="Q2630" s="136" t="str">
        <f t="shared" si="421"/>
        <v>À RECEBER</v>
      </c>
      <c r="R2630" s="138" t="str">
        <f t="shared" ca="1" si="422"/>
        <v>EM DIA</v>
      </c>
      <c r="S2630" s="137" t="str">
        <f t="shared" ca="1" si="423"/>
        <v/>
      </c>
    </row>
    <row r="2631" spans="2:19" x14ac:dyDescent="0.25">
      <c r="B2631" s="190" t="str">
        <f t="shared" si="426"/>
        <v/>
      </c>
      <c r="C2631" s="190" t="str">
        <f t="shared" si="424"/>
        <v/>
      </c>
      <c r="D2631" s="119" t="s">
        <v>192</v>
      </c>
      <c r="H2631" s="118">
        <f t="shared" si="427"/>
        <v>0</v>
      </c>
      <c r="K2631" s="134">
        <f t="shared" si="419"/>
        <v>0</v>
      </c>
      <c r="L2631" s="134">
        <f t="shared" si="420"/>
        <v>0</v>
      </c>
      <c r="M2631" s="190">
        <f t="shared" si="428"/>
        <v>1</v>
      </c>
      <c r="N2631" s="190" t="str">
        <f t="shared" si="425"/>
        <v>JANEIRO</v>
      </c>
      <c r="P2631" s="119" t="s">
        <v>192</v>
      </c>
      <c r="Q2631" s="136" t="str">
        <f t="shared" si="421"/>
        <v>À RECEBER</v>
      </c>
      <c r="R2631" s="138" t="str">
        <f t="shared" ca="1" si="422"/>
        <v>EM DIA</v>
      </c>
      <c r="S2631" s="137" t="str">
        <f t="shared" ca="1" si="423"/>
        <v/>
      </c>
    </row>
    <row r="2632" spans="2:19" x14ac:dyDescent="0.25">
      <c r="B2632" s="190" t="str">
        <f t="shared" si="426"/>
        <v/>
      </c>
      <c r="C2632" s="190" t="str">
        <f t="shared" si="424"/>
        <v/>
      </c>
      <c r="D2632" s="119" t="s">
        <v>192</v>
      </c>
      <c r="H2632" s="118">
        <f t="shared" si="427"/>
        <v>0</v>
      </c>
      <c r="K2632" s="134">
        <f t="shared" si="419"/>
        <v>0</v>
      </c>
      <c r="L2632" s="134">
        <f t="shared" si="420"/>
        <v>0</v>
      </c>
      <c r="M2632" s="190">
        <f t="shared" si="428"/>
        <v>1</v>
      </c>
      <c r="N2632" s="190" t="str">
        <f t="shared" si="425"/>
        <v>JANEIRO</v>
      </c>
      <c r="P2632" s="119" t="s">
        <v>192</v>
      </c>
      <c r="Q2632" s="136" t="str">
        <f t="shared" si="421"/>
        <v>À RECEBER</v>
      </c>
      <c r="R2632" s="138" t="str">
        <f t="shared" ca="1" si="422"/>
        <v>EM DIA</v>
      </c>
      <c r="S2632" s="137" t="str">
        <f t="shared" ca="1" si="423"/>
        <v/>
      </c>
    </row>
    <row r="2633" spans="2:19" x14ac:dyDescent="0.25">
      <c r="B2633" s="190" t="str">
        <f t="shared" si="426"/>
        <v/>
      </c>
      <c r="C2633" s="190" t="str">
        <f t="shared" si="424"/>
        <v/>
      </c>
      <c r="D2633" s="119" t="s">
        <v>192</v>
      </c>
      <c r="H2633" s="118">
        <f t="shared" si="427"/>
        <v>0</v>
      </c>
      <c r="K2633" s="134">
        <f t="shared" si="419"/>
        <v>0</v>
      </c>
      <c r="L2633" s="134">
        <f t="shared" si="420"/>
        <v>0</v>
      </c>
      <c r="M2633" s="190">
        <f t="shared" si="428"/>
        <v>1</v>
      </c>
      <c r="N2633" s="190" t="str">
        <f t="shared" si="425"/>
        <v>JANEIRO</v>
      </c>
      <c r="P2633" s="119" t="s">
        <v>192</v>
      </c>
      <c r="Q2633" s="136" t="str">
        <f t="shared" si="421"/>
        <v>À RECEBER</v>
      </c>
      <c r="R2633" s="138" t="str">
        <f t="shared" ca="1" si="422"/>
        <v>EM DIA</v>
      </c>
      <c r="S2633" s="137" t="str">
        <f t="shared" ca="1" si="423"/>
        <v/>
      </c>
    </row>
    <row r="2634" spans="2:19" x14ac:dyDescent="0.25">
      <c r="B2634" s="190" t="str">
        <f t="shared" si="426"/>
        <v/>
      </c>
      <c r="C2634" s="190" t="str">
        <f t="shared" si="424"/>
        <v/>
      </c>
      <c r="D2634" s="119" t="s">
        <v>192</v>
      </c>
      <c r="H2634" s="118">
        <f t="shared" si="427"/>
        <v>0</v>
      </c>
      <c r="K2634" s="134">
        <f t="shared" si="419"/>
        <v>0</v>
      </c>
      <c r="L2634" s="134">
        <f t="shared" si="420"/>
        <v>0</v>
      </c>
      <c r="M2634" s="190">
        <f t="shared" si="428"/>
        <v>1</v>
      </c>
      <c r="N2634" s="190" t="str">
        <f t="shared" si="425"/>
        <v>JANEIRO</v>
      </c>
      <c r="P2634" s="119" t="s">
        <v>192</v>
      </c>
      <c r="Q2634" s="136" t="str">
        <f t="shared" si="421"/>
        <v>À RECEBER</v>
      </c>
      <c r="R2634" s="138" t="str">
        <f t="shared" ca="1" si="422"/>
        <v>EM DIA</v>
      </c>
      <c r="S2634" s="137" t="str">
        <f t="shared" ca="1" si="423"/>
        <v/>
      </c>
    </row>
    <row r="2635" spans="2:19" x14ac:dyDescent="0.25">
      <c r="B2635" s="190" t="str">
        <f t="shared" si="426"/>
        <v/>
      </c>
      <c r="C2635" s="190" t="str">
        <f t="shared" si="424"/>
        <v/>
      </c>
      <c r="D2635" s="119" t="s">
        <v>192</v>
      </c>
      <c r="H2635" s="118">
        <f t="shared" si="427"/>
        <v>0</v>
      </c>
      <c r="K2635" s="134">
        <f t="shared" si="419"/>
        <v>0</v>
      </c>
      <c r="L2635" s="134">
        <f t="shared" si="420"/>
        <v>0</v>
      </c>
      <c r="M2635" s="190">
        <f t="shared" si="428"/>
        <v>1</v>
      </c>
      <c r="N2635" s="190" t="str">
        <f t="shared" si="425"/>
        <v>JANEIRO</v>
      </c>
      <c r="P2635" s="119" t="s">
        <v>192</v>
      </c>
      <c r="Q2635" s="136" t="str">
        <f t="shared" si="421"/>
        <v>À RECEBER</v>
      </c>
      <c r="R2635" s="138" t="str">
        <f t="shared" ca="1" si="422"/>
        <v>EM DIA</v>
      </c>
      <c r="S2635" s="137" t="str">
        <f t="shared" ca="1" si="423"/>
        <v/>
      </c>
    </row>
    <row r="2636" spans="2:19" x14ac:dyDescent="0.25">
      <c r="B2636" s="190" t="str">
        <f t="shared" si="426"/>
        <v/>
      </c>
      <c r="C2636" s="190" t="str">
        <f t="shared" si="424"/>
        <v/>
      </c>
      <c r="D2636" s="119" t="s">
        <v>192</v>
      </c>
      <c r="H2636" s="118">
        <f t="shared" si="427"/>
        <v>0</v>
      </c>
      <c r="K2636" s="134">
        <f t="shared" si="419"/>
        <v>0</v>
      </c>
      <c r="L2636" s="134">
        <f t="shared" si="420"/>
        <v>0</v>
      </c>
      <c r="M2636" s="190">
        <f t="shared" si="428"/>
        <v>1</v>
      </c>
      <c r="N2636" s="190" t="str">
        <f t="shared" si="425"/>
        <v>JANEIRO</v>
      </c>
      <c r="P2636" s="119" t="s">
        <v>192</v>
      </c>
      <c r="Q2636" s="136" t="str">
        <f t="shared" si="421"/>
        <v>À RECEBER</v>
      </c>
      <c r="R2636" s="138" t="str">
        <f t="shared" ca="1" si="422"/>
        <v>EM DIA</v>
      </c>
      <c r="S2636" s="137" t="str">
        <f t="shared" ca="1" si="423"/>
        <v/>
      </c>
    </row>
    <row r="2637" spans="2:19" x14ac:dyDescent="0.25">
      <c r="B2637" s="190" t="str">
        <f t="shared" si="426"/>
        <v/>
      </c>
      <c r="C2637" s="190" t="str">
        <f t="shared" si="424"/>
        <v/>
      </c>
      <c r="D2637" s="119" t="s">
        <v>192</v>
      </c>
      <c r="H2637" s="118">
        <f t="shared" si="427"/>
        <v>0</v>
      </c>
      <c r="K2637" s="134">
        <f t="shared" si="419"/>
        <v>0</v>
      </c>
      <c r="L2637" s="134">
        <f t="shared" si="420"/>
        <v>0</v>
      </c>
      <c r="M2637" s="190">
        <f t="shared" si="428"/>
        <v>1</v>
      </c>
      <c r="N2637" s="190" t="str">
        <f t="shared" si="425"/>
        <v>JANEIRO</v>
      </c>
      <c r="P2637" s="119" t="s">
        <v>192</v>
      </c>
      <c r="Q2637" s="136" t="str">
        <f t="shared" si="421"/>
        <v>À RECEBER</v>
      </c>
      <c r="R2637" s="138" t="str">
        <f t="shared" ca="1" si="422"/>
        <v>EM DIA</v>
      </c>
      <c r="S2637" s="137" t="str">
        <f t="shared" ca="1" si="423"/>
        <v/>
      </c>
    </row>
    <row r="2638" spans="2:19" x14ac:dyDescent="0.25">
      <c r="B2638" s="190" t="str">
        <f t="shared" si="426"/>
        <v/>
      </c>
      <c r="C2638" s="190" t="str">
        <f t="shared" si="424"/>
        <v/>
      </c>
      <c r="D2638" s="119" t="s">
        <v>192</v>
      </c>
      <c r="H2638" s="118">
        <f t="shared" si="427"/>
        <v>0</v>
      </c>
      <c r="K2638" s="134">
        <f t="shared" si="419"/>
        <v>0</v>
      </c>
      <c r="L2638" s="134">
        <f t="shared" si="420"/>
        <v>0</v>
      </c>
      <c r="M2638" s="190">
        <f t="shared" si="428"/>
        <v>1</v>
      </c>
      <c r="N2638" s="190" t="str">
        <f t="shared" si="425"/>
        <v>JANEIRO</v>
      </c>
      <c r="P2638" s="119" t="s">
        <v>192</v>
      </c>
      <c r="Q2638" s="136" t="str">
        <f t="shared" si="421"/>
        <v>À RECEBER</v>
      </c>
      <c r="R2638" s="138" t="str">
        <f t="shared" ca="1" si="422"/>
        <v>EM DIA</v>
      </c>
      <c r="S2638" s="137" t="str">
        <f t="shared" ca="1" si="423"/>
        <v/>
      </c>
    </row>
    <row r="2639" spans="2:19" x14ac:dyDescent="0.25">
      <c r="B2639" s="190" t="str">
        <f t="shared" si="426"/>
        <v/>
      </c>
      <c r="C2639" s="190" t="str">
        <f t="shared" si="424"/>
        <v/>
      </c>
      <c r="D2639" s="119" t="s">
        <v>192</v>
      </c>
      <c r="H2639" s="118">
        <f t="shared" si="427"/>
        <v>0</v>
      </c>
      <c r="K2639" s="134">
        <f t="shared" si="419"/>
        <v>0</v>
      </c>
      <c r="L2639" s="134">
        <f t="shared" si="420"/>
        <v>0</v>
      </c>
      <c r="M2639" s="190">
        <f t="shared" si="428"/>
        <v>1</v>
      </c>
      <c r="N2639" s="190" t="str">
        <f t="shared" si="425"/>
        <v>JANEIRO</v>
      </c>
      <c r="P2639" s="119" t="s">
        <v>192</v>
      </c>
      <c r="Q2639" s="136" t="str">
        <f t="shared" si="421"/>
        <v>À RECEBER</v>
      </c>
      <c r="R2639" s="138" t="str">
        <f t="shared" ca="1" si="422"/>
        <v>EM DIA</v>
      </c>
      <c r="S2639" s="137" t="str">
        <f t="shared" ca="1" si="423"/>
        <v/>
      </c>
    </row>
    <row r="2640" spans="2:19" x14ac:dyDescent="0.25">
      <c r="B2640" s="190" t="str">
        <f t="shared" si="426"/>
        <v/>
      </c>
      <c r="C2640" s="190" t="str">
        <f t="shared" si="424"/>
        <v/>
      </c>
      <c r="D2640" s="119" t="s">
        <v>192</v>
      </c>
      <c r="H2640" s="118">
        <f t="shared" si="427"/>
        <v>0</v>
      </c>
      <c r="K2640" s="134">
        <f t="shared" si="419"/>
        <v>0</v>
      </c>
      <c r="L2640" s="134">
        <f t="shared" si="420"/>
        <v>0</v>
      </c>
      <c r="M2640" s="190">
        <f t="shared" si="428"/>
        <v>1</v>
      </c>
      <c r="N2640" s="190" t="str">
        <f t="shared" si="425"/>
        <v>JANEIRO</v>
      </c>
      <c r="P2640" s="119" t="s">
        <v>192</v>
      </c>
      <c r="Q2640" s="136" t="str">
        <f t="shared" si="421"/>
        <v>À RECEBER</v>
      </c>
      <c r="R2640" s="138" t="str">
        <f t="shared" ca="1" si="422"/>
        <v>EM DIA</v>
      </c>
      <c r="S2640" s="137" t="str">
        <f t="shared" ca="1" si="423"/>
        <v/>
      </c>
    </row>
    <row r="2641" spans="2:19" x14ac:dyDescent="0.25">
      <c r="B2641" s="190" t="str">
        <f t="shared" si="426"/>
        <v/>
      </c>
      <c r="C2641" s="190" t="str">
        <f t="shared" si="424"/>
        <v/>
      </c>
      <c r="D2641" s="119" t="s">
        <v>192</v>
      </c>
      <c r="H2641" s="118">
        <f t="shared" si="427"/>
        <v>0</v>
      </c>
      <c r="K2641" s="134">
        <f t="shared" si="419"/>
        <v>0</v>
      </c>
      <c r="L2641" s="134">
        <f t="shared" si="420"/>
        <v>0</v>
      </c>
      <c r="M2641" s="190">
        <f t="shared" si="428"/>
        <v>1</v>
      </c>
      <c r="N2641" s="190" t="str">
        <f t="shared" si="425"/>
        <v>JANEIRO</v>
      </c>
      <c r="P2641" s="119" t="s">
        <v>192</v>
      </c>
      <c r="Q2641" s="136" t="str">
        <f t="shared" si="421"/>
        <v>À RECEBER</v>
      </c>
      <c r="R2641" s="138" t="str">
        <f t="shared" ca="1" si="422"/>
        <v>EM DIA</v>
      </c>
      <c r="S2641" s="137" t="str">
        <f t="shared" ca="1" si="423"/>
        <v/>
      </c>
    </row>
    <row r="2642" spans="2:19" x14ac:dyDescent="0.25">
      <c r="B2642" s="190" t="str">
        <f t="shared" si="426"/>
        <v/>
      </c>
      <c r="C2642" s="190" t="str">
        <f t="shared" si="424"/>
        <v/>
      </c>
      <c r="D2642" s="119" t="s">
        <v>192</v>
      </c>
      <c r="H2642" s="118">
        <f t="shared" si="427"/>
        <v>0</v>
      </c>
      <c r="K2642" s="134">
        <f t="shared" si="419"/>
        <v>0</v>
      </c>
      <c r="L2642" s="134">
        <f t="shared" si="420"/>
        <v>0</v>
      </c>
      <c r="M2642" s="190">
        <f t="shared" si="428"/>
        <v>1</v>
      </c>
      <c r="N2642" s="190" t="str">
        <f t="shared" si="425"/>
        <v>JANEIRO</v>
      </c>
      <c r="P2642" s="119" t="s">
        <v>192</v>
      </c>
      <c r="Q2642" s="136" t="str">
        <f t="shared" si="421"/>
        <v>À RECEBER</v>
      </c>
      <c r="R2642" s="138" t="str">
        <f t="shared" ca="1" si="422"/>
        <v>EM DIA</v>
      </c>
      <c r="S2642" s="137" t="str">
        <f t="shared" ca="1" si="423"/>
        <v/>
      </c>
    </row>
    <row r="2643" spans="2:19" x14ac:dyDescent="0.25">
      <c r="B2643" s="190" t="str">
        <f t="shared" si="426"/>
        <v/>
      </c>
      <c r="C2643" s="190" t="str">
        <f t="shared" si="424"/>
        <v/>
      </c>
      <c r="D2643" s="119" t="s">
        <v>192</v>
      </c>
      <c r="H2643" s="118">
        <f t="shared" si="427"/>
        <v>0</v>
      </c>
      <c r="K2643" s="134">
        <f t="shared" si="419"/>
        <v>0</v>
      </c>
      <c r="L2643" s="134">
        <f t="shared" si="420"/>
        <v>0</v>
      </c>
      <c r="M2643" s="190">
        <f t="shared" si="428"/>
        <v>1</v>
      </c>
      <c r="N2643" s="190" t="str">
        <f t="shared" si="425"/>
        <v>JANEIRO</v>
      </c>
      <c r="P2643" s="119" t="s">
        <v>192</v>
      </c>
      <c r="Q2643" s="136" t="str">
        <f t="shared" si="421"/>
        <v>À RECEBER</v>
      </c>
      <c r="R2643" s="138" t="str">
        <f t="shared" ca="1" si="422"/>
        <v>EM DIA</v>
      </c>
      <c r="S2643" s="137" t="str">
        <f t="shared" ca="1" si="423"/>
        <v/>
      </c>
    </row>
    <row r="2644" spans="2:19" x14ac:dyDescent="0.25">
      <c r="B2644" s="190" t="str">
        <f t="shared" si="426"/>
        <v/>
      </c>
      <c r="C2644" s="190" t="str">
        <f t="shared" si="424"/>
        <v/>
      </c>
      <c r="D2644" s="119" t="s">
        <v>192</v>
      </c>
      <c r="H2644" s="118">
        <f t="shared" si="427"/>
        <v>0</v>
      </c>
      <c r="K2644" s="134">
        <f t="shared" si="419"/>
        <v>0</v>
      </c>
      <c r="L2644" s="134">
        <f t="shared" si="420"/>
        <v>0</v>
      </c>
      <c r="M2644" s="190">
        <f t="shared" si="428"/>
        <v>1</v>
      </c>
      <c r="N2644" s="190" t="str">
        <f t="shared" si="425"/>
        <v>JANEIRO</v>
      </c>
      <c r="P2644" s="119" t="s">
        <v>192</v>
      </c>
      <c r="Q2644" s="136" t="str">
        <f t="shared" si="421"/>
        <v>À RECEBER</v>
      </c>
      <c r="R2644" s="138" t="str">
        <f t="shared" ca="1" si="422"/>
        <v>EM DIA</v>
      </c>
      <c r="S2644" s="137" t="str">
        <f t="shared" ca="1" si="423"/>
        <v/>
      </c>
    </row>
    <row r="2645" spans="2:19" x14ac:dyDescent="0.25">
      <c r="B2645" s="190" t="str">
        <f t="shared" si="426"/>
        <v/>
      </c>
      <c r="C2645" s="190" t="str">
        <f t="shared" si="424"/>
        <v/>
      </c>
      <c r="D2645" s="119" t="s">
        <v>192</v>
      </c>
      <c r="H2645" s="118">
        <f t="shared" si="427"/>
        <v>0</v>
      </c>
      <c r="K2645" s="134">
        <f t="shared" si="419"/>
        <v>0</v>
      </c>
      <c r="L2645" s="134">
        <f t="shared" si="420"/>
        <v>0</v>
      </c>
      <c r="M2645" s="190">
        <f t="shared" si="428"/>
        <v>1</v>
      </c>
      <c r="N2645" s="190" t="str">
        <f t="shared" si="425"/>
        <v>JANEIRO</v>
      </c>
      <c r="P2645" s="119" t="s">
        <v>192</v>
      </c>
      <c r="Q2645" s="136" t="str">
        <f t="shared" si="421"/>
        <v>À RECEBER</v>
      </c>
      <c r="R2645" s="138" t="str">
        <f t="shared" ca="1" si="422"/>
        <v>EM DIA</v>
      </c>
      <c r="S2645" s="137" t="str">
        <f t="shared" ca="1" si="423"/>
        <v/>
      </c>
    </row>
    <row r="2646" spans="2:19" x14ac:dyDescent="0.25">
      <c r="B2646" s="190" t="str">
        <f t="shared" si="426"/>
        <v/>
      </c>
      <c r="C2646" s="190" t="str">
        <f t="shared" si="424"/>
        <v/>
      </c>
      <c r="D2646" s="119" t="s">
        <v>192</v>
      </c>
      <c r="H2646" s="118">
        <f t="shared" si="427"/>
        <v>0</v>
      </c>
      <c r="K2646" s="134">
        <f t="shared" si="419"/>
        <v>0</v>
      </c>
      <c r="L2646" s="134">
        <f t="shared" si="420"/>
        <v>0</v>
      </c>
      <c r="M2646" s="190">
        <f t="shared" si="428"/>
        <v>1</v>
      </c>
      <c r="N2646" s="190" t="str">
        <f t="shared" si="425"/>
        <v>JANEIRO</v>
      </c>
      <c r="P2646" s="119" t="s">
        <v>192</v>
      </c>
      <c r="Q2646" s="136" t="str">
        <f t="shared" si="421"/>
        <v>À RECEBER</v>
      </c>
      <c r="R2646" s="138" t="str">
        <f t="shared" ca="1" si="422"/>
        <v>EM DIA</v>
      </c>
      <c r="S2646" s="137" t="str">
        <f t="shared" ca="1" si="423"/>
        <v/>
      </c>
    </row>
    <row r="2647" spans="2:19" x14ac:dyDescent="0.25">
      <c r="B2647" s="190" t="str">
        <f t="shared" si="426"/>
        <v/>
      </c>
      <c r="C2647" s="190" t="str">
        <f t="shared" si="424"/>
        <v/>
      </c>
      <c r="D2647" s="119" t="s">
        <v>192</v>
      </c>
      <c r="H2647" s="118">
        <f t="shared" si="427"/>
        <v>0</v>
      </c>
      <c r="K2647" s="134">
        <f t="shared" si="419"/>
        <v>0</v>
      </c>
      <c r="L2647" s="134">
        <f t="shared" si="420"/>
        <v>0</v>
      </c>
      <c r="M2647" s="190">
        <f t="shared" si="428"/>
        <v>1</v>
      </c>
      <c r="N2647" s="190" t="str">
        <f t="shared" si="425"/>
        <v>JANEIRO</v>
      </c>
      <c r="P2647" s="119" t="s">
        <v>192</v>
      </c>
      <c r="Q2647" s="136" t="str">
        <f t="shared" si="421"/>
        <v>À RECEBER</v>
      </c>
      <c r="R2647" s="138" t="str">
        <f t="shared" ca="1" si="422"/>
        <v>EM DIA</v>
      </c>
      <c r="S2647" s="137" t="str">
        <f t="shared" ca="1" si="423"/>
        <v/>
      </c>
    </row>
    <row r="2648" spans="2:19" x14ac:dyDescent="0.25">
      <c r="B2648" s="190" t="str">
        <f t="shared" si="426"/>
        <v/>
      </c>
      <c r="C2648" s="190" t="str">
        <f t="shared" si="424"/>
        <v/>
      </c>
      <c r="D2648" s="119" t="s">
        <v>192</v>
      </c>
      <c r="H2648" s="118">
        <f t="shared" si="427"/>
        <v>0</v>
      </c>
      <c r="K2648" s="134">
        <f t="shared" si="419"/>
        <v>0</v>
      </c>
      <c r="L2648" s="134">
        <f t="shared" si="420"/>
        <v>0</v>
      </c>
      <c r="M2648" s="190">
        <f t="shared" si="428"/>
        <v>1</v>
      </c>
      <c r="N2648" s="190" t="str">
        <f t="shared" si="425"/>
        <v>JANEIRO</v>
      </c>
      <c r="P2648" s="119" t="s">
        <v>192</v>
      </c>
      <c r="Q2648" s="136" t="str">
        <f t="shared" si="421"/>
        <v>À RECEBER</v>
      </c>
      <c r="R2648" s="138" t="str">
        <f t="shared" ca="1" si="422"/>
        <v>EM DIA</v>
      </c>
      <c r="S2648" s="137" t="str">
        <f t="shared" ca="1" si="423"/>
        <v/>
      </c>
    </row>
    <row r="2649" spans="2:19" x14ac:dyDescent="0.25">
      <c r="B2649" s="190" t="str">
        <f t="shared" si="426"/>
        <v/>
      </c>
      <c r="C2649" s="190" t="str">
        <f t="shared" si="424"/>
        <v/>
      </c>
      <c r="D2649" s="119" t="s">
        <v>192</v>
      </c>
      <c r="H2649" s="118">
        <f t="shared" si="427"/>
        <v>0</v>
      </c>
      <c r="K2649" s="134">
        <f t="shared" si="419"/>
        <v>0</v>
      </c>
      <c r="L2649" s="134">
        <f t="shared" si="420"/>
        <v>0</v>
      </c>
      <c r="M2649" s="190">
        <f t="shared" si="428"/>
        <v>1</v>
      </c>
      <c r="N2649" s="190" t="str">
        <f t="shared" si="425"/>
        <v>JANEIRO</v>
      </c>
      <c r="P2649" s="119" t="s">
        <v>192</v>
      </c>
      <c r="Q2649" s="136" t="str">
        <f t="shared" si="421"/>
        <v>À RECEBER</v>
      </c>
      <c r="R2649" s="138" t="str">
        <f t="shared" ca="1" si="422"/>
        <v>EM DIA</v>
      </c>
      <c r="S2649" s="137" t="str">
        <f t="shared" ca="1" si="423"/>
        <v/>
      </c>
    </row>
    <row r="2650" spans="2:19" x14ac:dyDescent="0.25">
      <c r="B2650" s="190" t="str">
        <f t="shared" si="426"/>
        <v/>
      </c>
      <c r="C2650" s="190" t="str">
        <f t="shared" si="424"/>
        <v/>
      </c>
      <c r="D2650" s="119" t="s">
        <v>192</v>
      </c>
      <c r="H2650" s="118">
        <f t="shared" si="427"/>
        <v>0</v>
      </c>
      <c r="K2650" s="134">
        <f t="shared" si="419"/>
        <v>0</v>
      </c>
      <c r="L2650" s="134">
        <f t="shared" si="420"/>
        <v>0</v>
      </c>
      <c r="M2650" s="190">
        <f t="shared" si="428"/>
        <v>1</v>
      </c>
      <c r="N2650" s="190" t="str">
        <f t="shared" si="425"/>
        <v>JANEIRO</v>
      </c>
      <c r="P2650" s="119" t="s">
        <v>192</v>
      </c>
      <c r="Q2650" s="136" t="str">
        <f t="shared" si="421"/>
        <v>À RECEBER</v>
      </c>
      <c r="R2650" s="138" t="str">
        <f t="shared" ca="1" si="422"/>
        <v>EM DIA</v>
      </c>
      <c r="S2650" s="137" t="str">
        <f t="shared" ca="1" si="423"/>
        <v/>
      </c>
    </row>
    <row r="2651" spans="2:19" x14ac:dyDescent="0.25">
      <c r="B2651" s="190" t="str">
        <f t="shared" si="426"/>
        <v/>
      </c>
      <c r="C2651" s="190" t="str">
        <f t="shared" si="424"/>
        <v/>
      </c>
      <c r="D2651" s="119" t="s">
        <v>192</v>
      </c>
      <c r="H2651" s="118">
        <f t="shared" si="427"/>
        <v>0</v>
      </c>
      <c r="K2651" s="134">
        <f t="shared" si="419"/>
        <v>0</v>
      </c>
      <c r="L2651" s="134">
        <f t="shared" si="420"/>
        <v>0</v>
      </c>
      <c r="M2651" s="190">
        <f t="shared" si="428"/>
        <v>1</v>
      </c>
      <c r="N2651" s="190" t="str">
        <f t="shared" si="425"/>
        <v>JANEIRO</v>
      </c>
      <c r="P2651" s="119" t="s">
        <v>192</v>
      </c>
      <c r="Q2651" s="136" t="str">
        <f t="shared" si="421"/>
        <v>À RECEBER</v>
      </c>
      <c r="R2651" s="138" t="str">
        <f t="shared" ca="1" si="422"/>
        <v>EM DIA</v>
      </c>
      <c r="S2651" s="137" t="str">
        <f t="shared" ca="1" si="423"/>
        <v/>
      </c>
    </row>
    <row r="2652" spans="2:19" x14ac:dyDescent="0.25">
      <c r="B2652" s="190" t="str">
        <f t="shared" si="426"/>
        <v/>
      </c>
      <c r="C2652" s="190" t="str">
        <f t="shared" si="424"/>
        <v/>
      </c>
      <c r="D2652" s="119" t="s">
        <v>192</v>
      </c>
      <c r="H2652" s="118">
        <f t="shared" si="427"/>
        <v>0</v>
      </c>
      <c r="K2652" s="134">
        <f t="shared" si="419"/>
        <v>0</v>
      </c>
      <c r="L2652" s="134">
        <f t="shared" si="420"/>
        <v>0</v>
      </c>
      <c r="M2652" s="190">
        <f t="shared" si="428"/>
        <v>1</v>
      </c>
      <c r="N2652" s="190" t="str">
        <f t="shared" si="425"/>
        <v>JANEIRO</v>
      </c>
      <c r="P2652" s="119" t="s">
        <v>192</v>
      </c>
      <c r="Q2652" s="136" t="str">
        <f t="shared" si="421"/>
        <v>À RECEBER</v>
      </c>
      <c r="R2652" s="138" t="str">
        <f t="shared" ca="1" si="422"/>
        <v>EM DIA</v>
      </c>
      <c r="S2652" s="137" t="str">
        <f t="shared" ca="1" si="423"/>
        <v/>
      </c>
    </row>
    <row r="2653" spans="2:19" x14ac:dyDescent="0.25">
      <c r="B2653" s="190" t="str">
        <f t="shared" si="426"/>
        <v/>
      </c>
      <c r="C2653" s="190" t="str">
        <f t="shared" si="424"/>
        <v/>
      </c>
      <c r="D2653" s="119" t="s">
        <v>192</v>
      </c>
      <c r="H2653" s="118">
        <f t="shared" si="427"/>
        <v>0</v>
      </c>
      <c r="K2653" s="134">
        <f t="shared" ref="K2653:K2716" si="429">IF(AND(G2653&gt;I2653,I2653&gt;0),G2653-I2653-J2653,0)</f>
        <v>0</v>
      </c>
      <c r="L2653" s="134">
        <f t="shared" ref="L2653:L2716" si="430">IF(G2653&lt;I2653,I2653-G2653,0)</f>
        <v>0</v>
      </c>
      <c r="M2653" s="190">
        <f t="shared" si="428"/>
        <v>1</v>
      </c>
      <c r="N2653" s="190" t="str">
        <f t="shared" si="425"/>
        <v>JANEIRO</v>
      </c>
      <c r="P2653" s="119" t="s">
        <v>192</v>
      </c>
      <c r="Q2653" s="136" t="str">
        <f t="shared" ref="Q2653:Q2716" si="431">IF(OR(I2653="",I2653=0),"À RECEBER","RECEBIDO")</f>
        <v>À RECEBER</v>
      </c>
      <c r="R2653" s="138" t="str">
        <f t="shared" ref="R2653:R2716" ca="1" si="432">IF(AND(O2653&lt;=P2653,S2653&gt;=0),"EM DIA","EM ATRASO")</f>
        <v>EM DIA</v>
      </c>
      <c r="S2653" s="137" t="str">
        <f t="shared" ref="S2653:S2716" ca="1" si="433">IFERROR(IF(Q2653="À RECEBER",P2653-$W$5,0),"")</f>
        <v/>
      </c>
    </row>
    <row r="2654" spans="2:19" x14ac:dyDescent="0.25">
      <c r="B2654" s="190" t="str">
        <f t="shared" si="426"/>
        <v/>
      </c>
      <c r="C2654" s="190" t="str">
        <f t="shared" si="424"/>
        <v/>
      </c>
      <c r="D2654" s="119" t="s">
        <v>192</v>
      </c>
      <c r="H2654" s="118">
        <f t="shared" si="427"/>
        <v>0</v>
      </c>
      <c r="K2654" s="134">
        <f t="shared" si="429"/>
        <v>0</v>
      </c>
      <c r="L2654" s="134">
        <f t="shared" si="430"/>
        <v>0</v>
      </c>
      <c r="M2654" s="190">
        <f t="shared" si="428"/>
        <v>1</v>
      </c>
      <c r="N2654" s="190" t="str">
        <f t="shared" si="425"/>
        <v>JANEIRO</v>
      </c>
      <c r="P2654" s="119" t="s">
        <v>192</v>
      </c>
      <c r="Q2654" s="136" t="str">
        <f t="shared" si="431"/>
        <v>À RECEBER</v>
      </c>
      <c r="R2654" s="138" t="str">
        <f t="shared" ca="1" si="432"/>
        <v>EM DIA</v>
      </c>
      <c r="S2654" s="137" t="str">
        <f t="shared" ca="1" si="433"/>
        <v/>
      </c>
    </row>
    <row r="2655" spans="2:19" x14ac:dyDescent="0.25">
      <c r="B2655" s="190" t="str">
        <f t="shared" si="426"/>
        <v/>
      </c>
      <c r="C2655" s="190" t="str">
        <f t="shared" si="424"/>
        <v/>
      </c>
      <c r="D2655" s="119" t="s">
        <v>192</v>
      </c>
      <c r="H2655" s="118">
        <f t="shared" si="427"/>
        <v>0</v>
      </c>
      <c r="K2655" s="134">
        <f t="shared" si="429"/>
        <v>0</v>
      </c>
      <c r="L2655" s="134">
        <f t="shared" si="430"/>
        <v>0</v>
      </c>
      <c r="M2655" s="190">
        <f t="shared" si="428"/>
        <v>1</v>
      </c>
      <c r="N2655" s="190" t="str">
        <f t="shared" si="425"/>
        <v>JANEIRO</v>
      </c>
      <c r="P2655" s="119" t="s">
        <v>192</v>
      </c>
      <c r="Q2655" s="136" t="str">
        <f t="shared" si="431"/>
        <v>À RECEBER</v>
      </c>
      <c r="R2655" s="138" t="str">
        <f t="shared" ca="1" si="432"/>
        <v>EM DIA</v>
      </c>
      <c r="S2655" s="137" t="str">
        <f t="shared" ca="1" si="433"/>
        <v/>
      </c>
    </row>
    <row r="2656" spans="2:19" x14ac:dyDescent="0.25">
      <c r="B2656" s="190" t="str">
        <f t="shared" si="426"/>
        <v/>
      </c>
      <c r="C2656" s="190" t="str">
        <f t="shared" si="424"/>
        <v/>
      </c>
      <c r="D2656" s="119" t="s">
        <v>192</v>
      </c>
      <c r="H2656" s="118">
        <f t="shared" si="427"/>
        <v>0</v>
      </c>
      <c r="K2656" s="134">
        <f t="shared" si="429"/>
        <v>0</v>
      </c>
      <c r="L2656" s="134">
        <f t="shared" si="430"/>
        <v>0</v>
      </c>
      <c r="M2656" s="190">
        <f t="shared" si="428"/>
        <v>1</v>
      </c>
      <c r="N2656" s="190" t="str">
        <f t="shared" si="425"/>
        <v>JANEIRO</v>
      </c>
      <c r="P2656" s="119" t="s">
        <v>192</v>
      </c>
      <c r="Q2656" s="136" t="str">
        <f t="shared" si="431"/>
        <v>À RECEBER</v>
      </c>
      <c r="R2656" s="138" t="str">
        <f t="shared" ca="1" si="432"/>
        <v>EM DIA</v>
      </c>
      <c r="S2656" s="137" t="str">
        <f t="shared" ca="1" si="433"/>
        <v/>
      </c>
    </row>
    <row r="2657" spans="2:19" x14ac:dyDescent="0.25">
      <c r="B2657" s="190" t="str">
        <f t="shared" si="426"/>
        <v/>
      </c>
      <c r="C2657" s="190" t="str">
        <f t="shared" si="424"/>
        <v/>
      </c>
      <c r="D2657" s="119" t="s">
        <v>192</v>
      </c>
      <c r="H2657" s="118">
        <f t="shared" si="427"/>
        <v>0</v>
      </c>
      <c r="K2657" s="134">
        <f t="shared" si="429"/>
        <v>0</v>
      </c>
      <c r="L2657" s="134">
        <f t="shared" si="430"/>
        <v>0</v>
      </c>
      <c r="M2657" s="190">
        <f t="shared" si="428"/>
        <v>1</v>
      </c>
      <c r="N2657" s="190" t="str">
        <f t="shared" si="425"/>
        <v>JANEIRO</v>
      </c>
      <c r="P2657" s="119" t="s">
        <v>192</v>
      </c>
      <c r="Q2657" s="136" t="str">
        <f t="shared" si="431"/>
        <v>À RECEBER</v>
      </c>
      <c r="R2657" s="138" t="str">
        <f t="shared" ca="1" si="432"/>
        <v>EM DIA</v>
      </c>
      <c r="S2657" s="137" t="str">
        <f t="shared" ca="1" si="433"/>
        <v/>
      </c>
    </row>
    <row r="2658" spans="2:19" x14ac:dyDescent="0.25">
      <c r="B2658" s="190" t="str">
        <f t="shared" si="426"/>
        <v/>
      </c>
      <c r="C2658" s="190" t="str">
        <f t="shared" si="424"/>
        <v/>
      </c>
      <c r="D2658" s="119" t="s">
        <v>192</v>
      </c>
      <c r="H2658" s="118">
        <f t="shared" si="427"/>
        <v>0</v>
      </c>
      <c r="K2658" s="134">
        <f t="shared" si="429"/>
        <v>0</v>
      </c>
      <c r="L2658" s="134">
        <f t="shared" si="430"/>
        <v>0</v>
      </c>
      <c r="M2658" s="190">
        <f t="shared" si="428"/>
        <v>1</v>
      </c>
      <c r="N2658" s="190" t="str">
        <f t="shared" si="425"/>
        <v>JANEIRO</v>
      </c>
      <c r="P2658" s="119" t="s">
        <v>192</v>
      </c>
      <c r="Q2658" s="136" t="str">
        <f t="shared" si="431"/>
        <v>À RECEBER</v>
      </c>
      <c r="R2658" s="138" t="str">
        <f t="shared" ca="1" si="432"/>
        <v>EM DIA</v>
      </c>
      <c r="S2658" s="137" t="str">
        <f t="shared" ca="1" si="433"/>
        <v/>
      </c>
    </row>
    <row r="2659" spans="2:19" x14ac:dyDescent="0.25">
      <c r="B2659" s="190" t="str">
        <f t="shared" si="426"/>
        <v/>
      </c>
      <c r="C2659" s="190" t="str">
        <f t="shared" si="424"/>
        <v/>
      </c>
      <c r="D2659" s="119" t="s">
        <v>192</v>
      </c>
      <c r="H2659" s="118">
        <f t="shared" si="427"/>
        <v>0</v>
      </c>
      <c r="K2659" s="134">
        <f t="shared" si="429"/>
        <v>0</v>
      </c>
      <c r="L2659" s="134">
        <f t="shared" si="430"/>
        <v>0</v>
      </c>
      <c r="M2659" s="190">
        <f t="shared" si="428"/>
        <v>1</v>
      </c>
      <c r="N2659" s="190" t="str">
        <f t="shared" si="425"/>
        <v>JANEIRO</v>
      </c>
      <c r="P2659" s="119" t="s">
        <v>192</v>
      </c>
      <c r="Q2659" s="136" t="str">
        <f t="shared" si="431"/>
        <v>À RECEBER</v>
      </c>
      <c r="R2659" s="138" t="str">
        <f t="shared" ca="1" si="432"/>
        <v>EM DIA</v>
      </c>
      <c r="S2659" s="137" t="str">
        <f t="shared" ca="1" si="433"/>
        <v/>
      </c>
    </row>
    <row r="2660" spans="2:19" x14ac:dyDescent="0.25">
      <c r="B2660" s="190" t="str">
        <f t="shared" si="426"/>
        <v/>
      </c>
      <c r="C2660" s="190" t="str">
        <f t="shared" si="424"/>
        <v/>
      </c>
      <c r="D2660" s="119" t="s">
        <v>192</v>
      </c>
      <c r="H2660" s="118">
        <f t="shared" si="427"/>
        <v>0</v>
      </c>
      <c r="K2660" s="134">
        <f t="shared" si="429"/>
        <v>0</v>
      </c>
      <c r="L2660" s="134">
        <f t="shared" si="430"/>
        <v>0</v>
      </c>
      <c r="M2660" s="190">
        <f t="shared" si="428"/>
        <v>1</v>
      </c>
      <c r="N2660" s="190" t="str">
        <f t="shared" si="425"/>
        <v>JANEIRO</v>
      </c>
      <c r="P2660" s="119" t="s">
        <v>192</v>
      </c>
      <c r="Q2660" s="136" t="str">
        <f t="shared" si="431"/>
        <v>À RECEBER</v>
      </c>
      <c r="R2660" s="138" t="str">
        <f t="shared" ca="1" si="432"/>
        <v>EM DIA</v>
      </c>
      <c r="S2660" s="137" t="str">
        <f t="shared" ca="1" si="433"/>
        <v/>
      </c>
    </row>
    <row r="2661" spans="2:19" x14ac:dyDescent="0.25">
      <c r="B2661" s="190" t="str">
        <f t="shared" si="426"/>
        <v/>
      </c>
      <c r="C2661" s="190" t="str">
        <f t="shared" si="424"/>
        <v/>
      </c>
      <c r="D2661" s="119" t="s">
        <v>192</v>
      </c>
      <c r="H2661" s="118">
        <f t="shared" si="427"/>
        <v>0</v>
      </c>
      <c r="K2661" s="134">
        <f t="shared" si="429"/>
        <v>0</v>
      </c>
      <c r="L2661" s="134">
        <f t="shared" si="430"/>
        <v>0</v>
      </c>
      <c r="M2661" s="190">
        <f t="shared" si="428"/>
        <v>1</v>
      </c>
      <c r="N2661" s="190" t="str">
        <f t="shared" si="425"/>
        <v>JANEIRO</v>
      </c>
      <c r="P2661" s="119" t="s">
        <v>192</v>
      </c>
      <c r="Q2661" s="136" t="str">
        <f t="shared" si="431"/>
        <v>À RECEBER</v>
      </c>
      <c r="R2661" s="138" t="str">
        <f t="shared" ca="1" si="432"/>
        <v>EM DIA</v>
      </c>
      <c r="S2661" s="137" t="str">
        <f t="shared" ca="1" si="433"/>
        <v/>
      </c>
    </row>
    <row r="2662" spans="2:19" x14ac:dyDescent="0.25">
      <c r="B2662" s="190" t="str">
        <f t="shared" si="426"/>
        <v/>
      </c>
      <c r="C2662" s="190" t="str">
        <f t="shared" si="424"/>
        <v/>
      </c>
      <c r="D2662" s="119" t="s">
        <v>192</v>
      </c>
      <c r="H2662" s="118">
        <f t="shared" si="427"/>
        <v>0</v>
      </c>
      <c r="K2662" s="134">
        <f t="shared" si="429"/>
        <v>0</v>
      </c>
      <c r="L2662" s="134">
        <f t="shared" si="430"/>
        <v>0</v>
      </c>
      <c r="M2662" s="190">
        <f t="shared" si="428"/>
        <v>1</v>
      </c>
      <c r="N2662" s="190" t="str">
        <f t="shared" si="425"/>
        <v>JANEIRO</v>
      </c>
      <c r="P2662" s="119" t="s">
        <v>192</v>
      </c>
      <c r="Q2662" s="136" t="str">
        <f t="shared" si="431"/>
        <v>À RECEBER</v>
      </c>
      <c r="R2662" s="138" t="str">
        <f t="shared" ca="1" si="432"/>
        <v>EM DIA</v>
      </c>
      <c r="S2662" s="137" t="str">
        <f t="shared" ca="1" si="433"/>
        <v/>
      </c>
    </row>
    <row r="2663" spans="2:19" x14ac:dyDescent="0.25">
      <c r="B2663" s="190" t="str">
        <f t="shared" si="426"/>
        <v/>
      </c>
      <c r="C2663" s="190" t="str">
        <f t="shared" si="424"/>
        <v/>
      </c>
      <c r="D2663" s="119" t="s">
        <v>192</v>
      </c>
      <c r="H2663" s="118">
        <f t="shared" si="427"/>
        <v>0</v>
      </c>
      <c r="K2663" s="134">
        <f t="shared" si="429"/>
        <v>0</v>
      </c>
      <c r="L2663" s="134">
        <f t="shared" si="430"/>
        <v>0</v>
      </c>
      <c r="M2663" s="190">
        <f t="shared" si="428"/>
        <v>1</v>
      </c>
      <c r="N2663" s="190" t="str">
        <f t="shared" si="425"/>
        <v>JANEIRO</v>
      </c>
      <c r="P2663" s="119" t="s">
        <v>192</v>
      </c>
      <c r="Q2663" s="136" t="str">
        <f t="shared" si="431"/>
        <v>À RECEBER</v>
      </c>
      <c r="R2663" s="138" t="str">
        <f t="shared" ca="1" si="432"/>
        <v>EM DIA</v>
      </c>
      <c r="S2663" s="137" t="str">
        <f t="shared" ca="1" si="433"/>
        <v/>
      </c>
    </row>
    <row r="2664" spans="2:19" x14ac:dyDescent="0.25">
      <c r="B2664" s="190" t="str">
        <f t="shared" si="426"/>
        <v/>
      </c>
      <c r="C2664" s="190" t="str">
        <f t="shared" si="424"/>
        <v/>
      </c>
      <c r="D2664" s="119" t="s">
        <v>192</v>
      </c>
      <c r="H2664" s="118">
        <f t="shared" si="427"/>
        <v>0</v>
      </c>
      <c r="K2664" s="134">
        <f t="shared" si="429"/>
        <v>0</v>
      </c>
      <c r="L2664" s="134">
        <f t="shared" si="430"/>
        <v>0</v>
      </c>
      <c r="M2664" s="190">
        <f t="shared" si="428"/>
        <v>1</v>
      </c>
      <c r="N2664" s="190" t="str">
        <f t="shared" si="425"/>
        <v>JANEIRO</v>
      </c>
      <c r="P2664" s="119" t="s">
        <v>192</v>
      </c>
      <c r="Q2664" s="136" t="str">
        <f t="shared" si="431"/>
        <v>À RECEBER</v>
      </c>
      <c r="R2664" s="138" t="str">
        <f t="shared" ca="1" si="432"/>
        <v>EM DIA</v>
      </c>
      <c r="S2664" s="137" t="str">
        <f t="shared" ca="1" si="433"/>
        <v/>
      </c>
    </row>
    <row r="2665" spans="2:19" x14ac:dyDescent="0.25">
      <c r="B2665" s="190" t="str">
        <f t="shared" si="426"/>
        <v/>
      </c>
      <c r="C2665" s="190" t="str">
        <f t="shared" si="424"/>
        <v/>
      </c>
      <c r="D2665" s="119" t="s">
        <v>192</v>
      </c>
      <c r="H2665" s="118">
        <f t="shared" si="427"/>
        <v>0</v>
      </c>
      <c r="K2665" s="134">
        <f t="shared" si="429"/>
        <v>0</v>
      </c>
      <c r="L2665" s="134">
        <f t="shared" si="430"/>
        <v>0</v>
      </c>
      <c r="M2665" s="190">
        <f t="shared" si="428"/>
        <v>1</v>
      </c>
      <c r="N2665" s="190" t="str">
        <f t="shared" si="425"/>
        <v>JANEIRO</v>
      </c>
      <c r="P2665" s="119" t="s">
        <v>192</v>
      </c>
      <c r="Q2665" s="136" t="str">
        <f t="shared" si="431"/>
        <v>À RECEBER</v>
      </c>
      <c r="R2665" s="138" t="str">
        <f t="shared" ca="1" si="432"/>
        <v>EM DIA</v>
      </c>
      <c r="S2665" s="137" t="str">
        <f t="shared" ca="1" si="433"/>
        <v/>
      </c>
    </row>
    <row r="2666" spans="2:19" x14ac:dyDescent="0.25">
      <c r="B2666" s="190" t="str">
        <f t="shared" si="426"/>
        <v/>
      </c>
      <c r="C2666" s="190" t="str">
        <f t="shared" si="424"/>
        <v/>
      </c>
      <c r="D2666" s="119" t="s">
        <v>192</v>
      </c>
      <c r="H2666" s="118">
        <f t="shared" si="427"/>
        <v>0</v>
      </c>
      <c r="K2666" s="134">
        <f t="shared" si="429"/>
        <v>0</v>
      </c>
      <c r="L2666" s="134">
        <f t="shared" si="430"/>
        <v>0</v>
      </c>
      <c r="M2666" s="190">
        <f t="shared" si="428"/>
        <v>1</v>
      </c>
      <c r="N2666" s="190" t="str">
        <f t="shared" si="425"/>
        <v>JANEIRO</v>
      </c>
      <c r="P2666" s="119" t="s">
        <v>192</v>
      </c>
      <c r="Q2666" s="136" t="str">
        <f t="shared" si="431"/>
        <v>À RECEBER</v>
      </c>
      <c r="R2666" s="138" t="str">
        <f t="shared" ca="1" si="432"/>
        <v>EM DIA</v>
      </c>
      <c r="S2666" s="137" t="str">
        <f t="shared" ca="1" si="433"/>
        <v/>
      </c>
    </row>
    <row r="2667" spans="2:19" x14ac:dyDescent="0.25">
      <c r="B2667" s="190" t="str">
        <f t="shared" si="426"/>
        <v/>
      </c>
      <c r="C2667" s="190" t="str">
        <f t="shared" si="424"/>
        <v/>
      </c>
      <c r="D2667" s="119" t="s">
        <v>192</v>
      </c>
      <c r="H2667" s="118">
        <f t="shared" si="427"/>
        <v>0</v>
      </c>
      <c r="K2667" s="134">
        <f t="shared" si="429"/>
        <v>0</v>
      </c>
      <c r="L2667" s="134">
        <f t="shared" si="430"/>
        <v>0</v>
      </c>
      <c r="M2667" s="190">
        <f t="shared" si="428"/>
        <v>1</v>
      </c>
      <c r="N2667" s="190" t="str">
        <f t="shared" si="425"/>
        <v>JANEIRO</v>
      </c>
      <c r="P2667" s="119" t="s">
        <v>192</v>
      </c>
      <c r="Q2667" s="136" t="str">
        <f t="shared" si="431"/>
        <v>À RECEBER</v>
      </c>
      <c r="R2667" s="138" t="str">
        <f t="shared" ca="1" si="432"/>
        <v>EM DIA</v>
      </c>
      <c r="S2667" s="137" t="str">
        <f t="shared" ca="1" si="433"/>
        <v/>
      </c>
    </row>
    <row r="2668" spans="2:19" x14ac:dyDescent="0.25">
      <c r="B2668" s="190" t="str">
        <f t="shared" si="426"/>
        <v/>
      </c>
      <c r="C2668" s="190" t="str">
        <f t="shared" si="424"/>
        <v/>
      </c>
      <c r="D2668" s="119" t="s">
        <v>192</v>
      </c>
      <c r="H2668" s="118">
        <f t="shared" si="427"/>
        <v>0</v>
      </c>
      <c r="K2668" s="134">
        <f t="shared" si="429"/>
        <v>0</v>
      </c>
      <c r="L2668" s="134">
        <f t="shared" si="430"/>
        <v>0</v>
      </c>
      <c r="M2668" s="190">
        <f t="shared" si="428"/>
        <v>1</v>
      </c>
      <c r="N2668" s="190" t="str">
        <f t="shared" si="425"/>
        <v>JANEIRO</v>
      </c>
      <c r="P2668" s="119" t="s">
        <v>192</v>
      </c>
      <c r="Q2668" s="136" t="str">
        <f t="shared" si="431"/>
        <v>À RECEBER</v>
      </c>
      <c r="R2668" s="138" t="str">
        <f t="shared" ca="1" si="432"/>
        <v>EM DIA</v>
      </c>
      <c r="S2668" s="137" t="str">
        <f t="shared" ca="1" si="433"/>
        <v/>
      </c>
    </row>
    <row r="2669" spans="2:19" x14ac:dyDescent="0.25">
      <c r="B2669" s="190" t="str">
        <f t="shared" si="426"/>
        <v/>
      </c>
      <c r="C2669" s="190" t="str">
        <f t="shared" si="424"/>
        <v/>
      </c>
      <c r="D2669" s="119" t="s">
        <v>192</v>
      </c>
      <c r="H2669" s="118">
        <f t="shared" si="427"/>
        <v>0</v>
      </c>
      <c r="K2669" s="134">
        <f t="shared" si="429"/>
        <v>0</v>
      </c>
      <c r="L2669" s="134">
        <f t="shared" si="430"/>
        <v>0</v>
      </c>
      <c r="M2669" s="190">
        <f t="shared" si="428"/>
        <v>1</v>
      </c>
      <c r="N2669" s="190" t="str">
        <f t="shared" si="425"/>
        <v>JANEIRO</v>
      </c>
      <c r="P2669" s="119" t="s">
        <v>192</v>
      </c>
      <c r="Q2669" s="136" t="str">
        <f t="shared" si="431"/>
        <v>À RECEBER</v>
      </c>
      <c r="R2669" s="138" t="str">
        <f t="shared" ca="1" si="432"/>
        <v>EM DIA</v>
      </c>
      <c r="S2669" s="137" t="str">
        <f t="shared" ca="1" si="433"/>
        <v/>
      </c>
    </row>
    <row r="2670" spans="2:19" x14ac:dyDescent="0.25">
      <c r="B2670" s="190" t="str">
        <f t="shared" si="426"/>
        <v/>
      </c>
      <c r="C2670" s="190" t="str">
        <f t="shared" si="424"/>
        <v/>
      </c>
      <c r="D2670" s="119" t="s">
        <v>192</v>
      </c>
      <c r="H2670" s="118">
        <f t="shared" si="427"/>
        <v>0</v>
      </c>
      <c r="K2670" s="134">
        <f t="shared" si="429"/>
        <v>0</v>
      </c>
      <c r="L2670" s="134">
        <f t="shared" si="430"/>
        <v>0</v>
      </c>
      <c r="M2670" s="190">
        <f t="shared" si="428"/>
        <v>1</v>
      </c>
      <c r="N2670" s="190" t="str">
        <f t="shared" si="425"/>
        <v>JANEIRO</v>
      </c>
      <c r="P2670" s="119" t="s">
        <v>192</v>
      </c>
      <c r="Q2670" s="136" t="str">
        <f t="shared" si="431"/>
        <v>À RECEBER</v>
      </c>
      <c r="R2670" s="138" t="str">
        <f t="shared" ca="1" si="432"/>
        <v>EM DIA</v>
      </c>
      <c r="S2670" s="137" t="str">
        <f t="shared" ca="1" si="433"/>
        <v/>
      </c>
    </row>
    <row r="2671" spans="2:19" x14ac:dyDescent="0.25">
      <c r="B2671" s="190" t="str">
        <f t="shared" si="426"/>
        <v/>
      </c>
      <c r="C2671" s="190" t="str">
        <f t="shared" si="424"/>
        <v/>
      </c>
      <c r="D2671" s="119" t="s">
        <v>192</v>
      </c>
      <c r="H2671" s="118">
        <f t="shared" si="427"/>
        <v>0</v>
      </c>
      <c r="K2671" s="134">
        <f t="shared" si="429"/>
        <v>0</v>
      </c>
      <c r="L2671" s="134">
        <f t="shared" si="430"/>
        <v>0</v>
      </c>
      <c r="M2671" s="190">
        <f t="shared" si="428"/>
        <v>1</v>
      </c>
      <c r="N2671" s="190" t="str">
        <f t="shared" si="425"/>
        <v>JANEIRO</v>
      </c>
      <c r="P2671" s="119" t="s">
        <v>192</v>
      </c>
      <c r="Q2671" s="136" t="str">
        <f t="shared" si="431"/>
        <v>À RECEBER</v>
      </c>
      <c r="R2671" s="138" t="str">
        <f t="shared" ca="1" si="432"/>
        <v>EM DIA</v>
      </c>
      <c r="S2671" s="137" t="str">
        <f t="shared" ca="1" si="433"/>
        <v/>
      </c>
    </row>
    <row r="2672" spans="2:19" x14ac:dyDescent="0.25">
      <c r="B2672" s="190" t="str">
        <f t="shared" si="426"/>
        <v/>
      </c>
      <c r="C2672" s="190" t="str">
        <f t="shared" si="424"/>
        <v/>
      </c>
      <c r="D2672" s="119" t="s">
        <v>192</v>
      </c>
      <c r="H2672" s="118">
        <f t="shared" si="427"/>
        <v>0</v>
      </c>
      <c r="K2672" s="134">
        <f t="shared" si="429"/>
        <v>0</v>
      </c>
      <c r="L2672" s="134">
        <f t="shared" si="430"/>
        <v>0</v>
      </c>
      <c r="M2672" s="190">
        <f t="shared" si="428"/>
        <v>1</v>
      </c>
      <c r="N2672" s="190" t="str">
        <f t="shared" si="425"/>
        <v>JANEIRO</v>
      </c>
      <c r="P2672" s="119" t="s">
        <v>192</v>
      </c>
      <c r="Q2672" s="136" t="str">
        <f t="shared" si="431"/>
        <v>À RECEBER</v>
      </c>
      <c r="R2672" s="138" t="str">
        <f t="shared" ca="1" si="432"/>
        <v>EM DIA</v>
      </c>
      <c r="S2672" s="137" t="str">
        <f t="shared" ca="1" si="433"/>
        <v/>
      </c>
    </row>
    <row r="2673" spans="2:19" x14ac:dyDescent="0.25">
      <c r="B2673" s="190" t="str">
        <f t="shared" si="426"/>
        <v/>
      </c>
      <c r="C2673" s="190" t="str">
        <f t="shared" si="424"/>
        <v/>
      </c>
      <c r="D2673" s="119" t="s">
        <v>192</v>
      </c>
      <c r="H2673" s="118">
        <f t="shared" si="427"/>
        <v>0</v>
      </c>
      <c r="K2673" s="134">
        <f t="shared" si="429"/>
        <v>0</v>
      </c>
      <c r="L2673" s="134">
        <f t="shared" si="430"/>
        <v>0</v>
      </c>
      <c r="M2673" s="190">
        <f t="shared" si="428"/>
        <v>1</v>
      </c>
      <c r="N2673" s="190" t="str">
        <f t="shared" si="425"/>
        <v>JANEIRO</v>
      </c>
      <c r="P2673" s="119" t="s">
        <v>192</v>
      </c>
      <c r="Q2673" s="136" t="str">
        <f t="shared" si="431"/>
        <v>À RECEBER</v>
      </c>
      <c r="R2673" s="138" t="str">
        <f t="shared" ca="1" si="432"/>
        <v>EM DIA</v>
      </c>
      <c r="S2673" s="137" t="str">
        <f t="shared" ca="1" si="433"/>
        <v/>
      </c>
    </row>
    <row r="2674" spans="2:19" x14ac:dyDescent="0.25">
      <c r="B2674" s="190" t="str">
        <f t="shared" si="426"/>
        <v/>
      </c>
      <c r="C2674" s="190" t="str">
        <f t="shared" si="424"/>
        <v/>
      </c>
      <c r="D2674" s="119" t="s">
        <v>192</v>
      </c>
      <c r="H2674" s="118">
        <f t="shared" si="427"/>
        <v>0</v>
      </c>
      <c r="K2674" s="134">
        <f t="shared" si="429"/>
        <v>0</v>
      </c>
      <c r="L2674" s="134">
        <f t="shared" si="430"/>
        <v>0</v>
      </c>
      <c r="M2674" s="190">
        <f t="shared" si="428"/>
        <v>1</v>
      </c>
      <c r="N2674" s="190" t="str">
        <f t="shared" si="425"/>
        <v>JANEIRO</v>
      </c>
      <c r="P2674" s="119" t="s">
        <v>192</v>
      </c>
      <c r="Q2674" s="136" t="str">
        <f t="shared" si="431"/>
        <v>À RECEBER</v>
      </c>
      <c r="R2674" s="138" t="str">
        <f t="shared" ca="1" si="432"/>
        <v>EM DIA</v>
      </c>
      <c r="S2674" s="137" t="str">
        <f t="shared" ca="1" si="433"/>
        <v/>
      </c>
    </row>
    <row r="2675" spans="2:19" x14ac:dyDescent="0.25">
      <c r="B2675" s="190" t="str">
        <f t="shared" si="426"/>
        <v/>
      </c>
      <c r="C2675" s="190" t="str">
        <f t="shared" si="424"/>
        <v/>
      </c>
      <c r="D2675" s="119" t="s">
        <v>192</v>
      </c>
      <c r="H2675" s="118">
        <f t="shared" si="427"/>
        <v>0</v>
      </c>
      <c r="K2675" s="134">
        <f t="shared" si="429"/>
        <v>0</v>
      </c>
      <c r="L2675" s="134">
        <f t="shared" si="430"/>
        <v>0</v>
      </c>
      <c r="M2675" s="190">
        <f t="shared" si="428"/>
        <v>1</v>
      </c>
      <c r="N2675" s="190" t="str">
        <f t="shared" si="425"/>
        <v>JANEIRO</v>
      </c>
      <c r="P2675" s="119" t="s">
        <v>192</v>
      </c>
      <c r="Q2675" s="136" t="str">
        <f t="shared" si="431"/>
        <v>À RECEBER</v>
      </c>
      <c r="R2675" s="138" t="str">
        <f t="shared" ca="1" si="432"/>
        <v>EM DIA</v>
      </c>
      <c r="S2675" s="137" t="str">
        <f t="shared" ca="1" si="433"/>
        <v/>
      </c>
    </row>
    <row r="2676" spans="2:19" x14ac:dyDescent="0.25">
      <c r="B2676" s="190" t="str">
        <f t="shared" si="426"/>
        <v/>
      </c>
      <c r="C2676" s="190" t="str">
        <f t="shared" si="424"/>
        <v/>
      </c>
      <c r="D2676" s="119" t="s">
        <v>192</v>
      </c>
      <c r="H2676" s="118">
        <f t="shared" si="427"/>
        <v>0</v>
      </c>
      <c r="K2676" s="134">
        <f t="shared" si="429"/>
        <v>0</v>
      </c>
      <c r="L2676" s="134">
        <f t="shared" si="430"/>
        <v>0</v>
      </c>
      <c r="M2676" s="190">
        <f t="shared" si="428"/>
        <v>1</v>
      </c>
      <c r="N2676" s="190" t="str">
        <f t="shared" si="425"/>
        <v>JANEIRO</v>
      </c>
      <c r="P2676" s="119" t="s">
        <v>192</v>
      </c>
      <c r="Q2676" s="136" t="str">
        <f t="shared" si="431"/>
        <v>À RECEBER</v>
      </c>
      <c r="R2676" s="138" t="str">
        <f t="shared" ca="1" si="432"/>
        <v>EM DIA</v>
      </c>
      <c r="S2676" s="137" t="str">
        <f t="shared" ca="1" si="433"/>
        <v/>
      </c>
    </row>
    <row r="2677" spans="2:19" x14ac:dyDescent="0.25">
      <c r="B2677" s="190" t="str">
        <f t="shared" si="426"/>
        <v/>
      </c>
      <c r="C2677" s="190" t="str">
        <f t="shared" si="424"/>
        <v/>
      </c>
      <c r="D2677" s="119" t="s">
        <v>192</v>
      </c>
      <c r="H2677" s="118">
        <f t="shared" si="427"/>
        <v>0</v>
      </c>
      <c r="K2677" s="134">
        <f t="shared" si="429"/>
        <v>0</v>
      </c>
      <c r="L2677" s="134">
        <f t="shared" si="430"/>
        <v>0</v>
      </c>
      <c r="M2677" s="190">
        <f t="shared" si="428"/>
        <v>1</v>
      </c>
      <c r="N2677" s="190" t="str">
        <f t="shared" si="425"/>
        <v>JANEIRO</v>
      </c>
      <c r="P2677" s="119" t="s">
        <v>192</v>
      </c>
      <c r="Q2677" s="136" t="str">
        <f t="shared" si="431"/>
        <v>À RECEBER</v>
      </c>
      <c r="R2677" s="138" t="str">
        <f t="shared" ca="1" si="432"/>
        <v>EM DIA</v>
      </c>
      <c r="S2677" s="137" t="str">
        <f t="shared" ca="1" si="433"/>
        <v/>
      </c>
    </row>
    <row r="2678" spans="2:19" x14ac:dyDescent="0.25">
      <c r="B2678" s="190" t="str">
        <f t="shared" si="426"/>
        <v/>
      </c>
      <c r="C2678" s="190" t="str">
        <f t="shared" si="424"/>
        <v/>
      </c>
      <c r="D2678" s="119" t="s">
        <v>192</v>
      </c>
      <c r="H2678" s="118">
        <f t="shared" si="427"/>
        <v>0</v>
      </c>
      <c r="K2678" s="134">
        <f t="shared" si="429"/>
        <v>0</v>
      </c>
      <c r="L2678" s="134">
        <f t="shared" si="430"/>
        <v>0</v>
      </c>
      <c r="M2678" s="190">
        <f t="shared" si="428"/>
        <v>1</v>
      </c>
      <c r="N2678" s="190" t="str">
        <f t="shared" si="425"/>
        <v>JANEIRO</v>
      </c>
      <c r="P2678" s="119" t="s">
        <v>192</v>
      </c>
      <c r="Q2678" s="136" t="str">
        <f t="shared" si="431"/>
        <v>À RECEBER</v>
      </c>
      <c r="R2678" s="138" t="str">
        <f t="shared" ca="1" si="432"/>
        <v>EM DIA</v>
      </c>
      <c r="S2678" s="137" t="str">
        <f t="shared" ca="1" si="433"/>
        <v/>
      </c>
    </row>
    <row r="2679" spans="2:19" x14ac:dyDescent="0.25">
      <c r="B2679" s="190" t="str">
        <f t="shared" si="426"/>
        <v/>
      </c>
      <c r="C2679" s="190" t="str">
        <f t="shared" si="424"/>
        <v/>
      </c>
      <c r="D2679" s="119" t="s">
        <v>192</v>
      </c>
      <c r="H2679" s="118">
        <f t="shared" si="427"/>
        <v>0</v>
      </c>
      <c r="K2679" s="134">
        <f t="shared" si="429"/>
        <v>0</v>
      </c>
      <c r="L2679" s="134">
        <f t="shared" si="430"/>
        <v>0</v>
      </c>
      <c r="M2679" s="190">
        <f t="shared" si="428"/>
        <v>1</v>
      </c>
      <c r="N2679" s="190" t="str">
        <f t="shared" si="425"/>
        <v>JANEIRO</v>
      </c>
      <c r="P2679" s="119" t="s">
        <v>192</v>
      </c>
      <c r="Q2679" s="136" t="str">
        <f t="shared" si="431"/>
        <v>À RECEBER</v>
      </c>
      <c r="R2679" s="138" t="str">
        <f t="shared" ca="1" si="432"/>
        <v>EM DIA</v>
      </c>
      <c r="S2679" s="137" t="str">
        <f t="shared" ca="1" si="433"/>
        <v/>
      </c>
    </row>
    <row r="2680" spans="2:19" x14ac:dyDescent="0.25">
      <c r="B2680" s="190" t="str">
        <f t="shared" si="426"/>
        <v/>
      </c>
      <c r="C2680" s="190" t="str">
        <f t="shared" si="424"/>
        <v/>
      </c>
      <c r="D2680" s="119" t="s">
        <v>192</v>
      </c>
      <c r="H2680" s="118">
        <f t="shared" si="427"/>
        <v>0</v>
      </c>
      <c r="K2680" s="134">
        <f t="shared" si="429"/>
        <v>0</v>
      </c>
      <c r="L2680" s="134">
        <f t="shared" si="430"/>
        <v>0</v>
      </c>
      <c r="M2680" s="190">
        <f t="shared" si="428"/>
        <v>1</v>
      </c>
      <c r="N2680" s="190" t="str">
        <f t="shared" si="425"/>
        <v>JANEIRO</v>
      </c>
      <c r="P2680" s="119" t="s">
        <v>192</v>
      </c>
      <c r="Q2680" s="136" t="str">
        <f t="shared" si="431"/>
        <v>À RECEBER</v>
      </c>
      <c r="R2680" s="138" t="str">
        <f t="shared" ca="1" si="432"/>
        <v>EM DIA</v>
      </c>
      <c r="S2680" s="137" t="str">
        <f t="shared" ca="1" si="433"/>
        <v/>
      </c>
    </row>
    <row r="2681" spans="2:19" x14ac:dyDescent="0.25">
      <c r="B2681" s="190" t="str">
        <f t="shared" si="426"/>
        <v/>
      </c>
      <c r="C2681" s="190" t="str">
        <f t="shared" si="424"/>
        <v/>
      </c>
      <c r="D2681" s="119" t="s">
        <v>192</v>
      </c>
      <c r="H2681" s="118">
        <f t="shared" si="427"/>
        <v>0</v>
      </c>
      <c r="K2681" s="134">
        <f t="shared" si="429"/>
        <v>0</v>
      </c>
      <c r="L2681" s="134">
        <f t="shared" si="430"/>
        <v>0</v>
      </c>
      <c r="M2681" s="190">
        <f t="shared" si="428"/>
        <v>1</v>
      </c>
      <c r="N2681" s="190" t="str">
        <f t="shared" si="425"/>
        <v>JANEIRO</v>
      </c>
      <c r="P2681" s="119" t="s">
        <v>192</v>
      </c>
      <c r="Q2681" s="136" t="str">
        <f t="shared" si="431"/>
        <v>À RECEBER</v>
      </c>
      <c r="R2681" s="138" t="str">
        <f t="shared" ca="1" si="432"/>
        <v>EM DIA</v>
      </c>
      <c r="S2681" s="137" t="str">
        <f t="shared" ca="1" si="433"/>
        <v/>
      </c>
    </row>
    <row r="2682" spans="2:19" x14ac:dyDescent="0.25">
      <c r="B2682" s="190" t="str">
        <f t="shared" si="426"/>
        <v/>
      </c>
      <c r="C2682" s="190" t="str">
        <f t="shared" si="424"/>
        <v/>
      </c>
      <c r="D2682" s="119" t="s">
        <v>192</v>
      </c>
      <c r="H2682" s="118">
        <f t="shared" si="427"/>
        <v>0</v>
      </c>
      <c r="K2682" s="134">
        <f t="shared" si="429"/>
        <v>0</v>
      </c>
      <c r="L2682" s="134">
        <f t="shared" si="430"/>
        <v>0</v>
      </c>
      <c r="M2682" s="190">
        <f t="shared" si="428"/>
        <v>1</v>
      </c>
      <c r="N2682" s="190" t="str">
        <f t="shared" si="425"/>
        <v>JANEIRO</v>
      </c>
      <c r="P2682" s="119" t="s">
        <v>192</v>
      </c>
      <c r="Q2682" s="136" t="str">
        <f t="shared" si="431"/>
        <v>À RECEBER</v>
      </c>
      <c r="R2682" s="138" t="str">
        <f t="shared" ca="1" si="432"/>
        <v>EM DIA</v>
      </c>
      <c r="S2682" s="137" t="str">
        <f t="shared" ca="1" si="433"/>
        <v/>
      </c>
    </row>
    <row r="2683" spans="2:19" x14ac:dyDescent="0.25">
      <c r="B2683" s="190" t="str">
        <f t="shared" si="426"/>
        <v/>
      </c>
      <c r="C2683" s="190" t="str">
        <f t="shared" si="424"/>
        <v/>
      </c>
      <c r="D2683" s="119" t="s">
        <v>192</v>
      </c>
      <c r="H2683" s="118">
        <f t="shared" si="427"/>
        <v>0</v>
      </c>
      <c r="K2683" s="134">
        <f t="shared" si="429"/>
        <v>0</v>
      </c>
      <c r="L2683" s="134">
        <f t="shared" si="430"/>
        <v>0</v>
      </c>
      <c r="M2683" s="190">
        <f t="shared" si="428"/>
        <v>1</v>
      </c>
      <c r="N2683" s="190" t="str">
        <f t="shared" si="425"/>
        <v>JANEIRO</v>
      </c>
      <c r="P2683" s="119" t="s">
        <v>192</v>
      </c>
      <c r="Q2683" s="136" t="str">
        <f t="shared" si="431"/>
        <v>À RECEBER</v>
      </c>
      <c r="R2683" s="138" t="str">
        <f t="shared" ca="1" si="432"/>
        <v>EM DIA</v>
      </c>
      <c r="S2683" s="137" t="str">
        <f t="shared" ca="1" si="433"/>
        <v/>
      </c>
    </row>
    <row r="2684" spans="2:19" x14ac:dyDescent="0.25">
      <c r="B2684" s="190" t="str">
        <f t="shared" si="426"/>
        <v/>
      </c>
      <c r="C2684" s="190" t="str">
        <f t="shared" si="424"/>
        <v/>
      </c>
      <c r="D2684" s="119" t="s">
        <v>192</v>
      </c>
      <c r="H2684" s="118">
        <f t="shared" si="427"/>
        <v>0</v>
      </c>
      <c r="K2684" s="134">
        <f t="shared" si="429"/>
        <v>0</v>
      </c>
      <c r="L2684" s="134">
        <f t="shared" si="430"/>
        <v>0</v>
      </c>
      <c r="M2684" s="190">
        <f t="shared" si="428"/>
        <v>1</v>
      </c>
      <c r="N2684" s="190" t="str">
        <f t="shared" si="425"/>
        <v>JANEIRO</v>
      </c>
      <c r="P2684" s="119" t="s">
        <v>192</v>
      </c>
      <c r="Q2684" s="136" t="str">
        <f t="shared" si="431"/>
        <v>À RECEBER</v>
      </c>
      <c r="R2684" s="138" t="str">
        <f t="shared" ca="1" si="432"/>
        <v>EM DIA</v>
      </c>
      <c r="S2684" s="137" t="str">
        <f t="shared" ca="1" si="433"/>
        <v/>
      </c>
    </row>
    <row r="2685" spans="2:19" x14ac:dyDescent="0.25">
      <c r="B2685" s="190" t="str">
        <f t="shared" si="426"/>
        <v/>
      </c>
      <c r="C2685" s="190" t="str">
        <f t="shared" si="424"/>
        <v/>
      </c>
      <c r="D2685" s="119" t="s">
        <v>192</v>
      </c>
      <c r="H2685" s="118">
        <f t="shared" si="427"/>
        <v>0</v>
      </c>
      <c r="K2685" s="134">
        <f t="shared" si="429"/>
        <v>0</v>
      </c>
      <c r="L2685" s="134">
        <f t="shared" si="430"/>
        <v>0</v>
      </c>
      <c r="M2685" s="190">
        <f t="shared" si="428"/>
        <v>1</v>
      </c>
      <c r="N2685" s="190" t="str">
        <f t="shared" si="425"/>
        <v>JANEIRO</v>
      </c>
      <c r="P2685" s="119" t="s">
        <v>192</v>
      </c>
      <c r="Q2685" s="136" t="str">
        <f t="shared" si="431"/>
        <v>À RECEBER</v>
      </c>
      <c r="R2685" s="138" t="str">
        <f t="shared" ca="1" si="432"/>
        <v>EM DIA</v>
      </c>
      <c r="S2685" s="137" t="str">
        <f t="shared" ca="1" si="433"/>
        <v/>
      </c>
    </row>
    <row r="2686" spans="2:19" x14ac:dyDescent="0.25">
      <c r="B2686" s="190" t="str">
        <f t="shared" si="426"/>
        <v/>
      </c>
      <c r="C2686" s="190" t="str">
        <f t="shared" si="424"/>
        <v/>
      </c>
      <c r="D2686" s="119" t="s">
        <v>192</v>
      </c>
      <c r="H2686" s="118">
        <f t="shared" si="427"/>
        <v>0</v>
      </c>
      <c r="K2686" s="134">
        <f t="shared" si="429"/>
        <v>0</v>
      </c>
      <c r="L2686" s="134">
        <f t="shared" si="430"/>
        <v>0</v>
      </c>
      <c r="M2686" s="190">
        <f t="shared" si="428"/>
        <v>1</v>
      </c>
      <c r="N2686" s="190" t="str">
        <f t="shared" si="425"/>
        <v>JANEIRO</v>
      </c>
      <c r="P2686" s="119" t="s">
        <v>192</v>
      </c>
      <c r="Q2686" s="136" t="str">
        <f t="shared" si="431"/>
        <v>À RECEBER</v>
      </c>
      <c r="R2686" s="138" t="str">
        <f t="shared" ca="1" si="432"/>
        <v>EM DIA</v>
      </c>
      <c r="S2686" s="137" t="str">
        <f t="shared" ca="1" si="433"/>
        <v/>
      </c>
    </row>
    <row r="2687" spans="2:19" x14ac:dyDescent="0.25">
      <c r="B2687" s="190" t="str">
        <f t="shared" si="426"/>
        <v/>
      </c>
      <c r="C2687" s="190" t="str">
        <f t="shared" si="424"/>
        <v/>
      </c>
      <c r="D2687" s="119" t="s">
        <v>192</v>
      </c>
      <c r="H2687" s="118">
        <f t="shared" si="427"/>
        <v>0</v>
      </c>
      <c r="K2687" s="134">
        <f t="shared" si="429"/>
        <v>0</v>
      </c>
      <c r="L2687" s="134">
        <f t="shared" si="430"/>
        <v>0</v>
      </c>
      <c r="M2687" s="190">
        <f t="shared" si="428"/>
        <v>1</v>
      </c>
      <c r="N2687" s="190" t="str">
        <f t="shared" si="425"/>
        <v>JANEIRO</v>
      </c>
      <c r="P2687" s="119" t="s">
        <v>192</v>
      </c>
      <c r="Q2687" s="136" t="str">
        <f t="shared" si="431"/>
        <v>À RECEBER</v>
      </c>
      <c r="R2687" s="138" t="str">
        <f t="shared" ca="1" si="432"/>
        <v>EM DIA</v>
      </c>
      <c r="S2687" s="137" t="str">
        <f t="shared" ca="1" si="433"/>
        <v/>
      </c>
    </row>
    <row r="2688" spans="2:19" x14ac:dyDescent="0.25">
      <c r="B2688" s="190" t="str">
        <f t="shared" si="426"/>
        <v/>
      </c>
      <c r="C2688" s="190" t="str">
        <f t="shared" si="424"/>
        <v/>
      </c>
      <c r="D2688" s="119" t="s">
        <v>192</v>
      </c>
      <c r="H2688" s="118">
        <f t="shared" si="427"/>
        <v>0</v>
      </c>
      <c r="K2688" s="134">
        <f t="shared" si="429"/>
        <v>0</v>
      </c>
      <c r="L2688" s="134">
        <f t="shared" si="430"/>
        <v>0</v>
      </c>
      <c r="M2688" s="190">
        <f t="shared" si="428"/>
        <v>1</v>
      </c>
      <c r="N2688" s="190" t="str">
        <f t="shared" si="425"/>
        <v>JANEIRO</v>
      </c>
      <c r="P2688" s="119" t="s">
        <v>192</v>
      </c>
      <c r="Q2688" s="136" t="str">
        <f t="shared" si="431"/>
        <v>À RECEBER</v>
      </c>
      <c r="R2688" s="138" t="str">
        <f t="shared" ca="1" si="432"/>
        <v>EM DIA</v>
      </c>
      <c r="S2688" s="137" t="str">
        <f t="shared" ca="1" si="433"/>
        <v/>
      </c>
    </row>
    <row r="2689" spans="2:19" x14ac:dyDescent="0.25">
      <c r="B2689" s="190" t="str">
        <f t="shared" si="426"/>
        <v/>
      </c>
      <c r="C2689" s="190" t="str">
        <f t="shared" si="424"/>
        <v/>
      </c>
      <c r="D2689" s="119" t="s">
        <v>192</v>
      </c>
      <c r="H2689" s="118">
        <f t="shared" si="427"/>
        <v>0</v>
      </c>
      <c r="K2689" s="134">
        <f t="shared" si="429"/>
        <v>0</v>
      </c>
      <c r="L2689" s="134">
        <f t="shared" si="430"/>
        <v>0</v>
      </c>
      <c r="M2689" s="190">
        <f t="shared" si="428"/>
        <v>1</v>
      </c>
      <c r="N2689" s="190" t="str">
        <f t="shared" si="425"/>
        <v>JANEIRO</v>
      </c>
      <c r="P2689" s="119" t="s">
        <v>192</v>
      </c>
      <c r="Q2689" s="136" t="str">
        <f t="shared" si="431"/>
        <v>À RECEBER</v>
      </c>
      <c r="R2689" s="138" t="str">
        <f t="shared" ca="1" si="432"/>
        <v>EM DIA</v>
      </c>
      <c r="S2689" s="137" t="str">
        <f t="shared" ca="1" si="433"/>
        <v/>
      </c>
    </row>
    <row r="2690" spans="2:19" x14ac:dyDescent="0.25">
      <c r="B2690" s="190" t="str">
        <f t="shared" si="426"/>
        <v/>
      </c>
      <c r="C2690" s="190" t="str">
        <f t="shared" si="424"/>
        <v/>
      </c>
      <c r="D2690" s="119" t="s">
        <v>192</v>
      </c>
      <c r="H2690" s="118">
        <f t="shared" si="427"/>
        <v>0</v>
      </c>
      <c r="K2690" s="134">
        <f t="shared" si="429"/>
        <v>0</v>
      </c>
      <c r="L2690" s="134">
        <f t="shared" si="430"/>
        <v>0</v>
      </c>
      <c r="M2690" s="190">
        <f t="shared" si="428"/>
        <v>1</v>
      </c>
      <c r="N2690" s="190" t="str">
        <f t="shared" si="425"/>
        <v>JANEIRO</v>
      </c>
      <c r="P2690" s="119" t="s">
        <v>192</v>
      </c>
      <c r="Q2690" s="136" t="str">
        <f t="shared" si="431"/>
        <v>À RECEBER</v>
      </c>
      <c r="R2690" s="138" t="str">
        <f t="shared" ca="1" si="432"/>
        <v>EM DIA</v>
      </c>
      <c r="S2690" s="137" t="str">
        <f t="shared" ca="1" si="433"/>
        <v/>
      </c>
    </row>
    <row r="2691" spans="2:19" x14ac:dyDescent="0.25">
      <c r="B2691" s="190" t="str">
        <f t="shared" si="426"/>
        <v/>
      </c>
      <c r="C2691" s="190" t="str">
        <f t="shared" si="424"/>
        <v/>
      </c>
      <c r="D2691" s="119" t="s">
        <v>192</v>
      </c>
      <c r="H2691" s="118">
        <f t="shared" si="427"/>
        <v>0</v>
      </c>
      <c r="K2691" s="134">
        <f t="shared" si="429"/>
        <v>0</v>
      </c>
      <c r="L2691" s="134">
        <f t="shared" si="430"/>
        <v>0</v>
      </c>
      <c r="M2691" s="190">
        <f t="shared" si="428"/>
        <v>1</v>
      </c>
      <c r="N2691" s="190" t="str">
        <f t="shared" si="425"/>
        <v>JANEIRO</v>
      </c>
      <c r="P2691" s="119" t="s">
        <v>192</v>
      </c>
      <c r="Q2691" s="136" t="str">
        <f t="shared" si="431"/>
        <v>À RECEBER</v>
      </c>
      <c r="R2691" s="138" t="str">
        <f t="shared" ca="1" si="432"/>
        <v>EM DIA</v>
      </c>
      <c r="S2691" s="137" t="str">
        <f t="shared" ca="1" si="433"/>
        <v/>
      </c>
    </row>
    <row r="2692" spans="2:19" x14ac:dyDescent="0.25">
      <c r="B2692" s="190" t="str">
        <f t="shared" si="426"/>
        <v/>
      </c>
      <c r="C2692" s="190" t="str">
        <f t="shared" si="424"/>
        <v/>
      </c>
      <c r="D2692" s="119" t="s">
        <v>192</v>
      </c>
      <c r="H2692" s="118">
        <f t="shared" si="427"/>
        <v>0</v>
      </c>
      <c r="K2692" s="134">
        <f t="shared" si="429"/>
        <v>0</v>
      </c>
      <c r="L2692" s="134">
        <f t="shared" si="430"/>
        <v>0</v>
      </c>
      <c r="M2692" s="190">
        <f t="shared" si="428"/>
        <v>1</v>
      </c>
      <c r="N2692" s="190" t="str">
        <f t="shared" si="425"/>
        <v>JANEIRO</v>
      </c>
      <c r="P2692" s="119" t="s">
        <v>192</v>
      </c>
      <c r="Q2692" s="136" t="str">
        <f t="shared" si="431"/>
        <v>À RECEBER</v>
      </c>
      <c r="R2692" s="138" t="str">
        <f t="shared" ca="1" si="432"/>
        <v>EM DIA</v>
      </c>
      <c r="S2692" s="137" t="str">
        <f t="shared" ca="1" si="433"/>
        <v/>
      </c>
    </row>
    <row r="2693" spans="2:19" x14ac:dyDescent="0.25">
      <c r="B2693" s="190" t="str">
        <f t="shared" si="426"/>
        <v/>
      </c>
      <c r="C2693" s="190" t="str">
        <f t="shared" ref="C2693:C2756" si="434">IF(B2693=1,"JANEIRO",IF(B2693=2,"FEVEREIRO",IF(B2693=3,"MARÇO",IF(B2693=4,"ABRIL",IF(B2693=5,"MAIO",IF(B2693=6,"JUNHO",IF(B2693=7,"JULHO",IF(B2693=8,"AGOSTO",IF(B2693=9,"SETEMBRO",IF(B2693=10,"OUTUBRO",IF(B2693=11,"NOVEMBRO",IF(B2693=12,"DEZEMBRO",""))))))))))))</f>
        <v/>
      </c>
      <c r="D2693" s="119" t="s">
        <v>192</v>
      </c>
      <c r="H2693" s="118">
        <f t="shared" si="427"/>
        <v>0</v>
      </c>
      <c r="K2693" s="134">
        <f t="shared" si="429"/>
        <v>0</v>
      </c>
      <c r="L2693" s="134">
        <f t="shared" si="430"/>
        <v>0</v>
      </c>
      <c r="M2693" s="190">
        <f t="shared" si="428"/>
        <v>1</v>
      </c>
      <c r="N2693" s="190" t="str">
        <f t="shared" ref="N2693:N2756" si="435">IF(M2693=1,"JANEIRO",IF(M2693=2,"FEVEREIRO",IF(M2693=3,"MARÇO",IF(M2693=4,"ABRIL",IF(M2693=5,"MAIO",IF(M2693=6,"JUNHO",IF(M2693=7,"JULHO",IF(M2693=8,"AGOSTO",IF(M2693=9,"SETEMBRO",IF(M2693=10,"OUTUBRO",IF(M2693=11,"NOVEMBRO",IF(M2693=12,"DEZEMBRO",""))))))))))))</f>
        <v>JANEIRO</v>
      </c>
      <c r="P2693" s="119" t="s">
        <v>192</v>
      </c>
      <c r="Q2693" s="136" t="str">
        <f t="shared" si="431"/>
        <v>À RECEBER</v>
      </c>
      <c r="R2693" s="138" t="str">
        <f t="shared" ca="1" si="432"/>
        <v>EM DIA</v>
      </c>
      <c r="S2693" s="137" t="str">
        <f t="shared" ca="1" si="433"/>
        <v/>
      </c>
    </row>
    <row r="2694" spans="2:19" x14ac:dyDescent="0.25">
      <c r="B2694" s="190" t="str">
        <f t="shared" ref="B2694:B2757" si="436">IFERROR(MONTH(D2694),"")</f>
        <v/>
      </c>
      <c r="C2694" s="190" t="str">
        <f t="shared" si="434"/>
        <v/>
      </c>
      <c r="D2694" s="119" t="s">
        <v>192</v>
      </c>
      <c r="H2694" s="118">
        <f t="shared" ref="H2694:H2757" si="437">IF(OR(I2694="",I2694=0),G2694,I2694)</f>
        <v>0</v>
      </c>
      <c r="K2694" s="134">
        <f t="shared" si="429"/>
        <v>0</v>
      </c>
      <c r="L2694" s="134">
        <f t="shared" si="430"/>
        <v>0</v>
      </c>
      <c r="M2694" s="190">
        <f t="shared" ref="M2694:M2757" si="438">IFERROR(MONTH(O2694),"")</f>
        <v>1</v>
      </c>
      <c r="N2694" s="190" t="str">
        <f t="shared" si="435"/>
        <v>JANEIRO</v>
      </c>
      <c r="P2694" s="119" t="s">
        <v>192</v>
      </c>
      <c r="Q2694" s="136" t="str">
        <f t="shared" si="431"/>
        <v>À RECEBER</v>
      </c>
      <c r="R2694" s="138" t="str">
        <f t="shared" ca="1" si="432"/>
        <v>EM DIA</v>
      </c>
      <c r="S2694" s="137" t="str">
        <f t="shared" ca="1" si="433"/>
        <v/>
      </c>
    </row>
    <row r="2695" spans="2:19" x14ac:dyDescent="0.25">
      <c r="B2695" s="190" t="str">
        <f t="shared" si="436"/>
        <v/>
      </c>
      <c r="C2695" s="190" t="str">
        <f t="shared" si="434"/>
        <v/>
      </c>
      <c r="D2695" s="119" t="s">
        <v>192</v>
      </c>
      <c r="H2695" s="118">
        <f t="shared" si="437"/>
        <v>0</v>
      </c>
      <c r="K2695" s="134">
        <f t="shared" si="429"/>
        <v>0</v>
      </c>
      <c r="L2695" s="134">
        <f t="shared" si="430"/>
        <v>0</v>
      </c>
      <c r="M2695" s="190">
        <f t="shared" si="438"/>
        <v>1</v>
      </c>
      <c r="N2695" s="190" t="str">
        <f t="shared" si="435"/>
        <v>JANEIRO</v>
      </c>
      <c r="P2695" s="119" t="s">
        <v>192</v>
      </c>
      <c r="Q2695" s="136" t="str">
        <f t="shared" si="431"/>
        <v>À RECEBER</v>
      </c>
      <c r="R2695" s="138" t="str">
        <f t="shared" ca="1" si="432"/>
        <v>EM DIA</v>
      </c>
      <c r="S2695" s="137" t="str">
        <f t="shared" ca="1" si="433"/>
        <v/>
      </c>
    </row>
    <row r="2696" spans="2:19" x14ac:dyDescent="0.25">
      <c r="B2696" s="190" t="str">
        <f t="shared" si="436"/>
        <v/>
      </c>
      <c r="C2696" s="190" t="str">
        <f t="shared" si="434"/>
        <v/>
      </c>
      <c r="D2696" s="119" t="s">
        <v>192</v>
      </c>
      <c r="H2696" s="118">
        <f t="shared" si="437"/>
        <v>0</v>
      </c>
      <c r="K2696" s="134">
        <f t="shared" si="429"/>
        <v>0</v>
      </c>
      <c r="L2696" s="134">
        <f t="shared" si="430"/>
        <v>0</v>
      </c>
      <c r="M2696" s="190">
        <f t="shared" si="438"/>
        <v>1</v>
      </c>
      <c r="N2696" s="190" t="str">
        <f t="shared" si="435"/>
        <v>JANEIRO</v>
      </c>
      <c r="P2696" s="119" t="s">
        <v>192</v>
      </c>
      <c r="Q2696" s="136" t="str">
        <f t="shared" si="431"/>
        <v>À RECEBER</v>
      </c>
      <c r="R2696" s="138" t="str">
        <f t="shared" ca="1" si="432"/>
        <v>EM DIA</v>
      </c>
      <c r="S2696" s="137" t="str">
        <f t="shared" ca="1" si="433"/>
        <v/>
      </c>
    </row>
    <row r="2697" spans="2:19" x14ac:dyDescent="0.25">
      <c r="B2697" s="190" t="str">
        <f t="shared" si="436"/>
        <v/>
      </c>
      <c r="C2697" s="190" t="str">
        <f t="shared" si="434"/>
        <v/>
      </c>
      <c r="D2697" s="119" t="s">
        <v>192</v>
      </c>
      <c r="H2697" s="118">
        <f t="shared" si="437"/>
        <v>0</v>
      </c>
      <c r="K2697" s="134">
        <f t="shared" si="429"/>
        <v>0</v>
      </c>
      <c r="L2697" s="134">
        <f t="shared" si="430"/>
        <v>0</v>
      </c>
      <c r="M2697" s="190">
        <f t="shared" si="438"/>
        <v>1</v>
      </c>
      <c r="N2697" s="190" t="str">
        <f t="shared" si="435"/>
        <v>JANEIRO</v>
      </c>
      <c r="P2697" s="119" t="s">
        <v>192</v>
      </c>
      <c r="Q2697" s="136" t="str">
        <f t="shared" si="431"/>
        <v>À RECEBER</v>
      </c>
      <c r="R2697" s="138" t="str">
        <f t="shared" ca="1" si="432"/>
        <v>EM DIA</v>
      </c>
      <c r="S2697" s="137" t="str">
        <f t="shared" ca="1" si="433"/>
        <v/>
      </c>
    </row>
    <row r="2698" spans="2:19" x14ac:dyDescent="0.25">
      <c r="B2698" s="190" t="str">
        <f t="shared" si="436"/>
        <v/>
      </c>
      <c r="C2698" s="190" t="str">
        <f t="shared" si="434"/>
        <v/>
      </c>
      <c r="D2698" s="119" t="s">
        <v>192</v>
      </c>
      <c r="H2698" s="118">
        <f t="shared" si="437"/>
        <v>0</v>
      </c>
      <c r="K2698" s="134">
        <f t="shared" si="429"/>
        <v>0</v>
      </c>
      <c r="L2698" s="134">
        <f t="shared" si="430"/>
        <v>0</v>
      </c>
      <c r="M2698" s="190">
        <f t="shared" si="438"/>
        <v>1</v>
      </c>
      <c r="N2698" s="190" t="str">
        <f t="shared" si="435"/>
        <v>JANEIRO</v>
      </c>
      <c r="P2698" s="119" t="s">
        <v>192</v>
      </c>
      <c r="Q2698" s="136" t="str">
        <f t="shared" si="431"/>
        <v>À RECEBER</v>
      </c>
      <c r="R2698" s="138" t="str">
        <f t="shared" ca="1" si="432"/>
        <v>EM DIA</v>
      </c>
      <c r="S2698" s="137" t="str">
        <f t="shared" ca="1" si="433"/>
        <v/>
      </c>
    </row>
    <row r="2699" spans="2:19" x14ac:dyDescent="0.25">
      <c r="B2699" s="190" t="str">
        <f t="shared" si="436"/>
        <v/>
      </c>
      <c r="C2699" s="190" t="str">
        <f t="shared" si="434"/>
        <v/>
      </c>
      <c r="D2699" s="119" t="s">
        <v>192</v>
      </c>
      <c r="H2699" s="118">
        <f t="shared" si="437"/>
        <v>0</v>
      </c>
      <c r="K2699" s="134">
        <f t="shared" si="429"/>
        <v>0</v>
      </c>
      <c r="L2699" s="134">
        <f t="shared" si="430"/>
        <v>0</v>
      </c>
      <c r="M2699" s="190">
        <f t="shared" si="438"/>
        <v>1</v>
      </c>
      <c r="N2699" s="190" t="str">
        <f t="shared" si="435"/>
        <v>JANEIRO</v>
      </c>
      <c r="P2699" s="119" t="s">
        <v>192</v>
      </c>
      <c r="Q2699" s="136" t="str">
        <f t="shared" si="431"/>
        <v>À RECEBER</v>
      </c>
      <c r="R2699" s="138" t="str">
        <f t="shared" ca="1" si="432"/>
        <v>EM DIA</v>
      </c>
      <c r="S2699" s="137" t="str">
        <f t="shared" ca="1" si="433"/>
        <v/>
      </c>
    </row>
    <row r="2700" spans="2:19" x14ac:dyDescent="0.25">
      <c r="B2700" s="190" t="str">
        <f t="shared" si="436"/>
        <v/>
      </c>
      <c r="C2700" s="190" t="str">
        <f t="shared" si="434"/>
        <v/>
      </c>
      <c r="D2700" s="119" t="s">
        <v>192</v>
      </c>
      <c r="H2700" s="118">
        <f t="shared" si="437"/>
        <v>0</v>
      </c>
      <c r="K2700" s="134">
        <f t="shared" si="429"/>
        <v>0</v>
      </c>
      <c r="L2700" s="134">
        <f t="shared" si="430"/>
        <v>0</v>
      </c>
      <c r="M2700" s="190">
        <f t="shared" si="438"/>
        <v>1</v>
      </c>
      <c r="N2700" s="190" t="str">
        <f t="shared" si="435"/>
        <v>JANEIRO</v>
      </c>
      <c r="P2700" s="119" t="s">
        <v>192</v>
      </c>
      <c r="Q2700" s="136" t="str">
        <f t="shared" si="431"/>
        <v>À RECEBER</v>
      </c>
      <c r="R2700" s="138" t="str">
        <f t="shared" ca="1" si="432"/>
        <v>EM DIA</v>
      </c>
      <c r="S2700" s="137" t="str">
        <f t="shared" ca="1" si="433"/>
        <v/>
      </c>
    </row>
    <row r="2701" spans="2:19" x14ac:dyDescent="0.25">
      <c r="B2701" s="190" t="str">
        <f t="shared" si="436"/>
        <v/>
      </c>
      <c r="C2701" s="190" t="str">
        <f t="shared" si="434"/>
        <v/>
      </c>
      <c r="D2701" s="119" t="s">
        <v>192</v>
      </c>
      <c r="H2701" s="118">
        <f t="shared" si="437"/>
        <v>0</v>
      </c>
      <c r="K2701" s="134">
        <f t="shared" si="429"/>
        <v>0</v>
      </c>
      <c r="L2701" s="134">
        <f t="shared" si="430"/>
        <v>0</v>
      </c>
      <c r="M2701" s="190">
        <f t="shared" si="438"/>
        <v>1</v>
      </c>
      <c r="N2701" s="190" t="str">
        <f t="shared" si="435"/>
        <v>JANEIRO</v>
      </c>
      <c r="P2701" s="119" t="s">
        <v>192</v>
      </c>
      <c r="Q2701" s="136" t="str">
        <f t="shared" si="431"/>
        <v>À RECEBER</v>
      </c>
      <c r="R2701" s="138" t="str">
        <f t="shared" ca="1" si="432"/>
        <v>EM DIA</v>
      </c>
      <c r="S2701" s="137" t="str">
        <f t="shared" ca="1" si="433"/>
        <v/>
      </c>
    </row>
    <row r="2702" spans="2:19" x14ac:dyDescent="0.25">
      <c r="B2702" s="190" t="str">
        <f t="shared" si="436"/>
        <v/>
      </c>
      <c r="C2702" s="190" t="str">
        <f t="shared" si="434"/>
        <v/>
      </c>
      <c r="D2702" s="119" t="s">
        <v>192</v>
      </c>
      <c r="H2702" s="118">
        <f t="shared" si="437"/>
        <v>0</v>
      </c>
      <c r="K2702" s="134">
        <f t="shared" si="429"/>
        <v>0</v>
      </c>
      <c r="L2702" s="134">
        <f t="shared" si="430"/>
        <v>0</v>
      </c>
      <c r="M2702" s="190">
        <f t="shared" si="438"/>
        <v>1</v>
      </c>
      <c r="N2702" s="190" t="str">
        <f t="shared" si="435"/>
        <v>JANEIRO</v>
      </c>
      <c r="P2702" s="119" t="s">
        <v>192</v>
      </c>
      <c r="Q2702" s="136" t="str">
        <f t="shared" si="431"/>
        <v>À RECEBER</v>
      </c>
      <c r="R2702" s="138" t="str">
        <f t="shared" ca="1" si="432"/>
        <v>EM DIA</v>
      </c>
      <c r="S2702" s="137" t="str">
        <f t="shared" ca="1" si="433"/>
        <v/>
      </c>
    </row>
    <row r="2703" spans="2:19" x14ac:dyDescent="0.25">
      <c r="B2703" s="190" t="str">
        <f t="shared" si="436"/>
        <v/>
      </c>
      <c r="C2703" s="190" t="str">
        <f t="shared" si="434"/>
        <v/>
      </c>
      <c r="D2703" s="119" t="s">
        <v>192</v>
      </c>
      <c r="H2703" s="118">
        <f t="shared" si="437"/>
        <v>0</v>
      </c>
      <c r="K2703" s="134">
        <f t="shared" si="429"/>
        <v>0</v>
      </c>
      <c r="L2703" s="134">
        <f t="shared" si="430"/>
        <v>0</v>
      </c>
      <c r="M2703" s="190">
        <f t="shared" si="438"/>
        <v>1</v>
      </c>
      <c r="N2703" s="190" t="str">
        <f t="shared" si="435"/>
        <v>JANEIRO</v>
      </c>
      <c r="P2703" s="119" t="s">
        <v>192</v>
      </c>
      <c r="Q2703" s="136" t="str">
        <f t="shared" si="431"/>
        <v>À RECEBER</v>
      </c>
      <c r="R2703" s="138" t="str">
        <f t="shared" ca="1" si="432"/>
        <v>EM DIA</v>
      </c>
      <c r="S2703" s="137" t="str">
        <f t="shared" ca="1" si="433"/>
        <v/>
      </c>
    </row>
    <row r="2704" spans="2:19" x14ac:dyDescent="0.25">
      <c r="B2704" s="190" t="str">
        <f t="shared" si="436"/>
        <v/>
      </c>
      <c r="C2704" s="190" t="str">
        <f t="shared" si="434"/>
        <v/>
      </c>
      <c r="D2704" s="119" t="s">
        <v>192</v>
      </c>
      <c r="H2704" s="118">
        <f t="shared" si="437"/>
        <v>0</v>
      </c>
      <c r="K2704" s="134">
        <f t="shared" si="429"/>
        <v>0</v>
      </c>
      <c r="L2704" s="134">
        <f t="shared" si="430"/>
        <v>0</v>
      </c>
      <c r="M2704" s="190">
        <f t="shared" si="438"/>
        <v>1</v>
      </c>
      <c r="N2704" s="190" t="str">
        <f t="shared" si="435"/>
        <v>JANEIRO</v>
      </c>
      <c r="P2704" s="119" t="s">
        <v>192</v>
      </c>
      <c r="Q2704" s="136" t="str">
        <f t="shared" si="431"/>
        <v>À RECEBER</v>
      </c>
      <c r="R2704" s="138" t="str">
        <f t="shared" ca="1" si="432"/>
        <v>EM DIA</v>
      </c>
      <c r="S2704" s="137" t="str">
        <f t="shared" ca="1" si="433"/>
        <v/>
      </c>
    </row>
    <row r="2705" spans="2:19" x14ac:dyDescent="0.25">
      <c r="B2705" s="190" t="str">
        <f t="shared" si="436"/>
        <v/>
      </c>
      <c r="C2705" s="190" t="str">
        <f t="shared" si="434"/>
        <v/>
      </c>
      <c r="D2705" s="119" t="s">
        <v>192</v>
      </c>
      <c r="H2705" s="118">
        <f t="shared" si="437"/>
        <v>0</v>
      </c>
      <c r="K2705" s="134">
        <f t="shared" si="429"/>
        <v>0</v>
      </c>
      <c r="L2705" s="134">
        <f t="shared" si="430"/>
        <v>0</v>
      </c>
      <c r="M2705" s="190">
        <f t="shared" si="438"/>
        <v>1</v>
      </c>
      <c r="N2705" s="190" t="str">
        <f t="shared" si="435"/>
        <v>JANEIRO</v>
      </c>
      <c r="P2705" s="119" t="s">
        <v>192</v>
      </c>
      <c r="Q2705" s="136" t="str">
        <f t="shared" si="431"/>
        <v>À RECEBER</v>
      </c>
      <c r="R2705" s="138" t="str">
        <f t="shared" ca="1" si="432"/>
        <v>EM DIA</v>
      </c>
      <c r="S2705" s="137" t="str">
        <f t="shared" ca="1" si="433"/>
        <v/>
      </c>
    </row>
    <row r="2706" spans="2:19" x14ac:dyDescent="0.25">
      <c r="B2706" s="190" t="str">
        <f t="shared" si="436"/>
        <v/>
      </c>
      <c r="C2706" s="190" t="str">
        <f t="shared" si="434"/>
        <v/>
      </c>
      <c r="D2706" s="119" t="s">
        <v>192</v>
      </c>
      <c r="H2706" s="118">
        <f t="shared" si="437"/>
        <v>0</v>
      </c>
      <c r="K2706" s="134">
        <f t="shared" si="429"/>
        <v>0</v>
      </c>
      <c r="L2706" s="134">
        <f t="shared" si="430"/>
        <v>0</v>
      </c>
      <c r="M2706" s="190">
        <f t="shared" si="438"/>
        <v>1</v>
      </c>
      <c r="N2706" s="190" t="str">
        <f t="shared" si="435"/>
        <v>JANEIRO</v>
      </c>
      <c r="P2706" s="119" t="s">
        <v>192</v>
      </c>
      <c r="Q2706" s="136" t="str">
        <f t="shared" si="431"/>
        <v>À RECEBER</v>
      </c>
      <c r="R2706" s="138" t="str">
        <f t="shared" ca="1" si="432"/>
        <v>EM DIA</v>
      </c>
      <c r="S2706" s="137" t="str">
        <f t="shared" ca="1" si="433"/>
        <v/>
      </c>
    </row>
    <row r="2707" spans="2:19" x14ac:dyDescent="0.25">
      <c r="B2707" s="190" t="str">
        <f t="shared" si="436"/>
        <v/>
      </c>
      <c r="C2707" s="190" t="str">
        <f t="shared" si="434"/>
        <v/>
      </c>
      <c r="D2707" s="119" t="s">
        <v>192</v>
      </c>
      <c r="H2707" s="118">
        <f t="shared" si="437"/>
        <v>0</v>
      </c>
      <c r="K2707" s="134">
        <f t="shared" si="429"/>
        <v>0</v>
      </c>
      <c r="L2707" s="134">
        <f t="shared" si="430"/>
        <v>0</v>
      </c>
      <c r="M2707" s="190">
        <f t="shared" si="438"/>
        <v>1</v>
      </c>
      <c r="N2707" s="190" t="str">
        <f t="shared" si="435"/>
        <v>JANEIRO</v>
      </c>
      <c r="P2707" s="119" t="s">
        <v>192</v>
      </c>
      <c r="Q2707" s="136" t="str">
        <f t="shared" si="431"/>
        <v>À RECEBER</v>
      </c>
      <c r="R2707" s="138" t="str">
        <f t="shared" ca="1" si="432"/>
        <v>EM DIA</v>
      </c>
      <c r="S2707" s="137" t="str">
        <f t="shared" ca="1" si="433"/>
        <v/>
      </c>
    </row>
    <row r="2708" spans="2:19" x14ac:dyDescent="0.25">
      <c r="B2708" s="190" t="str">
        <f t="shared" si="436"/>
        <v/>
      </c>
      <c r="C2708" s="190" t="str">
        <f t="shared" si="434"/>
        <v/>
      </c>
      <c r="D2708" s="119" t="s">
        <v>192</v>
      </c>
      <c r="H2708" s="118">
        <f t="shared" si="437"/>
        <v>0</v>
      </c>
      <c r="K2708" s="134">
        <f t="shared" si="429"/>
        <v>0</v>
      </c>
      <c r="L2708" s="134">
        <f t="shared" si="430"/>
        <v>0</v>
      </c>
      <c r="M2708" s="190">
        <f t="shared" si="438"/>
        <v>1</v>
      </c>
      <c r="N2708" s="190" t="str">
        <f t="shared" si="435"/>
        <v>JANEIRO</v>
      </c>
      <c r="P2708" s="119" t="s">
        <v>192</v>
      </c>
      <c r="Q2708" s="136" t="str">
        <f t="shared" si="431"/>
        <v>À RECEBER</v>
      </c>
      <c r="R2708" s="138" t="str">
        <f t="shared" ca="1" si="432"/>
        <v>EM DIA</v>
      </c>
      <c r="S2708" s="137" t="str">
        <f t="shared" ca="1" si="433"/>
        <v/>
      </c>
    </row>
    <row r="2709" spans="2:19" x14ac:dyDescent="0.25">
      <c r="B2709" s="190" t="str">
        <f t="shared" si="436"/>
        <v/>
      </c>
      <c r="C2709" s="190" t="str">
        <f t="shared" si="434"/>
        <v/>
      </c>
      <c r="D2709" s="119" t="s">
        <v>192</v>
      </c>
      <c r="H2709" s="118">
        <f t="shared" si="437"/>
        <v>0</v>
      </c>
      <c r="K2709" s="134">
        <f t="shared" si="429"/>
        <v>0</v>
      </c>
      <c r="L2709" s="134">
        <f t="shared" si="430"/>
        <v>0</v>
      </c>
      <c r="M2709" s="190">
        <f t="shared" si="438"/>
        <v>1</v>
      </c>
      <c r="N2709" s="190" t="str">
        <f t="shared" si="435"/>
        <v>JANEIRO</v>
      </c>
      <c r="P2709" s="119" t="s">
        <v>192</v>
      </c>
      <c r="Q2709" s="136" t="str">
        <f t="shared" si="431"/>
        <v>À RECEBER</v>
      </c>
      <c r="R2709" s="138" t="str">
        <f t="shared" ca="1" si="432"/>
        <v>EM DIA</v>
      </c>
      <c r="S2709" s="137" t="str">
        <f t="shared" ca="1" si="433"/>
        <v/>
      </c>
    </row>
    <row r="2710" spans="2:19" x14ac:dyDescent="0.25">
      <c r="B2710" s="190" t="str">
        <f t="shared" si="436"/>
        <v/>
      </c>
      <c r="C2710" s="190" t="str">
        <f t="shared" si="434"/>
        <v/>
      </c>
      <c r="D2710" s="119" t="s">
        <v>192</v>
      </c>
      <c r="H2710" s="118">
        <f t="shared" si="437"/>
        <v>0</v>
      </c>
      <c r="K2710" s="134">
        <f t="shared" si="429"/>
        <v>0</v>
      </c>
      <c r="L2710" s="134">
        <f t="shared" si="430"/>
        <v>0</v>
      </c>
      <c r="M2710" s="190">
        <f t="shared" si="438"/>
        <v>1</v>
      </c>
      <c r="N2710" s="190" t="str">
        <f t="shared" si="435"/>
        <v>JANEIRO</v>
      </c>
      <c r="P2710" s="119" t="s">
        <v>192</v>
      </c>
      <c r="Q2710" s="136" t="str">
        <f t="shared" si="431"/>
        <v>À RECEBER</v>
      </c>
      <c r="R2710" s="138" t="str">
        <f t="shared" ca="1" si="432"/>
        <v>EM DIA</v>
      </c>
      <c r="S2710" s="137" t="str">
        <f t="shared" ca="1" si="433"/>
        <v/>
      </c>
    </row>
    <row r="2711" spans="2:19" x14ac:dyDescent="0.25">
      <c r="B2711" s="190" t="str">
        <f t="shared" si="436"/>
        <v/>
      </c>
      <c r="C2711" s="190" t="str">
        <f t="shared" si="434"/>
        <v/>
      </c>
      <c r="D2711" s="119" t="s">
        <v>192</v>
      </c>
      <c r="H2711" s="118">
        <f t="shared" si="437"/>
        <v>0</v>
      </c>
      <c r="K2711" s="134">
        <f t="shared" si="429"/>
        <v>0</v>
      </c>
      <c r="L2711" s="134">
        <f t="shared" si="430"/>
        <v>0</v>
      </c>
      <c r="M2711" s="190">
        <f t="shared" si="438"/>
        <v>1</v>
      </c>
      <c r="N2711" s="190" t="str">
        <f t="shared" si="435"/>
        <v>JANEIRO</v>
      </c>
      <c r="P2711" s="119" t="s">
        <v>192</v>
      </c>
      <c r="Q2711" s="136" t="str">
        <f t="shared" si="431"/>
        <v>À RECEBER</v>
      </c>
      <c r="R2711" s="138" t="str">
        <f t="shared" ca="1" si="432"/>
        <v>EM DIA</v>
      </c>
      <c r="S2711" s="137" t="str">
        <f t="shared" ca="1" si="433"/>
        <v/>
      </c>
    </row>
    <row r="2712" spans="2:19" x14ac:dyDescent="0.25">
      <c r="B2712" s="190" t="str">
        <f t="shared" si="436"/>
        <v/>
      </c>
      <c r="C2712" s="190" t="str">
        <f t="shared" si="434"/>
        <v/>
      </c>
      <c r="D2712" s="119" t="s">
        <v>192</v>
      </c>
      <c r="H2712" s="118">
        <f t="shared" si="437"/>
        <v>0</v>
      </c>
      <c r="K2712" s="134">
        <f t="shared" si="429"/>
        <v>0</v>
      </c>
      <c r="L2712" s="134">
        <f t="shared" si="430"/>
        <v>0</v>
      </c>
      <c r="M2712" s="190">
        <f t="shared" si="438"/>
        <v>1</v>
      </c>
      <c r="N2712" s="190" t="str">
        <f t="shared" si="435"/>
        <v>JANEIRO</v>
      </c>
      <c r="P2712" s="119" t="s">
        <v>192</v>
      </c>
      <c r="Q2712" s="136" t="str">
        <f t="shared" si="431"/>
        <v>À RECEBER</v>
      </c>
      <c r="R2712" s="138" t="str">
        <f t="shared" ca="1" si="432"/>
        <v>EM DIA</v>
      </c>
      <c r="S2712" s="137" t="str">
        <f t="shared" ca="1" si="433"/>
        <v/>
      </c>
    </row>
    <row r="2713" spans="2:19" x14ac:dyDescent="0.25">
      <c r="B2713" s="190" t="str">
        <f t="shared" si="436"/>
        <v/>
      </c>
      <c r="C2713" s="190" t="str">
        <f t="shared" si="434"/>
        <v/>
      </c>
      <c r="D2713" s="119" t="s">
        <v>192</v>
      </c>
      <c r="H2713" s="118">
        <f t="shared" si="437"/>
        <v>0</v>
      </c>
      <c r="K2713" s="134">
        <f t="shared" si="429"/>
        <v>0</v>
      </c>
      <c r="L2713" s="134">
        <f t="shared" si="430"/>
        <v>0</v>
      </c>
      <c r="M2713" s="190">
        <f t="shared" si="438"/>
        <v>1</v>
      </c>
      <c r="N2713" s="190" t="str">
        <f t="shared" si="435"/>
        <v>JANEIRO</v>
      </c>
      <c r="P2713" s="119" t="s">
        <v>192</v>
      </c>
      <c r="Q2713" s="136" t="str">
        <f t="shared" si="431"/>
        <v>À RECEBER</v>
      </c>
      <c r="R2713" s="138" t="str">
        <f t="shared" ca="1" si="432"/>
        <v>EM DIA</v>
      </c>
      <c r="S2713" s="137" t="str">
        <f t="shared" ca="1" si="433"/>
        <v/>
      </c>
    </row>
    <row r="2714" spans="2:19" x14ac:dyDescent="0.25">
      <c r="B2714" s="190" t="str">
        <f t="shared" si="436"/>
        <v/>
      </c>
      <c r="C2714" s="190" t="str">
        <f t="shared" si="434"/>
        <v/>
      </c>
      <c r="D2714" s="119" t="s">
        <v>192</v>
      </c>
      <c r="H2714" s="118">
        <f t="shared" si="437"/>
        <v>0</v>
      </c>
      <c r="K2714" s="134">
        <f t="shared" si="429"/>
        <v>0</v>
      </c>
      <c r="L2714" s="134">
        <f t="shared" si="430"/>
        <v>0</v>
      </c>
      <c r="M2714" s="190">
        <f t="shared" si="438"/>
        <v>1</v>
      </c>
      <c r="N2714" s="190" t="str">
        <f t="shared" si="435"/>
        <v>JANEIRO</v>
      </c>
      <c r="P2714" s="119" t="s">
        <v>192</v>
      </c>
      <c r="Q2714" s="136" t="str">
        <f t="shared" si="431"/>
        <v>À RECEBER</v>
      </c>
      <c r="R2714" s="138" t="str">
        <f t="shared" ca="1" si="432"/>
        <v>EM DIA</v>
      </c>
      <c r="S2714" s="137" t="str">
        <f t="shared" ca="1" si="433"/>
        <v/>
      </c>
    </row>
    <row r="2715" spans="2:19" x14ac:dyDescent="0.25">
      <c r="B2715" s="190" t="str">
        <f t="shared" si="436"/>
        <v/>
      </c>
      <c r="C2715" s="190" t="str">
        <f t="shared" si="434"/>
        <v/>
      </c>
      <c r="D2715" s="119" t="s">
        <v>192</v>
      </c>
      <c r="H2715" s="118">
        <f t="shared" si="437"/>
        <v>0</v>
      </c>
      <c r="K2715" s="134">
        <f t="shared" si="429"/>
        <v>0</v>
      </c>
      <c r="L2715" s="134">
        <f t="shared" si="430"/>
        <v>0</v>
      </c>
      <c r="M2715" s="190">
        <f t="shared" si="438"/>
        <v>1</v>
      </c>
      <c r="N2715" s="190" t="str">
        <f t="shared" si="435"/>
        <v>JANEIRO</v>
      </c>
      <c r="P2715" s="119" t="s">
        <v>192</v>
      </c>
      <c r="Q2715" s="136" t="str">
        <f t="shared" si="431"/>
        <v>À RECEBER</v>
      </c>
      <c r="R2715" s="138" t="str">
        <f t="shared" ca="1" si="432"/>
        <v>EM DIA</v>
      </c>
      <c r="S2715" s="137" t="str">
        <f t="shared" ca="1" si="433"/>
        <v/>
      </c>
    </row>
    <row r="2716" spans="2:19" x14ac:dyDescent="0.25">
      <c r="B2716" s="190" t="str">
        <f t="shared" si="436"/>
        <v/>
      </c>
      <c r="C2716" s="190" t="str">
        <f t="shared" si="434"/>
        <v/>
      </c>
      <c r="D2716" s="119" t="s">
        <v>192</v>
      </c>
      <c r="H2716" s="118">
        <f t="shared" si="437"/>
        <v>0</v>
      </c>
      <c r="K2716" s="134">
        <f t="shared" si="429"/>
        <v>0</v>
      </c>
      <c r="L2716" s="134">
        <f t="shared" si="430"/>
        <v>0</v>
      </c>
      <c r="M2716" s="190">
        <f t="shared" si="438"/>
        <v>1</v>
      </c>
      <c r="N2716" s="190" t="str">
        <f t="shared" si="435"/>
        <v>JANEIRO</v>
      </c>
      <c r="P2716" s="119" t="s">
        <v>192</v>
      </c>
      <c r="Q2716" s="136" t="str">
        <f t="shared" si="431"/>
        <v>À RECEBER</v>
      </c>
      <c r="R2716" s="138" t="str">
        <f t="shared" ca="1" si="432"/>
        <v>EM DIA</v>
      </c>
      <c r="S2716" s="137" t="str">
        <f t="shared" ca="1" si="433"/>
        <v/>
      </c>
    </row>
    <row r="2717" spans="2:19" x14ac:dyDescent="0.25">
      <c r="B2717" s="190" t="str">
        <f t="shared" si="436"/>
        <v/>
      </c>
      <c r="C2717" s="190" t="str">
        <f t="shared" si="434"/>
        <v/>
      </c>
      <c r="D2717" s="119" t="s">
        <v>192</v>
      </c>
      <c r="H2717" s="118">
        <f t="shared" si="437"/>
        <v>0</v>
      </c>
      <c r="K2717" s="134">
        <f t="shared" ref="K2717:K2780" si="439">IF(AND(G2717&gt;I2717,I2717&gt;0),G2717-I2717-J2717,0)</f>
        <v>0</v>
      </c>
      <c r="L2717" s="134">
        <f t="shared" ref="L2717:L2780" si="440">IF(G2717&lt;I2717,I2717-G2717,0)</f>
        <v>0</v>
      </c>
      <c r="M2717" s="190">
        <f t="shared" si="438"/>
        <v>1</v>
      </c>
      <c r="N2717" s="190" t="str">
        <f t="shared" si="435"/>
        <v>JANEIRO</v>
      </c>
      <c r="P2717" s="119" t="s">
        <v>192</v>
      </c>
      <c r="Q2717" s="136" t="str">
        <f t="shared" ref="Q2717:Q2780" si="441">IF(OR(I2717="",I2717=0),"À RECEBER","RECEBIDO")</f>
        <v>À RECEBER</v>
      </c>
      <c r="R2717" s="138" t="str">
        <f t="shared" ref="R2717:R2780" ca="1" si="442">IF(AND(O2717&lt;=P2717,S2717&gt;=0),"EM DIA","EM ATRASO")</f>
        <v>EM DIA</v>
      </c>
      <c r="S2717" s="137" t="str">
        <f t="shared" ref="S2717:S2780" ca="1" si="443">IFERROR(IF(Q2717="À RECEBER",P2717-$W$5,0),"")</f>
        <v/>
      </c>
    </row>
    <row r="2718" spans="2:19" x14ac:dyDescent="0.25">
      <c r="B2718" s="190" t="str">
        <f t="shared" si="436"/>
        <v/>
      </c>
      <c r="C2718" s="190" t="str">
        <f t="shared" si="434"/>
        <v/>
      </c>
      <c r="D2718" s="119" t="s">
        <v>192</v>
      </c>
      <c r="H2718" s="118">
        <f t="shared" si="437"/>
        <v>0</v>
      </c>
      <c r="K2718" s="134">
        <f t="shared" si="439"/>
        <v>0</v>
      </c>
      <c r="L2718" s="134">
        <f t="shared" si="440"/>
        <v>0</v>
      </c>
      <c r="M2718" s="190">
        <f t="shared" si="438"/>
        <v>1</v>
      </c>
      <c r="N2718" s="190" t="str">
        <f t="shared" si="435"/>
        <v>JANEIRO</v>
      </c>
      <c r="P2718" s="119" t="s">
        <v>192</v>
      </c>
      <c r="Q2718" s="136" t="str">
        <f t="shared" si="441"/>
        <v>À RECEBER</v>
      </c>
      <c r="R2718" s="138" t="str">
        <f t="shared" ca="1" si="442"/>
        <v>EM DIA</v>
      </c>
      <c r="S2718" s="137" t="str">
        <f t="shared" ca="1" si="443"/>
        <v/>
      </c>
    </row>
    <row r="2719" spans="2:19" x14ac:dyDescent="0.25">
      <c r="B2719" s="190" t="str">
        <f t="shared" si="436"/>
        <v/>
      </c>
      <c r="C2719" s="190" t="str">
        <f t="shared" si="434"/>
        <v/>
      </c>
      <c r="D2719" s="119" t="s">
        <v>192</v>
      </c>
      <c r="H2719" s="118">
        <f t="shared" si="437"/>
        <v>0</v>
      </c>
      <c r="K2719" s="134">
        <f t="shared" si="439"/>
        <v>0</v>
      </c>
      <c r="L2719" s="134">
        <f t="shared" si="440"/>
        <v>0</v>
      </c>
      <c r="M2719" s="190">
        <f t="shared" si="438"/>
        <v>1</v>
      </c>
      <c r="N2719" s="190" t="str">
        <f t="shared" si="435"/>
        <v>JANEIRO</v>
      </c>
      <c r="P2719" s="119" t="s">
        <v>192</v>
      </c>
      <c r="Q2719" s="136" t="str">
        <f t="shared" si="441"/>
        <v>À RECEBER</v>
      </c>
      <c r="R2719" s="138" t="str">
        <f t="shared" ca="1" si="442"/>
        <v>EM DIA</v>
      </c>
      <c r="S2719" s="137" t="str">
        <f t="shared" ca="1" si="443"/>
        <v/>
      </c>
    </row>
    <row r="2720" spans="2:19" x14ac:dyDescent="0.25">
      <c r="B2720" s="190" t="str">
        <f t="shared" si="436"/>
        <v/>
      </c>
      <c r="C2720" s="190" t="str">
        <f t="shared" si="434"/>
        <v/>
      </c>
      <c r="D2720" s="119" t="s">
        <v>192</v>
      </c>
      <c r="H2720" s="118">
        <f t="shared" si="437"/>
        <v>0</v>
      </c>
      <c r="K2720" s="134">
        <f t="shared" si="439"/>
        <v>0</v>
      </c>
      <c r="L2720" s="134">
        <f t="shared" si="440"/>
        <v>0</v>
      </c>
      <c r="M2720" s="190">
        <f t="shared" si="438"/>
        <v>1</v>
      </c>
      <c r="N2720" s="190" t="str">
        <f t="shared" si="435"/>
        <v>JANEIRO</v>
      </c>
      <c r="P2720" s="119" t="s">
        <v>192</v>
      </c>
      <c r="Q2720" s="136" t="str">
        <f t="shared" si="441"/>
        <v>À RECEBER</v>
      </c>
      <c r="R2720" s="138" t="str">
        <f t="shared" ca="1" si="442"/>
        <v>EM DIA</v>
      </c>
      <c r="S2720" s="137" t="str">
        <f t="shared" ca="1" si="443"/>
        <v/>
      </c>
    </row>
    <row r="2721" spans="2:19" x14ac:dyDescent="0.25">
      <c r="B2721" s="190" t="str">
        <f t="shared" si="436"/>
        <v/>
      </c>
      <c r="C2721" s="190" t="str">
        <f t="shared" si="434"/>
        <v/>
      </c>
      <c r="D2721" s="119" t="s">
        <v>192</v>
      </c>
      <c r="H2721" s="118">
        <f t="shared" si="437"/>
        <v>0</v>
      </c>
      <c r="K2721" s="134">
        <f t="shared" si="439"/>
        <v>0</v>
      </c>
      <c r="L2721" s="134">
        <f t="shared" si="440"/>
        <v>0</v>
      </c>
      <c r="M2721" s="190">
        <f t="shared" si="438"/>
        <v>1</v>
      </c>
      <c r="N2721" s="190" t="str">
        <f t="shared" si="435"/>
        <v>JANEIRO</v>
      </c>
      <c r="P2721" s="119" t="s">
        <v>192</v>
      </c>
      <c r="Q2721" s="136" t="str">
        <f t="shared" si="441"/>
        <v>À RECEBER</v>
      </c>
      <c r="R2721" s="138" t="str">
        <f t="shared" ca="1" si="442"/>
        <v>EM DIA</v>
      </c>
      <c r="S2721" s="137" t="str">
        <f t="shared" ca="1" si="443"/>
        <v/>
      </c>
    </row>
    <row r="2722" spans="2:19" x14ac:dyDescent="0.25">
      <c r="B2722" s="190" t="str">
        <f t="shared" si="436"/>
        <v/>
      </c>
      <c r="C2722" s="190" t="str">
        <f t="shared" si="434"/>
        <v/>
      </c>
      <c r="D2722" s="119" t="s">
        <v>192</v>
      </c>
      <c r="H2722" s="118">
        <f t="shared" si="437"/>
        <v>0</v>
      </c>
      <c r="K2722" s="134">
        <f t="shared" si="439"/>
        <v>0</v>
      </c>
      <c r="L2722" s="134">
        <f t="shared" si="440"/>
        <v>0</v>
      </c>
      <c r="M2722" s="190">
        <f t="shared" si="438"/>
        <v>1</v>
      </c>
      <c r="N2722" s="190" t="str">
        <f t="shared" si="435"/>
        <v>JANEIRO</v>
      </c>
      <c r="P2722" s="119" t="s">
        <v>192</v>
      </c>
      <c r="Q2722" s="136" t="str">
        <f t="shared" si="441"/>
        <v>À RECEBER</v>
      </c>
      <c r="R2722" s="138" t="str">
        <f t="shared" ca="1" si="442"/>
        <v>EM DIA</v>
      </c>
      <c r="S2722" s="137" t="str">
        <f t="shared" ca="1" si="443"/>
        <v/>
      </c>
    </row>
    <row r="2723" spans="2:19" x14ac:dyDescent="0.25">
      <c r="B2723" s="190" t="str">
        <f t="shared" si="436"/>
        <v/>
      </c>
      <c r="C2723" s="190" t="str">
        <f t="shared" si="434"/>
        <v/>
      </c>
      <c r="D2723" s="119" t="s">
        <v>192</v>
      </c>
      <c r="H2723" s="118">
        <f t="shared" si="437"/>
        <v>0</v>
      </c>
      <c r="K2723" s="134">
        <f t="shared" si="439"/>
        <v>0</v>
      </c>
      <c r="L2723" s="134">
        <f t="shared" si="440"/>
        <v>0</v>
      </c>
      <c r="M2723" s="190">
        <f t="shared" si="438"/>
        <v>1</v>
      </c>
      <c r="N2723" s="190" t="str">
        <f t="shared" si="435"/>
        <v>JANEIRO</v>
      </c>
      <c r="P2723" s="119" t="s">
        <v>192</v>
      </c>
      <c r="Q2723" s="136" t="str">
        <f t="shared" si="441"/>
        <v>À RECEBER</v>
      </c>
      <c r="R2723" s="138" t="str">
        <f t="shared" ca="1" si="442"/>
        <v>EM DIA</v>
      </c>
      <c r="S2723" s="137" t="str">
        <f t="shared" ca="1" si="443"/>
        <v/>
      </c>
    </row>
    <row r="2724" spans="2:19" x14ac:dyDescent="0.25">
      <c r="B2724" s="190" t="str">
        <f t="shared" si="436"/>
        <v/>
      </c>
      <c r="C2724" s="190" t="str">
        <f t="shared" si="434"/>
        <v/>
      </c>
      <c r="D2724" s="119" t="s">
        <v>192</v>
      </c>
      <c r="H2724" s="118">
        <f t="shared" si="437"/>
        <v>0</v>
      </c>
      <c r="K2724" s="134">
        <f t="shared" si="439"/>
        <v>0</v>
      </c>
      <c r="L2724" s="134">
        <f t="shared" si="440"/>
        <v>0</v>
      </c>
      <c r="M2724" s="190">
        <f t="shared" si="438"/>
        <v>1</v>
      </c>
      <c r="N2724" s="190" t="str">
        <f t="shared" si="435"/>
        <v>JANEIRO</v>
      </c>
      <c r="P2724" s="119" t="s">
        <v>192</v>
      </c>
      <c r="Q2724" s="136" t="str">
        <f t="shared" si="441"/>
        <v>À RECEBER</v>
      </c>
      <c r="R2724" s="138" t="str">
        <f t="shared" ca="1" si="442"/>
        <v>EM DIA</v>
      </c>
      <c r="S2724" s="137" t="str">
        <f t="shared" ca="1" si="443"/>
        <v/>
      </c>
    </row>
    <row r="2725" spans="2:19" x14ac:dyDescent="0.25">
      <c r="B2725" s="190" t="str">
        <f t="shared" si="436"/>
        <v/>
      </c>
      <c r="C2725" s="190" t="str">
        <f t="shared" si="434"/>
        <v/>
      </c>
      <c r="D2725" s="119" t="s">
        <v>192</v>
      </c>
      <c r="H2725" s="118">
        <f t="shared" si="437"/>
        <v>0</v>
      </c>
      <c r="K2725" s="134">
        <f t="shared" si="439"/>
        <v>0</v>
      </c>
      <c r="L2725" s="134">
        <f t="shared" si="440"/>
        <v>0</v>
      </c>
      <c r="M2725" s="190">
        <f t="shared" si="438"/>
        <v>1</v>
      </c>
      <c r="N2725" s="190" t="str">
        <f t="shared" si="435"/>
        <v>JANEIRO</v>
      </c>
      <c r="P2725" s="119" t="s">
        <v>192</v>
      </c>
      <c r="Q2725" s="136" t="str">
        <f t="shared" si="441"/>
        <v>À RECEBER</v>
      </c>
      <c r="R2725" s="138" t="str">
        <f t="shared" ca="1" si="442"/>
        <v>EM DIA</v>
      </c>
      <c r="S2725" s="137" t="str">
        <f t="shared" ca="1" si="443"/>
        <v/>
      </c>
    </row>
    <row r="2726" spans="2:19" x14ac:dyDescent="0.25">
      <c r="B2726" s="190" t="str">
        <f t="shared" si="436"/>
        <v/>
      </c>
      <c r="C2726" s="190" t="str">
        <f t="shared" si="434"/>
        <v/>
      </c>
      <c r="D2726" s="119" t="s">
        <v>192</v>
      </c>
      <c r="H2726" s="118">
        <f t="shared" si="437"/>
        <v>0</v>
      </c>
      <c r="K2726" s="134">
        <f t="shared" si="439"/>
        <v>0</v>
      </c>
      <c r="L2726" s="134">
        <f t="shared" si="440"/>
        <v>0</v>
      </c>
      <c r="M2726" s="190">
        <f t="shared" si="438"/>
        <v>1</v>
      </c>
      <c r="N2726" s="190" t="str">
        <f t="shared" si="435"/>
        <v>JANEIRO</v>
      </c>
      <c r="P2726" s="119" t="s">
        <v>192</v>
      </c>
      <c r="Q2726" s="136" t="str">
        <f t="shared" si="441"/>
        <v>À RECEBER</v>
      </c>
      <c r="R2726" s="138" t="str">
        <f t="shared" ca="1" si="442"/>
        <v>EM DIA</v>
      </c>
      <c r="S2726" s="137" t="str">
        <f t="shared" ca="1" si="443"/>
        <v/>
      </c>
    </row>
    <row r="2727" spans="2:19" x14ac:dyDescent="0.25">
      <c r="B2727" s="190" t="str">
        <f t="shared" si="436"/>
        <v/>
      </c>
      <c r="C2727" s="190" t="str">
        <f t="shared" si="434"/>
        <v/>
      </c>
      <c r="D2727" s="119" t="s">
        <v>192</v>
      </c>
      <c r="H2727" s="118">
        <f t="shared" si="437"/>
        <v>0</v>
      </c>
      <c r="K2727" s="134">
        <f t="shared" si="439"/>
        <v>0</v>
      </c>
      <c r="L2727" s="134">
        <f t="shared" si="440"/>
        <v>0</v>
      </c>
      <c r="M2727" s="190">
        <f t="shared" si="438"/>
        <v>1</v>
      </c>
      <c r="N2727" s="190" t="str">
        <f t="shared" si="435"/>
        <v>JANEIRO</v>
      </c>
      <c r="P2727" s="119" t="s">
        <v>192</v>
      </c>
      <c r="Q2727" s="136" t="str">
        <f t="shared" si="441"/>
        <v>À RECEBER</v>
      </c>
      <c r="R2727" s="138" t="str">
        <f t="shared" ca="1" si="442"/>
        <v>EM DIA</v>
      </c>
      <c r="S2727" s="137" t="str">
        <f t="shared" ca="1" si="443"/>
        <v/>
      </c>
    </row>
    <row r="2728" spans="2:19" x14ac:dyDescent="0.25">
      <c r="B2728" s="190" t="str">
        <f t="shared" si="436"/>
        <v/>
      </c>
      <c r="C2728" s="190" t="str">
        <f t="shared" si="434"/>
        <v/>
      </c>
      <c r="D2728" s="119" t="s">
        <v>192</v>
      </c>
      <c r="H2728" s="118">
        <f t="shared" si="437"/>
        <v>0</v>
      </c>
      <c r="K2728" s="134">
        <f t="shared" si="439"/>
        <v>0</v>
      </c>
      <c r="L2728" s="134">
        <f t="shared" si="440"/>
        <v>0</v>
      </c>
      <c r="M2728" s="190">
        <f t="shared" si="438"/>
        <v>1</v>
      </c>
      <c r="N2728" s="190" t="str">
        <f t="shared" si="435"/>
        <v>JANEIRO</v>
      </c>
      <c r="P2728" s="119" t="s">
        <v>192</v>
      </c>
      <c r="Q2728" s="136" t="str">
        <f t="shared" si="441"/>
        <v>À RECEBER</v>
      </c>
      <c r="R2728" s="138" t="str">
        <f t="shared" ca="1" si="442"/>
        <v>EM DIA</v>
      </c>
      <c r="S2728" s="137" t="str">
        <f t="shared" ca="1" si="443"/>
        <v/>
      </c>
    </row>
    <row r="2729" spans="2:19" x14ac:dyDescent="0.25">
      <c r="B2729" s="190" t="str">
        <f t="shared" si="436"/>
        <v/>
      </c>
      <c r="C2729" s="190" t="str">
        <f t="shared" si="434"/>
        <v/>
      </c>
      <c r="D2729" s="119" t="s">
        <v>192</v>
      </c>
      <c r="H2729" s="118">
        <f t="shared" si="437"/>
        <v>0</v>
      </c>
      <c r="K2729" s="134">
        <f t="shared" si="439"/>
        <v>0</v>
      </c>
      <c r="L2729" s="134">
        <f t="shared" si="440"/>
        <v>0</v>
      </c>
      <c r="M2729" s="190">
        <f t="shared" si="438"/>
        <v>1</v>
      </c>
      <c r="N2729" s="190" t="str">
        <f t="shared" si="435"/>
        <v>JANEIRO</v>
      </c>
      <c r="P2729" s="119" t="s">
        <v>192</v>
      </c>
      <c r="Q2729" s="136" t="str">
        <f t="shared" si="441"/>
        <v>À RECEBER</v>
      </c>
      <c r="R2729" s="138" t="str">
        <f t="shared" ca="1" si="442"/>
        <v>EM DIA</v>
      </c>
      <c r="S2729" s="137" t="str">
        <f t="shared" ca="1" si="443"/>
        <v/>
      </c>
    </row>
    <row r="2730" spans="2:19" x14ac:dyDescent="0.25">
      <c r="B2730" s="190" t="str">
        <f t="shared" si="436"/>
        <v/>
      </c>
      <c r="C2730" s="190" t="str">
        <f t="shared" si="434"/>
        <v/>
      </c>
      <c r="D2730" s="119" t="s">
        <v>192</v>
      </c>
      <c r="H2730" s="118">
        <f t="shared" si="437"/>
        <v>0</v>
      </c>
      <c r="K2730" s="134">
        <f t="shared" si="439"/>
        <v>0</v>
      </c>
      <c r="L2730" s="134">
        <f t="shared" si="440"/>
        <v>0</v>
      </c>
      <c r="M2730" s="190">
        <f t="shared" si="438"/>
        <v>1</v>
      </c>
      <c r="N2730" s="190" t="str">
        <f t="shared" si="435"/>
        <v>JANEIRO</v>
      </c>
      <c r="P2730" s="119" t="s">
        <v>192</v>
      </c>
      <c r="Q2730" s="136" t="str">
        <f t="shared" si="441"/>
        <v>À RECEBER</v>
      </c>
      <c r="R2730" s="138" t="str">
        <f t="shared" ca="1" si="442"/>
        <v>EM DIA</v>
      </c>
      <c r="S2730" s="137" t="str">
        <f t="shared" ca="1" si="443"/>
        <v/>
      </c>
    </row>
    <row r="2731" spans="2:19" x14ac:dyDescent="0.25">
      <c r="B2731" s="190" t="str">
        <f t="shared" si="436"/>
        <v/>
      </c>
      <c r="C2731" s="190" t="str">
        <f t="shared" si="434"/>
        <v/>
      </c>
      <c r="D2731" s="119" t="s">
        <v>192</v>
      </c>
      <c r="H2731" s="118">
        <f t="shared" si="437"/>
        <v>0</v>
      </c>
      <c r="K2731" s="134">
        <f t="shared" si="439"/>
        <v>0</v>
      </c>
      <c r="L2731" s="134">
        <f t="shared" si="440"/>
        <v>0</v>
      </c>
      <c r="M2731" s="190">
        <f t="shared" si="438"/>
        <v>1</v>
      </c>
      <c r="N2731" s="190" t="str">
        <f t="shared" si="435"/>
        <v>JANEIRO</v>
      </c>
      <c r="P2731" s="119" t="s">
        <v>192</v>
      </c>
      <c r="Q2731" s="136" t="str">
        <f t="shared" si="441"/>
        <v>À RECEBER</v>
      </c>
      <c r="R2731" s="138" t="str">
        <f t="shared" ca="1" si="442"/>
        <v>EM DIA</v>
      </c>
      <c r="S2731" s="137" t="str">
        <f t="shared" ca="1" si="443"/>
        <v/>
      </c>
    </row>
    <row r="2732" spans="2:19" x14ac:dyDescent="0.25">
      <c r="B2732" s="190" t="str">
        <f t="shared" si="436"/>
        <v/>
      </c>
      <c r="C2732" s="190" t="str">
        <f t="shared" si="434"/>
        <v/>
      </c>
      <c r="D2732" s="119" t="s">
        <v>192</v>
      </c>
      <c r="H2732" s="118">
        <f t="shared" si="437"/>
        <v>0</v>
      </c>
      <c r="K2732" s="134">
        <f t="shared" si="439"/>
        <v>0</v>
      </c>
      <c r="L2732" s="134">
        <f t="shared" si="440"/>
        <v>0</v>
      </c>
      <c r="M2732" s="190">
        <f t="shared" si="438"/>
        <v>1</v>
      </c>
      <c r="N2732" s="190" t="str">
        <f t="shared" si="435"/>
        <v>JANEIRO</v>
      </c>
      <c r="P2732" s="119" t="s">
        <v>192</v>
      </c>
      <c r="Q2732" s="136" t="str">
        <f t="shared" si="441"/>
        <v>À RECEBER</v>
      </c>
      <c r="R2732" s="138" t="str">
        <f t="shared" ca="1" si="442"/>
        <v>EM DIA</v>
      </c>
      <c r="S2732" s="137" t="str">
        <f t="shared" ca="1" si="443"/>
        <v/>
      </c>
    </row>
    <row r="2733" spans="2:19" x14ac:dyDescent="0.25">
      <c r="B2733" s="190" t="str">
        <f t="shared" si="436"/>
        <v/>
      </c>
      <c r="C2733" s="190" t="str">
        <f t="shared" si="434"/>
        <v/>
      </c>
      <c r="D2733" s="119" t="s">
        <v>192</v>
      </c>
      <c r="H2733" s="118">
        <f t="shared" si="437"/>
        <v>0</v>
      </c>
      <c r="K2733" s="134">
        <f t="shared" si="439"/>
        <v>0</v>
      </c>
      <c r="L2733" s="134">
        <f t="shared" si="440"/>
        <v>0</v>
      </c>
      <c r="M2733" s="190">
        <f t="shared" si="438"/>
        <v>1</v>
      </c>
      <c r="N2733" s="190" t="str">
        <f t="shared" si="435"/>
        <v>JANEIRO</v>
      </c>
      <c r="P2733" s="119" t="s">
        <v>192</v>
      </c>
      <c r="Q2733" s="136" t="str">
        <f t="shared" si="441"/>
        <v>À RECEBER</v>
      </c>
      <c r="R2733" s="138" t="str">
        <f t="shared" ca="1" si="442"/>
        <v>EM DIA</v>
      </c>
      <c r="S2733" s="137" t="str">
        <f t="shared" ca="1" si="443"/>
        <v/>
      </c>
    </row>
    <row r="2734" spans="2:19" x14ac:dyDescent="0.25">
      <c r="B2734" s="190" t="str">
        <f t="shared" si="436"/>
        <v/>
      </c>
      <c r="C2734" s="190" t="str">
        <f t="shared" si="434"/>
        <v/>
      </c>
      <c r="D2734" s="119" t="s">
        <v>192</v>
      </c>
      <c r="H2734" s="118">
        <f t="shared" si="437"/>
        <v>0</v>
      </c>
      <c r="K2734" s="134">
        <f t="shared" si="439"/>
        <v>0</v>
      </c>
      <c r="L2734" s="134">
        <f t="shared" si="440"/>
        <v>0</v>
      </c>
      <c r="M2734" s="190">
        <f t="shared" si="438"/>
        <v>1</v>
      </c>
      <c r="N2734" s="190" t="str">
        <f t="shared" si="435"/>
        <v>JANEIRO</v>
      </c>
      <c r="P2734" s="119" t="s">
        <v>192</v>
      </c>
      <c r="Q2734" s="136" t="str">
        <f t="shared" si="441"/>
        <v>À RECEBER</v>
      </c>
      <c r="R2734" s="138" t="str">
        <f t="shared" ca="1" si="442"/>
        <v>EM DIA</v>
      </c>
      <c r="S2734" s="137" t="str">
        <f t="shared" ca="1" si="443"/>
        <v/>
      </c>
    </row>
    <row r="2735" spans="2:19" x14ac:dyDescent="0.25">
      <c r="B2735" s="190" t="str">
        <f t="shared" si="436"/>
        <v/>
      </c>
      <c r="C2735" s="190" t="str">
        <f t="shared" si="434"/>
        <v/>
      </c>
      <c r="D2735" s="119" t="s">
        <v>192</v>
      </c>
      <c r="H2735" s="118">
        <f t="shared" si="437"/>
        <v>0</v>
      </c>
      <c r="K2735" s="134">
        <f t="shared" si="439"/>
        <v>0</v>
      </c>
      <c r="L2735" s="134">
        <f t="shared" si="440"/>
        <v>0</v>
      </c>
      <c r="M2735" s="190">
        <f t="shared" si="438"/>
        <v>1</v>
      </c>
      <c r="N2735" s="190" t="str">
        <f t="shared" si="435"/>
        <v>JANEIRO</v>
      </c>
      <c r="P2735" s="119" t="s">
        <v>192</v>
      </c>
      <c r="Q2735" s="136" t="str">
        <f t="shared" si="441"/>
        <v>À RECEBER</v>
      </c>
      <c r="R2735" s="138" t="str">
        <f t="shared" ca="1" si="442"/>
        <v>EM DIA</v>
      </c>
      <c r="S2735" s="137" t="str">
        <f t="shared" ca="1" si="443"/>
        <v/>
      </c>
    </row>
    <row r="2736" spans="2:19" x14ac:dyDescent="0.25">
      <c r="B2736" s="190" t="str">
        <f t="shared" si="436"/>
        <v/>
      </c>
      <c r="C2736" s="190" t="str">
        <f t="shared" si="434"/>
        <v/>
      </c>
      <c r="D2736" s="119" t="s">
        <v>192</v>
      </c>
      <c r="H2736" s="118">
        <f t="shared" si="437"/>
        <v>0</v>
      </c>
      <c r="K2736" s="134">
        <f t="shared" si="439"/>
        <v>0</v>
      </c>
      <c r="L2736" s="134">
        <f t="shared" si="440"/>
        <v>0</v>
      </c>
      <c r="M2736" s="190">
        <f t="shared" si="438"/>
        <v>1</v>
      </c>
      <c r="N2736" s="190" t="str">
        <f t="shared" si="435"/>
        <v>JANEIRO</v>
      </c>
      <c r="P2736" s="119" t="s">
        <v>192</v>
      </c>
      <c r="Q2736" s="136" t="str">
        <f t="shared" si="441"/>
        <v>À RECEBER</v>
      </c>
      <c r="R2736" s="138" t="str">
        <f t="shared" ca="1" si="442"/>
        <v>EM DIA</v>
      </c>
      <c r="S2736" s="137" t="str">
        <f t="shared" ca="1" si="443"/>
        <v/>
      </c>
    </row>
    <row r="2737" spans="2:19" x14ac:dyDescent="0.25">
      <c r="B2737" s="190" t="str">
        <f t="shared" si="436"/>
        <v/>
      </c>
      <c r="C2737" s="190" t="str">
        <f t="shared" si="434"/>
        <v/>
      </c>
      <c r="D2737" s="119" t="s">
        <v>192</v>
      </c>
      <c r="H2737" s="118">
        <f t="shared" si="437"/>
        <v>0</v>
      </c>
      <c r="K2737" s="134">
        <f t="shared" si="439"/>
        <v>0</v>
      </c>
      <c r="L2737" s="134">
        <f t="shared" si="440"/>
        <v>0</v>
      </c>
      <c r="M2737" s="190">
        <f t="shared" si="438"/>
        <v>1</v>
      </c>
      <c r="N2737" s="190" t="str">
        <f t="shared" si="435"/>
        <v>JANEIRO</v>
      </c>
      <c r="P2737" s="119" t="s">
        <v>192</v>
      </c>
      <c r="Q2737" s="136" t="str">
        <f t="shared" si="441"/>
        <v>À RECEBER</v>
      </c>
      <c r="R2737" s="138" t="str">
        <f t="shared" ca="1" si="442"/>
        <v>EM DIA</v>
      </c>
      <c r="S2737" s="137" t="str">
        <f t="shared" ca="1" si="443"/>
        <v/>
      </c>
    </row>
    <row r="2738" spans="2:19" x14ac:dyDescent="0.25">
      <c r="B2738" s="190" t="str">
        <f t="shared" si="436"/>
        <v/>
      </c>
      <c r="C2738" s="190" t="str">
        <f t="shared" si="434"/>
        <v/>
      </c>
      <c r="D2738" s="119" t="s">
        <v>192</v>
      </c>
      <c r="H2738" s="118">
        <f t="shared" si="437"/>
        <v>0</v>
      </c>
      <c r="K2738" s="134">
        <f t="shared" si="439"/>
        <v>0</v>
      </c>
      <c r="L2738" s="134">
        <f t="shared" si="440"/>
        <v>0</v>
      </c>
      <c r="M2738" s="190">
        <f t="shared" si="438"/>
        <v>1</v>
      </c>
      <c r="N2738" s="190" t="str">
        <f t="shared" si="435"/>
        <v>JANEIRO</v>
      </c>
      <c r="P2738" s="119" t="s">
        <v>192</v>
      </c>
      <c r="Q2738" s="136" t="str">
        <f t="shared" si="441"/>
        <v>À RECEBER</v>
      </c>
      <c r="R2738" s="138" t="str">
        <f t="shared" ca="1" si="442"/>
        <v>EM DIA</v>
      </c>
      <c r="S2738" s="137" t="str">
        <f t="shared" ca="1" si="443"/>
        <v/>
      </c>
    </row>
    <row r="2739" spans="2:19" x14ac:dyDescent="0.25">
      <c r="B2739" s="190" t="str">
        <f t="shared" si="436"/>
        <v/>
      </c>
      <c r="C2739" s="190" t="str">
        <f t="shared" si="434"/>
        <v/>
      </c>
      <c r="D2739" s="119" t="s">
        <v>192</v>
      </c>
      <c r="H2739" s="118">
        <f t="shared" si="437"/>
        <v>0</v>
      </c>
      <c r="K2739" s="134">
        <f t="shared" si="439"/>
        <v>0</v>
      </c>
      <c r="L2739" s="134">
        <f t="shared" si="440"/>
        <v>0</v>
      </c>
      <c r="M2739" s="190">
        <f t="shared" si="438"/>
        <v>1</v>
      </c>
      <c r="N2739" s="190" t="str">
        <f t="shared" si="435"/>
        <v>JANEIRO</v>
      </c>
      <c r="P2739" s="119" t="s">
        <v>192</v>
      </c>
      <c r="Q2739" s="136" t="str">
        <f t="shared" si="441"/>
        <v>À RECEBER</v>
      </c>
      <c r="R2739" s="138" t="str">
        <f t="shared" ca="1" si="442"/>
        <v>EM DIA</v>
      </c>
      <c r="S2739" s="137" t="str">
        <f t="shared" ca="1" si="443"/>
        <v/>
      </c>
    </row>
    <row r="2740" spans="2:19" x14ac:dyDescent="0.25">
      <c r="B2740" s="190" t="str">
        <f t="shared" si="436"/>
        <v/>
      </c>
      <c r="C2740" s="190" t="str">
        <f t="shared" si="434"/>
        <v/>
      </c>
      <c r="D2740" s="119" t="s">
        <v>192</v>
      </c>
      <c r="H2740" s="118">
        <f t="shared" si="437"/>
        <v>0</v>
      </c>
      <c r="K2740" s="134">
        <f t="shared" si="439"/>
        <v>0</v>
      </c>
      <c r="L2740" s="134">
        <f t="shared" si="440"/>
        <v>0</v>
      </c>
      <c r="M2740" s="190">
        <f t="shared" si="438"/>
        <v>1</v>
      </c>
      <c r="N2740" s="190" t="str">
        <f t="shared" si="435"/>
        <v>JANEIRO</v>
      </c>
      <c r="P2740" s="119" t="s">
        <v>192</v>
      </c>
      <c r="Q2740" s="136" t="str">
        <f t="shared" si="441"/>
        <v>À RECEBER</v>
      </c>
      <c r="R2740" s="138" t="str">
        <f t="shared" ca="1" si="442"/>
        <v>EM DIA</v>
      </c>
      <c r="S2740" s="137" t="str">
        <f t="shared" ca="1" si="443"/>
        <v/>
      </c>
    </row>
    <row r="2741" spans="2:19" x14ac:dyDescent="0.25">
      <c r="B2741" s="190" t="str">
        <f t="shared" si="436"/>
        <v/>
      </c>
      <c r="C2741" s="190" t="str">
        <f t="shared" si="434"/>
        <v/>
      </c>
      <c r="D2741" s="119" t="s">
        <v>192</v>
      </c>
      <c r="H2741" s="118">
        <f t="shared" si="437"/>
        <v>0</v>
      </c>
      <c r="K2741" s="134">
        <f t="shared" si="439"/>
        <v>0</v>
      </c>
      <c r="L2741" s="134">
        <f t="shared" si="440"/>
        <v>0</v>
      </c>
      <c r="M2741" s="190">
        <f t="shared" si="438"/>
        <v>1</v>
      </c>
      <c r="N2741" s="190" t="str">
        <f t="shared" si="435"/>
        <v>JANEIRO</v>
      </c>
      <c r="P2741" s="119" t="s">
        <v>192</v>
      </c>
      <c r="Q2741" s="136" t="str">
        <f t="shared" si="441"/>
        <v>À RECEBER</v>
      </c>
      <c r="R2741" s="138" t="str">
        <f t="shared" ca="1" si="442"/>
        <v>EM DIA</v>
      </c>
      <c r="S2741" s="137" t="str">
        <f t="shared" ca="1" si="443"/>
        <v/>
      </c>
    </row>
    <row r="2742" spans="2:19" x14ac:dyDescent="0.25">
      <c r="B2742" s="190" t="str">
        <f t="shared" si="436"/>
        <v/>
      </c>
      <c r="C2742" s="190" t="str">
        <f t="shared" si="434"/>
        <v/>
      </c>
      <c r="D2742" s="119" t="s">
        <v>192</v>
      </c>
      <c r="H2742" s="118">
        <f t="shared" si="437"/>
        <v>0</v>
      </c>
      <c r="K2742" s="134">
        <f t="shared" si="439"/>
        <v>0</v>
      </c>
      <c r="L2742" s="134">
        <f t="shared" si="440"/>
        <v>0</v>
      </c>
      <c r="M2742" s="190">
        <f t="shared" si="438"/>
        <v>1</v>
      </c>
      <c r="N2742" s="190" t="str">
        <f t="shared" si="435"/>
        <v>JANEIRO</v>
      </c>
      <c r="P2742" s="119" t="s">
        <v>192</v>
      </c>
      <c r="Q2742" s="136" t="str">
        <f t="shared" si="441"/>
        <v>À RECEBER</v>
      </c>
      <c r="R2742" s="138" t="str">
        <f t="shared" ca="1" si="442"/>
        <v>EM DIA</v>
      </c>
      <c r="S2742" s="137" t="str">
        <f t="shared" ca="1" si="443"/>
        <v/>
      </c>
    </row>
    <row r="2743" spans="2:19" x14ac:dyDescent="0.25">
      <c r="B2743" s="190" t="str">
        <f t="shared" si="436"/>
        <v/>
      </c>
      <c r="C2743" s="190" t="str">
        <f t="shared" si="434"/>
        <v/>
      </c>
      <c r="D2743" s="119" t="s">
        <v>192</v>
      </c>
      <c r="H2743" s="118">
        <f t="shared" si="437"/>
        <v>0</v>
      </c>
      <c r="K2743" s="134">
        <f t="shared" si="439"/>
        <v>0</v>
      </c>
      <c r="L2743" s="134">
        <f t="shared" si="440"/>
        <v>0</v>
      </c>
      <c r="M2743" s="190">
        <f t="shared" si="438"/>
        <v>1</v>
      </c>
      <c r="N2743" s="190" t="str">
        <f t="shared" si="435"/>
        <v>JANEIRO</v>
      </c>
      <c r="P2743" s="119" t="s">
        <v>192</v>
      </c>
      <c r="Q2743" s="136" t="str">
        <f t="shared" si="441"/>
        <v>À RECEBER</v>
      </c>
      <c r="R2743" s="138" t="str">
        <f t="shared" ca="1" si="442"/>
        <v>EM DIA</v>
      </c>
      <c r="S2743" s="137" t="str">
        <f t="shared" ca="1" si="443"/>
        <v/>
      </c>
    </row>
    <row r="2744" spans="2:19" x14ac:dyDescent="0.25">
      <c r="B2744" s="190" t="str">
        <f t="shared" si="436"/>
        <v/>
      </c>
      <c r="C2744" s="190" t="str">
        <f t="shared" si="434"/>
        <v/>
      </c>
      <c r="D2744" s="119" t="s">
        <v>192</v>
      </c>
      <c r="H2744" s="118">
        <f t="shared" si="437"/>
        <v>0</v>
      </c>
      <c r="K2744" s="134">
        <f t="shared" si="439"/>
        <v>0</v>
      </c>
      <c r="L2744" s="134">
        <f t="shared" si="440"/>
        <v>0</v>
      </c>
      <c r="M2744" s="190">
        <f t="shared" si="438"/>
        <v>1</v>
      </c>
      <c r="N2744" s="190" t="str">
        <f t="shared" si="435"/>
        <v>JANEIRO</v>
      </c>
      <c r="P2744" s="119" t="s">
        <v>192</v>
      </c>
      <c r="Q2744" s="136" t="str">
        <f t="shared" si="441"/>
        <v>À RECEBER</v>
      </c>
      <c r="R2744" s="138" t="str">
        <f t="shared" ca="1" si="442"/>
        <v>EM DIA</v>
      </c>
      <c r="S2744" s="137" t="str">
        <f t="shared" ca="1" si="443"/>
        <v/>
      </c>
    </row>
    <row r="2745" spans="2:19" x14ac:dyDescent="0.25">
      <c r="B2745" s="190" t="str">
        <f t="shared" si="436"/>
        <v/>
      </c>
      <c r="C2745" s="190" t="str">
        <f t="shared" si="434"/>
        <v/>
      </c>
      <c r="D2745" s="119" t="s">
        <v>192</v>
      </c>
      <c r="H2745" s="118">
        <f t="shared" si="437"/>
        <v>0</v>
      </c>
      <c r="K2745" s="134">
        <f t="shared" si="439"/>
        <v>0</v>
      </c>
      <c r="L2745" s="134">
        <f t="shared" si="440"/>
        <v>0</v>
      </c>
      <c r="M2745" s="190">
        <f t="shared" si="438"/>
        <v>1</v>
      </c>
      <c r="N2745" s="190" t="str">
        <f t="shared" si="435"/>
        <v>JANEIRO</v>
      </c>
      <c r="P2745" s="119" t="s">
        <v>192</v>
      </c>
      <c r="Q2745" s="136" t="str">
        <f t="shared" si="441"/>
        <v>À RECEBER</v>
      </c>
      <c r="R2745" s="138" t="str">
        <f t="shared" ca="1" si="442"/>
        <v>EM DIA</v>
      </c>
      <c r="S2745" s="137" t="str">
        <f t="shared" ca="1" si="443"/>
        <v/>
      </c>
    </row>
    <row r="2746" spans="2:19" x14ac:dyDescent="0.25">
      <c r="B2746" s="190" t="str">
        <f t="shared" si="436"/>
        <v/>
      </c>
      <c r="C2746" s="190" t="str">
        <f t="shared" si="434"/>
        <v/>
      </c>
      <c r="D2746" s="119" t="s">
        <v>192</v>
      </c>
      <c r="H2746" s="118">
        <f t="shared" si="437"/>
        <v>0</v>
      </c>
      <c r="K2746" s="134">
        <f t="shared" si="439"/>
        <v>0</v>
      </c>
      <c r="L2746" s="134">
        <f t="shared" si="440"/>
        <v>0</v>
      </c>
      <c r="M2746" s="190">
        <f t="shared" si="438"/>
        <v>1</v>
      </c>
      <c r="N2746" s="190" t="str">
        <f t="shared" si="435"/>
        <v>JANEIRO</v>
      </c>
      <c r="P2746" s="119" t="s">
        <v>192</v>
      </c>
      <c r="Q2746" s="136" t="str">
        <f t="shared" si="441"/>
        <v>À RECEBER</v>
      </c>
      <c r="R2746" s="138" t="str">
        <f t="shared" ca="1" si="442"/>
        <v>EM DIA</v>
      </c>
      <c r="S2746" s="137" t="str">
        <f t="shared" ca="1" si="443"/>
        <v/>
      </c>
    </row>
    <row r="2747" spans="2:19" x14ac:dyDescent="0.25">
      <c r="B2747" s="190" t="str">
        <f t="shared" si="436"/>
        <v/>
      </c>
      <c r="C2747" s="190" t="str">
        <f t="shared" si="434"/>
        <v/>
      </c>
      <c r="D2747" s="119" t="s">
        <v>192</v>
      </c>
      <c r="H2747" s="118">
        <f t="shared" si="437"/>
        <v>0</v>
      </c>
      <c r="K2747" s="134">
        <f t="shared" si="439"/>
        <v>0</v>
      </c>
      <c r="L2747" s="134">
        <f t="shared" si="440"/>
        <v>0</v>
      </c>
      <c r="M2747" s="190">
        <f t="shared" si="438"/>
        <v>1</v>
      </c>
      <c r="N2747" s="190" t="str">
        <f t="shared" si="435"/>
        <v>JANEIRO</v>
      </c>
      <c r="P2747" s="119" t="s">
        <v>192</v>
      </c>
      <c r="Q2747" s="136" t="str">
        <f t="shared" si="441"/>
        <v>À RECEBER</v>
      </c>
      <c r="R2747" s="138" t="str">
        <f t="shared" ca="1" si="442"/>
        <v>EM DIA</v>
      </c>
      <c r="S2747" s="137" t="str">
        <f t="shared" ca="1" si="443"/>
        <v/>
      </c>
    </row>
    <row r="2748" spans="2:19" x14ac:dyDescent="0.25">
      <c r="B2748" s="190" t="str">
        <f t="shared" si="436"/>
        <v/>
      </c>
      <c r="C2748" s="190" t="str">
        <f t="shared" si="434"/>
        <v/>
      </c>
      <c r="D2748" s="119" t="s">
        <v>192</v>
      </c>
      <c r="H2748" s="118">
        <f t="shared" si="437"/>
        <v>0</v>
      </c>
      <c r="K2748" s="134">
        <f t="shared" si="439"/>
        <v>0</v>
      </c>
      <c r="L2748" s="134">
        <f t="shared" si="440"/>
        <v>0</v>
      </c>
      <c r="M2748" s="190">
        <f t="shared" si="438"/>
        <v>1</v>
      </c>
      <c r="N2748" s="190" t="str">
        <f t="shared" si="435"/>
        <v>JANEIRO</v>
      </c>
      <c r="P2748" s="119" t="s">
        <v>192</v>
      </c>
      <c r="Q2748" s="136" t="str">
        <f t="shared" si="441"/>
        <v>À RECEBER</v>
      </c>
      <c r="R2748" s="138" t="str">
        <f t="shared" ca="1" si="442"/>
        <v>EM DIA</v>
      </c>
      <c r="S2748" s="137" t="str">
        <f t="shared" ca="1" si="443"/>
        <v/>
      </c>
    </row>
    <row r="2749" spans="2:19" x14ac:dyDescent="0.25">
      <c r="B2749" s="190" t="str">
        <f t="shared" si="436"/>
        <v/>
      </c>
      <c r="C2749" s="190" t="str">
        <f t="shared" si="434"/>
        <v/>
      </c>
      <c r="D2749" s="119" t="s">
        <v>192</v>
      </c>
      <c r="H2749" s="118">
        <f t="shared" si="437"/>
        <v>0</v>
      </c>
      <c r="K2749" s="134">
        <f t="shared" si="439"/>
        <v>0</v>
      </c>
      <c r="L2749" s="134">
        <f t="shared" si="440"/>
        <v>0</v>
      </c>
      <c r="M2749" s="190">
        <f t="shared" si="438"/>
        <v>1</v>
      </c>
      <c r="N2749" s="190" t="str">
        <f t="shared" si="435"/>
        <v>JANEIRO</v>
      </c>
      <c r="P2749" s="119" t="s">
        <v>192</v>
      </c>
      <c r="Q2749" s="136" t="str">
        <f t="shared" si="441"/>
        <v>À RECEBER</v>
      </c>
      <c r="R2749" s="138" t="str">
        <f t="shared" ca="1" si="442"/>
        <v>EM DIA</v>
      </c>
      <c r="S2749" s="137" t="str">
        <f t="shared" ca="1" si="443"/>
        <v/>
      </c>
    </row>
    <row r="2750" spans="2:19" x14ac:dyDescent="0.25">
      <c r="B2750" s="190" t="str">
        <f t="shared" si="436"/>
        <v/>
      </c>
      <c r="C2750" s="190" t="str">
        <f t="shared" si="434"/>
        <v/>
      </c>
      <c r="D2750" s="119" t="s">
        <v>192</v>
      </c>
      <c r="H2750" s="118">
        <f t="shared" si="437"/>
        <v>0</v>
      </c>
      <c r="K2750" s="134">
        <f t="shared" si="439"/>
        <v>0</v>
      </c>
      <c r="L2750" s="134">
        <f t="shared" si="440"/>
        <v>0</v>
      </c>
      <c r="M2750" s="190">
        <f t="shared" si="438"/>
        <v>1</v>
      </c>
      <c r="N2750" s="190" t="str">
        <f t="shared" si="435"/>
        <v>JANEIRO</v>
      </c>
      <c r="P2750" s="119" t="s">
        <v>192</v>
      </c>
      <c r="Q2750" s="136" t="str">
        <f t="shared" si="441"/>
        <v>À RECEBER</v>
      </c>
      <c r="R2750" s="138" t="str">
        <f t="shared" ca="1" si="442"/>
        <v>EM DIA</v>
      </c>
      <c r="S2750" s="137" t="str">
        <f t="shared" ca="1" si="443"/>
        <v/>
      </c>
    </row>
    <row r="2751" spans="2:19" x14ac:dyDescent="0.25">
      <c r="B2751" s="190" t="str">
        <f t="shared" si="436"/>
        <v/>
      </c>
      <c r="C2751" s="190" t="str">
        <f t="shared" si="434"/>
        <v/>
      </c>
      <c r="D2751" s="119" t="s">
        <v>192</v>
      </c>
      <c r="H2751" s="118">
        <f t="shared" si="437"/>
        <v>0</v>
      </c>
      <c r="K2751" s="134">
        <f t="shared" si="439"/>
        <v>0</v>
      </c>
      <c r="L2751" s="134">
        <f t="shared" si="440"/>
        <v>0</v>
      </c>
      <c r="M2751" s="190">
        <f t="shared" si="438"/>
        <v>1</v>
      </c>
      <c r="N2751" s="190" t="str">
        <f t="shared" si="435"/>
        <v>JANEIRO</v>
      </c>
      <c r="P2751" s="119" t="s">
        <v>192</v>
      </c>
      <c r="Q2751" s="136" t="str">
        <f t="shared" si="441"/>
        <v>À RECEBER</v>
      </c>
      <c r="R2751" s="138" t="str">
        <f t="shared" ca="1" si="442"/>
        <v>EM DIA</v>
      </c>
      <c r="S2751" s="137" t="str">
        <f t="shared" ca="1" si="443"/>
        <v/>
      </c>
    </row>
    <row r="2752" spans="2:19" x14ac:dyDescent="0.25">
      <c r="B2752" s="190" t="str">
        <f t="shared" si="436"/>
        <v/>
      </c>
      <c r="C2752" s="190" t="str">
        <f t="shared" si="434"/>
        <v/>
      </c>
      <c r="D2752" s="119" t="s">
        <v>192</v>
      </c>
      <c r="H2752" s="118">
        <f t="shared" si="437"/>
        <v>0</v>
      </c>
      <c r="K2752" s="134">
        <f t="shared" si="439"/>
        <v>0</v>
      </c>
      <c r="L2752" s="134">
        <f t="shared" si="440"/>
        <v>0</v>
      </c>
      <c r="M2752" s="190">
        <f t="shared" si="438"/>
        <v>1</v>
      </c>
      <c r="N2752" s="190" t="str">
        <f t="shared" si="435"/>
        <v>JANEIRO</v>
      </c>
      <c r="P2752" s="119" t="s">
        <v>192</v>
      </c>
      <c r="Q2752" s="136" t="str">
        <f t="shared" si="441"/>
        <v>À RECEBER</v>
      </c>
      <c r="R2752" s="138" t="str">
        <f t="shared" ca="1" si="442"/>
        <v>EM DIA</v>
      </c>
      <c r="S2752" s="137" t="str">
        <f t="shared" ca="1" si="443"/>
        <v/>
      </c>
    </row>
    <row r="2753" spans="2:19" x14ac:dyDescent="0.25">
      <c r="B2753" s="190" t="str">
        <f t="shared" si="436"/>
        <v/>
      </c>
      <c r="C2753" s="190" t="str">
        <f t="shared" si="434"/>
        <v/>
      </c>
      <c r="D2753" s="119" t="s">
        <v>192</v>
      </c>
      <c r="H2753" s="118">
        <f t="shared" si="437"/>
        <v>0</v>
      </c>
      <c r="K2753" s="134">
        <f t="shared" si="439"/>
        <v>0</v>
      </c>
      <c r="L2753" s="134">
        <f t="shared" si="440"/>
        <v>0</v>
      </c>
      <c r="M2753" s="190">
        <f t="shared" si="438"/>
        <v>1</v>
      </c>
      <c r="N2753" s="190" t="str">
        <f t="shared" si="435"/>
        <v>JANEIRO</v>
      </c>
      <c r="P2753" s="119" t="s">
        <v>192</v>
      </c>
      <c r="Q2753" s="136" t="str">
        <f t="shared" si="441"/>
        <v>À RECEBER</v>
      </c>
      <c r="R2753" s="138" t="str">
        <f t="shared" ca="1" si="442"/>
        <v>EM DIA</v>
      </c>
      <c r="S2753" s="137" t="str">
        <f t="shared" ca="1" si="443"/>
        <v/>
      </c>
    </row>
    <row r="2754" spans="2:19" x14ac:dyDescent="0.25">
      <c r="B2754" s="190" t="str">
        <f t="shared" si="436"/>
        <v/>
      </c>
      <c r="C2754" s="190" t="str">
        <f t="shared" si="434"/>
        <v/>
      </c>
      <c r="D2754" s="119" t="s">
        <v>192</v>
      </c>
      <c r="H2754" s="118">
        <f t="shared" si="437"/>
        <v>0</v>
      </c>
      <c r="K2754" s="134">
        <f t="shared" si="439"/>
        <v>0</v>
      </c>
      <c r="L2754" s="134">
        <f t="shared" si="440"/>
        <v>0</v>
      </c>
      <c r="M2754" s="190">
        <f t="shared" si="438"/>
        <v>1</v>
      </c>
      <c r="N2754" s="190" t="str">
        <f t="shared" si="435"/>
        <v>JANEIRO</v>
      </c>
      <c r="P2754" s="119" t="s">
        <v>192</v>
      </c>
      <c r="Q2754" s="136" t="str">
        <f t="shared" si="441"/>
        <v>À RECEBER</v>
      </c>
      <c r="R2754" s="138" t="str">
        <f t="shared" ca="1" si="442"/>
        <v>EM DIA</v>
      </c>
      <c r="S2754" s="137" t="str">
        <f t="shared" ca="1" si="443"/>
        <v/>
      </c>
    </row>
    <row r="2755" spans="2:19" x14ac:dyDescent="0.25">
      <c r="B2755" s="190" t="str">
        <f t="shared" si="436"/>
        <v/>
      </c>
      <c r="C2755" s="190" t="str">
        <f t="shared" si="434"/>
        <v/>
      </c>
      <c r="D2755" s="119" t="s">
        <v>192</v>
      </c>
      <c r="H2755" s="118">
        <f t="shared" si="437"/>
        <v>0</v>
      </c>
      <c r="K2755" s="134">
        <f t="shared" si="439"/>
        <v>0</v>
      </c>
      <c r="L2755" s="134">
        <f t="shared" si="440"/>
        <v>0</v>
      </c>
      <c r="M2755" s="190">
        <f t="shared" si="438"/>
        <v>1</v>
      </c>
      <c r="N2755" s="190" t="str">
        <f t="shared" si="435"/>
        <v>JANEIRO</v>
      </c>
      <c r="P2755" s="119" t="s">
        <v>192</v>
      </c>
      <c r="Q2755" s="136" t="str">
        <f t="shared" si="441"/>
        <v>À RECEBER</v>
      </c>
      <c r="R2755" s="138" t="str">
        <f t="shared" ca="1" si="442"/>
        <v>EM DIA</v>
      </c>
      <c r="S2755" s="137" t="str">
        <f t="shared" ca="1" si="443"/>
        <v/>
      </c>
    </row>
    <row r="2756" spans="2:19" x14ac:dyDescent="0.25">
      <c r="B2756" s="190" t="str">
        <f t="shared" si="436"/>
        <v/>
      </c>
      <c r="C2756" s="190" t="str">
        <f t="shared" si="434"/>
        <v/>
      </c>
      <c r="D2756" s="119" t="s">
        <v>192</v>
      </c>
      <c r="H2756" s="118">
        <f t="shared" si="437"/>
        <v>0</v>
      </c>
      <c r="K2756" s="134">
        <f t="shared" si="439"/>
        <v>0</v>
      </c>
      <c r="L2756" s="134">
        <f t="shared" si="440"/>
        <v>0</v>
      </c>
      <c r="M2756" s="190">
        <f t="shared" si="438"/>
        <v>1</v>
      </c>
      <c r="N2756" s="190" t="str">
        <f t="shared" si="435"/>
        <v>JANEIRO</v>
      </c>
      <c r="P2756" s="119" t="s">
        <v>192</v>
      </c>
      <c r="Q2756" s="136" t="str">
        <f t="shared" si="441"/>
        <v>À RECEBER</v>
      </c>
      <c r="R2756" s="138" t="str">
        <f t="shared" ca="1" si="442"/>
        <v>EM DIA</v>
      </c>
      <c r="S2756" s="137" t="str">
        <f t="shared" ca="1" si="443"/>
        <v/>
      </c>
    </row>
    <row r="2757" spans="2:19" x14ac:dyDescent="0.25">
      <c r="B2757" s="190" t="str">
        <f t="shared" si="436"/>
        <v/>
      </c>
      <c r="C2757" s="190" t="str">
        <f t="shared" ref="C2757:C2820" si="444">IF(B2757=1,"JANEIRO",IF(B2757=2,"FEVEREIRO",IF(B2757=3,"MARÇO",IF(B2757=4,"ABRIL",IF(B2757=5,"MAIO",IF(B2757=6,"JUNHO",IF(B2757=7,"JULHO",IF(B2757=8,"AGOSTO",IF(B2757=9,"SETEMBRO",IF(B2757=10,"OUTUBRO",IF(B2757=11,"NOVEMBRO",IF(B2757=12,"DEZEMBRO",""))))))))))))</f>
        <v/>
      </c>
      <c r="D2757" s="119" t="s">
        <v>192</v>
      </c>
      <c r="H2757" s="118">
        <f t="shared" si="437"/>
        <v>0</v>
      </c>
      <c r="K2757" s="134">
        <f t="shared" si="439"/>
        <v>0</v>
      </c>
      <c r="L2757" s="134">
        <f t="shared" si="440"/>
        <v>0</v>
      </c>
      <c r="M2757" s="190">
        <f t="shared" si="438"/>
        <v>1</v>
      </c>
      <c r="N2757" s="190" t="str">
        <f t="shared" ref="N2757:N2820" si="445">IF(M2757=1,"JANEIRO",IF(M2757=2,"FEVEREIRO",IF(M2757=3,"MARÇO",IF(M2757=4,"ABRIL",IF(M2757=5,"MAIO",IF(M2757=6,"JUNHO",IF(M2757=7,"JULHO",IF(M2757=8,"AGOSTO",IF(M2757=9,"SETEMBRO",IF(M2757=10,"OUTUBRO",IF(M2757=11,"NOVEMBRO",IF(M2757=12,"DEZEMBRO",""))))))))))))</f>
        <v>JANEIRO</v>
      </c>
      <c r="P2757" s="119" t="s">
        <v>192</v>
      </c>
      <c r="Q2757" s="136" t="str">
        <f t="shared" si="441"/>
        <v>À RECEBER</v>
      </c>
      <c r="R2757" s="138" t="str">
        <f t="shared" ca="1" si="442"/>
        <v>EM DIA</v>
      </c>
      <c r="S2757" s="137" t="str">
        <f t="shared" ca="1" si="443"/>
        <v/>
      </c>
    </row>
    <row r="2758" spans="2:19" x14ac:dyDescent="0.25">
      <c r="B2758" s="190" t="str">
        <f t="shared" ref="B2758:B2821" si="446">IFERROR(MONTH(D2758),"")</f>
        <v/>
      </c>
      <c r="C2758" s="190" t="str">
        <f t="shared" si="444"/>
        <v/>
      </c>
      <c r="D2758" s="119" t="s">
        <v>192</v>
      </c>
      <c r="H2758" s="118">
        <f t="shared" ref="H2758:H2821" si="447">IF(OR(I2758="",I2758=0),G2758,I2758)</f>
        <v>0</v>
      </c>
      <c r="K2758" s="134">
        <f t="shared" si="439"/>
        <v>0</v>
      </c>
      <c r="L2758" s="134">
        <f t="shared" si="440"/>
        <v>0</v>
      </c>
      <c r="M2758" s="190">
        <f t="shared" ref="M2758:M2821" si="448">IFERROR(MONTH(O2758),"")</f>
        <v>1</v>
      </c>
      <c r="N2758" s="190" t="str">
        <f t="shared" si="445"/>
        <v>JANEIRO</v>
      </c>
      <c r="P2758" s="119" t="s">
        <v>192</v>
      </c>
      <c r="Q2758" s="136" t="str">
        <f t="shared" si="441"/>
        <v>À RECEBER</v>
      </c>
      <c r="R2758" s="138" t="str">
        <f t="shared" ca="1" si="442"/>
        <v>EM DIA</v>
      </c>
      <c r="S2758" s="137" t="str">
        <f t="shared" ca="1" si="443"/>
        <v/>
      </c>
    </row>
    <row r="2759" spans="2:19" x14ac:dyDescent="0.25">
      <c r="B2759" s="190" t="str">
        <f t="shared" si="446"/>
        <v/>
      </c>
      <c r="C2759" s="190" t="str">
        <f t="shared" si="444"/>
        <v/>
      </c>
      <c r="D2759" s="119" t="s">
        <v>192</v>
      </c>
      <c r="H2759" s="118">
        <f t="shared" si="447"/>
        <v>0</v>
      </c>
      <c r="K2759" s="134">
        <f t="shared" si="439"/>
        <v>0</v>
      </c>
      <c r="L2759" s="134">
        <f t="shared" si="440"/>
        <v>0</v>
      </c>
      <c r="M2759" s="190">
        <f t="shared" si="448"/>
        <v>1</v>
      </c>
      <c r="N2759" s="190" t="str">
        <f t="shared" si="445"/>
        <v>JANEIRO</v>
      </c>
      <c r="P2759" s="119" t="s">
        <v>192</v>
      </c>
      <c r="Q2759" s="136" t="str">
        <f t="shared" si="441"/>
        <v>À RECEBER</v>
      </c>
      <c r="R2759" s="138" t="str">
        <f t="shared" ca="1" si="442"/>
        <v>EM DIA</v>
      </c>
      <c r="S2759" s="137" t="str">
        <f t="shared" ca="1" si="443"/>
        <v/>
      </c>
    </row>
    <row r="2760" spans="2:19" x14ac:dyDescent="0.25">
      <c r="B2760" s="190" t="str">
        <f t="shared" si="446"/>
        <v/>
      </c>
      <c r="C2760" s="190" t="str">
        <f t="shared" si="444"/>
        <v/>
      </c>
      <c r="D2760" s="119" t="s">
        <v>192</v>
      </c>
      <c r="H2760" s="118">
        <f t="shared" si="447"/>
        <v>0</v>
      </c>
      <c r="K2760" s="134">
        <f t="shared" si="439"/>
        <v>0</v>
      </c>
      <c r="L2760" s="134">
        <f t="shared" si="440"/>
        <v>0</v>
      </c>
      <c r="M2760" s="190">
        <f t="shared" si="448"/>
        <v>1</v>
      </c>
      <c r="N2760" s="190" t="str">
        <f t="shared" si="445"/>
        <v>JANEIRO</v>
      </c>
      <c r="P2760" s="119" t="s">
        <v>192</v>
      </c>
      <c r="Q2760" s="136" t="str">
        <f t="shared" si="441"/>
        <v>À RECEBER</v>
      </c>
      <c r="R2760" s="138" t="str">
        <f t="shared" ca="1" si="442"/>
        <v>EM DIA</v>
      </c>
      <c r="S2760" s="137" t="str">
        <f t="shared" ca="1" si="443"/>
        <v/>
      </c>
    </row>
    <row r="2761" spans="2:19" x14ac:dyDescent="0.25">
      <c r="B2761" s="190" t="str">
        <f t="shared" si="446"/>
        <v/>
      </c>
      <c r="C2761" s="190" t="str">
        <f t="shared" si="444"/>
        <v/>
      </c>
      <c r="D2761" s="119" t="s">
        <v>192</v>
      </c>
      <c r="H2761" s="118">
        <f t="shared" si="447"/>
        <v>0</v>
      </c>
      <c r="K2761" s="134">
        <f t="shared" si="439"/>
        <v>0</v>
      </c>
      <c r="L2761" s="134">
        <f t="shared" si="440"/>
        <v>0</v>
      </c>
      <c r="M2761" s="190">
        <f t="shared" si="448"/>
        <v>1</v>
      </c>
      <c r="N2761" s="190" t="str">
        <f t="shared" si="445"/>
        <v>JANEIRO</v>
      </c>
      <c r="P2761" s="119" t="s">
        <v>192</v>
      </c>
      <c r="Q2761" s="136" t="str">
        <f t="shared" si="441"/>
        <v>À RECEBER</v>
      </c>
      <c r="R2761" s="138" t="str">
        <f t="shared" ca="1" si="442"/>
        <v>EM DIA</v>
      </c>
      <c r="S2761" s="137" t="str">
        <f t="shared" ca="1" si="443"/>
        <v/>
      </c>
    </row>
    <row r="2762" spans="2:19" x14ac:dyDescent="0.25">
      <c r="B2762" s="190" t="str">
        <f t="shared" si="446"/>
        <v/>
      </c>
      <c r="C2762" s="190" t="str">
        <f t="shared" si="444"/>
        <v/>
      </c>
      <c r="D2762" s="119" t="s">
        <v>192</v>
      </c>
      <c r="H2762" s="118">
        <f t="shared" si="447"/>
        <v>0</v>
      </c>
      <c r="K2762" s="134">
        <f t="shared" si="439"/>
        <v>0</v>
      </c>
      <c r="L2762" s="134">
        <f t="shared" si="440"/>
        <v>0</v>
      </c>
      <c r="M2762" s="190">
        <f t="shared" si="448"/>
        <v>1</v>
      </c>
      <c r="N2762" s="190" t="str">
        <f t="shared" si="445"/>
        <v>JANEIRO</v>
      </c>
      <c r="P2762" s="119" t="s">
        <v>192</v>
      </c>
      <c r="Q2762" s="136" t="str">
        <f t="shared" si="441"/>
        <v>À RECEBER</v>
      </c>
      <c r="R2762" s="138" t="str">
        <f t="shared" ca="1" si="442"/>
        <v>EM DIA</v>
      </c>
      <c r="S2762" s="137" t="str">
        <f t="shared" ca="1" si="443"/>
        <v/>
      </c>
    </row>
    <row r="2763" spans="2:19" x14ac:dyDescent="0.25">
      <c r="B2763" s="190" t="str">
        <f t="shared" si="446"/>
        <v/>
      </c>
      <c r="C2763" s="190" t="str">
        <f t="shared" si="444"/>
        <v/>
      </c>
      <c r="D2763" s="119" t="s">
        <v>192</v>
      </c>
      <c r="H2763" s="118">
        <f t="shared" si="447"/>
        <v>0</v>
      </c>
      <c r="K2763" s="134">
        <f t="shared" si="439"/>
        <v>0</v>
      </c>
      <c r="L2763" s="134">
        <f t="shared" si="440"/>
        <v>0</v>
      </c>
      <c r="M2763" s="190">
        <f t="shared" si="448"/>
        <v>1</v>
      </c>
      <c r="N2763" s="190" t="str">
        <f t="shared" si="445"/>
        <v>JANEIRO</v>
      </c>
      <c r="P2763" s="119" t="s">
        <v>192</v>
      </c>
      <c r="Q2763" s="136" t="str">
        <f t="shared" si="441"/>
        <v>À RECEBER</v>
      </c>
      <c r="R2763" s="138" t="str">
        <f t="shared" ca="1" si="442"/>
        <v>EM DIA</v>
      </c>
      <c r="S2763" s="137" t="str">
        <f t="shared" ca="1" si="443"/>
        <v/>
      </c>
    </row>
    <row r="2764" spans="2:19" x14ac:dyDescent="0.25">
      <c r="B2764" s="190" t="str">
        <f t="shared" si="446"/>
        <v/>
      </c>
      <c r="C2764" s="190" t="str">
        <f t="shared" si="444"/>
        <v/>
      </c>
      <c r="D2764" s="119" t="s">
        <v>192</v>
      </c>
      <c r="H2764" s="118">
        <f t="shared" si="447"/>
        <v>0</v>
      </c>
      <c r="K2764" s="134">
        <f t="shared" si="439"/>
        <v>0</v>
      </c>
      <c r="L2764" s="134">
        <f t="shared" si="440"/>
        <v>0</v>
      </c>
      <c r="M2764" s="190">
        <f t="shared" si="448"/>
        <v>1</v>
      </c>
      <c r="N2764" s="190" t="str">
        <f t="shared" si="445"/>
        <v>JANEIRO</v>
      </c>
      <c r="P2764" s="119" t="s">
        <v>192</v>
      </c>
      <c r="Q2764" s="136" t="str">
        <f t="shared" si="441"/>
        <v>À RECEBER</v>
      </c>
      <c r="R2764" s="138" t="str">
        <f t="shared" ca="1" si="442"/>
        <v>EM DIA</v>
      </c>
      <c r="S2764" s="137" t="str">
        <f t="shared" ca="1" si="443"/>
        <v/>
      </c>
    </row>
    <row r="2765" spans="2:19" x14ac:dyDescent="0.25">
      <c r="B2765" s="190" t="str">
        <f t="shared" si="446"/>
        <v/>
      </c>
      <c r="C2765" s="190" t="str">
        <f t="shared" si="444"/>
        <v/>
      </c>
      <c r="D2765" s="119" t="s">
        <v>192</v>
      </c>
      <c r="H2765" s="118">
        <f t="shared" si="447"/>
        <v>0</v>
      </c>
      <c r="K2765" s="134">
        <f t="shared" si="439"/>
        <v>0</v>
      </c>
      <c r="L2765" s="134">
        <f t="shared" si="440"/>
        <v>0</v>
      </c>
      <c r="M2765" s="190">
        <f t="shared" si="448"/>
        <v>1</v>
      </c>
      <c r="N2765" s="190" t="str">
        <f t="shared" si="445"/>
        <v>JANEIRO</v>
      </c>
      <c r="P2765" s="119" t="s">
        <v>192</v>
      </c>
      <c r="Q2765" s="136" t="str">
        <f t="shared" si="441"/>
        <v>À RECEBER</v>
      </c>
      <c r="R2765" s="138" t="str">
        <f t="shared" ca="1" si="442"/>
        <v>EM DIA</v>
      </c>
      <c r="S2765" s="137" t="str">
        <f t="shared" ca="1" si="443"/>
        <v/>
      </c>
    </row>
    <row r="2766" spans="2:19" x14ac:dyDescent="0.25">
      <c r="B2766" s="190" t="str">
        <f t="shared" si="446"/>
        <v/>
      </c>
      <c r="C2766" s="190" t="str">
        <f t="shared" si="444"/>
        <v/>
      </c>
      <c r="D2766" s="119" t="s">
        <v>192</v>
      </c>
      <c r="H2766" s="118">
        <f t="shared" si="447"/>
        <v>0</v>
      </c>
      <c r="K2766" s="134">
        <f t="shared" si="439"/>
        <v>0</v>
      </c>
      <c r="L2766" s="134">
        <f t="shared" si="440"/>
        <v>0</v>
      </c>
      <c r="M2766" s="190">
        <f t="shared" si="448"/>
        <v>1</v>
      </c>
      <c r="N2766" s="190" t="str">
        <f t="shared" si="445"/>
        <v>JANEIRO</v>
      </c>
      <c r="P2766" s="119" t="s">
        <v>192</v>
      </c>
      <c r="Q2766" s="136" t="str">
        <f t="shared" si="441"/>
        <v>À RECEBER</v>
      </c>
      <c r="R2766" s="138" t="str">
        <f t="shared" ca="1" si="442"/>
        <v>EM DIA</v>
      </c>
      <c r="S2766" s="137" t="str">
        <f t="shared" ca="1" si="443"/>
        <v/>
      </c>
    </row>
    <row r="2767" spans="2:19" x14ac:dyDescent="0.25">
      <c r="B2767" s="190" t="str">
        <f t="shared" si="446"/>
        <v/>
      </c>
      <c r="C2767" s="190" t="str">
        <f t="shared" si="444"/>
        <v/>
      </c>
      <c r="D2767" s="119" t="s">
        <v>192</v>
      </c>
      <c r="H2767" s="118">
        <f t="shared" si="447"/>
        <v>0</v>
      </c>
      <c r="K2767" s="134">
        <f t="shared" si="439"/>
        <v>0</v>
      </c>
      <c r="L2767" s="134">
        <f t="shared" si="440"/>
        <v>0</v>
      </c>
      <c r="M2767" s="190">
        <f t="shared" si="448"/>
        <v>1</v>
      </c>
      <c r="N2767" s="190" t="str">
        <f t="shared" si="445"/>
        <v>JANEIRO</v>
      </c>
      <c r="P2767" s="119" t="s">
        <v>192</v>
      </c>
      <c r="Q2767" s="136" t="str">
        <f t="shared" si="441"/>
        <v>À RECEBER</v>
      </c>
      <c r="R2767" s="138" t="str">
        <f t="shared" ca="1" si="442"/>
        <v>EM DIA</v>
      </c>
      <c r="S2767" s="137" t="str">
        <f t="shared" ca="1" si="443"/>
        <v/>
      </c>
    </row>
    <row r="2768" spans="2:19" x14ac:dyDescent="0.25">
      <c r="B2768" s="190" t="str">
        <f t="shared" si="446"/>
        <v/>
      </c>
      <c r="C2768" s="190" t="str">
        <f t="shared" si="444"/>
        <v/>
      </c>
      <c r="D2768" s="119" t="s">
        <v>192</v>
      </c>
      <c r="H2768" s="118">
        <f t="shared" si="447"/>
        <v>0</v>
      </c>
      <c r="K2768" s="134">
        <f t="shared" si="439"/>
        <v>0</v>
      </c>
      <c r="L2768" s="134">
        <f t="shared" si="440"/>
        <v>0</v>
      </c>
      <c r="M2768" s="190">
        <f t="shared" si="448"/>
        <v>1</v>
      </c>
      <c r="N2768" s="190" t="str">
        <f t="shared" si="445"/>
        <v>JANEIRO</v>
      </c>
      <c r="P2768" s="119" t="s">
        <v>192</v>
      </c>
      <c r="Q2768" s="136" t="str">
        <f t="shared" si="441"/>
        <v>À RECEBER</v>
      </c>
      <c r="R2768" s="138" t="str">
        <f t="shared" ca="1" si="442"/>
        <v>EM DIA</v>
      </c>
      <c r="S2768" s="137" t="str">
        <f t="shared" ca="1" si="443"/>
        <v/>
      </c>
    </row>
    <row r="2769" spans="2:19" x14ac:dyDescent="0.25">
      <c r="B2769" s="190" t="str">
        <f t="shared" si="446"/>
        <v/>
      </c>
      <c r="C2769" s="190" t="str">
        <f t="shared" si="444"/>
        <v/>
      </c>
      <c r="D2769" s="119" t="s">
        <v>192</v>
      </c>
      <c r="H2769" s="118">
        <f t="shared" si="447"/>
        <v>0</v>
      </c>
      <c r="K2769" s="134">
        <f t="shared" si="439"/>
        <v>0</v>
      </c>
      <c r="L2769" s="134">
        <f t="shared" si="440"/>
        <v>0</v>
      </c>
      <c r="M2769" s="190">
        <f t="shared" si="448"/>
        <v>1</v>
      </c>
      <c r="N2769" s="190" t="str">
        <f t="shared" si="445"/>
        <v>JANEIRO</v>
      </c>
      <c r="P2769" s="119" t="s">
        <v>192</v>
      </c>
      <c r="Q2769" s="136" t="str">
        <f t="shared" si="441"/>
        <v>À RECEBER</v>
      </c>
      <c r="R2769" s="138" t="str">
        <f t="shared" ca="1" si="442"/>
        <v>EM DIA</v>
      </c>
      <c r="S2769" s="137" t="str">
        <f t="shared" ca="1" si="443"/>
        <v/>
      </c>
    </row>
    <row r="2770" spans="2:19" x14ac:dyDescent="0.25">
      <c r="B2770" s="190" t="str">
        <f t="shared" si="446"/>
        <v/>
      </c>
      <c r="C2770" s="190" t="str">
        <f t="shared" si="444"/>
        <v/>
      </c>
      <c r="D2770" s="119" t="s">
        <v>192</v>
      </c>
      <c r="H2770" s="118">
        <f t="shared" si="447"/>
        <v>0</v>
      </c>
      <c r="K2770" s="134">
        <f t="shared" si="439"/>
        <v>0</v>
      </c>
      <c r="L2770" s="134">
        <f t="shared" si="440"/>
        <v>0</v>
      </c>
      <c r="M2770" s="190">
        <f t="shared" si="448"/>
        <v>1</v>
      </c>
      <c r="N2770" s="190" t="str">
        <f t="shared" si="445"/>
        <v>JANEIRO</v>
      </c>
      <c r="P2770" s="119" t="s">
        <v>192</v>
      </c>
      <c r="Q2770" s="136" t="str">
        <f t="shared" si="441"/>
        <v>À RECEBER</v>
      </c>
      <c r="R2770" s="138" t="str">
        <f t="shared" ca="1" si="442"/>
        <v>EM DIA</v>
      </c>
      <c r="S2770" s="137" t="str">
        <f t="shared" ca="1" si="443"/>
        <v/>
      </c>
    </row>
    <row r="2771" spans="2:19" x14ac:dyDescent="0.25">
      <c r="B2771" s="190" t="str">
        <f t="shared" si="446"/>
        <v/>
      </c>
      <c r="C2771" s="190" t="str">
        <f t="shared" si="444"/>
        <v/>
      </c>
      <c r="D2771" s="119" t="s">
        <v>192</v>
      </c>
      <c r="H2771" s="118">
        <f t="shared" si="447"/>
        <v>0</v>
      </c>
      <c r="K2771" s="134">
        <f t="shared" si="439"/>
        <v>0</v>
      </c>
      <c r="L2771" s="134">
        <f t="shared" si="440"/>
        <v>0</v>
      </c>
      <c r="M2771" s="190">
        <f t="shared" si="448"/>
        <v>1</v>
      </c>
      <c r="N2771" s="190" t="str">
        <f t="shared" si="445"/>
        <v>JANEIRO</v>
      </c>
      <c r="P2771" s="119" t="s">
        <v>192</v>
      </c>
      <c r="Q2771" s="136" t="str">
        <f t="shared" si="441"/>
        <v>À RECEBER</v>
      </c>
      <c r="R2771" s="138" t="str">
        <f t="shared" ca="1" si="442"/>
        <v>EM DIA</v>
      </c>
      <c r="S2771" s="137" t="str">
        <f t="shared" ca="1" si="443"/>
        <v/>
      </c>
    </row>
    <row r="2772" spans="2:19" x14ac:dyDescent="0.25">
      <c r="B2772" s="190" t="str">
        <f t="shared" si="446"/>
        <v/>
      </c>
      <c r="C2772" s="190" t="str">
        <f t="shared" si="444"/>
        <v/>
      </c>
      <c r="D2772" s="119" t="s">
        <v>192</v>
      </c>
      <c r="H2772" s="118">
        <f t="shared" si="447"/>
        <v>0</v>
      </c>
      <c r="K2772" s="134">
        <f t="shared" si="439"/>
        <v>0</v>
      </c>
      <c r="L2772" s="134">
        <f t="shared" si="440"/>
        <v>0</v>
      </c>
      <c r="M2772" s="190">
        <f t="shared" si="448"/>
        <v>1</v>
      </c>
      <c r="N2772" s="190" t="str">
        <f t="shared" si="445"/>
        <v>JANEIRO</v>
      </c>
      <c r="P2772" s="119" t="s">
        <v>192</v>
      </c>
      <c r="Q2772" s="136" t="str">
        <f t="shared" si="441"/>
        <v>À RECEBER</v>
      </c>
      <c r="R2772" s="138" t="str">
        <f t="shared" ca="1" si="442"/>
        <v>EM DIA</v>
      </c>
      <c r="S2772" s="137" t="str">
        <f t="shared" ca="1" si="443"/>
        <v/>
      </c>
    </row>
    <row r="2773" spans="2:19" x14ac:dyDescent="0.25">
      <c r="B2773" s="190" t="str">
        <f t="shared" si="446"/>
        <v/>
      </c>
      <c r="C2773" s="190" t="str">
        <f t="shared" si="444"/>
        <v/>
      </c>
      <c r="D2773" s="119" t="s">
        <v>192</v>
      </c>
      <c r="H2773" s="118">
        <f t="shared" si="447"/>
        <v>0</v>
      </c>
      <c r="K2773" s="134">
        <f t="shared" si="439"/>
        <v>0</v>
      </c>
      <c r="L2773" s="134">
        <f t="shared" si="440"/>
        <v>0</v>
      </c>
      <c r="M2773" s="190">
        <f t="shared" si="448"/>
        <v>1</v>
      </c>
      <c r="N2773" s="190" t="str">
        <f t="shared" si="445"/>
        <v>JANEIRO</v>
      </c>
      <c r="P2773" s="119" t="s">
        <v>192</v>
      </c>
      <c r="Q2773" s="136" t="str">
        <f t="shared" si="441"/>
        <v>À RECEBER</v>
      </c>
      <c r="R2773" s="138" t="str">
        <f t="shared" ca="1" si="442"/>
        <v>EM DIA</v>
      </c>
      <c r="S2773" s="137" t="str">
        <f t="shared" ca="1" si="443"/>
        <v/>
      </c>
    </row>
    <row r="2774" spans="2:19" x14ac:dyDescent="0.25">
      <c r="B2774" s="190" t="str">
        <f t="shared" si="446"/>
        <v/>
      </c>
      <c r="C2774" s="190" t="str">
        <f t="shared" si="444"/>
        <v/>
      </c>
      <c r="D2774" s="119" t="s">
        <v>192</v>
      </c>
      <c r="H2774" s="118">
        <f t="shared" si="447"/>
        <v>0</v>
      </c>
      <c r="K2774" s="134">
        <f t="shared" si="439"/>
        <v>0</v>
      </c>
      <c r="L2774" s="134">
        <f t="shared" si="440"/>
        <v>0</v>
      </c>
      <c r="M2774" s="190">
        <f t="shared" si="448"/>
        <v>1</v>
      </c>
      <c r="N2774" s="190" t="str">
        <f t="shared" si="445"/>
        <v>JANEIRO</v>
      </c>
      <c r="P2774" s="119" t="s">
        <v>192</v>
      </c>
      <c r="Q2774" s="136" t="str">
        <f t="shared" si="441"/>
        <v>À RECEBER</v>
      </c>
      <c r="R2774" s="138" t="str">
        <f t="shared" ca="1" si="442"/>
        <v>EM DIA</v>
      </c>
      <c r="S2774" s="137" t="str">
        <f t="shared" ca="1" si="443"/>
        <v/>
      </c>
    </row>
    <row r="2775" spans="2:19" x14ac:dyDescent="0.25">
      <c r="B2775" s="190" t="str">
        <f t="shared" si="446"/>
        <v/>
      </c>
      <c r="C2775" s="190" t="str">
        <f t="shared" si="444"/>
        <v/>
      </c>
      <c r="D2775" s="119" t="s">
        <v>192</v>
      </c>
      <c r="H2775" s="118">
        <f t="shared" si="447"/>
        <v>0</v>
      </c>
      <c r="K2775" s="134">
        <f t="shared" si="439"/>
        <v>0</v>
      </c>
      <c r="L2775" s="134">
        <f t="shared" si="440"/>
        <v>0</v>
      </c>
      <c r="M2775" s="190">
        <f t="shared" si="448"/>
        <v>1</v>
      </c>
      <c r="N2775" s="190" t="str">
        <f t="shared" si="445"/>
        <v>JANEIRO</v>
      </c>
      <c r="P2775" s="119" t="s">
        <v>192</v>
      </c>
      <c r="Q2775" s="136" t="str">
        <f t="shared" si="441"/>
        <v>À RECEBER</v>
      </c>
      <c r="R2775" s="138" t="str">
        <f t="shared" ca="1" si="442"/>
        <v>EM DIA</v>
      </c>
      <c r="S2775" s="137" t="str">
        <f t="shared" ca="1" si="443"/>
        <v/>
      </c>
    </row>
    <row r="2776" spans="2:19" x14ac:dyDescent="0.25">
      <c r="B2776" s="190" t="str">
        <f t="shared" si="446"/>
        <v/>
      </c>
      <c r="C2776" s="190" t="str">
        <f t="shared" si="444"/>
        <v/>
      </c>
      <c r="D2776" s="119" t="s">
        <v>192</v>
      </c>
      <c r="H2776" s="118">
        <f t="shared" si="447"/>
        <v>0</v>
      </c>
      <c r="K2776" s="134">
        <f t="shared" si="439"/>
        <v>0</v>
      </c>
      <c r="L2776" s="134">
        <f t="shared" si="440"/>
        <v>0</v>
      </c>
      <c r="M2776" s="190">
        <f t="shared" si="448"/>
        <v>1</v>
      </c>
      <c r="N2776" s="190" t="str">
        <f t="shared" si="445"/>
        <v>JANEIRO</v>
      </c>
      <c r="P2776" s="119" t="s">
        <v>192</v>
      </c>
      <c r="Q2776" s="136" t="str">
        <f t="shared" si="441"/>
        <v>À RECEBER</v>
      </c>
      <c r="R2776" s="138" t="str">
        <f t="shared" ca="1" si="442"/>
        <v>EM DIA</v>
      </c>
      <c r="S2776" s="137" t="str">
        <f t="shared" ca="1" si="443"/>
        <v/>
      </c>
    </row>
    <row r="2777" spans="2:19" x14ac:dyDescent="0.25">
      <c r="B2777" s="190" t="str">
        <f t="shared" si="446"/>
        <v/>
      </c>
      <c r="C2777" s="190" t="str">
        <f t="shared" si="444"/>
        <v/>
      </c>
      <c r="D2777" s="119" t="s">
        <v>192</v>
      </c>
      <c r="H2777" s="118">
        <f t="shared" si="447"/>
        <v>0</v>
      </c>
      <c r="K2777" s="134">
        <f t="shared" si="439"/>
        <v>0</v>
      </c>
      <c r="L2777" s="134">
        <f t="shared" si="440"/>
        <v>0</v>
      </c>
      <c r="M2777" s="190">
        <f t="shared" si="448"/>
        <v>1</v>
      </c>
      <c r="N2777" s="190" t="str">
        <f t="shared" si="445"/>
        <v>JANEIRO</v>
      </c>
      <c r="P2777" s="119" t="s">
        <v>192</v>
      </c>
      <c r="Q2777" s="136" t="str">
        <f t="shared" si="441"/>
        <v>À RECEBER</v>
      </c>
      <c r="R2777" s="138" t="str">
        <f t="shared" ca="1" si="442"/>
        <v>EM DIA</v>
      </c>
      <c r="S2777" s="137" t="str">
        <f t="shared" ca="1" si="443"/>
        <v/>
      </c>
    </row>
    <row r="2778" spans="2:19" x14ac:dyDescent="0.25">
      <c r="B2778" s="190" t="str">
        <f t="shared" si="446"/>
        <v/>
      </c>
      <c r="C2778" s="190" t="str">
        <f t="shared" si="444"/>
        <v/>
      </c>
      <c r="D2778" s="119" t="s">
        <v>192</v>
      </c>
      <c r="H2778" s="118">
        <f t="shared" si="447"/>
        <v>0</v>
      </c>
      <c r="K2778" s="134">
        <f t="shared" si="439"/>
        <v>0</v>
      </c>
      <c r="L2778" s="134">
        <f t="shared" si="440"/>
        <v>0</v>
      </c>
      <c r="M2778" s="190">
        <f t="shared" si="448"/>
        <v>1</v>
      </c>
      <c r="N2778" s="190" t="str">
        <f t="shared" si="445"/>
        <v>JANEIRO</v>
      </c>
      <c r="P2778" s="119" t="s">
        <v>192</v>
      </c>
      <c r="Q2778" s="136" t="str">
        <f t="shared" si="441"/>
        <v>À RECEBER</v>
      </c>
      <c r="R2778" s="138" t="str">
        <f t="shared" ca="1" si="442"/>
        <v>EM DIA</v>
      </c>
      <c r="S2778" s="137" t="str">
        <f t="shared" ca="1" si="443"/>
        <v/>
      </c>
    </row>
    <row r="2779" spans="2:19" x14ac:dyDescent="0.25">
      <c r="B2779" s="190" t="str">
        <f t="shared" si="446"/>
        <v/>
      </c>
      <c r="C2779" s="190" t="str">
        <f t="shared" si="444"/>
        <v/>
      </c>
      <c r="D2779" s="119" t="s">
        <v>192</v>
      </c>
      <c r="H2779" s="118">
        <f t="shared" si="447"/>
        <v>0</v>
      </c>
      <c r="K2779" s="134">
        <f t="shared" si="439"/>
        <v>0</v>
      </c>
      <c r="L2779" s="134">
        <f t="shared" si="440"/>
        <v>0</v>
      </c>
      <c r="M2779" s="190">
        <f t="shared" si="448"/>
        <v>1</v>
      </c>
      <c r="N2779" s="190" t="str">
        <f t="shared" si="445"/>
        <v>JANEIRO</v>
      </c>
      <c r="P2779" s="119" t="s">
        <v>192</v>
      </c>
      <c r="Q2779" s="136" t="str">
        <f t="shared" si="441"/>
        <v>À RECEBER</v>
      </c>
      <c r="R2779" s="138" t="str">
        <f t="shared" ca="1" si="442"/>
        <v>EM DIA</v>
      </c>
      <c r="S2779" s="137" t="str">
        <f t="shared" ca="1" si="443"/>
        <v/>
      </c>
    </row>
    <row r="2780" spans="2:19" x14ac:dyDescent="0.25">
      <c r="B2780" s="190" t="str">
        <f t="shared" si="446"/>
        <v/>
      </c>
      <c r="C2780" s="190" t="str">
        <f t="shared" si="444"/>
        <v/>
      </c>
      <c r="D2780" s="119" t="s">
        <v>192</v>
      </c>
      <c r="H2780" s="118">
        <f t="shared" si="447"/>
        <v>0</v>
      </c>
      <c r="K2780" s="134">
        <f t="shared" si="439"/>
        <v>0</v>
      </c>
      <c r="L2780" s="134">
        <f t="shared" si="440"/>
        <v>0</v>
      </c>
      <c r="M2780" s="190">
        <f t="shared" si="448"/>
        <v>1</v>
      </c>
      <c r="N2780" s="190" t="str">
        <f t="shared" si="445"/>
        <v>JANEIRO</v>
      </c>
      <c r="P2780" s="119" t="s">
        <v>192</v>
      </c>
      <c r="Q2780" s="136" t="str">
        <f t="shared" si="441"/>
        <v>À RECEBER</v>
      </c>
      <c r="R2780" s="138" t="str">
        <f t="shared" ca="1" si="442"/>
        <v>EM DIA</v>
      </c>
      <c r="S2780" s="137" t="str">
        <f t="shared" ca="1" si="443"/>
        <v/>
      </c>
    </row>
    <row r="2781" spans="2:19" x14ac:dyDescent="0.25">
      <c r="B2781" s="190" t="str">
        <f t="shared" si="446"/>
        <v/>
      </c>
      <c r="C2781" s="190" t="str">
        <f t="shared" si="444"/>
        <v/>
      </c>
      <c r="D2781" s="119" t="s">
        <v>192</v>
      </c>
      <c r="H2781" s="118">
        <f t="shared" si="447"/>
        <v>0</v>
      </c>
      <c r="K2781" s="134">
        <f t="shared" ref="K2781:K2844" si="449">IF(AND(G2781&gt;I2781,I2781&gt;0),G2781-I2781-J2781,0)</f>
        <v>0</v>
      </c>
      <c r="L2781" s="134">
        <f t="shared" ref="L2781:L2844" si="450">IF(G2781&lt;I2781,I2781-G2781,0)</f>
        <v>0</v>
      </c>
      <c r="M2781" s="190">
        <f t="shared" si="448"/>
        <v>1</v>
      </c>
      <c r="N2781" s="190" t="str">
        <f t="shared" si="445"/>
        <v>JANEIRO</v>
      </c>
      <c r="P2781" s="119" t="s">
        <v>192</v>
      </c>
      <c r="Q2781" s="136" t="str">
        <f t="shared" ref="Q2781:Q2844" si="451">IF(OR(I2781="",I2781=0),"À RECEBER","RECEBIDO")</f>
        <v>À RECEBER</v>
      </c>
      <c r="R2781" s="138" t="str">
        <f t="shared" ref="R2781:R2844" ca="1" si="452">IF(AND(O2781&lt;=P2781,S2781&gt;=0),"EM DIA","EM ATRASO")</f>
        <v>EM DIA</v>
      </c>
      <c r="S2781" s="137" t="str">
        <f t="shared" ref="S2781:S2844" ca="1" si="453">IFERROR(IF(Q2781="À RECEBER",P2781-$W$5,0),"")</f>
        <v/>
      </c>
    </row>
    <row r="2782" spans="2:19" x14ac:dyDescent="0.25">
      <c r="B2782" s="190" t="str">
        <f t="shared" si="446"/>
        <v/>
      </c>
      <c r="C2782" s="190" t="str">
        <f t="shared" si="444"/>
        <v/>
      </c>
      <c r="D2782" s="119" t="s">
        <v>192</v>
      </c>
      <c r="H2782" s="118">
        <f t="shared" si="447"/>
        <v>0</v>
      </c>
      <c r="K2782" s="134">
        <f t="shared" si="449"/>
        <v>0</v>
      </c>
      <c r="L2782" s="134">
        <f t="shared" si="450"/>
        <v>0</v>
      </c>
      <c r="M2782" s="190">
        <f t="shared" si="448"/>
        <v>1</v>
      </c>
      <c r="N2782" s="190" t="str">
        <f t="shared" si="445"/>
        <v>JANEIRO</v>
      </c>
      <c r="P2782" s="119" t="s">
        <v>192</v>
      </c>
      <c r="Q2782" s="136" t="str">
        <f t="shared" si="451"/>
        <v>À RECEBER</v>
      </c>
      <c r="R2782" s="138" t="str">
        <f t="shared" ca="1" si="452"/>
        <v>EM DIA</v>
      </c>
      <c r="S2782" s="137" t="str">
        <f t="shared" ca="1" si="453"/>
        <v/>
      </c>
    </row>
    <row r="2783" spans="2:19" x14ac:dyDescent="0.25">
      <c r="B2783" s="190" t="str">
        <f t="shared" si="446"/>
        <v/>
      </c>
      <c r="C2783" s="190" t="str">
        <f t="shared" si="444"/>
        <v/>
      </c>
      <c r="D2783" s="119" t="s">
        <v>192</v>
      </c>
      <c r="H2783" s="118">
        <f t="shared" si="447"/>
        <v>0</v>
      </c>
      <c r="K2783" s="134">
        <f t="shared" si="449"/>
        <v>0</v>
      </c>
      <c r="L2783" s="134">
        <f t="shared" si="450"/>
        <v>0</v>
      </c>
      <c r="M2783" s="190">
        <f t="shared" si="448"/>
        <v>1</v>
      </c>
      <c r="N2783" s="190" t="str">
        <f t="shared" si="445"/>
        <v>JANEIRO</v>
      </c>
      <c r="P2783" s="119" t="s">
        <v>192</v>
      </c>
      <c r="Q2783" s="136" t="str">
        <f t="shared" si="451"/>
        <v>À RECEBER</v>
      </c>
      <c r="R2783" s="138" t="str">
        <f t="shared" ca="1" si="452"/>
        <v>EM DIA</v>
      </c>
      <c r="S2783" s="137" t="str">
        <f t="shared" ca="1" si="453"/>
        <v/>
      </c>
    </row>
    <row r="2784" spans="2:19" x14ac:dyDescent="0.25">
      <c r="B2784" s="190" t="str">
        <f t="shared" si="446"/>
        <v/>
      </c>
      <c r="C2784" s="190" t="str">
        <f t="shared" si="444"/>
        <v/>
      </c>
      <c r="D2784" s="119" t="s">
        <v>192</v>
      </c>
      <c r="H2784" s="118">
        <f t="shared" si="447"/>
        <v>0</v>
      </c>
      <c r="K2784" s="134">
        <f t="shared" si="449"/>
        <v>0</v>
      </c>
      <c r="L2784" s="134">
        <f t="shared" si="450"/>
        <v>0</v>
      </c>
      <c r="M2784" s="190">
        <f t="shared" si="448"/>
        <v>1</v>
      </c>
      <c r="N2784" s="190" t="str">
        <f t="shared" si="445"/>
        <v>JANEIRO</v>
      </c>
      <c r="P2784" s="119" t="s">
        <v>192</v>
      </c>
      <c r="Q2784" s="136" t="str">
        <f t="shared" si="451"/>
        <v>À RECEBER</v>
      </c>
      <c r="R2784" s="138" t="str">
        <f t="shared" ca="1" si="452"/>
        <v>EM DIA</v>
      </c>
      <c r="S2784" s="137" t="str">
        <f t="shared" ca="1" si="453"/>
        <v/>
      </c>
    </row>
    <row r="2785" spans="2:19" x14ac:dyDescent="0.25">
      <c r="B2785" s="190" t="str">
        <f t="shared" si="446"/>
        <v/>
      </c>
      <c r="C2785" s="190" t="str">
        <f t="shared" si="444"/>
        <v/>
      </c>
      <c r="D2785" s="119" t="s">
        <v>192</v>
      </c>
      <c r="H2785" s="118">
        <f t="shared" si="447"/>
        <v>0</v>
      </c>
      <c r="K2785" s="134">
        <f t="shared" si="449"/>
        <v>0</v>
      </c>
      <c r="L2785" s="134">
        <f t="shared" si="450"/>
        <v>0</v>
      </c>
      <c r="M2785" s="190">
        <f t="shared" si="448"/>
        <v>1</v>
      </c>
      <c r="N2785" s="190" t="str">
        <f t="shared" si="445"/>
        <v>JANEIRO</v>
      </c>
      <c r="P2785" s="119" t="s">
        <v>192</v>
      </c>
      <c r="Q2785" s="136" t="str">
        <f t="shared" si="451"/>
        <v>À RECEBER</v>
      </c>
      <c r="R2785" s="138" t="str">
        <f t="shared" ca="1" si="452"/>
        <v>EM DIA</v>
      </c>
      <c r="S2785" s="137" t="str">
        <f t="shared" ca="1" si="453"/>
        <v/>
      </c>
    </row>
    <row r="2786" spans="2:19" x14ac:dyDescent="0.25">
      <c r="B2786" s="190" t="str">
        <f t="shared" si="446"/>
        <v/>
      </c>
      <c r="C2786" s="190" t="str">
        <f t="shared" si="444"/>
        <v/>
      </c>
      <c r="D2786" s="119" t="s">
        <v>192</v>
      </c>
      <c r="H2786" s="118">
        <f t="shared" si="447"/>
        <v>0</v>
      </c>
      <c r="K2786" s="134">
        <f t="shared" si="449"/>
        <v>0</v>
      </c>
      <c r="L2786" s="134">
        <f t="shared" si="450"/>
        <v>0</v>
      </c>
      <c r="M2786" s="190">
        <f t="shared" si="448"/>
        <v>1</v>
      </c>
      <c r="N2786" s="190" t="str">
        <f t="shared" si="445"/>
        <v>JANEIRO</v>
      </c>
      <c r="P2786" s="119" t="s">
        <v>192</v>
      </c>
      <c r="Q2786" s="136" t="str">
        <f t="shared" si="451"/>
        <v>À RECEBER</v>
      </c>
      <c r="R2786" s="138" t="str">
        <f t="shared" ca="1" si="452"/>
        <v>EM DIA</v>
      </c>
      <c r="S2786" s="137" t="str">
        <f t="shared" ca="1" si="453"/>
        <v/>
      </c>
    </row>
    <row r="2787" spans="2:19" x14ac:dyDescent="0.25">
      <c r="B2787" s="190" t="str">
        <f t="shared" si="446"/>
        <v/>
      </c>
      <c r="C2787" s="190" t="str">
        <f t="shared" si="444"/>
        <v/>
      </c>
      <c r="D2787" s="119" t="s">
        <v>192</v>
      </c>
      <c r="H2787" s="118">
        <f t="shared" si="447"/>
        <v>0</v>
      </c>
      <c r="K2787" s="134">
        <f t="shared" si="449"/>
        <v>0</v>
      </c>
      <c r="L2787" s="134">
        <f t="shared" si="450"/>
        <v>0</v>
      </c>
      <c r="M2787" s="190">
        <f t="shared" si="448"/>
        <v>1</v>
      </c>
      <c r="N2787" s="190" t="str">
        <f t="shared" si="445"/>
        <v>JANEIRO</v>
      </c>
      <c r="P2787" s="119" t="s">
        <v>192</v>
      </c>
      <c r="Q2787" s="136" t="str">
        <f t="shared" si="451"/>
        <v>À RECEBER</v>
      </c>
      <c r="R2787" s="138" t="str">
        <f t="shared" ca="1" si="452"/>
        <v>EM DIA</v>
      </c>
      <c r="S2787" s="137" t="str">
        <f t="shared" ca="1" si="453"/>
        <v/>
      </c>
    </row>
    <row r="2788" spans="2:19" x14ac:dyDescent="0.25">
      <c r="B2788" s="190" t="str">
        <f t="shared" si="446"/>
        <v/>
      </c>
      <c r="C2788" s="190" t="str">
        <f t="shared" si="444"/>
        <v/>
      </c>
      <c r="D2788" s="119" t="s">
        <v>192</v>
      </c>
      <c r="H2788" s="118">
        <f t="shared" si="447"/>
        <v>0</v>
      </c>
      <c r="K2788" s="134">
        <f t="shared" si="449"/>
        <v>0</v>
      </c>
      <c r="L2788" s="134">
        <f t="shared" si="450"/>
        <v>0</v>
      </c>
      <c r="M2788" s="190">
        <f t="shared" si="448"/>
        <v>1</v>
      </c>
      <c r="N2788" s="190" t="str">
        <f t="shared" si="445"/>
        <v>JANEIRO</v>
      </c>
      <c r="P2788" s="119" t="s">
        <v>192</v>
      </c>
      <c r="Q2788" s="136" t="str">
        <f t="shared" si="451"/>
        <v>À RECEBER</v>
      </c>
      <c r="R2788" s="138" t="str">
        <f t="shared" ca="1" si="452"/>
        <v>EM DIA</v>
      </c>
      <c r="S2788" s="137" t="str">
        <f t="shared" ca="1" si="453"/>
        <v/>
      </c>
    </row>
    <row r="2789" spans="2:19" x14ac:dyDescent="0.25">
      <c r="B2789" s="190" t="str">
        <f t="shared" si="446"/>
        <v/>
      </c>
      <c r="C2789" s="190" t="str">
        <f t="shared" si="444"/>
        <v/>
      </c>
      <c r="D2789" s="119" t="s">
        <v>192</v>
      </c>
      <c r="H2789" s="118">
        <f t="shared" si="447"/>
        <v>0</v>
      </c>
      <c r="K2789" s="134">
        <f t="shared" si="449"/>
        <v>0</v>
      </c>
      <c r="L2789" s="134">
        <f t="shared" si="450"/>
        <v>0</v>
      </c>
      <c r="M2789" s="190">
        <f t="shared" si="448"/>
        <v>1</v>
      </c>
      <c r="N2789" s="190" t="str">
        <f t="shared" si="445"/>
        <v>JANEIRO</v>
      </c>
      <c r="P2789" s="119" t="s">
        <v>192</v>
      </c>
      <c r="Q2789" s="136" t="str">
        <f t="shared" si="451"/>
        <v>À RECEBER</v>
      </c>
      <c r="R2789" s="138" t="str">
        <f t="shared" ca="1" si="452"/>
        <v>EM DIA</v>
      </c>
      <c r="S2789" s="137" t="str">
        <f t="shared" ca="1" si="453"/>
        <v/>
      </c>
    </row>
    <row r="2790" spans="2:19" x14ac:dyDescent="0.25">
      <c r="B2790" s="190" t="str">
        <f t="shared" si="446"/>
        <v/>
      </c>
      <c r="C2790" s="190" t="str">
        <f t="shared" si="444"/>
        <v/>
      </c>
      <c r="D2790" s="119" t="s">
        <v>192</v>
      </c>
      <c r="H2790" s="118">
        <f t="shared" si="447"/>
        <v>0</v>
      </c>
      <c r="K2790" s="134">
        <f t="shared" si="449"/>
        <v>0</v>
      </c>
      <c r="L2790" s="134">
        <f t="shared" si="450"/>
        <v>0</v>
      </c>
      <c r="M2790" s="190">
        <f t="shared" si="448"/>
        <v>1</v>
      </c>
      <c r="N2790" s="190" t="str">
        <f t="shared" si="445"/>
        <v>JANEIRO</v>
      </c>
      <c r="P2790" s="119" t="s">
        <v>192</v>
      </c>
      <c r="Q2790" s="136" t="str">
        <f t="shared" si="451"/>
        <v>À RECEBER</v>
      </c>
      <c r="R2790" s="138" t="str">
        <f t="shared" ca="1" si="452"/>
        <v>EM DIA</v>
      </c>
      <c r="S2790" s="137" t="str">
        <f t="shared" ca="1" si="453"/>
        <v/>
      </c>
    </row>
    <row r="2791" spans="2:19" x14ac:dyDescent="0.25">
      <c r="B2791" s="190" t="str">
        <f t="shared" si="446"/>
        <v/>
      </c>
      <c r="C2791" s="190" t="str">
        <f t="shared" si="444"/>
        <v/>
      </c>
      <c r="D2791" s="119" t="s">
        <v>192</v>
      </c>
      <c r="H2791" s="118">
        <f t="shared" si="447"/>
        <v>0</v>
      </c>
      <c r="K2791" s="134">
        <f t="shared" si="449"/>
        <v>0</v>
      </c>
      <c r="L2791" s="134">
        <f t="shared" si="450"/>
        <v>0</v>
      </c>
      <c r="M2791" s="190">
        <f t="shared" si="448"/>
        <v>1</v>
      </c>
      <c r="N2791" s="190" t="str">
        <f t="shared" si="445"/>
        <v>JANEIRO</v>
      </c>
      <c r="P2791" s="119" t="s">
        <v>192</v>
      </c>
      <c r="Q2791" s="136" t="str">
        <f t="shared" si="451"/>
        <v>À RECEBER</v>
      </c>
      <c r="R2791" s="138" t="str">
        <f t="shared" ca="1" si="452"/>
        <v>EM DIA</v>
      </c>
      <c r="S2791" s="137" t="str">
        <f t="shared" ca="1" si="453"/>
        <v/>
      </c>
    </row>
    <row r="2792" spans="2:19" x14ac:dyDescent="0.25">
      <c r="B2792" s="190" t="str">
        <f t="shared" si="446"/>
        <v/>
      </c>
      <c r="C2792" s="190" t="str">
        <f t="shared" si="444"/>
        <v/>
      </c>
      <c r="D2792" s="119" t="s">
        <v>192</v>
      </c>
      <c r="H2792" s="118">
        <f t="shared" si="447"/>
        <v>0</v>
      </c>
      <c r="K2792" s="134">
        <f t="shared" si="449"/>
        <v>0</v>
      </c>
      <c r="L2792" s="134">
        <f t="shared" si="450"/>
        <v>0</v>
      </c>
      <c r="M2792" s="190">
        <f t="shared" si="448"/>
        <v>1</v>
      </c>
      <c r="N2792" s="190" t="str">
        <f t="shared" si="445"/>
        <v>JANEIRO</v>
      </c>
      <c r="P2792" s="119" t="s">
        <v>192</v>
      </c>
      <c r="Q2792" s="136" t="str">
        <f t="shared" si="451"/>
        <v>À RECEBER</v>
      </c>
      <c r="R2792" s="138" t="str">
        <f t="shared" ca="1" si="452"/>
        <v>EM DIA</v>
      </c>
      <c r="S2792" s="137" t="str">
        <f t="shared" ca="1" si="453"/>
        <v/>
      </c>
    </row>
    <row r="2793" spans="2:19" x14ac:dyDescent="0.25">
      <c r="B2793" s="190" t="str">
        <f t="shared" si="446"/>
        <v/>
      </c>
      <c r="C2793" s="190" t="str">
        <f t="shared" si="444"/>
        <v/>
      </c>
      <c r="D2793" s="119" t="s">
        <v>192</v>
      </c>
      <c r="H2793" s="118">
        <f t="shared" si="447"/>
        <v>0</v>
      </c>
      <c r="K2793" s="134">
        <f t="shared" si="449"/>
        <v>0</v>
      </c>
      <c r="L2793" s="134">
        <f t="shared" si="450"/>
        <v>0</v>
      </c>
      <c r="M2793" s="190">
        <f t="shared" si="448"/>
        <v>1</v>
      </c>
      <c r="N2793" s="190" t="str">
        <f t="shared" si="445"/>
        <v>JANEIRO</v>
      </c>
      <c r="P2793" s="119" t="s">
        <v>192</v>
      </c>
      <c r="Q2793" s="136" t="str">
        <f t="shared" si="451"/>
        <v>À RECEBER</v>
      </c>
      <c r="R2793" s="138" t="str">
        <f t="shared" ca="1" si="452"/>
        <v>EM DIA</v>
      </c>
      <c r="S2793" s="137" t="str">
        <f t="shared" ca="1" si="453"/>
        <v/>
      </c>
    </row>
    <row r="2794" spans="2:19" x14ac:dyDescent="0.25">
      <c r="B2794" s="190" t="str">
        <f t="shared" si="446"/>
        <v/>
      </c>
      <c r="C2794" s="190" t="str">
        <f t="shared" si="444"/>
        <v/>
      </c>
      <c r="D2794" s="119" t="s">
        <v>192</v>
      </c>
      <c r="H2794" s="118">
        <f t="shared" si="447"/>
        <v>0</v>
      </c>
      <c r="K2794" s="134">
        <f t="shared" si="449"/>
        <v>0</v>
      </c>
      <c r="L2794" s="134">
        <f t="shared" si="450"/>
        <v>0</v>
      </c>
      <c r="M2794" s="190">
        <f t="shared" si="448"/>
        <v>1</v>
      </c>
      <c r="N2794" s="190" t="str">
        <f t="shared" si="445"/>
        <v>JANEIRO</v>
      </c>
      <c r="P2794" s="119" t="s">
        <v>192</v>
      </c>
      <c r="Q2794" s="136" t="str">
        <f t="shared" si="451"/>
        <v>À RECEBER</v>
      </c>
      <c r="R2794" s="138" t="str">
        <f t="shared" ca="1" si="452"/>
        <v>EM DIA</v>
      </c>
      <c r="S2794" s="137" t="str">
        <f t="shared" ca="1" si="453"/>
        <v/>
      </c>
    </row>
    <row r="2795" spans="2:19" x14ac:dyDescent="0.25">
      <c r="B2795" s="190" t="str">
        <f t="shared" si="446"/>
        <v/>
      </c>
      <c r="C2795" s="190" t="str">
        <f t="shared" si="444"/>
        <v/>
      </c>
      <c r="D2795" s="119" t="s">
        <v>192</v>
      </c>
      <c r="H2795" s="118">
        <f t="shared" si="447"/>
        <v>0</v>
      </c>
      <c r="K2795" s="134">
        <f t="shared" si="449"/>
        <v>0</v>
      </c>
      <c r="L2795" s="134">
        <f t="shared" si="450"/>
        <v>0</v>
      </c>
      <c r="M2795" s="190">
        <f t="shared" si="448"/>
        <v>1</v>
      </c>
      <c r="N2795" s="190" t="str">
        <f t="shared" si="445"/>
        <v>JANEIRO</v>
      </c>
      <c r="P2795" s="119" t="s">
        <v>192</v>
      </c>
      <c r="Q2795" s="136" t="str">
        <f t="shared" si="451"/>
        <v>À RECEBER</v>
      </c>
      <c r="R2795" s="138" t="str">
        <f t="shared" ca="1" si="452"/>
        <v>EM DIA</v>
      </c>
      <c r="S2795" s="137" t="str">
        <f t="shared" ca="1" si="453"/>
        <v/>
      </c>
    </row>
    <row r="2796" spans="2:19" x14ac:dyDescent="0.25">
      <c r="B2796" s="190" t="str">
        <f t="shared" si="446"/>
        <v/>
      </c>
      <c r="C2796" s="190" t="str">
        <f t="shared" si="444"/>
        <v/>
      </c>
      <c r="D2796" s="119" t="s">
        <v>192</v>
      </c>
      <c r="H2796" s="118">
        <f t="shared" si="447"/>
        <v>0</v>
      </c>
      <c r="K2796" s="134">
        <f t="shared" si="449"/>
        <v>0</v>
      </c>
      <c r="L2796" s="134">
        <f t="shared" si="450"/>
        <v>0</v>
      </c>
      <c r="M2796" s="190">
        <f t="shared" si="448"/>
        <v>1</v>
      </c>
      <c r="N2796" s="190" t="str">
        <f t="shared" si="445"/>
        <v>JANEIRO</v>
      </c>
      <c r="P2796" s="119" t="s">
        <v>192</v>
      </c>
      <c r="Q2796" s="136" t="str">
        <f t="shared" si="451"/>
        <v>À RECEBER</v>
      </c>
      <c r="R2796" s="138" t="str">
        <f t="shared" ca="1" si="452"/>
        <v>EM DIA</v>
      </c>
      <c r="S2796" s="137" t="str">
        <f t="shared" ca="1" si="453"/>
        <v/>
      </c>
    </row>
    <row r="2797" spans="2:19" x14ac:dyDescent="0.25">
      <c r="B2797" s="190" t="str">
        <f t="shared" si="446"/>
        <v/>
      </c>
      <c r="C2797" s="190" t="str">
        <f t="shared" si="444"/>
        <v/>
      </c>
      <c r="D2797" s="119" t="s">
        <v>192</v>
      </c>
      <c r="H2797" s="118">
        <f t="shared" si="447"/>
        <v>0</v>
      </c>
      <c r="K2797" s="134">
        <f t="shared" si="449"/>
        <v>0</v>
      </c>
      <c r="L2797" s="134">
        <f t="shared" si="450"/>
        <v>0</v>
      </c>
      <c r="M2797" s="190">
        <f t="shared" si="448"/>
        <v>1</v>
      </c>
      <c r="N2797" s="190" t="str">
        <f t="shared" si="445"/>
        <v>JANEIRO</v>
      </c>
      <c r="P2797" s="119" t="s">
        <v>192</v>
      </c>
      <c r="Q2797" s="136" t="str">
        <f t="shared" si="451"/>
        <v>À RECEBER</v>
      </c>
      <c r="R2797" s="138" t="str">
        <f t="shared" ca="1" si="452"/>
        <v>EM DIA</v>
      </c>
      <c r="S2797" s="137" t="str">
        <f t="shared" ca="1" si="453"/>
        <v/>
      </c>
    </row>
    <row r="2798" spans="2:19" x14ac:dyDescent="0.25">
      <c r="B2798" s="190" t="str">
        <f t="shared" si="446"/>
        <v/>
      </c>
      <c r="C2798" s="190" t="str">
        <f t="shared" si="444"/>
        <v/>
      </c>
      <c r="D2798" s="119" t="s">
        <v>192</v>
      </c>
      <c r="H2798" s="118">
        <f t="shared" si="447"/>
        <v>0</v>
      </c>
      <c r="K2798" s="134">
        <f t="shared" si="449"/>
        <v>0</v>
      </c>
      <c r="L2798" s="134">
        <f t="shared" si="450"/>
        <v>0</v>
      </c>
      <c r="M2798" s="190">
        <f t="shared" si="448"/>
        <v>1</v>
      </c>
      <c r="N2798" s="190" t="str">
        <f t="shared" si="445"/>
        <v>JANEIRO</v>
      </c>
      <c r="P2798" s="119" t="s">
        <v>192</v>
      </c>
      <c r="Q2798" s="136" t="str">
        <f t="shared" si="451"/>
        <v>À RECEBER</v>
      </c>
      <c r="R2798" s="138" t="str">
        <f t="shared" ca="1" si="452"/>
        <v>EM DIA</v>
      </c>
      <c r="S2798" s="137" t="str">
        <f t="shared" ca="1" si="453"/>
        <v/>
      </c>
    </row>
    <row r="2799" spans="2:19" x14ac:dyDescent="0.25">
      <c r="B2799" s="190" t="str">
        <f t="shared" si="446"/>
        <v/>
      </c>
      <c r="C2799" s="190" t="str">
        <f t="shared" si="444"/>
        <v/>
      </c>
      <c r="D2799" s="119" t="s">
        <v>192</v>
      </c>
      <c r="H2799" s="118">
        <f t="shared" si="447"/>
        <v>0</v>
      </c>
      <c r="K2799" s="134">
        <f t="shared" si="449"/>
        <v>0</v>
      </c>
      <c r="L2799" s="134">
        <f t="shared" si="450"/>
        <v>0</v>
      </c>
      <c r="M2799" s="190">
        <f t="shared" si="448"/>
        <v>1</v>
      </c>
      <c r="N2799" s="190" t="str">
        <f t="shared" si="445"/>
        <v>JANEIRO</v>
      </c>
      <c r="P2799" s="119" t="s">
        <v>192</v>
      </c>
      <c r="Q2799" s="136" t="str">
        <f t="shared" si="451"/>
        <v>À RECEBER</v>
      </c>
      <c r="R2799" s="138" t="str">
        <f t="shared" ca="1" si="452"/>
        <v>EM DIA</v>
      </c>
      <c r="S2799" s="137" t="str">
        <f t="shared" ca="1" si="453"/>
        <v/>
      </c>
    </row>
    <row r="2800" spans="2:19" x14ac:dyDescent="0.25">
      <c r="B2800" s="190" t="str">
        <f t="shared" si="446"/>
        <v/>
      </c>
      <c r="C2800" s="190" t="str">
        <f t="shared" si="444"/>
        <v/>
      </c>
      <c r="D2800" s="119" t="s">
        <v>192</v>
      </c>
      <c r="H2800" s="118">
        <f t="shared" si="447"/>
        <v>0</v>
      </c>
      <c r="K2800" s="134">
        <f t="shared" si="449"/>
        <v>0</v>
      </c>
      <c r="L2800" s="134">
        <f t="shared" si="450"/>
        <v>0</v>
      </c>
      <c r="M2800" s="190">
        <f t="shared" si="448"/>
        <v>1</v>
      </c>
      <c r="N2800" s="190" t="str">
        <f t="shared" si="445"/>
        <v>JANEIRO</v>
      </c>
      <c r="P2800" s="119" t="s">
        <v>192</v>
      </c>
      <c r="Q2800" s="136" t="str">
        <f t="shared" si="451"/>
        <v>À RECEBER</v>
      </c>
      <c r="R2800" s="138" t="str">
        <f t="shared" ca="1" si="452"/>
        <v>EM DIA</v>
      </c>
      <c r="S2800" s="137" t="str">
        <f t="shared" ca="1" si="453"/>
        <v/>
      </c>
    </row>
    <row r="2801" spans="2:19" x14ac:dyDescent="0.25">
      <c r="B2801" s="190" t="str">
        <f t="shared" si="446"/>
        <v/>
      </c>
      <c r="C2801" s="190" t="str">
        <f t="shared" si="444"/>
        <v/>
      </c>
      <c r="D2801" s="119" t="s">
        <v>192</v>
      </c>
      <c r="H2801" s="118">
        <f t="shared" si="447"/>
        <v>0</v>
      </c>
      <c r="K2801" s="134">
        <f t="shared" si="449"/>
        <v>0</v>
      </c>
      <c r="L2801" s="134">
        <f t="shared" si="450"/>
        <v>0</v>
      </c>
      <c r="M2801" s="190">
        <f t="shared" si="448"/>
        <v>1</v>
      </c>
      <c r="N2801" s="190" t="str">
        <f t="shared" si="445"/>
        <v>JANEIRO</v>
      </c>
      <c r="P2801" s="119" t="s">
        <v>192</v>
      </c>
      <c r="Q2801" s="136" t="str">
        <f t="shared" si="451"/>
        <v>À RECEBER</v>
      </c>
      <c r="R2801" s="138" t="str">
        <f t="shared" ca="1" si="452"/>
        <v>EM DIA</v>
      </c>
      <c r="S2801" s="137" t="str">
        <f t="shared" ca="1" si="453"/>
        <v/>
      </c>
    </row>
    <row r="2802" spans="2:19" x14ac:dyDescent="0.25">
      <c r="B2802" s="190" t="str">
        <f t="shared" si="446"/>
        <v/>
      </c>
      <c r="C2802" s="190" t="str">
        <f t="shared" si="444"/>
        <v/>
      </c>
      <c r="D2802" s="119" t="s">
        <v>192</v>
      </c>
      <c r="H2802" s="118">
        <f t="shared" si="447"/>
        <v>0</v>
      </c>
      <c r="K2802" s="134">
        <f t="shared" si="449"/>
        <v>0</v>
      </c>
      <c r="L2802" s="134">
        <f t="shared" si="450"/>
        <v>0</v>
      </c>
      <c r="M2802" s="190">
        <f t="shared" si="448"/>
        <v>1</v>
      </c>
      <c r="N2802" s="190" t="str">
        <f t="shared" si="445"/>
        <v>JANEIRO</v>
      </c>
      <c r="P2802" s="119" t="s">
        <v>192</v>
      </c>
      <c r="Q2802" s="136" t="str">
        <f t="shared" si="451"/>
        <v>À RECEBER</v>
      </c>
      <c r="R2802" s="138" t="str">
        <f t="shared" ca="1" si="452"/>
        <v>EM DIA</v>
      </c>
      <c r="S2802" s="137" t="str">
        <f t="shared" ca="1" si="453"/>
        <v/>
      </c>
    </row>
    <row r="2803" spans="2:19" x14ac:dyDescent="0.25">
      <c r="B2803" s="190" t="str">
        <f t="shared" si="446"/>
        <v/>
      </c>
      <c r="C2803" s="190" t="str">
        <f t="shared" si="444"/>
        <v/>
      </c>
      <c r="D2803" s="119" t="s">
        <v>192</v>
      </c>
      <c r="H2803" s="118">
        <f t="shared" si="447"/>
        <v>0</v>
      </c>
      <c r="K2803" s="134">
        <f t="shared" si="449"/>
        <v>0</v>
      </c>
      <c r="L2803" s="134">
        <f t="shared" si="450"/>
        <v>0</v>
      </c>
      <c r="M2803" s="190">
        <f t="shared" si="448"/>
        <v>1</v>
      </c>
      <c r="N2803" s="190" t="str">
        <f t="shared" si="445"/>
        <v>JANEIRO</v>
      </c>
      <c r="P2803" s="119" t="s">
        <v>192</v>
      </c>
      <c r="Q2803" s="136" t="str">
        <f t="shared" si="451"/>
        <v>À RECEBER</v>
      </c>
      <c r="R2803" s="138" t="str">
        <f t="shared" ca="1" si="452"/>
        <v>EM DIA</v>
      </c>
      <c r="S2803" s="137" t="str">
        <f t="shared" ca="1" si="453"/>
        <v/>
      </c>
    </row>
    <row r="2804" spans="2:19" x14ac:dyDescent="0.25">
      <c r="B2804" s="190" t="str">
        <f t="shared" si="446"/>
        <v/>
      </c>
      <c r="C2804" s="190" t="str">
        <f t="shared" si="444"/>
        <v/>
      </c>
      <c r="D2804" s="119" t="s">
        <v>192</v>
      </c>
      <c r="H2804" s="118">
        <f t="shared" si="447"/>
        <v>0</v>
      </c>
      <c r="K2804" s="134">
        <f t="shared" si="449"/>
        <v>0</v>
      </c>
      <c r="L2804" s="134">
        <f t="shared" si="450"/>
        <v>0</v>
      </c>
      <c r="M2804" s="190">
        <f t="shared" si="448"/>
        <v>1</v>
      </c>
      <c r="N2804" s="190" t="str">
        <f t="shared" si="445"/>
        <v>JANEIRO</v>
      </c>
      <c r="P2804" s="119" t="s">
        <v>192</v>
      </c>
      <c r="Q2804" s="136" t="str">
        <f t="shared" si="451"/>
        <v>À RECEBER</v>
      </c>
      <c r="R2804" s="138" t="str">
        <f t="shared" ca="1" si="452"/>
        <v>EM DIA</v>
      </c>
      <c r="S2804" s="137" t="str">
        <f t="shared" ca="1" si="453"/>
        <v/>
      </c>
    </row>
    <row r="2805" spans="2:19" x14ac:dyDescent="0.25">
      <c r="B2805" s="190" t="str">
        <f t="shared" si="446"/>
        <v/>
      </c>
      <c r="C2805" s="190" t="str">
        <f t="shared" si="444"/>
        <v/>
      </c>
      <c r="D2805" s="119" t="s">
        <v>192</v>
      </c>
      <c r="H2805" s="118">
        <f t="shared" si="447"/>
        <v>0</v>
      </c>
      <c r="K2805" s="134">
        <f t="shared" si="449"/>
        <v>0</v>
      </c>
      <c r="L2805" s="134">
        <f t="shared" si="450"/>
        <v>0</v>
      </c>
      <c r="M2805" s="190">
        <f t="shared" si="448"/>
        <v>1</v>
      </c>
      <c r="N2805" s="190" t="str">
        <f t="shared" si="445"/>
        <v>JANEIRO</v>
      </c>
      <c r="P2805" s="119" t="s">
        <v>192</v>
      </c>
      <c r="Q2805" s="136" t="str">
        <f t="shared" si="451"/>
        <v>À RECEBER</v>
      </c>
      <c r="R2805" s="138" t="str">
        <f t="shared" ca="1" si="452"/>
        <v>EM DIA</v>
      </c>
      <c r="S2805" s="137" t="str">
        <f t="shared" ca="1" si="453"/>
        <v/>
      </c>
    </row>
    <row r="2806" spans="2:19" x14ac:dyDescent="0.25">
      <c r="B2806" s="190" t="str">
        <f t="shared" si="446"/>
        <v/>
      </c>
      <c r="C2806" s="190" t="str">
        <f t="shared" si="444"/>
        <v/>
      </c>
      <c r="D2806" s="119" t="s">
        <v>192</v>
      </c>
      <c r="H2806" s="118">
        <f t="shared" si="447"/>
        <v>0</v>
      </c>
      <c r="K2806" s="134">
        <f t="shared" si="449"/>
        <v>0</v>
      </c>
      <c r="L2806" s="134">
        <f t="shared" si="450"/>
        <v>0</v>
      </c>
      <c r="M2806" s="190">
        <f t="shared" si="448"/>
        <v>1</v>
      </c>
      <c r="N2806" s="190" t="str">
        <f t="shared" si="445"/>
        <v>JANEIRO</v>
      </c>
      <c r="P2806" s="119" t="s">
        <v>192</v>
      </c>
      <c r="Q2806" s="136" t="str">
        <f t="shared" si="451"/>
        <v>À RECEBER</v>
      </c>
      <c r="R2806" s="138" t="str">
        <f t="shared" ca="1" si="452"/>
        <v>EM DIA</v>
      </c>
      <c r="S2806" s="137" t="str">
        <f t="shared" ca="1" si="453"/>
        <v/>
      </c>
    </row>
    <row r="2807" spans="2:19" x14ac:dyDescent="0.25">
      <c r="B2807" s="190" t="str">
        <f t="shared" si="446"/>
        <v/>
      </c>
      <c r="C2807" s="190" t="str">
        <f t="shared" si="444"/>
        <v/>
      </c>
      <c r="D2807" s="119" t="s">
        <v>192</v>
      </c>
      <c r="H2807" s="118">
        <f t="shared" si="447"/>
        <v>0</v>
      </c>
      <c r="K2807" s="134">
        <f t="shared" si="449"/>
        <v>0</v>
      </c>
      <c r="L2807" s="134">
        <f t="shared" si="450"/>
        <v>0</v>
      </c>
      <c r="M2807" s="190">
        <f t="shared" si="448"/>
        <v>1</v>
      </c>
      <c r="N2807" s="190" t="str">
        <f t="shared" si="445"/>
        <v>JANEIRO</v>
      </c>
      <c r="P2807" s="119" t="s">
        <v>192</v>
      </c>
      <c r="Q2807" s="136" t="str">
        <f t="shared" si="451"/>
        <v>À RECEBER</v>
      </c>
      <c r="R2807" s="138" t="str">
        <f t="shared" ca="1" si="452"/>
        <v>EM DIA</v>
      </c>
      <c r="S2807" s="137" t="str">
        <f t="shared" ca="1" si="453"/>
        <v/>
      </c>
    </row>
    <row r="2808" spans="2:19" x14ac:dyDescent="0.25">
      <c r="B2808" s="190" t="str">
        <f t="shared" si="446"/>
        <v/>
      </c>
      <c r="C2808" s="190" t="str">
        <f t="shared" si="444"/>
        <v/>
      </c>
      <c r="D2808" s="119" t="s">
        <v>192</v>
      </c>
      <c r="H2808" s="118">
        <f t="shared" si="447"/>
        <v>0</v>
      </c>
      <c r="K2808" s="134">
        <f t="shared" si="449"/>
        <v>0</v>
      </c>
      <c r="L2808" s="134">
        <f t="shared" si="450"/>
        <v>0</v>
      </c>
      <c r="M2808" s="190">
        <f t="shared" si="448"/>
        <v>1</v>
      </c>
      <c r="N2808" s="190" t="str">
        <f t="shared" si="445"/>
        <v>JANEIRO</v>
      </c>
      <c r="P2808" s="119" t="s">
        <v>192</v>
      </c>
      <c r="Q2808" s="136" t="str">
        <f t="shared" si="451"/>
        <v>À RECEBER</v>
      </c>
      <c r="R2808" s="138" t="str">
        <f t="shared" ca="1" si="452"/>
        <v>EM DIA</v>
      </c>
      <c r="S2808" s="137" t="str">
        <f t="shared" ca="1" si="453"/>
        <v/>
      </c>
    </row>
    <row r="2809" spans="2:19" x14ac:dyDescent="0.25">
      <c r="B2809" s="190" t="str">
        <f t="shared" si="446"/>
        <v/>
      </c>
      <c r="C2809" s="190" t="str">
        <f t="shared" si="444"/>
        <v/>
      </c>
      <c r="D2809" s="119" t="s">
        <v>192</v>
      </c>
      <c r="H2809" s="118">
        <f t="shared" si="447"/>
        <v>0</v>
      </c>
      <c r="K2809" s="134">
        <f t="shared" si="449"/>
        <v>0</v>
      </c>
      <c r="L2809" s="134">
        <f t="shared" si="450"/>
        <v>0</v>
      </c>
      <c r="M2809" s="190">
        <f t="shared" si="448"/>
        <v>1</v>
      </c>
      <c r="N2809" s="190" t="str">
        <f t="shared" si="445"/>
        <v>JANEIRO</v>
      </c>
      <c r="P2809" s="119" t="s">
        <v>192</v>
      </c>
      <c r="Q2809" s="136" t="str">
        <f t="shared" si="451"/>
        <v>À RECEBER</v>
      </c>
      <c r="R2809" s="138" t="str">
        <f t="shared" ca="1" si="452"/>
        <v>EM DIA</v>
      </c>
      <c r="S2809" s="137" t="str">
        <f t="shared" ca="1" si="453"/>
        <v/>
      </c>
    </row>
    <row r="2810" spans="2:19" x14ac:dyDescent="0.25">
      <c r="B2810" s="190" t="str">
        <f t="shared" si="446"/>
        <v/>
      </c>
      <c r="C2810" s="190" t="str">
        <f t="shared" si="444"/>
        <v/>
      </c>
      <c r="D2810" s="119" t="s">
        <v>192</v>
      </c>
      <c r="H2810" s="118">
        <f t="shared" si="447"/>
        <v>0</v>
      </c>
      <c r="K2810" s="134">
        <f t="shared" si="449"/>
        <v>0</v>
      </c>
      <c r="L2810" s="134">
        <f t="shared" si="450"/>
        <v>0</v>
      </c>
      <c r="M2810" s="190">
        <f t="shared" si="448"/>
        <v>1</v>
      </c>
      <c r="N2810" s="190" t="str">
        <f t="shared" si="445"/>
        <v>JANEIRO</v>
      </c>
      <c r="P2810" s="119" t="s">
        <v>192</v>
      </c>
      <c r="Q2810" s="136" t="str">
        <f t="shared" si="451"/>
        <v>À RECEBER</v>
      </c>
      <c r="R2810" s="138" t="str">
        <f t="shared" ca="1" si="452"/>
        <v>EM DIA</v>
      </c>
      <c r="S2810" s="137" t="str">
        <f t="shared" ca="1" si="453"/>
        <v/>
      </c>
    </row>
    <row r="2811" spans="2:19" x14ac:dyDescent="0.25">
      <c r="B2811" s="190" t="str">
        <f t="shared" si="446"/>
        <v/>
      </c>
      <c r="C2811" s="190" t="str">
        <f t="shared" si="444"/>
        <v/>
      </c>
      <c r="D2811" s="119" t="s">
        <v>192</v>
      </c>
      <c r="H2811" s="118">
        <f t="shared" si="447"/>
        <v>0</v>
      </c>
      <c r="K2811" s="134">
        <f t="shared" si="449"/>
        <v>0</v>
      </c>
      <c r="L2811" s="134">
        <f t="shared" si="450"/>
        <v>0</v>
      </c>
      <c r="M2811" s="190">
        <f t="shared" si="448"/>
        <v>1</v>
      </c>
      <c r="N2811" s="190" t="str">
        <f t="shared" si="445"/>
        <v>JANEIRO</v>
      </c>
      <c r="P2811" s="119" t="s">
        <v>192</v>
      </c>
      <c r="Q2811" s="136" t="str">
        <f t="shared" si="451"/>
        <v>À RECEBER</v>
      </c>
      <c r="R2811" s="138" t="str">
        <f t="shared" ca="1" si="452"/>
        <v>EM DIA</v>
      </c>
      <c r="S2811" s="137" t="str">
        <f t="shared" ca="1" si="453"/>
        <v/>
      </c>
    </row>
    <row r="2812" spans="2:19" x14ac:dyDescent="0.25">
      <c r="B2812" s="190" t="str">
        <f t="shared" si="446"/>
        <v/>
      </c>
      <c r="C2812" s="190" t="str">
        <f t="shared" si="444"/>
        <v/>
      </c>
      <c r="D2812" s="119" t="s">
        <v>192</v>
      </c>
      <c r="H2812" s="118">
        <f t="shared" si="447"/>
        <v>0</v>
      </c>
      <c r="K2812" s="134">
        <f t="shared" si="449"/>
        <v>0</v>
      </c>
      <c r="L2812" s="134">
        <f t="shared" si="450"/>
        <v>0</v>
      </c>
      <c r="M2812" s="190">
        <f t="shared" si="448"/>
        <v>1</v>
      </c>
      <c r="N2812" s="190" t="str">
        <f t="shared" si="445"/>
        <v>JANEIRO</v>
      </c>
      <c r="P2812" s="119" t="s">
        <v>192</v>
      </c>
      <c r="Q2812" s="136" t="str">
        <f t="shared" si="451"/>
        <v>À RECEBER</v>
      </c>
      <c r="R2812" s="138" t="str">
        <f t="shared" ca="1" si="452"/>
        <v>EM DIA</v>
      </c>
      <c r="S2812" s="137" t="str">
        <f t="shared" ca="1" si="453"/>
        <v/>
      </c>
    </row>
    <row r="2813" spans="2:19" x14ac:dyDescent="0.25">
      <c r="B2813" s="190" t="str">
        <f t="shared" si="446"/>
        <v/>
      </c>
      <c r="C2813" s="190" t="str">
        <f t="shared" si="444"/>
        <v/>
      </c>
      <c r="D2813" s="119" t="s">
        <v>192</v>
      </c>
      <c r="H2813" s="118">
        <f t="shared" si="447"/>
        <v>0</v>
      </c>
      <c r="K2813" s="134">
        <f t="shared" si="449"/>
        <v>0</v>
      </c>
      <c r="L2813" s="134">
        <f t="shared" si="450"/>
        <v>0</v>
      </c>
      <c r="M2813" s="190">
        <f t="shared" si="448"/>
        <v>1</v>
      </c>
      <c r="N2813" s="190" t="str">
        <f t="shared" si="445"/>
        <v>JANEIRO</v>
      </c>
      <c r="P2813" s="119" t="s">
        <v>192</v>
      </c>
      <c r="Q2813" s="136" t="str">
        <f t="shared" si="451"/>
        <v>À RECEBER</v>
      </c>
      <c r="R2813" s="138" t="str">
        <f t="shared" ca="1" si="452"/>
        <v>EM DIA</v>
      </c>
      <c r="S2813" s="137" t="str">
        <f t="shared" ca="1" si="453"/>
        <v/>
      </c>
    </row>
    <row r="2814" spans="2:19" x14ac:dyDescent="0.25">
      <c r="B2814" s="190" t="str">
        <f t="shared" si="446"/>
        <v/>
      </c>
      <c r="C2814" s="190" t="str">
        <f t="shared" si="444"/>
        <v/>
      </c>
      <c r="D2814" s="119" t="s">
        <v>192</v>
      </c>
      <c r="H2814" s="118">
        <f t="shared" si="447"/>
        <v>0</v>
      </c>
      <c r="K2814" s="134">
        <f t="shared" si="449"/>
        <v>0</v>
      </c>
      <c r="L2814" s="134">
        <f t="shared" si="450"/>
        <v>0</v>
      </c>
      <c r="M2814" s="190">
        <f t="shared" si="448"/>
        <v>1</v>
      </c>
      <c r="N2814" s="190" t="str">
        <f t="shared" si="445"/>
        <v>JANEIRO</v>
      </c>
      <c r="P2814" s="119" t="s">
        <v>192</v>
      </c>
      <c r="Q2814" s="136" t="str">
        <f t="shared" si="451"/>
        <v>À RECEBER</v>
      </c>
      <c r="R2814" s="138" t="str">
        <f t="shared" ca="1" si="452"/>
        <v>EM DIA</v>
      </c>
      <c r="S2814" s="137" t="str">
        <f t="shared" ca="1" si="453"/>
        <v/>
      </c>
    </row>
    <row r="2815" spans="2:19" x14ac:dyDescent="0.25">
      <c r="B2815" s="190" t="str">
        <f t="shared" si="446"/>
        <v/>
      </c>
      <c r="C2815" s="190" t="str">
        <f t="shared" si="444"/>
        <v/>
      </c>
      <c r="D2815" s="119" t="s">
        <v>192</v>
      </c>
      <c r="H2815" s="118">
        <f t="shared" si="447"/>
        <v>0</v>
      </c>
      <c r="K2815" s="134">
        <f t="shared" si="449"/>
        <v>0</v>
      </c>
      <c r="L2815" s="134">
        <f t="shared" si="450"/>
        <v>0</v>
      </c>
      <c r="M2815" s="190">
        <f t="shared" si="448"/>
        <v>1</v>
      </c>
      <c r="N2815" s="190" t="str">
        <f t="shared" si="445"/>
        <v>JANEIRO</v>
      </c>
      <c r="P2815" s="119" t="s">
        <v>192</v>
      </c>
      <c r="Q2815" s="136" t="str">
        <f t="shared" si="451"/>
        <v>À RECEBER</v>
      </c>
      <c r="R2815" s="138" t="str">
        <f t="shared" ca="1" si="452"/>
        <v>EM DIA</v>
      </c>
      <c r="S2815" s="137" t="str">
        <f t="shared" ca="1" si="453"/>
        <v/>
      </c>
    </row>
    <row r="2816" spans="2:19" x14ac:dyDescent="0.25">
      <c r="B2816" s="190" t="str">
        <f t="shared" si="446"/>
        <v/>
      </c>
      <c r="C2816" s="190" t="str">
        <f t="shared" si="444"/>
        <v/>
      </c>
      <c r="D2816" s="119" t="s">
        <v>192</v>
      </c>
      <c r="H2816" s="118">
        <f t="shared" si="447"/>
        <v>0</v>
      </c>
      <c r="K2816" s="134">
        <f t="shared" si="449"/>
        <v>0</v>
      </c>
      <c r="L2816" s="134">
        <f t="shared" si="450"/>
        <v>0</v>
      </c>
      <c r="M2816" s="190">
        <f t="shared" si="448"/>
        <v>1</v>
      </c>
      <c r="N2816" s="190" t="str">
        <f t="shared" si="445"/>
        <v>JANEIRO</v>
      </c>
      <c r="P2816" s="119" t="s">
        <v>192</v>
      </c>
      <c r="Q2816" s="136" t="str">
        <f t="shared" si="451"/>
        <v>À RECEBER</v>
      </c>
      <c r="R2816" s="138" t="str">
        <f t="shared" ca="1" si="452"/>
        <v>EM DIA</v>
      </c>
      <c r="S2816" s="137" t="str">
        <f t="shared" ca="1" si="453"/>
        <v/>
      </c>
    </row>
    <row r="2817" spans="2:19" x14ac:dyDescent="0.25">
      <c r="B2817" s="190" t="str">
        <f t="shared" si="446"/>
        <v/>
      </c>
      <c r="C2817" s="190" t="str">
        <f t="shared" si="444"/>
        <v/>
      </c>
      <c r="D2817" s="119" t="s">
        <v>192</v>
      </c>
      <c r="H2817" s="118">
        <f t="shared" si="447"/>
        <v>0</v>
      </c>
      <c r="K2817" s="134">
        <f t="shared" si="449"/>
        <v>0</v>
      </c>
      <c r="L2817" s="134">
        <f t="shared" si="450"/>
        <v>0</v>
      </c>
      <c r="M2817" s="190">
        <f t="shared" si="448"/>
        <v>1</v>
      </c>
      <c r="N2817" s="190" t="str">
        <f t="shared" si="445"/>
        <v>JANEIRO</v>
      </c>
      <c r="P2817" s="119" t="s">
        <v>192</v>
      </c>
      <c r="Q2817" s="136" t="str">
        <f t="shared" si="451"/>
        <v>À RECEBER</v>
      </c>
      <c r="R2817" s="138" t="str">
        <f t="shared" ca="1" si="452"/>
        <v>EM DIA</v>
      </c>
      <c r="S2817" s="137" t="str">
        <f t="shared" ca="1" si="453"/>
        <v/>
      </c>
    </row>
    <row r="2818" spans="2:19" x14ac:dyDescent="0.25">
      <c r="B2818" s="190" t="str">
        <f t="shared" si="446"/>
        <v/>
      </c>
      <c r="C2818" s="190" t="str">
        <f t="shared" si="444"/>
        <v/>
      </c>
      <c r="D2818" s="119" t="s">
        <v>192</v>
      </c>
      <c r="H2818" s="118">
        <f t="shared" si="447"/>
        <v>0</v>
      </c>
      <c r="K2818" s="134">
        <f t="shared" si="449"/>
        <v>0</v>
      </c>
      <c r="L2818" s="134">
        <f t="shared" si="450"/>
        <v>0</v>
      </c>
      <c r="M2818" s="190">
        <f t="shared" si="448"/>
        <v>1</v>
      </c>
      <c r="N2818" s="190" t="str">
        <f t="shared" si="445"/>
        <v>JANEIRO</v>
      </c>
      <c r="P2818" s="119" t="s">
        <v>192</v>
      </c>
      <c r="Q2818" s="136" t="str">
        <f t="shared" si="451"/>
        <v>À RECEBER</v>
      </c>
      <c r="R2818" s="138" t="str">
        <f t="shared" ca="1" si="452"/>
        <v>EM DIA</v>
      </c>
      <c r="S2818" s="137" t="str">
        <f t="shared" ca="1" si="453"/>
        <v/>
      </c>
    </row>
    <row r="2819" spans="2:19" x14ac:dyDescent="0.25">
      <c r="B2819" s="190" t="str">
        <f t="shared" si="446"/>
        <v/>
      </c>
      <c r="C2819" s="190" t="str">
        <f t="shared" si="444"/>
        <v/>
      </c>
      <c r="D2819" s="119" t="s">
        <v>192</v>
      </c>
      <c r="H2819" s="118">
        <f t="shared" si="447"/>
        <v>0</v>
      </c>
      <c r="K2819" s="134">
        <f t="shared" si="449"/>
        <v>0</v>
      </c>
      <c r="L2819" s="134">
        <f t="shared" si="450"/>
        <v>0</v>
      </c>
      <c r="M2819" s="190">
        <f t="shared" si="448"/>
        <v>1</v>
      </c>
      <c r="N2819" s="190" t="str">
        <f t="shared" si="445"/>
        <v>JANEIRO</v>
      </c>
      <c r="P2819" s="119" t="s">
        <v>192</v>
      </c>
      <c r="Q2819" s="136" t="str">
        <f t="shared" si="451"/>
        <v>À RECEBER</v>
      </c>
      <c r="R2819" s="138" t="str">
        <f t="shared" ca="1" si="452"/>
        <v>EM DIA</v>
      </c>
      <c r="S2819" s="137" t="str">
        <f t="shared" ca="1" si="453"/>
        <v/>
      </c>
    </row>
    <row r="2820" spans="2:19" x14ac:dyDescent="0.25">
      <c r="B2820" s="190" t="str">
        <f t="shared" si="446"/>
        <v/>
      </c>
      <c r="C2820" s="190" t="str">
        <f t="shared" si="444"/>
        <v/>
      </c>
      <c r="D2820" s="119" t="s">
        <v>192</v>
      </c>
      <c r="H2820" s="118">
        <f t="shared" si="447"/>
        <v>0</v>
      </c>
      <c r="K2820" s="134">
        <f t="shared" si="449"/>
        <v>0</v>
      </c>
      <c r="L2820" s="134">
        <f t="shared" si="450"/>
        <v>0</v>
      </c>
      <c r="M2820" s="190">
        <f t="shared" si="448"/>
        <v>1</v>
      </c>
      <c r="N2820" s="190" t="str">
        <f t="shared" si="445"/>
        <v>JANEIRO</v>
      </c>
      <c r="P2820" s="119" t="s">
        <v>192</v>
      </c>
      <c r="Q2820" s="136" t="str">
        <f t="shared" si="451"/>
        <v>À RECEBER</v>
      </c>
      <c r="R2820" s="138" t="str">
        <f t="shared" ca="1" si="452"/>
        <v>EM DIA</v>
      </c>
      <c r="S2820" s="137" t="str">
        <f t="shared" ca="1" si="453"/>
        <v/>
      </c>
    </row>
    <row r="2821" spans="2:19" x14ac:dyDescent="0.25">
      <c r="B2821" s="190" t="str">
        <f t="shared" si="446"/>
        <v/>
      </c>
      <c r="C2821" s="190" t="str">
        <f t="shared" ref="C2821:C2884" si="454">IF(B2821=1,"JANEIRO",IF(B2821=2,"FEVEREIRO",IF(B2821=3,"MARÇO",IF(B2821=4,"ABRIL",IF(B2821=5,"MAIO",IF(B2821=6,"JUNHO",IF(B2821=7,"JULHO",IF(B2821=8,"AGOSTO",IF(B2821=9,"SETEMBRO",IF(B2821=10,"OUTUBRO",IF(B2821=11,"NOVEMBRO",IF(B2821=12,"DEZEMBRO",""))))))))))))</f>
        <v/>
      </c>
      <c r="D2821" s="119" t="s">
        <v>192</v>
      </c>
      <c r="H2821" s="118">
        <f t="shared" si="447"/>
        <v>0</v>
      </c>
      <c r="K2821" s="134">
        <f t="shared" si="449"/>
        <v>0</v>
      </c>
      <c r="L2821" s="134">
        <f t="shared" si="450"/>
        <v>0</v>
      </c>
      <c r="M2821" s="190">
        <f t="shared" si="448"/>
        <v>1</v>
      </c>
      <c r="N2821" s="190" t="str">
        <f t="shared" ref="N2821:N2884" si="455">IF(M2821=1,"JANEIRO",IF(M2821=2,"FEVEREIRO",IF(M2821=3,"MARÇO",IF(M2821=4,"ABRIL",IF(M2821=5,"MAIO",IF(M2821=6,"JUNHO",IF(M2821=7,"JULHO",IF(M2821=8,"AGOSTO",IF(M2821=9,"SETEMBRO",IF(M2821=10,"OUTUBRO",IF(M2821=11,"NOVEMBRO",IF(M2821=12,"DEZEMBRO",""))))))))))))</f>
        <v>JANEIRO</v>
      </c>
      <c r="P2821" s="119" t="s">
        <v>192</v>
      </c>
      <c r="Q2821" s="136" t="str">
        <f t="shared" si="451"/>
        <v>À RECEBER</v>
      </c>
      <c r="R2821" s="138" t="str">
        <f t="shared" ca="1" si="452"/>
        <v>EM DIA</v>
      </c>
      <c r="S2821" s="137" t="str">
        <f t="shared" ca="1" si="453"/>
        <v/>
      </c>
    </row>
    <row r="2822" spans="2:19" x14ac:dyDescent="0.25">
      <c r="B2822" s="190" t="str">
        <f t="shared" ref="B2822:B2885" si="456">IFERROR(MONTH(D2822),"")</f>
        <v/>
      </c>
      <c r="C2822" s="190" t="str">
        <f t="shared" si="454"/>
        <v/>
      </c>
      <c r="D2822" s="119" t="s">
        <v>192</v>
      </c>
      <c r="H2822" s="118">
        <f t="shared" ref="H2822:H2885" si="457">IF(OR(I2822="",I2822=0),G2822,I2822)</f>
        <v>0</v>
      </c>
      <c r="K2822" s="134">
        <f t="shared" si="449"/>
        <v>0</v>
      </c>
      <c r="L2822" s="134">
        <f t="shared" si="450"/>
        <v>0</v>
      </c>
      <c r="M2822" s="190">
        <f t="shared" ref="M2822:M2885" si="458">IFERROR(MONTH(O2822),"")</f>
        <v>1</v>
      </c>
      <c r="N2822" s="190" t="str">
        <f t="shared" si="455"/>
        <v>JANEIRO</v>
      </c>
      <c r="P2822" s="119" t="s">
        <v>192</v>
      </c>
      <c r="Q2822" s="136" t="str">
        <f t="shared" si="451"/>
        <v>À RECEBER</v>
      </c>
      <c r="R2822" s="138" t="str">
        <f t="shared" ca="1" si="452"/>
        <v>EM DIA</v>
      </c>
      <c r="S2822" s="137" t="str">
        <f t="shared" ca="1" si="453"/>
        <v/>
      </c>
    </row>
    <row r="2823" spans="2:19" x14ac:dyDescent="0.25">
      <c r="B2823" s="190" t="str">
        <f t="shared" si="456"/>
        <v/>
      </c>
      <c r="C2823" s="190" t="str">
        <f t="shared" si="454"/>
        <v/>
      </c>
      <c r="D2823" s="119" t="s">
        <v>192</v>
      </c>
      <c r="H2823" s="118">
        <f t="shared" si="457"/>
        <v>0</v>
      </c>
      <c r="K2823" s="134">
        <f t="shared" si="449"/>
        <v>0</v>
      </c>
      <c r="L2823" s="134">
        <f t="shared" si="450"/>
        <v>0</v>
      </c>
      <c r="M2823" s="190">
        <f t="shared" si="458"/>
        <v>1</v>
      </c>
      <c r="N2823" s="190" t="str">
        <f t="shared" si="455"/>
        <v>JANEIRO</v>
      </c>
      <c r="P2823" s="119" t="s">
        <v>192</v>
      </c>
      <c r="Q2823" s="136" t="str">
        <f t="shared" si="451"/>
        <v>À RECEBER</v>
      </c>
      <c r="R2823" s="138" t="str">
        <f t="shared" ca="1" si="452"/>
        <v>EM DIA</v>
      </c>
      <c r="S2823" s="137" t="str">
        <f t="shared" ca="1" si="453"/>
        <v/>
      </c>
    </row>
    <row r="2824" spans="2:19" x14ac:dyDescent="0.25">
      <c r="B2824" s="190" t="str">
        <f t="shared" si="456"/>
        <v/>
      </c>
      <c r="C2824" s="190" t="str">
        <f t="shared" si="454"/>
        <v/>
      </c>
      <c r="D2824" s="119" t="s">
        <v>192</v>
      </c>
      <c r="H2824" s="118">
        <f t="shared" si="457"/>
        <v>0</v>
      </c>
      <c r="K2824" s="134">
        <f t="shared" si="449"/>
        <v>0</v>
      </c>
      <c r="L2824" s="134">
        <f t="shared" si="450"/>
        <v>0</v>
      </c>
      <c r="M2824" s="190">
        <f t="shared" si="458"/>
        <v>1</v>
      </c>
      <c r="N2824" s="190" t="str">
        <f t="shared" si="455"/>
        <v>JANEIRO</v>
      </c>
      <c r="P2824" s="119" t="s">
        <v>192</v>
      </c>
      <c r="Q2824" s="136" t="str">
        <f t="shared" si="451"/>
        <v>À RECEBER</v>
      </c>
      <c r="R2824" s="138" t="str">
        <f t="shared" ca="1" si="452"/>
        <v>EM DIA</v>
      </c>
      <c r="S2824" s="137" t="str">
        <f t="shared" ca="1" si="453"/>
        <v/>
      </c>
    </row>
    <row r="2825" spans="2:19" x14ac:dyDescent="0.25">
      <c r="B2825" s="190" t="str">
        <f t="shared" si="456"/>
        <v/>
      </c>
      <c r="C2825" s="190" t="str">
        <f t="shared" si="454"/>
        <v/>
      </c>
      <c r="D2825" s="119" t="s">
        <v>192</v>
      </c>
      <c r="H2825" s="118">
        <f t="shared" si="457"/>
        <v>0</v>
      </c>
      <c r="K2825" s="134">
        <f t="shared" si="449"/>
        <v>0</v>
      </c>
      <c r="L2825" s="134">
        <f t="shared" si="450"/>
        <v>0</v>
      </c>
      <c r="M2825" s="190">
        <f t="shared" si="458"/>
        <v>1</v>
      </c>
      <c r="N2825" s="190" t="str">
        <f t="shared" si="455"/>
        <v>JANEIRO</v>
      </c>
      <c r="P2825" s="119" t="s">
        <v>192</v>
      </c>
      <c r="Q2825" s="136" t="str">
        <f t="shared" si="451"/>
        <v>À RECEBER</v>
      </c>
      <c r="R2825" s="138" t="str">
        <f t="shared" ca="1" si="452"/>
        <v>EM DIA</v>
      </c>
      <c r="S2825" s="137" t="str">
        <f t="shared" ca="1" si="453"/>
        <v/>
      </c>
    </row>
    <row r="2826" spans="2:19" x14ac:dyDescent="0.25">
      <c r="B2826" s="190" t="str">
        <f t="shared" si="456"/>
        <v/>
      </c>
      <c r="C2826" s="190" t="str">
        <f t="shared" si="454"/>
        <v/>
      </c>
      <c r="D2826" s="119" t="s">
        <v>192</v>
      </c>
      <c r="H2826" s="118">
        <f t="shared" si="457"/>
        <v>0</v>
      </c>
      <c r="K2826" s="134">
        <f t="shared" si="449"/>
        <v>0</v>
      </c>
      <c r="L2826" s="134">
        <f t="shared" si="450"/>
        <v>0</v>
      </c>
      <c r="M2826" s="190">
        <f t="shared" si="458"/>
        <v>1</v>
      </c>
      <c r="N2826" s="190" t="str">
        <f t="shared" si="455"/>
        <v>JANEIRO</v>
      </c>
      <c r="P2826" s="119" t="s">
        <v>192</v>
      </c>
      <c r="Q2826" s="136" t="str">
        <f t="shared" si="451"/>
        <v>À RECEBER</v>
      </c>
      <c r="R2826" s="138" t="str">
        <f t="shared" ca="1" si="452"/>
        <v>EM DIA</v>
      </c>
      <c r="S2826" s="137" t="str">
        <f t="shared" ca="1" si="453"/>
        <v/>
      </c>
    </row>
    <row r="2827" spans="2:19" x14ac:dyDescent="0.25">
      <c r="B2827" s="190" t="str">
        <f t="shared" si="456"/>
        <v/>
      </c>
      <c r="C2827" s="190" t="str">
        <f t="shared" si="454"/>
        <v/>
      </c>
      <c r="D2827" s="119" t="s">
        <v>192</v>
      </c>
      <c r="H2827" s="118">
        <f t="shared" si="457"/>
        <v>0</v>
      </c>
      <c r="K2827" s="134">
        <f t="shared" si="449"/>
        <v>0</v>
      </c>
      <c r="L2827" s="134">
        <f t="shared" si="450"/>
        <v>0</v>
      </c>
      <c r="M2827" s="190">
        <f t="shared" si="458"/>
        <v>1</v>
      </c>
      <c r="N2827" s="190" t="str">
        <f t="shared" si="455"/>
        <v>JANEIRO</v>
      </c>
      <c r="P2827" s="119" t="s">
        <v>192</v>
      </c>
      <c r="Q2827" s="136" t="str">
        <f t="shared" si="451"/>
        <v>À RECEBER</v>
      </c>
      <c r="R2827" s="138" t="str">
        <f t="shared" ca="1" si="452"/>
        <v>EM DIA</v>
      </c>
      <c r="S2827" s="137" t="str">
        <f t="shared" ca="1" si="453"/>
        <v/>
      </c>
    </row>
    <row r="2828" spans="2:19" x14ac:dyDescent="0.25">
      <c r="B2828" s="190" t="str">
        <f t="shared" si="456"/>
        <v/>
      </c>
      <c r="C2828" s="190" t="str">
        <f t="shared" si="454"/>
        <v/>
      </c>
      <c r="D2828" s="119" t="s">
        <v>192</v>
      </c>
      <c r="H2828" s="118">
        <f t="shared" si="457"/>
        <v>0</v>
      </c>
      <c r="K2828" s="134">
        <f t="shared" si="449"/>
        <v>0</v>
      </c>
      <c r="L2828" s="134">
        <f t="shared" si="450"/>
        <v>0</v>
      </c>
      <c r="M2828" s="190">
        <f t="shared" si="458"/>
        <v>1</v>
      </c>
      <c r="N2828" s="190" t="str">
        <f t="shared" si="455"/>
        <v>JANEIRO</v>
      </c>
      <c r="P2828" s="119" t="s">
        <v>192</v>
      </c>
      <c r="Q2828" s="136" t="str">
        <f t="shared" si="451"/>
        <v>À RECEBER</v>
      </c>
      <c r="R2828" s="138" t="str">
        <f t="shared" ca="1" si="452"/>
        <v>EM DIA</v>
      </c>
      <c r="S2828" s="137" t="str">
        <f t="shared" ca="1" si="453"/>
        <v/>
      </c>
    </row>
    <row r="2829" spans="2:19" x14ac:dyDescent="0.25">
      <c r="B2829" s="190" t="str">
        <f t="shared" si="456"/>
        <v/>
      </c>
      <c r="C2829" s="190" t="str">
        <f t="shared" si="454"/>
        <v/>
      </c>
      <c r="D2829" s="119" t="s">
        <v>192</v>
      </c>
      <c r="H2829" s="118">
        <f t="shared" si="457"/>
        <v>0</v>
      </c>
      <c r="K2829" s="134">
        <f t="shared" si="449"/>
        <v>0</v>
      </c>
      <c r="L2829" s="134">
        <f t="shared" si="450"/>
        <v>0</v>
      </c>
      <c r="M2829" s="190">
        <f t="shared" si="458"/>
        <v>1</v>
      </c>
      <c r="N2829" s="190" t="str">
        <f t="shared" si="455"/>
        <v>JANEIRO</v>
      </c>
      <c r="P2829" s="119" t="s">
        <v>192</v>
      </c>
      <c r="Q2829" s="136" t="str">
        <f t="shared" si="451"/>
        <v>À RECEBER</v>
      </c>
      <c r="R2829" s="138" t="str">
        <f t="shared" ca="1" si="452"/>
        <v>EM DIA</v>
      </c>
      <c r="S2829" s="137" t="str">
        <f t="shared" ca="1" si="453"/>
        <v/>
      </c>
    </row>
    <row r="2830" spans="2:19" x14ac:dyDescent="0.25">
      <c r="B2830" s="190" t="str">
        <f t="shared" si="456"/>
        <v/>
      </c>
      <c r="C2830" s="190" t="str">
        <f t="shared" si="454"/>
        <v/>
      </c>
      <c r="D2830" s="119" t="s">
        <v>192</v>
      </c>
      <c r="H2830" s="118">
        <f t="shared" si="457"/>
        <v>0</v>
      </c>
      <c r="K2830" s="134">
        <f t="shared" si="449"/>
        <v>0</v>
      </c>
      <c r="L2830" s="134">
        <f t="shared" si="450"/>
        <v>0</v>
      </c>
      <c r="M2830" s="190">
        <f t="shared" si="458"/>
        <v>1</v>
      </c>
      <c r="N2830" s="190" t="str">
        <f t="shared" si="455"/>
        <v>JANEIRO</v>
      </c>
      <c r="P2830" s="119" t="s">
        <v>192</v>
      </c>
      <c r="Q2830" s="136" t="str">
        <f t="shared" si="451"/>
        <v>À RECEBER</v>
      </c>
      <c r="R2830" s="138" t="str">
        <f t="shared" ca="1" si="452"/>
        <v>EM DIA</v>
      </c>
      <c r="S2830" s="137" t="str">
        <f t="shared" ca="1" si="453"/>
        <v/>
      </c>
    </row>
    <row r="2831" spans="2:19" x14ac:dyDescent="0.25">
      <c r="B2831" s="190" t="str">
        <f t="shared" si="456"/>
        <v/>
      </c>
      <c r="C2831" s="190" t="str">
        <f t="shared" si="454"/>
        <v/>
      </c>
      <c r="D2831" s="119" t="s">
        <v>192</v>
      </c>
      <c r="H2831" s="118">
        <f t="shared" si="457"/>
        <v>0</v>
      </c>
      <c r="K2831" s="134">
        <f t="shared" si="449"/>
        <v>0</v>
      </c>
      <c r="L2831" s="134">
        <f t="shared" si="450"/>
        <v>0</v>
      </c>
      <c r="M2831" s="190">
        <f t="shared" si="458"/>
        <v>1</v>
      </c>
      <c r="N2831" s="190" t="str">
        <f t="shared" si="455"/>
        <v>JANEIRO</v>
      </c>
      <c r="P2831" s="119" t="s">
        <v>192</v>
      </c>
      <c r="Q2831" s="136" t="str">
        <f t="shared" si="451"/>
        <v>À RECEBER</v>
      </c>
      <c r="R2831" s="138" t="str">
        <f t="shared" ca="1" si="452"/>
        <v>EM DIA</v>
      </c>
      <c r="S2831" s="137" t="str">
        <f t="shared" ca="1" si="453"/>
        <v/>
      </c>
    </row>
    <row r="2832" spans="2:19" x14ac:dyDescent="0.25">
      <c r="B2832" s="190" t="str">
        <f t="shared" si="456"/>
        <v/>
      </c>
      <c r="C2832" s="190" t="str">
        <f t="shared" si="454"/>
        <v/>
      </c>
      <c r="D2832" s="119" t="s">
        <v>192</v>
      </c>
      <c r="H2832" s="118">
        <f t="shared" si="457"/>
        <v>0</v>
      </c>
      <c r="K2832" s="134">
        <f t="shared" si="449"/>
        <v>0</v>
      </c>
      <c r="L2832" s="134">
        <f t="shared" si="450"/>
        <v>0</v>
      </c>
      <c r="M2832" s="190">
        <f t="shared" si="458"/>
        <v>1</v>
      </c>
      <c r="N2832" s="190" t="str">
        <f t="shared" si="455"/>
        <v>JANEIRO</v>
      </c>
      <c r="P2832" s="119" t="s">
        <v>192</v>
      </c>
      <c r="Q2832" s="136" t="str">
        <f t="shared" si="451"/>
        <v>À RECEBER</v>
      </c>
      <c r="R2832" s="138" t="str">
        <f t="shared" ca="1" si="452"/>
        <v>EM DIA</v>
      </c>
      <c r="S2832" s="137" t="str">
        <f t="shared" ca="1" si="453"/>
        <v/>
      </c>
    </row>
    <row r="2833" spans="2:19" x14ac:dyDescent="0.25">
      <c r="B2833" s="190" t="str">
        <f t="shared" si="456"/>
        <v/>
      </c>
      <c r="C2833" s="190" t="str">
        <f t="shared" si="454"/>
        <v/>
      </c>
      <c r="D2833" s="119" t="s">
        <v>192</v>
      </c>
      <c r="H2833" s="118">
        <f t="shared" si="457"/>
        <v>0</v>
      </c>
      <c r="K2833" s="134">
        <f t="shared" si="449"/>
        <v>0</v>
      </c>
      <c r="L2833" s="134">
        <f t="shared" si="450"/>
        <v>0</v>
      </c>
      <c r="M2833" s="190">
        <f t="shared" si="458"/>
        <v>1</v>
      </c>
      <c r="N2833" s="190" t="str">
        <f t="shared" si="455"/>
        <v>JANEIRO</v>
      </c>
      <c r="P2833" s="119" t="s">
        <v>192</v>
      </c>
      <c r="Q2833" s="136" t="str">
        <f t="shared" si="451"/>
        <v>À RECEBER</v>
      </c>
      <c r="R2833" s="138" t="str">
        <f t="shared" ca="1" si="452"/>
        <v>EM DIA</v>
      </c>
      <c r="S2833" s="137" t="str">
        <f t="shared" ca="1" si="453"/>
        <v/>
      </c>
    </row>
    <row r="2834" spans="2:19" x14ac:dyDescent="0.25">
      <c r="B2834" s="190" t="str">
        <f t="shared" si="456"/>
        <v/>
      </c>
      <c r="C2834" s="190" t="str">
        <f t="shared" si="454"/>
        <v/>
      </c>
      <c r="D2834" s="119" t="s">
        <v>192</v>
      </c>
      <c r="H2834" s="118">
        <f t="shared" si="457"/>
        <v>0</v>
      </c>
      <c r="K2834" s="134">
        <f t="shared" si="449"/>
        <v>0</v>
      </c>
      <c r="L2834" s="134">
        <f t="shared" si="450"/>
        <v>0</v>
      </c>
      <c r="M2834" s="190">
        <f t="shared" si="458"/>
        <v>1</v>
      </c>
      <c r="N2834" s="190" t="str">
        <f t="shared" si="455"/>
        <v>JANEIRO</v>
      </c>
      <c r="P2834" s="119" t="s">
        <v>192</v>
      </c>
      <c r="Q2834" s="136" t="str">
        <f t="shared" si="451"/>
        <v>À RECEBER</v>
      </c>
      <c r="R2834" s="138" t="str">
        <f t="shared" ca="1" si="452"/>
        <v>EM DIA</v>
      </c>
      <c r="S2834" s="137" t="str">
        <f t="shared" ca="1" si="453"/>
        <v/>
      </c>
    </row>
    <row r="2835" spans="2:19" x14ac:dyDescent="0.25">
      <c r="B2835" s="190" t="str">
        <f t="shared" si="456"/>
        <v/>
      </c>
      <c r="C2835" s="190" t="str">
        <f t="shared" si="454"/>
        <v/>
      </c>
      <c r="D2835" s="119" t="s">
        <v>192</v>
      </c>
      <c r="H2835" s="118">
        <f t="shared" si="457"/>
        <v>0</v>
      </c>
      <c r="K2835" s="134">
        <f t="shared" si="449"/>
        <v>0</v>
      </c>
      <c r="L2835" s="134">
        <f t="shared" si="450"/>
        <v>0</v>
      </c>
      <c r="M2835" s="190">
        <f t="shared" si="458"/>
        <v>1</v>
      </c>
      <c r="N2835" s="190" t="str">
        <f t="shared" si="455"/>
        <v>JANEIRO</v>
      </c>
      <c r="P2835" s="119" t="s">
        <v>192</v>
      </c>
      <c r="Q2835" s="136" t="str">
        <f t="shared" si="451"/>
        <v>À RECEBER</v>
      </c>
      <c r="R2835" s="138" t="str">
        <f t="shared" ca="1" si="452"/>
        <v>EM DIA</v>
      </c>
      <c r="S2835" s="137" t="str">
        <f t="shared" ca="1" si="453"/>
        <v/>
      </c>
    </row>
    <row r="2836" spans="2:19" x14ac:dyDescent="0.25">
      <c r="B2836" s="190" t="str">
        <f t="shared" si="456"/>
        <v/>
      </c>
      <c r="C2836" s="190" t="str">
        <f t="shared" si="454"/>
        <v/>
      </c>
      <c r="D2836" s="119" t="s">
        <v>192</v>
      </c>
      <c r="H2836" s="118">
        <f t="shared" si="457"/>
        <v>0</v>
      </c>
      <c r="K2836" s="134">
        <f t="shared" si="449"/>
        <v>0</v>
      </c>
      <c r="L2836" s="134">
        <f t="shared" si="450"/>
        <v>0</v>
      </c>
      <c r="M2836" s="190">
        <f t="shared" si="458"/>
        <v>1</v>
      </c>
      <c r="N2836" s="190" t="str">
        <f t="shared" si="455"/>
        <v>JANEIRO</v>
      </c>
      <c r="P2836" s="119" t="s">
        <v>192</v>
      </c>
      <c r="Q2836" s="136" t="str">
        <f t="shared" si="451"/>
        <v>À RECEBER</v>
      </c>
      <c r="R2836" s="138" t="str">
        <f t="shared" ca="1" si="452"/>
        <v>EM DIA</v>
      </c>
      <c r="S2836" s="137" t="str">
        <f t="shared" ca="1" si="453"/>
        <v/>
      </c>
    </row>
    <row r="2837" spans="2:19" x14ac:dyDescent="0.25">
      <c r="B2837" s="190" t="str">
        <f t="shared" si="456"/>
        <v/>
      </c>
      <c r="C2837" s="190" t="str">
        <f t="shared" si="454"/>
        <v/>
      </c>
      <c r="D2837" s="119" t="s">
        <v>192</v>
      </c>
      <c r="H2837" s="118">
        <f t="shared" si="457"/>
        <v>0</v>
      </c>
      <c r="K2837" s="134">
        <f t="shared" si="449"/>
        <v>0</v>
      </c>
      <c r="L2837" s="134">
        <f t="shared" si="450"/>
        <v>0</v>
      </c>
      <c r="M2837" s="190">
        <f t="shared" si="458"/>
        <v>1</v>
      </c>
      <c r="N2837" s="190" t="str">
        <f t="shared" si="455"/>
        <v>JANEIRO</v>
      </c>
      <c r="P2837" s="119" t="s">
        <v>192</v>
      </c>
      <c r="Q2837" s="136" t="str">
        <f t="shared" si="451"/>
        <v>À RECEBER</v>
      </c>
      <c r="R2837" s="138" t="str">
        <f t="shared" ca="1" si="452"/>
        <v>EM DIA</v>
      </c>
      <c r="S2837" s="137" t="str">
        <f t="shared" ca="1" si="453"/>
        <v/>
      </c>
    </row>
    <row r="2838" spans="2:19" x14ac:dyDescent="0.25">
      <c r="B2838" s="190" t="str">
        <f t="shared" si="456"/>
        <v/>
      </c>
      <c r="C2838" s="190" t="str">
        <f t="shared" si="454"/>
        <v/>
      </c>
      <c r="D2838" s="119" t="s">
        <v>192</v>
      </c>
      <c r="H2838" s="118">
        <f t="shared" si="457"/>
        <v>0</v>
      </c>
      <c r="K2838" s="134">
        <f t="shared" si="449"/>
        <v>0</v>
      </c>
      <c r="L2838" s="134">
        <f t="shared" si="450"/>
        <v>0</v>
      </c>
      <c r="M2838" s="190">
        <f t="shared" si="458"/>
        <v>1</v>
      </c>
      <c r="N2838" s="190" t="str">
        <f t="shared" si="455"/>
        <v>JANEIRO</v>
      </c>
      <c r="P2838" s="119" t="s">
        <v>192</v>
      </c>
      <c r="Q2838" s="136" t="str">
        <f t="shared" si="451"/>
        <v>À RECEBER</v>
      </c>
      <c r="R2838" s="138" t="str">
        <f t="shared" ca="1" si="452"/>
        <v>EM DIA</v>
      </c>
      <c r="S2838" s="137" t="str">
        <f t="shared" ca="1" si="453"/>
        <v/>
      </c>
    </row>
    <row r="2839" spans="2:19" x14ac:dyDescent="0.25">
      <c r="B2839" s="190" t="str">
        <f t="shared" si="456"/>
        <v/>
      </c>
      <c r="C2839" s="190" t="str">
        <f t="shared" si="454"/>
        <v/>
      </c>
      <c r="D2839" s="119" t="s">
        <v>192</v>
      </c>
      <c r="H2839" s="118">
        <f t="shared" si="457"/>
        <v>0</v>
      </c>
      <c r="K2839" s="134">
        <f t="shared" si="449"/>
        <v>0</v>
      </c>
      <c r="L2839" s="134">
        <f t="shared" si="450"/>
        <v>0</v>
      </c>
      <c r="M2839" s="190">
        <f t="shared" si="458"/>
        <v>1</v>
      </c>
      <c r="N2839" s="190" t="str">
        <f t="shared" si="455"/>
        <v>JANEIRO</v>
      </c>
      <c r="P2839" s="119" t="s">
        <v>192</v>
      </c>
      <c r="Q2839" s="136" t="str">
        <f t="shared" si="451"/>
        <v>À RECEBER</v>
      </c>
      <c r="R2839" s="138" t="str">
        <f t="shared" ca="1" si="452"/>
        <v>EM DIA</v>
      </c>
      <c r="S2839" s="137" t="str">
        <f t="shared" ca="1" si="453"/>
        <v/>
      </c>
    </row>
    <row r="2840" spans="2:19" x14ac:dyDescent="0.25">
      <c r="B2840" s="190" t="str">
        <f t="shared" si="456"/>
        <v/>
      </c>
      <c r="C2840" s="190" t="str">
        <f t="shared" si="454"/>
        <v/>
      </c>
      <c r="D2840" s="119" t="s">
        <v>192</v>
      </c>
      <c r="H2840" s="118">
        <f t="shared" si="457"/>
        <v>0</v>
      </c>
      <c r="K2840" s="134">
        <f t="shared" si="449"/>
        <v>0</v>
      </c>
      <c r="L2840" s="134">
        <f t="shared" si="450"/>
        <v>0</v>
      </c>
      <c r="M2840" s="190">
        <f t="shared" si="458"/>
        <v>1</v>
      </c>
      <c r="N2840" s="190" t="str">
        <f t="shared" si="455"/>
        <v>JANEIRO</v>
      </c>
      <c r="P2840" s="119" t="s">
        <v>192</v>
      </c>
      <c r="Q2840" s="136" t="str">
        <f t="shared" si="451"/>
        <v>À RECEBER</v>
      </c>
      <c r="R2840" s="138" t="str">
        <f t="shared" ca="1" si="452"/>
        <v>EM DIA</v>
      </c>
      <c r="S2840" s="137" t="str">
        <f t="shared" ca="1" si="453"/>
        <v/>
      </c>
    </row>
    <row r="2841" spans="2:19" x14ac:dyDescent="0.25">
      <c r="B2841" s="190" t="str">
        <f t="shared" si="456"/>
        <v/>
      </c>
      <c r="C2841" s="190" t="str">
        <f t="shared" si="454"/>
        <v/>
      </c>
      <c r="D2841" s="119" t="s">
        <v>192</v>
      </c>
      <c r="H2841" s="118">
        <f t="shared" si="457"/>
        <v>0</v>
      </c>
      <c r="K2841" s="134">
        <f t="shared" si="449"/>
        <v>0</v>
      </c>
      <c r="L2841" s="134">
        <f t="shared" si="450"/>
        <v>0</v>
      </c>
      <c r="M2841" s="190">
        <f t="shared" si="458"/>
        <v>1</v>
      </c>
      <c r="N2841" s="190" t="str">
        <f t="shared" si="455"/>
        <v>JANEIRO</v>
      </c>
      <c r="P2841" s="119" t="s">
        <v>192</v>
      </c>
      <c r="Q2841" s="136" t="str">
        <f t="shared" si="451"/>
        <v>À RECEBER</v>
      </c>
      <c r="R2841" s="138" t="str">
        <f t="shared" ca="1" si="452"/>
        <v>EM DIA</v>
      </c>
      <c r="S2841" s="137" t="str">
        <f t="shared" ca="1" si="453"/>
        <v/>
      </c>
    </row>
    <row r="2842" spans="2:19" x14ac:dyDescent="0.25">
      <c r="B2842" s="190" t="str">
        <f t="shared" si="456"/>
        <v/>
      </c>
      <c r="C2842" s="190" t="str">
        <f t="shared" si="454"/>
        <v/>
      </c>
      <c r="D2842" s="119" t="s">
        <v>192</v>
      </c>
      <c r="H2842" s="118">
        <f t="shared" si="457"/>
        <v>0</v>
      </c>
      <c r="K2842" s="134">
        <f t="shared" si="449"/>
        <v>0</v>
      </c>
      <c r="L2842" s="134">
        <f t="shared" si="450"/>
        <v>0</v>
      </c>
      <c r="M2842" s="190">
        <f t="shared" si="458"/>
        <v>1</v>
      </c>
      <c r="N2842" s="190" t="str">
        <f t="shared" si="455"/>
        <v>JANEIRO</v>
      </c>
      <c r="P2842" s="119" t="s">
        <v>192</v>
      </c>
      <c r="Q2842" s="136" t="str">
        <f t="shared" si="451"/>
        <v>À RECEBER</v>
      </c>
      <c r="R2842" s="138" t="str">
        <f t="shared" ca="1" si="452"/>
        <v>EM DIA</v>
      </c>
      <c r="S2842" s="137" t="str">
        <f t="shared" ca="1" si="453"/>
        <v/>
      </c>
    </row>
    <row r="2843" spans="2:19" x14ac:dyDescent="0.25">
      <c r="B2843" s="190" t="str">
        <f t="shared" si="456"/>
        <v/>
      </c>
      <c r="C2843" s="190" t="str">
        <f t="shared" si="454"/>
        <v/>
      </c>
      <c r="D2843" s="119" t="s">
        <v>192</v>
      </c>
      <c r="H2843" s="118">
        <f t="shared" si="457"/>
        <v>0</v>
      </c>
      <c r="K2843" s="134">
        <f t="shared" si="449"/>
        <v>0</v>
      </c>
      <c r="L2843" s="134">
        <f t="shared" si="450"/>
        <v>0</v>
      </c>
      <c r="M2843" s="190">
        <f t="shared" si="458"/>
        <v>1</v>
      </c>
      <c r="N2843" s="190" t="str">
        <f t="shared" si="455"/>
        <v>JANEIRO</v>
      </c>
      <c r="P2843" s="119" t="s">
        <v>192</v>
      </c>
      <c r="Q2843" s="136" t="str">
        <f t="shared" si="451"/>
        <v>À RECEBER</v>
      </c>
      <c r="R2843" s="138" t="str">
        <f t="shared" ca="1" si="452"/>
        <v>EM DIA</v>
      </c>
      <c r="S2843" s="137" t="str">
        <f t="shared" ca="1" si="453"/>
        <v/>
      </c>
    </row>
    <row r="2844" spans="2:19" x14ac:dyDescent="0.25">
      <c r="B2844" s="190" t="str">
        <f t="shared" si="456"/>
        <v/>
      </c>
      <c r="C2844" s="190" t="str">
        <f t="shared" si="454"/>
        <v/>
      </c>
      <c r="D2844" s="119" t="s">
        <v>192</v>
      </c>
      <c r="H2844" s="118">
        <f t="shared" si="457"/>
        <v>0</v>
      </c>
      <c r="K2844" s="134">
        <f t="shared" si="449"/>
        <v>0</v>
      </c>
      <c r="L2844" s="134">
        <f t="shared" si="450"/>
        <v>0</v>
      </c>
      <c r="M2844" s="190">
        <f t="shared" si="458"/>
        <v>1</v>
      </c>
      <c r="N2844" s="190" t="str">
        <f t="shared" si="455"/>
        <v>JANEIRO</v>
      </c>
      <c r="P2844" s="119" t="s">
        <v>192</v>
      </c>
      <c r="Q2844" s="136" t="str">
        <f t="shared" si="451"/>
        <v>À RECEBER</v>
      </c>
      <c r="R2844" s="138" t="str">
        <f t="shared" ca="1" si="452"/>
        <v>EM DIA</v>
      </c>
      <c r="S2844" s="137" t="str">
        <f t="shared" ca="1" si="453"/>
        <v/>
      </c>
    </row>
    <row r="2845" spans="2:19" x14ac:dyDescent="0.25">
      <c r="B2845" s="190" t="str">
        <f t="shared" si="456"/>
        <v/>
      </c>
      <c r="C2845" s="190" t="str">
        <f t="shared" si="454"/>
        <v/>
      </c>
      <c r="D2845" s="119" t="s">
        <v>192</v>
      </c>
      <c r="H2845" s="118">
        <f t="shared" si="457"/>
        <v>0</v>
      </c>
      <c r="K2845" s="134">
        <f t="shared" ref="K2845:K2908" si="459">IF(AND(G2845&gt;I2845,I2845&gt;0),G2845-I2845-J2845,0)</f>
        <v>0</v>
      </c>
      <c r="L2845" s="134">
        <f t="shared" ref="L2845:L2908" si="460">IF(G2845&lt;I2845,I2845-G2845,0)</f>
        <v>0</v>
      </c>
      <c r="M2845" s="190">
        <f t="shared" si="458"/>
        <v>1</v>
      </c>
      <c r="N2845" s="190" t="str">
        <f t="shared" si="455"/>
        <v>JANEIRO</v>
      </c>
      <c r="P2845" s="119" t="s">
        <v>192</v>
      </c>
      <c r="Q2845" s="136" t="str">
        <f t="shared" ref="Q2845:Q2908" si="461">IF(OR(I2845="",I2845=0),"À RECEBER","RECEBIDO")</f>
        <v>À RECEBER</v>
      </c>
      <c r="R2845" s="138" t="str">
        <f t="shared" ref="R2845:R2908" ca="1" si="462">IF(AND(O2845&lt;=P2845,S2845&gt;=0),"EM DIA","EM ATRASO")</f>
        <v>EM DIA</v>
      </c>
      <c r="S2845" s="137" t="str">
        <f t="shared" ref="S2845:S2908" ca="1" si="463">IFERROR(IF(Q2845="À RECEBER",P2845-$W$5,0),"")</f>
        <v/>
      </c>
    </row>
    <row r="2846" spans="2:19" x14ac:dyDescent="0.25">
      <c r="B2846" s="190" t="str">
        <f t="shared" si="456"/>
        <v/>
      </c>
      <c r="C2846" s="190" t="str">
        <f t="shared" si="454"/>
        <v/>
      </c>
      <c r="D2846" s="119" t="s">
        <v>192</v>
      </c>
      <c r="H2846" s="118">
        <f t="shared" si="457"/>
        <v>0</v>
      </c>
      <c r="K2846" s="134">
        <f t="shared" si="459"/>
        <v>0</v>
      </c>
      <c r="L2846" s="134">
        <f t="shared" si="460"/>
        <v>0</v>
      </c>
      <c r="M2846" s="190">
        <f t="shared" si="458"/>
        <v>1</v>
      </c>
      <c r="N2846" s="190" t="str">
        <f t="shared" si="455"/>
        <v>JANEIRO</v>
      </c>
      <c r="P2846" s="119" t="s">
        <v>192</v>
      </c>
      <c r="Q2846" s="136" t="str">
        <f t="shared" si="461"/>
        <v>À RECEBER</v>
      </c>
      <c r="R2846" s="138" t="str">
        <f t="shared" ca="1" si="462"/>
        <v>EM DIA</v>
      </c>
      <c r="S2846" s="137" t="str">
        <f t="shared" ca="1" si="463"/>
        <v/>
      </c>
    </row>
    <row r="2847" spans="2:19" x14ac:dyDescent="0.25">
      <c r="B2847" s="190" t="str">
        <f t="shared" si="456"/>
        <v/>
      </c>
      <c r="C2847" s="190" t="str">
        <f t="shared" si="454"/>
        <v/>
      </c>
      <c r="D2847" s="119" t="s">
        <v>192</v>
      </c>
      <c r="H2847" s="118">
        <f t="shared" si="457"/>
        <v>0</v>
      </c>
      <c r="K2847" s="134">
        <f t="shared" si="459"/>
        <v>0</v>
      </c>
      <c r="L2847" s="134">
        <f t="shared" si="460"/>
        <v>0</v>
      </c>
      <c r="M2847" s="190">
        <f t="shared" si="458"/>
        <v>1</v>
      </c>
      <c r="N2847" s="190" t="str">
        <f t="shared" si="455"/>
        <v>JANEIRO</v>
      </c>
      <c r="P2847" s="119" t="s">
        <v>192</v>
      </c>
      <c r="Q2847" s="136" t="str">
        <f t="shared" si="461"/>
        <v>À RECEBER</v>
      </c>
      <c r="R2847" s="138" t="str">
        <f t="shared" ca="1" si="462"/>
        <v>EM DIA</v>
      </c>
      <c r="S2847" s="137" t="str">
        <f t="shared" ca="1" si="463"/>
        <v/>
      </c>
    </row>
    <row r="2848" spans="2:19" x14ac:dyDescent="0.25">
      <c r="B2848" s="190" t="str">
        <f t="shared" si="456"/>
        <v/>
      </c>
      <c r="C2848" s="190" t="str">
        <f t="shared" si="454"/>
        <v/>
      </c>
      <c r="D2848" s="119" t="s">
        <v>192</v>
      </c>
      <c r="H2848" s="118">
        <f t="shared" si="457"/>
        <v>0</v>
      </c>
      <c r="K2848" s="134">
        <f t="shared" si="459"/>
        <v>0</v>
      </c>
      <c r="L2848" s="134">
        <f t="shared" si="460"/>
        <v>0</v>
      </c>
      <c r="M2848" s="190">
        <f t="shared" si="458"/>
        <v>1</v>
      </c>
      <c r="N2848" s="190" t="str">
        <f t="shared" si="455"/>
        <v>JANEIRO</v>
      </c>
      <c r="P2848" s="119" t="s">
        <v>192</v>
      </c>
      <c r="Q2848" s="136" t="str">
        <f t="shared" si="461"/>
        <v>À RECEBER</v>
      </c>
      <c r="R2848" s="138" t="str">
        <f t="shared" ca="1" si="462"/>
        <v>EM DIA</v>
      </c>
      <c r="S2848" s="137" t="str">
        <f t="shared" ca="1" si="463"/>
        <v/>
      </c>
    </row>
    <row r="2849" spans="2:19" x14ac:dyDescent="0.25">
      <c r="B2849" s="190" t="str">
        <f t="shared" si="456"/>
        <v/>
      </c>
      <c r="C2849" s="190" t="str">
        <f t="shared" si="454"/>
        <v/>
      </c>
      <c r="D2849" s="119" t="s">
        <v>192</v>
      </c>
      <c r="H2849" s="118">
        <f t="shared" si="457"/>
        <v>0</v>
      </c>
      <c r="K2849" s="134">
        <f t="shared" si="459"/>
        <v>0</v>
      </c>
      <c r="L2849" s="134">
        <f t="shared" si="460"/>
        <v>0</v>
      </c>
      <c r="M2849" s="190">
        <f t="shared" si="458"/>
        <v>1</v>
      </c>
      <c r="N2849" s="190" t="str">
        <f t="shared" si="455"/>
        <v>JANEIRO</v>
      </c>
      <c r="P2849" s="119" t="s">
        <v>192</v>
      </c>
      <c r="Q2849" s="136" t="str">
        <f t="shared" si="461"/>
        <v>À RECEBER</v>
      </c>
      <c r="R2849" s="138" t="str">
        <f t="shared" ca="1" si="462"/>
        <v>EM DIA</v>
      </c>
      <c r="S2849" s="137" t="str">
        <f t="shared" ca="1" si="463"/>
        <v/>
      </c>
    </row>
    <row r="2850" spans="2:19" x14ac:dyDescent="0.25">
      <c r="B2850" s="190" t="str">
        <f t="shared" si="456"/>
        <v/>
      </c>
      <c r="C2850" s="190" t="str">
        <f t="shared" si="454"/>
        <v/>
      </c>
      <c r="D2850" s="119" t="s">
        <v>192</v>
      </c>
      <c r="H2850" s="118">
        <f t="shared" si="457"/>
        <v>0</v>
      </c>
      <c r="K2850" s="134">
        <f t="shared" si="459"/>
        <v>0</v>
      </c>
      <c r="L2850" s="134">
        <f t="shared" si="460"/>
        <v>0</v>
      </c>
      <c r="M2850" s="190">
        <f t="shared" si="458"/>
        <v>1</v>
      </c>
      <c r="N2850" s="190" t="str">
        <f t="shared" si="455"/>
        <v>JANEIRO</v>
      </c>
      <c r="P2850" s="119" t="s">
        <v>192</v>
      </c>
      <c r="Q2850" s="136" t="str">
        <f t="shared" si="461"/>
        <v>À RECEBER</v>
      </c>
      <c r="R2850" s="138" t="str">
        <f t="shared" ca="1" si="462"/>
        <v>EM DIA</v>
      </c>
      <c r="S2850" s="137" t="str">
        <f t="shared" ca="1" si="463"/>
        <v/>
      </c>
    </row>
    <row r="2851" spans="2:19" x14ac:dyDescent="0.25">
      <c r="B2851" s="190" t="str">
        <f t="shared" si="456"/>
        <v/>
      </c>
      <c r="C2851" s="190" t="str">
        <f t="shared" si="454"/>
        <v/>
      </c>
      <c r="D2851" s="119" t="s">
        <v>192</v>
      </c>
      <c r="H2851" s="118">
        <f t="shared" si="457"/>
        <v>0</v>
      </c>
      <c r="K2851" s="134">
        <f t="shared" si="459"/>
        <v>0</v>
      </c>
      <c r="L2851" s="134">
        <f t="shared" si="460"/>
        <v>0</v>
      </c>
      <c r="M2851" s="190">
        <f t="shared" si="458"/>
        <v>1</v>
      </c>
      <c r="N2851" s="190" t="str">
        <f t="shared" si="455"/>
        <v>JANEIRO</v>
      </c>
      <c r="P2851" s="119" t="s">
        <v>192</v>
      </c>
      <c r="Q2851" s="136" t="str">
        <f t="shared" si="461"/>
        <v>À RECEBER</v>
      </c>
      <c r="R2851" s="138" t="str">
        <f t="shared" ca="1" si="462"/>
        <v>EM DIA</v>
      </c>
      <c r="S2851" s="137" t="str">
        <f t="shared" ca="1" si="463"/>
        <v/>
      </c>
    </row>
    <row r="2852" spans="2:19" x14ac:dyDescent="0.25">
      <c r="B2852" s="190" t="str">
        <f t="shared" si="456"/>
        <v/>
      </c>
      <c r="C2852" s="190" t="str">
        <f t="shared" si="454"/>
        <v/>
      </c>
      <c r="D2852" s="119" t="s">
        <v>192</v>
      </c>
      <c r="H2852" s="118">
        <f t="shared" si="457"/>
        <v>0</v>
      </c>
      <c r="K2852" s="134">
        <f t="shared" si="459"/>
        <v>0</v>
      </c>
      <c r="L2852" s="134">
        <f t="shared" si="460"/>
        <v>0</v>
      </c>
      <c r="M2852" s="190">
        <f t="shared" si="458"/>
        <v>1</v>
      </c>
      <c r="N2852" s="190" t="str">
        <f t="shared" si="455"/>
        <v>JANEIRO</v>
      </c>
      <c r="P2852" s="119" t="s">
        <v>192</v>
      </c>
      <c r="Q2852" s="136" t="str">
        <f t="shared" si="461"/>
        <v>À RECEBER</v>
      </c>
      <c r="R2852" s="138" t="str">
        <f t="shared" ca="1" si="462"/>
        <v>EM DIA</v>
      </c>
      <c r="S2852" s="137" t="str">
        <f t="shared" ca="1" si="463"/>
        <v/>
      </c>
    </row>
    <row r="2853" spans="2:19" x14ac:dyDescent="0.25">
      <c r="B2853" s="190" t="str">
        <f t="shared" si="456"/>
        <v/>
      </c>
      <c r="C2853" s="190" t="str">
        <f t="shared" si="454"/>
        <v/>
      </c>
      <c r="D2853" s="119" t="s">
        <v>192</v>
      </c>
      <c r="H2853" s="118">
        <f t="shared" si="457"/>
        <v>0</v>
      </c>
      <c r="K2853" s="134">
        <f t="shared" si="459"/>
        <v>0</v>
      </c>
      <c r="L2853" s="134">
        <f t="shared" si="460"/>
        <v>0</v>
      </c>
      <c r="M2853" s="190">
        <f t="shared" si="458"/>
        <v>1</v>
      </c>
      <c r="N2853" s="190" t="str">
        <f t="shared" si="455"/>
        <v>JANEIRO</v>
      </c>
      <c r="P2853" s="119" t="s">
        <v>192</v>
      </c>
      <c r="Q2853" s="136" t="str">
        <f t="shared" si="461"/>
        <v>À RECEBER</v>
      </c>
      <c r="R2853" s="138" t="str">
        <f t="shared" ca="1" si="462"/>
        <v>EM DIA</v>
      </c>
      <c r="S2853" s="137" t="str">
        <f t="shared" ca="1" si="463"/>
        <v/>
      </c>
    </row>
    <row r="2854" spans="2:19" x14ac:dyDescent="0.25">
      <c r="B2854" s="190" t="str">
        <f t="shared" si="456"/>
        <v/>
      </c>
      <c r="C2854" s="190" t="str">
        <f t="shared" si="454"/>
        <v/>
      </c>
      <c r="D2854" s="119" t="s">
        <v>192</v>
      </c>
      <c r="H2854" s="118">
        <f t="shared" si="457"/>
        <v>0</v>
      </c>
      <c r="K2854" s="134">
        <f t="shared" si="459"/>
        <v>0</v>
      </c>
      <c r="L2854" s="134">
        <f t="shared" si="460"/>
        <v>0</v>
      </c>
      <c r="M2854" s="190">
        <f t="shared" si="458"/>
        <v>1</v>
      </c>
      <c r="N2854" s="190" t="str">
        <f t="shared" si="455"/>
        <v>JANEIRO</v>
      </c>
      <c r="P2854" s="119" t="s">
        <v>192</v>
      </c>
      <c r="Q2854" s="136" t="str">
        <f t="shared" si="461"/>
        <v>À RECEBER</v>
      </c>
      <c r="R2854" s="138" t="str">
        <f t="shared" ca="1" si="462"/>
        <v>EM DIA</v>
      </c>
      <c r="S2854" s="137" t="str">
        <f t="shared" ca="1" si="463"/>
        <v/>
      </c>
    </row>
    <row r="2855" spans="2:19" x14ac:dyDescent="0.25">
      <c r="B2855" s="190" t="str">
        <f t="shared" si="456"/>
        <v/>
      </c>
      <c r="C2855" s="190" t="str">
        <f t="shared" si="454"/>
        <v/>
      </c>
      <c r="D2855" s="119" t="s">
        <v>192</v>
      </c>
      <c r="H2855" s="118">
        <f t="shared" si="457"/>
        <v>0</v>
      </c>
      <c r="K2855" s="134">
        <f t="shared" si="459"/>
        <v>0</v>
      </c>
      <c r="L2855" s="134">
        <f t="shared" si="460"/>
        <v>0</v>
      </c>
      <c r="M2855" s="190">
        <f t="shared" si="458"/>
        <v>1</v>
      </c>
      <c r="N2855" s="190" t="str">
        <f t="shared" si="455"/>
        <v>JANEIRO</v>
      </c>
      <c r="P2855" s="119" t="s">
        <v>192</v>
      </c>
      <c r="Q2855" s="136" t="str">
        <f t="shared" si="461"/>
        <v>À RECEBER</v>
      </c>
      <c r="R2855" s="138" t="str">
        <f t="shared" ca="1" si="462"/>
        <v>EM DIA</v>
      </c>
      <c r="S2855" s="137" t="str">
        <f t="shared" ca="1" si="463"/>
        <v/>
      </c>
    </row>
    <row r="2856" spans="2:19" x14ac:dyDescent="0.25">
      <c r="B2856" s="190" t="str">
        <f t="shared" si="456"/>
        <v/>
      </c>
      <c r="C2856" s="190" t="str">
        <f t="shared" si="454"/>
        <v/>
      </c>
      <c r="D2856" s="119" t="s">
        <v>192</v>
      </c>
      <c r="H2856" s="118">
        <f t="shared" si="457"/>
        <v>0</v>
      </c>
      <c r="K2856" s="134">
        <f t="shared" si="459"/>
        <v>0</v>
      </c>
      <c r="L2856" s="134">
        <f t="shared" si="460"/>
        <v>0</v>
      </c>
      <c r="M2856" s="190">
        <f t="shared" si="458"/>
        <v>1</v>
      </c>
      <c r="N2856" s="190" t="str">
        <f t="shared" si="455"/>
        <v>JANEIRO</v>
      </c>
      <c r="P2856" s="119" t="s">
        <v>192</v>
      </c>
      <c r="Q2856" s="136" t="str">
        <f t="shared" si="461"/>
        <v>À RECEBER</v>
      </c>
      <c r="R2856" s="138" t="str">
        <f t="shared" ca="1" si="462"/>
        <v>EM DIA</v>
      </c>
      <c r="S2856" s="137" t="str">
        <f t="shared" ca="1" si="463"/>
        <v/>
      </c>
    </row>
    <row r="2857" spans="2:19" x14ac:dyDescent="0.25">
      <c r="B2857" s="190" t="str">
        <f t="shared" si="456"/>
        <v/>
      </c>
      <c r="C2857" s="190" t="str">
        <f t="shared" si="454"/>
        <v/>
      </c>
      <c r="D2857" s="119" t="s">
        <v>192</v>
      </c>
      <c r="H2857" s="118">
        <f t="shared" si="457"/>
        <v>0</v>
      </c>
      <c r="K2857" s="134">
        <f t="shared" si="459"/>
        <v>0</v>
      </c>
      <c r="L2857" s="134">
        <f t="shared" si="460"/>
        <v>0</v>
      </c>
      <c r="M2857" s="190">
        <f t="shared" si="458"/>
        <v>1</v>
      </c>
      <c r="N2857" s="190" t="str">
        <f t="shared" si="455"/>
        <v>JANEIRO</v>
      </c>
      <c r="P2857" s="119" t="s">
        <v>192</v>
      </c>
      <c r="Q2857" s="136" t="str">
        <f t="shared" si="461"/>
        <v>À RECEBER</v>
      </c>
      <c r="R2857" s="138" t="str">
        <f t="shared" ca="1" si="462"/>
        <v>EM DIA</v>
      </c>
      <c r="S2857" s="137" t="str">
        <f t="shared" ca="1" si="463"/>
        <v/>
      </c>
    </row>
    <row r="2858" spans="2:19" x14ac:dyDescent="0.25">
      <c r="B2858" s="190" t="str">
        <f t="shared" si="456"/>
        <v/>
      </c>
      <c r="C2858" s="190" t="str">
        <f t="shared" si="454"/>
        <v/>
      </c>
      <c r="D2858" s="119" t="s">
        <v>192</v>
      </c>
      <c r="H2858" s="118">
        <f t="shared" si="457"/>
        <v>0</v>
      </c>
      <c r="K2858" s="134">
        <f t="shared" si="459"/>
        <v>0</v>
      </c>
      <c r="L2858" s="134">
        <f t="shared" si="460"/>
        <v>0</v>
      </c>
      <c r="M2858" s="190">
        <f t="shared" si="458"/>
        <v>1</v>
      </c>
      <c r="N2858" s="190" t="str">
        <f t="shared" si="455"/>
        <v>JANEIRO</v>
      </c>
      <c r="P2858" s="119" t="s">
        <v>192</v>
      </c>
      <c r="Q2858" s="136" t="str">
        <f t="shared" si="461"/>
        <v>À RECEBER</v>
      </c>
      <c r="R2858" s="138" t="str">
        <f t="shared" ca="1" si="462"/>
        <v>EM DIA</v>
      </c>
      <c r="S2858" s="137" t="str">
        <f t="shared" ca="1" si="463"/>
        <v/>
      </c>
    </row>
    <row r="2859" spans="2:19" x14ac:dyDescent="0.25">
      <c r="B2859" s="190" t="str">
        <f t="shared" si="456"/>
        <v/>
      </c>
      <c r="C2859" s="190" t="str">
        <f t="shared" si="454"/>
        <v/>
      </c>
      <c r="D2859" s="119" t="s">
        <v>192</v>
      </c>
      <c r="H2859" s="118">
        <f t="shared" si="457"/>
        <v>0</v>
      </c>
      <c r="K2859" s="134">
        <f t="shared" si="459"/>
        <v>0</v>
      </c>
      <c r="L2859" s="134">
        <f t="shared" si="460"/>
        <v>0</v>
      </c>
      <c r="M2859" s="190">
        <f t="shared" si="458"/>
        <v>1</v>
      </c>
      <c r="N2859" s="190" t="str">
        <f t="shared" si="455"/>
        <v>JANEIRO</v>
      </c>
      <c r="P2859" s="119" t="s">
        <v>192</v>
      </c>
      <c r="Q2859" s="136" t="str">
        <f t="shared" si="461"/>
        <v>À RECEBER</v>
      </c>
      <c r="R2859" s="138" t="str">
        <f t="shared" ca="1" si="462"/>
        <v>EM DIA</v>
      </c>
      <c r="S2859" s="137" t="str">
        <f t="shared" ca="1" si="463"/>
        <v/>
      </c>
    </row>
    <row r="2860" spans="2:19" x14ac:dyDescent="0.25">
      <c r="B2860" s="190" t="str">
        <f t="shared" si="456"/>
        <v/>
      </c>
      <c r="C2860" s="190" t="str">
        <f t="shared" si="454"/>
        <v/>
      </c>
      <c r="D2860" s="119" t="s">
        <v>192</v>
      </c>
      <c r="H2860" s="118">
        <f t="shared" si="457"/>
        <v>0</v>
      </c>
      <c r="K2860" s="134">
        <f t="shared" si="459"/>
        <v>0</v>
      </c>
      <c r="L2860" s="134">
        <f t="shared" si="460"/>
        <v>0</v>
      </c>
      <c r="M2860" s="190">
        <f t="shared" si="458"/>
        <v>1</v>
      </c>
      <c r="N2860" s="190" t="str">
        <f t="shared" si="455"/>
        <v>JANEIRO</v>
      </c>
      <c r="P2860" s="119" t="s">
        <v>192</v>
      </c>
      <c r="Q2860" s="136" t="str">
        <f t="shared" si="461"/>
        <v>À RECEBER</v>
      </c>
      <c r="R2860" s="138" t="str">
        <f t="shared" ca="1" si="462"/>
        <v>EM DIA</v>
      </c>
      <c r="S2860" s="137" t="str">
        <f t="shared" ca="1" si="463"/>
        <v/>
      </c>
    </row>
    <row r="2861" spans="2:19" x14ac:dyDescent="0.25">
      <c r="B2861" s="190" t="str">
        <f t="shared" si="456"/>
        <v/>
      </c>
      <c r="C2861" s="190" t="str">
        <f t="shared" si="454"/>
        <v/>
      </c>
      <c r="D2861" s="119" t="s">
        <v>192</v>
      </c>
      <c r="H2861" s="118">
        <f t="shared" si="457"/>
        <v>0</v>
      </c>
      <c r="K2861" s="134">
        <f t="shared" si="459"/>
        <v>0</v>
      </c>
      <c r="L2861" s="134">
        <f t="shared" si="460"/>
        <v>0</v>
      </c>
      <c r="M2861" s="190">
        <f t="shared" si="458"/>
        <v>1</v>
      </c>
      <c r="N2861" s="190" t="str">
        <f t="shared" si="455"/>
        <v>JANEIRO</v>
      </c>
      <c r="P2861" s="119" t="s">
        <v>192</v>
      </c>
      <c r="Q2861" s="136" t="str">
        <f t="shared" si="461"/>
        <v>À RECEBER</v>
      </c>
      <c r="R2861" s="138" t="str">
        <f t="shared" ca="1" si="462"/>
        <v>EM DIA</v>
      </c>
      <c r="S2861" s="137" t="str">
        <f t="shared" ca="1" si="463"/>
        <v/>
      </c>
    </row>
    <row r="2862" spans="2:19" x14ac:dyDescent="0.25">
      <c r="B2862" s="190" t="str">
        <f t="shared" si="456"/>
        <v/>
      </c>
      <c r="C2862" s="190" t="str">
        <f t="shared" si="454"/>
        <v/>
      </c>
      <c r="D2862" s="119" t="s">
        <v>192</v>
      </c>
      <c r="H2862" s="118">
        <f t="shared" si="457"/>
        <v>0</v>
      </c>
      <c r="K2862" s="134">
        <f t="shared" si="459"/>
        <v>0</v>
      </c>
      <c r="L2862" s="134">
        <f t="shared" si="460"/>
        <v>0</v>
      </c>
      <c r="M2862" s="190">
        <f t="shared" si="458"/>
        <v>1</v>
      </c>
      <c r="N2862" s="190" t="str">
        <f t="shared" si="455"/>
        <v>JANEIRO</v>
      </c>
      <c r="P2862" s="119" t="s">
        <v>192</v>
      </c>
      <c r="Q2862" s="136" t="str">
        <f t="shared" si="461"/>
        <v>À RECEBER</v>
      </c>
      <c r="R2862" s="138" t="str">
        <f t="shared" ca="1" si="462"/>
        <v>EM DIA</v>
      </c>
      <c r="S2862" s="137" t="str">
        <f t="shared" ca="1" si="463"/>
        <v/>
      </c>
    </row>
    <row r="2863" spans="2:19" x14ac:dyDescent="0.25">
      <c r="B2863" s="190" t="str">
        <f t="shared" si="456"/>
        <v/>
      </c>
      <c r="C2863" s="190" t="str">
        <f t="shared" si="454"/>
        <v/>
      </c>
      <c r="D2863" s="119" t="s">
        <v>192</v>
      </c>
      <c r="H2863" s="118">
        <f t="shared" si="457"/>
        <v>0</v>
      </c>
      <c r="K2863" s="134">
        <f t="shared" si="459"/>
        <v>0</v>
      </c>
      <c r="L2863" s="134">
        <f t="shared" si="460"/>
        <v>0</v>
      </c>
      <c r="M2863" s="190">
        <f t="shared" si="458"/>
        <v>1</v>
      </c>
      <c r="N2863" s="190" t="str">
        <f t="shared" si="455"/>
        <v>JANEIRO</v>
      </c>
      <c r="P2863" s="119" t="s">
        <v>192</v>
      </c>
      <c r="Q2863" s="136" t="str">
        <f t="shared" si="461"/>
        <v>À RECEBER</v>
      </c>
      <c r="R2863" s="138" t="str">
        <f t="shared" ca="1" si="462"/>
        <v>EM DIA</v>
      </c>
      <c r="S2863" s="137" t="str">
        <f t="shared" ca="1" si="463"/>
        <v/>
      </c>
    </row>
    <row r="2864" spans="2:19" x14ac:dyDescent="0.25">
      <c r="B2864" s="190" t="str">
        <f t="shared" si="456"/>
        <v/>
      </c>
      <c r="C2864" s="190" t="str">
        <f t="shared" si="454"/>
        <v/>
      </c>
      <c r="D2864" s="119" t="s">
        <v>192</v>
      </c>
      <c r="H2864" s="118">
        <f t="shared" si="457"/>
        <v>0</v>
      </c>
      <c r="K2864" s="134">
        <f t="shared" si="459"/>
        <v>0</v>
      </c>
      <c r="L2864" s="134">
        <f t="shared" si="460"/>
        <v>0</v>
      </c>
      <c r="M2864" s="190">
        <f t="shared" si="458"/>
        <v>1</v>
      </c>
      <c r="N2864" s="190" t="str">
        <f t="shared" si="455"/>
        <v>JANEIRO</v>
      </c>
      <c r="P2864" s="119" t="s">
        <v>192</v>
      </c>
      <c r="Q2864" s="136" t="str">
        <f t="shared" si="461"/>
        <v>À RECEBER</v>
      </c>
      <c r="R2864" s="138" t="str">
        <f t="shared" ca="1" si="462"/>
        <v>EM DIA</v>
      </c>
      <c r="S2864" s="137" t="str">
        <f t="shared" ca="1" si="463"/>
        <v/>
      </c>
    </row>
    <row r="2865" spans="2:19" x14ac:dyDescent="0.25">
      <c r="B2865" s="190" t="str">
        <f t="shared" si="456"/>
        <v/>
      </c>
      <c r="C2865" s="190" t="str">
        <f t="shared" si="454"/>
        <v/>
      </c>
      <c r="D2865" s="119" t="s">
        <v>192</v>
      </c>
      <c r="H2865" s="118">
        <f t="shared" si="457"/>
        <v>0</v>
      </c>
      <c r="K2865" s="134">
        <f t="shared" si="459"/>
        <v>0</v>
      </c>
      <c r="L2865" s="134">
        <f t="shared" si="460"/>
        <v>0</v>
      </c>
      <c r="M2865" s="190">
        <f t="shared" si="458"/>
        <v>1</v>
      </c>
      <c r="N2865" s="190" t="str">
        <f t="shared" si="455"/>
        <v>JANEIRO</v>
      </c>
      <c r="P2865" s="119" t="s">
        <v>192</v>
      </c>
      <c r="Q2865" s="136" t="str">
        <f t="shared" si="461"/>
        <v>À RECEBER</v>
      </c>
      <c r="R2865" s="138" t="str">
        <f t="shared" ca="1" si="462"/>
        <v>EM DIA</v>
      </c>
      <c r="S2865" s="137" t="str">
        <f t="shared" ca="1" si="463"/>
        <v/>
      </c>
    </row>
    <row r="2866" spans="2:19" x14ac:dyDescent="0.25">
      <c r="B2866" s="190" t="str">
        <f t="shared" si="456"/>
        <v/>
      </c>
      <c r="C2866" s="190" t="str">
        <f t="shared" si="454"/>
        <v/>
      </c>
      <c r="D2866" s="119" t="s">
        <v>192</v>
      </c>
      <c r="H2866" s="118">
        <f t="shared" si="457"/>
        <v>0</v>
      </c>
      <c r="K2866" s="134">
        <f t="shared" si="459"/>
        <v>0</v>
      </c>
      <c r="L2866" s="134">
        <f t="shared" si="460"/>
        <v>0</v>
      </c>
      <c r="M2866" s="190">
        <f t="shared" si="458"/>
        <v>1</v>
      </c>
      <c r="N2866" s="190" t="str">
        <f t="shared" si="455"/>
        <v>JANEIRO</v>
      </c>
      <c r="P2866" s="119" t="s">
        <v>192</v>
      </c>
      <c r="Q2866" s="136" t="str">
        <f t="shared" si="461"/>
        <v>À RECEBER</v>
      </c>
      <c r="R2866" s="138" t="str">
        <f t="shared" ca="1" si="462"/>
        <v>EM DIA</v>
      </c>
      <c r="S2866" s="137" t="str">
        <f t="shared" ca="1" si="463"/>
        <v/>
      </c>
    </row>
    <row r="2867" spans="2:19" x14ac:dyDescent="0.25">
      <c r="B2867" s="190" t="str">
        <f t="shared" si="456"/>
        <v/>
      </c>
      <c r="C2867" s="190" t="str">
        <f t="shared" si="454"/>
        <v/>
      </c>
      <c r="D2867" s="119" t="s">
        <v>192</v>
      </c>
      <c r="H2867" s="118">
        <f t="shared" si="457"/>
        <v>0</v>
      </c>
      <c r="K2867" s="134">
        <f t="shared" si="459"/>
        <v>0</v>
      </c>
      <c r="L2867" s="134">
        <f t="shared" si="460"/>
        <v>0</v>
      </c>
      <c r="M2867" s="190">
        <f t="shared" si="458"/>
        <v>1</v>
      </c>
      <c r="N2867" s="190" t="str">
        <f t="shared" si="455"/>
        <v>JANEIRO</v>
      </c>
      <c r="P2867" s="119" t="s">
        <v>192</v>
      </c>
      <c r="Q2867" s="136" t="str">
        <f t="shared" si="461"/>
        <v>À RECEBER</v>
      </c>
      <c r="R2867" s="138" t="str">
        <f t="shared" ca="1" si="462"/>
        <v>EM DIA</v>
      </c>
      <c r="S2867" s="137" t="str">
        <f t="shared" ca="1" si="463"/>
        <v/>
      </c>
    </row>
    <row r="2868" spans="2:19" x14ac:dyDescent="0.25">
      <c r="B2868" s="190" t="str">
        <f t="shared" si="456"/>
        <v/>
      </c>
      <c r="C2868" s="190" t="str">
        <f t="shared" si="454"/>
        <v/>
      </c>
      <c r="D2868" s="119" t="s">
        <v>192</v>
      </c>
      <c r="H2868" s="118">
        <f t="shared" si="457"/>
        <v>0</v>
      </c>
      <c r="K2868" s="134">
        <f t="shared" si="459"/>
        <v>0</v>
      </c>
      <c r="L2868" s="134">
        <f t="shared" si="460"/>
        <v>0</v>
      </c>
      <c r="M2868" s="190">
        <f t="shared" si="458"/>
        <v>1</v>
      </c>
      <c r="N2868" s="190" t="str">
        <f t="shared" si="455"/>
        <v>JANEIRO</v>
      </c>
      <c r="P2868" s="119" t="s">
        <v>192</v>
      </c>
      <c r="Q2868" s="136" t="str">
        <f t="shared" si="461"/>
        <v>À RECEBER</v>
      </c>
      <c r="R2868" s="138" t="str">
        <f t="shared" ca="1" si="462"/>
        <v>EM DIA</v>
      </c>
      <c r="S2868" s="137" t="str">
        <f t="shared" ca="1" si="463"/>
        <v/>
      </c>
    </row>
    <row r="2869" spans="2:19" x14ac:dyDescent="0.25">
      <c r="B2869" s="190" t="str">
        <f t="shared" si="456"/>
        <v/>
      </c>
      <c r="C2869" s="190" t="str">
        <f t="shared" si="454"/>
        <v/>
      </c>
      <c r="D2869" s="119" t="s">
        <v>192</v>
      </c>
      <c r="H2869" s="118">
        <f t="shared" si="457"/>
        <v>0</v>
      </c>
      <c r="K2869" s="134">
        <f t="shared" si="459"/>
        <v>0</v>
      </c>
      <c r="L2869" s="134">
        <f t="shared" si="460"/>
        <v>0</v>
      </c>
      <c r="M2869" s="190">
        <f t="shared" si="458"/>
        <v>1</v>
      </c>
      <c r="N2869" s="190" t="str">
        <f t="shared" si="455"/>
        <v>JANEIRO</v>
      </c>
      <c r="P2869" s="119" t="s">
        <v>192</v>
      </c>
      <c r="Q2869" s="136" t="str">
        <f t="shared" si="461"/>
        <v>À RECEBER</v>
      </c>
      <c r="R2869" s="138" t="str">
        <f t="shared" ca="1" si="462"/>
        <v>EM DIA</v>
      </c>
      <c r="S2869" s="137" t="str">
        <f t="shared" ca="1" si="463"/>
        <v/>
      </c>
    </row>
    <row r="2870" spans="2:19" x14ac:dyDescent="0.25">
      <c r="B2870" s="190" t="str">
        <f t="shared" si="456"/>
        <v/>
      </c>
      <c r="C2870" s="190" t="str">
        <f t="shared" si="454"/>
        <v/>
      </c>
      <c r="D2870" s="119" t="s">
        <v>192</v>
      </c>
      <c r="H2870" s="118">
        <f t="shared" si="457"/>
        <v>0</v>
      </c>
      <c r="K2870" s="134">
        <f t="shared" si="459"/>
        <v>0</v>
      </c>
      <c r="L2870" s="134">
        <f t="shared" si="460"/>
        <v>0</v>
      </c>
      <c r="M2870" s="190">
        <f t="shared" si="458"/>
        <v>1</v>
      </c>
      <c r="N2870" s="190" t="str">
        <f t="shared" si="455"/>
        <v>JANEIRO</v>
      </c>
      <c r="P2870" s="119" t="s">
        <v>192</v>
      </c>
      <c r="Q2870" s="136" t="str">
        <f t="shared" si="461"/>
        <v>À RECEBER</v>
      </c>
      <c r="R2870" s="138" t="str">
        <f t="shared" ca="1" si="462"/>
        <v>EM DIA</v>
      </c>
      <c r="S2870" s="137" t="str">
        <f t="shared" ca="1" si="463"/>
        <v/>
      </c>
    </row>
    <row r="2871" spans="2:19" x14ac:dyDescent="0.25">
      <c r="B2871" s="190" t="str">
        <f t="shared" si="456"/>
        <v/>
      </c>
      <c r="C2871" s="190" t="str">
        <f t="shared" si="454"/>
        <v/>
      </c>
      <c r="D2871" s="119" t="s">
        <v>192</v>
      </c>
      <c r="H2871" s="118">
        <f t="shared" si="457"/>
        <v>0</v>
      </c>
      <c r="K2871" s="134">
        <f t="shared" si="459"/>
        <v>0</v>
      </c>
      <c r="L2871" s="134">
        <f t="shared" si="460"/>
        <v>0</v>
      </c>
      <c r="M2871" s="190">
        <f t="shared" si="458"/>
        <v>1</v>
      </c>
      <c r="N2871" s="190" t="str">
        <f t="shared" si="455"/>
        <v>JANEIRO</v>
      </c>
      <c r="P2871" s="119" t="s">
        <v>192</v>
      </c>
      <c r="Q2871" s="136" t="str">
        <f t="shared" si="461"/>
        <v>À RECEBER</v>
      </c>
      <c r="R2871" s="138" t="str">
        <f t="shared" ca="1" si="462"/>
        <v>EM DIA</v>
      </c>
      <c r="S2871" s="137" t="str">
        <f t="shared" ca="1" si="463"/>
        <v/>
      </c>
    </row>
    <row r="2872" spans="2:19" x14ac:dyDescent="0.25">
      <c r="B2872" s="190" t="str">
        <f t="shared" si="456"/>
        <v/>
      </c>
      <c r="C2872" s="190" t="str">
        <f t="shared" si="454"/>
        <v/>
      </c>
      <c r="D2872" s="119" t="s">
        <v>192</v>
      </c>
      <c r="H2872" s="118">
        <f t="shared" si="457"/>
        <v>0</v>
      </c>
      <c r="K2872" s="134">
        <f t="shared" si="459"/>
        <v>0</v>
      </c>
      <c r="L2872" s="134">
        <f t="shared" si="460"/>
        <v>0</v>
      </c>
      <c r="M2872" s="190">
        <f t="shared" si="458"/>
        <v>1</v>
      </c>
      <c r="N2872" s="190" t="str">
        <f t="shared" si="455"/>
        <v>JANEIRO</v>
      </c>
      <c r="P2872" s="119" t="s">
        <v>192</v>
      </c>
      <c r="Q2872" s="136" t="str">
        <f t="shared" si="461"/>
        <v>À RECEBER</v>
      </c>
      <c r="R2872" s="138" t="str">
        <f t="shared" ca="1" si="462"/>
        <v>EM DIA</v>
      </c>
      <c r="S2872" s="137" t="str">
        <f t="shared" ca="1" si="463"/>
        <v/>
      </c>
    </row>
    <row r="2873" spans="2:19" x14ac:dyDescent="0.25">
      <c r="B2873" s="190" t="str">
        <f t="shared" si="456"/>
        <v/>
      </c>
      <c r="C2873" s="190" t="str">
        <f t="shared" si="454"/>
        <v/>
      </c>
      <c r="D2873" s="119" t="s">
        <v>192</v>
      </c>
      <c r="H2873" s="118">
        <f t="shared" si="457"/>
        <v>0</v>
      </c>
      <c r="K2873" s="134">
        <f t="shared" si="459"/>
        <v>0</v>
      </c>
      <c r="L2873" s="134">
        <f t="shared" si="460"/>
        <v>0</v>
      </c>
      <c r="M2873" s="190">
        <f t="shared" si="458"/>
        <v>1</v>
      </c>
      <c r="N2873" s="190" t="str">
        <f t="shared" si="455"/>
        <v>JANEIRO</v>
      </c>
      <c r="P2873" s="119" t="s">
        <v>192</v>
      </c>
      <c r="Q2873" s="136" t="str">
        <f t="shared" si="461"/>
        <v>À RECEBER</v>
      </c>
      <c r="R2873" s="138" t="str">
        <f t="shared" ca="1" si="462"/>
        <v>EM DIA</v>
      </c>
      <c r="S2873" s="137" t="str">
        <f t="shared" ca="1" si="463"/>
        <v/>
      </c>
    </row>
    <row r="2874" spans="2:19" x14ac:dyDescent="0.25">
      <c r="B2874" s="190" t="str">
        <f t="shared" si="456"/>
        <v/>
      </c>
      <c r="C2874" s="190" t="str">
        <f t="shared" si="454"/>
        <v/>
      </c>
      <c r="D2874" s="119" t="s">
        <v>192</v>
      </c>
      <c r="H2874" s="118">
        <f t="shared" si="457"/>
        <v>0</v>
      </c>
      <c r="K2874" s="134">
        <f t="shared" si="459"/>
        <v>0</v>
      </c>
      <c r="L2874" s="134">
        <f t="shared" si="460"/>
        <v>0</v>
      </c>
      <c r="M2874" s="190">
        <f t="shared" si="458"/>
        <v>1</v>
      </c>
      <c r="N2874" s="190" t="str">
        <f t="shared" si="455"/>
        <v>JANEIRO</v>
      </c>
      <c r="P2874" s="119" t="s">
        <v>192</v>
      </c>
      <c r="Q2874" s="136" t="str">
        <f t="shared" si="461"/>
        <v>À RECEBER</v>
      </c>
      <c r="R2874" s="138" t="str">
        <f t="shared" ca="1" si="462"/>
        <v>EM DIA</v>
      </c>
      <c r="S2874" s="137" t="str">
        <f t="shared" ca="1" si="463"/>
        <v/>
      </c>
    </row>
    <row r="2875" spans="2:19" x14ac:dyDescent="0.25">
      <c r="B2875" s="190" t="str">
        <f t="shared" si="456"/>
        <v/>
      </c>
      <c r="C2875" s="190" t="str">
        <f t="shared" si="454"/>
        <v/>
      </c>
      <c r="D2875" s="119" t="s">
        <v>192</v>
      </c>
      <c r="H2875" s="118">
        <f t="shared" si="457"/>
        <v>0</v>
      </c>
      <c r="K2875" s="134">
        <f t="shared" si="459"/>
        <v>0</v>
      </c>
      <c r="L2875" s="134">
        <f t="shared" si="460"/>
        <v>0</v>
      </c>
      <c r="M2875" s="190">
        <f t="shared" si="458"/>
        <v>1</v>
      </c>
      <c r="N2875" s="190" t="str">
        <f t="shared" si="455"/>
        <v>JANEIRO</v>
      </c>
      <c r="P2875" s="119" t="s">
        <v>192</v>
      </c>
      <c r="Q2875" s="136" t="str">
        <f t="shared" si="461"/>
        <v>À RECEBER</v>
      </c>
      <c r="R2875" s="138" t="str">
        <f t="shared" ca="1" si="462"/>
        <v>EM DIA</v>
      </c>
      <c r="S2875" s="137" t="str">
        <f t="shared" ca="1" si="463"/>
        <v/>
      </c>
    </row>
    <row r="2876" spans="2:19" x14ac:dyDescent="0.25">
      <c r="B2876" s="190" t="str">
        <f t="shared" si="456"/>
        <v/>
      </c>
      <c r="C2876" s="190" t="str">
        <f t="shared" si="454"/>
        <v/>
      </c>
      <c r="D2876" s="119" t="s">
        <v>192</v>
      </c>
      <c r="H2876" s="118">
        <f t="shared" si="457"/>
        <v>0</v>
      </c>
      <c r="K2876" s="134">
        <f t="shared" si="459"/>
        <v>0</v>
      </c>
      <c r="L2876" s="134">
        <f t="shared" si="460"/>
        <v>0</v>
      </c>
      <c r="M2876" s="190">
        <f t="shared" si="458"/>
        <v>1</v>
      </c>
      <c r="N2876" s="190" t="str">
        <f t="shared" si="455"/>
        <v>JANEIRO</v>
      </c>
      <c r="P2876" s="119" t="s">
        <v>192</v>
      </c>
      <c r="Q2876" s="136" t="str">
        <f t="shared" si="461"/>
        <v>À RECEBER</v>
      </c>
      <c r="R2876" s="138" t="str">
        <f t="shared" ca="1" si="462"/>
        <v>EM DIA</v>
      </c>
      <c r="S2876" s="137" t="str">
        <f t="shared" ca="1" si="463"/>
        <v/>
      </c>
    </row>
    <row r="2877" spans="2:19" x14ac:dyDescent="0.25">
      <c r="B2877" s="190" t="str">
        <f t="shared" si="456"/>
        <v/>
      </c>
      <c r="C2877" s="190" t="str">
        <f t="shared" si="454"/>
        <v/>
      </c>
      <c r="D2877" s="119" t="s">
        <v>192</v>
      </c>
      <c r="H2877" s="118">
        <f t="shared" si="457"/>
        <v>0</v>
      </c>
      <c r="K2877" s="134">
        <f t="shared" si="459"/>
        <v>0</v>
      </c>
      <c r="L2877" s="134">
        <f t="shared" si="460"/>
        <v>0</v>
      </c>
      <c r="M2877" s="190">
        <f t="shared" si="458"/>
        <v>1</v>
      </c>
      <c r="N2877" s="190" t="str">
        <f t="shared" si="455"/>
        <v>JANEIRO</v>
      </c>
      <c r="P2877" s="119" t="s">
        <v>192</v>
      </c>
      <c r="Q2877" s="136" t="str">
        <f t="shared" si="461"/>
        <v>À RECEBER</v>
      </c>
      <c r="R2877" s="138" t="str">
        <f t="shared" ca="1" si="462"/>
        <v>EM DIA</v>
      </c>
      <c r="S2877" s="137" t="str">
        <f t="shared" ca="1" si="463"/>
        <v/>
      </c>
    </row>
    <row r="2878" spans="2:19" x14ac:dyDescent="0.25">
      <c r="B2878" s="190" t="str">
        <f t="shared" si="456"/>
        <v/>
      </c>
      <c r="C2878" s="190" t="str">
        <f t="shared" si="454"/>
        <v/>
      </c>
      <c r="D2878" s="119" t="s">
        <v>192</v>
      </c>
      <c r="H2878" s="118">
        <f t="shared" si="457"/>
        <v>0</v>
      </c>
      <c r="K2878" s="134">
        <f t="shared" si="459"/>
        <v>0</v>
      </c>
      <c r="L2878" s="134">
        <f t="shared" si="460"/>
        <v>0</v>
      </c>
      <c r="M2878" s="190">
        <f t="shared" si="458"/>
        <v>1</v>
      </c>
      <c r="N2878" s="190" t="str">
        <f t="shared" si="455"/>
        <v>JANEIRO</v>
      </c>
      <c r="P2878" s="119" t="s">
        <v>192</v>
      </c>
      <c r="Q2878" s="136" t="str">
        <f t="shared" si="461"/>
        <v>À RECEBER</v>
      </c>
      <c r="R2878" s="138" t="str">
        <f t="shared" ca="1" si="462"/>
        <v>EM DIA</v>
      </c>
      <c r="S2878" s="137" t="str">
        <f t="shared" ca="1" si="463"/>
        <v/>
      </c>
    </row>
    <row r="2879" spans="2:19" x14ac:dyDescent="0.25">
      <c r="B2879" s="190" t="str">
        <f t="shared" si="456"/>
        <v/>
      </c>
      <c r="C2879" s="190" t="str">
        <f t="shared" si="454"/>
        <v/>
      </c>
      <c r="D2879" s="119" t="s">
        <v>192</v>
      </c>
      <c r="H2879" s="118">
        <f t="shared" si="457"/>
        <v>0</v>
      </c>
      <c r="K2879" s="134">
        <f t="shared" si="459"/>
        <v>0</v>
      </c>
      <c r="L2879" s="134">
        <f t="shared" si="460"/>
        <v>0</v>
      </c>
      <c r="M2879" s="190">
        <f t="shared" si="458"/>
        <v>1</v>
      </c>
      <c r="N2879" s="190" t="str">
        <f t="shared" si="455"/>
        <v>JANEIRO</v>
      </c>
      <c r="P2879" s="119" t="s">
        <v>192</v>
      </c>
      <c r="Q2879" s="136" t="str">
        <f t="shared" si="461"/>
        <v>À RECEBER</v>
      </c>
      <c r="R2879" s="138" t="str">
        <f t="shared" ca="1" si="462"/>
        <v>EM DIA</v>
      </c>
      <c r="S2879" s="137" t="str">
        <f t="shared" ca="1" si="463"/>
        <v/>
      </c>
    </row>
    <row r="2880" spans="2:19" x14ac:dyDescent="0.25">
      <c r="B2880" s="190" t="str">
        <f t="shared" si="456"/>
        <v/>
      </c>
      <c r="C2880" s="190" t="str">
        <f t="shared" si="454"/>
        <v/>
      </c>
      <c r="D2880" s="119" t="s">
        <v>192</v>
      </c>
      <c r="H2880" s="118">
        <f t="shared" si="457"/>
        <v>0</v>
      </c>
      <c r="K2880" s="134">
        <f t="shared" si="459"/>
        <v>0</v>
      </c>
      <c r="L2880" s="134">
        <f t="shared" si="460"/>
        <v>0</v>
      </c>
      <c r="M2880" s="190">
        <f t="shared" si="458"/>
        <v>1</v>
      </c>
      <c r="N2880" s="190" t="str">
        <f t="shared" si="455"/>
        <v>JANEIRO</v>
      </c>
      <c r="P2880" s="119" t="s">
        <v>192</v>
      </c>
      <c r="Q2880" s="136" t="str">
        <f t="shared" si="461"/>
        <v>À RECEBER</v>
      </c>
      <c r="R2880" s="138" t="str">
        <f t="shared" ca="1" si="462"/>
        <v>EM DIA</v>
      </c>
      <c r="S2880" s="137" t="str">
        <f t="shared" ca="1" si="463"/>
        <v/>
      </c>
    </row>
    <row r="2881" spans="2:19" x14ac:dyDescent="0.25">
      <c r="B2881" s="190" t="str">
        <f t="shared" si="456"/>
        <v/>
      </c>
      <c r="C2881" s="190" t="str">
        <f t="shared" si="454"/>
        <v/>
      </c>
      <c r="D2881" s="119" t="s">
        <v>192</v>
      </c>
      <c r="H2881" s="118">
        <f t="shared" si="457"/>
        <v>0</v>
      </c>
      <c r="K2881" s="134">
        <f t="shared" si="459"/>
        <v>0</v>
      </c>
      <c r="L2881" s="134">
        <f t="shared" si="460"/>
        <v>0</v>
      </c>
      <c r="M2881" s="190">
        <f t="shared" si="458"/>
        <v>1</v>
      </c>
      <c r="N2881" s="190" t="str">
        <f t="shared" si="455"/>
        <v>JANEIRO</v>
      </c>
      <c r="P2881" s="119" t="s">
        <v>192</v>
      </c>
      <c r="Q2881" s="136" t="str">
        <f t="shared" si="461"/>
        <v>À RECEBER</v>
      </c>
      <c r="R2881" s="138" t="str">
        <f t="shared" ca="1" si="462"/>
        <v>EM DIA</v>
      </c>
      <c r="S2881" s="137" t="str">
        <f t="shared" ca="1" si="463"/>
        <v/>
      </c>
    </row>
    <row r="2882" spans="2:19" x14ac:dyDescent="0.25">
      <c r="B2882" s="190" t="str">
        <f t="shared" si="456"/>
        <v/>
      </c>
      <c r="C2882" s="190" t="str">
        <f t="shared" si="454"/>
        <v/>
      </c>
      <c r="D2882" s="119" t="s">
        <v>192</v>
      </c>
      <c r="H2882" s="118">
        <f t="shared" si="457"/>
        <v>0</v>
      </c>
      <c r="K2882" s="134">
        <f t="shared" si="459"/>
        <v>0</v>
      </c>
      <c r="L2882" s="134">
        <f t="shared" si="460"/>
        <v>0</v>
      </c>
      <c r="M2882" s="190">
        <f t="shared" si="458"/>
        <v>1</v>
      </c>
      <c r="N2882" s="190" t="str">
        <f t="shared" si="455"/>
        <v>JANEIRO</v>
      </c>
      <c r="P2882" s="119" t="s">
        <v>192</v>
      </c>
      <c r="Q2882" s="136" t="str">
        <f t="shared" si="461"/>
        <v>À RECEBER</v>
      </c>
      <c r="R2882" s="138" t="str">
        <f t="shared" ca="1" si="462"/>
        <v>EM DIA</v>
      </c>
      <c r="S2882" s="137" t="str">
        <f t="shared" ca="1" si="463"/>
        <v/>
      </c>
    </row>
    <row r="2883" spans="2:19" x14ac:dyDescent="0.25">
      <c r="B2883" s="190" t="str">
        <f t="shared" si="456"/>
        <v/>
      </c>
      <c r="C2883" s="190" t="str">
        <f t="shared" si="454"/>
        <v/>
      </c>
      <c r="D2883" s="119" t="s">
        <v>192</v>
      </c>
      <c r="H2883" s="118">
        <f t="shared" si="457"/>
        <v>0</v>
      </c>
      <c r="K2883" s="134">
        <f t="shared" si="459"/>
        <v>0</v>
      </c>
      <c r="L2883" s="134">
        <f t="shared" si="460"/>
        <v>0</v>
      </c>
      <c r="M2883" s="190">
        <f t="shared" si="458"/>
        <v>1</v>
      </c>
      <c r="N2883" s="190" t="str">
        <f t="shared" si="455"/>
        <v>JANEIRO</v>
      </c>
      <c r="P2883" s="119" t="s">
        <v>192</v>
      </c>
      <c r="Q2883" s="136" t="str">
        <f t="shared" si="461"/>
        <v>À RECEBER</v>
      </c>
      <c r="R2883" s="138" t="str">
        <f t="shared" ca="1" si="462"/>
        <v>EM DIA</v>
      </c>
      <c r="S2883" s="137" t="str">
        <f t="shared" ca="1" si="463"/>
        <v/>
      </c>
    </row>
    <row r="2884" spans="2:19" x14ac:dyDescent="0.25">
      <c r="B2884" s="190" t="str">
        <f t="shared" si="456"/>
        <v/>
      </c>
      <c r="C2884" s="190" t="str">
        <f t="shared" si="454"/>
        <v/>
      </c>
      <c r="D2884" s="119" t="s">
        <v>192</v>
      </c>
      <c r="H2884" s="118">
        <f t="shared" si="457"/>
        <v>0</v>
      </c>
      <c r="K2884" s="134">
        <f t="shared" si="459"/>
        <v>0</v>
      </c>
      <c r="L2884" s="134">
        <f t="shared" si="460"/>
        <v>0</v>
      </c>
      <c r="M2884" s="190">
        <f t="shared" si="458"/>
        <v>1</v>
      </c>
      <c r="N2884" s="190" t="str">
        <f t="shared" si="455"/>
        <v>JANEIRO</v>
      </c>
      <c r="P2884" s="119" t="s">
        <v>192</v>
      </c>
      <c r="Q2884" s="136" t="str">
        <f t="shared" si="461"/>
        <v>À RECEBER</v>
      </c>
      <c r="R2884" s="138" t="str">
        <f t="shared" ca="1" si="462"/>
        <v>EM DIA</v>
      </c>
      <c r="S2884" s="137" t="str">
        <f t="shared" ca="1" si="463"/>
        <v/>
      </c>
    </row>
    <row r="2885" spans="2:19" x14ac:dyDescent="0.25">
      <c r="B2885" s="190" t="str">
        <f t="shared" si="456"/>
        <v/>
      </c>
      <c r="C2885" s="190" t="str">
        <f t="shared" ref="C2885:C2948" si="464">IF(B2885=1,"JANEIRO",IF(B2885=2,"FEVEREIRO",IF(B2885=3,"MARÇO",IF(B2885=4,"ABRIL",IF(B2885=5,"MAIO",IF(B2885=6,"JUNHO",IF(B2885=7,"JULHO",IF(B2885=8,"AGOSTO",IF(B2885=9,"SETEMBRO",IF(B2885=10,"OUTUBRO",IF(B2885=11,"NOVEMBRO",IF(B2885=12,"DEZEMBRO",""))))))))))))</f>
        <v/>
      </c>
      <c r="D2885" s="119" t="s">
        <v>192</v>
      </c>
      <c r="H2885" s="118">
        <f t="shared" si="457"/>
        <v>0</v>
      </c>
      <c r="K2885" s="134">
        <f t="shared" si="459"/>
        <v>0</v>
      </c>
      <c r="L2885" s="134">
        <f t="shared" si="460"/>
        <v>0</v>
      </c>
      <c r="M2885" s="190">
        <f t="shared" si="458"/>
        <v>1</v>
      </c>
      <c r="N2885" s="190" t="str">
        <f t="shared" ref="N2885:N2948" si="465">IF(M2885=1,"JANEIRO",IF(M2885=2,"FEVEREIRO",IF(M2885=3,"MARÇO",IF(M2885=4,"ABRIL",IF(M2885=5,"MAIO",IF(M2885=6,"JUNHO",IF(M2885=7,"JULHO",IF(M2885=8,"AGOSTO",IF(M2885=9,"SETEMBRO",IF(M2885=10,"OUTUBRO",IF(M2885=11,"NOVEMBRO",IF(M2885=12,"DEZEMBRO",""))))))))))))</f>
        <v>JANEIRO</v>
      </c>
      <c r="P2885" s="119" t="s">
        <v>192</v>
      </c>
      <c r="Q2885" s="136" t="str">
        <f t="shared" si="461"/>
        <v>À RECEBER</v>
      </c>
      <c r="R2885" s="138" t="str">
        <f t="shared" ca="1" si="462"/>
        <v>EM DIA</v>
      </c>
      <c r="S2885" s="137" t="str">
        <f t="shared" ca="1" si="463"/>
        <v/>
      </c>
    </row>
    <row r="2886" spans="2:19" x14ac:dyDescent="0.25">
      <c r="B2886" s="190" t="str">
        <f t="shared" ref="B2886:B2949" si="466">IFERROR(MONTH(D2886),"")</f>
        <v/>
      </c>
      <c r="C2886" s="190" t="str">
        <f t="shared" si="464"/>
        <v/>
      </c>
      <c r="D2886" s="119" t="s">
        <v>192</v>
      </c>
      <c r="H2886" s="118">
        <f t="shared" ref="H2886:H2949" si="467">IF(OR(I2886="",I2886=0),G2886,I2886)</f>
        <v>0</v>
      </c>
      <c r="K2886" s="134">
        <f t="shared" si="459"/>
        <v>0</v>
      </c>
      <c r="L2886" s="134">
        <f t="shared" si="460"/>
        <v>0</v>
      </c>
      <c r="M2886" s="190">
        <f t="shared" ref="M2886:M2949" si="468">IFERROR(MONTH(O2886),"")</f>
        <v>1</v>
      </c>
      <c r="N2886" s="190" t="str">
        <f t="shared" si="465"/>
        <v>JANEIRO</v>
      </c>
      <c r="P2886" s="119" t="s">
        <v>192</v>
      </c>
      <c r="Q2886" s="136" t="str">
        <f t="shared" si="461"/>
        <v>À RECEBER</v>
      </c>
      <c r="R2886" s="138" t="str">
        <f t="shared" ca="1" si="462"/>
        <v>EM DIA</v>
      </c>
      <c r="S2886" s="137" t="str">
        <f t="shared" ca="1" si="463"/>
        <v/>
      </c>
    </row>
    <row r="2887" spans="2:19" x14ac:dyDescent="0.25">
      <c r="B2887" s="190" t="str">
        <f t="shared" si="466"/>
        <v/>
      </c>
      <c r="C2887" s="190" t="str">
        <f t="shared" si="464"/>
        <v/>
      </c>
      <c r="D2887" s="119" t="s">
        <v>192</v>
      </c>
      <c r="H2887" s="118">
        <f t="shared" si="467"/>
        <v>0</v>
      </c>
      <c r="K2887" s="134">
        <f t="shared" si="459"/>
        <v>0</v>
      </c>
      <c r="L2887" s="134">
        <f t="shared" si="460"/>
        <v>0</v>
      </c>
      <c r="M2887" s="190">
        <f t="shared" si="468"/>
        <v>1</v>
      </c>
      <c r="N2887" s="190" t="str">
        <f t="shared" si="465"/>
        <v>JANEIRO</v>
      </c>
      <c r="P2887" s="119" t="s">
        <v>192</v>
      </c>
      <c r="Q2887" s="136" t="str">
        <f t="shared" si="461"/>
        <v>À RECEBER</v>
      </c>
      <c r="R2887" s="138" t="str">
        <f t="shared" ca="1" si="462"/>
        <v>EM DIA</v>
      </c>
      <c r="S2887" s="137" t="str">
        <f t="shared" ca="1" si="463"/>
        <v/>
      </c>
    </row>
    <row r="2888" spans="2:19" x14ac:dyDescent="0.25">
      <c r="B2888" s="190" t="str">
        <f t="shared" si="466"/>
        <v/>
      </c>
      <c r="C2888" s="190" t="str">
        <f t="shared" si="464"/>
        <v/>
      </c>
      <c r="D2888" s="119" t="s">
        <v>192</v>
      </c>
      <c r="H2888" s="118">
        <f t="shared" si="467"/>
        <v>0</v>
      </c>
      <c r="K2888" s="134">
        <f t="shared" si="459"/>
        <v>0</v>
      </c>
      <c r="L2888" s="134">
        <f t="shared" si="460"/>
        <v>0</v>
      </c>
      <c r="M2888" s="190">
        <f t="shared" si="468"/>
        <v>1</v>
      </c>
      <c r="N2888" s="190" t="str">
        <f t="shared" si="465"/>
        <v>JANEIRO</v>
      </c>
      <c r="P2888" s="119" t="s">
        <v>192</v>
      </c>
      <c r="Q2888" s="136" t="str">
        <f t="shared" si="461"/>
        <v>À RECEBER</v>
      </c>
      <c r="R2888" s="138" t="str">
        <f t="shared" ca="1" si="462"/>
        <v>EM DIA</v>
      </c>
      <c r="S2888" s="137" t="str">
        <f t="shared" ca="1" si="463"/>
        <v/>
      </c>
    </row>
    <row r="2889" spans="2:19" x14ac:dyDescent="0.25">
      <c r="B2889" s="190" t="str">
        <f t="shared" si="466"/>
        <v/>
      </c>
      <c r="C2889" s="190" t="str">
        <f t="shared" si="464"/>
        <v/>
      </c>
      <c r="D2889" s="119" t="s">
        <v>192</v>
      </c>
      <c r="H2889" s="118">
        <f t="shared" si="467"/>
        <v>0</v>
      </c>
      <c r="K2889" s="134">
        <f t="shared" si="459"/>
        <v>0</v>
      </c>
      <c r="L2889" s="134">
        <f t="shared" si="460"/>
        <v>0</v>
      </c>
      <c r="M2889" s="190">
        <f t="shared" si="468"/>
        <v>1</v>
      </c>
      <c r="N2889" s="190" t="str">
        <f t="shared" si="465"/>
        <v>JANEIRO</v>
      </c>
      <c r="P2889" s="119" t="s">
        <v>192</v>
      </c>
      <c r="Q2889" s="136" t="str">
        <f t="shared" si="461"/>
        <v>À RECEBER</v>
      </c>
      <c r="R2889" s="138" t="str">
        <f t="shared" ca="1" si="462"/>
        <v>EM DIA</v>
      </c>
      <c r="S2889" s="137" t="str">
        <f t="shared" ca="1" si="463"/>
        <v/>
      </c>
    </row>
    <row r="2890" spans="2:19" x14ac:dyDescent="0.25">
      <c r="B2890" s="190" t="str">
        <f t="shared" si="466"/>
        <v/>
      </c>
      <c r="C2890" s="190" t="str">
        <f t="shared" si="464"/>
        <v/>
      </c>
      <c r="D2890" s="119" t="s">
        <v>192</v>
      </c>
      <c r="H2890" s="118">
        <f t="shared" si="467"/>
        <v>0</v>
      </c>
      <c r="K2890" s="134">
        <f t="shared" si="459"/>
        <v>0</v>
      </c>
      <c r="L2890" s="134">
        <f t="shared" si="460"/>
        <v>0</v>
      </c>
      <c r="M2890" s="190">
        <f t="shared" si="468"/>
        <v>1</v>
      </c>
      <c r="N2890" s="190" t="str">
        <f t="shared" si="465"/>
        <v>JANEIRO</v>
      </c>
      <c r="P2890" s="119" t="s">
        <v>192</v>
      </c>
      <c r="Q2890" s="136" t="str">
        <f t="shared" si="461"/>
        <v>À RECEBER</v>
      </c>
      <c r="R2890" s="138" t="str">
        <f t="shared" ca="1" si="462"/>
        <v>EM DIA</v>
      </c>
      <c r="S2890" s="137" t="str">
        <f t="shared" ca="1" si="463"/>
        <v/>
      </c>
    </row>
    <row r="2891" spans="2:19" x14ac:dyDescent="0.25">
      <c r="B2891" s="190" t="str">
        <f t="shared" si="466"/>
        <v/>
      </c>
      <c r="C2891" s="190" t="str">
        <f t="shared" si="464"/>
        <v/>
      </c>
      <c r="D2891" s="119" t="s">
        <v>192</v>
      </c>
      <c r="H2891" s="118">
        <f t="shared" si="467"/>
        <v>0</v>
      </c>
      <c r="K2891" s="134">
        <f t="shared" si="459"/>
        <v>0</v>
      </c>
      <c r="L2891" s="134">
        <f t="shared" si="460"/>
        <v>0</v>
      </c>
      <c r="M2891" s="190">
        <f t="shared" si="468"/>
        <v>1</v>
      </c>
      <c r="N2891" s="190" t="str">
        <f t="shared" si="465"/>
        <v>JANEIRO</v>
      </c>
      <c r="P2891" s="119" t="s">
        <v>192</v>
      </c>
      <c r="Q2891" s="136" t="str">
        <f t="shared" si="461"/>
        <v>À RECEBER</v>
      </c>
      <c r="R2891" s="138" t="str">
        <f t="shared" ca="1" si="462"/>
        <v>EM DIA</v>
      </c>
      <c r="S2891" s="137" t="str">
        <f t="shared" ca="1" si="463"/>
        <v/>
      </c>
    </row>
    <row r="2892" spans="2:19" x14ac:dyDescent="0.25">
      <c r="B2892" s="190" t="str">
        <f t="shared" si="466"/>
        <v/>
      </c>
      <c r="C2892" s="190" t="str">
        <f t="shared" si="464"/>
        <v/>
      </c>
      <c r="D2892" s="119" t="s">
        <v>192</v>
      </c>
      <c r="H2892" s="118">
        <f t="shared" si="467"/>
        <v>0</v>
      </c>
      <c r="K2892" s="134">
        <f t="shared" si="459"/>
        <v>0</v>
      </c>
      <c r="L2892" s="134">
        <f t="shared" si="460"/>
        <v>0</v>
      </c>
      <c r="M2892" s="190">
        <f t="shared" si="468"/>
        <v>1</v>
      </c>
      <c r="N2892" s="190" t="str">
        <f t="shared" si="465"/>
        <v>JANEIRO</v>
      </c>
      <c r="P2892" s="119" t="s">
        <v>192</v>
      </c>
      <c r="Q2892" s="136" t="str">
        <f t="shared" si="461"/>
        <v>À RECEBER</v>
      </c>
      <c r="R2892" s="138" t="str">
        <f t="shared" ca="1" si="462"/>
        <v>EM DIA</v>
      </c>
      <c r="S2892" s="137" t="str">
        <f t="shared" ca="1" si="463"/>
        <v/>
      </c>
    </row>
    <row r="2893" spans="2:19" x14ac:dyDescent="0.25">
      <c r="B2893" s="190" t="str">
        <f t="shared" si="466"/>
        <v/>
      </c>
      <c r="C2893" s="190" t="str">
        <f t="shared" si="464"/>
        <v/>
      </c>
      <c r="D2893" s="119" t="s">
        <v>192</v>
      </c>
      <c r="H2893" s="118">
        <f t="shared" si="467"/>
        <v>0</v>
      </c>
      <c r="K2893" s="134">
        <f t="shared" si="459"/>
        <v>0</v>
      </c>
      <c r="L2893" s="134">
        <f t="shared" si="460"/>
        <v>0</v>
      </c>
      <c r="M2893" s="190">
        <f t="shared" si="468"/>
        <v>1</v>
      </c>
      <c r="N2893" s="190" t="str">
        <f t="shared" si="465"/>
        <v>JANEIRO</v>
      </c>
      <c r="P2893" s="119" t="s">
        <v>192</v>
      </c>
      <c r="Q2893" s="136" t="str">
        <f t="shared" si="461"/>
        <v>À RECEBER</v>
      </c>
      <c r="R2893" s="138" t="str">
        <f t="shared" ca="1" si="462"/>
        <v>EM DIA</v>
      </c>
      <c r="S2893" s="137" t="str">
        <f t="shared" ca="1" si="463"/>
        <v/>
      </c>
    </row>
    <row r="2894" spans="2:19" x14ac:dyDescent="0.25">
      <c r="B2894" s="190" t="str">
        <f t="shared" si="466"/>
        <v/>
      </c>
      <c r="C2894" s="190" t="str">
        <f t="shared" si="464"/>
        <v/>
      </c>
      <c r="D2894" s="119" t="s">
        <v>192</v>
      </c>
      <c r="H2894" s="118">
        <f t="shared" si="467"/>
        <v>0</v>
      </c>
      <c r="K2894" s="134">
        <f t="shared" si="459"/>
        <v>0</v>
      </c>
      <c r="L2894" s="134">
        <f t="shared" si="460"/>
        <v>0</v>
      </c>
      <c r="M2894" s="190">
        <f t="shared" si="468"/>
        <v>1</v>
      </c>
      <c r="N2894" s="190" t="str">
        <f t="shared" si="465"/>
        <v>JANEIRO</v>
      </c>
      <c r="P2894" s="119" t="s">
        <v>192</v>
      </c>
      <c r="Q2894" s="136" t="str">
        <f t="shared" si="461"/>
        <v>À RECEBER</v>
      </c>
      <c r="R2894" s="138" t="str">
        <f t="shared" ca="1" si="462"/>
        <v>EM DIA</v>
      </c>
      <c r="S2894" s="137" t="str">
        <f t="shared" ca="1" si="463"/>
        <v/>
      </c>
    </row>
    <row r="2895" spans="2:19" x14ac:dyDescent="0.25">
      <c r="B2895" s="190" t="str">
        <f t="shared" si="466"/>
        <v/>
      </c>
      <c r="C2895" s="190" t="str">
        <f t="shared" si="464"/>
        <v/>
      </c>
      <c r="D2895" s="119" t="s">
        <v>192</v>
      </c>
      <c r="H2895" s="118">
        <f t="shared" si="467"/>
        <v>0</v>
      </c>
      <c r="K2895" s="134">
        <f t="shared" si="459"/>
        <v>0</v>
      </c>
      <c r="L2895" s="134">
        <f t="shared" si="460"/>
        <v>0</v>
      </c>
      <c r="M2895" s="190">
        <f t="shared" si="468"/>
        <v>1</v>
      </c>
      <c r="N2895" s="190" t="str">
        <f t="shared" si="465"/>
        <v>JANEIRO</v>
      </c>
      <c r="P2895" s="119" t="s">
        <v>192</v>
      </c>
      <c r="Q2895" s="136" t="str">
        <f t="shared" si="461"/>
        <v>À RECEBER</v>
      </c>
      <c r="R2895" s="138" t="str">
        <f t="shared" ca="1" si="462"/>
        <v>EM DIA</v>
      </c>
      <c r="S2895" s="137" t="str">
        <f t="shared" ca="1" si="463"/>
        <v/>
      </c>
    </row>
    <row r="2896" spans="2:19" x14ac:dyDescent="0.25">
      <c r="B2896" s="190" t="str">
        <f t="shared" si="466"/>
        <v/>
      </c>
      <c r="C2896" s="190" t="str">
        <f t="shared" si="464"/>
        <v/>
      </c>
      <c r="D2896" s="119" t="s">
        <v>192</v>
      </c>
      <c r="H2896" s="118">
        <f t="shared" si="467"/>
        <v>0</v>
      </c>
      <c r="K2896" s="134">
        <f t="shared" si="459"/>
        <v>0</v>
      </c>
      <c r="L2896" s="134">
        <f t="shared" si="460"/>
        <v>0</v>
      </c>
      <c r="M2896" s="190">
        <f t="shared" si="468"/>
        <v>1</v>
      </c>
      <c r="N2896" s="190" t="str">
        <f t="shared" si="465"/>
        <v>JANEIRO</v>
      </c>
      <c r="P2896" s="119" t="s">
        <v>192</v>
      </c>
      <c r="Q2896" s="136" t="str">
        <f t="shared" si="461"/>
        <v>À RECEBER</v>
      </c>
      <c r="R2896" s="138" t="str">
        <f t="shared" ca="1" si="462"/>
        <v>EM DIA</v>
      </c>
      <c r="S2896" s="137" t="str">
        <f t="shared" ca="1" si="463"/>
        <v/>
      </c>
    </row>
    <row r="2897" spans="2:19" x14ac:dyDescent="0.25">
      <c r="B2897" s="190" t="str">
        <f t="shared" si="466"/>
        <v/>
      </c>
      <c r="C2897" s="190" t="str">
        <f t="shared" si="464"/>
        <v/>
      </c>
      <c r="D2897" s="119" t="s">
        <v>192</v>
      </c>
      <c r="H2897" s="118">
        <f t="shared" si="467"/>
        <v>0</v>
      </c>
      <c r="K2897" s="134">
        <f t="shared" si="459"/>
        <v>0</v>
      </c>
      <c r="L2897" s="134">
        <f t="shared" si="460"/>
        <v>0</v>
      </c>
      <c r="M2897" s="190">
        <f t="shared" si="468"/>
        <v>1</v>
      </c>
      <c r="N2897" s="190" t="str">
        <f t="shared" si="465"/>
        <v>JANEIRO</v>
      </c>
      <c r="P2897" s="119" t="s">
        <v>192</v>
      </c>
      <c r="Q2897" s="136" t="str">
        <f t="shared" si="461"/>
        <v>À RECEBER</v>
      </c>
      <c r="R2897" s="138" t="str">
        <f t="shared" ca="1" si="462"/>
        <v>EM DIA</v>
      </c>
      <c r="S2897" s="137" t="str">
        <f t="shared" ca="1" si="463"/>
        <v/>
      </c>
    </row>
    <row r="2898" spans="2:19" x14ac:dyDescent="0.25">
      <c r="B2898" s="190" t="str">
        <f t="shared" si="466"/>
        <v/>
      </c>
      <c r="C2898" s="190" t="str">
        <f t="shared" si="464"/>
        <v/>
      </c>
      <c r="D2898" s="119" t="s">
        <v>192</v>
      </c>
      <c r="H2898" s="118">
        <f t="shared" si="467"/>
        <v>0</v>
      </c>
      <c r="K2898" s="134">
        <f t="shared" si="459"/>
        <v>0</v>
      </c>
      <c r="L2898" s="134">
        <f t="shared" si="460"/>
        <v>0</v>
      </c>
      <c r="M2898" s="190">
        <f t="shared" si="468"/>
        <v>1</v>
      </c>
      <c r="N2898" s="190" t="str">
        <f t="shared" si="465"/>
        <v>JANEIRO</v>
      </c>
      <c r="P2898" s="119" t="s">
        <v>192</v>
      </c>
      <c r="Q2898" s="136" t="str">
        <f t="shared" si="461"/>
        <v>À RECEBER</v>
      </c>
      <c r="R2898" s="138" t="str">
        <f t="shared" ca="1" si="462"/>
        <v>EM DIA</v>
      </c>
      <c r="S2898" s="137" t="str">
        <f t="shared" ca="1" si="463"/>
        <v/>
      </c>
    </row>
    <row r="2899" spans="2:19" x14ac:dyDescent="0.25">
      <c r="B2899" s="190" t="str">
        <f t="shared" si="466"/>
        <v/>
      </c>
      <c r="C2899" s="190" t="str">
        <f t="shared" si="464"/>
        <v/>
      </c>
      <c r="D2899" s="119" t="s">
        <v>192</v>
      </c>
      <c r="H2899" s="118">
        <f t="shared" si="467"/>
        <v>0</v>
      </c>
      <c r="K2899" s="134">
        <f t="shared" si="459"/>
        <v>0</v>
      </c>
      <c r="L2899" s="134">
        <f t="shared" si="460"/>
        <v>0</v>
      </c>
      <c r="M2899" s="190">
        <f t="shared" si="468"/>
        <v>1</v>
      </c>
      <c r="N2899" s="190" t="str">
        <f t="shared" si="465"/>
        <v>JANEIRO</v>
      </c>
      <c r="P2899" s="119" t="s">
        <v>192</v>
      </c>
      <c r="Q2899" s="136" t="str">
        <f t="shared" si="461"/>
        <v>À RECEBER</v>
      </c>
      <c r="R2899" s="138" t="str">
        <f t="shared" ca="1" si="462"/>
        <v>EM DIA</v>
      </c>
      <c r="S2899" s="137" t="str">
        <f t="shared" ca="1" si="463"/>
        <v/>
      </c>
    </row>
    <row r="2900" spans="2:19" x14ac:dyDescent="0.25">
      <c r="B2900" s="190" t="str">
        <f t="shared" si="466"/>
        <v/>
      </c>
      <c r="C2900" s="190" t="str">
        <f t="shared" si="464"/>
        <v/>
      </c>
      <c r="D2900" s="119" t="s">
        <v>192</v>
      </c>
      <c r="H2900" s="118">
        <f t="shared" si="467"/>
        <v>0</v>
      </c>
      <c r="K2900" s="134">
        <f t="shared" si="459"/>
        <v>0</v>
      </c>
      <c r="L2900" s="134">
        <f t="shared" si="460"/>
        <v>0</v>
      </c>
      <c r="M2900" s="190">
        <f t="shared" si="468"/>
        <v>1</v>
      </c>
      <c r="N2900" s="190" t="str">
        <f t="shared" si="465"/>
        <v>JANEIRO</v>
      </c>
      <c r="P2900" s="119" t="s">
        <v>192</v>
      </c>
      <c r="Q2900" s="136" t="str">
        <f t="shared" si="461"/>
        <v>À RECEBER</v>
      </c>
      <c r="R2900" s="138" t="str">
        <f t="shared" ca="1" si="462"/>
        <v>EM DIA</v>
      </c>
      <c r="S2900" s="137" t="str">
        <f t="shared" ca="1" si="463"/>
        <v/>
      </c>
    </row>
    <row r="2901" spans="2:19" x14ac:dyDescent="0.25">
      <c r="B2901" s="190" t="str">
        <f t="shared" si="466"/>
        <v/>
      </c>
      <c r="C2901" s="190" t="str">
        <f t="shared" si="464"/>
        <v/>
      </c>
      <c r="D2901" s="119" t="s">
        <v>192</v>
      </c>
      <c r="H2901" s="118">
        <f t="shared" si="467"/>
        <v>0</v>
      </c>
      <c r="K2901" s="134">
        <f t="shared" si="459"/>
        <v>0</v>
      </c>
      <c r="L2901" s="134">
        <f t="shared" si="460"/>
        <v>0</v>
      </c>
      <c r="M2901" s="190">
        <f t="shared" si="468"/>
        <v>1</v>
      </c>
      <c r="N2901" s="190" t="str">
        <f t="shared" si="465"/>
        <v>JANEIRO</v>
      </c>
      <c r="P2901" s="119" t="s">
        <v>192</v>
      </c>
      <c r="Q2901" s="136" t="str">
        <f t="shared" si="461"/>
        <v>À RECEBER</v>
      </c>
      <c r="R2901" s="138" t="str">
        <f t="shared" ca="1" si="462"/>
        <v>EM DIA</v>
      </c>
      <c r="S2901" s="137" t="str">
        <f t="shared" ca="1" si="463"/>
        <v/>
      </c>
    </row>
    <row r="2902" spans="2:19" x14ac:dyDescent="0.25">
      <c r="B2902" s="190" t="str">
        <f t="shared" si="466"/>
        <v/>
      </c>
      <c r="C2902" s="190" t="str">
        <f t="shared" si="464"/>
        <v/>
      </c>
      <c r="D2902" s="119" t="s">
        <v>192</v>
      </c>
      <c r="H2902" s="118">
        <f t="shared" si="467"/>
        <v>0</v>
      </c>
      <c r="K2902" s="134">
        <f t="shared" si="459"/>
        <v>0</v>
      </c>
      <c r="L2902" s="134">
        <f t="shared" si="460"/>
        <v>0</v>
      </c>
      <c r="M2902" s="190">
        <f t="shared" si="468"/>
        <v>1</v>
      </c>
      <c r="N2902" s="190" t="str">
        <f t="shared" si="465"/>
        <v>JANEIRO</v>
      </c>
      <c r="P2902" s="119" t="s">
        <v>192</v>
      </c>
      <c r="Q2902" s="136" t="str">
        <f t="shared" si="461"/>
        <v>À RECEBER</v>
      </c>
      <c r="R2902" s="138" t="str">
        <f t="shared" ca="1" si="462"/>
        <v>EM DIA</v>
      </c>
      <c r="S2902" s="137" t="str">
        <f t="shared" ca="1" si="463"/>
        <v/>
      </c>
    </row>
    <row r="2903" spans="2:19" x14ac:dyDescent="0.25">
      <c r="B2903" s="190" t="str">
        <f t="shared" si="466"/>
        <v/>
      </c>
      <c r="C2903" s="190" t="str">
        <f t="shared" si="464"/>
        <v/>
      </c>
      <c r="D2903" s="119" t="s">
        <v>192</v>
      </c>
      <c r="H2903" s="118">
        <f t="shared" si="467"/>
        <v>0</v>
      </c>
      <c r="K2903" s="134">
        <f t="shared" si="459"/>
        <v>0</v>
      </c>
      <c r="L2903" s="134">
        <f t="shared" si="460"/>
        <v>0</v>
      </c>
      <c r="M2903" s="190">
        <f t="shared" si="468"/>
        <v>1</v>
      </c>
      <c r="N2903" s="190" t="str">
        <f t="shared" si="465"/>
        <v>JANEIRO</v>
      </c>
      <c r="P2903" s="119" t="s">
        <v>192</v>
      </c>
      <c r="Q2903" s="136" t="str">
        <f t="shared" si="461"/>
        <v>À RECEBER</v>
      </c>
      <c r="R2903" s="138" t="str">
        <f t="shared" ca="1" si="462"/>
        <v>EM DIA</v>
      </c>
      <c r="S2903" s="137" t="str">
        <f t="shared" ca="1" si="463"/>
        <v/>
      </c>
    </row>
    <row r="2904" spans="2:19" x14ac:dyDescent="0.25">
      <c r="B2904" s="190" t="str">
        <f t="shared" si="466"/>
        <v/>
      </c>
      <c r="C2904" s="190" t="str">
        <f t="shared" si="464"/>
        <v/>
      </c>
      <c r="D2904" s="119" t="s">
        <v>192</v>
      </c>
      <c r="H2904" s="118">
        <f t="shared" si="467"/>
        <v>0</v>
      </c>
      <c r="K2904" s="134">
        <f t="shared" si="459"/>
        <v>0</v>
      </c>
      <c r="L2904" s="134">
        <f t="shared" si="460"/>
        <v>0</v>
      </c>
      <c r="M2904" s="190">
        <f t="shared" si="468"/>
        <v>1</v>
      </c>
      <c r="N2904" s="190" t="str">
        <f t="shared" si="465"/>
        <v>JANEIRO</v>
      </c>
      <c r="P2904" s="119" t="s">
        <v>192</v>
      </c>
      <c r="Q2904" s="136" t="str">
        <f t="shared" si="461"/>
        <v>À RECEBER</v>
      </c>
      <c r="R2904" s="138" t="str">
        <f t="shared" ca="1" si="462"/>
        <v>EM DIA</v>
      </c>
      <c r="S2904" s="137" t="str">
        <f t="shared" ca="1" si="463"/>
        <v/>
      </c>
    </row>
    <row r="2905" spans="2:19" x14ac:dyDescent="0.25">
      <c r="B2905" s="190" t="str">
        <f t="shared" si="466"/>
        <v/>
      </c>
      <c r="C2905" s="190" t="str">
        <f t="shared" si="464"/>
        <v/>
      </c>
      <c r="D2905" s="119" t="s">
        <v>192</v>
      </c>
      <c r="H2905" s="118">
        <f t="shared" si="467"/>
        <v>0</v>
      </c>
      <c r="K2905" s="134">
        <f t="shared" si="459"/>
        <v>0</v>
      </c>
      <c r="L2905" s="134">
        <f t="shared" si="460"/>
        <v>0</v>
      </c>
      <c r="M2905" s="190">
        <f t="shared" si="468"/>
        <v>1</v>
      </c>
      <c r="N2905" s="190" t="str">
        <f t="shared" si="465"/>
        <v>JANEIRO</v>
      </c>
      <c r="P2905" s="119" t="s">
        <v>192</v>
      </c>
      <c r="Q2905" s="136" t="str">
        <f t="shared" si="461"/>
        <v>À RECEBER</v>
      </c>
      <c r="R2905" s="138" t="str">
        <f t="shared" ca="1" si="462"/>
        <v>EM DIA</v>
      </c>
      <c r="S2905" s="137" t="str">
        <f t="shared" ca="1" si="463"/>
        <v/>
      </c>
    </row>
    <row r="2906" spans="2:19" x14ac:dyDescent="0.25">
      <c r="B2906" s="190" t="str">
        <f t="shared" si="466"/>
        <v/>
      </c>
      <c r="C2906" s="190" t="str">
        <f t="shared" si="464"/>
        <v/>
      </c>
      <c r="D2906" s="119" t="s">
        <v>192</v>
      </c>
      <c r="H2906" s="118">
        <f t="shared" si="467"/>
        <v>0</v>
      </c>
      <c r="K2906" s="134">
        <f t="shared" si="459"/>
        <v>0</v>
      </c>
      <c r="L2906" s="134">
        <f t="shared" si="460"/>
        <v>0</v>
      </c>
      <c r="M2906" s="190">
        <f t="shared" si="468"/>
        <v>1</v>
      </c>
      <c r="N2906" s="190" t="str">
        <f t="shared" si="465"/>
        <v>JANEIRO</v>
      </c>
      <c r="P2906" s="119" t="s">
        <v>192</v>
      </c>
      <c r="Q2906" s="136" t="str">
        <f t="shared" si="461"/>
        <v>À RECEBER</v>
      </c>
      <c r="R2906" s="138" t="str">
        <f t="shared" ca="1" si="462"/>
        <v>EM DIA</v>
      </c>
      <c r="S2906" s="137" t="str">
        <f t="shared" ca="1" si="463"/>
        <v/>
      </c>
    </row>
    <row r="2907" spans="2:19" x14ac:dyDescent="0.25">
      <c r="B2907" s="190" t="str">
        <f t="shared" si="466"/>
        <v/>
      </c>
      <c r="C2907" s="190" t="str">
        <f t="shared" si="464"/>
        <v/>
      </c>
      <c r="D2907" s="119" t="s">
        <v>192</v>
      </c>
      <c r="H2907" s="118">
        <f t="shared" si="467"/>
        <v>0</v>
      </c>
      <c r="K2907" s="134">
        <f t="shared" si="459"/>
        <v>0</v>
      </c>
      <c r="L2907" s="134">
        <f t="shared" si="460"/>
        <v>0</v>
      </c>
      <c r="M2907" s="190">
        <f t="shared" si="468"/>
        <v>1</v>
      </c>
      <c r="N2907" s="190" t="str">
        <f t="shared" si="465"/>
        <v>JANEIRO</v>
      </c>
      <c r="P2907" s="119" t="s">
        <v>192</v>
      </c>
      <c r="Q2907" s="136" t="str">
        <f t="shared" si="461"/>
        <v>À RECEBER</v>
      </c>
      <c r="R2907" s="138" t="str">
        <f t="shared" ca="1" si="462"/>
        <v>EM DIA</v>
      </c>
      <c r="S2907" s="137" t="str">
        <f t="shared" ca="1" si="463"/>
        <v/>
      </c>
    </row>
    <row r="2908" spans="2:19" x14ac:dyDescent="0.25">
      <c r="B2908" s="190" t="str">
        <f t="shared" si="466"/>
        <v/>
      </c>
      <c r="C2908" s="190" t="str">
        <f t="shared" si="464"/>
        <v/>
      </c>
      <c r="D2908" s="119" t="s">
        <v>192</v>
      </c>
      <c r="H2908" s="118">
        <f t="shared" si="467"/>
        <v>0</v>
      </c>
      <c r="K2908" s="134">
        <f t="shared" si="459"/>
        <v>0</v>
      </c>
      <c r="L2908" s="134">
        <f t="shared" si="460"/>
        <v>0</v>
      </c>
      <c r="M2908" s="190">
        <f t="shared" si="468"/>
        <v>1</v>
      </c>
      <c r="N2908" s="190" t="str">
        <f t="shared" si="465"/>
        <v>JANEIRO</v>
      </c>
      <c r="P2908" s="119" t="s">
        <v>192</v>
      </c>
      <c r="Q2908" s="136" t="str">
        <f t="shared" si="461"/>
        <v>À RECEBER</v>
      </c>
      <c r="R2908" s="138" t="str">
        <f t="shared" ca="1" si="462"/>
        <v>EM DIA</v>
      </c>
      <c r="S2908" s="137" t="str">
        <f t="shared" ca="1" si="463"/>
        <v/>
      </c>
    </row>
    <row r="2909" spans="2:19" x14ac:dyDescent="0.25">
      <c r="B2909" s="190" t="str">
        <f t="shared" si="466"/>
        <v/>
      </c>
      <c r="C2909" s="190" t="str">
        <f t="shared" si="464"/>
        <v/>
      </c>
      <c r="D2909" s="119" t="s">
        <v>192</v>
      </c>
      <c r="H2909" s="118">
        <f t="shared" si="467"/>
        <v>0</v>
      </c>
      <c r="K2909" s="134">
        <f t="shared" ref="K2909:K2972" si="469">IF(AND(G2909&gt;I2909,I2909&gt;0),G2909-I2909-J2909,0)</f>
        <v>0</v>
      </c>
      <c r="L2909" s="134">
        <f t="shared" ref="L2909:L2972" si="470">IF(G2909&lt;I2909,I2909-G2909,0)</f>
        <v>0</v>
      </c>
      <c r="M2909" s="190">
        <f t="shared" si="468"/>
        <v>1</v>
      </c>
      <c r="N2909" s="190" t="str">
        <f t="shared" si="465"/>
        <v>JANEIRO</v>
      </c>
      <c r="P2909" s="119" t="s">
        <v>192</v>
      </c>
      <c r="Q2909" s="136" t="str">
        <f t="shared" ref="Q2909:Q2972" si="471">IF(OR(I2909="",I2909=0),"À RECEBER","RECEBIDO")</f>
        <v>À RECEBER</v>
      </c>
      <c r="R2909" s="138" t="str">
        <f t="shared" ref="R2909:R2972" ca="1" si="472">IF(AND(O2909&lt;=P2909,S2909&gt;=0),"EM DIA","EM ATRASO")</f>
        <v>EM DIA</v>
      </c>
      <c r="S2909" s="137" t="str">
        <f t="shared" ref="S2909:S2972" ca="1" si="473">IFERROR(IF(Q2909="À RECEBER",P2909-$W$5,0),"")</f>
        <v/>
      </c>
    </row>
    <row r="2910" spans="2:19" x14ac:dyDescent="0.25">
      <c r="B2910" s="190" t="str">
        <f t="shared" si="466"/>
        <v/>
      </c>
      <c r="C2910" s="190" t="str">
        <f t="shared" si="464"/>
        <v/>
      </c>
      <c r="D2910" s="119" t="s">
        <v>192</v>
      </c>
      <c r="H2910" s="118">
        <f t="shared" si="467"/>
        <v>0</v>
      </c>
      <c r="K2910" s="134">
        <f t="shared" si="469"/>
        <v>0</v>
      </c>
      <c r="L2910" s="134">
        <f t="shared" si="470"/>
        <v>0</v>
      </c>
      <c r="M2910" s="190">
        <f t="shared" si="468"/>
        <v>1</v>
      </c>
      <c r="N2910" s="190" t="str">
        <f t="shared" si="465"/>
        <v>JANEIRO</v>
      </c>
      <c r="P2910" s="119" t="s">
        <v>192</v>
      </c>
      <c r="Q2910" s="136" t="str">
        <f t="shared" si="471"/>
        <v>À RECEBER</v>
      </c>
      <c r="R2910" s="138" t="str">
        <f t="shared" ca="1" si="472"/>
        <v>EM DIA</v>
      </c>
      <c r="S2910" s="137" t="str">
        <f t="shared" ca="1" si="473"/>
        <v/>
      </c>
    </row>
    <row r="2911" spans="2:19" x14ac:dyDescent="0.25">
      <c r="B2911" s="190" t="str">
        <f t="shared" si="466"/>
        <v/>
      </c>
      <c r="C2911" s="190" t="str">
        <f t="shared" si="464"/>
        <v/>
      </c>
      <c r="D2911" s="119" t="s">
        <v>192</v>
      </c>
      <c r="H2911" s="118">
        <f t="shared" si="467"/>
        <v>0</v>
      </c>
      <c r="K2911" s="134">
        <f t="shared" si="469"/>
        <v>0</v>
      </c>
      <c r="L2911" s="134">
        <f t="shared" si="470"/>
        <v>0</v>
      </c>
      <c r="M2911" s="190">
        <f t="shared" si="468"/>
        <v>1</v>
      </c>
      <c r="N2911" s="190" t="str">
        <f t="shared" si="465"/>
        <v>JANEIRO</v>
      </c>
      <c r="P2911" s="119" t="s">
        <v>192</v>
      </c>
      <c r="Q2911" s="136" t="str">
        <f t="shared" si="471"/>
        <v>À RECEBER</v>
      </c>
      <c r="R2911" s="138" t="str">
        <f t="shared" ca="1" si="472"/>
        <v>EM DIA</v>
      </c>
      <c r="S2911" s="137" t="str">
        <f t="shared" ca="1" si="473"/>
        <v/>
      </c>
    </row>
    <row r="2912" spans="2:19" x14ac:dyDescent="0.25">
      <c r="B2912" s="190" t="str">
        <f t="shared" si="466"/>
        <v/>
      </c>
      <c r="C2912" s="190" t="str">
        <f t="shared" si="464"/>
        <v/>
      </c>
      <c r="D2912" s="119" t="s">
        <v>192</v>
      </c>
      <c r="H2912" s="118">
        <f t="shared" si="467"/>
        <v>0</v>
      </c>
      <c r="K2912" s="134">
        <f t="shared" si="469"/>
        <v>0</v>
      </c>
      <c r="L2912" s="134">
        <f t="shared" si="470"/>
        <v>0</v>
      </c>
      <c r="M2912" s="190">
        <f t="shared" si="468"/>
        <v>1</v>
      </c>
      <c r="N2912" s="190" t="str">
        <f t="shared" si="465"/>
        <v>JANEIRO</v>
      </c>
      <c r="P2912" s="119" t="s">
        <v>192</v>
      </c>
      <c r="Q2912" s="136" t="str">
        <f t="shared" si="471"/>
        <v>À RECEBER</v>
      </c>
      <c r="R2912" s="138" t="str">
        <f t="shared" ca="1" si="472"/>
        <v>EM DIA</v>
      </c>
      <c r="S2912" s="137" t="str">
        <f t="shared" ca="1" si="473"/>
        <v/>
      </c>
    </row>
    <row r="2913" spans="2:19" x14ac:dyDescent="0.25">
      <c r="B2913" s="190" t="str">
        <f t="shared" si="466"/>
        <v/>
      </c>
      <c r="C2913" s="190" t="str">
        <f t="shared" si="464"/>
        <v/>
      </c>
      <c r="D2913" s="119" t="s">
        <v>192</v>
      </c>
      <c r="H2913" s="118">
        <f t="shared" si="467"/>
        <v>0</v>
      </c>
      <c r="K2913" s="134">
        <f t="shared" si="469"/>
        <v>0</v>
      </c>
      <c r="L2913" s="134">
        <f t="shared" si="470"/>
        <v>0</v>
      </c>
      <c r="M2913" s="190">
        <f t="shared" si="468"/>
        <v>1</v>
      </c>
      <c r="N2913" s="190" t="str">
        <f t="shared" si="465"/>
        <v>JANEIRO</v>
      </c>
      <c r="P2913" s="119" t="s">
        <v>192</v>
      </c>
      <c r="Q2913" s="136" t="str">
        <f t="shared" si="471"/>
        <v>À RECEBER</v>
      </c>
      <c r="R2913" s="138" t="str">
        <f t="shared" ca="1" si="472"/>
        <v>EM DIA</v>
      </c>
      <c r="S2913" s="137" t="str">
        <f t="shared" ca="1" si="473"/>
        <v/>
      </c>
    </row>
    <row r="2914" spans="2:19" x14ac:dyDescent="0.25">
      <c r="B2914" s="190" t="str">
        <f t="shared" si="466"/>
        <v/>
      </c>
      <c r="C2914" s="190" t="str">
        <f t="shared" si="464"/>
        <v/>
      </c>
      <c r="D2914" s="119" t="s">
        <v>192</v>
      </c>
      <c r="H2914" s="118">
        <f t="shared" si="467"/>
        <v>0</v>
      </c>
      <c r="K2914" s="134">
        <f t="shared" si="469"/>
        <v>0</v>
      </c>
      <c r="L2914" s="134">
        <f t="shared" si="470"/>
        <v>0</v>
      </c>
      <c r="M2914" s="190">
        <f t="shared" si="468"/>
        <v>1</v>
      </c>
      <c r="N2914" s="190" t="str">
        <f t="shared" si="465"/>
        <v>JANEIRO</v>
      </c>
      <c r="P2914" s="119" t="s">
        <v>192</v>
      </c>
      <c r="Q2914" s="136" t="str">
        <f t="shared" si="471"/>
        <v>À RECEBER</v>
      </c>
      <c r="R2914" s="138" t="str">
        <f t="shared" ca="1" si="472"/>
        <v>EM DIA</v>
      </c>
      <c r="S2914" s="137" t="str">
        <f t="shared" ca="1" si="473"/>
        <v/>
      </c>
    </row>
    <row r="2915" spans="2:19" x14ac:dyDescent="0.25">
      <c r="B2915" s="190" t="str">
        <f t="shared" si="466"/>
        <v/>
      </c>
      <c r="C2915" s="190" t="str">
        <f t="shared" si="464"/>
        <v/>
      </c>
      <c r="D2915" s="119" t="s">
        <v>192</v>
      </c>
      <c r="H2915" s="118">
        <f t="shared" si="467"/>
        <v>0</v>
      </c>
      <c r="K2915" s="134">
        <f t="shared" si="469"/>
        <v>0</v>
      </c>
      <c r="L2915" s="134">
        <f t="shared" si="470"/>
        <v>0</v>
      </c>
      <c r="M2915" s="190">
        <f t="shared" si="468"/>
        <v>1</v>
      </c>
      <c r="N2915" s="190" t="str">
        <f t="shared" si="465"/>
        <v>JANEIRO</v>
      </c>
      <c r="P2915" s="119" t="s">
        <v>192</v>
      </c>
      <c r="Q2915" s="136" t="str">
        <f t="shared" si="471"/>
        <v>À RECEBER</v>
      </c>
      <c r="R2915" s="138" t="str">
        <f t="shared" ca="1" si="472"/>
        <v>EM DIA</v>
      </c>
      <c r="S2915" s="137" t="str">
        <f t="shared" ca="1" si="473"/>
        <v/>
      </c>
    </row>
    <row r="2916" spans="2:19" x14ac:dyDescent="0.25">
      <c r="B2916" s="190" t="str">
        <f t="shared" si="466"/>
        <v/>
      </c>
      <c r="C2916" s="190" t="str">
        <f t="shared" si="464"/>
        <v/>
      </c>
      <c r="D2916" s="119" t="s">
        <v>192</v>
      </c>
      <c r="H2916" s="118">
        <f t="shared" si="467"/>
        <v>0</v>
      </c>
      <c r="K2916" s="134">
        <f t="shared" si="469"/>
        <v>0</v>
      </c>
      <c r="L2916" s="134">
        <f t="shared" si="470"/>
        <v>0</v>
      </c>
      <c r="M2916" s="190">
        <f t="shared" si="468"/>
        <v>1</v>
      </c>
      <c r="N2916" s="190" t="str">
        <f t="shared" si="465"/>
        <v>JANEIRO</v>
      </c>
      <c r="P2916" s="119" t="s">
        <v>192</v>
      </c>
      <c r="Q2916" s="136" t="str">
        <f t="shared" si="471"/>
        <v>À RECEBER</v>
      </c>
      <c r="R2916" s="138" t="str">
        <f t="shared" ca="1" si="472"/>
        <v>EM DIA</v>
      </c>
      <c r="S2916" s="137" t="str">
        <f t="shared" ca="1" si="473"/>
        <v/>
      </c>
    </row>
    <row r="2917" spans="2:19" x14ac:dyDescent="0.25">
      <c r="B2917" s="190" t="str">
        <f t="shared" si="466"/>
        <v/>
      </c>
      <c r="C2917" s="190" t="str">
        <f t="shared" si="464"/>
        <v/>
      </c>
      <c r="D2917" s="119" t="s">
        <v>192</v>
      </c>
      <c r="H2917" s="118">
        <f t="shared" si="467"/>
        <v>0</v>
      </c>
      <c r="K2917" s="134">
        <f t="shared" si="469"/>
        <v>0</v>
      </c>
      <c r="L2917" s="134">
        <f t="shared" si="470"/>
        <v>0</v>
      </c>
      <c r="M2917" s="190">
        <f t="shared" si="468"/>
        <v>1</v>
      </c>
      <c r="N2917" s="190" t="str">
        <f t="shared" si="465"/>
        <v>JANEIRO</v>
      </c>
      <c r="P2917" s="119" t="s">
        <v>192</v>
      </c>
      <c r="Q2917" s="136" t="str">
        <f t="shared" si="471"/>
        <v>À RECEBER</v>
      </c>
      <c r="R2917" s="138" t="str">
        <f t="shared" ca="1" si="472"/>
        <v>EM DIA</v>
      </c>
      <c r="S2917" s="137" t="str">
        <f t="shared" ca="1" si="473"/>
        <v/>
      </c>
    </row>
    <row r="2918" spans="2:19" x14ac:dyDescent="0.25">
      <c r="B2918" s="190" t="str">
        <f t="shared" si="466"/>
        <v/>
      </c>
      <c r="C2918" s="190" t="str">
        <f t="shared" si="464"/>
        <v/>
      </c>
      <c r="D2918" s="119" t="s">
        <v>192</v>
      </c>
      <c r="H2918" s="118">
        <f t="shared" si="467"/>
        <v>0</v>
      </c>
      <c r="K2918" s="134">
        <f t="shared" si="469"/>
        <v>0</v>
      </c>
      <c r="L2918" s="134">
        <f t="shared" si="470"/>
        <v>0</v>
      </c>
      <c r="M2918" s="190">
        <f t="shared" si="468"/>
        <v>1</v>
      </c>
      <c r="N2918" s="190" t="str">
        <f t="shared" si="465"/>
        <v>JANEIRO</v>
      </c>
      <c r="P2918" s="119" t="s">
        <v>192</v>
      </c>
      <c r="Q2918" s="136" t="str">
        <f t="shared" si="471"/>
        <v>À RECEBER</v>
      </c>
      <c r="R2918" s="138" t="str">
        <f t="shared" ca="1" si="472"/>
        <v>EM DIA</v>
      </c>
      <c r="S2918" s="137" t="str">
        <f t="shared" ca="1" si="473"/>
        <v/>
      </c>
    </row>
    <row r="2919" spans="2:19" x14ac:dyDescent="0.25">
      <c r="B2919" s="190" t="str">
        <f t="shared" si="466"/>
        <v/>
      </c>
      <c r="C2919" s="190" t="str">
        <f t="shared" si="464"/>
        <v/>
      </c>
      <c r="D2919" s="119" t="s">
        <v>192</v>
      </c>
      <c r="H2919" s="118">
        <f t="shared" si="467"/>
        <v>0</v>
      </c>
      <c r="K2919" s="134">
        <f t="shared" si="469"/>
        <v>0</v>
      </c>
      <c r="L2919" s="134">
        <f t="shared" si="470"/>
        <v>0</v>
      </c>
      <c r="M2919" s="190">
        <f t="shared" si="468"/>
        <v>1</v>
      </c>
      <c r="N2919" s="190" t="str">
        <f t="shared" si="465"/>
        <v>JANEIRO</v>
      </c>
      <c r="P2919" s="119" t="s">
        <v>192</v>
      </c>
      <c r="Q2919" s="136" t="str">
        <f t="shared" si="471"/>
        <v>À RECEBER</v>
      </c>
      <c r="R2919" s="138" t="str">
        <f t="shared" ca="1" si="472"/>
        <v>EM DIA</v>
      </c>
      <c r="S2919" s="137" t="str">
        <f t="shared" ca="1" si="473"/>
        <v/>
      </c>
    </row>
    <row r="2920" spans="2:19" x14ac:dyDescent="0.25">
      <c r="B2920" s="190" t="str">
        <f t="shared" si="466"/>
        <v/>
      </c>
      <c r="C2920" s="190" t="str">
        <f t="shared" si="464"/>
        <v/>
      </c>
      <c r="D2920" s="119" t="s">
        <v>192</v>
      </c>
      <c r="H2920" s="118">
        <f t="shared" si="467"/>
        <v>0</v>
      </c>
      <c r="K2920" s="134">
        <f t="shared" si="469"/>
        <v>0</v>
      </c>
      <c r="L2920" s="134">
        <f t="shared" si="470"/>
        <v>0</v>
      </c>
      <c r="M2920" s="190">
        <f t="shared" si="468"/>
        <v>1</v>
      </c>
      <c r="N2920" s="190" t="str">
        <f t="shared" si="465"/>
        <v>JANEIRO</v>
      </c>
      <c r="P2920" s="119" t="s">
        <v>192</v>
      </c>
      <c r="Q2920" s="136" t="str">
        <f t="shared" si="471"/>
        <v>À RECEBER</v>
      </c>
      <c r="R2920" s="138" t="str">
        <f t="shared" ca="1" si="472"/>
        <v>EM DIA</v>
      </c>
      <c r="S2920" s="137" t="str">
        <f t="shared" ca="1" si="473"/>
        <v/>
      </c>
    </row>
    <row r="2921" spans="2:19" x14ac:dyDescent="0.25">
      <c r="B2921" s="190" t="str">
        <f t="shared" si="466"/>
        <v/>
      </c>
      <c r="C2921" s="190" t="str">
        <f t="shared" si="464"/>
        <v/>
      </c>
      <c r="D2921" s="119" t="s">
        <v>192</v>
      </c>
      <c r="H2921" s="118">
        <f t="shared" si="467"/>
        <v>0</v>
      </c>
      <c r="K2921" s="134">
        <f t="shared" si="469"/>
        <v>0</v>
      </c>
      <c r="L2921" s="134">
        <f t="shared" si="470"/>
        <v>0</v>
      </c>
      <c r="M2921" s="190">
        <f t="shared" si="468"/>
        <v>1</v>
      </c>
      <c r="N2921" s="190" t="str">
        <f t="shared" si="465"/>
        <v>JANEIRO</v>
      </c>
      <c r="P2921" s="119" t="s">
        <v>192</v>
      </c>
      <c r="Q2921" s="136" t="str">
        <f t="shared" si="471"/>
        <v>À RECEBER</v>
      </c>
      <c r="R2921" s="138" t="str">
        <f t="shared" ca="1" si="472"/>
        <v>EM DIA</v>
      </c>
      <c r="S2921" s="137" t="str">
        <f t="shared" ca="1" si="473"/>
        <v/>
      </c>
    </row>
    <row r="2922" spans="2:19" x14ac:dyDescent="0.25">
      <c r="B2922" s="190" t="str">
        <f t="shared" si="466"/>
        <v/>
      </c>
      <c r="C2922" s="190" t="str">
        <f t="shared" si="464"/>
        <v/>
      </c>
      <c r="D2922" s="119" t="s">
        <v>192</v>
      </c>
      <c r="H2922" s="118">
        <f t="shared" si="467"/>
        <v>0</v>
      </c>
      <c r="K2922" s="134">
        <f t="shared" si="469"/>
        <v>0</v>
      </c>
      <c r="L2922" s="134">
        <f t="shared" si="470"/>
        <v>0</v>
      </c>
      <c r="M2922" s="190">
        <f t="shared" si="468"/>
        <v>1</v>
      </c>
      <c r="N2922" s="190" t="str">
        <f t="shared" si="465"/>
        <v>JANEIRO</v>
      </c>
      <c r="P2922" s="119" t="s">
        <v>192</v>
      </c>
      <c r="Q2922" s="136" t="str">
        <f t="shared" si="471"/>
        <v>À RECEBER</v>
      </c>
      <c r="R2922" s="138" t="str">
        <f t="shared" ca="1" si="472"/>
        <v>EM DIA</v>
      </c>
      <c r="S2922" s="137" t="str">
        <f t="shared" ca="1" si="473"/>
        <v/>
      </c>
    </row>
    <row r="2923" spans="2:19" x14ac:dyDescent="0.25">
      <c r="B2923" s="190" t="str">
        <f t="shared" si="466"/>
        <v/>
      </c>
      <c r="C2923" s="190" t="str">
        <f t="shared" si="464"/>
        <v/>
      </c>
      <c r="D2923" s="119" t="s">
        <v>192</v>
      </c>
      <c r="H2923" s="118">
        <f t="shared" si="467"/>
        <v>0</v>
      </c>
      <c r="K2923" s="134">
        <f t="shared" si="469"/>
        <v>0</v>
      </c>
      <c r="L2923" s="134">
        <f t="shared" si="470"/>
        <v>0</v>
      </c>
      <c r="M2923" s="190">
        <f t="shared" si="468"/>
        <v>1</v>
      </c>
      <c r="N2923" s="190" t="str">
        <f t="shared" si="465"/>
        <v>JANEIRO</v>
      </c>
      <c r="P2923" s="119" t="s">
        <v>192</v>
      </c>
      <c r="Q2923" s="136" t="str">
        <f t="shared" si="471"/>
        <v>À RECEBER</v>
      </c>
      <c r="R2923" s="138" t="str">
        <f t="shared" ca="1" si="472"/>
        <v>EM DIA</v>
      </c>
      <c r="S2923" s="137" t="str">
        <f t="shared" ca="1" si="473"/>
        <v/>
      </c>
    </row>
    <row r="2924" spans="2:19" x14ac:dyDescent="0.25">
      <c r="B2924" s="190" t="str">
        <f t="shared" si="466"/>
        <v/>
      </c>
      <c r="C2924" s="190" t="str">
        <f t="shared" si="464"/>
        <v/>
      </c>
      <c r="D2924" s="119" t="s">
        <v>192</v>
      </c>
      <c r="H2924" s="118">
        <f t="shared" si="467"/>
        <v>0</v>
      </c>
      <c r="K2924" s="134">
        <f t="shared" si="469"/>
        <v>0</v>
      </c>
      <c r="L2924" s="134">
        <f t="shared" si="470"/>
        <v>0</v>
      </c>
      <c r="M2924" s="190">
        <f t="shared" si="468"/>
        <v>1</v>
      </c>
      <c r="N2924" s="190" t="str">
        <f t="shared" si="465"/>
        <v>JANEIRO</v>
      </c>
      <c r="P2924" s="119" t="s">
        <v>192</v>
      </c>
      <c r="Q2924" s="136" t="str">
        <f t="shared" si="471"/>
        <v>À RECEBER</v>
      </c>
      <c r="R2924" s="138" t="str">
        <f t="shared" ca="1" si="472"/>
        <v>EM DIA</v>
      </c>
      <c r="S2924" s="137" t="str">
        <f t="shared" ca="1" si="473"/>
        <v/>
      </c>
    </row>
    <row r="2925" spans="2:19" x14ac:dyDescent="0.25">
      <c r="B2925" s="190" t="str">
        <f t="shared" si="466"/>
        <v/>
      </c>
      <c r="C2925" s="190" t="str">
        <f t="shared" si="464"/>
        <v/>
      </c>
      <c r="D2925" s="119" t="s">
        <v>192</v>
      </c>
      <c r="H2925" s="118">
        <f t="shared" si="467"/>
        <v>0</v>
      </c>
      <c r="K2925" s="134">
        <f t="shared" si="469"/>
        <v>0</v>
      </c>
      <c r="L2925" s="134">
        <f t="shared" si="470"/>
        <v>0</v>
      </c>
      <c r="M2925" s="190">
        <f t="shared" si="468"/>
        <v>1</v>
      </c>
      <c r="N2925" s="190" t="str">
        <f t="shared" si="465"/>
        <v>JANEIRO</v>
      </c>
      <c r="P2925" s="119" t="s">
        <v>192</v>
      </c>
      <c r="Q2925" s="136" t="str">
        <f t="shared" si="471"/>
        <v>À RECEBER</v>
      </c>
      <c r="R2925" s="138" t="str">
        <f t="shared" ca="1" si="472"/>
        <v>EM DIA</v>
      </c>
      <c r="S2925" s="137" t="str">
        <f t="shared" ca="1" si="473"/>
        <v/>
      </c>
    </row>
    <row r="2926" spans="2:19" x14ac:dyDescent="0.25">
      <c r="B2926" s="190" t="str">
        <f t="shared" si="466"/>
        <v/>
      </c>
      <c r="C2926" s="190" t="str">
        <f t="shared" si="464"/>
        <v/>
      </c>
      <c r="D2926" s="119" t="s">
        <v>192</v>
      </c>
      <c r="H2926" s="118">
        <f t="shared" si="467"/>
        <v>0</v>
      </c>
      <c r="K2926" s="134">
        <f t="shared" si="469"/>
        <v>0</v>
      </c>
      <c r="L2926" s="134">
        <f t="shared" si="470"/>
        <v>0</v>
      </c>
      <c r="M2926" s="190">
        <f t="shared" si="468"/>
        <v>1</v>
      </c>
      <c r="N2926" s="190" t="str">
        <f t="shared" si="465"/>
        <v>JANEIRO</v>
      </c>
      <c r="P2926" s="119" t="s">
        <v>192</v>
      </c>
      <c r="Q2926" s="136" t="str">
        <f t="shared" si="471"/>
        <v>À RECEBER</v>
      </c>
      <c r="R2926" s="138" t="str">
        <f t="shared" ca="1" si="472"/>
        <v>EM DIA</v>
      </c>
      <c r="S2926" s="137" t="str">
        <f t="shared" ca="1" si="473"/>
        <v/>
      </c>
    </row>
    <row r="2927" spans="2:19" x14ac:dyDescent="0.25">
      <c r="B2927" s="190" t="str">
        <f t="shared" si="466"/>
        <v/>
      </c>
      <c r="C2927" s="190" t="str">
        <f t="shared" si="464"/>
        <v/>
      </c>
      <c r="D2927" s="119" t="s">
        <v>192</v>
      </c>
      <c r="H2927" s="118">
        <f t="shared" si="467"/>
        <v>0</v>
      </c>
      <c r="K2927" s="134">
        <f t="shared" si="469"/>
        <v>0</v>
      </c>
      <c r="L2927" s="134">
        <f t="shared" si="470"/>
        <v>0</v>
      </c>
      <c r="M2927" s="190">
        <f t="shared" si="468"/>
        <v>1</v>
      </c>
      <c r="N2927" s="190" t="str">
        <f t="shared" si="465"/>
        <v>JANEIRO</v>
      </c>
      <c r="P2927" s="119" t="s">
        <v>192</v>
      </c>
      <c r="Q2927" s="136" t="str">
        <f t="shared" si="471"/>
        <v>À RECEBER</v>
      </c>
      <c r="R2927" s="138" t="str">
        <f t="shared" ca="1" si="472"/>
        <v>EM DIA</v>
      </c>
      <c r="S2927" s="137" t="str">
        <f t="shared" ca="1" si="473"/>
        <v/>
      </c>
    </row>
    <row r="2928" spans="2:19" x14ac:dyDescent="0.25">
      <c r="B2928" s="190" t="str">
        <f t="shared" si="466"/>
        <v/>
      </c>
      <c r="C2928" s="190" t="str">
        <f t="shared" si="464"/>
        <v/>
      </c>
      <c r="D2928" s="119" t="s">
        <v>192</v>
      </c>
      <c r="H2928" s="118">
        <f t="shared" si="467"/>
        <v>0</v>
      </c>
      <c r="K2928" s="134">
        <f t="shared" si="469"/>
        <v>0</v>
      </c>
      <c r="L2928" s="134">
        <f t="shared" si="470"/>
        <v>0</v>
      </c>
      <c r="M2928" s="190">
        <f t="shared" si="468"/>
        <v>1</v>
      </c>
      <c r="N2928" s="190" t="str">
        <f t="shared" si="465"/>
        <v>JANEIRO</v>
      </c>
      <c r="P2928" s="119" t="s">
        <v>192</v>
      </c>
      <c r="Q2928" s="136" t="str">
        <f t="shared" si="471"/>
        <v>À RECEBER</v>
      </c>
      <c r="R2928" s="138" t="str">
        <f t="shared" ca="1" si="472"/>
        <v>EM DIA</v>
      </c>
      <c r="S2928" s="137" t="str">
        <f t="shared" ca="1" si="473"/>
        <v/>
      </c>
    </row>
    <row r="2929" spans="2:19" x14ac:dyDescent="0.25">
      <c r="B2929" s="190" t="str">
        <f t="shared" si="466"/>
        <v/>
      </c>
      <c r="C2929" s="190" t="str">
        <f t="shared" si="464"/>
        <v/>
      </c>
      <c r="D2929" s="119" t="s">
        <v>192</v>
      </c>
      <c r="H2929" s="118">
        <f t="shared" si="467"/>
        <v>0</v>
      </c>
      <c r="K2929" s="134">
        <f t="shared" si="469"/>
        <v>0</v>
      </c>
      <c r="L2929" s="134">
        <f t="shared" si="470"/>
        <v>0</v>
      </c>
      <c r="M2929" s="190">
        <f t="shared" si="468"/>
        <v>1</v>
      </c>
      <c r="N2929" s="190" t="str">
        <f t="shared" si="465"/>
        <v>JANEIRO</v>
      </c>
      <c r="P2929" s="119" t="s">
        <v>192</v>
      </c>
      <c r="Q2929" s="136" t="str">
        <f t="shared" si="471"/>
        <v>À RECEBER</v>
      </c>
      <c r="R2929" s="138" t="str">
        <f t="shared" ca="1" si="472"/>
        <v>EM DIA</v>
      </c>
      <c r="S2929" s="137" t="str">
        <f t="shared" ca="1" si="473"/>
        <v/>
      </c>
    </row>
    <row r="2930" spans="2:19" x14ac:dyDescent="0.25">
      <c r="B2930" s="190" t="str">
        <f t="shared" si="466"/>
        <v/>
      </c>
      <c r="C2930" s="190" t="str">
        <f t="shared" si="464"/>
        <v/>
      </c>
      <c r="D2930" s="119" t="s">
        <v>192</v>
      </c>
      <c r="H2930" s="118">
        <f t="shared" si="467"/>
        <v>0</v>
      </c>
      <c r="K2930" s="134">
        <f t="shared" si="469"/>
        <v>0</v>
      </c>
      <c r="L2930" s="134">
        <f t="shared" si="470"/>
        <v>0</v>
      </c>
      <c r="M2930" s="190">
        <f t="shared" si="468"/>
        <v>1</v>
      </c>
      <c r="N2930" s="190" t="str">
        <f t="shared" si="465"/>
        <v>JANEIRO</v>
      </c>
      <c r="P2930" s="119" t="s">
        <v>192</v>
      </c>
      <c r="Q2930" s="136" t="str">
        <f t="shared" si="471"/>
        <v>À RECEBER</v>
      </c>
      <c r="R2930" s="138" t="str">
        <f t="shared" ca="1" si="472"/>
        <v>EM DIA</v>
      </c>
      <c r="S2930" s="137" t="str">
        <f t="shared" ca="1" si="473"/>
        <v/>
      </c>
    </row>
    <row r="2931" spans="2:19" x14ac:dyDescent="0.25">
      <c r="B2931" s="190" t="str">
        <f t="shared" si="466"/>
        <v/>
      </c>
      <c r="C2931" s="190" t="str">
        <f t="shared" si="464"/>
        <v/>
      </c>
      <c r="D2931" s="119" t="s">
        <v>192</v>
      </c>
      <c r="H2931" s="118">
        <f t="shared" si="467"/>
        <v>0</v>
      </c>
      <c r="K2931" s="134">
        <f t="shared" si="469"/>
        <v>0</v>
      </c>
      <c r="L2931" s="134">
        <f t="shared" si="470"/>
        <v>0</v>
      </c>
      <c r="M2931" s="190">
        <f t="shared" si="468"/>
        <v>1</v>
      </c>
      <c r="N2931" s="190" t="str">
        <f t="shared" si="465"/>
        <v>JANEIRO</v>
      </c>
      <c r="P2931" s="119" t="s">
        <v>192</v>
      </c>
      <c r="Q2931" s="136" t="str">
        <f t="shared" si="471"/>
        <v>À RECEBER</v>
      </c>
      <c r="R2931" s="138" t="str">
        <f t="shared" ca="1" si="472"/>
        <v>EM DIA</v>
      </c>
      <c r="S2931" s="137" t="str">
        <f t="shared" ca="1" si="473"/>
        <v/>
      </c>
    </row>
    <row r="2932" spans="2:19" x14ac:dyDescent="0.25">
      <c r="B2932" s="190" t="str">
        <f t="shared" si="466"/>
        <v/>
      </c>
      <c r="C2932" s="190" t="str">
        <f t="shared" si="464"/>
        <v/>
      </c>
      <c r="D2932" s="119" t="s">
        <v>192</v>
      </c>
      <c r="H2932" s="118">
        <f t="shared" si="467"/>
        <v>0</v>
      </c>
      <c r="K2932" s="134">
        <f t="shared" si="469"/>
        <v>0</v>
      </c>
      <c r="L2932" s="134">
        <f t="shared" si="470"/>
        <v>0</v>
      </c>
      <c r="M2932" s="190">
        <f t="shared" si="468"/>
        <v>1</v>
      </c>
      <c r="N2932" s="190" t="str">
        <f t="shared" si="465"/>
        <v>JANEIRO</v>
      </c>
      <c r="P2932" s="119" t="s">
        <v>192</v>
      </c>
      <c r="Q2932" s="136" t="str">
        <f t="shared" si="471"/>
        <v>À RECEBER</v>
      </c>
      <c r="R2932" s="138" t="str">
        <f t="shared" ca="1" si="472"/>
        <v>EM DIA</v>
      </c>
      <c r="S2932" s="137" t="str">
        <f t="shared" ca="1" si="473"/>
        <v/>
      </c>
    </row>
    <row r="2933" spans="2:19" x14ac:dyDescent="0.25">
      <c r="B2933" s="190" t="str">
        <f t="shared" si="466"/>
        <v/>
      </c>
      <c r="C2933" s="190" t="str">
        <f t="shared" si="464"/>
        <v/>
      </c>
      <c r="D2933" s="119" t="s">
        <v>192</v>
      </c>
      <c r="H2933" s="118">
        <f t="shared" si="467"/>
        <v>0</v>
      </c>
      <c r="K2933" s="134">
        <f t="shared" si="469"/>
        <v>0</v>
      </c>
      <c r="L2933" s="134">
        <f t="shared" si="470"/>
        <v>0</v>
      </c>
      <c r="M2933" s="190">
        <f t="shared" si="468"/>
        <v>1</v>
      </c>
      <c r="N2933" s="190" t="str">
        <f t="shared" si="465"/>
        <v>JANEIRO</v>
      </c>
      <c r="P2933" s="119" t="s">
        <v>192</v>
      </c>
      <c r="Q2933" s="136" t="str">
        <f t="shared" si="471"/>
        <v>À RECEBER</v>
      </c>
      <c r="R2933" s="138" t="str">
        <f t="shared" ca="1" si="472"/>
        <v>EM DIA</v>
      </c>
      <c r="S2933" s="137" t="str">
        <f t="shared" ca="1" si="473"/>
        <v/>
      </c>
    </row>
    <row r="2934" spans="2:19" x14ac:dyDescent="0.25">
      <c r="B2934" s="190" t="str">
        <f t="shared" si="466"/>
        <v/>
      </c>
      <c r="C2934" s="190" t="str">
        <f t="shared" si="464"/>
        <v/>
      </c>
      <c r="D2934" s="119" t="s">
        <v>192</v>
      </c>
      <c r="H2934" s="118">
        <f t="shared" si="467"/>
        <v>0</v>
      </c>
      <c r="K2934" s="134">
        <f t="shared" si="469"/>
        <v>0</v>
      </c>
      <c r="L2934" s="134">
        <f t="shared" si="470"/>
        <v>0</v>
      </c>
      <c r="M2934" s="190">
        <f t="shared" si="468"/>
        <v>1</v>
      </c>
      <c r="N2934" s="190" t="str">
        <f t="shared" si="465"/>
        <v>JANEIRO</v>
      </c>
      <c r="P2934" s="119" t="s">
        <v>192</v>
      </c>
      <c r="Q2934" s="136" t="str">
        <f t="shared" si="471"/>
        <v>À RECEBER</v>
      </c>
      <c r="R2934" s="138" t="str">
        <f t="shared" ca="1" si="472"/>
        <v>EM DIA</v>
      </c>
      <c r="S2934" s="137" t="str">
        <f t="shared" ca="1" si="473"/>
        <v/>
      </c>
    </row>
    <row r="2935" spans="2:19" x14ac:dyDescent="0.25">
      <c r="B2935" s="190" t="str">
        <f t="shared" si="466"/>
        <v/>
      </c>
      <c r="C2935" s="190" t="str">
        <f t="shared" si="464"/>
        <v/>
      </c>
      <c r="D2935" s="119" t="s">
        <v>192</v>
      </c>
      <c r="H2935" s="118">
        <f t="shared" si="467"/>
        <v>0</v>
      </c>
      <c r="K2935" s="134">
        <f t="shared" si="469"/>
        <v>0</v>
      </c>
      <c r="L2935" s="134">
        <f t="shared" si="470"/>
        <v>0</v>
      </c>
      <c r="M2935" s="190">
        <f t="shared" si="468"/>
        <v>1</v>
      </c>
      <c r="N2935" s="190" t="str">
        <f t="shared" si="465"/>
        <v>JANEIRO</v>
      </c>
      <c r="P2935" s="119" t="s">
        <v>192</v>
      </c>
      <c r="Q2935" s="136" t="str">
        <f t="shared" si="471"/>
        <v>À RECEBER</v>
      </c>
      <c r="R2935" s="138" t="str">
        <f t="shared" ca="1" si="472"/>
        <v>EM DIA</v>
      </c>
      <c r="S2935" s="137" t="str">
        <f t="shared" ca="1" si="473"/>
        <v/>
      </c>
    </row>
    <row r="2936" spans="2:19" x14ac:dyDescent="0.25">
      <c r="B2936" s="190" t="str">
        <f t="shared" si="466"/>
        <v/>
      </c>
      <c r="C2936" s="190" t="str">
        <f t="shared" si="464"/>
        <v/>
      </c>
      <c r="D2936" s="119" t="s">
        <v>192</v>
      </c>
      <c r="H2936" s="118">
        <f t="shared" si="467"/>
        <v>0</v>
      </c>
      <c r="K2936" s="134">
        <f t="shared" si="469"/>
        <v>0</v>
      </c>
      <c r="L2936" s="134">
        <f t="shared" si="470"/>
        <v>0</v>
      </c>
      <c r="M2936" s="190">
        <f t="shared" si="468"/>
        <v>1</v>
      </c>
      <c r="N2936" s="190" t="str">
        <f t="shared" si="465"/>
        <v>JANEIRO</v>
      </c>
      <c r="P2936" s="119" t="s">
        <v>192</v>
      </c>
      <c r="Q2936" s="136" t="str">
        <f t="shared" si="471"/>
        <v>À RECEBER</v>
      </c>
      <c r="R2936" s="138" t="str">
        <f t="shared" ca="1" si="472"/>
        <v>EM DIA</v>
      </c>
      <c r="S2936" s="137" t="str">
        <f t="shared" ca="1" si="473"/>
        <v/>
      </c>
    </row>
    <row r="2937" spans="2:19" x14ac:dyDescent="0.25">
      <c r="B2937" s="190" t="str">
        <f t="shared" si="466"/>
        <v/>
      </c>
      <c r="C2937" s="190" t="str">
        <f t="shared" si="464"/>
        <v/>
      </c>
      <c r="D2937" s="119" t="s">
        <v>192</v>
      </c>
      <c r="H2937" s="118">
        <f t="shared" si="467"/>
        <v>0</v>
      </c>
      <c r="K2937" s="134">
        <f t="shared" si="469"/>
        <v>0</v>
      </c>
      <c r="L2937" s="134">
        <f t="shared" si="470"/>
        <v>0</v>
      </c>
      <c r="M2937" s="190">
        <f t="shared" si="468"/>
        <v>1</v>
      </c>
      <c r="N2937" s="190" t="str">
        <f t="shared" si="465"/>
        <v>JANEIRO</v>
      </c>
      <c r="P2937" s="119" t="s">
        <v>192</v>
      </c>
      <c r="Q2937" s="136" t="str">
        <f t="shared" si="471"/>
        <v>À RECEBER</v>
      </c>
      <c r="R2937" s="138" t="str">
        <f t="shared" ca="1" si="472"/>
        <v>EM DIA</v>
      </c>
      <c r="S2937" s="137" t="str">
        <f t="shared" ca="1" si="473"/>
        <v/>
      </c>
    </row>
    <row r="2938" spans="2:19" x14ac:dyDescent="0.25">
      <c r="B2938" s="190" t="str">
        <f t="shared" si="466"/>
        <v/>
      </c>
      <c r="C2938" s="190" t="str">
        <f t="shared" si="464"/>
        <v/>
      </c>
      <c r="D2938" s="119" t="s">
        <v>192</v>
      </c>
      <c r="H2938" s="118">
        <f t="shared" si="467"/>
        <v>0</v>
      </c>
      <c r="K2938" s="134">
        <f t="shared" si="469"/>
        <v>0</v>
      </c>
      <c r="L2938" s="134">
        <f t="shared" si="470"/>
        <v>0</v>
      </c>
      <c r="M2938" s="190">
        <f t="shared" si="468"/>
        <v>1</v>
      </c>
      <c r="N2938" s="190" t="str">
        <f t="shared" si="465"/>
        <v>JANEIRO</v>
      </c>
      <c r="P2938" s="119" t="s">
        <v>192</v>
      </c>
      <c r="Q2938" s="136" t="str">
        <f t="shared" si="471"/>
        <v>À RECEBER</v>
      </c>
      <c r="R2938" s="138" t="str">
        <f t="shared" ca="1" si="472"/>
        <v>EM DIA</v>
      </c>
      <c r="S2938" s="137" t="str">
        <f t="shared" ca="1" si="473"/>
        <v/>
      </c>
    </row>
    <row r="2939" spans="2:19" x14ac:dyDescent="0.25">
      <c r="B2939" s="190" t="str">
        <f t="shared" si="466"/>
        <v/>
      </c>
      <c r="C2939" s="190" t="str">
        <f t="shared" si="464"/>
        <v/>
      </c>
      <c r="D2939" s="119" t="s">
        <v>192</v>
      </c>
      <c r="H2939" s="118">
        <f t="shared" si="467"/>
        <v>0</v>
      </c>
      <c r="K2939" s="134">
        <f t="shared" si="469"/>
        <v>0</v>
      </c>
      <c r="L2939" s="134">
        <f t="shared" si="470"/>
        <v>0</v>
      </c>
      <c r="M2939" s="190">
        <f t="shared" si="468"/>
        <v>1</v>
      </c>
      <c r="N2939" s="190" t="str">
        <f t="shared" si="465"/>
        <v>JANEIRO</v>
      </c>
      <c r="P2939" s="119" t="s">
        <v>192</v>
      </c>
      <c r="Q2939" s="136" t="str">
        <f t="shared" si="471"/>
        <v>À RECEBER</v>
      </c>
      <c r="R2939" s="138" t="str">
        <f t="shared" ca="1" si="472"/>
        <v>EM DIA</v>
      </c>
      <c r="S2939" s="137" t="str">
        <f t="shared" ca="1" si="473"/>
        <v/>
      </c>
    </row>
    <row r="2940" spans="2:19" x14ac:dyDescent="0.25">
      <c r="B2940" s="190" t="str">
        <f t="shared" si="466"/>
        <v/>
      </c>
      <c r="C2940" s="190" t="str">
        <f t="shared" si="464"/>
        <v/>
      </c>
      <c r="D2940" s="119" t="s">
        <v>192</v>
      </c>
      <c r="H2940" s="118">
        <f t="shared" si="467"/>
        <v>0</v>
      </c>
      <c r="K2940" s="134">
        <f t="shared" si="469"/>
        <v>0</v>
      </c>
      <c r="L2940" s="134">
        <f t="shared" si="470"/>
        <v>0</v>
      </c>
      <c r="M2940" s="190">
        <f t="shared" si="468"/>
        <v>1</v>
      </c>
      <c r="N2940" s="190" t="str">
        <f t="shared" si="465"/>
        <v>JANEIRO</v>
      </c>
      <c r="P2940" s="119" t="s">
        <v>192</v>
      </c>
      <c r="Q2940" s="136" t="str">
        <f t="shared" si="471"/>
        <v>À RECEBER</v>
      </c>
      <c r="R2940" s="138" t="str">
        <f t="shared" ca="1" si="472"/>
        <v>EM DIA</v>
      </c>
      <c r="S2940" s="137" t="str">
        <f t="shared" ca="1" si="473"/>
        <v/>
      </c>
    </row>
    <row r="2941" spans="2:19" x14ac:dyDescent="0.25">
      <c r="B2941" s="190" t="str">
        <f t="shared" si="466"/>
        <v/>
      </c>
      <c r="C2941" s="190" t="str">
        <f t="shared" si="464"/>
        <v/>
      </c>
      <c r="D2941" s="119" t="s">
        <v>192</v>
      </c>
      <c r="H2941" s="118">
        <f t="shared" si="467"/>
        <v>0</v>
      </c>
      <c r="K2941" s="134">
        <f t="shared" si="469"/>
        <v>0</v>
      </c>
      <c r="L2941" s="134">
        <f t="shared" si="470"/>
        <v>0</v>
      </c>
      <c r="M2941" s="190">
        <f t="shared" si="468"/>
        <v>1</v>
      </c>
      <c r="N2941" s="190" t="str">
        <f t="shared" si="465"/>
        <v>JANEIRO</v>
      </c>
      <c r="P2941" s="119" t="s">
        <v>192</v>
      </c>
      <c r="Q2941" s="136" t="str">
        <f t="shared" si="471"/>
        <v>À RECEBER</v>
      </c>
      <c r="R2941" s="138" t="str">
        <f t="shared" ca="1" si="472"/>
        <v>EM DIA</v>
      </c>
      <c r="S2941" s="137" t="str">
        <f t="shared" ca="1" si="473"/>
        <v/>
      </c>
    </row>
    <row r="2942" spans="2:19" x14ac:dyDescent="0.25">
      <c r="B2942" s="190" t="str">
        <f t="shared" si="466"/>
        <v/>
      </c>
      <c r="C2942" s="190" t="str">
        <f t="shared" si="464"/>
        <v/>
      </c>
      <c r="D2942" s="119" t="s">
        <v>192</v>
      </c>
      <c r="H2942" s="118">
        <f t="shared" si="467"/>
        <v>0</v>
      </c>
      <c r="K2942" s="134">
        <f t="shared" si="469"/>
        <v>0</v>
      </c>
      <c r="L2942" s="134">
        <f t="shared" si="470"/>
        <v>0</v>
      </c>
      <c r="M2942" s="190">
        <f t="shared" si="468"/>
        <v>1</v>
      </c>
      <c r="N2942" s="190" t="str">
        <f t="shared" si="465"/>
        <v>JANEIRO</v>
      </c>
      <c r="P2942" s="119" t="s">
        <v>192</v>
      </c>
      <c r="Q2942" s="136" t="str">
        <f t="shared" si="471"/>
        <v>À RECEBER</v>
      </c>
      <c r="R2942" s="138" t="str">
        <f t="shared" ca="1" si="472"/>
        <v>EM DIA</v>
      </c>
      <c r="S2942" s="137" t="str">
        <f t="shared" ca="1" si="473"/>
        <v/>
      </c>
    </row>
    <row r="2943" spans="2:19" x14ac:dyDescent="0.25">
      <c r="B2943" s="190" t="str">
        <f t="shared" si="466"/>
        <v/>
      </c>
      <c r="C2943" s="190" t="str">
        <f t="shared" si="464"/>
        <v/>
      </c>
      <c r="D2943" s="119" t="s">
        <v>192</v>
      </c>
      <c r="H2943" s="118">
        <f t="shared" si="467"/>
        <v>0</v>
      </c>
      <c r="K2943" s="134">
        <f t="shared" si="469"/>
        <v>0</v>
      </c>
      <c r="L2943" s="134">
        <f t="shared" si="470"/>
        <v>0</v>
      </c>
      <c r="M2943" s="190">
        <f t="shared" si="468"/>
        <v>1</v>
      </c>
      <c r="N2943" s="190" t="str">
        <f t="shared" si="465"/>
        <v>JANEIRO</v>
      </c>
      <c r="P2943" s="119" t="s">
        <v>192</v>
      </c>
      <c r="Q2943" s="136" t="str">
        <f t="shared" si="471"/>
        <v>À RECEBER</v>
      </c>
      <c r="R2943" s="138" t="str">
        <f t="shared" ca="1" si="472"/>
        <v>EM DIA</v>
      </c>
      <c r="S2943" s="137" t="str">
        <f t="shared" ca="1" si="473"/>
        <v/>
      </c>
    </row>
    <row r="2944" spans="2:19" x14ac:dyDescent="0.25">
      <c r="B2944" s="190" t="str">
        <f t="shared" si="466"/>
        <v/>
      </c>
      <c r="C2944" s="190" t="str">
        <f t="shared" si="464"/>
        <v/>
      </c>
      <c r="D2944" s="119" t="s">
        <v>192</v>
      </c>
      <c r="H2944" s="118">
        <f t="shared" si="467"/>
        <v>0</v>
      </c>
      <c r="K2944" s="134">
        <f t="shared" si="469"/>
        <v>0</v>
      </c>
      <c r="L2944" s="134">
        <f t="shared" si="470"/>
        <v>0</v>
      </c>
      <c r="M2944" s="190">
        <f t="shared" si="468"/>
        <v>1</v>
      </c>
      <c r="N2944" s="190" t="str">
        <f t="shared" si="465"/>
        <v>JANEIRO</v>
      </c>
      <c r="P2944" s="119" t="s">
        <v>192</v>
      </c>
      <c r="Q2944" s="136" t="str">
        <f t="shared" si="471"/>
        <v>À RECEBER</v>
      </c>
      <c r="R2944" s="138" t="str">
        <f t="shared" ca="1" si="472"/>
        <v>EM DIA</v>
      </c>
      <c r="S2944" s="137" t="str">
        <f t="shared" ca="1" si="473"/>
        <v/>
      </c>
    </row>
    <row r="2945" spans="2:19" x14ac:dyDescent="0.25">
      <c r="B2945" s="190" t="str">
        <f t="shared" si="466"/>
        <v/>
      </c>
      <c r="C2945" s="190" t="str">
        <f t="shared" si="464"/>
        <v/>
      </c>
      <c r="D2945" s="119" t="s">
        <v>192</v>
      </c>
      <c r="H2945" s="118">
        <f t="shared" si="467"/>
        <v>0</v>
      </c>
      <c r="K2945" s="134">
        <f t="shared" si="469"/>
        <v>0</v>
      </c>
      <c r="L2945" s="134">
        <f t="shared" si="470"/>
        <v>0</v>
      </c>
      <c r="M2945" s="190">
        <f t="shared" si="468"/>
        <v>1</v>
      </c>
      <c r="N2945" s="190" t="str">
        <f t="shared" si="465"/>
        <v>JANEIRO</v>
      </c>
      <c r="P2945" s="119" t="s">
        <v>192</v>
      </c>
      <c r="Q2945" s="136" t="str">
        <f t="shared" si="471"/>
        <v>À RECEBER</v>
      </c>
      <c r="R2945" s="138" t="str">
        <f t="shared" ca="1" si="472"/>
        <v>EM DIA</v>
      </c>
      <c r="S2945" s="137" t="str">
        <f t="shared" ca="1" si="473"/>
        <v/>
      </c>
    </row>
    <row r="2946" spans="2:19" x14ac:dyDescent="0.25">
      <c r="B2946" s="190" t="str">
        <f t="shared" si="466"/>
        <v/>
      </c>
      <c r="C2946" s="190" t="str">
        <f t="shared" si="464"/>
        <v/>
      </c>
      <c r="D2946" s="119" t="s">
        <v>192</v>
      </c>
      <c r="H2946" s="118">
        <f t="shared" si="467"/>
        <v>0</v>
      </c>
      <c r="K2946" s="134">
        <f t="shared" si="469"/>
        <v>0</v>
      </c>
      <c r="L2946" s="134">
        <f t="shared" si="470"/>
        <v>0</v>
      </c>
      <c r="M2946" s="190">
        <f t="shared" si="468"/>
        <v>1</v>
      </c>
      <c r="N2946" s="190" t="str">
        <f t="shared" si="465"/>
        <v>JANEIRO</v>
      </c>
      <c r="P2946" s="119" t="s">
        <v>192</v>
      </c>
      <c r="Q2946" s="136" t="str">
        <f t="shared" si="471"/>
        <v>À RECEBER</v>
      </c>
      <c r="R2946" s="138" t="str">
        <f t="shared" ca="1" si="472"/>
        <v>EM DIA</v>
      </c>
      <c r="S2946" s="137" t="str">
        <f t="shared" ca="1" si="473"/>
        <v/>
      </c>
    </row>
    <row r="2947" spans="2:19" x14ac:dyDescent="0.25">
      <c r="B2947" s="190" t="str">
        <f t="shared" si="466"/>
        <v/>
      </c>
      <c r="C2947" s="190" t="str">
        <f t="shared" si="464"/>
        <v/>
      </c>
      <c r="D2947" s="119" t="s">
        <v>192</v>
      </c>
      <c r="H2947" s="118">
        <f t="shared" si="467"/>
        <v>0</v>
      </c>
      <c r="K2947" s="134">
        <f t="shared" si="469"/>
        <v>0</v>
      </c>
      <c r="L2947" s="134">
        <f t="shared" si="470"/>
        <v>0</v>
      </c>
      <c r="M2947" s="190">
        <f t="shared" si="468"/>
        <v>1</v>
      </c>
      <c r="N2947" s="190" t="str">
        <f t="shared" si="465"/>
        <v>JANEIRO</v>
      </c>
      <c r="P2947" s="119" t="s">
        <v>192</v>
      </c>
      <c r="Q2947" s="136" t="str">
        <f t="shared" si="471"/>
        <v>À RECEBER</v>
      </c>
      <c r="R2947" s="138" t="str">
        <f t="shared" ca="1" si="472"/>
        <v>EM DIA</v>
      </c>
      <c r="S2947" s="137" t="str">
        <f t="shared" ca="1" si="473"/>
        <v/>
      </c>
    </row>
    <row r="2948" spans="2:19" x14ac:dyDescent="0.25">
      <c r="B2948" s="190" t="str">
        <f t="shared" si="466"/>
        <v/>
      </c>
      <c r="C2948" s="190" t="str">
        <f t="shared" si="464"/>
        <v/>
      </c>
      <c r="D2948" s="119" t="s">
        <v>192</v>
      </c>
      <c r="H2948" s="118">
        <f t="shared" si="467"/>
        <v>0</v>
      </c>
      <c r="K2948" s="134">
        <f t="shared" si="469"/>
        <v>0</v>
      </c>
      <c r="L2948" s="134">
        <f t="shared" si="470"/>
        <v>0</v>
      </c>
      <c r="M2948" s="190">
        <f t="shared" si="468"/>
        <v>1</v>
      </c>
      <c r="N2948" s="190" t="str">
        <f t="shared" si="465"/>
        <v>JANEIRO</v>
      </c>
      <c r="P2948" s="119" t="s">
        <v>192</v>
      </c>
      <c r="Q2948" s="136" t="str">
        <f t="shared" si="471"/>
        <v>À RECEBER</v>
      </c>
      <c r="R2948" s="138" t="str">
        <f t="shared" ca="1" si="472"/>
        <v>EM DIA</v>
      </c>
      <c r="S2948" s="137" t="str">
        <f t="shared" ca="1" si="473"/>
        <v/>
      </c>
    </row>
    <row r="2949" spans="2:19" x14ac:dyDescent="0.25">
      <c r="B2949" s="190" t="str">
        <f t="shared" si="466"/>
        <v/>
      </c>
      <c r="C2949" s="190" t="str">
        <f t="shared" ref="C2949:C3000" si="474">IF(B2949=1,"JANEIRO",IF(B2949=2,"FEVEREIRO",IF(B2949=3,"MARÇO",IF(B2949=4,"ABRIL",IF(B2949=5,"MAIO",IF(B2949=6,"JUNHO",IF(B2949=7,"JULHO",IF(B2949=8,"AGOSTO",IF(B2949=9,"SETEMBRO",IF(B2949=10,"OUTUBRO",IF(B2949=11,"NOVEMBRO",IF(B2949=12,"DEZEMBRO",""))))))))))))</f>
        <v/>
      </c>
      <c r="D2949" s="119" t="s">
        <v>192</v>
      </c>
      <c r="H2949" s="118">
        <f t="shared" si="467"/>
        <v>0</v>
      </c>
      <c r="K2949" s="134">
        <f t="shared" si="469"/>
        <v>0</v>
      </c>
      <c r="L2949" s="134">
        <f t="shared" si="470"/>
        <v>0</v>
      </c>
      <c r="M2949" s="190">
        <f t="shared" si="468"/>
        <v>1</v>
      </c>
      <c r="N2949" s="190" t="str">
        <f t="shared" ref="N2949:N3000" si="475">IF(M2949=1,"JANEIRO",IF(M2949=2,"FEVEREIRO",IF(M2949=3,"MARÇO",IF(M2949=4,"ABRIL",IF(M2949=5,"MAIO",IF(M2949=6,"JUNHO",IF(M2949=7,"JULHO",IF(M2949=8,"AGOSTO",IF(M2949=9,"SETEMBRO",IF(M2949=10,"OUTUBRO",IF(M2949=11,"NOVEMBRO",IF(M2949=12,"DEZEMBRO",""))))))))))))</f>
        <v>JANEIRO</v>
      </c>
      <c r="P2949" s="119" t="s">
        <v>192</v>
      </c>
      <c r="Q2949" s="136" t="str">
        <f t="shared" si="471"/>
        <v>À RECEBER</v>
      </c>
      <c r="R2949" s="138" t="str">
        <f t="shared" ca="1" si="472"/>
        <v>EM DIA</v>
      </c>
      <c r="S2949" s="137" t="str">
        <f t="shared" ca="1" si="473"/>
        <v/>
      </c>
    </row>
    <row r="2950" spans="2:19" x14ac:dyDescent="0.25">
      <c r="B2950" s="190" t="str">
        <f t="shared" ref="B2950:B3000" si="476">IFERROR(MONTH(D2950),"")</f>
        <v/>
      </c>
      <c r="C2950" s="190" t="str">
        <f t="shared" si="474"/>
        <v/>
      </c>
      <c r="D2950" s="119" t="s">
        <v>192</v>
      </c>
      <c r="H2950" s="118">
        <f t="shared" ref="H2950:H3000" si="477">IF(OR(I2950="",I2950=0),G2950,I2950)</f>
        <v>0</v>
      </c>
      <c r="K2950" s="134">
        <f t="shared" si="469"/>
        <v>0</v>
      </c>
      <c r="L2950" s="134">
        <f t="shared" si="470"/>
        <v>0</v>
      </c>
      <c r="M2950" s="190">
        <f t="shared" ref="M2950:M3000" si="478">IFERROR(MONTH(O2950),"")</f>
        <v>1</v>
      </c>
      <c r="N2950" s="190" t="str">
        <f t="shared" si="475"/>
        <v>JANEIRO</v>
      </c>
      <c r="P2950" s="119" t="s">
        <v>192</v>
      </c>
      <c r="Q2950" s="136" t="str">
        <f t="shared" si="471"/>
        <v>À RECEBER</v>
      </c>
      <c r="R2950" s="138" t="str">
        <f t="shared" ca="1" si="472"/>
        <v>EM DIA</v>
      </c>
      <c r="S2950" s="137" t="str">
        <f t="shared" ca="1" si="473"/>
        <v/>
      </c>
    </row>
    <row r="2951" spans="2:19" x14ac:dyDescent="0.25">
      <c r="B2951" s="190" t="str">
        <f t="shared" si="476"/>
        <v/>
      </c>
      <c r="C2951" s="190" t="str">
        <f t="shared" si="474"/>
        <v/>
      </c>
      <c r="D2951" s="119" t="s">
        <v>192</v>
      </c>
      <c r="H2951" s="118">
        <f t="shared" si="477"/>
        <v>0</v>
      </c>
      <c r="K2951" s="134">
        <f t="shared" si="469"/>
        <v>0</v>
      </c>
      <c r="L2951" s="134">
        <f t="shared" si="470"/>
        <v>0</v>
      </c>
      <c r="M2951" s="190">
        <f t="shared" si="478"/>
        <v>1</v>
      </c>
      <c r="N2951" s="190" t="str">
        <f t="shared" si="475"/>
        <v>JANEIRO</v>
      </c>
      <c r="P2951" s="119" t="s">
        <v>192</v>
      </c>
      <c r="Q2951" s="136" t="str">
        <f t="shared" si="471"/>
        <v>À RECEBER</v>
      </c>
      <c r="R2951" s="138" t="str">
        <f t="shared" ca="1" si="472"/>
        <v>EM DIA</v>
      </c>
      <c r="S2951" s="137" t="str">
        <f t="shared" ca="1" si="473"/>
        <v/>
      </c>
    </row>
    <row r="2952" spans="2:19" x14ac:dyDescent="0.25">
      <c r="B2952" s="190" t="str">
        <f t="shared" si="476"/>
        <v/>
      </c>
      <c r="C2952" s="190" t="str">
        <f t="shared" si="474"/>
        <v/>
      </c>
      <c r="D2952" s="119" t="s">
        <v>192</v>
      </c>
      <c r="H2952" s="118">
        <f t="shared" si="477"/>
        <v>0</v>
      </c>
      <c r="K2952" s="134">
        <f t="shared" si="469"/>
        <v>0</v>
      </c>
      <c r="L2952" s="134">
        <f t="shared" si="470"/>
        <v>0</v>
      </c>
      <c r="M2952" s="190">
        <f t="shared" si="478"/>
        <v>1</v>
      </c>
      <c r="N2952" s="190" t="str">
        <f t="shared" si="475"/>
        <v>JANEIRO</v>
      </c>
      <c r="P2952" s="119" t="s">
        <v>192</v>
      </c>
      <c r="Q2952" s="136" t="str">
        <f t="shared" si="471"/>
        <v>À RECEBER</v>
      </c>
      <c r="R2952" s="138" t="str">
        <f t="shared" ca="1" si="472"/>
        <v>EM DIA</v>
      </c>
      <c r="S2952" s="137" t="str">
        <f t="shared" ca="1" si="473"/>
        <v/>
      </c>
    </row>
    <row r="2953" spans="2:19" x14ac:dyDescent="0.25">
      <c r="B2953" s="190" t="str">
        <f t="shared" si="476"/>
        <v/>
      </c>
      <c r="C2953" s="190" t="str">
        <f t="shared" si="474"/>
        <v/>
      </c>
      <c r="D2953" s="119" t="s">
        <v>192</v>
      </c>
      <c r="H2953" s="118">
        <f t="shared" si="477"/>
        <v>0</v>
      </c>
      <c r="K2953" s="134">
        <f t="shared" si="469"/>
        <v>0</v>
      </c>
      <c r="L2953" s="134">
        <f t="shared" si="470"/>
        <v>0</v>
      </c>
      <c r="M2953" s="190">
        <f t="shared" si="478"/>
        <v>1</v>
      </c>
      <c r="N2953" s="190" t="str">
        <f t="shared" si="475"/>
        <v>JANEIRO</v>
      </c>
      <c r="P2953" s="119" t="s">
        <v>192</v>
      </c>
      <c r="Q2953" s="136" t="str">
        <f t="shared" si="471"/>
        <v>À RECEBER</v>
      </c>
      <c r="R2953" s="138" t="str">
        <f t="shared" ca="1" si="472"/>
        <v>EM DIA</v>
      </c>
      <c r="S2953" s="137" t="str">
        <f t="shared" ca="1" si="473"/>
        <v/>
      </c>
    </row>
    <row r="2954" spans="2:19" x14ac:dyDescent="0.25">
      <c r="B2954" s="190" t="str">
        <f t="shared" si="476"/>
        <v/>
      </c>
      <c r="C2954" s="190" t="str">
        <f t="shared" si="474"/>
        <v/>
      </c>
      <c r="D2954" s="119" t="s">
        <v>192</v>
      </c>
      <c r="H2954" s="118">
        <f t="shared" si="477"/>
        <v>0</v>
      </c>
      <c r="K2954" s="134">
        <f t="shared" si="469"/>
        <v>0</v>
      </c>
      <c r="L2954" s="134">
        <f t="shared" si="470"/>
        <v>0</v>
      </c>
      <c r="M2954" s="190">
        <f t="shared" si="478"/>
        <v>1</v>
      </c>
      <c r="N2954" s="190" t="str">
        <f t="shared" si="475"/>
        <v>JANEIRO</v>
      </c>
      <c r="P2954" s="119" t="s">
        <v>192</v>
      </c>
      <c r="Q2954" s="136" t="str">
        <f t="shared" si="471"/>
        <v>À RECEBER</v>
      </c>
      <c r="R2954" s="138" t="str">
        <f t="shared" ca="1" si="472"/>
        <v>EM DIA</v>
      </c>
      <c r="S2954" s="137" t="str">
        <f t="shared" ca="1" si="473"/>
        <v/>
      </c>
    </row>
    <row r="2955" spans="2:19" x14ac:dyDescent="0.25">
      <c r="B2955" s="190" t="str">
        <f t="shared" si="476"/>
        <v/>
      </c>
      <c r="C2955" s="190" t="str">
        <f t="shared" si="474"/>
        <v/>
      </c>
      <c r="D2955" s="119" t="s">
        <v>192</v>
      </c>
      <c r="H2955" s="118">
        <f t="shared" si="477"/>
        <v>0</v>
      </c>
      <c r="K2955" s="134">
        <f t="shared" si="469"/>
        <v>0</v>
      </c>
      <c r="L2955" s="134">
        <f t="shared" si="470"/>
        <v>0</v>
      </c>
      <c r="M2955" s="190">
        <f t="shared" si="478"/>
        <v>1</v>
      </c>
      <c r="N2955" s="190" t="str">
        <f t="shared" si="475"/>
        <v>JANEIRO</v>
      </c>
      <c r="P2955" s="119" t="s">
        <v>192</v>
      </c>
      <c r="Q2955" s="136" t="str">
        <f t="shared" si="471"/>
        <v>À RECEBER</v>
      </c>
      <c r="R2955" s="138" t="str">
        <f t="shared" ca="1" si="472"/>
        <v>EM DIA</v>
      </c>
      <c r="S2955" s="137" t="str">
        <f t="shared" ca="1" si="473"/>
        <v/>
      </c>
    </row>
    <row r="2956" spans="2:19" x14ac:dyDescent="0.25">
      <c r="B2956" s="190" t="str">
        <f t="shared" si="476"/>
        <v/>
      </c>
      <c r="C2956" s="190" t="str">
        <f t="shared" si="474"/>
        <v/>
      </c>
      <c r="D2956" s="119" t="s">
        <v>192</v>
      </c>
      <c r="H2956" s="118">
        <f t="shared" si="477"/>
        <v>0</v>
      </c>
      <c r="K2956" s="134">
        <f t="shared" si="469"/>
        <v>0</v>
      </c>
      <c r="L2956" s="134">
        <f t="shared" si="470"/>
        <v>0</v>
      </c>
      <c r="M2956" s="190">
        <f t="shared" si="478"/>
        <v>1</v>
      </c>
      <c r="N2956" s="190" t="str">
        <f t="shared" si="475"/>
        <v>JANEIRO</v>
      </c>
      <c r="P2956" s="119" t="s">
        <v>192</v>
      </c>
      <c r="Q2956" s="136" t="str">
        <f t="shared" si="471"/>
        <v>À RECEBER</v>
      </c>
      <c r="R2956" s="138" t="str">
        <f t="shared" ca="1" si="472"/>
        <v>EM DIA</v>
      </c>
      <c r="S2956" s="137" t="str">
        <f t="shared" ca="1" si="473"/>
        <v/>
      </c>
    </row>
    <row r="2957" spans="2:19" x14ac:dyDescent="0.25">
      <c r="B2957" s="190" t="str">
        <f t="shared" si="476"/>
        <v/>
      </c>
      <c r="C2957" s="190" t="str">
        <f t="shared" si="474"/>
        <v/>
      </c>
      <c r="D2957" s="119" t="s">
        <v>192</v>
      </c>
      <c r="H2957" s="118">
        <f t="shared" si="477"/>
        <v>0</v>
      </c>
      <c r="K2957" s="134">
        <f t="shared" si="469"/>
        <v>0</v>
      </c>
      <c r="L2957" s="134">
        <f t="shared" si="470"/>
        <v>0</v>
      </c>
      <c r="M2957" s="190">
        <f t="shared" si="478"/>
        <v>1</v>
      </c>
      <c r="N2957" s="190" t="str">
        <f t="shared" si="475"/>
        <v>JANEIRO</v>
      </c>
      <c r="P2957" s="119" t="s">
        <v>192</v>
      </c>
      <c r="Q2957" s="136" t="str">
        <f t="shared" si="471"/>
        <v>À RECEBER</v>
      </c>
      <c r="R2957" s="138" t="str">
        <f t="shared" ca="1" si="472"/>
        <v>EM DIA</v>
      </c>
      <c r="S2957" s="137" t="str">
        <f t="shared" ca="1" si="473"/>
        <v/>
      </c>
    </row>
    <row r="2958" spans="2:19" x14ac:dyDescent="0.25">
      <c r="B2958" s="190" t="str">
        <f t="shared" si="476"/>
        <v/>
      </c>
      <c r="C2958" s="190" t="str">
        <f t="shared" si="474"/>
        <v/>
      </c>
      <c r="D2958" s="119" t="s">
        <v>192</v>
      </c>
      <c r="H2958" s="118">
        <f t="shared" si="477"/>
        <v>0</v>
      </c>
      <c r="K2958" s="134">
        <f t="shared" si="469"/>
        <v>0</v>
      </c>
      <c r="L2958" s="134">
        <f t="shared" si="470"/>
        <v>0</v>
      </c>
      <c r="M2958" s="190">
        <f t="shared" si="478"/>
        <v>1</v>
      </c>
      <c r="N2958" s="190" t="str">
        <f t="shared" si="475"/>
        <v>JANEIRO</v>
      </c>
      <c r="P2958" s="119" t="s">
        <v>192</v>
      </c>
      <c r="Q2958" s="136" t="str">
        <f t="shared" si="471"/>
        <v>À RECEBER</v>
      </c>
      <c r="R2958" s="138" t="str">
        <f t="shared" ca="1" si="472"/>
        <v>EM DIA</v>
      </c>
      <c r="S2958" s="137" t="str">
        <f t="shared" ca="1" si="473"/>
        <v/>
      </c>
    </row>
    <row r="2959" spans="2:19" x14ac:dyDescent="0.25">
      <c r="B2959" s="190" t="str">
        <f t="shared" si="476"/>
        <v/>
      </c>
      <c r="C2959" s="190" t="str">
        <f t="shared" si="474"/>
        <v/>
      </c>
      <c r="D2959" s="119" t="s">
        <v>192</v>
      </c>
      <c r="H2959" s="118">
        <f t="shared" si="477"/>
        <v>0</v>
      </c>
      <c r="K2959" s="134">
        <f t="shared" si="469"/>
        <v>0</v>
      </c>
      <c r="L2959" s="134">
        <f t="shared" si="470"/>
        <v>0</v>
      </c>
      <c r="M2959" s="190">
        <f t="shared" si="478"/>
        <v>1</v>
      </c>
      <c r="N2959" s="190" t="str">
        <f t="shared" si="475"/>
        <v>JANEIRO</v>
      </c>
      <c r="P2959" s="119" t="s">
        <v>192</v>
      </c>
      <c r="Q2959" s="136" t="str">
        <f t="shared" si="471"/>
        <v>À RECEBER</v>
      </c>
      <c r="R2959" s="138" t="str">
        <f t="shared" ca="1" si="472"/>
        <v>EM DIA</v>
      </c>
      <c r="S2959" s="137" t="str">
        <f t="shared" ca="1" si="473"/>
        <v/>
      </c>
    </row>
    <row r="2960" spans="2:19" x14ac:dyDescent="0.25">
      <c r="B2960" s="190" t="str">
        <f t="shared" si="476"/>
        <v/>
      </c>
      <c r="C2960" s="190" t="str">
        <f t="shared" si="474"/>
        <v/>
      </c>
      <c r="D2960" s="119" t="s">
        <v>192</v>
      </c>
      <c r="H2960" s="118">
        <f t="shared" si="477"/>
        <v>0</v>
      </c>
      <c r="K2960" s="134">
        <f t="shared" si="469"/>
        <v>0</v>
      </c>
      <c r="L2960" s="134">
        <f t="shared" si="470"/>
        <v>0</v>
      </c>
      <c r="M2960" s="190">
        <f t="shared" si="478"/>
        <v>1</v>
      </c>
      <c r="N2960" s="190" t="str">
        <f t="shared" si="475"/>
        <v>JANEIRO</v>
      </c>
      <c r="P2960" s="119" t="s">
        <v>192</v>
      </c>
      <c r="Q2960" s="136" t="str">
        <f t="shared" si="471"/>
        <v>À RECEBER</v>
      </c>
      <c r="R2960" s="138" t="str">
        <f t="shared" ca="1" si="472"/>
        <v>EM DIA</v>
      </c>
      <c r="S2960" s="137" t="str">
        <f t="shared" ca="1" si="473"/>
        <v/>
      </c>
    </row>
    <row r="2961" spans="2:19" x14ac:dyDescent="0.25">
      <c r="B2961" s="190" t="str">
        <f t="shared" si="476"/>
        <v/>
      </c>
      <c r="C2961" s="190" t="str">
        <f t="shared" si="474"/>
        <v/>
      </c>
      <c r="D2961" s="119" t="s">
        <v>192</v>
      </c>
      <c r="H2961" s="118">
        <f t="shared" si="477"/>
        <v>0</v>
      </c>
      <c r="K2961" s="134">
        <f t="shared" si="469"/>
        <v>0</v>
      </c>
      <c r="L2961" s="134">
        <f t="shared" si="470"/>
        <v>0</v>
      </c>
      <c r="M2961" s="190">
        <f t="shared" si="478"/>
        <v>1</v>
      </c>
      <c r="N2961" s="190" t="str">
        <f t="shared" si="475"/>
        <v>JANEIRO</v>
      </c>
      <c r="P2961" s="119" t="s">
        <v>192</v>
      </c>
      <c r="Q2961" s="136" t="str">
        <f t="shared" si="471"/>
        <v>À RECEBER</v>
      </c>
      <c r="R2961" s="138" t="str">
        <f t="shared" ca="1" si="472"/>
        <v>EM DIA</v>
      </c>
      <c r="S2961" s="137" t="str">
        <f t="shared" ca="1" si="473"/>
        <v/>
      </c>
    </row>
    <row r="2962" spans="2:19" x14ac:dyDescent="0.25">
      <c r="B2962" s="190" t="str">
        <f t="shared" si="476"/>
        <v/>
      </c>
      <c r="C2962" s="190" t="str">
        <f t="shared" si="474"/>
        <v/>
      </c>
      <c r="D2962" s="119" t="s">
        <v>192</v>
      </c>
      <c r="H2962" s="118">
        <f t="shared" si="477"/>
        <v>0</v>
      </c>
      <c r="K2962" s="134">
        <f t="shared" si="469"/>
        <v>0</v>
      </c>
      <c r="L2962" s="134">
        <f t="shared" si="470"/>
        <v>0</v>
      </c>
      <c r="M2962" s="190">
        <f t="shared" si="478"/>
        <v>1</v>
      </c>
      <c r="N2962" s="190" t="str">
        <f t="shared" si="475"/>
        <v>JANEIRO</v>
      </c>
      <c r="P2962" s="119" t="s">
        <v>192</v>
      </c>
      <c r="Q2962" s="136" t="str">
        <f t="shared" si="471"/>
        <v>À RECEBER</v>
      </c>
      <c r="R2962" s="138" t="str">
        <f t="shared" ca="1" si="472"/>
        <v>EM DIA</v>
      </c>
      <c r="S2962" s="137" t="str">
        <f t="shared" ca="1" si="473"/>
        <v/>
      </c>
    </row>
    <row r="2963" spans="2:19" x14ac:dyDescent="0.25">
      <c r="B2963" s="190" t="str">
        <f t="shared" si="476"/>
        <v/>
      </c>
      <c r="C2963" s="190" t="str">
        <f t="shared" si="474"/>
        <v/>
      </c>
      <c r="D2963" s="119" t="s">
        <v>192</v>
      </c>
      <c r="H2963" s="118">
        <f t="shared" si="477"/>
        <v>0</v>
      </c>
      <c r="K2963" s="134">
        <f t="shared" si="469"/>
        <v>0</v>
      </c>
      <c r="L2963" s="134">
        <f t="shared" si="470"/>
        <v>0</v>
      </c>
      <c r="M2963" s="190">
        <f t="shared" si="478"/>
        <v>1</v>
      </c>
      <c r="N2963" s="190" t="str">
        <f t="shared" si="475"/>
        <v>JANEIRO</v>
      </c>
      <c r="P2963" s="119" t="s">
        <v>192</v>
      </c>
      <c r="Q2963" s="136" t="str">
        <f t="shared" si="471"/>
        <v>À RECEBER</v>
      </c>
      <c r="R2963" s="138" t="str">
        <f t="shared" ca="1" si="472"/>
        <v>EM DIA</v>
      </c>
      <c r="S2963" s="137" t="str">
        <f t="shared" ca="1" si="473"/>
        <v/>
      </c>
    </row>
    <row r="2964" spans="2:19" x14ac:dyDescent="0.25">
      <c r="B2964" s="190" t="str">
        <f t="shared" si="476"/>
        <v/>
      </c>
      <c r="C2964" s="190" t="str">
        <f t="shared" si="474"/>
        <v/>
      </c>
      <c r="D2964" s="119" t="s">
        <v>192</v>
      </c>
      <c r="H2964" s="118">
        <f t="shared" si="477"/>
        <v>0</v>
      </c>
      <c r="K2964" s="134">
        <f t="shared" si="469"/>
        <v>0</v>
      </c>
      <c r="L2964" s="134">
        <f t="shared" si="470"/>
        <v>0</v>
      </c>
      <c r="M2964" s="190">
        <f t="shared" si="478"/>
        <v>1</v>
      </c>
      <c r="N2964" s="190" t="str">
        <f t="shared" si="475"/>
        <v>JANEIRO</v>
      </c>
      <c r="P2964" s="119" t="s">
        <v>192</v>
      </c>
      <c r="Q2964" s="136" t="str">
        <f t="shared" si="471"/>
        <v>À RECEBER</v>
      </c>
      <c r="R2964" s="138" t="str">
        <f t="shared" ca="1" si="472"/>
        <v>EM DIA</v>
      </c>
      <c r="S2964" s="137" t="str">
        <f t="shared" ca="1" si="473"/>
        <v/>
      </c>
    </row>
    <row r="2965" spans="2:19" x14ac:dyDescent="0.25">
      <c r="B2965" s="190" t="str">
        <f t="shared" si="476"/>
        <v/>
      </c>
      <c r="C2965" s="190" t="str">
        <f t="shared" si="474"/>
        <v/>
      </c>
      <c r="D2965" s="119" t="s">
        <v>192</v>
      </c>
      <c r="H2965" s="118">
        <f t="shared" si="477"/>
        <v>0</v>
      </c>
      <c r="K2965" s="134">
        <f t="shared" si="469"/>
        <v>0</v>
      </c>
      <c r="L2965" s="134">
        <f t="shared" si="470"/>
        <v>0</v>
      </c>
      <c r="M2965" s="190">
        <f t="shared" si="478"/>
        <v>1</v>
      </c>
      <c r="N2965" s="190" t="str">
        <f t="shared" si="475"/>
        <v>JANEIRO</v>
      </c>
      <c r="P2965" s="119" t="s">
        <v>192</v>
      </c>
      <c r="Q2965" s="136" t="str">
        <f t="shared" si="471"/>
        <v>À RECEBER</v>
      </c>
      <c r="R2965" s="138" t="str">
        <f t="shared" ca="1" si="472"/>
        <v>EM DIA</v>
      </c>
      <c r="S2965" s="137" t="str">
        <f t="shared" ca="1" si="473"/>
        <v/>
      </c>
    </row>
    <row r="2966" spans="2:19" x14ac:dyDescent="0.25">
      <c r="B2966" s="190" t="str">
        <f t="shared" si="476"/>
        <v/>
      </c>
      <c r="C2966" s="190" t="str">
        <f t="shared" si="474"/>
        <v/>
      </c>
      <c r="D2966" s="119" t="s">
        <v>192</v>
      </c>
      <c r="H2966" s="118">
        <f t="shared" si="477"/>
        <v>0</v>
      </c>
      <c r="K2966" s="134">
        <f t="shared" si="469"/>
        <v>0</v>
      </c>
      <c r="L2966" s="134">
        <f t="shared" si="470"/>
        <v>0</v>
      </c>
      <c r="M2966" s="190">
        <f t="shared" si="478"/>
        <v>1</v>
      </c>
      <c r="N2966" s="190" t="str">
        <f t="shared" si="475"/>
        <v>JANEIRO</v>
      </c>
      <c r="P2966" s="119" t="s">
        <v>192</v>
      </c>
      <c r="Q2966" s="136" t="str">
        <f t="shared" si="471"/>
        <v>À RECEBER</v>
      </c>
      <c r="R2966" s="138" t="str">
        <f t="shared" ca="1" si="472"/>
        <v>EM DIA</v>
      </c>
      <c r="S2966" s="137" t="str">
        <f t="shared" ca="1" si="473"/>
        <v/>
      </c>
    </row>
    <row r="2967" spans="2:19" x14ac:dyDescent="0.25">
      <c r="B2967" s="190" t="str">
        <f t="shared" si="476"/>
        <v/>
      </c>
      <c r="C2967" s="190" t="str">
        <f t="shared" si="474"/>
        <v/>
      </c>
      <c r="D2967" s="119" t="s">
        <v>192</v>
      </c>
      <c r="H2967" s="118">
        <f t="shared" si="477"/>
        <v>0</v>
      </c>
      <c r="K2967" s="134">
        <f t="shared" si="469"/>
        <v>0</v>
      </c>
      <c r="L2967" s="134">
        <f t="shared" si="470"/>
        <v>0</v>
      </c>
      <c r="M2967" s="190">
        <f t="shared" si="478"/>
        <v>1</v>
      </c>
      <c r="N2967" s="190" t="str">
        <f t="shared" si="475"/>
        <v>JANEIRO</v>
      </c>
      <c r="P2967" s="119" t="s">
        <v>192</v>
      </c>
      <c r="Q2967" s="136" t="str">
        <f t="shared" si="471"/>
        <v>À RECEBER</v>
      </c>
      <c r="R2967" s="138" t="str">
        <f t="shared" ca="1" si="472"/>
        <v>EM DIA</v>
      </c>
      <c r="S2967" s="137" t="str">
        <f t="shared" ca="1" si="473"/>
        <v/>
      </c>
    </row>
    <row r="2968" spans="2:19" x14ac:dyDescent="0.25">
      <c r="B2968" s="190" t="str">
        <f t="shared" si="476"/>
        <v/>
      </c>
      <c r="C2968" s="190" t="str">
        <f t="shared" si="474"/>
        <v/>
      </c>
      <c r="D2968" s="119" t="s">
        <v>192</v>
      </c>
      <c r="H2968" s="118">
        <f t="shared" si="477"/>
        <v>0</v>
      </c>
      <c r="K2968" s="134">
        <f t="shared" si="469"/>
        <v>0</v>
      </c>
      <c r="L2968" s="134">
        <f t="shared" si="470"/>
        <v>0</v>
      </c>
      <c r="M2968" s="190">
        <f t="shared" si="478"/>
        <v>1</v>
      </c>
      <c r="N2968" s="190" t="str">
        <f t="shared" si="475"/>
        <v>JANEIRO</v>
      </c>
      <c r="P2968" s="119" t="s">
        <v>192</v>
      </c>
      <c r="Q2968" s="136" t="str">
        <f t="shared" si="471"/>
        <v>À RECEBER</v>
      </c>
      <c r="R2968" s="138" t="str">
        <f t="shared" ca="1" si="472"/>
        <v>EM DIA</v>
      </c>
      <c r="S2968" s="137" t="str">
        <f t="shared" ca="1" si="473"/>
        <v/>
      </c>
    </row>
    <row r="2969" spans="2:19" x14ac:dyDescent="0.25">
      <c r="B2969" s="190" t="str">
        <f t="shared" si="476"/>
        <v/>
      </c>
      <c r="C2969" s="190" t="str">
        <f t="shared" si="474"/>
        <v/>
      </c>
      <c r="D2969" s="119" t="s">
        <v>192</v>
      </c>
      <c r="H2969" s="118">
        <f t="shared" si="477"/>
        <v>0</v>
      </c>
      <c r="K2969" s="134">
        <f t="shared" si="469"/>
        <v>0</v>
      </c>
      <c r="L2969" s="134">
        <f t="shared" si="470"/>
        <v>0</v>
      </c>
      <c r="M2969" s="190">
        <f t="shared" si="478"/>
        <v>1</v>
      </c>
      <c r="N2969" s="190" t="str">
        <f t="shared" si="475"/>
        <v>JANEIRO</v>
      </c>
      <c r="P2969" s="119" t="s">
        <v>192</v>
      </c>
      <c r="Q2969" s="136" t="str">
        <f t="shared" si="471"/>
        <v>À RECEBER</v>
      </c>
      <c r="R2969" s="138" t="str">
        <f t="shared" ca="1" si="472"/>
        <v>EM DIA</v>
      </c>
      <c r="S2969" s="137" t="str">
        <f t="shared" ca="1" si="473"/>
        <v/>
      </c>
    </row>
    <row r="2970" spans="2:19" x14ac:dyDescent="0.25">
      <c r="B2970" s="190" t="str">
        <f t="shared" si="476"/>
        <v/>
      </c>
      <c r="C2970" s="190" t="str">
        <f t="shared" si="474"/>
        <v/>
      </c>
      <c r="D2970" s="119" t="s">
        <v>192</v>
      </c>
      <c r="H2970" s="118">
        <f t="shared" si="477"/>
        <v>0</v>
      </c>
      <c r="K2970" s="134">
        <f t="shared" si="469"/>
        <v>0</v>
      </c>
      <c r="L2970" s="134">
        <f t="shared" si="470"/>
        <v>0</v>
      </c>
      <c r="M2970" s="190">
        <f t="shared" si="478"/>
        <v>1</v>
      </c>
      <c r="N2970" s="190" t="str">
        <f t="shared" si="475"/>
        <v>JANEIRO</v>
      </c>
      <c r="P2970" s="119" t="s">
        <v>192</v>
      </c>
      <c r="Q2970" s="136" t="str">
        <f t="shared" si="471"/>
        <v>À RECEBER</v>
      </c>
      <c r="R2970" s="138" t="str">
        <f t="shared" ca="1" si="472"/>
        <v>EM DIA</v>
      </c>
      <c r="S2970" s="137" t="str">
        <f t="shared" ca="1" si="473"/>
        <v/>
      </c>
    </row>
    <row r="2971" spans="2:19" x14ac:dyDescent="0.25">
      <c r="B2971" s="190" t="str">
        <f t="shared" si="476"/>
        <v/>
      </c>
      <c r="C2971" s="190" t="str">
        <f t="shared" si="474"/>
        <v/>
      </c>
      <c r="D2971" s="119" t="s">
        <v>192</v>
      </c>
      <c r="H2971" s="118">
        <f t="shared" si="477"/>
        <v>0</v>
      </c>
      <c r="K2971" s="134">
        <f t="shared" si="469"/>
        <v>0</v>
      </c>
      <c r="L2971" s="134">
        <f t="shared" si="470"/>
        <v>0</v>
      </c>
      <c r="M2971" s="190">
        <f t="shared" si="478"/>
        <v>1</v>
      </c>
      <c r="N2971" s="190" t="str">
        <f t="shared" si="475"/>
        <v>JANEIRO</v>
      </c>
      <c r="P2971" s="119" t="s">
        <v>192</v>
      </c>
      <c r="Q2971" s="136" t="str">
        <f t="shared" si="471"/>
        <v>À RECEBER</v>
      </c>
      <c r="R2971" s="138" t="str">
        <f t="shared" ca="1" si="472"/>
        <v>EM DIA</v>
      </c>
      <c r="S2971" s="137" t="str">
        <f t="shared" ca="1" si="473"/>
        <v/>
      </c>
    </row>
    <row r="2972" spans="2:19" x14ac:dyDescent="0.25">
      <c r="B2972" s="190" t="str">
        <f t="shared" si="476"/>
        <v/>
      </c>
      <c r="C2972" s="190" t="str">
        <f t="shared" si="474"/>
        <v/>
      </c>
      <c r="D2972" s="119" t="s">
        <v>192</v>
      </c>
      <c r="H2972" s="118">
        <f t="shared" si="477"/>
        <v>0</v>
      </c>
      <c r="K2972" s="134">
        <f t="shared" si="469"/>
        <v>0</v>
      </c>
      <c r="L2972" s="134">
        <f t="shared" si="470"/>
        <v>0</v>
      </c>
      <c r="M2972" s="190">
        <f t="shared" si="478"/>
        <v>1</v>
      </c>
      <c r="N2972" s="190" t="str">
        <f t="shared" si="475"/>
        <v>JANEIRO</v>
      </c>
      <c r="P2972" s="119" t="s">
        <v>192</v>
      </c>
      <c r="Q2972" s="136" t="str">
        <f t="shared" si="471"/>
        <v>À RECEBER</v>
      </c>
      <c r="R2972" s="138" t="str">
        <f t="shared" ca="1" si="472"/>
        <v>EM DIA</v>
      </c>
      <c r="S2972" s="137" t="str">
        <f t="shared" ca="1" si="473"/>
        <v/>
      </c>
    </row>
    <row r="2973" spans="2:19" x14ac:dyDescent="0.25">
      <c r="B2973" s="190" t="str">
        <f t="shared" si="476"/>
        <v/>
      </c>
      <c r="C2973" s="190" t="str">
        <f t="shared" si="474"/>
        <v/>
      </c>
      <c r="D2973" s="119" t="s">
        <v>192</v>
      </c>
      <c r="H2973" s="118">
        <f t="shared" si="477"/>
        <v>0</v>
      </c>
      <c r="K2973" s="134">
        <f t="shared" ref="K2973:K3000" si="479">IF(AND(G2973&gt;I2973,I2973&gt;0),G2973-I2973-J2973,0)</f>
        <v>0</v>
      </c>
      <c r="L2973" s="134">
        <f t="shared" ref="L2973:L3000" si="480">IF(G2973&lt;I2973,I2973-G2973,0)</f>
        <v>0</v>
      </c>
      <c r="M2973" s="190">
        <f t="shared" si="478"/>
        <v>1</v>
      </c>
      <c r="N2973" s="190" t="str">
        <f t="shared" si="475"/>
        <v>JANEIRO</v>
      </c>
      <c r="P2973" s="119" t="s">
        <v>192</v>
      </c>
      <c r="Q2973" s="136" t="str">
        <f t="shared" ref="Q2973:Q3000" si="481">IF(OR(I2973="",I2973=0),"À RECEBER","RECEBIDO")</f>
        <v>À RECEBER</v>
      </c>
      <c r="R2973" s="138" t="str">
        <f t="shared" ref="R2973:R3000" ca="1" si="482">IF(AND(O2973&lt;=P2973,S2973&gt;=0),"EM DIA","EM ATRASO")</f>
        <v>EM DIA</v>
      </c>
      <c r="S2973" s="137" t="str">
        <f t="shared" ref="S2973:S3000" ca="1" si="483">IFERROR(IF(Q2973="À RECEBER",P2973-$W$5,0),"")</f>
        <v/>
      </c>
    </row>
    <row r="2974" spans="2:19" x14ac:dyDescent="0.25">
      <c r="B2974" s="190" t="str">
        <f t="shared" si="476"/>
        <v/>
      </c>
      <c r="C2974" s="190" t="str">
        <f t="shared" si="474"/>
        <v/>
      </c>
      <c r="D2974" s="119" t="s">
        <v>192</v>
      </c>
      <c r="H2974" s="118">
        <f t="shared" si="477"/>
        <v>0</v>
      </c>
      <c r="K2974" s="134">
        <f t="shared" si="479"/>
        <v>0</v>
      </c>
      <c r="L2974" s="134">
        <f t="shared" si="480"/>
        <v>0</v>
      </c>
      <c r="M2974" s="190">
        <f t="shared" si="478"/>
        <v>1</v>
      </c>
      <c r="N2974" s="190" t="str">
        <f t="shared" si="475"/>
        <v>JANEIRO</v>
      </c>
      <c r="P2974" s="119" t="s">
        <v>192</v>
      </c>
      <c r="Q2974" s="136" t="str">
        <f t="shared" si="481"/>
        <v>À RECEBER</v>
      </c>
      <c r="R2974" s="138" t="str">
        <f t="shared" ca="1" si="482"/>
        <v>EM DIA</v>
      </c>
      <c r="S2974" s="137" t="str">
        <f t="shared" ca="1" si="483"/>
        <v/>
      </c>
    </row>
    <row r="2975" spans="2:19" x14ac:dyDescent="0.25">
      <c r="B2975" s="190" t="str">
        <f t="shared" si="476"/>
        <v/>
      </c>
      <c r="C2975" s="190" t="str">
        <f t="shared" si="474"/>
        <v/>
      </c>
      <c r="D2975" s="119" t="s">
        <v>192</v>
      </c>
      <c r="H2975" s="118">
        <f t="shared" si="477"/>
        <v>0</v>
      </c>
      <c r="K2975" s="134">
        <f t="shared" si="479"/>
        <v>0</v>
      </c>
      <c r="L2975" s="134">
        <f t="shared" si="480"/>
        <v>0</v>
      </c>
      <c r="M2975" s="190">
        <f t="shared" si="478"/>
        <v>1</v>
      </c>
      <c r="N2975" s="190" t="str">
        <f t="shared" si="475"/>
        <v>JANEIRO</v>
      </c>
      <c r="P2975" s="119" t="s">
        <v>192</v>
      </c>
      <c r="Q2975" s="136" t="str">
        <f t="shared" si="481"/>
        <v>À RECEBER</v>
      </c>
      <c r="R2975" s="138" t="str">
        <f t="shared" ca="1" si="482"/>
        <v>EM DIA</v>
      </c>
      <c r="S2975" s="137" t="str">
        <f t="shared" ca="1" si="483"/>
        <v/>
      </c>
    </row>
    <row r="2976" spans="2:19" x14ac:dyDescent="0.25">
      <c r="B2976" s="190" t="str">
        <f t="shared" si="476"/>
        <v/>
      </c>
      <c r="C2976" s="190" t="str">
        <f t="shared" si="474"/>
        <v/>
      </c>
      <c r="D2976" s="119" t="s">
        <v>192</v>
      </c>
      <c r="H2976" s="118">
        <f t="shared" si="477"/>
        <v>0</v>
      </c>
      <c r="K2976" s="134">
        <f t="shared" si="479"/>
        <v>0</v>
      </c>
      <c r="L2976" s="134">
        <f t="shared" si="480"/>
        <v>0</v>
      </c>
      <c r="M2976" s="190">
        <f t="shared" si="478"/>
        <v>1</v>
      </c>
      <c r="N2976" s="190" t="str">
        <f t="shared" si="475"/>
        <v>JANEIRO</v>
      </c>
      <c r="P2976" s="119" t="s">
        <v>192</v>
      </c>
      <c r="Q2976" s="136" t="str">
        <f t="shared" si="481"/>
        <v>À RECEBER</v>
      </c>
      <c r="R2976" s="138" t="str">
        <f t="shared" ca="1" si="482"/>
        <v>EM DIA</v>
      </c>
      <c r="S2976" s="137" t="str">
        <f t="shared" ca="1" si="483"/>
        <v/>
      </c>
    </row>
    <row r="2977" spans="2:19" x14ac:dyDescent="0.25">
      <c r="B2977" s="190" t="str">
        <f t="shared" si="476"/>
        <v/>
      </c>
      <c r="C2977" s="190" t="str">
        <f t="shared" si="474"/>
        <v/>
      </c>
      <c r="D2977" s="119" t="s">
        <v>192</v>
      </c>
      <c r="H2977" s="118">
        <f t="shared" si="477"/>
        <v>0</v>
      </c>
      <c r="K2977" s="134">
        <f t="shared" si="479"/>
        <v>0</v>
      </c>
      <c r="L2977" s="134">
        <f t="shared" si="480"/>
        <v>0</v>
      </c>
      <c r="M2977" s="190">
        <f t="shared" si="478"/>
        <v>1</v>
      </c>
      <c r="N2977" s="190" t="str">
        <f t="shared" si="475"/>
        <v>JANEIRO</v>
      </c>
      <c r="P2977" s="119" t="s">
        <v>192</v>
      </c>
      <c r="Q2977" s="136" t="str">
        <f t="shared" si="481"/>
        <v>À RECEBER</v>
      </c>
      <c r="R2977" s="138" t="str">
        <f t="shared" ca="1" si="482"/>
        <v>EM DIA</v>
      </c>
      <c r="S2977" s="137" t="str">
        <f t="shared" ca="1" si="483"/>
        <v/>
      </c>
    </row>
    <row r="2978" spans="2:19" x14ac:dyDescent="0.25">
      <c r="B2978" s="190" t="str">
        <f t="shared" si="476"/>
        <v/>
      </c>
      <c r="C2978" s="190" t="str">
        <f t="shared" si="474"/>
        <v/>
      </c>
      <c r="D2978" s="119" t="s">
        <v>192</v>
      </c>
      <c r="H2978" s="118">
        <f t="shared" si="477"/>
        <v>0</v>
      </c>
      <c r="K2978" s="134">
        <f t="shared" si="479"/>
        <v>0</v>
      </c>
      <c r="L2978" s="134">
        <f t="shared" si="480"/>
        <v>0</v>
      </c>
      <c r="M2978" s="190">
        <f t="shared" si="478"/>
        <v>1</v>
      </c>
      <c r="N2978" s="190" t="str">
        <f t="shared" si="475"/>
        <v>JANEIRO</v>
      </c>
      <c r="P2978" s="119" t="s">
        <v>192</v>
      </c>
      <c r="Q2978" s="136" t="str">
        <f t="shared" si="481"/>
        <v>À RECEBER</v>
      </c>
      <c r="R2978" s="138" t="str">
        <f t="shared" ca="1" si="482"/>
        <v>EM DIA</v>
      </c>
      <c r="S2978" s="137" t="str">
        <f t="shared" ca="1" si="483"/>
        <v/>
      </c>
    </row>
    <row r="2979" spans="2:19" x14ac:dyDescent="0.25">
      <c r="B2979" s="190" t="str">
        <f t="shared" si="476"/>
        <v/>
      </c>
      <c r="C2979" s="190" t="str">
        <f t="shared" si="474"/>
        <v/>
      </c>
      <c r="D2979" s="119" t="s">
        <v>192</v>
      </c>
      <c r="H2979" s="118">
        <f t="shared" si="477"/>
        <v>0</v>
      </c>
      <c r="K2979" s="134">
        <f t="shared" si="479"/>
        <v>0</v>
      </c>
      <c r="L2979" s="134">
        <f t="shared" si="480"/>
        <v>0</v>
      </c>
      <c r="M2979" s="190">
        <f t="shared" si="478"/>
        <v>1</v>
      </c>
      <c r="N2979" s="190" t="str">
        <f t="shared" si="475"/>
        <v>JANEIRO</v>
      </c>
      <c r="P2979" s="119" t="s">
        <v>192</v>
      </c>
      <c r="Q2979" s="136" t="str">
        <f t="shared" si="481"/>
        <v>À RECEBER</v>
      </c>
      <c r="R2979" s="138" t="str">
        <f t="shared" ca="1" si="482"/>
        <v>EM DIA</v>
      </c>
      <c r="S2979" s="137" t="str">
        <f t="shared" ca="1" si="483"/>
        <v/>
      </c>
    </row>
    <row r="2980" spans="2:19" x14ac:dyDescent="0.25">
      <c r="B2980" s="190" t="str">
        <f t="shared" si="476"/>
        <v/>
      </c>
      <c r="C2980" s="190" t="str">
        <f t="shared" si="474"/>
        <v/>
      </c>
      <c r="D2980" s="119" t="s">
        <v>192</v>
      </c>
      <c r="H2980" s="118">
        <f t="shared" si="477"/>
        <v>0</v>
      </c>
      <c r="K2980" s="134">
        <f t="shared" si="479"/>
        <v>0</v>
      </c>
      <c r="L2980" s="134">
        <f t="shared" si="480"/>
        <v>0</v>
      </c>
      <c r="M2980" s="190">
        <f t="shared" si="478"/>
        <v>1</v>
      </c>
      <c r="N2980" s="190" t="str">
        <f t="shared" si="475"/>
        <v>JANEIRO</v>
      </c>
      <c r="P2980" s="119" t="s">
        <v>192</v>
      </c>
      <c r="Q2980" s="136" t="str">
        <f t="shared" si="481"/>
        <v>À RECEBER</v>
      </c>
      <c r="R2980" s="138" t="str">
        <f t="shared" ca="1" si="482"/>
        <v>EM DIA</v>
      </c>
      <c r="S2980" s="137" t="str">
        <f t="shared" ca="1" si="483"/>
        <v/>
      </c>
    </row>
    <row r="2981" spans="2:19" x14ac:dyDescent="0.25">
      <c r="B2981" s="190" t="str">
        <f t="shared" si="476"/>
        <v/>
      </c>
      <c r="C2981" s="190" t="str">
        <f t="shared" si="474"/>
        <v/>
      </c>
      <c r="D2981" s="119" t="s">
        <v>192</v>
      </c>
      <c r="H2981" s="118">
        <f t="shared" si="477"/>
        <v>0</v>
      </c>
      <c r="K2981" s="134">
        <f t="shared" si="479"/>
        <v>0</v>
      </c>
      <c r="L2981" s="134">
        <f t="shared" si="480"/>
        <v>0</v>
      </c>
      <c r="M2981" s="190">
        <f t="shared" si="478"/>
        <v>1</v>
      </c>
      <c r="N2981" s="190" t="str">
        <f t="shared" si="475"/>
        <v>JANEIRO</v>
      </c>
      <c r="P2981" s="119" t="s">
        <v>192</v>
      </c>
      <c r="Q2981" s="136" t="str">
        <f t="shared" si="481"/>
        <v>À RECEBER</v>
      </c>
      <c r="R2981" s="138" t="str">
        <f t="shared" ca="1" si="482"/>
        <v>EM DIA</v>
      </c>
      <c r="S2981" s="137" t="str">
        <f t="shared" ca="1" si="483"/>
        <v/>
      </c>
    </row>
    <row r="2982" spans="2:19" x14ac:dyDescent="0.25">
      <c r="B2982" s="190" t="str">
        <f t="shared" si="476"/>
        <v/>
      </c>
      <c r="C2982" s="190" t="str">
        <f t="shared" si="474"/>
        <v/>
      </c>
      <c r="D2982" s="119" t="s">
        <v>192</v>
      </c>
      <c r="H2982" s="118">
        <f t="shared" si="477"/>
        <v>0</v>
      </c>
      <c r="K2982" s="134">
        <f t="shared" si="479"/>
        <v>0</v>
      </c>
      <c r="L2982" s="134">
        <f t="shared" si="480"/>
        <v>0</v>
      </c>
      <c r="M2982" s="190">
        <f t="shared" si="478"/>
        <v>1</v>
      </c>
      <c r="N2982" s="190" t="str">
        <f t="shared" si="475"/>
        <v>JANEIRO</v>
      </c>
      <c r="P2982" s="119" t="s">
        <v>192</v>
      </c>
      <c r="Q2982" s="136" t="str">
        <f t="shared" si="481"/>
        <v>À RECEBER</v>
      </c>
      <c r="R2982" s="138" t="str">
        <f t="shared" ca="1" si="482"/>
        <v>EM DIA</v>
      </c>
      <c r="S2982" s="137" t="str">
        <f t="shared" ca="1" si="483"/>
        <v/>
      </c>
    </row>
    <row r="2983" spans="2:19" x14ac:dyDescent="0.25">
      <c r="B2983" s="190" t="str">
        <f t="shared" si="476"/>
        <v/>
      </c>
      <c r="C2983" s="190" t="str">
        <f t="shared" si="474"/>
        <v/>
      </c>
      <c r="D2983" s="119" t="s">
        <v>192</v>
      </c>
      <c r="H2983" s="118">
        <f t="shared" si="477"/>
        <v>0</v>
      </c>
      <c r="K2983" s="134">
        <f t="shared" si="479"/>
        <v>0</v>
      </c>
      <c r="L2983" s="134">
        <f t="shared" si="480"/>
        <v>0</v>
      </c>
      <c r="M2983" s="190">
        <f t="shared" si="478"/>
        <v>1</v>
      </c>
      <c r="N2983" s="190" t="str">
        <f t="shared" si="475"/>
        <v>JANEIRO</v>
      </c>
      <c r="P2983" s="119" t="s">
        <v>192</v>
      </c>
      <c r="Q2983" s="136" t="str">
        <f t="shared" si="481"/>
        <v>À RECEBER</v>
      </c>
      <c r="R2983" s="138" t="str">
        <f t="shared" ca="1" si="482"/>
        <v>EM DIA</v>
      </c>
      <c r="S2983" s="137" t="str">
        <f t="shared" ca="1" si="483"/>
        <v/>
      </c>
    </row>
    <row r="2984" spans="2:19" x14ac:dyDescent="0.25">
      <c r="B2984" s="190" t="str">
        <f t="shared" si="476"/>
        <v/>
      </c>
      <c r="C2984" s="190" t="str">
        <f t="shared" si="474"/>
        <v/>
      </c>
      <c r="D2984" s="119" t="s">
        <v>192</v>
      </c>
      <c r="H2984" s="118">
        <f t="shared" si="477"/>
        <v>0</v>
      </c>
      <c r="K2984" s="134">
        <f t="shared" si="479"/>
        <v>0</v>
      </c>
      <c r="L2984" s="134">
        <f t="shared" si="480"/>
        <v>0</v>
      </c>
      <c r="M2984" s="190">
        <f t="shared" si="478"/>
        <v>1</v>
      </c>
      <c r="N2984" s="190" t="str">
        <f t="shared" si="475"/>
        <v>JANEIRO</v>
      </c>
      <c r="P2984" s="119" t="s">
        <v>192</v>
      </c>
      <c r="Q2984" s="136" t="str">
        <f t="shared" si="481"/>
        <v>À RECEBER</v>
      </c>
      <c r="R2984" s="138" t="str">
        <f t="shared" ca="1" si="482"/>
        <v>EM DIA</v>
      </c>
      <c r="S2984" s="137" t="str">
        <f t="shared" ca="1" si="483"/>
        <v/>
      </c>
    </row>
    <row r="2985" spans="2:19" x14ac:dyDescent="0.25">
      <c r="B2985" s="190" t="str">
        <f t="shared" si="476"/>
        <v/>
      </c>
      <c r="C2985" s="190" t="str">
        <f t="shared" si="474"/>
        <v/>
      </c>
      <c r="D2985" s="119" t="s">
        <v>192</v>
      </c>
      <c r="H2985" s="118">
        <f t="shared" si="477"/>
        <v>0</v>
      </c>
      <c r="K2985" s="134">
        <f t="shared" si="479"/>
        <v>0</v>
      </c>
      <c r="L2985" s="134">
        <f t="shared" si="480"/>
        <v>0</v>
      </c>
      <c r="M2985" s="190">
        <f t="shared" si="478"/>
        <v>1</v>
      </c>
      <c r="N2985" s="190" t="str">
        <f t="shared" si="475"/>
        <v>JANEIRO</v>
      </c>
      <c r="P2985" s="119" t="s">
        <v>192</v>
      </c>
      <c r="Q2985" s="136" t="str">
        <f t="shared" si="481"/>
        <v>À RECEBER</v>
      </c>
      <c r="R2985" s="138" t="str">
        <f t="shared" ca="1" si="482"/>
        <v>EM DIA</v>
      </c>
      <c r="S2985" s="137" t="str">
        <f t="shared" ca="1" si="483"/>
        <v/>
      </c>
    </row>
    <row r="2986" spans="2:19" x14ac:dyDescent="0.25">
      <c r="B2986" s="190" t="str">
        <f t="shared" si="476"/>
        <v/>
      </c>
      <c r="C2986" s="190" t="str">
        <f t="shared" si="474"/>
        <v/>
      </c>
      <c r="D2986" s="119" t="s">
        <v>192</v>
      </c>
      <c r="H2986" s="118">
        <f t="shared" si="477"/>
        <v>0</v>
      </c>
      <c r="K2986" s="134">
        <f t="shared" si="479"/>
        <v>0</v>
      </c>
      <c r="L2986" s="134">
        <f t="shared" si="480"/>
        <v>0</v>
      </c>
      <c r="M2986" s="190">
        <f t="shared" si="478"/>
        <v>1</v>
      </c>
      <c r="N2986" s="190" t="str">
        <f t="shared" si="475"/>
        <v>JANEIRO</v>
      </c>
      <c r="P2986" s="119" t="s">
        <v>192</v>
      </c>
      <c r="Q2986" s="136" t="str">
        <f t="shared" si="481"/>
        <v>À RECEBER</v>
      </c>
      <c r="R2986" s="138" t="str">
        <f t="shared" ca="1" si="482"/>
        <v>EM DIA</v>
      </c>
      <c r="S2986" s="137" t="str">
        <f t="shared" ca="1" si="483"/>
        <v/>
      </c>
    </row>
    <row r="2987" spans="2:19" x14ac:dyDescent="0.25">
      <c r="B2987" s="190" t="str">
        <f t="shared" si="476"/>
        <v/>
      </c>
      <c r="C2987" s="190" t="str">
        <f t="shared" si="474"/>
        <v/>
      </c>
      <c r="D2987" s="119" t="s">
        <v>192</v>
      </c>
      <c r="H2987" s="118">
        <f t="shared" si="477"/>
        <v>0</v>
      </c>
      <c r="K2987" s="134">
        <f t="shared" si="479"/>
        <v>0</v>
      </c>
      <c r="L2987" s="134">
        <f t="shared" si="480"/>
        <v>0</v>
      </c>
      <c r="M2987" s="190">
        <f t="shared" si="478"/>
        <v>1</v>
      </c>
      <c r="N2987" s="190" t="str">
        <f t="shared" si="475"/>
        <v>JANEIRO</v>
      </c>
      <c r="P2987" s="119" t="s">
        <v>192</v>
      </c>
      <c r="Q2987" s="136" t="str">
        <f t="shared" si="481"/>
        <v>À RECEBER</v>
      </c>
      <c r="R2987" s="138" t="str">
        <f t="shared" ca="1" si="482"/>
        <v>EM DIA</v>
      </c>
      <c r="S2987" s="137" t="str">
        <f t="shared" ca="1" si="483"/>
        <v/>
      </c>
    </row>
    <row r="2988" spans="2:19" x14ac:dyDescent="0.25">
      <c r="B2988" s="190" t="str">
        <f t="shared" si="476"/>
        <v/>
      </c>
      <c r="C2988" s="190" t="str">
        <f t="shared" si="474"/>
        <v/>
      </c>
      <c r="D2988" s="119" t="s">
        <v>192</v>
      </c>
      <c r="H2988" s="118">
        <f t="shared" si="477"/>
        <v>0</v>
      </c>
      <c r="K2988" s="134">
        <f t="shared" si="479"/>
        <v>0</v>
      </c>
      <c r="L2988" s="134">
        <f t="shared" si="480"/>
        <v>0</v>
      </c>
      <c r="M2988" s="190">
        <f t="shared" si="478"/>
        <v>1</v>
      </c>
      <c r="N2988" s="190" t="str">
        <f t="shared" si="475"/>
        <v>JANEIRO</v>
      </c>
      <c r="P2988" s="119" t="s">
        <v>192</v>
      </c>
      <c r="Q2988" s="136" t="str">
        <f t="shared" si="481"/>
        <v>À RECEBER</v>
      </c>
      <c r="R2988" s="138" t="str">
        <f t="shared" ca="1" si="482"/>
        <v>EM DIA</v>
      </c>
      <c r="S2988" s="137" t="str">
        <f t="shared" ca="1" si="483"/>
        <v/>
      </c>
    </row>
    <row r="2989" spans="2:19" x14ac:dyDescent="0.25">
      <c r="B2989" s="190" t="str">
        <f t="shared" si="476"/>
        <v/>
      </c>
      <c r="C2989" s="190" t="str">
        <f t="shared" si="474"/>
        <v/>
      </c>
      <c r="D2989" s="119" t="s">
        <v>192</v>
      </c>
      <c r="H2989" s="118">
        <f t="shared" si="477"/>
        <v>0</v>
      </c>
      <c r="K2989" s="134">
        <f t="shared" si="479"/>
        <v>0</v>
      </c>
      <c r="L2989" s="134">
        <f t="shared" si="480"/>
        <v>0</v>
      </c>
      <c r="M2989" s="190">
        <f t="shared" si="478"/>
        <v>1</v>
      </c>
      <c r="N2989" s="190" t="str">
        <f t="shared" si="475"/>
        <v>JANEIRO</v>
      </c>
      <c r="P2989" s="119" t="s">
        <v>192</v>
      </c>
      <c r="Q2989" s="136" t="str">
        <f t="shared" si="481"/>
        <v>À RECEBER</v>
      </c>
      <c r="R2989" s="138" t="str">
        <f t="shared" ca="1" si="482"/>
        <v>EM DIA</v>
      </c>
      <c r="S2989" s="137" t="str">
        <f t="shared" ca="1" si="483"/>
        <v/>
      </c>
    </row>
    <row r="2990" spans="2:19" x14ac:dyDescent="0.25">
      <c r="B2990" s="190" t="str">
        <f t="shared" si="476"/>
        <v/>
      </c>
      <c r="C2990" s="190" t="str">
        <f t="shared" si="474"/>
        <v/>
      </c>
      <c r="D2990" s="119" t="s">
        <v>192</v>
      </c>
      <c r="H2990" s="118">
        <f t="shared" si="477"/>
        <v>0</v>
      </c>
      <c r="K2990" s="134">
        <f t="shared" si="479"/>
        <v>0</v>
      </c>
      <c r="L2990" s="134">
        <f t="shared" si="480"/>
        <v>0</v>
      </c>
      <c r="M2990" s="190">
        <f t="shared" si="478"/>
        <v>1</v>
      </c>
      <c r="N2990" s="190" t="str">
        <f t="shared" si="475"/>
        <v>JANEIRO</v>
      </c>
      <c r="P2990" s="119" t="s">
        <v>192</v>
      </c>
      <c r="Q2990" s="136" t="str">
        <f t="shared" si="481"/>
        <v>À RECEBER</v>
      </c>
      <c r="R2990" s="138" t="str">
        <f t="shared" ca="1" si="482"/>
        <v>EM DIA</v>
      </c>
      <c r="S2990" s="137" t="str">
        <f t="shared" ca="1" si="483"/>
        <v/>
      </c>
    </row>
    <row r="2991" spans="2:19" x14ac:dyDescent="0.25">
      <c r="B2991" s="190" t="str">
        <f t="shared" si="476"/>
        <v/>
      </c>
      <c r="C2991" s="190" t="str">
        <f t="shared" si="474"/>
        <v/>
      </c>
      <c r="D2991" s="119" t="s">
        <v>192</v>
      </c>
      <c r="H2991" s="118">
        <f t="shared" si="477"/>
        <v>0</v>
      </c>
      <c r="K2991" s="134">
        <f t="shared" si="479"/>
        <v>0</v>
      </c>
      <c r="L2991" s="134">
        <f t="shared" si="480"/>
        <v>0</v>
      </c>
      <c r="M2991" s="190">
        <f t="shared" si="478"/>
        <v>1</v>
      </c>
      <c r="N2991" s="190" t="str">
        <f t="shared" si="475"/>
        <v>JANEIRO</v>
      </c>
      <c r="P2991" s="119" t="s">
        <v>192</v>
      </c>
      <c r="Q2991" s="136" t="str">
        <f t="shared" si="481"/>
        <v>À RECEBER</v>
      </c>
      <c r="R2991" s="138" t="str">
        <f t="shared" ca="1" si="482"/>
        <v>EM DIA</v>
      </c>
      <c r="S2991" s="137" t="str">
        <f t="shared" ca="1" si="483"/>
        <v/>
      </c>
    </row>
    <row r="2992" spans="2:19" x14ac:dyDescent="0.25">
      <c r="B2992" s="190" t="str">
        <f t="shared" si="476"/>
        <v/>
      </c>
      <c r="C2992" s="190" t="str">
        <f t="shared" si="474"/>
        <v/>
      </c>
      <c r="D2992" s="119" t="s">
        <v>192</v>
      </c>
      <c r="H2992" s="118">
        <f t="shared" si="477"/>
        <v>0</v>
      </c>
      <c r="K2992" s="134">
        <f t="shared" si="479"/>
        <v>0</v>
      </c>
      <c r="L2992" s="134">
        <f t="shared" si="480"/>
        <v>0</v>
      </c>
      <c r="M2992" s="190">
        <f t="shared" si="478"/>
        <v>1</v>
      </c>
      <c r="N2992" s="190" t="str">
        <f t="shared" si="475"/>
        <v>JANEIRO</v>
      </c>
      <c r="P2992" s="119" t="s">
        <v>192</v>
      </c>
      <c r="Q2992" s="136" t="str">
        <f t="shared" si="481"/>
        <v>À RECEBER</v>
      </c>
      <c r="R2992" s="138" t="str">
        <f t="shared" ca="1" si="482"/>
        <v>EM DIA</v>
      </c>
      <c r="S2992" s="137" t="str">
        <f t="shared" ca="1" si="483"/>
        <v/>
      </c>
    </row>
    <row r="2993" spans="2:19" x14ac:dyDescent="0.25">
      <c r="B2993" s="190" t="str">
        <f t="shared" si="476"/>
        <v/>
      </c>
      <c r="C2993" s="190" t="str">
        <f t="shared" si="474"/>
        <v/>
      </c>
      <c r="D2993" s="119" t="s">
        <v>192</v>
      </c>
      <c r="H2993" s="118">
        <f t="shared" si="477"/>
        <v>0</v>
      </c>
      <c r="K2993" s="134">
        <f t="shared" si="479"/>
        <v>0</v>
      </c>
      <c r="L2993" s="134">
        <f t="shared" si="480"/>
        <v>0</v>
      </c>
      <c r="M2993" s="190">
        <f t="shared" si="478"/>
        <v>1</v>
      </c>
      <c r="N2993" s="190" t="str">
        <f t="shared" si="475"/>
        <v>JANEIRO</v>
      </c>
      <c r="P2993" s="119" t="s">
        <v>192</v>
      </c>
      <c r="Q2993" s="136" t="str">
        <f t="shared" si="481"/>
        <v>À RECEBER</v>
      </c>
      <c r="R2993" s="138" t="str">
        <f t="shared" ca="1" si="482"/>
        <v>EM DIA</v>
      </c>
      <c r="S2993" s="137" t="str">
        <f t="shared" ca="1" si="483"/>
        <v/>
      </c>
    </row>
    <row r="2994" spans="2:19" x14ac:dyDescent="0.25">
      <c r="B2994" s="190" t="str">
        <f t="shared" si="476"/>
        <v/>
      </c>
      <c r="C2994" s="190" t="str">
        <f t="shared" si="474"/>
        <v/>
      </c>
      <c r="D2994" s="119" t="s">
        <v>192</v>
      </c>
      <c r="H2994" s="118">
        <f t="shared" si="477"/>
        <v>0</v>
      </c>
      <c r="K2994" s="134">
        <f t="shared" si="479"/>
        <v>0</v>
      </c>
      <c r="L2994" s="134">
        <f t="shared" si="480"/>
        <v>0</v>
      </c>
      <c r="M2994" s="190">
        <f t="shared" si="478"/>
        <v>1</v>
      </c>
      <c r="N2994" s="190" t="str">
        <f t="shared" si="475"/>
        <v>JANEIRO</v>
      </c>
      <c r="P2994" s="119" t="s">
        <v>192</v>
      </c>
      <c r="Q2994" s="136" t="str">
        <f t="shared" si="481"/>
        <v>À RECEBER</v>
      </c>
      <c r="R2994" s="138" t="str">
        <f t="shared" ca="1" si="482"/>
        <v>EM DIA</v>
      </c>
      <c r="S2994" s="137" t="str">
        <f t="shared" ca="1" si="483"/>
        <v/>
      </c>
    </row>
    <row r="2995" spans="2:19" x14ac:dyDescent="0.25">
      <c r="B2995" s="190" t="str">
        <f t="shared" si="476"/>
        <v/>
      </c>
      <c r="C2995" s="190" t="str">
        <f t="shared" si="474"/>
        <v/>
      </c>
      <c r="D2995" s="119" t="s">
        <v>192</v>
      </c>
      <c r="H2995" s="118">
        <f t="shared" si="477"/>
        <v>0</v>
      </c>
      <c r="K2995" s="134">
        <f t="shared" si="479"/>
        <v>0</v>
      </c>
      <c r="L2995" s="134">
        <f t="shared" si="480"/>
        <v>0</v>
      </c>
      <c r="M2995" s="190">
        <f t="shared" si="478"/>
        <v>1</v>
      </c>
      <c r="N2995" s="190" t="str">
        <f t="shared" si="475"/>
        <v>JANEIRO</v>
      </c>
      <c r="P2995" s="119" t="s">
        <v>192</v>
      </c>
      <c r="Q2995" s="136" t="str">
        <f t="shared" si="481"/>
        <v>À RECEBER</v>
      </c>
      <c r="R2995" s="138" t="str">
        <f t="shared" ca="1" si="482"/>
        <v>EM DIA</v>
      </c>
      <c r="S2995" s="137" t="str">
        <f t="shared" ca="1" si="483"/>
        <v/>
      </c>
    </row>
    <row r="2996" spans="2:19" x14ac:dyDescent="0.25">
      <c r="B2996" s="190" t="str">
        <f t="shared" si="476"/>
        <v/>
      </c>
      <c r="C2996" s="190" t="str">
        <f t="shared" si="474"/>
        <v/>
      </c>
      <c r="D2996" s="119" t="s">
        <v>192</v>
      </c>
      <c r="H2996" s="118">
        <f t="shared" si="477"/>
        <v>0</v>
      </c>
      <c r="K2996" s="134">
        <f t="shared" si="479"/>
        <v>0</v>
      </c>
      <c r="L2996" s="134">
        <f t="shared" si="480"/>
        <v>0</v>
      </c>
      <c r="M2996" s="190">
        <f t="shared" si="478"/>
        <v>1</v>
      </c>
      <c r="N2996" s="190" t="str">
        <f t="shared" si="475"/>
        <v>JANEIRO</v>
      </c>
      <c r="P2996" s="119" t="s">
        <v>192</v>
      </c>
      <c r="Q2996" s="136" t="str">
        <f t="shared" si="481"/>
        <v>À RECEBER</v>
      </c>
      <c r="R2996" s="138" t="str">
        <f t="shared" ca="1" si="482"/>
        <v>EM DIA</v>
      </c>
      <c r="S2996" s="137" t="str">
        <f t="shared" ca="1" si="483"/>
        <v/>
      </c>
    </row>
    <row r="2997" spans="2:19" x14ac:dyDescent="0.25">
      <c r="B2997" s="190" t="str">
        <f t="shared" si="476"/>
        <v/>
      </c>
      <c r="C2997" s="190" t="str">
        <f t="shared" si="474"/>
        <v/>
      </c>
      <c r="D2997" s="119" t="s">
        <v>192</v>
      </c>
      <c r="H2997" s="118">
        <f t="shared" si="477"/>
        <v>0</v>
      </c>
      <c r="K2997" s="134">
        <f t="shared" si="479"/>
        <v>0</v>
      </c>
      <c r="L2997" s="134">
        <f t="shared" si="480"/>
        <v>0</v>
      </c>
      <c r="M2997" s="190">
        <f t="shared" si="478"/>
        <v>1</v>
      </c>
      <c r="N2997" s="190" t="str">
        <f t="shared" si="475"/>
        <v>JANEIRO</v>
      </c>
      <c r="P2997" s="119" t="s">
        <v>192</v>
      </c>
      <c r="Q2997" s="136" t="str">
        <f t="shared" si="481"/>
        <v>À RECEBER</v>
      </c>
      <c r="R2997" s="138" t="str">
        <f t="shared" ca="1" si="482"/>
        <v>EM DIA</v>
      </c>
      <c r="S2997" s="137" t="str">
        <f t="shared" ca="1" si="483"/>
        <v/>
      </c>
    </row>
    <row r="2998" spans="2:19" x14ac:dyDescent="0.25">
      <c r="B2998" s="190" t="str">
        <f t="shared" si="476"/>
        <v/>
      </c>
      <c r="C2998" s="190" t="str">
        <f t="shared" si="474"/>
        <v/>
      </c>
      <c r="D2998" s="119" t="s">
        <v>192</v>
      </c>
      <c r="H2998" s="118">
        <f t="shared" si="477"/>
        <v>0</v>
      </c>
      <c r="K2998" s="134">
        <f t="shared" si="479"/>
        <v>0</v>
      </c>
      <c r="L2998" s="134">
        <f t="shared" si="480"/>
        <v>0</v>
      </c>
      <c r="M2998" s="190">
        <f t="shared" si="478"/>
        <v>1</v>
      </c>
      <c r="N2998" s="190" t="str">
        <f t="shared" si="475"/>
        <v>JANEIRO</v>
      </c>
      <c r="P2998" s="119" t="s">
        <v>192</v>
      </c>
      <c r="Q2998" s="136" t="str">
        <f t="shared" si="481"/>
        <v>À RECEBER</v>
      </c>
      <c r="R2998" s="138" t="str">
        <f t="shared" ca="1" si="482"/>
        <v>EM DIA</v>
      </c>
      <c r="S2998" s="137" t="str">
        <f t="shared" ca="1" si="483"/>
        <v/>
      </c>
    </row>
    <row r="2999" spans="2:19" x14ac:dyDescent="0.25">
      <c r="B2999" s="190" t="str">
        <f t="shared" si="476"/>
        <v/>
      </c>
      <c r="C2999" s="190" t="str">
        <f t="shared" si="474"/>
        <v/>
      </c>
      <c r="D2999" s="119" t="s">
        <v>192</v>
      </c>
      <c r="H2999" s="118">
        <f t="shared" si="477"/>
        <v>0</v>
      </c>
      <c r="K2999" s="134">
        <f t="shared" si="479"/>
        <v>0</v>
      </c>
      <c r="L2999" s="134">
        <f t="shared" si="480"/>
        <v>0</v>
      </c>
      <c r="M2999" s="190">
        <f t="shared" si="478"/>
        <v>1</v>
      </c>
      <c r="N2999" s="190" t="str">
        <f t="shared" si="475"/>
        <v>JANEIRO</v>
      </c>
      <c r="P2999" s="119" t="s">
        <v>192</v>
      </c>
      <c r="Q2999" s="136" t="str">
        <f t="shared" si="481"/>
        <v>À RECEBER</v>
      </c>
      <c r="R2999" s="138" t="str">
        <f t="shared" ca="1" si="482"/>
        <v>EM DIA</v>
      </c>
      <c r="S2999" s="137" t="str">
        <f t="shared" ca="1" si="483"/>
        <v/>
      </c>
    </row>
    <row r="3000" spans="2:19" x14ac:dyDescent="0.25">
      <c r="B3000" s="190" t="str">
        <f t="shared" si="476"/>
        <v/>
      </c>
      <c r="C3000" s="190" t="str">
        <f t="shared" si="474"/>
        <v/>
      </c>
      <c r="D3000" s="119" t="s">
        <v>192</v>
      </c>
      <c r="H3000" s="118">
        <f t="shared" si="477"/>
        <v>0</v>
      </c>
      <c r="K3000" s="134">
        <f t="shared" si="479"/>
        <v>0</v>
      </c>
      <c r="L3000" s="134">
        <f t="shared" si="480"/>
        <v>0</v>
      </c>
      <c r="M3000" s="190">
        <f t="shared" si="478"/>
        <v>1</v>
      </c>
      <c r="N3000" s="190" t="str">
        <f t="shared" si="475"/>
        <v>JANEIRO</v>
      </c>
      <c r="P3000" s="119" t="s">
        <v>192</v>
      </c>
      <c r="Q3000" s="136" t="str">
        <f t="shared" si="481"/>
        <v>À RECEBER</v>
      </c>
      <c r="R3000" s="138" t="str">
        <f t="shared" ca="1" si="482"/>
        <v>EM DIA</v>
      </c>
      <c r="S3000" s="137" t="str">
        <f t="shared" ca="1" si="483"/>
        <v/>
      </c>
    </row>
  </sheetData>
  <sheetProtection algorithmName="SHA-512" hashValue="IPWLbPlMqF8hsO/lvsm7VoC2BHFyuOV2dQylQEsiIhqFhRYctcouGGrXxYYGG4pQZs5s0lRh1ofHbMEhxbFNJQ==" saltValue="CtyPNEXcZwtWPcZqBmud2g==" spinCount="100000" sheet="1" objects="1" scenarios="1" formatColumns="0" insertColumns="0" insertRows="0" sort="0" autoFilter="0"/>
  <autoFilter ref="A4:S3000">
    <sortState ref="A5:T12">
      <sortCondition ref="S4"/>
    </sortState>
  </autoFilter>
  <mergeCells count="2">
    <mergeCell ref="M3:N3"/>
    <mergeCell ref="B3:C3"/>
  </mergeCells>
  <conditionalFormatting sqref="S1:S1048576">
    <cfRule type="colorScale" priority="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pageMargins left="0.511811024" right="0.511811024" top="0.78740157499999996" bottom="0.78740157499999996" header="0.31496062000000002" footer="0.31496062000000002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'Controle de Caixa'!$L$5:$L$75</xm:f>
          </x14:formula1>
          <xm:sqref>E5:E1048576</xm:sqref>
        </x14:dataValidation>
        <x14:dataValidation type="list" allowBlank="1" showInputMessage="1" showErrorMessage="1">
          <x14:formula1>
            <xm:f>'Controle de Caixa'!$J$5:$J$40</xm:f>
          </x14:formula1>
          <xm:sqref>F5:F1048576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L14228"/>
  <sheetViews>
    <sheetView workbookViewId="0">
      <pane ySplit="4" topLeftCell="A5" activePane="bottomLeft" state="frozen"/>
      <selection pane="bottomLeft" activeCell="O9" sqref="O9"/>
    </sheetView>
  </sheetViews>
  <sheetFormatPr defaultRowHeight="15" x14ac:dyDescent="0.25"/>
  <cols>
    <col min="1" max="1" width="9.5703125" style="266" bestFit="1" customWidth="1"/>
    <col min="2" max="2" width="9.5703125" style="16" hidden="1" customWidth="1"/>
    <col min="3" max="3" width="13.28515625" style="16" hidden="1" customWidth="1"/>
    <col min="4" max="4" width="14.7109375" style="16" bestFit="1" customWidth="1"/>
    <col min="5" max="5" width="25.140625" style="16" customWidth="1"/>
    <col min="6" max="6" width="24.85546875" style="16" bestFit="1" customWidth="1"/>
    <col min="7" max="7" width="16.5703125" style="16" bestFit="1" customWidth="1"/>
    <col min="8" max="8" width="16.7109375" style="142" hidden="1" customWidth="1"/>
    <col min="9" max="9" width="16.5703125" style="16" bestFit="1" customWidth="1"/>
    <col min="10" max="10" width="21.5703125" style="16" bestFit="1" customWidth="1"/>
    <col min="11" max="11" width="12.140625" style="38" bestFit="1" customWidth="1"/>
    <col min="12" max="12" width="10.5703125" style="38" bestFit="1" customWidth="1"/>
    <col min="13" max="13" width="10.5703125" style="38" hidden="1" customWidth="1"/>
    <col min="14" max="14" width="13.28515625" style="38" hidden="1" customWidth="1"/>
    <col min="15" max="15" width="12" style="16" bestFit="1" customWidth="1"/>
    <col min="16" max="16" width="11" style="16" customWidth="1"/>
    <col min="17" max="17" width="12.42578125" style="38" bestFit="1" customWidth="1"/>
    <col min="18" max="18" width="11.28515625" style="38" bestFit="1" customWidth="1"/>
    <col min="19" max="19" width="8.7109375" style="38" bestFit="1" customWidth="1"/>
    <col min="20" max="22" width="9.140625" style="31"/>
    <col min="23" max="23" width="10.7109375" style="31" bestFit="1" customWidth="1"/>
    <col min="24" max="29" width="9.140625" style="31"/>
    <col min="30" max="16384" width="9.140625" style="16"/>
  </cols>
  <sheetData>
    <row r="1" spans="1:38" s="5" customFormat="1" x14ac:dyDescent="0.25">
      <c r="A1" s="262"/>
    </row>
    <row r="2" spans="1:38" s="5" customFormat="1" x14ac:dyDescent="0.25">
      <c r="A2" s="262"/>
    </row>
    <row r="3" spans="1:38" s="5" customFormat="1" ht="15.75" thickBot="1" x14ac:dyDescent="0.3">
      <c r="A3" s="262"/>
      <c r="B3" s="408" t="s">
        <v>226</v>
      </c>
      <c r="C3" s="408"/>
      <c r="M3" s="408" t="s">
        <v>226</v>
      </c>
      <c r="N3" s="408"/>
    </row>
    <row r="4" spans="1:38" s="10" customFormat="1" ht="15.75" thickBot="1" x14ac:dyDescent="0.3">
      <c r="A4" s="263" t="s">
        <v>35</v>
      </c>
      <c r="B4" s="189" t="s">
        <v>31</v>
      </c>
      <c r="C4" s="189" t="s">
        <v>223</v>
      </c>
      <c r="D4" s="126" t="s">
        <v>68</v>
      </c>
      <c r="E4" s="127" t="s">
        <v>73</v>
      </c>
      <c r="F4" s="128" t="s">
        <v>77</v>
      </c>
      <c r="G4" s="129" t="s">
        <v>65</v>
      </c>
      <c r="H4" s="140" t="s">
        <v>112</v>
      </c>
      <c r="I4" s="129" t="s">
        <v>113</v>
      </c>
      <c r="J4" s="129" t="s">
        <v>66</v>
      </c>
      <c r="K4" s="130" t="s">
        <v>70</v>
      </c>
      <c r="L4" s="130" t="s">
        <v>67</v>
      </c>
      <c r="M4" s="189" t="s">
        <v>31</v>
      </c>
      <c r="N4" s="189" t="s">
        <v>223</v>
      </c>
      <c r="O4" s="126" t="s">
        <v>71</v>
      </c>
      <c r="P4" s="126" t="s">
        <v>72</v>
      </c>
      <c r="Q4" s="131" t="s">
        <v>62</v>
      </c>
      <c r="R4" s="131" t="s">
        <v>61</v>
      </c>
      <c r="S4" s="132" t="s">
        <v>63</v>
      </c>
      <c r="T4" s="151"/>
      <c r="U4" s="151"/>
      <c r="V4" s="151"/>
      <c r="W4" s="219" t="s">
        <v>64</v>
      </c>
      <c r="X4" s="151"/>
      <c r="Y4" s="151"/>
      <c r="Z4" s="151"/>
      <c r="AA4" s="151"/>
      <c r="AB4" s="151"/>
      <c r="AC4" s="151"/>
      <c r="AD4" s="151"/>
      <c r="AE4" s="151"/>
      <c r="AF4" s="151"/>
      <c r="AG4" s="151"/>
      <c r="AH4" s="151"/>
      <c r="AI4" s="151"/>
      <c r="AJ4" s="151"/>
      <c r="AK4" s="151"/>
      <c r="AL4" s="151"/>
    </row>
    <row r="5" spans="1:38" x14ac:dyDescent="0.25">
      <c r="A5" s="264"/>
      <c r="B5" s="190" t="str">
        <f>IFERROR(MONTH(D5),"")</f>
        <v/>
      </c>
      <c r="C5" s="190" t="str">
        <f t="shared" ref="C5:C13" si="0">IF(B5=1,"JANEIRO",IF(B5=2,"FEVEREIRO",IF(B5=3,"MARÇO",IF(B5=4,"ABRIL",IF(B5=5,"MAIO",IF(B5=6,"JUNHO",IF(B5=7,"JULHO",IF(B5=8,"AGOSTO",IF(B5=9,"SETEMBRO",IF(B5=10,"OUTUBRO",IF(B5=11,"NOVEMBRO",IF(B5=12,"DEZEMBRO",""))))))))))))</f>
        <v/>
      </c>
      <c r="D5" s="119" t="s">
        <v>192</v>
      </c>
      <c r="E5" s="115"/>
      <c r="F5" s="115"/>
      <c r="G5" s="117"/>
      <c r="H5" s="141">
        <f>IF(OR(I5="",I5=0),G5,I5)</f>
        <v>0</v>
      </c>
      <c r="I5" s="117"/>
      <c r="J5" s="117"/>
      <c r="K5" s="133">
        <f>IF(AND(G5&gt;I5,I5&gt;0),G5-I5-J5,0)</f>
        <v>0</v>
      </c>
      <c r="L5" s="133">
        <f>IF(G5&lt;I5,I5-G5,0)</f>
        <v>0</v>
      </c>
      <c r="M5" s="190">
        <f>IFERROR(MONTH(O5),"")</f>
        <v>1</v>
      </c>
      <c r="N5" s="190" t="str">
        <f t="shared" ref="N5:N68" si="1">IF(M5=1,"JANEIRO",IF(M5=2,"FEVEREIRO",IF(M5=3,"MARÇO",IF(M5=4,"ABRIL",IF(M5=5,"MAIO",IF(M5=6,"JUNHO",IF(M5=7,"JULHO",IF(M5=8,"AGOSTO",IF(M5=9,"SETEMBRO",IF(M5=10,"OUTUBRO",IF(M5=11,"NOVEMBRO",IF(M5=12,"DEZEMBRO",""))))))))))))</f>
        <v>JANEIRO</v>
      </c>
      <c r="O5" s="120"/>
      <c r="P5" s="119" t="s">
        <v>192</v>
      </c>
      <c r="Q5" s="136" t="str">
        <f>IF(OR(I5="",I5=0),"À PAGAR","PAGO")</f>
        <v>À PAGAR</v>
      </c>
      <c r="R5" s="136" t="str">
        <f t="shared" ref="R5:R68" ca="1" si="2">IF(AND(O5&lt;=P5,S5&gt;=0),"EM DIA","EM ATRASO")</f>
        <v>EM DIA</v>
      </c>
      <c r="S5" s="137" t="str">
        <f ca="1">IFERROR(IF(Q5="À PAGAR",P5-$W$5,0),"")</f>
        <v/>
      </c>
      <c r="W5" s="250">
        <f ca="1">TODAY()</f>
        <v>45097</v>
      </c>
      <c r="AD5" s="31"/>
      <c r="AE5" s="31"/>
      <c r="AF5" s="31"/>
      <c r="AG5" s="31"/>
      <c r="AH5" s="31"/>
      <c r="AI5" s="31"/>
      <c r="AJ5" s="31"/>
      <c r="AK5" s="31"/>
      <c r="AL5" s="31"/>
    </row>
    <row r="6" spans="1:38" x14ac:dyDescent="0.25">
      <c r="A6" s="265"/>
      <c r="B6" s="190" t="str">
        <f t="shared" ref="B6:B17" si="3">IFERROR(MONTH(D6),"")</f>
        <v/>
      </c>
      <c r="C6" s="190" t="str">
        <f t="shared" si="0"/>
        <v/>
      </c>
      <c r="D6" s="119" t="s">
        <v>192</v>
      </c>
      <c r="E6" s="119"/>
      <c r="F6" s="119"/>
      <c r="G6" s="121"/>
      <c r="H6" s="141">
        <f t="shared" ref="H6:H69" si="4">IF(OR(I6="",I6=0),G6,I6)</f>
        <v>0</v>
      </c>
      <c r="I6" s="121"/>
      <c r="J6" s="121"/>
      <c r="K6" s="133">
        <f>IF(AND(G6&gt;I6,I6&gt;0),G6-I6-J6,0)</f>
        <v>0</v>
      </c>
      <c r="L6" s="133">
        <f t="shared" ref="L6:L69" si="5">IF(G6&lt;I6,I6-G6,0)</f>
        <v>0</v>
      </c>
      <c r="M6" s="190">
        <f t="shared" ref="M6:M69" si="6">IFERROR(MONTH(O6),"")</f>
        <v>1</v>
      </c>
      <c r="N6" s="190" t="str">
        <f t="shared" si="1"/>
        <v>JANEIRO</v>
      </c>
      <c r="O6" s="120"/>
      <c r="P6" s="119" t="s">
        <v>192</v>
      </c>
      <c r="Q6" s="136" t="str">
        <f t="shared" ref="Q6:Q69" si="7">IF(OR(I6="",I6=0),"À PAGAR","PAGO")</f>
        <v>À PAGAR</v>
      </c>
      <c r="R6" s="136" t="str">
        <f t="shared" ca="1" si="2"/>
        <v>EM DIA</v>
      </c>
      <c r="S6" s="137" t="str">
        <f t="shared" ref="S6:S69" ca="1" si="8">IFERROR(IF(Q6="À PAGAR",P6-$W$5,0),"")</f>
        <v/>
      </c>
      <c r="AD6" s="31"/>
      <c r="AE6" s="31"/>
      <c r="AF6" s="31"/>
      <c r="AG6" s="31"/>
      <c r="AH6" s="31"/>
      <c r="AI6" s="31"/>
      <c r="AJ6" s="31"/>
      <c r="AK6" s="31"/>
      <c r="AL6" s="31"/>
    </row>
    <row r="7" spans="1:38" x14ac:dyDescent="0.25">
      <c r="A7" s="265"/>
      <c r="B7" s="190" t="str">
        <f t="shared" si="3"/>
        <v/>
      </c>
      <c r="C7" s="190" t="str">
        <f t="shared" si="0"/>
        <v/>
      </c>
      <c r="D7" s="119" t="s">
        <v>192</v>
      </c>
      <c r="E7" s="119"/>
      <c r="F7" s="119"/>
      <c r="G7" s="121"/>
      <c r="H7" s="141">
        <f t="shared" si="4"/>
        <v>0</v>
      </c>
      <c r="I7" s="121"/>
      <c r="J7" s="121"/>
      <c r="K7" s="133">
        <f t="shared" ref="K7:K70" si="9">IF(AND(G7&gt;I7,I7&gt;0),G7-I7-J7,0)</f>
        <v>0</v>
      </c>
      <c r="L7" s="133">
        <f t="shared" si="5"/>
        <v>0</v>
      </c>
      <c r="M7" s="190">
        <f t="shared" si="6"/>
        <v>1</v>
      </c>
      <c r="N7" s="190" t="str">
        <f t="shared" si="1"/>
        <v>JANEIRO</v>
      </c>
      <c r="O7" s="120"/>
      <c r="P7" s="119" t="s">
        <v>192</v>
      </c>
      <c r="Q7" s="136" t="str">
        <f t="shared" si="7"/>
        <v>À PAGAR</v>
      </c>
      <c r="R7" s="136" t="str">
        <f t="shared" ca="1" si="2"/>
        <v>EM DIA</v>
      </c>
      <c r="S7" s="137" t="str">
        <f t="shared" ca="1" si="8"/>
        <v/>
      </c>
      <c r="AD7" s="31"/>
      <c r="AE7" s="31"/>
      <c r="AF7" s="31"/>
      <c r="AG7" s="31"/>
      <c r="AH7" s="31"/>
      <c r="AI7" s="31"/>
      <c r="AJ7" s="31"/>
      <c r="AK7" s="31"/>
      <c r="AL7" s="31"/>
    </row>
    <row r="8" spans="1:38" x14ac:dyDescent="0.25">
      <c r="A8" s="265"/>
      <c r="B8" s="190" t="str">
        <f t="shared" si="3"/>
        <v/>
      </c>
      <c r="C8" s="190" t="str">
        <f t="shared" si="0"/>
        <v/>
      </c>
      <c r="D8" s="119" t="s">
        <v>192</v>
      </c>
      <c r="E8" s="119"/>
      <c r="F8" s="119"/>
      <c r="G8" s="121"/>
      <c r="H8" s="141">
        <f t="shared" si="4"/>
        <v>0</v>
      </c>
      <c r="I8" s="121"/>
      <c r="J8" s="121"/>
      <c r="K8" s="133">
        <f t="shared" si="9"/>
        <v>0</v>
      </c>
      <c r="L8" s="133">
        <f t="shared" si="5"/>
        <v>0</v>
      </c>
      <c r="M8" s="190">
        <f t="shared" si="6"/>
        <v>1</v>
      </c>
      <c r="N8" s="190" t="str">
        <f t="shared" si="1"/>
        <v>JANEIRO</v>
      </c>
      <c r="O8" s="120"/>
      <c r="P8" s="119" t="s">
        <v>192</v>
      </c>
      <c r="Q8" s="136" t="str">
        <f t="shared" si="7"/>
        <v>À PAGAR</v>
      </c>
      <c r="R8" s="136" t="str">
        <f t="shared" ca="1" si="2"/>
        <v>EM DIA</v>
      </c>
      <c r="S8" s="137" t="str">
        <f t="shared" ca="1" si="8"/>
        <v/>
      </c>
      <c r="AD8" s="31"/>
      <c r="AE8" s="31"/>
      <c r="AF8" s="31"/>
      <c r="AG8" s="31"/>
      <c r="AH8" s="31"/>
      <c r="AI8" s="31"/>
      <c r="AJ8" s="31"/>
      <c r="AK8" s="31"/>
      <c r="AL8" s="31"/>
    </row>
    <row r="9" spans="1:38" x14ac:dyDescent="0.25">
      <c r="A9" s="265"/>
      <c r="B9" s="190" t="str">
        <f t="shared" si="3"/>
        <v/>
      </c>
      <c r="C9" s="190" t="str">
        <f t="shared" si="0"/>
        <v/>
      </c>
      <c r="D9" s="119" t="s">
        <v>192</v>
      </c>
      <c r="E9" s="119"/>
      <c r="F9" s="119"/>
      <c r="G9" s="121"/>
      <c r="H9" s="141">
        <f t="shared" si="4"/>
        <v>0</v>
      </c>
      <c r="I9" s="121"/>
      <c r="J9" s="121"/>
      <c r="K9" s="133">
        <f t="shared" si="9"/>
        <v>0</v>
      </c>
      <c r="L9" s="133">
        <f t="shared" si="5"/>
        <v>0</v>
      </c>
      <c r="M9" s="190">
        <f t="shared" si="6"/>
        <v>1</v>
      </c>
      <c r="N9" s="190" t="str">
        <f t="shared" si="1"/>
        <v>JANEIRO</v>
      </c>
      <c r="O9" s="120"/>
      <c r="P9" s="119" t="s">
        <v>192</v>
      </c>
      <c r="Q9" s="136" t="str">
        <f t="shared" si="7"/>
        <v>À PAGAR</v>
      </c>
      <c r="R9" s="136" t="str">
        <f t="shared" ca="1" si="2"/>
        <v>EM DIA</v>
      </c>
      <c r="S9" s="137" t="str">
        <f t="shared" ca="1" si="8"/>
        <v/>
      </c>
      <c r="AD9" s="31"/>
      <c r="AE9" s="31"/>
      <c r="AF9" s="31"/>
      <c r="AG9" s="31"/>
      <c r="AH9" s="31"/>
      <c r="AI9" s="31"/>
      <c r="AJ9" s="31"/>
      <c r="AK9" s="31"/>
      <c r="AL9" s="31"/>
    </row>
    <row r="10" spans="1:38" x14ac:dyDescent="0.25">
      <c r="A10" s="265"/>
      <c r="B10" s="190" t="str">
        <f t="shared" si="3"/>
        <v/>
      </c>
      <c r="C10" s="190" t="str">
        <f t="shared" si="0"/>
        <v/>
      </c>
      <c r="D10" s="119" t="s">
        <v>192</v>
      </c>
      <c r="E10" s="119"/>
      <c r="F10" s="119"/>
      <c r="G10" s="121"/>
      <c r="H10" s="141">
        <f t="shared" si="4"/>
        <v>0</v>
      </c>
      <c r="I10" s="121"/>
      <c r="J10" s="121"/>
      <c r="K10" s="133">
        <f t="shared" si="9"/>
        <v>0</v>
      </c>
      <c r="L10" s="133">
        <f t="shared" si="5"/>
        <v>0</v>
      </c>
      <c r="M10" s="190">
        <f t="shared" si="6"/>
        <v>1</v>
      </c>
      <c r="N10" s="190" t="str">
        <f t="shared" si="1"/>
        <v>JANEIRO</v>
      </c>
      <c r="O10" s="120"/>
      <c r="P10" s="119" t="s">
        <v>192</v>
      </c>
      <c r="Q10" s="136" t="str">
        <f t="shared" si="7"/>
        <v>À PAGAR</v>
      </c>
      <c r="R10" s="136" t="str">
        <f t="shared" ca="1" si="2"/>
        <v>EM DIA</v>
      </c>
      <c r="S10" s="137" t="str">
        <f t="shared" ca="1" si="8"/>
        <v/>
      </c>
      <c r="AD10" s="31"/>
      <c r="AE10" s="31"/>
      <c r="AF10" s="31"/>
      <c r="AG10" s="31"/>
      <c r="AH10" s="31"/>
      <c r="AI10" s="31"/>
      <c r="AJ10" s="31"/>
      <c r="AK10" s="31"/>
      <c r="AL10" s="31"/>
    </row>
    <row r="11" spans="1:38" x14ac:dyDescent="0.25">
      <c r="A11" s="265"/>
      <c r="B11" s="190" t="str">
        <f t="shared" si="3"/>
        <v/>
      </c>
      <c r="C11" s="190" t="str">
        <f t="shared" si="0"/>
        <v/>
      </c>
      <c r="D11" s="119" t="s">
        <v>192</v>
      </c>
      <c r="E11" s="119"/>
      <c r="F11" s="119"/>
      <c r="G11" s="121"/>
      <c r="H11" s="141">
        <f t="shared" si="4"/>
        <v>0</v>
      </c>
      <c r="I11" s="121"/>
      <c r="J11" s="121"/>
      <c r="K11" s="133">
        <f t="shared" si="9"/>
        <v>0</v>
      </c>
      <c r="L11" s="133">
        <f t="shared" si="5"/>
        <v>0</v>
      </c>
      <c r="M11" s="190">
        <f t="shared" si="6"/>
        <v>1</v>
      </c>
      <c r="N11" s="190" t="str">
        <f t="shared" si="1"/>
        <v>JANEIRO</v>
      </c>
      <c r="O11" s="120"/>
      <c r="P11" s="119" t="s">
        <v>192</v>
      </c>
      <c r="Q11" s="136" t="str">
        <f t="shared" si="7"/>
        <v>À PAGAR</v>
      </c>
      <c r="R11" s="136" t="str">
        <f t="shared" ca="1" si="2"/>
        <v>EM DIA</v>
      </c>
      <c r="S11" s="137" t="str">
        <f t="shared" ca="1" si="8"/>
        <v/>
      </c>
      <c r="AD11" s="31"/>
      <c r="AE11" s="31"/>
      <c r="AF11" s="31"/>
      <c r="AG11" s="31"/>
      <c r="AH11" s="31"/>
      <c r="AI11" s="31"/>
      <c r="AJ11" s="31"/>
      <c r="AK11" s="31"/>
      <c r="AL11" s="31"/>
    </row>
    <row r="12" spans="1:38" x14ac:dyDescent="0.25">
      <c r="A12" s="265"/>
      <c r="B12" s="190" t="str">
        <f t="shared" si="3"/>
        <v/>
      </c>
      <c r="C12" s="190" t="str">
        <f t="shared" si="0"/>
        <v/>
      </c>
      <c r="D12" s="119" t="s">
        <v>192</v>
      </c>
      <c r="E12" s="119"/>
      <c r="F12" s="119"/>
      <c r="G12" s="121"/>
      <c r="H12" s="141">
        <f t="shared" si="4"/>
        <v>0</v>
      </c>
      <c r="I12" s="121"/>
      <c r="J12" s="121"/>
      <c r="K12" s="133">
        <f t="shared" si="9"/>
        <v>0</v>
      </c>
      <c r="L12" s="133">
        <f t="shared" si="5"/>
        <v>0</v>
      </c>
      <c r="M12" s="190">
        <f t="shared" si="6"/>
        <v>1</v>
      </c>
      <c r="N12" s="190" t="str">
        <f t="shared" si="1"/>
        <v>JANEIRO</v>
      </c>
      <c r="O12" s="120"/>
      <c r="P12" s="119" t="s">
        <v>192</v>
      </c>
      <c r="Q12" s="136" t="str">
        <f t="shared" si="7"/>
        <v>À PAGAR</v>
      </c>
      <c r="R12" s="136" t="str">
        <f t="shared" ca="1" si="2"/>
        <v>EM DIA</v>
      </c>
      <c r="S12" s="137" t="str">
        <f t="shared" ca="1" si="8"/>
        <v/>
      </c>
      <c r="AD12" s="31"/>
      <c r="AE12" s="31"/>
      <c r="AF12" s="31"/>
      <c r="AG12" s="31"/>
      <c r="AH12" s="31"/>
      <c r="AI12" s="31"/>
      <c r="AJ12" s="31"/>
      <c r="AK12" s="31"/>
      <c r="AL12" s="31"/>
    </row>
    <row r="13" spans="1:38" x14ac:dyDescent="0.25">
      <c r="A13" s="265"/>
      <c r="B13" s="190" t="str">
        <f t="shared" si="3"/>
        <v/>
      </c>
      <c r="C13" s="190" t="str">
        <f t="shared" si="0"/>
        <v/>
      </c>
      <c r="D13" s="119" t="s">
        <v>192</v>
      </c>
      <c r="E13" s="119"/>
      <c r="F13" s="119"/>
      <c r="G13" s="121"/>
      <c r="H13" s="141">
        <f t="shared" si="4"/>
        <v>0</v>
      </c>
      <c r="I13" s="121"/>
      <c r="J13" s="121"/>
      <c r="K13" s="133">
        <f t="shared" si="9"/>
        <v>0</v>
      </c>
      <c r="L13" s="133">
        <f t="shared" si="5"/>
        <v>0</v>
      </c>
      <c r="M13" s="190">
        <f t="shared" si="6"/>
        <v>1</v>
      </c>
      <c r="N13" s="190" t="str">
        <f t="shared" si="1"/>
        <v>JANEIRO</v>
      </c>
      <c r="O13" s="120"/>
      <c r="P13" s="119" t="s">
        <v>192</v>
      </c>
      <c r="Q13" s="136" t="str">
        <f t="shared" si="7"/>
        <v>À PAGAR</v>
      </c>
      <c r="R13" s="136" t="str">
        <f t="shared" ca="1" si="2"/>
        <v>EM DIA</v>
      </c>
      <c r="S13" s="137" t="str">
        <f t="shared" ca="1" si="8"/>
        <v/>
      </c>
      <c r="AD13" s="31"/>
      <c r="AE13" s="31"/>
      <c r="AF13" s="31"/>
      <c r="AG13" s="31"/>
      <c r="AH13" s="31"/>
      <c r="AI13" s="31"/>
      <c r="AJ13" s="31"/>
      <c r="AK13" s="31"/>
      <c r="AL13" s="31"/>
    </row>
    <row r="14" spans="1:38" x14ac:dyDescent="0.25">
      <c r="A14" s="265"/>
      <c r="B14" s="190" t="str">
        <f t="shared" si="3"/>
        <v/>
      </c>
      <c r="C14" s="190" t="str">
        <f>IF(B14=1,"JANEIRO",IF(B14=2,"FEVEREIRO",IF(B14=3,"MARÇO",IF(B14=4,"ABRIL",IF(B14=5,"MAIO",IF(B14=6,"JUNHO",IF(B14=7,"JULHO",IF(B14=8,"AGOSTO",IF(B14=9,"SETEMBRO",IF(B14=10,"OUTUBRO",IF(B14=11,"NOVEMBRO",IF(B14=12,"DEZEMBRO",""))))))))))))</f>
        <v/>
      </c>
      <c r="D14" s="119" t="s">
        <v>192</v>
      </c>
      <c r="E14" s="119"/>
      <c r="F14" s="119"/>
      <c r="G14" s="121"/>
      <c r="H14" s="141">
        <f t="shared" si="4"/>
        <v>0</v>
      </c>
      <c r="I14" s="121"/>
      <c r="J14" s="121"/>
      <c r="K14" s="133">
        <f t="shared" si="9"/>
        <v>0</v>
      </c>
      <c r="L14" s="133">
        <f t="shared" si="5"/>
        <v>0</v>
      </c>
      <c r="M14" s="190">
        <f t="shared" si="6"/>
        <v>1</v>
      </c>
      <c r="N14" s="190" t="str">
        <f t="shared" si="1"/>
        <v>JANEIRO</v>
      </c>
      <c r="O14" s="120"/>
      <c r="P14" s="119" t="s">
        <v>192</v>
      </c>
      <c r="Q14" s="136" t="str">
        <f t="shared" si="7"/>
        <v>À PAGAR</v>
      </c>
      <c r="R14" s="136" t="str">
        <f t="shared" ca="1" si="2"/>
        <v>EM DIA</v>
      </c>
      <c r="S14" s="137" t="str">
        <f t="shared" ca="1" si="8"/>
        <v/>
      </c>
      <c r="AD14" s="31"/>
      <c r="AE14" s="31"/>
      <c r="AF14" s="31"/>
      <c r="AG14" s="31"/>
      <c r="AH14" s="31"/>
      <c r="AI14" s="31"/>
      <c r="AJ14" s="31"/>
      <c r="AK14" s="31"/>
      <c r="AL14" s="31"/>
    </row>
    <row r="15" spans="1:38" x14ac:dyDescent="0.25">
      <c r="A15" s="265"/>
      <c r="B15" s="190" t="str">
        <f t="shared" si="3"/>
        <v/>
      </c>
      <c r="C15" s="190" t="str">
        <f t="shared" ref="C15:C78" si="10">IF(B15=1,"JANEIRO",IF(B15=2,"FEVEREIRO",IF(B15=3,"MARÇO",IF(B15=4,"ABRIL",IF(B15=5,"MAIO",IF(B15=6,"JUNHO",IF(B15=7,"JULHO",IF(B15=8,"AGOSTO",IF(B15=9,"SETEMBRO",IF(B15=10,"OUTUBRO",IF(B15=11,"NOVEMBRO",IF(B15=12,"DEZEMBRO",""))))))))))))</f>
        <v/>
      </c>
      <c r="D15" s="119" t="s">
        <v>192</v>
      </c>
      <c r="E15" s="119"/>
      <c r="F15" s="119"/>
      <c r="G15" s="121"/>
      <c r="H15" s="141">
        <f t="shared" si="4"/>
        <v>0</v>
      </c>
      <c r="I15" s="121"/>
      <c r="J15" s="121"/>
      <c r="K15" s="133">
        <f t="shared" si="9"/>
        <v>0</v>
      </c>
      <c r="L15" s="133">
        <f t="shared" si="5"/>
        <v>0</v>
      </c>
      <c r="M15" s="190">
        <f t="shared" si="6"/>
        <v>1</v>
      </c>
      <c r="N15" s="190" t="str">
        <f t="shared" si="1"/>
        <v>JANEIRO</v>
      </c>
      <c r="O15" s="120"/>
      <c r="P15" s="119" t="s">
        <v>192</v>
      </c>
      <c r="Q15" s="136" t="str">
        <f t="shared" si="7"/>
        <v>À PAGAR</v>
      </c>
      <c r="R15" s="136" t="str">
        <f t="shared" ca="1" si="2"/>
        <v>EM DIA</v>
      </c>
      <c r="S15" s="137" t="str">
        <f t="shared" ca="1" si="8"/>
        <v/>
      </c>
      <c r="AD15" s="31"/>
      <c r="AE15" s="31"/>
      <c r="AF15" s="31"/>
      <c r="AG15" s="31"/>
      <c r="AH15" s="31"/>
      <c r="AI15" s="31"/>
      <c r="AJ15" s="31"/>
      <c r="AK15" s="31"/>
      <c r="AL15" s="31"/>
    </row>
    <row r="16" spans="1:38" x14ac:dyDescent="0.25">
      <c r="A16" s="265"/>
      <c r="B16" s="190" t="str">
        <f t="shared" si="3"/>
        <v/>
      </c>
      <c r="C16" s="190" t="str">
        <f t="shared" si="10"/>
        <v/>
      </c>
      <c r="D16" s="119" t="s">
        <v>192</v>
      </c>
      <c r="E16" s="119"/>
      <c r="F16" s="119"/>
      <c r="G16" s="121"/>
      <c r="H16" s="141">
        <f t="shared" si="4"/>
        <v>0</v>
      </c>
      <c r="I16" s="121"/>
      <c r="J16" s="121"/>
      <c r="K16" s="133">
        <f t="shared" si="9"/>
        <v>0</v>
      </c>
      <c r="L16" s="133">
        <f t="shared" si="5"/>
        <v>0</v>
      </c>
      <c r="M16" s="190">
        <f t="shared" si="6"/>
        <v>1</v>
      </c>
      <c r="N16" s="190" t="str">
        <f t="shared" si="1"/>
        <v>JANEIRO</v>
      </c>
      <c r="O16" s="120"/>
      <c r="P16" s="119" t="s">
        <v>192</v>
      </c>
      <c r="Q16" s="136" t="str">
        <f t="shared" si="7"/>
        <v>À PAGAR</v>
      </c>
      <c r="R16" s="136" t="str">
        <f t="shared" ca="1" si="2"/>
        <v>EM DIA</v>
      </c>
      <c r="S16" s="137" t="str">
        <f t="shared" ca="1" si="8"/>
        <v/>
      </c>
      <c r="AD16" s="31"/>
      <c r="AE16" s="31"/>
      <c r="AF16" s="31"/>
      <c r="AG16" s="31"/>
      <c r="AH16" s="31"/>
      <c r="AI16" s="31"/>
      <c r="AJ16" s="31"/>
      <c r="AK16" s="31"/>
      <c r="AL16" s="31"/>
    </row>
    <row r="17" spans="1:38" x14ac:dyDescent="0.25">
      <c r="A17" s="265"/>
      <c r="B17" s="190" t="str">
        <f t="shared" si="3"/>
        <v/>
      </c>
      <c r="C17" s="190" t="str">
        <f t="shared" si="10"/>
        <v/>
      </c>
      <c r="D17" s="119" t="s">
        <v>192</v>
      </c>
      <c r="E17" s="119"/>
      <c r="F17" s="119"/>
      <c r="G17" s="121"/>
      <c r="H17" s="141">
        <f t="shared" si="4"/>
        <v>0</v>
      </c>
      <c r="I17" s="121"/>
      <c r="J17" s="121"/>
      <c r="K17" s="133">
        <f t="shared" si="9"/>
        <v>0</v>
      </c>
      <c r="L17" s="133">
        <f t="shared" si="5"/>
        <v>0</v>
      </c>
      <c r="M17" s="190">
        <f t="shared" si="6"/>
        <v>1</v>
      </c>
      <c r="N17" s="190" t="str">
        <f t="shared" si="1"/>
        <v>JANEIRO</v>
      </c>
      <c r="O17" s="120"/>
      <c r="P17" s="119" t="s">
        <v>192</v>
      </c>
      <c r="Q17" s="136" t="str">
        <f t="shared" si="7"/>
        <v>À PAGAR</v>
      </c>
      <c r="R17" s="136" t="str">
        <f t="shared" ca="1" si="2"/>
        <v>EM DIA</v>
      </c>
      <c r="S17" s="137" t="str">
        <f t="shared" ca="1" si="8"/>
        <v/>
      </c>
      <c r="AD17" s="31"/>
      <c r="AE17" s="31"/>
      <c r="AF17" s="31"/>
      <c r="AG17" s="31"/>
      <c r="AH17" s="31"/>
      <c r="AI17" s="31"/>
      <c r="AJ17" s="31"/>
      <c r="AK17" s="31"/>
      <c r="AL17" s="31"/>
    </row>
    <row r="18" spans="1:38" x14ac:dyDescent="0.25">
      <c r="A18" s="265"/>
      <c r="B18" s="190" t="str">
        <f t="shared" ref="B18:B81" si="11">IFERROR(MONTH(D18),"")</f>
        <v/>
      </c>
      <c r="C18" s="190" t="str">
        <f t="shared" si="10"/>
        <v/>
      </c>
      <c r="D18" s="119" t="s">
        <v>192</v>
      </c>
      <c r="E18" s="119"/>
      <c r="F18" s="119"/>
      <c r="G18" s="121"/>
      <c r="H18" s="141">
        <f t="shared" si="4"/>
        <v>0</v>
      </c>
      <c r="I18" s="121"/>
      <c r="J18" s="121"/>
      <c r="K18" s="133">
        <f t="shared" si="9"/>
        <v>0</v>
      </c>
      <c r="L18" s="133">
        <f t="shared" si="5"/>
        <v>0</v>
      </c>
      <c r="M18" s="190">
        <f t="shared" si="6"/>
        <v>1</v>
      </c>
      <c r="N18" s="190" t="str">
        <f t="shared" si="1"/>
        <v>JANEIRO</v>
      </c>
      <c r="O18" s="120"/>
      <c r="P18" s="119" t="s">
        <v>192</v>
      </c>
      <c r="Q18" s="136" t="str">
        <f t="shared" si="7"/>
        <v>À PAGAR</v>
      </c>
      <c r="R18" s="136" t="str">
        <f t="shared" ca="1" si="2"/>
        <v>EM DIA</v>
      </c>
      <c r="S18" s="137" t="str">
        <f t="shared" ca="1" si="8"/>
        <v/>
      </c>
      <c r="AD18" s="31"/>
      <c r="AE18" s="31"/>
      <c r="AF18" s="31"/>
      <c r="AG18" s="31"/>
      <c r="AH18" s="31"/>
      <c r="AI18" s="31"/>
      <c r="AJ18" s="31"/>
      <c r="AK18" s="31"/>
      <c r="AL18" s="31"/>
    </row>
    <row r="19" spans="1:38" x14ac:dyDescent="0.25">
      <c r="A19" s="265"/>
      <c r="B19" s="190" t="str">
        <f t="shared" si="11"/>
        <v/>
      </c>
      <c r="C19" s="190" t="str">
        <f t="shared" si="10"/>
        <v/>
      </c>
      <c r="D19" s="119" t="s">
        <v>192</v>
      </c>
      <c r="E19" s="119"/>
      <c r="F19" s="119"/>
      <c r="G19" s="121"/>
      <c r="H19" s="141">
        <f t="shared" si="4"/>
        <v>0</v>
      </c>
      <c r="I19" s="121"/>
      <c r="J19" s="121"/>
      <c r="K19" s="133">
        <f t="shared" si="9"/>
        <v>0</v>
      </c>
      <c r="L19" s="133">
        <f t="shared" si="5"/>
        <v>0</v>
      </c>
      <c r="M19" s="190">
        <f t="shared" si="6"/>
        <v>1</v>
      </c>
      <c r="N19" s="190" t="str">
        <f t="shared" si="1"/>
        <v>JANEIRO</v>
      </c>
      <c r="O19" s="120"/>
      <c r="P19" s="119" t="s">
        <v>192</v>
      </c>
      <c r="Q19" s="136" t="str">
        <f t="shared" si="7"/>
        <v>À PAGAR</v>
      </c>
      <c r="R19" s="136" t="str">
        <f t="shared" ca="1" si="2"/>
        <v>EM DIA</v>
      </c>
      <c r="S19" s="137" t="str">
        <f t="shared" ca="1" si="8"/>
        <v/>
      </c>
      <c r="AD19" s="31"/>
      <c r="AE19" s="31"/>
      <c r="AF19" s="31"/>
      <c r="AG19" s="31"/>
      <c r="AH19" s="31"/>
      <c r="AI19" s="31"/>
      <c r="AJ19" s="31"/>
      <c r="AK19" s="31"/>
      <c r="AL19" s="31"/>
    </row>
    <row r="20" spans="1:38" x14ac:dyDescent="0.25">
      <c r="A20" s="265"/>
      <c r="B20" s="190" t="str">
        <f t="shared" si="11"/>
        <v/>
      </c>
      <c r="C20" s="190" t="str">
        <f t="shared" si="10"/>
        <v/>
      </c>
      <c r="D20" s="119" t="s">
        <v>192</v>
      </c>
      <c r="E20" s="119"/>
      <c r="F20" s="119"/>
      <c r="G20" s="121"/>
      <c r="H20" s="141">
        <f t="shared" si="4"/>
        <v>0</v>
      </c>
      <c r="I20" s="121"/>
      <c r="J20" s="121"/>
      <c r="K20" s="133">
        <f t="shared" si="9"/>
        <v>0</v>
      </c>
      <c r="L20" s="133">
        <f t="shared" si="5"/>
        <v>0</v>
      </c>
      <c r="M20" s="190">
        <f t="shared" si="6"/>
        <v>1</v>
      </c>
      <c r="N20" s="190" t="str">
        <f t="shared" si="1"/>
        <v>JANEIRO</v>
      </c>
      <c r="O20" s="120"/>
      <c r="P20" s="119" t="s">
        <v>192</v>
      </c>
      <c r="Q20" s="136" t="str">
        <f t="shared" si="7"/>
        <v>À PAGAR</v>
      </c>
      <c r="R20" s="136" t="str">
        <f t="shared" ca="1" si="2"/>
        <v>EM DIA</v>
      </c>
      <c r="S20" s="137" t="str">
        <f t="shared" ca="1" si="8"/>
        <v/>
      </c>
      <c r="AD20" s="31"/>
      <c r="AE20" s="31"/>
      <c r="AF20" s="31"/>
      <c r="AG20" s="31"/>
      <c r="AH20" s="31"/>
      <c r="AI20" s="31"/>
      <c r="AJ20" s="31"/>
      <c r="AK20" s="31"/>
      <c r="AL20" s="31"/>
    </row>
    <row r="21" spans="1:38" x14ac:dyDescent="0.25">
      <c r="A21" s="265"/>
      <c r="B21" s="190" t="str">
        <f t="shared" si="11"/>
        <v/>
      </c>
      <c r="C21" s="190" t="str">
        <f t="shared" si="10"/>
        <v/>
      </c>
      <c r="D21" s="119" t="s">
        <v>192</v>
      </c>
      <c r="E21" s="119"/>
      <c r="F21" s="119"/>
      <c r="G21" s="121"/>
      <c r="H21" s="141">
        <f t="shared" si="4"/>
        <v>0</v>
      </c>
      <c r="I21" s="121"/>
      <c r="J21" s="121"/>
      <c r="K21" s="133">
        <f t="shared" si="9"/>
        <v>0</v>
      </c>
      <c r="L21" s="133">
        <f t="shared" si="5"/>
        <v>0</v>
      </c>
      <c r="M21" s="190">
        <f t="shared" si="6"/>
        <v>1</v>
      </c>
      <c r="N21" s="190" t="str">
        <f t="shared" si="1"/>
        <v>JANEIRO</v>
      </c>
      <c r="O21" s="120"/>
      <c r="P21" s="119" t="s">
        <v>192</v>
      </c>
      <c r="Q21" s="136" t="str">
        <f t="shared" si="7"/>
        <v>À PAGAR</v>
      </c>
      <c r="R21" s="136" t="str">
        <f t="shared" ca="1" si="2"/>
        <v>EM DIA</v>
      </c>
      <c r="S21" s="137" t="str">
        <f t="shared" ca="1" si="8"/>
        <v/>
      </c>
      <c r="AD21" s="31"/>
      <c r="AE21" s="31"/>
      <c r="AF21" s="31"/>
      <c r="AG21" s="31"/>
      <c r="AH21" s="31"/>
      <c r="AI21" s="31"/>
      <c r="AJ21" s="31"/>
      <c r="AK21" s="31"/>
      <c r="AL21" s="31"/>
    </row>
    <row r="22" spans="1:38" x14ac:dyDescent="0.25">
      <c r="A22" s="265"/>
      <c r="B22" s="190" t="str">
        <f t="shared" si="11"/>
        <v/>
      </c>
      <c r="C22" s="190" t="str">
        <f t="shared" si="10"/>
        <v/>
      </c>
      <c r="D22" s="119" t="s">
        <v>192</v>
      </c>
      <c r="E22" s="119"/>
      <c r="F22" s="119"/>
      <c r="G22" s="121"/>
      <c r="H22" s="141">
        <f t="shared" si="4"/>
        <v>0</v>
      </c>
      <c r="I22" s="121"/>
      <c r="J22" s="121"/>
      <c r="K22" s="133">
        <f t="shared" si="9"/>
        <v>0</v>
      </c>
      <c r="L22" s="133">
        <f t="shared" si="5"/>
        <v>0</v>
      </c>
      <c r="M22" s="190">
        <f t="shared" si="6"/>
        <v>1</v>
      </c>
      <c r="N22" s="190" t="str">
        <f t="shared" si="1"/>
        <v>JANEIRO</v>
      </c>
      <c r="O22" s="120"/>
      <c r="P22" s="119" t="s">
        <v>192</v>
      </c>
      <c r="Q22" s="136" t="str">
        <f t="shared" si="7"/>
        <v>À PAGAR</v>
      </c>
      <c r="R22" s="136" t="str">
        <f t="shared" ca="1" si="2"/>
        <v>EM DIA</v>
      </c>
      <c r="S22" s="137" t="str">
        <f t="shared" ca="1" si="8"/>
        <v/>
      </c>
      <c r="AD22" s="31"/>
      <c r="AE22" s="31"/>
      <c r="AF22" s="31"/>
      <c r="AG22" s="31"/>
      <c r="AH22" s="31"/>
      <c r="AI22" s="31"/>
      <c r="AJ22" s="31"/>
      <c r="AK22" s="31"/>
      <c r="AL22" s="31"/>
    </row>
    <row r="23" spans="1:38" x14ac:dyDescent="0.25">
      <c r="A23" s="265"/>
      <c r="B23" s="190" t="str">
        <f t="shared" si="11"/>
        <v/>
      </c>
      <c r="C23" s="190" t="str">
        <f t="shared" si="10"/>
        <v/>
      </c>
      <c r="D23" s="119" t="s">
        <v>192</v>
      </c>
      <c r="E23" s="119"/>
      <c r="F23" s="119"/>
      <c r="G23" s="121"/>
      <c r="H23" s="141">
        <f t="shared" si="4"/>
        <v>0</v>
      </c>
      <c r="I23" s="121"/>
      <c r="J23" s="121"/>
      <c r="K23" s="133">
        <f t="shared" si="9"/>
        <v>0</v>
      </c>
      <c r="L23" s="133">
        <f t="shared" si="5"/>
        <v>0</v>
      </c>
      <c r="M23" s="190">
        <f t="shared" si="6"/>
        <v>1</v>
      </c>
      <c r="N23" s="190" t="str">
        <f t="shared" si="1"/>
        <v>JANEIRO</v>
      </c>
      <c r="O23" s="120"/>
      <c r="P23" s="119" t="s">
        <v>192</v>
      </c>
      <c r="Q23" s="136" t="str">
        <f t="shared" si="7"/>
        <v>À PAGAR</v>
      </c>
      <c r="R23" s="136" t="str">
        <f t="shared" ca="1" si="2"/>
        <v>EM DIA</v>
      </c>
      <c r="S23" s="137" t="str">
        <f t="shared" ca="1" si="8"/>
        <v/>
      </c>
      <c r="AD23" s="31"/>
      <c r="AE23" s="31"/>
      <c r="AF23" s="31"/>
      <c r="AG23" s="31"/>
      <c r="AH23" s="31"/>
      <c r="AI23" s="31"/>
      <c r="AJ23" s="31"/>
      <c r="AK23" s="31"/>
      <c r="AL23" s="31"/>
    </row>
    <row r="24" spans="1:38" x14ac:dyDescent="0.25">
      <c r="A24" s="265"/>
      <c r="B24" s="190" t="str">
        <f t="shared" si="11"/>
        <v/>
      </c>
      <c r="C24" s="190" t="str">
        <f t="shared" si="10"/>
        <v/>
      </c>
      <c r="D24" s="119" t="s">
        <v>192</v>
      </c>
      <c r="E24" s="119"/>
      <c r="F24" s="119"/>
      <c r="G24" s="121"/>
      <c r="H24" s="141">
        <f t="shared" si="4"/>
        <v>0</v>
      </c>
      <c r="I24" s="121"/>
      <c r="J24" s="121"/>
      <c r="K24" s="133">
        <f t="shared" si="9"/>
        <v>0</v>
      </c>
      <c r="L24" s="133">
        <f t="shared" si="5"/>
        <v>0</v>
      </c>
      <c r="M24" s="190">
        <f t="shared" si="6"/>
        <v>1</v>
      </c>
      <c r="N24" s="190" t="str">
        <f t="shared" si="1"/>
        <v>JANEIRO</v>
      </c>
      <c r="O24" s="120"/>
      <c r="P24" s="119" t="s">
        <v>192</v>
      </c>
      <c r="Q24" s="136" t="str">
        <f t="shared" si="7"/>
        <v>À PAGAR</v>
      </c>
      <c r="R24" s="136" t="str">
        <f t="shared" ca="1" si="2"/>
        <v>EM DIA</v>
      </c>
      <c r="S24" s="137" t="str">
        <f t="shared" ca="1" si="8"/>
        <v/>
      </c>
      <c r="AD24" s="31"/>
      <c r="AE24" s="31"/>
      <c r="AF24" s="31"/>
      <c r="AG24" s="31"/>
      <c r="AH24" s="31"/>
      <c r="AI24" s="31"/>
      <c r="AJ24" s="31"/>
      <c r="AK24" s="31"/>
      <c r="AL24" s="31"/>
    </row>
    <row r="25" spans="1:38" x14ac:dyDescent="0.25">
      <c r="A25" s="265"/>
      <c r="B25" s="190" t="str">
        <f t="shared" si="11"/>
        <v/>
      </c>
      <c r="C25" s="190" t="str">
        <f t="shared" si="10"/>
        <v/>
      </c>
      <c r="D25" s="119" t="s">
        <v>192</v>
      </c>
      <c r="E25" s="119"/>
      <c r="F25" s="119"/>
      <c r="G25" s="121"/>
      <c r="H25" s="141">
        <f t="shared" si="4"/>
        <v>0</v>
      </c>
      <c r="I25" s="121"/>
      <c r="J25" s="121"/>
      <c r="K25" s="133">
        <f t="shared" si="9"/>
        <v>0</v>
      </c>
      <c r="L25" s="133">
        <f t="shared" si="5"/>
        <v>0</v>
      </c>
      <c r="M25" s="190">
        <f t="shared" si="6"/>
        <v>1</v>
      </c>
      <c r="N25" s="190" t="str">
        <f t="shared" si="1"/>
        <v>JANEIRO</v>
      </c>
      <c r="O25" s="120"/>
      <c r="P25" s="119" t="s">
        <v>192</v>
      </c>
      <c r="Q25" s="136" t="str">
        <f t="shared" si="7"/>
        <v>À PAGAR</v>
      </c>
      <c r="R25" s="136" t="str">
        <f t="shared" ca="1" si="2"/>
        <v>EM DIA</v>
      </c>
      <c r="S25" s="137" t="str">
        <f t="shared" ca="1" si="8"/>
        <v/>
      </c>
      <c r="AD25" s="31"/>
      <c r="AE25" s="31"/>
      <c r="AF25" s="31"/>
      <c r="AG25" s="31"/>
      <c r="AH25" s="31"/>
      <c r="AI25" s="31"/>
      <c r="AJ25" s="31"/>
      <c r="AK25" s="31"/>
      <c r="AL25" s="31"/>
    </row>
    <row r="26" spans="1:38" x14ac:dyDescent="0.25">
      <c r="A26" s="265"/>
      <c r="B26" s="190" t="str">
        <f t="shared" si="11"/>
        <v/>
      </c>
      <c r="C26" s="190" t="str">
        <f t="shared" si="10"/>
        <v/>
      </c>
      <c r="D26" s="119" t="s">
        <v>192</v>
      </c>
      <c r="E26" s="119"/>
      <c r="F26" s="119"/>
      <c r="G26" s="121"/>
      <c r="H26" s="141">
        <f t="shared" si="4"/>
        <v>0</v>
      </c>
      <c r="I26" s="121"/>
      <c r="J26" s="121"/>
      <c r="K26" s="133">
        <f t="shared" si="9"/>
        <v>0</v>
      </c>
      <c r="L26" s="133">
        <f t="shared" si="5"/>
        <v>0</v>
      </c>
      <c r="M26" s="190">
        <f t="shared" si="6"/>
        <v>1</v>
      </c>
      <c r="N26" s="190" t="str">
        <f t="shared" si="1"/>
        <v>JANEIRO</v>
      </c>
      <c r="O26" s="120"/>
      <c r="P26" s="119" t="s">
        <v>192</v>
      </c>
      <c r="Q26" s="136" t="str">
        <f t="shared" si="7"/>
        <v>À PAGAR</v>
      </c>
      <c r="R26" s="136" t="str">
        <f t="shared" ca="1" si="2"/>
        <v>EM DIA</v>
      </c>
      <c r="S26" s="137" t="str">
        <f t="shared" ca="1" si="8"/>
        <v/>
      </c>
      <c r="AD26" s="31"/>
      <c r="AE26" s="31"/>
      <c r="AF26" s="31"/>
      <c r="AG26" s="31"/>
      <c r="AH26" s="31"/>
      <c r="AI26" s="31"/>
      <c r="AJ26" s="31"/>
      <c r="AK26" s="31"/>
      <c r="AL26" s="31"/>
    </row>
    <row r="27" spans="1:38" x14ac:dyDescent="0.25">
      <c r="A27" s="265"/>
      <c r="B27" s="190" t="str">
        <f t="shared" si="11"/>
        <v/>
      </c>
      <c r="C27" s="190" t="str">
        <f t="shared" si="10"/>
        <v/>
      </c>
      <c r="D27" s="119" t="s">
        <v>192</v>
      </c>
      <c r="E27" s="119"/>
      <c r="F27" s="119"/>
      <c r="G27" s="121"/>
      <c r="H27" s="141">
        <f t="shared" si="4"/>
        <v>0</v>
      </c>
      <c r="I27" s="121"/>
      <c r="J27" s="121"/>
      <c r="K27" s="133">
        <f t="shared" si="9"/>
        <v>0</v>
      </c>
      <c r="L27" s="133">
        <f t="shared" si="5"/>
        <v>0</v>
      </c>
      <c r="M27" s="190">
        <f t="shared" si="6"/>
        <v>1</v>
      </c>
      <c r="N27" s="190" t="str">
        <f t="shared" si="1"/>
        <v>JANEIRO</v>
      </c>
      <c r="O27" s="120"/>
      <c r="P27" s="119" t="s">
        <v>192</v>
      </c>
      <c r="Q27" s="136" t="str">
        <f t="shared" si="7"/>
        <v>À PAGAR</v>
      </c>
      <c r="R27" s="136" t="str">
        <f t="shared" ca="1" si="2"/>
        <v>EM DIA</v>
      </c>
      <c r="S27" s="137" t="str">
        <f t="shared" ca="1" si="8"/>
        <v/>
      </c>
      <c r="AD27" s="31"/>
      <c r="AE27" s="31"/>
      <c r="AF27" s="31"/>
      <c r="AG27" s="31"/>
      <c r="AH27" s="31"/>
      <c r="AI27" s="31"/>
      <c r="AJ27" s="31"/>
      <c r="AK27" s="31"/>
      <c r="AL27" s="31"/>
    </row>
    <row r="28" spans="1:38" x14ac:dyDescent="0.25">
      <c r="A28" s="265"/>
      <c r="B28" s="190" t="str">
        <f t="shared" si="11"/>
        <v/>
      </c>
      <c r="C28" s="190" t="str">
        <f t="shared" si="10"/>
        <v/>
      </c>
      <c r="D28" s="119" t="s">
        <v>192</v>
      </c>
      <c r="E28" s="119"/>
      <c r="F28" s="119"/>
      <c r="G28" s="121"/>
      <c r="H28" s="141">
        <f t="shared" si="4"/>
        <v>0</v>
      </c>
      <c r="I28" s="121"/>
      <c r="J28" s="121"/>
      <c r="K28" s="133">
        <f t="shared" si="9"/>
        <v>0</v>
      </c>
      <c r="L28" s="133">
        <f t="shared" si="5"/>
        <v>0</v>
      </c>
      <c r="M28" s="190">
        <f t="shared" si="6"/>
        <v>1</v>
      </c>
      <c r="N28" s="190" t="str">
        <f t="shared" si="1"/>
        <v>JANEIRO</v>
      </c>
      <c r="O28" s="119"/>
      <c r="P28" s="119" t="s">
        <v>192</v>
      </c>
      <c r="Q28" s="136" t="str">
        <f t="shared" si="7"/>
        <v>À PAGAR</v>
      </c>
      <c r="R28" s="136" t="str">
        <f t="shared" ca="1" si="2"/>
        <v>EM DIA</v>
      </c>
      <c r="S28" s="137" t="str">
        <f t="shared" ca="1" si="8"/>
        <v/>
      </c>
      <c r="AD28" s="31"/>
      <c r="AE28" s="31"/>
      <c r="AF28" s="31"/>
      <c r="AG28" s="31"/>
      <c r="AH28" s="31"/>
      <c r="AI28" s="31"/>
      <c r="AJ28" s="31"/>
      <c r="AK28" s="31"/>
      <c r="AL28" s="31"/>
    </row>
    <row r="29" spans="1:38" x14ac:dyDescent="0.25">
      <c r="A29" s="265"/>
      <c r="B29" s="190" t="str">
        <f t="shared" si="11"/>
        <v/>
      </c>
      <c r="C29" s="190" t="str">
        <f t="shared" si="10"/>
        <v/>
      </c>
      <c r="D29" s="119" t="s">
        <v>192</v>
      </c>
      <c r="E29" s="119"/>
      <c r="F29" s="119"/>
      <c r="G29" s="121"/>
      <c r="H29" s="141">
        <f t="shared" si="4"/>
        <v>0</v>
      </c>
      <c r="I29" s="121"/>
      <c r="J29" s="121"/>
      <c r="K29" s="133">
        <f t="shared" si="9"/>
        <v>0</v>
      </c>
      <c r="L29" s="133">
        <f t="shared" si="5"/>
        <v>0</v>
      </c>
      <c r="M29" s="190">
        <f t="shared" si="6"/>
        <v>1</v>
      </c>
      <c r="N29" s="190" t="str">
        <f t="shared" si="1"/>
        <v>JANEIRO</v>
      </c>
      <c r="O29" s="119"/>
      <c r="P29" s="119" t="s">
        <v>192</v>
      </c>
      <c r="Q29" s="136" t="str">
        <f t="shared" si="7"/>
        <v>À PAGAR</v>
      </c>
      <c r="R29" s="136" t="str">
        <f t="shared" ca="1" si="2"/>
        <v>EM DIA</v>
      </c>
      <c r="S29" s="137" t="str">
        <f t="shared" ca="1" si="8"/>
        <v/>
      </c>
      <c r="AD29" s="31"/>
      <c r="AE29" s="31"/>
      <c r="AF29" s="31"/>
      <c r="AG29" s="31"/>
      <c r="AH29" s="31"/>
      <c r="AI29" s="31"/>
      <c r="AJ29" s="31"/>
      <c r="AK29" s="31"/>
      <c r="AL29" s="31"/>
    </row>
    <row r="30" spans="1:38" x14ac:dyDescent="0.25">
      <c r="A30" s="265"/>
      <c r="B30" s="190" t="str">
        <f t="shared" si="11"/>
        <v/>
      </c>
      <c r="C30" s="190" t="str">
        <f t="shared" si="10"/>
        <v/>
      </c>
      <c r="D30" s="119" t="s">
        <v>192</v>
      </c>
      <c r="E30" s="119"/>
      <c r="F30" s="119"/>
      <c r="G30" s="121"/>
      <c r="H30" s="141">
        <f t="shared" si="4"/>
        <v>0</v>
      </c>
      <c r="I30" s="121"/>
      <c r="J30" s="121"/>
      <c r="K30" s="133">
        <f t="shared" si="9"/>
        <v>0</v>
      </c>
      <c r="L30" s="133">
        <f t="shared" si="5"/>
        <v>0</v>
      </c>
      <c r="M30" s="190">
        <f t="shared" si="6"/>
        <v>1</v>
      </c>
      <c r="N30" s="190" t="str">
        <f t="shared" si="1"/>
        <v>JANEIRO</v>
      </c>
      <c r="O30" s="119"/>
      <c r="P30" s="119" t="s">
        <v>192</v>
      </c>
      <c r="Q30" s="136" t="str">
        <f t="shared" si="7"/>
        <v>À PAGAR</v>
      </c>
      <c r="R30" s="136" t="str">
        <f t="shared" ca="1" si="2"/>
        <v>EM DIA</v>
      </c>
      <c r="S30" s="137" t="str">
        <f t="shared" ca="1" si="8"/>
        <v/>
      </c>
      <c r="AD30" s="31"/>
      <c r="AE30" s="31"/>
      <c r="AF30" s="31"/>
      <c r="AG30" s="31"/>
      <c r="AH30" s="31"/>
      <c r="AI30" s="31"/>
      <c r="AJ30" s="31"/>
      <c r="AK30" s="31"/>
      <c r="AL30" s="31"/>
    </row>
    <row r="31" spans="1:38" x14ac:dyDescent="0.25">
      <c r="A31" s="265"/>
      <c r="B31" s="190" t="str">
        <f t="shared" si="11"/>
        <v/>
      </c>
      <c r="C31" s="190" t="str">
        <f t="shared" si="10"/>
        <v/>
      </c>
      <c r="D31" s="119" t="s">
        <v>192</v>
      </c>
      <c r="E31" s="119"/>
      <c r="F31" s="119"/>
      <c r="G31" s="121"/>
      <c r="H31" s="141">
        <f t="shared" si="4"/>
        <v>0</v>
      </c>
      <c r="I31" s="121"/>
      <c r="J31" s="121"/>
      <c r="K31" s="133">
        <f t="shared" si="9"/>
        <v>0</v>
      </c>
      <c r="L31" s="133">
        <f t="shared" si="5"/>
        <v>0</v>
      </c>
      <c r="M31" s="190">
        <f t="shared" si="6"/>
        <v>1</v>
      </c>
      <c r="N31" s="190" t="str">
        <f t="shared" si="1"/>
        <v>JANEIRO</v>
      </c>
      <c r="O31" s="119"/>
      <c r="P31" s="119" t="s">
        <v>192</v>
      </c>
      <c r="Q31" s="136" t="str">
        <f t="shared" si="7"/>
        <v>À PAGAR</v>
      </c>
      <c r="R31" s="136" t="str">
        <f t="shared" ca="1" si="2"/>
        <v>EM DIA</v>
      </c>
      <c r="S31" s="137" t="str">
        <f t="shared" ca="1" si="8"/>
        <v/>
      </c>
      <c r="AD31" s="31"/>
      <c r="AE31" s="31"/>
      <c r="AF31" s="31"/>
      <c r="AG31" s="31"/>
      <c r="AH31" s="31"/>
      <c r="AI31" s="31"/>
      <c r="AJ31" s="31"/>
      <c r="AK31" s="31"/>
      <c r="AL31" s="31"/>
    </row>
    <row r="32" spans="1:38" x14ac:dyDescent="0.25">
      <c r="A32" s="265"/>
      <c r="B32" s="190" t="str">
        <f t="shared" si="11"/>
        <v/>
      </c>
      <c r="C32" s="190" t="str">
        <f t="shared" si="10"/>
        <v/>
      </c>
      <c r="D32" s="119" t="s">
        <v>192</v>
      </c>
      <c r="E32" s="119"/>
      <c r="F32" s="119"/>
      <c r="G32" s="121"/>
      <c r="H32" s="141">
        <f t="shared" si="4"/>
        <v>0</v>
      </c>
      <c r="I32" s="121"/>
      <c r="J32" s="121"/>
      <c r="K32" s="133">
        <f t="shared" si="9"/>
        <v>0</v>
      </c>
      <c r="L32" s="133">
        <f t="shared" si="5"/>
        <v>0</v>
      </c>
      <c r="M32" s="190">
        <f t="shared" si="6"/>
        <v>1</v>
      </c>
      <c r="N32" s="190" t="str">
        <f t="shared" si="1"/>
        <v>JANEIRO</v>
      </c>
      <c r="O32" s="119"/>
      <c r="P32" s="119" t="s">
        <v>192</v>
      </c>
      <c r="Q32" s="136" t="str">
        <f t="shared" si="7"/>
        <v>À PAGAR</v>
      </c>
      <c r="R32" s="136" t="str">
        <f t="shared" ca="1" si="2"/>
        <v>EM DIA</v>
      </c>
      <c r="S32" s="137" t="str">
        <f t="shared" ca="1" si="8"/>
        <v/>
      </c>
      <c r="AD32" s="31"/>
      <c r="AE32" s="31"/>
      <c r="AF32" s="31"/>
      <c r="AG32" s="31"/>
      <c r="AH32" s="31"/>
      <c r="AI32" s="31"/>
      <c r="AJ32" s="31"/>
      <c r="AK32" s="31"/>
      <c r="AL32" s="31"/>
    </row>
    <row r="33" spans="1:38" x14ac:dyDescent="0.25">
      <c r="A33" s="265"/>
      <c r="B33" s="190" t="str">
        <f t="shared" si="11"/>
        <v/>
      </c>
      <c r="C33" s="190" t="str">
        <f t="shared" si="10"/>
        <v/>
      </c>
      <c r="D33" s="119" t="s">
        <v>192</v>
      </c>
      <c r="E33" s="119"/>
      <c r="F33" s="119"/>
      <c r="G33" s="121"/>
      <c r="H33" s="141">
        <f t="shared" si="4"/>
        <v>0</v>
      </c>
      <c r="I33" s="121"/>
      <c r="J33" s="121"/>
      <c r="K33" s="133">
        <f t="shared" si="9"/>
        <v>0</v>
      </c>
      <c r="L33" s="133">
        <f t="shared" si="5"/>
        <v>0</v>
      </c>
      <c r="M33" s="190">
        <f t="shared" si="6"/>
        <v>1</v>
      </c>
      <c r="N33" s="190" t="str">
        <f t="shared" si="1"/>
        <v>JANEIRO</v>
      </c>
      <c r="O33" s="119"/>
      <c r="P33" s="119" t="s">
        <v>192</v>
      </c>
      <c r="Q33" s="136" t="str">
        <f t="shared" si="7"/>
        <v>À PAGAR</v>
      </c>
      <c r="R33" s="136" t="str">
        <f t="shared" ca="1" si="2"/>
        <v>EM DIA</v>
      </c>
      <c r="S33" s="137" t="str">
        <f t="shared" ca="1" si="8"/>
        <v/>
      </c>
      <c r="AD33" s="31"/>
      <c r="AE33" s="31"/>
      <c r="AF33" s="31"/>
      <c r="AG33" s="31"/>
      <c r="AH33" s="31"/>
      <c r="AI33" s="31"/>
      <c r="AJ33" s="31"/>
      <c r="AK33" s="31"/>
      <c r="AL33" s="31"/>
    </row>
    <row r="34" spans="1:38" x14ac:dyDescent="0.25">
      <c r="A34" s="265"/>
      <c r="B34" s="190" t="str">
        <f t="shared" si="11"/>
        <v/>
      </c>
      <c r="C34" s="190" t="str">
        <f t="shared" si="10"/>
        <v/>
      </c>
      <c r="D34" s="119" t="s">
        <v>192</v>
      </c>
      <c r="E34" s="119"/>
      <c r="F34" s="119"/>
      <c r="G34" s="121"/>
      <c r="H34" s="141">
        <f t="shared" si="4"/>
        <v>0</v>
      </c>
      <c r="I34" s="121"/>
      <c r="J34" s="121"/>
      <c r="K34" s="133">
        <f t="shared" si="9"/>
        <v>0</v>
      </c>
      <c r="L34" s="133">
        <f t="shared" si="5"/>
        <v>0</v>
      </c>
      <c r="M34" s="190">
        <f t="shared" si="6"/>
        <v>1</v>
      </c>
      <c r="N34" s="190" t="str">
        <f t="shared" si="1"/>
        <v>JANEIRO</v>
      </c>
      <c r="O34" s="119"/>
      <c r="P34" s="119" t="s">
        <v>192</v>
      </c>
      <c r="Q34" s="136" t="str">
        <f t="shared" si="7"/>
        <v>À PAGAR</v>
      </c>
      <c r="R34" s="136" t="str">
        <f t="shared" ca="1" si="2"/>
        <v>EM DIA</v>
      </c>
      <c r="S34" s="137" t="str">
        <f t="shared" ca="1" si="8"/>
        <v/>
      </c>
      <c r="AD34" s="31"/>
      <c r="AE34" s="31"/>
      <c r="AF34" s="31"/>
      <c r="AG34" s="31"/>
      <c r="AH34" s="31"/>
      <c r="AI34" s="31"/>
      <c r="AJ34" s="31"/>
      <c r="AK34" s="31"/>
      <c r="AL34" s="31"/>
    </row>
    <row r="35" spans="1:38" x14ac:dyDescent="0.25">
      <c r="A35" s="265"/>
      <c r="B35" s="190" t="str">
        <f t="shared" si="11"/>
        <v/>
      </c>
      <c r="C35" s="190" t="str">
        <f t="shared" si="10"/>
        <v/>
      </c>
      <c r="D35" s="119" t="s">
        <v>192</v>
      </c>
      <c r="E35" s="119"/>
      <c r="F35" s="119"/>
      <c r="G35" s="121"/>
      <c r="H35" s="141">
        <f t="shared" si="4"/>
        <v>0</v>
      </c>
      <c r="I35" s="121"/>
      <c r="J35" s="121"/>
      <c r="K35" s="133">
        <f t="shared" si="9"/>
        <v>0</v>
      </c>
      <c r="L35" s="133">
        <f t="shared" si="5"/>
        <v>0</v>
      </c>
      <c r="M35" s="190">
        <f t="shared" si="6"/>
        <v>1</v>
      </c>
      <c r="N35" s="190" t="str">
        <f t="shared" si="1"/>
        <v>JANEIRO</v>
      </c>
      <c r="O35" s="119"/>
      <c r="P35" s="119" t="s">
        <v>192</v>
      </c>
      <c r="Q35" s="136" t="str">
        <f t="shared" si="7"/>
        <v>À PAGAR</v>
      </c>
      <c r="R35" s="136" t="str">
        <f t="shared" ca="1" si="2"/>
        <v>EM DIA</v>
      </c>
      <c r="S35" s="137" t="str">
        <f t="shared" ca="1" si="8"/>
        <v/>
      </c>
      <c r="AD35" s="31"/>
      <c r="AE35" s="31"/>
      <c r="AF35" s="31"/>
      <c r="AG35" s="31"/>
      <c r="AH35" s="31"/>
      <c r="AI35" s="31"/>
      <c r="AJ35" s="31"/>
      <c r="AK35" s="31"/>
      <c r="AL35" s="31"/>
    </row>
    <row r="36" spans="1:38" x14ac:dyDescent="0.25">
      <c r="A36" s="265"/>
      <c r="B36" s="190" t="str">
        <f t="shared" si="11"/>
        <v/>
      </c>
      <c r="C36" s="190" t="str">
        <f t="shared" si="10"/>
        <v/>
      </c>
      <c r="D36" s="119" t="s">
        <v>192</v>
      </c>
      <c r="E36" s="119"/>
      <c r="F36" s="119"/>
      <c r="G36" s="121"/>
      <c r="H36" s="141">
        <f t="shared" si="4"/>
        <v>0</v>
      </c>
      <c r="I36" s="121"/>
      <c r="J36" s="121"/>
      <c r="K36" s="133">
        <f t="shared" si="9"/>
        <v>0</v>
      </c>
      <c r="L36" s="133">
        <f t="shared" si="5"/>
        <v>0</v>
      </c>
      <c r="M36" s="190">
        <f t="shared" si="6"/>
        <v>1</v>
      </c>
      <c r="N36" s="190" t="str">
        <f t="shared" si="1"/>
        <v>JANEIRO</v>
      </c>
      <c r="O36" s="119"/>
      <c r="P36" s="119" t="s">
        <v>192</v>
      </c>
      <c r="Q36" s="136" t="str">
        <f t="shared" si="7"/>
        <v>À PAGAR</v>
      </c>
      <c r="R36" s="136" t="str">
        <f t="shared" ca="1" si="2"/>
        <v>EM DIA</v>
      </c>
      <c r="S36" s="137" t="str">
        <f t="shared" ca="1" si="8"/>
        <v/>
      </c>
      <c r="AD36" s="31"/>
      <c r="AE36" s="31"/>
      <c r="AF36" s="31"/>
      <c r="AG36" s="31"/>
      <c r="AH36" s="31"/>
      <c r="AI36" s="31"/>
      <c r="AJ36" s="31"/>
      <c r="AK36" s="31"/>
      <c r="AL36" s="31"/>
    </row>
    <row r="37" spans="1:38" x14ac:dyDescent="0.25">
      <c r="A37" s="265"/>
      <c r="B37" s="190" t="str">
        <f t="shared" si="11"/>
        <v/>
      </c>
      <c r="C37" s="190" t="str">
        <f t="shared" si="10"/>
        <v/>
      </c>
      <c r="D37" s="119" t="s">
        <v>192</v>
      </c>
      <c r="E37" s="119"/>
      <c r="F37" s="119"/>
      <c r="G37" s="121"/>
      <c r="H37" s="141">
        <f t="shared" si="4"/>
        <v>0</v>
      </c>
      <c r="I37" s="121"/>
      <c r="J37" s="121"/>
      <c r="K37" s="133">
        <f t="shared" si="9"/>
        <v>0</v>
      </c>
      <c r="L37" s="133">
        <f t="shared" si="5"/>
        <v>0</v>
      </c>
      <c r="M37" s="190">
        <f t="shared" si="6"/>
        <v>1</v>
      </c>
      <c r="N37" s="190" t="str">
        <f t="shared" si="1"/>
        <v>JANEIRO</v>
      </c>
      <c r="O37" s="119"/>
      <c r="P37" s="119" t="s">
        <v>192</v>
      </c>
      <c r="Q37" s="136" t="str">
        <f t="shared" si="7"/>
        <v>À PAGAR</v>
      </c>
      <c r="R37" s="136" t="str">
        <f t="shared" ca="1" si="2"/>
        <v>EM DIA</v>
      </c>
      <c r="S37" s="137" t="str">
        <f t="shared" ca="1" si="8"/>
        <v/>
      </c>
      <c r="AD37" s="31"/>
      <c r="AE37" s="31"/>
      <c r="AF37" s="31"/>
      <c r="AG37" s="31"/>
      <c r="AH37" s="31"/>
      <c r="AI37" s="31"/>
      <c r="AJ37" s="31"/>
      <c r="AK37" s="31"/>
      <c r="AL37" s="31"/>
    </row>
    <row r="38" spans="1:38" x14ac:dyDescent="0.25">
      <c r="A38" s="265"/>
      <c r="B38" s="190" t="str">
        <f t="shared" si="11"/>
        <v/>
      </c>
      <c r="C38" s="190" t="str">
        <f t="shared" si="10"/>
        <v/>
      </c>
      <c r="D38" s="119" t="s">
        <v>192</v>
      </c>
      <c r="E38" s="119"/>
      <c r="F38" s="119"/>
      <c r="G38" s="121"/>
      <c r="H38" s="141">
        <f t="shared" si="4"/>
        <v>0</v>
      </c>
      <c r="I38" s="121"/>
      <c r="J38" s="121"/>
      <c r="K38" s="133">
        <f t="shared" si="9"/>
        <v>0</v>
      </c>
      <c r="L38" s="133">
        <f t="shared" si="5"/>
        <v>0</v>
      </c>
      <c r="M38" s="190">
        <f t="shared" si="6"/>
        <v>1</v>
      </c>
      <c r="N38" s="190" t="str">
        <f t="shared" si="1"/>
        <v>JANEIRO</v>
      </c>
      <c r="O38" s="119"/>
      <c r="P38" s="119" t="s">
        <v>192</v>
      </c>
      <c r="Q38" s="136" t="str">
        <f t="shared" si="7"/>
        <v>À PAGAR</v>
      </c>
      <c r="R38" s="136" t="str">
        <f t="shared" ca="1" si="2"/>
        <v>EM DIA</v>
      </c>
      <c r="S38" s="137" t="str">
        <f t="shared" ca="1" si="8"/>
        <v/>
      </c>
      <c r="AD38" s="31"/>
      <c r="AE38" s="31"/>
      <c r="AF38" s="31"/>
      <c r="AG38" s="31"/>
      <c r="AH38" s="31"/>
      <c r="AI38" s="31"/>
      <c r="AJ38" s="31"/>
      <c r="AK38" s="31"/>
      <c r="AL38" s="31"/>
    </row>
    <row r="39" spans="1:38" x14ac:dyDescent="0.25">
      <c r="A39" s="265"/>
      <c r="B39" s="190" t="str">
        <f t="shared" si="11"/>
        <v/>
      </c>
      <c r="C39" s="190" t="str">
        <f t="shared" si="10"/>
        <v/>
      </c>
      <c r="D39" s="119" t="s">
        <v>192</v>
      </c>
      <c r="E39" s="119"/>
      <c r="F39" s="119"/>
      <c r="G39" s="121"/>
      <c r="H39" s="141">
        <f t="shared" si="4"/>
        <v>0</v>
      </c>
      <c r="I39" s="121"/>
      <c r="J39" s="121"/>
      <c r="K39" s="133">
        <f t="shared" si="9"/>
        <v>0</v>
      </c>
      <c r="L39" s="133">
        <f t="shared" si="5"/>
        <v>0</v>
      </c>
      <c r="M39" s="190">
        <f t="shared" si="6"/>
        <v>1</v>
      </c>
      <c r="N39" s="190" t="str">
        <f t="shared" si="1"/>
        <v>JANEIRO</v>
      </c>
      <c r="O39" s="119"/>
      <c r="P39" s="119" t="s">
        <v>192</v>
      </c>
      <c r="Q39" s="136" t="str">
        <f t="shared" si="7"/>
        <v>À PAGAR</v>
      </c>
      <c r="R39" s="136" t="str">
        <f t="shared" ca="1" si="2"/>
        <v>EM DIA</v>
      </c>
      <c r="S39" s="137" t="str">
        <f t="shared" ca="1" si="8"/>
        <v/>
      </c>
      <c r="AD39" s="31"/>
      <c r="AE39" s="31"/>
      <c r="AF39" s="31"/>
      <c r="AG39" s="31"/>
      <c r="AH39" s="31"/>
      <c r="AI39" s="31"/>
      <c r="AJ39" s="31"/>
      <c r="AK39" s="31"/>
      <c r="AL39" s="31"/>
    </row>
    <row r="40" spans="1:38" x14ac:dyDescent="0.25">
      <c r="A40" s="265"/>
      <c r="B40" s="190" t="str">
        <f t="shared" si="11"/>
        <v/>
      </c>
      <c r="C40" s="190" t="str">
        <f t="shared" si="10"/>
        <v/>
      </c>
      <c r="D40" s="119" t="s">
        <v>192</v>
      </c>
      <c r="E40" s="119"/>
      <c r="F40" s="119"/>
      <c r="G40" s="121"/>
      <c r="H40" s="141">
        <f t="shared" si="4"/>
        <v>0</v>
      </c>
      <c r="I40" s="121"/>
      <c r="J40" s="121"/>
      <c r="K40" s="133">
        <f t="shared" si="9"/>
        <v>0</v>
      </c>
      <c r="L40" s="133">
        <f t="shared" si="5"/>
        <v>0</v>
      </c>
      <c r="M40" s="190">
        <f t="shared" si="6"/>
        <v>1</v>
      </c>
      <c r="N40" s="190" t="str">
        <f t="shared" si="1"/>
        <v>JANEIRO</v>
      </c>
      <c r="O40" s="119"/>
      <c r="P40" s="119" t="s">
        <v>192</v>
      </c>
      <c r="Q40" s="136" t="str">
        <f t="shared" si="7"/>
        <v>À PAGAR</v>
      </c>
      <c r="R40" s="136" t="str">
        <f t="shared" ca="1" si="2"/>
        <v>EM DIA</v>
      </c>
      <c r="S40" s="137" t="str">
        <f t="shared" ca="1" si="8"/>
        <v/>
      </c>
      <c r="AD40" s="31"/>
      <c r="AE40" s="31"/>
      <c r="AF40" s="31"/>
      <c r="AG40" s="31"/>
      <c r="AH40" s="31"/>
      <c r="AI40" s="31"/>
      <c r="AJ40" s="31"/>
      <c r="AK40" s="31"/>
      <c r="AL40" s="31"/>
    </row>
    <row r="41" spans="1:38" x14ac:dyDescent="0.25">
      <c r="A41" s="265"/>
      <c r="B41" s="190" t="str">
        <f t="shared" si="11"/>
        <v/>
      </c>
      <c r="C41" s="190" t="str">
        <f t="shared" si="10"/>
        <v/>
      </c>
      <c r="D41" s="119" t="s">
        <v>192</v>
      </c>
      <c r="E41" s="119"/>
      <c r="F41" s="119"/>
      <c r="G41" s="121"/>
      <c r="H41" s="141">
        <f t="shared" si="4"/>
        <v>0</v>
      </c>
      <c r="I41" s="121"/>
      <c r="J41" s="121"/>
      <c r="K41" s="133">
        <f t="shared" si="9"/>
        <v>0</v>
      </c>
      <c r="L41" s="133">
        <f t="shared" si="5"/>
        <v>0</v>
      </c>
      <c r="M41" s="190">
        <f t="shared" si="6"/>
        <v>1</v>
      </c>
      <c r="N41" s="190" t="str">
        <f t="shared" si="1"/>
        <v>JANEIRO</v>
      </c>
      <c r="O41" s="119"/>
      <c r="P41" s="119" t="s">
        <v>192</v>
      </c>
      <c r="Q41" s="136" t="str">
        <f t="shared" si="7"/>
        <v>À PAGAR</v>
      </c>
      <c r="R41" s="136" t="str">
        <f t="shared" ca="1" si="2"/>
        <v>EM DIA</v>
      </c>
      <c r="S41" s="137" t="str">
        <f t="shared" ca="1" si="8"/>
        <v/>
      </c>
      <c r="AD41" s="31"/>
      <c r="AE41" s="31"/>
      <c r="AF41" s="31"/>
      <c r="AG41" s="31"/>
      <c r="AH41" s="31"/>
      <c r="AI41" s="31"/>
      <c r="AJ41" s="31"/>
      <c r="AK41" s="31"/>
      <c r="AL41" s="31"/>
    </row>
    <row r="42" spans="1:38" x14ac:dyDescent="0.25">
      <c r="A42" s="265"/>
      <c r="B42" s="190" t="str">
        <f t="shared" si="11"/>
        <v/>
      </c>
      <c r="C42" s="190" t="str">
        <f t="shared" si="10"/>
        <v/>
      </c>
      <c r="D42" s="119" t="s">
        <v>192</v>
      </c>
      <c r="E42" s="119"/>
      <c r="F42" s="119"/>
      <c r="G42" s="121"/>
      <c r="H42" s="141">
        <f t="shared" si="4"/>
        <v>0</v>
      </c>
      <c r="I42" s="121"/>
      <c r="J42" s="121"/>
      <c r="K42" s="133">
        <f t="shared" si="9"/>
        <v>0</v>
      </c>
      <c r="L42" s="133">
        <f t="shared" si="5"/>
        <v>0</v>
      </c>
      <c r="M42" s="190">
        <f t="shared" si="6"/>
        <v>1</v>
      </c>
      <c r="N42" s="190" t="str">
        <f t="shared" si="1"/>
        <v>JANEIRO</v>
      </c>
      <c r="O42" s="119"/>
      <c r="P42" s="119" t="s">
        <v>192</v>
      </c>
      <c r="Q42" s="136" t="str">
        <f t="shared" si="7"/>
        <v>À PAGAR</v>
      </c>
      <c r="R42" s="136" t="str">
        <f t="shared" ca="1" si="2"/>
        <v>EM DIA</v>
      </c>
      <c r="S42" s="137" t="str">
        <f t="shared" ca="1" si="8"/>
        <v/>
      </c>
      <c r="AD42" s="31"/>
      <c r="AE42" s="31"/>
      <c r="AF42" s="31"/>
      <c r="AG42" s="31"/>
      <c r="AH42" s="31"/>
      <c r="AI42" s="31"/>
      <c r="AJ42" s="31"/>
      <c r="AK42" s="31"/>
      <c r="AL42" s="31"/>
    </row>
    <row r="43" spans="1:38" x14ac:dyDescent="0.25">
      <c r="A43" s="265"/>
      <c r="B43" s="190" t="str">
        <f t="shared" si="11"/>
        <v/>
      </c>
      <c r="C43" s="190" t="str">
        <f t="shared" si="10"/>
        <v/>
      </c>
      <c r="D43" s="119" t="s">
        <v>192</v>
      </c>
      <c r="E43" s="119"/>
      <c r="F43" s="119"/>
      <c r="G43" s="121"/>
      <c r="H43" s="141">
        <f t="shared" si="4"/>
        <v>0</v>
      </c>
      <c r="I43" s="121"/>
      <c r="J43" s="121"/>
      <c r="K43" s="133">
        <f t="shared" si="9"/>
        <v>0</v>
      </c>
      <c r="L43" s="133">
        <f t="shared" si="5"/>
        <v>0</v>
      </c>
      <c r="M43" s="190">
        <f t="shared" si="6"/>
        <v>1</v>
      </c>
      <c r="N43" s="190" t="str">
        <f t="shared" si="1"/>
        <v>JANEIRO</v>
      </c>
      <c r="O43" s="119"/>
      <c r="P43" s="119" t="s">
        <v>192</v>
      </c>
      <c r="Q43" s="136" t="str">
        <f t="shared" si="7"/>
        <v>À PAGAR</v>
      </c>
      <c r="R43" s="136" t="str">
        <f t="shared" ca="1" si="2"/>
        <v>EM DIA</v>
      </c>
      <c r="S43" s="137" t="str">
        <f t="shared" ca="1" si="8"/>
        <v/>
      </c>
      <c r="AD43" s="31"/>
      <c r="AE43" s="31"/>
      <c r="AF43" s="31"/>
      <c r="AG43" s="31"/>
      <c r="AH43" s="31"/>
      <c r="AI43" s="31"/>
      <c r="AJ43" s="31"/>
      <c r="AK43" s="31"/>
      <c r="AL43" s="31"/>
    </row>
    <row r="44" spans="1:38" x14ac:dyDescent="0.25">
      <c r="A44" s="265"/>
      <c r="B44" s="190" t="str">
        <f t="shared" si="11"/>
        <v/>
      </c>
      <c r="C44" s="190" t="str">
        <f t="shared" si="10"/>
        <v/>
      </c>
      <c r="D44" s="119" t="s">
        <v>192</v>
      </c>
      <c r="E44" s="119"/>
      <c r="F44" s="119"/>
      <c r="G44" s="121"/>
      <c r="H44" s="141">
        <f t="shared" si="4"/>
        <v>0</v>
      </c>
      <c r="I44" s="121"/>
      <c r="J44" s="121"/>
      <c r="K44" s="133">
        <f t="shared" si="9"/>
        <v>0</v>
      </c>
      <c r="L44" s="133">
        <f t="shared" si="5"/>
        <v>0</v>
      </c>
      <c r="M44" s="190">
        <f t="shared" si="6"/>
        <v>1</v>
      </c>
      <c r="N44" s="190" t="str">
        <f t="shared" si="1"/>
        <v>JANEIRO</v>
      </c>
      <c r="O44" s="119"/>
      <c r="P44" s="119" t="s">
        <v>192</v>
      </c>
      <c r="Q44" s="136" t="str">
        <f t="shared" si="7"/>
        <v>À PAGAR</v>
      </c>
      <c r="R44" s="136" t="str">
        <f t="shared" ca="1" si="2"/>
        <v>EM DIA</v>
      </c>
      <c r="S44" s="137" t="str">
        <f t="shared" ca="1" si="8"/>
        <v/>
      </c>
      <c r="AD44" s="31"/>
      <c r="AE44" s="31"/>
      <c r="AF44" s="31"/>
      <c r="AG44" s="31"/>
      <c r="AH44" s="31"/>
      <c r="AI44" s="31"/>
      <c r="AJ44" s="31"/>
      <c r="AK44" s="31"/>
      <c r="AL44" s="31"/>
    </row>
    <row r="45" spans="1:38" x14ac:dyDescent="0.25">
      <c r="A45" s="265"/>
      <c r="B45" s="190" t="str">
        <f t="shared" si="11"/>
        <v/>
      </c>
      <c r="C45" s="190" t="str">
        <f t="shared" si="10"/>
        <v/>
      </c>
      <c r="D45" s="119" t="s">
        <v>192</v>
      </c>
      <c r="E45" s="119"/>
      <c r="F45" s="119"/>
      <c r="G45" s="121"/>
      <c r="H45" s="141">
        <f t="shared" si="4"/>
        <v>0</v>
      </c>
      <c r="I45" s="121"/>
      <c r="J45" s="121"/>
      <c r="K45" s="133">
        <f t="shared" si="9"/>
        <v>0</v>
      </c>
      <c r="L45" s="133">
        <f t="shared" si="5"/>
        <v>0</v>
      </c>
      <c r="M45" s="190">
        <f t="shared" si="6"/>
        <v>1</v>
      </c>
      <c r="N45" s="190" t="str">
        <f t="shared" si="1"/>
        <v>JANEIRO</v>
      </c>
      <c r="O45" s="119"/>
      <c r="P45" s="119" t="s">
        <v>192</v>
      </c>
      <c r="Q45" s="136" t="str">
        <f t="shared" si="7"/>
        <v>À PAGAR</v>
      </c>
      <c r="R45" s="136" t="str">
        <f t="shared" ca="1" si="2"/>
        <v>EM DIA</v>
      </c>
      <c r="S45" s="137" t="str">
        <f t="shared" ca="1" si="8"/>
        <v/>
      </c>
      <c r="AD45" s="31"/>
      <c r="AE45" s="31"/>
      <c r="AF45" s="31"/>
      <c r="AG45" s="31"/>
      <c r="AH45" s="31"/>
      <c r="AI45" s="31"/>
      <c r="AJ45" s="31"/>
      <c r="AK45" s="31"/>
      <c r="AL45" s="31"/>
    </row>
    <row r="46" spans="1:38" x14ac:dyDescent="0.25">
      <c r="A46" s="265"/>
      <c r="B46" s="190" t="str">
        <f t="shared" si="11"/>
        <v/>
      </c>
      <c r="C46" s="190" t="str">
        <f t="shared" si="10"/>
        <v/>
      </c>
      <c r="D46" s="119" t="s">
        <v>192</v>
      </c>
      <c r="E46" s="119"/>
      <c r="F46" s="119"/>
      <c r="G46" s="121"/>
      <c r="H46" s="141">
        <f t="shared" si="4"/>
        <v>0</v>
      </c>
      <c r="I46" s="121"/>
      <c r="J46" s="121"/>
      <c r="K46" s="133">
        <f t="shared" si="9"/>
        <v>0</v>
      </c>
      <c r="L46" s="133">
        <f t="shared" si="5"/>
        <v>0</v>
      </c>
      <c r="M46" s="190">
        <f t="shared" si="6"/>
        <v>1</v>
      </c>
      <c r="N46" s="190" t="str">
        <f t="shared" si="1"/>
        <v>JANEIRO</v>
      </c>
      <c r="O46" s="119"/>
      <c r="P46" s="119" t="s">
        <v>192</v>
      </c>
      <c r="Q46" s="136" t="str">
        <f t="shared" si="7"/>
        <v>À PAGAR</v>
      </c>
      <c r="R46" s="136" t="str">
        <f t="shared" ca="1" si="2"/>
        <v>EM DIA</v>
      </c>
      <c r="S46" s="137" t="str">
        <f t="shared" ca="1" si="8"/>
        <v/>
      </c>
      <c r="AD46" s="31"/>
      <c r="AE46" s="31"/>
      <c r="AF46" s="31"/>
      <c r="AG46" s="31"/>
      <c r="AH46" s="31"/>
      <c r="AI46" s="31"/>
      <c r="AJ46" s="31"/>
      <c r="AK46" s="31"/>
      <c r="AL46" s="31"/>
    </row>
    <row r="47" spans="1:38" x14ac:dyDescent="0.25">
      <c r="A47" s="265"/>
      <c r="B47" s="190" t="str">
        <f t="shared" si="11"/>
        <v/>
      </c>
      <c r="C47" s="190" t="str">
        <f t="shared" si="10"/>
        <v/>
      </c>
      <c r="D47" s="119" t="s">
        <v>192</v>
      </c>
      <c r="E47" s="119"/>
      <c r="F47" s="119"/>
      <c r="G47" s="121"/>
      <c r="H47" s="141">
        <f t="shared" si="4"/>
        <v>0</v>
      </c>
      <c r="I47" s="121"/>
      <c r="J47" s="121"/>
      <c r="K47" s="133">
        <f t="shared" si="9"/>
        <v>0</v>
      </c>
      <c r="L47" s="133">
        <f t="shared" si="5"/>
        <v>0</v>
      </c>
      <c r="M47" s="190">
        <f t="shared" si="6"/>
        <v>1</v>
      </c>
      <c r="N47" s="190" t="str">
        <f t="shared" si="1"/>
        <v>JANEIRO</v>
      </c>
      <c r="O47" s="119"/>
      <c r="P47" s="119" t="s">
        <v>192</v>
      </c>
      <c r="Q47" s="136" t="str">
        <f t="shared" si="7"/>
        <v>À PAGAR</v>
      </c>
      <c r="R47" s="136" t="str">
        <f t="shared" ca="1" si="2"/>
        <v>EM DIA</v>
      </c>
      <c r="S47" s="137" t="str">
        <f t="shared" ca="1" si="8"/>
        <v/>
      </c>
      <c r="AD47" s="31"/>
      <c r="AE47" s="31"/>
      <c r="AF47" s="31"/>
      <c r="AG47" s="31"/>
      <c r="AH47" s="31"/>
      <c r="AI47" s="31"/>
      <c r="AJ47" s="31"/>
      <c r="AK47" s="31"/>
      <c r="AL47" s="31"/>
    </row>
    <row r="48" spans="1:38" x14ac:dyDescent="0.25">
      <c r="A48" s="265"/>
      <c r="B48" s="190" t="str">
        <f t="shared" si="11"/>
        <v/>
      </c>
      <c r="C48" s="190" t="str">
        <f t="shared" si="10"/>
        <v/>
      </c>
      <c r="D48" s="119" t="s">
        <v>192</v>
      </c>
      <c r="E48" s="119"/>
      <c r="F48" s="119"/>
      <c r="G48" s="121"/>
      <c r="H48" s="141">
        <f t="shared" si="4"/>
        <v>0</v>
      </c>
      <c r="I48" s="121"/>
      <c r="J48" s="121"/>
      <c r="K48" s="133">
        <f t="shared" si="9"/>
        <v>0</v>
      </c>
      <c r="L48" s="133">
        <f t="shared" si="5"/>
        <v>0</v>
      </c>
      <c r="M48" s="190">
        <f t="shared" si="6"/>
        <v>1</v>
      </c>
      <c r="N48" s="190" t="str">
        <f t="shared" si="1"/>
        <v>JANEIRO</v>
      </c>
      <c r="O48" s="119"/>
      <c r="P48" s="119" t="s">
        <v>192</v>
      </c>
      <c r="Q48" s="136" t="str">
        <f t="shared" si="7"/>
        <v>À PAGAR</v>
      </c>
      <c r="R48" s="136" t="str">
        <f t="shared" ca="1" si="2"/>
        <v>EM DIA</v>
      </c>
      <c r="S48" s="137" t="str">
        <f t="shared" ca="1" si="8"/>
        <v/>
      </c>
      <c r="AD48" s="31"/>
      <c r="AE48" s="31"/>
      <c r="AF48" s="31"/>
      <c r="AG48" s="31"/>
      <c r="AH48" s="31"/>
      <c r="AI48" s="31"/>
      <c r="AJ48" s="31"/>
      <c r="AK48" s="31"/>
      <c r="AL48" s="31"/>
    </row>
    <row r="49" spans="1:38" x14ac:dyDescent="0.25">
      <c r="A49" s="265"/>
      <c r="B49" s="190" t="str">
        <f t="shared" si="11"/>
        <v/>
      </c>
      <c r="C49" s="190" t="str">
        <f t="shared" si="10"/>
        <v/>
      </c>
      <c r="D49" s="119" t="s">
        <v>192</v>
      </c>
      <c r="E49" s="119"/>
      <c r="F49" s="119"/>
      <c r="G49" s="121"/>
      <c r="H49" s="141">
        <f t="shared" si="4"/>
        <v>0</v>
      </c>
      <c r="I49" s="121"/>
      <c r="J49" s="121"/>
      <c r="K49" s="133">
        <f t="shared" si="9"/>
        <v>0</v>
      </c>
      <c r="L49" s="133">
        <f t="shared" si="5"/>
        <v>0</v>
      </c>
      <c r="M49" s="190">
        <f t="shared" si="6"/>
        <v>1</v>
      </c>
      <c r="N49" s="190" t="str">
        <f t="shared" si="1"/>
        <v>JANEIRO</v>
      </c>
      <c r="O49" s="119"/>
      <c r="P49" s="119" t="s">
        <v>192</v>
      </c>
      <c r="Q49" s="136" t="str">
        <f t="shared" si="7"/>
        <v>À PAGAR</v>
      </c>
      <c r="R49" s="136" t="str">
        <f t="shared" ca="1" si="2"/>
        <v>EM DIA</v>
      </c>
      <c r="S49" s="137" t="str">
        <f t="shared" ca="1" si="8"/>
        <v/>
      </c>
      <c r="AD49" s="31"/>
      <c r="AE49" s="31"/>
      <c r="AF49" s="31"/>
      <c r="AG49" s="31"/>
      <c r="AH49" s="31"/>
      <c r="AI49" s="31"/>
      <c r="AJ49" s="31"/>
      <c r="AK49" s="31"/>
      <c r="AL49" s="31"/>
    </row>
    <row r="50" spans="1:38" x14ac:dyDescent="0.25">
      <c r="A50" s="265"/>
      <c r="B50" s="190" t="str">
        <f t="shared" si="11"/>
        <v/>
      </c>
      <c r="C50" s="190" t="str">
        <f t="shared" si="10"/>
        <v/>
      </c>
      <c r="D50" s="119" t="s">
        <v>192</v>
      </c>
      <c r="E50" s="119"/>
      <c r="F50" s="119"/>
      <c r="G50" s="121"/>
      <c r="H50" s="141">
        <f t="shared" si="4"/>
        <v>0</v>
      </c>
      <c r="I50" s="121"/>
      <c r="J50" s="121"/>
      <c r="K50" s="133">
        <f t="shared" si="9"/>
        <v>0</v>
      </c>
      <c r="L50" s="133">
        <f t="shared" si="5"/>
        <v>0</v>
      </c>
      <c r="M50" s="190">
        <f t="shared" si="6"/>
        <v>1</v>
      </c>
      <c r="N50" s="190" t="str">
        <f t="shared" si="1"/>
        <v>JANEIRO</v>
      </c>
      <c r="O50" s="119"/>
      <c r="P50" s="119" t="s">
        <v>192</v>
      </c>
      <c r="Q50" s="136" t="str">
        <f t="shared" si="7"/>
        <v>À PAGAR</v>
      </c>
      <c r="R50" s="136" t="str">
        <f t="shared" ca="1" si="2"/>
        <v>EM DIA</v>
      </c>
      <c r="S50" s="137" t="str">
        <f t="shared" ca="1" si="8"/>
        <v/>
      </c>
      <c r="AD50" s="31"/>
      <c r="AE50" s="31"/>
      <c r="AF50" s="31"/>
      <c r="AG50" s="31"/>
      <c r="AH50" s="31"/>
      <c r="AI50" s="31"/>
      <c r="AJ50" s="31"/>
      <c r="AK50" s="31"/>
      <c r="AL50" s="31"/>
    </row>
    <row r="51" spans="1:38" x14ac:dyDescent="0.25">
      <c r="A51" s="265"/>
      <c r="B51" s="190" t="str">
        <f t="shared" si="11"/>
        <v/>
      </c>
      <c r="C51" s="190" t="str">
        <f t="shared" si="10"/>
        <v/>
      </c>
      <c r="D51" s="119" t="s">
        <v>192</v>
      </c>
      <c r="E51" s="119"/>
      <c r="F51" s="119"/>
      <c r="G51" s="121"/>
      <c r="H51" s="141">
        <f t="shared" si="4"/>
        <v>0</v>
      </c>
      <c r="I51" s="121"/>
      <c r="J51" s="121"/>
      <c r="K51" s="133">
        <f t="shared" si="9"/>
        <v>0</v>
      </c>
      <c r="L51" s="133">
        <f t="shared" si="5"/>
        <v>0</v>
      </c>
      <c r="M51" s="190">
        <f t="shared" si="6"/>
        <v>1</v>
      </c>
      <c r="N51" s="190" t="str">
        <f t="shared" si="1"/>
        <v>JANEIRO</v>
      </c>
      <c r="O51" s="119"/>
      <c r="P51" s="119" t="s">
        <v>192</v>
      </c>
      <c r="Q51" s="136" t="str">
        <f t="shared" si="7"/>
        <v>À PAGAR</v>
      </c>
      <c r="R51" s="136" t="str">
        <f t="shared" ca="1" si="2"/>
        <v>EM DIA</v>
      </c>
      <c r="S51" s="137" t="str">
        <f t="shared" ca="1" si="8"/>
        <v/>
      </c>
      <c r="AD51" s="31"/>
      <c r="AE51" s="31"/>
      <c r="AF51" s="31"/>
      <c r="AG51" s="31"/>
      <c r="AH51" s="31"/>
      <c r="AI51" s="31"/>
      <c r="AJ51" s="31"/>
      <c r="AK51" s="31"/>
      <c r="AL51" s="31"/>
    </row>
    <row r="52" spans="1:38" x14ac:dyDescent="0.25">
      <c r="A52" s="265"/>
      <c r="B52" s="190" t="str">
        <f t="shared" si="11"/>
        <v/>
      </c>
      <c r="C52" s="190" t="str">
        <f t="shared" si="10"/>
        <v/>
      </c>
      <c r="D52" s="119" t="s">
        <v>192</v>
      </c>
      <c r="E52" s="119"/>
      <c r="F52" s="119"/>
      <c r="G52" s="121"/>
      <c r="H52" s="141">
        <f t="shared" si="4"/>
        <v>0</v>
      </c>
      <c r="I52" s="121"/>
      <c r="J52" s="121"/>
      <c r="K52" s="133">
        <f t="shared" si="9"/>
        <v>0</v>
      </c>
      <c r="L52" s="133">
        <f t="shared" si="5"/>
        <v>0</v>
      </c>
      <c r="M52" s="190">
        <f t="shared" si="6"/>
        <v>1</v>
      </c>
      <c r="N52" s="190" t="str">
        <f t="shared" si="1"/>
        <v>JANEIRO</v>
      </c>
      <c r="O52" s="119"/>
      <c r="P52" s="119" t="s">
        <v>192</v>
      </c>
      <c r="Q52" s="136" t="str">
        <f t="shared" si="7"/>
        <v>À PAGAR</v>
      </c>
      <c r="R52" s="136" t="str">
        <f t="shared" ca="1" si="2"/>
        <v>EM DIA</v>
      </c>
      <c r="S52" s="137" t="str">
        <f t="shared" ca="1" si="8"/>
        <v/>
      </c>
      <c r="AD52" s="31"/>
      <c r="AE52" s="31"/>
      <c r="AF52" s="31"/>
      <c r="AG52" s="31"/>
      <c r="AH52" s="31"/>
      <c r="AI52" s="31"/>
      <c r="AJ52" s="31"/>
      <c r="AK52" s="31"/>
      <c r="AL52" s="31"/>
    </row>
    <row r="53" spans="1:38" x14ac:dyDescent="0.25">
      <c r="A53" s="265"/>
      <c r="B53" s="190" t="str">
        <f t="shared" si="11"/>
        <v/>
      </c>
      <c r="C53" s="190" t="str">
        <f t="shared" si="10"/>
        <v/>
      </c>
      <c r="D53" s="119" t="s">
        <v>192</v>
      </c>
      <c r="E53" s="119"/>
      <c r="F53" s="119"/>
      <c r="G53" s="121"/>
      <c r="H53" s="141">
        <f t="shared" si="4"/>
        <v>0</v>
      </c>
      <c r="I53" s="121"/>
      <c r="J53" s="121"/>
      <c r="K53" s="133">
        <f t="shared" si="9"/>
        <v>0</v>
      </c>
      <c r="L53" s="133">
        <f t="shared" si="5"/>
        <v>0</v>
      </c>
      <c r="M53" s="190">
        <f t="shared" si="6"/>
        <v>1</v>
      </c>
      <c r="N53" s="190" t="str">
        <f t="shared" si="1"/>
        <v>JANEIRO</v>
      </c>
      <c r="O53" s="119"/>
      <c r="P53" s="119" t="s">
        <v>192</v>
      </c>
      <c r="Q53" s="136" t="str">
        <f t="shared" si="7"/>
        <v>À PAGAR</v>
      </c>
      <c r="R53" s="136" t="str">
        <f t="shared" ca="1" si="2"/>
        <v>EM DIA</v>
      </c>
      <c r="S53" s="137" t="str">
        <f t="shared" ca="1" si="8"/>
        <v/>
      </c>
      <c r="AD53" s="31"/>
      <c r="AE53" s="31"/>
      <c r="AF53" s="31"/>
      <c r="AG53" s="31"/>
      <c r="AH53" s="31"/>
      <c r="AI53" s="31"/>
      <c r="AJ53" s="31"/>
      <c r="AK53" s="31"/>
      <c r="AL53" s="31"/>
    </row>
    <row r="54" spans="1:38" x14ac:dyDescent="0.25">
      <c r="A54" s="265"/>
      <c r="B54" s="190" t="str">
        <f t="shared" si="11"/>
        <v/>
      </c>
      <c r="C54" s="190" t="str">
        <f t="shared" si="10"/>
        <v/>
      </c>
      <c r="D54" s="119" t="s">
        <v>192</v>
      </c>
      <c r="E54" s="119"/>
      <c r="F54" s="119"/>
      <c r="G54" s="121"/>
      <c r="H54" s="141">
        <f t="shared" si="4"/>
        <v>0</v>
      </c>
      <c r="I54" s="121"/>
      <c r="J54" s="121"/>
      <c r="K54" s="133">
        <f t="shared" si="9"/>
        <v>0</v>
      </c>
      <c r="L54" s="133">
        <f t="shared" si="5"/>
        <v>0</v>
      </c>
      <c r="M54" s="190">
        <f t="shared" si="6"/>
        <v>1</v>
      </c>
      <c r="N54" s="190" t="str">
        <f t="shared" si="1"/>
        <v>JANEIRO</v>
      </c>
      <c r="O54" s="119"/>
      <c r="P54" s="119" t="s">
        <v>192</v>
      </c>
      <c r="Q54" s="136" t="str">
        <f t="shared" si="7"/>
        <v>À PAGAR</v>
      </c>
      <c r="R54" s="136" t="str">
        <f t="shared" ca="1" si="2"/>
        <v>EM DIA</v>
      </c>
      <c r="S54" s="137" t="str">
        <f t="shared" ca="1" si="8"/>
        <v/>
      </c>
      <c r="AD54" s="31"/>
      <c r="AE54" s="31"/>
      <c r="AF54" s="31"/>
      <c r="AG54" s="31"/>
      <c r="AH54" s="31"/>
      <c r="AI54" s="31"/>
      <c r="AJ54" s="31"/>
      <c r="AK54" s="31"/>
      <c r="AL54" s="31"/>
    </row>
    <row r="55" spans="1:38" x14ac:dyDescent="0.25">
      <c r="A55" s="265"/>
      <c r="B55" s="190" t="str">
        <f t="shared" si="11"/>
        <v/>
      </c>
      <c r="C55" s="190" t="str">
        <f t="shared" si="10"/>
        <v/>
      </c>
      <c r="D55" s="119" t="s">
        <v>192</v>
      </c>
      <c r="E55" s="119"/>
      <c r="F55" s="119"/>
      <c r="G55" s="121"/>
      <c r="H55" s="141">
        <f t="shared" si="4"/>
        <v>0</v>
      </c>
      <c r="I55" s="121"/>
      <c r="J55" s="121"/>
      <c r="K55" s="133">
        <f t="shared" si="9"/>
        <v>0</v>
      </c>
      <c r="L55" s="133">
        <f t="shared" si="5"/>
        <v>0</v>
      </c>
      <c r="M55" s="190">
        <f t="shared" si="6"/>
        <v>1</v>
      </c>
      <c r="N55" s="190" t="str">
        <f t="shared" si="1"/>
        <v>JANEIRO</v>
      </c>
      <c r="O55" s="119"/>
      <c r="P55" s="119" t="s">
        <v>192</v>
      </c>
      <c r="Q55" s="136" t="str">
        <f t="shared" si="7"/>
        <v>À PAGAR</v>
      </c>
      <c r="R55" s="136" t="str">
        <f t="shared" ca="1" si="2"/>
        <v>EM DIA</v>
      </c>
      <c r="S55" s="137" t="str">
        <f t="shared" ca="1" si="8"/>
        <v/>
      </c>
      <c r="AD55" s="31"/>
      <c r="AE55" s="31"/>
      <c r="AF55" s="31"/>
      <c r="AG55" s="31"/>
      <c r="AH55" s="31"/>
      <c r="AI55" s="31"/>
      <c r="AJ55" s="31"/>
      <c r="AK55" s="31"/>
      <c r="AL55" s="31"/>
    </row>
    <row r="56" spans="1:38" x14ac:dyDescent="0.25">
      <c r="A56" s="265"/>
      <c r="B56" s="190" t="str">
        <f t="shared" si="11"/>
        <v/>
      </c>
      <c r="C56" s="190" t="str">
        <f t="shared" si="10"/>
        <v/>
      </c>
      <c r="D56" s="119" t="s">
        <v>192</v>
      </c>
      <c r="E56" s="119"/>
      <c r="F56" s="119"/>
      <c r="G56" s="121"/>
      <c r="H56" s="141">
        <f t="shared" si="4"/>
        <v>0</v>
      </c>
      <c r="I56" s="121"/>
      <c r="J56" s="121"/>
      <c r="K56" s="133">
        <f t="shared" si="9"/>
        <v>0</v>
      </c>
      <c r="L56" s="133">
        <f t="shared" si="5"/>
        <v>0</v>
      </c>
      <c r="M56" s="190">
        <f t="shared" si="6"/>
        <v>1</v>
      </c>
      <c r="N56" s="190" t="str">
        <f t="shared" si="1"/>
        <v>JANEIRO</v>
      </c>
      <c r="O56" s="119"/>
      <c r="P56" s="119" t="s">
        <v>192</v>
      </c>
      <c r="Q56" s="136" t="str">
        <f t="shared" si="7"/>
        <v>À PAGAR</v>
      </c>
      <c r="R56" s="136" t="str">
        <f t="shared" ca="1" si="2"/>
        <v>EM DIA</v>
      </c>
      <c r="S56" s="137" t="str">
        <f t="shared" ca="1" si="8"/>
        <v/>
      </c>
      <c r="AD56" s="31"/>
      <c r="AE56" s="31"/>
      <c r="AF56" s="31"/>
      <c r="AG56" s="31"/>
      <c r="AH56" s="31"/>
      <c r="AI56" s="31"/>
      <c r="AJ56" s="31"/>
      <c r="AK56" s="31"/>
      <c r="AL56" s="31"/>
    </row>
    <row r="57" spans="1:38" x14ac:dyDescent="0.25">
      <c r="A57" s="265"/>
      <c r="B57" s="190" t="str">
        <f t="shared" si="11"/>
        <v/>
      </c>
      <c r="C57" s="190" t="str">
        <f t="shared" si="10"/>
        <v/>
      </c>
      <c r="D57" s="119" t="s">
        <v>192</v>
      </c>
      <c r="E57" s="119"/>
      <c r="F57" s="119"/>
      <c r="G57" s="121"/>
      <c r="H57" s="141">
        <f t="shared" si="4"/>
        <v>0</v>
      </c>
      <c r="I57" s="121"/>
      <c r="J57" s="121"/>
      <c r="K57" s="133">
        <f t="shared" si="9"/>
        <v>0</v>
      </c>
      <c r="L57" s="133">
        <f t="shared" si="5"/>
        <v>0</v>
      </c>
      <c r="M57" s="190">
        <f t="shared" si="6"/>
        <v>1</v>
      </c>
      <c r="N57" s="190" t="str">
        <f t="shared" si="1"/>
        <v>JANEIRO</v>
      </c>
      <c r="O57" s="119"/>
      <c r="P57" s="119" t="s">
        <v>192</v>
      </c>
      <c r="Q57" s="136" t="str">
        <f t="shared" si="7"/>
        <v>À PAGAR</v>
      </c>
      <c r="R57" s="136" t="str">
        <f t="shared" ca="1" si="2"/>
        <v>EM DIA</v>
      </c>
      <c r="S57" s="137" t="str">
        <f t="shared" ca="1" si="8"/>
        <v/>
      </c>
      <c r="AD57" s="31"/>
      <c r="AE57" s="31"/>
      <c r="AF57" s="31"/>
      <c r="AG57" s="31"/>
      <c r="AH57" s="31"/>
      <c r="AI57" s="31"/>
      <c r="AJ57" s="31"/>
      <c r="AK57" s="31"/>
      <c r="AL57" s="31"/>
    </row>
    <row r="58" spans="1:38" x14ac:dyDescent="0.25">
      <c r="A58" s="265"/>
      <c r="B58" s="190" t="str">
        <f t="shared" si="11"/>
        <v/>
      </c>
      <c r="C58" s="190" t="str">
        <f t="shared" si="10"/>
        <v/>
      </c>
      <c r="D58" s="119" t="s">
        <v>192</v>
      </c>
      <c r="E58" s="119"/>
      <c r="F58" s="119"/>
      <c r="G58" s="121"/>
      <c r="H58" s="141">
        <f t="shared" si="4"/>
        <v>0</v>
      </c>
      <c r="I58" s="121"/>
      <c r="J58" s="121"/>
      <c r="K58" s="133">
        <f t="shared" si="9"/>
        <v>0</v>
      </c>
      <c r="L58" s="133">
        <f t="shared" si="5"/>
        <v>0</v>
      </c>
      <c r="M58" s="190">
        <f t="shared" si="6"/>
        <v>1</v>
      </c>
      <c r="N58" s="190" t="str">
        <f t="shared" si="1"/>
        <v>JANEIRO</v>
      </c>
      <c r="O58" s="119"/>
      <c r="P58" s="119" t="s">
        <v>192</v>
      </c>
      <c r="Q58" s="136" t="str">
        <f t="shared" si="7"/>
        <v>À PAGAR</v>
      </c>
      <c r="R58" s="136" t="str">
        <f t="shared" ca="1" si="2"/>
        <v>EM DIA</v>
      </c>
      <c r="S58" s="137" t="str">
        <f t="shared" ca="1" si="8"/>
        <v/>
      </c>
      <c r="AD58" s="31"/>
      <c r="AE58" s="31"/>
      <c r="AF58" s="31"/>
      <c r="AG58" s="31"/>
      <c r="AH58" s="31"/>
      <c r="AI58" s="31"/>
      <c r="AJ58" s="31"/>
      <c r="AK58" s="31"/>
      <c r="AL58" s="31"/>
    </row>
    <row r="59" spans="1:38" x14ac:dyDescent="0.25">
      <c r="A59" s="265"/>
      <c r="B59" s="190" t="str">
        <f t="shared" si="11"/>
        <v/>
      </c>
      <c r="C59" s="190" t="str">
        <f t="shared" si="10"/>
        <v/>
      </c>
      <c r="D59" s="119" t="s">
        <v>192</v>
      </c>
      <c r="E59" s="119"/>
      <c r="F59" s="119"/>
      <c r="G59" s="121"/>
      <c r="H59" s="141">
        <f t="shared" si="4"/>
        <v>0</v>
      </c>
      <c r="I59" s="121"/>
      <c r="J59" s="121"/>
      <c r="K59" s="133">
        <f t="shared" si="9"/>
        <v>0</v>
      </c>
      <c r="L59" s="133">
        <f t="shared" si="5"/>
        <v>0</v>
      </c>
      <c r="M59" s="190">
        <f t="shared" si="6"/>
        <v>1</v>
      </c>
      <c r="N59" s="190" t="str">
        <f t="shared" si="1"/>
        <v>JANEIRO</v>
      </c>
      <c r="O59" s="119"/>
      <c r="P59" s="119" t="s">
        <v>192</v>
      </c>
      <c r="Q59" s="136" t="str">
        <f t="shared" si="7"/>
        <v>À PAGAR</v>
      </c>
      <c r="R59" s="136" t="str">
        <f t="shared" ca="1" si="2"/>
        <v>EM DIA</v>
      </c>
      <c r="S59" s="137" t="str">
        <f t="shared" ca="1" si="8"/>
        <v/>
      </c>
      <c r="AD59" s="31"/>
      <c r="AE59" s="31"/>
      <c r="AF59" s="31"/>
      <c r="AG59" s="31"/>
      <c r="AH59" s="31"/>
      <c r="AI59" s="31"/>
      <c r="AJ59" s="31"/>
      <c r="AK59" s="31"/>
      <c r="AL59" s="31"/>
    </row>
    <row r="60" spans="1:38" x14ac:dyDescent="0.25">
      <c r="A60" s="265"/>
      <c r="B60" s="190" t="str">
        <f t="shared" si="11"/>
        <v/>
      </c>
      <c r="C60" s="190" t="str">
        <f t="shared" si="10"/>
        <v/>
      </c>
      <c r="D60" s="119" t="s">
        <v>192</v>
      </c>
      <c r="E60" s="119"/>
      <c r="F60" s="119"/>
      <c r="G60" s="121"/>
      <c r="H60" s="141">
        <f t="shared" si="4"/>
        <v>0</v>
      </c>
      <c r="I60" s="121"/>
      <c r="J60" s="121"/>
      <c r="K60" s="133">
        <f t="shared" si="9"/>
        <v>0</v>
      </c>
      <c r="L60" s="133">
        <f t="shared" si="5"/>
        <v>0</v>
      </c>
      <c r="M60" s="190">
        <f t="shared" si="6"/>
        <v>1</v>
      </c>
      <c r="N60" s="190" t="str">
        <f t="shared" si="1"/>
        <v>JANEIRO</v>
      </c>
      <c r="O60" s="119"/>
      <c r="P60" s="119" t="s">
        <v>192</v>
      </c>
      <c r="Q60" s="136" t="str">
        <f t="shared" si="7"/>
        <v>À PAGAR</v>
      </c>
      <c r="R60" s="136" t="str">
        <f t="shared" ca="1" si="2"/>
        <v>EM DIA</v>
      </c>
      <c r="S60" s="137" t="str">
        <f t="shared" ca="1" si="8"/>
        <v/>
      </c>
      <c r="AD60" s="31"/>
      <c r="AE60" s="31"/>
      <c r="AF60" s="31"/>
      <c r="AG60" s="31"/>
      <c r="AH60" s="31"/>
      <c r="AI60" s="31"/>
      <c r="AJ60" s="31"/>
      <c r="AK60" s="31"/>
      <c r="AL60" s="31"/>
    </row>
    <row r="61" spans="1:38" x14ac:dyDescent="0.25">
      <c r="A61" s="265"/>
      <c r="B61" s="190" t="str">
        <f t="shared" si="11"/>
        <v/>
      </c>
      <c r="C61" s="190" t="str">
        <f t="shared" si="10"/>
        <v/>
      </c>
      <c r="D61" s="119" t="s">
        <v>192</v>
      </c>
      <c r="E61" s="119"/>
      <c r="F61" s="119"/>
      <c r="G61" s="121"/>
      <c r="H61" s="141">
        <f t="shared" si="4"/>
        <v>0</v>
      </c>
      <c r="I61" s="121"/>
      <c r="J61" s="121"/>
      <c r="K61" s="133">
        <f t="shared" si="9"/>
        <v>0</v>
      </c>
      <c r="L61" s="133">
        <f t="shared" si="5"/>
        <v>0</v>
      </c>
      <c r="M61" s="190">
        <f t="shared" si="6"/>
        <v>1</v>
      </c>
      <c r="N61" s="190" t="str">
        <f t="shared" si="1"/>
        <v>JANEIRO</v>
      </c>
      <c r="O61" s="119"/>
      <c r="P61" s="119" t="s">
        <v>192</v>
      </c>
      <c r="Q61" s="136" t="str">
        <f t="shared" si="7"/>
        <v>À PAGAR</v>
      </c>
      <c r="R61" s="136" t="str">
        <f t="shared" ca="1" si="2"/>
        <v>EM DIA</v>
      </c>
      <c r="S61" s="137" t="str">
        <f t="shared" ca="1" si="8"/>
        <v/>
      </c>
      <c r="AD61" s="31"/>
      <c r="AE61" s="31"/>
      <c r="AF61" s="31"/>
      <c r="AG61" s="31"/>
      <c r="AH61" s="31"/>
      <c r="AI61" s="31"/>
      <c r="AJ61" s="31"/>
      <c r="AK61" s="31"/>
      <c r="AL61" s="31"/>
    </row>
    <row r="62" spans="1:38" x14ac:dyDescent="0.25">
      <c r="A62" s="265"/>
      <c r="B62" s="190" t="str">
        <f t="shared" si="11"/>
        <v/>
      </c>
      <c r="C62" s="190" t="str">
        <f t="shared" si="10"/>
        <v/>
      </c>
      <c r="D62" s="119" t="s">
        <v>192</v>
      </c>
      <c r="E62" s="119"/>
      <c r="F62" s="119"/>
      <c r="G62" s="121"/>
      <c r="H62" s="141">
        <f t="shared" si="4"/>
        <v>0</v>
      </c>
      <c r="I62" s="121"/>
      <c r="J62" s="121"/>
      <c r="K62" s="133">
        <f t="shared" si="9"/>
        <v>0</v>
      </c>
      <c r="L62" s="133">
        <f t="shared" si="5"/>
        <v>0</v>
      </c>
      <c r="M62" s="190">
        <f t="shared" si="6"/>
        <v>1</v>
      </c>
      <c r="N62" s="190" t="str">
        <f t="shared" si="1"/>
        <v>JANEIRO</v>
      </c>
      <c r="O62" s="119"/>
      <c r="P62" s="119" t="s">
        <v>192</v>
      </c>
      <c r="Q62" s="136" t="str">
        <f t="shared" si="7"/>
        <v>À PAGAR</v>
      </c>
      <c r="R62" s="136" t="str">
        <f t="shared" ca="1" si="2"/>
        <v>EM DIA</v>
      </c>
      <c r="S62" s="137" t="str">
        <f t="shared" ca="1" si="8"/>
        <v/>
      </c>
      <c r="AD62" s="31"/>
      <c r="AE62" s="31"/>
      <c r="AF62" s="31"/>
      <c r="AG62" s="31"/>
      <c r="AH62" s="31"/>
      <c r="AI62" s="31"/>
      <c r="AJ62" s="31"/>
      <c r="AK62" s="31"/>
      <c r="AL62" s="31"/>
    </row>
    <row r="63" spans="1:38" x14ac:dyDescent="0.25">
      <c r="A63" s="265"/>
      <c r="B63" s="190" t="str">
        <f t="shared" si="11"/>
        <v/>
      </c>
      <c r="C63" s="190" t="str">
        <f t="shared" si="10"/>
        <v/>
      </c>
      <c r="D63" s="119" t="s">
        <v>192</v>
      </c>
      <c r="E63" s="119"/>
      <c r="F63" s="119"/>
      <c r="G63" s="121"/>
      <c r="H63" s="141">
        <f t="shared" si="4"/>
        <v>0</v>
      </c>
      <c r="I63" s="121"/>
      <c r="J63" s="121"/>
      <c r="K63" s="133">
        <f t="shared" si="9"/>
        <v>0</v>
      </c>
      <c r="L63" s="133">
        <f t="shared" si="5"/>
        <v>0</v>
      </c>
      <c r="M63" s="190">
        <f t="shared" si="6"/>
        <v>1</v>
      </c>
      <c r="N63" s="190" t="str">
        <f t="shared" si="1"/>
        <v>JANEIRO</v>
      </c>
      <c r="O63" s="119"/>
      <c r="P63" s="119" t="s">
        <v>192</v>
      </c>
      <c r="Q63" s="136" t="str">
        <f t="shared" si="7"/>
        <v>À PAGAR</v>
      </c>
      <c r="R63" s="136" t="str">
        <f t="shared" ca="1" si="2"/>
        <v>EM DIA</v>
      </c>
      <c r="S63" s="137" t="str">
        <f t="shared" ca="1" si="8"/>
        <v/>
      </c>
      <c r="AD63" s="31"/>
      <c r="AE63" s="31"/>
      <c r="AF63" s="31"/>
      <c r="AG63" s="31"/>
      <c r="AH63" s="31"/>
      <c r="AI63" s="31"/>
      <c r="AJ63" s="31"/>
      <c r="AK63" s="31"/>
      <c r="AL63" s="31"/>
    </row>
    <row r="64" spans="1:38" x14ac:dyDescent="0.25">
      <c r="A64" s="265"/>
      <c r="B64" s="190" t="str">
        <f t="shared" si="11"/>
        <v/>
      </c>
      <c r="C64" s="190" t="str">
        <f t="shared" si="10"/>
        <v/>
      </c>
      <c r="D64" s="119" t="s">
        <v>192</v>
      </c>
      <c r="E64" s="119"/>
      <c r="F64" s="119"/>
      <c r="G64" s="121"/>
      <c r="H64" s="141">
        <f t="shared" si="4"/>
        <v>0</v>
      </c>
      <c r="I64" s="121"/>
      <c r="J64" s="121"/>
      <c r="K64" s="133">
        <f t="shared" si="9"/>
        <v>0</v>
      </c>
      <c r="L64" s="133">
        <f t="shared" si="5"/>
        <v>0</v>
      </c>
      <c r="M64" s="190">
        <f t="shared" si="6"/>
        <v>1</v>
      </c>
      <c r="N64" s="190" t="str">
        <f t="shared" si="1"/>
        <v>JANEIRO</v>
      </c>
      <c r="O64" s="119"/>
      <c r="P64" s="119" t="s">
        <v>192</v>
      </c>
      <c r="Q64" s="136" t="str">
        <f t="shared" si="7"/>
        <v>À PAGAR</v>
      </c>
      <c r="R64" s="136" t="str">
        <f t="shared" ca="1" si="2"/>
        <v>EM DIA</v>
      </c>
      <c r="S64" s="137" t="str">
        <f t="shared" ca="1" si="8"/>
        <v/>
      </c>
      <c r="AD64" s="31"/>
      <c r="AE64" s="31"/>
      <c r="AF64" s="31"/>
      <c r="AG64" s="31"/>
      <c r="AH64" s="31"/>
      <c r="AI64" s="31"/>
      <c r="AJ64" s="31"/>
      <c r="AK64" s="31"/>
      <c r="AL64" s="31"/>
    </row>
    <row r="65" spans="1:38" x14ac:dyDescent="0.25">
      <c r="A65" s="265"/>
      <c r="B65" s="190" t="str">
        <f t="shared" si="11"/>
        <v/>
      </c>
      <c r="C65" s="190" t="str">
        <f t="shared" si="10"/>
        <v/>
      </c>
      <c r="D65" s="119" t="s">
        <v>192</v>
      </c>
      <c r="E65" s="119"/>
      <c r="F65" s="119"/>
      <c r="G65" s="121"/>
      <c r="H65" s="141">
        <f t="shared" si="4"/>
        <v>0</v>
      </c>
      <c r="I65" s="121"/>
      <c r="J65" s="121"/>
      <c r="K65" s="133">
        <f t="shared" si="9"/>
        <v>0</v>
      </c>
      <c r="L65" s="133">
        <f t="shared" si="5"/>
        <v>0</v>
      </c>
      <c r="M65" s="190">
        <f t="shared" si="6"/>
        <v>1</v>
      </c>
      <c r="N65" s="190" t="str">
        <f t="shared" si="1"/>
        <v>JANEIRO</v>
      </c>
      <c r="O65" s="119"/>
      <c r="P65" s="119" t="s">
        <v>192</v>
      </c>
      <c r="Q65" s="136" t="str">
        <f t="shared" si="7"/>
        <v>À PAGAR</v>
      </c>
      <c r="R65" s="136" t="str">
        <f t="shared" ca="1" si="2"/>
        <v>EM DIA</v>
      </c>
      <c r="S65" s="137" t="str">
        <f t="shared" ca="1" si="8"/>
        <v/>
      </c>
      <c r="AD65" s="31"/>
      <c r="AE65" s="31"/>
      <c r="AF65" s="31"/>
      <c r="AG65" s="31"/>
      <c r="AH65" s="31"/>
      <c r="AI65" s="31"/>
      <c r="AJ65" s="31"/>
      <c r="AK65" s="31"/>
      <c r="AL65" s="31"/>
    </row>
    <row r="66" spans="1:38" x14ac:dyDescent="0.25">
      <c r="A66" s="265"/>
      <c r="B66" s="190" t="str">
        <f t="shared" si="11"/>
        <v/>
      </c>
      <c r="C66" s="190" t="str">
        <f t="shared" si="10"/>
        <v/>
      </c>
      <c r="D66" s="119" t="s">
        <v>192</v>
      </c>
      <c r="E66" s="119"/>
      <c r="F66" s="119"/>
      <c r="G66" s="121"/>
      <c r="H66" s="141">
        <f t="shared" si="4"/>
        <v>0</v>
      </c>
      <c r="I66" s="121"/>
      <c r="J66" s="121"/>
      <c r="K66" s="133">
        <f t="shared" si="9"/>
        <v>0</v>
      </c>
      <c r="L66" s="133">
        <f t="shared" si="5"/>
        <v>0</v>
      </c>
      <c r="M66" s="190">
        <f t="shared" si="6"/>
        <v>1</v>
      </c>
      <c r="N66" s="190" t="str">
        <f t="shared" si="1"/>
        <v>JANEIRO</v>
      </c>
      <c r="O66" s="119"/>
      <c r="P66" s="119" t="s">
        <v>192</v>
      </c>
      <c r="Q66" s="136" t="str">
        <f t="shared" si="7"/>
        <v>À PAGAR</v>
      </c>
      <c r="R66" s="136" t="str">
        <f t="shared" ca="1" si="2"/>
        <v>EM DIA</v>
      </c>
      <c r="S66" s="137" t="str">
        <f t="shared" ca="1" si="8"/>
        <v/>
      </c>
      <c r="AD66" s="31"/>
      <c r="AE66" s="31"/>
      <c r="AF66" s="31"/>
      <c r="AG66" s="31"/>
      <c r="AH66" s="31"/>
      <c r="AI66" s="31"/>
      <c r="AJ66" s="31"/>
      <c r="AK66" s="31"/>
      <c r="AL66" s="31"/>
    </row>
    <row r="67" spans="1:38" x14ac:dyDescent="0.25">
      <c r="A67" s="265"/>
      <c r="B67" s="190" t="str">
        <f t="shared" si="11"/>
        <v/>
      </c>
      <c r="C67" s="190" t="str">
        <f t="shared" si="10"/>
        <v/>
      </c>
      <c r="D67" s="119" t="s">
        <v>192</v>
      </c>
      <c r="E67" s="119"/>
      <c r="F67" s="119"/>
      <c r="G67" s="121"/>
      <c r="H67" s="141">
        <f t="shared" si="4"/>
        <v>0</v>
      </c>
      <c r="I67" s="121"/>
      <c r="J67" s="121"/>
      <c r="K67" s="133">
        <f t="shared" si="9"/>
        <v>0</v>
      </c>
      <c r="L67" s="133">
        <f t="shared" si="5"/>
        <v>0</v>
      </c>
      <c r="M67" s="190">
        <f t="shared" si="6"/>
        <v>1</v>
      </c>
      <c r="N67" s="190" t="str">
        <f t="shared" si="1"/>
        <v>JANEIRO</v>
      </c>
      <c r="O67" s="119"/>
      <c r="P67" s="119" t="s">
        <v>192</v>
      </c>
      <c r="Q67" s="136" t="str">
        <f t="shared" si="7"/>
        <v>À PAGAR</v>
      </c>
      <c r="R67" s="136" t="str">
        <f t="shared" ca="1" si="2"/>
        <v>EM DIA</v>
      </c>
      <c r="S67" s="137" t="str">
        <f t="shared" ca="1" si="8"/>
        <v/>
      </c>
      <c r="AD67" s="31"/>
      <c r="AE67" s="31"/>
      <c r="AF67" s="31"/>
      <c r="AG67" s="31"/>
      <c r="AH67" s="31"/>
      <c r="AI67" s="31"/>
      <c r="AJ67" s="31"/>
      <c r="AK67" s="31"/>
      <c r="AL67" s="31"/>
    </row>
    <row r="68" spans="1:38" x14ac:dyDescent="0.25">
      <c r="A68" s="265"/>
      <c r="B68" s="190" t="str">
        <f t="shared" si="11"/>
        <v/>
      </c>
      <c r="C68" s="190" t="str">
        <f t="shared" si="10"/>
        <v/>
      </c>
      <c r="D68" s="119" t="s">
        <v>192</v>
      </c>
      <c r="E68" s="119"/>
      <c r="F68" s="119"/>
      <c r="G68" s="121"/>
      <c r="H68" s="141">
        <f t="shared" si="4"/>
        <v>0</v>
      </c>
      <c r="I68" s="121"/>
      <c r="J68" s="121"/>
      <c r="K68" s="133">
        <f t="shared" si="9"/>
        <v>0</v>
      </c>
      <c r="L68" s="133">
        <f t="shared" si="5"/>
        <v>0</v>
      </c>
      <c r="M68" s="190">
        <f t="shared" si="6"/>
        <v>1</v>
      </c>
      <c r="N68" s="190" t="str">
        <f t="shared" si="1"/>
        <v>JANEIRO</v>
      </c>
      <c r="O68" s="119"/>
      <c r="P68" s="119" t="s">
        <v>192</v>
      </c>
      <c r="Q68" s="136" t="str">
        <f t="shared" si="7"/>
        <v>À PAGAR</v>
      </c>
      <c r="R68" s="136" t="str">
        <f t="shared" ca="1" si="2"/>
        <v>EM DIA</v>
      </c>
      <c r="S68" s="137" t="str">
        <f t="shared" ca="1" si="8"/>
        <v/>
      </c>
      <c r="AD68" s="31"/>
      <c r="AE68" s="31"/>
      <c r="AF68" s="31"/>
      <c r="AG68" s="31"/>
      <c r="AH68" s="31"/>
      <c r="AI68" s="31"/>
      <c r="AJ68" s="31"/>
      <c r="AK68" s="31"/>
      <c r="AL68" s="31"/>
    </row>
    <row r="69" spans="1:38" x14ac:dyDescent="0.25">
      <c r="A69" s="265"/>
      <c r="B69" s="190" t="str">
        <f t="shared" si="11"/>
        <v/>
      </c>
      <c r="C69" s="190" t="str">
        <f t="shared" si="10"/>
        <v/>
      </c>
      <c r="D69" s="119" t="s">
        <v>192</v>
      </c>
      <c r="E69" s="119"/>
      <c r="F69" s="119"/>
      <c r="G69" s="121"/>
      <c r="H69" s="141">
        <f t="shared" si="4"/>
        <v>0</v>
      </c>
      <c r="I69" s="121"/>
      <c r="J69" s="121"/>
      <c r="K69" s="133">
        <f t="shared" si="9"/>
        <v>0</v>
      </c>
      <c r="L69" s="133">
        <f t="shared" si="5"/>
        <v>0</v>
      </c>
      <c r="M69" s="190">
        <f t="shared" si="6"/>
        <v>1</v>
      </c>
      <c r="N69" s="190" t="str">
        <f t="shared" ref="N69:N132" si="12">IF(M69=1,"JANEIRO",IF(M69=2,"FEVEREIRO",IF(M69=3,"MARÇO",IF(M69=4,"ABRIL",IF(M69=5,"MAIO",IF(M69=6,"JUNHO",IF(M69=7,"JULHO",IF(M69=8,"AGOSTO",IF(M69=9,"SETEMBRO",IF(M69=10,"OUTUBRO",IF(M69=11,"NOVEMBRO",IF(M69=12,"DEZEMBRO",""))))))))))))</f>
        <v>JANEIRO</v>
      </c>
      <c r="O69" s="119"/>
      <c r="P69" s="119" t="s">
        <v>192</v>
      </c>
      <c r="Q69" s="136" t="str">
        <f t="shared" si="7"/>
        <v>À PAGAR</v>
      </c>
      <c r="R69" s="136" t="str">
        <f t="shared" ref="R69:R132" ca="1" si="13">IF(AND(O69&lt;=P69,S69&gt;=0),"EM DIA","EM ATRASO")</f>
        <v>EM DIA</v>
      </c>
      <c r="S69" s="137" t="str">
        <f t="shared" ca="1" si="8"/>
        <v/>
      </c>
      <c r="AD69" s="31"/>
      <c r="AE69" s="31"/>
      <c r="AF69" s="31"/>
      <c r="AG69" s="31"/>
      <c r="AH69" s="31"/>
      <c r="AI69" s="31"/>
      <c r="AJ69" s="31"/>
      <c r="AK69" s="31"/>
      <c r="AL69" s="31"/>
    </row>
    <row r="70" spans="1:38" x14ac:dyDescent="0.25">
      <c r="A70" s="265"/>
      <c r="B70" s="190" t="str">
        <f t="shared" si="11"/>
        <v/>
      </c>
      <c r="C70" s="190" t="str">
        <f t="shared" si="10"/>
        <v/>
      </c>
      <c r="D70" s="119" t="s">
        <v>192</v>
      </c>
      <c r="E70" s="119"/>
      <c r="F70" s="119"/>
      <c r="G70" s="121"/>
      <c r="H70" s="141">
        <f t="shared" ref="H70:H133" si="14">IF(OR(I70="",I70=0),G70,I70)</f>
        <v>0</v>
      </c>
      <c r="I70" s="121"/>
      <c r="J70" s="121"/>
      <c r="K70" s="133">
        <f t="shared" si="9"/>
        <v>0</v>
      </c>
      <c r="L70" s="133">
        <f t="shared" ref="L70:L133" si="15">IF(G70&lt;I70,I70-G70,0)</f>
        <v>0</v>
      </c>
      <c r="M70" s="190">
        <f t="shared" ref="M70:M133" si="16">IFERROR(MONTH(O70),"")</f>
        <v>1</v>
      </c>
      <c r="N70" s="190" t="str">
        <f t="shared" si="12"/>
        <v>JANEIRO</v>
      </c>
      <c r="O70" s="119"/>
      <c r="P70" s="119" t="s">
        <v>192</v>
      </c>
      <c r="Q70" s="136" t="str">
        <f t="shared" ref="Q70:Q133" si="17">IF(OR(I70="",I70=0),"À PAGAR","PAGO")</f>
        <v>À PAGAR</v>
      </c>
      <c r="R70" s="136" t="str">
        <f t="shared" ca="1" si="13"/>
        <v>EM DIA</v>
      </c>
      <c r="S70" s="137" t="str">
        <f t="shared" ref="S70:S133" ca="1" si="18">IFERROR(IF(Q70="À PAGAR",P70-$W$5,0),"")</f>
        <v/>
      </c>
      <c r="AD70" s="31"/>
      <c r="AE70" s="31"/>
      <c r="AF70" s="31"/>
      <c r="AG70" s="31"/>
      <c r="AH70" s="31"/>
      <c r="AI70" s="31"/>
      <c r="AJ70" s="31"/>
      <c r="AK70" s="31"/>
      <c r="AL70" s="31"/>
    </row>
    <row r="71" spans="1:38" x14ac:dyDescent="0.25">
      <c r="A71" s="265"/>
      <c r="B71" s="190" t="str">
        <f t="shared" si="11"/>
        <v/>
      </c>
      <c r="C71" s="190" t="str">
        <f t="shared" si="10"/>
        <v/>
      </c>
      <c r="D71" s="119" t="s">
        <v>192</v>
      </c>
      <c r="E71" s="119"/>
      <c r="F71" s="119"/>
      <c r="G71" s="121"/>
      <c r="H71" s="141">
        <f t="shared" si="14"/>
        <v>0</v>
      </c>
      <c r="I71" s="121"/>
      <c r="J71" s="121"/>
      <c r="K71" s="133">
        <f t="shared" ref="K71:K134" si="19">IF(AND(G71&gt;I71,I71&gt;0),G71-I71-J71,0)</f>
        <v>0</v>
      </c>
      <c r="L71" s="133">
        <f t="shared" si="15"/>
        <v>0</v>
      </c>
      <c r="M71" s="190">
        <f t="shared" si="16"/>
        <v>1</v>
      </c>
      <c r="N71" s="190" t="str">
        <f t="shared" si="12"/>
        <v>JANEIRO</v>
      </c>
      <c r="O71" s="119"/>
      <c r="P71" s="119" t="s">
        <v>192</v>
      </c>
      <c r="Q71" s="136" t="str">
        <f t="shared" si="17"/>
        <v>À PAGAR</v>
      </c>
      <c r="R71" s="136" t="str">
        <f t="shared" ca="1" si="13"/>
        <v>EM DIA</v>
      </c>
      <c r="S71" s="137" t="str">
        <f t="shared" ca="1" si="18"/>
        <v/>
      </c>
      <c r="AD71" s="31"/>
      <c r="AE71" s="31"/>
      <c r="AF71" s="31"/>
      <c r="AG71" s="31"/>
      <c r="AH71" s="31"/>
      <c r="AI71" s="31"/>
      <c r="AJ71" s="31"/>
      <c r="AK71" s="31"/>
      <c r="AL71" s="31"/>
    </row>
    <row r="72" spans="1:38" x14ac:dyDescent="0.25">
      <c r="A72" s="265"/>
      <c r="B72" s="190" t="str">
        <f t="shared" si="11"/>
        <v/>
      </c>
      <c r="C72" s="190" t="str">
        <f t="shared" si="10"/>
        <v/>
      </c>
      <c r="D72" s="119" t="s">
        <v>192</v>
      </c>
      <c r="E72" s="119"/>
      <c r="F72" s="119"/>
      <c r="G72" s="121"/>
      <c r="H72" s="141">
        <f t="shared" si="14"/>
        <v>0</v>
      </c>
      <c r="I72" s="121"/>
      <c r="J72" s="121"/>
      <c r="K72" s="133">
        <f t="shared" si="19"/>
        <v>0</v>
      </c>
      <c r="L72" s="133">
        <f t="shared" si="15"/>
        <v>0</v>
      </c>
      <c r="M72" s="190">
        <f t="shared" si="16"/>
        <v>1</v>
      </c>
      <c r="N72" s="190" t="str">
        <f t="shared" si="12"/>
        <v>JANEIRO</v>
      </c>
      <c r="O72" s="119"/>
      <c r="P72" s="119" t="s">
        <v>192</v>
      </c>
      <c r="Q72" s="136" t="str">
        <f t="shared" si="17"/>
        <v>À PAGAR</v>
      </c>
      <c r="R72" s="136" t="str">
        <f t="shared" ca="1" si="13"/>
        <v>EM DIA</v>
      </c>
      <c r="S72" s="137" t="str">
        <f t="shared" ca="1" si="18"/>
        <v/>
      </c>
      <c r="AD72" s="31"/>
      <c r="AE72" s="31"/>
      <c r="AF72" s="31"/>
      <c r="AG72" s="31"/>
      <c r="AH72" s="31"/>
      <c r="AI72" s="31"/>
      <c r="AJ72" s="31"/>
      <c r="AK72" s="31"/>
      <c r="AL72" s="31"/>
    </row>
    <row r="73" spans="1:38" x14ac:dyDescent="0.25">
      <c r="A73" s="265"/>
      <c r="B73" s="190" t="str">
        <f t="shared" si="11"/>
        <v/>
      </c>
      <c r="C73" s="190" t="str">
        <f t="shared" si="10"/>
        <v/>
      </c>
      <c r="D73" s="119" t="s">
        <v>192</v>
      </c>
      <c r="E73" s="119"/>
      <c r="F73" s="119"/>
      <c r="G73" s="121"/>
      <c r="H73" s="141">
        <f t="shared" si="14"/>
        <v>0</v>
      </c>
      <c r="I73" s="121"/>
      <c r="J73" s="121"/>
      <c r="K73" s="133">
        <f t="shared" si="19"/>
        <v>0</v>
      </c>
      <c r="L73" s="133">
        <f t="shared" si="15"/>
        <v>0</v>
      </c>
      <c r="M73" s="190">
        <f t="shared" si="16"/>
        <v>1</v>
      </c>
      <c r="N73" s="190" t="str">
        <f t="shared" si="12"/>
        <v>JANEIRO</v>
      </c>
      <c r="O73" s="119"/>
      <c r="P73" s="119" t="s">
        <v>192</v>
      </c>
      <c r="Q73" s="136" t="str">
        <f t="shared" si="17"/>
        <v>À PAGAR</v>
      </c>
      <c r="R73" s="136" t="str">
        <f t="shared" ca="1" si="13"/>
        <v>EM DIA</v>
      </c>
      <c r="S73" s="137" t="str">
        <f t="shared" ca="1" si="18"/>
        <v/>
      </c>
      <c r="AD73" s="31"/>
      <c r="AE73" s="31"/>
      <c r="AF73" s="31"/>
      <c r="AG73" s="31"/>
      <c r="AH73" s="31"/>
      <c r="AI73" s="31"/>
      <c r="AJ73" s="31"/>
      <c r="AK73" s="31"/>
      <c r="AL73" s="31"/>
    </row>
    <row r="74" spans="1:38" x14ac:dyDescent="0.25">
      <c r="A74" s="265"/>
      <c r="B74" s="190" t="str">
        <f t="shared" si="11"/>
        <v/>
      </c>
      <c r="C74" s="190" t="str">
        <f t="shared" si="10"/>
        <v/>
      </c>
      <c r="D74" s="119" t="s">
        <v>192</v>
      </c>
      <c r="E74" s="119"/>
      <c r="F74" s="119"/>
      <c r="G74" s="121"/>
      <c r="H74" s="141">
        <f t="shared" si="14"/>
        <v>0</v>
      </c>
      <c r="I74" s="121"/>
      <c r="J74" s="121"/>
      <c r="K74" s="133">
        <f t="shared" si="19"/>
        <v>0</v>
      </c>
      <c r="L74" s="133">
        <f t="shared" si="15"/>
        <v>0</v>
      </c>
      <c r="M74" s="190">
        <f t="shared" si="16"/>
        <v>1</v>
      </c>
      <c r="N74" s="190" t="str">
        <f t="shared" si="12"/>
        <v>JANEIRO</v>
      </c>
      <c r="O74" s="119"/>
      <c r="P74" s="119" t="s">
        <v>192</v>
      </c>
      <c r="Q74" s="136" t="str">
        <f t="shared" si="17"/>
        <v>À PAGAR</v>
      </c>
      <c r="R74" s="136" t="str">
        <f t="shared" ca="1" si="13"/>
        <v>EM DIA</v>
      </c>
      <c r="S74" s="137" t="str">
        <f t="shared" ca="1" si="18"/>
        <v/>
      </c>
      <c r="AD74" s="31"/>
      <c r="AE74" s="31"/>
      <c r="AF74" s="31"/>
      <c r="AG74" s="31"/>
      <c r="AH74" s="31"/>
      <c r="AI74" s="31"/>
      <c r="AJ74" s="31"/>
      <c r="AK74" s="31"/>
      <c r="AL74" s="31"/>
    </row>
    <row r="75" spans="1:38" x14ac:dyDescent="0.25">
      <c r="A75" s="265"/>
      <c r="B75" s="190" t="str">
        <f t="shared" si="11"/>
        <v/>
      </c>
      <c r="C75" s="190" t="str">
        <f t="shared" si="10"/>
        <v/>
      </c>
      <c r="D75" s="119" t="s">
        <v>192</v>
      </c>
      <c r="E75" s="119"/>
      <c r="F75" s="119"/>
      <c r="G75" s="121"/>
      <c r="H75" s="141">
        <f t="shared" si="14"/>
        <v>0</v>
      </c>
      <c r="I75" s="121"/>
      <c r="J75" s="121"/>
      <c r="K75" s="133">
        <f t="shared" si="19"/>
        <v>0</v>
      </c>
      <c r="L75" s="133">
        <f t="shared" si="15"/>
        <v>0</v>
      </c>
      <c r="M75" s="190">
        <f t="shared" si="16"/>
        <v>1</v>
      </c>
      <c r="N75" s="190" t="str">
        <f t="shared" si="12"/>
        <v>JANEIRO</v>
      </c>
      <c r="O75" s="119"/>
      <c r="P75" s="119" t="s">
        <v>192</v>
      </c>
      <c r="Q75" s="136" t="str">
        <f t="shared" si="17"/>
        <v>À PAGAR</v>
      </c>
      <c r="R75" s="136" t="str">
        <f t="shared" ca="1" si="13"/>
        <v>EM DIA</v>
      </c>
      <c r="S75" s="137" t="str">
        <f t="shared" ca="1" si="18"/>
        <v/>
      </c>
      <c r="AD75" s="31"/>
      <c r="AE75" s="31"/>
      <c r="AF75" s="31"/>
      <c r="AG75" s="31"/>
      <c r="AH75" s="31"/>
      <c r="AI75" s="31"/>
      <c r="AJ75" s="31"/>
      <c r="AK75" s="31"/>
      <c r="AL75" s="31"/>
    </row>
    <row r="76" spans="1:38" x14ac:dyDescent="0.25">
      <c r="A76" s="265"/>
      <c r="B76" s="190" t="str">
        <f t="shared" si="11"/>
        <v/>
      </c>
      <c r="C76" s="190" t="str">
        <f t="shared" si="10"/>
        <v/>
      </c>
      <c r="D76" s="119" t="s">
        <v>192</v>
      </c>
      <c r="E76" s="119"/>
      <c r="F76" s="119"/>
      <c r="G76" s="121"/>
      <c r="H76" s="141">
        <f t="shared" si="14"/>
        <v>0</v>
      </c>
      <c r="I76" s="121"/>
      <c r="J76" s="121"/>
      <c r="K76" s="133">
        <f t="shared" si="19"/>
        <v>0</v>
      </c>
      <c r="L76" s="133">
        <f t="shared" si="15"/>
        <v>0</v>
      </c>
      <c r="M76" s="190">
        <f t="shared" si="16"/>
        <v>1</v>
      </c>
      <c r="N76" s="190" t="str">
        <f t="shared" si="12"/>
        <v>JANEIRO</v>
      </c>
      <c r="O76" s="119"/>
      <c r="P76" s="119" t="s">
        <v>192</v>
      </c>
      <c r="Q76" s="136" t="str">
        <f t="shared" si="17"/>
        <v>À PAGAR</v>
      </c>
      <c r="R76" s="136" t="str">
        <f t="shared" ca="1" si="13"/>
        <v>EM DIA</v>
      </c>
      <c r="S76" s="137" t="str">
        <f t="shared" ca="1" si="18"/>
        <v/>
      </c>
      <c r="AD76" s="31"/>
      <c r="AE76" s="31"/>
      <c r="AF76" s="31"/>
      <c r="AG76" s="31"/>
      <c r="AH76" s="31"/>
      <c r="AI76" s="31"/>
      <c r="AJ76" s="31"/>
      <c r="AK76" s="31"/>
      <c r="AL76" s="31"/>
    </row>
    <row r="77" spans="1:38" x14ac:dyDescent="0.25">
      <c r="A77" s="265"/>
      <c r="B77" s="190" t="str">
        <f t="shared" si="11"/>
        <v/>
      </c>
      <c r="C77" s="190" t="str">
        <f t="shared" si="10"/>
        <v/>
      </c>
      <c r="D77" s="119" t="s">
        <v>192</v>
      </c>
      <c r="E77" s="119"/>
      <c r="F77" s="119"/>
      <c r="G77" s="121"/>
      <c r="H77" s="141">
        <f t="shared" si="14"/>
        <v>0</v>
      </c>
      <c r="I77" s="121"/>
      <c r="J77" s="121"/>
      <c r="K77" s="133">
        <f t="shared" si="19"/>
        <v>0</v>
      </c>
      <c r="L77" s="133">
        <f t="shared" si="15"/>
        <v>0</v>
      </c>
      <c r="M77" s="190">
        <f t="shared" si="16"/>
        <v>1</v>
      </c>
      <c r="N77" s="190" t="str">
        <f t="shared" si="12"/>
        <v>JANEIRO</v>
      </c>
      <c r="O77" s="119"/>
      <c r="P77" s="119" t="s">
        <v>192</v>
      </c>
      <c r="Q77" s="136" t="str">
        <f t="shared" si="17"/>
        <v>À PAGAR</v>
      </c>
      <c r="R77" s="136" t="str">
        <f t="shared" ca="1" si="13"/>
        <v>EM DIA</v>
      </c>
      <c r="S77" s="137" t="str">
        <f t="shared" ca="1" si="18"/>
        <v/>
      </c>
      <c r="AD77" s="31"/>
      <c r="AE77" s="31"/>
      <c r="AF77" s="31"/>
      <c r="AG77" s="31"/>
      <c r="AH77" s="31"/>
      <c r="AI77" s="31"/>
      <c r="AJ77" s="31"/>
      <c r="AK77" s="31"/>
      <c r="AL77" s="31"/>
    </row>
    <row r="78" spans="1:38" x14ac:dyDescent="0.25">
      <c r="A78" s="265"/>
      <c r="B78" s="190" t="str">
        <f t="shared" si="11"/>
        <v/>
      </c>
      <c r="C78" s="190" t="str">
        <f t="shared" si="10"/>
        <v/>
      </c>
      <c r="D78" s="119" t="s">
        <v>192</v>
      </c>
      <c r="E78" s="119"/>
      <c r="F78" s="119"/>
      <c r="G78" s="121"/>
      <c r="H78" s="141">
        <f t="shared" si="14"/>
        <v>0</v>
      </c>
      <c r="I78" s="121"/>
      <c r="J78" s="121"/>
      <c r="K78" s="133">
        <f t="shared" si="19"/>
        <v>0</v>
      </c>
      <c r="L78" s="133">
        <f t="shared" si="15"/>
        <v>0</v>
      </c>
      <c r="M78" s="190">
        <f t="shared" si="16"/>
        <v>1</v>
      </c>
      <c r="N78" s="190" t="str">
        <f t="shared" si="12"/>
        <v>JANEIRO</v>
      </c>
      <c r="O78" s="119"/>
      <c r="P78" s="119" t="s">
        <v>192</v>
      </c>
      <c r="Q78" s="136" t="str">
        <f t="shared" si="17"/>
        <v>À PAGAR</v>
      </c>
      <c r="R78" s="136" t="str">
        <f t="shared" ca="1" si="13"/>
        <v>EM DIA</v>
      </c>
      <c r="S78" s="137" t="str">
        <f t="shared" ca="1" si="18"/>
        <v/>
      </c>
      <c r="AD78" s="31"/>
      <c r="AE78" s="31"/>
      <c r="AF78" s="31"/>
      <c r="AG78" s="31"/>
      <c r="AH78" s="31"/>
      <c r="AI78" s="31"/>
      <c r="AJ78" s="31"/>
      <c r="AK78" s="31"/>
      <c r="AL78" s="31"/>
    </row>
    <row r="79" spans="1:38" x14ac:dyDescent="0.25">
      <c r="A79" s="265"/>
      <c r="B79" s="190" t="str">
        <f t="shared" si="11"/>
        <v/>
      </c>
      <c r="C79" s="190" t="str">
        <f t="shared" ref="C79:C142" si="20">IF(B79=1,"JANEIRO",IF(B79=2,"FEVEREIRO",IF(B79=3,"MARÇO",IF(B79=4,"ABRIL",IF(B79=5,"MAIO",IF(B79=6,"JUNHO",IF(B79=7,"JULHO",IF(B79=8,"AGOSTO",IF(B79=9,"SETEMBRO",IF(B79=10,"OUTUBRO",IF(B79=11,"NOVEMBRO",IF(B79=12,"DEZEMBRO",""))))))))))))</f>
        <v/>
      </c>
      <c r="D79" s="119" t="s">
        <v>192</v>
      </c>
      <c r="E79" s="119"/>
      <c r="F79" s="119"/>
      <c r="G79" s="121"/>
      <c r="H79" s="141">
        <f t="shared" si="14"/>
        <v>0</v>
      </c>
      <c r="I79" s="121"/>
      <c r="J79" s="121"/>
      <c r="K79" s="133">
        <f t="shared" si="19"/>
        <v>0</v>
      </c>
      <c r="L79" s="133">
        <f t="shared" si="15"/>
        <v>0</v>
      </c>
      <c r="M79" s="190">
        <f t="shared" si="16"/>
        <v>1</v>
      </c>
      <c r="N79" s="190" t="str">
        <f t="shared" si="12"/>
        <v>JANEIRO</v>
      </c>
      <c r="O79" s="119"/>
      <c r="P79" s="119" t="s">
        <v>192</v>
      </c>
      <c r="Q79" s="136" t="str">
        <f t="shared" si="17"/>
        <v>À PAGAR</v>
      </c>
      <c r="R79" s="136" t="str">
        <f t="shared" ca="1" si="13"/>
        <v>EM DIA</v>
      </c>
      <c r="S79" s="137" t="str">
        <f t="shared" ca="1" si="18"/>
        <v/>
      </c>
      <c r="AD79" s="31"/>
      <c r="AE79" s="31"/>
      <c r="AF79" s="31"/>
      <c r="AG79" s="31"/>
      <c r="AH79" s="31"/>
      <c r="AI79" s="31"/>
      <c r="AJ79" s="31"/>
      <c r="AK79" s="31"/>
      <c r="AL79" s="31"/>
    </row>
    <row r="80" spans="1:38" x14ac:dyDescent="0.25">
      <c r="A80" s="265"/>
      <c r="B80" s="190" t="str">
        <f t="shared" si="11"/>
        <v/>
      </c>
      <c r="C80" s="190" t="str">
        <f t="shared" si="20"/>
        <v/>
      </c>
      <c r="D80" s="119" t="s">
        <v>192</v>
      </c>
      <c r="E80" s="119"/>
      <c r="F80" s="119"/>
      <c r="G80" s="121"/>
      <c r="H80" s="141">
        <f t="shared" si="14"/>
        <v>0</v>
      </c>
      <c r="I80" s="121"/>
      <c r="J80" s="121"/>
      <c r="K80" s="133">
        <f t="shared" si="19"/>
        <v>0</v>
      </c>
      <c r="L80" s="133">
        <f t="shared" si="15"/>
        <v>0</v>
      </c>
      <c r="M80" s="190">
        <f t="shared" si="16"/>
        <v>1</v>
      </c>
      <c r="N80" s="190" t="str">
        <f t="shared" si="12"/>
        <v>JANEIRO</v>
      </c>
      <c r="O80" s="119"/>
      <c r="P80" s="119" t="s">
        <v>192</v>
      </c>
      <c r="Q80" s="136" t="str">
        <f t="shared" si="17"/>
        <v>À PAGAR</v>
      </c>
      <c r="R80" s="136" t="str">
        <f t="shared" ca="1" si="13"/>
        <v>EM DIA</v>
      </c>
      <c r="S80" s="137" t="str">
        <f t="shared" ca="1" si="18"/>
        <v/>
      </c>
      <c r="AD80" s="31"/>
      <c r="AE80" s="31"/>
      <c r="AF80" s="31"/>
      <c r="AG80" s="31"/>
      <c r="AH80" s="31"/>
      <c r="AI80" s="31"/>
      <c r="AJ80" s="31"/>
      <c r="AK80" s="31"/>
      <c r="AL80" s="31"/>
    </row>
    <row r="81" spans="1:38" x14ac:dyDescent="0.25">
      <c r="A81" s="265"/>
      <c r="B81" s="190" t="str">
        <f t="shared" si="11"/>
        <v/>
      </c>
      <c r="C81" s="190" t="str">
        <f t="shared" si="20"/>
        <v/>
      </c>
      <c r="D81" s="119" t="s">
        <v>192</v>
      </c>
      <c r="E81" s="119"/>
      <c r="F81" s="119"/>
      <c r="G81" s="121"/>
      <c r="H81" s="141">
        <f t="shared" si="14"/>
        <v>0</v>
      </c>
      <c r="I81" s="121"/>
      <c r="J81" s="121"/>
      <c r="K81" s="133">
        <f t="shared" si="19"/>
        <v>0</v>
      </c>
      <c r="L81" s="133">
        <f t="shared" si="15"/>
        <v>0</v>
      </c>
      <c r="M81" s="190">
        <f t="shared" si="16"/>
        <v>1</v>
      </c>
      <c r="N81" s="190" t="str">
        <f t="shared" si="12"/>
        <v>JANEIRO</v>
      </c>
      <c r="O81" s="119"/>
      <c r="P81" s="119" t="s">
        <v>192</v>
      </c>
      <c r="Q81" s="136" t="str">
        <f t="shared" si="17"/>
        <v>À PAGAR</v>
      </c>
      <c r="R81" s="136" t="str">
        <f t="shared" ca="1" si="13"/>
        <v>EM DIA</v>
      </c>
      <c r="S81" s="137" t="str">
        <f t="shared" ca="1" si="18"/>
        <v/>
      </c>
      <c r="AD81" s="31"/>
      <c r="AE81" s="31"/>
      <c r="AF81" s="31"/>
      <c r="AG81" s="31"/>
      <c r="AH81" s="31"/>
      <c r="AI81" s="31"/>
      <c r="AJ81" s="31"/>
      <c r="AK81" s="31"/>
      <c r="AL81" s="31"/>
    </row>
    <row r="82" spans="1:38" x14ac:dyDescent="0.25">
      <c r="A82" s="265"/>
      <c r="B82" s="190" t="str">
        <f t="shared" ref="B82:B145" si="21">IFERROR(MONTH(D82),"")</f>
        <v/>
      </c>
      <c r="C82" s="190" t="str">
        <f t="shared" si="20"/>
        <v/>
      </c>
      <c r="D82" s="119" t="s">
        <v>192</v>
      </c>
      <c r="E82" s="119"/>
      <c r="F82" s="119"/>
      <c r="G82" s="121"/>
      <c r="H82" s="141">
        <f t="shared" si="14"/>
        <v>0</v>
      </c>
      <c r="I82" s="121"/>
      <c r="J82" s="121"/>
      <c r="K82" s="133">
        <f t="shared" si="19"/>
        <v>0</v>
      </c>
      <c r="L82" s="133">
        <f t="shared" si="15"/>
        <v>0</v>
      </c>
      <c r="M82" s="190">
        <f t="shared" si="16"/>
        <v>1</v>
      </c>
      <c r="N82" s="190" t="str">
        <f t="shared" si="12"/>
        <v>JANEIRO</v>
      </c>
      <c r="O82" s="119"/>
      <c r="P82" s="119" t="s">
        <v>192</v>
      </c>
      <c r="Q82" s="136" t="str">
        <f t="shared" si="17"/>
        <v>À PAGAR</v>
      </c>
      <c r="R82" s="136" t="str">
        <f t="shared" ca="1" si="13"/>
        <v>EM DIA</v>
      </c>
      <c r="S82" s="137" t="str">
        <f t="shared" ca="1" si="18"/>
        <v/>
      </c>
      <c r="AD82" s="31"/>
      <c r="AE82" s="31"/>
      <c r="AF82" s="31"/>
      <c r="AG82" s="31"/>
      <c r="AH82" s="31"/>
      <c r="AI82" s="31"/>
      <c r="AJ82" s="31"/>
      <c r="AK82" s="31"/>
      <c r="AL82" s="31"/>
    </row>
    <row r="83" spans="1:38" x14ac:dyDescent="0.25">
      <c r="A83" s="265"/>
      <c r="B83" s="190" t="str">
        <f t="shared" si="21"/>
        <v/>
      </c>
      <c r="C83" s="190" t="str">
        <f t="shared" si="20"/>
        <v/>
      </c>
      <c r="D83" s="119" t="s">
        <v>192</v>
      </c>
      <c r="E83" s="119"/>
      <c r="F83" s="119"/>
      <c r="G83" s="121"/>
      <c r="H83" s="141">
        <f t="shared" si="14"/>
        <v>0</v>
      </c>
      <c r="I83" s="121"/>
      <c r="J83" s="121"/>
      <c r="K83" s="133">
        <f t="shared" si="19"/>
        <v>0</v>
      </c>
      <c r="L83" s="133">
        <f t="shared" si="15"/>
        <v>0</v>
      </c>
      <c r="M83" s="190">
        <f t="shared" si="16"/>
        <v>1</v>
      </c>
      <c r="N83" s="190" t="str">
        <f t="shared" si="12"/>
        <v>JANEIRO</v>
      </c>
      <c r="O83" s="119"/>
      <c r="P83" s="119" t="s">
        <v>192</v>
      </c>
      <c r="Q83" s="136" t="str">
        <f t="shared" si="17"/>
        <v>À PAGAR</v>
      </c>
      <c r="R83" s="136" t="str">
        <f t="shared" ca="1" si="13"/>
        <v>EM DIA</v>
      </c>
      <c r="S83" s="137" t="str">
        <f t="shared" ca="1" si="18"/>
        <v/>
      </c>
      <c r="AD83" s="31"/>
      <c r="AE83" s="31"/>
      <c r="AF83" s="31"/>
      <c r="AG83" s="31"/>
      <c r="AH83" s="31"/>
      <c r="AI83" s="31"/>
      <c r="AJ83" s="31"/>
      <c r="AK83" s="31"/>
      <c r="AL83" s="31"/>
    </row>
    <row r="84" spans="1:38" x14ac:dyDescent="0.25">
      <c r="A84" s="265"/>
      <c r="B84" s="190" t="str">
        <f t="shared" si="21"/>
        <v/>
      </c>
      <c r="C84" s="190" t="str">
        <f t="shared" si="20"/>
        <v/>
      </c>
      <c r="D84" s="119" t="s">
        <v>192</v>
      </c>
      <c r="E84" s="119"/>
      <c r="F84" s="119"/>
      <c r="G84" s="121"/>
      <c r="H84" s="141">
        <f t="shared" si="14"/>
        <v>0</v>
      </c>
      <c r="I84" s="121"/>
      <c r="J84" s="121"/>
      <c r="K84" s="133">
        <f t="shared" si="19"/>
        <v>0</v>
      </c>
      <c r="L84" s="133">
        <f t="shared" si="15"/>
        <v>0</v>
      </c>
      <c r="M84" s="190">
        <f t="shared" si="16"/>
        <v>1</v>
      </c>
      <c r="N84" s="190" t="str">
        <f t="shared" si="12"/>
        <v>JANEIRO</v>
      </c>
      <c r="O84" s="119"/>
      <c r="P84" s="119" t="s">
        <v>192</v>
      </c>
      <c r="Q84" s="136" t="str">
        <f t="shared" si="17"/>
        <v>À PAGAR</v>
      </c>
      <c r="R84" s="136" t="str">
        <f t="shared" ca="1" si="13"/>
        <v>EM DIA</v>
      </c>
      <c r="S84" s="137" t="str">
        <f t="shared" ca="1" si="18"/>
        <v/>
      </c>
      <c r="AD84" s="31"/>
      <c r="AE84" s="31"/>
      <c r="AF84" s="31"/>
      <c r="AG84" s="31"/>
      <c r="AH84" s="31"/>
      <c r="AI84" s="31"/>
      <c r="AJ84" s="31"/>
      <c r="AK84" s="31"/>
      <c r="AL84" s="31"/>
    </row>
    <row r="85" spans="1:38" x14ac:dyDescent="0.25">
      <c r="A85" s="265"/>
      <c r="B85" s="190" t="str">
        <f t="shared" si="21"/>
        <v/>
      </c>
      <c r="C85" s="190" t="str">
        <f t="shared" si="20"/>
        <v/>
      </c>
      <c r="D85" s="119" t="s">
        <v>192</v>
      </c>
      <c r="E85" s="119"/>
      <c r="F85" s="119"/>
      <c r="G85" s="121"/>
      <c r="H85" s="141">
        <f t="shared" si="14"/>
        <v>0</v>
      </c>
      <c r="I85" s="121"/>
      <c r="J85" s="121"/>
      <c r="K85" s="133">
        <f t="shared" si="19"/>
        <v>0</v>
      </c>
      <c r="L85" s="133">
        <f t="shared" si="15"/>
        <v>0</v>
      </c>
      <c r="M85" s="190">
        <f t="shared" si="16"/>
        <v>1</v>
      </c>
      <c r="N85" s="190" t="str">
        <f t="shared" si="12"/>
        <v>JANEIRO</v>
      </c>
      <c r="O85" s="119"/>
      <c r="P85" s="119" t="s">
        <v>192</v>
      </c>
      <c r="Q85" s="136" t="str">
        <f t="shared" si="17"/>
        <v>À PAGAR</v>
      </c>
      <c r="R85" s="136" t="str">
        <f t="shared" ca="1" si="13"/>
        <v>EM DIA</v>
      </c>
      <c r="S85" s="137" t="str">
        <f t="shared" ca="1" si="18"/>
        <v/>
      </c>
      <c r="AD85" s="31"/>
      <c r="AE85" s="31"/>
      <c r="AF85" s="31"/>
      <c r="AG85" s="31"/>
      <c r="AH85" s="31"/>
      <c r="AI85" s="31"/>
      <c r="AJ85" s="31"/>
      <c r="AK85" s="31"/>
      <c r="AL85" s="31"/>
    </row>
    <row r="86" spans="1:38" x14ac:dyDescent="0.25">
      <c r="A86" s="265"/>
      <c r="B86" s="190" t="str">
        <f t="shared" si="21"/>
        <v/>
      </c>
      <c r="C86" s="190" t="str">
        <f t="shared" si="20"/>
        <v/>
      </c>
      <c r="D86" s="119" t="s">
        <v>192</v>
      </c>
      <c r="E86" s="119"/>
      <c r="F86" s="119"/>
      <c r="G86" s="121"/>
      <c r="H86" s="141">
        <f t="shared" si="14"/>
        <v>0</v>
      </c>
      <c r="I86" s="121"/>
      <c r="J86" s="121"/>
      <c r="K86" s="133">
        <f t="shared" si="19"/>
        <v>0</v>
      </c>
      <c r="L86" s="133">
        <f t="shared" si="15"/>
        <v>0</v>
      </c>
      <c r="M86" s="190">
        <f t="shared" si="16"/>
        <v>1</v>
      </c>
      <c r="N86" s="190" t="str">
        <f t="shared" si="12"/>
        <v>JANEIRO</v>
      </c>
      <c r="O86" s="119"/>
      <c r="P86" s="119" t="s">
        <v>192</v>
      </c>
      <c r="Q86" s="136" t="str">
        <f t="shared" si="17"/>
        <v>À PAGAR</v>
      </c>
      <c r="R86" s="136" t="str">
        <f t="shared" ca="1" si="13"/>
        <v>EM DIA</v>
      </c>
      <c r="S86" s="137" t="str">
        <f t="shared" ca="1" si="18"/>
        <v/>
      </c>
      <c r="AD86" s="31"/>
      <c r="AE86" s="31"/>
      <c r="AF86" s="31"/>
      <c r="AG86" s="31"/>
      <c r="AH86" s="31"/>
      <c r="AI86" s="31"/>
      <c r="AJ86" s="31"/>
      <c r="AK86" s="31"/>
      <c r="AL86" s="31"/>
    </row>
    <row r="87" spans="1:38" x14ac:dyDescent="0.25">
      <c r="A87" s="265"/>
      <c r="B87" s="190" t="str">
        <f t="shared" si="21"/>
        <v/>
      </c>
      <c r="C87" s="190" t="str">
        <f t="shared" si="20"/>
        <v/>
      </c>
      <c r="D87" s="119" t="s">
        <v>192</v>
      </c>
      <c r="E87" s="119"/>
      <c r="F87" s="119"/>
      <c r="G87" s="121"/>
      <c r="H87" s="141">
        <f t="shared" si="14"/>
        <v>0</v>
      </c>
      <c r="I87" s="121"/>
      <c r="J87" s="121"/>
      <c r="K87" s="133">
        <f t="shared" si="19"/>
        <v>0</v>
      </c>
      <c r="L87" s="133">
        <f t="shared" si="15"/>
        <v>0</v>
      </c>
      <c r="M87" s="190">
        <f t="shared" si="16"/>
        <v>1</v>
      </c>
      <c r="N87" s="190" t="str">
        <f t="shared" si="12"/>
        <v>JANEIRO</v>
      </c>
      <c r="O87" s="119"/>
      <c r="P87" s="119" t="s">
        <v>192</v>
      </c>
      <c r="Q87" s="136" t="str">
        <f t="shared" si="17"/>
        <v>À PAGAR</v>
      </c>
      <c r="R87" s="136" t="str">
        <f t="shared" ca="1" si="13"/>
        <v>EM DIA</v>
      </c>
      <c r="S87" s="137" t="str">
        <f t="shared" ca="1" si="18"/>
        <v/>
      </c>
      <c r="AD87" s="31"/>
      <c r="AE87" s="31"/>
      <c r="AF87" s="31"/>
      <c r="AG87" s="31"/>
      <c r="AH87" s="31"/>
      <c r="AI87" s="31"/>
      <c r="AJ87" s="31"/>
      <c r="AK87" s="31"/>
      <c r="AL87" s="31"/>
    </row>
    <row r="88" spans="1:38" x14ac:dyDescent="0.25">
      <c r="A88" s="265"/>
      <c r="B88" s="190" t="str">
        <f t="shared" si="21"/>
        <v/>
      </c>
      <c r="C88" s="190" t="str">
        <f t="shared" si="20"/>
        <v/>
      </c>
      <c r="D88" s="119" t="s">
        <v>192</v>
      </c>
      <c r="E88" s="119"/>
      <c r="F88" s="119"/>
      <c r="G88" s="121"/>
      <c r="H88" s="141">
        <f t="shared" si="14"/>
        <v>0</v>
      </c>
      <c r="I88" s="121"/>
      <c r="J88" s="121"/>
      <c r="K88" s="133">
        <f t="shared" si="19"/>
        <v>0</v>
      </c>
      <c r="L88" s="133">
        <f t="shared" si="15"/>
        <v>0</v>
      </c>
      <c r="M88" s="190">
        <f t="shared" si="16"/>
        <v>1</v>
      </c>
      <c r="N88" s="190" t="str">
        <f t="shared" si="12"/>
        <v>JANEIRO</v>
      </c>
      <c r="O88" s="119"/>
      <c r="P88" s="119" t="s">
        <v>192</v>
      </c>
      <c r="Q88" s="136" t="str">
        <f t="shared" si="17"/>
        <v>À PAGAR</v>
      </c>
      <c r="R88" s="136" t="str">
        <f t="shared" ca="1" si="13"/>
        <v>EM DIA</v>
      </c>
      <c r="S88" s="137" t="str">
        <f t="shared" ca="1" si="18"/>
        <v/>
      </c>
      <c r="AD88" s="31"/>
      <c r="AE88" s="31"/>
      <c r="AF88" s="31"/>
      <c r="AG88" s="31"/>
      <c r="AH88" s="31"/>
      <c r="AI88" s="31"/>
      <c r="AJ88" s="31"/>
      <c r="AK88" s="31"/>
      <c r="AL88" s="31"/>
    </row>
    <row r="89" spans="1:38" x14ac:dyDescent="0.25">
      <c r="A89" s="265"/>
      <c r="B89" s="190" t="str">
        <f t="shared" si="21"/>
        <v/>
      </c>
      <c r="C89" s="190" t="str">
        <f t="shared" si="20"/>
        <v/>
      </c>
      <c r="D89" s="119" t="s">
        <v>192</v>
      </c>
      <c r="E89" s="119"/>
      <c r="F89" s="119"/>
      <c r="G89" s="121"/>
      <c r="H89" s="141">
        <f t="shared" si="14"/>
        <v>0</v>
      </c>
      <c r="I89" s="121"/>
      <c r="J89" s="121"/>
      <c r="K89" s="133">
        <f t="shared" si="19"/>
        <v>0</v>
      </c>
      <c r="L89" s="133">
        <f t="shared" si="15"/>
        <v>0</v>
      </c>
      <c r="M89" s="190">
        <f t="shared" si="16"/>
        <v>1</v>
      </c>
      <c r="N89" s="190" t="str">
        <f t="shared" si="12"/>
        <v>JANEIRO</v>
      </c>
      <c r="O89" s="119"/>
      <c r="P89" s="119" t="s">
        <v>192</v>
      </c>
      <c r="Q89" s="136" t="str">
        <f t="shared" si="17"/>
        <v>À PAGAR</v>
      </c>
      <c r="R89" s="136" t="str">
        <f t="shared" ca="1" si="13"/>
        <v>EM DIA</v>
      </c>
      <c r="S89" s="137" t="str">
        <f t="shared" ca="1" si="18"/>
        <v/>
      </c>
      <c r="AD89" s="31"/>
      <c r="AE89" s="31"/>
      <c r="AF89" s="31"/>
      <c r="AG89" s="31"/>
      <c r="AH89" s="31"/>
      <c r="AI89" s="31"/>
      <c r="AJ89" s="31"/>
      <c r="AK89" s="31"/>
      <c r="AL89" s="31"/>
    </row>
    <row r="90" spans="1:38" x14ac:dyDescent="0.25">
      <c r="A90" s="265"/>
      <c r="B90" s="190" t="str">
        <f t="shared" si="21"/>
        <v/>
      </c>
      <c r="C90" s="190" t="str">
        <f t="shared" si="20"/>
        <v/>
      </c>
      <c r="D90" s="119" t="s">
        <v>192</v>
      </c>
      <c r="E90" s="119"/>
      <c r="F90" s="119"/>
      <c r="G90" s="121"/>
      <c r="H90" s="141">
        <f t="shared" si="14"/>
        <v>0</v>
      </c>
      <c r="I90" s="121"/>
      <c r="J90" s="121"/>
      <c r="K90" s="133">
        <f t="shared" si="19"/>
        <v>0</v>
      </c>
      <c r="L90" s="133">
        <f t="shared" si="15"/>
        <v>0</v>
      </c>
      <c r="M90" s="190">
        <f t="shared" si="16"/>
        <v>1</v>
      </c>
      <c r="N90" s="190" t="str">
        <f t="shared" si="12"/>
        <v>JANEIRO</v>
      </c>
      <c r="O90" s="119"/>
      <c r="P90" s="119" t="s">
        <v>192</v>
      </c>
      <c r="Q90" s="136" t="str">
        <f t="shared" si="17"/>
        <v>À PAGAR</v>
      </c>
      <c r="R90" s="136" t="str">
        <f t="shared" ca="1" si="13"/>
        <v>EM DIA</v>
      </c>
      <c r="S90" s="137" t="str">
        <f t="shared" ca="1" si="18"/>
        <v/>
      </c>
      <c r="AD90" s="31"/>
      <c r="AE90" s="31"/>
      <c r="AF90" s="31"/>
      <c r="AG90" s="31"/>
      <c r="AH90" s="31"/>
      <c r="AI90" s="31"/>
      <c r="AJ90" s="31"/>
      <c r="AK90" s="31"/>
      <c r="AL90" s="31"/>
    </row>
    <row r="91" spans="1:38" x14ac:dyDescent="0.25">
      <c r="A91" s="265"/>
      <c r="B91" s="190" t="str">
        <f t="shared" si="21"/>
        <v/>
      </c>
      <c r="C91" s="190" t="str">
        <f t="shared" si="20"/>
        <v/>
      </c>
      <c r="D91" s="119" t="s">
        <v>192</v>
      </c>
      <c r="E91" s="119"/>
      <c r="F91" s="119"/>
      <c r="G91" s="121"/>
      <c r="H91" s="141">
        <f t="shared" si="14"/>
        <v>0</v>
      </c>
      <c r="I91" s="121"/>
      <c r="J91" s="121"/>
      <c r="K91" s="133">
        <f t="shared" si="19"/>
        <v>0</v>
      </c>
      <c r="L91" s="133">
        <f t="shared" si="15"/>
        <v>0</v>
      </c>
      <c r="M91" s="190">
        <f t="shared" si="16"/>
        <v>1</v>
      </c>
      <c r="N91" s="190" t="str">
        <f t="shared" si="12"/>
        <v>JANEIRO</v>
      </c>
      <c r="O91" s="119"/>
      <c r="P91" s="119" t="s">
        <v>192</v>
      </c>
      <c r="Q91" s="136" t="str">
        <f t="shared" si="17"/>
        <v>À PAGAR</v>
      </c>
      <c r="R91" s="136" t="str">
        <f t="shared" ca="1" si="13"/>
        <v>EM DIA</v>
      </c>
      <c r="S91" s="137" t="str">
        <f t="shared" ca="1" si="18"/>
        <v/>
      </c>
      <c r="AD91" s="31"/>
      <c r="AE91" s="31"/>
      <c r="AF91" s="31"/>
      <c r="AG91" s="31"/>
      <c r="AH91" s="31"/>
      <c r="AI91" s="31"/>
      <c r="AJ91" s="31"/>
      <c r="AK91" s="31"/>
      <c r="AL91" s="31"/>
    </row>
    <row r="92" spans="1:38" x14ac:dyDescent="0.25">
      <c r="A92" s="265"/>
      <c r="B92" s="190" t="str">
        <f t="shared" si="21"/>
        <v/>
      </c>
      <c r="C92" s="190" t="str">
        <f t="shared" si="20"/>
        <v/>
      </c>
      <c r="D92" s="119" t="s">
        <v>192</v>
      </c>
      <c r="E92" s="119"/>
      <c r="F92" s="119"/>
      <c r="G92" s="121"/>
      <c r="H92" s="141">
        <f t="shared" si="14"/>
        <v>0</v>
      </c>
      <c r="I92" s="121"/>
      <c r="J92" s="121"/>
      <c r="K92" s="133">
        <f t="shared" si="19"/>
        <v>0</v>
      </c>
      <c r="L92" s="133">
        <f t="shared" si="15"/>
        <v>0</v>
      </c>
      <c r="M92" s="190">
        <f t="shared" si="16"/>
        <v>1</v>
      </c>
      <c r="N92" s="190" t="str">
        <f t="shared" si="12"/>
        <v>JANEIRO</v>
      </c>
      <c r="O92" s="119"/>
      <c r="P92" s="119" t="s">
        <v>192</v>
      </c>
      <c r="Q92" s="136" t="str">
        <f t="shared" si="17"/>
        <v>À PAGAR</v>
      </c>
      <c r="R92" s="136" t="str">
        <f t="shared" ca="1" si="13"/>
        <v>EM DIA</v>
      </c>
      <c r="S92" s="137" t="str">
        <f t="shared" ca="1" si="18"/>
        <v/>
      </c>
      <c r="AD92" s="31"/>
      <c r="AE92" s="31"/>
      <c r="AF92" s="31"/>
      <c r="AG92" s="31"/>
      <c r="AH92" s="31"/>
      <c r="AI92" s="31"/>
      <c r="AJ92" s="31"/>
      <c r="AK92" s="31"/>
      <c r="AL92" s="31"/>
    </row>
    <row r="93" spans="1:38" x14ac:dyDescent="0.25">
      <c r="A93" s="265"/>
      <c r="B93" s="190" t="str">
        <f t="shared" si="21"/>
        <v/>
      </c>
      <c r="C93" s="190" t="str">
        <f t="shared" si="20"/>
        <v/>
      </c>
      <c r="D93" s="119" t="s">
        <v>192</v>
      </c>
      <c r="E93" s="119"/>
      <c r="F93" s="119"/>
      <c r="G93" s="121"/>
      <c r="H93" s="141">
        <f t="shared" si="14"/>
        <v>0</v>
      </c>
      <c r="I93" s="121"/>
      <c r="J93" s="121"/>
      <c r="K93" s="133">
        <f t="shared" si="19"/>
        <v>0</v>
      </c>
      <c r="L93" s="133">
        <f t="shared" si="15"/>
        <v>0</v>
      </c>
      <c r="M93" s="190">
        <f t="shared" si="16"/>
        <v>1</v>
      </c>
      <c r="N93" s="190" t="str">
        <f t="shared" si="12"/>
        <v>JANEIRO</v>
      </c>
      <c r="O93" s="119"/>
      <c r="P93" s="119" t="s">
        <v>192</v>
      </c>
      <c r="Q93" s="136" t="str">
        <f t="shared" si="17"/>
        <v>À PAGAR</v>
      </c>
      <c r="R93" s="136" t="str">
        <f t="shared" ca="1" si="13"/>
        <v>EM DIA</v>
      </c>
      <c r="S93" s="137" t="str">
        <f t="shared" ca="1" si="18"/>
        <v/>
      </c>
      <c r="AD93" s="31"/>
      <c r="AE93" s="31"/>
      <c r="AF93" s="31"/>
      <c r="AG93" s="31"/>
      <c r="AH93" s="31"/>
      <c r="AI93" s="31"/>
      <c r="AJ93" s="31"/>
      <c r="AK93" s="31"/>
      <c r="AL93" s="31"/>
    </row>
    <row r="94" spans="1:38" x14ac:dyDescent="0.25">
      <c r="A94" s="265"/>
      <c r="B94" s="190" t="str">
        <f t="shared" si="21"/>
        <v/>
      </c>
      <c r="C94" s="190" t="str">
        <f t="shared" si="20"/>
        <v/>
      </c>
      <c r="D94" s="119" t="s">
        <v>192</v>
      </c>
      <c r="E94" s="119"/>
      <c r="F94" s="119"/>
      <c r="G94" s="121"/>
      <c r="H94" s="141">
        <f t="shared" si="14"/>
        <v>0</v>
      </c>
      <c r="I94" s="121"/>
      <c r="J94" s="121"/>
      <c r="K94" s="133">
        <f t="shared" si="19"/>
        <v>0</v>
      </c>
      <c r="L94" s="133">
        <f t="shared" si="15"/>
        <v>0</v>
      </c>
      <c r="M94" s="190">
        <f t="shared" si="16"/>
        <v>1</v>
      </c>
      <c r="N94" s="190" t="str">
        <f t="shared" si="12"/>
        <v>JANEIRO</v>
      </c>
      <c r="O94" s="119"/>
      <c r="P94" s="119" t="s">
        <v>192</v>
      </c>
      <c r="Q94" s="136" t="str">
        <f t="shared" si="17"/>
        <v>À PAGAR</v>
      </c>
      <c r="R94" s="136" t="str">
        <f t="shared" ca="1" si="13"/>
        <v>EM DIA</v>
      </c>
      <c r="S94" s="137" t="str">
        <f t="shared" ca="1" si="18"/>
        <v/>
      </c>
      <c r="AD94" s="31"/>
      <c r="AE94" s="31"/>
      <c r="AF94" s="31"/>
      <c r="AG94" s="31"/>
      <c r="AH94" s="31"/>
      <c r="AI94" s="31"/>
      <c r="AJ94" s="31"/>
      <c r="AK94" s="31"/>
      <c r="AL94" s="31"/>
    </row>
    <row r="95" spans="1:38" x14ac:dyDescent="0.25">
      <c r="A95" s="265"/>
      <c r="B95" s="190" t="str">
        <f t="shared" si="21"/>
        <v/>
      </c>
      <c r="C95" s="190" t="str">
        <f t="shared" si="20"/>
        <v/>
      </c>
      <c r="D95" s="119" t="s">
        <v>192</v>
      </c>
      <c r="E95" s="119"/>
      <c r="F95" s="119"/>
      <c r="G95" s="121"/>
      <c r="H95" s="141">
        <f t="shared" si="14"/>
        <v>0</v>
      </c>
      <c r="I95" s="121"/>
      <c r="J95" s="121"/>
      <c r="K95" s="133">
        <f t="shared" si="19"/>
        <v>0</v>
      </c>
      <c r="L95" s="133">
        <f t="shared" si="15"/>
        <v>0</v>
      </c>
      <c r="M95" s="190">
        <f t="shared" si="16"/>
        <v>1</v>
      </c>
      <c r="N95" s="190" t="str">
        <f t="shared" si="12"/>
        <v>JANEIRO</v>
      </c>
      <c r="O95" s="119"/>
      <c r="P95" s="119" t="s">
        <v>192</v>
      </c>
      <c r="Q95" s="136" t="str">
        <f t="shared" si="17"/>
        <v>À PAGAR</v>
      </c>
      <c r="R95" s="136" t="str">
        <f t="shared" ca="1" si="13"/>
        <v>EM DIA</v>
      </c>
      <c r="S95" s="137" t="str">
        <f t="shared" ca="1" si="18"/>
        <v/>
      </c>
      <c r="AD95" s="31"/>
      <c r="AE95" s="31"/>
      <c r="AF95" s="31"/>
      <c r="AG95" s="31"/>
      <c r="AH95" s="31"/>
      <c r="AI95" s="31"/>
      <c r="AJ95" s="31"/>
      <c r="AK95" s="31"/>
      <c r="AL95" s="31"/>
    </row>
    <row r="96" spans="1:38" x14ac:dyDescent="0.25">
      <c r="A96" s="265"/>
      <c r="B96" s="190" t="str">
        <f t="shared" si="21"/>
        <v/>
      </c>
      <c r="C96" s="190" t="str">
        <f t="shared" si="20"/>
        <v/>
      </c>
      <c r="D96" s="119" t="s">
        <v>192</v>
      </c>
      <c r="E96" s="119"/>
      <c r="F96" s="119"/>
      <c r="G96" s="121"/>
      <c r="H96" s="141">
        <f t="shared" si="14"/>
        <v>0</v>
      </c>
      <c r="I96" s="121"/>
      <c r="J96" s="121"/>
      <c r="K96" s="133">
        <f t="shared" si="19"/>
        <v>0</v>
      </c>
      <c r="L96" s="133">
        <f t="shared" si="15"/>
        <v>0</v>
      </c>
      <c r="M96" s="190">
        <f t="shared" si="16"/>
        <v>1</v>
      </c>
      <c r="N96" s="190" t="str">
        <f t="shared" si="12"/>
        <v>JANEIRO</v>
      </c>
      <c r="O96" s="119"/>
      <c r="P96" s="119" t="s">
        <v>192</v>
      </c>
      <c r="Q96" s="136" t="str">
        <f t="shared" si="17"/>
        <v>À PAGAR</v>
      </c>
      <c r="R96" s="136" t="str">
        <f t="shared" ca="1" si="13"/>
        <v>EM DIA</v>
      </c>
      <c r="S96" s="137" t="str">
        <f t="shared" ca="1" si="18"/>
        <v/>
      </c>
      <c r="AD96" s="31"/>
      <c r="AE96" s="31"/>
      <c r="AF96" s="31"/>
      <c r="AG96" s="31"/>
      <c r="AH96" s="31"/>
      <c r="AI96" s="31"/>
      <c r="AJ96" s="31"/>
      <c r="AK96" s="31"/>
      <c r="AL96" s="31"/>
    </row>
    <row r="97" spans="1:38" x14ac:dyDescent="0.25">
      <c r="A97" s="265"/>
      <c r="B97" s="190" t="str">
        <f t="shared" si="21"/>
        <v/>
      </c>
      <c r="C97" s="190" t="str">
        <f t="shared" si="20"/>
        <v/>
      </c>
      <c r="D97" s="119" t="s">
        <v>192</v>
      </c>
      <c r="E97" s="119"/>
      <c r="F97" s="119"/>
      <c r="G97" s="121"/>
      <c r="H97" s="141">
        <f t="shared" si="14"/>
        <v>0</v>
      </c>
      <c r="I97" s="121"/>
      <c r="J97" s="121"/>
      <c r="K97" s="133">
        <f t="shared" si="19"/>
        <v>0</v>
      </c>
      <c r="L97" s="133">
        <f t="shared" si="15"/>
        <v>0</v>
      </c>
      <c r="M97" s="190">
        <f t="shared" si="16"/>
        <v>1</v>
      </c>
      <c r="N97" s="190" t="str">
        <f t="shared" si="12"/>
        <v>JANEIRO</v>
      </c>
      <c r="O97" s="119"/>
      <c r="P97" s="119" t="s">
        <v>192</v>
      </c>
      <c r="Q97" s="136" t="str">
        <f t="shared" si="17"/>
        <v>À PAGAR</v>
      </c>
      <c r="R97" s="136" t="str">
        <f t="shared" ca="1" si="13"/>
        <v>EM DIA</v>
      </c>
      <c r="S97" s="137" t="str">
        <f t="shared" ca="1" si="18"/>
        <v/>
      </c>
      <c r="AD97" s="31"/>
      <c r="AE97" s="31"/>
      <c r="AF97" s="31"/>
      <c r="AG97" s="31"/>
      <c r="AH97" s="31"/>
      <c r="AI97" s="31"/>
      <c r="AJ97" s="31"/>
      <c r="AK97" s="31"/>
      <c r="AL97" s="31"/>
    </row>
    <row r="98" spans="1:38" x14ac:dyDescent="0.25">
      <c r="A98" s="265"/>
      <c r="B98" s="190" t="str">
        <f t="shared" si="21"/>
        <v/>
      </c>
      <c r="C98" s="190" t="str">
        <f t="shared" si="20"/>
        <v/>
      </c>
      <c r="D98" s="119" t="s">
        <v>192</v>
      </c>
      <c r="E98" s="119"/>
      <c r="F98" s="119"/>
      <c r="G98" s="121"/>
      <c r="H98" s="141">
        <f t="shared" si="14"/>
        <v>0</v>
      </c>
      <c r="I98" s="121"/>
      <c r="J98" s="121"/>
      <c r="K98" s="133">
        <f t="shared" si="19"/>
        <v>0</v>
      </c>
      <c r="L98" s="133">
        <f t="shared" si="15"/>
        <v>0</v>
      </c>
      <c r="M98" s="190">
        <f t="shared" si="16"/>
        <v>1</v>
      </c>
      <c r="N98" s="190" t="str">
        <f t="shared" si="12"/>
        <v>JANEIRO</v>
      </c>
      <c r="O98" s="119"/>
      <c r="P98" s="119" t="s">
        <v>192</v>
      </c>
      <c r="Q98" s="136" t="str">
        <f t="shared" si="17"/>
        <v>À PAGAR</v>
      </c>
      <c r="R98" s="136" t="str">
        <f t="shared" ca="1" si="13"/>
        <v>EM DIA</v>
      </c>
      <c r="S98" s="137" t="str">
        <f t="shared" ca="1" si="18"/>
        <v/>
      </c>
      <c r="AD98" s="31"/>
      <c r="AE98" s="31"/>
      <c r="AF98" s="31"/>
      <c r="AG98" s="31"/>
      <c r="AH98" s="31"/>
      <c r="AI98" s="31"/>
      <c r="AJ98" s="31"/>
      <c r="AK98" s="31"/>
      <c r="AL98" s="31"/>
    </row>
    <row r="99" spans="1:38" x14ac:dyDescent="0.25">
      <c r="A99" s="265"/>
      <c r="B99" s="190" t="str">
        <f t="shared" si="21"/>
        <v/>
      </c>
      <c r="C99" s="190" t="str">
        <f t="shared" si="20"/>
        <v/>
      </c>
      <c r="D99" s="119" t="s">
        <v>192</v>
      </c>
      <c r="E99" s="119"/>
      <c r="F99" s="119"/>
      <c r="G99" s="121"/>
      <c r="H99" s="141">
        <f t="shared" si="14"/>
        <v>0</v>
      </c>
      <c r="I99" s="121"/>
      <c r="J99" s="121"/>
      <c r="K99" s="133">
        <f t="shared" si="19"/>
        <v>0</v>
      </c>
      <c r="L99" s="133">
        <f t="shared" si="15"/>
        <v>0</v>
      </c>
      <c r="M99" s="190">
        <f t="shared" si="16"/>
        <v>1</v>
      </c>
      <c r="N99" s="190" t="str">
        <f t="shared" si="12"/>
        <v>JANEIRO</v>
      </c>
      <c r="O99" s="119"/>
      <c r="P99" s="119" t="s">
        <v>192</v>
      </c>
      <c r="Q99" s="136" t="str">
        <f t="shared" si="17"/>
        <v>À PAGAR</v>
      </c>
      <c r="R99" s="136" t="str">
        <f t="shared" ca="1" si="13"/>
        <v>EM DIA</v>
      </c>
      <c r="S99" s="137" t="str">
        <f t="shared" ca="1" si="18"/>
        <v/>
      </c>
      <c r="AD99" s="31"/>
      <c r="AE99" s="31"/>
      <c r="AF99" s="31"/>
      <c r="AG99" s="31"/>
      <c r="AH99" s="31"/>
      <c r="AI99" s="31"/>
      <c r="AJ99" s="31"/>
      <c r="AK99" s="31"/>
      <c r="AL99" s="31"/>
    </row>
    <row r="100" spans="1:38" x14ac:dyDescent="0.25">
      <c r="A100" s="265"/>
      <c r="B100" s="190" t="str">
        <f t="shared" si="21"/>
        <v/>
      </c>
      <c r="C100" s="190" t="str">
        <f t="shared" si="20"/>
        <v/>
      </c>
      <c r="D100" s="119" t="s">
        <v>192</v>
      </c>
      <c r="E100" s="119"/>
      <c r="F100" s="119"/>
      <c r="G100" s="121"/>
      <c r="H100" s="141">
        <f t="shared" si="14"/>
        <v>0</v>
      </c>
      <c r="I100" s="121"/>
      <c r="J100" s="121"/>
      <c r="K100" s="133">
        <f t="shared" si="19"/>
        <v>0</v>
      </c>
      <c r="L100" s="133">
        <f t="shared" si="15"/>
        <v>0</v>
      </c>
      <c r="M100" s="190">
        <f t="shared" si="16"/>
        <v>1</v>
      </c>
      <c r="N100" s="190" t="str">
        <f t="shared" si="12"/>
        <v>JANEIRO</v>
      </c>
      <c r="O100" s="119"/>
      <c r="P100" s="119" t="s">
        <v>192</v>
      </c>
      <c r="Q100" s="136" t="str">
        <f t="shared" si="17"/>
        <v>À PAGAR</v>
      </c>
      <c r="R100" s="136" t="str">
        <f t="shared" ca="1" si="13"/>
        <v>EM DIA</v>
      </c>
      <c r="S100" s="137" t="str">
        <f t="shared" ca="1" si="18"/>
        <v/>
      </c>
      <c r="AD100" s="31"/>
      <c r="AE100" s="31"/>
      <c r="AF100" s="31"/>
      <c r="AG100" s="31"/>
      <c r="AH100" s="31"/>
      <c r="AI100" s="31"/>
      <c r="AJ100" s="31"/>
      <c r="AK100" s="31"/>
      <c r="AL100" s="31"/>
    </row>
    <row r="101" spans="1:38" x14ac:dyDescent="0.25">
      <c r="A101" s="265"/>
      <c r="B101" s="190" t="str">
        <f t="shared" si="21"/>
        <v/>
      </c>
      <c r="C101" s="190" t="str">
        <f t="shared" si="20"/>
        <v/>
      </c>
      <c r="D101" s="119" t="s">
        <v>192</v>
      </c>
      <c r="E101" s="119"/>
      <c r="F101" s="119"/>
      <c r="G101" s="121"/>
      <c r="H101" s="141">
        <f t="shared" si="14"/>
        <v>0</v>
      </c>
      <c r="I101" s="121"/>
      <c r="J101" s="121"/>
      <c r="K101" s="133">
        <f t="shared" si="19"/>
        <v>0</v>
      </c>
      <c r="L101" s="133">
        <f t="shared" si="15"/>
        <v>0</v>
      </c>
      <c r="M101" s="190">
        <f t="shared" si="16"/>
        <v>1</v>
      </c>
      <c r="N101" s="190" t="str">
        <f t="shared" si="12"/>
        <v>JANEIRO</v>
      </c>
      <c r="O101" s="119"/>
      <c r="P101" s="119" t="s">
        <v>192</v>
      </c>
      <c r="Q101" s="136" t="str">
        <f t="shared" si="17"/>
        <v>À PAGAR</v>
      </c>
      <c r="R101" s="136" t="str">
        <f t="shared" ca="1" si="13"/>
        <v>EM DIA</v>
      </c>
      <c r="S101" s="137" t="str">
        <f t="shared" ca="1" si="18"/>
        <v/>
      </c>
      <c r="AD101" s="31"/>
      <c r="AE101" s="31"/>
      <c r="AF101" s="31"/>
      <c r="AG101" s="31"/>
      <c r="AH101" s="31"/>
      <c r="AI101" s="31"/>
      <c r="AJ101" s="31"/>
      <c r="AK101" s="31"/>
      <c r="AL101" s="31"/>
    </row>
    <row r="102" spans="1:38" x14ac:dyDescent="0.25">
      <c r="A102" s="265"/>
      <c r="B102" s="190" t="str">
        <f t="shared" si="21"/>
        <v/>
      </c>
      <c r="C102" s="190" t="str">
        <f t="shared" si="20"/>
        <v/>
      </c>
      <c r="D102" s="119" t="s">
        <v>192</v>
      </c>
      <c r="E102" s="119"/>
      <c r="F102" s="119"/>
      <c r="G102" s="121"/>
      <c r="H102" s="141">
        <f t="shared" si="14"/>
        <v>0</v>
      </c>
      <c r="I102" s="121"/>
      <c r="J102" s="121"/>
      <c r="K102" s="133">
        <f t="shared" si="19"/>
        <v>0</v>
      </c>
      <c r="L102" s="133">
        <f t="shared" si="15"/>
        <v>0</v>
      </c>
      <c r="M102" s="190">
        <f t="shared" si="16"/>
        <v>1</v>
      </c>
      <c r="N102" s="190" t="str">
        <f t="shared" si="12"/>
        <v>JANEIRO</v>
      </c>
      <c r="O102" s="119"/>
      <c r="P102" s="119" t="s">
        <v>192</v>
      </c>
      <c r="Q102" s="136" t="str">
        <f t="shared" si="17"/>
        <v>À PAGAR</v>
      </c>
      <c r="R102" s="136" t="str">
        <f t="shared" ca="1" si="13"/>
        <v>EM DIA</v>
      </c>
      <c r="S102" s="137" t="str">
        <f t="shared" ca="1" si="18"/>
        <v/>
      </c>
      <c r="AD102" s="31"/>
      <c r="AE102" s="31"/>
      <c r="AF102" s="31"/>
      <c r="AG102" s="31"/>
      <c r="AH102" s="31"/>
      <c r="AI102" s="31"/>
      <c r="AJ102" s="31"/>
      <c r="AK102" s="31"/>
      <c r="AL102" s="31"/>
    </row>
    <row r="103" spans="1:38" x14ac:dyDescent="0.25">
      <c r="A103" s="265"/>
      <c r="B103" s="190" t="str">
        <f t="shared" si="21"/>
        <v/>
      </c>
      <c r="C103" s="190" t="str">
        <f t="shared" si="20"/>
        <v/>
      </c>
      <c r="D103" s="119" t="s">
        <v>192</v>
      </c>
      <c r="E103" s="119"/>
      <c r="F103" s="119"/>
      <c r="G103" s="121"/>
      <c r="H103" s="141">
        <f t="shared" si="14"/>
        <v>0</v>
      </c>
      <c r="I103" s="121"/>
      <c r="J103" s="121"/>
      <c r="K103" s="133">
        <f t="shared" si="19"/>
        <v>0</v>
      </c>
      <c r="L103" s="133">
        <f t="shared" si="15"/>
        <v>0</v>
      </c>
      <c r="M103" s="190">
        <f t="shared" si="16"/>
        <v>1</v>
      </c>
      <c r="N103" s="190" t="str">
        <f t="shared" si="12"/>
        <v>JANEIRO</v>
      </c>
      <c r="O103" s="119"/>
      <c r="P103" s="119" t="s">
        <v>192</v>
      </c>
      <c r="Q103" s="136" t="str">
        <f t="shared" si="17"/>
        <v>À PAGAR</v>
      </c>
      <c r="R103" s="136" t="str">
        <f t="shared" ca="1" si="13"/>
        <v>EM DIA</v>
      </c>
      <c r="S103" s="137" t="str">
        <f t="shared" ca="1" si="18"/>
        <v/>
      </c>
      <c r="AD103" s="31"/>
      <c r="AE103" s="31"/>
      <c r="AF103" s="31"/>
      <c r="AG103" s="31"/>
      <c r="AH103" s="31"/>
      <c r="AI103" s="31"/>
      <c r="AJ103" s="31"/>
      <c r="AK103" s="31"/>
      <c r="AL103" s="31"/>
    </row>
    <row r="104" spans="1:38" x14ac:dyDescent="0.25">
      <c r="A104" s="265"/>
      <c r="B104" s="190" t="str">
        <f t="shared" si="21"/>
        <v/>
      </c>
      <c r="C104" s="190" t="str">
        <f t="shared" si="20"/>
        <v/>
      </c>
      <c r="D104" s="119" t="s">
        <v>192</v>
      </c>
      <c r="E104" s="119"/>
      <c r="F104" s="119"/>
      <c r="G104" s="121"/>
      <c r="H104" s="141">
        <f t="shared" si="14"/>
        <v>0</v>
      </c>
      <c r="I104" s="121"/>
      <c r="J104" s="121"/>
      <c r="K104" s="133">
        <f t="shared" si="19"/>
        <v>0</v>
      </c>
      <c r="L104" s="133">
        <f t="shared" si="15"/>
        <v>0</v>
      </c>
      <c r="M104" s="190">
        <f t="shared" si="16"/>
        <v>1</v>
      </c>
      <c r="N104" s="190" t="str">
        <f t="shared" si="12"/>
        <v>JANEIRO</v>
      </c>
      <c r="O104" s="119"/>
      <c r="P104" s="119" t="s">
        <v>192</v>
      </c>
      <c r="Q104" s="136" t="str">
        <f t="shared" si="17"/>
        <v>À PAGAR</v>
      </c>
      <c r="R104" s="136" t="str">
        <f t="shared" ca="1" si="13"/>
        <v>EM DIA</v>
      </c>
      <c r="S104" s="137" t="str">
        <f t="shared" ca="1" si="18"/>
        <v/>
      </c>
      <c r="AD104" s="31"/>
      <c r="AE104" s="31"/>
      <c r="AF104" s="31"/>
      <c r="AG104" s="31"/>
      <c r="AH104" s="31"/>
      <c r="AI104" s="31"/>
      <c r="AJ104" s="31"/>
      <c r="AK104" s="31"/>
      <c r="AL104" s="31"/>
    </row>
    <row r="105" spans="1:38" x14ac:dyDescent="0.25">
      <c r="A105" s="265"/>
      <c r="B105" s="190" t="str">
        <f t="shared" si="21"/>
        <v/>
      </c>
      <c r="C105" s="190" t="str">
        <f t="shared" si="20"/>
        <v/>
      </c>
      <c r="D105" s="119" t="s">
        <v>192</v>
      </c>
      <c r="E105" s="119"/>
      <c r="F105" s="119"/>
      <c r="G105" s="121"/>
      <c r="H105" s="141">
        <f t="shared" si="14"/>
        <v>0</v>
      </c>
      <c r="I105" s="121"/>
      <c r="J105" s="121"/>
      <c r="K105" s="133">
        <f t="shared" si="19"/>
        <v>0</v>
      </c>
      <c r="L105" s="133">
        <f t="shared" si="15"/>
        <v>0</v>
      </c>
      <c r="M105" s="190">
        <f t="shared" si="16"/>
        <v>1</v>
      </c>
      <c r="N105" s="190" t="str">
        <f t="shared" si="12"/>
        <v>JANEIRO</v>
      </c>
      <c r="O105" s="119"/>
      <c r="P105" s="119" t="s">
        <v>192</v>
      </c>
      <c r="Q105" s="136" t="str">
        <f t="shared" si="17"/>
        <v>À PAGAR</v>
      </c>
      <c r="R105" s="136" t="str">
        <f t="shared" ca="1" si="13"/>
        <v>EM DIA</v>
      </c>
      <c r="S105" s="137" t="str">
        <f t="shared" ca="1" si="18"/>
        <v/>
      </c>
      <c r="AD105" s="31"/>
      <c r="AE105" s="31"/>
      <c r="AF105" s="31"/>
      <c r="AG105" s="31"/>
      <c r="AH105" s="31"/>
      <c r="AI105" s="31"/>
      <c r="AJ105" s="31"/>
      <c r="AK105" s="31"/>
      <c r="AL105" s="31"/>
    </row>
    <row r="106" spans="1:38" x14ac:dyDescent="0.25">
      <c r="A106" s="265"/>
      <c r="B106" s="190" t="str">
        <f t="shared" si="21"/>
        <v/>
      </c>
      <c r="C106" s="190" t="str">
        <f t="shared" si="20"/>
        <v/>
      </c>
      <c r="D106" s="119" t="s">
        <v>192</v>
      </c>
      <c r="E106" s="119"/>
      <c r="F106" s="119"/>
      <c r="G106" s="121"/>
      <c r="H106" s="141">
        <f t="shared" si="14"/>
        <v>0</v>
      </c>
      <c r="I106" s="121"/>
      <c r="J106" s="121"/>
      <c r="K106" s="133">
        <f t="shared" si="19"/>
        <v>0</v>
      </c>
      <c r="L106" s="133">
        <f t="shared" si="15"/>
        <v>0</v>
      </c>
      <c r="M106" s="190">
        <f t="shared" si="16"/>
        <v>1</v>
      </c>
      <c r="N106" s="190" t="str">
        <f t="shared" si="12"/>
        <v>JANEIRO</v>
      </c>
      <c r="O106" s="119"/>
      <c r="P106" s="119" t="s">
        <v>192</v>
      </c>
      <c r="Q106" s="136" t="str">
        <f t="shared" si="17"/>
        <v>À PAGAR</v>
      </c>
      <c r="R106" s="136" t="str">
        <f t="shared" ca="1" si="13"/>
        <v>EM DIA</v>
      </c>
      <c r="S106" s="137" t="str">
        <f t="shared" ca="1" si="18"/>
        <v/>
      </c>
      <c r="AD106" s="31"/>
      <c r="AE106" s="31"/>
      <c r="AF106" s="31"/>
      <c r="AG106" s="31"/>
      <c r="AH106" s="31"/>
      <c r="AI106" s="31"/>
      <c r="AJ106" s="31"/>
      <c r="AK106" s="31"/>
      <c r="AL106" s="31"/>
    </row>
    <row r="107" spans="1:38" x14ac:dyDescent="0.25">
      <c r="A107" s="265"/>
      <c r="B107" s="190" t="str">
        <f t="shared" si="21"/>
        <v/>
      </c>
      <c r="C107" s="190" t="str">
        <f t="shared" si="20"/>
        <v/>
      </c>
      <c r="D107" s="119" t="s">
        <v>192</v>
      </c>
      <c r="E107" s="119"/>
      <c r="F107" s="119"/>
      <c r="G107" s="121"/>
      <c r="H107" s="141">
        <f t="shared" si="14"/>
        <v>0</v>
      </c>
      <c r="I107" s="121"/>
      <c r="J107" s="121"/>
      <c r="K107" s="133">
        <f t="shared" si="19"/>
        <v>0</v>
      </c>
      <c r="L107" s="133">
        <f t="shared" si="15"/>
        <v>0</v>
      </c>
      <c r="M107" s="190">
        <f t="shared" si="16"/>
        <v>1</v>
      </c>
      <c r="N107" s="190" t="str">
        <f t="shared" si="12"/>
        <v>JANEIRO</v>
      </c>
      <c r="O107" s="119"/>
      <c r="P107" s="119" t="s">
        <v>192</v>
      </c>
      <c r="Q107" s="136" t="str">
        <f t="shared" si="17"/>
        <v>À PAGAR</v>
      </c>
      <c r="R107" s="136" t="str">
        <f t="shared" ca="1" si="13"/>
        <v>EM DIA</v>
      </c>
      <c r="S107" s="137" t="str">
        <f t="shared" ca="1" si="18"/>
        <v/>
      </c>
      <c r="AD107" s="31"/>
      <c r="AE107" s="31"/>
      <c r="AF107" s="31"/>
      <c r="AG107" s="31"/>
      <c r="AH107" s="31"/>
      <c r="AI107" s="31"/>
      <c r="AJ107" s="31"/>
      <c r="AK107" s="31"/>
      <c r="AL107" s="31"/>
    </row>
    <row r="108" spans="1:38" x14ac:dyDescent="0.25">
      <c r="A108" s="265"/>
      <c r="B108" s="190" t="str">
        <f t="shared" si="21"/>
        <v/>
      </c>
      <c r="C108" s="190" t="str">
        <f t="shared" si="20"/>
        <v/>
      </c>
      <c r="D108" s="119" t="s">
        <v>192</v>
      </c>
      <c r="E108" s="119"/>
      <c r="F108" s="119"/>
      <c r="G108" s="121"/>
      <c r="H108" s="141">
        <f t="shared" si="14"/>
        <v>0</v>
      </c>
      <c r="I108" s="121"/>
      <c r="J108" s="121"/>
      <c r="K108" s="133">
        <f t="shared" si="19"/>
        <v>0</v>
      </c>
      <c r="L108" s="133">
        <f t="shared" si="15"/>
        <v>0</v>
      </c>
      <c r="M108" s="190">
        <f t="shared" si="16"/>
        <v>1</v>
      </c>
      <c r="N108" s="190" t="str">
        <f t="shared" si="12"/>
        <v>JANEIRO</v>
      </c>
      <c r="O108" s="119"/>
      <c r="P108" s="119" t="s">
        <v>192</v>
      </c>
      <c r="Q108" s="136" t="str">
        <f t="shared" si="17"/>
        <v>À PAGAR</v>
      </c>
      <c r="R108" s="136" t="str">
        <f t="shared" ca="1" si="13"/>
        <v>EM DIA</v>
      </c>
      <c r="S108" s="137" t="str">
        <f t="shared" ca="1" si="18"/>
        <v/>
      </c>
      <c r="AD108" s="31"/>
      <c r="AE108" s="31"/>
      <c r="AF108" s="31"/>
      <c r="AG108" s="31"/>
      <c r="AH108" s="31"/>
      <c r="AI108" s="31"/>
      <c r="AJ108" s="31"/>
      <c r="AK108" s="31"/>
      <c r="AL108" s="31"/>
    </row>
    <row r="109" spans="1:38" x14ac:dyDescent="0.25">
      <c r="A109" s="265"/>
      <c r="B109" s="190" t="str">
        <f t="shared" si="21"/>
        <v/>
      </c>
      <c r="C109" s="190" t="str">
        <f t="shared" si="20"/>
        <v/>
      </c>
      <c r="D109" s="119" t="s">
        <v>192</v>
      </c>
      <c r="E109" s="119"/>
      <c r="F109" s="119"/>
      <c r="G109" s="121"/>
      <c r="H109" s="141">
        <f t="shared" si="14"/>
        <v>0</v>
      </c>
      <c r="I109" s="121"/>
      <c r="J109" s="121"/>
      <c r="K109" s="133">
        <f t="shared" si="19"/>
        <v>0</v>
      </c>
      <c r="L109" s="133">
        <f t="shared" si="15"/>
        <v>0</v>
      </c>
      <c r="M109" s="190">
        <f t="shared" si="16"/>
        <v>1</v>
      </c>
      <c r="N109" s="190" t="str">
        <f t="shared" si="12"/>
        <v>JANEIRO</v>
      </c>
      <c r="O109" s="119"/>
      <c r="P109" s="119" t="s">
        <v>192</v>
      </c>
      <c r="Q109" s="136" t="str">
        <f t="shared" si="17"/>
        <v>À PAGAR</v>
      </c>
      <c r="R109" s="136" t="str">
        <f t="shared" ca="1" si="13"/>
        <v>EM DIA</v>
      </c>
      <c r="S109" s="137" t="str">
        <f t="shared" ca="1" si="18"/>
        <v/>
      </c>
      <c r="AD109" s="31"/>
      <c r="AE109" s="31"/>
      <c r="AF109" s="31"/>
      <c r="AG109" s="31"/>
      <c r="AH109" s="31"/>
      <c r="AI109" s="31"/>
      <c r="AJ109" s="31"/>
      <c r="AK109" s="31"/>
      <c r="AL109" s="31"/>
    </row>
    <row r="110" spans="1:38" x14ac:dyDescent="0.25">
      <c r="A110" s="265"/>
      <c r="B110" s="190" t="str">
        <f t="shared" si="21"/>
        <v/>
      </c>
      <c r="C110" s="190" t="str">
        <f t="shared" si="20"/>
        <v/>
      </c>
      <c r="D110" s="119" t="s">
        <v>192</v>
      </c>
      <c r="E110" s="119"/>
      <c r="F110" s="119"/>
      <c r="G110" s="121"/>
      <c r="H110" s="141">
        <f t="shared" si="14"/>
        <v>0</v>
      </c>
      <c r="I110" s="121"/>
      <c r="J110" s="121"/>
      <c r="K110" s="133">
        <f t="shared" si="19"/>
        <v>0</v>
      </c>
      <c r="L110" s="133">
        <f t="shared" si="15"/>
        <v>0</v>
      </c>
      <c r="M110" s="190">
        <f t="shared" si="16"/>
        <v>1</v>
      </c>
      <c r="N110" s="190" t="str">
        <f t="shared" si="12"/>
        <v>JANEIRO</v>
      </c>
      <c r="O110" s="119"/>
      <c r="P110" s="119" t="s">
        <v>192</v>
      </c>
      <c r="Q110" s="136" t="str">
        <f t="shared" si="17"/>
        <v>À PAGAR</v>
      </c>
      <c r="R110" s="136" t="str">
        <f t="shared" ca="1" si="13"/>
        <v>EM DIA</v>
      </c>
      <c r="S110" s="137" t="str">
        <f t="shared" ca="1" si="18"/>
        <v/>
      </c>
      <c r="AD110" s="31"/>
      <c r="AE110" s="31"/>
      <c r="AF110" s="31"/>
      <c r="AG110" s="31"/>
      <c r="AH110" s="31"/>
      <c r="AI110" s="31"/>
      <c r="AJ110" s="31"/>
      <c r="AK110" s="31"/>
      <c r="AL110" s="31"/>
    </row>
    <row r="111" spans="1:38" x14ac:dyDescent="0.25">
      <c r="A111" s="265"/>
      <c r="B111" s="190" t="str">
        <f t="shared" si="21"/>
        <v/>
      </c>
      <c r="C111" s="190" t="str">
        <f t="shared" si="20"/>
        <v/>
      </c>
      <c r="D111" s="119" t="s">
        <v>192</v>
      </c>
      <c r="E111" s="119"/>
      <c r="F111" s="119"/>
      <c r="G111" s="121"/>
      <c r="H111" s="141">
        <f t="shared" si="14"/>
        <v>0</v>
      </c>
      <c r="I111" s="121"/>
      <c r="J111" s="121"/>
      <c r="K111" s="133">
        <f t="shared" si="19"/>
        <v>0</v>
      </c>
      <c r="L111" s="133">
        <f t="shared" si="15"/>
        <v>0</v>
      </c>
      <c r="M111" s="190">
        <f t="shared" si="16"/>
        <v>1</v>
      </c>
      <c r="N111" s="190" t="str">
        <f t="shared" si="12"/>
        <v>JANEIRO</v>
      </c>
      <c r="O111" s="119"/>
      <c r="P111" s="119" t="s">
        <v>192</v>
      </c>
      <c r="Q111" s="136" t="str">
        <f t="shared" si="17"/>
        <v>À PAGAR</v>
      </c>
      <c r="R111" s="136" t="str">
        <f t="shared" ca="1" si="13"/>
        <v>EM DIA</v>
      </c>
      <c r="S111" s="137" t="str">
        <f t="shared" ca="1" si="18"/>
        <v/>
      </c>
      <c r="AD111" s="31"/>
      <c r="AE111" s="31"/>
      <c r="AF111" s="31"/>
      <c r="AG111" s="31"/>
      <c r="AH111" s="31"/>
      <c r="AI111" s="31"/>
      <c r="AJ111" s="31"/>
      <c r="AK111" s="31"/>
      <c r="AL111" s="31"/>
    </row>
    <row r="112" spans="1:38" x14ac:dyDescent="0.25">
      <c r="A112" s="265"/>
      <c r="B112" s="190" t="str">
        <f t="shared" si="21"/>
        <v/>
      </c>
      <c r="C112" s="190" t="str">
        <f t="shared" si="20"/>
        <v/>
      </c>
      <c r="D112" s="119" t="s">
        <v>192</v>
      </c>
      <c r="E112" s="119"/>
      <c r="F112" s="119"/>
      <c r="G112" s="121"/>
      <c r="H112" s="141">
        <f t="shared" si="14"/>
        <v>0</v>
      </c>
      <c r="I112" s="121"/>
      <c r="J112" s="121"/>
      <c r="K112" s="133">
        <f t="shared" si="19"/>
        <v>0</v>
      </c>
      <c r="L112" s="133">
        <f t="shared" si="15"/>
        <v>0</v>
      </c>
      <c r="M112" s="190">
        <f t="shared" si="16"/>
        <v>1</v>
      </c>
      <c r="N112" s="190" t="str">
        <f t="shared" si="12"/>
        <v>JANEIRO</v>
      </c>
      <c r="O112" s="119"/>
      <c r="P112" s="119" t="s">
        <v>192</v>
      </c>
      <c r="Q112" s="136" t="str">
        <f t="shared" si="17"/>
        <v>À PAGAR</v>
      </c>
      <c r="R112" s="136" t="str">
        <f t="shared" ca="1" si="13"/>
        <v>EM DIA</v>
      </c>
      <c r="S112" s="137" t="str">
        <f t="shared" ca="1" si="18"/>
        <v/>
      </c>
      <c r="AD112" s="31"/>
      <c r="AE112" s="31"/>
      <c r="AF112" s="31"/>
      <c r="AG112" s="31"/>
      <c r="AH112" s="31"/>
      <c r="AI112" s="31"/>
      <c r="AJ112" s="31"/>
      <c r="AK112" s="31"/>
      <c r="AL112" s="31"/>
    </row>
    <row r="113" spans="1:38" x14ac:dyDescent="0.25">
      <c r="A113" s="265"/>
      <c r="B113" s="190" t="str">
        <f t="shared" si="21"/>
        <v/>
      </c>
      <c r="C113" s="190" t="str">
        <f t="shared" si="20"/>
        <v/>
      </c>
      <c r="D113" s="119" t="s">
        <v>192</v>
      </c>
      <c r="E113" s="119"/>
      <c r="F113" s="119"/>
      <c r="G113" s="121"/>
      <c r="H113" s="141">
        <f t="shared" si="14"/>
        <v>0</v>
      </c>
      <c r="I113" s="121"/>
      <c r="J113" s="121"/>
      <c r="K113" s="133">
        <f t="shared" si="19"/>
        <v>0</v>
      </c>
      <c r="L113" s="133">
        <f t="shared" si="15"/>
        <v>0</v>
      </c>
      <c r="M113" s="190">
        <f t="shared" si="16"/>
        <v>1</v>
      </c>
      <c r="N113" s="190" t="str">
        <f t="shared" si="12"/>
        <v>JANEIRO</v>
      </c>
      <c r="O113" s="119"/>
      <c r="P113" s="119" t="s">
        <v>192</v>
      </c>
      <c r="Q113" s="136" t="str">
        <f t="shared" si="17"/>
        <v>À PAGAR</v>
      </c>
      <c r="R113" s="136" t="str">
        <f t="shared" ca="1" si="13"/>
        <v>EM DIA</v>
      </c>
      <c r="S113" s="137" t="str">
        <f t="shared" ca="1" si="18"/>
        <v/>
      </c>
      <c r="AD113" s="31"/>
      <c r="AE113" s="31"/>
      <c r="AF113" s="31"/>
      <c r="AG113" s="31"/>
      <c r="AH113" s="31"/>
      <c r="AI113" s="31"/>
      <c r="AJ113" s="31"/>
      <c r="AK113" s="31"/>
      <c r="AL113" s="31"/>
    </row>
    <row r="114" spans="1:38" x14ac:dyDescent="0.25">
      <c r="A114" s="265"/>
      <c r="B114" s="190" t="str">
        <f t="shared" si="21"/>
        <v/>
      </c>
      <c r="C114" s="190" t="str">
        <f t="shared" si="20"/>
        <v/>
      </c>
      <c r="D114" s="119" t="s">
        <v>192</v>
      </c>
      <c r="E114" s="119"/>
      <c r="F114" s="119"/>
      <c r="G114" s="121"/>
      <c r="H114" s="141">
        <f t="shared" si="14"/>
        <v>0</v>
      </c>
      <c r="I114" s="121"/>
      <c r="J114" s="121"/>
      <c r="K114" s="133">
        <f t="shared" si="19"/>
        <v>0</v>
      </c>
      <c r="L114" s="133">
        <f t="shared" si="15"/>
        <v>0</v>
      </c>
      <c r="M114" s="190">
        <f t="shared" si="16"/>
        <v>1</v>
      </c>
      <c r="N114" s="190" t="str">
        <f t="shared" si="12"/>
        <v>JANEIRO</v>
      </c>
      <c r="O114" s="119"/>
      <c r="P114" s="119" t="s">
        <v>192</v>
      </c>
      <c r="Q114" s="136" t="str">
        <f t="shared" si="17"/>
        <v>À PAGAR</v>
      </c>
      <c r="R114" s="136" t="str">
        <f t="shared" ca="1" si="13"/>
        <v>EM DIA</v>
      </c>
      <c r="S114" s="137" t="str">
        <f t="shared" ca="1" si="18"/>
        <v/>
      </c>
      <c r="AD114" s="31"/>
      <c r="AE114" s="31"/>
      <c r="AF114" s="31"/>
      <c r="AG114" s="31"/>
      <c r="AH114" s="31"/>
      <c r="AI114" s="31"/>
      <c r="AJ114" s="31"/>
      <c r="AK114" s="31"/>
      <c r="AL114" s="31"/>
    </row>
    <row r="115" spans="1:38" x14ac:dyDescent="0.25">
      <c r="A115" s="265"/>
      <c r="B115" s="190" t="str">
        <f t="shared" si="21"/>
        <v/>
      </c>
      <c r="C115" s="190" t="str">
        <f t="shared" si="20"/>
        <v/>
      </c>
      <c r="D115" s="119" t="s">
        <v>192</v>
      </c>
      <c r="E115" s="119"/>
      <c r="F115" s="119"/>
      <c r="G115" s="121"/>
      <c r="H115" s="141">
        <f t="shared" si="14"/>
        <v>0</v>
      </c>
      <c r="I115" s="121"/>
      <c r="J115" s="121"/>
      <c r="K115" s="133">
        <f t="shared" si="19"/>
        <v>0</v>
      </c>
      <c r="L115" s="133">
        <f t="shared" si="15"/>
        <v>0</v>
      </c>
      <c r="M115" s="190">
        <f t="shared" si="16"/>
        <v>1</v>
      </c>
      <c r="N115" s="190" t="str">
        <f t="shared" si="12"/>
        <v>JANEIRO</v>
      </c>
      <c r="O115" s="119"/>
      <c r="P115" s="119" t="s">
        <v>192</v>
      </c>
      <c r="Q115" s="136" t="str">
        <f t="shared" si="17"/>
        <v>À PAGAR</v>
      </c>
      <c r="R115" s="136" t="str">
        <f t="shared" ca="1" si="13"/>
        <v>EM DIA</v>
      </c>
      <c r="S115" s="137" t="str">
        <f t="shared" ca="1" si="18"/>
        <v/>
      </c>
      <c r="AD115" s="31"/>
      <c r="AE115" s="31"/>
      <c r="AF115" s="31"/>
      <c r="AG115" s="31"/>
      <c r="AH115" s="31"/>
      <c r="AI115" s="31"/>
      <c r="AJ115" s="31"/>
      <c r="AK115" s="31"/>
      <c r="AL115" s="31"/>
    </row>
    <row r="116" spans="1:38" x14ac:dyDescent="0.25">
      <c r="A116" s="265"/>
      <c r="B116" s="190" t="str">
        <f t="shared" si="21"/>
        <v/>
      </c>
      <c r="C116" s="190" t="str">
        <f t="shared" si="20"/>
        <v/>
      </c>
      <c r="D116" s="119" t="s">
        <v>192</v>
      </c>
      <c r="E116" s="119"/>
      <c r="F116" s="119"/>
      <c r="G116" s="121"/>
      <c r="H116" s="141">
        <f t="shared" si="14"/>
        <v>0</v>
      </c>
      <c r="I116" s="121"/>
      <c r="J116" s="121"/>
      <c r="K116" s="133">
        <f t="shared" si="19"/>
        <v>0</v>
      </c>
      <c r="L116" s="133">
        <f t="shared" si="15"/>
        <v>0</v>
      </c>
      <c r="M116" s="190">
        <f t="shared" si="16"/>
        <v>1</v>
      </c>
      <c r="N116" s="190" t="str">
        <f t="shared" si="12"/>
        <v>JANEIRO</v>
      </c>
      <c r="O116" s="119"/>
      <c r="P116" s="119" t="s">
        <v>192</v>
      </c>
      <c r="Q116" s="136" t="str">
        <f t="shared" si="17"/>
        <v>À PAGAR</v>
      </c>
      <c r="R116" s="136" t="str">
        <f t="shared" ca="1" si="13"/>
        <v>EM DIA</v>
      </c>
      <c r="S116" s="137" t="str">
        <f t="shared" ca="1" si="18"/>
        <v/>
      </c>
      <c r="AD116" s="31"/>
      <c r="AE116" s="31"/>
      <c r="AF116" s="31"/>
      <c r="AG116" s="31"/>
      <c r="AH116" s="31"/>
      <c r="AI116" s="31"/>
      <c r="AJ116" s="31"/>
      <c r="AK116" s="31"/>
      <c r="AL116" s="31"/>
    </row>
    <row r="117" spans="1:38" x14ac:dyDescent="0.25">
      <c r="A117" s="265"/>
      <c r="B117" s="190" t="str">
        <f t="shared" si="21"/>
        <v/>
      </c>
      <c r="C117" s="190" t="str">
        <f t="shared" si="20"/>
        <v/>
      </c>
      <c r="D117" s="119" t="s">
        <v>192</v>
      </c>
      <c r="E117" s="119"/>
      <c r="F117" s="119"/>
      <c r="G117" s="121"/>
      <c r="H117" s="141">
        <f t="shared" si="14"/>
        <v>0</v>
      </c>
      <c r="I117" s="121"/>
      <c r="J117" s="121"/>
      <c r="K117" s="133">
        <f t="shared" si="19"/>
        <v>0</v>
      </c>
      <c r="L117" s="133">
        <f t="shared" si="15"/>
        <v>0</v>
      </c>
      <c r="M117" s="190">
        <f t="shared" si="16"/>
        <v>1</v>
      </c>
      <c r="N117" s="190" t="str">
        <f t="shared" si="12"/>
        <v>JANEIRO</v>
      </c>
      <c r="O117" s="119"/>
      <c r="P117" s="119" t="s">
        <v>192</v>
      </c>
      <c r="Q117" s="136" t="str">
        <f t="shared" si="17"/>
        <v>À PAGAR</v>
      </c>
      <c r="R117" s="136" t="str">
        <f t="shared" ca="1" si="13"/>
        <v>EM DIA</v>
      </c>
      <c r="S117" s="137" t="str">
        <f t="shared" ca="1" si="18"/>
        <v/>
      </c>
      <c r="AD117" s="31"/>
      <c r="AE117" s="31"/>
      <c r="AF117" s="31"/>
      <c r="AG117" s="31"/>
      <c r="AH117" s="31"/>
      <c r="AI117" s="31"/>
      <c r="AJ117" s="31"/>
      <c r="AK117" s="31"/>
      <c r="AL117" s="31"/>
    </row>
    <row r="118" spans="1:38" x14ac:dyDescent="0.25">
      <c r="A118" s="265"/>
      <c r="B118" s="190" t="str">
        <f t="shared" si="21"/>
        <v/>
      </c>
      <c r="C118" s="190" t="str">
        <f t="shared" si="20"/>
        <v/>
      </c>
      <c r="D118" s="119" t="s">
        <v>192</v>
      </c>
      <c r="E118" s="119"/>
      <c r="F118" s="119"/>
      <c r="G118" s="121"/>
      <c r="H118" s="141">
        <f t="shared" si="14"/>
        <v>0</v>
      </c>
      <c r="I118" s="121"/>
      <c r="J118" s="121"/>
      <c r="K118" s="133">
        <f t="shared" si="19"/>
        <v>0</v>
      </c>
      <c r="L118" s="133">
        <f t="shared" si="15"/>
        <v>0</v>
      </c>
      <c r="M118" s="190">
        <f t="shared" si="16"/>
        <v>1</v>
      </c>
      <c r="N118" s="190" t="str">
        <f t="shared" si="12"/>
        <v>JANEIRO</v>
      </c>
      <c r="O118" s="119"/>
      <c r="P118" s="119" t="s">
        <v>192</v>
      </c>
      <c r="Q118" s="136" t="str">
        <f t="shared" si="17"/>
        <v>À PAGAR</v>
      </c>
      <c r="R118" s="136" t="str">
        <f t="shared" ca="1" si="13"/>
        <v>EM DIA</v>
      </c>
      <c r="S118" s="137" t="str">
        <f t="shared" ca="1" si="18"/>
        <v/>
      </c>
      <c r="AD118" s="31"/>
      <c r="AE118" s="31"/>
      <c r="AF118" s="31"/>
      <c r="AG118" s="31"/>
      <c r="AH118" s="31"/>
      <c r="AI118" s="31"/>
      <c r="AJ118" s="31"/>
      <c r="AK118" s="31"/>
      <c r="AL118" s="31"/>
    </row>
    <row r="119" spans="1:38" x14ac:dyDescent="0.25">
      <c r="A119" s="265"/>
      <c r="B119" s="190" t="str">
        <f t="shared" si="21"/>
        <v/>
      </c>
      <c r="C119" s="190" t="str">
        <f t="shared" si="20"/>
        <v/>
      </c>
      <c r="D119" s="119" t="s">
        <v>192</v>
      </c>
      <c r="E119" s="119"/>
      <c r="F119" s="119"/>
      <c r="G119" s="121"/>
      <c r="H119" s="141">
        <f t="shared" si="14"/>
        <v>0</v>
      </c>
      <c r="I119" s="121"/>
      <c r="J119" s="121"/>
      <c r="K119" s="133">
        <f t="shared" si="19"/>
        <v>0</v>
      </c>
      <c r="L119" s="133">
        <f t="shared" si="15"/>
        <v>0</v>
      </c>
      <c r="M119" s="190">
        <f t="shared" si="16"/>
        <v>1</v>
      </c>
      <c r="N119" s="190" t="str">
        <f t="shared" si="12"/>
        <v>JANEIRO</v>
      </c>
      <c r="O119" s="119"/>
      <c r="P119" s="119" t="s">
        <v>192</v>
      </c>
      <c r="Q119" s="136" t="str">
        <f t="shared" si="17"/>
        <v>À PAGAR</v>
      </c>
      <c r="R119" s="136" t="str">
        <f t="shared" ca="1" si="13"/>
        <v>EM DIA</v>
      </c>
      <c r="S119" s="137" t="str">
        <f t="shared" ca="1" si="18"/>
        <v/>
      </c>
      <c r="AD119" s="31"/>
      <c r="AE119" s="31"/>
      <c r="AF119" s="31"/>
      <c r="AG119" s="31"/>
      <c r="AH119" s="31"/>
      <c r="AI119" s="31"/>
      <c r="AJ119" s="31"/>
      <c r="AK119" s="31"/>
      <c r="AL119" s="31"/>
    </row>
    <row r="120" spans="1:38" x14ac:dyDescent="0.25">
      <c r="A120" s="265"/>
      <c r="B120" s="190" t="str">
        <f t="shared" si="21"/>
        <v/>
      </c>
      <c r="C120" s="190" t="str">
        <f t="shared" si="20"/>
        <v/>
      </c>
      <c r="D120" s="119" t="s">
        <v>192</v>
      </c>
      <c r="E120" s="119"/>
      <c r="F120" s="119"/>
      <c r="G120" s="121"/>
      <c r="H120" s="141">
        <f t="shared" si="14"/>
        <v>0</v>
      </c>
      <c r="I120" s="121"/>
      <c r="J120" s="121"/>
      <c r="K120" s="133">
        <f t="shared" si="19"/>
        <v>0</v>
      </c>
      <c r="L120" s="133">
        <f t="shared" si="15"/>
        <v>0</v>
      </c>
      <c r="M120" s="190">
        <f t="shared" si="16"/>
        <v>1</v>
      </c>
      <c r="N120" s="190" t="str">
        <f t="shared" si="12"/>
        <v>JANEIRO</v>
      </c>
      <c r="O120" s="119"/>
      <c r="P120" s="119" t="s">
        <v>192</v>
      </c>
      <c r="Q120" s="136" t="str">
        <f t="shared" si="17"/>
        <v>À PAGAR</v>
      </c>
      <c r="R120" s="136" t="str">
        <f t="shared" ca="1" si="13"/>
        <v>EM DIA</v>
      </c>
      <c r="S120" s="137" t="str">
        <f t="shared" ca="1" si="18"/>
        <v/>
      </c>
      <c r="AD120" s="31"/>
      <c r="AE120" s="31"/>
      <c r="AF120" s="31"/>
      <c r="AG120" s="31"/>
      <c r="AH120" s="31"/>
      <c r="AI120" s="31"/>
      <c r="AJ120" s="31"/>
      <c r="AK120" s="31"/>
      <c r="AL120" s="31"/>
    </row>
    <row r="121" spans="1:38" x14ac:dyDescent="0.25">
      <c r="A121" s="265"/>
      <c r="B121" s="190" t="str">
        <f t="shared" si="21"/>
        <v/>
      </c>
      <c r="C121" s="190" t="str">
        <f t="shared" si="20"/>
        <v/>
      </c>
      <c r="D121" s="119" t="s">
        <v>192</v>
      </c>
      <c r="E121" s="119"/>
      <c r="F121" s="119"/>
      <c r="G121" s="121"/>
      <c r="H121" s="141">
        <f t="shared" si="14"/>
        <v>0</v>
      </c>
      <c r="I121" s="121"/>
      <c r="J121" s="121"/>
      <c r="K121" s="133">
        <f t="shared" si="19"/>
        <v>0</v>
      </c>
      <c r="L121" s="133">
        <f t="shared" si="15"/>
        <v>0</v>
      </c>
      <c r="M121" s="190">
        <f t="shared" si="16"/>
        <v>1</v>
      </c>
      <c r="N121" s="190" t="str">
        <f t="shared" si="12"/>
        <v>JANEIRO</v>
      </c>
      <c r="O121" s="119"/>
      <c r="P121" s="119" t="s">
        <v>192</v>
      </c>
      <c r="Q121" s="136" t="str">
        <f t="shared" si="17"/>
        <v>À PAGAR</v>
      </c>
      <c r="R121" s="136" t="str">
        <f t="shared" ca="1" si="13"/>
        <v>EM DIA</v>
      </c>
      <c r="S121" s="137" t="str">
        <f t="shared" ca="1" si="18"/>
        <v/>
      </c>
      <c r="AD121" s="31"/>
      <c r="AE121" s="31"/>
      <c r="AF121" s="31"/>
      <c r="AG121" s="31"/>
      <c r="AH121" s="31"/>
      <c r="AI121" s="31"/>
      <c r="AJ121" s="31"/>
      <c r="AK121" s="31"/>
      <c r="AL121" s="31"/>
    </row>
    <row r="122" spans="1:38" x14ac:dyDescent="0.25">
      <c r="A122" s="265"/>
      <c r="B122" s="190" t="str">
        <f t="shared" si="21"/>
        <v/>
      </c>
      <c r="C122" s="190" t="str">
        <f t="shared" si="20"/>
        <v/>
      </c>
      <c r="D122" s="119" t="s">
        <v>192</v>
      </c>
      <c r="E122" s="119"/>
      <c r="F122" s="119"/>
      <c r="G122" s="121"/>
      <c r="H122" s="141">
        <f t="shared" si="14"/>
        <v>0</v>
      </c>
      <c r="I122" s="121"/>
      <c r="J122" s="121"/>
      <c r="K122" s="133">
        <f t="shared" si="19"/>
        <v>0</v>
      </c>
      <c r="L122" s="133">
        <f t="shared" si="15"/>
        <v>0</v>
      </c>
      <c r="M122" s="190">
        <f t="shared" si="16"/>
        <v>1</v>
      </c>
      <c r="N122" s="190" t="str">
        <f t="shared" si="12"/>
        <v>JANEIRO</v>
      </c>
      <c r="O122" s="119"/>
      <c r="P122" s="119" t="s">
        <v>192</v>
      </c>
      <c r="Q122" s="136" t="str">
        <f t="shared" si="17"/>
        <v>À PAGAR</v>
      </c>
      <c r="R122" s="136" t="str">
        <f t="shared" ca="1" si="13"/>
        <v>EM DIA</v>
      </c>
      <c r="S122" s="137" t="str">
        <f t="shared" ca="1" si="18"/>
        <v/>
      </c>
      <c r="AD122" s="31"/>
      <c r="AE122" s="31"/>
      <c r="AF122" s="31"/>
      <c r="AG122" s="31"/>
      <c r="AH122" s="31"/>
      <c r="AI122" s="31"/>
      <c r="AJ122" s="31"/>
      <c r="AK122" s="31"/>
      <c r="AL122" s="31"/>
    </row>
    <row r="123" spans="1:38" x14ac:dyDescent="0.25">
      <c r="A123" s="265"/>
      <c r="B123" s="190" t="str">
        <f t="shared" si="21"/>
        <v/>
      </c>
      <c r="C123" s="190" t="str">
        <f t="shared" si="20"/>
        <v/>
      </c>
      <c r="D123" s="119" t="s">
        <v>192</v>
      </c>
      <c r="E123" s="119"/>
      <c r="F123" s="119"/>
      <c r="G123" s="121"/>
      <c r="H123" s="141">
        <f t="shared" si="14"/>
        <v>0</v>
      </c>
      <c r="I123" s="121"/>
      <c r="J123" s="121"/>
      <c r="K123" s="133">
        <f t="shared" si="19"/>
        <v>0</v>
      </c>
      <c r="L123" s="133">
        <f t="shared" si="15"/>
        <v>0</v>
      </c>
      <c r="M123" s="190">
        <f t="shared" si="16"/>
        <v>1</v>
      </c>
      <c r="N123" s="190" t="str">
        <f t="shared" si="12"/>
        <v>JANEIRO</v>
      </c>
      <c r="O123" s="119"/>
      <c r="P123" s="119" t="s">
        <v>192</v>
      </c>
      <c r="Q123" s="136" t="str">
        <f t="shared" si="17"/>
        <v>À PAGAR</v>
      </c>
      <c r="R123" s="136" t="str">
        <f t="shared" ca="1" si="13"/>
        <v>EM DIA</v>
      </c>
      <c r="S123" s="137" t="str">
        <f t="shared" ca="1" si="18"/>
        <v/>
      </c>
      <c r="AD123" s="31"/>
      <c r="AE123" s="31"/>
      <c r="AF123" s="31"/>
      <c r="AG123" s="31"/>
      <c r="AH123" s="31"/>
      <c r="AI123" s="31"/>
      <c r="AJ123" s="31"/>
      <c r="AK123" s="31"/>
      <c r="AL123" s="31"/>
    </row>
    <row r="124" spans="1:38" x14ac:dyDescent="0.25">
      <c r="A124" s="265"/>
      <c r="B124" s="190" t="str">
        <f t="shared" si="21"/>
        <v/>
      </c>
      <c r="C124" s="190" t="str">
        <f t="shared" si="20"/>
        <v/>
      </c>
      <c r="D124" s="119" t="s">
        <v>192</v>
      </c>
      <c r="E124" s="119"/>
      <c r="F124" s="119"/>
      <c r="G124" s="121"/>
      <c r="H124" s="141">
        <f t="shared" si="14"/>
        <v>0</v>
      </c>
      <c r="I124" s="121"/>
      <c r="J124" s="121"/>
      <c r="K124" s="133">
        <f t="shared" si="19"/>
        <v>0</v>
      </c>
      <c r="L124" s="133">
        <f t="shared" si="15"/>
        <v>0</v>
      </c>
      <c r="M124" s="190">
        <f t="shared" si="16"/>
        <v>1</v>
      </c>
      <c r="N124" s="190" t="str">
        <f t="shared" si="12"/>
        <v>JANEIRO</v>
      </c>
      <c r="O124" s="119"/>
      <c r="P124" s="119" t="s">
        <v>192</v>
      </c>
      <c r="Q124" s="136" t="str">
        <f t="shared" si="17"/>
        <v>À PAGAR</v>
      </c>
      <c r="R124" s="136" t="str">
        <f t="shared" ca="1" si="13"/>
        <v>EM DIA</v>
      </c>
      <c r="S124" s="137" t="str">
        <f t="shared" ca="1" si="18"/>
        <v/>
      </c>
      <c r="AD124" s="31"/>
      <c r="AE124" s="31"/>
      <c r="AF124" s="31"/>
      <c r="AG124" s="31"/>
      <c r="AH124" s="31"/>
      <c r="AI124" s="31"/>
      <c r="AJ124" s="31"/>
      <c r="AK124" s="31"/>
      <c r="AL124" s="31"/>
    </row>
    <row r="125" spans="1:38" x14ac:dyDescent="0.25">
      <c r="A125" s="265"/>
      <c r="B125" s="190" t="str">
        <f t="shared" si="21"/>
        <v/>
      </c>
      <c r="C125" s="190" t="str">
        <f t="shared" si="20"/>
        <v/>
      </c>
      <c r="D125" s="119" t="s">
        <v>192</v>
      </c>
      <c r="E125" s="119"/>
      <c r="F125" s="119"/>
      <c r="G125" s="121"/>
      <c r="H125" s="141">
        <f t="shared" si="14"/>
        <v>0</v>
      </c>
      <c r="I125" s="121"/>
      <c r="J125" s="121"/>
      <c r="K125" s="133">
        <f t="shared" si="19"/>
        <v>0</v>
      </c>
      <c r="L125" s="133">
        <f t="shared" si="15"/>
        <v>0</v>
      </c>
      <c r="M125" s="190">
        <f t="shared" si="16"/>
        <v>1</v>
      </c>
      <c r="N125" s="190" t="str">
        <f t="shared" si="12"/>
        <v>JANEIRO</v>
      </c>
      <c r="O125" s="119"/>
      <c r="P125" s="119" t="s">
        <v>192</v>
      </c>
      <c r="Q125" s="136" t="str">
        <f t="shared" si="17"/>
        <v>À PAGAR</v>
      </c>
      <c r="R125" s="136" t="str">
        <f t="shared" ca="1" si="13"/>
        <v>EM DIA</v>
      </c>
      <c r="S125" s="137" t="str">
        <f t="shared" ca="1" si="18"/>
        <v/>
      </c>
      <c r="AD125" s="31"/>
      <c r="AE125" s="31"/>
      <c r="AF125" s="31"/>
      <c r="AG125" s="31"/>
      <c r="AH125" s="31"/>
      <c r="AI125" s="31"/>
      <c r="AJ125" s="31"/>
      <c r="AK125" s="31"/>
      <c r="AL125" s="31"/>
    </row>
    <row r="126" spans="1:38" x14ac:dyDescent="0.25">
      <c r="A126" s="265"/>
      <c r="B126" s="190" t="str">
        <f t="shared" si="21"/>
        <v/>
      </c>
      <c r="C126" s="190" t="str">
        <f t="shared" si="20"/>
        <v/>
      </c>
      <c r="D126" s="119" t="s">
        <v>192</v>
      </c>
      <c r="E126" s="119"/>
      <c r="F126" s="119"/>
      <c r="G126" s="121"/>
      <c r="H126" s="141">
        <f t="shared" si="14"/>
        <v>0</v>
      </c>
      <c r="I126" s="121"/>
      <c r="J126" s="121"/>
      <c r="K126" s="133">
        <f t="shared" si="19"/>
        <v>0</v>
      </c>
      <c r="L126" s="133">
        <f t="shared" si="15"/>
        <v>0</v>
      </c>
      <c r="M126" s="190">
        <f t="shared" si="16"/>
        <v>1</v>
      </c>
      <c r="N126" s="190" t="str">
        <f t="shared" si="12"/>
        <v>JANEIRO</v>
      </c>
      <c r="O126" s="119"/>
      <c r="P126" s="119" t="s">
        <v>192</v>
      </c>
      <c r="Q126" s="136" t="str">
        <f t="shared" si="17"/>
        <v>À PAGAR</v>
      </c>
      <c r="R126" s="136" t="str">
        <f t="shared" ca="1" si="13"/>
        <v>EM DIA</v>
      </c>
      <c r="S126" s="137" t="str">
        <f t="shared" ca="1" si="18"/>
        <v/>
      </c>
      <c r="AD126" s="31"/>
      <c r="AE126" s="31"/>
      <c r="AF126" s="31"/>
      <c r="AG126" s="31"/>
      <c r="AH126" s="31"/>
      <c r="AI126" s="31"/>
      <c r="AJ126" s="31"/>
      <c r="AK126" s="31"/>
      <c r="AL126" s="31"/>
    </row>
    <row r="127" spans="1:38" x14ac:dyDescent="0.25">
      <c r="A127" s="265"/>
      <c r="B127" s="190" t="str">
        <f t="shared" si="21"/>
        <v/>
      </c>
      <c r="C127" s="190" t="str">
        <f t="shared" si="20"/>
        <v/>
      </c>
      <c r="D127" s="119" t="s">
        <v>192</v>
      </c>
      <c r="E127" s="119"/>
      <c r="F127" s="119"/>
      <c r="G127" s="121"/>
      <c r="H127" s="141">
        <f t="shared" si="14"/>
        <v>0</v>
      </c>
      <c r="I127" s="121"/>
      <c r="J127" s="121"/>
      <c r="K127" s="133">
        <f t="shared" si="19"/>
        <v>0</v>
      </c>
      <c r="L127" s="133">
        <f t="shared" si="15"/>
        <v>0</v>
      </c>
      <c r="M127" s="190">
        <f t="shared" si="16"/>
        <v>1</v>
      </c>
      <c r="N127" s="190" t="str">
        <f t="shared" si="12"/>
        <v>JANEIRO</v>
      </c>
      <c r="O127" s="119"/>
      <c r="P127" s="119" t="s">
        <v>192</v>
      </c>
      <c r="Q127" s="136" t="str">
        <f t="shared" si="17"/>
        <v>À PAGAR</v>
      </c>
      <c r="R127" s="136" t="str">
        <f t="shared" ca="1" si="13"/>
        <v>EM DIA</v>
      </c>
      <c r="S127" s="137" t="str">
        <f t="shared" ca="1" si="18"/>
        <v/>
      </c>
      <c r="AD127" s="31"/>
      <c r="AE127" s="31"/>
      <c r="AF127" s="31"/>
      <c r="AG127" s="31"/>
      <c r="AH127" s="31"/>
      <c r="AI127" s="31"/>
      <c r="AJ127" s="31"/>
      <c r="AK127" s="31"/>
      <c r="AL127" s="31"/>
    </row>
    <row r="128" spans="1:38" x14ac:dyDescent="0.25">
      <c r="A128" s="265"/>
      <c r="B128" s="190" t="str">
        <f t="shared" si="21"/>
        <v/>
      </c>
      <c r="C128" s="190" t="str">
        <f t="shared" si="20"/>
        <v/>
      </c>
      <c r="D128" s="119" t="s">
        <v>192</v>
      </c>
      <c r="E128" s="119"/>
      <c r="F128" s="119"/>
      <c r="G128" s="121"/>
      <c r="H128" s="141">
        <f t="shared" si="14"/>
        <v>0</v>
      </c>
      <c r="I128" s="121"/>
      <c r="J128" s="121"/>
      <c r="K128" s="133">
        <f t="shared" si="19"/>
        <v>0</v>
      </c>
      <c r="L128" s="133">
        <f t="shared" si="15"/>
        <v>0</v>
      </c>
      <c r="M128" s="190">
        <f t="shared" si="16"/>
        <v>1</v>
      </c>
      <c r="N128" s="190" t="str">
        <f t="shared" si="12"/>
        <v>JANEIRO</v>
      </c>
      <c r="O128" s="119"/>
      <c r="P128" s="119" t="s">
        <v>192</v>
      </c>
      <c r="Q128" s="136" t="str">
        <f t="shared" si="17"/>
        <v>À PAGAR</v>
      </c>
      <c r="R128" s="136" t="str">
        <f t="shared" ca="1" si="13"/>
        <v>EM DIA</v>
      </c>
      <c r="S128" s="137" t="str">
        <f t="shared" ca="1" si="18"/>
        <v/>
      </c>
      <c r="AD128" s="31"/>
      <c r="AE128" s="31"/>
      <c r="AF128" s="31"/>
      <c r="AG128" s="31"/>
      <c r="AH128" s="31"/>
      <c r="AI128" s="31"/>
      <c r="AJ128" s="31"/>
      <c r="AK128" s="31"/>
      <c r="AL128" s="31"/>
    </row>
    <row r="129" spans="1:38" x14ac:dyDescent="0.25">
      <c r="A129" s="265"/>
      <c r="B129" s="190" t="str">
        <f t="shared" si="21"/>
        <v/>
      </c>
      <c r="C129" s="190" t="str">
        <f t="shared" si="20"/>
        <v/>
      </c>
      <c r="D129" s="119" t="s">
        <v>192</v>
      </c>
      <c r="E129" s="119"/>
      <c r="F129" s="119"/>
      <c r="G129" s="121"/>
      <c r="H129" s="141">
        <f t="shared" si="14"/>
        <v>0</v>
      </c>
      <c r="I129" s="121"/>
      <c r="J129" s="121"/>
      <c r="K129" s="133">
        <f t="shared" si="19"/>
        <v>0</v>
      </c>
      <c r="L129" s="133">
        <f t="shared" si="15"/>
        <v>0</v>
      </c>
      <c r="M129" s="190">
        <f t="shared" si="16"/>
        <v>1</v>
      </c>
      <c r="N129" s="190" t="str">
        <f t="shared" si="12"/>
        <v>JANEIRO</v>
      </c>
      <c r="O129" s="119"/>
      <c r="P129" s="119" t="s">
        <v>192</v>
      </c>
      <c r="Q129" s="136" t="str">
        <f t="shared" si="17"/>
        <v>À PAGAR</v>
      </c>
      <c r="R129" s="136" t="str">
        <f t="shared" ca="1" si="13"/>
        <v>EM DIA</v>
      </c>
      <c r="S129" s="137" t="str">
        <f t="shared" ca="1" si="18"/>
        <v/>
      </c>
      <c r="AD129" s="31"/>
      <c r="AE129" s="31"/>
      <c r="AF129" s="31"/>
      <c r="AG129" s="31"/>
      <c r="AH129" s="31"/>
      <c r="AI129" s="31"/>
      <c r="AJ129" s="31"/>
      <c r="AK129" s="31"/>
      <c r="AL129" s="31"/>
    </row>
    <row r="130" spans="1:38" x14ac:dyDescent="0.25">
      <c r="A130" s="265"/>
      <c r="B130" s="190" t="str">
        <f t="shared" si="21"/>
        <v/>
      </c>
      <c r="C130" s="190" t="str">
        <f t="shared" si="20"/>
        <v/>
      </c>
      <c r="D130" s="119" t="s">
        <v>192</v>
      </c>
      <c r="E130" s="119"/>
      <c r="F130" s="119"/>
      <c r="G130" s="121"/>
      <c r="H130" s="141">
        <f t="shared" si="14"/>
        <v>0</v>
      </c>
      <c r="I130" s="121"/>
      <c r="J130" s="121"/>
      <c r="K130" s="133">
        <f t="shared" si="19"/>
        <v>0</v>
      </c>
      <c r="L130" s="133">
        <f t="shared" si="15"/>
        <v>0</v>
      </c>
      <c r="M130" s="190">
        <f t="shared" si="16"/>
        <v>1</v>
      </c>
      <c r="N130" s="190" t="str">
        <f t="shared" si="12"/>
        <v>JANEIRO</v>
      </c>
      <c r="O130" s="119"/>
      <c r="P130" s="119" t="s">
        <v>192</v>
      </c>
      <c r="Q130" s="136" t="str">
        <f t="shared" si="17"/>
        <v>À PAGAR</v>
      </c>
      <c r="R130" s="136" t="str">
        <f t="shared" ca="1" si="13"/>
        <v>EM DIA</v>
      </c>
      <c r="S130" s="137" t="str">
        <f t="shared" ca="1" si="18"/>
        <v/>
      </c>
      <c r="AD130" s="31"/>
      <c r="AE130" s="31"/>
      <c r="AF130" s="31"/>
      <c r="AG130" s="31"/>
      <c r="AH130" s="31"/>
      <c r="AI130" s="31"/>
      <c r="AJ130" s="31"/>
      <c r="AK130" s="31"/>
      <c r="AL130" s="31"/>
    </row>
    <row r="131" spans="1:38" x14ac:dyDescent="0.25">
      <c r="A131" s="265"/>
      <c r="B131" s="190" t="str">
        <f t="shared" si="21"/>
        <v/>
      </c>
      <c r="C131" s="190" t="str">
        <f t="shared" si="20"/>
        <v/>
      </c>
      <c r="D131" s="119" t="s">
        <v>192</v>
      </c>
      <c r="E131" s="119"/>
      <c r="F131" s="119"/>
      <c r="G131" s="121"/>
      <c r="H131" s="141">
        <f t="shared" si="14"/>
        <v>0</v>
      </c>
      <c r="I131" s="121"/>
      <c r="J131" s="121"/>
      <c r="K131" s="133">
        <f t="shared" si="19"/>
        <v>0</v>
      </c>
      <c r="L131" s="133">
        <f t="shared" si="15"/>
        <v>0</v>
      </c>
      <c r="M131" s="190">
        <f t="shared" si="16"/>
        <v>1</v>
      </c>
      <c r="N131" s="190" t="str">
        <f t="shared" si="12"/>
        <v>JANEIRO</v>
      </c>
      <c r="O131" s="119"/>
      <c r="P131" s="119" t="s">
        <v>192</v>
      </c>
      <c r="Q131" s="136" t="str">
        <f t="shared" si="17"/>
        <v>À PAGAR</v>
      </c>
      <c r="R131" s="136" t="str">
        <f t="shared" ca="1" si="13"/>
        <v>EM DIA</v>
      </c>
      <c r="S131" s="137" t="str">
        <f t="shared" ca="1" si="18"/>
        <v/>
      </c>
      <c r="AD131" s="31"/>
      <c r="AE131" s="31"/>
      <c r="AF131" s="31"/>
      <c r="AG131" s="31"/>
      <c r="AH131" s="31"/>
      <c r="AI131" s="31"/>
      <c r="AJ131" s="31"/>
      <c r="AK131" s="31"/>
      <c r="AL131" s="31"/>
    </row>
    <row r="132" spans="1:38" x14ac:dyDescent="0.25">
      <c r="A132" s="265"/>
      <c r="B132" s="190" t="str">
        <f t="shared" si="21"/>
        <v/>
      </c>
      <c r="C132" s="190" t="str">
        <f t="shared" si="20"/>
        <v/>
      </c>
      <c r="D132" s="119" t="s">
        <v>192</v>
      </c>
      <c r="E132" s="119"/>
      <c r="F132" s="119"/>
      <c r="G132" s="121"/>
      <c r="H132" s="141">
        <f t="shared" si="14"/>
        <v>0</v>
      </c>
      <c r="I132" s="121"/>
      <c r="J132" s="121"/>
      <c r="K132" s="133">
        <f t="shared" si="19"/>
        <v>0</v>
      </c>
      <c r="L132" s="133">
        <f t="shared" si="15"/>
        <v>0</v>
      </c>
      <c r="M132" s="190">
        <f t="shared" si="16"/>
        <v>1</v>
      </c>
      <c r="N132" s="190" t="str">
        <f t="shared" si="12"/>
        <v>JANEIRO</v>
      </c>
      <c r="O132" s="119"/>
      <c r="P132" s="119" t="s">
        <v>192</v>
      </c>
      <c r="Q132" s="136" t="str">
        <f t="shared" si="17"/>
        <v>À PAGAR</v>
      </c>
      <c r="R132" s="136" t="str">
        <f t="shared" ca="1" si="13"/>
        <v>EM DIA</v>
      </c>
      <c r="S132" s="137" t="str">
        <f t="shared" ca="1" si="18"/>
        <v/>
      </c>
      <c r="AD132" s="31"/>
      <c r="AE132" s="31"/>
      <c r="AF132" s="31"/>
      <c r="AG132" s="31"/>
      <c r="AH132" s="31"/>
      <c r="AI132" s="31"/>
      <c r="AJ132" s="31"/>
      <c r="AK132" s="31"/>
      <c r="AL132" s="31"/>
    </row>
    <row r="133" spans="1:38" x14ac:dyDescent="0.25">
      <c r="A133" s="265"/>
      <c r="B133" s="190" t="str">
        <f t="shared" si="21"/>
        <v/>
      </c>
      <c r="C133" s="190" t="str">
        <f t="shared" si="20"/>
        <v/>
      </c>
      <c r="D133" s="119" t="s">
        <v>192</v>
      </c>
      <c r="E133" s="119"/>
      <c r="F133" s="119"/>
      <c r="G133" s="121"/>
      <c r="H133" s="141">
        <f t="shared" si="14"/>
        <v>0</v>
      </c>
      <c r="I133" s="121"/>
      <c r="J133" s="121"/>
      <c r="K133" s="133">
        <f t="shared" si="19"/>
        <v>0</v>
      </c>
      <c r="L133" s="133">
        <f t="shared" si="15"/>
        <v>0</v>
      </c>
      <c r="M133" s="190">
        <f t="shared" si="16"/>
        <v>1</v>
      </c>
      <c r="N133" s="190" t="str">
        <f t="shared" ref="N133:N196" si="22">IF(M133=1,"JANEIRO",IF(M133=2,"FEVEREIRO",IF(M133=3,"MARÇO",IF(M133=4,"ABRIL",IF(M133=5,"MAIO",IF(M133=6,"JUNHO",IF(M133=7,"JULHO",IF(M133=8,"AGOSTO",IF(M133=9,"SETEMBRO",IF(M133=10,"OUTUBRO",IF(M133=11,"NOVEMBRO",IF(M133=12,"DEZEMBRO",""))))))))))))</f>
        <v>JANEIRO</v>
      </c>
      <c r="O133" s="119"/>
      <c r="P133" s="119" t="s">
        <v>192</v>
      </c>
      <c r="Q133" s="136" t="str">
        <f t="shared" si="17"/>
        <v>À PAGAR</v>
      </c>
      <c r="R133" s="136" t="str">
        <f t="shared" ref="R133:R196" ca="1" si="23">IF(AND(O133&lt;=P133,S133&gt;=0),"EM DIA","EM ATRASO")</f>
        <v>EM DIA</v>
      </c>
      <c r="S133" s="137" t="str">
        <f t="shared" ca="1" si="18"/>
        <v/>
      </c>
      <c r="AD133" s="31"/>
      <c r="AE133" s="31"/>
      <c r="AF133" s="31"/>
      <c r="AG133" s="31"/>
      <c r="AH133" s="31"/>
      <c r="AI133" s="31"/>
      <c r="AJ133" s="31"/>
      <c r="AK133" s="31"/>
      <c r="AL133" s="31"/>
    </row>
    <row r="134" spans="1:38" x14ac:dyDescent="0.25">
      <c r="A134" s="265"/>
      <c r="B134" s="190" t="str">
        <f t="shared" si="21"/>
        <v/>
      </c>
      <c r="C134" s="190" t="str">
        <f t="shared" si="20"/>
        <v/>
      </c>
      <c r="D134" s="119" t="s">
        <v>192</v>
      </c>
      <c r="E134" s="119"/>
      <c r="F134" s="119"/>
      <c r="G134" s="121"/>
      <c r="H134" s="141">
        <f t="shared" ref="H134:H197" si="24">IF(OR(I134="",I134=0),G134,I134)</f>
        <v>0</v>
      </c>
      <c r="I134" s="121"/>
      <c r="J134" s="121"/>
      <c r="K134" s="133">
        <f t="shared" si="19"/>
        <v>0</v>
      </c>
      <c r="L134" s="133">
        <f t="shared" ref="L134:L197" si="25">IF(G134&lt;I134,I134-G134,0)</f>
        <v>0</v>
      </c>
      <c r="M134" s="190">
        <f t="shared" ref="M134:M197" si="26">IFERROR(MONTH(O134),"")</f>
        <v>1</v>
      </c>
      <c r="N134" s="190" t="str">
        <f t="shared" si="22"/>
        <v>JANEIRO</v>
      </c>
      <c r="O134" s="119"/>
      <c r="P134" s="119" t="s">
        <v>192</v>
      </c>
      <c r="Q134" s="136" t="str">
        <f t="shared" ref="Q134:Q197" si="27">IF(OR(I134="",I134=0),"À PAGAR","PAGO")</f>
        <v>À PAGAR</v>
      </c>
      <c r="R134" s="136" t="str">
        <f t="shared" ca="1" si="23"/>
        <v>EM DIA</v>
      </c>
      <c r="S134" s="137" t="str">
        <f t="shared" ref="S134:S197" ca="1" si="28">IFERROR(IF(Q134="À PAGAR",P134-$W$5,0),"")</f>
        <v/>
      </c>
      <c r="AD134" s="31"/>
      <c r="AE134" s="31"/>
      <c r="AF134" s="31"/>
      <c r="AG134" s="31"/>
      <c r="AH134" s="31"/>
      <c r="AI134" s="31"/>
      <c r="AJ134" s="31"/>
      <c r="AK134" s="31"/>
      <c r="AL134" s="31"/>
    </row>
    <row r="135" spans="1:38" x14ac:dyDescent="0.25">
      <c r="A135" s="265"/>
      <c r="B135" s="190" t="str">
        <f t="shared" si="21"/>
        <v/>
      </c>
      <c r="C135" s="190" t="str">
        <f t="shared" si="20"/>
        <v/>
      </c>
      <c r="D135" s="119" t="s">
        <v>192</v>
      </c>
      <c r="E135" s="119"/>
      <c r="F135" s="119"/>
      <c r="G135" s="121"/>
      <c r="H135" s="141">
        <f t="shared" si="24"/>
        <v>0</v>
      </c>
      <c r="I135" s="121"/>
      <c r="J135" s="121"/>
      <c r="K135" s="133">
        <f t="shared" ref="K135:K198" si="29">IF(AND(G135&gt;I135,I135&gt;0),G135-I135-J135,0)</f>
        <v>0</v>
      </c>
      <c r="L135" s="133">
        <f t="shared" si="25"/>
        <v>0</v>
      </c>
      <c r="M135" s="190">
        <f t="shared" si="26"/>
        <v>1</v>
      </c>
      <c r="N135" s="190" t="str">
        <f t="shared" si="22"/>
        <v>JANEIRO</v>
      </c>
      <c r="O135" s="119"/>
      <c r="P135" s="119" t="s">
        <v>192</v>
      </c>
      <c r="Q135" s="136" t="str">
        <f t="shared" si="27"/>
        <v>À PAGAR</v>
      </c>
      <c r="R135" s="136" t="str">
        <f t="shared" ca="1" si="23"/>
        <v>EM DIA</v>
      </c>
      <c r="S135" s="137" t="str">
        <f t="shared" ca="1" si="28"/>
        <v/>
      </c>
      <c r="AD135" s="31"/>
      <c r="AE135" s="31"/>
      <c r="AF135" s="31"/>
      <c r="AG135" s="31"/>
      <c r="AH135" s="31"/>
      <c r="AI135" s="31"/>
      <c r="AJ135" s="31"/>
      <c r="AK135" s="31"/>
      <c r="AL135" s="31"/>
    </row>
    <row r="136" spans="1:38" x14ac:dyDescent="0.25">
      <c r="A136" s="265"/>
      <c r="B136" s="190" t="str">
        <f t="shared" si="21"/>
        <v/>
      </c>
      <c r="C136" s="190" t="str">
        <f t="shared" si="20"/>
        <v/>
      </c>
      <c r="D136" s="119" t="s">
        <v>192</v>
      </c>
      <c r="E136" s="119"/>
      <c r="F136" s="119"/>
      <c r="G136" s="121"/>
      <c r="H136" s="141">
        <f t="shared" si="24"/>
        <v>0</v>
      </c>
      <c r="I136" s="121"/>
      <c r="J136" s="121"/>
      <c r="K136" s="133">
        <f t="shared" si="29"/>
        <v>0</v>
      </c>
      <c r="L136" s="133">
        <f t="shared" si="25"/>
        <v>0</v>
      </c>
      <c r="M136" s="190">
        <f t="shared" si="26"/>
        <v>1</v>
      </c>
      <c r="N136" s="190" t="str">
        <f t="shared" si="22"/>
        <v>JANEIRO</v>
      </c>
      <c r="O136" s="119"/>
      <c r="P136" s="119" t="s">
        <v>192</v>
      </c>
      <c r="Q136" s="136" t="str">
        <f t="shared" si="27"/>
        <v>À PAGAR</v>
      </c>
      <c r="R136" s="136" t="str">
        <f t="shared" ca="1" si="23"/>
        <v>EM DIA</v>
      </c>
      <c r="S136" s="137" t="str">
        <f t="shared" ca="1" si="28"/>
        <v/>
      </c>
      <c r="AD136" s="31"/>
      <c r="AE136" s="31"/>
      <c r="AF136" s="31"/>
      <c r="AG136" s="31"/>
      <c r="AH136" s="31"/>
      <c r="AI136" s="31"/>
      <c r="AJ136" s="31"/>
      <c r="AK136" s="31"/>
      <c r="AL136" s="31"/>
    </row>
    <row r="137" spans="1:38" x14ac:dyDescent="0.25">
      <c r="A137" s="265"/>
      <c r="B137" s="190" t="str">
        <f t="shared" si="21"/>
        <v/>
      </c>
      <c r="C137" s="190" t="str">
        <f t="shared" si="20"/>
        <v/>
      </c>
      <c r="D137" s="119" t="s">
        <v>192</v>
      </c>
      <c r="E137" s="119"/>
      <c r="F137" s="119"/>
      <c r="G137" s="121"/>
      <c r="H137" s="141">
        <f t="shared" si="24"/>
        <v>0</v>
      </c>
      <c r="I137" s="121"/>
      <c r="J137" s="121"/>
      <c r="K137" s="133">
        <f t="shared" si="29"/>
        <v>0</v>
      </c>
      <c r="L137" s="133">
        <f t="shared" si="25"/>
        <v>0</v>
      </c>
      <c r="M137" s="190">
        <f t="shared" si="26"/>
        <v>1</v>
      </c>
      <c r="N137" s="190" t="str">
        <f t="shared" si="22"/>
        <v>JANEIRO</v>
      </c>
      <c r="O137" s="119"/>
      <c r="P137" s="119" t="s">
        <v>192</v>
      </c>
      <c r="Q137" s="136" t="str">
        <f t="shared" si="27"/>
        <v>À PAGAR</v>
      </c>
      <c r="R137" s="136" t="str">
        <f t="shared" ca="1" si="23"/>
        <v>EM DIA</v>
      </c>
      <c r="S137" s="137" t="str">
        <f t="shared" ca="1" si="28"/>
        <v/>
      </c>
      <c r="AD137" s="31"/>
      <c r="AE137" s="31"/>
      <c r="AF137" s="31"/>
      <c r="AG137" s="31"/>
      <c r="AH137" s="31"/>
      <c r="AI137" s="31"/>
      <c r="AJ137" s="31"/>
      <c r="AK137" s="31"/>
      <c r="AL137" s="31"/>
    </row>
    <row r="138" spans="1:38" x14ac:dyDescent="0.25">
      <c r="A138" s="265"/>
      <c r="B138" s="190" t="str">
        <f t="shared" si="21"/>
        <v/>
      </c>
      <c r="C138" s="190" t="str">
        <f t="shared" si="20"/>
        <v/>
      </c>
      <c r="D138" s="119" t="s">
        <v>192</v>
      </c>
      <c r="E138" s="119"/>
      <c r="F138" s="119"/>
      <c r="G138" s="121"/>
      <c r="H138" s="141">
        <f t="shared" si="24"/>
        <v>0</v>
      </c>
      <c r="I138" s="121"/>
      <c r="J138" s="121"/>
      <c r="K138" s="133">
        <f t="shared" si="29"/>
        <v>0</v>
      </c>
      <c r="L138" s="133">
        <f t="shared" si="25"/>
        <v>0</v>
      </c>
      <c r="M138" s="190">
        <f t="shared" si="26"/>
        <v>1</v>
      </c>
      <c r="N138" s="190" t="str">
        <f t="shared" si="22"/>
        <v>JANEIRO</v>
      </c>
      <c r="O138" s="119"/>
      <c r="P138" s="119" t="s">
        <v>192</v>
      </c>
      <c r="Q138" s="136" t="str">
        <f t="shared" si="27"/>
        <v>À PAGAR</v>
      </c>
      <c r="R138" s="136" t="str">
        <f t="shared" ca="1" si="23"/>
        <v>EM DIA</v>
      </c>
      <c r="S138" s="137" t="str">
        <f t="shared" ca="1" si="28"/>
        <v/>
      </c>
      <c r="AD138" s="31"/>
      <c r="AE138" s="31"/>
      <c r="AF138" s="31"/>
      <c r="AG138" s="31"/>
      <c r="AH138" s="31"/>
      <c r="AI138" s="31"/>
      <c r="AJ138" s="31"/>
      <c r="AK138" s="31"/>
      <c r="AL138" s="31"/>
    </row>
    <row r="139" spans="1:38" x14ac:dyDescent="0.25">
      <c r="A139" s="265"/>
      <c r="B139" s="190" t="str">
        <f t="shared" si="21"/>
        <v/>
      </c>
      <c r="C139" s="190" t="str">
        <f t="shared" si="20"/>
        <v/>
      </c>
      <c r="D139" s="119" t="s">
        <v>192</v>
      </c>
      <c r="E139" s="119"/>
      <c r="F139" s="119"/>
      <c r="G139" s="121"/>
      <c r="H139" s="141">
        <f t="shared" si="24"/>
        <v>0</v>
      </c>
      <c r="I139" s="121"/>
      <c r="J139" s="121"/>
      <c r="K139" s="133">
        <f t="shared" si="29"/>
        <v>0</v>
      </c>
      <c r="L139" s="133">
        <f t="shared" si="25"/>
        <v>0</v>
      </c>
      <c r="M139" s="190">
        <f t="shared" si="26"/>
        <v>1</v>
      </c>
      <c r="N139" s="190" t="str">
        <f t="shared" si="22"/>
        <v>JANEIRO</v>
      </c>
      <c r="O139" s="119"/>
      <c r="P139" s="119" t="s">
        <v>192</v>
      </c>
      <c r="Q139" s="136" t="str">
        <f t="shared" si="27"/>
        <v>À PAGAR</v>
      </c>
      <c r="R139" s="136" t="str">
        <f t="shared" ca="1" si="23"/>
        <v>EM DIA</v>
      </c>
      <c r="S139" s="137" t="str">
        <f t="shared" ca="1" si="28"/>
        <v/>
      </c>
      <c r="AD139" s="31"/>
      <c r="AE139" s="31"/>
      <c r="AF139" s="31"/>
      <c r="AG139" s="31"/>
      <c r="AH139" s="31"/>
      <c r="AI139" s="31"/>
      <c r="AJ139" s="31"/>
      <c r="AK139" s="31"/>
      <c r="AL139" s="31"/>
    </row>
    <row r="140" spans="1:38" x14ac:dyDescent="0.25">
      <c r="A140" s="265"/>
      <c r="B140" s="190" t="str">
        <f t="shared" si="21"/>
        <v/>
      </c>
      <c r="C140" s="190" t="str">
        <f t="shared" si="20"/>
        <v/>
      </c>
      <c r="D140" s="119" t="s">
        <v>192</v>
      </c>
      <c r="E140" s="119"/>
      <c r="F140" s="119"/>
      <c r="G140" s="121"/>
      <c r="H140" s="141">
        <f t="shared" si="24"/>
        <v>0</v>
      </c>
      <c r="I140" s="121"/>
      <c r="J140" s="121"/>
      <c r="K140" s="133">
        <f t="shared" si="29"/>
        <v>0</v>
      </c>
      <c r="L140" s="133">
        <f t="shared" si="25"/>
        <v>0</v>
      </c>
      <c r="M140" s="190">
        <f t="shared" si="26"/>
        <v>1</v>
      </c>
      <c r="N140" s="190" t="str">
        <f t="shared" si="22"/>
        <v>JANEIRO</v>
      </c>
      <c r="O140" s="119"/>
      <c r="P140" s="119" t="s">
        <v>192</v>
      </c>
      <c r="Q140" s="136" t="str">
        <f t="shared" si="27"/>
        <v>À PAGAR</v>
      </c>
      <c r="R140" s="136" t="str">
        <f t="shared" ca="1" si="23"/>
        <v>EM DIA</v>
      </c>
      <c r="S140" s="137" t="str">
        <f t="shared" ca="1" si="28"/>
        <v/>
      </c>
      <c r="AD140" s="31"/>
      <c r="AE140" s="31"/>
      <c r="AF140" s="31"/>
      <c r="AG140" s="31"/>
      <c r="AH140" s="31"/>
      <c r="AI140" s="31"/>
      <c r="AJ140" s="31"/>
      <c r="AK140" s="31"/>
      <c r="AL140" s="31"/>
    </row>
    <row r="141" spans="1:38" x14ac:dyDescent="0.25">
      <c r="A141" s="265"/>
      <c r="B141" s="190" t="str">
        <f t="shared" si="21"/>
        <v/>
      </c>
      <c r="C141" s="190" t="str">
        <f t="shared" si="20"/>
        <v/>
      </c>
      <c r="D141" s="119" t="s">
        <v>192</v>
      </c>
      <c r="E141" s="119"/>
      <c r="F141" s="119"/>
      <c r="G141" s="121"/>
      <c r="H141" s="141">
        <f t="shared" si="24"/>
        <v>0</v>
      </c>
      <c r="I141" s="121"/>
      <c r="J141" s="121"/>
      <c r="K141" s="133">
        <f t="shared" si="29"/>
        <v>0</v>
      </c>
      <c r="L141" s="133">
        <f t="shared" si="25"/>
        <v>0</v>
      </c>
      <c r="M141" s="190">
        <f t="shared" si="26"/>
        <v>1</v>
      </c>
      <c r="N141" s="190" t="str">
        <f t="shared" si="22"/>
        <v>JANEIRO</v>
      </c>
      <c r="O141" s="119"/>
      <c r="P141" s="119" t="s">
        <v>192</v>
      </c>
      <c r="Q141" s="136" t="str">
        <f t="shared" si="27"/>
        <v>À PAGAR</v>
      </c>
      <c r="R141" s="136" t="str">
        <f t="shared" ca="1" si="23"/>
        <v>EM DIA</v>
      </c>
      <c r="S141" s="137" t="str">
        <f t="shared" ca="1" si="28"/>
        <v/>
      </c>
      <c r="AD141" s="31"/>
      <c r="AE141" s="31"/>
      <c r="AF141" s="31"/>
      <c r="AG141" s="31"/>
      <c r="AH141" s="31"/>
      <c r="AI141" s="31"/>
      <c r="AJ141" s="31"/>
      <c r="AK141" s="31"/>
      <c r="AL141" s="31"/>
    </row>
    <row r="142" spans="1:38" x14ac:dyDescent="0.25">
      <c r="A142" s="265"/>
      <c r="B142" s="190" t="str">
        <f t="shared" si="21"/>
        <v/>
      </c>
      <c r="C142" s="190" t="str">
        <f t="shared" si="20"/>
        <v/>
      </c>
      <c r="D142" s="119" t="s">
        <v>192</v>
      </c>
      <c r="E142" s="119"/>
      <c r="F142" s="119"/>
      <c r="G142" s="121"/>
      <c r="H142" s="141">
        <f t="shared" si="24"/>
        <v>0</v>
      </c>
      <c r="I142" s="121"/>
      <c r="J142" s="121"/>
      <c r="K142" s="133">
        <f t="shared" si="29"/>
        <v>0</v>
      </c>
      <c r="L142" s="133">
        <f t="shared" si="25"/>
        <v>0</v>
      </c>
      <c r="M142" s="190">
        <f t="shared" si="26"/>
        <v>1</v>
      </c>
      <c r="N142" s="190" t="str">
        <f t="shared" si="22"/>
        <v>JANEIRO</v>
      </c>
      <c r="O142" s="119"/>
      <c r="P142" s="119" t="s">
        <v>192</v>
      </c>
      <c r="Q142" s="136" t="str">
        <f t="shared" si="27"/>
        <v>À PAGAR</v>
      </c>
      <c r="R142" s="136" t="str">
        <f t="shared" ca="1" si="23"/>
        <v>EM DIA</v>
      </c>
      <c r="S142" s="137" t="str">
        <f t="shared" ca="1" si="28"/>
        <v/>
      </c>
      <c r="AD142" s="31"/>
      <c r="AE142" s="31"/>
      <c r="AF142" s="31"/>
      <c r="AG142" s="31"/>
      <c r="AH142" s="31"/>
      <c r="AI142" s="31"/>
      <c r="AJ142" s="31"/>
      <c r="AK142" s="31"/>
      <c r="AL142" s="31"/>
    </row>
    <row r="143" spans="1:38" x14ac:dyDescent="0.25">
      <c r="A143" s="265"/>
      <c r="B143" s="190" t="str">
        <f t="shared" si="21"/>
        <v/>
      </c>
      <c r="C143" s="190" t="str">
        <f t="shared" ref="C143:C206" si="30">IF(B143=1,"JANEIRO",IF(B143=2,"FEVEREIRO",IF(B143=3,"MARÇO",IF(B143=4,"ABRIL",IF(B143=5,"MAIO",IF(B143=6,"JUNHO",IF(B143=7,"JULHO",IF(B143=8,"AGOSTO",IF(B143=9,"SETEMBRO",IF(B143=10,"OUTUBRO",IF(B143=11,"NOVEMBRO",IF(B143=12,"DEZEMBRO",""))))))))))))</f>
        <v/>
      </c>
      <c r="D143" s="119" t="s">
        <v>192</v>
      </c>
      <c r="E143" s="119"/>
      <c r="F143" s="119"/>
      <c r="G143" s="121"/>
      <c r="H143" s="141">
        <f t="shared" si="24"/>
        <v>0</v>
      </c>
      <c r="I143" s="121"/>
      <c r="J143" s="121"/>
      <c r="K143" s="133">
        <f t="shared" si="29"/>
        <v>0</v>
      </c>
      <c r="L143" s="133">
        <f t="shared" si="25"/>
        <v>0</v>
      </c>
      <c r="M143" s="190">
        <f t="shared" si="26"/>
        <v>1</v>
      </c>
      <c r="N143" s="190" t="str">
        <f t="shared" si="22"/>
        <v>JANEIRO</v>
      </c>
      <c r="O143" s="119"/>
      <c r="P143" s="119" t="s">
        <v>192</v>
      </c>
      <c r="Q143" s="136" t="str">
        <f t="shared" si="27"/>
        <v>À PAGAR</v>
      </c>
      <c r="R143" s="136" t="str">
        <f t="shared" ca="1" si="23"/>
        <v>EM DIA</v>
      </c>
      <c r="S143" s="137" t="str">
        <f t="shared" ca="1" si="28"/>
        <v/>
      </c>
      <c r="AD143" s="31"/>
      <c r="AE143" s="31"/>
      <c r="AF143" s="31"/>
      <c r="AG143" s="31"/>
      <c r="AH143" s="31"/>
      <c r="AI143" s="31"/>
      <c r="AJ143" s="31"/>
      <c r="AK143" s="31"/>
      <c r="AL143" s="31"/>
    </row>
    <row r="144" spans="1:38" x14ac:dyDescent="0.25">
      <c r="A144" s="265"/>
      <c r="B144" s="190" t="str">
        <f t="shared" si="21"/>
        <v/>
      </c>
      <c r="C144" s="190" t="str">
        <f t="shared" si="30"/>
        <v/>
      </c>
      <c r="D144" s="119" t="s">
        <v>192</v>
      </c>
      <c r="E144" s="119"/>
      <c r="F144" s="119"/>
      <c r="G144" s="121"/>
      <c r="H144" s="141">
        <f t="shared" si="24"/>
        <v>0</v>
      </c>
      <c r="I144" s="121"/>
      <c r="J144" s="121"/>
      <c r="K144" s="133">
        <f t="shared" si="29"/>
        <v>0</v>
      </c>
      <c r="L144" s="133">
        <f t="shared" si="25"/>
        <v>0</v>
      </c>
      <c r="M144" s="190">
        <f t="shared" si="26"/>
        <v>1</v>
      </c>
      <c r="N144" s="190" t="str">
        <f t="shared" si="22"/>
        <v>JANEIRO</v>
      </c>
      <c r="O144" s="119"/>
      <c r="P144" s="119" t="s">
        <v>192</v>
      </c>
      <c r="Q144" s="136" t="str">
        <f t="shared" si="27"/>
        <v>À PAGAR</v>
      </c>
      <c r="R144" s="136" t="str">
        <f t="shared" ca="1" si="23"/>
        <v>EM DIA</v>
      </c>
      <c r="S144" s="137" t="str">
        <f t="shared" ca="1" si="28"/>
        <v/>
      </c>
      <c r="AD144" s="31"/>
      <c r="AE144" s="31"/>
      <c r="AF144" s="31"/>
      <c r="AG144" s="31"/>
      <c r="AH144" s="31"/>
      <c r="AI144" s="31"/>
      <c r="AJ144" s="31"/>
      <c r="AK144" s="31"/>
      <c r="AL144" s="31"/>
    </row>
    <row r="145" spans="1:38" x14ac:dyDescent="0.25">
      <c r="A145" s="265"/>
      <c r="B145" s="190" t="str">
        <f t="shared" si="21"/>
        <v/>
      </c>
      <c r="C145" s="190" t="str">
        <f t="shared" si="30"/>
        <v/>
      </c>
      <c r="D145" s="119" t="s">
        <v>192</v>
      </c>
      <c r="E145" s="119"/>
      <c r="F145" s="119"/>
      <c r="G145" s="121"/>
      <c r="H145" s="141">
        <f t="shared" si="24"/>
        <v>0</v>
      </c>
      <c r="I145" s="121"/>
      <c r="J145" s="121"/>
      <c r="K145" s="133">
        <f t="shared" si="29"/>
        <v>0</v>
      </c>
      <c r="L145" s="133">
        <f t="shared" si="25"/>
        <v>0</v>
      </c>
      <c r="M145" s="190">
        <f t="shared" si="26"/>
        <v>1</v>
      </c>
      <c r="N145" s="190" t="str">
        <f t="shared" si="22"/>
        <v>JANEIRO</v>
      </c>
      <c r="O145" s="119"/>
      <c r="P145" s="119" t="s">
        <v>192</v>
      </c>
      <c r="Q145" s="136" t="str">
        <f t="shared" si="27"/>
        <v>À PAGAR</v>
      </c>
      <c r="R145" s="136" t="str">
        <f t="shared" ca="1" si="23"/>
        <v>EM DIA</v>
      </c>
      <c r="S145" s="137" t="str">
        <f t="shared" ca="1" si="28"/>
        <v/>
      </c>
      <c r="AD145" s="31"/>
      <c r="AE145" s="31"/>
      <c r="AF145" s="31"/>
      <c r="AG145" s="31"/>
      <c r="AH145" s="31"/>
      <c r="AI145" s="31"/>
      <c r="AJ145" s="31"/>
      <c r="AK145" s="31"/>
      <c r="AL145" s="31"/>
    </row>
    <row r="146" spans="1:38" x14ac:dyDescent="0.25">
      <c r="A146" s="265"/>
      <c r="B146" s="190" t="str">
        <f t="shared" ref="B146:B209" si="31">IFERROR(MONTH(D146),"")</f>
        <v/>
      </c>
      <c r="C146" s="190" t="str">
        <f t="shared" si="30"/>
        <v/>
      </c>
      <c r="D146" s="119" t="s">
        <v>192</v>
      </c>
      <c r="E146" s="119"/>
      <c r="F146" s="119"/>
      <c r="G146" s="121"/>
      <c r="H146" s="141">
        <f t="shared" si="24"/>
        <v>0</v>
      </c>
      <c r="I146" s="121"/>
      <c r="J146" s="121"/>
      <c r="K146" s="133">
        <f t="shared" si="29"/>
        <v>0</v>
      </c>
      <c r="L146" s="133">
        <f t="shared" si="25"/>
        <v>0</v>
      </c>
      <c r="M146" s="190">
        <f t="shared" si="26"/>
        <v>1</v>
      </c>
      <c r="N146" s="190" t="str">
        <f t="shared" si="22"/>
        <v>JANEIRO</v>
      </c>
      <c r="O146" s="119"/>
      <c r="P146" s="119" t="s">
        <v>192</v>
      </c>
      <c r="Q146" s="136" t="str">
        <f t="shared" si="27"/>
        <v>À PAGAR</v>
      </c>
      <c r="R146" s="136" t="str">
        <f t="shared" ca="1" si="23"/>
        <v>EM DIA</v>
      </c>
      <c r="S146" s="137" t="str">
        <f t="shared" ca="1" si="28"/>
        <v/>
      </c>
      <c r="AD146" s="31"/>
      <c r="AE146" s="31"/>
      <c r="AF146" s="31"/>
      <c r="AG146" s="31"/>
      <c r="AH146" s="31"/>
      <c r="AI146" s="31"/>
      <c r="AJ146" s="31"/>
      <c r="AK146" s="31"/>
      <c r="AL146" s="31"/>
    </row>
    <row r="147" spans="1:38" x14ac:dyDescent="0.25">
      <c r="A147" s="265"/>
      <c r="B147" s="190" t="str">
        <f t="shared" si="31"/>
        <v/>
      </c>
      <c r="C147" s="190" t="str">
        <f t="shared" si="30"/>
        <v/>
      </c>
      <c r="D147" s="119" t="s">
        <v>192</v>
      </c>
      <c r="E147" s="119"/>
      <c r="F147" s="119"/>
      <c r="G147" s="121"/>
      <c r="H147" s="141">
        <f t="shared" si="24"/>
        <v>0</v>
      </c>
      <c r="I147" s="121"/>
      <c r="J147" s="121"/>
      <c r="K147" s="133">
        <f t="shared" si="29"/>
        <v>0</v>
      </c>
      <c r="L147" s="133">
        <f t="shared" si="25"/>
        <v>0</v>
      </c>
      <c r="M147" s="190">
        <f t="shared" si="26"/>
        <v>1</v>
      </c>
      <c r="N147" s="190" t="str">
        <f t="shared" si="22"/>
        <v>JANEIRO</v>
      </c>
      <c r="O147" s="119"/>
      <c r="P147" s="119" t="s">
        <v>192</v>
      </c>
      <c r="Q147" s="136" t="str">
        <f t="shared" si="27"/>
        <v>À PAGAR</v>
      </c>
      <c r="R147" s="136" t="str">
        <f t="shared" ca="1" si="23"/>
        <v>EM DIA</v>
      </c>
      <c r="S147" s="137" t="str">
        <f t="shared" ca="1" si="28"/>
        <v/>
      </c>
      <c r="AD147" s="31"/>
      <c r="AE147" s="31"/>
      <c r="AF147" s="31"/>
      <c r="AG147" s="31"/>
      <c r="AH147" s="31"/>
      <c r="AI147" s="31"/>
      <c r="AJ147" s="31"/>
      <c r="AK147" s="31"/>
      <c r="AL147" s="31"/>
    </row>
    <row r="148" spans="1:38" x14ac:dyDescent="0.25">
      <c r="A148" s="265"/>
      <c r="B148" s="190" t="str">
        <f t="shared" si="31"/>
        <v/>
      </c>
      <c r="C148" s="190" t="str">
        <f t="shared" si="30"/>
        <v/>
      </c>
      <c r="D148" s="119" t="s">
        <v>192</v>
      </c>
      <c r="E148" s="119"/>
      <c r="F148" s="119"/>
      <c r="G148" s="121"/>
      <c r="H148" s="141">
        <f t="shared" si="24"/>
        <v>0</v>
      </c>
      <c r="I148" s="121"/>
      <c r="J148" s="121"/>
      <c r="K148" s="133">
        <f t="shared" si="29"/>
        <v>0</v>
      </c>
      <c r="L148" s="133">
        <f t="shared" si="25"/>
        <v>0</v>
      </c>
      <c r="M148" s="190">
        <f t="shared" si="26"/>
        <v>1</v>
      </c>
      <c r="N148" s="190" t="str">
        <f t="shared" si="22"/>
        <v>JANEIRO</v>
      </c>
      <c r="O148" s="119"/>
      <c r="P148" s="119" t="s">
        <v>192</v>
      </c>
      <c r="Q148" s="136" t="str">
        <f t="shared" si="27"/>
        <v>À PAGAR</v>
      </c>
      <c r="R148" s="136" t="str">
        <f t="shared" ca="1" si="23"/>
        <v>EM DIA</v>
      </c>
      <c r="S148" s="137" t="str">
        <f t="shared" ca="1" si="28"/>
        <v/>
      </c>
      <c r="AD148" s="31"/>
      <c r="AE148" s="31"/>
      <c r="AF148" s="31"/>
      <c r="AG148" s="31"/>
      <c r="AH148" s="31"/>
      <c r="AI148" s="31"/>
      <c r="AJ148" s="31"/>
      <c r="AK148" s="31"/>
      <c r="AL148" s="31"/>
    </row>
    <row r="149" spans="1:38" x14ac:dyDescent="0.25">
      <c r="A149" s="265"/>
      <c r="B149" s="190" t="str">
        <f t="shared" si="31"/>
        <v/>
      </c>
      <c r="C149" s="190" t="str">
        <f t="shared" si="30"/>
        <v/>
      </c>
      <c r="D149" s="119" t="s">
        <v>192</v>
      </c>
      <c r="E149" s="119"/>
      <c r="F149" s="119"/>
      <c r="G149" s="121"/>
      <c r="H149" s="141">
        <f t="shared" si="24"/>
        <v>0</v>
      </c>
      <c r="I149" s="121"/>
      <c r="J149" s="121"/>
      <c r="K149" s="133">
        <f t="shared" si="29"/>
        <v>0</v>
      </c>
      <c r="L149" s="133">
        <f t="shared" si="25"/>
        <v>0</v>
      </c>
      <c r="M149" s="190">
        <f t="shared" si="26"/>
        <v>1</v>
      </c>
      <c r="N149" s="190" t="str">
        <f t="shared" si="22"/>
        <v>JANEIRO</v>
      </c>
      <c r="O149" s="119"/>
      <c r="P149" s="119" t="s">
        <v>192</v>
      </c>
      <c r="Q149" s="136" t="str">
        <f t="shared" si="27"/>
        <v>À PAGAR</v>
      </c>
      <c r="R149" s="136" t="str">
        <f t="shared" ca="1" si="23"/>
        <v>EM DIA</v>
      </c>
      <c r="S149" s="137" t="str">
        <f t="shared" ca="1" si="28"/>
        <v/>
      </c>
      <c r="AD149" s="31"/>
      <c r="AE149" s="31"/>
      <c r="AF149" s="31"/>
      <c r="AG149" s="31"/>
      <c r="AH149" s="31"/>
      <c r="AI149" s="31"/>
      <c r="AJ149" s="31"/>
      <c r="AK149" s="31"/>
      <c r="AL149" s="31"/>
    </row>
    <row r="150" spans="1:38" x14ac:dyDescent="0.25">
      <c r="A150" s="265"/>
      <c r="B150" s="190" t="str">
        <f t="shared" si="31"/>
        <v/>
      </c>
      <c r="C150" s="190" t="str">
        <f t="shared" si="30"/>
        <v/>
      </c>
      <c r="D150" s="119" t="s">
        <v>192</v>
      </c>
      <c r="E150" s="119"/>
      <c r="F150" s="119"/>
      <c r="G150" s="121"/>
      <c r="H150" s="141">
        <f t="shared" si="24"/>
        <v>0</v>
      </c>
      <c r="I150" s="121"/>
      <c r="J150" s="121"/>
      <c r="K150" s="133">
        <f t="shared" si="29"/>
        <v>0</v>
      </c>
      <c r="L150" s="133">
        <f t="shared" si="25"/>
        <v>0</v>
      </c>
      <c r="M150" s="190">
        <f t="shared" si="26"/>
        <v>1</v>
      </c>
      <c r="N150" s="190" t="str">
        <f t="shared" si="22"/>
        <v>JANEIRO</v>
      </c>
      <c r="O150" s="119"/>
      <c r="P150" s="119" t="s">
        <v>192</v>
      </c>
      <c r="Q150" s="136" t="str">
        <f t="shared" si="27"/>
        <v>À PAGAR</v>
      </c>
      <c r="R150" s="136" t="str">
        <f t="shared" ca="1" si="23"/>
        <v>EM DIA</v>
      </c>
      <c r="S150" s="137" t="str">
        <f t="shared" ca="1" si="28"/>
        <v/>
      </c>
      <c r="AD150" s="31"/>
      <c r="AE150" s="31"/>
      <c r="AF150" s="31"/>
      <c r="AG150" s="31"/>
      <c r="AH150" s="31"/>
      <c r="AI150" s="31"/>
      <c r="AJ150" s="31"/>
      <c r="AK150" s="31"/>
      <c r="AL150" s="31"/>
    </row>
    <row r="151" spans="1:38" x14ac:dyDescent="0.25">
      <c r="A151" s="265"/>
      <c r="B151" s="190" t="str">
        <f t="shared" si="31"/>
        <v/>
      </c>
      <c r="C151" s="190" t="str">
        <f t="shared" si="30"/>
        <v/>
      </c>
      <c r="D151" s="119" t="s">
        <v>192</v>
      </c>
      <c r="E151" s="119"/>
      <c r="F151" s="119"/>
      <c r="G151" s="121"/>
      <c r="H151" s="141">
        <f t="shared" si="24"/>
        <v>0</v>
      </c>
      <c r="I151" s="121"/>
      <c r="J151" s="121"/>
      <c r="K151" s="133">
        <f t="shared" si="29"/>
        <v>0</v>
      </c>
      <c r="L151" s="133">
        <f t="shared" si="25"/>
        <v>0</v>
      </c>
      <c r="M151" s="190">
        <f t="shared" si="26"/>
        <v>1</v>
      </c>
      <c r="N151" s="190" t="str">
        <f t="shared" si="22"/>
        <v>JANEIRO</v>
      </c>
      <c r="O151" s="119"/>
      <c r="P151" s="119" t="s">
        <v>192</v>
      </c>
      <c r="Q151" s="136" t="str">
        <f t="shared" si="27"/>
        <v>À PAGAR</v>
      </c>
      <c r="R151" s="136" t="str">
        <f t="shared" ca="1" si="23"/>
        <v>EM DIA</v>
      </c>
      <c r="S151" s="137" t="str">
        <f t="shared" ca="1" si="28"/>
        <v/>
      </c>
      <c r="AD151" s="31"/>
      <c r="AE151" s="31"/>
      <c r="AF151" s="31"/>
      <c r="AG151" s="31"/>
      <c r="AH151" s="31"/>
      <c r="AI151" s="31"/>
      <c r="AJ151" s="31"/>
      <c r="AK151" s="31"/>
      <c r="AL151" s="31"/>
    </row>
    <row r="152" spans="1:38" x14ac:dyDescent="0.25">
      <c r="A152" s="265"/>
      <c r="B152" s="190" t="str">
        <f t="shared" si="31"/>
        <v/>
      </c>
      <c r="C152" s="190" t="str">
        <f t="shared" si="30"/>
        <v/>
      </c>
      <c r="D152" s="119" t="s">
        <v>192</v>
      </c>
      <c r="E152" s="119"/>
      <c r="F152" s="119"/>
      <c r="G152" s="121"/>
      <c r="H152" s="141">
        <f t="shared" si="24"/>
        <v>0</v>
      </c>
      <c r="I152" s="121"/>
      <c r="J152" s="121"/>
      <c r="K152" s="133">
        <f t="shared" si="29"/>
        <v>0</v>
      </c>
      <c r="L152" s="133">
        <f t="shared" si="25"/>
        <v>0</v>
      </c>
      <c r="M152" s="190">
        <f t="shared" si="26"/>
        <v>1</v>
      </c>
      <c r="N152" s="190" t="str">
        <f t="shared" si="22"/>
        <v>JANEIRO</v>
      </c>
      <c r="O152" s="119"/>
      <c r="P152" s="119" t="s">
        <v>192</v>
      </c>
      <c r="Q152" s="136" t="str">
        <f t="shared" si="27"/>
        <v>À PAGAR</v>
      </c>
      <c r="R152" s="136" t="str">
        <f t="shared" ca="1" si="23"/>
        <v>EM DIA</v>
      </c>
      <c r="S152" s="137" t="str">
        <f t="shared" ca="1" si="28"/>
        <v/>
      </c>
      <c r="AD152" s="31"/>
      <c r="AE152" s="31"/>
      <c r="AF152" s="31"/>
      <c r="AG152" s="31"/>
      <c r="AH152" s="31"/>
      <c r="AI152" s="31"/>
      <c r="AJ152" s="31"/>
      <c r="AK152" s="31"/>
      <c r="AL152" s="31"/>
    </row>
    <row r="153" spans="1:38" x14ac:dyDescent="0.25">
      <c r="A153" s="265"/>
      <c r="B153" s="190" t="str">
        <f t="shared" si="31"/>
        <v/>
      </c>
      <c r="C153" s="190" t="str">
        <f t="shared" si="30"/>
        <v/>
      </c>
      <c r="D153" s="119" t="s">
        <v>192</v>
      </c>
      <c r="E153" s="119"/>
      <c r="F153" s="119"/>
      <c r="G153" s="121"/>
      <c r="H153" s="141">
        <f t="shared" si="24"/>
        <v>0</v>
      </c>
      <c r="I153" s="121"/>
      <c r="J153" s="121"/>
      <c r="K153" s="133">
        <f t="shared" si="29"/>
        <v>0</v>
      </c>
      <c r="L153" s="133">
        <f t="shared" si="25"/>
        <v>0</v>
      </c>
      <c r="M153" s="190">
        <f t="shared" si="26"/>
        <v>1</v>
      </c>
      <c r="N153" s="190" t="str">
        <f t="shared" si="22"/>
        <v>JANEIRO</v>
      </c>
      <c r="O153" s="119"/>
      <c r="P153" s="119" t="s">
        <v>192</v>
      </c>
      <c r="Q153" s="136" t="str">
        <f t="shared" si="27"/>
        <v>À PAGAR</v>
      </c>
      <c r="R153" s="136" t="str">
        <f t="shared" ca="1" si="23"/>
        <v>EM DIA</v>
      </c>
      <c r="S153" s="137" t="str">
        <f t="shared" ca="1" si="28"/>
        <v/>
      </c>
      <c r="AD153" s="31"/>
      <c r="AE153" s="31"/>
      <c r="AF153" s="31"/>
      <c r="AG153" s="31"/>
      <c r="AH153" s="31"/>
      <c r="AI153" s="31"/>
      <c r="AJ153" s="31"/>
      <c r="AK153" s="31"/>
      <c r="AL153" s="31"/>
    </row>
    <row r="154" spans="1:38" x14ac:dyDescent="0.25">
      <c r="A154" s="265"/>
      <c r="B154" s="190" t="str">
        <f t="shared" si="31"/>
        <v/>
      </c>
      <c r="C154" s="190" t="str">
        <f t="shared" si="30"/>
        <v/>
      </c>
      <c r="D154" s="119" t="s">
        <v>192</v>
      </c>
      <c r="E154" s="119"/>
      <c r="F154" s="119"/>
      <c r="G154" s="121"/>
      <c r="H154" s="141">
        <f t="shared" si="24"/>
        <v>0</v>
      </c>
      <c r="I154" s="121"/>
      <c r="J154" s="121"/>
      <c r="K154" s="133">
        <f t="shared" si="29"/>
        <v>0</v>
      </c>
      <c r="L154" s="133">
        <f t="shared" si="25"/>
        <v>0</v>
      </c>
      <c r="M154" s="190">
        <f t="shared" si="26"/>
        <v>1</v>
      </c>
      <c r="N154" s="190" t="str">
        <f t="shared" si="22"/>
        <v>JANEIRO</v>
      </c>
      <c r="O154" s="119"/>
      <c r="P154" s="119" t="s">
        <v>192</v>
      </c>
      <c r="Q154" s="136" t="str">
        <f t="shared" si="27"/>
        <v>À PAGAR</v>
      </c>
      <c r="R154" s="136" t="str">
        <f t="shared" ca="1" si="23"/>
        <v>EM DIA</v>
      </c>
      <c r="S154" s="137" t="str">
        <f t="shared" ca="1" si="28"/>
        <v/>
      </c>
      <c r="AD154" s="31"/>
      <c r="AE154" s="31"/>
      <c r="AF154" s="31"/>
      <c r="AG154" s="31"/>
      <c r="AH154" s="31"/>
      <c r="AI154" s="31"/>
      <c r="AJ154" s="31"/>
      <c r="AK154" s="31"/>
      <c r="AL154" s="31"/>
    </row>
    <row r="155" spans="1:38" x14ac:dyDescent="0.25">
      <c r="A155" s="265"/>
      <c r="B155" s="190" t="str">
        <f t="shared" si="31"/>
        <v/>
      </c>
      <c r="C155" s="190" t="str">
        <f t="shared" si="30"/>
        <v/>
      </c>
      <c r="D155" s="119" t="s">
        <v>192</v>
      </c>
      <c r="E155" s="119"/>
      <c r="F155" s="119"/>
      <c r="G155" s="121"/>
      <c r="H155" s="141">
        <f t="shared" si="24"/>
        <v>0</v>
      </c>
      <c r="I155" s="121"/>
      <c r="J155" s="121"/>
      <c r="K155" s="133">
        <f t="shared" si="29"/>
        <v>0</v>
      </c>
      <c r="L155" s="133">
        <f t="shared" si="25"/>
        <v>0</v>
      </c>
      <c r="M155" s="190">
        <f t="shared" si="26"/>
        <v>1</v>
      </c>
      <c r="N155" s="190" t="str">
        <f t="shared" si="22"/>
        <v>JANEIRO</v>
      </c>
      <c r="O155" s="119"/>
      <c r="P155" s="119" t="s">
        <v>192</v>
      </c>
      <c r="Q155" s="136" t="str">
        <f t="shared" si="27"/>
        <v>À PAGAR</v>
      </c>
      <c r="R155" s="136" t="str">
        <f t="shared" ca="1" si="23"/>
        <v>EM DIA</v>
      </c>
      <c r="S155" s="137" t="str">
        <f t="shared" ca="1" si="28"/>
        <v/>
      </c>
      <c r="AD155" s="31"/>
      <c r="AE155" s="31"/>
      <c r="AF155" s="31"/>
      <c r="AG155" s="31"/>
      <c r="AH155" s="31"/>
      <c r="AI155" s="31"/>
      <c r="AJ155" s="31"/>
      <c r="AK155" s="31"/>
      <c r="AL155" s="31"/>
    </row>
    <row r="156" spans="1:38" x14ac:dyDescent="0.25">
      <c r="A156" s="265"/>
      <c r="B156" s="190" t="str">
        <f t="shared" si="31"/>
        <v/>
      </c>
      <c r="C156" s="190" t="str">
        <f t="shared" si="30"/>
        <v/>
      </c>
      <c r="D156" s="119" t="s">
        <v>192</v>
      </c>
      <c r="E156" s="119"/>
      <c r="F156" s="119"/>
      <c r="G156" s="121"/>
      <c r="H156" s="141">
        <f t="shared" si="24"/>
        <v>0</v>
      </c>
      <c r="I156" s="121"/>
      <c r="J156" s="121"/>
      <c r="K156" s="133">
        <f t="shared" si="29"/>
        <v>0</v>
      </c>
      <c r="L156" s="133">
        <f t="shared" si="25"/>
        <v>0</v>
      </c>
      <c r="M156" s="190">
        <f t="shared" si="26"/>
        <v>1</v>
      </c>
      <c r="N156" s="190" t="str">
        <f t="shared" si="22"/>
        <v>JANEIRO</v>
      </c>
      <c r="O156" s="119"/>
      <c r="P156" s="119" t="s">
        <v>192</v>
      </c>
      <c r="Q156" s="136" t="str">
        <f t="shared" si="27"/>
        <v>À PAGAR</v>
      </c>
      <c r="R156" s="136" t="str">
        <f t="shared" ca="1" si="23"/>
        <v>EM DIA</v>
      </c>
      <c r="S156" s="137" t="str">
        <f t="shared" ca="1" si="28"/>
        <v/>
      </c>
      <c r="AD156" s="31"/>
      <c r="AE156" s="31"/>
      <c r="AF156" s="31"/>
      <c r="AG156" s="31"/>
      <c r="AH156" s="31"/>
      <c r="AI156" s="31"/>
      <c r="AJ156" s="31"/>
      <c r="AK156" s="31"/>
      <c r="AL156" s="31"/>
    </row>
    <row r="157" spans="1:38" x14ac:dyDescent="0.25">
      <c r="A157" s="265"/>
      <c r="B157" s="190" t="str">
        <f t="shared" si="31"/>
        <v/>
      </c>
      <c r="C157" s="190" t="str">
        <f t="shared" si="30"/>
        <v/>
      </c>
      <c r="D157" s="119" t="s">
        <v>192</v>
      </c>
      <c r="E157" s="119"/>
      <c r="F157" s="119"/>
      <c r="G157" s="121"/>
      <c r="H157" s="141">
        <f t="shared" si="24"/>
        <v>0</v>
      </c>
      <c r="I157" s="121"/>
      <c r="J157" s="121"/>
      <c r="K157" s="133">
        <f t="shared" si="29"/>
        <v>0</v>
      </c>
      <c r="L157" s="133">
        <f t="shared" si="25"/>
        <v>0</v>
      </c>
      <c r="M157" s="190">
        <f t="shared" si="26"/>
        <v>1</v>
      </c>
      <c r="N157" s="190" t="str">
        <f t="shared" si="22"/>
        <v>JANEIRO</v>
      </c>
      <c r="O157" s="119"/>
      <c r="P157" s="119" t="s">
        <v>192</v>
      </c>
      <c r="Q157" s="136" t="str">
        <f t="shared" si="27"/>
        <v>À PAGAR</v>
      </c>
      <c r="R157" s="136" t="str">
        <f t="shared" ca="1" si="23"/>
        <v>EM DIA</v>
      </c>
      <c r="S157" s="137" t="str">
        <f t="shared" ca="1" si="28"/>
        <v/>
      </c>
      <c r="AD157" s="31"/>
      <c r="AE157" s="31"/>
      <c r="AF157" s="31"/>
      <c r="AG157" s="31"/>
      <c r="AH157" s="31"/>
      <c r="AI157" s="31"/>
      <c r="AJ157" s="31"/>
      <c r="AK157" s="31"/>
      <c r="AL157" s="31"/>
    </row>
    <row r="158" spans="1:38" x14ac:dyDescent="0.25">
      <c r="A158" s="265"/>
      <c r="B158" s="190" t="str">
        <f t="shared" si="31"/>
        <v/>
      </c>
      <c r="C158" s="190" t="str">
        <f t="shared" si="30"/>
        <v/>
      </c>
      <c r="D158" s="119" t="s">
        <v>192</v>
      </c>
      <c r="E158" s="119"/>
      <c r="F158" s="119"/>
      <c r="G158" s="121"/>
      <c r="H158" s="141">
        <f t="shared" si="24"/>
        <v>0</v>
      </c>
      <c r="I158" s="121"/>
      <c r="J158" s="121"/>
      <c r="K158" s="133">
        <f t="shared" si="29"/>
        <v>0</v>
      </c>
      <c r="L158" s="133">
        <f t="shared" si="25"/>
        <v>0</v>
      </c>
      <c r="M158" s="190">
        <f t="shared" si="26"/>
        <v>1</v>
      </c>
      <c r="N158" s="190" t="str">
        <f t="shared" si="22"/>
        <v>JANEIRO</v>
      </c>
      <c r="O158" s="119"/>
      <c r="P158" s="119" t="s">
        <v>192</v>
      </c>
      <c r="Q158" s="136" t="str">
        <f t="shared" si="27"/>
        <v>À PAGAR</v>
      </c>
      <c r="R158" s="136" t="str">
        <f t="shared" ca="1" si="23"/>
        <v>EM DIA</v>
      </c>
      <c r="S158" s="137" t="str">
        <f t="shared" ca="1" si="28"/>
        <v/>
      </c>
      <c r="AD158" s="31"/>
      <c r="AE158" s="31"/>
      <c r="AF158" s="31"/>
      <c r="AG158" s="31"/>
      <c r="AH158" s="31"/>
      <c r="AI158" s="31"/>
      <c r="AJ158" s="31"/>
      <c r="AK158" s="31"/>
      <c r="AL158" s="31"/>
    </row>
    <row r="159" spans="1:38" x14ac:dyDescent="0.25">
      <c r="A159" s="265"/>
      <c r="B159" s="190" t="str">
        <f t="shared" si="31"/>
        <v/>
      </c>
      <c r="C159" s="190" t="str">
        <f t="shared" si="30"/>
        <v/>
      </c>
      <c r="D159" s="119" t="s">
        <v>192</v>
      </c>
      <c r="E159" s="119"/>
      <c r="F159" s="119"/>
      <c r="G159" s="121"/>
      <c r="H159" s="141">
        <f t="shared" si="24"/>
        <v>0</v>
      </c>
      <c r="I159" s="121"/>
      <c r="J159" s="121"/>
      <c r="K159" s="133">
        <f t="shared" si="29"/>
        <v>0</v>
      </c>
      <c r="L159" s="133">
        <f t="shared" si="25"/>
        <v>0</v>
      </c>
      <c r="M159" s="190">
        <f t="shared" si="26"/>
        <v>1</v>
      </c>
      <c r="N159" s="190" t="str">
        <f t="shared" si="22"/>
        <v>JANEIRO</v>
      </c>
      <c r="O159" s="119"/>
      <c r="P159" s="119" t="s">
        <v>192</v>
      </c>
      <c r="Q159" s="136" t="str">
        <f t="shared" si="27"/>
        <v>À PAGAR</v>
      </c>
      <c r="R159" s="136" t="str">
        <f t="shared" ca="1" si="23"/>
        <v>EM DIA</v>
      </c>
      <c r="S159" s="137" t="str">
        <f t="shared" ca="1" si="28"/>
        <v/>
      </c>
      <c r="AD159" s="31"/>
      <c r="AE159" s="31"/>
      <c r="AF159" s="31"/>
      <c r="AG159" s="31"/>
      <c r="AH159" s="31"/>
      <c r="AI159" s="31"/>
      <c r="AJ159" s="31"/>
      <c r="AK159" s="31"/>
      <c r="AL159" s="31"/>
    </row>
    <row r="160" spans="1:38" x14ac:dyDescent="0.25">
      <c r="A160" s="265"/>
      <c r="B160" s="190" t="str">
        <f t="shared" si="31"/>
        <v/>
      </c>
      <c r="C160" s="190" t="str">
        <f t="shared" si="30"/>
        <v/>
      </c>
      <c r="D160" s="119" t="s">
        <v>192</v>
      </c>
      <c r="E160" s="119"/>
      <c r="F160" s="119"/>
      <c r="G160" s="121"/>
      <c r="H160" s="141">
        <f t="shared" si="24"/>
        <v>0</v>
      </c>
      <c r="I160" s="121"/>
      <c r="J160" s="121"/>
      <c r="K160" s="133">
        <f t="shared" si="29"/>
        <v>0</v>
      </c>
      <c r="L160" s="133">
        <f t="shared" si="25"/>
        <v>0</v>
      </c>
      <c r="M160" s="190">
        <f t="shared" si="26"/>
        <v>1</v>
      </c>
      <c r="N160" s="190" t="str">
        <f t="shared" si="22"/>
        <v>JANEIRO</v>
      </c>
      <c r="O160" s="119"/>
      <c r="P160" s="119" t="s">
        <v>192</v>
      </c>
      <c r="Q160" s="136" t="str">
        <f t="shared" si="27"/>
        <v>À PAGAR</v>
      </c>
      <c r="R160" s="136" t="str">
        <f t="shared" ca="1" si="23"/>
        <v>EM DIA</v>
      </c>
      <c r="S160" s="137" t="str">
        <f t="shared" ca="1" si="28"/>
        <v/>
      </c>
      <c r="AD160" s="31"/>
      <c r="AE160" s="31"/>
      <c r="AF160" s="31"/>
      <c r="AG160" s="31"/>
      <c r="AH160" s="31"/>
      <c r="AI160" s="31"/>
      <c r="AJ160" s="31"/>
      <c r="AK160" s="31"/>
      <c r="AL160" s="31"/>
    </row>
    <row r="161" spans="1:38" x14ac:dyDescent="0.25">
      <c r="A161" s="265"/>
      <c r="B161" s="190" t="str">
        <f t="shared" si="31"/>
        <v/>
      </c>
      <c r="C161" s="190" t="str">
        <f t="shared" si="30"/>
        <v/>
      </c>
      <c r="D161" s="119" t="s">
        <v>192</v>
      </c>
      <c r="E161" s="119"/>
      <c r="F161" s="119"/>
      <c r="G161" s="121"/>
      <c r="H161" s="141">
        <f t="shared" si="24"/>
        <v>0</v>
      </c>
      <c r="I161" s="121"/>
      <c r="J161" s="121"/>
      <c r="K161" s="133">
        <f t="shared" si="29"/>
        <v>0</v>
      </c>
      <c r="L161" s="133">
        <f t="shared" si="25"/>
        <v>0</v>
      </c>
      <c r="M161" s="190">
        <f t="shared" si="26"/>
        <v>1</v>
      </c>
      <c r="N161" s="190" t="str">
        <f t="shared" si="22"/>
        <v>JANEIRO</v>
      </c>
      <c r="O161" s="119"/>
      <c r="P161" s="119" t="s">
        <v>192</v>
      </c>
      <c r="Q161" s="136" t="str">
        <f t="shared" si="27"/>
        <v>À PAGAR</v>
      </c>
      <c r="R161" s="136" t="str">
        <f t="shared" ca="1" si="23"/>
        <v>EM DIA</v>
      </c>
      <c r="S161" s="137" t="str">
        <f t="shared" ca="1" si="28"/>
        <v/>
      </c>
      <c r="AD161" s="31"/>
      <c r="AE161" s="31"/>
      <c r="AF161" s="31"/>
      <c r="AG161" s="31"/>
      <c r="AH161" s="31"/>
      <c r="AI161" s="31"/>
      <c r="AJ161" s="31"/>
      <c r="AK161" s="31"/>
      <c r="AL161" s="31"/>
    </row>
    <row r="162" spans="1:38" x14ac:dyDescent="0.25">
      <c r="A162" s="265"/>
      <c r="B162" s="190" t="str">
        <f t="shared" si="31"/>
        <v/>
      </c>
      <c r="C162" s="190" t="str">
        <f t="shared" si="30"/>
        <v/>
      </c>
      <c r="D162" s="119" t="s">
        <v>192</v>
      </c>
      <c r="E162" s="119"/>
      <c r="F162" s="119"/>
      <c r="G162" s="121"/>
      <c r="H162" s="141">
        <f t="shared" si="24"/>
        <v>0</v>
      </c>
      <c r="I162" s="121"/>
      <c r="J162" s="121"/>
      <c r="K162" s="133">
        <f t="shared" si="29"/>
        <v>0</v>
      </c>
      <c r="L162" s="133">
        <f t="shared" si="25"/>
        <v>0</v>
      </c>
      <c r="M162" s="190">
        <f t="shared" si="26"/>
        <v>1</v>
      </c>
      <c r="N162" s="190" t="str">
        <f t="shared" si="22"/>
        <v>JANEIRO</v>
      </c>
      <c r="O162" s="119"/>
      <c r="P162" s="119" t="s">
        <v>192</v>
      </c>
      <c r="Q162" s="136" t="str">
        <f t="shared" si="27"/>
        <v>À PAGAR</v>
      </c>
      <c r="R162" s="136" t="str">
        <f t="shared" ca="1" si="23"/>
        <v>EM DIA</v>
      </c>
      <c r="S162" s="137" t="str">
        <f t="shared" ca="1" si="28"/>
        <v/>
      </c>
      <c r="AD162" s="31"/>
      <c r="AE162" s="31"/>
      <c r="AF162" s="31"/>
      <c r="AG162" s="31"/>
      <c r="AH162" s="31"/>
      <c r="AI162" s="31"/>
      <c r="AJ162" s="31"/>
      <c r="AK162" s="31"/>
      <c r="AL162" s="31"/>
    </row>
    <row r="163" spans="1:38" x14ac:dyDescent="0.25">
      <c r="A163" s="265"/>
      <c r="B163" s="190" t="str">
        <f t="shared" si="31"/>
        <v/>
      </c>
      <c r="C163" s="190" t="str">
        <f t="shared" si="30"/>
        <v/>
      </c>
      <c r="D163" s="119" t="s">
        <v>192</v>
      </c>
      <c r="E163" s="119"/>
      <c r="F163" s="119"/>
      <c r="G163" s="121"/>
      <c r="H163" s="141">
        <f t="shared" si="24"/>
        <v>0</v>
      </c>
      <c r="I163" s="121"/>
      <c r="J163" s="121"/>
      <c r="K163" s="133">
        <f t="shared" si="29"/>
        <v>0</v>
      </c>
      <c r="L163" s="133">
        <f t="shared" si="25"/>
        <v>0</v>
      </c>
      <c r="M163" s="190">
        <f t="shared" si="26"/>
        <v>1</v>
      </c>
      <c r="N163" s="190" t="str">
        <f t="shared" si="22"/>
        <v>JANEIRO</v>
      </c>
      <c r="O163" s="119"/>
      <c r="P163" s="119" t="s">
        <v>192</v>
      </c>
      <c r="Q163" s="136" t="str">
        <f t="shared" si="27"/>
        <v>À PAGAR</v>
      </c>
      <c r="R163" s="136" t="str">
        <f t="shared" ca="1" si="23"/>
        <v>EM DIA</v>
      </c>
      <c r="S163" s="137" t="str">
        <f t="shared" ca="1" si="28"/>
        <v/>
      </c>
      <c r="AD163" s="31"/>
      <c r="AE163" s="31"/>
      <c r="AF163" s="31"/>
      <c r="AG163" s="31"/>
      <c r="AH163" s="31"/>
      <c r="AI163" s="31"/>
      <c r="AJ163" s="31"/>
      <c r="AK163" s="31"/>
      <c r="AL163" s="31"/>
    </row>
    <row r="164" spans="1:38" x14ac:dyDescent="0.25">
      <c r="A164" s="265"/>
      <c r="B164" s="190" t="str">
        <f t="shared" si="31"/>
        <v/>
      </c>
      <c r="C164" s="190" t="str">
        <f t="shared" si="30"/>
        <v/>
      </c>
      <c r="D164" s="119" t="s">
        <v>192</v>
      </c>
      <c r="E164" s="119"/>
      <c r="F164" s="119"/>
      <c r="G164" s="121"/>
      <c r="H164" s="141">
        <f t="shared" si="24"/>
        <v>0</v>
      </c>
      <c r="I164" s="121"/>
      <c r="J164" s="121"/>
      <c r="K164" s="133">
        <f t="shared" si="29"/>
        <v>0</v>
      </c>
      <c r="L164" s="133">
        <f t="shared" si="25"/>
        <v>0</v>
      </c>
      <c r="M164" s="190">
        <f t="shared" si="26"/>
        <v>1</v>
      </c>
      <c r="N164" s="190" t="str">
        <f t="shared" si="22"/>
        <v>JANEIRO</v>
      </c>
      <c r="O164" s="119"/>
      <c r="P164" s="119" t="s">
        <v>192</v>
      </c>
      <c r="Q164" s="136" t="str">
        <f t="shared" si="27"/>
        <v>À PAGAR</v>
      </c>
      <c r="R164" s="136" t="str">
        <f t="shared" ca="1" si="23"/>
        <v>EM DIA</v>
      </c>
      <c r="S164" s="137" t="str">
        <f t="shared" ca="1" si="28"/>
        <v/>
      </c>
      <c r="AD164" s="31"/>
      <c r="AE164" s="31"/>
      <c r="AF164" s="31"/>
      <c r="AG164" s="31"/>
      <c r="AH164" s="31"/>
      <c r="AI164" s="31"/>
      <c r="AJ164" s="31"/>
      <c r="AK164" s="31"/>
      <c r="AL164" s="31"/>
    </row>
    <row r="165" spans="1:38" x14ac:dyDescent="0.25">
      <c r="A165" s="265"/>
      <c r="B165" s="190" t="str">
        <f t="shared" si="31"/>
        <v/>
      </c>
      <c r="C165" s="190" t="str">
        <f t="shared" si="30"/>
        <v/>
      </c>
      <c r="D165" s="119" t="s">
        <v>192</v>
      </c>
      <c r="E165" s="119"/>
      <c r="F165" s="119"/>
      <c r="G165" s="121"/>
      <c r="H165" s="141">
        <f t="shared" si="24"/>
        <v>0</v>
      </c>
      <c r="I165" s="121"/>
      <c r="J165" s="121"/>
      <c r="K165" s="133">
        <f t="shared" si="29"/>
        <v>0</v>
      </c>
      <c r="L165" s="133">
        <f t="shared" si="25"/>
        <v>0</v>
      </c>
      <c r="M165" s="190">
        <f t="shared" si="26"/>
        <v>1</v>
      </c>
      <c r="N165" s="190" t="str">
        <f t="shared" si="22"/>
        <v>JANEIRO</v>
      </c>
      <c r="O165" s="119"/>
      <c r="P165" s="119" t="s">
        <v>192</v>
      </c>
      <c r="Q165" s="136" t="str">
        <f t="shared" si="27"/>
        <v>À PAGAR</v>
      </c>
      <c r="R165" s="136" t="str">
        <f t="shared" ca="1" si="23"/>
        <v>EM DIA</v>
      </c>
      <c r="S165" s="137" t="str">
        <f t="shared" ca="1" si="28"/>
        <v/>
      </c>
      <c r="AD165" s="31"/>
      <c r="AE165" s="31"/>
      <c r="AF165" s="31"/>
      <c r="AG165" s="31"/>
      <c r="AH165" s="31"/>
      <c r="AI165" s="31"/>
      <c r="AJ165" s="31"/>
      <c r="AK165" s="31"/>
      <c r="AL165" s="31"/>
    </row>
    <row r="166" spans="1:38" x14ac:dyDescent="0.25">
      <c r="A166" s="265"/>
      <c r="B166" s="190" t="str">
        <f t="shared" si="31"/>
        <v/>
      </c>
      <c r="C166" s="190" t="str">
        <f t="shared" si="30"/>
        <v/>
      </c>
      <c r="D166" s="119" t="s">
        <v>192</v>
      </c>
      <c r="E166" s="119"/>
      <c r="F166" s="119"/>
      <c r="G166" s="121"/>
      <c r="H166" s="141">
        <f t="shared" si="24"/>
        <v>0</v>
      </c>
      <c r="I166" s="121"/>
      <c r="J166" s="121"/>
      <c r="K166" s="133">
        <f t="shared" si="29"/>
        <v>0</v>
      </c>
      <c r="L166" s="133">
        <f t="shared" si="25"/>
        <v>0</v>
      </c>
      <c r="M166" s="190">
        <f t="shared" si="26"/>
        <v>1</v>
      </c>
      <c r="N166" s="190" t="str">
        <f t="shared" si="22"/>
        <v>JANEIRO</v>
      </c>
      <c r="O166" s="119"/>
      <c r="P166" s="119" t="s">
        <v>192</v>
      </c>
      <c r="Q166" s="136" t="str">
        <f t="shared" si="27"/>
        <v>À PAGAR</v>
      </c>
      <c r="R166" s="136" t="str">
        <f t="shared" ca="1" si="23"/>
        <v>EM DIA</v>
      </c>
      <c r="S166" s="137" t="str">
        <f t="shared" ca="1" si="28"/>
        <v/>
      </c>
      <c r="AD166" s="31"/>
      <c r="AE166" s="31"/>
      <c r="AF166" s="31"/>
      <c r="AG166" s="31"/>
      <c r="AH166" s="31"/>
      <c r="AI166" s="31"/>
      <c r="AJ166" s="31"/>
      <c r="AK166" s="31"/>
      <c r="AL166" s="31"/>
    </row>
    <row r="167" spans="1:38" x14ac:dyDescent="0.25">
      <c r="A167" s="265"/>
      <c r="B167" s="190" t="str">
        <f t="shared" si="31"/>
        <v/>
      </c>
      <c r="C167" s="190" t="str">
        <f t="shared" si="30"/>
        <v/>
      </c>
      <c r="D167" s="119" t="s">
        <v>192</v>
      </c>
      <c r="E167" s="119"/>
      <c r="F167" s="119"/>
      <c r="G167" s="121"/>
      <c r="H167" s="141">
        <f t="shared" si="24"/>
        <v>0</v>
      </c>
      <c r="I167" s="121"/>
      <c r="J167" s="121"/>
      <c r="K167" s="133">
        <f t="shared" si="29"/>
        <v>0</v>
      </c>
      <c r="L167" s="133">
        <f t="shared" si="25"/>
        <v>0</v>
      </c>
      <c r="M167" s="190">
        <f t="shared" si="26"/>
        <v>1</v>
      </c>
      <c r="N167" s="190" t="str">
        <f t="shared" si="22"/>
        <v>JANEIRO</v>
      </c>
      <c r="O167" s="119"/>
      <c r="P167" s="119" t="s">
        <v>192</v>
      </c>
      <c r="Q167" s="136" t="str">
        <f t="shared" si="27"/>
        <v>À PAGAR</v>
      </c>
      <c r="R167" s="136" t="str">
        <f t="shared" ca="1" si="23"/>
        <v>EM DIA</v>
      </c>
      <c r="S167" s="137" t="str">
        <f t="shared" ca="1" si="28"/>
        <v/>
      </c>
      <c r="AD167" s="31"/>
      <c r="AE167" s="31"/>
      <c r="AF167" s="31"/>
      <c r="AG167" s="31"/>
      <c r="AH167" s="31"/>
      <c r="AI167" s="31"/>
      <c r="AJ167" s="31"/>
      <c r="AK167" s="31"/>
      <c r="AL167" s="31"/>
    </row>
    <row r="168" spans="1:38" x14ac:dyDescent="0.25">
      <c r="A168" s="265"/>
      <c r="B168" s="190" t="str">
        <f t="shared" si="31"/>
        <v/>
      </c>
      <c r="C168" s="190" t="str">
        <f t="shared" si="30"/>
        <v/>
      </c>
      <c r="D168" s="119" t="s">
        <v>192</v>
      </c>
      <c r="E168" s="119"/>
      <c r="F168" s="119"/>
      <c r="G168" s="121"/>
      <c r="H168" s="141">
        <f t="shared" si="24"/>
        <v>0</v>
      </c>
      <c r="I168" s="121"/>
      <c r="J168" s="121"/>
      <c r="K168" s="133">
        <f t="shared" si="29"/>
        <v>0</v>
      </c>
      <c r="L168" s="133">
        <f t="shared" si="25"/>
        <v>0</v>
      </c>
      <c r="M168" s="190">
        <f t="shared" si="26"/>
        <v>1</v>
      </c>
      <c r="N168" s="190" t="str">
        <f t="shared" si="22"/>
        <v>JANEIRO</v>
      </c>
      <c r="O168" s="119"/>
      <c r="P168" s="119" t="s">
        <v>192</v>
      </c>
      <c r="Q168" s="136" t="str">
        <f t="shared" si="27"/>
        <v>À PAGAR</v>
      </c>
      <c r="R168" s="136" t="str">
        <f t="shared" ca="1" si="23"/>
        <v>EM DIA</v>
      </c>
      <c r="S168" s="137" t="str">
        <f t="shared" ca="1" si="28"/>
        <v/>
      </c>
      <c r="AD168" s="31"/>
      <c r="AE168" s="31"/>
      <c r="AF168" s="31"/>
      <c r="AG168" s="31"/>
      <c r="AH168" s="31"/>
      <c r="AI168" s="31"/>
      <c r="AJ168" s="31"/>
      <c r="AK168" s="31"/>
      <c r="AL168" s="31"/>
    </row>
    <row r="169" spans="1:38" x14ac:dyDescent="0.25">
      <c r="A169" s="265"/>
      <c r="B169" s="190" t="str">
        <f t="shared" si="31"/>
        <v/>
      </c>
      <c r="C169" s="190" t="str">
        <f t="shared" si="30"/>
        <v/>
      </c>
      <c r="D169" s="119" t="s">
        <v>192</v>
      </c>
      <c r="E169" s="119"/>
      <c r="F169" s="119"/>
      <c r="G169" s="121"/>
      <c r="H169" s="141">
        <f t="shared" si="24"/>
        <v>0</v>
      </c>
      <c r="I169" s="121"/>
      <c r="J169" s="121"/>
      <c r="K169" s="133">
        <f t="shared" si="29"/>
        <v>0</v>
      </c>
      <c r="L169" s="133">
        <f t="shared" si="25"/>
        <v>0</v>
      </c>
      <c r="M169" s="190">
        <f t="shared" si="26"/>
        <v>1</v>
      </c>
      <c r="N169" s="190" t="str">
        <f t="shared" si="22"/>
        <v>JANEIRO</v>
      </c>
      <c r="O169" s="119"/>
      <c r="P169" s="119" t="s">
        <v>192</v>
      </c>
      <c r="Q169" s="136" t="str">
        <f t="shared" si="27"/>
        <v>À PAGAR</v>
      </c>
      <c r="R169" s="136" t="str">
        <f t="shared" ca="1" si="23"/>
        <v>EM DIA</v>
      </c>
      <c r="S169" s="137" t="str">
        <f t="shared" ca="1" si="28"/>
        <v/>
      </c>
      <c r="AD169" s="31"/>
      <c r="AE169" s="31"/>
      <c r="AF169" s="31"/>
      <c r="AG169" s="31"/>
      <c r="AH169" s="31"/>
      <c r="AI169" s="31"/>
      <c r="AJ169" s="31"/>
      <c r="AK169" s="31"/>
      <c r="AL169" s="31"/>
    </row>
    <row r="170" spans="1:38" x14ac:dyDescent="0.25">
      <c r="A170" s="265"/>
      <c r="B170" s="190" t="str">
        <f t="shared" si="31"/>
        <v/>
      </c>
      <c r="C170" s="190" t="str">
        <f t="shared" si="30"/>
        <v/>
      </c>
      <c r="D170" s="119" t="s">
        <v>192</v>
      </c>
      <c r="E170" s="119"/>
      <c r="F170" s="119"/>
      <c r="G170" s="121"/>
      <c r="H170" s="141">
        <f t="shared" si="24"/>
        <v>0</v>
      </c>
      <c r="I170" s="121"/>
      <c r="J170" s="121"/>
      <c r="K170" s="133">
        <f t="shared" si="29"/>
        <v>0</v>
      </c>
      <c r="L170" s="133">
        <f t="shared" si="25"/>
        <v>0</v>
      </c>
      <c r="M170" s="190">
        <f t="shared" si="26"/>
        <v>1</v>
      </c>
      <c r="N170" s="190" t="str">
        <f t="shared" si="22"/>
        <v>JANEIRO</v>
      </c>
      <c r="O170" s="119"/>
      <c r="P170" s="119" t="s">
        <v>192</v>
      </c>
      <c r="Q170" s="136" t="str">
        <f t="shared" si="27"/>
        <v>À PAGAR</v>
      </c>
      <c r="R170" s="136" t="str">
        <f t="shared" ca="1" si="23"/>
        <v>EM DIA</v>
      </c>
      <c r="S170" s="137" t="str">
        <f t="shared" ca="1" si="28"/>
        <v/>
      </c>
      <c r="AD170" s="31"/>
      <c r="AE170" s="31"/>
      <c r="AF170" s="31"/>
      <c r="AG170" s="31"/>
      <c r="AH170" s="31"/>
      <c r="AI170" s="31"/>
      <c r="AJ170" s="31"/>
      <c r="AK170" s="31"/>
      <c r="AL170" s="31"/>
    </row>
    <row r="171" spans="1:38" x14ac:dyDescent="0.25">
      <c r="A171" s="265"/>
      <c r="B171" s="190" t="str">
        <f t="shared" si="31"/>
        <v/>
      </c>
      <c r="C171" s="190" t="str">
        <f t="shared" si="30"/>
        <v/>
      </c>
      <c r="D171" s="119" t="s">
        <v>192</v>
      </c>
      <c r="E171" s="119"/>
      <c r="F171" s="119"/>
      <c r="G171" s="121"/>
      <c r="H171" s="141">
        <f t="shared" si="24"/>
        <v>0</v>
      </c>
      <c r="I171" s="121"/>
      <c r="J171" s="121"/>
      <c r="K171" s="133">
        <f t="shared" si="29"/>
        <v>0</v>
      </c>
      <c r="L171" s="133">
        <f t="shared" si="25"/>
        <v>0</v>
      </c>
      <c r="M171" s="190">
        <f t="shared" si="26"/>
        <v>1</v>
      </c>
      <c r="N171" s="190" t="str">
        <f t="shared" si="22"/>
        <v>JANEIRO</v>
      </c>
      <c r="O171" s="119"/>
      <c r="P171" s="119" t="s">
        <v>192</v>
      </c>
      <c r="Q171" s="136" t="str">
        <f t="shared" si="27"/>
        <v>À PAGAR</v>
      </c>
      <c r="R171" s="136" t="str">
        <f t="shared" ca="1" si="23"/>
        <v>EM DIA</v>
      </c>
      <c r="S171" s="137" t="str">
        <f t="shared" ca="1" si="28"/>
        <v/>
      </c>
      <c r="AD171" s="31"/>
      <c r="AE171" s="31"/>
      <c r="AF171" s="31"/>
      <c r="AG171" s="31"/>
      <c r="AH171" s="31"/>
      <c r="AI171" s="31"/>
      <c r="AJ171" s="31"/>
      <c r="AK171" s="31"/>
      <c r="AL171" s="31"/>
    </row>
    <row r="172" spans="1:38" x14ac:dyDescent="0.25">
      <c r="A172" s="265"/>
      <c r="B172" s="190" t="str">
        <f t="shared" si="31"/>
        <v/>
      </c>
      <c r="C172" s="190" t="str">
        <f t="shared" si="30"/>
        <v/>
      </c>
      <c r="D172" s="119" t="s">
        <v>192</v>
      </c>
      <c r="E172" s="119"/>
      <c r="F172" s="119"/>
      <c r="G172" s="121"/>
      <c r="H172" s="141">
        <f t="shared" si="24"/>
        <v>0</v>
      </c>
      <c r="I172" s="121"/>
      <c r="J172" s="121"/>
      <c r="K172" s="133">
        <f t="shared" si="29"/>
        <v>0</v>
      </c>
      <c r="L172" s="133">
        <f t="shared" si="25"/>
        <v>0</v>
      </c>
      <c r="M172" s="190">
        <f t="shared" si="26"/>
        <v>1</v>
      </c>
      <c r="N172" s="190" t="str">
        <f t="shared" si="22"/>
        <v>JANEIRO</v>
      </c>
      <c r="O172" s="119"/>
      <c r="P172" s="119" t="s">
        <v>192</v>
      </c>
      <c r="Q172" s="136" t="str">
        <f t="shared" si="27"/>
        <v>À PAGAR</v>
      </c>
      <c r="R172" s="136" t="str">
        <f t="shared" ca="1" si="23"/>
        <v>EM DIA</v>
      </c>
      <c r="S172" s="137" t="str">
        <f t="shared" ca="1" si="28"/>
        <v/>
      </c>
      <c r="AD172" s="31"/>
      <c r="AE172" s="31"/>
      <c r="AF172" s="31"/>
      <c r="AG172" s="31"/>
      <c r="AH172" s="31"/>
      <c r="AI172" s="31"/>
      <c r="AJ172" s="31"/>
      <c r="AK172" s="31"/>
      <c r="AL172" s="31"/>
    </row>
    <row r="173" spans="1:38" x14ac:dyDescent="0.25">
      <c r="A173" s="265"/>
      <c r="B173" s="190" t="str">
        <f t="shared" si="31"/>
        <v/>
      </c>
      <c r="C173" s="190" t="str">
        <f t="shared" si="30"/>
        <v/>
      </c>
      <c r="D173" s="119" t="s">
        <v>192</v>
      </c>
      <c r="E173" s="119"/>
      <c r="F173" s="119"/>
      <c r="G173" s="121"/>
      <c r="H173" s="141">
        <f t="shared" si="24"/>
        <v>0</v>
      </c>
      <c r="I173" s="121"/>
      <c r="J173" s="121"/>
      <c r="K173" s="133">
        <f t="shared" si="29"/>
        <v>0</v>
      </c>
      <c r="L173" s="133">
        <f t="shared" si="25"/>
        <v>0</v>
      </c>
      <c r="M173" s="190">
        <f t="shared" si="26"/>
        <v>1</v>
      </c>
      <c r="N173" s="190" t="str">
        <f t="shared" si="22"/>
        <v>JANEIRO</v>
      </c>
      <c r="O173" s="119"/>
      <c r="P173" s="119" t="s">
        <v>192</v>
      </c>
      <c r="Q173" s="136" t="str">
        <f t="shared" si="27"/>
        <v>À PAGAR</v>
      </c>
      <c r="R173" s="136" t="str">
        <f t="shared" ca="1" si="23"/>
        <v>EM DIA</v>
      </c>
      <c r="S173" s="137" t="str">
        <f t="shared" ca="1" si="28"/>
        <v/>
      </c>
      <c r="AD173" s="31"/>
      <c r="AE173" s="31"/>
      <c r="AF173" s="31"/>
      <c r="AG173" s="31"/>
      <c r="AH173" s="31"/>
      <c r="AI173" s="31"/>
      <c r="AJ173" s="31"/>
      <c r="AK173" s="31"/>
      <c r="AL173" s="31"/>
    </row>
    <row r="174" spans="1:38" x14ac:dyDescent="0.25">
      <c r="A174" s="265"/>
      <c r="B174" s="190" t="str">
        <f t="shared" si="31"/>
        <v/>
      </c>
      <c r="C174" s="190" t="str">
        <f t="shared" si="30"/>
        <v/>
      </c>
      <c r="D174" s="119" t="s">
        <v>192</v>
      </c>
      <c r="E174" s="119"/>
      <c r="F174" s="119"/>
      <c r="G174" s="121"/>
      <c r="H174" s="141">
        <f t="shared" si="24"/>
        <v>0</v>
      </c>
      <c r="I174" s="121"/>
      <c r="J174" s="121"/>
      <c r="K174" s="133">
        <f t="shared" si="29"/>
        <v>0</v>
      </c>
      <c r="L174" s="133">
        <f t="shared" si="25"/>
        <v>0</v>
      </c>
      <c r="M174" s="190">
        <f t="shared" si="26"/>
        <v>1</v>
      </c>
      <c r="N174" s="190" t="str">
        <f t="shared" si="22"/>
        <v>JANEIRO</v>
      </c>
      <c r="O174" s="119"/>
      <c r="P174" s="119" t="s">
        <v>192</v>
      </c>
      <c r="Q174" s="136" t="str">
        <f t="shared" si="27"/>
        <v>À PAGAR</v>
      </c>
      <c r="R174" s="136" t="str">
        <f t="shared" ca="1" si="23"/>
        <v>EM DIA</v>
      </c>
      <c r="S174" s="137" t="str">
        <f t="shared" ca="1" si="28"/>
        <v/>
      </c>
      <c r="AD174" s="31"/>
      <c r="AE174" s="31"/>
      <c r="AF174" s="31"/>
      <c r="AG174" s="31"/>
      <c r="AH174" s="31"/>
      <c r="AI174" s="31"/>
      <c r="AJ174" s="31"/>
      <c r="AK174" s="31"/>
      <c r="AL174" s="31"/>
    </row>
    <row r="175" spans="1:38" x14ac:dyDescent="0.25">
      <c r="A175" s="265"/>
      <c r="B175" s="190" t="str">
        <f t="shared" si="31"/>
        <v/>
      </c>
      <c r="C175" s="190" t="str">
        <f t="shared" si="30"/>
        <v/>
      </c>
      <c r="D175" s="119" t="s">
        <v>192</v>
      </c>
      <c r="E175" s="119"/>
      <c r="F175" s="119"/>
      <c r="G175" s="121"/>
      <c r="H175" s="141">
        <f t="shared" si="24"/>
        <v>0</v>
      </c>
      <c r="I175" s="121"/>
      <c r="J175" s="121"/>
      <c r="K175" s="133">
        <f t="shared" si="29"/>
        <v>0</v>
      </c>
      <c r="L175" s="133">
        <f t="shared" si="25"/>
        <v>0</v>
      </c>
      <c r="M175" s="190">
        <f t="shared" si="26"/>
        <v>1</v>
      </c>
      <c r="N175" s="190" t="str">
        <f t="shared" si="22"/>
        <v>JANEIRO</v>
      </c>
      <c r="O175" s="119"/>
      <c r="P175" s="119" t="s">
        <v>192</v>
      </c>
      <c r="Q175" s="136" t="str">
        <f t="shared" si="27"/>
        <v>À PAGAR</v>
      </c>
      <c r="R175" s="136" t="str">
        <f t="shared" ca="1" si="23"/>
        <v>EM DIA</v>
      </c>
      <c r="S175" s="137" t="str">
        <f t="shared" ca="1" si="28"/>
        <v/>
      </c>
      <c r="AD175" s="31"/>
      <c r="AE175" s="31"/>
      <c r="AF175" s="31"/>
      <c r="AG175" s="31"/>
      <c r="AH175" s="31"/>
      <c r="AI175" s="31"/>
      <c r="AJ175" s="31"/>
      <c r="AK175" s="31"/>
      <c r="AL175" s="31"/>
    </row>
    <row r="176" spans="1:38" x14ac:dyDescent="0.25">
      <c r="A176" s="265"/>
      <c r="B176" s="190" t="str">
        <f t="shared" si="31"/>
        <v/>
      </c>
      <c r="C176" s="190" t="str">
        <f t="shared" si="30"/>
        <v/>
      </c>
      <c r="D176" s="119" t="s">
        <v>192</v>
      </c>
      <c r="E176" s="119"/>
      <c r="F176" s="119"/>
      <c r="G176" s="121"/>
      <c r="H176" s="141">
        <f t="shared" si="24"/>
        <v>0</v>
      </c>
      <c r="I176" s="121"/>
      <c r="J176" s="121"/>
      <c r="K176" s="133">
        <f t="shared" si="29"/>
        <v>0</v>
      </c>
      <c r="L176" s="133">
        <f t="shared" si="25"/>
        <v>0</v>
      </c>
      <c r="M176" s="190">
        <f t="shared" si="26"/>
        <v>1</v>
      </c>
      <c r="N176" s="190" t="str">
        <f t="shared" si="22"/>
        <v>JANEIRO</v>
      </c>
      <c r="O176" s="119"/>
      <c r="P176" s="119" t="s">
        <v>192</v>
      </c>
      <c r="Q176" s="136" t="str">
        <f t="shared" si="27"/>
        <v>À PAGAR</v>
      </c>
      <c r="R176" s="136" t="str">
        <f t="shared" ca="1" si="23"/>
        <v>EM DIA</v>
      </c>
      <c r="S176" s="137" t="str">
        <f t="shared" ca="1" si="28"/>
        <v/>
      </c>
      <c r="AD176" s="31"/>
      <c r="AE176" s="31"/>
      <c r="AF176" s="31"/>
      <c r="AG176" s="31"/>
      <c r="AH176" s="31"/>
      <c r="AI176" s="31"/>
      <c r="AJ176" s="31"/>
      <c r="AK176" s="31"/>
      <c r="AL176" s="31"/>
    </row>
    <row r="177" spans="1:38" x14ac:dyDescent="0.25">
      <c r="A177" s="265"/>
      <c r="B177" s="190" t="str">
        <f t="shared" si="31"/>
        <v/>
      </c>
      <c r="C177" s="190" t="str">
        <f t="shared" si="30"/>
        <v/>
      </c>
      <c r="D177" s="119" t="s">
        <v>192</v>
      </c>
      <c r="E177" s="119"/>
      <c r="F177" s="119"/>
      <c r="G177" s="121"/>
      <c r="H177" s="141">
        <f t="shared" si="24"/>
        <v>0</v>
      </c>
      <c r="I177" s="121"/>
      <c r="J177" s="121"/>
      <c r="K177" s="133">
        <f t="shared" si="29"/>
        <v>0</v>
      </c>
      <c r="L177" s="133">
        <f t="shared" si="25"/>
        <v>0</v>
      </c>
      <c r="M177" s="190">
        <f t="shared" si="26"/>
        <v>1</v>
      </c>
      <c r="N177" s="190" t="str">
        <f t="shared" si="22"/>
        <v>JANEIRO</v>
      </c>
      <c r="O177" s="119"/>
      <c r="P177" s="119" t="s">
        <v>192</v>
      </c>
      <c r="Q177" s="136" t="str">
        <f t="shared" si="27"/>
        <v>À PAGAR</v>
      </c>
      <c r="R177" s="136" t="str">
        <f t="shared" ca="1" si="23"/>
        <v>EM DIA</v>
      </c>
      <c r="S177" s="137" t="str">
        <f t="shared" ca="1" si="28"/>
        <v/>
      </c>
      <c r="AD177" s="31"/>
      <c r="AE177" s="31"/>
      <c r="AF177" s="31"/>
      <c r="AG177" s="31"/>
      <c r="AH177" s="31"/>
      <c r="AI177" s="31"/>
      <c r="AJ177" s="31"/>
      <c r="AK177" s="31"/>
      <c r="AL177" s="31"/>
    </row>
    <row r="178" spans="1:38" x14ac:dyDescent="0.25">
      <c r="A178" s="265"/>
      <c r="B178" s="190" t="str">
        <f t="shared" si="31"/>
        <v/>
      </c>
      <c r="C178" s="190" t="str">
        <f t="shared" si="30"/>
        <v/>
      </c>
      <c r="D178" s="119" t="s">
        <v>192</v>
      </c>
      <c r="E178" s="119"/>
      <c r="F178" s="119"/>
      <c r="G178" s="121"/>
      <c r="H178" s="141">
        <f t="shared" si="24"/>
        <v>0</v>
      </c>
      <c r="I178" s="121"/>
      <c r="J178" s="121"/>
      <c r="K178" s="133">
        <f t="shared" si="29"/>
        <v>0</v>
      </c>
      <c r="L178" s="133">
        <f t="shared" si="25"/>
        <v>0</v>
      </c>
      <c r="M178" s="190">
        <f t="shared" si="26"/>
        <v>1</v>
      </c>
      <c r="N178" s="190" t="str">
        <f t="shared" si="22"/>
        <v>JANEIRO</v>
      </c>
      <c r="O178" s="119"/>
      <c r="P178" s="119" t="s">
        <v>192</v>
      </c>
      <c r="Q178" s="136" t="str">
        <f t="shared" si="27"/>
        <v>À PAGAR</v>
      </c>
      <c r="R178" s="136" t="str">
        <f t="shared" ca="1" si="23"/>
        <v>EM DIA</v>
      </c>
      <c r="S178" s="137" t="str">
        <f t="shared" ca="1" si="28"/>
        <v/>
      </c>
      <c r="AD178" s="31"/>
      <c r="AE178" s="31"/>
      <c r="AF178" s="31"/>
      <c r="AG178" s="31"/>
      <c r="AH178" s="31"/>
      <c r="AI178" s="31"/>
      <c r="AJ178" s="31"/>
      <c r="AK178" s="31"/>
      <c r="AL178" s="31"/>
    </row>
    <row r="179" spans="1:38" x14ac:dyDescent="0.25">
      <c r="A179" s="265"/>
      <c r="B179" s="190" t="str">
        <f t="shared" si="31"/>
        <v/>
      </c>
      <c r="C179" s="190" t="str">
        <f t="shared" si="30"/>
        <v/>
      </c>
      <c r="D179" s="119" t="s">
        <v>192</v>
      </c>
      <c r="E179" s="119"/>
      <c r="F179" s="119"/>
      <c r="G179" s="121"/>
      <c r="H179" s="141">
        <f t="shared" si="24"/>
        <v>0</v>
      </c>
      <c r="I179" s="121"/>
      <c r="J179" s="121"/>
      <c r="K179" s="133">
        <f t="shared" si="29"/>
        <v>0</v>
      </c>
      <c r="L179" s="133">
        <f t="shared" si="25"/>
        <v>0</v>
      </c>
      <c r="M179" s="190">
        <f t="shared" si="26"/>
        <v>1</v>
      </c>
      <c r="N179" s="190" t="str">
        <f t="shared" si="22"/>
        <v>JANEIRO</v>
      </c>
      <c r="O179" s="119"/>
      <c r="P179" s="119" t="s">
        <v>192</v>
      </c>
      <c r="Q179" s="136" t="str">
        <f t="shared" si="27"/>
        <v>À PAGAR</v>
      </c>
      <c r="R179" s="136" t="str">
        <f t="shared" ca="1" si="23"/>
        <v>EM DIA</v>
      </c>
      <c r="S179" s="137" t="str">
        <f t="shared" ca="1" si="28"/>
        <v/>
      </c>
      <c r="AD179" s="31"/>
      <c r="AE179" s="31"/>
      <c r="AF179" s="31"/>
      <c r="AG179" s="31"/>
      <c r="AH179" s="31"/>
      <c r="AI179" s="31"/>
      <c r="AJ179" s="31"/>
      <c r="AK179" s="31"/>
      <c r="AL179" s="31"/>
    </row>
    <row r="180" spans="1:38" x14ac:dyDescent="0.25">
      <c r="A180" s="265"/>
      <c r="B180" s="190" t="str">
        <f t="shared" si="31"/>
        <v/>
      </c>
      <c r="C180" s="190" t="str">
        <f t="shared" si="30"/>
        <v/>
      </c>
      <c r="D180" s="119" t="s">
        <v>192</v>
      </c>
      <c r="E180" s="119"/>
      <c r="F180" s="119"/>
      <c r="G180" s="121"/>
      <c r="H180" s="141">
        <f t="shared" si="24"/>
        <v>0</v>
      </c>
      <c r="I180" s="121"/>
      <c r="J180" s="121"/>
      <c r="K180" s="133">
        <f t="shared" si="29"/>
        <v>0</v>
      </c>
      <c r="L180" s="133">
        <f t="shared" si="25"/>
        <v>0</v>
      </c>
      <c r="M180" s="190">
        <f t="shared" si="26"/>
        <v>1</v>
      </c>
      <c r="N180" s="190" t="str">
        <f t="shared" si="22"/>
        <v>JANEIRO</v>
      </c>
      <c r="O180" s="119"/>
      <c r="P180" s="119" t="s">
        <v>192</v>
      </c>
      <c r="Q180" s="136" t="str">
        <f t="shared" si="27"/>
        <v>À PAGAR</v>
      </c>
      <c r="R180" s="136" t="str">
        <f t="shared" ca="1" si="23"/>
        <v>EM DIA</v>
      </c>
      <c r="S180" s="137" t="str">
        <f t="shared" ca="1" si="28"/>
        <v/>
      </c>
      <c r="AD180" s="31"/>
      <c r="AE180" s="31"/>
      <c r="AF180" s="31"/>
      <c r="AG180" s="31"/>
      <c r="AH180" s="31"/>
      <c r="AI180" s="31"/>
      <c r="AJ180" s="31"/>
      <c r="AK180" s="31"/>
      <c r="AL180" s="31"/>
    </row>
    <row r="181" spans="1:38" x14ac:dyDescent="0.25">
      <c r="A181" s="265"/>
      <c r="B181" s="190" t="str">
        <f t="shared" si="31"/>
        <v/>
      </c>
      <c r="C181" s="190" t="str">
        <f t="shared" si="30"/>
        <v/>
      </c>
      <c r="D181" s="119" t="s">
        <v>192</v>
      </c>
      <c r="E181" s="119"/>
      <c r="F181" s="119"/>
      <c r="G181" s="121"/>
      <c r="H181" s="141">
        <f t="shared" si="24"/>
        <v>0</v>
      </c>
      <c r="I181" s="121"/>
      <c r="J181" s="121"/>
      <c r="K181" s="133">
        <f t="shared" si="29"/>
        <v>0</v>
      </c>
      <c r="L181" s="133">
        <f t="shared" si="25"/>
        <v>0</v>
      </c>
      <c r="M181" s="190">
        <f t="shared" si="26"/>
        <v>1</v>
      </c>
      <c r="N181" s="190" t="str">
        <f t="shared" si="22"/>
        <v>JANEIRO</v>
      </c>
      <c r="O181" s="119"/>
      <c r="P181" s="119" t="s">
        <v>192</v>
      </c>
      <c r="Q181" s="136" t="str">
        <f t="shared" si="27"/>
        <v>À PAGAR</v>
      </c>
      <c r="R181" s="136" t="str">
        <f t="shared" ca="1" si="23"/>
        <v>EM DIA</v>
      </c>
      <c r="S181" s="137" t="str">
        <f t="shared" ca="1" si="28"/>
        <v/>
      </c>
      <c r="AD181" s="31"/>
      <c r="AE181" s="31"/>
      <c r="AF181" s="31"/>
      <c r="AG181" s="31"/>
      <c r="AH181" s="31"/>
      <c r="AI181" s="31"/>
      <c r="AJ181" s="31"/>
      <c r="AK181" s="31"/>
      <c r="AL181" s="31"/>
    </row>
    <row r="182" spans="1:38" x14ac:dyDescent="0.25">
      <c r="A182" s="265"/>
      <c r="B182" s="190" t="str">
        <f t="shared" si="31"/>
        <v/>
      </c>
      <c r="C182" s="190" t="str">
        <f t="shared" si="30"/>
        <v/>
      </c>
      <c r="D182" s="119" t="s">
        <v>192</v>
      </c>
      <c r="E182" s="119"/>
      <c r="F182" s="119"/>
      <c r="G182" s="121"/>
      <c r="H182" s="141">
        <f t="shared" si="24"/>
        <v>0</v>
      </c>
      <c r="I182" s="121"/>
      <c r="J182" s="121"/>
      <c r="K182" s="133">
        <f t="shared" si="29"/>
        <v>0</v>
      </c>
      <c r="L182" s="133">
        <f t="shared" si="25"/>
        <v>0</v>
      </c>
      <c r="M182" s="190">
        <f t="shared" si="26"/>
        <v>1</v>
      </c>
      <c r="N182" s="190" t="str">
        <f t="shared" si="22"/>
        <v>JANEIRO</v>
      </c>
      <c r="O182" s="119"/>
      <c r="P182" s="119" t="s">
        <v>192</v>
      </c>
      <c r="Q182" s="136" t="str">
        <f t="shared" si="27"/>
        <v>À PAGAR</v>
      </c>
      <c r="R182" s="136" t="str">
        <f t="shared" ca="1" si="23"/>
        <v>EM DIA</v>
      </c>
      <c r="S182" s="137" t="str">
        <f t="shared" ca="1" si="28"/>
        <v/>
      </c>
      <c r="AD182" s="31"/>
      <c r="AE182" s="31"/>
      <c r="AF182" s="31"/>
      <c r="AG182" s="31"/>
      <c r="AH182" s="31"/>
      <c r="AI182" s="31"/>
      <c r="AJ182" s="31"/>
      <c r="AK182" s="31"/>
      <c r="AL182" s="31"/>
    </row>
    <row r="183" spans="1:38" x14ac:dyDescent="0.25">
      <c r="A183" s="265"/>
      <c r="B183" s="190" t="str">
        <f t="shared" si="31"/>
        <v/>
      </c>
      <c r="C183" s="190" t="str">
        <f t="shared" si="30"/>
        <v/>
      </c>
      <c r="D183" s="119" t="s">
        <v>192</v>
      </c>
      <c r="E183" s="119"/>
      <c r="F183" s="119"/>
      <c r="G183" s="121"/>
      <c r="H183" s="141">
        <f t="shared" si="24"/>
        <v>0</v>
      </c>
      <c r="I183" s="121"/>
      <c r="J183" s="121"/>
      <c r="K183" s="133">
        <f t="shared" si="29"/>
        <v>0</v>
      </c>
      <c r="L183" s="133">
        <f t="shared" si="25"/>
        <v>0</v>
      </c>
      <c r="M183" s="190">
        <f t="shared" si="26"/>
        <v>1</v>
      </c>
      <c r="N183" s="190" t="str">
        <f t="shared" si="22"/>
        <v>JANEIRO</v>
      </c>
      <c r="O183" s="119"/>
      <c r="P183" s="119" t="s">
        <v>192</v>
      </c>
      <c r="Q183" s="136" t="str">
        <f t="shared" si="27"/>
        <v>À PAGAR</v>
      </c>
      <c r="R183" s="136" t="str">
        <f t="shared" ca="1" si="23"/>
        <v>EM DIA</v>
      </c>
      <c r="S183" s="137" t="str">
        <f t="shared" ca="1" si="28"/>
        <v/>
      </c>
      <c r="AD183" s="31"/>
      <c r="AE183" s="31"/>
      <c r="AF183" s="31"/>
      <c r="AG183" s="31"/>
      <c r="AH183" s="31"/>
      <c r="AI183" s="31"/>
      <c r="AJ183" s="31"/>
      <c r="AK183" s="31"/>
      <c r="AL183" s="31"/>
    </row>
    <row r="184" spans="1:38" x14ac:dyDescent="0.25">
      <c r="A184" s="265"/>
      <c r="B184" s="190" t="str">
        <f t="shared" si="31"/>
        <v/>
      </c>
      <c r="C184" s="190" t="str">
        <f t="shared" si="30"/>
        <v/>
      </c>
      <c r="D184" s="119" t="s">
        <v>192</v>
      </c>
      <c r="E184" s="119"/>
      <c r="F184" s="119"/>
      <c r="G184" s="121"/>
      <c r="H184" s="141">
        <f t="shared" si="24"/>
        <v>0</v>
      </c>
      <c r="I184" s="121"/>
      <c r="J184" s="121"/>
      <c r="K184" s="133">
        <f t="shared" si="29"/>
        <v>0</v>
      </c>
      <c r="L184" s="133">
        <f t="shared" si="25"/>
        <v>0</v>
      </c>
      <c r="M184" s="190">
        <f t="shared" si="26"/>
        <v>1</v>
      </c>
      <c r="N184" s="190" t="str">
        <f t="shared" si="22"/>
        <v>JANEIRO</v>
      </c>
      <c r="O184" s="119"/>
      <c r="P184" s="119" t="s">
        <v>192</v>
      </c>
      <c r="Q184" s="136" t="str">
        <f t="shared" si="27"/>
        <v>À PAGAR</v>
      </c>
      <c r="R184" s="136" t="str">
        <f t="shared" ca="1" si="23"/>
        <v>EM DIA</v>
      </c>
      <c r="S184" s="137" t="str">
        <f t="shared" ca="1" si="28"/>
        <v/>
      </c>
      <c r="AD184" s="31"/>
      <c r="AE184" s="31"/>
      <c r="AF184" s="31"/>
      <c r="AG184" s="31"/>
      <c r="AH184" s="31"/>
      <c r="AI184" s="31"/>
      <c r="AJ184" s="31"/>
      <c r="AK184" s="31"/>
      <c r="AL184" s="31"/>
    </row>
    <row r="185" spans="1:38" x14ac:dyDescent="0.25">
      <c r="A185" s="265"/>
      <c r="B185" s="190" t="str">
        <f t="shared" si="31"/>
        <v/>
      </c>
      <c r="C185" s="190" t="str">
        <f t="shared" si="30"/>
        <v/>
      </c>
      <c r="D185" s="119" t="s">
        <v>192</v>
      </c>
      <c r="E185" s="119"/>
      <c r="F185" s="119"/>
      <c r="G185" s="121"/>
      <c r="H185" s="141">
        <f t="shared" si="24"/>
        <v>0</v>
      </c>
      <c r="I185" s="121"/>
      <c r="J185" s="121"/>
      <c r="K185" s="133">
        <f t="shared" si="29"/>
        <v>0</v>
      </c>
      <c r="L185" s="133">
        <f t="shared" si="25"/>
        <v>0</v>
      </c>
      <c r="M185" s="190">
        <f t="shared" si="26"/>
        <v>1</v>
      </c>
      <c r="N185" s="190" t="str">
        <f t="shared" si="22"/>
        <v>JANEIRO</v>
      </c>
      <c r="O185" s="119"/>
      <c r="P185" s="119" t="s">
        <v>192</v>
      </c>
      <c r="Q185" s="136" t="str">
        <f t="shared" si="27"/>
        <v>À PAGAR</v>
      </c>
      <c r="R185" s="136" t="str">
        <f t="shared" ca="1" si="23"/>
        <v>EM DIA</v>
      </c>
      <c r="S185" s="137" t="str">
        <f t="shared" ca="1" si="28"/>
        <v/>
      </c>
      <c r="AD185" s="31"/>
      <c r="AE185" s="31"/>
      <c r="AF185" s="31"/>
      <c r="AG185" s="31"/>
      <c r="AH185" s="31"/>
      <c r="AI185" s="31"/>
      <c r="AJ185" s="31"/>
      <c r="AK185" s="31"/>
      <c r="AL185" s="31"/>
    </row>
    <row r="186" spans="1:38" x14ac:dyDescent="0.25">
      <c r="A186" s="265"/>
      <c r="B186" s="190" t="str">
        <f t="shared" si="31"/>
        <v/>
      </c>
      <c r="C186" s="190" t="str">
        <f t="shared" si="30"/>
        <v/>
      </c>
      <c r="D186" s="119" t="s">
        <v>192</v>
      </c>
      <c r="E186" s="119"/>
      <c r="F186" s="119"/>
      <c r="G186" s="121"/>
      <c r="H186" s="141">
        <f t="shared" si="24"/>
        <v>0</v>
      </c>
      <c r="I186" s="121"/>
      <c r="J186" s="121"/>
      <c r="K186" s="133">
        <f t="shared" si="29"/>
        <v>0</v>
      </c>
      <c r="L186" s="133">
        <f t="shared" si="25"/>
        <v>0</v>
      </c>
      <c r="M186" s="190">
        <f t="shared" si="26"/>
        <v>1</v>
      </c>
      <c r="N186" s="190" t="str">
        <f t="shared" si="22"/>
        <v>JANEIRO</v>
      </c>
      <c r="O186" s="119"/>
      <c r="P186" s="119" t="s">
        <v>192</v>
      </c>
      <c r="Q186" s="136" t="str">
        <f t="shared" si="27"/>
        <v>À PAGAR</v>
      </c>
      <c r="R186" s="136" t="str">
        <f t="shared" ca="1" si="23"/>
        <v>EM DIA</v>
      </c>
      <c r="S186" s="137" t="str">
        <f t="shared" ca="1" si="28"/>
        <v/>
      </c>
      <c r="AD186" s="31"/>
      <c r="AE186" s="31"/>
      <c r="AF186" s="31"/>
      <c r="AG186" s="31"/>
      <c r="AH186" s="31"/>
      <c r="AI186" s="31"/>
      <c r="AJ186" s="31"/>
      <c r="AK186" s="31"/>
      <c r="AL186" s="31"/>
    </row>
    <row r="187" spans="1:38" x14ac:dyDescent="0.25">
      <c r="A187" s="265"/>
      <c r="B187" s="190" t="str">
        <f t="shared" si="31"/>
        <v/>
      </c>
      <c r="C187" s="190" t="str">
        <f t="shared" si="30"/>
        <v/>
      </c>
      <c r="D187" s="119" t="s">
        <v>192</v>
      </c>
      <c r="E187" s="119"/>
      <c r="F187" s="119"/>
      <c r="G187" s="121"/>
      <c r="H187" s="141">
        <f t="shared" si="24"/>
        <v>0</v>
      </c>
      <c r="I187" s="121"/>
      <c r="J187" s="121"/>
      <c r="K187" s="133">
        <f t="shared" si="29"/>
        <v>0</v>
      </c>
      <c r="L187" s="133">
        <f t="shared" si="25"/>
        <v>0</v>
      </c>
      <c r="M187" s="190">
        <f t="shared" si="26"/>
        <v>1</v>
      </c>
      <c r="N187" s="190" t="str">
        <f t="shared" si="22"/>
        <v>JANEIRO</v>
      </c>
      <c r="O187" s="119"/>
      <c r="P187" s="119" t="s">
        <v>192</v>
      </c>
      <c r="Q187" s="136" t="str">
        <f t="shared" si="27"/>
        <v>À PAGAR</v>
      </c>
      <c r="R187" s="136" t="str">
        <f t="shared" ca="1" si="23"/>
        <v>EM DIA</v>
      </c>
      <c r="S187" s="137" t="str">
        <f t="shared" ca="1" si="28"/>
        <v/>
      </c>
      <c r="AD187" s="31"/>
      <c r="AE187" s="31"/>
      <c r="AF187" s="31"/>
      <c r="AG187" s="31"/>
      <c r="AH187" s="31"/>
      <c r="AI187" s="31"/>
      <c r="AJ187" s="31"/>
      <c r="AK187" s="31"/>
      <c r="AL187" s="31"/>
    </row>
    <row r="188" spans="1:38" x14ac:dyDescent="0.25">
      <c r="A188" s="265"/>
      <c r="B188" s="190" t="str">
        <f t="shared" si="31"/>
        <v/>
      </c>
      <c r="C188" s="190" t="str">
        <f t="shared" si="30"/>
        <v/>
      </c>
      <c r="D188" s="119" t="s">
        <v>192</v>
      </c>
      <c r="E188" s="119"/>
      <c r="F188" s="119"/>
      <c r="G188" s="121"/>
      <c r="H188" s="141">
        <f t="shared" si="24"/>
        <v>0</v>
      </c>
      <c r="I188" s="121"/>
      <c r="J188" s="121"/>
      <c r="K188" s="133">
        <f t="shared" si="29"/>
        <v>0</v>
      </c>
      <c r="L188" s="133">
        <f t="shared" si="25"/>
        <v>0</v>
      </c>
      <c r="M188" s="190">
        <f t="shared" si="26"/>
        <v>1</v>
      </c>
      <c r="N188" s="190" t="str">
        <f t="shared" si="22"/>
        <v>JANEIRO</v>
      </c>
      <c r="O188" s="119"/>
      <c r="P188" s="119" t="s">
        <v>192</v>
      </c>
      <c r="Q188" s="136" t="str">
        <f t="shared" si="27"/>
        <v>À PAGAR</v>
      </c>
      <c r="R188" s="136" t="str">
        <f t="shared" ca="1" si="23"/>
        <v>EM DIA</v>
      </c>
      <c r="S188" s="137" t="str">
        <f t="shared" ca="1" si="28"/>
        <v/>
      </c>
      <c r="AD188" s="31"/>
      <c r="AE188" s="31"/>
      <c r="AF188" s="31"/>
      <c r="AG188" s="31"/>
      <c r="AH188" s="31"/>
      <c r="AI188" s="31"/>
      <c r="AJ188" s="31"/>
      <c r="AK188" s="31"/>
      <c r="AL188" s="31"/>
    </row>
    <row r="189" spans="1:38" x14ac:dyDescent="0.25">
      <c r="A189" s="265"/>
      <c r="B189" s="190" t="str">
        <f t="shared" si="31"/>
        <v/>
      </c>
      <c r="C189" s="190" t="str">
        <f t="shared" si="30"/>
        <v/>
      </c>
      <c r="D189" s="119" t="s">
        <v>192</v>
      </c>
      <c r="E189" s="119"/>
      <c r="F189" s="119"/>
      <c r="G189" s="121"/>
      <c r="H189" s="141">
        <f t="shared" si="24"/>
        <v>0</v>
      </c>
      <c r="I189" s="121"/>
      <c r="J189" s="121"/>
      <c r="K189" s="133">
        <f t="shared" si="29"/>
        <v>0</v>
      </c>
      <c r="L189" s="133">
        <f t="shared" si="25"/>
        <v>0</v>
      </c>
      <c r="M189" s="190">
        <f t="shared" si="26"/>
        <v>1</v>
      </c>
      <c r="N189" s="190" t="str">
        <f t="shared" si="22"/>
        <v>JANEIRO</v>
      </c>
      <c r="O189" s="119"/>
      <c r="P189" s="119" t="s">
        <v>192</v>
      </c>
      <c r="Q189" s="136" t="str">
        <f t="shared" si="27"/>
        <v>À PAGAR</v>
      </c>
      <c r="R189" s="136" t="str">
        <f t="shared" ca="1" si="23"/>
        <v>EM DIA</v>
      </c>
      <c r="S189" s="137" t="str">
        <f t="shared" ca="1" si="28"/>
        <v/>
      </c>
      <c r="AD189" s="31"/>
      <c r="AE189" s="31"/>
      <c r="AF189" s="31"/>
      <c r="AG189" s="31"/>
      <c r="AH189" s="31"/>
      <c r="AI189" s="31"/>
      <c r="AJ189" s="31"/>
      <c r="AK189" s="31"/>
      <c r="AL189" s="31"/>
    </row>
    <row r="190" spans="1:38" x14ac:dyDescent="0.25">
      <c r="A190" s="265"/>
      <c r="B190" s="190" t="str">
        <f t="shared" si="31"/>
        <v/>
      </c>
      <c r="C190" s="190" t="str">
        <f t="shared" si="30"/>
        <v/>
      </c>
      <c r="D190" s="119" t="s">
        <v>192</v>
      </c>
      <c r="E190" s="119"/>
      <c r="F190" s="119"/>
      <c r="G190" s="121"/>
      <c r="H190" s="141">
        <f t="shared" si="24"/>
        <v>0</v>
      </c>
      <c r="I190" s="121"/>
      <c r="J190" s="121"/>
      <c r="K190" s="133">
        <f t="shared" si="29"/>
        <v>0</v>
      </c>
      <c r="L190" s="133">
        <f t="shared" si="25"/>
        <v>0</v>
      </c>
      <c r="M190" s="190">
        <f t="shared" si="26"/>
        <v>1</v>
      </c>
      <c r="N190" s="190" t="str">
        <f t="shared" si="22"/>
        <v>JANEIRO</v>
      </c>
      <c r="O190" s="119"/>
      <c r="P190" s="119" t="s">
        <v>192</v>
      </c>
      <c r="Q190" s="136" t="str">
        <f t="shared" si="27"/>
        <v>À PAGAR</v>
      </c>
      <c r="R190" s="136" t="str">
        <f t="shared" ca="1" si="23"/>
        <v>EM DIA</v>
      </c>
      <c r="S190" s="137" t="str">
        <f t="shared" ca="1" si="28"/>
        <v/>
      </c>
      <c r="AD190" s="31"/>
      <c r="AE190" s="31"/>
      <c r="AF190" s="31"/>
      <c r="AG190" s="31"/>
      <c r="AH190" s="31"/>
      <c r="AI190" s="31"/>
      <c r="AJ190" s="31"/>
      <c r="AK190" s="31"/>
      <c r="AL190" s="31"/>
    </row>
    <row r="191" spans="1:38" x14ac:dyDescent="0.25">
      <c r="A191" s="265"/>
      <c r="B191" s="190" t="str">
        <f t="shared" si="31"/>
        <v/>
      </c>
      <c r="C191" s="190" t="str">
        <f t="shared" si="30"/>
        <v/>
      </c>
      <c r="D191" s="119" t="s">
        <v>192</v>
      </c>
      <c r="E191" s="119"/>
      <c r="F191" s="119"/>
      <c r="G191" s="121"/>
      <c r="H191" s="141">
        <f t="shared" si="24"/>
        <v>0</v>
      </c>
      <c r="I191" s="121"/>
      <c r="J191" s="121"/>
      <c r="K191" s="133">
        <f t="shared" si="29"/>
        <v>0</v>
      </c>
      <c r="L191" s="133">
        <f t="shared" si="25"/>
        <v>0</v>
      </c>
      <c r="M191" s="190">
        <f t="shared" si="26"/>
        <v>1</v>
      </c>
      <c r="N191" s="190" t="str">
        <f t="shared" si="22"/>
        <v>JANEIRO</v>
      </c>
      <c r="O191" s="119"/>
      <c r="P191" s="119" t="s">
        <v>192</v>
      </c>
      <c r="Q191" s="136" t="str">
        <f t="shared" si="27"/>
        <v>À PAGAR</v>
      </c>
      <c r="R191" s="136" t="str">
        <f t="shared" ca="1" si="23"/>
        <v>EM DIA</v>
      </c>
      <c r="S191" s="137" t="str">
        <f t="shared" ca="1" si="28"/>
        <v/>
      </c>
      <c r="AD191" s="31"/>
      <c r="AE191" s="31"/>
      <c r="AF191" s="31"/>
      <c r="AG191" s="31"/>
      <c r="AH191" s="31"/>
      <c r="AI191" s="31"/>
      <c r="AJ191" s="31"/>
      <c r="AK191" s="31"/>
      <c r="AL191" s="31"/>
    </row>
    <row r="192" spans="1:38" x14ac:dyDescent="0.25">
      <c r="A192" s="265"/>
      <c r="B192" s="190" t="str">
        <f t="shared" si="31"/>
        <v/>
      </c>
      <c r="C192" s="190" t="str">
        <f t="shared" si="30"/>
        <v/>
      </c>
      <c r="D192" s="119" t="s">
        <v>192</v>
      </c>
      <c r="E192" s="119"/>
      <c r="F192" s="119"/>
      <c r="G192" s="121"/>
      <c r="H192" s="141">
        <f t="shared" si="24"/>
        <v>0</v>
      </c>
      <c r="I192" s="121"/>
      <c r="J192" s="121"/>
      <c r="K192" s="133">
        <f t="shared" si="29"/>
        <v>0</v>
      </c>
      <c r="L192" s="133">
        <f t="shared" si="25"/>
        <v>0</v>
      </c>
      <c r="M192" s="190">
        <f t="shared" si="26"/>
        <v>1</v>
      </c>
      <c r="N192" s="190" t="str">
        <f t="shared" si="22"/>
        <v>JANEIRO</v>
      </c>
      <c r="O192" s="119"/>
      <c r="P192" s="119" t="s">
        <v>192</v>
      </c>
      <c r="Q192" s="136" t="str">
        <f t="shared" si="27"/>
        <v>À PAGAR</v>
      </c>
      <c r="R192" s="136" t="str">
        <f t="shared" ca="1" si="23"/>
        <v>EM DIA</v>
      </c>
      <c r="S192" s="137" t="str">
        <f t="shared" ca="1" si="28"/>
        <v/>
      </c>
      <c r="AD192" s="31"/>
      <c r="AE192" s="31"/>
      <c r="AF192" s="31"/>
      <c r="AG192" s="31"/>
      <c r="AH192" s="31"/>
      <c r="AI192" s="31"/>
      <c r="AJ192" s="31"/>
      <c r="AK192" s="31"/>
      <c r="AL192" s="31"/>
    </row>
    <row r="193" spans="1:38" x14ac:dyDescent="0.25">
      <c r="A193" s="265"/>
      <c r="B193" s="190" t="str">
        <f t="shared" si="31"/>
        <v/>
      </c>
      <c r="C193" s="190" t="str">
        <f t="shared" si="30"/>
        <v/>
      </c>
      <c r="D193" s="119" t="s">
        <v>192</v>
      </c>
      <c r="E193" s="119"/>
      <c r="F193" s="119"/>
      <c r="G193" s="121"/>
      <c r="H193" s="141">
        <f t="shared" si="24"/>
        <v>0</v>
      </c>
      <c r="I193" s="121"/>
      <c r="J193" s="121"/>
      <c r="K193" s="133">
        <f t="shared" si="29"/>
        <v>0</v>
      </c>
      <c r="L193" s="133">
        <f t="shared" si="25"/>
        <v>0</v>
      </c>
      <c r="M193" s="190">
        <f t="shared" si="26"/>
        <v>1</v>
      </c>
      <c r="N193" s="190" t="str">
        <f t="shared" si="22"/>
        <v>JANEIRO</v>
      </c>
      <c r="O193" s="119"/>
      <c r="P193" s="119" t="s">
        <v>192</v>
      </c>
      <c r="Q193" s="136" t="str">
        <f t="shared" si="27"/>
        <v>À PAGAR</v>
      </c>
      <c r="R193" s="136" t="str">
        <f t="shared" ca="1" si="23"/>
        <v>EM DIA</v>
      </c>
      <c r="S193" s="137" t="str">
        <f t="shared" ca="1" si="28"/>
        <v/>
      </c>
      <c r="AD193" s="31"/>
      <c r="AE193" s="31"/>
      <c r="AF193" s="31"/>
      <c r="AG193" s="31"/>
      <c r="AH193" s="31"/>
      <c r="AI193" s="31"/>
      <c r="AJ193" s="31"/>
      <c r="AK193" s="31"/>
      <c r="AL193" s="31"/>
    </row>
    <row r="194" spans="1:38" x14ac:dyDescent="0.25">
      <c r="A194" s="265"/>
      <c r="B194" s="190" t="str">
        <f t="shared" si="31"/>
        <v/>
      </c>
      <c r="C194" s="190" t="str">
        <f t="shared" si="30"/>
        <v/>
      </c>
      <c r="D194" s="119" t="s">
        <v>192</v>
      </c>
      <c r="E194" s="119"/>
      <c r="F194" s="119"/>
      <c r="G194" s="121"/>
      <c r="H194" s="141">
        <f t="shared" si="24"/>
        <v>0</v>
      </c>
      <c r="I194" s="121"/>
      <c r="J194" s="121"/>
      <c r="K194" s="133">
        <f t="shared" si="29"/>
        <v>0</v>
      </c>
      <c r="L194" s="133">
        <f t="shared" si="25"/>
        <v>0</v>
      </c>
      <c r="M194" s="190">
        <f t="shared" si="26"/>
        <v>1</v>
      </c>
      <c r="N194" s="190" t="str">
        <f t="shared" si="22"/>
        <v>JANEIRO</v>
      </c>
      <c r="O194" s="119"/>
      <c r="P194" s="119" t="s">
        <v>192</v>
      </c>
      <c r="Q194" s="136" t="str">
        <f t="shared" si="27"/>
        <v>À PAGAR</v>
      </c>
      <c r="R194" s="136" t="str">
        <f t="shared" ca="1" si="23"/>
        <v>EM DIA</v>
      </c>
      <c r="S194" s="137" t="str">
        <f t="shared" ca="1" si="28"/>
        <v/>
      </c>
      <c r="AD194" s="31"/>
      <c r="AE194" s="31"/>
      <c r="AF194" s="31"/>
      <c r="AG194" s="31"/>
      <c r="AH194" s="31"/>
      <c r="AI194" s="31"/>
      <c r="AJ194" s="31"/>
      <c r="AK194" s="31"/>
      <c r="AL194" s="31"/>
    </row>
    <row r="195" spans="1:38" x14ac:dyDescent="0.25">
      <c r="A195" s="265"/>
      <c r="B195" s="190" t="str">
        <f t="shared" si="31"/>
        <v/>
      </c>
      <c r="C195" s="190" t="str">
        <f t="shared" si="30"/>
        <v/>
      </c>
      <c r="D195" s="119" t="s">
        <v>192</v>
      </c>
      <c r="E195" s="119"/>
      <c r="F195" s="119"/>
      <c r="G195" s="121"/>
      <c r="H195" s="141">
        <f t="shared" si="24"/>
        <v>0</v>
      </c>
      <c r="I195" s="121"/>
      <c r="J195" s="121"/>
      <c r="K195" s="133">
        <f t="shared" si="29"/>
        <v>0</v>
      </c>
      <c r="L195" s="133">
        <f t="shared" si="25"/>
        <v>0</v>
      </c>
      <c r="M195" s="190">
        <f t="shared" si="26"/>
        <v>1</v>
      </c>
      <c r="N195" s="190" t="str">
        <f t="shared" si="22"/>
        <v>JANEIRO</v>
      </c>
      <c r="O195" s="119"/>
      <c r="P195" s="119" t="s">
        <v>192</v>
      </c>
      <c r="Q195" s="136" t="str">
        <f t="shared" si="27"/>
        <v>À PAGAR</v>
      </c>
      <c r="R195" s="136" t="str">
        <f t="shared" ca="1" si="23"/>
        <v>EM DIA</v>
      </c>
      <c r="S195" s="137" t="str">
        <f t="shared" ca="1" si="28"/>
        <v/>
      </c>
      <c r="AD195" s="31"/>
      <c r="AE195" s="31"/>
      <c r="AF195" s="31"/>
      <c r="AG195" s="31"/>
      <c r="AH195" s="31"/>
      <c r="AI195" s="31"/>
      <c r="AJ195" s="31"/>
      <c r="AK195" s="31"/>
      <c r="AL195" s="31"/>
    </row>
    <row r="196" spans="1:38" x14ac:dyDescent="0.25">
      <c r="A196" s="265"/>
      <c r="B196" s="190" t="str">
        <f t="shared" si="31"/>
        <v/>
      </c>
      <c r="C196" s="190" t="str">
        <f t="shared" si="30"/>
        <v/>
      </c>
      <c r="D196" s="119" t="s">
        <v>192</v>
      </c>
      <c r="E196" s="119"/>
      <c r="F196" s="119"/>
      <c r="G196" s="121"/>
      <c r="H196" s="141">
        <f t="shared" si="24"/>
        <v>0</v>
      </c>
      <c r="I196" s="121"/>
      <c r="J196" s="121"/>
      <c r="K196" s="133">
        <f t="shared" si="29"/>
        <v>0</v>
      </c>
      <c r="L196" s="133">
        <f t="shared" si="25"/>
        <v>0</v>
      </c>
      <c r="M196" s="190">
        <f t="shared" si="26"/>
        <v>1</v>
      </c>
      <c r="N196" s="190" t="str">
        <f t="shared" si="22"/>
        <v>JANEIRO</v>
      </c>
      <c r="O196" s="119"/>
      <c r="P196" s="119" t="s">
        <v>192</v>
      </c>
      <c r="Q196" s="136" t="str">
        <f t="shared" si="27"/>
        <v>À PAGAR</v>
      </c>
      <c r="R196" s="136" t="str">
        <f t="shared" ca="1" si="23"/>
        <v>EM DIA</v>
      </c>
      <c r="S196" s="137" t="str">
        <f t="shared" ca="1" si="28"/>
        <v/>
      </c>
      <c r="AD196" s="31"/>
      <c r="AE196" s="31"/>
      <c r="AF196" s="31"/>
      <c r="AG196" s="31"/>
      <c r="AH196" s="31"/>
      <c r="AI196" s="31"/>
      <c r="AJ196" s="31"/>
      <c r="AK196" s="31"/>
      <c r="AL196" s="31"/>
    </row>
    <row r="197" spans="1:38" x14ac:dyDescent="0.25">
      <c r="A197" s="265"/>
      <c r="B197" s="190" t="str">
        <f t="shared" si="31"/>
        <v/>
      </c>
      <c r="C197" s="190" t="str">
        <f t="shared" si="30"/>
        <v/>
      </c>
      <c r="D197" s="119" t="s">
        <v>192</v>
      </c>
      <c r="E197" s="119"/>
      <c r="F197" s="119"/>
      <c r="G197" s="121"/>
      <c r="H197" s="141">
        <f t="shared" si="24"/>
        <v>0</v>
      </c>
      <c r="I197" s="121"/>
      <c r="J197" s="121"/>
      <c r="K197" s="133">
        <f t="shared" si="29"/>
        <v>0</v>
      </c>
      <c r="L197" s="133">
        <f t="shared" si="25"/>
        <v>0</v>
      </c>
      <c r="M197" s="190">
        <f t="shared" si="26"/>
        <v>1</v>
      </c>
      <c r="N197" s="190" t="str">
        <f t="shared" ref="N197:N260" si="32">IF(M197=1,"JANEIRO",IF(M197=2,"FEVEREIRO",IF(M197=3,"MARÇO",IF(M197=4,"ABRIL",IF(M197=5,"MAIO",IF(M197=6,"JUNHO",IF(M197=7,"JULHO",IF(M197=8,"AGOSTO",IF(M197=9,"SETEMBRO",IF(M197=10,"OUTUBRO",IF(M197=11,"NOVEMBRO",IF(M197=12,"DEZEMBRO",""))))))))))))</f>
        <v>JANEIRO</v>
      </c>
      <c r="O197" s="119"/>
      <c r="P197" s="119" t="s">
        <v>192</v>
      </c>
      <c r="Q197" s="136" t="str">
        <f t="shared" si="27"/>
        <v>À PAGAR</v>
      </c>
      <c r="R197" s="136" t="str">
        <f t="shared" ref="R197:R260" ca="1" si="33">IF(AND(O197&lt;=P197,S197&gt;=0),"EM DIA","EM ATRASO")</f>
        <v>EM DIA</v>
      </c>
      <c r="S197" s="137" t="str">
        <f t="shared" ca="1" si="28"/>
        <v/>
      </c>
      <c r="AD197" s="31"/>
      <c r="AE197" s="31"/>
      <c r="AF197" s="31"/>
      <c r="AG197" s="31"/>
      <c r="AH197" s="31"/>
      <c r="AI197" s="31"/>
      <c r="AJ197" s="31"/>
      <c r="AK197" s="31"/>
      <c r="AL197" s="31"/>
    </row>
    <row r="198" spans="1:38" x14ac:dyDescent="0.25">
      <c r="A198" s="265"/>
      <c r="B198" s="190" t="str">
        <f t="shared" si="31"/>
        <v/>
      </c>
      <c r="C198" s="190" t="str">
        <f t="shared" si="30"/>
        <v/>
      </c>
      <c r="D198" s="119" t="s">
        <v>192</v>
      </c>
      <c r="E198" s="119"/>
      <c r="F198" s="119"/>
      <c r="G198" s="121"/>
      <c r="H198" s="141">
        <f t="shared" ref="H198:H261" si="34">IF(OR(I198="",I198=0),G198,I198)</f>
        <v>0</v>
      </c>
      <c r="I198" s="121"/>
      <c r="J198" s="121"/>
      <c r="K198" s="133">
        <f t="shared" si="29"/>
        <v>0</v>
      </c>
      <c r="L198" s="133">
        <f t="shared" ref="L198:L261" si="35">IF(G198&lt;I198,I198-G198,0)</f>
        <v>0</v>
      </c>
      <c r="M198" s="190">
        <f t="shared" ref="M198:M261" si="36">IFERROR(MONTH(O198),"")</f>
        <v>1</v>
      </c>
      <c r="N198" s="190" t="str">
        <f t="shared" si="32"/>
        <v>JANEIRO</v>
      </c>
      <c r="O198" s="119"/>
      <c r="P198" s="119" t="s">
        <v>192</v>
      </c>
      <c r="Q198" s="136" t="str">
        <f t="shared" ref="Q198:Q261" si="37">IF(OR(I198="",I198=0),"À PAGAR","PAGO")</f>
        <v>À PAGAR</v>
      </c>
      <c r="R198" s="136" t="str">
        <f t="shared" ca="1" si="33"/>
        <v>EM DIA</v>
      </c>
      <c r="S198" s="137" t="str">
        <f t="shared" ref="S198:S261" ca="1" si="38">IFERROR(IF(Q198="À PAGAR",P198-$W$5,0),"")</f>
        <v/>
      </c>
      <c r="AD198" s="31"/>
      <c r="AE198" s="31"/>
      <c r="AF198" s="31"/>
      <c r="AG198" s="31"/>
      <c r="AH198" s="31"/>
      <c r="AI198" s="31"/>
      <c r="AJ198" s="31"/>
      <c r="AK198" s="31"/>
      <c r="AL198" s="31"/>
    </row>
    <row r="199" spans="1:38" x14ac:dyDescent="0.25">
      <c r="A199" s="265"/>
      <c r="B199" s="190" t="str">
        <f t="shared" si="31"/>
        <v/>
      </c>
      <c r="C199" s="190" t="str">
        <f t="shared" si="30"/>
        <v/>
      </c>
      <c r="D199" s="119" t="s">
        <v>192</v>
      </c>
      <c r="E199" s="119"/>
      <c r="F199" s="119"/>
      <c r="G199" s="121"/>
      <c r="H199" s="141">
        <f t="shared" si="34"/>
        <v>0</v>
      </c>
      <c r="I199" s="121"/>
      <c r="J199" s="121"/>
      <c r="K199" s="133">
        <f t="shared" ref="K199:K262" si="39">IF(AND(G199&gt;I199,I199&gt;0),G199-I199-J199,0)</f>
        <v>0</v>
      </c>
      <c r="L199" s="133">
        <f t="shared" si="35"/>
        <v>0</v>
      </c>
      <c r="M199" s="190">
        <f t="shared" si="36"/>
        <v>1</v>
      </c>
      <c r="N199" s="190" t="str">
        <f t="shared" si="32"/>
        <v>JANEIRO</v>
      </c>
      <c r="O199" s="119"/>
      <c r="P199" s="119" t="s">
        <v>192</v>
      </c>
      <c r="Q199" s="136" t="str">
        <f t="shared" si="37"/>
        <v>À PAGAR</v>
      </c>
      <c r="R199" s="136" t="str">
        <f t="shared" ca="1" si="33"/>
        <v>EM DIA</v>
      </c>
      <c r="S199" s="137" t="str">
        <f t="shared" ca="1" si="38"/>
        <v/>
      </c>
      <c r="AD199" s="31"/>
      <c r="AE199" s="31"/>
      <c r="AF199" s="31"/>
      <c r="AG199" s="31"/>
      <c r="AH199" s="31"/>
      <c r="AI199" s="31"/>
      <c r="AJ199" s="31"/>
      <c r="AK199" s="31"/>
      <c r="AL199" s="31"/>
    </row>
    <row r="200" spans="1:38" x14ac:dyDescent="0.25">
      <c r="A200" s="265"/>
      <c r="B200" s="190" t="str">
        <f t="shared" si="31"/>
        <v/>
      </c>
      <c r="C200" s="190" t="str">
        <f t="shared" si="30"/>
        <v/>
      </c>
      <c r="D200" s="119" t="s">
        <v>192</v>
      </c>
      <c r="E200" s="119"/>
      <c r="F200" s="119"/>
      <c r="G200" s="121"/>
      <c r="H200" s="141">
        <f t="shared" si="34"/>
        <v>0</v>
      </c>
      <c r="I200" s="121"/>
      <c r="J200" s="121"/>
      <c r="K200" s="133">
        <f t="shared" si="39"/>
        <v>0</v>
      </c>
      <c r="L200" s="133">
        <f t="shared" si="35"/>
        <v>0</v>
      </c>
      <c r="M200" s="190">
        <f t="shared" si="36"/>
        <v>1</v>
      </c>
      <c r="N200" s="190" t="str">
        <f t="shared" si="32"/>
        <v>JANEIRO</v>
      </c>
      <c r="O200" s="119"/>
      <c r="P200" s="119" t="s">
        <v>192</v>
      </c>
      <c r="Q200" s="136" t="str">
        <f t="shared" si="37"/>
        <v>À PAGAR</v>
      </c>
      <c r="R200" s="136" t="str">
        <f t="shared" ca="1" si="33"/>
        <v>EM DIA</v>
      </c>
      <c r="S200" s="137" t="str">
        <f t="shared" ca="1" si="38"/>
        <v/>
      </c>
      <c r="AD200" s="31"/>
      <c r="AE200" s="31"/>
      <c r="AF200" s="31"/>
      <c r="AG200" s="31"/>
      <c r="AH200" s="31"/>
      <c r="AI200" s="31"/>
      <c r="AJ200" s="31"/>
      <c r="AK200" s="31"/>
      <c r="AL200" s="31"/>
    </row>
    <row r="201" spans="1:38" x14ac:dyDescent="0.25">
      <c r="A201" s="265"/>
      <c r="B201" s="190" t="str">
        <f t="shared" si="31"/>
        <v/>
      </c>
      <c r="C201" s="190" t="str">
        <f t="shared" si="30"/>
        <v/>
      </c>
      <c r="D201" s="119" t="s">
        <v>192</v>
      </c>
      <c r="E201" s="119"/>
      <c r="F201" s="119"/>
      <c r="G201" s="121"/>
      <c r="H201" s="141">
        <f t="shared" si="34"/>
        <v>0</v>
      </c>
      <c r="I201" s="121"/>
      <c r="J201" s="121"/>
      <c r="K201" s="133">
        <f t="shared" si="39"/>
        <v>0</v>
      </c>
      <c r="L201" s="133">
        <f t="shared" si="35"/>
        <v>0</v>
      </c>
      <c r="M201" s="190">
        <f t="shared" si="36"/>
        <v>1</v>
      </c>
      <c r="N201" s="190" t="str">
        <f t="shared" si="32"/>
        <v>JANEIRO</v>
      </c>
      <c r="O201" s="119"/>
      <c r="P201" s="119" t="s">
        <v>192</v>
      </c>
      <c r="Q201" s="136" t="str">
        <f t="shared" si="37"/>
        <v>À PAGAR</v>
      </c>
      <c r="R201" s="136" t="str">
        <f t="shared" ca="1" si="33"/>
        <v>EM DIA</v>
      </c>
      <c r="S201" s="137" t="str">
        <f t="shared" ca="1" si="38"/>
        <v/>
      </c>
      <c r="AD201" s="31"/>
      <c r="AE201" s="31"/>
      <c r="AF201" s="31"/>
      <c r="AG201" s="31"/>
      <c r="AH201" s="31"/>
      <c r="AI201" s="31"/>
      <c r="AJ201" s="31"/>
      <c r="AK201" s="31"/>
      <c r="AL201" s="31"/>
    </row>
    <row r="202" spans="1:38" x14ac:dyDescent="0.25">
      <c r="A202" s="265"/>
      <c r="B202" s="190" t="str">
        <f t="shared" si="31"/>
        <v/>
      </c>
      <c r="C202" s="190" t="str">
        <f t="shared" si="30"/>
        <v/>
      </c>
      <c r="D202" s="119" t="s">
        <v>192</v>
      </c>
      <c r="E202" s="119"/>
      <c r="F202" s="119"/>
      <c r="G202" s="121"/>
      <c r="H202" s="141">
        <f t="shared" si="34"/>
        <v>0</v>
      </c>
      <c r="I202" s="121"/>
      <c r="J202" s="121"/>
      <c r="K202" s="133">
        <f t="shared" si="39"/>
        <v>0</v>
      </c>
      <c r="L202" s="133">
        <f t="shared" si="35"/>
        <v>0</v>
      </c>
      <c r="M202" s="190">
        <f t="shared" si="36"/>
        <v>1</v>
      </c>
      <c r="N202" s="190" t="str">
        <f t="shared" si="32"/>
        <v>JANEIRO</v>
      </c>
      <c r="O202" s="119"/>
      <c r="P202" s="119" t="s">
        <v>192</v>
      </c>
      <c r="Q202" s="136" t="str">
        <f t="shared" si="37"/>
        <v>À PAGAR</v>
      </c>
      <c r="R202" s="136" t="str">
        <f t="shared" ca="1" si="33"/>
        <v>EM DIA</v>
      </c>
      <c r="S202" s="137" t="str">
        <f t="shared" ca="1" si="38"/>
        <v/>
      </c>
      <c r="AD202" s="31"/>
      <c r="AE202" s="31"/>
      <c r="AF202" s="31"/>
      <c r="AG202" s="31"/>
      <c r="AH202" s="31"/>
      <c r="AI202" s="31"/>
      <c r="AJ202" s="31"/>
      <c r="AK202" s="31"/>
      <c r="AL202" s="31"/>
    </row>
    <row r="203" spans="1:38" x14ac:dyDescent="0.25">
      <c r="A203" s="265"/>
      <c r="B203" s="190" t="str">
        <f t="shared" si="31"/>
        <v/>
      </c>
      <c r="C203" s="190" t="str">
        <f t="shared" si="30"/>
        <v/>
      </c>
      <c r="D203" s="119" t="s">
        <v>192</v>
      </c>
      <c r="E203" s="119"/>
      <c r="F203" s="119"/>
      <c r="G203" s="121"/>
      <c r="H203" s="141">
        <f t="shared" si="34"/>
        <v>0</v>
      </c>
      <c r="I203" s="121"/>
      <c r="J203" s="121"/>
      <c r="K203" s="133">
        <f t="shared" si="39"/>
        <v>0</v>
      </c>
      <c r="L203" s="133">
        <f t="shared" si="35"/>
        <v>0</v>
      </c>
      <c r="M203" s="190">
        <f t="shared" si="36"/>
        <v>1</v>
      </c>
      <c r="N203" s="190" t="str">
        <f t="shared" si="32"/>
        <v>JANEIRO</v>
      </c>
      <c r="O203" s="119"/>
      <c r="P203" s="119" t="s">
        <v>192</v>
      </c>
      <c r="Q203" s="136" t="str">
        <f t="shared" si="37"/>
        <v>À PAGAR</v>
      </c>
      <c r="R203" s="136" t="str">
        <f t="shared" ca="1" si="33"/>
        <v>EM DIA</v>
      </c>
      <c r="S203" s="137" t="str">
        <f t="shared" ca="1" si="38"/>
        <v/>
      </c>
      <c r="AD203" s="31"/>
      <c r="AE203" s="31"/>
      <c r="AF203" s="31"/>
      <c r="AG203" s="31"/>
      <c r="AH203" s="31"/>
      <c r="AI203" s="31"/>
      <c r="AJ203" s="31"/>
      <c r="AK203" s="31"/>
      <c r="AL203" s="31"/>
    </row>
    <row r="204" spans="1:38" x14ac:dyDescent="0.25">
      <c r="A204" s="265"/>
      <c r="B204" s="190" t="str">
        <f t="shared" si="31"/>
        <v/>
      </c>
      <c r="C204" s="190" t="str">
        <f t="shared" si="30"/>
        <v/>
      </c>
      <c r="D204" s="119" t="s">
        <v>192</v>
      </c>
      <c r="E204" s="119"/>
      <c r="F204" s="119"/>
      <c r="G204" s="121"/>
      <c r="H204" s="141">
        <f t="shared" si="34"/>
        <v>0</v>
      </c>
      <c r="I204" s="121"/>
      <c r="J204" s="121"/>
      <c r="K204" s="133">
        <f t="shared" si="39"/>
        <v>0</v>
      </c>
      <c r="L204" s="133">
        <f t="shared" si="35"/>
        <v>0</v>
      </c>
      <c r="M204" s="190">
        <f t="shared" si="36"/>
        <v>1</v>
      </c>
      <c r="N204" s="190" t="str">
        <f t="shared" si="32"/>
        <v>JANEIRO</v>
      </c>
      <c r="O204" s="119"/>
      <c r="P204" s="119" t="s">
        <v>192</v>
      </c>
      <c r="Q204" s="136" t="str">
        <f t="shared" si="37"/>
        <v>À PAGAR</v>
      </c>
      <c r="R204" s="136" t="str">
        <f t="shared" ca="1" si="33"/>
        <v>EM DIA</v>
      </c>
      <c r="S204" s="137" t="str">
        <f t="shared" ca="1" si="38"/>
        <v/>
      </c>
      <c r="AD204" s="31"/>
      <c r="AE204" s="31"/>
      <c r="AF204" s="31"/>
      <c r="AG204" s="31"/>
      <c r="AH204" s="31"/>
      <c r="AI204" s="31"/>
      <c r="AJ204" s="31"/>
      <c r="AK204" s="31"/>
      <c r="AL204" s="31"/>
    </row>
    <row r="205" spans="1:38" x14ac:dyDescent="0.25">
      <c r="A205" s="265"/>
      <c r="B205" s="190" t="str">
        <f t="shared" si="31"/>
        <v/>
      </c>
      <c r="C205" s="190" t="str">
        <f t="shared" si="30"/>
        <v/>
      </c>
      <c r="D205" s="119" t="s">
        <v>192</v>
      </c>
      <c r="E205" s="119"/>
      <c r="F205" s="119"/>
      <c r="G205" s="121"/>
      <c r="H205" s="141">
        <f t="shared" si="34"/>
        <v>0</v>
      </c>
      <c r="I205" s="121"/>
      <c r="J205" s="121"/>
      <c r="K205" s="133">
        <f t="shared" si="39"/>
        <v>0</v>
      </c>
      <c r="L205" s="133">
        <f t="shared" si="35"/>
        <v>0</v>
      </c>
      <c r="M205" s="190">
        <f t="shared" si="36"/>
        <v>1</v>
      </c>
      <c r="N205" s="190" t="str">
        <f t="shared" si="32"/>
        <v>JANEIRO</v>
      </c>
      <c r="O205" s="119"/>
      <c r="P205" s="119" t="s">
        <v>192</v>
      </c>
      <c r="Q205" s="136" t="str">
        <f t="shared" si="37"/>
        <v>À PAGAR</v>
      </c>
      <c r="R205" s="136" t="str">
        <f t="shared" ca="1" si="33"/>
        <v>EM DIA</v>
      </c>
      <c r="S205" s="137" t="str">
        <f t="shared" ca="1" si="38"/>
        <v/>
      </c>
      <c r="AD205" s="31"/>
      <c r="AE205" s="31"/>
      <c r="AF205" s="31"/>
      <c r="AG205" s="31"/>
      <c r="AH205" s="31"/>
      <c r="AI205" s="31"/>
      <c r="AJ205" s="31"/>
      <c r="AK205" s="31"/>
      <c r="AL205" s="31"/>
    </row>
    <row r="206" spans="1:38" x14ac:dyDescent="0.25">
      <c r="A206" s="265"/>
      <c r="B206" s="190" t="str">
        <f t="shared" si="31"/>
        <v/>
      </c>
      <c r="C206" s="190" t="str">
        <f t="shared" si="30"/>
        <v/>
      </c>
      <c r="D206" s="119" t="s">
        <v>192</v>
      </c>
      <c r="E206" s="119"/>
      <c r="F206" s="119"/>
      <c r="G206" s="121"/>
      <c r="H206" s="141">
        <f t="shared" si="34"/>
        <v>0</v>
      </c>
      <c r="I206" s="121"/>
      <c r="J206" s="121"/>
      <c r="K206" s="133">
        <f t="shared" si="39"/>
        <v>0</v>
      </c>
      <c r="L206" s="133">
        <f t="shared" si="35"/>
        <v>0</v>
      </c>
      <c r="M206" s="190">
        <f t="shared" si="36"/>
        <v>1</v>
      </c>
      <c r="N206" s="190" t="str">
        <f t="shared" si="32"/>
        <v>JANEIRO</v>
      </c>
      <c r="O206" s="119"/>
      <c r="P206" s="119" t="s">
        <v>192</v>
      </c>
      <c r="Q206" s="136" t="str">
        <f t="shared" si="37"/>
        <v>À PAGAR</v>
      </c>
      <c r="R206" s="136" t="str">
        <f t="shared" ca="1" si="33"/>
        <v>EM DIA</v>
      </c>
      <c r="S206" s="137" t="str">
        <f t="shared" ca="1" si="38"/>
        <v/>
      </c>
      <c r="AD206" s="31"/>
      <c r="AE206" s="31"/>
      <c r="AF206" s="31"/>
      <c r="AG206" s="31"/>
      <c r="AH206" s="31"/>
      <c r="AI206" s="31"/>
      <c r="AJ206" s="31"/>
      <c r="AK206" s="31"/>
      <c r="AL206" s="31"/>
    </row>
    <row r="207" spans="1:38" x14ac:dyDescent="0.25">
      <c r="A207" s="265"/>
      <c r="B207" s="190" t="str">
        <f t="shared" si="31"/>
        <v/>
      </c>
      <c r="C207" s="190" t="str">
        <f t="shared" ref="C207:C270" si="40">IF(B207=1,"JANEIRO",IF(B207=2,"FEVEREIRO",IF(B207=3,"MARÇO",IF(B207=4,"ABRIL",IF(B207=5,"MAIO",IF(B207=6,"JUNHO",IF(B207=7,"JULHO",IF(B207=8,"AGOSTO",IF(B207=9,"SETEMBRO",IF(B207=10,"OUTUBRO",IF(B207=11,"NOVEMBRO",IF(B207=12,"DEZEMBRO",""))))))))))))</f>
        <v/>
      </c>
      <c r="D207" s="119" t="s">
        <v>192</v>
      </c>
      <c r="E207" s="119"/>
      <c r="F207" s="119"/>
      <c r="G207" s="121"/>
      <c r="H207" s="141">
        <f t="shared" si="34"/>
        <v>0</v>
      </c>
      <c r="I207" s="121"/>
      <c r="J207" s="121"/>
      <c r="K207" s="133">
        <f t="shared" si="39"/>
        <v>0</v>
      </c>
      <c r="L207" s="133">
        <f t="shared" si="35"/>
        <v>0</v>
      </c>
      <c r="M207" s="190">
        <f t="shared" si="36"/>
        <v>1</v>
      </c>
      <c r="N207" s="190" t="str">
        <f t="shared" si="32"/>
        <v>JANEIRO</v>
      </c>
      <c r="O207" s="119"/>
      <c r="P207" s="119" t="s">
        <v>192</v>
      </c>
      <c r="Q207" s="136" t="str">
        <f t="shared" si="37"/>
        <v>À PAGAR</v>
      </c>
      <c r="R207" s="136" t="str">
        <f t="shared" ca="1" si="33"/>
        <v>EM DIA</v>
      </c>
      <c r="S207" s="137" t="str">
        <f t="shared" ca="1" si="38"/>
        <v/>
      </c>
      <c r="AD207" s="31"/>
      <c r="AE207" s="31"/>
      <c r="AF207" s="31"/>
      <c r="AG207" s="31"/>
      <c r="AH207" s="31"/>
      <c r="AI207" s="31"/>
      <c r="AJ207" s="31"/>
      <c r="AK207" s="31"/>
      <c r="AL207" s="31"/>
    </row>
    <row r="208" spans="1:38" x14ac:dyDescent="0.25">
      <c r="A208" s="265"/>
      <c r="B208" s="190" t="str">
        <f t="shared" si="31"/>
        <v/>
      </c>
      <c r="C208" s="190" t="str">
        <f t="shared" si="40"/>
        <v/>
      </c>
      <c r="D208" s="119" t="s">
        <v>192</v>
      </c>
      <c r="E208" s="119"/>
      <c r="F208" s="119"/>
      <c r="G208" s="121"/>
      <c r="H208" s="141">
        <f t="shared" si="34"/>
        <v>0</v>
      </c>
      <c r="I208" s="121"/>
      <c r="J208" s="121"/>
      <c r="K208" s="133">
        <f t="shared" si="39"/>
        <v>0</v>
      </c>
      <c r="L208" s="133">
        <f t="shared" si="35"/>
        <v>0</v>
      </c>
      <c r="M208" s="190">
        <f t="shared" si="36"/>
        <v>1</v>
      </c>
      <c r="N208" s="190" t="str">
        <f t="shared" si="32"/>
        <v>JANEIRO</v>
      </c>
      <c r="O208" s="119"/>
      <c r="P208" s="119" t="s">
        <v>192</v>
      </c>
      <c r="Q208" s="136" t="str">
        <f t="shared" si="37"/>
        <v>À PAGAR</v>
      </c>
      <c r="R208" s="136" t="str">
        <f t="shared" ca="1" si="33"/>
        <v>EM DIA</v>
      </c>
      <c r="S208" s="137" t="str">
        <f t="shared" ca="1" si="38"/>
        <v/>
      </c>
      <c r="AD208" s="31"/>
      <c r="AE208" s="31"/>
      <c r="AF208" s="31"/>
      <c r="AG208" s="31"/>
      <c r="AH208" s="31"/>
      <c r="AI208" s="31"/>
      <c r="AJ208" s="31"/>
      <c r="AK208" s="31"/>
      <c r="AL208" s="31"/>
    </row>
    <row r="209" spans="1:38" x14ac:dyDescent="0.25">
      <c r="A209" s="265"/>
      <c r="B209" s="190" t="str">
        <f t="shared" si="31"/>
        <v/>
      </c>
      <c r="C209" s="190" t="str">
        <f t="shared" si="40"/>
        <v/>
      </c>
      <c r="D209" s="119" t="s">
        <v>192</v>
      </c>
      <c r="E209" s="119"/>
      <c r="F209" s="119"/>
      <c r="G209" s="121"/>
      <c r="H209" s="141">
        <f t="shared" si="34"/>
        <v>0</v>
      </c>
      <c r="I209" s="121"/>
      <c r="J209" s="121"/>
      <c r="K209" s="133">
        <f t="shared" si="39"/>
        <v>0</v>
      </c>
      <c r="L209" s="133">
        <f t="shared" si="35"/>
        <v>0</v>
      </c>
      <c r="M209" s="190">
        <f t="shared" si="36"/>
        <v>1</v>
      </c>
      <c r="N209" s="190" t="str">
        <f t="shared" si="32"/>
        <v>JANEIRO</v>
      </c>
      <c r="O209" s="119"/>
      <c r="P209" s="119" t="s">
        <v>192</v>
      </c>
      <c r="Q209" s="136" t="str">
        <f t="shared" si="37"/>
        <v>À PAGAR</v>
      </c>
      <c r="R209" s="136" t="str">
        <f t="shared" ca="1" si="33"/>
        <v>EM DIA</v>
      </c>
      <c r="S209" s="137" t="str">
        <f t="shared" ca="1" si="38"/>
        <v/>
      </c>
      <c r="AD209" s="31"/>
      <c r="AE209" s="31"/>
      <c r="AF209" s="31"/>
      <c r="AG209" s="31"/>
      <c r="AH209" s="31"/>
      <c r="AI209" s="31"/>
      <c r="AJ209" s="31"/>
      <c r="AK209" s="31"/>
      <c r="AL209" s="31"/>
    </row>
    <row r="210" spans="1:38" x14ac:dyDescent="0.25">
      <c r="A210" s="265"/>
      <c r="B210" s="190" t="str">
        <f t="shared" ref="B210:B273" si="41">IFERROR(MONTH(D210),"")</f>
        <v/>
      </c>
      <c r="C210" s="190" t="str">
        <f t="shared" si="40"/>
        <v/>
      </c>
      <c r="D210" s="119" t="s">
        <v>192</v>
      </c>
      <c r="E210" s="119"/>
      <c r="F210" s="119"/>
      <c r="G210" s="121"/>
      <c r="H210" s="141">
        <f t="shared" si="34"/>
        <v>0</v>
      </c>
      <c r="I210" s="121"/>
      <c r="J210" s="121"/>
      <c r="K210" s="133">
        <f t="shared" si="39"/>
        <v>0</v>
      </c>
      <c r="L210" s="133">
        <f t="shared" si="35"/>
        <v>0</v>
      </c>
      <c r="M210" s="190">
        <f t="shared" si="36"/>
        <v>1</v>
      </c>
      <c r="N210" s="190" t="str">
        <f t="shared" si="32"/>
        <v>JANEIRO</v>
      </c>
      <c r="O210" s="119"/>
      <c r="P210" s="119" t="s">
        <v>192</v>
      </c>
      <c r="Q210" s="136" t="str">
        <f t="shared" si="37"/>
        <v>À PAGAR</v>
      </c>
      <c r="R210" s="136" t="str">
        <f t="shared" ca="1" si="33"/>
        <v>EM DIA</v>
      </c>
      <c r="S210" s="137" t="str">
        <f t="shared" ca="1" si="38"/>
        <v/>
      </c>
      <c r="AD210" s="31"/>
      <c r="AE210" s="31"/>
      <c r="AF210" s="31"/>
      <c r="AG210" s="31"/>
      <c r="AH210" s="31"/>
      <c r="AI210" s="31"/>
      <c r="AJ210" s="31"/>
      <c r="AK210" s="31"/>
      <c r="AL210" s="31"/>
    </row>
    <row r="211" spans="1:38" x14ac:dyDescent="0.25">
      <c r="A211" s="265"/>
      <c r="B211" s="190" t="str">
        <f t="shared" si="41"/>
        <v/>
      </c>
      <c r="C211" s="190" t="str">
        <f t="shared" si="40"/>
        <v/>
      </c>
      <c r="D211" s="119" t="s">
        <v>192</v>
      </c>
      <c r="E211" s="119"/>
      <c r="F211" s="119"/>
      <c r="G211" s="121"/>
      <c r="H211" s="141">
        <f t="shared" si="34"/>
        <v>0</v>
      </c>
      <c r="I211" s="121"/>
      <c r="J211" s="121"/>
      <c r="K211" s="133">
        <f t="shared" si="39"/>
        <v>0</v>
      </c>
      <c r="L211" s="133">
        <f t="shared" si="35"/>
        <v>0</v>
      </c>
      <c r="M211" s="190">
        <f t="shared" si="36"/>
        <v>1</v>
      </c>
      <c r="N211" s="190" t="str">
        <f t="shared" si="32"/>
        <v>JANEIRO</v>
      </c>
      <c r="O211" s="119"/>
      <c r="P211" s="119" t="s">
        <v>192</v>
      </c>
      <c r="Q211" s="136" t="str">
        <f t="shared" si="37"/>
        <v>À PAGAR</v>
      </c>
      <c r="R211" s="136" t="str">
        <f t="shared" ca="1" si="33"/>
        <v>EM DIA</v>
      </c>
      <c r="S211" s="137" t="str">
        <f t="shared" ca="1" si="38"/>
        <v/>
      </c>
      <c r="AD211" s="31"/>
      <c r="AE211" s="31"/>
      <c r="AF211" s="31"/>
      <c r="AG211" s="31"/>
      <c r="AH211" s="31"/>
      <c r="AI211" s="31"/>
      <c r="AJ211" s="31"/>
      <c r="AK211" s="31"/>
      <c r="AL211" s="31"/>
    </row>
    <row r="212" spans="1:38" x14ac:dyDescent="0.25">
      <c r="A212" s="265"/>
      <c r="B212" s="190" t="str">
        <f t="shared" si="41"/>
        <v/>
      </c>
      <c r="C212" s="190" t="str">
        <f t="shared" si="40"/>
        <v/>
      </c>
      <c r="D212" s="119" t="s">
        <v>192</v>
      </c>
      <c r="E212" s="119"/>
      <c r="F212" s="119"/>
      <c r="G212" s="121"/>
      <c r="H212" s="141">
        <f t="shared" si="34"/>
        <v>0</v>
      </c>
      <c r="I212" s="121"/>
      <c r="J212" s="121"/>
      <c r="K212" s="133">
        <f t="shared" si="39"/>
        <v>0</v>
      </c>
      <c r="L212" s="133">
        <f t="shared" si="35"/>
        <v>0</v>
      </c>
      <c r="M212" s="190">
        <f t="shared" si="36"/>
        <v>1</v>
      </c>
      <c r="N212" s="190" t="str">
        <f t="shared" si="32"/>
        <v>JANEIRO</v>
      </c>
      <c r="O212" s="119"/>
      <c r="P212" s="119" t="s">
        <v>192</v>
      </c>
      <c r="Q212" s="136" t="str">
        <f t="shared" si="37"/>
        <v>À PAGAR</v>
      </c>
      <c r="R212" s="136" t="str">
        <f t="shared" ca="1" si="33"/>
        <v>EM DIA</v>
      </c>
      <c r="S212" s="137" t="str">
        <f t="shared" ca="1" si="38"/>
        <v/>
      </c>
      <c r="AD212" s="31"/>
      <c r="AE212" s="31"/>
      <c r="AF212" s="31"/>
      <c r="AG212" s="31"/>
      <c r="AH212" s="31"/>
      <c r="AI212" s="31"/>
      <c r="AJ212" s="31"/>
      <c r="AK212" s="31"/>
      <c r="AL212" s="31"/>
    </row>
    <row r="213" spans="1:38" x14ac:dyDescent="0.25">
      <c r="A213" s="265"/>
      <c r="B213" s="190" t="str">
        <f t="shared" si="41"/>
        <v/>
      </c>
      <c r="C213" s="190" t="str">
        <f t="shared" si="40"/>
        <v/>
      </c>
      <c r="D213" s="119" t="s">
        <v>192</v>
      </c>
      <c r="E213" s="119"/>
      <c r="F213" s="119"/>
      <c r="G213" s="121"/>
      <c r="H213" s="141">
        <f t="shared" si="34"/>
        <v>0</v>
      </c>
      <c r="I213" s="121"/>
      <c r="J213" s="121"/>
      <c r="K213" s="133">
        <f t="shared" si="39"/>
        <v>0</v>
      </c>
      <c r="L213" s="133">
        <f t="shared" si="35"/>
        <v>0</v>
      </c>
      <c r="M213" s="190">
        <f t="shared" si="36"/>
        <v>1</v>
      </c>
      <c r="N213" s="190" t="str">
        <f t="shared" si="32"/>
        <v>JANEIRO</v>
      </c>
      <c r="O213" s="119"/>
      <c r="P213" s="119" t="s">
        <v>192</v>
      </c>
      <c r="Q213" s="136" t="str">
        <f t="shared" si="37"/>
        <v>À PAGAR</v>
      </c>
      <c r="R213" s="136" t="str">
        <f t="shared" ca="1" si="33"/>
        <v>EM DIA</v>
      </c>
      <c r="S213" s="137" t="str">
        <f t="shared" ca="1" si="38"/>
        <v/>
      </c>
      <c r="AD213" s="31"/>
      <c r="AE213" s="31"/>
      <c r="AF213" s="31"/>
      <c r="AG213" s="31"/>
      <c r="AH213" s="31"/>
      <c r="AI213" s="31"/>
      <c r="AJ213" s="31"/>
      <c r="AK213" s="31"/>
      <c r="AL213" s="31"/>
    </row>
    <row r="214" spans="1:38" x14ac:dyDescent="0.25">
      <c r="A214" s="265"/>
      <c r="B214" s="190" t="str">
        <f t="shared" si="41"/>
        <v/>
      </c>
      <c r="C214" s="190" t="str">
        <f t="shared" si="40"/>
        <v/>
      </c>
      <c r="D214" s="119" t="s">
        <v>192</v>
      </c>
      <c r="E214" s="119"/>
      <c r="F214" s="119"/>
      <c r="G214" s="121"/>
      <c r="H214" s="141">
        <f t="shared" si="34"/>
        <v>0</v>
      </c>
      <c r="I214" s="121"/>
      <c r="J214" s="121"/>
      <c r="K214" s="133">
        <f t="shared" si="39"/>
        <v>0</v>
      </c>
      <c r="L214" s="133">
        <f t="shared" si="35"/>
        <v>0</v>
      </c>
      <c r="M214" s="190">
        <f t="shared" si="36"/>
        <v>1</v>
      </c>
      <c r="N214" s="190" t="str">
        <f t="shared" si="32"/>
        <v>JANEIRO</v>
      </c>
      <c r="O214" s="119"/>
      <c r="P214" s="119" t="s">
        <v>192</v>
      </c>
      <c r="Q214" s="136" t="str">
        <f t="shared" si="37"/>
        <v>À PAGAR</v>
      </c>
      <c r="R214" s="136" t="str">
        <f t="shared" ca="1" si="33"/>
        <v>EM DIA</v>
      </c>
      <c r="S214" s="137" t="str">
        <f t="shared" ca="1" si="38"/>
        <v/>
      </c>
      <c r="AD214" s="31"/>
      <c r="AE214" s="31"/>
      <c r="AF214" s="31"/>
      <c r="AG214" s="31"/>
      <c r="AH214" s="31"/>
      <c r="AI214" s="31"/>
      <c r="AJ214" s="31"/>
      <c r="AK214" s="31"/>
      <c r="AL214" s="31"/>
    </row>
    <row r="215" spans="1:38" x14ac:dyDescent="0.25">
      <c r="A215" s="265"/>
      <c r="B215" s="190" t="str">
        <f t="shared" si="41"/>
        <v/>
      </c>
      <c r="C215" s="190" t="str">
        <f t="shared" si="40"/>
        <v/>
      </c>
      <c r="D215" s="119" t="s">
        <v>192</v>
      </c>
      <c r="E215" s="119"/>
      <c r="F215" s="119"/>
      <c r="G215" s="121"/>
      <c r="H215" s="141">
        <f t="shared" si="34"/>
        <v>0</v>
      </c>
      <c r="I215" s="121"/>
      <c r="J215" s="121"/>
      <c r="K215" s="133">
        <f t="shared" si="39"/>
        <v>0</v>
      </c>
      <c r="L215" s="133">
        <f t="shared" si="35"/>
        <v>0</v>
      </c>
      <c r="M215" s="190">
        <f t="shared" si="36"/>
        <v>1</v>
      </c>
      <c r="N215" s="190" t="str">
        <f t="shared" si="32"/>
        <v>JANEIRO</v>
      </c>
      <c r="O215" s="119"/>
      <c r="P215" s="119" t="s">
        <v>192</v>
      </c>
      <c r="Q215" s="136" t="str">
        <f t="shared" si="37"/>
        <v>À PAGAR</v>
      </c>
      <c r="R215" s="136" t="str">
        <f t="shared" ca="1" si="33"/>
        <v>EM DIA</v>
      </c>
      <c r="S215" s="137" t="str">
        <f t="shared" ca="1" si="38"/>
        <v/>
      </c>
      <c r="AD215" s="31"/>
      <c r="AE215" s="31"/>
      <c r="AF215" s="31"/>
      <c r="AG215" s="31"/>
      <c r="AH215" s="31"/>
      <c r="AI215" s="31"/>
      <c r="AJ215" s="31"/>
      <c r="AK215" s="31"/>
      <c r="AL215" s="31"/>
    </row>
    <row r="216" spans="1:38" x14ac:dyDescent="0.25">
      <c r="A216" s="265"/>
      <c r="B216" s="190" t="str">
        <f t="shared" si="41"/>
        <v/>
      </c>
      <c r="C216" s="190" t="str">
        <f t="shared" si="40"/>
        <v/>
      </c>
      <c r="D216" s="119" t="s">
        <v>192</v>
      </c>
      <c r="E216" s="119"/>
      <c r="F216" s="119"/>
      <c r="G216" s="121"/>
      <c r="H216" s="141">
        <f t="shared" si="34"/>
        <v>0</v>
      </c>
      <c r="I216" s="121"/>
      <c r="J216" s="121"/>
      <c r="K216" s="133">
        <f t="shared" si="39"/>
        <v>0</v>
      </c>
      <c r="L216" s="133">
        <f t="shared" si="35"/>
        <v>0</v>
      </c>
      <c r="M216" s="190">
        <f t="shared" si="36"/>
        <v>1</v>
      </c>
      <c r="N216" s="190" t="str">
        <f t="shared" si="32"/>
        <v>JANEIRO</v>
      </c>
      <c r="O216" s="119"/>
      <c r="P216" s="119" t="s">
        <v>192</v>
      </c>
      <c r="Q216" s="136" t="str">
        <f t="shared" si="37"/>
        <v>À PAGAR</v>
      </c>
      <c r="R216" s="136" t="str">
        <f t="shared" ca="1" si="33"/>
        <v>EM DIA</v>
      </c>
      <c r="S216" s="137" t="str">
        <f t="shared" ca="1" si="38"/>
        <v/>
      </c>
      <c r="AD216" s="31"/>
      <c r="AE216" s="31"/>
      <c r="AF216" s="31"/>
      <c r="AG216" s="31"/>
      <c r="AH216" s="31"/>
      <c r="AI216" s="31"/>
      <c r="AJ216" s="31"/>
      <c r="AK216" s="31"/>
      <c r="AL216" s="31"/>
    </row>
    <row r="217" spans="1:38" x14ac:dyDescent="0.25">
      <c r="A217" s="265"/>
      <c r="B217" s="190" t="str">
        <f t="shared" si="41"/>
        <v/>
      </c>
      <c r="C217" s="190" t="str">
        <f t="shared" si="40"/>
        <v/>
      </c>
      <c r="D217" s="119" t="s">
        <v>192</v>
      </c>
      <c r="E217" s="119"/>
      <c r="F217" s="119"/>
      <c r="G217" s="121"/>
      <c r="H217" s="141">
        <f t="shared" si="34"/>
        <v>0</v>
      </c>
      <c r="I217" s="121"/>
      <c r="J217" s="121"/>
      <c r="K217" s="133">
        <f t="shared" si="39"/>
        <v>0</v>
      </c>
      <c r="L217" s="133">
        <f t="shared" si="35"/>
        <v>0</v>
      </c>
      <c r="M217" s="190">
        <f t="shared" si="36"/>
        <v>1</v>
      </c>
      <c r="N217" s="190" t="str">
        <f t="shared" si="32"/>
        <v>JANEIRO</v>
      </c>
      <c r="O217" s="119"/>
      <c r="P217" s="119" t="s">
        <v>192</v>
      </c>
      <c r="Q217" s="136" t="str">
        <f t="shared" si="37"/>
        <v>À PAGAR</v>
      </c>
      <c r="R217" s="136" t="str">
        <f t="shared" ca="1" si="33"/>
        <v>EM DIA</v>
      </c>
      <c r="S217" s="137" t="str">
        <f t="shared" ca="1" si="38"/>
        <v/>
      </c>
      <c r="AD217" s="31"/>
      <c r="AE217" s="31"/>
      <c r="AF217" s="31"/>
      <c r="AG217" s="31"/>
      <c r="AH217" s="31"/>
      <c r="AI217" s="31"/>
      <c r="AJ217" s="31"/>
      <c r="AK217" s="31"/>
      <c r="AL217" s="31"/>
    </row>
    <row r="218" spans="1:38" x14ac:dyDescent="0.25">
      <c r="A218" s="265"/>
      <c r="B218" s="190" t="str">
        <f t="shared" si="41"/>
        <v/>
      </c>
      <c r="C218" s="190" t="str">
        <f t="shared" si="40"/>
        <v/>
      </c>
      <c r="D218" s="119" t="s">
        <v>192</v>
      </c>
      <c r="E218" s="119"/>
      <c r="F218" s="119"/>
      <c r="G218" s="121"/>
      <c r="H218" s="141">
        <f t="shared" si="34"/>
        <v>0</v>
      </c>
      <c r="I218" s="121"/>
      <c r="J218" s="121"/>
      <c r="K218" s="133">
        <f t="shared" si="39"/>
        <v>0</v>
      </c>
      <c r="L218" s="133">
        <f t="shared" si="35"/>
        <v>0</v>
      </c>
      <c r="M218" s="190">
        <f t="shared" si="36"/>
        <v>1</v>
      </c>
      <c r="N218" s="190" t="str">
        <f t="shared" si="32"/>
        <v>JANEIRO</v>
      </c>
      <c r="O218" s="119"/>
      <c r="P218" s="119" t="s">
        <v>192</v>
      </c>
      <c r="Q218" s="136" t="str">
        <f t="shared" si="37"/>
        <v>À PAGAR</v>
      </c>
      <c r="R218" s="136" t="str">
        <f t="shared" ca="1" si="33"/>
        <v>EM DIA</v>
      </c>
      <c r="S218" s="137" t="str">
        <f t="shared" ca="1" si="38"/>
        <v/>
      </c>
      <c r="AD218" s="31"/>
      <c r="AE218" s="31"/>
      <c r="AF218" s="31"/>
      <c r="AG218" s="31"/>
      <c r="AH218" s="31"/>
      <c r="AI218" s="31"/>
      <c r="AJ218" s="31"/>
      <c r="AK218" s="31"/>
      <c r="AL218" s="31"/>
    </row>
    <row r="219" spans="1:38" x14ac:dyDescent="0.25">
      <c r="A219" s="265"/>
      <c r="B219" s="190" t="str">
        <f t="shared" si="41"/>
        <v/>
      </c>
      <c r="C219" s="190" t="str">
        <f t="shared" si="40"/>
        <v/>
      </c>
      <c r="D219" s="119" t="s">
        <v>192</v>
      </c>
      <c r="E219" s="119"/>
      <c r="F219" s="119"/>
      <c r="G219" s="121"/>
      <c r="H219" s="141">
        <f t="shared" si="34"/>
        <v>0</v>
      </c>
      <c r="I219" s="121"/>
      <c r="J219" s="121"/>
      <c r="K219" s="133">
        <f t="shared" si="39"/>
        <v>0</v>
      </c>
      <c r="L219" s="133">
        <f t="shared" si="35"/>
        <v>0</v>
      </c>
      <c r="M219" s="190">
        <f t="shared" si="36"/>
        <v>1</v>
      </c>
      <c r="N219" s="190" t="str">
        <f t="shared" si="32"/>
        <v>JANEIRO</v>
      </c>
      <c r="O219" s="119"/>
      <c r="P219" s="119" t="s">
        <v>192</v>
      </c>
      <c r="Q219" s="136" t="str">
        <f t="shared" si="37"/>
        <v>À PAGAR</v>
      </c>
      <c r="R219" s="136" t="str">
        <f t="shared" ca="1" si="33"/>
        <v>EM DIA</v>
      </c>
      <c r="S219" s="137" t="str">
        <f t="shared" ca="1" si="38"/>
        <v/>
      </c>
      <c r="AD219" s="31"/>
      <c r="AE219" s="31"/>
      <c r="AF219" s="31"/>
      <c r="AG219" s="31"/>
      <c r="AH219" s="31"/>
      <c r="AI219" s="31"/>
      <c r="AJ219" s="31"/>
      <c r="AK219" s="31"/>
      <c r="AL219" s="31"/>
    </row>
    <row r="220" spans="1:38" x14ac:dyDescent="0.25">
      <c r="A220" s="265"/>
      <c r="B220" s="190" t="str">
        <f t="shared" si="41"/>
        <v/>
      </c>
      <c r="C220" s="190" t="str">
        <f t="shared" si="40"/>
        <v/>
      </c>
      <c r="D220" s="119" t="s">
        <v>192</v>
      </c>
      <c r="E220" s="119"/>
      <c r="F220" s="119"/>
      <c r="G220" s="121"/>
      <c r="H220" s="141">
        <f t="shared" si="34"/>
        <v>0</v>
      </c>
      <c r="I220" s="121"/>
      <c r="J220" s="121"/>
      <c r="K220" s="133">
        <f t="shared" si="39"/>
        <v>0</v>
      </c>
      <c r="L220" s="133">
        <f t="shared" si="35"/>
        <v>0</v>
      </c>
      <c r="M220" s="190">
        <f t="shared" si="36"/>
        <v>1</v>
      </c>
      <c r="N220" s="190" t="str">
        <f t="shared" si="32"/>
        <v>JANEIRO</v>
      </c>
      <c r="O220" s="119"/>
      <c r="P220" s="119" t="s">
        <v>192</v>
      </c>
      <c r="Q220" s="136" t="str">
        <f t="shared" si="37"/>
        <v>À PAGAR</v>
      </c>
      <c r="R220" s="136" t="str">
        <f t="shared" ca="1" si="33"/>
        <v>EM DIA</v>
      </c>
      <c r="S220" s="137" t="str">
        <f t="shared" ca="1" si="38"/>
        <v/>
      </c>
      <c r="AD220" s="31"/>
      <c r="AE220" s="31"/>
      <c r="AF220" s="31"/>
      <c r="AG220" s="31"/>
      <c r="AH220" s="31"/>
      <c r="AI220" s="31"/>
      <c r="AJ220" s="31"/>
      <c r="AK220" s="31"/>
      <c r="AL220" s="31"/>
    </row>
    <row r="221" spans="1:38" x14ac:dyDescent="0.25">
      <c r="A221" s="265"/>
      <c r="B221" s="190" t="str">
        <f t="shared" si="41"/>
        <v/>
      </c>
      <c r="C221" s="190" t="str">
        <f t="shared" si="40"/>
        <v/>
      </c>
      <c r="D221" s="119" t="s">
        <v>192</v>
      </c>
      <c r="E221" s="119"/>
      <c r="F221" s="119"/>
      <c r="G221" s="121"/>
      <c r="H221" s="141">
        <f t="shared" si="34"/>
        <v>0</v>
      </c>
      <c r="I221" s="121"/>
      <c r="J221" s="121"/>
      <c r="K221" s="133">
        <f t="shared" si="39"/>
        <v>0</v>
      </c>
      <c r="L221" s="133">
        <f t="shared" si="35"/>
        <v>0</v>
      </c>
      <c r="M221" s="190">
        <f t="shared" si="36"/>
        <v>1</v>
      </c>
      <c r="N221" s="190" t="str">
        <f t="shared" si="32"/>
        <v>JANEIRO</v>
      </c>
      <c r="O221" s="119"/>
      <c r="P221" s="119" t="s">
        <v>192</v>
      </c>
      <c r="Q221" s="136" t="str">
        <f t="shared" si="37"/>
        <v>À PAGAR</v>
      </c>
      <c r="R221" s="136" t="str">
        <f t="shared" ca="1" si="33"/>
        <v>EM DIA</v>
      </c>
      <c r="S221" s="137" t="str">
        <f t="shared" ca="1" si="38"/>
        <v/>
      </c>
      <c r="AD221" s="31"/>
      <c r="AE221" s="31"/>
      <c r="AF221" s="31"/>
      <c r="AG221" s="31"/>
      <c r="AH221" s="31"/>
      <c r="AI221" s="31"/>
      <c r="AJ221" s="31"/>
      <c r="AK221" s="31"/>
      <c r="AL221" s="31"/>
    </row>
    <row r="222" spans="1:38" x14ac:dyDescent="0.25">
      <c r="A222" s="265"/>
      <c r="B222" s="190" t="str">
        <f t="shared" si="41"/>
        <v/>
      </c>
      <c r="C222" s="190" t="str">
        <f t="shared" si="40"/>
        <v/>
      </c>
      <c r="D222" s="119" t="s">
        <v>192</v>
      </c>
      <c r="E222" s="119"/>
      <c r="F222" s="119"/>
      <c r="G222" s="121"/>
      <c r="H222" s="141">
        <f t="shared" si="34"/>
        <v>0</v>
      </c>
      <c r="I222" s="121"/>
      <c r="J222" s="121"/>
      <c r="K222" s="133">
        <f t="shared" si="39"/>
        <v>0</v>
      </c>
      <c r="L222" s="133">
        <f t="shared" si="35"/>
        <v>0</v>
      </c>
      <c r="M222" s="190">
        <f t="shared" si="36"/>
        <v>1</v>
      </c>
      <c r="N222" s="190" t="str">
        <f t="shared" si="32"/>
        <v>JANEIRO</v>
      </c>
      <c r="O222" s="119"/>
      <c r="P222" s="119" t="s">
        <v>192</v>
      </c>
      <c r="Q222" s="136" t="str">
        <f t="shared" si="37"/>
        <v>À PAGAR</v>
      </c>
      <c r="R222" s="136" t="str">
        <f t="shared" ca="1" si="33"/>
        <v>EM DIA</v>
      </c>
      <c r="S222" s="137" t="str">
        <f t="shared" ca="1" si="38"/>
        <v/>
      </c>
      <c r="AD222" s="31"/>
      <c r="AE222" s="31"/>
      <c r="AF222" s="31"/>
      <c r="AG222" s="31"/>
      <c r="AH222" s="31"/>
      <c r="AI222" s="31"/>
      <c r="AJ222" s="31"/>
      <c r="AK222" s="31"/>
      <c r="AL222" s="31"/>
    </row>
    <row r="223" spans="1:38" x14ac:dyDescent="0.25">
      <c r="A223" s="265"/>
      <c r="B223" s="190" t="str">
        <f t="shared" si="41"/>
        <v/>
      </c>
      <c r="C223" s="190" t="str">
        <f t="shared" si="40"/>
        <v/>
      </c>
      <c r="D223" s="119" t="s">
        <v>192</v>
      </c>
      <c r="E223" s="119"/>
      <c r="F223" s="119"/>
      <c r="G223" s="121"/>
      <c r="H223" s="141">
        <f t="shared" si="34"/>
        <v>0</v>
      </c>
      <c r="I223" s="121"/>
      <c r="J223" s="121"/>
      <c r="K223" s="133">
        <f t="shared" si="39"/>
        <v>0</v>
      </c>
      <c r="L223" s="133">
        <f t="shared" si="35"/>
        <v>0</v>
      </c>
      <c r="M223" s="190">
        <f t="shared" si="36"/>
        <v>1</v>
      </c>
      <c r="N223" s="190" t="str">
        <f t="shared" si="32"/>
        <v>JANEIRO</v>
      </c>
      <c r="O223" s="119"/>
      <c r="P223" s="119" t="s">
        <v>192</v>
      </c>
      <c r="Q223" s="136" t="str">
        <f t="shared" si="37"/>
        <v>À PAGAR</v>
      </c>
      <c r="R223" s="136" t="str">
        <f t="shared" ca="1" si="33"/>
        <v>EM DIA</v>
      </c>
      <c r="S223" s="137" t="str">
        <f t="shared" ca="1" si="38"/>
        <v/>
      </c>
      <c r="AD223" s="31"/>
      <c r="AE223" s="31"/>
      <c r="AF223" s="31"/>
      <c r="AG223" s="31"/>
      <c r="AH223" s="31"/>
      <c r="AI223" s="31"/>
      <c r="AJ223" s="31"/>
      <c r="AK223" s="31"/>
      <c r="AL223" s="31"/>
    </row>
    <row r="224" spans="1:38" x14ac:dyDescent="0.25">
      <c r="A224" s="265"/>
      <c r="B224" s="190" t="str">
        <f t="shared" si="41"/>
        <v/>
      </c>
      <c r="C224" s="190" t="str">
        <f t="shared" si="40"/>
        <v/>
      </c>
      <c r="D224" s="119" t="s">
        <v>192</v>
      </c>
      <c r="E224" s="119"/>
      <c r="F224" s="119"/>
      <c r="G224" s="121"/>
      <c r="H224" s="141">
        <f t="shared" si="34"/>
        <v>0</v>
      </c>
      <c r="I224" s="121"/>
      <c r="J224" s="121"/>
      <c r="K224" s="133">
        <f t="shared" si="39"/>
        <v>0</v>
      </c>
      <c r="L224" s="133">
        <f t="shared" si="35"/>
        <v>0</v>
      </c>
      <c r="M224" s="190">
        <f t="shared" si="36"/>
        <v>1</v>
      </c>
      <c r="N224" s="190" t="str">
        <f t="shared" si="32"/>
        <v>JANEIRO</v>
      </c>
      <c r="O224" s="119"/>
      <c r="P224" s="119" t="s">
        <v>192</v>
      </c>
      <c r="Q224" s="136" t="str">
        <f t="shared" si="37"/>
        <v>À PAGAR</v>
      </c>
      <c r="R224" s="136" t="str">
        <f t="shared" ca="1" si="33"/>
        <v>EM DIA</v>
      </c>
      <c r="S224" s="137" t="str">
        <f t="shared" ca="1" si="38"/>
        <v/>
      </c>
      <c r="AD224" s="31"/>
      <c r="AE224" s="31"/>
      <c r="AF224" s="31"/>
      <c r="AG224" s="31"/>
      <c r="AH224" s="31"/>
      <c r="AI224" s="31"/>
      <c r="AJ224" s="31"/>
      <c r="AK224" s="31"/>
      <c r="AL224" s="31"/>
    </row>
    <row r="225" spans="1:38" x14ac:dyDescent="0.25">
      <c r="A225" s="265"/>
      <c r="B225" s="190" t="str">
        <f t="shared" si="41"/>
        <v/>
      </c>
      <c r="C225" s="190" t="str">
        <f t="shared" si="40"/>
        <v/>
      </c>
      <c r="D225" s="119" t="s">
        <v>192</v>
      </c>
      <c r="E225" s="119"/>
      <c r="F225" s="119"/>
      <c r="G225" s="121"/>
      <c r="H225" s="141">
        <f t="shared" si="34"/>
        <v>0</v>
      </c>
      <c r="I225" s="121"/>
      <c r="J225" s="121"/>
      <c r="K225" s="133">
        <f t="shared" si="39"/>
        <v>0</v>
      </c>
      <c r="L225" s="133">
        <f t="shared" si="35"/>
        <v>0</v>
      </c>
      <c r="M225" s="190">
        <f t="shared" si="36"/>
        <v>1</v>
      </c>
      <c r="N225" s="190" t="str">
        <f t="shared" si="32"/>
        <v>JANEIRO</v>
      </c>
      <c r="O225" s="119"/>
      <c r="P225" s="119" t="s">
        <v>192</v>
      </c>
      <c r="Q225" s="136" t="str">
        <f t="shared" si="37"/>
        <v>À PAGAR</v>
      </c>
      <c r="R225" s="136" t="str">
        <f t="shared" ca="1" si="33"/>
        <v>EM DIA</v>
      </c>
      <c r="S225" s="137" t="str">
        <f t="shared" ca="1" si="38"/>
        <v/>
      </c>
      <c r="AD225" s="31"/>
      <c r="AE225" s="31"/>
      <c r="AF225" s="31"/>
      <c r="AG225" s="31"/>
      <c r="AH225" s="31"/>
      <c r="AI225" s="31"/>
      <c r="AJ225" s="31"/>
      <c r="AK225" s="31"/>
      <c r="AL225" s="31"/>
    </row>
    <row r="226" spans="1:38" x14ac:dyDescent="0.25">
      <c r="A226" s="265"/>
      <c r="B226" s="190" t="str">
        <f t="shared" si="41"/>
        <v/>
      </c>
      <c r="C226" s="190" t="str">
        <f t="shared" si="40"/>
        <v/>
      </c>
      <c r="D226" s="119" t="s">
        <v>192</v>
      </c>
      <c r="E226" s="119"/>
      <c r="F226" s="119"/>
      <c r="G226" s="121"/>
      <c r="H226" s="141">
        <f t="shared" si="34"/>
        <v>0</v>
      </c>
      <c r="I226" s="121"/>
      <c r="J226" s="121"/>
      <c r="K226" s="133">
        <f t="shared" si="39"/>
        <v>0</v>
      </c>
      <c r="L226" s="133">
        <f t="shared" si="35"/>
        <v>0</v>
      </c>
      <c r="M226" s="190">
        <f t="shared" si="36"/>
        <v>1</v>
      </c>
      <c r="N226" s="190" t="str">
        <f t="shared" si="32"/>
        <v>JANEIRO</v>
      </c>
      <c r="O226" s="119"/>
      <c r="P226" s="119" t="s">
        <v>192</v>
      </c>
      <c r="Q226" s="136" t="str">
        <f t="shared" si="37"/>
        <v>À PAGAR</v>
      </c>
      <c r="R226" s="136" t="str">
        <f t="shared" ca="1" si="33"/>
        <v>EM DIA</v>
      </c>
      <c r="S226" s="137" t="str">
        <f t="shared" ca="1" si="38"/>
        <v/>
      </c>
      <c r="AD226" s="31"/>
      <c r="AE226" s="31"/>
      <c r="AF226" s="31"/>
      <c r="AG226" s="31"/>
      <c r="AH226" s="31"/>
      <c r="AI226" s="31"/>
      <c r="AJ226" s="31"/>
      <c r="AK226" s="31"/>
      <c r="AL226" s="31"/>
    </row>
    <row r="227" spans="1:38" x14ac:dyDescent="0.25">
      <c r="A227" s="265"/>
      <c r="B227" s="190" t="str">
        <f t="shared" si="41"/>
        <v/>
      </c>
      <c r="C227" s="190" t="str">
        <f t="shared" si="40"/>
        <v/>
      </c>
      <c r="D227" s="119" t="s">
        <v>192</v>
      </c>
      <c r="E227" s="119"/>
      <c r="F227" s="119"/>
      <c r="G227" s="121"/>
      <c r="H227" s="141">
        <f t="shared" si="34"/>
        <v>0</v>
      </c>
      <c r="I227" s="121"/>
      <c r="J227" s="121"/>
      <c r="K227" s="133">
        <f t="shared" si="39"/>
        <v>0</v>
      </c>
      <c r="L227" s="133">
        <f t="shared" si="35"/>
        <v>0</v>
      </c>
      <c r="M227" s="190">
        <f t="shared" si="36"/>
        <v>1</v>
      </c>
      <c r="N227" s="190" t="str">
        <f t="shared" si="32"/>
        <v>JANEIRO</v>
      </c>
      <c r="O227" s="119"/>
      <c r="P227" s="119" t="s">
        <v>192</v>
      </c>
      <c r="Q227" s="136" t="str">
        <f t="shared" si="37"/>
        <v>À PAGAR</v>
      </c>
      <c r="R227" s="136" t="str">
        <f t="shared" ca="1" si="33"/>
        <v>EM DIA</v>
      </c>
      <c r="S227" s="137" t="str">
        <f t="shared" ca="1" si="38"/>
        <v/>
      </c>
      <c r="AD227" s="31"/>
      <c r="AE227" s="31"/>
      <c r="AF227" s="31"/>
      <c r="AG227" s="31"/>
      <c r="AH227" s="31"/>
      <c r="AI227" s="31"/>
      <c r="AJ227" s="31"/>
      <c r="AK227" s="31"/>
      <c r="AL227" s="31"/>
    </row>
    <row r="228" spans="1:38" x14ac:dyDescent="0.25">
      <c r="A228" s="265"/>
      <c r="B228" s="190" t="str">
        <f t="shared" si="41"/>
        <v/>
      </c>
      <c r="C228" s="190" t="str">
        <f t="shared" si="40"/>
        <v/>
      </c>
      <c r="D228" s="119" t="s">
        <v>192</v>
      </c>
      <c r="E228" s="119"/>
      <c r="F228" s="119"/>
      <c r="G228" s="121"/>
      <c r="H228" s="141">
        <f t="shared" si="34"/>
        <v>0</v>
      </c>
      <c r="I228" s="121"/>
      <c r="J228" s="121"/>
      <c r="K228" s="133">
        <f t="shared" si="39"/>
        <v>0</v>
      </c>
      <c r="L228" s="133">
        <f t="shared" si="35"/>
        <v>0</v>
      </c>
      <c r="M228" s="190">
        <f t="shared" si="36"/>
        <v>1</v>
      </c>
      <c r="N228" s="190" t="str">
        <f t="shared" si="32"/>
        <v>JANEIRO</v>
      </c>
      <c r="O228" s="119"/>
      <c r="P228" s="119" t="s">
        <v>192</v>
      </c>
      <c r="Q228" s="136" t="str">
        <f t="shared" si="37"/>
        <v>À PAGAR</v>
      </c>
      <c r="R228" s="136" t="str">
        <f t="shared" ca="1" si="33"/>
        <v>EM DIA</v>
      </c>
      <c r="S228" s="137" t="str">
        <f t="shared" ca="1" si="38"/>
        <v/>
      </c>
      <c r="AD228" s="31"/>
      <c r="AE228" s="31"/>
      <c r="AF228" s="31"/>
      <c r="AG228" s="31"/>
      <c r="AH228" s="31"/>
      <c r="AI228" s="31"/>
      <c r="AJ228" s="31"/>
      <c r="AK228" s="31"/>
      <c r="AL228" s="31"/>
    </row>
    <row r="229" spans="1:38" x14ac:dyDescent="0.25">
      <c r="A229" s="265"/>
      <c r="B229" s="190" t="str">
        <f t="shared" si="41"/>
        <v/>
      </c>
      <c r="C229" s="190" t="str">
        <f t="shared" si="40"/>
        <v/>
      </c>
      <c r="D229" s="119" t="s">
        <v>192</v>
      </c>
      <c r="E229" s="119"/>
      <c r="F229" s="119"/>
      <c r="G229" s="121"/>
      <c r="H229" s="141">
        <f t="shared" si="34"/>
        <v>0</v>
      </c>
      <c r="I229" s="121"/>
      <c r="J229" s="121"/>
      <c r="K229" s="133">
        <f t="shared" si="39"/>
        <v>0</v>
      </c>
      <c r="L229" s="133">
        <f t="shared" si="35"/>
        <v>0</v>
      </c>
      <c r="M229" s="190">
        <f t="shared" si="36"/>
        <v>1</v>
      </c>
      <c r="N229" s="190" t="str">
        <f t="shared" si="32"/>
        <v>JANEIRO</v>
      </c>
      <c r="O229" s="119"/>
      <c r="P229" s="119" t="s">
        <v>192</v>
      </c>
      <c r="Q229" s="136" t="str">
        <f t="shared" si="37"/>
        <v>À PAGAR</v>
      </c>
      <c r="R229" s="136" t="str">
        <f t="shared" ca="1" si="33"/>
        <v>EM DIA</v>
      </c>
      <c r="S229" s="137" t="str">
        <f t="shared" ca="1" si="38"/>
        <v/>
      </c>
      <c r="AD229" s="31"/>
      <c r="AE229" s="31"/>
      <c r="AF229" s="31"/>
      <c r="AG229" s="31"/>
      <c r="AH229" s="31"/>
      <c r="AI229" s="31"/>
      <c r="AJ229" s="31"/>
      <c r="AK229" s="31"/>
      <c r="AL229" s="31"/>
    </row>
    <row r="230" spans="1:38" x14ac:dyDescent="0.25">
      <c r="A230" s="265"/>
      <c r="B230" s="190" t="str">
        <f t="shared" si="41"/>
        <v/>
      </c>
      <c r="C230" s="190" t="str">
        <f t="shared" si="40"/>
        <v/>
      </c>
      <c r="D230" s="119" t="s">
        <v>192</v>
      </c>
      <c r="E230" s="119"/>
      <c r="F230" s="119"/>
      <c r="G230" s="121"/>
      <c r="H230" s="141">
        <f t="shared" si="34"/>
        <v>0</v>
      </c>
      <c r="I230" s="121"/>
      <c r="J230" s="121"/>
      <c r="K230" s="133">
        <f t="shared" si="39"/>
        <v>0</v>
      </c>
      <c r="L230" s="133">
        <f t="shared" si="35"/>
        <v>0</v>
      </c>
      <c r="M230" s="190">
        <f t="shared" si="36"/>
        <v>1</v>
      </c>
      <c r="N230" s="190" t="str">
        <f t="shared" si="32"/>
        <v>JANEIRO</v>
      </c>
      <c r="O230" s="119"/>
      <c r="P230" s="119" t="s">
        <v>192</v>
      </c>
      <c r="Q230" s="136" t="str">
        <f t="shared" si="37"/>
        <v>À PAGAR</v>
      </c>
      <c r="R230" s="136" t="str">
        <f t="shared" ca="1" si="33"/>
        <v>EM DIA</v>
      </c>
      <c r="S230" s="137" t="str">
        <f t="shared" ca="1" si="38"/>
        <v/>
      </c>
      <c r="AD230" s="31"/>
      <c r="AE230" s="31"/>
      <c r="AF230" s="31"/>
      <c r="AG230" s="31"/>
      <c r="AH230" s="31"/>
      <c r="AI230" s="31"/>
      <c r="AJ230" s="31"/>
      <c r="AK230" s="31"/>
      <c r="AL230" s="31"/>
    </row>
    <row r="231" spans="1:38" x14ac:dyDescent="0.25">
      <c r="A231" s="265"/>
      <c r="B231" s="190" t="str">
        <f t="shared" si="41"/>
        <v/>
      </c>
      <c r="C231" s="190" t="str">
        <f t="shared" si="40"/>
        <v/>
      </c>
      <c r="D231" s="119" t="s">
        <v>192</v>
      </c>
      <c r="E231" s="119"/>
      <c r="F231" s="119"/>
      <c r="G231" s="121"/>
      <c r="H231" s="141">
        <f t="shared" si="34"/>
        <v>0</v>
      </c>
      <c r="I231" s="121"/>
      <c r="J231" s="121"/>
      <c r="K231" s="133">
        <f t="shared" si="39"/>
        <v>0</v>
      </c>
      <c r="L231" s="133">
        <f t="shared" si="35"/>
        <v>0</v>
      </c>
      <c r="M231" s="190">
        <f t="shared" si="36"/>
        <v>1</v>
      </c>
      <c r="N231" s="190" t="str">
        <f t="shared" si="32"/>
        <v>JANEIRO</v>
      </c>
      <c r="O231" s="119"/>
      <c r="P231" s="119" t="s">
        <v>192</v>
      </c>
      <c r="Q231" s="136" t="str">
        <f t="shared" si="37"/>
        <v>À PAGAR</v>
      </c>
      <c r="R231" s="136" t="str">
        <f t="shared" ca="1" si="33"/>
        <v>EM DIA</v>
      </c>
      <c r="S231" s="137" t="str">
        <f t="shared" ca="1" si="38"/>
        <v/>
      </c>
      <c r="AD231" s="31"/>
      <c r="AE231" s="31"/>
      <c r="AF231" s="31"/>
      <c r="AG231" s="31"/>
      <c r="AH231" s="31"/>
      <c r="AI231" s="31"/>
      <c r="AJ231" s="31"/>
      <c r="AK231" s="31"/>
      <c r="AL231" s="31"/>
    </row>
    <row r="232" spans="1:38" x14ac:dyDescent="0.25">
      <c r="A232" s="265"/>
      <c r="B232" s="190" t="str">
        <f t="shared" si="41"/>
        <v/>
      </c>
      <c r="C232" s="190" t="str">
        <f t="shared" si="40"/>
        <v/>
      </c>
      <c r="D232" s="119" t="s">
        <v>192</v>
      </c>
      <c r="E232" s="119"/>
      <c r="F232" s="119"/>
      <c r="G232" s="121"/>
      <c r="H232" s="141">
        <f t="shared" si="34"/>
        <v>0</v>
      </c>
      <c r="I232" s="121"/>
      <c r="J232" s="121"/>
      <c r="K232" s="133">
        <f t="shared" si="39"/>
        <v>0</v>
      </c>
      <c r="L232" s="133">
        <f t="shared" si="35"/>
        <v>0</v>
      </c>
      <c r="M232" s="190">
        <f t="shared" si="36"/>
        <v>1</v>
      </c>
      <c r="N232" s="190" t="str">
        <f t="shared" si="32"/>
        <v>JANEIRO</v>
      </c>
      <c r="O232" s="119"/>
      <c r="P232" s="119" t="s">
        <v>192</v>
      </c>
      <c r="Q232" s="136" t="str">
        <f t="shared" si="37"/>
        <v>À PAGAR</v>
      </c>
      <c r="R232" s="136" t="str">
        <f t="shared" ca="1" si="33"/>
        <v>EM DIA</v>
      </c>
      <c r="S232" s="137" t="str">
        <f t="shared" ca="1" si="38"/>
        <v/>
      </c>
      <c r="AD232" s="31"/>
      <c r="AE232" s="31"/>
      <c r="AF232" s="31"/>
      <c r="AG232" s="31"/>
      <c r="AH232" s="31"/>
      <c r="AI232" s="31"/>
      <c r="AJ232" s="31"/>
      <c r="AK232" s="31"/>
      <c r="AL232" s="31"/>
    </row>
    <row r="233" spans="1:38" x14ac:dyDescent="0.25">
      <c r="A233" s="265"/>
      <c r="B233" s="190" t="str">
        <f t="shared" si="41"/>
        <v/>
      </c>
      <c r="C233" s="190" t="str">
        <f t="shared" si="40"/>
        <v/>
      </c>
      <c r="D233" s="119" t="s">
        <v>192</v>
      </c>
      <c r="E233" s="119"/>
      <c r="F233" s="119"/>
      <c r="G233" s="121"/>
      <c r="H233" s="141">
        <f t="shared" si="34"/>
        <v>0</v>
      </c>
      <c r="I233" s="121"/>
      <c r="J233" s="121"/>
      <c r="K233" s="133">
        <f t="shared" si="39"/>
        <v>0</v>
      </c>
      <c r="L233" s="133">
        <f t="shared" si="35"/>
        <v>0</v>
      </c>
      <c r="M233" s="190">
        <f t="shared" si="36"/>
        <v>1</v>
      </c>
      <c r="N233" s="190" t="str">
        <f t="shared" si="32"/>
        <v>JANEIRO</v>
      </c>
      <c r="O233" s="119"/>
      <c r="P233" s="119" t="s">
        <v>192</v>
      </c>
      <c r="Q233" s="136" t="str">
        <f t="shared" si="37"/>
        <v>À PAGAR</v>
      </c>
      <c r="R233" s="136" t="str">
        <f t="shared" ca="1" si="33"/>
        <v>EM DIA</v>
      </c>
      <c r="S233" s="137" t="str">
        <f t="shared" ca="1" si="38"/>
        <v/>
      </c>
      <c r="AD233" s="31"/>
      <c r="AE233" s="31"/>
      <c r="AF233" s="31"/>
      <c r="AG233" s="31"/>
      <c r="AH233" s="31"/>
      <c r="AI233" s="31"/>
      <c r="AJ233" s="31"/>
      <c r="AK233" s="31"/>
      <c r="AL233" s="31"/>
    </row>
    <row r="234" spans="1:38" x14ac:dyDescent="0.25">
      <c r="A234" s="265"/>
      <c r="B234" s="190" t="str">
        <f t="shared" si="41"/>
        <v/>
      </c>
      <c r="C234" s="190" t="str">
        <f t="shared" si="40"/>
        <v/>
      </c>
      <c r="D234" s="119" t="s">
        <v>192</v>
      </c>
      <c r="E234" s="119"/>
      <c r="F234" s="119"/>
      <c r="G234" s="121"/>
      <c r="H234" s="141">
        <f t="shared" si="34"/>
        <v>0</v>
      </c>
      <c r="I234" s="121"/>
      <c r="J234" s="121"/>
      <c r="K234" s="133">
        <f t="shared" si="39"/>
        <v>0</v>
      </c>
      <c r="L234" s="133">
        <f t="shared" si="35"/>
        <v>0</v>
      </c>
      <c r="M234" s="190">
        <f t="shared" si="36"/>
        <v>1</v>
      </c>
      <c r="N234" s="190" t="str">
        <f t="shared" si="32"/>
        <v>JANEIRO</v>
      </c>
      <c r="O234" s="119"/>
      <c r="P234" s="119" t="s">
        <v>192</v>
      </c>
      <c r="Q234" s="136" t="str">
        <f t="shared" si="37"/>
        <v>À PAGAR</v>
      </c>
      <c r="R234" s="136" t="str">
        <f t="shared" ca="1" si="33"/>
        <v>EM DIA</v>
      </c>
      <c r="S234" s="137" t="str">
        <f t="shared" ca="1" si="38"/>
        <v/>
      </c>
      <c r="AD234" s="31"/>
      <c r="AE234" s="31"/>
      <c r="AF234" s="31"/>
      <c r="AG234" s="31"/>
      <c r="AH234" s="31"/>
      <c r="AI234" s="31"/>
      <c r="AJ234" s="31"/>
      <c r="AK234" s="31"/>
      <c r="AL234" s="31"/>
    </row>
    <row r="235" spans="1:38" x14ac:dyDescent="0.25">
      <c r="A235" s="265"/>
      <c r="B235" s="190" t="str">
        <f t="shared" si="41"/>
        <v/>
      </c>
      <c r="C235" s="190" t="str">
        <f t="shared" si="40"/>
        <v/>
      </c>
      <c r="D235" s="119" t="s">
        <v>192</v>
      </c>
      <c r="E235" s="119"/>
      <c r="F235" s="119"/>
      <c r="G235" s="121"/>
      <c r="H235" s="141">
        <f t="shared" si="34"/>
        <v>0</v>
      </c>
      <c r="I235" s="121"/>
      <c r="J235" s="121"/>
      <c r="K235" s="133">
        <f t="shared" si="39"/>
        <v>0</v>
      </c>
      <c r="L235" s="133">
        <f t="shared" si="35"/>
        <v>0</v>
      </c>
      <c r="M235" s="190">
        <f t="shared" si="36"/>
        <v>1</v>
      </c>
      <c r="N235" s="190" t="str">
        <f t="shared" si="32"/>
        <v>JANEIRO</v>
      </c>
      <c r="O235" s="119"/>
      <c r="P235" s="119" t="s">
        <v>192</v>
      </c>
      <c r="Q235" s="136" t="str">
        <f t="shared" si="37"/>
        <v>À PAGAR</v>
      </c>
      <c r="R235" s="136" t="str">
        <f t="shared" ca="1" si="33"/>
        <v>EM DIA</v>
      </c>
      <c r="S235" s="137" t="str">
        <f t="shared" ca="1" si="38"/>
        <v/>
      </c>
      <c r="AD235" s="31"/>
      <c r="AE235" s="31"/>
      <c r="AF235" s="31"/>
      <c r="AG235" s="31"/>
      <c r="AH235" s="31"/>
      <c r="AI235" s="31"/>
      <c r="AJ235" s="31"/>
      <c r="AK235" s="31"/>
      <c r="AL235" s="31"/>
    </row>
    <row r="236" spans="1:38" x14ac:dyDescent="0.25">
      <c r="A236" s="265"/>
      <c r="B236" s="190" t="str">
        <f t="shared" si="41"/>
        <v/>
      </c>
      <c r="C236" s="190" t="str">
        <f t="shared" si="40"/>
        <v/>
      </c>
      <c r="D236" s="119" t="s">
        <v>192</v>
      </c>
      <c r="E236" s="119"/>
      <c r="F236" s="119"/>
      <c r="G236" s="121"/>
      <c r="H236" s="141">
        <f t="shared" si="34"/>
        <v>0</v>
      </c>
      <c r="I236" s="121"/>
      <c r="J236" s="121"/>
      <c r="K236" s="133">
        <f t="shared" si="39"/>
        <v>0</v>
      </c>
      <c r="L236" s="133">
        <f t="shared" si="35"/>
        <v>0</v>
      </c>
      <c r="M236" s="190">
        <f t="shared" si="36"/>
        <v>1</v>
      </c>
      <c r="N236" s="190" t="str">
        <f t="shared" si="32"/>
        <v>JANEIRO</v>
      </c>
      <c r="O236" s="119"/>
      <c r="P236" s="119" t="s">
        <v>192</v>
      </c>
      <c r="Q236" s="136" t="str">
        <f t="shared" si="37"/>
        <v>À PAGAR</v>
      </c>
      <c r="R236" s="136" t="str">
        <f t="shared" ca="1" si="33"/>
        <v>EM DIA</v>
      </c>
      <c r="S236" s="137" t="str">
        <f t="shared" ca="1" si="38"/>
        <v/>
      </c>
      <c r="AD236" s="31"/>
      <c r="AE236" s="31"/>
      <c r="AF236" s="31"/>
      <c r="AG236" s="31"/>
      <c r="AH236" s="31"/>
      <c r="AI236" s="31"/>
      <c r="AJ236" s="31"/>
      <c r="AK236" s="31"/>
      <c r="AL236" s="31"/>
    </row>
    <row r="237" spans="1:38" x14ac:dyDescent="0.25">
      <c r="A237" s="265"/>
      <c r="B237" s="190" t="str">
        <f t="shared" si="41"/>
        <v/>
      </c>
      <c r="C237" s="190" t="str">
        <f t="shared" si="40"/>
        <v/>
      </c>
      <c r="D237" s="119" t="s">
        <v>192</v>
      </c>
      <c r="E237" s="119"/>
      <c r="F237" s="119"/>
      <c r="G237" s="121"/>
      <c r="H237" s="141">
        <f t="shared" si="34"/>
        <v>0</v>
      </c>
      <c r="I237" s="121"/>
      <c r="J237" s="121"/>
      <c r="K237" s="133">
        <f t="shared" si="39"/>
        <v>0</v>
      </c>
      <c r="L237" s="133">
        <f t="shared" si="35"/>
        <v>0</v>
      </c>
      <c r="M237" s="190">
        <f t="shared" si="36"/>
        <v>1</v>
      </c>
      <c r="N237" s="190" t="str">
        <f t="shared" si="32"/>
        <v>JANEIRO</v>
      </c>
      <c r="O237" s="119"/>
      <c r="P237" s="119" t="s">
        <v>192</v>
      </c>
      <c r="Q237" s="136" t="str">
        <f t="shared" si="37"/>
        <v>À PAGAR</v>
      </c>
      <c r="R237" s="136" t="str">
        <f t="shared" ca="1" si="33"/>
        <v>EM DIA</v>
      </c>
      <c r="S237" s="137" t="str">
        <f t="shared" ca="1" si="38"/>
        <v/>
      </c>
      <c r="AD237" s="31"/>
      <c r="AE237" s="31"/>
      <c r="AF237" s="31"/>
      <c r="AG237" s="31"/>
      <c r="AH237" s="31"/>
      <c r="AI237" s="31"/>
      <c r="AJ237" s="31"/>
      <c r="AK237" s="31"/>
      <c r="AL237" s="31"/>
    </row>
    <row r="238" spans="1:38" x14ac:dyDescent="0.25">
      <c r="A238" s="265"/>
      <c r="B238" s="190" t="str">
        <f t="shared" si="41"/>
        <v/>
      </c>
      <c r="C238" s="190" t="str">
        <f t="shared" si="40"/>
        <v/>
      </c>
      <c r="D238" s="119" t="s">
        <v>192</v>
      </c>
      <c r="E238" s="119"/>
      <c r="F238" s="119"/>
      <c r="G238" s="121"/>
      <c r="H238" s="141">
        <f t="shared" si="34"/>
        <v>0</v>
      </c>
      <c r="I238" s="121"/>
      <c r="J238" s="121"/>
      <c r="K238" s="133">
        <f t="shared" si="39"/>
        <v>0</v>
      </c>
      <c r="L238" s="133">
        <f t="shared" si="35"/>
        <v>0</v>
      </c>
      <c r="M238" s="190">
        <f t="shared" si="36"/>
        <v>1</v>
      </c>
      <c r="N238" s="190" t="str">
        <f t="shared" si="32"/>
        <v>JANEIRO</v>
      </c>
      <c r="O238" s="119"/>
      <c r="P238" s="119" t="s">
        <v>192</v>
      </c>
      <c r="Q238" s="136" t="str">
        <f t="shared" si="37"/>
        <v>À PAGAR</v>
      </c>
      <c r="R238" s="136" t="str">
        <f t="shared" ca="1" si="33"/>
        <v>EM DIA</v>
      </c>
      <c r="S238" s="137" t="str">
        <f t="shared" ca="1" si="38"/>
        <v/>
      </c>
      <c r="AD238" s="31"/>
      <c r="AE238" s="31"/>
      <c r="AF238" s="31"/>
      <c r="AG238" s="31"/>
      <c r="AH238" s="31"/>
      <c r="AI238" s="31"/>
      <c r="AJ238" s="31"/>
      <c r="AK238" s="31"/>
      <c r="AL238" s="31"/>
    </row>
    <row r="239" spans="1:38" x14ac:dyDescent="0.25">
      <c r="A239" s="265"/>
      <c r="B239" s="190" t="str">
        <f t="shared" si="41"/>
        <v/>
      </c>
      <c r="C239" s="190" t="str">
        <f t="shared" si="40"/>
        <v/>
      </c>
      <c r="D239" s="119" t="s">
        <v>192</v>
      </c>
      <c r="E239" s="119"/>
      <c r="F239" s="119"/>
      <c r="G239" s="121"/>
      <c r="H239" s="141">
        <f t="shared" si="34"/>
        <v>0</v>
      </c>
      <c r="I239" s="121"/>
      <c r="J239" s="121"/>
      <c r="K239" s="133">
        <f t="shared" si="39"/>
        <v>0</v>
      </c>
      <c r="L239" s="133">
        <f t="shared" si="35"/>
        <v>0</v>
      </c>
      <c r="M239" s="190">
        <f t="shared" si="36"/>
        <v>1</v>
      </c>
      <c r="N239" s="190" t="str">
        <f t="shared" si="32"/>
        <v>JANEIRO</v>
      </c>
      <c r="O239" s="119"/>
      <c r="P239" s="119" t="s">
        <v>192</v>
      </c>
      <c r="Q239" s="136" t="str">
        <f t="shared" si="37"/>
        <v>À PAGAR</v>
      </c>
      <c r="R239" s="136" t="str">
        <f t="shared" ca="1" si="33"/>
        <v>EM DIA</v>
      </c>
      <c r="S239" s="137" t="str">
        <f t="shared" ca="1" si="38"/>
        <v/>
      </c>
      <c r="AD239" s="31"/>
      <c r="AE239" s="31"/>
      <c r="AF239" s="31"/>
      <c r="AG239" s="31"/>
      <c r="AH239" s="31"/>
      <c r="AI239" s="31"/>
      <c r="AJ239" s="31"/>
      <c r="AK239" s="31"/>
      <c r="AL239" s="31"/>
    </row>
    <row r="240" spans="1:38" x14ac:dyDescent="0.25">
      <c r="A240" s="265"/>
      <c r="B240" s="190" t="str">
        <f t="shared" si="41"/>
        <v/>
      </c>
      <c r="C240" s="190" t="str">
        <f t="shared" si="40"/>
        <v/>
      </c>
      <c r="D240" s="119" t="s">
        <v>192</v>
      </c>
      <c r="E240" s="119"/>
      <c r="F240" s="119"/>
      <c r="G240" s="121"/>
      <c r="H240" s="141">
        <f t="shared" si="34"/>
        <v>0</v>
      </c>
      <c r="I240" s="121"/>
      <c r="J240" s="121"/>
      <c r="K240" s="133">
        <f t="shared" si="39"/>
        <v>0</v>
      </c>
      <c r="L240" s="133">
        <f t="shared" si="35"/>
        <v>0</v>
      </c>
      <c r="M240" s="190">
        <f t="shared" si="36"/>
        <v>1</v>
      </c>
      <c r="N240" s="190" t="str">
        <f t="shared" si="32"/>
        <v>JANEIRO</v>
      </c>
      <c r="O240" s="119"/>
      <c r="P240" s="119" t="s">
        <v>192</v>
      </c>
      <c r="Q240" s="136" t="str">
        <f t="shared" si="37"/>
        <v>À PAGAR</v>
      </c>
      <c r="R240" s="136" t="str">
        <f t="shared" ca="1" si="33"/>
        <v>EM DIA</v>
      </c>
      <c r="S240" s="137" t="str">
        <f t="shared" ca="1" si="38"/>
        <v/>
      </c>
      <c r="AD240" s="31"/>
      <c r="AE240" s="31"/>
      <c r="AF240" s="31"/>
      <c r="AG240" s="31"/>
      <c r="AH240" s="31"/>
      <c r="AI240" s="31"/>
      <c r="AJ240" s="31"/>
      <c r="AK240" s="31"/>
      <c r="AL240" s="31"/>
    </row>
    <row r="241" spans="1:38" x14ac:dyDescent="0.25">
      <c r="A241" s="265"/>
      <c r="B241" s="190" t="str">
        <f t="shared" si="41"/>
        <v/>
      </c>
      <c r="C241" s="190" t="str">
        <f t="shared" si="40"/>
        <v/>
      </c>
      <c r="D241" s="119" t="s">
        <v>192</v>
      </c>
      <c r="E241" s="119"/>
      <c r="F241" s="119"/>
      <c r="G241" s="121"/>
      <c r="H241" s="141">
        <f t="shared" si="34"/>
        <v>0</v>
      </c>
      <c r="I241" s="121"/>
      <c r="J241" s="121"/>
      <c r="K241" s="133">
        <f t="shared" si="39"/>
        <v>0</v>
      </c>
      <c r="L241" s="133">
        <f t="shared" si="35"/>
        <v>0</v>
      </c>
      <c r="M241" s="190">
        <f t="shared" si="36"/>
        <v>1</v>
      </c>
      <c r="N241" s="190" t="str">
        <f t="shared" si="32"/>
        <v>JANEIRO</v>
      </c>
      <c r="O241" s="119"/>
      <c r="P241" s="119" t="s">
        <v>192</v>
      </c>
      <c r="Q241" s="136" t="str">
        <f t="shared" si="37"/>
        <v>À PAGAR</v>
      </c>
      <c r="R241" s="136" t="str">
        <f t="shared" ca="1" si="33"/>
        <v>EM DIA</v>
      </c>
      <c r="S241" s="137" t="str">
        <f t="shared" ca="1" si="38"/>
        <v/>
      </c>
      <c r="AD241" s="31"/>
      <c r="AE241" s="31"/>
      <c r="AF241" s="31"/>
      <c r="AG241" s="31"/>
      <c r="AH241" s="31"/>
      <c r="AI241" s="31"/>
      <c r="AJ241" s="31"/>
      <c r="AK241" s="31"/>
      <c r="AL241" s="31"/>
    </row>
    <row r="242" spans="1:38" x14ac:dyDescent="0.25">
      <c r="A242" s="265"/>
      <c r="B242" s="190" t="str">
        <f t="shared" si="41"/>
        <v/>
      </c>
      <c r="C242" s="190" t="str">
        <f t="shared" si="40"/>
        <v/>
      </c>
      <c r="D242" s="119" t="s">
        <v>192</v>
      </c>
      <c r="E242" s="119"/>
      <c r="F242" s="119"/>
      <c r="G242" s="121"/>
      <c r="H242" s="141">
        <f t="shared" si="34"/>
        <v>0</v>
      </c>
      <c r="I242" s="121"/>
      <c r="J242" s="121"/>
      <c r="K242" s="133">
        <f t="shared" si="39"/>
        <v>0</v>
      </c>
      <c r="L242" s="133">
        <f t="shared" si="35"/>
        <v>0</v>
      </c>
      <c r="M242" s="190">
        <f t="shared" si="36"/>
        <v>1</v>
      </c>
      <c r="N242" s="190" t="str">
        <f t="shared" si="32"/>
        <v>JANEIRO</v>
      </c>
      <c r="O242" s="119"/>
      <c r="P242" s="119" t="s">
        <v>192</v>
      </c>
      <c r="Q242" s="136" t="str">
        <f t="shared" si="37"/>
        <v>À PAGAR</v>
      </c>
      <c r="R242" s="136" t="str">
        <f t="shared" ca="1" si="33"/>
        <v>EM DIA</v>
      </c>
      <c r="S242" s="137" t="str">
        <f t="shared" ca="1" si="38"/>
        <v/>
      </c>
      <c r="AD242" s="31"/>
      <c r="AE242" s="31"/>
      <c r="AF242" s="31"/>
      <c r="AG242" s="31"/>
      <c r="AH242" s="31"/>
      <c r="AI242" s="31"/>
      <c r="AJ242" s="31"/>
      <c r="AK242" s="31"/>
      <c r="AL242" s="31"/>
    </row>
    <row r="243" spans="1:38" x14ac:dyDescent="0.25">
      <c r="A243" s="265"/>
      <c r="B243" s="190" t="str">
        <f t="shared" si="41"/>
        <v/>
      </c>
      <c r="C243" s="190" t="str">
        <f t="shared" si="40"/>
        <v/>
      </c>
      <c r="D243" s="119" t="s">
        <v>192</v>
      </c>
      <c r="E243" s="119"/>
      <c r="F243" s="119"/>
      <c r="G243" s="121"/>
      <c r="H243" s="141">
        <f t="shared" si="34"/>
        <v>0</v>
      </c>
      <c r="I243" s="121"/>
      <c r="J243" s="121"/>
      <c r="K243" s="133">
        <f t="shared" si="39"/>
        <v>0</v>
      </c>
      <c r="L243" s="133">
        <f t="shared" si="35"/>
        <v>0</v>
      </c>
      <c r="M243" s="190">
        <f t="shared" si="36"/>
        <v>1</v>
      </c>
      <c r="N243" s="190" t="str">
        <f t="shared" si="32"/>
        <v>JANEIRO</v>
      </c>
      <c r="O243" s="119"/>
      <c r="P243" s="119" t="s">
        <v>192</v>
      </c>
      <c r="Q243" s="136" t="str">
        <f t="shared" si="37"/>
        <v>À PAGAR</v>
      </c>
      <c r="R243" s="136" t="str">
        <f t="shared" ca="1" si="33"/>
        <v>EM DIA</v>
      </c>
      <c r="S243" s="137" t="str">
        <f t="shared" ca="1" si="38"/>
        <v/>
      </c>
      <c r="AD243" s="31"/>
      <c r="AE243" s="31"/>
      <c r="AF243" s="31"/>
      <c r="AG243" s="31"/>
      <c r="AH243" s="31"/>
      <c r="AI243" s="31"/>
      <c r="AJ243" s="31"/>
      <c r="AK243" s="31"/>
      <c r="AL243" s="31"/>
    </row>
    <row r="244" spans="1:38" x14ac:dyDescent="0.25">
      <c r="A244" s="265"/>
      <c r="B244" s="190" t="str">
        <f t="shared" si="41"/>
        <v/>
      </c>
      <c r="C244" s="190" t="str">
        <f t="shared" si="40"/>
        <v/>
      </c>
      <c r="D244" s="119" t="s">
        <v>192</v>
      </c>
      <c r="E244" s="119"/>
      <c r="F244" s="119"/>
      <c r="G244" s="121"/>
      <c r="H244" s="141">
        <f t="shared" si="34"/>
        <v>0</v>
      </c>
      <c r="I244" s="121"/>
      <c r="J244" s="121"/>
      <c r="K244" s="133">
        <f t="shared" si="39"/>
        <v>0</v>
      </c>
      <c r="L244" s="133">
        <f t="shared" si="35"/>
        <v>0</v>
      </c>
      <c r="M244" s="190">
        <f t="shared" si="36"/>
        <v>1</v>
      </c>
      <c r="N244" s="190" t="str">
        <f t="shared" si="32"/>
        <v>JANEIRO</v>
      </c>
      <c r="O244" s="119"/>
      <c r="P244" s="119" t="s">
        <v>192</v>
      </c>
      <c r="Q244" s="136" t="str">
        <f t="shared" si="37"/>
        <v>À PAGAR</v>
      </c>
      <c r="R244" s="136" t="str">
        <f t="shared" ca="1" si="33"/>
        <v>EM DIA</v>
      </c>
      <c r="S244" s="137" t="str">
        <f t="shared" ca="1" si="38"/>
        <v/>
      </c>
      <c r="AD244" s="31"/>
      <c r="AE244" s="31"/>
      <c r="AF244" s="31"/>
      <c r="AG244" s="31"/>
      <c r="AH244" s="31"/>
      <c r="AI244" s="31"/>
      <c r="AJ244" s="31"/>
      <c r="AK244" s="31"/>
      <c r="AL244" s="31"/>
    </row>
    <row r="245" spans="1:38" x14ac:dyDescent="0.25">
      <c r="A245" s="265"/>
      <c r="B245" s="190" t="str">
        <f t="shared" si="41"/>
        <v/>
      </c>
      <c r="C245" s="190" t="str">
        <f t="shared" si="40"/>
        <v/>
      </c>
      <c r="D245" s="119" t="s">
        <v>192</v>
      </c>
      <c r="E245" s="119"/>
      <c r="F245" s="119"/>
      <c r="G245" s="121"/>
      <c r="H245" s="141">
        <f t="shared" si="34"/>
        <v>0</v>
      </c>
      <c r="I245" s="121"/>
      <c r="J245" s="121"/>
      <c r="K245" s="133">
        <f t="shared" si="39"/>
        <v>0</v>
      </c>
      <c r="L245" s="133">
        <f t="shared" si="35"/>
        <v>0</v>
      </c>
      <c r="M245" s="190">
        <f t="shared" si="36"/>
        <v>1</v>
      </c>
      <c r="N245" s="190" t="str">
        <f t="shared" si="32"/>
        <v>JANEIRO</v>
      </c>
      <c r="O245" s="119"/>
      <c r="P245" s="119" t="s">
        <v>192</v>
      </c>
      <c r="Q245" s="136" t="str">
        <f t="shared" si="37"/>
        <v>À PAGAR</v>
      </c>
      <c r="R245" s="136" t="str">
        <f t="shared" ca="1" si="33"/>
        <v>EM DIA</v>
      </c>
      <c r="S245" s="137" t="str">
        <f t="shared" ca="1" si="38"/>
        <v/>
      </c>
      <c r="AD245" s="31"/>
      <c r="AE245" s="31"/>
      <c r="AF245" s="31"/>
      <c r="AG245" s="31"/>
      <c r="AH245" s="31"/>
      <c r="AI245" s="31"/>
      <c r="AJ245" s="31"/>
      <c r="AK245" s="31"/>
      <c r="AL245" s="31"/>
    </row>
    <row r="246" spans="1:38" x14ac:dyDescent="0.25">
      <c r="A246" s="265"/>
      <c r="B246" s="190" t="str">
        <f t="shared" si="41"/>
        <v/>
      </c>
      <c r="C246" s="190" t="str">
        <f t="shared" si="40"/>
        <v/>
      </c>
      <c r="D246" s="119" t="s">
        <v>192</v>
      </c>
      <c r="E246" s="119"/>
      <c r="F246" s="119"/>
      <c r="G246" s="121"/>
      <c r="H246" s="141">
        <f t="shared" si="34"/>
        <v>0</v>
      </c>
      <c r="I246" s="121"/>
      <c r="J246" s="121"/>
      <c r="K246" s="133">
        <f t="shared" si="39"/>
        <v>0</v>
      </c>
      <c r="L246" s="133">
        <f t="shared" si="35"/>
        <v>0</v>
      </c>
      <c r="M246" s="190">
        <f t="shared" si="36"/>
        <v>1</v>
      </c>
      <c r="N246" s="190" t="str">
        <f t="shared" si="32"/>
        <v>JANEIRO</v>
      </c>
      <c r="O246" s="119"/>
      <c r="P246" s="119" t="s">
        <v>192</v>
      </c>
      <c r="Q246" s="136" t="str">
        <f t="shared" si="37"/>
        <v>À PAGAR</v>
      </c>
      <c r="R246" s="136" t="str">
        <f t="shared" ca="1" si="33"/>
        <v>EM DIA</v>
      </c>
      <c r="S246" s="137" t="str">
        <f t="shared" ca="1" si="38"/>
        <v/>
      </c>
      <c r="AD246" s="31"/>
      <c r="AE246" s="31"/>
      <c r="AF246" s="31"/>
      <c r="AG246" s="31"/>
      <c r="AH246" s="31"/>
      <c r="AI246" s="31"/>
      <c r="AJ246" s="31"/>
      <c r="AK246" s="31"/>
      <c r="AL246" s="31"/>
    </row>
    <row r="247" spans="1:38" x14ac:dyDescent="0.25">
      <c r="A247" s="265"/>
      <c r="B247" s="190" t="str">
        <f t="shared" si="41"/>
        <v/>
      </c>
      <c r="C247" s="190" t="str">
        <f t="shared" si="40"/>
        <v/>
      </c>
      <c r="D247" s="119" t="s">
        <v>192</v>
      </c>
      <c r="E247" s="119"/>
      <c r="F247" s="119"/>
      <c r="G247" s="121"/>
      <c r="H247" s="141">
        <f t="shared" si="34"/>
        <v>0</v>
      </c>
      <c r="I247" s="121"/>
      <c r="J247" s="121"/>
      <c r="K247" s="133">
        <f t="shared" si="39"/>
        <v>0</v>
      </c>
      <c r="L247" s="133">
        <f t="shared" si="35"/>
        <v>0</v>
      </c>
      <c r="M247" s="190">
        <f t="shared" si="36"/>
        <v>1</v>
      </c>
      <c r="N247" s="190" t="str">
        <f t="shared" si="32"/>
        <v>JANEIRO</v>
      </c>
      <c r="O247" s="119"/>
      <c r="P247" s="119" t="s">
        <v>192</v>
      </c>
      <c r="Q247" s="136" t="str">
        <f t="shared" si="37"/>
        <v>À PAGAR</v>
      </c>
      <c r="R247" s="136" t="str">
        <f t="shared" ca="1" si="33"/>
        <v>EM DIA</v>
      </c>
      <c r="S247" s="137" t="str">
        <f t="shared" ca="1" si="38"/>
        <v/>
      </c>
      <c r="AD247" s="31"/>
      <c r="AE247" s="31"/>
      <c r="AF247" s="31"/>
      <c r="AG247" s="31"/>
      <c r="AH247" s="31"/>
      <c r="AI247" s="31"/>
      <c r="AJ247" s="31"/>
      <c r="AK247" s="31"/>
      <c r="AL247" s="31"/>
    </row>
    <row r="248" spans="1:38" x14ac:dyDescent="0.25">
      <c r="A248" s="265"/>
      <c r="B248" s="190" t="str">
        <f t="shared" si="41"/>
        <v/>
      </c>
      <c r="C248" s="190" t="str">
        <f t="shared" si="40"/>
        <v/>
      </c>
      <c r="D248" s="119" t="s">
        <v>192</v>
      </c>
      <c r="E248" s="119"/>
      <c r="F248" s="119"/>
      <c r="G248" s="121"/>
      <c r="H248" s="141">
        <f t="shared" si="34"/>
        <v>0</v>
      </c>
      <c r="I248" s="121"/>
      <c r="J248" s="121"/>
      <c r="K248" s="133">
        <f t="shared" si="39"/>
        <v>0</v>
      </c>
      <c r="L248" s="133">
        <f t="shared" si="35"/>
        <v>0</v>
      </c>
      <c r="M248" s="190">
        <f t="shared" si="36"/>
        <v>1</v>
      </c>
      <c r="N248" s="190" t="str">
        <f t="shared" si="32"/>
        <v>JANEIRO</v>
      </c>
      <c r="O248" s="119"/>
      <c r="P248" s="119" t="s">
        <v>192</v>
      </c>
      <c r="Q248" s="136" t="str">
        <f t="shared" si="37"/>
        <v>À PAGAR</v>
      </c>
      <c r="R248" s="136" t="str">
        <f t="shared" ca="1" si="33"/>
        <v>EM DIA</v>
      </c>
      <c r="S248" s="137" t="str">
        <f t="shared" ca="1" si="38"/>
        <v/>
      </c>
      <c r="AD248" s="31"/>
      <c r="AE248" s="31"/>
      <c r="AF248" s="31"/>
      <c r="AG248" s="31"/>
      <c r="AH248" s="31"/>
      <c r="AI248" s="31"/>
      <c r="AJ248" s="31"/>
      <c r="AK248" s="31"/>
      <c r="AL248" s="31"/>
    </row>
    <row r="249" spans="1:38" x14ac:dyDescent="0.25">
      <c r="A249" s="265"/>
      <c r="B249" s="190" t="str">
        <f t="shared" si="41"/>
        <v/>
      </c>
      <c r="C249" s="190" t="str">
        <f t="shared" si="40"/>
        <v/>
      </c>
      <c r="D249" s="119" t="s">
        <v>192</v>
      </c>
      <c r="E249" s="119"/>
      <c r="F249" s="119"/>
      <c r="G249" s="121"/>
      <c r="H249" s="141">
        <f t="shared" si="34"/>
        <v>0</v>
      </c>
      <c r="I249" s="121"/>
      <c r="J249" s="121"/>
      <c r="K249" s="133">
        <f t="shared" si="39"/>
        <v>0</v>
      </c>
      <c r="L249" s="133">
        <f t="shared" si="35"/>
        <v>0</v>
      </c>
      <c r="M249" s="190">
        <f t="shared" si="36"/>
        <v>1</v>
      </c>
      <c r="N249" s="190" t="str">
        <f t="shared" si="32"/>
        <v>JANEIRO</v>
      </c>
      <c r="O249" s="119"/>
      <c r="P249" s="119" t="s">
        <v>192</v>
      </c>
      <c r="Q249" s="136" t="str">
        <f t="shared" si="37"/>
        <v>À PAGAR</v>
      </c>
      <c r="R249" s="136" t="str">
        <f t="shared" ca="1" si="33"/>
        <v>EM DIA</v>
      </c>
      <c r="S249" s="137" t="str">
        <f t="shared" ca="1" si="38"/>
        <v/>
      </c>
      <c r="AD249" s="31"/>
      <c r="AE249" s="31"/>
      <c r="AF249" s="31"/>
      <c r="AG249" s="31"/>
      <c r="AH249" s="31"/>
      <c r="AI249" s="31"/>
      <c r="AJ249" s="31"/>
      <c r="AK249" s="31"/>
      <c r="AL249" s="31"/>
    </row>
    <row r="250" spans="1:38" x14ac:dyDescent="0.25">
      <c r="A250" s="265"/>
      <c r="B250" s="190" t="str">
        <f t="shared" si="41"/>
        <v/>
      </c>
      <c r="C250" s="190" t="str">
        <f t="shared" si="40"/>
        <v/>
      </c>
      <c r="D250" s="119" t="s">
        <v>192</v>
      </c>
      <c r="E250" s="119"/>
      <c r="F250" s="119"/>
      <c r="G250" s="121"/>
      <c r="H250" s="141">
        <f t="shared" si="34"/>
        <v>0</v>
      </c>
      <c r="I250" s="121"/>
      <c r="J250" s="121"/>
      <c r="K250" s="133">
        <f t="shared" si="39"/>
        <v>0</v>
      </c>
      <c r="L250" s="133">
        <f t="shared" si="35"/>
        <v>0</v>
      </c>
      <c r="M250" s="190">
        <f t="shared" si="36"/>
        <v>1</v>
      </c>
      <c r="N250" s="190" t="str">
        <f t="shared" si="32"/>
        <v>JANEIRO</v>
      </c>
      <c r="O250" s="119"/>
      <c r="P250" s="119" t="s">
        <v>192</v>
      </c>
      <c r="Q250" s="136" t="str">
        <f t="shared" si="37"/>
        <v>À PAGAR</v>
      </c>
      <c r="R250" s="136" t="str">
        <f t="shared" ca="1" si="33"/>
        <v>EM DIA</v>
      </c>
      <c r="S250" s="137" t="str">
        <f t="shared" ca="1" si="38"/>
        <v/>
      </c>
      <c r="AD250" s="31"/>
      <c r="AE250" s="31"/>
      <c r="AF250" s="31"/>
      <c r="AG250" s="31"/>
      <c r="AH250" s="31"/>
      <c r="AI250" s="31"/>
      <c r="AJ250" s="31"/>
      <c r="AK250" s="31"/>
      <c r="AL250" s="31"/>
    </row>
    <row r="251" spans="1:38" x14ac:dyDescent="0.25">
      <c r="A251" s="265"/>
      <c r="B251" s="190" t="str">
        <f t="shared" si="41"/>
        <v/>
      </c>
      <c r="C251" s="190" t="str">
        <f t="shared" si="40"/>
        <v/>
      </c>
      <c r="D251" s="119" t="s">
        <v>192</v>
      </c>
      <c r="E251" s="119"/>
      <c r="F251" s="119"/>
      <c r="G251" s="121"/>
      <c r="H251" s="141">
        <f t="shared" si="34"/>
        <v>0</v>
      </c>
      <c r="I251" s="121"/>
      <c r="J251" s="121"/>
      <c r="K251" s="133">
        <f t="shared" si="39"/>
        <v>0</v>
      </c>
      <c r="L251" s="133">
        <f t="shared" si="35"/>
        <v>0</v>
      </c>
      <c r="M251" s="190">
        <f t="shared" si="36"/>
        <v>1</v>
      </c>
      <c r="N251" s="190" t="str">
        <f t="shared" si="32"/>
        <v>JANEIRO</v>
      </c>
      <c r="O251" s="119"/>
      <c r="P251" s="119" t="s">
        <v>192</v>
      </c>
      <c r="Q251" s="136" t="str">
        <f t="shared" si="37"/>
        <v>À PAGAR</v>
      </c>
      <c r="R251" s="136" t="str">
        <f t="shared" ca="1" si="33"/>
        <v>EM DIA</v>
      </c>
      <c r="S251" s="137" t="str">
        <f t="shared" ca="1" si="38"/>
        <v/>
      </c>
      <c r="AD251" s="31"/>
      <c r="AE251" s="31"/>
      <c r="AF251" s="31"/>
      <c r="AG251" s="31"/>
      <c r="AH251" s="31"/>
      <c r="AI251" s="31"/>
      <c r="AJ251" s="31"/>
      <c r="AK251" s="31"/>
      <c r="AL251" s="31"/>
    </row>
    <row r="252" spans="1:38" x14ac:dyDescent="0.25">
      <c r="A252" s="265"/>
      <c r="B252" s="190" t="str">
        <f t="shared" si="41"/>
        <v/>
      </c>
      <c r="C252" s="190" t="str">
        <f t="shared" si="40"/>
        <v/>
      </c>
      <c r="D252" s="119" t="s">
        <v>192</v>
      </c>
      <c r="E252" s="119"/>
      <c r="F252" s="119"/>
      <c r="G252" s="121"/>
      <c r="H252" s="141">
        <f t="shared" si="34"/>
        <v>0</v>
      </c>
      <c r="I252" s="121"/>
      <c r="J252" s="121"/>
      <c r="K252" s="133">
        <f t="shared" si="39"/>
        <v>0</v>
      </c>
      <c r="L252" s="133">
        <f t="shared" si="35"/>
        <v>0</v>
      </c>
      <c r="M252" s="190">
        <f t="shared" si="36"/>
        <v>1</v>
      </c>
      <c r="N252" s="190" t="str">
        <f t="shared" si="32"/>
        <v>JANEIRO</v>
      </c>
      <c r="O252" s="119"/>
      <c r="P252" s="119" t="s">
        <v>192</v>
      </c>
      <c r="Q252" s="136" t="str">
        <f t="shared" si="37"/>
        <v>À PAGAR</v>
      </c>
      <c r="R252" s="136" t="str">
        <f t="shared" ca="1" si="33"/>
        <v>EM DIA</v>
      </c>
      <c r="S252" s="137" t="str">
        <f t="shared" ca="1" si="38"/>
        <v/>
      </c>
      <c r="AD252" s="31"/>
      <c r="AE252" s="31"/>
      <c r="AF252" s="31"/>
      <c r="AG252" s="31"/>
      <c r="AH252" s="31"/>
      <c r="AI252" s="31"/>
      <c r="AJ252" s="31"/>
      <c r="AK252" s="31"/>
      <c r="AL252" s="31"/>
    </row>
    <row r="253" spans="1:38" x14ac:dyDescent="0.25">
      <c r="A253" s="265"/>
      <c r="B253" s="190" t="str">
        <f t="shared" si="41"/>
        <v/>
      </c>
      <c r="C253" s="190" t="str">
        <f t="shared" si="40"/>
        <v/>
      </c>
      <c r="D253" s="119" t="s">
        <v>192</v>
      </c>
      <c r="E253" s="119"/>
      <c r="F253" s="119"/>
      <c r="G253" s="121"/>
      <c r="H253" s="141">
        <f t="shared" si="34"/>
        <v>0</v>
      </c>
      <c r="I253" s="121"/>
      <c r="J253" s="121"/>
      <c r="K253" s="133">
        <f t="shared" si="39"/>
        <v>0</v>
      </c>
      <c r="L253" s="133">
        <f t="shared" si="35"/>
        <v>0</v>
      </c>
      <c r="M253" s="190">
        <f t="shared" si="36"/>
        <v>1</v>
      </c>
      <c r="N253" s="190" t="str">
        <f t="shared" si="32"/>
        <v>JANEIRO</v>
      </c>
      <c r="O253" s="119"/>
      <c r="P253" s="119" t="s">
        <v>192</v>
      </c>
      <c r="Q253" s="136" t="str">
        <f t="shared" si="37"/>
        <v>À PAGAR</v>
      </c>
      <c r="R253" s="136" t="str">
        <f t="shared" ca="1" si="33"/>
        <v>EM DIA</v>
      </c>
      <c r="S253" s="137" t="str">
        <f t="shared" ca="1" si="38"/>
        <v/>
      </c>
      <c r="AD253" s="31"/>
      <c r="AE253" s="31"/>
      <c r="AF253" s="31"/>
      <c r="AG253" s="31"/>
      <c r="AH253" s="31"/>
      <c r="AI253" s="31"/>
      <c r="AJ253" s="31"/>
      <c r="AK253" s="31"/>
      <c r="AL253" s="31"/>
    </row>
    <row r="254" spans="1:38" x14ac:dyDescent="0.25">
      <c r="A254" s="265"/>
      <c r="B254" s="190" t="str">
        <f t="shared" si="41"/>
        <v/>
      </c>
      <c r="C254" s="190" t="str">
        <f t="shared" si="40"/>
        <v/>
      </c>
      <c r="D254" s="119" t="s">
        <v>192</v>
      </c>
      <c r="E254" s="119"/>
      <c r="F254" s="119"/>
      <c r="G254" s="121"/>
      <c r="H254" s="141">
        <f t="shared" si="34"/>
        <v>0</v>
      </c>
      <c r="I254" s="121"/>
      <c r="J254" s="121"/>
      <c r="K254" s="133">
        <f t="shared" si="39"/>
        <v>0</v>
      </c>
      <c r="L254" s="133">
        <f t="shared" si="35"/>
        <v>0</v>
      </c>
      <c r="M254" s="190">
        <f t="shared" si="36"/>
        <v>1</v>
      </c>
      <c r="N254" s="190" t="str">
        <f t="shared" si="32"/>
        <v>JANEIRO</v>
      </c>
      <c r="O254" s="119"/>
      <c r="P254" s="119" t="s">
        <v>192</v>
      </c>
      <c r="Q254" s="136" t="str">
        <f t="shared" si="37"/>
        <v>À PAGAR</v>
      </c>
      <c r="R254" s="136" t="str">
        <f t="shared" ca="1" si="33"/>
        <v>EM DIA</v>
      </c>
      <c r="S254" s="137" t="str">
        <f t="shared" ca="1" si="38"/>
        <v/>
      </c>
      <c r="AD254" s="31"/>
      <c r="AE254" s="31"/>
      <c r="AF254" s="31"/>
      <c r="AG254" s="31"/>
      <c r="AH254" s="31"/>
      <c r="AI254" s="31"/>
      <c r="AJ254" s="31"/>
      <c r="AK254" s="31"/>
      <c r="AL254" s="31"/>
    </row>
    <row r="255" spans="1:38" x14ac:dyDescent="0.25">
      <c r="A255" s="265"/>
      <c r="B255" s="190" t="str">
        <f t="shared" si="41"/>
        <v/>
      </c>
      <c r="C255" s="190" t="str">
        <f t="shared" si="40"/>
        <v/>
      </c>
      <c r="D255" s="119" t="s">
        <v>192</v>
      </c>
      <c r="E255" s="119"/>
      <c r="F255" s="119"/>
      <c r="G255" s="121"/>
      <c r="H255" s="141">
        <f t="shared" si="34"/>
        <v>0</v>
      </c>
      <c r="I255" s="121"/>
      <c r="J255" s="121"/>
      <c r="K255" s="133">
        <f t="shared" si="39"/>
        <v>0</v>
      </c>
      <c r="L255" s="133">
        <f t="shared" si="35"/>
        <v>0</v>
      </c>
      <c r="M255" s="190">
        <f t="shared" si="36"/>
        <v>1</v>
      </c>
      <c r="N255" s="190" t="str">
        <f t="shared" si="32"/>
        <v>JANEIRO</v>
      </c>
      <c r="O255" s="119"/>
      <c r="P255" s="119" t="s">
        <v>192</v>
      </c>
      <c r="Q255" s="136" t="str">
        <f t="shared" si="37"/>
        <v>À PAGAR</v>
      </c>
      <c r="R255" s="136" t="str">
        <f t="shared" ca="1" si="33"/>
        <v>EM DIA</v>
      </c>
      <c r="S255" s="137" t="str">
        <f t="shared" ca="1" si="38"/>
        <v/>
      </c>
      <c r="AD255" s="31"/>
      <c r="AE255" s="31"/>
      <c r="AF255" s="31"/>
      <c r="AG255" s="31"/>
      <c r="AH255" s="31"/>
      <c r="AI255" s="31"/>
      <c r="AJ255" s="31"/>
      <c r="AK255" s="31"/>
      <c r="AL255" s="31"/>
    </row>
    <row r="256" spans="1:38" x14ac:dyDescent="0.25">
      <c r="A256" s="265"/>
      <c r="B256" s="190" t="str">
        <f t="shared" si="41"/>
        <v/>
      </c>
      <c r="C256" s="190" t="str">
        <f t="shared" si="40"/>
        <v/>
      </c>
      <c r="D256" s="119" t="s">
        <v>192</v>
      </c>
      <c r="E256" s="119"/>
      <c r="F256" s="119"/>
      <c r="G256" s="121"/>
      <c r="H256" s="141">
        <f t="shared" si="34"/>
        <v>0</v>
      </c>
      <c r="I256" s="121"/>
      <c r="J256" s="121"/>
      <c r="K256" s="133">
        <f t="shared" si="39"/>
        <v>0</v>
      </c>
      <c r="L256" s="133">
        <f t="shared" si="35"/>
        <v>0</v>
      </c>
      <c r="M256" s="190">
        <f t="shared" si="36"/>
        <v>1</v>
      </c>
      <c r="N256" s="190" t="str">
        <f t="shared" si="32"/>
        <v>JANEIRO</v>
      </c>
      <c r="O256" s="119"/>
      <c r="P256" s="119" t="s">
        <v>192</v>
      </c>
      <c r="Q256" s="136" t="str">
        <f t="shared" si="37"/>
        <v>À PAGAR</v>
      </c>
      <c r="R256" s="136" t="str">
        <f t="shared" ca="1" si="33"/>
        <v>EM DIA</v>
      </c>
      <c r="S256" s="137" t="str">
        <f t="shared" ca="1" si="38"/>
        <v/>
      </c>
      <c r="AD256" s="31"/>
      <c r="AE256" s="31"/>
      <c r="AF256" s="31"/>
      <c r="AG256" s="31"/>
      <c r="AH256" s="31"/>
      <c r="AI256" s="31"/>
      <c r="AJ256" s="31"/>
      <c r="AK256" s="31"/>
      <c r="AL256" s="31"/>
    </row>
    <row r="257" spans="1:38" x14ac:dyDescent="0.25">
      <c r="A257" s="265"/>
      <c r="B257" s="190" t="str">
        <f t="shared" si="41"/>
        <v/>
      </c>
      <c r="C257" s="190" t="str">
        <f t="shared" si="40"/>
        <v/>
      </c>
      <c r="D257" s="119" t="s">
        <v>192</v>
      </c>
      <c r="E257" s="119"/>
      <c r="F257" s="119"/>
      <c r="G257" s="121"/>
      <c r="H257" s="141">
        <f t="shared" si="34"/>
        <v>0</v>
      </c>
      <c r="I257" s="121"/>
      <c r="J257" s="121"/>
      <c r="K257" s="133">
        <f t="shared" si="39"/>
        <v>0</v>
      </c>
      <c r="L257" s="133">
        <f t="shared" si="35"/>
        <v>0</v>
      </c>
      <c r="M257" s="190">
        <f t="shared" si="36"/>
        <v>1</v>
      </c>
      <c r="N257" s="190" t="str">
        <f t="shared" si="32"/>
        <v>JANEIRO</v>
      </c>
      <c r="O257" s="119"/>
      <c r="P257" s="119" t="s">
        <v>192</v>
      </c>
      <c r="Q257" s="136" t="str">
        <f t="shared" si="37"/>
        <v>À PAGAR</v>
      </c>
      <c r="R257" s="136" t="str">
        <f t="shared" ca="1" si="33"/>
        <v>EM DIA</v>
      </c>
      <c r="S257" s="137" t="str">
        <f t="shared" ca="1" si="38"/>
        <v/>
      </c>
      <c r="AD257" s="31"/>
      <c r="AE257" s="31"/>
      <c r="AF257" s="31"/>
      <c r="AG257" s="31"/>
      <c r="AH257" s="31"/>
      <c r="AI257" s="31"/>
      <c r="AJ257" s="31"/>
      <c r="AK257" s="31"/>
      <c r="AL257" s="31"/>
    </row>
    <row r="258" spans="1:38" x14ac:dyDescent="0.25">
      <c r="A258" s="265"/>
      <c r="B258" s="190" t="str">
        <f t="shared" si="41"/>
        <v/>
      </c>
      <c r="C258" s="190" t="str">
        <f t="shared" si="40"/>
        <v/>
      </c>
      <c r="D258" s="119" t="s">
        <v>192</v>
      </c>
      <c r="E258" s="119"/>
      <c r="F258" s="119"/>
      <c r="G258" s="121"/>
      <c r="H258" s="141">
        <f t="shared" si="34"/>
        <v>0</v>
      </c>
      <c r="I258" s="121"/>
      <c r="J258" s="121"/>
      <c r="K258" s="133">
        <f t="shared" si="39"/>
        <v>0</v>
      </c>
      <c r="L258" s="133">
        <f t="shared" si="35"/>
        <v>0</v>
      </c>
      <c r="M258" s="190">
        <f t="shared" si="36"/>
        <v>1</v>
      </c>
      <c r="N258" s="190" t="str">
        <f t="shared" si="32"/>
        <v>JANEIRO</v>
      </c>
      <c r="O258" s="119"/>
      <c r="P258" s="119" t="s">
        <v>192</v>
      </c>
      <c r="Q258" s="136" t="str">
        <f t="shared" si="37"/>
        <v>À PAGAR</v>
      </c>
      <c r="R258" s="136" t="str">
        <f t="shared" ca="1" si="33"/>
        <v>EM DIA</v>
      </c>
      <c r="S258" s="137" t="str">
        <f t="shared" ca="1" si="38"/>
        <v/>
      </c>
      <c r="AD258" s="31"/>
      <c r="AE258" s="31"/>
      <c r="AF258" s="31"/>
      <c r="AG258" s="31"/>
      <c r="AH258" s="31"/>
      <c r="AI258" s="31"/>
      <c r="AJ258" s="31"/>
      <c r="AK258" s="31"/>
      <c r="AL258" s="31"/>
    </row>
    <row r="259" spans="1:38" x14ac:dyDescent="0.25">
      <c r="A259" s="265"/>
      <c r="B259" s="190" t="str">
        <f t="shared" si="41"/>
        <v/>
      </c>
      <c r="C259" s="190" t="str">
        <f t="shared" si="40"/>
        <v/>
      </c>
      <c r="D259" s="119" t="s">
        <v>192</v>
      </c>
      <c r="E259" s="119"/>
      <c r="F259" s="119"/>
      <c r="G259" s="121"/>
      <c r="H259" s="141">
        <f t="shared" si="34"/>
        <v>0</v>
      </c>
      <c r="I259" s="121"/>
      <c r="J259" s="121"/>
      <c r="K259" s="133">
        <f t="shared" si="39"/>
        <v>0</v>
      </c>
      <c r="L259" s="133">
        <f t="shared" si="35"/>
        <v>0</v>
      </c>
      <c r="M259" s="190">
        <f t="shared" si="36"/>
        <v>1</v>
      </c>
      <c r="N259" s="190" t="str">
        <f t="shared" si="32"/>
        <v>JANEIRO</v>
      </c>
      <c r="O259" s="119"/>
      <c r="P259" s="119" t="s">
        <v>192</v>
      </c>
      <c r="Q259" s="136" t="str">
        <f t="shared" si="37"/>
        <v>À PAGAR</v>
      </c>
      <c r="R259" s="136" t="str">
        <f t="shared" ca="1" si="33"/>
        <v>EM DIA</v>
      </c>
      <c r="S259" s="137" t="str">
        <f t="shared" ca="1" si="38"/>
        <v/>
      </c>
      <c r="AD259" s="31"/>
      <c r="AE259" s="31"/>
      <c r="AF259" s="31"/>
      <c r="AG259" s="31"/>
      <c r="AH259" s="31"/>
      <c r="AI259" s="31"/>
      <c r="AJ259" s="31"/>
      <c r="AK259" s="31"/>
      <c r="AL259" s="31"/>
    </row>
    <row r="260" spans="1:38" x14ac:dyDescent="0.25">
      <c r="A260" s="265"/>
      <c r="B260" s="190" t="str">
        <f t="shared" si="41"/>
        <v/>
      </c>
      <c r="C260" s="190" t="str">
        <f t="shared" si="40"/>
        <v/>
      </c>
      <c r="D260" s="119" t="s">
        <v>192</v>
      </c>
      <c r="E260" s="119"/>
      <c r="F260" s="119"/>
      <c r="G260" s="121"/>
      <c r="H260" s="141">
        <f t="shared" si="34"/>
        <v>0</v>
      </c>
      <c r="I260" s="121"/>
      <c r="J260" s="121"/>
      <c r="K260" s="133">
        <f t="shared" si="39"/>
        <v>0</v>
      </c>
      <c r="L260" s="133">
        <f t="shared" si="35"/>
        <v>0</v>
      </c>
      <c r="M260" s="190">
        <f t="shared" si="36"/>
        <v>1</v>
      </c>
      <c r="N260" s="190" t="str">
        <f t="shared" si="32"/>
        <v>JANEIRO</v>
      </c>
      <c r="O260" s="119"/>
      <c r="P260" s="119" t="s">
        <v>192</v>
      </c>
      <c r="Q260" s="136" t="str">
        <f t="shared" si="37"/>
        <v>À PAGAR</v>
      </c>
      <c r="R260" s="136" t="str">
        <f t="shared" ca="1" si="33"/>
        <v>EM DIA</v>
      </c>
      <c r="S260" s="137" t="str">
        <f t="shared" ca="1" si="38"/>
        <v/>
      </c>
      <c r="AD260" s="31"/>
      <c r="AE260" s="31"/>
      <c r="AF260" s="31"/>
      <c r="AG260" s="31"/>
      <c r="AH260" s="31"/>
      <c r="AI260" s="31"/>
      <c r="AJ260" s="31"/>
      <c r="AK260" s="31"/>
      <c r="AL260" s="31"/>
    </row>
    <row r="261" spans="1:38" x14ac:dyDescent="0.25">
      <c r="A261" s="265"/>
      <c r="B261" s="190" t="str">
        <f t="shared" si="41"/>
        <v/>
      </c>
      <c r="C261" s="190" t="str">
        <f t="shared" si="40"/>
        <v/>
      </c>
      <c r="D261" s="119" t="s">
        <v>192</v>
      </c>
      <c r="E261" s="119"/>
      <c r="F261" s="119"/>
      <c r="G261" s="121"/>
      <c r="H261" s="141">
        <f t="shared" si="34"/>
        <v>0</v>
      </c>
      <c r="I261" s="121"/>
      <c r="J261" s="121"/>
      <c r="K261" s="133">
        <f t="shared" si="39"/>
        <v>0</v>
      </c>
      <c r="L261" s="133">
        <f t="shared" si="35"/>
        <v>0</v>
      </c>
      <c r="M261" s="190">
        <f t="shared" si="36"/>
        <v>1</v>
      </c>
      <c r="N261" s="190" t="str">
        <f t="shared" ref="N261:N324" si="42">IF(M261=1,"JANEIRO",IF(M261=2,"FEVEREIRO",IF(M261=3,"MARÇO",IF(M261=4,"ABRIL",IF(M261=5,"MAIO",IF(M261=6,"JUNHO",IF(M261=7,"JULHO",IF(M261=8,"AGOSTO",IF(M261=9,"SETEMBRO",IF(M261=10,"OUTUBRO",IF(M261=11,"NOVEMBRO",IF(M261=12,"DEZEMBRO",""))))))))))))</f>
        <v>JANEIRO</v>
      </c>
      <c r="O261" s="119"/>
      <c r="P261" s="119" t="s">
        <v>192</v>
      </c>
      <c r="Q261" s="136" t="str">
        <f t="shared" si="37"/>
        <v>À PAGAR</v>
      </c>
      <c r="R261" s="136" t="str">
        <f t="shared" ref="R261:R324" ca="1" si="43">IF(AND(O261&lt;=P261,S261&gt;=0),"EM DIA","EM ATRASO")</f>
        <v>EM DIA</v>
      </c>
      <c r="S261" s="137" t="str">
        <f t="shared" ca="1" si="38"/>
        <v/>
      </c>
      <c r="AD261" s="31"/>
      <c r="AE261" s="31"/>
      <c r="AF261" s="31"/>
      <c r="AG261" s="31"/>
      <c r="AH261" s="31"/>
      <c r="AI261" s="31"/>
      <c r="AJ261" s="31"/>
      <c r="AK261" s="31"/>
      <c r="AL261" s="31"/>
    </row>
    <row r="262" spans="1:38" x14ac:dyDescent="0.25">
      <c r="A262" s="265"/>
      <c r="B262" s="190" t="str">
        <f t="shared" si="41"/>
        <v/>
      </c>
      <c r="C262" s="190" t="str">
        <f t="shared" si="40"/>
        <v/>
      </c>
      <c r="D262" s="119" t="s">
        <v>192</v>
      </c>
      <c r="E262" s="119"/>
      <c r="F262" s="119"/>
      <c r="G262" s="121"/>
      <c r="H262" s="141">
        <f t="shared" ref="H262:H325" si="44">IF(OR(I262="",I262=0),G262,I262)</f>
        <v>0</v>
      </c>
      <c r="I262" s="121"/>
      <c r="J262" s="121"/>
      <c r="K262" s="133">
        <f t="shared" si="39"/>
        <v>0</v>
      </c>
      <c r="L262" s="133">
        <f t="shared" ref="L262:L325" si="45">IF(G262&lt;I262,I262-G262,0)</f>
        <v>0</v>
      </c>
      <c r="M262" s="190">
        <f t="shared" ref="M262:M325" si="46">IFERROR(MONTH(O262),"")</f>
        <v>1</v>
      </c>
      <c r="N262" s="190" t="str">
        <f t="shared" si="42"/>
        <v>JANEIRO</v>
      </c>
      <c r="O262" s="119"/>
      <c r="P262" s="119" t="s">
        <v>192</v>
      </c>
      <c r="Q262" s="136" t="str">
        <f t="shared" ref="Q262:Q325" si="47">IF(OR(I262="",I262=0),"À PAGAR","PAGO")</f>
        <v>À PAGAR</v>
      </c>
      <c r="R262" s="136" t="str">
        <f t="shared" ca="1" si="43"/>
        <v>EM DIA</v>
      </c>
      <c r="S262" s="137" t="str">
        <f t="shared" ref="S262:S325" ca="1" si="48">IFERROR(IF(Q262="À PAGAR",P262-$W$5,0),"")</f>
        <v/>
      </c>
      <c r="AD262" s="31"/>
      <c r="AE262" s="31"/>
      <c r="AF262" s="31"/>
      <c r="AG262" s="31"/>
      <c r="AH262" s="31"/>
      <c r="AI262" s="31"/>
      <c r="AJ262" s="31"/>
      <c r="AK262" s="31"/>
      <c r="AL262" s="31"/>
    </row>
    <row r="263" spans="1:38" x14ac:dyDescent="0.25">
      <c r="A263" s="265"/>
      <c r="B263" s="190" t="str">
        <f t="shared" si="41"/>
        <v/>
      </c>
      <c r="C263" s="190" t="str">
        <f t="shared" si="40"/>
        <v/>
      </c>
      <c r="D263" s="119" t="s">
        <v>192</v>
      </c>
      <c r="E263" s="119"/>
      <c r="F263" s="119"/>
      <c r="G263" s="121"/>
      <c r="H263" s="141">
        <f t="shared" si="44"/>
        <v>0</v>
      </c>
      <c r="I263" s="121"/>
      <c r="J263" s="121"/>
      <c r="K263" s="133">
        <f t="shared" ref="K263:K326" si="49">IF(AND(G263&gt;I263,I263&gt;0),G263-I263-J263,0)</f>
        <v>0</v>
      </c>
      <c r="L263" s="133">
        <f t="shared" si="45"/>
        <v>0</v>
      </c>
      <c r="M263" s="190">
        <f t="shared" si="46"/>
        <v>1</v>
      </c>
      <c r="N263" s="190" t="str">
        <f t="shared" si="42"/>
        <v>JANEIRO</v>
      </c>
      <c r="O263" s="119"/>
      <c r="P263" s="119" t="s">
        <v>192</v>
      </c>
      <c r="Q263" s="136" t="str">
        <f t="shared" si="47"/>
        <v>À PAGAR</v>
      </c>
      <c r="R263" s="136" t="str">
        <f t="shared" ca="1" si="43"/>
        <v>EM DIA</v>
      </c>
      <c r="S263" s="137" t="str">
        <f t="shared" ca="1" si="48"/>
        <v/>
      </c>
      <c r="AD263" s="31"/>
      <c r="AE263" s="31"/>
      <c r="AF263" s="31"/>
      <c r="AG263" s="31"/>
      <c r="AH263" s="31"/>
      <c r="AI263" s="31"/>
      <c r="AJ263" s="31"/>
      <c r="AK263" s="31"/>
      <c r="AL263" s="31"/>
    </row>
    <row r="264" spans="1:38" x14ac:dyDescent="0.25">
      <c r="A264" s="265"/>
      <c r="B264" s="190" t="str">
        <f t="shared" si="41"/>
        <v/>
      </c>
      <c r="C264" s="190" t="str">
        <f t="shared" si="40"/>
        <v/>
      </c>
      <c r="D264" s="119" t="s">
        <v>192</v>
      </c>
      <c r="E264" s="119"/>
      <c r="F264" s="119"/>
      <c r="G264" s="121"/>
      <c r="H264" s="141">
        <f t="shared" si="44"/>
        <v>0</v>
      </c>
      <c r="I264" s="121"/>
      <c r="J264" s="121"/>
      <c r="K264" s="133">
        <f t="shared" si="49"/>
        <v>0</v>
      </c>
      <c r="L264" s="133">
        <f t="shared" si="45"/>
        <v>0</v>
      </c>
      <c r="M264" s="190">
        <f t="shared" si="46"/>
        <v>1</v>
      </c>
      <c r="N264" s="190" t="str">
        <f t="shared" si="42"/>
        <v>JANEIRO</v>
      </c>
      <c r="O264" s="119"/>
      <c r="P264" s="119" t="s">
        <v>192</v>
      </c>
      <c r="Q264" s="136" t="str">
        <f t="shared" si="47"/>
        <v>À PAGAR</v>
      </c>
      <c r="R264" s="136" t="str">
        <f t="shared" ca="1" si="43"/>
        <v>EM DIA</v>
      </c>
      <c r="S264" s="137" t="str">
        <f t="shared" ca="1" si="48"/>
        <v/>
      </c>
      <c r="AD264" s="31"/>
      <c r="AE264" s="31"/>
      <c r="AF264" s="31"/>
      <c r="AG264" s="31"/>
      <c r="AH264" s="31"/>
      <c r="AI264" s="31"/>
      <c r="AJ264" s="31"/>
      <c r="AK264" s="31"/>
      <c r="AL264" s="31"/>
    </row>
    <row r="265" spans="1:38" x14ac:dyDescent="0.25">
      <c r="A265" s="265"/>
      <c r="B265" s="190" t="str">
        <f t="shared" si="41"/>
        <v/>
      </c>
      <c r="C265" s="190" t="str">
        <f t="shared" si="40"/>
        <v/>
      </c>
      <c r="D265" s="119" t="s">
        <v>192</v>
      </c>
      <c r="E265" s="119"/>
      <c r="F265" s="119"/>
      <c r="G265" s="121"/>
      <c r="H265" s="141">
        <f t="shared" si="44"/>
        <v>0</v>
      </c>
      <c r="I265" s="121"/>
      <c r="J265" s="121"/>
      <c r="K265" s="133">
        <f t="shared" si="49"/>
        <v>0</v>
      </c>
      <c r="L265" s="133">
        <f t="shared" si="45"/>
        <v>0</v>
      </c>
      <c r="M265" s="190">
        <f t="shared" si="46"/>
        <v>1</v>
      </c>
      <c r="N265" s="190" t="str">
        <f t="shared" si="42"/>
        <v>JANEIRO</v>
      </c>
      <c r="O265" s="119"/>
      <c r="P265" s="119" t="s">
        <v>192</v>
      </c>
      <c r="Q265" s="136" t="str">
        <f t="shared" si="47"/>
        <v>À PAGAR</v>
      </c>
      <c r="R265" s="136" t="str">
        <f t="shared" ca="1" si="43"/>
        <v>EM DIA</v>
      </c>
      <c r="S265" s="137" t="str">
        <f t="shared" ca="1" si="48"/>
        <v/>
      </c>
      <c r="AD265" s="31"/>
      <c r="AE265" s="31"/>
      <c r="AF265" s="31"/>
      <c r="AG265" s="31"/>
      <c r="AH265" s="31"/>
      <c r="AI265" s="31"/>
      <c r="AJ265" s="31"/>
      <c r="AK265" s="31"/>
      <c r="AL265" s="31"/>
    </row>
    <row r="266" spans="1:38" x14ac:dyDescent="0.25">
      <c r="A266" s="265"/>
      <c r="B266" s="190" t="str">
        <f t="shared" si="41"/>
        <v/>
      </c>
      <c r="C266" s="190" t="str">
        <f t="shared" si="40"/>
        <v/>
      </c>
      <c r="D266" s="119" t="s">
        <v>192</v>
      </c>
      <c r="E266" s="119"/>
      <c r="F266" s="119"/>
      <c r="G266" s="121"/>
      <c r="H266" s="141">
        <f t="shared" si="44"/>
        <v>0</v>
      </c>
      <c r="I266" s="121"/>
      <c r="J266" s="121"/>
      <c r="K266" s="133">
        <f t="shared" si="49"/>
        <v>0</v>
      </c>
      <c r="L266" s="133">
        <f t="shared" si="45"/>
        <v>0</v>
      </c>
      <c r="M266" s="190">
        <f t="shared" si="46"/>
        <v>1</v>
      </c>
      <c r="N266" s="190" t="str">
        <f t="shared" si="42"/>
        <v>JANEIRO</v>
      </c>
      <c r="O266" s="119"/>
      <c r="P266" s="119" t="s">
        <v>192</v>
      </c>
      <c r="Q266" s="136" t="str">
        <f t="shared" si="47"/>
        <v>À PAGAR</v>
      </c>
      <c r="R266" s="136" t="str">
        <f t="shared" ca="1" si="43"/>
        <v>EM DIA</v>
      </c>
      <c r="S266" s="137" t="str">
        <f t="shared" ca="1" si="48"/>
        <v/>
      </c>
      <c r="AD266" s="31"/>
      <c r="AE266" s="31"/>
      <c r="AF266" s="31"/>
      <c r="AG266" s="31"/>
      <c r="AH266" s="31"/>
      <c r="AI266" s="31"/>
      <c r="AJ266" s="31"/>
      <c r="AK266" s="31"/>
      <c r="AL266" s="31"/>
    </row>
    <row r="267" spans="1:38" x14ac:dyDescent="0.25">
      <c r="A267" s="265"/>
      <c r="B267" s="190" t="str">
        <f t="shared" si="41"/>
        <v/>
      </c>
      <c r="C267" s="190" t="str">
        <f t="shared" si="40"/>
        <v/>
      </c>
      <c r="D267" s="119" t="s">
        <v>192</v>
      </c>
      <c r="E267" s="119"/>
      <c r="F267" s="119"/>
      <c r="G267" s="121"/>
      <c r="H267" s="141">
        <f t="shared" si="44"/>
        <v>0</v>
      </c>
      <c r="I267" s="121"/>
      <c r="J267" s="121"/>
      <c r="K267" s="133">
        <f t="shared" si="49"/>
        <v>0</v>
      </c>
      <c r="L267" s="133">
        <f t="shared" si="45"/>
        <v>0</v>
      </c>
      <c r="M267" s="190">
        <f t="shared" si="46"/>
        <v>1</v>
      </c>
      <c r="N267" s="190" t="str">
        <f t="shared" si="42"/>
        <v>JANEIRO</v>
      </c>
      <c r="O267" s="119"/>
      <c r="P267" s="119" t="s">
        <v>192</v>
      </c>
      <c r="Q267" s="136" t="str">
        <f t="shared" si="47"/>
        <v>À PAGAR</v>
      </c>
      <c r="R267" s="136" t="str">
        <f t="shared" ca="1" si="43"/>
        <v>EM DIA</v>
      </c>
      <c r="S267" s="137" t="str">
        <f t="shared" ca="1" si="48"/>
        <v/>
      </c>
      <c r="AD267" s="31"/>
      <c r="AE267" s="31"/>
      <c r="AF267" s="31"/>
      <c r="AG267" s="31"/>
      <c r="AH267" s="31"/>
      <c r="AI267" s="31"/>
      <c r="AJ267" s="31"/>
      <c r="AK267" s="31"/>
      <c r="AL267" s="31"/>
    </row>
    <row r="268" spans="1:38" x14ac:dyDescent="0.25">
      <c r="A268" s="265"/>
      <c r="B268" s="190" t="str">
        <f t="shared" si="41"/>
        <v/>
      </c>
      <c r="C268" s="190" t="str">
        <f t="shared" si="40"/>
        <v/>
      </c>
      <c r="D268" s="119" t="s">
        <v>192</v>
      </c>
      <c r="E268" s="119"/>
      <c r="F268" s="119"/>
      <c r="G268" s="121"/>
      <c r="H268" s="141">
        <f t="shared" si="44"/>
        <v>0</v>
      </c>
      <c r="I268" s="121"/>
      <c r="J268" s="121"/>
      <c r="K268" s="133">
        <f t="shared" si="49"/>
        <v>0</v>
      </c>
      <c r="L268" s="133">
        <f t="shared" si="45"/>
        <v>0</v>
      </c>
      <c r="M268" s="190">
        <f t="shared" si="46"/>
        <v>1</v>
      </c>
      <c r="N268" s="190" t="str">
        <f t="shared" si="42"/>
        <v>JANEIRO</v>
      </c>
      <c r="O268" s="119"/>
      <c r="P268" s="119" t="s">
        <v>192</v>
      </c>
      <c r="Q268" s="136" t="str">
        <f t="shared" si="47"/>
        <v>À PAGAR</v>
      </c>
      <c r="R268" s="136" t="str">
        <f t="shared" ca="1" si="43"/>
        <v>EM DIA</v>
      </c>
      <c r="S268" s="137" t="str">
        <f t="shared" ca="1" si="48"/>
        <v/>
      </c>
      <c r="AD268" s="31"/>
      <c r="AE268" s="31"/>
      <c r="AF268" s="31"/>
      <c r="AG268" s="31"/>
      <c r="AH268" s="31"/>
      <c r="AI268" s="31"/>
      <c r="AJ268" s="31"/>
      <c r="AK268" s="31"/>
      <c r="AL268" s="31"/>
    </row>
    <row r="269" spans="1:38" x14ac:dyDescent="0.25">
      <c r="A269" s="265"/>
      <c r="B269" s="190" t="str">
        <f t="shared" si="41"/>
        <v/>
      </c>
      <c r="C269" s="190" t="str">
        <f t="shared" si="40"/>
        <v/>
      </c>
      <c r="D269" s="119" t="s">
        <v>192</v>
      </c>
      <c r="E269" s="119"/>
      <c r="F269" s="119"/>
      <c r="G269" s="121"/>
      <c r="H269" s="141">
        <f t="shared" si="44"/>
        <v>0</v>
      </c>
      <c r="I269" s="121"/>
      <c r="J269" s="121"/>
      <c r="K269" s="133">
        <f t="shared" si="49"/>
        <v>0</v>
      </c>
      <c r="L269" s="133">
        <f t="shared" si="45"/>
        <v>0</v>
      </c>
      <c r="M269" s="190">
        <f t="shared" si="46"/>
        <v>1</v>
      </c>
      <c r="N269" s="190" t="str">
        <f t="shared" si="42"/>
        <v>JANEIRO</v>
      </c>
      <c r="O269" s="119"/>
      <c r="P269" s="119" t="s">
        <v>192</v>
      </c>
      <c r="Q269" s="136" t="str">
        <f t="shared" si="47"/>
        <v>À PAGAR</v>
      </c>
      <c r="R269" s="136" t="str">
        <f t="shared" ca="1" si="43"/>
        <v>EM DIA</v>
      </c>
      <c r="S269" s="137" t="str">
        <f t="shared" ca="1" si="48"/>
        <v/>
      </c>
      <c r="AD269" s="31"/>
      <c r="AE269" s="31"/>
      <c r="AF269" s="31"/>
      <c r="AG269" s="31"/>
      <c r="AH269" s="31"/>
      <c r="AI269" s="31"/>
      <c r="AJ269" s="31"/>
      <c r="AK269" s="31"/>
      <c r="AL269" s="31"/>
    </row>
    <row r="270" spans="1:38" x14ac:dyDescent="0.25">
      <c r="A270" s="265"/>
      <c r="B270" s="190" t="str">
        <f t="shared" si="41"/>
        <v/>
      </c>
      <c r="C270" s="190" t="str">
        <f t="shared" si="40"/>
        <v/>
      </c>
      <c r="D270" s="119" t="s">
        <v>192</v>
      </c>
      <c r="E270" s="119"/>
      <c r="F270" s="119"/>
      <c r="G270" s="121"/>
      <c r="H270" s="141">
        <f t="shared" si="44"/>
        <v>0</v>
      </c>
      <c r="I270" s="121"/>
      <c r="J270" s="121"/>
      <c r="K270" s="133">
        <f t="shared" si="49"/>
        <v>0</v>
      </c>
      <c r="L270" s="133">
        <f t="shared" si="45"/>
        <v>0</v>
      </c>
      <c r="M270" s="190">
        <f t="shared" si="46"/>
        <v>1</v>
      </c>
      <c r="N270" s="190" t="str">
        <f t="shared" si="42"/>
        <v>JANEIRO</v>
      </c>
      <c r="O270" s="119"/>
      <c r="P270" s="119" t="s">
        <v>192</v>
      </c>
      <c r="Q270" s="136" t="str">
        <f t="shared" si="47"/>
        <v>À PAGAR</v>
      </c>
      <c r="R270" s="136" t="str">
        <f t="shared" ca="1" si="43"/>
        <v>EM DIA</v>
      </c>
      <c r="S270" s="137" t="str">
        <f t="shared" ca="1" si="48"/>
        <v/>
      </c>
      <c r="AD270" s="31"/>
      <c r="AE270" s="31"/>
      <c r="AF270" s="31"/>
      <c r="AG270" s="31"/>
      <c r="AH270" s="31"/>
      <c r="AI270" s="31"/>
      <c r="AJ270" s="31"/>
      <c r="AK270" s="31"/>
      <c r="AL270" s="31"/>
    </row>
    <row r="271" spans="1:38" x14ac:dyDescent="0.25">
      <c r="A271" s="265"/>
      <c r="B271" s="190" t="str">
        <f t="shared" si="41"/>
        <v/>
      </c>
      <c r="C271" s="190" t="str">
        <f t="shared" ref="C271:C334" si="50">IF(B271=1,"JANEIRO",IF(B271=2,"FEVEREIRO",IF(B271=3,"MARÇO",IF(B271=4,"ABRIL",IF(B271=5,"MAIO",IF(B271=6,"JUNHO",IF(B271=7,"JULHO",IF(B271=8,"AGOSTO",IF(B271=9,"SETEMBRO",IF(B271=10,"OUTUBRO",IF(B271=11,"NOVEMBRO",IF(B271=12,"DEZEMBRO",""))))))))))))</f>
        <v/>
      </c>
      <c r="D271" s="119" t="s">
        <v>192</v>
      </c>
      <c r="E271" s="119"/>
      <c r="F271" s="119"/>
      <c r="G271" s="121"/>
      <c r="H271" s="141">
        <f t="shared" si="44"/>
        <v>0</v>
      </c>
      <c r="I271" s="121"/>
      <c r="J271" s="121"/>
      <c r="K271" s="133">
        <f t="shared" si="49"/>
        <v>0</v>
      </c>
      <c r="L271" s="133">
        <f t="shared" si="45"/>
        <v>0</v>
      </c>
      <c r="M271" s="190">
        <f t="shared" si="46"/>
        <v>1</v>
      </c>
      <c r="N271" s="190" t="str">
        <f t="shared" si="42"/>
        <v>JANEIRO</v>
      </c>
      <c r="O271" s="119"/>
      <c r="P271" s="119" t="s">
        <v>192</v>
      </c>
      <c r="Q271" s="136" t="str">
        <f t="shared" si="47"/>
        <v>À PAGAR</v>
      </c>
      <c r="R271" s="136" t="str">
        <f t="shared" ca="1" si="43"/>
        <v>EM DIA</v>
      </c>
      <c r="S271" s="137" t="str">
        <f t="shared" ca="1" si="48"/>
        <v/>
      </c>
      <c r="AD271" s="31"/>
      <c r="AE271" s="31"/>
      <c r="AF271" s="31"/>
      <c r="AG271" s="31"/>
      <c r="AH271" s="31"/>
      <c r="AI271" s="31"/>
      <c r="AJ271" s="31"/>
      <c r="AK271" s="31"/>
      <c r="AL271" s="31"/>
    </row>
    <row r="272" spans="1:38" x14ac:dyDescent="0.25">
      <c r="A272" s="265"/>
      <c r="B272" s="190" t="str">
        <f t="shared" si="41"/>
        <v/>
      </c>
      <c r="C272" s="190" t="str">
        <f t="shared" si="50"/>
        <v/>
      </c>
      <c r="D272" s="119" t="s">
        <v>192</v>
      </c>
      <c r="E272" s="119"/>
      <c r="F272" s="119"/>
      <c r="G272" s="121"/>
      <c r="H272" s="141">
        <f t="shared" si="44"/>
        <v>0</v>
      </c>
      <c r="I272" s="121"/>
      <c r="J272" s="121"/>
      <c r="K272" s="133">
        <f t="shared" si="49"/>
        <v>0</v>
      </c>
      <c r="L272" s="133">
        <f t="shared" si="45"/>
        <v>0</v>
      </c>
      <c r="M272" s="190">
        <f t="shared" si="46"/>
        <v>1</v>
      </c>
      <c r="N272" s="190" t="str">
        <f t="shared" si="42"/>
        <v>JANEIRO</v>
      </c>
      <c r="O272" s="119"/>
      <c r="P272" s="119" t="s">
        <v>192</v>
      </c>
      <c r="Q272" s="136" t="str">
        <f t="shared" si="47"/>
        <v>À PAGAR</v>
      </c>
      <c r="R272" s="136" t="str">
        <f t="shared" ca="1" si="43"/>
        <v>EM DIA</v>
      </c>
      <c r="S272" s="137" t="str">
        <f t="shared" ca="1" si="48"/>
        <v/>
      </c>
      <c r="AD272" s="31"/>
      <c r="AE272" s="31"/>
      <c r="AF272" s="31"/>
      <c r="AG272" s="31"/>
      <c r="AH272" s="31"/>
      <c r="AI272" s="31"/>
      <c r="AJ272" s="31"/>
      <c r="AK272" s="31"/>
      <c r="AL272" s="31"/>
    </row>
    <row r="273" spans="1:38" x14ac:dyDescent="0.25">
      <c r="A273" s="265"/>
      <c r="B273" s="190" t="str">
        <f t="shared" si="41"/>
        <v/>
      </c>
      <c r="C273" s="190" t="str">
        <f t="shared" si="50"/>
        <v/>
      </c>
      <c r="D273" s="119" t="s">
        <v>192</v>
      </c>
      <c r="E273" s="119"/>
      <c r="F273" s="119"/>
      <c r="G273" s="121"/>
      <c r="H273" s="141">
        <f t="shared" si="44"/>
        <v>0</v>
      </c>
      <c r="I273" s="121"/>
      <c r="J273" s="121"/>
      <c r="K273" s="133">
        <f t="shared" si="49"/>
        <v>0</v>
      </c>
      <c r="L273" s="133">
        <f t="shared" si="45"/>
        <v>0</v>
      </c>
      <c r="M273" s="190">
        <f t="shared" si="46"/>
        <v>1</v>
      </c>
      <c r="N273" s="190" t="str">
        <f t="shared" si="42"/>
        <v>JANEIRO</v>
      </c>
      <c r="O273" s="119"/>
      <c r="P273" s="119" t="s">
        <v>192</v>
      </c>
      <c r="Q273" s="136" t="str">
        <f t="shared" si="47"/>
        <v>À PAGAR</v>
      </c>
      <c r="R273" s="136" t="str">
        <f t="shared" ca="1" si="43"/>
        <v>EM DIA</v>
      </c>
      <c r="S273" s="137" t="str">
        <f t="shared" ca="1" si="48"/>
        <v/>
      </c>
      <c r="AD273" s="31"/>
      <c r="AE273" s="31"/>
      <c r="AF273" s="31"/>
      <c r="AG273" s="31"/>
      <c r="AH273" s="31"/>
      <c r="AI273" s="31"/>
      <c r="AJ273" s="31"/>
      <c r="AK273" s="31"/>
      <c r="AL273" s="31"/>
    </row>
    <row r="274" spans="1:38" x14ac:dyDescent="0.25">
      <c r="A274" s="265"/>
      <c r="B274" s="190" t="str">
        <f t="shared" ref="B274:B337" si="51">IFERROR(MONTH(D274),"")</f>
        <v/>
      </c>
      <c r="C274" s="190" t="str">
        <f t="shared" si="50"/>
        <v/>
      </c>
      <c r="D274" s="119" t="s">
        <v>192</v>
      </c>
      <c r="E274" s="119"/>
      <c r="F274" s="119"/>
      <c r="G274" s="121"/>
      <c r="H274" s="141">
        <f t="shared" si="44"/>
        <v>0</v>
      </c>
      <c r="I274" s="121"/>
      <c r="J274" s="121"/>
      <c r="K274" s="133">
        <f t="shared" si="49"/>
        <v>0</v>
      </c>
      <c r="L274" s="133">
        <f t="shared" si="45"/>
        <v>0</v>
      </c>
      <c r="M274" s="190">
        <f t="shared" si="46"/>
        <v>1</v>
      </c>
      <c r="N274" s="190" t="str">
        <f t="shared" si="42"/>
        <v>JANEIRO</v>
      </c>
      <c r="O274" s="119"/>
      <c r="P274" s="119" t="s">
        <v>192</v>
      </c>
      <c r="Q274" s="136" t="str">
        <f t="shared" si="47"/>
        <v>À PAGAR</v>
      </c>
      <c r="R274" s="136" t="str">
        <f t="shared" ca="1" si="43"/>
        <v>EM DIA</v>
      </c>
      <c r="S274" s="137" t="str">
        <f t="shared" ca="1" si="48"/>
        <v/>
      </c>
      <c r="AD274" s="31"/>
      <c r="AE274" s="31"/>
      <c r="AF274" s="31"/>
      <c r="AG274" s="31"/>
      <c r="AH274" s="31"/>
      <c r="AI274" s="31"/>
      <c r="AJ274" s="31"/>
      <c r="AK274" s="31"/>
      <c r="AL274" s="31"/>
    </row>
    <row r="275" spans="1:38" x14ac:dyDescent="0.25">
      <c r="A275" s="265"/>
      <c r="B275" s="190" t="str">
        <f t="shared" si="51"/>
        <v/>
      </c>
      <c r="C275" s="190" t="str">
        <f t="shared" si="50"/>
        <v/>
      </c>
      <c r="D275" s="119" t="s">
        <v>192</v>
      </c>
      <c r="E275" s="119"/>
      <c r="F275" s="119"/>
      <c r="G275" s="121"/>
      <c r="H275" s="141">
        <f t="shared" si="44"/>
        <v>0</v>
      </c>
      <c r="I275" s="121"/>
      <c r="J275" s="121"/>
      <c r="K275" s="133">
        <f t="shared" si="49"/>
        <v>0</v>
      </c>
      <c r="L275" s="133">
        <f t="shared" si="45"/>
        <v>0</v>
      </c>
      <c r="M275" s="190">
        <f t="shared" si="46"/>
        <v>1</v>
      </c>
      <c r="N275" s="190" t="str">
        <f t="shared" si="42"/>
        <v>JANEIRO</v>
      </c>
      <c r="O275" s="119"/>
      <c r="P275" s="119" t="s">
        <v>192</v>
      </c>
      <c r="Q275" s="136" t="str">
        <f t="shared" si="47"/>
        <v>À PAGAR</v>
      </c>
      <c r="R275" s="136" t="str">
        <f t="shared" ca="1" si="43"/>
        <v>EM DIA</v>
      </c>
      <c r="S275" s="137" t="str">
        <f t="shared" ca="1" si="48"/>
        <v/>
      </c>
      <c r="AD275" s="31"/>
      <c r="AE275" s="31"/>
      <c r="AF275" s="31"/>
      <c r="AG275" s="31"/>
      <c r="AH275" s="31"/>
      <c r="AI275" s="31"/>
      <c r="AJ275" s="31"/>
      <c r="AK275" s="31"/>
      <c r="AL275" s="31"/>
    </row>
    <row r="276" spans="1:38" x14ac:dyDescent="0.25">
      <c r="A276" s="265"/>
      <c r="B276" s="190" t="str">
        <f t="shared" si="51"/>
        <v/>
      </c>
      <c r="C276" s="190" t="str">
        <f t="shared" si="50"/>
        <v/>
      </c>
      <c r="D276" s="119" t="s">
        <v>192</v>
      </c>
      <c r="E276" s="119"/>
      <c r="F276" s="119"/>
      <c r="G276" s="121"/>
      <c r="H276" s="141">
        <f t="shared" si="44"/>
        <v>0</v>
      </c>
      <c r="I276" s="121"/>
      <c r="J276" s="121"/>
      <c r="K276" s="133">
        <f t="shared" si="49"/>
        <v>0</v>
      </c>
      <c r="L276" s="133">
        <f t="shared" si="45"/>
        <v>0</v>
      </c>
      <c r="M276" s="190">
        <f t="shared" si="46"/>
        <v>1</v>
      </c>
      <c r="N276" s="190" t="str">
        <f t="shared" si="42"/>
        <v>JANEIRO</v>
      </c>
      <c r="O276" s="119"/>
      <c r="P276" s="119" t="s">
        <v>192</v>
      </c>
      <c r="Q276" s="136" t="str">
        <f t="shared" si="47"/>
        <v>À PAGAR</v>
      </c>
      <c r="R276" s="136" t="str">
        <f t="shared" ca="1" si="43"/>
        <v>EM DIA</v>
      </c>
      <c r="S276" s="137" t="str">
        <f t="shared" ca="1" si="48"/>
        <v/>
      </c>
      <c r="AD276" s="31"/>
      <c r="AE276" s="31"/>
      <c r="AF276" s="31"/>
      <c r="AG276" s="31"/>
      <c r="AH276" s="31"/>
      <c r="AI276" s="31"/>
      <c r="AJ276" s="31"/>
      <c r="AK276" s="31"/>
      <c r="AL276" s="31"/>
    </row>
    <row r="277" spans="1:38" x14ac:dyDescent="0.25">
      <c r="A277" s="265"/>
      <c r="B277" s="190" t="str">
        <f t="shared" si="51"/>
        <v/>
      </c>
      <c r="C277" s="190" t="str">
        <f t="shared" si="50"/>
        <v/>
      </c>
      <c r="D277" s="119" t="s">
        <v>192</v>
      </c>
      <c r="E277" s="119"/>
      <c r="F277" s="119"/>
      <c r="G277" s="121"/>
      <c r="H277" s="141">
        <f t="shared" si="44"/>
        <v>0</v>
      </c>
      <c r="I277" s="121"/>
      <c r="J277" s="121"/>
      <c r="K277" s="133">
        <f t="shared" si="49"/>
        <v>0</v>
      </c>
      <c r="L277" s="133">
        <f t="shared" si="45"/>
        <v>0</v>
      </c>
      <c r="M277" s="190">
        <f t="shared" si="46"/>
        <v>1</v>
      </c>
      <c r="N277" s="190" t="str">
        <f t="shared" si="42"/>
        <v>JANEIRO</v>
      </c>
      <c r="O277" s="119"/>
      <c r="P277" s="119" t="s">
        <v>192</v>
      </c>
      <c r="Q277" s="136" t="str">
        <f t="shared" si="47"/>
        <v>À PAGAR</v>
      </c>
      <c r="R277" s="136" t="str">
        <f t="shared" ca="1" si="43"/>
        <v>EM DIA</v>
      </c>
      <c r="S277" s="137" t="str">
        <f t="shared" ca="1" si="48"/>
        <v/>
      </c>
      <c r="AD277" s="31"/>
      <c r="AE277" s="31"/>
      <c r="AF277" s="31"/>
      <c r="AG277" s="31"/>
      <c r="AH277" s="31"/>
      <c r="AI277" s="31"/>
      <c r="AJ277" s="31"/>
      <c r="AK277" s="31"/>
      <c r="AL277" s="31"/>
    </row>
    <row r="278" spans="1:38" x14ac:dyDescent="0.25">
      <c r="A278" s="265"/>
      <c r="B278" s="190" t="str">
        <f t="shared" si="51"/>
        <v/>
      </c>
      <c r="C278" s="190" t="str">
        <f t="shared" si="50"/>
        <v/>
      </c>
      <c r="D278" s="119" t="s">
        <v>192</v>
      </c>
      <c r="E278" s="119"/>
      <c r="F278" s="119"/>
      <c r="G278" s="121"/>
      <c r="H278" s="141">
        <f t="shared" si="44"/>
        <v>0</v>
      </c>
      <c r="I278" s="121"/>
      <c r="J278" s="121"/>
      <c r="K278" s="133">
        <f t="shared" si="49"/>
        <v>0</v>
      </c>
      <c r="L278" s="133">
        <f t="shared" si="45"/>
        <v>0</v>
      </c>
      <c r="M278" s="190">
        <f t="shared" si="46"/>
        <v>1</v>
      </c>
      <c r="N278" s="190" t="str">
        <f t="shared" si="42"/>
        <v>JANEIRO</v>
      </c>
      <c r="O278" s="119"/>
      <c r="P278" s="119" t="s">
        <v>192</v>
      </c>
      <c r="Q278" s="136" t="str">
        <f t="shared" si="47"/>
        <v>À PAGAR</v>
      </c>
      <c r="R278" s="136" t="str">
        <f t="shared" ca="1" si="43"/>
        <v>EM DIA</v>
      </c>
      <c r="S278" s="137" t="str">
        <f t="shared" ca="1" si="48"/>
        <v/>
      </c>
      <c r="AD278" s="31"/>
      <c r="AE278" s="31"/>
      <c r="AF278" s="31"/>
      <c r="AG278" s="31"/>
      <c r="AH278" s="31"/>
      <c r="AI278" s="31"/>
      <c r="AJ278" s="31"/>
      <c r="AK278" s="31"/>
      <c r="AL278" s="31"/>
    </row>
    <row r="279" spans="1:38" x14ac:dyDescent="0.25">
      <c r="A279" s="265"/>
      <c r="B279" s="190" t="str">
        <f t="shared" si="51"/>
        <v/>
      </c>
      <c r="C279" s="190" t="str">
        <f t="shared" si="50"/>
        <v/>
      </c>
      <c r="D279" s="119" t="s">
        <v>192</v>
      </c>
      <c r="E279" s="119"/>
      <c r="F279" s="119"/>
      <c r="G279" s="121"/>
      <c r="H279" s="141">
        <f t="shared" si="44"/>
        <v>0</v>
      </c>
      <c r="I279" s="121"/>
      <c r="J279" s="121"/>
      <c r="K279" s="133">
        <f t="shared" si="49"/>
        <v>0</v>
      </c>
      <c r="L279" s="133">
        <f t="shared" si="45"/>
        <v>0</v>
      </c>
      <c r="M279" s="190">
        <f t="shared" si="46"/>
        <v>1</v>
      </c>
      <c r="N279" s="190" t="str">
        <f t="shared" si="42"/>
        <v>JANEIRO</v>
      </c>
      <c r="O279" s="119"/>
      <c r="P279" s="119" t="s">
        <v>192</v>
      </c>
      <c r="Q279" s="136" t="str">
        <f t="shared" si="47"/>
        <v>À PAGAR</v>
      </c>
      <c r="R279" s="136" t="str">
        <f t="shared" ca="1" si="43"/>
        <v>EM DIA</v>
      </c>
      <c r="S279" s="137" t="str">
        <f t="shared" ca="1" si="48"/>
        <v/>
      </c>
      <c r="AD279" s="31"/>
      <c r="AE279" s="31"/>
      <c r="AF279" s="31"/>
      <c r="AG279" s="31"/>
      <c r="AH279" s="31"/>
      <c r="AI279" s="31"/>
      <c r="AJ279" s="31"/>
      <c r="AK279" s="31"/>
      <c r="AL279" s="31"/>
    </row>
    <row r="280" spans="1:38" x14ac:dyDescent="0.25">
      <c r="A280" s="265"/>
      <c r="B280" s="190" t="str">
        <f t="shared" si="51"/>
        <v/>
      </c>
      <c r="C280" s="190" t="str">
        <f t="shared" si="50"/>
        <v/>
      </c>
      <c r="D280" s="119" t="s">
        <v>192</v>
      </c>
      <c r="E280" s="119"/>
      <c r="F280" s="119"/>
      <c r="G280" s="121"/>
      <c r="H280" s="141">
        <f t="shared" si="44"/>
        <v>0</v>
      </c>
      <c r="I280" s="121"/>
      <c r="J280" s="121"/>
      <c r="K280" s="133">
        <f t="shared" si="49"/>
        <v>0</v>
      </c>
      <c r="L280" s="133">
        <f t="shared" si="45"/>
        <v>0</v>
      </c>
      <c r="M280" s="190">
        <f t="shared" si="46"/>
        <v>1</v>
      </c>
      <c r="N280" s="190" t="str">
        <f t="shared" si="42"/>
        <v>JANEIRO</v>
      </c>
      <c r="O280" s="119"/>
      <c r="P280" s="119" t="s">
        <v>192</v>
      </c>
      <c r="Q280" s="136" t="str">
        <f t="shared" si="47"/>
        <v>À PAGAR</v>
      </c>
      <c r="R280" s="136" t="str">
        <f t="shared" ca="1" si="43"/>
        <v>EM DIA</v>
      </c>
      <c r="S280" s="137" t="str">
        <f t="shared" ca="1" si="48"/>
        <v/>
      </c>
      <c r="AD280" s="31"/>
      <c r="AE280" s="31"/>
      <c r="AF280" s="31"/>
      <c r="AG280" s="31"/>
      <c r="AH280" s="31"/>
      <c r="AI280" s="31"/>
      <c r="AJ280" s="31"/>
      <c r="AK280" s="31"/>
      <c r="AL280" s="31"/>
    </row>
    <row r="281" spans="1:38" x14ac:dyDescent="0.25">
      <c r="A281" s="265"/>
      <c r="B281" s="190" t="str">
        <f t="shared" si="51"/>
        <v/>
      </c>
      <c r="C281" s="190" t="str">
        <f t="shared" si="50"/>
        <v/>
      </c>
      <c r="D281" s="119" t="s">
        <v>192</v>
      </c>
      <c r="E281" s="119"/>
      <c r="F281" s="119"/>
      <c r="G281" s="121"/>
      <c r="H281" s="141">
        <f t="shared" si="44"/>
        <v>0</v>
      </c>
      <c r="I281" s="121"/>
      <c r="J281" s="121"/>
      <c r="K281" s="133">
        <f t="shared" si="49"/>
        <v>0</v>
      </c>
      <c r="L281" s="133">
        <f t="shared" si="45"/>
        <v>0</v>
      </c>
      <c r="M281" s="190">
        <f t="shared" si="46"/>
        <v>1</v>
      </c>
      <c r="N281" s="190" t="str">
        <f t="shared" si="42"/>
        <v>JANEIRO</v>
      </c>
      <c r="O281" s="119"/>
      <c r="P281" s="119" t="s">
        <v>192</v>
      </c>
      <c r="Q281" s="136" t="str">
        <f t="shared" si="47"/>
        <v>À PAGAR</v>
      </c>
      <c r="R281" s="136" t="str">
        <f t="shared" ca="1" si="43"/>
        <v>EM DIA</v>
      </c>
      <c r="S281" s="137" t="str">
        <f t="shared" ca="1" si="48"/>
        <v/>
      </c>
      <c r="AD281" s="31"/>
      <c r="AE281" s="31"/>
      <c r="AF281" s="31"/>
      <c r="AG281" s="31"/>
      <c r="AH281" s="31"/>
      <c r="AI281" s="31"/>
      <c r="AJ281" s="31"/>
      <c r="AK281" s="31"/>
      <c r="AL281" s="31"/>
    </row>
    <row r="282" spans="1:38" x14ac:dyDescent="0.25">
      <c r="A282" s="265"/>
      <c r="B282" s="190" t="str">
        <f t="shared" si="51"/>
        <v/>
      </c>
      <c r="C282" s="190" t="str">
        <f t="shared" si="50"/>
        <v/>
      </c>
      <c r="D282" s="119" t="s">
        <v>192</v>
      </c>
      <c r="E282" s="119"/>
      <c r="F282" s="119"/>
      <c r="G282" s="121"/>
      <c r="H282" s="141">
        <f t="shared" si="44"/>
        <v>0</v>
      </c>
      <c r="I282" s="121"/>
      <c r="J282" s="121"/>
      <c r="K282" s="133">
        <f t="shared" si="49"/>
        <v>0</v>
      </c>
      <c r="L282" s="133">
        <f t="shared" si="45"/>
        <v>0</v>
      </c>
      <c r="M282" s="190">
        <f t="shared" si="46"/>
        <v>1</v>
      </c>
      <c r="N282" s="190" t="str">
        <f t="shared" si="42"/>
        <v>JANEIRO</v>
      </c>
      <c r="O282" s="119"/>
      <c r="P282" s="119" t="s">
        <v>192</v>
      </c>
      <c r="Q282" s="136" t="str">
        <f t="shared" si="47"/>
        <v>À PAGAR</v>
      </c>
      <c r="R282" s="136" t="str">
        <f t="shared" ca="1" si="43"/>
        <v>EM DIA</v>
      </c>
      <c r="S282" s="137" t="str">
        <f t="shared" ca="1" si="48"/>
        <v/>
      </c>
      <c r="AD282" s="31"/>
      <c r="AE282" s="31"/>
      <c r="AF282" s="31"/>
      <c r="AG282" s="31"/>
      <c r="AH282" s="31"/>
      <c r="AI282" s="31"/>
      <c r="AJ282" s="31"/>
      <c r="AK282" s="31"/>
      <c r="AL282" s="31"/>
    </row>
    <row r="283" spans="1:38" x14ac:dyDescent="0.25">
      <c r="A283" s="265"/>
      <c r="B283" s="190" t="str">
        <f t="shared" si="51"/>
        <v/>
      </c>
      <c r="C283" s="190" t="str">
        <f t="shared" si="50"/>
        <v/>
      </c>
      <c r="D283" s="119" t="s">
        <v>192</v>
      </c>
      <c r="E283" s="119"/>
      <c r="F283" s="119"/>
      <c r="G283" s="121"/>
      <c r="H283" s="141">
        <f t="shared" si="44"/>
        <v>0</v>
      </c>
      <c r="I283" s="121"/>
      <c r="J283" s="121"/>
      <c r="K283" s="133">
        <f t="shared" si="49"/>
        <v>0</v>
      </c>
      <c r="L283" s="133">
        <f t="shared" si="45"/>
        <v>0</v>
      </c>
      <c r="M283" s="190">
        <f t="shared" si="46"/>
        <v>1</v>
      </c>
      <c r="N283" s="190" t="str">
        <f t="shared" si="42"/>
        <v>JANEIRO</v>
      </c>
      <c r="O283" s="119"/>
      <c r="P283" s="119" t="s">
        <v>192</v>
      </c>
      <c r="Q283" s="136" t="str">
        <f t="shared" si="47"/>
        <v>À PAGAR</v>
      </c>
      <c r="R283" s="136" t="str">
        <f t="shared" ca="1" si="43"/>
        <v>EM DIA</v>
      </c>
      <c r="S283" s="137" t="str">
        <f t="shared" ca="1" si="48"/>
        <v/>
      </c>
      <c r="AD283" s="31"/>
      <c r="AE283" s="31"/>
      <c r="AF283" s="31"/>
      <c r="AG283" s="31"/>
      <c r="AH283" s="31"/>
      <c r="AI283" s="31"/>
      <c r="AJ283" s="31"/>
      <c r="AK283" s="31"/>
      <c r="AL283" s="31"/>
    </row>
    <row r="284" spans="1:38" x14ac:dyDescent="0.25">
      <c r="A284" s="265"/>
      <c r="B284" s="190" t="str">
        <f t="shared" si="51"/>
        <v/>
      </c>
      <c r="C284" s="190" t="str">
        <f t="shared" si="50"/>
        <v/>
      </c>
      <c r="D284" s="119" t="s">
        <v>192</v>
      </c>
      <c r="E284" s="119"/>
      <c r="F284" s="119"/>
      <c r="G284" s="121"/>
      <c r="H284" s="141">
        <f t="shared" si="44"/>
        <v>0</v>
      </c>
      <c r="I284" s="121"/>
      <c r="J284" s="121"/>
      <c r="K284" s="133">
        <f t="shared" si="49"/>
        <v>0</v>
      </c>
      <c r="L284" s="133">
        <f t="shared" si="45"/>
        <v>0</v>
      </c>
      <c r="M284" s="190">
        <f t="shared" si="46"/>
        <v>1</v>
      </c>
      <c r="N284" s="190" t="str">
        <f t="shared" si="42"/>
        <v>JANEIRO</v>
      </c>
      <c r="O284" s="119"/>
      <c r="P284" s="119" t="s">
        <v>192</v>
      </c>
      <c r="Q284" s="136" t="str">
        <f t="shared" si="47"/>
        <v>À PAGAR</v>
      </c>
      <c r="R284" s="136" t="str">
        <f t="shared" ca="1" si="43"/>
        <v>EM DIA</v>
      </c>
      <c r="S284" s="137" t="str">
        <f t="shared" ca="1" si="48"/>
        <v/>
      </c>
      <c r="AD284" s="31"/>
      <c r="AE284" s="31"/>
      <c r="AF284" s="31"/>
      <c r="AG284" s="31"/>
      <c r="AH284" s="31"/>
      <c r="AI284" s="31"/>
      <c r="AJ284" s="31"/>
      <c r="AK284" s="31"/>
      <c r="AL284" s="31"/>
    </row>
    <row r="285" spans="1:38" x14ac:dyDescent="0.25">
      <c r="A285" s="265"/>
      <c r="B285" s="190" t="str">
        <f t="shared" si="51"/>
        <v/>
      </c>
      <c r="C285" s="190" t="str">
        <f t="shared" si="50"/>
        <v/>
      </c>
      <c r="D285" s="119" t="s">
        <v>192</v>
      </c>
      <c r="E285" s="119"/>
      <c r="F285" s="119"/>
      <c r="G285" s="121"/>
      <c r="H285" s="141">
        <f t="shared" si="44"/>
        <v>0</v>
      </c>
      <c r="I285" s="121"/>
      <c r="J285" s="121"/>
      <c r="K285" s="133">
        <f t="shared" si="49"/>
        <v>0</v>
      </c>
      <c r="L285" s="133">
        <f t="shared" si="45"/>
        <v>0</v>
      </c>
      <c r="M285" s="190">
        <f t="shared" si="46"/>
        <v>1</v>
      </c>
      <c r="N285" s="190" t="str">
        <f t="shared" si="42"/>
        <v>JANEIRO</v>
      </c>
      <c r="O285" s="119"/>
      <c r="P285" s="119" t="s">
        <v>192</v>
      </c>
      <c r="Q285" s="136" t="str">
        <f t="shared" si="47"/>
        <v>À PAGAR</v>
      </c>
      <c r="R285" s="136" t="str">
        <f t="shared" ca="1" si="43"/>
        <v>EM DIA</v>
      </c>
      <c r="S285" s="137" t="str">
        <f t="shared" ca="1" si="48"/>
        <v/>
      </c>
      <c r="AD285" s="31"/>
      <c r="AE285" s="31"/>
      <c r="AF285" s="31"/>
      <c r="AG285" s="31"/>
      <c r="AH285" s="31"/>
      <c r="AI285" s="31"/>
      <c r="AJ285" s="31"/>
      <c r="AK285" s="31"/>
      <c r="AL285" s="31"/>
    </row>
    <row r="286" spans="1:38" x14ac:dyDescent="0.25">
      <c r="A286" s="265"/>
      <c r="B286" s="190" t="str">
        <f t="shared" si="51"/>
        <v/>
      </c>
      <c r="C286" s="190" t="str">
        <f t="shared" si="50"/>
        <v/>
      </c>
      <c r="D286" s="119" t="s">
        <v>192</v>
      </c>
      <c r="E286" s="119"/>
      <c r="F286" s="119"/>
      <c r="G286" s="121"/>
      <c r="H286" s="141">
        <f t="shared" si="44"/>
        <v>0</v>
      </c>
      <c r="I286" s="121"/>
      <c r="J286" s="121"/>
      <c r="K286" s="133">
        <f t="shared" si="49"/>
        <v>0</v>
      </c>
      <c r="L286" s="133">
        <f t="shared" si="45"/>
        <v>0</v>
      </c>
      <c r="M286" s="190">
        <f t="shared" si="46"/>
        <v>1</v>
      </c>
      <c r="N286" s="190" t="str">
        <f t="shared" si="42"/>
        <v>JANEIRO</v>
      </c>
      <c r="O286" s="119"/>
      <c r="P286" s="119" t="s">
        <v>192</v>
      </c>
      <c r="Q286" s="136" t="str">
        <f t="shared" si="47"/>
        <v>À PAGAR</v>
      </c>
      <c r="R286" s="136" t="str">
        <f t="shared" ca="1" si="43"/>
        <v>EM DIA</v>
      </c>
      <c r="S286" s="137" t="str">
        <f t="shared" ca="1" si="48"/>
        <v/>
      </c>
      <c r="AD286" s="31"/>
      <c r="AE286" s="31"/>
      <c r="AF286" s="31"/>
      <c r="AG286" s="31"/>
      <c r="AH286" s="31"/>
      <c r="AI286" s="31"/>
      <c r="AJ286" s="31"/>
      <c r="AK286" s="31"/>
      <c r="AL286" s="31"/>
    </row>
    <row r="287" spans="1:38" x14ac:dyDescent="0.25">
      <c r="A287" s="265"/>
      <c r="B287" s="190" t="str">
        <f t="shared" si="51"/>
        <v/>
      </c>
      <c r="C287" s="190" t="str">
        <f t="shared" si="50"/>
        <v/>
      </c>
      <c r="D287" s="119" t="s">
        <v>192</v>
      </c>
      <c r="E287" s="119"/>
      <c r="F287" s="119"/>
      <c r="G287" s="121"/>
      <c r="H287" s="141">
        <f t="shared" si="44"/>
        <v>0</v>
      </c>
      <c r="I287" s="121"/>
      <c r="J287" s="121"/>
      <c r="K287" s="133">
        <f t="shared" si="49"/>
        <v>0</v>
      </c>
      <c r="L287" s="133">
        <f t="shared" si="45"/>
        <v>0</v>
      </c>
      <c r="M287" s="190">
        <f t="shared" si="46"/>
        <v>1</v>
      </c>
      <c r="N287" s="190" t="str">
        <f t="shared" si="42"/>
        <v>JANEIRO</v>
      </c>
      <c r="O287" s="119"/>
      <c r="P287" s="119" t="s">
        <v>192</v>
      </c>
      <c r="Q287" s="136" t="str">
        <f t="shared" si="47"/>
        <v>À PAGAR</v>
      </c>
      <c r="R287" s="136" t="str">
        <f t="shared" ca="1" si="43"/>
        <v>EM DIA</v>
      </c>
      <c r="S287" s="137" t="str">
        <f t="shared" ca="1" si="48"/>
        <v/>
      </c>
      <c r="AD287" s="31"/>
      <c r="AE287" s="31"/>
      <c r="AF287" s="31"/>
      <c r="AG287" s="31"/>
      <c r="AH287" s="31"/>
      <c r="AI287" s="31"/>
      <c r="AJ287" s="31"/>
      <c r="AK287" s="31"/>
      <c r="AL287" s="31"/>
    </row>
    <row r="288" spans="1:38" x14ac:dyDescent="0.25">
      <c r="A288" s="265"/>
      <c r="B288" s="190" t="str">
        <f t="shared" si="51"/>
        <v/>
      </c>
      <c r="C288" s="190" t="str">
        <f t="shared" si="50"/>
        <v/>
      </c>
      <c r="D288" s="119" t="s">
        <v>192</v>
      </c>
      <c r="E288" s="119"/>
      <c r="F288" s="119"/>
      <c r="G288" s="121"/>
      <c r="H288" s="141">
        <f t="shared" si="44"/>
        <v>0</v>
      </c>
      <c r="I288" s="121"/>
      <c r="J288" s="121"/>
      <c r="K288" s="133">
        <f t="shared" si="49"/>
        <v>0</v>
      </c>
      <c r="L288" s="133">
        <f t="shared" si="45"/>
        <v>0</v>
      </c>
      <c r="M288" s="190">
        <f t="shared" si="46"/>
        <v>1</v>
      </c>
      <c r="N288" s="190" t="str">
        <f t="shared" si="42"/>
        <v>JANEIRO</v>
      </c>
      <c r="O288" s="119"/>
      <c r="P288" s="119" t="s">
        <v>192</v>
      </c>
      <c r="Q288" s="136" t="str">
        <f t="shared" si="47"/>
        <v>À PAGAR</v>
      </c>
      <c r="R288" s="136" t="str">
        <f t="shared" ca="1" si="43"/>
        <v>EM DIA</v>
      </c>
      <c r="S288" s="137" t="str">
        <f t="shared" ca="1" si="48"/>
        <v/>
      </c>
      <c r="AD288" s="31"/>
      <c r="AE288" s="31"/>
      <c r="AF288" s="31"/>
      <c r="AG288" s="31"/>
      <c r="AH288" s="31"/>
      <c r="AI288" s="31"/>
      <c r="AJ288" s="31"/>
      <c r="AK288" s="31"/>
      <c r="AL288" s="31"/>
    </row>
    <row r="289" spans="1:38" x14ac:dyDescent="0.25">
      <c r="A289" s="265"/>
      <c r="B289" s="190" t="str">
        <f t="shared" si="51"/>
        <v/>
      </c>
      <c r="C289" s="190" t="str">
        <f t="shared" si="50"/>
        <v/>
      </c>
      <c r="D289" s="119" t="s">
        <v>192</v>
      </c>
      <c r="E289" s="119"/>
      <c r="F289" s="119"/>
      <c r="G289" s="121"/>
      <c r="H289" s="141">
        <f t="shared" si="44"/>
        <v>0</v>
      </c>
      <c r="I289" s="121"/>
      <c r="J289" s="121"/>
      <c r="K289" s="133">
        <f t="shared" si="49"/>
        <v>0</v>
      </c>
      <c r="L289" s="133">
        <f t="shared" si="45"/>
        <v>0</v>
      </c>
      <c r="M289" s="190">
        <f t="shared" si="46"/>
        <v>1</v>
      </c>
      <c r="N289" s="190" t="str">
        <f t="shared" si="42"/>
        <v>JANEIRO</v>
      </c>
      <c r="O289" s="119"/>
      <c r="P289" s="119" t="s">
        <v>192</v>
      </c>
      <c r="Q289" s="136" t="str">
        <f t="shared" si="47"/>
        <v>À PAGAR</v>
      </c>
      <c r="R289" s="136" t="str">
        <f t="shared" ca="1" si="43"/>
        <v>EM DIA</v>
      </c>
      <c r="S289" s="137" t="str">
        <f t="shared" ca="1" si="48"/>
        <v/>
      </c>
      <c r="AD289" s="31"/>
      <c r="AE289" s="31"/>
      <c r="AF289" s="31"/>
      <c r="AG289" s="31"/>
      <c r="AH289" s="31"/>
      <c r="AI289" s="31"/>
      <c r="AJ289" s="31"/>
      <c r="AK289" s="31"/>
      <c r="AL289" s="31"/>
    </row>
    <row r="290" spans="1:38" x14ac:dyDescent="0.25">
      <c r="A290" s="265"/>
      <c r="B290" s="190" t="str">
        <f t="shared" si="51"/>
        <v/>
      </c>
      <c r="C290" s="190" t="str">
        <f t="shared" si="50"/>
        <v/>
      </c>
      <c r="D290" s="119" t="s">
        <v>192</v>
      </c>
      <c r="E290" s="119"/>
      <c r="F290" s="119"/>
      <c r="G290" s="121"/>
      <c r="H290" s="141">
        <f t="shared" si="44"/>
        <v>0</v>
      </c>
      <c r="I290" s="121"/>
      <c r="J290" s="121"/>
      <c r="K290" s="133">
        <f t="shared" si="49"/>
        <v>0</v>
      </c>
      <c r="L290" s="133">
        <f t="shared" si="45"/>
        <v>0</v>
      </c>
      <c r="M290" s="190">
        <f t="shared" si="46"/>
        <v>1</v>
      </c>
      <c r="N290" s="190" t="str">
        <f t="shared" si="42"/>
        <v>JANEIRO</v>
      </c>
      <c r="O290" s="119"/>
      <c r="P290" s="119" t="s">
        <v>192</v>
      </c>
      <c r="Q290" s="136" t="str">
        <f t="shared" si="47"/>
        <v>À PAGAR</v>
      </c>
      <c r="R290" s="136" t="str">
        <f t="shared" ca="1" si="43"/>
        <v>EM DIA</v>
      </c>
      <c r="S290" s="137" t="str">
        <f t="shared" ca="1" si="48"/>
        <v/>
      </c>
      <c r="AD290" s="31"/>
      <c r="AE290" s="31"/>
      <c r="AF290" s="31"/>
      <c r="AG290" s="31"/>
      <c r="AH290" s="31"/>
      <c r="AI290" s="31"/>
      <c r="AJ290" s="31"/>
      <c r="AK290" s="31"/>
      <c r="AL290" s="31"/>
    </row>
    <row r="291" spans="1:38" x14ac:dyDescent="0.25">
      <c r="A291" s="265"/>
      <c r="B291" s="190" t="str">
        <f t="shared" si="51"/>
        <v/>
      </c>
      <c r="C291" s="190" t="str">
        <f t="shared" si="50"/>
        <v/>
      </c>
      <c r="D291" s="119" t="s">
        <v>192</v>
      </c>
      <c r="E291" s="119"/>
      <c r="F291" s="119"/>
      <c r="G291" s="121"/>
      <c r="H291" s="141">
        <f t="shared" si="44"/>
        <v>0</v>
      </c>
      <c r="I291" s="121"/>
      <c r="J291" s="121"/>
      <c r="K291" s="133">
        <f t="shared" si="49"/>
        <v>0</v>
      </c>
      <c r="L291" s="133">
        <f t="shared" si="45"/>
        <v>0</v>
      </c>
      <c r="M291" s="190">
        <f t="shared" si="46"/>
        <v>1</v>
      </c>
      <c r="N291" s="190" t="str">
        <f t="shared" si="42"/>
        <v>JANEIRO</v>
      </c>
      <c r="O291" s="119"/>
      <c r="P291" s="119" t="s">
        <v>192</v>
      </c>
      <c r="Q291" s="136" t="str">
        <f t="shared" si="47"/>
        <v>À PAGAR</v>
      </c>
      <c r="R291" s="136" t="str">
        <f t="shared" ca="1" si="43"/>
        <v>EM DIA</v>
      </c>
      <c r="S291" s="137" t="str">
        <f t="shared" ca="1" si="48"/>
        <v/>
      </c>
      <c r="AD291" s="31"/>
      <c r="AE291" s="31"/>
      <c r="AF291" s="31"/>
      <c r="AG291" s="31"/>
      <c r="AH291" s="31"/>
      <c r="AI291" s="31"/>
      <c r="AJ291" s="31"/>
      <c r="AK291" s="31"/>
      <c r="AL291" s="31"/>
    </row>
    <row r="292" spans="1:38" x14ac:dyDescent="0.25">
      <c r="A292" s="265"/>
      <c r="B292" s="190" t="str">
        <f t="shared" si="51"/>
        <v/>
      </c>
      <c r="C292" s="190" t="str">
        <f t="shared" si="50"/>
        <v/>
      </c>
      <c r="D292" s="119" t="s">
        <v>192</v>
      </c>
      <c r="E292" s="119"/>
      <c r="F292" s="119"/>
      <c r="G292" s="121"/>
      <c r="H292" s="141">
        <f t="shared" si="44"/>
        <v>0</v>
      </c>
      <c r="I292" s="121"/>
      <c r="J292" s="121"/>
      <c r="K292" s="133">
        <f t="shared" si="49"/>
        <v>0</v>
      </c>
      <c r="L292" s="133">
        <f t="shared" si="45"/>
        <v>0</v>
      </c>
      <c r="M292" s="190">
        <f t="shared" si="46"/>
        <v>1</v>
      </c>
      <c r="N292" s="190" t="str">
        <f t="shared" si="42"/>
        <v>JANEIRO</v>
      </c>
      <c r="O292" s="119"/>
      <c r="P292" s="119" t="s">
        <v>192</v>
      </c>
      <c r="Q292" s="136" t="str">
        <f t="shared" si="47"/>
        <v>À PAGAR</v>
      </c>
      <c r="R292" s="136" t="str">
        <f t="shared" ca="1" si="43"/>
        <v>EM DIA</v>
      </c>
      <c r="S292" s="137" t="str">
        <f t="shared" ca="1" si="48"/>
        <v/>
      </c>
      <c r="AD292" s="31"/>
      <c r="AE292" s="31"/>
      <c r="AF292" s="31"/>
      <c r="AG292" s="31"/>
      <c r="AH292" s="31"/>
      <c r="AI292" s="31"/>
      <c r="AJ292" s="31"/>
      <c r="AK292" s="31"/>
      <c r="AL292" s="31"/>
    </row>
    <row r="293" spans="1:38" x14ac:dyDescent="0.25">
      <c r="A293" s="265"/>
      <c r="B293" s="190" t="str">
        <f t="shared" si="51"/>
        <v/>
      </c>
      <c r="C293" s="190" t="str">
        <f t="shared" si="50"/>
        <v/>
      </c>
      <c r="D293" s="119" t="s">
        <v>192</v>
      </c>
      <c r="E293" s="119"/>
      <c r="F293" s="119"/>
      <c r="G293" s="121"/>
      <c r="H293" s="141">
        <f t="shared" si="44"/>
        <v>0</v>
      </c>
      <c r="I293" s="121"/>
      <c r="J293" s="121"/>
      <c r="K293" s="133">
        <f t="shared" si="49"/>
        <v>0</v>
      </c>
      <c r="L293" s="133">
        <f t="shared" si="45"/>
        <v>0</v>
      </c>
      <c r="M293" s="190">
        <f t="shared" si="46"/>
        <v>1</v>
      </c>
      <c r="N293" s="190" t="str">
        <f t="shared" si="42"/>
        <v>JANEIRO</v>
      </c>
      <c r="O293" s="119"/>
      <c r="P293" s="119" t="s">
        <v>192</v>
      </c>
      <c r="Q293" s="136" t="str">
        <f t="shared" si="47"/>
        <v>À PAGAR</v>
      </c>
      <c r="R293" s="136" t="str">
        <f t="shared" ca="1" si="43"/>
        <v>EM DIA</v>
      </c>
      <c r="S293" s="137" t="str">
        <f t="shared" ca="1" si="48"/>
        <v/>
      </c>
      <c r="AD293" s="31"/>
      <c r="AE293" s="31"/>
      <c r="AF293" s="31"/>
      <c r="AG293" s="31"/>
      <c r="AH293" s="31"/>
      <c r="AI293" s="31"/>
      <c r="AJ293" s="31"/>
      <c r="AK293" s="31"/>
      <c r="AL293" s="31"/>
    </row>
    <row r="294" spans="1:38" x14ac:dyDescent="0.25">
      <c r="A294" s="265"/>
      <c r="B294" s="190" t="str">
        <f t="shared" si="51"/>
        <v/>
      </c>
      <c r="C294" s="190" t="str">
        <f t="shared" si="50"/>
        <v/>
      </c>
      <c r="D294" s="119" t="s">
        <v>192</v>
      </c>
      <c r="E294" s="119"/>
      <c r="F294" s="119"/>
      <c r="G294" s="121"/>
      <c r="H294" s="141">
        <f t="shared" si="44"/>
        <v>0</v>
      </c>
      <c r="I294" s="121"/>
      <c r="J294" s="121"/>
      <c r="K294" s="133">
        <f t="shared" si="49"/>
        <v>0</v>
      </c>
      <c r="L294" s="133">
        <f t="shared" si="45"/>
        <v>0</v>
      </c>
      <c r="M294" s="190">
        <f t="shared" si="46"/>
        <v>1</v>
      </c>
      <c r="N294" s="190" t="str">
        <f t="shared" si="42"/>
        <v>JANEIRO</v>
      </c>
      <c r="O294" s="119"/>
      <c r="P294" s="119" t="s">
        <v>192</v>
      </c>
      <c r="Q294" s="136" t="str">
        <f t="shared" si="47"/>
        <v>À PAGAR</v>
      </c>
      <c r="R294" s="136" t="str">
        <f t="shared" ca="1" si="43"/>
        <v>EM DIA</v>
      </c>
      <c r="S294" s="137" t="str">
        <f t="shared" ca="1" si="48"/>
        <v/>
      </c>
      <c r="AD294" s="31"/>
      <c r="AE294" s="31"/>
      <c r="AF294" s="31"/>
      <c r="AG294" s="31"/>
      <c r="AH294" s="31"/>
      <c r="AI294" s="31"/>
      <c r="AJ294" s="31"/>
      <c r="AK294" s="31"/>
      <c r="AL294" s="31"/>
    </row>
    <row r="295" spans="1:38" x14ac:dyDescent="0.25">
      <c r="A295" s="265"/>
      <c r="B295" s="190" t="str">
        <f t="shared" si="51"/>
        <v/>
      </c>
      <c r="C295" s="190" t="str">
        <f t="shared" si="50"/>
        <v/>
      </c>
      <c r="D295" s="119" t="s">
        <v>192</v>
      </c>
      <c r="E295" s="119"/>
      <c r="F295" s="119"/>
      <c r="G295" s="121"/>
      <c r="H295" s="141">
        <f t="shared" si="44"/>
        <v>0</v>
      </c>
      <c r="I295" s="121"/>
      <c r="J295" s="121"/>
      <c r="K295" s="133">
        <f t="shared" si="49"/>
        <v>0</v>
      </c>
      <c r="L295" s="133">
        <f t="shared" si="45"/>
        <v>0</v>
      </c>
      <c r="M295" s="190">
        <f t="shared" si="46"/>
        <v>1</v>
      </c>
      <c r="N295" s="190" t="str">
        <f t="shared" si="42"/>
        <v>JANEIRO</v>
      </c>
      <c r="O295" s="119"/>
      <c r="P295" s="119" t="s">
        <v>192</v>
      </c>
      <c r="Q295" s="136" t="str">
        <f t="shared" si="47"/>
        <v>À PAGAR</v>
      </c>
      <c r="R295" s="136" t="str">
        <f t="shared" ca="1" si="43"/>
        <v>EM DIA</v>
      </c>
      <c r="S295" s="137" t="str">
        <f t="shared" ca="1" si="48"/>
        <v/>
      </c>
      <c r="AD295" s="31"/>
      <c r="AE295" s="31"/>
      <c r="AF295" s="31"/>
      <c r="AG295" s="31"/>
      <c r="AH295" s="31"/>
      <c r="AI295" s="31"/>
      <c r="AJ295" s="31"/>
      <c r="AK295" s="31"/>
      <c r="AL295" s="31"/>
    </row>
    <row r="296" spans="1:38" x14ac:dyDescent="0.25">
      <c r="A296" s="265"/>
      <c r="B296" s="190" t="str">
        <f t="shared" si="51"/>
        <v/>
      </c>
      <c r="C296" s="190" t="str">
        <f t="shared" si="50"/>
        <v/>
      </c>
      <c r="D296" s="119" t="s">
        <v>192</v>
      </c>
      <c r="E296" s="119"/>
      <c r="F296" s="119"/>
      <c r="G296" s="121"/>
      <c r="H296" s="141">
        <f t="shared" si="44"/>
        <v>0</v>
      </c>
      <c r="I296" s="121"/>
      <c r="J296" s="121"/>
      <c r="K296" s="133">
        <f t="shared" si="49"/>
        <v>0</v>
      </c>
      <c r="L296" s="133">
        <f t="shared" si="45"/>
        <v>0</v>
      </c>
      <c r="M296" s="190">
        <f t="shared" si="46"/>
        <v>1</v>
      </c>
      <c r="N296" s="190" t="str">
        <f t="shared" si="42"/>
        <v>JANEIRO</v>
      </c>
      <c r="O296" s="119"/>
      <c r="P296" s="119" t="s">
        <v>192</v>
      </c>
      <c r="Q296" s="136" t="str">
        <f t="shared" si="47"/>
        <v>À PAGAR</v>
      </c>
      <c r="R296" s="136" t="str">
        <f t="shared" ca="1" si="43"/>
        <v>EM DIA</v>
      </c>
      <c r="S296" s="137" t="str">
        <f t="shared" ca="1" si="48"/>
        <v/>
      </c>
      <c r="AD296" s="31"/>
      <c r="AE296" s="31"/>
      <c r="AF296" s="31"/>
      <c r="AG296" s="31"/>
      <c r="AH296" s="31"/>
      <c r="AI296" s="31"/>
      <c r="AJ296" s="31"/>
      <c r="AK296" s="31"/>
      <c r="AL296" s="31"/>
    </row>
    <row r="297" spans="1:38" x14ac:dyDescent="0.25">
      <c r="A297" s="265"/>
      <c r="B297" s="190" t="str">
        <f t="shared" si="51"/>
        <v/>
      </c>
      <c r="C297" s="190" t="str">
        <f t="shared" si="50"/>
        <v/>
      </c>
      <c r="D297" s="119" t="s">
        <v>192</v>
      </c>
      <c r="E297" s="119"/>
      <c r="F297" s="119"/>
      <c r="G297" s="121"/>
      <c r="H297" s="141">
        <f t="shared" si="44"/>
        <v>0</v>
      </c>
      <c r="I297" s="121"/>
      <c r="J297" s="121"/>
      <c r="K297" s="133">
        <f t="shared" si="49"/>
        <v>0</v>
      </c>
      <c r="L297" s="133">
        <f t="shared" si="45"/>
        <v>0</v>
      </c>
      <c r="M297" s="190">
        <f t="shared" si="46"/>
        <v>1</v>
      </c>
      <c r="N297" s="190" t="str">
        <f t="shared" si="42"/>
        <v>JANEIRO</v>
      </c>
      <c r="O297" s="119"/>
      <c r="P297" s="119" t="s">
        <v>192</v>
      </c>
      <c r="Q297" s="136" t="str">
        <f t="shared" si="47"/>
        <v>À PAGAR</v>
      </c>
      <c r="R297" s="136" t="str">
        <f t="shared" ca="1" si="43"/>
        <v>EM DIA</v>
      </c>
      <c r="S297" s="137" t="str">
        <f t="shared" ca="1" si="48"/>
        <v/>
      </c>
      <c r="AD297" s="31"/>
      <c r="AE297" s="31"/>
      <c r="AF297" s="31"/>
      <c r="AG297" s="31"/>
      <c r="AH297" s="31"/>
      <c r="AI297" s="31"/>
      <c r="AJ297" s="31"/>
      <c r="AK297" s="31"/>
      <c r="AL297" s="31"/>
    </row>
    <row r="298" spans="1:38" x14ac:dyDescent="0.25">
      <c r="A298" s="265"/>
      <c r="B298" s="190" t="str">
        <f t="shared" si="51"/>
        <v/>
      </c>
      <c r="C298" s="190" t="str">
        <f t="shared" si="50"/>
        <v/>
      </c>
      <c r="D298" s="119" t="s">
        <v>192</v>
      </c>
      <c r="E298" s="119"/>
      <c r="F298" s="119"/>
      <c r="G298" s="121"/>
      <c r="H298" s="141">
        <f t="shared" si="44"/>
        <v>0</v>
      </c>
      <c r="I298" s="121"/>
      <c r="J298" s="121"/>
      <c r="K298" s="133">
        <f t="shared" si="49"/>
        <v>0</v>
      </c>
      <c r="L298" s="133">
        <f t="shared" si="45"/>
        <v>0</v>
      </c>
      <c r="M298" s="190">
        <f t="shared" si="46"/>
        <v>1</v>
      </c>
      <c r="N298" s="190" t="str">
        <f t="shared" si="42"/>
        <v>JANEIRO</v>
      </c>
      <c r="O298" s="119"/>
      <c r="P298" s="119" t="s">
        <v>192</v>
      </c>
      <c r="Q298" s="136" t="str">
        <f t="shared" si="47"/>
        <v>À PAGAR</v>
      </c>
      <c r="R298" s="136" t="str">
        <f t="shared" ca="1" si="43"/>
        <v>EM DIA</v>
      </c>
      <c r="S298" s="137" t="str">
        <f t="shared" ca="1" si="48"/>
        <v/>
      </c>
      <c r="AD298" s="31"/>
      <c r="AE298" s="31"/>
      <c r="AF298" s="31"/>
      <c r="AG298" s="31"/>
      <c r="AH298" s="31"/>
      <c r="AI298" s="31"/>
      <c r="AJ298" s="31"/>
      <c r="AK298" s="31"/>
      <c r="AL298" s="31"/>
    </row>
    <row r="299" spans="1:38" x14ac:dyDescent="0.25">
      <c r="A299" s="265"/>
      <c r="B299" s="190" t="str">
        <f t="shared" si="51"/>
        <v/>
      </c>
      <c r="C299" s="190" t="str">
        <f t="shared" si="50"/>
        <v/>
      </c>
      <c r="D299" s="119" t="s">
        <v>192</v>
      </c>
      <c r="E299" s="119"/>
      <c r="F299" s="119"/>
      <c r="G299" s="121"/>
      <c r="H299" s="141">
        <f t="shared" si="44"/>
        <v>0</v>
      </c>
      <c r="I299" s="121"/>
      <c r="J299" s="121"/>
      <c r="K299" s="133">
        <f t="shared" si="49"/>
        <v>0</v>
      </c>
      <c r="L299" s="133">
        <f t="shared" si="45"/>
        <v>0</v>
      </c>
      <c r="M299" s="190">
        <f t="shared" si="46"/>
        <v>1</v>
      </c>
      <c r="N299" s="190" t="str">
        <f t="shared" si="42"/>
        <v>JANEIRO</v>
      </c>
      <c r="O299" s="119"/>
      <c r="P299" s="119" t="s">
        <v>192</v>
      </c>
      <c r="Q299" s="136" t="str">
        <f t="shared" si="47"/>
        <v>À PAGAR</v>
      </c>
      <c r="R299" s="136" t="str">
        <f t="shared" ca="1" si="43"/>
        <v>EM DIA</v>
      </c>
      <c r="S299" s="137" t="str">
        <f t="shared" ca="1" si="48"/>
        <v/>
      </c>
      <c r="AD299" s="31"/>
      <c r="AE299" s="31"/>
      <c r="AF299" s="31"/>
      <c r="AG299" s="31"/>
      <c r="AH299" s="31"/>
      <c r="AI299" s="31"/>
      <c r="AJ299" s="31"/>
      <c r="AK299" s="31"/>
      <c r="AL299" s="31"/>
    </row>
    <row r="300" spans="1:38" x14ac:dyDescent="0.25">
      <c r="A300" s="265"/>
      <c r="B300" s="190" t="str">
        <f t="shared" si="51"/>
        <v/>
      </c>
      <c r="C300" s="190" t="str">
        <f t="shared" si="50"/>
        <v/>
      </c>
      <c r="D300" s="119" t="s">
        <v>192</v>
      </c>
      <c r="E300" s="119"/>
      <c r="F300" s="119"/>
      <c r="G300" s="121"/>
      <c r="H300" s="141">
        <f t="shared" si="44"/>
        <v>0</v>
      </c>
      <c r="I300" s="121"/>
      <c r="J300" s="121"/>
      <c r="K300" s="133">
        <f t="shared" si="49"/>
        <v>0</v>
      </c>
      <c r="L300" s="133">
        <f t="shared" si="45"/>
        <v>0</v>
      </c>
      <c r="M300" s="190">
        <f t="shared" si="46"/>
        <v>1</v>
      </c>
      <c r="N300" s="190" t="str">
        <f t="shared" si="42"/>
        <v>JANEIRO</v>
      </c>
      <c r="O300" s="119"/>
      <c r="P300" s="119" t="s">
        <v>192</v>
      </c>
      <c r="Q300" s="136" t="str">
        <f t="shared" si="47"/>
        <v>À PAGAR</v>
      </c>
      <c r="R300" s="136" t="str">
        <f t="shared" ca="1" si="43"/>
        <v>EM DIA</v>
      </c>
      <c r="S300" s="137" t="str">
        <f t="shared" ca="1" si="48"/>
        <v/>
      </c>
      <c r="AD300" s="31"/>
      <c r="AE300" s="31"/>
      <c r="AF300" s="31"/>
      <c r="AG300" s="31"/>
      <c r="AH300" s="31"/>
      <c r="AI300" s="31"/>
      <c r="AJ300" s="31"/>
      <c r="AK300" s="31"/>
      <c r="AL300" s="31"/>
    </row>
    <row r="301" spans="1:38" x14ac:dyDescent="0.25">
      <c r="A301" s="265"/>
      <c r="B301" s="190" t="str">
        <f t="shared" si="51"/>
        <v/>
      </c>
      <c r="C301" s="190" t="str">
        <f t="shared" si="50"/>
        <v/>
      </c>
      <c r="D301" s="119" t="s">
        <v>192</v>
      </c>
      <c r="E301" s="119"/>
      <c r="F301" s="119"/>
      <c r="G301" s="121"/>
      <c r="H301" s="141">
        <f t="shared" si="44"/>
        <v>0</v>
      </c>
      <c r="I301" s="121"/>
      <c r="J301" s="121"/>
      <c r="K301" s="133">
        <f t="shared" si="49"/>
        <v>0</v>
      </c>
      <c r="L301" s="133">
        <f t="shared" si="45"/>
        <v>0</v>
      </c>
      <c r="M301" s="190">
        <f t="shared" si="46"/>
        <v>1</v>
      </c>
      <c r="N301" s="190" t="str">
        <f t="shared" si="42"/>
        <v>JANEIRO</v>
      </c>
      <c r="O301" s="119"/>
      <c r="P301" s="119" t="s">
        <v>192</v>
      </c>
      <c r="Q301" s="136" t="str">
        <f t="shared" si="47"/>
        <v>À PAGAR</v>
      </c>
      <c r="R301" s="136" t="str">
        <f t="shared" ca="1" si="43"/>
        <v>EM DIA</v>
      </c>
      <c r="S301" s="137" t="str">
        <f t="shared" ca="1" si="48"/>
        <v/>
      </c>
      <c r="AD301" s="31"/>
      <c r="AE301" s="31"/>
      <c r="AF301" s="31"/>
      <c r="AG301" s="31"/>
      <c r="AH301" s="31"/>
      <c r="AI301" s="31"/>
      <c r="AJ301" s="31"/>
      <c r="AK301" s="31"/>
      <c r="AL301" s="31"/>
    </row>
    <row r="302" spans="1:38" x14ac:dyDescent="0.25">
      <c r="A302" s="265"/>
      <c r="B302" s="190" t="str">
        <f t="shared" si="51"/>
        <v/>
      </c>
      <c r="C302" s="190" t="str">
        <f t="shared" si="50"/>
        <v/>
      </c>
      <c r="D302" s="119" t="s">
        <v>192</v>
      </c>
      <c r="E302" s="119"/>
      <c r="F302" s="119"/>
      <c r="G302" s="121"/>
      <c r="H302" s="141">
        <f t="shared" si="44"/>
        <v>0</v>
      </c>
      <c r="I302" s="121"/>
      <c r="J302" s="121"/>
      <c r="K302" s="133">
        <f t="shared" si="49"/>
        <v>0</v>
      </c>
      <c r="L302" s="133">
        <f t="shared" si="45"/>
        <v>0</v>
      </c>
      <c r="M302" s="190">
        <f t="shared" si="46"/>
        <v>1</v>
      </c>
      <c r="N302" s="190" t="str">
        <f t="shared" si="42"/>
        <v>JANEIRO</v>
      </c>
      <c r="O302" s="119"/>
      <c r="P302" s="119" t="s">
        <v>192</v>
      </c>
      <c r="Q302" s="136" t="str">
        <f t="shared" si="47"/>
        <v>À PAGAR</v>
      </c>
      <c r="R302" s="136" t="str">
        <f t="shared" ca="1" si="43"/>
        <v>EM DIA</v>
      </c>
      <c r="S302" s="137" t="str">
        <f t="shared" ca="1" si="48"/>
        <v/>
      </c>
      <c r="AD302" s="31"/>
      <c r="AE302" s="31"/>
      <c r="AF302" s="31"/>
      <c r="AG302" s="31"/>
      <c r="AH302" s="31"/>
      <c r="AI302" s="31"/>
      <c r="AJ302" s="31"/>
      <c r="AK302" s="31"/>
      <c r="AL302" s="31"/>
    </row>
    <row r="303" spans="1:38" x14ac:dyDescent="0.25">
      <c r="A303" s="265"/>
      <c r="B303" s="190" t="str">
        <f t="shared" si="51"/>
        <v/>
      </c>
      <c r="C303" s="190" t="str">
        <f t="shared" si="50"/>
        <v/>
      </c>
      <c r="D303" s="119" t="s">
        <v>192</v>
      </c>
      <c r="E303" s="119"/>
      <c r="F303" s="119"/>
      <c r="G303" s="121"/>
      <c r="H303" s="141">
        <f t="shared" si="44"/>
        <v>0</v>
      </c>
      <c r="I303" s="121"/>
      <c r="J303" s="121"/>
      <c r="K303" s="133">
        <f t="shared" si="49"/>
        <v>0</v>
      </c>
      <c r="L303" s="133">
        <f t="shared" si="45"/>
        <v>0</v>
      </c>
      <c r="M303" s="190">
        <f t="shared" si="46"/>
        <v>1</v>
      </c>
      <c r="N303" s="190" t="str">
        <f t="shared" si="42"/>
        <v>JANEIRO</v>
      </c>
      <c r="O303" s="119"/>
      <c r="P303" s="119" t="s">
        <v>192</v>
      </c>
      <c r="Q303" s="136" t="str">
        <f t="shared" si="47"/>
        <v>À PAGAR</v>
      </c>
      <c r="R303" s="136" t="str">
        <f t="shared" ca="1" si="43"/>
        <v>EM DIA</v>
      </c>
      <c r="S303" s="137" t="str">
        <f t="shared" ca="1" si="48"/>
        <v/>
      </c>
      <c r="AD303" s="31"/>
      <c r="AE303" s="31"/>
      <c r="AF303" s="31"/>
      <c r="AG303" s="31"/>
      <c r="AH303" s="31"/>
      <c r="AI303" s="31"/>
      <c r="AJ303" s="31"/>
      <c r="AK303" s="31"/>
      <c r="AL303" s="31"/>
    </row>
    <row r="304" spans="1:38" x14ac:dyDescent="0.25">
      <c r="A304" s="265"/>
      <c r="B304" s="190" t="str">
        <f t="shared" si="51"/>
        <v/>
      </c>
      <c r="C304" s="190" t="str">
        <f t="shared" si="50"/>
        <v/>
      </c>
      <c r="D304" s="119" t="s">
        <v>192</v>
      </c>
      <c r="E304" s="119"/>
      <c r="F304" s="119"/>
      <c r="G304" s="121"/>
      <c r="H304" s="141">
        <f t="shared" si="44"/>
        <v>0</v>
      </c>
      <c r="I304" s="121"/>
      <c r="J304" s="121"/>
      <c r="K304" s="133">
        <f t="shared" si="49"/>
        <v>0</v>
      </c>
      <c r="L304" s="133">
        <f t="shared" si="45"/>
        <v>0</v>
      </c>
      <c r="M304" s="190">
        <f t="shared" si="46"/>
        <v>1</v>
      </c>
      <c r="N304" s="190" t="str">
        <f t="shared" si="42"/>
        <v>JANEIRO</v>
      </c>
      <c r="O304" s="119"/>
      <c r="P304" s="119" t="s">
        <v>192</v>
      </c>
      <c r="Q304" s="136" t="str">
        <f t="shared" si="47"/>
        <v>À PAGAR</v>
      </c>
      <c r="R304" s="136" t="str">
        <f t="shared" ca="1" si="43"/>
        <v>EM DIA</v>
      </c>
      <c r="S304" s="137" t="str">
        <f t="shared" ca="1" si="48"/>
        <v/>
      </c>
      <c r="AD304" s="31"/>
      <c r="AE304" s="31"/>
      <c r="AF304" s="31"/>
      <c r="AG304" s="31"/>
      <c r="AH304" s="31"/>
      <c r="AI304" s="31"/>
      <c r="AJ304" s="31"/>
      <c r="AK304" s="31"/>
      <c r="AL304" s="31"/>
    </row>
    <row r="305" spans="1:38" x14ac:dyDescent="0.25">
      <c r="A305" s="265"/>
      <c r="B305" s="190" t="str">
        <f t="shared" si="51"/>
        <v/>
      </c>
      <c r="C305" s="190" t="str">
        <f t="shared" si="50"/>
        <v/>
      </c>
      <c r="D305" s="119" t="s">
        <v>192</v>
      </c>
      <c r="E305" s="119"/>
      <c r="F305" s="119"/>
      <c r="G305" s="121"/>
      <c r="H305" s="141">
        <f t="shared" si="44"/>
        <v>0</v>
      </c>
      <c r="I305" s="121"/>
      <c r="J305" s="121"/>
      <c r="K305" s="133">
        <f t="shared" si="49"/>
        <v>0</v>
      </c>
      <c r="L305" s="133">
        <f t="shared" si="45"/>
        <v>0</v>
      </c>
      <c r="M305" s="190">
        <f t="shared" si="46"/>
        <v>1</v>
      </c>
      <c r="N305" s="190" t="str">
        <f t="shared" si="42"/>
        <v>JANEIRO</v>
      </c>
      <c r="O305" s="119"/>
      <c r="P305" s="119" t="s">
        <v>192</v>
      </c>
      <c r="Q305" s="136" t="str">
        <f t="shared" si="47"/>
        <v>À PAGAR</v>
      </c>
      <c r="R305" s="136" t="str">
        <f t="shared" ca="1" si="43"/>
        <v>EM DIA</v>
      </c>
      <c r="S305" s="137" t="str">
        <f t="shared" ca="1" si="48"/>
        <v/>
      </c>
      <c r="AD305" s="31"/>
      <c r="AE305" s="31"/>
      <c r="AF305" s="31"/>
      <c r="AG305" s="31"/>
      <c r="AH305" s="31"/>
      <c r="AI305" s="31"/>
      <c r="AJ305" s="31"/>
      <c r="AK305" s="31"/>
      <c r="AL305" s="31"/>
    </row>
    <row r="306" spans="1:38" x14ac:dyDescent="0.25">
      <c r="A306" s="265"/>
      <c r="B306" s="190" t="str">
        <f t="shared" si="51"/>
        <v/>
      </c>
      <c r="C306" s="190" t="str">
        <f t="shared" si="50"/>
        <v/>
      </c>
      <c r="D306" s="119" t="s">
        <v>192</v>
      </c>
      <c r="E306" s="119"/>
      <c r="F306" s="119"/>
      <c r="G306" s="121"/>
      <c r="H306" s="141">
        <f t="shared" si="44"/>
        <v>0</v>
      </c>
      <c r="I306" s="121"/>
      <c r="J306" s="121"/>
      <c r="K306" s="133">
        <f t="shared" si="49"/>
        <v>0</v>
      </c>
      <c r="L306" s="133">
        <f t="shared" si="45"/>
        <v>0</v>
      </c>
      <c r="M306" s="190">
        <f t="shared" si="46"/>
        <v>1</v>
      </c>
      <c r="N306" s="190" t="str">
        <f t="shared" si="42"/>
        <v>JANEIRO</v>
      </c>
      <c r="O306" s="119"/>
      <c r="P306" s="119" t="s">
        <v>192</v>
      </c>
      <c r="Q306" s="136" t="str">
        <f t="shared" si="47"/>
        <v>À PAGAR</v>
      </c>
      <c r="R306" s="136" t="str">
        <f t="shared" ca="1" si="43"/>
        <v>EM DIA</v>
      </c>
      <c r="S306" s="137" t="str">
        <f t="shared" ca="1" si="48"/>
        <v/>
      </c>
      <c r="AD306" s="31"/>
      <c r="AE306" s="31"/>
      <c r="AF306" s="31"/>
      <c r="AG306" s="31"/>
      <c r="AH306" s="31"/>
      <c r="AI306" s="31"/>
      <c r="AJ306" s="31"/>
      <c r="AK306" s="31"/>
      <c r="AL306" s="31"/>
    </row>
    <row r="307" spans="1:38" x14ac:dyDescent="0.25">
      <c r="A307" s="265"/>
      <c r="B307" s="190" t="str">
        <f t="shared" si="51"/>
        <v/>
      </c>
      <c r="C307" s="190" t="str">
        <f t="shared" si="50"/>
        <v/>
      </c>
      <c r="D307" s="119" t="s">
        <v>192</v>
      </c>
      <c r="E307" s="119"/>
      <c r="F307" s="119"/>
      <c r="G307" s="121"/>
      <c r="H307" s="141">
        <f t="shared" si="44"/>
        <v>0</v>
      </c>
      <c r="I307" s="121"/>
      <c r="J307" s="121"/>
      <c r="K307" s="133">
        <f t="shared" si="49"/>
        <v>0</v>
      </c>
      <c r="L307" s="133">
        <f t="shared" si="45"/>
        <v>0</v>
      </c>
      <c r="M307" s="190">
        <f t="shared" si="46"/>
        <v>1</v>
      </c>
      <c r="N307" s="190" t="str">
        <f t="shared" si="42"/>
        <v>JANEIRO</v>
      </c>
      <c r="O307" s="119"/>
      <c r="P307" s="119" t="s">
        <v>192</v>
      </c>
      <c r="Q307" s="136" t="str">
        <f t="shared" si="47"/>
        <v>À PAGAR</v>
      </c>
      <c r="R307" s="136" t="str">
        <f t="shared" ca="1" si="43"/>
        <v>EM DIA</v>
      </c>
      <c r="S307" s="137" t="str">
        <f t="shared" ca="1" si="48"/>
        <v/>
      </c>
      <c r="AD307" s="31"/>
      <c r="AE307" s="31"/>
      <c r="AF307" s="31"/>
      <c r="AG307" s="31"/>
      <c r="AH307" s="31"/>
      <c r="AI307" s="31"/>
      <c r="AJ307" s="31"/>
      <c r="AK307" s="31"/>
      <c r="AL307" s="31"/>
    </row>
    <row r="308" spans="1:38" x14ac:dyDescent="0.25">
      <c r="A308" s="265"/>
      <c r="B308" s="190" t="str">
        <f t="shared" si="51"/>
        <v/>
      </c>
      <c r="C308" s="190" t="str">
        <f t="shared" si="50"/>
        <v/>
      </c>
      <c r="D308" s="119" t="s">
        <v>192</v>
      </c>
      <c r="E308" s="119"/>
      <c r="F308" s="119"/>
      <c r="G308" s="121"/>
      <c r="H308" s="141">
        <f t="shared" si="44"/>
        <v>0</v>
      </c>
      <c r="I308" s="121"/>
      <c r="J308" s="121"/>
      <c r="K308" s="133">
        <f t="shared" si="49"/>
        <v>0</v>
      </c>
      <c r="L308" s="133">
        <f t="shared" si="45"/>
        <v>0</v>
      </c>
      <c r="M308" s="190">
        <f t="shared" si="46"/>
        <v>1</v>
      </c>
      <c r="N308" s="190" t="str">
        <f t="shared" si="42"/>
        <v>JANEIRO</v>
      </c>
      <c r="O308" s="119"/>
      <c r="P308" s="119" t="s">
        <v>192</v>
      </c>
      <c r="Q308" s="136" t="str">
        <f t="shared" si="47"/>
        <v>À PAGAR</v>
      </c>
      <c r="R308" s="136" t="str">
        <f t="shared" ca="1" si="43"/>
        <v>EM DIA</v>
      </c>
      <c r="S308" s="137" t="str">
        <f t="shared" ca="1" si="48"/>
        <v/>
      </c>
      <c r="AD308" s="31"/>
      <c r="AE308" s="31"/>
      <c r="AF308" s="31"/>
      <c r="AG308" s="31"/>
      <c r="AH308" s="31"/>
      <c r="AI308" s="31"/>
      <c r="AJ308" s="31"/>
      <c r="AK308" s="31"/>
      <c r="AL308" s="31"/>
    </row>
    <row r="309" spans="1:38" x14ac:dyDescent="0.25">
      <c r="A309" s="265"/>
      <c r="B309" s="190" t="str">
        <f t="shared" si="51"/>
        <v/>
      </c>
      <c r="C309" s="190" t="str">
        <f t="shared" si="50"/>
        <v/>
      </c>
      <c r="D309" s="119" t="s">
        <v>192</v>
      </c>
      <c r="E309" s="119"/>
      <c r="F309" s="119"/>
      <c r="G309" s="121"/>
      <c r="H309" s="141">
        <f t="shared" si="44"/>
        <v>0</v>
      </c>
      <c r="I309" s="121"/>
      <c r="J309" s="121"/>
      <c r="K309" s="133">
        <f t="shared" si="49"/>
        <v>0</v>
      </c>
      <c r="L309" s="133">
        <f t="shared" si="45"/>
        <v>0</v>
      </c>
      <c r="M309" s="190">
        <f t="shared" si="46"/>
        <v>1</v>
      </c>
      <c r="N309" s="190" t="str">
        <f t="shared" si="42"/>
        <v>JANEIRO</v>
      </c>
      <c r="O309" s="119"/>
      <c r="P309" s="119" t="s">
        <v>192</v>
      </c>
      <c r="Q309" s="136" t="str">
        <f t="shared" si="47"/>
        <v>À PAGAR</v>
      </c>
      <c r="R309" s="136" t="str">
        <f t="shared" ca="1" si="43"/>
        <v>EM DIA</v>
      </c>
      <c r="S309" s="137" t="str">
        <f t="shared" ca="1" si="48"/>
        <v/>
      </c>
      <c r="AD309" s="31"/>
      <c r="AE309" s="31"/>
      <c r="AF309" s="31"/>
      <c r="AG309" s="31"/>
      <c r="AH309" s="31"/>
      <c r="AI309" s="31"/>
      <c r="AJ309" s="31"/>
      <c r="AK309" s="31"/>
      <c r="AL309" s="31"/>
    </row>
    <row r="310" spans="1:38" x14ac:dyDescent="0.25">
      <c r="A310" s="265"/>
      <c r="B310" s="190" t="str">
        <f t="shared" si="51"/>
        <v/>
      </c>
      <c r="C310" s="190" t="str">
        <f t="shared" si="50"/>
        <v/>
      </c>
      <c r="D310" s="119" t="s">
        <v>192</v>
      </c>
      <c r="E310" s="119"/>
      <c r="F310" s="119"/>
      <c r="G310" s="121"/>
      <c r="H310" s="141">
        <f t="shared" si="44"/>
        <v>0</v>
      </c>
      <c r="I310" s="121"/>
      <c r="J310" s="121"/>
      <c r="K310" s="133">
        <f t="shared" si="49"/>
        <v>0</v>
      </c>
      <c r="L310" s="133">
        <f t="shared" si="45"/>
        <v>0</v>
      </c>
      <c r="M310" s="190">
        <f t="shared" si="46"/>
        <v>1</v>
      </c>
      <c r="N310" s="190" t="str">
        <f t="shared" si="42"/>
        <v>JANEIRO</v>
      </c>
      <c r="O310" s="119"/>
      <c r="P310" s="119" t="s">
        <v>192</v>
      </c>
      <c r="Q310" s="136" t="str">
        <f t="shared" si="47"/>
        <v>À PAGAR</v>
      </c>
      <c r="R310" s="136" t="str">
        <f t="shared" ca="1" si="43"/>
        <v>EM DIA</v>
      </c>
      <c r="S310" s="137" t="str">
        <f t="shared" ca="1" si="48"/>
        <v/>
      </c>
      <c r="AD310" s="31"/>
      <c r="AE310" s="31"/>
      <c r="AF310" s="31"/>
      <c r="AG310" s="31"/>
      <c r="AH310" s="31"/>
      <c r="AI310" s="31"/>
      <c r="AJ310" s="31"/>
      <c r="AK310" s="31"/>
      <c r="AL310" s="31"/>
    </row>
    <row r="311" spans="1:38" x14ac:dyDescent="0.25">
      <c r="A311" s="265"/>
      <c r="B311" s="190" t="str">
        <f t="shared" si="51"/>
        <v/>
      </c>
      <c r="C311" s="190" t="str">
        <f t="shared" si="50"/>
        <v/>
      </c>
      <c r="D311" s="119" t="s">
        <v>192</v>
      </c>
      <c r="E311" s="119"/>
      <c r="F311" s="119"/>
      <c r="G311" s="121"/>
      <c r="H311" s="141">
        <f t="shared" si="44"/>
        <v>0</v>
      </c>
      <c r="I311" s="121"/>
      <c r="J311" s="121"/>
      <c r="K311" s="133">
        <f t="shared" si="49"/>
        <v>0</v>
      </c>
      <c r="L311" s="133">
        <f t="shared" si="45"/>
        <v>0</v>
      </c>
      <c r="M311" s="190">
        <f t="shared" si="46"/>
        <v>1</v>
      </c>
      <c r="N311" s="190" t="str">
        <f t="shared" si="42"/>
        <v>JANEIRO</v>
      </c>
      <c r="O311" s="119"/>
      <c r="P311" s="119" t="s">
        <v>192</v>
      </c>
      <c r="Q311" s="136" t="str">
        <f t="shared" si="47"/>
        <v>À PAGAR</v>
      </c>
      <c r="R311" s="136" t="str">
        <f t="shared" ca="1" si="43"/>
        <v>EM DIA</v>
      </c>
      <c r="S311" s="137" t="str">
        <f t="shared" ca="1" si="48"/>
        <v/>
      </c>
      <c r="AD311" s="31"/>
      <c r="AE311" s="31"/>
      <c r="AF311" s="31"/>
      <c r="AG311" s="31"/>
      <c r="AH311" s="31"/>
      <c r="AI311" s="31"/>
      <c r="AJ311" s="31"/>
      <c r="AK311" s="31"/>
      <c r="AL311" s="31"/>
    </row>
    <row r="312" spans="1:38" x14ac:dyDescent="0.25">
      <c r="A312" s="265"/>
      <c r="B312" s="190" t="str">
        <f t="shared" si="51"/>
        <v/>
      </c>
      <c r="C312" s="190" t="str">
        <f t="shared" si="50"/>
        <v/>
      </c>
      <c r="D312" s="119" t="s">
        <v>192</v>
      </c>
      <c r="E312" s="119"/>
      <c r="F312" s="119"/>
      <c r="G312" s="121"/>
      <c r="H312" s="141">
        <f t="shared" si="44"/>
        <v>0</v>
      </c>
      <c r="I312" s="121"/>
      <c r="J312" s="121"/>
      <c r="K312" s="133">
        <f t="shared" si="49"/>
        <v>0</v>
      </c>
      <c r="L312" s="133">
        <f t="shared" si="45"/>
        <v>0</v>
      </c>
      <c r="M312" s="190">
        <f t="shared" si="46"/>
        <v>1</v>
      </c>
      <c r="N312" s="190" t="str">
        <f t="shared" si="42"/>
        <v>JANEIRO</v>
      </c>
      <c r="O312" s="119"/>
      <c r="P312" s="119" t="s">
        <v>192</v>
      </c>
      <c r="Q312" s="136" t="str">
        <f t="shared" si="47"/>
        <v>À PAGAR</v>
      </c>
      <c r="R312" s="136" t="str">
        <f t="shared" ca="1" si="43"/>
        <v>EM DIA</v>
      </c>
      <c r="S312" s="137" t="str">
        <f t="shared" ca="1" si="48"/>
        <v/>
      </c>
      <c r="AD312" s="31"/>
      <c r="AE312" s="31"/>
      <c r="AF312" s="31"/>
      <c r="AG312" s="31"/>
      <c r="AH312" s="31"/>
      <c r="AI312" s="31"/>
      <c r="AJ312" s="31"/>
      <c r="AK312" s="31"/>
      <c r="AL312" s="31"/>
    </row>
    <row r="313" spans="1:38" x14ac:dyDescent="0.25">
      <c r="A313" s="265"/>
      <c r="B313" s="190" t="str">
        <f t="shared" si="51"/>
        <v/>
      </c>
      <c r="C313" s="190" t="str">
        <f t="shared" si="50"/>
        <v/>
      </c>
      <c r="D313" s="119" t="s">
        <v>192</v>
      </c>
      <c r="E313" s="119"/>
      <c r="F313" s="119"/>
      <c r="G313" s="121"/>
      <c r="H313" s="141">
        <f t="shared" si="44"/>
        <v>0</v>
      </c>
      <c r="I313" s="121"/>
      <c r="J313" s="121"/>
      <c r="K313" s="133">
        <f t="shared" si="49"/>
        <v>0</v>
      </c>
      <c r="L313" s="133">
        <f t="shared" si="45"/>
        <v>0</v>
      </c>
      <c r="M313" s="190">
        <f t="shared" si="46"/>
        <v>1</v>
      </c>
      <c r="N313" s="190" t="str">
        <f t="shared" si="42"/>
        <v>JANEIRO</v>
      </c>
      <c r="O313" s="119"/>
      <c r="P313" s="119" t="s">
        <v>192</v>
      </c>
      <c r="Q313" s="136" t="str">
        <f t="shared" si="47"/>
        <v>À PAGAR</v>
      </c>
      <c r="R313" s="136" t="str">
        <f t="shared" ca="1" si="43"/>
        <v>EM DIA</v>
      </c>
      <c r="S313" s="137" t="str">
        <f t="shared" ca="1" si="48"/>
        <v/>
      </c>
      <c r="AD313" s="31"/>
      <c r="AE313" s="31"/>
      <c r="AF313" s="31"/>
      <c r="AG313" s="31"/>
      <c r="AH313" s="31"/>
      <c r="AI313" s="31"/>
      <c r="AJ313" s="31"/>
      <c r="AK313" s="31"/>
      <c r="AL313" s="31"/>
    </row>
    <row r="314" spans="1:38" x14ac:dyDescent="0.25">
      <c r="A314" s="265"/>
      <c r="B314" s="190" t="str">
        <f t="shared" si="51"/>
        <v/>
      </c>
      <c r="C314" s="190" t="str">
        <f t="shared" si="50"/>
        <v/>
      </c>
      <c r="D314" s="119" t="s">
        <v>192</v>
      </c>
      <c r="E314" s="119"/>
      <c r="F314" s="119"/>
      <c r="G314" s="121"/>
      <c r="H314" s="141">
        <f t="shared" si="44"/>
        <v>0</v>
      </c>
      <c r="I314" s="121"/>
      <c r="J314" s="121"/>
      <c r="K314" s="133">
        <f t="shared" si="49"/>
        <v>0</v>
      </c>
      <c r="L314" s="133">
        <f t="shared" si="45"/>
        <v>0</v>
      </c>
      <c r="M314" s="190">
        <f t="shared" si="46"/>
        <v>1</v>
      </c>
      <c r="N314" s="190" t="str">
        <f t="shared" si="42"/>
        <v>JANEIRO</v>
      </c>
      <c r="O314" s="119"/>
      <c r="P314" s="119" t="s">
        <v>192</v>
      </c>
      <c r="Q314" s="136" t="str">
        <f t="shared" si="47"/>
        <v>À PAGAR</v>
      </c>
      <c r="R314" s="136" t="str">
        <f t="shared" ca="1" si="43"/>
        <v>EM DIA</v>
      </c>
      <c r="S314" s="137" t="str">
        <f t="shared" ca="1" si="48"/>
        <v/>
      </c>
      <c r="AD314" s="31"/>
      <c r="AE314" s="31"/>
      <c r="AF314" s="31"/>
      <c r="AG314" s="31"/>
      <c r="AH314" s="31"/>
      <c r="AI314" s="31"/>
      <c r="AJ314" s="31"/>
      <c r="AK314" s="31"/>
      <c r="AL314" s="31"/>
    </row>
    <row r="315" spans="1:38" x14ac:dyDescent="0.25">
      <c r="A315" s="265"/>
      <c r="B315" s="190" t="str">
        <f t="shared" si="51"/>
        <v/>
      </c>
      <c r="C315" s="190" t="str">
        <f t="shared" si="50"/>
        <v/>
      </c>
      <c r="D315" s="119" t="s">
        <v>192</v>
      </c>
      <c r="E315" s="119"/>
      <c r="F315" s="119"/>
      <c r="G315" s="121"/>
      <c r="H315" s="141">
        <f t="shared" si="44"/>
        <v>0</v>
      </c>
      <c r="I315" s="121"/>
      <c r="J315" s="121"/>
      <c r="K315" s="133">
        <f t="shared" si="49"/>
        <v>0</v>
      </c>
      <c r="L315" s="133">
        <f t="shared" si="45"/>
        <v>0</v>
      </c>
      <c r="M315" s="190">
        <f t="shared" si="46"/>
        <v>1</v>
      </c>
      <c r="N315" s="190" t="str">
        <f t="shared" si="42"/>
        <v>JANEIRO</v>
      </c>
      <c r="O315" s="119"/>
      <c r="P315" s="119" t="s">
        <v>192</v>
      </c>
      <c r="Q315" s="136" t="str">
        <f t="shared" si="47"/>
        <v>À PAGAR</v>
      </c>
      <c r="R315" s="136" t="str">
        <f t="shared" ca="1" si="43"/>
        <v>EM DIA</v>
      </c>
      <c r="S315" s="137" t="str">
        <f t="shared" ca="1" si="48"/>
        <v/>
      </c>
      <c r="AD315" s="31"/>
      <c r="AE315" s="31"/>
      <c r="AF315" s="31"/>
      <c r="AG315" s="31"/>
      <c r="AH315" s="31"/>
      <c r="AI315" s="31"/>
      <c r="AJ315" s="31"/>
      <c r="AK315" s="31"/>
      <c r="AL315" s="31"/>
    </row>
    <row r="316" spans="1:38" x14ac:dyDescent="0.25">
      <c r="A316" s="265"/>
      <c r="B316" s="190" t="str">
        <f t="shared" si="51"/>
        <v/>
      </c>
      <c r="C316" s="190" t="str">
        <f t="shared" si="50"/>
        <v/>
      </c>
      <c r="D316" s="119" t="s">
        <v>192</v>
      </c>
      <c r="E316" s="119"/>
      <c r="F316" s="119"/>
      <c r="G316" s="121"/>
      <c r="H316" s="141">
        <f t="shared" si="44"/>
        <v>0</v>
      </c>
      <c r="I316" s="121"/>
      <c r="J316" s="121"/>
      <c r="K316" s="133">
        <f t="shared" si="49"/>
        <v>0</v>
      </c>
      <c r="L316" s="133">
        <f t="shared" si="45"/>
        <v>0</v>
      </c>
      <c r="M316" s="190">
        <f t="shared" si="46"/>
        <v>1</v>
      </c>
      <c r="N316" s="190" t="str">
        <f t="shared" si="42"/>
        <v>JANEIRO</v>
      </c>
      <c r="O316" s="119"/>
      <c r="P316" s="119" t="s">
        <v>192</v>
      </c>
      <c r="Q316" s="136" t="str">
        <f t="shared" si="47"/>
        <v>À PAGAR</v>
      </c>
      <c r="R316" s="136" t="str">
        <f t="shared" ca="1" si="43"/>
        <v>EM DIA</v>
      </c>
      <c r="S316" s="137" t="str">
        <f t="shared" ca="1" si="48"/>
        <v/>
      </c>
      <c r="AD316" s="31"/>
      <c r="AE316" s="31"/>
      <c r="AF316" s="31"/>
      <c r="AG316" s="31"/>
      <c r="AH316" s="31"/>
      <c r="AI316" s="31"/>
      <c r="AJ316" s="31"/>
      <c r="AK316" s="31"/>
      <c r="AL316" s="31"/>
    </row>
    <row r="317" spans="1:38" x14ac:dyDescent="0.25">
      <c r="A317" s="265"/>
      <c r="B317" s="190" t="str">
        <f t="shared" si="51"/>
        <v/>
      </c>
      <c r="C317" s="190" t="str">
        <f t="shared" si="50"/>
        <v/>
      </c>
      <c r="D317" s="119" t="s">
        <v>192</v>
      </c>
      <c r="E317" s="119"/>
      <c r="F317" s="119"/>
      <c r="G317" s="121"/>
      <c r="H317" s="141">
        <f t="shared" si="44"/>
        <v>0</v>
      </c>
      <c r="I317" s="121"/>
      <c r="J317" s="121"/>
      <c r="K317" s="133">
        <f t="shared" si="49"/>
        <v>0</v>
      </c>
      <c r="L317" s="133">
        <f t="shared" si="45"/>
        <v>0</v>
      </c>
      <c r="M317" s="190">
        <f t="shared" si="46"/>
        <v>1</v>
      </c>
      <c r="N317" s="190" t="str">
        <f t="shared" si="42"/>
        <v>JANEIRO</v>
      </c>
      <c r="O317" s="119"/>
      <c r="P317" s="119" t="s">
        <v>192</v>
      </c>
      <c r="Q317" s="136" t="str">
        <f t="shared" si="47"/>
        <v>À PAGAR</v>
      </c>
      <c r="R317" s="136" t="str">
        <f t="shared" ca="1" si="43"/>
        <v>EM DIA</v>
      </c>
      <c r="S317" s="137" t="str">
        <f t="shared" ca="1" si="48"/>
        <v/>
      </c>
      <c r="AD317" s="31"/>
      <c r="AE317" s="31"/>
      <c r="AF317" s="31"/>
      <c r="AG317" s="31"/>
      <c r="AH317" s="31"/>
      <c r="AI317" s="31"/>
      <c r="AJ317" s="31"/>
      <c r="AK317" s="31"/>
      <c r="AL317" s="31"/>
    </row>
    <row r="318" spans="1:38" x14ac:dyDescent="0.25">
      <c r="A318" s="265"/>
      <c r="B318" s="190" t="str">
        <f t="shared" si="51"/>
        <v/>
      </c>
      <c r="C318" s="190" t="str">
        <f t="shared" si="50"/>
        <v/>
      </c>
      <c r="D318" s="119" t="s">
        <v>192</v>
      </c>
      <c r="E318" s="119"/>
      <c r="F318" s="119"/>
      <c r="G318" s="121"/>
      <c r="H318" s="141">
        <f t="shared" si="44"/>
        <v>0</v>
      </c>
      <c r="I318" s="121"/>
      <c r="J318" s="121"/>
      <c r="K318" s="133">
        <f t="shared" si="49"/>
        <v>0</v>
      </c>
      <c r="L318" s="133">
        <f t="shared" si="45"/>
        <v>0</v>
      </c>
      <c r="M318" s="190">
        <f t="shared" si="46"/>
        <v>1</v>
      </c>
      <c r="N318" s="190" t="str">
        <f t="shared" si="42"/>
        <v>JANEIRO</v>
      </c>
      <c r="O318" s="119"/>
      <c r="P318" s="119" t="s">
        <v>192</v>
      </c>
      <c r="Q318" s="136" t="str">
        <f t="shared" si="47"/>
        <v>À PAGAR</v>
      </c>
      <c r="R318" s="136" t="str">
        <f t="shared" ca="1" si="43"/>
        <v>EM DIA</v>
      </c>
      <c r="S318" s="137" t="str">
        <f t="shared" ca="1" si="48"/>
        <v/>
      </c>
      <c r="AD318" s="31"/>
      <c r="AE318" s="31"/>
      <c r="AF318" s="31"/>
      <c r="AG318" s="31"/>
      <c r="AH318" s="31"/>
      <c r="AI318" s="31"/>
      <c r="AJ318" s="31"/>
      <c r="AK318" s="31"/>
      <c r="AL318" s="31"/>
    </row>
    <row r="319" spans="1:38" x14ac:dyDescent="0.25">
      <c r="A319" s="265"/>
      <c r="B319" s="190" t="str">
        <f t="shared" si="51"/>
        <v/>
      </c>
      <c r="C319" s="190" t="str">
        <f t="shared" si="50"/>
        <v/>
      </c>
      <c r="D319" s="119" t="s">
        <v>192</v>
      </c>
      <c r="E319" s="119"/>
      <c r="F319" s="119"/>
      <c r="G319" s="121"/>
      <c r="H319" s="141">
        <f t="shared" si="44"/>
        <v>0</v>
      </c>
      <c r="I319" s="121"/>
      <c r="J319" s="121"/>
      <c r="K319" s="133">
        <f t="shared" si="49"/>
        <v>0</v>
      </c>
      <c r="L319" s="133">
        <f t="shared" si="45"/>
        <v>0</v>
      </c>
      <c r="M319" s="190">
        <f t="shared" si="46"/>
        <v>1</v>
      </c>
      <c r="N319" s="190" t="str">
        <f t="shared" si="42"/>
        <v>JANEIRO</v>
      </c>
      <c r="O319" s="119"/>
      <c r="P319" s="119" t="s">
        <v>192</v>
      </c>
      <c r="Q319" s="136" t="str">
        <f t="shared" si="47"/>
        <v>À PAGAR</v>
      </c>
      <c r="R319" s="136" t="str">
        <f t="shared" ca="1" si="43"/>
        <v>EM DIA</v>
      </c>
      <c r="S319" s="137" t="str">
        <f t="shared" ca="1" si="48"/>
        <v/>
      </c>
      <c r="AD319" s="31"/>
      <c r="AE319" s="31"/>
      <c r="AF319" s="31"/>
      <c r="AG319" s="31"/>
      <c r="AH319" s="31"/>
      <c r="AI319" s="31"/>
      <c r="AJ319" s="31"/>
      <c r="AK319" s="31"/>
      <c r="AL319" s="31"/>
    </row>
    <row r="320" spans="1:38" x14ac:dyDescent="0.25">
      <c r="A320" s="265"/>
      <c r="B320" s="190" t="str">
        <f t="shared" si="51"/>
        <v/>
      </c>
      <c r="C320" s="190" t="str">
        <f t="shared" si="50"/>
        <v/>
      </c>
      <c r="D320" s="119" t="s">
        <v>192</v>
      </c>
      <c r="E320" s="119"/>
      <c r="F320" s="119"/>
      <c r="G320" s="121"/>
      <c r="H320" s="141">
        <f t="shared" si="44"/>
        <v>0</v>
      </c>
      <c r="I320" s="121"/>
      <c r="J320" s="121"/>
      <c r="K320" s="133">
        <f t="shared" si="49"/>
        <v>0</v>
      </c>
      <c r="L320" s="133">
        <f t="shared" si="45"/>
        <v>0</v>
      </c>
      <c r="M320" s="190">
        <f t="shared" si="46"/>
        <v>1</v>
      </c>
      <c r="N320" s="190" t="str">
        <f t="shared" si="42"/>
        <v>JANEIRO</v>
      </c>
      <c r="O320" s="119"/>
      <c r="P320" s="119" t="s">
        <v>192</v>
      </c>
      <c r="Q320" s="136" t="str">
        <f t="shared" si="47"/>
        <v>À PAGAR</v>
      </c>
      <c r="R320" s="136" t="str">
        <f t="shared" ca="1" si="43"/>
        <v>EM DIA</v>
      </c>
      <c r="S320" s="137" t="str">
        <f t="shared" ca="1" si="48"/>
        <v/>
      </c>
      <c r="AD320" s="31"/>
      <c r="AE320" s="31"/>
      <c r="AF320" s="31"/>
      <c r="AG320" s="31"/>
      <c r="AH320" s="31"/>
      <c r="AI320" s="31"/>
      <c r="AJ320" s="31"/>
      <c r="AK320" s="31"/>
      <c r="AL320" s="31"/>
    </row>
    <row r="321" spans="1:38" x14ac:dyDescent="0.25">
      <c r="A321" s="265"/>
      <c r="B321" s="190" t="str">
        <f t="shared" si="51"/>
        <v/>
      </c>
      <c r="C321" s="190" t="str">
        <f t="shared" si="50"/>
        <v/>
      </c>
      <c r="D321" s="119" t="s">
        <v>192</v>
      </c>
      <c r="E321" s="119"/>
      <c r="F321" s="119"/>
      <c r="G321" s="121"/>
      <c r="H321" s="141">
        <f t="shared" si="44"/>
        <v>0</v>
      </c>
      <c r="I321" s="121"/>
      <c r="J321" s="121"/>
      <c r="K321" s="133">
        <f t="shared" si="49"/>
        <v>0</v>
      </c>
      <c r="L321" s="133">
        <f t="shared" si="45"/>
        <v>0</v>
      </c>
      <c r="M321" s="190">
        <f t="shared" si="46"/>
        <v>1</v>
      </c>
      <c r="N321" s="190" t="str">
        <f t="shared" si="42"/>
        <v>JANEIRO</v>
      </c>
      <c r="O321" s="119"/>
      <c r="P321" s="119" t="s">
        <v>192</v>
      </c>
      <c r="Q321" s="136" t="str">
        <f t="shared" si="47"/>
        <v>À PAGAR</v>
      </c>
      <c r="R321" s="136" t="str">
        <f t="shared" ca="1" si="43"/>
        <v>EM DIA</v>
      </c>
      <c r="S321" s="137" t="str">
        <f t="shared" ca="1" si="48"/>
        <v/>
      </c>
      <c r="AD321" s="31"/>
      <c r="AE321" s="31"/>
      <c r="AF321" s="31"/>
      <c r="AG321" s="31"/>
      <c r="AH321" s="31"/>
      <c r="AI321" s="31"/>
      <c r="AJ321" s="31"/>
      <c r="AK321" s="31"/>
      <c r="AL321" s="31"/>
    </row>
    <row r="322" spans="1:38" x14ac:dyDescent="0.25">
      <c r="A322" s="265"/>
      <c r="B322" s="190" t="str">
        <f t="shared" si="51"/>
        <v/>
      </c>
      <c r="C322" s="190" t="str">
        <f t="shared" si="50"/>
        <v/>
      </c>
      <c r="D322" s="119" t="s">
        <v>192</v>
      </c>
      <c r="E322" s="119"/>
      <c r="F322" s="119"/>
      <c r="G322" s="121"/>
      <c r="H322" s="141">
        <f t="shared" si="44"/>
        <v>0</v>
      </c>
      <c r="I322" s="121"/>
      <c r="J322" s="121"/>
      <c r="K322" s="133">
        <f t="shared" si="49"/>
        <v>0</v>
      </c>
      <c r="L322" s="133">
        <f t="shared" si="45"/>
        <v>0</v>
      </c>
      <c r="M322" s="190">
        <f t="shared" si="46"/>
        <v>1</v>
      </c>
      <c r="N322" s="190" t="str">
        <f t="shared" si="42"/>
        <v>JANEIRO</v>
      </c>
      <c r="O322" s="119"/>
      <c r="P322" s="119" t="s">
        <v>192</v>
      </c>
      <c r="Q322" s="136" t="str">
        <f t="shared" si="47"/>
        <v>À PAGAR</v>
      </c>
      <c r="R322" s="136" t="str">
        <f t="shared" ca="1" si="43"/>
        <v>EM DIA</v>
      </c>
      <c r="S322" s="137" t="str">
        <f t="shared" ca="1" si="48"/>
        <v/>
      </c>
      <c r="AD322" s="31"/>
      <c r="AE322" s="31"/>
      <c r="AF322" s="31"/>
      <c r="AG322" s="31"/>
      <c r="AH322" s="31"/>
      <c r="AI322" s="31"/>
      <c r="AJ322" s="31"/>
      <c r="AK322" s="31"/>
      <c r="AL322" s="31"/>
    </row>
    <row r="323" spans="1:38" x14ac:dyDescent="0.25">
      <c r="A323" s="265"/>
      <c r="B323" s="190" t="str">
        <f t="shared" si="51"/>
        <v/>
      </c>
      <c r="C323" s="190" t="str">
        <f t="shared" si="50"/>
        <v/>
      </c>
      <c r="D323" s="119" t="s">
        <v>192</v>
      </c>
      <c r="E323" s="119"/>
      <c r="F323" s="119"/>
      <c r="G323" s="121"/>
      <c r="H323" s="141">
        <f t="shared" si="44"/>
        <v>0</v>
      </c>
      <c r="I323" s="121"/>
      <c r="J323" s="121"/>
      <c r="K323" s="133">
        <f t="shared" si="49"/>
        <v>0</v>
      </c>
      <c r="L323" s="133">
        <f t="shared" si="45"/>
        <v>0</v>
      </c>
      <c r="M323" s="190">
        <f t="shared" si="46"/>
        <v>1</v>
      </c>
      <c r="N323" s="190" t="str">
        <f t="shared" si="42"/>
        <v>JANEIRO</v>
      </c>
      <c r="O323" s="119"/>
      <c r="P323" s="119" t="s">
        <v>192</v>
      </c>
      <c r="Q323" s="136" t="str">
        <f t="shared" si="47"/>
        <v>À PAGAR</v>
      </c>
      <c r="R323" s="136" t="str">
        <f t="shared" ca="1" si="43"/>
        <v>EM DIA</v>
      </c>
      <c r="S323" s="137" t="str">
        <f t="shared" ca="1" si="48"/>
        <v/>
      </c>
      <c r="AD323" s="31"/>
      <c r="AE323" s="31"/>
      <c r="AF323" s="31"/>
      <c r="AG323" s="31"/>
      <c r="AH323" s="31"/>
      <c r="AI323" s="31"/>
      <c r="AJ323" s="31"/>
      <c r="AK323" s="31"/>
      <c r="AL323" s="31"/>
    </row>
    <row r="324" spans="1:38" x14ac:dyDescent="0.25">
      <c r="A324" s="265"/>
      <c r="B324" s="190" t="str">
        <f t="shared" si="51"/>
        <v/>
      </c>
      <c r="C324" s="190" t="str">
        <f t="shared" si="50"/>
        <v/>
      </c>
      <c r="D324" s="119" t="s">
        <v>192</v>
      </c>
      <c r="E324" s="119"/>
      <c r="F324" s="119"/>
      <c r="G324" s="121"/>
      <c r="H324" s="141">
        <f t="shared" si="44"/>
        <v>0</v>
      </c>
      <c r="I324" s="121"/>
      <c r="J324" s="121"/>
      <c r="K324" s="133">
        <f t="shared" si="49"/>
        <v>0</v>
      </c>
      <c r="L324" s="133">
        <f t="shared" si="45"/>
        <v>0</v>
      </c>
      <c r="M324" s="190">
        <f t="shared" si="46"/>
        <v>1</v>
      </c>
      <c r="N324" s="190" t="str">
        <f t="shared" si="42"/>
        <v>JANEIRO</v>
      </c>
      <c r="O324" s="119"/>
      <c r="P324" s="119" t="s">
        <v>192</v>
      </c>
      <c r="Q324" s="136" t="str">
        <f t="shared" si="47"/>
        <v>À PAGAR</v>
      </c>
      <c r="R324" s="136" t="str">
        <f t="shared" ca="1" si="43"/>
        <v>EM DIA</v>
      </c>
      <c r="S324" s="137" t="str">
        <f t="shared" ca="1" si="48"/>
        <v/>
      </c>
      <c r="AD324" s="31"/>
      <c r="AE324" s="31"/>
      <c r="AF324" s="31"/>
      <c r="AG324" s="31"/>
      <c r="AH324" s="31"/>
      <c r="AI324" s="31"/>
      <c r="AJ324" s="31"/>
      <c r="AK324" s="31"/>
      <c r="AL324" s="31"/>
    </row>
    <row r="325" spans="1:38" x14ac:dyDescent="0.25">
      <c r="A325" s="265"/>
      <c r="B325" s="190" t="str">
        <f t="shared" si="51"/>
        <v/>
      </c>
      <c r="C325" s="190" t="str">
        <f t="shared" si="50"/>
        <v/>
      </c>
      <c r="D325" s="119" t="s">
        <v>192</v>
      </c>
      <c r="E325" s="119"/>
      <c r="F325" s="119"/>
      <c r="G325" s="121"/>
      <c r="H325" s="141">
        <f t="shared" si="44"/>
        <v>0</v>
      </c>
      <c r="I325" s="121"/>
      <c r="J325" s="121"/>
      <c r="K325" s="133">
        <f t="shared" si="49"/>
        <v>0</v>
      </c>
      <c r="L325" s="133">
        <f t="shared" si="45"/>
        <v>0</v>
      </c>
      <c r="M325" s="190">
        <f t="shared" si="46"/>
        <v>1</v>
      </c>
      <c r="N325" s="190" t="str">
        <f t="shared" ref="N325:N388" si="52">IF(M325=1,"JANEIRO",IF(M325=2,"FEVEREIRO",IF(M325=3,"MARÇO",IF(M325=4,"ABRIL",IF(M325=5,"MAIO",IF(M325=6,"JUNHO",IF(M325=7,"JULHO",IF(M325=8,"AGOSTO",IF(M325=9,"SETEMBRO",IF(M325=10,"OUTUBRO",IF(M325=11,"NOVEMBRO",IF(M325=12,"DEZEMBRO",""))))))))))))</f>
        <v>JANEIRO</v>
      </c>
      <c r="O325" s="119"/>
      <c r="P325" s="119" t="s">
        <v>192</v>
      </c>
      <c r="Q325" s="136" t="str">
        <f t="shared" si="47"/>
        <v>À PAGAR</v>
      </c>
      <c r="R325" s="136" t="str">
        <f t="shared" ref="R325:R388" ca="1" si="53">IF(AND(O325&lt;=P325,S325&gt;=0),"EM DIA","EM ATRASO")</f>
        <v>EM DIA</v>
      </c>
      <c r="S325" s="137" t="str">
        <f t="shared" ca="1" si="48"/>
        <v/>
      </c>
      <c r="AD325" s="31"/>
      <c r="AE325" s="31"/>
      <c r="AF325" s="31"/>
      <c r="AG325" s="31"/>
      <c r="AH325" s="31"/>
      <c r="AI325" s="31"/>
      <c r="AJ325" s="31"/>
      <c r="AK325" s="31"/>
      <c r="AL325" s="31"/>
    </row>
    <row r="326" spans="1:38" x14ac:dyDescent="0.25">
      <c r="A326" s="265"/>
      <c r="B326" s="190" t="str">
        <f t="shared" si="51"/>
        <v/>
      </c>
      <c r="C326" s="190" t="str">
        <f t="shared" si="50"/>
        <v/>
      </c>
      <c r="D326" s="119" t="s">
        <v>192</v>
      </c>
      <c r="E326" s="119"/>
      <c r="F326" s="119"/>
      <c r="G326" s="121"/>
      <c r="H326" s="141">
        <f t="shared" ref="H326:H389" si="54">IF(OR(I326="",I326=0),G326,I326)</f>
        <v>0</v>
      </c>
      <c r="I326" s="121"/>
      <c r="J326" s="121"/>
      <c r="K326" s="133">
        <f t="shared" si="49"/>
        <v>0</v>
      </c>
      <c r="L326" s="133">
        <f t="shared" ref="L326:L389" si="55">IF(G326&lt;I326,I326-G326,0)</f>
        <v>0</v>
      </c>
      <c r="M326" s="190">
        <f t="shared" ref="M326:M389" si="56">IFERROR(MONTH(O326),"")</f>
        <v>1</v>
      </c>
      <c r="N326" s="190" t="str">
        <f t="shared" si="52"/>
        <v>JANEIRO</v>
      </c>
      <c r="O326" s="119"/>
      <c r="P326" s="119" t="s">
        <v>192</v>
      </c>
      <c r="Q326" s="136" t="str">
        <f t="shared" ref="Q326:Q389" si="57">IF(OR(I326="",I326=0),"À PAGAR","PAGO")</f>
        <v>À PAGAR</v>
      </c>
      <c r="R326" s="136" t="str">
        <f t="shared" ca="1" si="53"/>
        <v>EM DIA</v>
      </c>
      <c r="S326" s="137" t="str">
        <f t="shared" ref="S326:S389" ca="1" si="58">IFERROR(IF(Q326="À PAGAR",P326-$W$5,0),"")</f>
        <v/>
      </c>
      <c r="AD326" s="31"/>
      <c r="AE326" s="31"/>
      <c r="AF326" s="31"/>
      <c r="AG326" s="31"/>
      <c r="AH326" s="31"/>
      <c r="AI326" s="31"/>
      <c r="AJ326" s="31"/>
      <c r="AK326" s="31"/>
      <c r="AL326" s="31"/>
    </row>
    <row r="327" spans="1:38" x14ac:dyDescent="0.25">
      <c r="A327" s="265"/>
      <c r="B327" s="190" t="str">
        <f t="shared" si="51"/>
        <v/>
      </c>
      <c r="C327" s="190" t="str">
        <f t="shared" si="50"/>
        <v/>
      </c>
      <c r="D327" s="119" t="s">
        <v>192</v>
      </c>
      <c r="E327" s="119"/>
      <c r="F327" s="119"/>
      <c r="G327" s="121"/>
      <c r="H327" s="141">
        <f t="shared" si="54"/>
        <v>0</v>
      </c>
      <c r="I327" s="121"/>
      <c r="J327" s="121"/>
      <c r="K327" s="133">
        <f t="shared" ref="K327:K390" si="59">IF(AND(G327&gt;I327,I327&gt;0),G327-I327-J327,0)</f>
        <v>0</v>
      </c>
      <c r="L327" s="133">
        <f t="shared" si="55"/>
        <v>0</v>
      </c>
      <c r="M327" s="190">
        <f t="shared" si="56"/>
        <v>1</v>
      </c>
      <c r="N327" s="190" t="str">
        <f t="shared" si="52"/>
        <v>JANEIRO</v>
      </c>
      <c r="O327" s="119"/>
      <c r="P327" s="119" t="s">
        <v>192</v>
      </c>
      <c r="Q327" s="136" t="str">
        <f t="shared" si="57"/>
        <v>À PAGAR</v>
      </c>
      <c r="R327" s="136" t="str">
        <f t="shared" ca="1" si="53"/>
        <v>EM DIA</v>
      </c>
      <c r="S327" s="137" t="str">
        <f t="shared" ca="1" si="58"/>
        <v/>
      </c>
      <c r="AD327" s="31"/>
      <c r="AE327" s="31"/>
      <c r="AF327" s="31"/>
      <c r="AG327" s="31"/>
      <c r="AH327" s="31"/>
      <c r="AI327" s="31"/>
      <c r="AJ327" s="31"/>
      <c r="AK327" s="31"/>
      <c r="AL327" s="31"/>
    </row>
    <row r="328" spans="1:38" x14ac:dyDescent="0.25">
      <c r="A328" s="265"/>
      <c r="B328" s="190" t="str">
        <f t="shared" si="51"/>
        <v/>
      </c>
      <c r="C328" s="190" t="str">
        <f t="shared" si="50"/>
        <v/>
      </c>
      <c r="D328" s="119" t="s">
        <v>192</v>
      </c>
      <c r="E328" s="119"/>
      <c r="F328" s="119"/>
      <c r="G328" s="121"/>
      <c r="H328" s="141">
        <f t="shared" si="54"/>
        <v>0</v>
      </c>
      <c r="I328" s="121"/>
      <c r="J328" s="121"/>
      <c r="K328" s="133">
        <f t="shared" si="59"/>
        <v>0</v>
      </c>
      <c r="L328" s="133">
        <f t="shared" si="55"/>
        <v>0</v>
      </c>
      <c r="M328" s="190">
        <f t="shared" si="56"/>
        <v>1</v>
      </c>
      <c r="N328" s="190" t="str">
        <f t="shared" si="52"/>
        <v>JANEIRO</v>
      </c>
      <c r="O328" s="119"/>
      <c r="P328" s="119" t="s">
        <v>192</v>
      </c>
      <c r="Q328" s="136" t="str">
        <f t="shared" si="57"/>
        <v>À PAGAR</v>
      </c>
      <c r="R328" s="136" t="str">
        <f t="shared" ca="1" si="53"/>
        <v>EM DIA</v>
      </c>
      <c r="S328" s="137" t="str">
        <f t="shared" ca="1" si="58"/>
        <v/>
      </c>
      <c r="AD328" s="31"/>
      <c r="AE328" s="31"/>
      <c r="AF328" s="31"/>
      <c r="AG328" s="31"/>
      <c r="AH328" s="31"/>
      <c r="AI328" s="31"/>
      <c r="AJ328" s="31"/>
      <c r="AK328" s="31"/>
      <c r="AL328" s="31"/>
    </row>
    <row r="329" spans="1:38" x14ac:dyDescent="0.25">
      <c r="A329" s="265"/>
      <c r="B329" s="190" t="str">
        <f t="shared" si="51"/>
        <v/>
      </c>
      <c r="C329" s="190" t="str">
        <f t="shared" si="50"/>
        <v/>
      </c>
      <c r="D329" s="119" t="s">
        <v>192</v>
      </c>
      <c r="E329" s="119"/>
      <c r="F329" s="119"/>
      <c r="G329" s="121"/>
      <c r="H329" s="141">
        <f t="shared" si="54"/>
        <v>0</v>
      </c>
      <c r="I329" s="121"/>
      <c r="J329" s="121"/>
      <c r="K329" s="133">
        <f t="shared" si="59"/>
        <v>0</v>
      </c>
      <c r="L329" s="133">
        <f t="shared" si="55"/>
        <v>0</v>
      </c>
      <c r="M329" s="190">
        <f t="shared" si="56"/>
        <v>1</v>
      </c>
      <c r="N329" s="190" t="str">
        <f t="shared" si="52"/>
        <v>JANEIRO</v>
      </c>
      <c r="O329" s="119"/>
      <c r="P329" s="119" t="s">
        <v>192</v>
      </c>
      <c r="Q329" s="136" t="str">
        <f t="shared" si="57"/>
        <v>À PAGAR</v>
      </c>
      <c r="R329" s="136" t="str">
        <f t="shared" ca="1" si="53"/>
        <v>EM DIA</v>
      </c>
      <c r="S329" s="137" t="str">
        <f t="shared" ca="1" si="58"/>
        <v/>
      </c>
      <c r="AD329" s="31"/>
      <c r="AE329" s="31"/>
      <c r="AF329" s="31"/>
      <c r="AG329" s="31"/>
      <c r="AH329" s="31"/>
      <c r="AI329" s="31"/>
      <c r="AJ329" s="31"/>
      <c r="AK329" s="31"/>
      <c r="AL329" s="31"/>
    </row>
    <row r="330" spans="1:38" x14ac:dyDescent="0.25">
      <c r="A330" s="265"/>
      <c r="B330" s="190" t="str">
        <f t="shared" si="51"/>
        <v/>
      </c>
      <c r="C330" s="190" t="str">
        <f t="shared" si="50"/>
        <v/>
      </c>
      <c r="D330" s="119" t="s">
        <v>192</v>
      </c>
      <c r="E330" s="119"/>
      <c r="F330" s="119"/>
      <c r="G330" s="121"/>
      <c r="H330" s="141">
        <f t="shared" si="54"/>
        <v>0</v>
      </c>
      <c r="I330" s="121"/>
      <c r="J330" s="121"/>
      <c r="K330" s="133">
        <f t="shared" si="59"/>
        <v>0</v>
      </c>
      <c r="L330" s="133">
        <f t="shared" si="55"/>
        <v>0</v>
      </c>
      <c r="M330" s="190">
        <f t="shared" si="56"/>
        <v>1</v>
      </c>
      <c r="N330" s="190" t="str">
        <f t="shared" si="52"/>
        <v>JANEIRO</v>
      </c>
      <c r="O330" s="119"/>
      <c r="P330" s="119" t="s">
        <v>192</v>
      </c>
      <c r="Q330" s="136" t="str">
        <f t="shared" si="57"/>
        <v>À PAGAR</v>
      </c>
      <c r="R330" s="136" t="str">
        <f t="shared" ca="1" si="53"/>
        <v>EM DIA</v>
      </c>
      <c r="S330" s="137" t="str">
        <f t="shared" ca="1" si="58"/>
        <v/>
      </c>
      <c r="AD330" s="31"/>
      <c r="AE330" s="31"/>
      <c r="AF330" s="31"/>
      <c r="AG330" s="31"/>
      <c r="AH330" s="31"/>
      <c r="AI330" s="31"/>
      <c r="AJ330" s="31"/>
      <c r="AK330" s="31"/>
      <c r="AL330" s="31"/>
    </row>
    <row r="331" spans="1:38" x14ac:dyDescent="0.25">
      <c r="A331" s="265"/>
      <c r="B331" s="190" t="str">
        <f t="shared" si="51"/>
        <v/>
      </c>
      <c r="C331" s="190" t="str">
        <f t="shared" si="50"/>
        <v/>
      </c>
      <c r="D331" s="119" t="s">
        <v>192</v>
      </c>
      <c r="E331" s="119"/>
      <c r="F331" s="119"/>
      <c r="G331" s="121"/>
      <c r="H331" s="141">
        <f t="shared" si="54"/>
        <v>0</v>
      </c>
      <c r="I331" s="121"/>
      <c r="J331" s="121"/>
      <c r="K331" s="133">
        <f t="shared" si="59"/>
        <v>0</v>
      </c>
      <c r="L331" s="133">
        <f t="shared" si="55"/>
        <v>0</v>
      </c>
      <c r="M331" s="190">
        <f t="shared" si="56"/>
        <v>1</v>
      </c>
      <c r="N331" s="190" t="str">
        <f t="shared" si="52"/>
        <v>JANEIRO</v>
      </c>
      <c r="O331" s="119"/>
      <c r="P331" s="119" t="s">
        <v>192</v>
      </c>
      <c r="Q331" s="136" t="str">
        <f t="shared" si="57"/>
        <v>À PAGAR</v>
      </c>
      <c r="R331" s="136" t="str">
        <f t="shared" ca="1" si="53"/>
        <v>EM DIA</v>
      </c>
      <c r="S331" s="137" t="str">
        <f t="shared" ca="1" si="58"/>
        <v/>
      </c>
      <c r="AD331" s="31"/>
      <c r="AE331" s="31"/>
      <c r="AF331" s="31"/>
      <c r="AG331" s="31"/>
      <c r="AH331" s="31"/>
      <c r="AI331" s="31"/>
      <c r="AJ331" s="31"/>
      <c r="AK331" s="31"/>
      <c r="AL331" s="31"/>
    </row>
    <row r="332" spans="1:38" x14ac:dyDescent="0.25">
      <c r="A332" s="265"/>
      <c r="B332" s="190" t="str">
        <f t="shared" si="51"/>
        <v/>
      </c>
      <c r="C332" s="190" t="str">
        <f t="shared" si="50"/>
        <v/>
      </c>
      <c r="D332" s="119" t="s">
        <v>192</v>
      </c>
      <c r="E332" s="119"/>
      <c r="F332" s="119"/>
      <c r="G332" s="121"/>
      <c r="H332" s="141">
        <f t="shared" si="54"/>
        <v>0</v>
      </c>
      <c r="I332" s="121"/>
      <c r="J332" s="121"/>
      <c r="K332" s="133">
        <f t="shared" si="59"/>
        <v>0</v>
      </c>
      <c r="L332" s="133">
        <f t="shared" si="55"/>
        <v>0</v>
      </c>
      <c r="M332" s="190">
        <f t="shared" si="56"/>
        <v>1</v>
      </c>
      <c r="N332" s="190" t="str">
        <f t="shared" si="52"/>
        <v>JANEIRO</v>
      </c>
      <c r="O332" s="119"/>
      <c r="P332" s="119" t="s">
        <v>192</v>
      </c>
      <c r="Q332" s="136" t="str">
        <f t="shared" si="57"/>
        <v>À PAGAR</v>
      </c>
      <c r="R332" s="136" t="str">
        <f t="shared" ca="1" si="53"/>
        <v>EM DIA</v>
      </c>
      <c r="S332" s="137" t="str">
        <f t="shared" ca="1" si="58"/>
        <v/>
      </c>
      <c r="AD332" s="31"/>
      <c r="AE332" s="31"/>
      <c r="AF332" s="31"/>
      <c r="AG332" s="31"/>
      <c r="AH332" s="31"/>
      <c r="AI332" s="31"/>
      <c r="AJ332" s="31"/>
      <c r="AK332" s="31"/>
      <c r="AL332" s="31"/>
    </row>
    <row r="333" spans="1:38" x14ac:dyDescent="0.25">
      <c r="A333" s="265"/>
      <c r="B333" s="190" t="str">
        <f t="shared" si="51"/>
        <v/>
      </c>
      <c r="C333" s="190" t="str">
        <f t="shared" si="50"/>
        <v/>
      </c>
      <c r="D333" s="119" t="s">
        <v>192</v>
      </c>
      <c r="E333" s="119"/>
      <c r="F333" s="119"/>
      <c r="G333" s="121"/>
      <c r="H333" s="141">
        <f t="shared" si="54"/>
        <v>0</v>
      </c>
      <c r="I333" s="121"/>
      <c r="J333" s="121"/>
      <c r="K333" s="133">
        <f t="shared" si="59"/>
        <v>0</v>
      </c>
      <c r="L333" s="133">
        <f t="shared" si="55"/>
        <v>0</v>
      </c>
      <c r="M333" s="190">
        <f t="shared" si="56"/>
        <v>1</v>
      </c>
      <c r="N333" s="190" t="str">
        <f t="shared" si="52"/>
        <v>JANEIRO</v>
      </c>
      <c r="O333" s="119"/>
      <c r="P333" s="119" t="s">
        <v>192</v>
      </c>
      <c r="Q333" s="136" t="str">
        <f t="shared" si="57"/>
        <v>À PAGAR</v>
      </c>
      <c r="R333" s="136" t="str">
        <f t="shared" ca="1" si="53"/>
        <v>EM DIA</v>
      </c>
      <c r="S333" s="137" t="str">
        <f t="shared" ca="1" si="58"/>
        <v/>
      </c>
      <c r="AD333" s="31"/>
      <c r="AE333" s="31"/>
      <c r="AF333" s="31"/>
      <c r="AG333" s="31"/>
      <c r="AH333" s="31"/>
      <c r="AI333" s="31"/>
      <c r="AJ333" s="31"/>
      <c r="AK333" s="31"/>
      <c r="AL333" s="31"/>
    </row>
    <row r="334" spans="1:38" x14ac:dyDescent="0.25">
      <c r="A334" s="265"/>
      <c r="B334" s="190" t="str">
        <f t="shared" si="51"/>
        <v/>
      </c>
      <c r="C334" s="190" t="str">
        <f t="shared" si="50"/>
        <v/>
      </c>
      <c r="D334" s="119" t="s">
        <v>192</v>
      </c>
      <c r="E334" s="119"/>
      <c r="F334" s="119"/>
      <c r="G334" s="121"/>
      <c r="H334" s="141">
        <f t="shared" si="54"/>
        <v>0</v>
      </c>
      <c r="I334" s="121"/>
      <c r="J334" s="121"/>
      <c r="K334" s="133">
        <f t="shared" si="59"/>
        <v>0</v>
      </c>
      <c r="L334" s="133">
        <f t="shared" si="55"/>
        <v>0</v>
      </c>
      <c r="M334" s="190">
        <f t="shared" si="56"/>
        <v>1</v>
      </c>
      <c r="N334" s="190" t="str">
        <f t="shared" si="52"/>
        <v>JANEIRO</v>
      </c>
      <c r="O334" s="119"/>
      <c r="P334" s="119" t="s">
        <v>192</v>
      </c>
      <c r="Q334" s="136" t="str">
        <f t="shared" si="57"/>
        <v>À PAGAR</v>
      </c>
      <c r="R334" s="136" t="str">
        <f t="shared" ca="1" si="53"/>
        <v>EM DIA</v>
      </c>
      <c r="S334" s="137" t="str">
        <f t="shared" ca="1" si="58"/>
        <v/>
      </c>
      <c r="AD334" s="31"/>
      <c r="AE334" s="31"/>
      <c r="AF334" s="31"/>
      <c r="AG334" s="31"/>
      <c r="AH334" s="31"/>
      <c r="AI334" s="31"/>
      <c r="AJ334" s="31"/>
      <c r="AK334" s="31"/>
      <c r="AL334" s="31"/>
    </row>
    <row r="335" spans="1:38" x14ac:dyDescent="0.25">
      <c r="A335" s="265"/>
      <c r="B335" s="190" t="str">
        <f t="shared" si="51"/>
        <v/>
      </c>
      <c r="C335" s="190" t="str">
        <f t="shared" ref="C335:C398" si="60">IF(B335=1,"JANEIRO",IF(B335=2,"FEVEREIRO",IF(B335=3,"MARÇO",IF(B335=4,"ABRIL",IF(B335=5,"MAIO",IF(B335=6,"JUNHO",IF(B335=7,"JULHO",IF(B335=8,"AGOSTO",IF(B335=9,"SETEMBRO",IF(B335=10,"OUTUBRO",IF(B335=11,"NOVEMBRO",IF(B335=12,"DEZEMBRO",""))))))))))))</f>
        <v/>
      </c>
      <c r="D335" s="119" t="s">
        <v>192</v>
      </c>
      <c r="E335" s="119"/>
      <c r="F335" s="119"/>
      <c r="G335" s="121"/>
      <c r="H335" s="141">
        <f t="shared" si="54"/>
        <v>0</v>
      </c>
      <c r="I335" s="121"/>
      <c r="J335" s="121"/>
      <c r="K335" s="133">
        <f t="shared" si="59"/>
        <v>0</v>
      </c>
      <c r="L335" s="133">
        <f t="shared" si="55"/>
        <v>0</v>
      </c>
      <c r="M335" s="190">
        <f t="shared" si="56"/>
        <v>1</v>
      </c>
      <c r="N335" s="190" t="str">
        <f t="shared" si="52"/>
        <v>JANEIRO</v>
      </c>
      <c r="O335" s="119"/>
      <c r="P335" s="119" t="s">
        <v>192</v>
      </c>
      <c r="Q335" s="136" t="str">
        <f t="shared" si="57"/>
        <v>À PAGAR</v>
      </c>
      <c r="R335" s="136" t="str">
        <f t="shared" ca="1" si="53"/>
        <v>EM DIA</v>
      </c>
      <c r="S335" s="137" t="str">
        <f t="shared" ca="1" si="58"/>
        <v/>
      </c>
      <c r="AD335" s="31"/>
      <c r="AE335" s="31"/>
      <c r="AF335" s="31"/>
      <c r="AG335" s="31"/>
      <c r="AH335" s="31"/>
      <c r="AI335" s="31"/>
      <c r="AJ335" s="31"/>
      <c r="AK335" s="31"/>
      <c r="AL335" s="31"/>
    </row>
    <row r="336" spans="1:38" x14ac:dyDescent="0.25">
      <c r="A336" s="265"/>
      <c r="B336" s="190" t="str">
        <f t="shared" si="51"/>
        <v/>
      </c>
      <c r="C336" s="190" t="str">
        <f t="shared" si="60"/>
        <v/>
      </c>
      <c r="D336" s="119" t="s">
        <v>192</v>
      </c>
      <c r="E336" s="119"/>
      <c r="F336" s="119"/>
      <c r="G336" s="121"/>
      <c r="H336" s="141">
        <f t="shared" si="54"/>
        <v>0</v>
      </c>
      <c r="I336" s="121"/>
      <c r="J336" s="121"/>
      <c r="K336" s="133">
        <f t="shared" si="59"/>
        <v>0</v>
      </c>
      <c r="L336" s="133">
        <f t="shared" si="55"/>
        <v>0</v>
      </c>
      <c r="M336" s="190">
        <f t="shared" si="56"/>
        <v>1</v>
      </c>
      <c r="N336" s="190" t="str">
        <f t="shared" si="52"/>
        <v>JANEIRO</v>
      </c>
      <c r="O336" s="119"/>
      <c r="P336" s="119" t="s">
        <v>192</v>
      </c>
      <c r="Q336" s="136" t="str">
        <f t="shared" si="57"/>
        <v>À PAGAR</v>
      </c>
      <c r="R336" s="136" t="str">
        <f t="shared" ca="1" si="53"/>
        <v>EM DIA</v>
      </c>
      <c r="S336" s="137" t="str">
        <f t="shared" ca="1" si="58"/>
        <v/>
      </c>
      <c r="AD336" s="31"/>
      <c r="AE336" s="31"/>
      <c r="AF336" s="31"/>
      <c r="AG336" s="31"/>
      <c r="AH336" s="31"/>
      <c r="AI336" s="31"/>
      <c r="AJ336" s="31"/>
      <c r="AK336" s="31"/>
      <c r="AL336" s="31"/>
    </row>
    <row r="337" spans="1:38" x14ac:dyDescent="0.25">
      <c r="A337" s="265"/>
      <c r="B337" s="190" t="str">
        <f t="shared" si="51"/>
        <v/>
      </c>
      <c r="C337" s="190" t="str">
        <f t="shared" si="60"/>
        <v/>
      </c>
      <c r="D337" s="119" t="s">
        <v>192</v>
      </c>
      <c r="E337" s="119"/>
      <c r="F337" s="119"/>
      <c r="G337" s="121"/>
      <c r="H337" s="141">
        <f t="shared" si="54"/>
        <v>0</v>
      </c>
      <c r="I337" s="121"/>
      <c r="J337" s="121"/>
      <c r="K337" s="133">
        <f t="shared" si="59"/>
        <v>0</v>
      </c>
      <c r="L337" s="133">
        <f t="shared" si="55"/>
        <v>0</v>
      </c>
      <c r="M337" s="190">
        <f t="shared" si="56"/>
        <v>1</v>
      </c>
      <c r="N337" s="190" t="str">
        <f t="shared" si="52"/>
        <v>JANEIRO</v>
      </c>
      <c r="O337" s="119"/>
      <c r="P337" s="119" t="s">
        <v>192</v>
      </c>
      <c r="Q337" s="136" t="str">
        <f t="shared" si="57"/>
        <v>À PAGAR</v>
      </c>
      <c r="R337" s="136" t="str">
        <f t="shared" ca="1" si="53"/>
        <v>EM DIA</v>
      </c>
      <c r="S337" s="137" t="str">
        <f t="shared" ca="1" si="58"/>
        <v/>
      </c>
      <c r="AD337" s="31"/>
      <c r="AE337" s="31"/>
      <c r="AF337" s="31"/>
      <c r="AG337" s="31"/>
      <c r="AH337" s="31"/>
      <c r="AI337" s="31"/>
      <c r="AJ337" s="31"/>
      <c r="AK337" s="31"/>
      <c r="AL337" s="31"/>
    </row>
    <row r="338" spans="1:38" x14ac:dyDescent="0.25">
      <c r="A338" s="265"/>
      <c r="B338" s="190" t="str">
        <f t="shared" ref="B338:B401" si="61">IFERROR(MONTH(D338),"")</f>
        <v/>
      </c>
      <c r="C338" s="190" t="str">
        <f t="shared" si="60"/>
        <v/>
      </c>
      <c r="D338" s="119" t="s">
        <v>192</v>
      </c>
      <c r="E338" s="119"/>
      <c r="F338" s="119"/>
      <c r="G338" s="121"/>
      <c r="H338" s="141">
        <f t="shared" si="54"/>
        <v>0</v>
      </c>
      <c r="I338" s="121"/>
      <c r="J338" s="121"/>
      <c r="K338" s="133">
        <f t="shared" si="59"/>
        <v>0</v>
      </c>
      <c r="L338" s="133">
        <f t="shared" si="55"/>
        <v>0</v>
      </c>
      <c r="M338" s="190">
        <f t="shared" si="56"/>
        <v>1</v>
      </c>
      <c r="N338" s="190" t="str">
        <f t="shared" si="52"/>
        <v>JANEIRO</v>
      </c>
      <c r="O338" s="119"/>
      <c r="P338" s="119" t="s">
        <v>192</v>
      </c>
      <c r="Q338" s="136" t="str">
        <f t="shared" si="57"/>
        <v>À PAGAR</v>
      </c>
      <c r="R338" s="136" t="str">
        <f t="shared" ca="1" si="53"/>
        <v>EM DIA</v>
      </c>
      <c r="S338" s="137" t="str">
        <f t="shared" ca="1" si="58"/>
        <v/>
      </c>
      <c r="AD338" s="31"/>
      <c r="AE338" s="31"/>
      <c r="AF338" s="31"/>
      <c r="AG338" s="31"/>
      <c r="AH338" s="31"/>
      <c r="AI338" s="31"/>
      <c r="AJ338" s="31"/>
      <c r="AK338" s="31"/>
      <c r="AL338" s="31"/>
    </row>
    <row r="339" spans="1:38" x14ac:dyDescent="0.25">
      <c r="A339" s="265"/>
      <c r="B339" s="190" t="str">
        <f t="shared" si="61"/>
        <v/>
      </c>
      <c r="C339" s="190" t="str">
        <f t="shared" si="60"/>
        <v/>
      </c>
      <c r="D339" s="119" t="s">
        <v>192</v>
      </c>
      <c r="E339" s="119"/>
      <c r="F339" s="119"/>
      <c r="G339" s="121"/>
      <c r="H339" s="141">
        <f t="shared" si="54"/>
        <v>0</v>
      </c>
      <c r="I339" s="121"/>
      <c r="J339" s="121"/>
      <c r="K339" s="133">
        <f t="shared" si="59"/>
        <v>0</v>
      </c>
      <c r="L339" s="133">
        <f t="shared" si="55"/>
        <v>0</v>
      </c>
      <c r="M339" s="190">
        <f t="shared" si="56"/>
        <v>1</v>
      </c>
      <c r="N339" s="190" t="str">
        <f t="shared" si="52"/>
        <v>JANEIRO</v>
      </c>
      <c r="O339" s="119"/>
      <c r="P339" s="119" t="s">
        <v>192</v>
      </c>
      <c r="Q339" s="136" t="str">
        <f t="shared" si="57"/>
        <v>À PAGAR</v>
      </c>
      <c r="R339" s="136" t="str">
        <f t="shared" ca="1" si="53"/>
        <v>EM DIA</v>
      </c>
      <c r="S339" s="137" t="str">
        <f t="shared" ca="1" si="58"/>
        <v/>
      </c>
      <c r="AD339" s="31"/>
      <c r="AE339" s="31"/>
      <c r="AF339" s="31"/>
      <c r="AG339" s="31"/>
      <c r="AH339" s="31"/>
      <c r="AI339" s="31"/>
      <c r="AJ339" s="31"/>
      <c r="AK339" s="31"/>
      <c r="AL339" s="31"/>
    </row>
    <row r="340" spans="1:38" x14ac:dyDescent="0.25">
      <c r="A340" s="265"/>
      <c r="B340" s="190" t="str">
        <f t="shared" si="61"/>
        <v/>
      </c>
      <c r="C340" s="190" t="str">
        <f t="shared" si="60"/>
        <v/>
      </c>
      <c r="D340" s="119" t="s">
        <v>192</v>
      </c>
      <c r="E340" s="119"/>
      <c r="F340" s="119"/>
      <c r="G340" s="121"/>
      <c r="H340" s="141">
        <f t="shared" si="54"/>
        <v>0</v>
      </c>
      <c r="I340" s="121"/>
      <c r="J340" s="121"/>
      <c r="K340" s="133">
        <f t="shared" si="59"/>
        <v>0</v>
      </c>
      <c r="L340" s="133">
        <f t="shared" si="55"/>
        <v>0</v>
      </c>
      <c r="M340" s="190">
        <f t="shared" si="56"/>
        <v>1</v>
      </c>
      <c r="N340" s="190" t="str">
        <f t="shared" si="52"/>
        <v>JANEIRO</v>
      </c>
      <c r="O340" s="119"/>
      <c r="P340" s="119" t="s">
        <v>192</v>
      </c>
      <c r="Q340" s="136" t="str">
        <f t="shared" si="57"/>
        <v>À PAGAR</v>
      </c>
      <c r="R340" s="136" t="str">
        <f t="shared" ca="1" si="53"/>
        <v>EM DIA</v>
      </c>
      <c r="S340" s="137" t="str">
        <f t="shared" ca="1" si="58"/>
        <v/>
      </c>
      <c r="AD340" s="31"/>
      <c r="AE340" s="31"/>
      <c r="AF340" s="31"/>
      <c r="AG340" s="31"/>
      <c r="AH340" s="31"/>
      <c r="AI340" s="31"/>
      <c r="AJ340" s="31"/>
      <c r="AK340" s="31"/>
      <c r="AL340" s="31"/>
    </row>
    <row r="341" spans="1:38" x14ac:dyDescent="0.25">
      <c r="A341" s="265"/>
      <c r="B341" s="190" t="str">
        <f t="shared" si="61"/>
        <v/>
      </c>
      <c r="C341" s="190" t="str">
        <f t="shared" si="60"/>
        <v/>
      </c>
      <c r="D341" s="119" t="s">
        <v>192</v>
      </c>
      <c r="E341" s="119"/>
      <c r="F341" s="119"/>
      <c r="G341" s="121"/>
      <c r="H341" s="141">
        <f t="shared" si="54"/>
        <v>0</v>
      </c>
      <c r="I341" s="121"/>
      <c r="J341" s="121"/>
      <c r="K341" s="133">
        <f t="shared" si="59"/>
        <v>0</v>
      </c>
      <c r="L341" s="133">
        <f t="shared" si="55"/>
        <v>0</v>
      </c>
      <c r="M341" s="190">
        <f t="shared" si="56"/>
        <v>1</v>
      </c>
      <c r="N341" s="190" t="str">
        <f t="shared" si="52"/>
        <v>JANEIRO</v>
      </c>
      <c r="O341" s="119"/>
      <c r="P341" s="119" t="s">
        <v>192</v>
      </c>
      <c r="Q341" s="136" t="str">
        <f t="shared" si="57"/>
        <v>À PAGAR</v>
      </c>
      <c r="R341" s="136" t="str">
        <f t="shared" ca="1" si="53"/>
        <v>EM DIA</v>
      </c>
      <c r="S341" s="137" t="str">
        <f t="shared" ca="1" si="58"/>
        <v/>
      </c>
      <c r="AD341" s="31"/>
      <c r="AE341" s="31"/>
      <c r="AF341" s="31"/>
      <c r="AG341" s="31"/>
      <c r="AH341" s="31"/>
      <c r="AI341" s="31"/>
      <c r="AJ341" s="31"/>
      <c r="AK341" s="31"/>
      <c r="AL341" s="31"/>
    </row>
    <row r="342" spans="1:38" x14ac:dyDescent="0.25">
      <c r="A342" s="265"/>
      <c r="B342" s="190" t="str">
        <f t="shared" si="61"/>
        <v/>
      </c>
      <c r="C342" s="190" t="str">
        <f t="shared" si="60"/>
        <v/>
      </c>
      <c r="D342" s="119" t="s">
        <v>192</v>
      </c>
      <c r="E342" s="119"/>
      <c r="F342" s="119"/>
      <c r="G342" s="121"/>
      <c r="H342" s="141">
        <f t="shared" si="54"/>
        <v>0</v>
      </c>
      <c r="I342" s="121"/>
      <c r="J342" s="121"/>
      <c r="K342" s="133">
        <f t="shared" si="59"/>
        <v>0</v>
      </c>
      <c r="L342" s="133">
        <f t="shared" si="55"/>
        <v>0</v>
      </c>
      <c r="M342" s="190">
        <f t="shared" si="56"/>
        <v>1</v>
      </c>
      <c r="N342" s="190" t="str">
        <f t="shared" si="52"/>
        <v>JANEIRO</v>
      </c>
      <c r="O342" s="119"/>
      <c r="P342" s="119" t="s">
        <v>192</v>
      </c>
      <c r="Q342" s="136" t="str">
        <f t="shared" si="57"/>
        <v>À PAGAR</v>
      </c>
      <c r="R342" s="136" t="str">
        <f t="shared" ca="1" si="53"/>
        <v>EM DIA</v>
      </c>
      <c r="S342" s="137" t="str">
        <f t="shared" ca="1" si="58"/>
        <v/>
      </c>
      <c r="AD342" s="31"/>
      <c r="AE342" s="31"/>
      <c r="AF342" s="31"/>
      <c r="AG342" s="31"/>
      <c r="AH342" s="31"/>
      <c r="AI342" s="31"/>
      <c r="AJ342" s="31"/>
      <c r="AK342" s="31"/>
      <c r="AL342" s="31"/>
    </row>
    <row r="343" spans="1:38" x14ac:dyDescent="0.25">
      <c r="A343" s="265"/>
      <c r="B343" s="190" t="str">
        <f t="shared" si="61"/>
        <v/>
      </c>
      <c r="C343" s="190" t="str">
        <f t="shared" si="60"/>
        <v/>
      </c>
      <c r="D343" s="119" t="s">
        <v>192</v>
      </c>
      <c r="E343" s="119"/>
      <c r="F343" s="119"/>
      <c r="G343" s="121"/>
      <c r="H343" s="141">
        <f t="shared" si="54"/>
        <v>0</v>
      </c>
      <c r="I343" s="121"/>
      <c r="J343" s="121"/>
      <c r="K343" s="133">
        <f t="shared" si="59"/>
        <v>0</v>
      </c>
      <c r="L343" s="133">
        <f t="shared" si="55"/>
        <v>0</v>
      </c>
      <c r="M343" s="190">
        <f t="shared" si="56"/>
        <v>1</v>
      </c>
      <c r="N343" s="190" t="str">
        <f t="shared" si="52"/>
        <v>JANEIRO</v>
      </c>
      <c r="O343" s="119"/>
      <c r="P343" s="119" t="s">
        <v>192</v>
      </c>
      <c r="Q343" s="136" t="str">
        <f t="shared" si="57"/>
        <v>À PAGAR</v>
      </c>
      <c r="R343" s="136" t="str">
        <f t="shared" ca="1" si="53"/>
        <v>EM DIA</v>
      </c>
      <c r="S343" s="137" t="str">
        <f t="shared" ca="1" si="58"/>
        <v/>
      </c>
      <c r="AD343" s="31"/>
      <c r="AE343" s="31"/>
      <c r="AF343" s="31"/>
      <c r="AG343" s="31"/>
      <c r="AH343" s="31"/>
      <c r="AI343" s="31"/>
      <c r="AJ343" s="31"/>
      <c r="AK343" s="31"/>
      <c r="AL343" s="31"/>
    </row>
    <row r="344" spans="1:38" x14ac:dyDescent="0.25">
      <c r="A344" s="265"/>
      <c r="B344" s="190" t="str">
        <f t="shared" si="61"/>
        <v/>
      </c>
      <c r="C344" s="190" t="str">
        <f t="shared" si="60"/>
        <v/>
      </c>
      <c r="D344" s="119" t="s">
        <v>192</v>
      </c>
      <c r="E344" s="119"/>
      <c r="F344" s="119"/>
      <c r="G344" s="121"/>
      <c r="H344" s="141">
        <f t="shared" si="54"/>
        <v>0</v>
      </c>
      <c r="I344" s="121"/>
      <c r="J344" s="121"/>
      <c r="K344" s="133">
        <f t="shared" si="59"/>
        <v>0</v>
      </c>
      <c r="L344" s="133">
        <f t="shared" si="55"/>
        <v>0</v>
      </c>
      <c r="M344" s="190">
        <f t="shared" si="56"/>
        <v>1</v>
      </c>
      <c r="N344" s="190" t="str">
        <f t="shared" si="52"/>
        <v>JANEIRO</v>
      </c>
      <c r="O344" s="119"/>
      <c r="P344" s="119" t="s">
        <v>192</v>
      </c>
      <c r="Q344" s="136" t="str">
        <f t="shared" si="57"/>
        <v>À PAGAR</v>
      </c>
      <c r="R344" s="136" t="str">
        <f t="shared" ca="1" si="53"/>
        <v>EM DIA</v>
      </c>
      <c r="S344" s="137" t="str">
        <f t="shared" ca="1" si="58"/>
        <v/>
      </c>
      <c r="AD344" s="31"/>
      <c r="AE344" s="31"/>
      <c r="AF344" s="31"/>
      <c r="AG344" s="31"/>
      <c r="AH344" s="31"/>
      <c r="AI344" s="31"/>
      <c r="AJ344" s="31"/>
      <c r="AK344" s="31"/>
      <c r="AL344" s="31"/>
    </row>
    <row r="345" spans="1:38" x14ac:dyDescent="0.25">
      <c r="A345" s="265"/>
      <c r="B345" s="190" t="str">
        <f t="shared" si="61"/>
        <v/>
      </c>
      <c r="C345" s="190" t="str">
        <f t="shared" si="60"/>
        <v/>
      </c>
      <c r="D345" s="119" t="s">
        <v>192</v>
      </c>
      <c r="E345" s="119"/>
      <c r="F345" s="119"/>
      <c r="G345" s="121"/>
      <c r="H345" s="141">
        <f t="shared" si="54"/>
        <v>0</v>
      </c>
      <c r="I345" s="121"/>
      <c r="J345" s="121"/>
      <c r="K345" s="133">
        <f t="shared" si="59"/>
        <v>0</v>
      </c>
      <c r="L345" s="133">
        <f t="shared" si="55"/>
        <v>0</v>
      </c>
      <c r="M345" s="190">
        <f t="shared" si="56"/>
        <v>1</v>
      </c>
      <c r="N345" s="190" t="str">
        <f t="shared" si="52"/>
        <v>JANEIRO</v>
      </c>
      <c r="O345" s="119"/>
      <c r="P345" s="119" t="s">
        <v>192</v>
      </c>
      <c r="Q345" s="136" t="str">
        <f t="shared" si="57"/>
        <v>À PAGAR</v>
      </c>
      <c r="R345" s="136" t="str">
        <f t="shared" ca="1" si="53"/>
        <v>EM DIA</v>
      </c>
      <c r="S345" s="137" t="str">
        <f t="shared" ca="1" si="58"/>
        <v/>
      </c>
      <c r="AD345" s="31"/>
      <c r="AE345" s="31"/>
      <c r="AF345" s="31"/>
      <c r="AG345" s="31"/>
      <c r="AH345" s="31"/>
      <c r="AI345" s="31"/>
      <c r="AJ345" s="31"/>
      <c r="AK345" s="31"/>
      <c r="AL345" s="31"/>
    </row>
    <row r="346" spans="1:38" x14ac:dyDescent="0.25">
      <c r="A346" s="265"/>
      <c r="B346" s="190" t="str">
        <f t="shared" si="61"/>
        <v/>
      </c>
      <c r="C346" s="190" t="str">
        <f t="shared" si="60"/>
        <v/>
      </c>
      <c r="D346" s="119" t="s">
        <v>192</v>
      </c>
      <c r="E346" s="119"/>
      <c r="F346" s="119"/>
      <c r="G346" s="121"/>
      <c r="H346" s="141">
        <f t="shared" si="54"/>
        <v>0</v>
      </c>
      <c r="I346" s="121"/>
      <c r="J346" s="121"/>
      <c r="K346" s="133">
        <f t="shared" si="59"/>
        <v>0</v>
      </c>
      <c r="L346" s="133">
        <f t="shared" si="55"/>
        <v>0</v>
      </c>
      <c r="M346" s="190">
        <f t="shared" si="56"/>
        <v>1</v>
      </c>
      <c r="N346" s="190" t="str">
        <f t="shared" si="52"/>
        <v>JANEIRO</v>
      </c>
      <c r="O346" s="119"/>
      <c r="P346" s="119" t="s">
        <v>192</v>
      </c>
      <c r="Q346" s="136" t="str">
        <f t="shared" si="57"/>
        <v>À PAGAR</v>
      </c>
      <c r="R346" s="136" t="str">
        <f t="shared" ca="1" si="53"/>
        <v>EM DIA</v>
      </c>
      <c r="S346" s="137" t="str">
        <f t="shared" ca="1" si="58"/>
        <v/>
      </c>
      <c r="AD346" s="31"/>
      <c r="AE346" s="31"/>
      <c r="AF346" s="31"/>
      <c r="AG346" s="31"/>
      <c r="AH346" s="31"/>
      <c r="AI346" s="31"/>
      <c r="AJ346" s="31"/>
      <c r="AK346" s="31"/>
      <c r="AL346" s="31"/>
    </row>
    <row r="347" spans="1:38" x14ac:dyDescent="0.25">
      <c r="A347" s="265"/>
      <c r="B347" s="190" t="str">
        <f t="shared" si="61"/>
        <v/>
      </c>
      <c r="C347" s="190" t="str">
        <f t="shared" si="60"/>
        <v/>
      </c>
      <c r="D347" s="119" t="s">
        <v>192</v>
      </c>
      <c r="E347" s="119"/>
      <c r="F347" s="119"/>
      <c r="G347" s="121"/>
      <c r="H347" s="141">
        <f t="shared" si="54"/>
        <v>0</v>
      </c>
      <c r="I347" s="121"/>
      <c r="J347" s="121"/>
      <c r="K347" s="133">
        <f t="shared" si="59"/>
        <v>0</v>
      </c>
      <c r="L347" s="133">
        <f t="shared" si="55"/>
        <v>0</v>
      </c>
      <c r="M347" s="190">
        <f t="shared" si="56"/>
        <v>1</v>
      </c>
      <c r="N347" s="190" t="str">
        <f t="shared" si="52"/>
        <v>JANEIRO</v>
      </c>
      <c r="O347" s="119"/>
      <c r="P347" s="119" t="s">
        <v>192</v>
      </c>
      <c r="Q347" s="136" t="str">
        <f t="shared" si="57"/>
        <v>À PAGAR</v>
      </c>
      <c r="R347" s="136" t="str">
        <f t="shared" ca="1" si="53"/>
        <v>EM DIA</v>
      </c>
      <c r="S347" s="137" t="str">
        <f t="shared" ca="1" si="58"/>
        <v/>
      </c>
      <c r="AD347" s="31"/>
      <c r="AE347" s="31"/>
      <c r="AF347" s="31"/>
      <c r="AG347" s="31"/>
      <c r="AH347" s="31"/>
      <c r="AI347" s="31"/>
      <c r="AJ347" s="31"/>
      <c r="AK347" s="31"/>
      <c r="AL347" s="31"/>
    </row>
    <row r="348" spans="1:38" x14ac:dyDescent="0.25">
      <c r="A348" s="265"/>
      <c r="B348" s="190" t="str">
        <f t="shared" si="61"/>
        <v/>
      </c>
      <c r="C348" s="190" t="str">
        <f t="shared" si="60"/>
        <v/>
      </c>
      <c r="D348" s="119" t="s">
        <v>192</v>
      </c>
      <c r="E348" s="119"/>
      <c r="F348" s="119"/>
      <c r="G348" s="121"/>
      <c r="H348" s="141">
        <f t="shared" si="54"/>
        <v>0</v>
      </c>
      <c r="I348" s="121"/>
      <c r="J348" s="121"/>
      <c r="K348" s="133">
        <f t="shared" si="59"/>
        <v>0</v>
      </c>
      <c r="L348" s="133">
        <f t="shared" si="55"/>
        <v>0</v>
      </c>
      <c r="M348" s="190">
        <f t="shared" si="56"/>
        <v>1</v>
      </c>
      <c r="N348" s="190" t="str">
        <f t="shared" si="52"/>
        <v>JANEIRO</v>
      </c>
      <c r="O348" s="119"/>
      <c r="P348" s="119" t="s">
        <v>192</v>
      </c>
      <c r="Q348" s="136" t="str">
        <f t="shared" si="57"/>
        <v>À PAGAR</v>
      </c>
      <c r="R348" s="136" t="str">
        <f t="shared" ca="1" si="53"/>
        <v>EM DIA</v>
      </c>
      <c r="S348" s="137" t="str">
        <f t="shared" ca="1" si="58"/>
        <v/>
      </c>
      <c r="AD348" s="31"/>
      <c r="AE348" s="31"/>
      <c r="AF348" s="31"/>
      <c r="AG348" s="31"/>
      <c r="AH348" s="31"/>
      <c r="AI348" s="31"/>
      <c r="AJ348" s="31"/>
      <c r="AK348" s="31"/>
      <c r="AL348" s="31"/>
    </row>
    <row r="349" spans="1:38" x14ac:dyDescent="0.25">
      <c r="A349" s="265"/>
      <c r="B349" s="190" t="str">
        <f t="shared" si="61"/>
        <v/>
      </c>
      <c r="C349" s="190" t="str">
        <f t="shared" si="60"/>
        <v/>
      </c>
      <c r="D349" s="119" t="s">
        <v>192</v>
      </c>
      <c r="E349" s="119"/>
      <c r="F349" s="119"/>
      <c r="G349" s="121"/>
      <c r="H349" s="141">
        <f t="shared" si="54"/>
        <v>0</v>
      </c>
      <c r="I349" s="121"/>
      <c r="J349" s="121"/>
      <c r="K349" s="133">
        <f t="shared" si="59"/>
        <v>0</v>
      </c>
      <c r="L349" s="133">
        <f t="shared" si="55"/>
        <v>0</v>
      </c>
      <c r="M349" s="190">
        <f t="shared" si="56"/>
        <v>1</v>
      </c>
      <c r="N349" s="190" t="str">
        <f t="shared" si="52"/>
        <v>JANEIRO</v>
      </c>
      <c r="O349" s="119"/>
      <c r="P349" s="119" t="s">
        <v>192</v>
      </c>
      <c r="Q349" s="136" t="str">
        <f t="shared" si="57"/>
        <v>À PAGAR</v>
      </c>
      <c r="R349" s="136" t="str">
        <f t="shared" ca="1" si="53"/>
        <v>EM DIA</v>
      </c>
      <c r="S349" s="137" t="str">
        <f t="shared" ca="1" si="58"/>
        <v/>
      </c>
      <c r="AD349" s="31"/>
      <c r="AE349" s="31"/>
      <c r="AF349" s="31"/>
      <c r="AG349" s="31"/>
      <c r="AH349" s="31"/>
      <c r="AI349" s="31"/>
      <c r="AJ349" s="31"/>
      <c r="AK349" s="31"/>
      <c r="AL349" s="31"/>
    </row>
    <row r="350" spans="1:38" x14ac:dyDescent="0.25">
      <c r="A350" s="265"/>
      <c r="B350" s="190" t="str">
        <f t="shared" si="61"/>
        <v/>
      </c>
      <c r="C350" s="190" t="str">
        <f t="shared" si="60"/>
        <v/>
      </c>
      <c r="D350" s="119" t="s">
        <v>192</v>
      </c>
      <c r="E350" s="119"/>
      <c r="F350" s="119"/>
      <c r="G350" s="121"/>
      <c r="H350" s="141">
        <f t="shared" si="54"/>
        <v>0</v>
      </c>
      <c r="I350" s="121"/>
      <c r="J350" s="121"/>
      <c r="K350" s="133">
        <f t="shared" si="59"/>
        <v>0</v>
      </c>
      <c r="L350" s="133">
        <f t="shared" si="55"/>
        <v>0</v>
      </c>
      <c r="M350" s="190">
        <f t="shared" si="56"/>
        <v>1</v>
      </c>
      <c r="N350" s="190" t="str">
        <f t="shared" si="52"/>
        <v>JANEIRO</v>
      </c>
      <c r="O350" s="119"/>
      <c r="P350" s="119" t="s">
        <v>192</v>
      </c>
      <c r="Q350" s="136" t="str">
        <f t="shared" si="57"/>
        <v>À PAGAR</v>
      </c>
      <c r="R350" s="136" t="str">
        <f t="shared" ca="1" si="53"/>
        <v>EM DIA</v>
      </c>
      <c r="S350" s="137" t="str">
        <f t="shared" ca="1" si="58"/>
        <v/>
      </c>
      <c r="AD350" s="31"/>
      <c r="AE350" s="31"/>
      <c r="AF350" s="31"/>
      <c r="AG350" s="31"/>
      <c r="AH350" s="31"/>
      <c r="AI350" s="31"/>
      <c r="AJ350" s="31"/>
      <c r="AK350" s="31"/>
      <c r="AL350" s="31"/>
    </row>
    <row r="351" spans="1:38" x14ac:dyDescent="0.25">
      <c r="A351" s="265"/>
      <c r="B351" s="190" t="str">
        <f t="shared" si="61"/>
        <v/>
      </c>
      <c r="C351" s="190" t="str">
        <f t="shared" si="60"/>
        <v/>
      </c>
      <c r="D351" s="119" t="s">
        <v>192</v>
      </c>
      <c r="E351" s="119"/>
      <c r="F351" s="119"/>
      <c r="G351" s="121"/>
      <c r="H351" s="141">
        <f t="shared" si="54"/>
        <v>0</v>
      </c>
      <c r="I351" s="121"/>
      <c r="J351" s="121"/>
      <c r="K351" s="133">
        <f t="shared" si="59"/>
        <v>0</v>
      </c>
      <c r="L351" s="133">
        <f t="shared" si="55"/>
        <v>0</v>
      </c>
      <c r="M351" s="190">
        <f t="shared" si="56"/>
        <v>1</v>
      </c>
      <c r="N351" s="190" t="str">
        <f t="shared" si="52"/>
        <v>JANEIRO</v>
      </c>
      <c r="O351" s="119"/>
      <c r="P351" s="119" t="s">
        <v>192</v>
      </c>
      <c r="Q351" s="136" t="str">
        <f t="shared" si="57"/>
        <v>À PAGAR</v>
      </c>
      <c r="R351" s="136" t="str">
        <f t="shared" ca="1" si="53"/>
        <v>EM DIA</v>
      </c>
      <c r="S351" s="137" t="str">
        <f t="shared" ca="1" si="58"/>
        <v/>
      </c>
      <c r="AD351" s="31"/>
      <c r="AE351" s="31"/>
      <c r="AF351" s="31"/>
      <c r="AG351" s="31"/>
      <c r="AH351" s="31"/>
      <c r="AI351" s="31"/>
      <c r="AJ351" s="31"/>
      <c r="AK351" s="31"/>
      <c r="AL351" s="31"/>
    </row>
    <row r="352" spans="1:38" x14ac:dyDescent="0.25">
      <c r="A352" s="265"/>
      <c r="B352" s="190" t="str">
        <f t="shared" si="61"/>
        <v/>
      </c>
      <c r="C352" s="190" t="str">
        <f t="shared" si="60"/>
        <v/>
      </c>
      <c r="D352" s="119" t="s">
        <v>192</v>
      </c>
      <c r="E352" s="119"/>
      <c r="F352" s="119"/>
      <c r="G352" s="121"/>
      <c r="H352" s="141">
        <f t="shared" si="54"/>
        <v>0</v>
      </c>
      <c r="I352" s="121"/>
      <c r="J352" s="121"/>
      <c r="K352" s="133">
        <f t="shared" si="59"/>
        <v>0</v>
      </c>
      <c r="L352" s="133">
        <f t="shared" si="55"/>
        <v>0</v>
      </c>
      <c r="M352" s="190">
        <f t="shared" si="56"/>
        <v>1</v>
      </c>
      <c r="N352" s="190" t="str">
        <f t="shared" si="52"/>
        <v>JANEIRO</v>
      </c>
      <c r="O352" s="119"/>
      <c r="P352" s="119" t="s">
        <v>192</v>
      </c>
      <c r="Q352" s="136" t="str">
        <f t="shared" si="57"/>
        <v>À PAGAR</v>
      </c>
      <c r="R352" s="136" t="str">
        <f t="shared" ca="1" si="53"/>
        <v>EM DIA</v>
      </c>
      <c r="S352" s="137" t="str">
        <f t="shared" ca="1" si="58"/>
        <v/>
      </c>
      <c r="AD352" s="31"/>
      <c r="AE352" s="31"/>
      <c r="AF352" s="31"/>
      <c r="AG352" s="31"/>
      <c r="AH352" s="31"/>
      <c r="AI352" s="31"/>
      <c r="AJ352" s="31"/>
      <c r="AK352" s="31"/>
      <c r="AL352" s="31"/>
    </row>
    <row r="353" spans="1:38" x14ac:dyDescent="0.25">
      <c r="A353" s="265"/>
      <c r="B353" s="190" t="str">
        <f t="shared" si="61"/>
        <v/>
      </c>
      <c r="C353" s="190" t="str">
        <f t="shared" si="60"/>
        <v/>
      </c>
      <c r="D353" s="119" t="s">
        <v>192</v>
      </c>
      <c r="E353" s="119"/>
      <c r="F353" s="119"/>
      <c r="G353" s="121"/>
      <c r="H353" s="141">
        <f t="shared" si="54"/>
        <v>0</v>
      </c>
      <c r="I353" s="121"/>
      <c r="J353" s="121"/>
      <c r="K353" s="133">
        <f t="shared" si="59"/>
        <v>0</v>
      </c>
      <c r="L353" s="133">
        <f t="shared" si="55"/>
        <v>0</v>
      </c>
      <c r="M353" s="190">
        <f t="shared" si="56"/>
        <v>1</v>
      </c>
      <c r="N353" s="190" t="str">
        <f t="shared" si="52"/>
        <v>JANEIRO</v>
      </c>
      <c r="O353" s="119"/>
      <c r="P353" s="119" t="s">
        <v>192</v>
      </c>
      <c r="Q353" s="136" t="str">
        <f t="shared" si="57"/>
        <v>À PAGAR</v>
      </c>
      <c r="R353" s="136" t="str">
        <f t="shared" ca="1" si="53"/>
        <v>EM DIA</v>
      </c>
      <c r="S353" s="137" t="str">
        <f t="shared" ca="1" si="58"/>
        <v/>
      </c>
      <c r="AD353" s="31"/>
      <c r="AE353" s="31"/>
      <c r="AF353" s="31"/>
      <c r="AG353" s="31"/>
      <c r="AH353" s="31"/>
      <c r="AI353" s="31"/>
      <c r="AJ353" s="31"/>
      <c r="AK353" s="31"/>
      <c r="AL353" s="31"/>
    </row>
    <row r="354" spans="1:38" x14ac:dyDescent="0.25">
      <c r="A354" s="265"/>
      <c r="B354" s="190" t="str">
        <f t="shared" si="61"/>
        <v/>
      </c>
      <c r="C354" s="190" t="str">
        <f t="shared" si="60"/>
        <v/>
      </c>
      <c r="D354" s="119" t="s">
        <v>192</v>
      </c>
      <c r="E354" s="119"/>
      <c r="F354" s="119"/>
      <c r="G354" s="121"/>
      <c r="H354" s="141">
        <f t="shared" si="54"/>
        <v>0</v>
      </c>
      <c r="I354" s="121"/>
      <c r="J354" s="121"/>
      <c r="K354" s="133">
        <f t="shared" si="59"/>
        <v>0</v>
      </c>
      <c r="L354" s="133">
        <f t="shared" si="55"/>
        <v>0</v>
      </c>
      <c r="M354" s="190">
        <f t="shared" si="56"/>
        <v>1</v>
      </c>
      <c r="N354" s="190" t="str">
        <f t="shared" si="52"/>
        <v>JANEIRO</v>
      </c>
      <c r="O354" s="119"/>
      <c r="P354" s="119" t="s">
        <v>192</v>
      </c>
      <c r="Q354" s="136" t="str">
        <f t="shared" si="57"/>
        <v>À PAGAR</v>
      </c>
      <c r="R354" s="136" t="str">
        <f t="shared" ca="1" si="53"/>
        <v>EM DIA</v>
      </c>
      <c r="S354" s="137" t="str">
        <f t="shared" ca="1" si="58"/>
        <v/>
      </c>
      <c r="AD354" s="31"/>
      <c r="AE354" s="31"/>
      <c r="AF354" s="31"/>
      <c r="AG354" s="31"/>
      <c r="AH354" s="31"/>
      <c r="AI354" s="31"/>
      <c r="AJ354" s="31"/>
      <c r="AK354" s="31"/>
      <c r="AL354" s="31"/>
    </row>
    <row r="355" spans="1:38" x14ac:dyDescent="0.25">
      <c r="A355" s="265"/>
      <c r="B355" s="190" t="str">
        <f t="shared" si="61"/>
        <v/>
      </c>
      <c r="C355" s="190" t="str">
        <f t="shared" si="60"/>
        <v/>
      </c>
      <c r="D355" s="119" t="s">
        <v>192</v>
      </c>
      <c r="E355" s="119"/>
      <c r="F355" s="119"/>
      <c r="G355" s="121"/>
      <c r="H355" s="141">
        <f t="shared" si="54"/>
        <v>0</v>
      </c>
      <c r="I355" s="121"/>
      <c r="J355" s="121"/>
      <c r="K355" s="133">
        <f t="shared" si="59"/>
        <v>0</v>
      </c>
      <c r="L355" s="133">
        <f t="shared" si="55"/>
        <v>0</v>
      </c>
      <c r="M355" s="190">
        <f t="shared" si="56"/>
        <v>1</v>
      </c>
      <c r="N355" s="190" t="str">
        <f t="shared" si="52"/>
        <v>JANEIRO</v>
      </c>
      <c r="O355" s="119"/>
      <c r="P355" s="119" t="s">
        <v>192</v>
      </c>
      <c r="Q355" s="136" t="str">
        <f t="shared" si="57"/>
        <v>À PAGAR</v>
      </c>
      <c r="R355" s="136" t="str">
        <f t="shared" ca="1" si="53"/>
        <v>EM DIA</v>
      </c>
      <c r="S355" s="137" t="str">
        <f t="shared" ca="1" si="58"/>
        <v/>
      </c>
      <c r="AD355" s="31"/>
      <c r="AE355" s="31"/>
      <c r="AF355" s="31"/>
      <c r="AG355" s="31"/>
      <c r="AH355" s="31"/>
      <c r="AI355" s="31"/>
      <c r="AJ355" s="31"/>
      <c r="AK355" s="31"/>
      <c r="AL355" s="31"/>
    </row>
    <row r="356" spans="1:38" x14ac:dyDescent="0.25">
      <c r="A356" s="265"/>
      <c r="B356" s="190" t="str">
        <f t="shared" si="61"/>
        <v/>
      </c>
      <c r="C356" s="190" t="str">
        <f t="shared" si="60"/>
        <v/>
      </c>
      <c r="D356" s="119" t="s">
        <v>192</v>
      </c>
      <c r="E356" s="119"/>
      <c r="F356" s="119"/>
      <c r="G356" s="121"/>
      <c r="H356" s="141">
        <f t="shared" si="54"/>
        <v>0</v>
      </c>
      <c r="I356" s="121"/>
      <c r="J356" s="121"/>
      <c r="K356" s="133">
        <f t="shared" si="59"/>
        <v>0</v>
      </c>
      <c r="L356" s="133">
        <f t="shared" si="55"/>
        <v>0</v>
      </c>
      <c r="M356" s="190">
        <f t="shared" si="56"/>
        <v>1</v>
      </c>
      <c r="N356" s="190" t="str">
        <f t="shared" si="52"/>
        <v>JANEIRO</v>
      </c>
      <c r="O356" s="119"/>
      <c r="P356" s="119" t="s">
        <v>192</v>
      </c>
      <c r="Q356" s="136" t="str">
        <f t="shared" si="57"/>
        <v>À PAGAR</v>
      </c>
      <c r="R356" s="136" t="str">
        <f t="shared" ca="1" si="53"/>
        <v>EM DIA</v>
      </c>
      <c r="S356" s="137" t="str">
        <f t="shared" ca="1" si="58"/>
        <v/>
      </c>
      <c r="AD356" s="31"/>
      <c r="AE356" s="31"/>
      <c r="AF356" s="31"/>
      <c r="AG356" s="31"/>
      <c r="AH356" s="31"/>
      <c r="AI356" s="31"/>
      <c r="AJ356" s="31"/>
      <c r="AK356" s="31"/>
      <c r="AL356" s="31"/>
    </row>
    <row r="357" spans="1:38" x14ac:dyDescent="0.25">
      <c r="A357" s="265"/>
      <c r="B357" s="190" t="str">
        <f t="shared" si="61"/>
        <v/>
      </c>
      <c r="C357" s="190" t="str">
        <f t="shared" si="60"/>
        <v/>
      </c>
      <c r="D357" s="119" t="s">
        <v>192</v>
      </c>
      <c r="E357" s="119"/>
      <c r="F357" s="119"/>
      <c r="G357" s="121"/>
      <c r="H357" s="141">
        <f t="shared" si="54"/>
        <v>0</v>
      </c>
      <c r="I357" s="121"/>
      <c r="J357" s="121"/>
      <c r="K357" s="133">
        <f t="shared" si="59"/>
        <v>0</v>
      </c>
      <c r="L357" s="133">
        <f t="shared" si="55"/>
        <v>0</v>
      </c>
      <c r="M357" s="190">
        <f t="shared" si="56"/>
        <v>1</v>
      </c>
      <c r="N357" s="190" t="str">
        <f t="shared" si="52"/>
        <v>JANEIRO</v>
      </c>
      <c r="O357" s="119"/>
      <c r="P357" s="119" t="s">
        <v>192</v>
      </c>
      <c r="Q357" s="136" t="str">
        <f t="shared" si="57"/>
        <v>À PAGAR</v>
      </c>
      <c r="R357" s="136" t="str">
        <f t="shared" ca="1" si="53"/>
        <v>EM DIA</v>
      </c>
      <c r="S357" s="137" t="str">
        <f t="shared" ca="1" si="58"/>
        <v/>
      </c>
      <c r="AD357" s="31"/>
      <c r="AE357" s="31"/>
      <c r="AF357" s="31"/>
      <c r="AG357" s="31"/>
      <c r="AH357" s="31"/>
      <c r="AI357" s="31"/>
      <c r="AJ357" s="31"/>
      <c r="AK357" s="31"/>
      <c r="AL357" s="31"/>
    </row>
    <row r="358" spans="1:38" x14ac:dyDescent="0.25">
      <c r="A358" s="265"/>
      <c r="B358" s="190" t="str">
        <f t="shared" si="61"/>
        <v/>
      </c>
      <c r="C358" s="190" t="str">
        <f t="shared" si="60"/>
        <v/>
      </c>
      <c r="D358" s="119" t="s">
        <v>192</v>
      </c>
      <c r="E358" s="119"/>
      <c r="F358" s="119"/>
      <c r="G358" s="121"/>
      <c r="H358" s="141">
        <f t="shared" si="54"/>
        <v>0</v>
      </c>
      <c r="I358" s="121"/>
      <c r="J358" s="121"/>
      <c r="K358" s="133">
        <f t="shared" si="59"/>
        <v>0</v>
      </c>
      <c r="L358" s="133">
        <f t="shared" si="55"/>
        <v>0</v>
      </c>
      <c r="M358" s="190">
        <f t="shared" si="56"/>
        <v>1</v>
      </c>
      <c r="N358" s="190" t="str">
        <f t="shared" si="52"/>
        <v>JANEIRO</v>
      </c>
      <c r="O358" s="119"/>
      <c r="P358" s="119" t="s">
        <v>192</v>
      </c>
      <c r="Q358" s="136" t="str">
        <f t="shared" si="57"/>
        <v>À PAGAR</v>
      </c>
      <c r="R358" s="136" t="str">
        <f t="shared" ca="1" si="53"/>
        <v>EM DIA</v>
      </c>
      <c r="S358" s="137" t="str">
        <f t="shared" ca="1" si="58"/>
        <v/>
      </c>
      <c r="AD358" s="31"/>
      <c r="AE358" s="31"/>
      <c r="AF358" s="31"/>
      <c r="AG358" s="31"/>
      <c r="AH358" s="31"/>
      <c r="AI358" s="31"/>
      <c r="AJ358" s="31"/>
      <c r="AK358" s="31"/>
      <c r="AL358" s="31"/>
    </row>
    <row r="359" spans="1:38" x14ac:dyDescent="0.25">
      <c r="A359" s="265"/>
      <c r="B359" s="190" t="str">
        <f t="shared" si="61"/>
        <v/>
      </c>
      <c r="C359" s="190" t="str">
        <f t="shared" si="60"/>
        <v/>
      </c>
      <c r="D359" s="119" t="s">
        <v>192</v>
      </c>
      <c r="E359" s="119"/>
      <c r="F359" s="119"/>
      <c r="G359" s="121"/>
      <c r="H359" s="141">
        <f t="shared" si="54"/>
        <v>0</v>
      </c>
      <c r="I359" s="121"/>
      <c r="J359" s="121"/>
      <c r="K359" s="133">
        <f t="shared" si="59"/>
        <v>0</v>
      </c>
      <c r="L359" s="133">
        <f t="shared" si="55"/>
        <v>0</v>
      </c>
      <c r="M359" s="190">
        <f t="shared" si="56"/>
        <v>1</v>
      </c>
      <c r="N359" s="190" t="str">
        <f t="shared" si="52"/>
        <v>JANEIRO</v>
      </c>
      <c r="O359" s="119"/>
      <c r="P359" s="119" t="s">
        <v>192</v>
      </c>
      <c r="Q359" s="136" t="str">
        <f t="shared" si="57"/>
        <v>À PAGAR</v>
      </c>
      <c r="R359" s="136" t="str">
        <f t="shared" ca="1" si="53"/>
        <v>EM DIA</v>
      </c>
      <c r="S359" s="137" t="str">
        <f t="shared" ca="1" si="58"/>
        <v/>
      </c>
      <c r="AD359" s="31"/>
      <c r="AE359" s="31"/>
      <c r="AF359" s="31"/>
      <c r="AG359" s="31"/>
      <c r="AH359" s="31"/>
      <c r="AI359" s="31"/>
      <c r="AJ359" s="31"/>
      <c r="AK359" s="31"/>
      <c r="AL359" s="31"/>
    </row>
    <row r="360" spans="1:38" x14ac:dyDescent="0.25">
      <c r="A360" s="265"/>
      <c r="B360" s="190" t="str">
        <f t="shared" si="61"/>
        <v/>
      </c>
      <c r="C360" s="190" t="str">
        <f t="shared" si="60"/>
        <v/>
      </c>
      <c r="D360" s="119" t="s">
        <v>192</v>
      </c>
      <c r="E360" s="119"/>
      <c r="F360" s="119"/>
      <c r="G360" s="121"/>
      <c r="H360" s="141">
        <f t="shared" si="54"/>
        <v>0</v>
      </c>
      <c r="I360" s="121"/>
      <c r="J360" s="121"/>
      <c r="K360" s="133">
        <f t="shared" si="59"/>
        <v>0</v>
      </c>
      <c r="L360" s="133">
        <f t="shared" si="55"/>
        <v>0</v>
      </c>
      <c r="M360" s="190">
        <f t="shared" si="56"/>
        <v>1</v>
      </c>
      <c r="N360" s="190" t="str">
        <f t="shared" si="52"/>
        <v>JANEIRO</v>
      </c>
      <c r="O360" s="119"/>
      <c r="P360" s="119" t="s">
        <v>192</v>
      </c>
      <c r="Q360" s="136" t="str">
        <f t="shared" si="57"/>
        <v>À PAGAR</v>
      </c>
      <c r="R360" s="136" t="str">
        <f t="shared" ca="1" si="53"/>
        <v>EM DIA</v>
      </c>
      <c r="S360" s="137" t="str">
        <f t="shared" ca="1" si="58"/>
        <v/>
      </c>
      <c r="AD360" s="31"/>
      <c r="AE360" s="31"/>
      <c r="AF360" s="31"/>
      <c r="AG360" s="31"/>
      <c r="AH360" s="31"/>
      <c r="AI360" s="31"/>
      <c r="AJ360" s="31"/>
      <c r="AK360" s="31"/>
      <c r="AL360" s="31"/>
    </row>
    <row r="361" spans="1:38" x14ac:dyDescent="0.25">
      <c r="A361" s="265"/>
      <c r="B361" s="190" t="str">
        <f t="shared" si="61"/>
        <v/>
      </c>
      <c r="C361" s="190" t="str">
        <f t="shared" si="60"/>
        <v/>
      </c>
      <c r="D361" s="119" t="s">
        <v>192</v>
      </c>
      <c r="E361" s="119"/>
      <c r="F361" s="119"/>
      <c r="G361" s="121"/>
      <c r="H361" s="141">
        <f t="shared" si="54"/>
        <v>0</v>
      </c>
      <c r="I361" s="121"/>
      <c r="J361" s="121"/>
      <c r="K361" s="133">
        <f t="shared" si="59"/>
        <v>0</v>
      </c>
      <c r="L361" s="133">
        <f t="shared" si="55"/>
        <v>0</v>
      </c>
      <c r="M361" s="190">
        <f t="shared" si="56"/>
        <v>1</v>
      </c>
      <c r="N361" s="190" t="str">
        <f t="shared" si="52"/>
        <v>JANEIRO</v>
      </c>
      <c r="O361" s="119"/>
      <c r="P361" s="119" t="s">
        <v>192</v>
      </c>
      <c r="Q361" s="136" t="str">
        <f t="shared" si="57"/>
        <v>À PAGAR</v>
      </c>
      <c r="R361" s="136" t="str">
        <f t="shared" ca="1" si="53"/>
        <v>EM DIA</v>
      </c>
      <c r="S361" s="137" t="str">
        <f t="shared" ca="1" si="58"/>
        <v/>
      </c>
      <c r="AD361" s="31"/>
      <c r="AE361" s="31"/>
      <c r="AF361" s="31"/>
      <c r="AG361" s="31"/>
      <c r="AH361" s="31"/>
      <c r="AI361" s="31"/>
      <c r="AJ361" s="31"/>
      <c r="AK361" s="31"/>
      <c r="AL361" s="31"/>
    </row>
    <row r="362" spans="1:38" x14ac:dyDescent="0.25">
      <c r="A362" s="265"/>
      <c r="B362" s="190" t="str">
        <f t="shared" si="61"/>
        <v/>
      </c>
      <c r="C362" s="190" t="str">
        <f t="shared" si="60"/>
        <v/>
      </c>
      <c r="D362" s="119" t="s">
        <v>192</v>
      </c>
      <c r="E362" s="119"/>
      <c r="F362" s="119"/>
      <c r="G362" s="121"/>
      <c r="H362" s="141">
        <f t="shared" si="54"/>
        <v>0</v>
      </c>
      <c r="I362" s="121"/>
      <c r="J362" s="121"/>
      <c r="K362" s="133">
        <f t="shared" si="59"/>
        <v>0</v>
      </c>
      <c r="L362" s="133">
        <f t="shared" si="55"/>
        <v>0</v>
      </c>
      <c r="M362" s="190">
        <f t="shared" si="56"/>
        <v>1</v>
      </c>
      <c r="N362" s="190" t="str">
        <f t="shared" si="52"/>
        <v>JANEIRO</v>
      </c>
      <c r="O362" s="119"/>
      <c r="P362" s="119" t="s">
        <v>192</v>
      </c>
      <c r="Q362" s="136" t="str">
        <f t="shared" si="57"/>
        <v>À PAGAR</v>
      </c>
      <c r="R362" s="136" t="str">
        <f t="shared" ca="1" si="53"/>
        <v>EM DIA</v>
      </c>
      <c r="S362" s="137" t="str">
        <f t="shared" ca="1" si="58"/>
        <v/>
      </c>
      <c r="AD362" s="31"/>
      <c r="AE362" s="31"/>
      <c r="AF362" s="31"/>
      <c r="AG362" s="31"/>
      <c r="AH362" s="31"/>
      <c r="AI362" s="31"/>
      <c r="AJ362" s="31"/>
      <c r="AK362" s="31"/>
      <c r="AL362" s="31"/>
    </row>
    <row r="363" spans="1:38" x14ac:dyDescent="0.25">
      <c r="A363" s="265"/>
      <c r="B363" s="190" t="str">
        <f t="shared" si="61"/>
        <v/>
      </c>
      <c r="C363" s="190" t="str">
        <f t="shared" si="60"/>
        <v/>
      </c>
      <c r="D363" s="119" t="s">
        <v>192</v>
      </c>
      <c r="E363" s="119"/>
      <c r="F363" s="119"/>
      <c r="G363" s="121"/>
      <c r="H363" s="141">
        <f t="shared" si="54"/>
        <v>0</v>
      </c>
      <c r="I363" s="121"/>
      <c r="J363" s="121"/>
      <c r="K363" s="133">
        <f t="shared" si="59"/>
        <v>0</v>
      </c>
      <c r="L363" s="133">
        <f t="shared" si="55"/>
        <v>0</v>
      </c>
      <c r="M363" s="190">
        <f t="shared" si="56"/>
        <v>1</v>
      </c>
      <c r="N363" s="190" t="str">
        <f t="shared" si="52"/>
        <v>JANEIRO</v>
      </c>
      <c r="O363" s="119"/>
      <c r="P363" s="119" t="s">
        <v>192</v>
      </c>
      <c r="Q363" s="136" t="str">
        <f t="shared" si="57"/>
        <v>À PAGAR</v>
      </c>
      <c r="R363" s="136" t="str">
        <f t="shared" ca="1" si="53"/>
        <v>EM DIA</v>
      </c>
      <c r="S363" s="137" t="str">
        <f t="shared" ca="1" si="58"/>
        <v/>
      </c>
      <c r="AD363" s="31"/>
      <c r="AE363" s="31"/>
      <c r="AF363" s="31"/>
      <c r="AG363" s="31"/>
      <c r="AH363" s="31"/>
      <c r="AI363" s="31"/>
      <c r="AJ363" s="31"/>
      <c r="AK363" s="31"/>
      <c r="AL363" s="31"/>
    </row>
    <row r="364" spans="1:38" x14ac:dyDescent="0.25">
      <c r="A364" s="265"/>
      <c r="B364" s="190" t="str">
        <f t="shared" si="61"/>
        <v/>
      </c>
      <c r="C364" s="190" t="str">
        <f t="shared" si="60"/>
        <v/>
      </c>
      <c r="D364" s="119" t="s">
        <v>192</v>
      </c>
      <c r="E364" s="119"/>
      <c r="F364" s="119"/>
      <c r="G364" s="121"/>
      <c r="H364" s="141">
        <f t="shared" si="54"/>
        <v>0</v>
      </c>
      <c r="I364" s="121"/>
      <c r="J364" s="121"/>
      <c r="K364" s="133">
        <f t="shared" si="59"/>
        <v>0</v>
      </c>
      <c r="L364" s="133">
        <f t="shared" si="55"/>
        <v>0</v>
      </c>
      <c r="M364" s="190">
        <f t="shared" si="56"/>
        <v>1</v>
      </c>
      <c r="N364" s="190" t="str">
        <f t="shared" si="52"/>
        <v>JANEIRO</v>
      </c>
      <c r="O364" s="119"/>
      <c r="P364" s="119" t="s">
        <v>192</v>
      </c>
      <c r="Q364" s="136" t="str">
        <f t="shared" si="57"/>
        <v>À PAGAR</v>
      </c>
      <c r="R364" s="136" t="str">
        <f t="shared" ca="1" si="53"/>
        <v>EM DIA</v>
      </c>
      <c r="S364" s="137" t="str">
        <f t="shared" ca="1" si="58"/>
        <v/>
      </c>
      <c r="AD364" s="31"/>
      <c r="AE364" s="31"/>
      <c r="AF364" s="31"/>
      <c r="AG364" s="31"/>
      <c r="AH364" s="31"/>
      <c r="AI364" s="31"/>
      <c r="AJ364" s="31"/>
      <c r="AK364" s="31"/>
      <c r="AL364" s="31"/>
    </row>
    <row r="365" spans="1:38" x14ac:dyDescent="0.25">
      <c r="A365" s="265"/>
      <c r="B365" s="190" t="str">
        <f t="shared" si="61"/>
        <v/>
      </c>
      <c r="C365" s="190" t="str">
        <f t="shared" si="60"/>
        <v/>
      </c>
      <c r="D365" s="119" t="s">
        <v>192</v>
      </c>
      <c r="E365" s="119"/>
      <c r="F365" s="119"/>
      <c r="G365" s="121"/>
      <c r="H365" s="141">
        <f t="shared" si="54"/>
        <v>0</v>
      </c>
      <c r="I365" s="121"/>
      <c r="J365" s="121"/>
      <c r="K365" s="133">
        <f t="shared" si="59"/>
        <v>0</v>
      </c>
      <c r="L365" s="133">
        <f t="shared" si="55"/>
        <v>0</v>
      </c>
      <c r="M365" s="190">
        <f t="shared" si="56"/>
        <v>1</v>
      </c>
      <c r="N365" s="190" t="str">
        <f t="shared" si="52"/>
        <v>JANEIRO</v>
      </c>
      <c r="O365" s="119"/>
      <c r="P365" s="119" t="s">
        <v>192</v>
      </c>
      <c r="Q365" s="136" t="str">
        <f t="shared" si="57"/>
        <v>À PAGAR</v>
      </c>
      <c r="R365" s="136" t="str">
        <f t="shared" ca="1" si="53"/>
        <v>EM DIA</v>
      </c>
      <c r="S365" s="137" t="str">
        <f t="shared" ca="1" si="58"/>
        <v/>
      </c>
      <c r="AD365" s="31"/>
      <c r="AE365" s="31"/>
      <c r="AF365" s="31"/>
      <c r="AG365" s="31"/>
      <c r="AH365" s="31"/>
      <c r="AI365" s="31"/>
      <c r="AJ365" s="31"/>
      <c r="AK365" s="31"/>
      <c r="AL365" s="31"/>
    </row>
    <row r="366" spans="1:38" x14ac:dyDescent="0.25">
      <c r="A366" s="265"/>
      <c r="B366" s="190" t="str">
        <f t="shared" si="61"/>
        <v/>
      </c>
      <c r="C366" s="190" t="str">
        <f t="shared" si="60"/>
        <v/>
      </c>
      <c r="D366" s="119" t="s">
        <v>192</v>
      </c>
      <c r="E366" s="119"/>
      <c r="F366" s="119"/>
      <c r="G366" s="121"/>
      <c r="H366" s="141">
        <f t="shared" si="54"/>
        <v>0</v>
      </c>
      <c r="I366" s="121"/>
      <c r="J366" s="121"/>
      <c r="K366" s="133">
        <f t="shared" si="59"/>
        <v>0</v>
      </c>
      <c r="L366" s="133">
        <f t="shared" si="55"/>
        <v>0</v>
      </c>
      <c r="M366" s="190">
        <f t="shared" si="56"/>
        <v>1</v>
      </c>
      <c r="N366" s="190" t="str">
        <f t="shared" si="52"/>
        <v>JANEIRO</v>
      </c>
      <c r="O366" s="119"/>
      <c r="P366" s="119" t="s">
        <v>192</v>
      </c>
      <c r="Q366" s="136" t="str">
        <f t="shared" si="57"/>
        <v>À PAGAR</v>
      </c>
      <c r="R366" s="136" t="str">
        <f t="shared" ca="1" si="53"/>
        <v>EM DIA</v>
      </c>
      <c r="S366" s="137" t="str">
        <f t="shared" ca="1" si="58"/>
        <v/>
      </c>
      <c r="AD366" s="31"/>
      <c r="AE366" s="31"/>
      <c r="AF366" s="31"/>
      <c r="AG366" s="31"/>
      <c r="AH366" s="31"/>
      <c r="AI366" s="31"/>
      <c r="AJ366" s="31"/>
      <c r="AK366" s="31"/>
      <c r="AL366" s="31"/>
    </row>
    <row r="367" spans="1:38" x14ac:dyDescent="0.25">
      <c r="A367" s="265"/>
      <c r="B367" s="190" t="str">
        <f t="shared" si="61"/>
        <v/>
      </c>
      <c r="C367" s="190" t="str">
        <f t="shared" si="60"/>
        <v/>
      </c>
      <c r="D367" s="119" t="s">
        <v>192</v>
      </c>
      <c r="E367" s="119"/>
      <c r="F367" s="119"/>
      <c r="G367" s="121"/>
      <c r="H367" s="141">
        <f t="shared" si="54"/>
        <v>0</v>
      </c>
      <c r="I367" s="121"/>
      <c r="J367" s="121"/>
      <c r="K367" s="133">
        <f t="shared" si="59"/>
        <v>0</v>
      </c>
      <c r="L367" s="133">
        <f t="shared" si="55"/>
        <v>0</v>
      </c>
      <c r="M367" s="190">
        <f t="shared" si="56"/>
        <v>1</v>
      </c>
      <c r="N367" s="190" t="str">
        <f t="shared" si="52"/>
        <v>JANEIRO</v>
      </c>
      <c r="O367" s="119"/>
      <c r="P367" s="119" t="s">
        <v>192</v>
      </c>
      <c r="Q367" s="136" t="str">
        <f t="shared" si="57"/>
        <v>À PAGAR</v>
      </c>
      <c r="R367" s="136" t="str">
        <f t="shared" ca="1" si="53"/>
        <v>EM DIA</v>
      </c>
      <c r="S367" s="137" t="str">
        <f t="shared" ca="1" si="58"/>
        <v/>
      </c>
      <c r="AD367" s="31"/>
      <c r="AE367" s="31"/>
      <c r="AF367" s="31"/>
      <c r="AG367" s="31"/>
      <c r="AH367" s="31"/>
      <c r="AI367" s="31"/>
      <c r="AJ367" s="31"/>
      <c r="AK367" s="31"/>
      <c r="AL367" s="31"/>
    </row>
    <row r="368" spans="1:38" x14ac:dyDescent="0.25">
      <c r="A368" s="265"/>
      <c r="B368" s="190" t="str">
        <f t="shared" si="61"/>
        <v/>
      </c>
      <c r="C368" s="190" t="str">
        <f t="shared" si="60"/>
        <v/>
      </c>
      <c r="D368" s="119" t="s">
        <v>192</v>
      </c>
      <c r="E368" s="119"/>
      <c r="F368" s="119"/>
      <c r="G368" s="121"/>
      <c r="H368" s="141">
        <f t="shared" si="54"/>
        <v>0</v>
      </c>
      <c r="I368" s="121"/>
      <c r="J368" s="121"/>
      <c r="K368" s="133">
        <f t="shared" si="59"/>
        <v>0</v>
      </c>
      <c r="L368" s="133">
        <f t="shared" si="55"/>
        <v>0</v>
      </c>
      <c r="M368" s="190">
        <f t="shared" si="56"/>
        <v>1</v>
      </c>
      <c r="N368" s="190" t="str">
        <f t="shared" si="52"/>
        <v>JANEIRO</v>
      </c>
      <c r="O368" s="119"/>
      <c r="P368" s="119" t="s">
        <v>192</v>
      </c>
      <c r="Q368" s="136" t="str">
        <f t="shared" si="57"/>
        <v>À PAGAR</v>
      </c>
      <c r="R368" s="136" t="str">
        <f t="shared" ca="1" si="53"/>
        <v>EM DIA</v>
      </c>
      <c r="S368" s="137" t="str">
        <f t="shared" ca="1" si="58"/>
        <v/>
      </c>
      <c r="AD368" s="31"/>
      <c r="AE368" s="31"/>
      <c r="AF368" s="31"/>
      <c r="AG368" s="31"/>
      <c r="AH368" s="31"/>
      <c r="AI368" s="31"/>
      <c r="AJ368" s="31"/>
      <c r="AK368" s="31"/>
      <c r="AL368" s="31"/>
    </row>
    <row r="369" spans="1:38" x14ac:dyDescent="0.25">
      <c r="A369" s="265"/>
      <c r="B369" s="190" t="str">
        <f t="shared" si="61"/>
        <v/>
      </c>
      <c r="C369" s="190" t="str">
        <f t="shared" si="60"/>
        <v/>
      </c>
      <c r="D369" s="119" t="s">
        <v>192</v>
      </c>
      <c r="E369" s="119"/>
      <c r="F369" s="119"/>
      <c r="G369" s="121"/>
      <c r="H369" s="141">
        <f t="shared" si="54"/>
        <v>0</v>
      </c>
      <c r="I369" s="121"/>
      <c r="J369" s="121"/>
      <c r="K369" s="133">
        <f t="shared" si="59"/>
        <v>0</v>
      </c>
      <c r="L369" s="133">
        <f t="shared" si="55"/>
        <v>0</v>
      </c>
      <c r="M369" s="190">
        <f t="shared" si="56"/>
        <v>1</v>
      </c>
      <c r="N369" s="190" t="str">
        <f t="shared" si="52"/>
        <v>JANEIRO</v>
      </c>
      <c r="O369" s="119"/>
      <c r="P369" s="119" t="s">
        <v>192</v>
      </c>
      <c r="Q369" s="136" t="str">
        <f t="shared" si="57"/>
        <v>À PAGAR</v>
      </c>
      <c r="R369" s="136" t="str">
        <f t="shared" ca="1" si="53"/>
        <v>EM DIA</v>
      </c>
      <c r="S369" s="137" t="str">
        <f t="shared" ca="1" si="58"/>
        <v/>
      </c>
      <c r="AD369" s="31"/>
      <c r="AE369" s="31"/>
      <c r="AF369" s="31"/>
      <c r="AG369" s="31"/>
      <c r="AH369" s="31"/>
      <c r="AI369" s="31"/>
      <c r="AJ369" s="31"/>
      <c r="AK369" s="31"/>
      <c r="AL369" s="31"/>
    </row>
    <row r="370" spans="1:38" x14ac:dyDescent="0.25">
      <c r="A370" s="265"/>
      <c r="B370" s="190" t="str">
        <f t="shared" si="61"/>
        <v/>
      </c>
      <c r="C370" s="190" t="str">
        <f t="shared" si="60"/>
        <v/>
      </c>
      <c r="D370" s="119" t="s">
        <v>192</v>
      </c>
      <c r="E370" s="119"/>
      <c r="F370" s="119"/>
      <c r="G370" s="121"/>
      <c r="H370" s="141">
        <f t="shared" si="54"/>
        <v>0</v>
      </c>
      <c r="I370" s="121"/>
      <c r="J370" s="121"/>
      <c r="K370" s="133">
        <f t="shared" si="59"/>
        <v>0</v>
      </c>
      <c r="L370" s="133">
        <f t="shared" si="55"/>
        <v>0</v>
      </c>
      <c r="M370" s="190">
        <f t="shared" si="56"/>
        <v>1</v>
      </c>
      <c r="N370" s="190" t="str">
        <f t="shared" si="52"/>
        <v>JANEIRO</v>
      </c>
      <c r="O370" s="119"/>
      <c r="P370" s="119" t="s">
        <v>192</v>
      </c>
      <c r="Q370" s="136" t="str">
        <f t="shared" si="57"/>
        <v>À PAGAR</v>
      </c>
      <c r="R370" s="136" t="str">
        <f t="shared" ca="1" si="53"/>
        <v>EM DIA</v>
      </c>
      <c r="S370" s="137" t="str">
        <f t="shared" ca="1" si="58"/>
        <v/>
      </c>
      <c r="AD370" s="31"/>
      <c r="AE370" s="31"/>
      <c r="AF370" s="31"/>
      <c r="AG370" s="31"/>
      <c r="AH370" s="31"/>
      <c r="AI370" s="31"/>
      <c r="AJ370" s="31"/>
      <c r="AK370" s="31"/>
      <c r="AL370" s="31"/>
    </row>
    <row r="371" spans="1:38" x14ac:dyDescent="0.25">
      <c r="A371" s="265"/>
      <c r="B371" s="190" t="str">
        <f t="shared" si="61"/>
        <v/>
      </c>
      <c r="C371" s="190" t="str">
        <f t="shared" si="60"/>
        <v/>
      </c>
      <c r="D371" s="119" t="s">
        <v>192</v>
      </c>
      <c r="E371" s="119"/>
      <c r="F371" s="119"/>
      <c r="G371" s="121"/>
      <c r="H371" s="141">
        <f t="shared" si="54"/>
        <v>0</v>
      </c>
      <c r="I371" s="121"/>
      <c r="J371" s="121"/>
      <c r="K371" s="133">
        <f t="shared" si="59"/>
        <v>0</v>
      </c>
      <c r="L371" s="133">
        <f t="shared" si="55"/>
        <v>0</v>
      </c>
      <c r="M371" s="190">
        <f t="shared" si="56"/>
        <v>1</v>
      </c>
      <c r="N371" s="190" t="str">
        <f t="shared" si="52"/>
        <v>JANEIRO</v>
      </c>
      <c r="O371" s="119"/>
      <c r="P371" s="119" t="s">
        <v>192</v>
      </c>
      <c r="Q371" s="136" t="str">
        <f t="shared" si="57"/>
        <v>À PAGAR</v>
      </c>
      <c r="R371" s="136" t="str">
        <f t="shared" ca="1" si="53"/>
        <v>EM DIA</v>
      </c>
      <c r="S371" s="137" t="str">
        <f t="shared" ca="1" si="58"/>
        <v/>
      </c>
      <c r="AD371" s="31"/>
      <c r="AE371" s="31"/>
      <c r="AF371" s="31"/>
      <c r="AG371" s="31"/>
      <c r="AH371" s="31"/>
      <c r="AI371" s="31"/>
      <c r="AJ371" s="31"/>
      <c r="AK371" s="31"/>
      <c r="AL371" s="31"/>
    </row>
    <row r="372" spans="1:38" x14ac:dyDescent="0.25">
      <c r="A372" s="265"/>
      <c r="B372" s="190" t="str">
        <f t="shared" si="61"/>
        <v/>
      </c>
      <c r="C372" s="190" t="str">
        <f t="shared" si="60"/>
        <v/>
      </c>
      <c r="D372" s="119" t="s">
        <v>192</v>
      </c>
      <c r="E372" s="119"/>
      <c r="F372" s="119"/>
      <c r="G372" s="121"/>
      <c r="H372" s="141">
        <f t="shared" si="54"/>
        <v>0</v>
      </c>
      <c r="I372" s="121"/>
      <c r="J372" s="121"/>
      <c r="K372" s="133">
        <f t="shared" si="59"/>
        <v>0</v>
      </c>
      <c r="L372" s="133">
        <f t="shared" si="55"/>
        <v>0</v>
      </c>
      <c r="M372" s="190">
        <f t="shared" si="56"/>
        <v>1</v>
      </c>
      <c r="N372" s="190" t="str">
        <f t="shared" si="52"/>
        <v>JANEIRO</v>
      </c>
      <c r="O372" s="119"/>
      <c r="P372" s="119" t="s">
        <v>192</v>
      </c>
      <c r="Q372" s="136" t="str">
        <f t="shared" si="57"/>
        <v>À PAGAR</v>
      </c>
      <c r="R372" s="136" t="str">
        <f t="shared" ca="1" si="53"/>
        <v>EM DIA</v>
      </c>
      <c r="S372" s="137" t="str">
        <f t="shared" ca="1" si="58"/>
        <v/>
      </c>
      <c r="AD372" s="31"/>
      <c r="AE372" s="31"/>
      <c r="AF372" s="31"/>
      <c r="AG372" s="31"/>
      <c r="AH372" s="31"/>
      <c r="AI372" s="31"/>
      <c r="AJ372" s="31"/>
      <c r="AK372" s="31"/>
      <c r="AL372" s="31"/>
    </row>
    <row r="373" spans="1:38" x14ac:dyDescent="0.25">
      <c r="A373" s="265"/>
      <c r="B373" s="190" t="str">
        <f t="shared" si="61"/>
        <v/>
      </c>
      <c r="C373" s="190" t="str">
        <f t="shared" si="60"/>
        <v/>
      </c>
      <c r="D373" s="119" t="s">
        <v>192</v>
      </c>
      <c r="E373" s="119"/>
      <c r="F373" s="119"/>
      <c r="G373" s="121"/>
      <c r="H373" s="141">
        <f t="shared" si="54"/>
        <v>0</v>
      </c>
      <c r="I373" s="121"/>
      <c r="J373" s="121"/>
      <c r="K373" s="133">
        <f t="shared" si="59"/>
        <v>0</v>
      </c>
      <c r="L373" s="133">
        <f t="shared" si="55"/>
        <v>0</v>
      </c>
      <c r="M373" s="190">
        <f t="shared" si="56"/>
        <v>1</v>
      </c>
      <c r="N373" s="190" t="str">
        <f t="shared" si="52"/>
        <v>JANEIRO</v>
      </c>
      <c r="O373" s="119"/>
      <c r="P373" s="119" t="s">
        <v>192</v>
      </c>
      <c r="Q373" s="136" t="str">
        <f t="shared" si="57"/>
        <v>À PAGAR</v>
      </c>
      <c r="R373" s="136" t="str">
        <f t="shared" ca="1" si="53"/>
        <v>EM DIA</v>
      </c>
      <c r="S373" s="137" t="str">
        <f t="shared" ca="1" si="58"/>
        <v/>
      </c>
      <c r="AD373" s="31"/>
      <c r="AE373" s="31"/>
      <c r="AF373" s="31"/>
      <c r="AG373" s="31"/>
      <c r="AH373" s="31"/>
      <c r="AI373" s="31"/>
      <c r="AJ373" s="31"/>
      <c r="AK373" s="31"/>
      <c r="AL373" s="31"/>
    </row>
    <row r="374" spans="1:38" x14ac:dyDescent="0.25">
      <c r="A374" s="265"/>
      <c r="B374" s="190" t="str">
        <f t="shared" si="61"/>
        <v/>
      </c>
      <c r="C374" s="190" t="str">
        <f t="shared" si="60"/>
        <v/>
      </c>
      <c r="D374" s="119" t="s">
        <v>192</v>
      </c>
      <c r="E374" s="119"/>
      <c r="F374" s="119"/>
      <c r="G374" s="121"/>
      <c r="H374" s="141">
        <f t="shared" si="54"/>
        <v>0</v>
      </c>
      <c r="I374" s="121"/>
      <c r="J374" s="121"/>
      <c r="K374" s="133">
        <f t="shared" si="59"/>
        <v>0</v>
      </c>
      <c r="L374" s="133">
        <f t="shared" si="55"/>
        <v>0</v>
      </c>
      <c r="M374" s="190">
        <f t="shared" si="56"/>
        <v>1</v>
      </c>
      <c r="N374" s="190" t="str">
        <f t="shared" si="52"/>
        <v>JANEIRO</v>
      </c>
      <c r="O374" s="119"/>
      <c r="P374" s="119" t="s">
        <v>192</v>
      </c>
      <c r="Q374" s="136" t="str">
        <f t="shared" si="57"/>
        <v>À PAGAR</v>
      </c>
      <c r="R374" s="136" t="str">
        <f t="shared" ca="1" si="53"/>
        <v>EM DIA</v>
      </c>
      <c r="S374" s="137" t="str">
        <f t="shared" ca="1" si="58"/>
        <v/>
      </c>
      <c r="AD374" s="31"/>
      <c r="AE374" s="31"/>
      <c r="AF374" s="31"/>
      <c r="AG374" s="31"/>
      <c r="AH374" s="31"/>
      <c r="AI374" s="31"/>
      <c r="AJ374" s="31"/>
      <c r="AK374" s="31"/>
      <c r="AL374" s="31"/>
    </row>
    <row r="375" spans="1:38" x14ac:dyDescent="0.25">
      <c r="A375" s="265"/>
      <c r="B375" s="190" t="str">
        <f t="shared" si="61"/>
        <v/>
      </c>
      <c r="C375" s="190" t="str">
        <f t="shared" si="60"/>
        <v/>
      </c>
      <c r="D375" s="119" t="s">
        <v>192</v>
      </c>
      <c r="E375" s="119"/>
      <c r="F375" s="119"/>
      <c r="G375" s="121"/>
      <c r="H375" s="141">
        <f t="shared" si="54"/>
        <v>0</v>
      </c>
      <c r="I375" s="121"/>
      <c r="J375" s="121"/>
      <c r="K375" s="133">
        <f t="shared" si="59"/>
        <v>0</v>
      </c>
      <c r="L375" s="133">
        <f t="shared" si="55"/>
        <v>0</v>
      </c>
      <c r="M375" s="190">
        <f t="shared" si="56"/>
        <v>1</v>
      </c>
      <c r="N375" s="190" t="str">
        <f t="shared" si="52"/>
        <v>JANEIRO</v>
      </c>
      <c r="O375" s="119"/>
      <c r="P375" s="119" t="s">
        <v>192</v>
      </c>
      <c r="Q375" s="136" t="str">
        <f t="shared" si="57"/>
        <v>À PAGAR</v>
      </c>
      <c r="R375" s="136" t="str">
        <f t="shared" ca="1" si="53"/>
        <v>EM DIA</v>
      </c>
      <c r="S375" s="137" t="str">
        <f t="shared" ca="1" si="58"/>
        <v/>
      </c>
      <c r="AD375" s="31"/>
      <c r="AE375" s="31"/>
      <c r="AF375" s="31"/>
      <c r="AG375" s="31"/>
      <c r="AH375" s="31"/>
      <c r="AI375" s="31"/>
      <c r="AJ375" s="31"/>
      <c r="AK375" s="31"/>
      <c r="AL375" s="31"/>
    </row>
    <row r="376" spans="1:38" x14ac:dyDescent="0.25">
      <c r="A376" s="265"/>
      <c r="B376" s="190" t="str">
        <f t="shared" si="61"/>
        <v/>
      </c>
      <c r="C376" s="190" t="str">
        <f t="shared" si="60"/>
        <v/>
      </c>
      <c r="D376" s="119" t="s">
        <v>192</v>
      </c>
      <c r="E376" s="119"/>
      <c r="F376" s="119"/>
      <c r="G376" s="121"/>
      <c r="H376" s="141">
        <f t="shared" si="54"/>
        <v>0</v>
      </c>
      <c r="I376" s="121"/>
      <c r="J376" s="121"/>
      <c r="K376" s="133">
        <f t="shared" si="59"/>
        <v>0</v>
      </c>
      <c r="L376" s="133">
        <f t="shared" si="55"/>
        <v>0</v>
      </c>
      <c r="M376" s="190">
        <f t="shared" si="56"/>
        <v>1</v>
      </c>
      <c r="N376" s="190" t="str">
        <f t="shared" si="52"/>
        <v>JANEIRO</v>
      </c>
      <c r="O376" s="119"/>
      <c r="P376" s="119" t="s">
        <v>192</v>
      </c>
      <c r="Q376" s="136" t="str">
        <f t="shared" si="57"/>
        <v>À PAGAR</v>
      </c>
      <c r="R376" s="136" t="str">
        <f t="shared" ca="1" si="53"/>
        <v>EM DIA</v>
      </c>
      <c r="S376" s="137" t="str">
        <f t="shared" ca="1" si="58"/>
        <v/>
      </c>
      <c r="AD376" s="31"/>
      <c r="AE376" s="31"/>
      <c r="AF376" s="31"/>
      <c r="AG376" s="31"/>
      <c r="AH376" s="31"/>
      <c r="AI376" s="31"/>
      <c r="AJ376" s="31"/>
      <c r="AK376" s="31"/>
      <c r="AL376" s="31"/>
    </row>
    <row r="377" spans="1:38" x14ac:dyDescent="0.25">
      <c r="A377" s="265"/>
      <c r="B377" s="190" t="str">
        <f t="shared" si="61"/>
        <v/>
      </c>
      <c r="C377" s="190" t="str">
        <f t="shared" si="60"/>
        <v/>
      </c>
      <c r="D377" s="119" t="s">
        <v>192</v>
      </c>
      <c r="E377" s="119"/>
      <c r="F377" s="119"/>
      <c r="G377" s="121"/>
      <c r="H377" s="141">
        <f t="shared" si="54"/>
        <v>0</v>
      </c>
      <c r="I377" s="121"/>
      <c r="J377" s="121"/>
      <c r="K377" s="133">
        <f t="shared" si="59"/>
        <v>0</v>
      </c>
      <c r="L377" s="133">
        <f t="shared" si="55"/>
        <v>0</v>
      </c>
      <c r="M377" s="190">
        <f t="shared" si="56"/>
        <v>1</v>
      </c>
      <c r="N377" s="190" t="str">
        <f t="shared" si="52"/>
        <v>JANEIRO</v>
      </c>
      <c r="O377" s="119"/>
      <c r="P377" s="119" t="s">
        <v>192</v>
      </c>
      <c r="Q377" s="136" t="str">
        <f t="shared" si="57"/>
        <v>À PAGAR</v>
      </c>
      <c r="R377" s="136" t="str">
        <f t="shared" ca="1" si="53"/>
        <v>EM DIA</v>
      </c>
      <c r="S377" s="137" t="str">
        <f t="shared" ca="1" si="58"/>
        <v/>
      </c>
      <c r="AD377" s="31"/>
      <c r="AE377" s="31"/>
      <c r="AF377" s="31"/>
      <c r="AG377" s="31"/>
      <c r="AH377" s="31"/>
      <c r="AI377" s="31"/>
      <c r="AJ377" s="31"/>
      <c r="AK377" s="31"/>
      <c r="AL377" s="31"/>
    </row>
    <row r="378" spans="1:38" x14ac:dyDescent="0.25">
      <c r="A378" s="265"/>
      <c r="B378" s="190" t="str">
        <f t="shared" si="61"/>
        <v/>
      </c>
      <c r="C378" s="190" t="str">
        <f t="shared" si="60"/>
        <v/>
      </c>
      <c r="D378" s="119" t="s">
        <v>192</v>
      </c>
      <c r="E378" s="119"/>
      <c r="F378" s="119"/>
      <c r="G378" s="121"/>
      <c r="H378" s="141">
        <f t="shared" si="54"/>
        <v>0</v>
      </c>
      <c r="I378" s="121"/>
      <c r="J378" s="121"/>
      <c r="K378" s="133">
        <f t="shared" si="59"/>
        <v>0</v>
      </c>
      <c r="L378" s="133">
        <f t="shared" si="55"/>
        <v>0</v>
      </c>
      <c r="M378" s="190">
        <f t="shared" si="56"/>
        <v>1</v>
      </c>
      <c r="N378" s="190" t="str">
        <f t="shared" si="52"/>
        <v>JANEIRO</v>
      </c>
      <c r="O378" s="119"/>
      <c r="P378" s="119" t="s">
        <v>192</v>
      </c>
      <c r="Q378" s="136" t="str">
        <f t="shared" si="57"/>
        <v>À PAGAR</v>
      </c>
      <c r="R378" s="136" t="str">
        <f t="shared" ca="1" si="53"/>
        <v>EM DIA</v>
      </c>
      <c r="S378" s="137" t="str">
        <f t="shared" ca="1" si="58"/>
        <v/>
      </c>
      <c r="AD378" s="31"/>
      <c r="AE378" s="31"/>
      <c r="AF378" s="31"/>
      <c r="AG378" s="31"/>
      <c r="AH378" s="31"/>
      <c r="AI378" s="31"/>
      <c r="AJ378" s="31"/>
      <c r="AK378" s="31"/>
      <c r="AL378" s="31"/>
    </row>
    <row r="379" spans="1:38" x14ac:dyDescent="0.25">
      <c r="A379" s="265"/>
      <c r="B379" s="190" t="str">
        <f t="shared" si="61"/>
        <v/>
      </c>
      <c r="C379" s="190" t="str">
        <f t="shared" si="60"/>
        <v/>
      </c>
      <c r="D379" s="119" t="s">
        <v>192</v>
      </c>
      <c r="E379" s="119"/>
      <c r="F379" s="119"/>
      <c r="G379" s="121"/>
      <c r="H379" s="141">
        <f t="shared" si="54"/>
        <v>0</v>
      </c>
      <c r="I379" s="121"/>
      <c r="J379" s="121"/>
      <c r="K379" s="133">
        <f t="shared" si="59"/>
        <v>0</v>
      </c>
      <c r="L379" s="133">
        <f t="shared" si="55"/>
        <v>0</v>
      </c>
      <c r="M379" s="190">
        <f t="shared" si="56"/>
        <v>1</v>
      </c>
      <c r="N379" s="190" t="str">
        <f t="shared" si="52"/>
        <v>JANEIRO</v>
      </c>
      <c r="O379" s="119"/>
      <c r="P379" s="119" t="s">
        <v>192</v>
      </c>
      <c r="Q379" s="136" t="str">
        <f t="shared" si="57"/>
        <v>À PAGAR</v>
      </c>
      <c r="R379" s="136" t="str">
        <f t="shared" ca="1" si="53"/>
        <v>EM DIA</v>
      </c>
      <c r="S379" s="137" t="str">
        <f t="shared" ca="1" si="58"/>
        <v/>
      </c>
      <c r="AD379" s="31"/>
      <c r="AE379" s="31"/>
      <c r="AF379" s="31"/>
      <c r="AG379" s="31"/>
      <c r="AH379" s="31"/>
      <c r="AI379" s="31"/>
      <c r="AJ379" s="31"/>
      <c r="AK379" s="31"/>
      <c r="AL379" s="31"/>
    </row>
    <row r="380" spans="1:38" x14ac:dyDescent="0.25">
      <c r="A380" s="265"/>
      <c r="B380" s="190" t="str">
        <f t="shared" si="61"/>
        <v/>
      </c>
      <c r="C380" s="190" t="str">
        <f t="shared" si="60"/>
        <v/>
      </c>
      <c r="D380" s="119" t="s">
        <v>192</v>
      </c>
      <c r="E380" s="119"/>
      <c r="F380" s="119"/>
      <c r="G380" s="121"/>
      <c r="H380" s="141">
        <f t="shared" si="54"/>
        <v>0</v>
      </c>
      <c r="I380" s="121"/>
      <c r="J380" s="121"/>
      <c r="K380" s="133">
        <f t="shared" si="59"/>
        <v>0</v>
      </c>
      <c r="L380" s="133">
        <f t="shared" si="55"/>
        <v>0</v>
      </c>
      <c r="M380" s="190">
        <f t="shared" si="56"/>
        <v>1</v>
      </c>
      <c r="N380" s="190" t="str">
        <f t="shared" si="52"/>
        <v>JANEIRO</v>
      </c>
      <c r="O380" s="119"/>
      <c r="P380" s="119" t="s">
        <v>192</v>
      </c>
      <c r="Q380" s="136" t="str">
        <f t="shared" si="57"/>
        <v>À PAGAR</v>
      </c>
      <c r="R380" s="136" t="str">
        <f t="shared" ca="1" si="53"/>
        <v>EM DIA</v>
      </c>
      <c r="S380" s="137" t="str">
        <f t="shared" ca="1" si="58"/>
        <v/>
      </c>
      <c r="AD380" s="31"/>
      <c r="AE380" s="31"/>
      <c r="AF380" s="31"/>
      <c r="AG380" s="31"/>
      <c r="AH380" s="31"/>
      <c r="AI380" s="31"/>
      <c r="AJ380" s="31"/>
      <c r="AK380" s="31"/>
      <c r="AL380" s="31"/>
    </row>
    <row r="381" spans="1:38" x14ac:dyDescent="0.25">
      <c r="A381" s="265"/>
      <c r="B381" s="190" t="str">
        <f t="shared" si="61"/>
        <v/>
      </c>
      <c r="C381" s="190" t="str">
        <f t="shared" si="60"/>
        <v/>
      </c>
      <c r="D381" s="119" t="s">
        <v>192</v>
      </c>
      <c r="E381" s="119"/>
      <c r="F381" s="119"/>
      <c r="G381" s="121"/>
      <c r="H381" s="141">
        <f t="shared" si="54"/>
        <v>0</v>
      </c>
      <c r="I381" s="121"/>
      <c r="J381" s="121"/>
      <c r="K381" s="133">
        <f t="shared" si="59"/>
        <v>0</v>
      </c>
      <c r="L381" s="133">
        <f t="shared" si="55"/>
        <v>0</v>
      </c>
      <c r="M381" s="190">
        <f t="shared" si="56"/>
        <v>1</v>
      </c>
      <c r="N381" s="190" t="str">
        <f t="shared" si="52"/>
        <v>JANEIRO</v>
      </c>
      <c r="O381" s="119"/>
      <c r="P381" s="119" t="s">
        <v>192</v>
      </c>
      <c r="Q381" s="136" t="str">
        <f t="shared" si="57"/>
        <v>À PAGAR</v>
      </c>
      <c r="R381" s="136" t="str">
        <f t="shared" ca="1" si="53"/>
        <v>EM DIA</v>
      </c>
      <c r="S381" s="137" t="str">
        <f t="shared" ca="1" si="58"/>
        <v/>
      </c>
      <c r="AD381" s="31"/>
      <c r="AE381" s="31"/>
      <c r="AF381" s="31"/>
      <c r="AG381" s="31"/>
      <c r="AH381" s="31"/>
      <c r="AI381" s="31"/>
      <c r="AJ381" s="31"/>
      <c r="AK381" s="31"/>
      <c r="AL381" s="31"/>
    </row>
    <row r="382" spans="1:38" x14ac:dyDescent="0.25">
      <c r="A382" s="265"/>
      <c r="B382" s="190" t="str">
        <f t="shared" si="61"/>
        <v/>
      </c>
      <c r="C382" s="190" t="str">
        <f t="shared" si="60"/>
        <v/>
      </c>
      <c r="D382" s="119" t="s">
        <v>192</v>
      </c>
      <c r="E382" s="119"/>
      <c r="F382" s="119"/>
      <c r="G382" s="121"/>
      <c r="H382" s="141">
        <f t="shared" si="54"/>
        <v>0</v>
      </c>
      <c r="I382" s="121"/>
      <c r="J382" s="121"/>
      <c r="K382" s="133">
        <f t="shared" si="59"/>
        <v>0</v>
      </c>
      <c r="L382" s="133">
        <f t="shared" si="55"/>
        <v>0</v>
      </c>
      <c r="M382" s="190">
        <f t="shared" si="56"/>
        <v>1</v>
      </c>
      <c r="N382" s="190" t="str">
        <f t="shared" si="52"/>
        <v>JANEIRO</v>
      </c>
      <c r="O382" s="119"/>
      <c r="P382" s="119" t="s">
        <v>192</v>
      </c>
      <c r="Q382" s="136" t="str">
        <f t="shared" si="57"/>
        <v>À PAGAR</v>
      </c>
      <c r="R382" s="136" t="str">
        <f t="shared" ca="1" si="53"/>
        <v>EM DIA</v>
      </c>
      <c r="S382" s="137" t="str">
        <f t="shared" ca="1" si="58"/>
        <v/>
      </c>
      <c r="AD382" s="31"/>
      <c r="AE382" s="31"/>
      <c r="AF382" s="31"/>
      <c r="AG382" s="31"/>
      <c r="AH382" s="31"/>
      <c r="AI382" s="31"/>
      <c r="AJ382" s="31"/>
      <c r="AK382" s="31"/>
      <c r="AL382" s="31"/>
    </row>
    <row r="383" spans="1:38" x14ac:dyDescent="0.25">
      <c r="A383" s="265"/>
      <c r="B383" s="190" t="str">
        <f t="shared" si="61"/>
        <v/>
      </c>
      <c r="C383" s="190" t="str">
        <f t="shared" si="60"/>
        <v/>
      </c>
      <c r="D383" s="119" t="s">
        <v>192</v>
      </c>
      <c r="E383" s="119"/>
      <c r="F383" s="119"/>
      <c r="G383" s="121"/>
      <c r="H383" s="141">
        <f t="shared" si="54"/>
        <v>0</v>
      </c>
      <c r="I383" s="121"/>
      <c r="J383" s="121"/>
      <c r="K383" s="133">
        <f t="shared" si="59"/>
        <v>0</v>
      </c>
      <c r="L383" s="133">
        <f t="shared" si="55"/>
        <v>0</v>
      </c>
      <c r="M383" s="190">
        <f t="shared" si="56"/>
        <v>1</v>
      </c>
      <c r="N383" s="190" t="str">
        <f t="shared" si="52"/>
        <v>JANEIRO</v>
      </c>
      <c r="O383" s="119"/>
      <c r="P383" s="119" t="s">
        <v>192</v>
      </c>
      <c r="Q383" s="136" t="str">
        <f t="shared" si="57"/>
        <v>À PAGAR</v>
      </c>
      <c r="R383" s="136" t="str">
        <f t="shared" ca="1" si="53"/>
        <v>EM DIA</v>
      </c>
      <c r="S383" s="137" t="str">
        <f t="shared" ca="1" si="58"/>
        <v/>
      </c>
      <c r="AD383" s="31"/>
      <c r="AE383" s="31"/>
      <c r="AF383" s="31"/>
      <c r="AG383" s="31"/>
      <c r="AH383" s="31"/>
      <c r="AI383" s="31"/>
      <c r="AJ383" s="31"/>
      <c r="AK383" s="31"/>
      <c r="AL383" s="31"/>
    </row>
    <row r="384" spans="1:38" x14ac:dyDescent="0.25">
      <c r="A384" s="265"/>
      <c r="B384" s="190" t="str">
        <f t="shared" si="61"/>
        <v/>
      </c>
      <c r="C384" s="190" t="str">
        <f t="shared" si="60"/>
        <v/>
      </c>
      <c r="D384" s="119" t="s">
        <v>192</v>
      </c>
      <c r="E384" s="119"/>
      <c r="F384" s="119"/>
      <c r="G384" s="121"/>
      <c r="H384" s="141">
        <f t="shared" si="54"/>
        <v>0</v>
      </c>
      <c r="I384" s="121"/>
      <c r="J384" s="121"/>
      <c r="K384" s="133">
        <f t="shared" si="59"/>
        <v>0</v>
      </c>
      <c r="L384" s="133">
        <f t="shared" si="55"/>
        <v>0</v>
      </c>
      <c r="M384" s="190">
        <f t="shared" si="56"/>
        <v>1</v>
      </c>
      <c r="N384" s="190" t="str">
        <f t="shared" si="52"/>
        <v>JANEIRO</v>
      </c>
      <c r="O384" s="119"/>
      <c r="P384" s="119" t="s">
        <v>192</v>
      </c>
      <c r="Q384" s="136" t="str">
        <f t="shared" si="57"/>
        <v>À PAGAR</v>
      </c>
      <c r="R384" s="136" t="str">
        <f t="shared" ca="1" si="53"/>
        <v>EM DIA</v>
      </c>
      <c r="S384" s="137" t="str">
        <f t="shared" ca="1" si="58"/>
        <v/>
      </c>
      <c r="AD384" s="31"/>
      <c r="AE384" s="31"/>
      <c r="AF384" s="31"/>
      <c r="AG384" s="31"/>
      <c r="AH384" s="31"/>
      <c r="AI384" s="31"/>
      <c r="AJ384" s="31"/>
      <c r="AK384" s="31"/>
      <c r="AL384" s="31"/>
    </row>
    <row r="385" spans="1:38" x14ac:dyDescent="0.25">
      <c r="A385" s="265"/>
      <c r="B385" s="190" t="str">
        <f t="shared" si="61"/>
        <v/>
      </c>
      <c r="C385" s="190" t="str">
        <f t="shared" si="60"/>
        <v/>
      </c>
      <c r="D385" s="119" t="s">
        <v>192</v>
      </c>
      <c r="E385" s="119"/>
      <c r="F385" s="119"/>
      <c r="G385" s="121"/>
      <c r="H385" s="141">
        <f t="shared" si="54"/>
        <v>0</v>
      </c>
      <c r="I385" s="121"/>
      <c r="J385" s="121"/>
      <c r="K385" s="133">
        <f t="shared" si="59"/>
        <v>0</v>
      </c>
      <c r="L385" s="133">
        <f t="shared" si="55"/>
        <v>0</v>
      </c>
      <c r="M385" s="190">
        <f t="shared" si="56"/>
        <v>1</v>
      </c>
      <c r="N385" s="190" t="str">
        <f t="shared" si="52"/>
        <v>JANEIRO</v>
      </c>
      <c r="O385" s="119"/>
      <c r="P385" s="119" t="s">
        <v>192</v>
      </c>
      <c r="Q385" s="136" t="str">
        <f t="shared" si="57"/>
        <v>À PAGAR</v>
      </c>
      <c r="R385" s="136" t="str">
        <f t="shared" ca="1" si="53"/>
        <v>EM DIA</v>
      </c>
      <c r="S385" s="137" t="str">
        <f t="shared" ca="1" si="58"/>
        <v/>
      </c>
      <c r="AD385" s="31"/>
      <c r="AE385" s="31"/>
      <c r="AF385" s="31"/>
      <c r="AG385" s="31"/>
      <c r="AH385" s="31"/>
      <c r="AI385" s="31"/>
      <c r="AJ385" s="31"/>
      <c r="AK385" s="31"/>
      <c r="AL385" s="31"/>
    </row>
    <row r="386" spans="1:38" x14ac:dyDescent="0.25">
      <c r="A386" s="265"/>
      <c r="B386" s="190" t="str">
        <f t="shared" si="61"/>
        <v/>
      </c>
      <c r="C386" s="190" t="str">
        <f t="shared" si="60"/>
        <v/>
      </c>
      <c r="D386" s="119" t="s">
        <v>192</v>
      </c>
      <c r="E386" s="119"/>
      <c r="F386" s="119"/>
      <c r="G386" s="121"/>
      <c r="H386" s="141">
        <f t="shared" si="54"/>
        <v>0</v>
      </c>
      <c r="I386" s="121"/>
      <c r="J386" s="121"/>
      <c r="K386" s="133">
        <f t="shared" si="59"/>
        <v>0</v>
      </c>
      <c r="L386" s="133">
        <f t="shared" si="55"/>
        <v>0</v>
      </c>
      <c r="M386" s="190">
        <f t="shared" si="56"/>
        <v>1</v>
      </c>
      <c r="N386" s="190" t="str">
        <f t="shared" si="52"/>
        <v>JANEIRO</v>
      </c>
      <c r="O386" s="119"/>
      <c r="P386" s="119" t="s">
        <v>192</v>
      </c>
      <c r="Q386" s="136" t="str">
        <f t="shared" si="57"/>
        <v>À PAGAR</v>
      </c>
      <c r="R386" s="136" t="str">
        <f t="shared" ca="1" si="53"/>
        <v>EM DIA</v>
      </c>
      <c r="S386" s="137" t="str">
        <f t="shared" ca="1" si="58"/>
        <v/>
      </c>
      <c r="AD386" s="31"/>
      <c r="AE386" s="31"/>
      <c r="AF386" s="31"/>
      <c r="AG386" s="31"/>
      <c r="AH386" s="31"/>
      <c r="AI386" s="31"/>
      <c r="AJ386" s="31"/>
      <c r="AK386" s="31"/>
      <c r="AL386" s="31"/>
    </row>
    <row r="387" spans="1:38" x14ac:dyDescent="0.25">
      <c r="A387" s="265"/>
      <c r="B387" s="190" t="str">
        <f t="shared" si="61"/>
        <v/>
      </c>
      <c r="C387" s="190" t="str">
        <f t="shared" si="60"/>
        <v/>
      </c>
      <c r="D387" s="119" t="s">
        <v>192</v>
      </c>
      <c r="E387" s="119"/>
      <c r="F387" s="119"/>
      <c r="G387" s="121"/>
      <c r="H387" s="141">
        <f t="shared" si="54"/>
        <v>0</v>
      </c>
      <c r="I387" s="121"/>
      <c r="J387" s="121"/>
      <c r="K387" s="133">
        <f t="shared" si="59"/>
        <v>0</v>
      </c>
      <c r="L387" s="133">
        <f t="shared" si="55"/>
        <v>0</v>
      </c>
      <c r="M387" s="190">
        <f t="shared" si="56"/>
        <v>1</v>
      </c>
      <c r="N387" s="190" t="str">
        <f t="shared" si="52"/>
        <v>JANEIRO</v>
      </c>
      <c r="O387" s="119"/>
      <c r="P387" s="119" t="s">
        <v>192</v>
      </c>
      <c r="Q387" s="136" t="str">
        <f t="shared" si="57"/>
        <v>À PAGAR</v>
      </c>
      <c r="R387" s="136" t="str">
        <f t="shared" ca="1" si="53"/>
        <v>EM DIA</v>
      </c>
      <c r="S387" s="137" t="str">
        <f t="shared" ca="1" si="58"/>
        <v/>
      </c>
      <c r="AD387" s="31"/>
      <c r="AE387" s="31"/>
      <c r="AF387" s="31"/>
      <c r="AG387" s="31"/>
      <c r="AH387" s="31"/>
      <c r="AI387" s="31"/>
      <c r="AJ387" s="31"/>
      <c r="AK387" s="31"/>
      <c r="AL387" s="31"/>
    </row>
    <row r="388" spans="1:38" x14ac:dyDescent="0.25">
      <c r="A388" s="265"/>
      <c r="B388" s="190" t="str">
        <f t="shared" si="61"/>
        <v/>
      </c>
      <c r="C388" s="190" t="str">
        <f t="shared" si="60"/>
        <v/>
      </c>
      <c r="D388" s="119" t="s">
        <v>192</v>
      </c>
      <c r="E388" s="119"/>
      <c r="F388" s="119"/>
      <c r="G388" s="121"/>
      <c r="H388" s="141">
        <f t="shared" si="54"/>
        <v>0</v>
      </c>
      <c r="I388" s="121"/>
      <c r="J388" s="121"/>
      <c r="K388" s="133">
        <f t="shared" si="59"/>
        <v>0</v>
      </c>
      <c r="L388" s="133">
        <f t="shared" si="55"/>
        <v>0</v>
      </c>
      <c r="M388" s="190">
        <f t="shared" si="56"/>
        <v>1</v>
      </c>
      <c r="N388" s="190" t="str">
        <f t="shared" si="52"/>
        <v>JANEIRO</v>
      </c>
      <c r="O388" s="119"/>
      <c r="P388" s="119" t="s">
        <v>192</v>
      </c>
      <c r="Q388" s="136" t="str">
        <f t="shared" si="57"/>
        <v>À PAGAR</v>
      </c>
      <c r="R388" s="136" t="str">
        <f t="shared" ca="1" si="53"/>
        <v>EM DIA</v>
      </c>
      <c r="S388" s="137" t="str">
        <f t="shared" ca="1" si="58"/>
        <v/>
      </c>
      <c r="AD388" s="31"/>
      <c r="AE388" s="31"/>
      <c r="AF388" s="31"/>
      <c r="AG388" s="31"/>
      <c r="AH388" s="31"/>
      <c r="AI388" s="31"/>
      <c r="AJ388" s="31"/>
      <c r="AK388" s="31"/>
      <c r="AL388" s="31"/>
    </row>
    <row r="389" spans="1:38" x14ac:dyDescent="0.25">
      <c r="A389" s="265"/>
      <c r="B389" s="190" t="str">
        <f t="shared" si="61"/>
        <v/>
      </c>
      <c r="C389" s="190" t="str">
        <f t="shared" si="60"/>
        <v/>
      </c>
      <c r="D389" s="119" t="s">
        <v>192</v>
      </c>
      <c r="E389" s="119"/>
      <c r="F389" s="119"/>
      <c r="G389" s="121"/>
      <c r="H389" s="141">
        <f t="shared" si="54"/>
        <v>0</v>
      </c>
      <c r="I389" s="121"/>
      <c r="J389" s="121"/>
      <c r="K389" s="133">
        <f t="shared" si="59"/>
        <v>0</v>
      </c>
      <c r="L389" s="133">
        <f t="shared" si="55"/>
        <v>0</v>
      </c>
      <c r="M389" s="190">
        <f t="shared" si="56"/>
        <v>1</v>
      </c>
      <c r="N389" s="190" t="str">
        <f t="shared" ref="N389:N452" si="62">IF(M389=1,"JANEIRO",IF(M389=2,"FEVEREIRO",IF(M389=3,"MARÇO",IF(M389=4,"ABRIL",IF(M389=5,"MAIO",IF(M389=6,"JUNHO",IF(M389=7,"JULHO",IF(M389=8,"AGOSTO",IF(M389=9,"SETEMBRO",IF(M389=10,"OUTUBRO",IF(M389=11,"NOVEMBRO",IF(M389=12,"DEZEMBRO",""))))))))))))</f>
        <v>JANEIRO</v>
      </c>
      <c r="O389" s="119"/>
      <c r="P389" s="119" t="s">
        <v>192</v>
      </c>
      <c r="Q389" s="136" t="str">
        <f t="shared" si="57"/>
        <v>À PAGAR</v>
      </c>
      <c r="R389" s="136" t="str">
        <f t="shared" ref="R389:R452" ca="1" si="63">IF(AND(O389&lt;=P389,S389&gt;=0),"EM DIA","EM ATRASO")</f>
        <v>EM DIA</v>
      </c>
      <c r="S389" s="137" t="str">
        <f t="shared" ca="1" si="58"/>
        <v/>
      </c>
      <c r="AD389" s="31"/>
      <c r="AE389" s="31"/>
      <c r="AF389" s="31"/>
      <c r="AG389" s="31"/>
      <c r="AH389" s="31"/>
      <c r="AI389" s="31"/>
      <c r="AJ389" s="31"/>
      <c r="AK389" s="31"/>
      <c r="AL389" s="31"/>
    </row>
    <row r="390" spans="1:38" x14ac:dyDescent="0.25">
      <c r="A390" s="265"/>
      <c r="B390" s="190" t="str">
        <f t="shared" si="61"/>
        <v/>
      </c>
      <c r="C390" s="190" t="str">
        <f t="shared" si="60"/>
        <v/>
      </c>
      <c r="D390" s="119" t="s">
        <v>192</v>
      </c>
      <c r="E390" s="119"/>
      <c r="F390" s="119"/>
      <c r="G390" s="121"/>
      <c r="H390" s="141">
        <f t="shared" ref="H390:H453" si="64">IF(OR(I390="",I390=0),G390,I390)</f>
        <v>0</v>
      </c>
      <c r="I390" s="121"/>
      <c r="J390" s="121"/>
      <c r="K390" s="133">
        <f t="shared" si="59"/>
        <v>0</v>
      </c>
      <c r="L390" s="133">
        <f t="shared" ref="L390:L453" si="65">IF(G390&lt;I390,I390-G390,0)</f>
        <v>0</v>
      </c>
      <c r="M390" s="190">
        <f t="shared" ref="M390:M453" si="66">IFERROR(MONTH(O390),"")</f>
        <v>1</v>
      </c>
      <c r="N390" s="190" t="str">
        <f t="shared" si="62"/>
        <v>JANEIRO</v>
      </c>
      <c r="O390" s="119"/>
      <c r="P390" s="119" t="s">
        <v>192</v>
      </c>
      <c r="Q390" s="136" t="str">
        <f t="shared" ref="Q390:Q453" si="67">IF(OR(I390="",I390=0),"À PAGAR","PAGO")</f>
        <v>À PAGAR</v>
      </c>
      <c r="R390" s="136" t="str">
        <f t="shared" ca="1" si="63"/>
        <v>EM DIA</v>
      </c>
      <c r="S390" s="137" t="str">
        <f t="shared" ref="S390:S453" ca="1" si="68">IFERROR(IF(Q390="À PAGAR",P390-$W$5,0),"")</f>
        <v/>
      </c>
      <c r="AD390" s="31"/>
      <c r="AE390" s="31"/>
      <c r="AF390" s="31"/>
      <c r="AG390" s="31"/>
      <c r="AH390" s="31"/>
      <c r="AI390" s="31"/>
      <c r="AJ390" s="31"/>
      <c r="AK390" s="31"/>
      <c r="AL390" s="31"/>
    </row>
    <row r="391" spans="1:38" x14ac:dyDescent="0.25">
      <c r="A391" s="265"/>
      <c r="B391" s="190" t="str">
        <f t="shared" si="61"/>
        <v/>
      </c>
      <c r="C391" s="190" t="str">
        <f t="shared" si="60"/>
        <v/>
      </c>
      <c r="D391" s="119" t="s">
        <v>192</v>
      </c>
      <c r="E391" s="119"/>
      <c r="F391" s="119"/>
      <c r="G391" s="121"/>
      <c r="H391" s="141">
        <f t="shared" si="64"/>
        <v>0</v>
      </c>
      <c r="I391" s="121"/>
      <c r="J391" s="121"/>
      <c r="K391" s="133">
        <f t="shared" ref="K391:K454" si="69">IF(AND(G391&gt;I391,I391&gt;0),G391-I391-J391,0)</f>
        <v>0</v>
      </c>
      <c r="L391" s="133">
        <f t="shared" si="65"/>
        <v>0</v>
      </c>
      <c r="M391" s="190">
        <f t="shared" si="66"/>
        <v>1</v>
      </c>
      <c r="N391" s="190" t="str">
        <f t="shared" si="62"/>
        <v>JANEIRO</v>
      </c>
      <c r="O391" s="119"/>
      <c r="P391" s="119" t="s">
        <v>192</v>
      </c>
      <c r="Q391" s="136" t="str">
        <f t="shared" si="67"/>
        <v>À PAGAR</v>
      </c>
      <c r="R391" s="136" t="str">
        <f t="shared" ca="1" si="63"/>
        <v>EM DIA</v>
      </c>
      <c r="S391" s="137" t="str">
        <f t="shared" ca="1" si="68"/>
        <v/>
      </c>
      <c r="AD391" s="31"/>
      <c r="AE391" s="31"/>
      <c r="AF391" s="31"/>
      <c r="AG391" s="31"/>
      <c r="AH391" s="31"/>
      <c r="AI391" s="31"/>
      <c r="AJ391" s="31"/>
      <c r="AK391" s="31"/>
      <c r="AL391" s="31"/>
    </row>
    <row r="392" spans="1:38" x14ac:dyDescent="0.25">
      <c r="A392" s="265"/>
      <c r="B392" s="190" t="str">
        <f t="shared" si="61"/>
        <v/>
      </c>
      <c r="C392" s="190" t="str">
        <f t="shared" si="60"/>
        <v/>
      </c>
      <c r="D392" s="119" t="s">
        <v>192</v>
      </c>
      <c r="E392" s="119"/>
      <c r="F392" s="119"/>
      <c r="G392" s="121"/>
      <c r="H392" s="141">
        <f t="shared" si="64"/>
        <v>0</v>
      </c>
      <c r="I392" s="121"/>
      <c r="J392" s="121"/>
      <c r="K392" s="133">
        <f t="shared" si="69"/>
        <v>0</v>
      </c>
      <c r="L392" s="133">
        <f t="shared" si="65"/>
        <v>0</v>
      </c>
      <c r="M392" s="190">
        <f t="shared" si="66"/>
        <v>1</v>
      </c>
      <c r="N392" s="190" t="str">
        <f t="shared" si="62"/>
        <v>JANEIRO</v>
      </c>
      <c r="O392" s="119"/>
      <c r="P392" s="119" t="s">
        <v>192</v>
      </c>
      <c r="Q392" s="136" t="str">
        <f t="shared" si="67"/>
        <v>À PAGAR</v>
      </c>
      <c r="R392" s="136" t="str">
        <f t="shared" ca="1" si="63"/>
        <v>EM DIA</v>
      </c>
      <c r="S392" s="137" t="str">
        <f t="shared" ca="1" si="68"/>
        <v/>
      </c>
    </row>
    <row r="393" spans="1:38" x14ac:dyDescent="0.25">
      <c r="A393" s="265"/>
      <c r="B393" s="190" t="str">
        <f t="shared" si="61"/>
        <v/>
      </c>
      <c r="C393" s="190" t="str">
        <f t="shared" si="60"/>
        <v/>
      </c>
      <c r="D393" s="119" t="s">
        <v>192</v>
      </c>
      <c r="E393" s="119"/>
      <c r="F393" s="119"/>
      <c r="G393" s="121"/>
      <c r="H393" s="141">
        <f t="shared" si="64"/>
        <v>0</v>
      </c>
      <c r="I393" s="121"/>
      <c r="J393" s="121"/>
      <c r="K393" s="133">
        <f t="shared" si="69"/>
        <v>0</v>
      </c>
      <c r="L393" s="133">
        <f t="shared" si="65"/>
        <v>0</v>
      </c>
      <c r="M393" s="190">
        <f t="shared" si="66"/>
        <v>1</v>
      </c>
      <c r="N393" s="190" t="str">
        <f t="shared" si="62"/>
        <v>JANEIRO</v>
      </c>
      <c r="O393" s="119"/>
      <c r="P393" s="119" t="s">
        <v>192</v>
      </c>
      <c r="Q393" s="136" t="str">
        <f t="shared" si="67"/>
        <v>À PAGAR</v>
      </c>
      <c r="R393" s="136" t="str">
        <f t="shared" ca="1" si="63"/>
        <v>EM DIA</v>
      </c>
      <c r="S393" s="137" t="str">
        <f t="shared" ca="1" si="68"/>
        <v/>
      </c>
    </row>
    <row r="394" spans="1:38" x14ac:dyDescent="0.25">
      <c r="A394" s="265"/>
      <c r="B394" s="190" t="str">
        <f t="shared" si="61"/>
        <v/>
      </c>
      <c r="C394" s="190" t="str">
        <f t="shared" si="60"/>
        <v/>
      </c>
      <c r="D394" s="119" t="s">
        <v>192</v>
      </c>
      <c r="E394" s="119"/>
      <c r="F394" s="119"/>
      <c r="G394" s="121"/>
      <c r="H394" s="141">
        <f t="shared" si="64"/>
        <v>0</v>
      </c>
      <c r="I394" s="121"/>
      <c r="J394" s="121"/>
      <c r="K394" s="133">
        <f t="shared" si="69"/>
        <v>0</v>
      </c>
      <c r="L394" s="133">
        <f t="shared" si="65"/>
        <v>0</v>
      </c>
      <c r="M394" s="190">
        <f t="shared" si="66"/>
        <v>1</v>
      </c>
      <c r="N394" s="190" t="str">
        <f t="shared" si="62"/>
        <v>JANEIRO</v>
      </c>
      <c r="O394" s="119"/>
      <c r="P394" s="119" t="s">
        <v>192</v>
      </c>
      <c r="Q394" s="136" t="str">
        <f t="shared" si="67"/>
        <v>À PAGAR</v>
      </c>
      <c r="R394" s="136" t="str">
        <f t="shared" ca="1" si="63"/>
        <v>EM DIA</v>
      </c>
      <c r="S394" s="137" t="str">
        <f t="shared" ca="1" si="68"/>
        <v/>
      </c>
    </row>
    <row r="395" spans="1:38" x14ac:dyDescent="0.25">
      <c r="A395" s="265"/>
      <c r="B395" s="190" t="str">
        <f t="shared" si="61"/>
        <v/>
      </c>
      <c r="C395" s="190" t="str">
        <f t="shared" si="60"/>
        <v/>
      </c>
      <c r="D395" s="119" t="s">
        <v>192</v>
      </c>
      <c r="E395" s="119"/>
      <c r="F395" s="119"/>
      <c r="G395" s="121"/>
      <c r="H395" s="141">
        <f t="shared" si="64"/>
        <v>0</v>
      </c>
      <c r="I395" s="121"/>
      <c r="J395" s="121"/>
      <c r="K395" s="133">
        <f t="shared" si="69"/>
        <v>0</v>
      </c>
      <c r="L395" s="133">
        <f t="shared" si="65"/>
        <v>0</v>
      </c>
      <c r="M395" s="190">
        <f t="shared" si="66"/>
        <v>1</v>
      </c>
      <c r="N395" s="190" t="str">
        <f t="shared" si="62"/>
        <v>JANEIRO</v>
      </c>
      <c r="O395" s="119"/>
      <c r="P395" s="119" t="s">
        <v>192</v>
      </c>
      <c r="Q395" s="136" t="str">
        <f t="shared" si="67"/>
        <v>À PAGAR</v>
      </c>
      <c r="R395" s="136" t="str">
        <f t="shared" ca="1" si="63"/>
        <v>EM DIA</v>
      </c>
      <c r="S395" s="137" t="str">
        <f t="shared" ca="1" si="68"/>
        <v/>
      </c>
    </row>
    <row r="396" spans="1:38" x14ac:dyDescent="0.25">
      <c r="A396" s="265"/>
      <c r="B396" s="190" t="str">
        <f t="shared" si="61"/>
        <v/>
      </c>
      <c r="C396" s="190" t="str">
        <f t="shared" si="60"/>
        <v/>
      </c>
      <c r="D396" s="119" t="s">
        <v>192</v>
      </c>
      <c r="E396" s="119"/>
      <c r="F396" s="119"/>
      <c r="G396" s="121"/>
      <c r="H396" s="141">
        <f t="shared" si="64"/>
        <v>0</v>
      </c>
      <c r="I396" s="121"/>
      <c r="J396" s="121"/>
      <c r="K396" s="133">
        <f t="shared" si="69"/>
        <v>0</v>
      </c>
      <c r="L396" s="133">
        <f t="shared" si="65"/>
        <v>0</v>
      </c>
      <c r="M396" s="190">
        <f t="shared" si="66"/>
        <v>1</v>
      </c>
      <c r="N396" s="190" t="str">
        <f t="shared" si="62"/>
        <v>JANEIRO</v>
      </c>
      <c r="O396" s="119"/>
      <c r="P396" s="119" t="s">
        <v>192</v>
      </c>
      <c r="Q396" s="136" t="str">
        <f t="shared" si="67"/>
        <v>À PAGAR</v>
      </c>
      <c r="R396" s="136" t="str">
        <f t="shared" ca="1" si="63"/>
        <v>EM DIA</v>
      </c>
      <c r="S396" s="137" t="str">
        <f t="shared" ca="1" si="68"/>
        <v/>
      </c>
    </row>
    <row r="397" spans="1:38" x14ac:dyDescent="0.25">
      <c r="A397" s="265"/>
      <c r="B397" s="190" t="str">
        <f t="shared" si="61"/>
        <v/>
      </c>
      <c r="C397" s="190" t="str">
        <f t="shared" si="60"/>
        <v/>
      </c>
      <c r="D397" s="119" t="s">
        <v>192</v>
      </c>
      <c r="E397" s="119"/>
      <c r="F397" s="119"/>
      <c r="G397" s="121"/>
      <c r="H397" s="141">
        <f t="shared" si="64"/>
        <v>0</v>
      </c>
      <c r="I397" s="121"/>
      <c r="J397" s="121"/>
      <c r="K397" s="133">
        <f t="shared" si="69"/>
        <v>0</v>
      </c>
      <c r="L397" s="133">
        <f t="shared" si="65"/>
        <v>0</v>
      </c>
      <c r="M397" s="190">
        <f t="shared" si="66"/>
        <v>1</v>
      </c>
      <c r="N397" s="190" t="str">
        <f t="shared" si="62"/>
        <v>JANEIRO</v>
      </c>
      <c r="O397" s="119"/>
      <c r="P397" s="119" t="s">
        <v>192</v>
      </c>
      <c r="Q397" s="136" t="str">
        <f t="shared" si="67"/>
        <v>À PAGAR</v>
      </c>
      <c r="R397" s="136" t="str">
        <f t="shared" ca="1" si="63"/>
        <v>EM DIA</v>
      </c>
      <c r="S397" s="137" t="str">
        <f t="shared" ca="1" si="68"/>
        <v/>
      </c>
    </row>
    <row r="398" spans="1:38" x14ac:dyDescent="0.25">
      <c r="A398" s="265"/>
      <c r="B398" s="190" t="str">
        <f t="shared" si="61"/>
        <v/>
      </c>
      <c r="C398" s="190" t="str">
        <f t="shared" si="60"/>
        <v/>
      </c>
      <c r="D398" s="119" t="s">
        <v>192</v>
      </c>
      <c r="E398" s="119"/>
      <c r="F398" s="119"/>
      <c r="G398" s="121"/>
      <c r="H398" s="141">
        <f t="shared" si="64"/>
        <v>0</v>
      </c>
      <c r="I398" s="121"/>
      <c r="J398" s="121"/>
      <c r="K398" s="133">
        <f t="shared" si="69"/>
        <v>0</v>
      </c>
      <c r="L398" s="133">
        <f t="shared" si="65"/>
        <v>0</v>
      </c>
      <c r="M398" s="190">
        <f t="shared" si="66"/>
        <v>1</v>
      </c>
      <c r="N398" s="190" t="str">
        <f t="shared" si="62"/>
        <v>JANEIRO</v>
      </c>
      <c r="O398" s="119"/>
      <c r="P398" s="119" t="s">
        <v>192</v>
      </c>
      <c r="Q398" s="136" t="str">
        <f t="shared" si="67"/>
        <v>À PAGAR</v>
      </c>
      <c r="R398" s="136" t="str">
        <f t="shared" ca="1" si="63"/>
        <v>EM DIA</v>
      </c>
      <c r="S398" s="137" t="str">
        <f t="shared" ca="1" si="68"/>
        <v/>
      </c>
    </row>
    <row r="399" spans="1:38" x14ac:dyDescent="0.25">
      <c r="A399" s="265"/>
      <c r="B399" s="190" t="str">
        <f t="shared" si="61"/>
        <v/>
      </c>
      <c r="C399" s="190" t="str">
        <f t="shared" ref="C399:C462" si="70">IF(B399=1,"JANEIRO",IF(B399=2,"FEVEREIRO",IF(B399=3,"MARÇO",IF(B399=4,"ABRIL",IF(B399=5,"MAIO",IF(B399=6,"JUNHO",IF(B399=7,"JULHO",IF(B399=8,"AGOSTO",IF(B399=9,"SETEMBRO",IF(B399=10,"OUTUBRO",IF(B399=11,"NOVEMBRO",IF(B399=12,"DEZEMBRO",""))))))))))))</f>
        <v/>
      </c>
      <c r="D399" s="119" t="s">
        <v>192</v>
      </c>
      <c r="E399" s="119"/>
      <c r="F399" s="119"/>
      <c r="G399" s="121"/>
      <c r="H399" s="141">
        <f t="shared" si="64"/>
        <v>0</v>
      </c>
      <c r="I399" s="121"/>
      <c r="J399" s="121"/>
      <c r="K399" s="133">
        <f t="shared" si="69"/>
        <v>0</v>
      </c>
      <c r="L399" s="133">
        <f t="shared" si="65"/>
        <v>0</v>
      </c>
      <c r="M399" s="190">
        <f t="shared" si="66"/>
        <v>1</v>
      </c>
      <c r="N399" s="190" t="str">
        <f t="shared" si="62"/>
        <v>JANEIRO</v>
      </c>
      <c r="O399" s="119"/>
      <c r="P399" s="119" t="s">
        <v>192</v>
      </c>
      <c r="Q399" s="136" t="str">
        <f t="shared" si="67"/>
        <v>À PAGAR</v>
      </c>
      <c r="R399" s="136" t="str">
        <f t="shared" ca="1" si="63"/>
        <v>EM DIA</v>
      </c>
      <c r="S399" s="137" t="str">
        <f t="shared" ca="1" si="68"/>
        <v/>
      </c>
    </row>
    <row r="400" spans="1:38" x14ac:dyDescent="0.25">
      <c r="A400" s="265"/>
      <c r="B400" s="190" t="str">
        <f t="shared" si="61"/>
        <v/>
      </c>
      <c r="C400" s="190" t="str">
        <f t="shared" si="70"/>
        <v/>
      </c>
      <c r="D400" s="119" t="s">
        <v>192</v>
      </c>
      <c r="E400" s="119"/>
      <c r="F400" s="119"/>
      <c r="G400" s="121"/>
      <c r="H400" s="141">
        <f t="shared" si="64"/>
        <v>0</v>
      </c>
      <c r="I400" s="121"/>
      <c r="J400" s="121"/>
      <c r="K400" s="133">
        <f t="shared" si="69"/>
        <v>0</v>
      </c>
      <c r="L400" s="133">
        <f t="shared" si="65"/>
        <v>0</v>
      </c>
      <c r="M400" s="190">
        <f t="shared" si="66"/>
        <v>1</v>
      </c>
      <c r="N400" s="190" t="str">
        <f t="shared" si="62"/>
        <v>JANEIRO</v>
      </c>
      <c r="O400" s="119"/>
      <c r="P400" s="119" t="s">
        <v>192</v>
      </c>
      <c r="Q400" s="136" t="str">
        <f t="shared" si="67"/>
        <v>À PAGAR</v>
      </c>
      <c r="R400" s="136" t="str">
        <f t="shared" ca="1" si="63"/>
        <v>EM DIA</v>
      </c>
      <c r="S400" s="137" t="str">
        <f t="shared" ca="1" si="68"/>
        <v/>
      </c>
    </row>
    <row r="401" spans="1:19" x14ac:dyDescent="0.25">
      <c r="A401" s="265"/>
      <c r="B401" s="190" t="str">
        <f t="shared" si="61"/>
        <v/>
      </c>
      <c r="C401" s="190" t="str">
        <f t="shared" si="70"/>
        <v/>
      </c>
      <c r="D401" s="119" t="s">
        <v>192</v>
      </c>
      <c r="E401" s="119"/>
      <c r="F401" s="119"/>
      <c r="G401" s="121"/>
      <c r="H401" s="141">
        <f t="shared" si="64"/>
        <v>0</v>
      </c>
      <c r="I401" s="121"/>
      <c r="J401" s="121"/>
      <c r="K401" s="133">
        <f t="shared" si="69"/>
        <v>0</v>
      </c>
      <c r="L401" s="133">
        <f t="shared" si="65"/>
        <v>0</v>
      </c>
      <c r="M401" s="190">
        <f t="shared" si="66"/>
        <v>1</v>
      </c>
      <c r="N401" s="190" t="str">
        <f t="shared" si="62"/>
        <v>JANEIRO</v>
      </c>
      <c r="O401" s="119"/>
      <c r="P401" s="119" t="s">
        <v>192</v>
      </c>
      <c r="Q401" s="136" t="str">
        <f t="shared" si="67"/>
        <v>À PAGAR</v>
      </c>
      <c r="R401" s="136" t="str">
        <f t="shared" ca="1" si="63"/>
        <v>EM DIA</v>
      </c>
      <c r="S401" s="137" t="str">
        <f t="shared" ca="1" si="68"/>
        <v/>
      </c>
    </row>
    <row r="402" spans="1:19" x14ac:dyDescent="0.25">
      <c r="A402" s="265"/>
      <c r="B402" s="190" t="str">
        <f t="shared" ref="B402:B465" si="71">IFERROR(MONTH(D402),"")</f>
        <v/>
      </c>
      <c r="C402" s="190" t="str">
        <f t="shared" si="70"/>
        <v/>
      </c>
      <c r="D402" s="119" t="s">
        <v>192</v>
      </c>
      <c r="E402" s="119"/>
      <c r="F402" s="119"/>
      <c r="G402" s="121"/>
      <c r="H402" s="141">
        <f t="shared" si="64"/>
        <v>0</v>
      </c>
      <c r="I402" s="121"/>
      <c r="J402" s="121"/>
      <c r="K402" s="133">
        <f t="shared" si="69"/>
        <v>0</v>
      </c>
      <c r="L402" s="133">
        <f t="shared" si="65"/>
        <v>0</v>
      </c>
      <c r="M402" s="190">
        <f t="shared" si="66"/>
        <v>1</v>
      </c>
      <c r="N402" s="190" t="str">
        <f t="shared" si="62"/>
        <v>JANEIRO</v>
      </c>
      <c r="O402" s="119"/>
      <c r="P402" s="119" t="s">
        <v>192</v>
      </c>
      <c r="Q402" s="136" t="str">
        <f t="shared" si="67"/>
        <v>À PAGAR</v>
      </c>
      <c r="R402" s="136" t="str">
        <f t="shared" ca="1" si="63"/>
        <v>EM DIA</v>
      </c>
      <c r="S402" s="137" t="str">
        <f t="shared" ca="1" si="68"/>
        <v/>
      </c>
    </row>
    <row r="403" spans="1:19" x14ac:dyDescent="0.25">
      <c r="A403" s="265"/>
      <c r="B403" s="190" t="str">
        <f t="shared" si="71"/>
        <v/>
      </c>
      <c r="C403" s="190" t="str">
        <f t="shared" si="70"/>
        <v/>
      </c>
      <c r="D403" s="119" t="s">
        <v>192</v>
      </c>
      <c r="E403" s="119"/>
      <c r="F403" s="119"/>
      <c r="G403" s="121"/>
      <c r="H403" s="141">
        <f t="shared" si="64"/>
        <v>0</v>
      </c>
      <c r="I403" s="121"/>
      <c r="J403" s="121"/>
      <c r="K403" s="133">
        <f t="shared" si="69"/>
        <v>0</v>
      </c>
      <c r="L403" s="133">
        <f t="shared" si="65"/>
        <v>0</v>
      </c>
      <c r="M403" s="190">
        <f t="shared" si="66"/>
        <v>1</v>
      </c>
      <c r="N403" s="190" t="str">
        <f t="shared" si="62"/>
        <v>JANEIRO</v>
      </c>
      <c r="O403" s="119"/>
      <c r="P403" s="119" t="s">
        <v>192</v>
      </c>
      <c r="Q403" s="136" t="str">
        <f t="shared" si="67"/>
        <v>À PAGAR</v>
      </c>
      <c r="R403" s="136" t="str">
        <f t="shared" ca="1" si="63"/>
        <v>EM DIA</v>
      </c>
      <c r="S403" s="137" t="str">
        <f t="shared" ca="1" si="68"/>
        <v/>
      </c>
    </row>
    <row r="404" spans="1:19" x14ac:dyDescent="0.25">
      <c r="A404" s="265"/>
      <c r="B404" s="190" t="str">
        <f t="shared" si="71"/>
        <v/>
      </c>
      <c r="C404" s="190" t="str">
        <f t="shared" si="70"/>
        <v/>
      </c>
      <c r="D404" s="119" t="s">
        <v>192</v>
      </c>
      <c r="E404" s="119"/>
      <c r="F404" s="119"/>
      <c r="G404" s="121"/>
      <c r="H404" s="141">
        <f t="shared" si="64"/>
        <v>0</v>
      </c>
      <c r="I404" s="121"/>
      <c r="J404" s="121"/>
      <c r="K404" s="133">
        <f t="shared" si="69"/>
        <v>0</v>
      </c>
      <c r="L404" s="133">
        <f t="shared" si="65"/>
        <v>0</v>
      </c>
      <c r="M404" s="190">
        <f t="shared" si="66"/>
        <v>1</v>
      </c>
      <c r="N404" s="190" t="str">
        <f t="shared" si="62"/>
        <v>JANEIRO</v>
      </c>
      <c r="O404" s="119"/>
      <c r="P404" s="119" t="s">
        <v>192</v>
      </c>
      <c r="Q404" s="136" t="str">
        <f t="shared" si="67"/>
        <v>À PAGAR</v>
      </c>
      <c r="R404" s="136" t="str">
        <f t="shared" ca="1" si="63"/>
        <v>EM DIA</v>
      </c>
      <c r="S404" s="137" t="str">
        <f t="shared" ca="1" si="68"/>
        <v/>
      </c>
    </row>
    <row r="405" spans="1:19" x14ac:dyDescent="0.25">
      <c r="A405" s="265"/>
      <c r="B405" s="190" t="str">
        <f t="shared" si="71"/>
        <v/>
      </c>
      <c r="C405" s="190" t="str">
        <f t="shared" si="70"/>
        <v/>
      </c>
      <c r="D405" s="119" t="s">
        <v>192</v>
      </c>
      <c r="E405" s="119"/>
      <c r="F405" s="119"/>
      <c r="G405" s="121"/>
      <c r="H405" s="141">
        <f t="shared" si="64"/>
        <v>0</v>
      </c>
      <c r="I405" s="121"/>
      <c r="J405" s="121"/>
      <c r="K405" s="133">
        <f t="shared" si="69"/>
        <v>0</v>
      </c>
      <c r="L405" s="133">
        <f t="shared" si="65"/>
        <v>0</v>
      </c>
      <c r="M405" s="190">
        <f t="shared" si="66"/>
        <v>1</v>
      </c>
      <c r="N405" s="190" t="str">
        <f t="shared" si="62"/>
        <v>JANEIRO</v>
      </c>
      <c r="O405" s="119"/>
      <c r="P405" s="119" t="s">
        <v>192</v>
      </c>
      <c r="Q405" s="136" t="str">
        <f t="shared" si="67"/>
        <v>À PAGAR</v>
      </c>
      <c r="R405" s="136" t="str">
        <f t="shared" ca="1" si="63"/>
        <v>EM DIA</v>
      </c>
      <c r="S405" s="137" t="str">
        <f t="shared" ca="1" si="68"/>
        <v/>
      </c>
    </row>
    <row r="406" spans="1:19" x14ac:dyDescent="0.25">
      <c r="A406" s="265"/>
      <c r="B406" s="190" t="str">
        <f t="shared" si="71"/>
        <v/>
      </c>
      <c r="C406" s="190" t="str">
        <f t="shared" si="70"/>
        <v/>
      </c>
      <c r="D406" s="119" t="s">
        <v>192</v>
      </c>
      <c r="E406" s="119"/>
      <c r="F406" s="119"/>
      <c r="G406" s="121"/>
      <c r="H406" s="141">
        <f t="shared" si="64"/>
        <v>0</v>
      </c>
      <c r="I406" s="121"/>
      <c r="J406" s="121"/>
      <c r="K406" s="133">
        <f t="shared" si="69"/>
        <v>0</v>
      </c>
      <c r="L406" s="133">
        <f t="shared" si="65"/>
        <v>0</v>
      </c>
      <c r="M406" s="190">
        <f t="shared" si="66"/>
        <v>1</v>
      </c>
      <c r="N406" s="190" t="str">
        <f t="shared" si="62"/>
        <v>JANEIRO</v>
      </c>
      <c r="O406" s="119"/>
      <c r="P406" s="119" t="s">
        <v>192</v>
      </c>
      <c r="Q406" s="136" t="str">
        <f t="shared" si="67"/>
        <v>À PAGAR</v>
      </c>
      <c r="R406" s="136" t="str">
        <f t="shared" ca="1" si="63"/>
        <v>EM DIA</v>
      </c>
      <c r="S406" s="137" t="str">
        <f t="shared" ca="1" si="68"/>
        <v/>
      </c>
    </row>
    <row r="407" spans="1:19" x14ac:dyDescent="0.25">
      <c r="A407" s="265"/>
      <c r="B407" s="190" t="str">
        <f t="shared" si="71"/>
        <v/>
      </c>
      <c r="C407" s="190" t="str">
        <f t="shared" si="70"/>
        <v/>
      </c>
      <c r="D407" s="119" t="s">
        <v>192</v>
      </c>
      <c r="E407" s="119"/>
      <c r="F407" s="119"/>
      <c r="G407" s="121"/>
      <c r="H407" s="141">
        <f t="shared" si="64"/>
        <v>0</v>
      </c>
      <c r="I407" s="121"/>
      <c r="J407" s="121"/>
      <c r="K407" s="133">
        <f t="shared" si="69"/>
        <v>0</v>
      </c>
      <c r="L407" s="133">
        <f t="shared" si="65"/>
        <v>0</v>
      </c>
      <c r="M407" s="190">
        <f t="shared" si="66"/>
        <v>1</v>
      </c>
      <c r="N407" s="190" t="str">
        <f t="shared" si="62"/>
        <v>JANEIRO</v>
      </c>
      <c r="O407" s="119"/>
      <c r="P407" s="119" t="s">
        <v>192</v>
      </c>
      <c r="Q407" s="136" t="str">
        <f t="shared" si="67"/>
        <v>À PAGAR</v>
      </c>
      <c r="R407" s="136" t="str">
        <f t="shared" ca="1" si="63"/>
        <v>EM DIA</v>
      </c>
      <c r="S407" s="137" t="str">
        <f t="shared" ca="1" si="68"/>
        <v/>
      </c>
    </row>
    <row r="408" spans="1:19" x14ac:dyDescent="0.25">
      <c r="A408" s="265"/>
      <c r="B408" s="190" t="str">
        <f t="shared" si="71"/>
        <v/>
      </c>
      <c r="C408" s="190" t="str">
        <f t="shared" si="70"/>
        <v/>
      </c>
      <c r="D408" s="119" t="s">
        <v>192</v>
      </c>
      <c r="E408" s="119"/>
      <c r="F408" s="119"/>
      <c r="G408" s="121"/>
      <c r="H408" s="141">
        <f t="shared" si="64"/>
        <v>0</v>
      </c>
      <c r="I408" s="121"/>
      <c r="J408" s="121"/>
      <c r="K408" s="133">
        <f t="shared" si="69"/>
        <v>0</v>
      </c>
      <c r="L408" s="133">
        <f t="shared" si="65"/>
        <v>0</v>
      </c>
      <c r="M408" s="190">
        <f t="shared" si="66"/>
        <v>1</v>
      </c>
      <c r="N408" s="190" t="str">
        <f t="shared" si="62"/>
        <v>JANEIRO</v>
      </c>
      <c r="O408" s="119"/>
      <c r="P408" s="119" t="s">
        <v>192</v>
      </c>
      <c r="Q408" s="136" t="str">
        <f t="shared" si="67"/>
        <v>À PAGAR</v>
      </c>
      <c r="R408" s="136" t="str">
        <f t="shared" ca="1" si="63"/>
        <v>EM DIA</v>
      </c>
      <c r="S408" s="137" t="str">
        <f t="shared" ca="1" si="68"/>
        <v/>
      </c>
    </row>
    <row r="409" spans="1:19" x14ac:dyDescent="0.25">
      <c r="A409" s="265"/>
      <c r="B409" s="190" t="str">
        <f t="shared" si="71"/>
        <v/>
      </c>
      <c r="C409" s="190" t="str">
        <f t="shared" si="70"/>
        <v/>
      </c>
      <c r="D409" s="119" t="s">
        <v>192</v>
      </c>
      <c r="E409" s="119"/>
      <c r="F409" s="119"/>
      <c r="G409" s="121"/>
      <c r="H409" s="141">
        <f t="shared" si="64"/>
        <v>0</v>
      </c>
      <c r="I409" s="121"/>
      <c r="J409" s="121"/>
      <c r="K409" s="133">
        <f t="shared" si="69"/>
        <v>0</v>
      </c>
      <c r="L409" s="133">
        <f t="shared" si="65"/>
        <v>0</v>
      </c>
      <c r="M409" s="190">
        <f t="shared" si="66"/>
        <v>1</v>
      </c>
      <c r="N409" s="190" t="str">
        <f t="shared" si="62"/>
        <v>JANEIRO</v>
      </c>
      <c r="O409" s="119"/>
      <c r="P409" s="119" t="s">
        <v>192</v>
      </c>
      <c r="Q409" s="136" t="str">
        <f t="shared" si="67"/>
        <v>À PAGAR</v>
      </c>
      <c r="R409" s="136" t="str">
        <f t="shared" ca="1" si="63"/>
        <v>EM DIA</v>
      </c>
      <c r="S409" s="137" t="str">
        <f t="shared" ca="1" si="68"/>
        <v/>
      </c>
    </row>
    <row r="410" spans="1:19" x14ac:dyDescent="0.25">
      <c r="A410" s="265"/>
      <c r="B410" s="190" t="str">
        <f t="shared" si="71"/>
        <v/>
      </c>
      <c r="C410" s="190" t="str">
        <f t="shared" si="70"/>
        <v/>
      </c>
      <c r="D410" s="119" t="s">
        <v>192</v>
      </c>
      <c r="E410" s="119"/>
      <c r="F410" s="119"/>
      <c r="G410" s="121"/>
      <c r="H410" s="141">
        <f t="shared" si="64"/>
        <v>0</v>
      </c>
      <c r="I410" s="121"/>
      <c r="J410" s="121"/>
      <c r="K410" s="133">
        <f t="shared" si="69"/>
        <v>0</v>
      </c>
      <c r="L410" s="133">
        <f t="shared" si="65"/>
        <v>0</v>
      </c>
      <c r="M410" s="190">
        <f t="shared" si="66"/>
        <v>1</v>
      </c>
      <c r="N410" s="190" t="str">
        <f t="shared" si="62"/>
        <v>JANEIRO</v>
      </c>
      <c r="O410" s="119"/>
      <c r="P410" s="119" t="s">
        <v>192</v>
      </c>
      <c r="Q410" s="136" t="str">
        <f t="shared" si="67"/>
        <v>À PAGAR</v>
      </c>
      <c r="R410" s="136" t="str">
        <f t="shared" ca="1" si="63"/>
        <v>EM DIA</v>
      </c>
      <c r="S410" s="137" t="str">
        <f t="shared" ca="1" si="68"/>
        <v/>
      </c>
    </row>
    <row r="411" spans="1:19" x14ac:dyDescent="0.25">
      <c r="A411" s="265"/>
      <c r="B411" s="190" t="str">
        <f t="shared" si="71"/>
        <v/>
      </c>
      <c r="C411" s="190" t="str">
        <f t="shared" si="70"/>
        <v/>
      </c>
      <c r="D411" s="119" t="s">
        <v>192</v>
      </c>
      <c r="E411" s="119"/>
      <c r="F411" s="119"/>
      <c r="G411" s="121"/>
      <c r="H411" s="141">
        <f t="shared" si="64"/>
        <v>0</v>
      </c>
      <c r="I411" s="121"/>
      <c r="J411" s="121"/>
      <c r="K411" s="133">
        <f t="shared" si="69"/>
        <v>0</v>
      </c>
      <c r="L411" s="133">
        <f t="shared" si="65"/>
        <v>0</v>
      </c>
      <c r="M411" s="190">
        <f t="shared" si="66"/>
        <v>1</v>
      </c>
      <c r="N411" s="190" t="str">
        <f t="shared" si="62"/>
        <v>JANEIRO</v>
      </c>
      <c r="O411" s="119"/>
      <c r="P411" s="119" t="s">
        <v>192</v>
      </c>
      <c r="Q411" s="136" t="str">
        <f t="shared" si="67"/>
        <v>À PAGAR</v>
      </c>
      <c r="R411" s="136" t="str">
        <f t="shared" ca="1" si="63"/>
        <v>EM DIA</v>
      </c>
      <c r="S411" s="137" t="str">
        <f t="shared" ca="1" si="68"/>
        <v/>
      </c>
    </row>
    <row r="412" spans="1:19" x14ac:dyDescent="0.25">
      <c r="A412" s="265"/>
      <c r="B412" s="190" t="str">
        <f t="shared" si="71"/>
        <v/>
      </c>
      <c r="C412" s="190" t="str">
        <f t="shared" si="70"/>
        <v/>
      </c>
      <c r="D412" s="119" t="s">
        <v>192</v>
      </c>
      <c r="E412" s="119"/>
      <c r="F412" s="119"/>
      <c r="G412" s="121"/>
      <c r="H412" s="141">
        <f t="shared" si="64"/>
        <v>0</v>
      </c>
      <c r="I412" s="121"/>
      <c r="J412" s="121"/>
      <c r="K412" s="133">
        <f t="shared" si="69"/>
        <v>0</v>
      </c>
      <c r="L412" s="133">
        <f t="shared" si="65"/>
        <v>0</v>
      </c>
      <c r="M412" s="190">
        <f t="shared" si="66"/>
        <v>1</v>
      </c>
      <c r="N412" s="190" t="str">
        <f t="shared" si="62"/>
        <v>JANEIRO</v>
      </c>
      <c r="O412" s="119"/>
      <c r="P412" s="119" t="s">
        <v>192</v>
      </c>
      <c r="Q412" s="136" t="str">
        <f t="shared" si="67"/>
        <v>À PAGAR</v>
      </c>
      <c r="R412" s="136" t="str">
        <f t="shared" ca="1" si="63"/>
        <v>EM DIA</v>
      </c>
      <c r="S412" s="137" t="str">
        <f t="shared" ca="1" si="68"/>
        <v/>
      </c>
    </row>
    <row r="413" spans="1:19" x14ac:dyDescent="0.25">
      <c r="A413" s="265"/>
      <c r="B413" s="190" t="str">
        <f t="shared" si="71"/>
        <v/>
      </c>
      <c r="C413" s="190" t="str">
        <f t="shared" si="70"/>
        <v/>
      </c>
      <c r="D413" s="119" t="s">
        <v>192</v>
      </c>
      <c r="E413" s="119"/>
      <c r="F413" s="119"/>
      <c r="G413" s="121"/>
      <c r="H413" s="141">
        <f t="shared" si="64"/>
        <v>0</v>
      </c>
      <c r="I413" s="121"/>
      <c r="J413" s="121"/>
      <c r="K413" s="133">
        <f t="shared" si="69"/>
        <v>0</v>
      </c>
      <c r="L413" s="133">
        <f t="shared" si="65"/>
        <v>0</v>
      </c>
      <c r="M413" s="190">
        <f t="shared" si="66"/>
        <v>1</v>
      </c>
      <c r="N413" s="190" t="str">
        <f t="shared" si="62"/>
        <v>JANEIRO</v>
      </c>
      <c r="O413" s="119"/>
      <c r="P413" s="119" t="s">
        <v>192</v>
      </c>
      <c r="Q413" s="136" t="str">
        <f t="shared" si="67"/>
        <v>À PAGAR</v>
      </c>
      <c r="R413" s="136" t="str">
        <f t="shared" ca="1" si="63"/>
        <v>EM DIA</v>
      </c>
      <c r="S413" s="137" t="str">
        <f t="shared" ca="1" si="68"/>
        <v/>
      </c>
    </row>
    <row r="414" spans="1:19" x14ac:dyDescent="0.25">
      <c r="A414" s="265"/>
      <c r="B414" s="190" t="str">
        <f t="shared" si="71"/>
        <v/>
      </c>
      <c r="C414" s="190" t="str">
        <f t="shared" si="70"/>
        <v/>
      </c>
      <c r="D414" s="119" t="s">
        <v>192</v>
      </c>
      <c r="E414" s="119"/>
      <c r="F414" s="119"/>
      <c r="G414" s="121"/>
      <c r="H414" s="141">
        <f t="shared" si="64"/>
        <v>0</v>
      </c>
      <c r="I414" s="121"/>
      <c r="J414" s="121"/>
      <c r="K414" s="133">
        <f t="shared" si="69"/>
        <v>0</v>
      </c>
      <c r="L414" s="133">
        <f t="shared" si="65"/>
        <v>0</v>
      </c>
      <c r="M414" s="190">
        <f t="shared" si="66"/>
        <v>1</v>
      </c>
      <c r="N414" s="190" t="str">
        <f t="shared" si="62"/>
        <v>JANEIRO</v>
      </c>
      <c r="O414" s="119"/>
      <c r="P414" s="119" t="s">
        <v>192</v>
      </c>
      <c r="Q414" s="136" t="str">
        <f t="shared" si="67"/>
        <v>À PAGAR</v>
      </c>
      <c r="R414" s="136" t="str">
        <f t="shared" ca="1" si="63"/>
        <v>EM DIA</v>
      </c>
      <c r="S414" s="137" t="str">
        <f t="shared" ca="1" si="68"/>
        <v/>
      </c>
    </row>
    <row r="415" spans="1:19" x14ac:dyDescent="0.25">
      <c r="A415" s="265"/>
      <c r="B415" s="190" t="str">
        <f t="shared" si="71"/>
        <v/>
      </c>
      <c r="C415" s="190" t="str">
        <f t="shared" si="70"/>
        <v/>
      </c>
      <c r="D415" s="119" t="s">
        <v>192</v>
      </c>
      <c r="E415" s="119"/>
      <c r="F415" s="119"/>
      <c r="G415" s="121"/>
      <c r="H415" s="141">
        <f t="shared" si="64"/>
        <v>0</v>
      </c>
      <c r="I415" s="121"/>
      <c r="J415" s="121"/>
      <c r="K415" s="133">
        <f t="shared" si="69"/>
        <v>0</v>
      </c>
      <c r="L415" s="133">
        <f t="shared" si="65"/>
        <v>0</v>
      </c>
      <c r="M415" s="190">
        <f t="shared" si="66"/>
        <v>1</v>
      </c>
      <c r="N415" s="190" t="str">
        <f t="shared" si="62"/>
        <v>JANEIRO</v>
      </c>
      <c r="O415" s="119"/>
      <c r="P415" s="119" t="s">
        <v>192</v>
      </c>
      <c r="Q415" s="136" t="str">
        <f t="shared" si="67"/>
        <v>À PAGAR</v>
      </c>
      <c r="R415" s="136" t="str">
        <f t="shared" ca="1" si="63"/>
        <v>EM DIA</v>
      </c>
      <c r="S415" s="137" t="str">
        <f t="shared" ca="1" si="68"/>
        <v/>
      </c>
    </row>
    <row r="416" spans="1:19" x14ac:dyDescent="0.25">
      <c r="A416" s="265"/>
      <c r="B416" s="190" t="str">
        <f t="shared" si="71"/>
        <v/>
      </c>
      <c r="C416" s="190" t="str">
        <f t="shared" si="70"/>
        <v/>
      </c>
      <c r="D416" s="119" t="s">
        <v>192</v>
      </c>
      <c r="E416" s="119"/>
      <c r="F416" s="119"/>
      <c r="G416" s="121"/>
      <c r="H416" s="141">
        <f t="shared" si="64"/>
        <v>0</v>
      </c>
      <c r="I416" s="121"/>
      <c r="J416" s="121"/>
      <c r="K416" s="133">
        <f t="shared" si="69"/>
        <v>0</v>
      </c>
      <c r="L416" s="133">
        <f t="shared" si="65"/>
        <v>0</v>
      </c>
      <c r="M416" s="190">
        <f t="shared" si="66"/>
        <v>1</v>
      </c>
      <c r="N416" s="190" t="str">
        <f t="shared" si="62"/>
        <v>JANEIRO</v>
      </c>
      <c r="O416" s="119"/>
      <c r="P416" s="119" t="s">
        <v>192</v>
      </c>
      <c r="Q416" s="136" t="str">
        <f t="shared" si="67"/>
        <v>À PAGAR</v>
      </c>
      <c r="R416" s="136" t="str">
        <f t="shared" ca="1" si="63"/>
        <v>EM DIA</v>
      </c>
      <c r="S416" s="137" t="str">
        <f t="shared" ca="1" si="68"/>
        <v/>
      </c>
    </row>
    <row r="417" spans="1:19" x14ac:dyDescent="0.25">
      <c r="A417" s="265"/>
      <c r="B417" s="190" t="str">
        <f t="shared" si="71"/>
        <v/>
      </c>
      <c r="C417" s="190" t="str">
        <f t="shared" si="70"/>
        <v/>
      </c>
      <c r="D417" s="119" t="s">
        <v>192</v>
      </c>
      <c r="E417" s="119"/>
      <c r="F417" s="119"/>
      <c r="G417" s="121"/>
      <c r="H417" s="141">
        <f t="shared" si="64"/>
        <v>0</v>
      </c>
      <c r="I417" s="121"/>
      <c r="J417" s="121"/>
      <c r="K417" s="133">
        <f t="shared" si="69"/>
        <v>0</v>
      </c>
      <c r="L417" s="133">
        <f t="shared" si="65"/>
        <v>0</v>
      </c>
      <c r="M417" s="190">
        <f t="shared" si="66"/>
        <v>1</v>
      </c>
      <c r="N417" s="190" t="str">
        <f t="shared" si="62"/>
        <v>JANEIRO</v>
      </c>
      <c r="O417" s="119"/>
      <c r="P417" s="119" t="s">
        <v>192</v>
      </c>
      <c r="Q417" s="136" t="str">
        <f t="shared" si="67"/>
        <v>À PAGAR</v>
      </c>
      <c r="R417" s="136" t="str">
        <f t="shared" ca="1" si="63"/>
        <v>EM DIA</v>
      </c>
      <c r="S417" s="137" t="str">
        <f t="shared" ca="1" si="68"/>
        <v/>
      </c>
    </row>
    <row r="418" spans="1:19" x14ac:dyDescent="0.25">
      <c r="A418" s="265"/>
      <c r="B418" s="190" t="str">
        <f t="shared" si="71"/>
        <v/>
      </c>
      <c r="C418" s="190" t="str">
        <f t="shared" si="70"/>
        <v/>
      </c>
      <c r="D418" s="119" t="s">
        <v>192</v>
      </c>
      <c r="E418" s="119"/>
      <c r="F418" s="119"/>
      <c r="G418" s="121"/>
      <c r="H418" s="141">
        <f t="shared" si="64"/>
        <v>0</v>
      </c>
      <c r="I418" s="121"/>
      <c r="J418" s="121"/>
      <c r="K418" s="133">
        <f t="shared" si="69"/>
        <v>0</v>
      </c>
      <c r="L418" s="133">
        <f t="shared" si="65"/>
        <v>0</v>
      </c>
      <c r="M418" s="190">
        <f t="shared" si="66"/>
        <v>1</v>
      </c>
      <c r="N418" s="190" t="str">
        <f t="shared" si="62"/>
        <v>JANEIRO</v>
      </c>
      <c r="O418" s="119"/>
      <c r="P418" s="119" t="s">
        <v>192</v>
      </c>
      <c r="Q418" s="136" t="str">
        <f t="shared" si="67"/>
        <v>À PAGAR</v>
      </c>
      <c r="R418" s="136" t="str">
        <f t="shared" ca="1" si="63"/>
        <v>EM DIA</v>
      </c>
      <c r="S418" s="137" t="str">
        <f t="shared" ca="1" si="68"/>
        <v/>
      </c>
    </row>
    <row r="419" spans="1:19" x14ac:dyDescent="0.25">
      <c r="A419" s="265"/>
      <c r="B419" s="190" t="str">
        <f t="shared" si="71"/>
        <v/>
      </c>
      <c r="C419" s="190" t="str">
        <f t="shared" si="70"/>
        <v/>
      </c>
      <c r="D419" s="119" t="s">
        <v>192</v>
      </c>
      <c r="E419" s="119"/>
      <c r="F419" s="119"/>
      <c r="G419" s="121"/>
      <c r="H419" s="141">
        <f t="shared" si="64"/>
        <v>0</v>
      </c>
      <c r="I419" s="121"/>
      <c r="J419" s="121"/>
      <c r="K419" s="133">
        <f t="shared" si="69"/>
        <v>0</v>
      </c>
      <c r="L419" s="133">
        <f t="shared" si="65"/>
        <v>0</v>
      </c>
      <c r="M419" s="190">
        <f t="shared" si="66"/>
        <v>1</v>
      </c>
      <c r="N419" s="190" t="str">
        <f t="shared" si="62"/>
        <v>JANEIRO</v>
      </c>
      <c r="O419" s="119"/>
      <c r="P419" s="119" t="s">
        <v>192</v>
      </c>
      <c r="Q419" s="136" t="str">
        <f t="shared" si="67"/>
        <v>À PAGAR</v>
      </c>
      <c r="R419" s="136" t="str">
        <f t="shared" ca="1" si="63"/>
        <v>EM DIA</v>
      </c>
      <c r="S419" s="137" t="str">
        <f t="shared" ca="1" si="68"/>
        <v/>
      </c>
    </row>
    <row r="420" spans="1:19" x14ac:dyDescent="0.25">
      <c r="A420" s="265"/>
      <c r="B420" s="190" t="str">
        <f t="shared" si="71"/>
        <v/>
      </c>
      <c r="C420" s="190" t="str">
        <f t="shared" si="70"/>
        <v/>
      </c>
      <c r="D420" s="119" t="s">
        <v>192</v>
      </c>
      <c r="E420" s="119"/>
      <c r="F420" s="119"/>
      <c r="G420" s="121"/>
      <c r="H420" s="141">
        <f t="shared" si="64"/>
        <v>0</v>
      </c>
      <c r="I420" s="121"/>
      <c r="J420" s="121"/>
      <c r="K420" s="133">
        <f t="shared" si="69"/>
        <v>0</v>
      </c>
      <c r="L420" s="133">
        <f t="shared" si="65"/>
        <v>0</v>
      </c>
      <c r="M420" s="190">
        <f t="shared" si="66"/>
        <v>1</v>
      </c>
      <c r="N420" s="190" t="str">
        <f t="shared" si="62"/>
        <v>JANEIRO</v>
      </c>
      <c r="O420" s="119"/>
      <c r="P420" s="119" t="s">
        <v>192</v>
      </c>
      <c r="Q420" s="136" t="str">
        <f t="shared" si="67"/>
        <v>À PAGAR</v>
      </c>
      <c r="R420" s="136" t="str">
        <f t="shared" ca="1" si="63"/>
        <v>EM DIA</v>
      </c>
      <c r="S420" s="137" t="str">
        <f t="shared" ca="1" si="68"/>
        <v/>
      </c>
    </row>
    <row r="421" spans="1:19" x14ac:dyDescent="0.25">
      <c r="A421" s="265"/>
      <c r="B421" s="190" t="str">
        <f t="shared" si="71"/>
        <v/>
      </c>
      <c r="C421" s="190" t="str">
        <f t="shared" si="70"/>
        <v/>
      </c>
      <c r="D421" s="119" t="s">
        <v>192</v>
      </c>
      <c r="E421" s="119"/>
      <c r="F421" s="119"/>
      <c r="G421" s="121"/>
      <c r="H421" s="141">
        <f t="shared" si="64"/>
        <v>0</v>
      </c>
      <c r="I421" s="121"/>
      <c r="J421" s="121"/>
      <c r="K421" s="133">
        <f t="shared" si="69"/>
        <v>0</v>
      </c>
      <c r="L421" s="133">
        <f t="shared" si="65"/>
        <v>0</v>
      </c>
      <c r="M421" s="190">
        <f t="shared" si="66"/>
        <v>1</v>
      </c>
      <c r="N421" s="190" t="str">
        <f t="shared" si="62"/>
        <v>JANEIRO</v>
      </c>
      <c r="O421" s="119"/>
      <c r="P421" s="119" t="s">
        <v>192</v>
      </c>
      <c r="Q421" s="136" t="str">
        <f t="shared" si="67"/>
        <v>À PAGAR</v>
      </c>
      <c r="R421" s="136" t="str">
        <f t="shared" ca="1" si="63"/>
        <v>EM DIA</v>
      </c>
      <c r="S421" s="137" t="str">
        <f t="shared" ca="1" si="68"/>
        <v/>
      </c>
    </row>
    <row r="422" spans="1:19" x14ac:dyDescent="0.25">
      <c r="A422" s="265"/>
      <c r="B422" s="190" t="str">
        <f t="shared" si="71"/>
        <v/>
      </c>
      <c r="C422" s="190" t="str">
        <f t="shared" si="70"/>
        <v/>
      </c>
      <c r="D422" s="119" t="s">
        <v>192</v>
      </c>
      <c r="E422" s="119"/>
      <c r="F422" s="119"/>
      <c r="G422" s="121"/>
      <c r="H422" s="141">
        <f t="shared" si="64"/>
        <v>0</v>
      </c>
      <c r="I422" s="121"/>
      <c r="J422" s="121"/>
      <c r="K422" s="133">
        <f t="shared" si="69"/>
        <v>0</v>
      </c>
      <c r="L422" s="133">
        <f t="shared" si="65"/>
        <v>0</v>
      </c>
      <c r="M422" s="190">
        <f t="shared" si="66"/>
        <v>1</v>
      </c>
      <c r="N422" s="190" t="str">
        <f t="shared" si="62"/>
        <v>JANEIRO</v>
      </c>
      <c r="O422" s="119"/>
      <c r="P422" s="119" t="s">
        <v>192</v>
      </c>
      <c r="Q422" s="136" t="str">
        <f t="shared" si="67"/>
        <v>À PAGAR</v>
      </c>
      <c r="R422" s="136" t="str">
        <f t="shared" ca="1" si="63"/>
        <v>EM DIA</v>
      </c>
      <c r="S422" s="137" t="str">
        <f t="shared" ca="1" si="68"/>
        <v/>
      </c>
    </row>
    <row r="423" spans="1:19" x14ac:dyDescent="0.25">
      <c r="A423" s="265"/>
      <c r="B423" s="190" t="str">
        <f t="shared" si="71"/>
        <v/>
      </c>
      <c r="C423" s="190" t="str">
        <f t="shared" si="70"/>
        <v/>
      </c>
      <c r="D423" s="119" t="s">
        <v>192</v>
      </c>
      <c r="E423" s="119"/>
      <c r="F423" s="119"/>
      <c r="G423" s="121"/>
      <c r="H423" s="141">
        <f t="shared" si="64"/>
        <v>0</v>
      </c>
      <c r="I423" s="121"/>
      <c r="J423" s="121"/>
      <c r="K423" s="133">
        <f t="shared" si="69"/>
        <v>0</v>
      </c>
      <c r="L423" s="133">
        <f t="shared" si="65"/>
        <v>0</v>
      </c>
      <c r="M423" s="190">
        <f t="shared" si="66"/>
        <v>1</v>
      </c>
      <c r="N423" s="190" t="str">
        <f t="shared" si="62"/>
        <v>JANEIRO</v>
      </c>
      <c r="O423" s="119"/>
      <c r="P423" s="119" t="s">
        <v>192</v>
      </c>
      <c r="Q423" s="136" t="str">
        <f t="shared" si="67"/>
        <v>À PAGAR</v>
      </c>
      <c r="R423" s="136" t="str">
        <f t="shared" ca="1" si="63"/>
        <v>EM DIA</v>
      </c>
      <c r="S423" s="137" t="str">
        <f t="shared" ca="1" si="68"/>
        <v/>
      </c>
    </row>
    <row r="424" spans="1:19" x14ac:dyDescent="0.25">
      <c r="A424" s="265"/>
      <c r="B424" s="190" t="str">
        <f t="shared" si="71"/>
        <v/>
      </c>
      <c r="C424" s="190" t="str">
        <f t="shared" si="70"/>
        <v/>
      </c>
      <c r="D424" s="119" t="s">
        <v>192</v>
      </c>
      <c r="E424" s="119"/>
      <c r="F424" s="119"/>
      <c r="G424" s="121"/>
      <c r="H424" s="141">
        <f t="shared" si="64"/>
        <v>0</v>
      </c>
      <c r="I424" s="121"/>
      <c r="J424" s="121"/>
      <c r="K424" s="133">
        <f t="shared" si="69"/>
        <v>0</v>
      </c>
      <c r="L424" s="133">
        <f t="shared" si="65"/>
        <v>0</v>
      </c>
      <c r="M424" s="190">
        <f t="shared" si="66"/>
        <v>1</v>
      </c>
      <c r="N424" s="190" t="str">
        <f t="shared" si="62"/>
        <v>JANEIRO</v>
      </c>
      <c r="O424" s="119"/>
      <c r="P424" s="119" t="s">
        <v>192</v>
      </c>
      <c r="Q424" s="136" t="str">
        <f t="shared" si="67"/>
        <v>À PAGAR</v>
      </c>
      <c r="R424" s="136" t="str">
        <f t="shared" ca="1" si="63"/>
        <v>EM DIA</v>
      </c>
      <c r="S424" s="137" t="str">
        <f t="shared" ca="1" si="68"/>
        <v/>
      </c>
    </row>
    <row r="425" spans="1:19" x14ac:dyDescent="0.25">
      <c r="A425" s="265"/>
      <c r="B425" s="190" t="str">
        <f t="shared" si="71"/>
        <v/>
      </c>
      <c r="C425" s="190" t="str">
        <f t="shared" si="70"/>
        <v/>
      </c>
      <c r="D425" s="119" t="s">
        <v>192</v>
      </c>
      <c r="E425" s="119"/>
      <c r="F425" s="119"/>
      <c r="G425" s="121"/>
      <c r="H425" s="141">
        <f t="shared" si="64"/>
        <v>0</v>
      </c>
      <c r="I425" s="121"/>
      <c r="J425" s="121"/>
      <c r="K425" s="133">
        <f t="shared" si="69"/>
        <v>0</v>
      </c>
      <c r="L425" s="133">
        <f t="shared" si="65"/>
        <v>0</v>
      </c>
      <c r="M425" s="190">
        <f t="shared" si="66"/>
        <v>1</v>
      </c>
      <c r="N425" s="190" t="str">
        <f t="shared" si="62"/>
        <v>JANEIRO</v>
      </c>
      <c r="O425" s="119"/>
      <c r="P425" s="119" t="s">
        <v>192</v>
      </c>
      <c r="Q425" s="136" t="str">
        <f t="shared" si="67"/>
        <v>À PAGAR</v>
      </c>
      <c r="R425" s="136" t="str">
        <f t="shared" ca="1" si="63"/>
        <v>EM DIA</v>
      </c>
      <c r="S425" s="137" t="str">
        <f t="shared" ca="1" si="68"/>
        <v/>
      </c>
    </row>
    <row r="426" spans="1:19" x14ac:dyDescent="0.25">
      <c r="A426" s="265"/>
      <c r="B426" s="190" t="str">
        <f t="shared" si="71"/>
        <v/>
      </c>
      <c r="C426" s="190" t="str">
        <f t="shared" si="70"/>
        <v/>
      </c>
      <c r="D426" s="119" t="s">
        <v>192</v>
      </c>
      <c r="E426" s="119"/>
      <c r="F426" s="119"/>
      <c r="G426" s="121"/>
      <c r="H426" s="141">
        <f t="shared" si="64"/>
        <v>0</v>
      </c>
      <c r="I426" s="121"/>
      <c r="J426" s="121"/>
      <c r="K426" s="133">
        <f t="shared" si="69"/>
        <v>0</v>
      </c>
      <c r="L426" s="133">
        <f t="shared" si="65"/>
        <v>0</v>
      </c>
      <c r="M426" s="190">
        <f t="shared" si="66"/>
        <v>1</v>
      </c>
      <c r="N426" s="190" t="str">
        <f t="shared" si="62"/>
        <v>JANEIRO</v>
      </c>
      <c r="O426" s="119"/>
      <c r="P426" s="119" t="s">
        <v>192</v>
      </c>
      <c r="Q426" s="136" t="str">
        <f t="shared" si="67"/>
        <v>À PAGAR</v>
      </c>
      <c r="R426" s="136" t="str">
        <f t="shared" ca="1" si="63"/>
        <v>EM DIA</v>
      </c>
      <c r="S426" s="137" t="str">
        <f t="shared" ca="1" si="68"/>
        <v/>
      </c>
    </row>
    <row r="427" spans="1:19" x14ac:dyDescent="0.25">
      <c r="A427" s="265"/>
      <c r="B427" s="190" t="str">
        <f t="shared" si="71"/>
        <v/>
      </c>
      <c r="C427" s="190" t="str">
        <f t="shared" si="70"/>
        <v/>
      </c>
      <c r="D427" s="119" t="s">
        <v>192</v>
      </c>
      <c r="E427" s="119"/>
      <c r="F427" s="119"/>
      <c r="G427" s="121"/>
      <c r="H427" s="141">
        <f t="shared" si="64"/>
        <v>0</v>
      </c>
      <c r="I427" s="121"/>
      <c r="J427" s="121"/>
      <c r="K427" s="133">
        <f t="shared" si="69"/>
        <v>0</v>
      </c>
      <c r="L427" s="133">
        <f t="shared" si="65"/>
        <v>0</v>
      </c>
      <c r="M427" s="190">
        <f t="shared" si="66"/>
        <v>1</v>
      </c>
      <c r="N427" s="190" t="str">
        <f t="shared" si="62"/>
        <v>JANEIRO</v>
      </c>
      <c r="O427" s="119"/>
      <c r="P427" s="119" t="s">
        <v>192</v>
      </c>
      <c r="Q427" s="136" t="str">
        <f t="shared" si="67"/>
        <v>À PAGAR</v>
      </c>
      <c r="R427" s="136" t="str">
        <f t="shared" ca="1" si="63"/>
        <v>EM DIA</v>
      </c>
      <c r="S427" s="137" t="str">
        <f t="shared" ca="1" si="68"/>
        <v/>
      </c>
    </row>
    <row r="428" spans="1:19" x14ac:dyDescent="0.25">
      <c r="A428" s="265"/>
      <c r="B428" s="190" t="str">
        <f t="shared" si="71"/>
        <v/>
      </c>
      <c r="C428" s="190" t="str">
        <f t="shared" si="70"/>
        <v/>
      </c>
      <c r="D428" s="119" t="s">
        <v>192</v>
      </c>
      <c r="E428" s="119"/>
      <c r="F428" s="119"/>
      <c r="G428" s="121"/>
      <c r="H428" s="141">
        <f t="shared" si="64"/>
        <v>0</v>
      </c>
      <c r="I428" s="121"/>
      <c r="J428" s="121"/>
      <c r="K428" s="133">
        <f t="shared" si="69"/>
        <v>0</v>
      </c>
      <c r="L428" s="133">
        <f t="shared" si="65"/>
        <v>0</v>
      </c>
      <c r="M428" s="190">
        <f t="shared" si="66"/>
        <v>1</v>
      </c>
      <c r="N428" s="190" t="str">
        <f t="shared" si="62"/>
        <v>JANEIRO</v>
      </c>
      <c r="O428" s="119"/>
      <c r="P428" s="119" t="s">
        <v>192</v>
      </c>
      <c r="Q428" s="136" t="str">
        <f t="shared" si="67"/>
        <v>À PAGAR</v>
      </c>
      <c r="R428" s="136" t="str">
        <f t="shared" ca="1" si="63"/>
        <v>EM DIA</v>
      </c>
      <c r="S428" s="137" t="str">
        <f t="shared" ca="1" si="68"/>
        <v/>
      </c>
    </row>
    <row r="429" spans="1:19" x14ac:dyDescent="0.25">
      <c r="A429" s="265"/>
      <c r="B429" s="190" t="str">
        <f t="shared" si="71"/>
        <v/>
      </c>
      <c r="C429" s="190" t="str">
        <f t="shared" si="70"/>
        <v/>
      </c>
      <c r="D429" s="119" t="s">
        <v>192</v>
      </c>
      <c r="E429" s="119"/>
      <c r="F429" s="119"/>
      <c r="G429" s="121"/>
      <c r="H429" s="141">
        <f t="shared" si="64"/>
        <v>0</v>
      </c>
      <c r="I429" s="121"/>
      <c r="J429" s="121"/>
      <c r="K429" s="133">
        <f t="shared" si="69"/>
        <v>0</v>
      </c>
      <c r="L429" s="133">
        <f t="shared" si="65"/>
        <v>0</v>
      </c>
      <c r="M429" s="190">
        <f t="shared" si="66"/>
        <v>1</v>
      </c>
      <c r="N429" s="190" t="str">
        <f t="shared" si="62"/>
        <v>JANEIRO</v>
      </c>
      <c r="O429" s="119"/>
      <c r="P429" s="119" t="s">
        <v>192</v>
      </c>
      <c r="Q429" s="136" t="str">
        <f t="shared" si="67"/>
        <v>À PAGAR</v>
      </c>
      <c r="R429" s="136" t="str">
        <f t="shared" ca="1" si="63"/>
        <v>EM DIA</v>
      </c>
      <c r="S429" s="137" t="str">
        <f t="shared" ca="1" si="68"/>
        <v/>
      </c>
    </row>
    <row r="430" spans="1:19" x14ac:dyDescent="0.25">
      <c r="A430" s="265"/>
      <c r="B430" s="190" t="str">
        <f t="shared" si="71"/>
        <v/>
      </c>
      <c r="C430" s="190" t="str">
        <f t="shared" si="70"/>
        <v/>
      </c>
      <c r="D430" s="119" t="s">
        <v>192</v>
      </c>
      <c r="E430" s="119"/>
      <c r="F430" s="119"/>
      <c r="G430" s="121"/>
      <c r="H430" s="141">
        <f t="shared" si="64"/>
        <v>0</v>
      </c>
      <c r="I430" s="121"/>
      <c r="J430" s="121"/>
      <c r="K430" s="133">
        <f t="shared" si="69"/>
        <v>0</v>
      </c>
      <c r="L430" s="133">
        <f t="shared" si="65"/>
        <v>0</v>
      </c>
      <c r="M430" s="190">
        <f t="shared" si="66"/>
        <v>1</v>
      </c>
      <c r="N430" s="190" t="str">
        <f t="shared" si="62"/>
        <v>JANEIRO</v>
      </c>
      <c r="O430" s="119"/>
      <c r="P430" s="119" t="s">
        <v>192</v>
      </c>
      <c r="Q430" s="136" t="str">
        <f t="shared" si="67"/>
        <v>À PAGAR</v>
      </c>
      <c r="R430" s="136" t="str">
        <f t="shared" ca="1" si="63"/>
        <v>EM DIA</v>
      </c>
      <c r="S430" s="137" t="str">
        <f t="shared" ca="1" si="68"/>
        <v/>
      </c>
    </row>
    <row r="431" spans="1:19" x14ac:dyDescent="0.25">
      <c r="A431" s="265"/>
      <c r="B431" s="190" t="str">
        <f t="shared" si="71"/>
        <v/>
      </c>
      <c r="C431" s="190" t="str">
        <f t="shared" si="70"/>
        <v/>
      </c>
      <c r="D431" s="119" t="s">
        <v>192</v>
      </c>
      <c r="E431" s="119"/>
      <c r="F431" s="119"/>
      <c r="G431" s="121"/>
      <c r="H431" s="141">
        <f t="shared" si="64"/>
        <v>0</v>
      </c>
      <c r="I431" s="121"/>
      <c r="J431" s="121"/>
      <c r="K431" s="133">
        <f t="shared" si="69"/>
        <v>0</v>
      </c>
      <c r="L431" s="133">
        <f t="shared" si="65"/>
        <v>0</v>
      </c>
      <c r="M431" s="190">
        <f t="shared" si="66"/>
        <v>1</v>
      </c>
      <c r="N431" s="190" t="str">
        <f t="shared" si="62"/>
        <v>JANEIRO</v>
      </c>
      <c r="O431" s="119"/>
      <c r="P431" s="119" t="s">
        <v>192</v>
      </c>
      <c r="Q431" s="136" t="str">
        <f t="shared" si="67"/>
        <v>À PAGAR</v>
      </c>
      <c r="R431" s="136" t="str">
        <f t="shared" ca="1" si="63"/>
        <v>EM DIA</v>
      </c>
      <c r="S431" s="137" t="str">
        <f t="shared" ca="1" si="68"/>
        <v/>
      </c>
    </row>
    <row r="432" spans="1:19" x14ac:dyDescent="0.25">
      <c r="A432" s="265"/>
      <c r="B432" s="190" t="str">
        <f t="shared" si="71"/>
        <v/>
      </c>
      <c r="C432" s="190" t="str">
        <f t="shared" si="70"/>
        <v/>
      </c>
      <c r="D432" s="119" t="s">
        <v>192</v>
      </c>
      <c r="E432" s="119"/>
      <c r="F432" s="119"/>
      <c r="G432" s="121"/>
      <c r="H432" s="141">
        <f t="shared" si="64"/>
        <v>0</v>
      </c>
      <c r="I432" s="121"/>
      <c r="J432" s="121"/>
      <c r="K432" s="133">
        <f t="shared" si="69"/>
        <v>0</v>
      </c>
      <c r="L432" s="133">
        <f t="shared" si="65"/>
        <v>0</v>
      </c>
      <c r="M432" s="190">
        <f t="shared" si="66"/>
        <v>1</v>
      </c>
      <c r="N432" s="190" t="str">
        <f t="shared" si="62"/>
        <v>JANEIRO</v>
      </c>
      <c r="O432" s="119"/>
      <c r="P432" s="119" t="s">
        <v>192</v>
      </c>
      <c r="Q432" s="136" t="str">
        <f t="shared" si="67"/>
        <v>À PAGAR</v>
      </c>
      <c r="R432" s="136" t="str">
        <f t="shared" ca="1" si="63"/>
        <v>EM DIA</v>
      </c>
      <c r="S432" s="137" t="str">
        <f t="shared" ca="1" si="68"/>
        <v/>
      </c>
    </row>
    <row r="433" spans="1:19" x14ac:dyDescent="0.25">
      <c r="A433" s="265"/>
      <c r="B433" s="190" t="str">
        <f t="shared" si="71"/>
        <v/>
      </c>
      <c r="C433" s="190" t="str">
        <f t="shared" si="70"/>
        <v/>
      </c>
      <c r="D433" s="119" t="s">
        <v>192</v>
      </c>
      <c r="E433" s="119"/>
      <c r="F433" s="119"/>
      <c r="G433" s="121"/>
      <c r="H433" s="141">
        <f t="shared" si="64"/>
        <v>0</v>
      </c>
      <c r="I433" s="121"/>
      <c r="J433" s="121"/>
      <c r="K433" s="133">
        <f t="shared" si="69"/>
        <v>0</v>
      </c>
      <c r="L433" s="133">
        <f t="shared" si="65"/>
        <v>0</v>
      </c>
      <c r="M433" s="190">
        <f t="shared" si="66"/>
        <v>1</v>
      </c>
      <c r="N433" s="190" t="str">
        <f t="shared" si="62"/>
        <v>JANEIRO</v>
      </c>
      <c r="O433" s="119"/>
      <c r="P433" s="119" t="s">
        <v>192</v>
      </c>
      <c r="Q433" s="136" t="str">
        <f t="shared" si="67"/>
        <v>À PAGAR</v>
      </c>
      <c r="R433" s="136" t="str">
        <f t="shared" ca="1" si="63"/>
        <v>EM DIA</v>
      </c>
      <c r="S433" s="137" t="str">
        <f t="shared" ca="1" si="68"/>
        <v/>
      </c>
    </row>
    <row r="434" spans="1:19" x14ac:dyDescent="0.25">
      <c r="A434" s="265"/>
      <c r="B434" s="190" t="str">
        <f t="shared" si="71"/>
        <v/>
      </c>
      <c r="C434" s="190" t="str">
        <f t="shared" si="70"/>
        <v/>
      </c>
      <c r="D434" s="119" t="s">
        <v>192</v>
      </c>
      <c r="E434" s="119"/>
      <c r="F434" s="119"/>
      <c r="G434" s="121"/>
      <c r="H434" s="141">
        <f t="shared" si="64"/>
        <v>0</v>
      </c>
      <c r="I434" s="121"/>
      <c r="J434" s="121"/>
      <c r="K434" s="133">
        <f t="shared" si="69"/>
        <v>0</v>
      </c>
      <c r="L434" s="133">
        <f t="shared" si="65"/>
        <v>0</v>
      </c>
      <c r="M434" s="190">
        <f t="shared" si="66"/>
        <v>1</v>
      </c>
      <c r="N434" s="190" t="str">
        <f t="shared" si="62"/>
        <v>JANEIRO</v>
      </c>
      <c r="O434" s="119"/>
      <c r="P434" s="119" t="s">
        <v>192</v>
      </c>
      <c r="Q434" s="136" t="str">
        <f t="shared" si="67"/>
        <v>À PAGAR</v>
      </c>
      <c r="R434" s="136" t="str">
        <f t="shared" ca="1" si="63"/>
        <v>EM DIA</v>
      </c>
      <c r="S434" s="137" t="str">
        <f t="shared" ca="1" si="68"/>
        <v/>
      </c>
    </row>
    <row r="435" spans="1:19" x14ac:dyDescent="0.25">
      <c r="A435" s="265"/>
      <c r="B435" s="190" t="str">
        <f t="shared" si="71"/>
        <v/>
      </c>
      <c r="C435" s="190" t="str">
        <f t="shared" si="70"/>
        <v/>
      </c>
      <c r="D435" s="119" t="s">
        <v>192</v>
      </c>
      <c r="E435" s="119"/>
      <c r="F435" s="119"/>
      <c r="G435" s="121"/>
      <c r="H435" s="141">
        <f t="shared" si="64"/>
        <v>0</v>
      </c>
      <c r="I435" s="121"/>
      <c r="J435" s="121"/>
      <c r="K435" s="133">
        <f t="shared" si="69"/>
        <v>0</v>
      </c>
      <c r="L435" s="133">
        <f t="shared" si="65"/>
        <v>0</v>
      </c>
      <c r="M435" s="190">
        <f t="shared" si="66"/>
        <v>1</v>
      </c>
      <c r="N435" s="190" t="str">
        <f t="shared" si="62"/>
        <v>JANEIRO</v>
      </c>
      <c r="O435" s="119"/>
      <c r="P435" s="119" t="s">
        <v>192</v>
      </c>
      <c r="Q435" s="136" t="str">
        <f t="shared" si="67"/>
        <v>À PAGAR</v>
      </c>
      <c r="R435" s="136" t="str">
        <f t="shared" ca="1" si="63"/>
        <v>EM DIA</v>
      </c>
      <c r="S435" s="137" t="str">
        <f t="shared" ca="1" si="68"/>
        <v/>
      </c>
    </row>
    <row r="436" spans="1:19" x14ac:dyDescent="0.25">
      <c r="A436" s="265"/>
      <c r="B436" s="190" t="str">
        <f t="shared" si="71"/>
        <v/>
      </c>
      <c r="C436" s="190" t="str">
        <f t="shared" si="70"/>
        <v/>
      </c>
      <c r="D436" s="119" t="s">
        <v>192</v>
      </c>
      <c r="E436" s="119"/>
      <c r="F436" s="119"/>
      <c r="G436" s="121"/>
      <c r="H436" s="141">
        <f t="shared" si="64"/>
        <v>0</v>
      </c>
      <c r="I436" s="121"/>
      <c r="J436" s="121"/>
      <c r="K436" s="133">
        <f t="shared" si="69"/>
        <v>0</v>
      </c>
      <c r="L436" s="133">
        <f t="shared" si="65"/>
        <v>0</v>
      </c>
      <c r="M436" s="190">
        <f t="shared" si="66"/>
        <v>1</v>
      </c>
      <c r="N436" s="190" t="str">
        <f t="shared" si="62"/>
        <v>JANEIRO</v>
      </c>
      <c r="O436" s="119"/>
      <c r="P436" s="119" t="s">
        <v>192</v>
      </c>
      <c r="Q436" s="136" t="str">
        <f t="shared" si="67"/>
        <v>À PAGAR</v>
      </c>
      <c r="R436" s="136" t="str">
        <f t="shared" ca="1" si="63"/>
        <v>EM DIA</v>
      </c>
      <c r="S436" s="137" t="str">
        <f t="shared" ca="1" si="68"/>
        <v/>
      </c>
    </row>
    <row r="437" spans="1:19" x14ac:dyDescent="0.25">
      <c r="A437" s="265"/>
      <c r="B437" s="190" t="str">
        <f t="shared" si="71"/>
        <v/>
      </c>
      <c r="C437" s="190" t="str">
        <f t="shared" si="70"/>
        <v/>
      </c>
      <c r="D437" s="119" t="s">
        <v>192</v>
      </c>
      <c r="E437" s="119"/>
      <c r="F437" s="119"/>
      <c r="G437" s="121"/>
      <c r="H437" s="141">
        <f t="shared" si="64"/>
        <v>0</v>
      </c>
      <c r="I437" s="121"/>
      <c r="J437" s="121"/>
      <c r="K437" s="133">
        <f t="shared" si="69"/>
        <v>0</v>
      </c>
      <c r="L437" s="133">
        <f t="shared" si="65"/>
        <v>0</v>
      </c>
      <c r="M437" s="190">
        <f t="shared" si="66"/>
        <v>1</v>
      </c>
      <c r="N437" s="190" t="str">
        <f t="shared" si="62"/>
        <v>JANEIRO</v>
      </c>
      <c r="O437" s="119"/>
      <c r="P437" s="119" t="s">
        <v>192</v>
      </c>
      <c r="Q437" s="136" t="str">
        <f t="shared" si="67"/>
        <v>À PAGAR</v>
      </c>
      <c r="R437" s="136" t="str">
        <f t="shared" ca="1" si="63"/>
        <v>EM DIA</v>
      </c>
      <c r="S437" s="137" t="str">
        <f t="shared" ca="1" si="68"/>
        <v/>
      </c>
    </row>
    <row r="438" spans="1:19" x14ac:dyDescent="0.25">
      <c r="A438" s="265"/>
      <c r="B438" s="190" t="str">
        <f t="shared" si="71"/>
        <v/>
      </c>
      <c r="C438" s="190" t="str">
        <f t="shared" si="70"/>
        <v/>
      </c>
      <c r="D438" s="119" t="s">
        <v>192</v>
      </c>
      <c r="E438" s="119"/>
      <c r="F438" s="119"/>
      <c r="G438" s="121"/>
      <c r="H438" s="141">
        <f t="shared" si="64"/>
        <v>0</v>
      </c>
      <c r="I438" s="121"/>
      <c r="J438" s="121"/>
      <c r="K438" s="133">
        <f t="shared" si="69"/>
        <v>0</v>
      </c>
      <c r="L438" s="133">
        <f t="shared" si="65"/>
        <v>0</v>
      </c>
      <c r="M438" s="190">
        <f t="shared" si="66"/>
        <v>1</v>
      </c>
      <c r="N438" s="190" t="str">
        <f t="shared" si="62"/>
        <v>JANEIRO</v>
      </c>
      <c r="O438" s="119"/>
      <c r="P438" s="119" t="s">
        <v>192</v>
      </c>
      <c r="Q438" s="136" t="str">
        <f t="shared" si="67"/>
        <v>À PAGAR</v>
      </c>
      <c r="R438" s="136" t="str">
        <f t="shared" ca="1" si="63"/>
        <v>EM DIA</v>
      </c>
      <c r="S438" s="137" t="str">
        <f t="shared" ca="1" si="68"/>
        <v/>
      </c>
    </row>
    <row r="439" spans="1:19" x14ac:dyDescent="0.25">
      <c r="A439" s="265"/>
      <c r="B439" s="190" t="str">
        <f t="shared" si="71"/>
        <v/>
      </c>
      <c r="C439" s="190" t="str">
        <f t="shared" si="70"/>
        <v/>
      </c>
      <c r="D439" s="119" t="s">
        <v>192</v>
      </c>
      <c r="E439" s="119"/>
      <c r="F439" s="119"/>
      <c r="G439" s="121"/>
      <c r="H439" s="141">
        <f t="shared" si="64"/>
        <v>0</v>
      </c>
      <c r="I439" s="121"/>
      <c r="J439" s="121"/>
      <c r="K439" s="133">
        <f t="shared" si="69"/>
        <v>0</v>
      </c>
      <c r="L439" s="133">
        <f t="shared" si="65"/>
        <v>0</v>
      </c>
      <c r="M439" s="190">
        <f t="shared" si="66"/>
        <v>1</v>
      </c>
      <c r="N439" s="190" t="str">
        <f t="shared" si="62"/>
        <v>JANEIRO</v>
      </c>
      <c r="O439" s="119"/>
      <c r="P439" s="119" t="s">
        <v>192</v>
      </c>
      <c r="Q439" s="136" t="str">
        <f t="shared" si="67"/>
        <v>À PAGAR</v>
      </c>
      <c r="R439" s="136" t="str">
        <f t="shared" ca="1" si="63"/>
        <v>EM DIA</v>
      </c>
      <c r="S439" s="137" t="str">
        <f t="shared" ca="1" si="68"/>
        <v/>
      </c>
    </row>
    <row r="440" spans="1:19" x14ac:dyDescent="0.25">
      <c r="A440" s="265"/>
      <c r="B440" s="190" t="str">
        <f t="shared" si="71"/>
        <v/>
      </c>
      <c r="C440" s="190" t="str">
        <f t="shared" si="70"/>
        <v/>
      </c>
      <c r="D440" s="119" t="s">
        <v>192</v>
      </c>
      <c r="E440" s="119"/>
      <c r="F440" s="119"/>
      <c r="G440" s="121"/>
      <c r="H440" s="141">
        <f t="shared" si="64"/>
        <v>0</v>
      </c>
      <c r="I440" s="121"/>
      <c r="J440" s="121"/>
      <c r="K440" s="133">
        <f t="shared" si="69"/>
        <v>0</v>
      </c>
      <c r="L440" s="133">
        <f t="shared" si="65"/>
        <v>0</v>
      </c>
      <c r="M440" s="190">
        <f t="shared" si="66"/>
        <v>1</v>
      </c>
      <c r="N440" s="190" t="str">
        <f t="shared" si="62"/>
        <v>JANEIRO</v>
      </c>
      <c r="O440" s="119"/>
      <c r="P440" s="119" t="s">
        <v>192</v>
      </c>
      <c r="Q440" s="136" t="str">
        <f t="shared" si="67"/>
        <v>À PAGAR</v>
      </c>
      <c r="R440" s="136" t="str">
        <f t="shared" ca="1" si="63"/>
        <v>EM DIA</v>
      </c>
      <c r="S440" s="137" t="str">
        <f t="shared" ca="1" si="68"/>
        <v/>
      </c>
    </row>
    <row r="441" spans="1:19" x14ac:dyDescent="0.25">
      <c r="A441" s="265"/>
      <c r="B441" s="190" t="str">
        <f t="shared" si="71"/>
        <v/>
      </c>
      <c r="C441" s="190" t="str">
        <f t="shared" si="70"/>
        <v/>
      </c>
      <c r="D441" s="119" t="s">
        <v>192</v>
      </c>
      <c r="E441" s="119"/>
      <c r="F441" s="119"/>
      <c r="G441" s="121"/>
      <c r="H441" s="141">
        <f t="shared" si="64"/>
        <v>0</v>
      </c>
      <c r="I441" s="121"/>
      <c r="J441" s="121"/>
      <c r="K441" s="133">
        <f t="shared" si="69"/>
        <v>0</v>
      </c>
      <c r="L441" s="133">
        <f t="shared" si="65"/>
        <v>0</v>
      </c>
      <c r="M441" s="190">
        <f t="shared" si="66"/>
        <v>1</v>
      </c>
      <c r="N441" s="190" t="str">
        <f t="shared" si="62"/>
        <v>JANEIRO</v>
      </c>
      <c r="O441" s="119"/>
      <c r="P441" s="119" t="s">
        <v>192</v>
      </c>
      <c r="Q441" s="136" t="str">
        <f t="shared" si="67"/>
        <v>À PAGAR</v>
      </c>
      <c r="R441" s="136" t="str">
        <f t="shared" ca="1" si="63"/>
        <v>EM DIA</v>
      </c>
      <c r="S441" s="137" t="str">
        <f t="shared" ca="1" si="68"/>
        <v/>
      </c>
    </row>
    <row r="442" spans="1:19" x14ac:dyDescent="0.25">
      <c r="A442" s="265"/>
      <c r="B442" s="190" t="str">
        <f t="shared" si="71"/>
        <v/>
      </c>
      <c r="C442" s="190" t="str">
        <f t="shared" si="70"/>
        <v/>
      </c>
      <c r="D442" s="119" t="s">
        <v>192</v>
      </c>
      <c r="E442" s="119"/>
      <c r="F442" s="119"/>
      <c r="G442" s="121"/>
      <c r="H442" s="141">
        <f t="shared" si="64"/>
        <v>0</v>
      </c>
      <c r="I442" s="121"/>
      <c r="J442" s="121"/>
      <c r="K442" s="133">
        <f t="shared" si="69"/>
        <v>0</v>
      </c>
      <c r="L442" s="133">
        <f t="shared" si="65"/>
        <v>0</v>
      </c>
      <c r="M442" s="190">
        <f t="shared" si="66"/>
        <v>1</v>
      </c>
      <c r="N442" s="190" t="str">
        <f t="shared" si="62"/>
        <v>JANEIRO</v>
      </c>
      <c r="O442" s="119"/>
      <c r="P442" s="119" t="s">
        <v>192</v>
      </c>
      <c r="Q442" s="136" t="str">
        <f t="shared" si="67"/>
        <v>À PAGAR</v>
      </c>
      <c r="R442" s="136" t="str">
        <f t="shared" ca="1" si="63"/>
        <v>EM DIA</v>
      </c>
      <c r="S442" s="137" t="str">
        <f t="shared" ca="1" si="68"/>
        <v/>
      </c>
    </row>
    <row r="443" spans="1:19" x14ac:dyDescent="0.25">
      <c r="A443" s="265"/>
      <c r="B443" s="190" t="str">
        <f t="shared" si="71"/>
        <v/>
      </c>
      <c r="C443" s="190" t="str">
        <f t="shared" si="70"/>
        <v/>
      </c>
      <c r="D443" s="119" t="s">
        <v>192</v>
      </c>
      <c r="E443" s="119"/>
      <c r="F443" s="119"/>
      <c r="G443" s="121"/>
      <c r="H443" s="141">
        <f t="shared" si="64"/>
        <v>0</v>
      </c>
      <c r="I443" s="121"/>
      <c r="J443" s="121"/>
      <c r="K443" s="133">
        <f t="shared" si="69"/>
        <v>0</v>
      </c>
      <c r="L443" s="133">
        <f t="shared" si="65"/>
        <v>0</v>
      </c>
      <c r="M443" s="190">
        <f t="shared" si="66"/>
        <v>1</v>
      </c>
      <c r="N443" s="190" t="str">
        <f t="shared" si="62"/>
        <v>JANEIRO</v>
      </c>
      <c r="O443" s="119"/>
      <c r="P443" s="119" t="s">
        <v>192</v>
      </c>
      <c r="Q443" s="136" t="str">
        <f t="shared" si="67"/>
        <v>À PAGAR</v>
      </c>
      <c r="R443" s="136" t="str">
        <f t="shared" ca="1" si="63"/>
        <v>EM DIA</v>
      </c>
      <c r="S443" s="137" t="str">
        <f t="shared" ca="1" si="68"/>
        <v/>
      </c>
    </row>
    <row r="444" spans="1:19" x14ac:dyDescent="0.25">
      <c r="A444" s="265"/>
      <c r="B444" s="190" t="str">
        <f t="shared" si="71"/>
        <v/>
      </c>
      <c r="C444" s="190" t="str">
        <f t="shared" si="70"/>
        <v/>
      </c>
      <c r="D444" s="119" t="s">
        <v>192</v>
      </c>
      <c r="E444" s="119"/>
      <c r="F444" s="119"/>
      <c r="G444" s="121"/>
      <c r="H444" s="141">
        <f t="shared" si="64"/>
        <v>0</v>
      </c>
      <c r="I444" s="121"/>
      <c r="J444" s="121"/>
      <c r="K444" s="133">
        <f t="shared" si="69"/>
        <v>0</v>
      </c>
      <c r="L444" s="133">
        <f t="shared" si="65"/>
        <v>0</v>
      </c>
      <c r="M444" s="190">
        <f t="shared" si="66"/>
        <v>1</v>
      </c>
      <c r="N444" s="190" t="str">
        <f t="shared" si="62"/>
        <v>JANEIRO</v>
      </c>
      <c r="O444" s="119"/>
      <c r="P444" s="119" t="s">
        <v>192</v>
      </c>
      <c r="Q444" s="136" t="str">
        <f t="shared" si="67"/>
        <v>À PAGAR</v>
      </c>
      <c r="R444" s="136" t="str">
        <f t="shared" ca="1" si="63"/>
        <v>EM DIA</v>
      </c>
      <c r="S444" s="137" t="str">
        <f t="shared" ca="1" si="68"/>
        <v/>
      </c>
    </row>
    <row r="445" spans="1:19" x14ac:dyDescent="0.25">
      <c r="A445" s="265"/>
      <c r="B445" s="190" t="str">
        <f t="shared" si="71"/>
        <v/>
      </c>
      <c r="C445" s="190" t="str">
        <f t="shared" si="70"/>
        <v/>
      </c>
      <c r="D445" s="119" t="s">
        <v>192</v>
      </c>
      <c r="E445" s="119"/>
      <c r="F445" s="119"/>
      <c r="G445" s="121"/>
      <c r="H445" s="141">
        <f t="shared" si="64"/>
        <v>0</v>
      </c>
      <c r="I445" s="121"/>
      <c r="J445" s="121"/>
      <c r="K445" s="133">
        <f t="shared" si="69"/>
        <v>0</v>
      </c>
      <c r="L445" s="133">
        <f t="shared" si="65"/>
        <v>0</v>
      </c>
      <c r="M445" s="190">
        <f t="shared" si="66"/>
        <v>1</v>
      </c>
      <c r="N445" s="190" t="str">
        <f t="shared" si="62"/>
        <v>JANEIRO</v>
      </c>
      <c r="O445" s="119"/>
      <c r="P445" s="119" t="s">
        <v>192</v>
      </c>
      <c r="Q445" s="136" t="str">
        <f t="shared" si="67"/>
        <v>À PAGAR</v>
      </c>
      <c r="R445" s="136" t="str">
        <f t="shared" ca="1" si="63"/>
        <v>EM DIA</v>
      </c>
      <c r="S445" s="137" t="str">
        <f t="shared" ca="1" si="68"/>
        <v/>
      </c>
    </row>
    <row r="446" spans="1:19" x14ac:dyDescent="0.25">
      <c r="A446" s="265"/>
      <c r="B446" s="190" t="str">
        <f t="shared" si="71"/>
        <v/>
      </c>
      <c r="C446" s="190" t="str">
        <f t="shared" si="70"/>
        <v/>
      </c>
      <c r="D446" s="119" t="s">
        <v>192</v>
      </c>
      <c r="E446" s="119"/>
      <c r="F446" s="119"/>
      <c r="G446" s="121"/>
      <c r="H446" s="141">
        <f t="shared" si="64"/>
        <v>0</v>
      </c>
      <c r="I446" s="121"/>
      <c r="J446" s="121"/>
      <c r="K446" s="133">
        <f t="shared" si="69"/>
        <v>0</v>
      </c>
      <c r="L446" s="133">
        <f t="shared" si="65"/>
        <v>0</v>
      </c>
      <c r="M446" s="190">
        <f t="shared" si="66"/>
        <v>1</v>
      </c>
      <c r="N446" s="190" t="str">
        <f t="shared" si="62"/>
        <v>JANEIRO</v>
      </c>
      <c r="O446" s="119"/>
      <c r="P446" s="119" t="s">
        <v>192</v>
      </c>
      <c r="Q446" s="136" t="str">
        <f t="shared" si="67"/>
        <v>À PAGAR</v>
      </c>
      <c r="R446" s="136" t="str">
        <f t="shared" ca="1" si="63"/>
        <v>EM DIA</v>
      </c>
      <c r="S446" s="137" t="str">
        <f t="shared" ca="1" si="68"/>
        <v/>
      </c>
    </row>
    <row r="447" spans="1:19" x14ac:dyDescent="0.25">
      <c r="A447" s="265"/>
      <c r="B447" s="190" t="str">
        <f t="shared" si="71"/>
        <v/>
      </c>
      <c r="C447" s="190" t="str">
        <f t="shared" si="70"/>
        <v/>
      </c>
      <c r="D447" s="119" t="s">
        <v>192</v>
      </c>
      <c r="E447" s="119"/>
      <c r="F447" s="119"/>
      <c r="G447" s="121"/>
      <c r="H447" s="141">
        <f t="shared" si="64"/>
        <v>0</v>
      </c>
      <c r="I447" s="121"/>
      <c r="J447" s="121"/>
      <c r="K447" s="133">
        <f t="shared" si="69"/>
        <v>0</v>
      </c>
      <c r="L447" s="133">
        <f t="shared" si="65"/>
        <v>0</v>
      </c>
      <c r="M447" s="190">
        <f t="shared" si="66"/>
        <v>1</v>
      </c>
      <c r="N447" s="190" t="str">
        <f t="shared" si="62"/>
        <v>JANEIRO</v>
      </c>
      <c r="O447" s="119"/>
      <c r="P447" s="119" t="s">
        <v>192</v>
      </c>
      <c r="Q447" s="136" t="str">
        <f t="shared" si="67"/>
        <v>À PAGAR</v>
      </c>
      <c r="R447" s="136" t="str">
        <f t="shared" ca="1" si="63"/>
        <v>EM DIA</v>
      </c>
      <c r="S447" s="137" t="str">
        <f t="shared" ca="1" si="68"/>
        <v/>
      </c>
    </row>
    <row r="448" spans="1:19" x14ac:dyDescent="0.25">
      <c r="A448" s="265"/>
      <c r="B448" s="190" t="str">
        <f t="shared" si="71"/>
        <v/>
      </c>
      <c r="C448" s="190" t="str">
        <f t="shared" si="70"/>
        <v/>
      </c>
      <c r="D448" s="119" t="s">
        <v>192</v>
      </c>
      <c r="E448" s="119"/>
      <c r="F448" s="119"/>
      <c r="G448" s="121"/>
      <c r="H448" s="141">
        <f t="shared" si="64"/>
        <v>0</v>
      </c>
      <c r="I448" s="121"/>
      <c r="J448" s="121"/>
      <c r="K448" s="133">
        <f t="shared" si="69"/>
        <v>0</v>
      </c>
      <c r="L448" s="133">
        <f t="shared" si="65"/>
        <v>0</v>
      </c>
      <c r="M448" s="190">
        <f t="shared" si="66"/>
        <v>1</v>
      </c>
      <c r="N448" s="190" t="str">
        <f t="shared" si="62"/>
        <v>JANEIRO</v>
      </c>
      <c r="O448" s="119"/>
      <c r="P448" s="119" t="s">
        <v>192</v>
      </c>
      <c r="Q448" s="136" t="str">
        <f t="shared" si="67"/>
        <v>À PAGAR</v>
      </c>
      <c r="R448" s="136" t="str">
        <f t="shared" ca="1" si="63"/>
        <v>EM DIA</v>
      </c>
      <c r="S448" s="137" t="str">
        <f t="shared" ca="1" si="68"/>
        <v/>
      </c>
    </row>
    <row r="449" spans="1:19" x14ac:dyDescent="0.25">
      <c r="A449" s="265"/>
      <c r="B449" s="190" t="str">
        <f t="shared" si="71"/>
        <v/>
      </c>
      <c r="C449" s="190" t="str">
        <f t="shared" si="70"/>
        <v/>
      </c>
      <c r="D449" s="119" t="s">
        <v>192</v>
      </c>
      <c r="E449" s="119"/>
      <c r="F449" s="119"/>
      <c r="G449" s="121"/>
      <c r="H449" s="141">
        <f t="shared" si="64"/>
        <v>0</v>
      </c>
      <c r="I449" s="121"/>
      <c r="J449" s="121"/>
      <c r="K449" s="133">
        <f t="shared" si="69"/>
        <v>0</v>
      </c>
      <c r="L449" s="133">
        <f t="shared" si="65"/>
        <v>0</v>
      </c>
      <c r="M449" s="190">
        <f t="shared" si="66"/>
        <v>1</v>
      </c>
      <c r="N449" s="190" t="str">
        <f t="shared" si="62"/>
        <v>JANEIRO</v>
      </c>
      <c r="O449" s="119"/>
      <c r="P449" s="119" t="s">
        <v>192</v>
      </c>
      <c r="Q449" s="136" t="str">
        <f t="shared" si="67"/>
        <v>À PAGAR</v>
      </c>
      <c r="R449" s="136" t="str">
        <f t="shared" ca="1" si="63"/>
        <v>EM DIA</v>
      </c>
      <c r="S449" s="137" t="str">
        <f t="shared" ca="1" si="68"/>
        <v/>
      </c>
    </row>
    <row r="450" spans="1:19" x14ac:dyDescent="0.25">
      <c r="A450" s="265"/>
      <c r="B450" s="190" t="str">
        <f t="shared" si="71"/>
        <v/>
      </c>
      <c r="C450" s="190" t="str">
        <f t="shared" si="70"/>
        <v/>
      </c>
      <c r="D450" s="119" t="s">
        <v>192</v>
      </c>
      <c r="E450" s="119"/>
      <c r="F450" s="119"/>
      <c r="G450" s="121"/>
      <c r="H450" s="141">
        <f t="shared" si="64"/>
        <v>0</v>
      </c>
      <c r="I450" s="121"/>
      <c r="J450" s="121"/>
      <c r="K450" s="133">
        <f t="shared" si="69"/>
        <v>0</v>
      </c>
      <c r="L450" s="133">
        <f t="shared" si="65"/>
        <v>0</v>
      </c>
      <c r="M450" s="190">
        <f t="shared" si="66"/>
        <v>1</v>
      </c>
      <c r="N450" s="190" t="str">
        <f t="shared" si="62"/>
        <v>JANEIRO</v>
      </c>
      <c r="O450" s="119"/>
      <c r="P450" s="119" t="s">
        <v>192</v>
      </c>
      <c r="Q450" s="136" t="str">
        <f t="shared" si="67"/>
        <v>À PAGAR</v>
      </c>
      <c r="R450" s="136" t="str">
        <f t="shared" ca="1" si="63"/>
        <v>EM DIA</v>
      </c>
      <c r="S450" s="137" t="str">
        <f t="shared" ca="1" si="68"/>
        <v/>
      </c>
    </row>
    <row r="451" spans="1:19" x14ac:dyDescent="0.25">
      <c r="A451" s="265"/>
      <c r="B451" s="190" t="str">
        <f t="shared" si="71"/>
        <v/>
      </c>
      <c r="C451" s="190" t="str">
        <f t="shared" si="70"/>
        <v/>
      </c>
      <c r="D451" s="119" t="s">
        <v>192</v>
      </c>
      <c r="E451" s="119"/>
      <c r="F451" s="119"/>
      <c r="G451" s="121"/>
      <c r="H451" s="141">
        <f t="shared" si="64"/>
        <v>0</v>
      </c>
      <c r="I451" s="121"/>
      <c r="J451" s="121"/>
      <c r="K451" s="133">
        <f t="shared" si="69"/>
        <v>0</v>
      </c>
      <c r="L451" s="133">
        <f t="shared" si="65"/>
        <v>0</v>
      </c>
      <c r="M451" s="190">
        <f t="shared" si="66"/>
        <v>1</v>
      </c>
      <c r="N451" s="190" t="str">
        <f t="shared" si="62"/>
        <v>JANEIRO</v>
      </c>
      <c r="O451" s="119"/>
      <c r="P451" s="119" t="s">
        <v>192</v>
      </c>
      <c r="Q451" s="136" t="str">
        <f t="shared" si="67"/>
        <v>À PAGAR</v>
      </c>
      <c r="R451" s="136" t="str">
        <f t="shared" ca="1" si="63"/>
        <v>EM DIA</v>
      </c>
      <c r="S451" s="137" t="str">
        <f t="shared" ca="1" si="68"/>
        <v/>
      </c>
    </row>
    <row r="452" spans="1:19" x14ac:dyDescent="0.25">
      <c r="A452" s="265"/>
      <c r="B452" s="190" t="str">
        <f t="shared" si="71"/>
        <v/>
      </c>
      <c r="C452" s="190" t="str">
        <f t="shared" si="70"/>
        <v/>
      </c>
      <c r="D452" s="119" t="s">
        <v>192</v>
      </c>
      <c r="E452" s="119"/>
      <c r="F452" s="119"/>
      <c r="G452" s="121"/>
      <c r="H452" s="141">
        <f t="shared" si="64"/>
        <v>0</v>
      </c>
      <c r="I452" s="121"/>
      <c r="J452" s="121"/>
      <c r="K452" s="133">
        <f t="shared" si="69"/>
        <v>0</v>
      </c>
      <c r="L452" s="133">
        <f t="shared" si="65"/>
        <v>0</v>
      </c>
      <c r="M452" s="190">
        <f t="shared" si="66"/>
        <v>1</v>
      </c>
      <c r="N452" s="190" t="str">
        <f t="shared" si="62"/>
        <v>JANEIRO</v>
      </c>
      <c r="O452" s="119"/>
      <c r="P452" s="119" t="s">
        <v>192</v>
      </c>
      <c r="Q452" s="136" t="str">
        <f t="shared" si="67"/>
        <v>À PAGAR</v>
      </c>
      <c r="R452" s="136" t="str">
        <f t="shared" ca="1" si="63"/>
        <v>EM DIA</v>
      </c>
      <c r="S452" s="137" t="str">
        <f t="shared" ca="1" si="68"/>
        <v/>
      </c>
    </row>
    <row r="453" spans="1:19" x14ac:dyDescent="0.25">
      <c r="A453" s="265"/>
      <c r="B453" s="190" t="str">
        <f t="shared" si="71"/>
        <v/>
      </c>
      <c r="C453" s="190" t="str">
        <f t="shared" si="70"/>
        <v/>
      </c>
      <c r="D453" s="119" t="s">
        <v>192</v>
      </c>
      <c r="E453" s="119"/>
      <c r="F453" s="119"/>
      <c r="G453" s="121"/>
      <c r="H453" s="141">
        <f t="shared" si="64"/>
        <v>0</v>
      </c>
      <c r="I453" s="121"/>
      <c r="J453" s="121"/>
      <c r="K453" s="133">
        <f t="shared" si="69"/>
        <v>0</v>
      </c>
      <c r="L453" s="133">
        <f t="shared" si="65"/>
        <v>0</v>
      </c>
      <c r="M453" s="190">
        <f t="shared" si="66"/>
        <v>1</v>
      </c>
      <c r="N453" s="190" t="str">
        <f t="shared" ref="N453:N516" si="72">IF(M453=1,"JANEIRO",IF(M453=2,"FEVEREIRO",IF(M453=3,"MARÇO",IF(M453=4,"ABRIL",IF(M453=5,"MAIO",IF(M453=6,"JUNHO",IF(M453=7,"JULHO",IF(M453=8,"AGOSTO",IF(M453=9,"SETEMBRO",IF(M453=10,"OUTUBRO",IF(M453=11,"NOVEMBRO",IF(M453=12,"DEZEMBRO",""))))))))))))</f>
        <v>JANEIRO</v>
      </c>
      <c r="O453" s="119"/>
      <c r="P453" s="119" t="s">
        <v>192</v>
      </c>
      <c r="Q453" s="136" t="str">
        <f t="shared" si="67"/>
        <v>À PAGAR</v>
      </c>
      <c r="R453" s="136" t="str">
        <f t="shared" ref="R453:R516" ca="1" si="73">IF(AND(O453&lt;=P453,S453&gt;=0),"EM DIA","EM ATRASO")</f>
        <v>EM DIA</v>
      </c>
      <c r="S453" s="137" t="str">
        <f t="shared" ca="1" si="68"/>
        <v/>
      </c>
    </row>
    <row r="454" spans="1:19" x14ac:dyDescent="0.25">
      <c r="A454" s="265"/>
      <c r="B454" s="190" t="str">
        <f t="shared" si="71"/>
        <v/>
      </c>
      <c r="C454" s="190" t="str">
        <f t="shared" si="70"/>
        <v/>
      </c>
      <c r="D454" s="119" t="s">
        <v>192</v>
      </c>
      <c r="E454" s="119"/>
      <c r="F454" s="119"/>
      <c r="G454" s="121"/>
      <c r="H454" s="141">
        <f t="shared" ref="H454:H517" si="74">IF(OR(I454="",I454=0),G454,I454)</f>
        <v>0</v>
      </c>
      <c r="I454" s="121"/>
      <c r="J454" s="121"/>
      <c r="K454" s="133">
        <f t="shared" si="69"/>
        <v>0</v>
      </c>
      <c r="L454" s="133">
        <f t="shared" ref="L454:L517" si="75">IF(G454&lt;I454,I454-G454,0)</f>
        <v>0</v>
      </c>
      <c r="M454" s="190">
        <f t="shared" ref="M454:M517" si="76">IFERROR(MONTH(O454),"")</f>
        <v>1</v>
      </c>
      <c r="N454" s="190" t="str">
        <f t="shared" si="72"/>
        <v>JANEIRO</v>
      </c>
      <c r="O454" s="119"/>
      <c r="P454" s="119" t="s">
        <v>192</v>
      </c>
      <c r="Q454" s="136" t="str">
        <f t="shared" ref="Q454:Q517" si="77">IF(OR(I454="",I454=0),"À PAGAR","PAGO")</f>
        <v>À PAGAR</v>
      </c>
      <c r="R454" s="136" t="str">
        <f t="shared" ca="1" si="73"/>
        <v>EM DIA</v>
      </c>
      <c r="S454" s="137" t="str">
        <f t="shared" ref="S454:S517" ca="1" si="78">IFERROR(IF(Q454="À PAGAR",P454-$W$5,0),"")</f>
        <v/>
      </c>
    </row>
    <row r="455" spans="1:19" x14ac:dyDescent="0.25">
      <c r="A455" s="265"/>
      <c r="B455" s="190" t="str">
        <f t="shared" si="71"/>
        <v/>
      </c>
      <c r="C455" s="190" t="str">
        <f t="shared" si="70"/>
        <v/>
      </c>
      <c r="D455" s="119" t="s">
        <v>192</v>
      </c>
      <c r="E455" s="119"/>
      <c r="F455" s="119"/>
      <c r="G455" s="121"/>
      <c r="H455" s="141">
        <f t="shared" si="74"/>
        <v>0</v>
      </c>
      <c r="I455" s="121"/>
      <c r="J455" s="121"/>
      <c r="K455" s="133">
        <f t="shared" ref="K455:K518" si="79">IF(AND(G455&gt;I455,I455&gt;0),G455-I455-J455,0)</f>
        <v>0</v>
      </c>
      <c r="L455" s="133">
        <f t="shared" si="75"/>
        <v>0</v>
      </c>
      <c r="M455" s="190">
        <f t="shared" si="76"/>
        <v>1</v>
      </c>
      <c r="N455" s="190" t="str">
        <f t="shared" si="72"/>
        <v>JANEIRO</v>
      </c>
      <c r="O455" s="119"/>
      <c r="P455" s="119" t="s">
        <v>192</v>
      </c>
      <c r="Q455" s="136" t="str">
        <f t="shared" si="77"/>
        <v>À PAGAR</v>
      </c>
      <c r="R455" s="136" t="str">
        <f t="shared" ca="1" si="73"/>
        <v>EM DIA</v>
      </c>
      <c r="S455" s="137" t="str">
        <f t="shared" ca="1" si="78"/>
        <v/>
      </c>
    </row>
    <row r="456" spans="1:19" x14ac:dyDescent="0.25">
      <c r="A456" s="265"/>
      <c r="B456" s="190" t="str">
        <f t="shared" si="71"/>
        <v/>
      </c>
      <c r="C456" s="190" t="str">
        <f t="shared" si="70"/>
        <v/>
      </c>
      <c r="D456" s="119" t="s">
        <v>192</v>
      </c>
      <c r="E456" s="119"/>
      <c r="F456" s="119"/>
      <c r="G456" s="121"/>
      <c r="H456" s="141">
        <f t="shared" si="74"/>
        <v>0</v>
      </c>
      <c r="I456" s="121"/>
      <c r="J456" s="121"/>
      <c r="K456" s="133">
        <f t="shared" si="79"/>
        <v>0</v>
      </c>
      <c r="L456" s="133">
        <f t="shared" si="75"/>
        <v>0</v>
      </c>
      <c r="M456" s="190">
        <f t="shared" si="76"/>
        <v>1</v>
      </c>
      <c r="N456" s="190" t="str">
        <f t="shared" si="72"/>
        <v>JANEIRO</v>
      </c>
      <c r="O456" s="119"/>
      <c r="P456" s="119" t="s">
        <v>192</v>
      </c>
      <c r="Q456" s="136" t="str">
        <f t="shared" si="77"/>
        <v>À PAGAR</v>
      </c>
      <c r="R456" s="136" t="str">
        <f t="shared" ca="1" si="73"/>
        <v>EM DIA</v>
      </c>
      <c r="S456" s="137" t="str">
        <f t="shared" ca="1" si="78"/>
        <v/>
      </c>
    </row>
    <row r="457" spans="1:19" x14ac:dyDescent="0.25">
      <c r="A457" s="265"/>
      <c r="B457" s="190" t="str">
        <f t="shared" si="71"/>
        <v/>
      </c>
      <c r="C457" s="190" t="str">
        <f t="shared" si="70"/>
        <v/>
      </c>
      <c r="D457" s="119" t="s">
        <v>192</v>
      </c>
      <c r="E457" s="119"/>
      <c r="F457" s="119"/>
      <c r="G457" s="121"/>
      <c r="H457" s="141">
        <f t="shared" si="74"/>
        <v>0</v>
      </c>
      <c r="I457" s="121"/>
      <c r="J457" s="121"/>
      <c r="K457" s="133">
        <f t="shared" si="79"/>
        <v>0</v>
      </c>
      <c r="L457" s="133">
        <f t="shared" si="75"/>
        <v>0</v>
      </c>
      <c r="M457" s="190">
        <f t="shared" si="76"/>
        <v>1</v>
      </c>
      <c r="N457" s="190" t="str">
        <f t="shared" si="72"/>
        <v>JANEIRO</v>
      </c>
      <c r="O457" s="119"/>
      <c r="P457" s="119" t="s">
        <v>192</v>
      </c>
      <c r="Q457" s="136" t="str">
        <f t="shared" si="77"/>
        <v>À PAGAR</v>
      </c>
      <c r="R457" s="136" t="str">
        <f t="shared" ca="1" si="73"/>
        <v>EM DIA</v>
      </c>
      <c r="S457" s="137" t="str">
        <f t="shared" ca="1" si="78"/>
        <v/>
      </c>
    </row>
    <row r="458" spans="1:19" x14ac:dyDescent="0.25">
      <c r="A458" s="265"/>
      <c r="B458" s="190" t="str">
        <f t="shared" si="71"/>
        <v/>
      </c>
      <c r="C458" s="190" t="str">
        <f t="shared" si="70"/>
        <v/>
      </c>
      <c r="D458" s="119" t="s">
        <v>192</v>
      </c>
      <c r="E458" s="119"/>
      <c r="F458" s="119"/>
      <c r="G458" s="121"/>
      <c r="H458" s="141">
        <f t="shared" si="74"/>
        <v>0</v>
      </c>
      <c r="I458" s="121"/>
      <c r="J458" s="121"/>
      <c r="K458" s="133">
        <f t="shared" si="79"/>
        <v>0</v>
      </c>
      <c r="L458" s="133">
        <f t="shared" si="75"/>
        <v>0</v>
      </c>
      <c r="M458" s="190">
        <f t="shared" si="76"/>
        <v>1</v>
      </c>
      <c r="N458" s="190" t="str">
        <f t="shared" si="72"/>
        <v>JANEIRO</v>
      </c>
      <c r="O458" s="119"/>
      <c r="P458" s="119" t="s">
        <v>192</v>
      </c>
      <c r="Q458" s="136" t="str">
        <f t="shared" si="77"/>
        <v>À PAGAR</v>
      </c>
      <c r="R458" s="136" t="str">
        <f t="shared" ca="1" si="73"/>
        <v>EM DIA</v>
      </c>
      <c r="S458" s="137" t="str">
        <f t="shared" ca="1" si="78"/>
        <v/>
      </c>
    </row>
    <row r="459" spans="1:19" x14ac:dyDescent="0.25">
      <c r="A459" s="265"/>
      <c r="B459" s="190" t="str">
        <f t="shared" si="71"/>
        <v/>
      </c>
      <c r="C459" s="190" t="str">
        <f t="shared" si="70"/>
        <v/>
      </c>
      <c r="D459" s="119" t="s">
        <v>192</v>
      </c>
      <c r="E459" s="119"/>
      <c r="F459" s="119"/>
      <c r="G459" s="121"/>
      <c r="H459" s="141">
        <f t="shared" si="74"/>
        <v>0</v>
      </c>
      <c r="I459" s="121"/>
      <c r="J459" s="121"/>
      <c r="K459" s="133">
        <f t="shared" si="79"/>
        <v>0</v>
      </c>
      <c r="L459" s="133">
        <f t="shared" si="75"/>
        <v>0</v>
      </c>
      <c r="M459" s="190">
        <f t="shared" si="76"/>
        <v>1</v>
      </c>
      <c r="N459" s="190" t="str">
        <f t="shared" si="72"/>
        <v>JANEIRO</v>
      </c>
      <c r="O459" s="119"/>
      <c r="P459" s="119" t="s">
        <v>192</v>
      </c>
      <c r="Q459" s="136" t="str">
        <f t="shared" si="77"/>
        <v>À PAGAR</v>
      </c>
      <c r="R459" s="136" t="str">
        <f t="shared" ca="1" si="73"/>
        <v>EM DIA</v>
      </c>
      <c r="S459" s="137" t="str">
        <f t="shared" ca="1" si="78"/>
        <v/>
      </c>
    </row>
    <row r="460" spans="1:19" x14ac:dyDescent="0.25">
      <c r="A460" s="265"/>
      <c r="B460" s="190" t="str">
        <f t="shared" si="71"/>
        <v/>
      </c>
      <c r="C460" s="190" t="str">
        <f t="shared" si="70"/>
        <v/>
      </c>
      <c r="D460" s="119" t="s">
        <v>192</v>
      </c>
      <c r="E460" s="119"/>
      <c r="F460" s="119"/>
      <c r="G460" s="121"/>
      <c r="H460" s="141">
        <f t="shared" si="74"/>
        <v>0</v>
      </c>
      <c r="I460" s="121"/>
      <c r="J460" s="121"/>
      <c r="K460" s="133">
        <f t="shared" si="79"/>
        <v>0</v>
      </c>
      <c r="L460" s="133">
        <f t="shared" si="75"/>
        <v>0</v>
      </c>
      <c r="M460" s="190">
        <f t="shared" si="76"/>
        <v>1</v>
      </c>
      <c r="N460" s="190" t="str">
        <f t="shared" si="72"/>
        <v>JANEIRO</v>
      </c>
      <c r="O460" s="119"/>
      <c r="P460" s="119" t="s">
        <v>192</v>
      </c>
      <c r="Q460" s="136" t="str">
        <f t="shared" si="77"/>
        <v>À PAGAR</v>
      </c>
      <c r="R460" s="136" t="str">
        <f t="shared" ca="1" si="73"/>
        <v>EM DIA</v>
      </c>
      <c r="S460" s="137" t="str">
        <f t="shared" ca="1" si="78"/>
        <v/>
      </c>
    </row>
    <row r="461" spans="1:19" x14ac:dyDescent="0.25">
      <c r="A461" s="265"/>
      <c r="B461" s="190" t="str">
        <f t="shared" si="71"/>
        <v/>
      </c>
      <c r="C461" s="190" t="str">
        <f t="shared" si="70"/>
        <v/>
      </c>
      <c r="D461" s="119" t="s">
        <v>192</v>
      </c>
      <c r="E461" s="119"/>
      <c r="F461" s="119"/>
      <c r="G461" s="121"/>
      <c r="H461" s="141">
        <f t="shared" si="74"/>
        <v>0</v>
      </c>
      <c r="I461" s="121"/>
      <c r="J461" s="121"/>
      <c r="K461" s="133">
        <f t="shared" si="79"/>
        <v>0</v>
      </c>
      <c r="L461" s="133">
        <f t="shared" si="75"/>
        <v>0</v>
      </c>
      <c r="M461" s="190">
        <f t="shared" si="76"/>
        <v>1</v>
      </c>
      <c r="N461" s="190" t="str">
        <f t="shared" si="72"/>
        <v>JANEIRO</v>
      </c>
      <c r="O461" s="119"/>
      <c r="P461" s="119" t="s">
        <v>192</v>
      </c>
      <c r="Q461" s="136" t="str">
        <f t="shared" si="77"/>
        <v>À PAGAR</v>
      </c>
      <c r="R461" s="136" t="str">
        <f t="shared" ca="1" si="73"/>
        <v>EM DIA</v>
      </c>
      <c r="S461" s="137" t="str">
        <f t="shared" ca="1" si="78"/>
        <v/>
      </c>
    </row>
    <row r="462" spans="1:19" x14ac:dyDescent="0.25">
      <c r="A462" s="265"/>
      <c r="B462" s="190" t="str">
        <f t="shared" si="71"/>
        <v/>
      </c>
      <c r="C462" s="190" t="str">
        <f t="shared" si="70"/>
        <v/>
      </c>
      <c r="D462" s="119" t="s">
        <v>192</v>
      </c>
      <c r="E462" s="119"/>
      <c r="F462" s="119"/>
      <c r="G462" s="121"/>
      <c r="H462" s="141">
        <f t="shared" si="74"/>
        <v>0</v>
      </c>
      <c r="I462" s="121"/>
      <c r="J462" s="121"/>
      <c r="K462" s="133">
        <f t="shared" si="79"/>
        <v>0</v>
      </c>
      <c r="L462" s="133">
        <f t="shared" si="75"/>
        <v>0</v>
      </c>
      <c r="M462" s="190">
        <f t="shared" si="76"/>
        <v>1</v>
      </c>
      <c r="N462" s="190" t="str">
        <f t="shared" si="72"/>
        <v>JANEIRO</v>
      </c>
      <c r="O462" s="119"/>
      <c r="P462" s="119" t="s">
        <v>192</v>
      </c>
      <c r="Q462" s="136" t="str">
        <f t="shared" si="77"/>
        <v>À PAGAR</v>
      </c>
      <c r="R462" s="136" t="str">
        <f t="shared" ca="1" si="73"/>
        <v>EM DIA</v>
      </c>
      <c r="S462" s="137" t="str">
        <f t="shared" ca="1" si="78"/>
        <v/>
      </c>
    </row>
    <row r="463" spans="1:19" x14ac:dyDescent="0.25">
      <c r="A463" s="265"/>
      <c r="B463" s="190" t="str">
        <f t="shared" si="71"/>
        <v/>
      </c>
      <c r="C463" s="190" t="str">
        <f t="shared" ref="C463:C526" si="80">IF(B463=1,"JANEIRO",IF(B463=2,"FEVEREIRO",IF(B463=3,"MARÇO",IF(B463=4,"ABRIL",IF(B463=5,"MAIO",IF(B463=6,"JUNHO",IF(B463=7,"JULHO",IF(B463=8,"AGOSTO",IF(B463=9,"SETEMBRO",IF(B463=10,"OUTUBRO",IF(B463=11,"NOVEMBRO",IF(B463=12,"DEZEMBRO",""))))))))))))</f>
        <v/>
      </c>
      <c r="D463" s="119" t="s">
        <v>192</v>
      </c>
      <c r="E463" s="119"/>
      <c r="F463" s="119"/>
      <c r="G463" s="121"/>
      <c r="H463" s="141">
        <f t="shared" si="74"/>
        <v>0</v>
      </c>
      <c r="I463" s="121"/>
      <c r="J463" s="121"/>
      <c r="K463" s="133">
        <f t="shared" si="79"/>
        <v>0</v>
      </c>
      <c r="L463" s="133">
        <f t="shared" si="75"/>
        <v>0</v>
      </c>
      <c r="M463" s="190">
        <f t="shared" si="76"/>
        <v>1</v>
      </c>
      <c r="N463" s="190" t="str">
        <f t="shared" si="72"/>
        <v>JANEIRO</v>
      </c>
      <c r="O463" s="119"/>
      <c r="P463" s="119" t="s">
        <v>192</v>
      </c>
      <c r="Q463" s="136" t="str">
        <f t="shared" si="77"/>
        <v>À PAGAR</v>
      </c>
      <c r="R463" s="136" t="str">
        <f t="shared" ca="1" si="73"/>
        <v>EM DIA</v>
      </c>
      <c r="S463" s="137" t="str">
        <f t="shared" ca="1" si="78"/>
        <v/>
      </c>
    </row>
    <row r="464" spans="1:19" x14ac:dyDescent="0.25">
      <c r="A464" s="265"/>
      <c r="B464" s="190" t="str">
        <f t="shared" si="71"/>
        <v/>
      </c>
      <c r="C464" s="190" t="str">
        <f t="shared" si="80"/>
        <v/>
      </c>
      <c r="D464" s="119" t="s">
        <v>192</v>
      </c>
      <c r="E464" s="119"/>
      <c r="F464" s="119"/>
      <c r="G464" s="121"/>
      <c r="H464" s="141">
        <f t="shared" si="74"/>
        <v>0</v>
      </c>
      <c r="I464" s="121"/>
      <c r="J464" s="121"/>
      <c r="K464" s="133">
        <f t="shared" si="79"/>
        <v>0</v>
      </c>
      <c r="L464" s="133">
        <f t="shared" si="75"/>
        <v>0</v>
      </c>
      <c r="M464" s="190">
        <f t="shared" si="76"/>
        <v>1</v>
      </c>
      <c r="N464" s="190" t="str">
        <f t="shared" si="72"/>
        <v>JANEIRO</v>
      </c>
      <c r="O464" s="119"/>
      <c r="P464" s="119" t="s">
        <v>192</v>
      </c>
      <c r="Q464" s="136" t="str">
        <f t="shared" si="77"/>
        <v>À PAGAR</v>
      </c>
      <c r="R464" s="136" t="str">
        <f t="shared" ca="1" si="73"/>
        <v>EM DIA</v>
      </c>
      <c r="S464" s="137" t="str">
        <f t="shared" ca="1" si="78"/>
        <v/>
      </c>
    </row>
    <row r="465" spans="1:19" x14ac:dyDescent="0.25">
      <c r="A465" s="265"/>
      <c r="B465" s="190" t="str">
        <f t="shared" si="71"/>
        <v/>
      </c>
      <c r="C465" s="190" t="str">
        <f t="shared" si="80"/>
        <v/>
      </c>
      <c r="D465" s="119" t="s">
        <v>192</v>
      </c>
      <c r="E465" s="119"/>
      <c r="F465" s="119"/>
      <c r="G465" s="121"/>
      <c r="H465" s="141">
        <f t="shared" si="74"/>
        <v>0</v>
      </c>
      <c r="I465" s="121"/>
      <c r="J465" s="121"/>
      <c r="K465" s="133">
        <f t="shared" si="79"/>
        <v>0</v>
      </c>
      <c r="L465" s="133">
        <f t="shared" si="75"/>
        <v>0</v>
      </c>
      <c r="M465" s="190">
        <f t="shared" si="76"/>
        <v>1</v>
      </c>
      <c r="N465" s="190" t="str">
        <f t="shared" si="72"/>
        <v>JANEIRO</v>
      </c>
      <c r="O465" s="119"/>
      <c r="P465" s="119" t="s">
        <v>192</v>
      </c>
      <c r="Q465" s="136" t="str">
        <f t="shared" si="77"/>
        <v>À PAGAR</v>
      </c>
      <c r="R465" s="136" t="str">
        <f t="shared" ca="1" si="73"/>
        <v>EM DIA</v>
      </c>
      <c r="S465" s="137" t="str">
        <f t="shared" ca="1" si="78"/>
        <v/>
      </c>
    </row>
    <row r="466" spans="1:19" x14ac:dyDescent="0.25">
      <c r="A466" s="265"/>
      <c r="B466" s="190" t="str">
        <f t="shared" ref="B466:B529" si="81">IFERROR(MONTH(D466),"")</f>
        <v/>
      </c>
      <c r="C466" s="190" t="str">
        <f t="shared" si="80"/>
        <v/>
      </c>
      <c r="D466" s="119" t="s">
        <v>192</v>
      </c>
      <c r="E466" s="119"/>
      <c r="F466" s="119"/>
      <c r="G466" s="121"/>
      <c r="H466" s="141">
        <f t="shared" si="74"/>
        <v>0</v>
      </c>
      <c r="I466" s="121"/>
      <c r="J466" s="121"/>
      <c r="K466" s="133">
        <f t="shared" si="79"/>
        <v>0</v>
      </c>
      <c r="L466" s="133">
        <f t="shared" si="75"/>
        <v>0</v>
      </c>
      <c r="M466" s="190">
        <f t="shared" si="76"/>
        <v>1</v>
      </c>
      <c r="N466" s="190" t="str">
        <f t="shared" si="72"/>
        <v>JANEIRO</v>
      </c>
      <c r="O466" s="119"/>
      <c r="P466" s="119" t="s">
        <v>192</v>
      </c>
      <c r="Q466" s="136" t="str">
        <f t="shared" si="77"/>
        <v>À PAGAR</v>
      </c>
      <c r="R466" s="136" t="str">
        <f t="shared" ca="1" si="73"/>
        <v>EM DIA</v>
      </c>
      <c r="S466" s="137" t="str">
        <f t="shared" ca="1" si="78"/>
        <v/>
      </c>
    </row>
    <row r="467" spans="1:19" x14ac:dyDescent="0.25">
      <c r="A467" s="265"/>
      <c r="B467" s="190" t="str">
        <f t="shared" si="81"/>
        <v/>
      </c>
      <c r="C467" s="190" t="str">
        <f t="shared" si="80"/>
        <v/>
      </c>
      <c r="D467" s="119" t="s">
        <v>192</v>
      </c>
      <c r="E467" s="119"/>
      <c r="F467" s="119"/>
      <c r="G467" s="121"/>
      <c r="H467" s="141">
        <f t="shared" si="74"/>
        <v>0</v>
      </c>
      <c r="I467" s="121"/>
      <c r="J467" s="121"/>
      <c r="K467" s="133">
        <f t="shared" si="79"/>
        <v>0</v>
      </c>
      <c r="L467" s="133">
        <f t="shared" si="75"/>
        <v>0</v>
      </c>
      <c r="M467" s="190">
        <f t="shared" si="76"/>
        <v>1</v>
      </c>
      <c r="N467" s="190" t="str">
        <f t="shared" si="72"/>
        <v>JANEIRO</v>
      </c>
      <c r="O467" s="119"/>
      <c r="P467" s="119" t="s">
        <v>192</v>
      </c>
      <c r="Q467" s="136" t="str">
        <f t="shared" si="77"/>
        <v>À PAGAR</v>
      </c>
      <c r="R467" s="136" t="str">
        <f t="shared" ca="1" si="73"/>
        <v>EM DIA</v>
      </c>
      <c r="S467" s="137" t="str">
        <f t="shared" ca="1" si="78"/>
        <v/>
      </c>
    </row>
    <row r="468" spans="1:19" x14ac:dyDescent="0.25">
      <c r="A468" s="265"/>
      <c r="B468" s="190" t="str">
        <f t="shared" si="81"/>
        <v/>
      </c>
      <c r="C468" s="190" t="str">
        <f t="shared" si="80"/>
        <v/>
      </c>
      <c r="D468" s="119" t="s">
        <v>192</v>
      </c>
      <c r="E468" s="119"/>
      <c r="F468" s="119"/>
      <c r="G468" s="121"/>
      <c r="H468" s="141">
        <f t="shared" si="74"/>
        <v>0</v>
      </c>
      <c r="I468" s="121"/>
      <c r="J468" s="121"/>
      <c r="K468" s="133">
        <f t="shared" si="79"/>
        <v>0</v>
      </c>
      <c r="L468" s="133">
        <f t="shared" si="75"/>
        <v>0</v>
      </c>
      <c r="M468" s="190">
        <f t="shared" si="76"/>
        <v>1</v>
      </c>
      <c r="N468" s="190" t="str">
        <f t="shared" si="72"/>
        <v>JANEIRO</v>
      </c>
      <c r="O468" s="119"/>
      <c r="P468" s="119" t="s">
        <v>192</v>
      </c>
      <c r="Q468" s="136" t="str">
        <f t="shared" si="77"/>
        <v>À PAGAR</v>
      </c>
      <c r="R468" s="136" t="str">
        <f t="shared" ca="1" si="73"/>
        <v>EM DIA</v>
      </c>
      <c r="S468" s="137" t="str">
        <f t="shared" ca="1" si="78"/>
        <v/>
      </c>
    </row>
    <row r="469" spans="1:19" x14ac:dyDescent="0.25">
      <c r="A469" s="265"/>
      <c r="B469" s="190" t="str">
        <f t="shared" si="81"/>
        <v/>
      </c>
      <c r="C469" s="190" t="str">
        <f t="shared" si="80"/>
        <v/>
      </c>
      <c r="D469" s="119" t="s">
        <v>192</v>
      </c>
      <c r="E469" s="119"/>
      <c r="F469" s="119"/>
      <c r="G469" s="121"/>
      <c r="H469" s="141">
        <f t="shared" si="74"/>
        <v>0</v>
      </c>
      <c r="I469" s="121"/>
      <c r="J469" s="121"/>
      <c r="K469" s="133">
        <f t="shared" si="79"/>
        <v>0</v>
      </c>
      <c r="L469" s="133">
        <f t="shared" si="75"/>
        <v>0</v>
      </c>
      <c r="M469" s="190">
        <f t="shared" si="76"/>
        <v>1</v>
      </c>
      <c r="N469" s="190" t="str">
        <f t="shared" si="72"/>
        <v>JANEIRO</v>
      </c>
      <c r="O469" s="119"/>
      <c r="P469" s="119" t="s">
        <v>192</v>
      </c>
      <c r="Q469" s="136" t="str">
        <f t="shared" si="77"/>
        <v>À PAGAR</v>
      </c>
      <c r="R469" s="136" t="str">
        <f t="shared" ca="1" si="73"/>
        <v>EM DIA</v>
      </c>
      <c r="S469" s="137" t="str">
        <f t="shared" ca="1" si="78"/>
        <v/>
      </c>
    </row>
    <row r="470" spans="1:19" x14ac:dyDescent="0.25">
      <c r="A470" s="265"/>
      <c r="B470" s="190" t="str">
        <f t="shared" si="81"/>
        <v/>
      </c>
      <c r="C470" s="190" t="str">
        <f t="shared" si="80"/>
        <v/>
      </c>
      <c r="D470" s="119" t="s">
        <v>192</v>
      </c>
      <c r="E470" s="119"/>
      <c r="F470" s="119"/>
      <c r="G470" s="121"/>
      <c r="H470" s="141">
        <f t="shared" si="74"/>
        <v>0</v>
      </c>
      <c r="I470" s="121"/>
      <c r="J470" s="121"/>
      <c r="K470" s="133">
        <f t="shared" si="79"/>
        <v>0</v>
      </c>
      <c r="L470" s="133">
        <f t="shared" si="75"/>
        <v>0</v>
      </c>
      <c r="M470" s="190">
        <f t="shared" si="76"/>
        <v>1</v>
      </c>
      <c r="N470" s="190" t="str">
        <f t="shared" si="72"/>
        <v>JANEIRO</v>
      </c>
      <c r="O470" s="119"/>
      <c r="P470" s="119" t="s">
        <v>192</v>
      </c>
      <c r="Q470" s="136" t="str">
        <f t="shared" si="77"/>
        <v>À PAGAR</v>
      </c>
      <c r="R470" s="136" t="str">
        <f t="shared" ca="1" si="73"/>
        <v>EM DIA</v>
      </c>
      <c r="S470" s="137" t="str">
        <f t="shared" ca="1" si="78"/>
        <v/>
      </c>
    </row>
    <row r="471" spans="1:19" x14ac:dyDescent="0.25">
      <c r="A471" s="265"/>
      <c r="B471" s="190" t="str">
        <f t="shared" si="81"/>
        <v/>
      </c>
      <c r="C471" s="190" t="str">
        <f t="shared" si="80"/>
        <v/>
      </c>
      <c r="D471" s="119" t="s">
        <v>192</v>
      </c>
      <c r="E471" s="119"/>
      <c r="F471" s="119"/>
      <c r="G471" s="121"/>
      <c r="H471" s="141">
        <f t="shared" si="74"/>
        <v>0</v>
      </c>
      <c r="I471" s="121"/>
      <c r="J471" s="121"/>
      <c r="K471" s="133">
        <f t="shared" si="79"/>
        <v>0</v>
      </c>
      <c r="L471" s="133">
        <f t="shared" si="75"/>
        <v>0</v>
      </c>
      <c r="M471" s="190">
        <f t="shared" si="76"/>
        <v>1</v>
      </c>
      <c r="N471" s="190" t="str">
        <f t="shared" si="72"/>
        <v>JANEIRO</v>
      </c>
      <c r="O471" s="119"/>
      <c r="P471" s="119" t="s">
        <v>192</v>
      </c>
      <c r="Q471" s="136" t="str">
        <f t="shared" si="77"/>
        <v>À PAGAR</v>
      </c>
      <c r="R471" s="136" t="str">
        <f t="shared" ca="1" si="73"/>
        <v>EM DIA</v>
      </c>
      <c r="S471" s="137" t="str">
        <f t="shared" ca="1" si="78"/>
        <v/>
      </c>
    </row>
    <row r="472" spans="1:19" x14ac:dyDescent="0.25">
      <c r="A472" s="265"/>
      <c r="B472" s="190" t="str">
        <f t="shared" si="81"/>
        <v/>
      </c>
      <c r="C472" s="190" t="str">
        <f t="shared" si="80"/>
        <v/>
      </c>
      <c r="D472" s="119" t="s">
        <v>192</v>
      </c>
      <c r="E472" s="119"/>
      <c r="F472" s="119"/>
      <c r="G472" s="121"/>
      <c r="H472" s="141">
        <f t="shared" si="74"/>
        <v>0</v>
      </c>
      <c r="I472" s="121"/>
      <c r="J472" s="121"/>
      <c r="K472" s="133">
        <f t="shared" si="79"/>
        <v>0</v>
      </c>
      <c r="L472" s="133">
        <f t="shared" si="75"/>
        <v>0</v>
      </c>
      <c r="M472" s="190">
        <f t="shared" si="76"/>
        <v>1</v>
      </c>
      <c r="N472" s="190" t="str">
        <f t="shared" si="72"/>
        <v>JANEIRO</v>
      </c>
      <c r="O472" s="119"/>
      <c r="P472" s="119" t="s">
        <v>192</v>
      </c>
      <c r="Q472" s="136" t="str">
        <f t="shared" si="77"/>
        <v>À PAGAR</v>
      </c>
      <c r="R472" s="136" t="str">
        <f t="shared" ca="1" si="73"/>
        <v>EM DIA</v>
      </c>
      <c r="S472" s="137" t="str">
        <f t="shared" ca="1" si="78"/>
        <v/>
      </c>
    </row>
    <row r="473" spans="1:19" x14ac:dyDescent="0.25">
      <c r="A473" s="265"/>
      <c r="B473" s="190" t="str">
        <f t="shared" si="81"/>
        <v/>
      </c>
      <c r="C473" s="190" t="str">
        <f t="shared" si="80"/>
        <v/>
      </c>
      <c r="D473" s="119" t="s">
        <v>192</v>
      </c>
      <c r="E473" s="119"/>
      <c r="F473" s="119"/>
      <c r="G473" s="121"/>
      <c r="H473" s="141">
        <f t="shared" si="74"/>
        <v>0</v>
      </c>
      <c r="I473" s="121"/>
      <c r="J473" s="121"/>
      <c r="K473" s="133">
        <f t="shared" si="79"/>
        <v>0</v>
      </c>
      <c r="L473" s="133">
        <f t="shared" si="75"/>
        <v>0</v>
      </c>
      <c r="M473" s="190">
        <f t="shared" si="76"/>
        <v>1</v>
      </c>
      <c r="N473" s="190" t="str">
        <f t="shared" si="72"/>
        <v>JANEIRO</v>
      </c>
      <c r="O473" s="119"/>
      <c r="P473" s="119" t="s">
        <v>192</v>
      </c>
      <c r="Q473" s="136" t="str">
        <f t="shared" si="77"/>
        <v>À PAGAR</v>
      </c>
      <c r="R473" s="136" t="str">
        <f t="shared" ca="1" si="73"/>
        <v>EM DIA</v>
      </c>
      <c r="S473" s="137" t="str">
        <f t="shared" ca="1" si="78"/>
        <v/>
      </c>
    </row>
    <row r="474" spans="1:19" x14ac:dyDescent="0.25">
      <c r="A474" s="265"/>
      <c r="B474" s="190" t="str">
        <f t="shared" si="81"/>
        <v/>
      </c>
      <c r="C474" s="190" t="str">
        <f t="shared" si="80"/>
        <v/>
      </c>
      <c r="D474" s="119" t="s">
        <v>192</v>
      </c>
      <c r="E474" s="119"/>
      <c r="F474" s="119"/>
      <c r="G474" s="121"/>
      <c r="H474" s="141">
        <f t="shared" si="74"/>
        <v>0</v>
      </c>
      <c r="I474" s="121"/>
      <c r="J474" s="121"/>
      <c r="K474" s="133">
        <f t="shared" si="79"/>
        <v>0</v>
      </c>
      <c r="L474" s="133">
        <f t="shared" si="75"/>
        <v>0</v>
      </c>
      <c r="M474" s="190">
        <f t="shared" si="76"/>
        <v>1</v>
      </c>
      <c r="N474" s="190" t="str">
        <f t="shared" si="72"/>
        <v>JANEIRO</v>
      </c>
      <c r="O474" s="119"/>
      <c r="P474" s="119" t="s">
        <v>192</v>
      </c>
      <c r="Q474" s="136" t="str">
        <f t="shared" si="77"/>
        <v>À PAGAR</v>
      </c>
      <c r="R474" s="136" t="str">
        <f t="shared" ca="1" si="73"/>
        <v>EM DIA</v>
      </c>
      <c r="S474" s="137" t="str">
        <f t="shared" ca="1" si="78"/>
        <v/>
      </c>
    </row>
    <row r="475" spans="1:19" x14ac:dyDescent="0.25">
      <c r="A475" s="265"/>
      <c r="B475" s="190" t="str">
        <f t="shared" si="81"/>
        <v/>
      </c>
      <c r="C475" s="190" t="str">
        <f t="shared" si="80"/>
        <v/>
      </c>
      <c r="D475" s="119" t="s">
        <v>192</v>
      </c>
      <c r="E475" s="119"/>
      <c r="F475" s="119"/>
      <c r="G475" s="121"/>
      <c r="H475" s="141">
        <f t="shared" si="74"/>
        <v>0</v>
      </c>
      <c r="I475" s="121"/>
      <c r="J475" s="121"/>
      <c r="K475" s="133">
        <f t="shared" si="79"/>
        <v>0</v>
      </c>
      <c r="L475" s="133">
        <f t="shared" si="75"/>
        <v>0</v>
      </c>
      <c r="M475" s="190">
        <f t="shared" si="76"/>
        <v>1</v>
      </c>
      <c r="N475" s="190" t="str">
        <f t="shared" si="72"/>
        <v>JANEIRO</v>
      </c>
      <c r="O475" s="119"/>
      <c r="P475" s="119" t="s">
        <v>192</v>
      </c>
      <c r="Q475" s="136" t="str">
        <f t="shared" si="77"/>
        <v>À PAGAR</v>
      </c>
      <c r="R475" s="136" t="str">
        <f t="shared" ca="1" si="73"/>
        <v>EM DIA</v>
      </c>
      <c r="S475" s="137" t="str">
        <f t="shared" ca="1" si="78"/>
        <v/>
      </c>
    </row>
    <row r="476" spans="1:19" x14ac:dyDescent="0.25">
      <c r="A476" s="265"/>
      <c r="B476" s="190" t="str">
        <f t="shared" si="81"/>
        <v/>
      </c>
      <c r="C476" s="190" t="str">
        <f t="shared" si="80"/>
        <v/>
      </c>
      <c r="D476" s="119" t="s">
        <v>192</v>
      </c>
      <c r="E476" s="119"/>
      <c r="F476" s="119"/>
      <c r="G476" s="121"/>
      <c r="H476" s="141">
        <f t="shared" si="74"/>
        <v>0</v>
      </c>
      <c r="I476" s="121"/>
      <c r="J476" s="121"/>
      <c r="K476" s="133">
        <f t="shared" si="79"/>
        <v>0</v>
      </c>
      <c r="L476" s="133">
        <f t="shared" si="75"/>
        <v>0</v>
      </c>
      <c r="M476" s="190">
        <f t="shared" si="76"/>
        <v>1</v>
      </c>
      <c r="N476" s="190" t="str">
        <f t="shared" si="72"/>
        <v>JANEIRO</v>
      </c>
      <c r="O476" s="119"/>
      <c r="P476" s="119" t="s">
        <v>192</v>
      </c>
      <c r="Q476" s="136" t="str">
        <f t="shared" si="77"/>
        <v>À PAGAR</v>
      </c>
      <c r="R476" s="136" t="str">
        <f t="shared" ca="1" si="73"/>
        <v>EM DIA</v>
      </c>
      <c r="S476" s="137" t="str">
        <f t="shared" ca="1" si="78"/>
        <v/>
      </c>
    </row>
    <row r="477" spans="1:19" x14ac:dyDescent="0.25">
      <c r="A477" s="265"/>
      <c r="B477" s="190" t="str">
        <f t="shared" si="81"/>
        <v/>
      </c>
      <c r="C477" s="190" t="str">
        <f t="shared" si="80"/>
        <v/>
      </c>
      <c r="D477" s="119" t="s">
        <v>192</v>
      </c>
      <c r="E477" s="119"/>
      <c r="F477" s="119"/>
      <c r="G477" s="121"/>
      <c r="H477" s="141">
        <f t="shared" si="74"/>
        <v>0</v>
      </c>
      <c r="I477" s="121"/>
      <c r="J477" s="121"/>
      <c r="K477" s="133">
        <f t="shared" si="79"/>
        <v>0</v>
      </c>
      <c r="L477" s="133">
        <f t="shared" si="75"/>
        <v>0</v>
      </c>
      <c r="M477" s="190">
        <f t="shared" si="76"/>
        <v>1</v>
      </c>
      <c r="N477" s="190" t="str">
        <f t="shared" si="72"/>
        <v>JANEIRO</v>
      </c>
      <c r="O477" s="119"/>
      <c r="P477" s="119" t="s">
        <v>192</v>
      </c>
      <c r="Q477" s="136" t="str">
        <f t="shared" si="77"/>
        <v>À PAGAR</v>
      </c>
      <c r="R477" s="136" t="str">
        <f t="shared" ca="1" si="73"/>
        <v>EM DIA</v>
      </c>
      <c r="S477" s="137" t="str">
        <f t="shared" ca="1" si="78"/>
        <v/>
      </c>
    </row>
    <row r="478" spans="1:19" x14ac:dyDescent="0.25">
      <c r="A478" s="265"/>
      <c r="B478" s="190" t="str">
        <f t="shared" si="81"/>
        <v/>
      </c>
      <c r="C478" s="190" t="str">
        <f t="shared" si="80"/>
        <v/>
      </c>
      <c r="D478" s="119" t="s">
        <v>192</v>
      </c>
      <c r="E478" s="119"/>
      <c r="F478" s="119"/>
      <c r="G478" s="121"/>
      <c r="H478" s="141">
        <f t="shared" si="74"/>
        <v>0</v>
      </c>
      <c r="I478" s="121"/>
      <c r="J478" s="121"/>
      <c r="K478" s="133">
        <f t="shared" si="79"/>
        <v>0</v>
      </c>
      <c r="L478" s="133">
        <f t="shared" si="75"/>
        <v>0</v>
      </c>
      <c r="M478" s="190">
        <f t="shared" si="76"/>
        <v>1</v>
      </c>
      <c r="N478" s="190" t="str">
        <f t="shared" si="72"/>
        <v>JANEIRO</v>
      </c>
      <c r="O478" s="119"/>
      <c r="P478" s="119" t="s">
        <v>192</v>
      </c>
      <c r="Q478" s="136" t="str">
        <f t="shared" si="77"/>
        <v>À PAGAR</v>
      </c>
      <c r="R478" s="136" t="str">
        <f t="shared" ca="1" si="73"/>
        <v>EM DIA</v>
      </c>
      <c r="S478" s="137" t="str">
        <f t="shared" ca="1" si="78"/>
        <v/>
      </c>
    </row>
    <row r="479" spans="1:19" x14ac:dyDescent="0.25">
      <c r="A479" s="265"/>
      <c r="B479" s="190" t="str">
        <f t="shared" si="81"/>
        <v/>
      </c>
      <c r="C479" s="190" t="str">
        <f t="shared" si="80"/>
        <v/>
      </c>
      <c r="D479" s="119" t="s">
        <v>192</v>
      </c>
      <c r="E479" s="119"/>
      <c r="F479" s="119"/>
      <c r="G479" s="121"/>
      <c r="H479" s="141">
        <f t="shared" si="74"/>
        <v>0</v>
      </c>
      <c r="I479" s="121"/>
      <c r="J479" s="121"/>
      <c r="K479" s="133">
        <f t="shared" si="79"/>
        <v>0</v>
      </c>
      <c r="L479" s="133">
        <f t="shared" si="75"/>
        <v>0</v>
      </c>
      <c r="M479" s="190">
        <f t="shared" si="76"/>
        <v>1</v>
      </c>
      <c r="N479" s="190" t="str">
        <f t="shared" si="72"/>
        <v>JANEIRO</v>
      </c>
      <c r="O479" s="119"/>
      <c r="P479" s="119" t="s">
        <v>192</v>
      </c>
      <c r="Q479" s="136" t="str">
        <f t="shared" si="77"/>
        <v>À PAGAR</v>
      </c>
      <c r="R479" s="136" t="str">
        <f t="shared" ca="1" si="73"/>
        <v>EM DIA</v>
      </c>
      <c r="S479" s="137" t="str">
        <f t="shared" ca="1" si="78"/>
        <v/>
      </c>
    </row>
    <row r="480" spans="1:19" x14ac:dyDescent="0.25">
      <c r="A480" s="265"/>
      <c r="B480" s="190" t="str">
        <f t="shared" si="81"/>
        <v/>
      </c>
      <c r="C480" s="190" t="str">
        <f t="shared" si="80"/>
        <v/>
      </c>
      <c r="D480" s="119" t="s">
        <v>192</v>
      </c>
      <c r="E480" s="119"/>
      <c r="F480" s="119"/>
      <c r="G480" s="121"/>
      <c r="H480" s="141">
        <f t="shared" si="74"/>
        <v>0</v>
      </c>
      <c r="I480" s="121"/>
      <c r="J480" s="121"/>
      <c r="K480" s="133">
        <f t="shared" si="79"/>
        <v>0</v>
      </c>
      <c r="L480" s="133">
        <f t="shared" si="75"/>
        <v>0</v>
      </c>
      <c r="M480" s="190">
        <f t="shared" si="76"/>
        <v>1</v>
      </c>
      <c r="N480" s="190" t="str">
        <f t="shared" si="72"/>
        <v>JANEIRO</v>
      </c>
      <c r="O480" s="119"/>
      <c r="P480" s="119" t="s">
        <v>192</v>
      </c>
      <c r="Q480" s="136" t="str">
        <f t="shared" si="77"/>
        <v>À PAGAR</v>
      </c>
      <c r="R480" s="136" t="str">
        <f t="shared" ca="1" si="73"/>
        <v>EM DIA</v>
      </c>
      <c r="S480" s="137" t="str">
        <f t="shared" ca="1" si="78"/>
        <v/>
      </c>
    </row>
    <row r="481" spans="1:19" x14ac:dyDescent="0.25">
      <c r="A481" s="265"/>
      <c r="B481" s="190" t="str">
        <f t="shared" si="81"/>
        <v/>
      </c>
      <c r="C481" s="190" t="str">
        <f t="shared" si="80"/>
        <v/>
      </c>
      <c r="D481" s="119" t="s">
        <v>192</v>
      </c>
      <c r="E481" s="119"/>
      <c r="F481" s="119"/>
      <c r="G481" s="121"/>
      <c r="H481" s="141">
        <f t="shared" si="74"/>
        <v>0</v>
      </c>
      <c r="I481" s="121"/>
      <c r="J481" s="121"/>
      <c r="K481" s="133">
        <f t="shared" si="79"/>
        <v>0</v>
      </c>
      <c r="L481" s="133">
        <f t="shared" si="75"/>
        <v>0</v>
      </c>
      <c r="M481" s="190">
        <f t="shared" si="76"/>
        <v>1</v>
      </c>
      <c r="N481" s="190" t="str">
        <f t="shared" si="72"/>
        <v>JANEIRO</v>
      </c>
      <c r="O481" s="119"/>
      <c r="P481" s="119" t="s">
        <v>192</v>
      </c>
      <c r="Q481" s="136" t="str">
        <f t="shared" si="77"/>
        <v>À PAGAR</v>
      </c>
      <c r="R481" s="136" t="str">
        <f t="shared" ca="1" si="73"/>
        <v>EM DIA</v>
      </c>
      <c r="S481" s="137" t="str">
        <f t="shared" ca="1" si="78"/>
        <v/>
      </c>
    </row>
    <row r="482" spans="1:19" x14ac:dyDescent="0.25">
      <c r="A482" s="265"/>
      <c r="B482" s="190" t="str">
        <f t="shared" si="81"/>
        <v/>
      </c>
      <c r="C482" s="190" t="str">
        <f t="shared" si="80"/>
        <v/>
      </c>
      <c r="D482" s="119" t="s">
        <v>192</v>
      </c>
      <c r="E482" s="119"/>
      <c r="F482" s="119"/>
      <c r="G482" s="121"/>
      <c r="H482" s="141">
        <f t="shared" si="74"/>
        <v>0</v>
      </c>
      <c r="I482" s="121"/>
      <c r="J482" s="121"/>
      <c r="K482" s="133">
        <f t="shared" si="79"/>
        <v>0</v>
      </c>
      <c r="L482" s="133">
        <f t="shared" si="75"/>
        <v>0</v>
      </c>
      <c r="M482" s="190">
        <f t="shared" si="76"/>
        <v>1</v>
      </c>
      <c r="N482" s="190" t="str">
        <f t="shared" si="72"/>
        <v>JANEIRO</v>
      </c>
      <c r="O482" s="119"/>
      <c r="P482" s="119" t="s">
        <v>192</v>
      </c>
      <c r="Q482" s="136" t="str">
        <f t="shared" si="77"/>
        <v>À PAGAR</v>
      </c>
      <c r="R482" s="136" t="str">
        <f t="shared" ca="1" si="73"/>
        <v>EM DIA</v>
      </c>
      <c r="S482" s="137" t="str">
        <f t="shared" ca="1" si="78"/>
        <v/>
      </c>
    </row>
    <row r="483" spans="1:19" x14ac:dyDescent="0.25">
      <c r="A483" s="265"/>
      <c r="B483" s="190" t="str">
        <f t="shared" si="81"/>
        <v/>
      </c>
      <c r="C483" s="190" t="str">
        <f t="shared" si="80"/>
        <v/>
      </c>
      <c r="D483" s="119" t="s">
        <v>192</v>
      </c>
      <c r="E483" s="119"/>
      <c r="F483" s="119"/>
      <c r="G483" s="121"/>
      <c r="H483" s="141">
        <f t="shared" si="74"/>
        <v>0</v>
      </c>
      <c r="I483" s="121"/>
      <c r="J483" s="121"/>
      <c r="K483" s="133">
        <f t="shared" si="79"/>
        <v>0</v>
      </c>
      <c r="L483" s="133">
        <f t="shared" si="75"/>
        <v>0</v>
      </c>
      <c r="M483" s="190">
        <f t="shared" si="76"/>
        <v>1</v>
      </c>
      <c r="N483" s="190" t="str">
        <f t="shared" si="72"/>
        <v>JANEIRO</v>
      </c>
      <c r="O483" s="119"/>
      <c r="P483" s="119" t="s">
        <v>192</v>
      </c>
      <c r="Q483" s="136" t="str">
        <f t="shared" si="77"/>
        <v>À PAGAR</v>
      </c>
      <c r="R483" s="136" t="str">
        <f t="shared" ca="1" si="73"/>
        <v>EM DIA</v>
      </c>
      <c r="S483" s="137" t="str">
        <f t="shared" ca="1" si="78"/>
        <v/>
      </c>
    </row>
    <row r="484" spans="1:19" x14ac:dyDescent="0.25">
      <c r="A484" s="265"/>
      <c r="B484" s="190" t="str">
        <f t="shared" si="81"/>
        <v/>
      </c>
      <c r="C484" s="190" t="str">
        <f t="shared" si="80"/>
        <v/>
      </c>
      <c r="D484" s="119" t="s">
        <v>192</v>
      </c>
      <c r="E484" s="119"/>
      <c r="F484" s="119"/>
      <c r="G484" s="121"/>
      <c r="H484" s="141">
        <f t="shared" si="74"/>
        <v>0</v>
      </c>
      <c r="I484" s="121"/>
      <c r="J484" s="121"/>
      <c r="K484" s="133">
        <f t="shared" si="79"/>
        <v>0</v>
      </c>
      <c r="L484" s="133">
        <f t="shared" si="75"/>
        <v>0</v>
      </c>
      <c r="M484" s="190">
        <f t="shared" si="76"/>
        <v>1</v>
      </c>
      <c r="N484" s="190" t="str">
        <f t="shared" si="72"/>
        <v>JANEIRO</v>
      </c>
      <c r="O484" s="119"/>
      <c r="P484" s="119" t="s">
        <v>192</v>
      </c>
      <c r="Q484" s="136" t="str">
        <f t="shared" si="77"/>
        <v>À PAGAR</v>
      </c>
      <c r="R484" s="136" t="str">
        <f t="shared" ca="1" si="73"/>
        <v>EM DIA</v>
      </c>
      <c r="S484" s="137" t="str">
        <f t="shared" ca="1" si="78"/>
        <v/>
      </c>
    </row>
    <row r="485" spans="1:19" x14ac:dyDescent="0.25">
      <c r="A485" s="265"/>
      <c r="B485" s="190" t="str">
        <f t="shared" si="81"/>
        <v/>
      </c>
      <c r="C485" s="190" t="str">
        <f t="shared" si="80"/>
        <v/>
      </c>
      <c r="D485" s="119" t="s">
        <v>192</v>
      </c>
      <c r="E485" s="119"/>
      <c r="F485" s="119"/>
      <c r="G485" s="121"/>
      <c r="H485" s="141">
        <f t="shared" si="74"/>
        <v>0</v>
      </c>
      <c r="I485" s="121"/>
      <c r="J485" s="121"/>
      <c r="K485" s="133">
        <f t="shared" si="79"/>
        <v>0</v>
      </c>
      <c r="L485" s="133">
        <f t="shared" si="75"/>
        <v>0</v>
      </c>
      <c r="M485" s="190">
        <f t="shared" si="76"/>
        <v>1</v>
      </c>
      <c r="N485" s="190" t="str">
        <f t="shared" si="72"/>
        <v>JANEIRO</v>
      </c>
      <c r="O485" s="119"/>
      <c r="P485" s="119" t="s">
        <v>192</v>
      </c>
      <c r="Q485" s="136" t="str">
        <f t="shared" si="77"/>
        <v>À PAGAR</v>
      </c>
      <c r="R485" s="136" t="str">
        <f t="shared" ca="1" si="73"/>
        <v>EM DIA</v>
      </c>
      <c r="S485" s="137" t="str">
        <f t="shared" ca="1" si="78"/>
        <v/>
      </c>
    </row>
    <row r="486" spans="1:19" x14ac:dyDescent="0.25">
      <c r="A486" s="265"/>
      <c r="B486" s="190" t="str">
        <f t="shared" si="81"/>
        <v/>
      </c>
      <c r="C486" s="190" t="str">
        <f t="shared" si="80"/>
        <v/>
      </c>
      <c r="D486" s="119" t="s">
        <v>192</v>
      </c>
      <c r="E486" s="119"/>
      <c r="F486" s="119"/>
      <c r="G486" s="121"/>
      <c r="H486" s="141">
        <f t="shared" si="74"/>
        <v>0</v>
      </c>
      <c r="I486" s="121"/>
      <c r="J486" s="121"/>
      <c r="K486" s="133">
        <f t="shared" si="79"/>
        <v>0</v>
      </c>
      <c r="L486" s="133">
        <f t="shared" si="75"/>
        <v>0</v>
      </c>
      <c r="M486" s="190">
        <f t="shared" si="76"/>
        <v>1</v>
      </c>
      <c r="N486" s="190" t="str">
        <f t="shared" si="72"/>
        <v>JANEIRO</v>
      </c>
      <c r="O486" s="119"/>
      <c r="P486" s="119" t="s">
        <v>192</v>
      </c>
      <c r="Q486" s="136" t="str">
        <f t="shared" si="77"/>
        <v>À PAGAR</v>
      </c>
      <c r="R486" s="136" t="str">
        <f t="shared" ca="1" si="73"/>
        <v>EM DIA</v>
      </c>
      <c r="S486" s="137" t="str">
        <f t="shared" ca="1" si="78"/>
        <v/>
      </c>
    </row>
    <row r="487" spans="1:19" x14ac:dyDescent="0.25">
      <c r="A487" s="265"/>
      <c r="B487" s="190" t="str">
        <f t="shared" si="81"/>
        <v/>
      </c>
      <c r="C487" s="190" t="str">
        <f t="shared" si="80"/>
        <v/>
      </c>
      <c r="D487" s="119" t="s">
        <v>192</v>
      </c>
      <c r="E487" s="119"/>
      <c r="F487" s="119"/>
      <c r="G487" s="121"/>
      <c r="H487" s="141">
        <f t="shared" si="74"/>
        <v>0</v>
      </c>
      <c r="I487" s="121"/>
      <c r="J487" s="121"/>
      <c r="K487" s="133">
        <f t="shared" si="79"/>
        <v>0</v>
      </c>
      <c r="L487" s="133">
        <f t="shared" si="75"/>
        <v>0</v>
      </c>
      <c r="M487" s="190">
        <f t="shared" si="76"/>
        <v>1</v>
      </c>
      <c r="N487" s="190" t="str">
        <f t="shared" si="72"/>
        <v>JANEIRO</v>
      </c>
      <c r="O487" s="119"/>
      <c r="P487" s="119" t="s">
        <v>192</v>
      </c>
      <c r="Q487" s="136" t="str">
        <f t="shared" si="77"/>
        <v>À PAGAR</v>
      </c>
      <c r="R487" s="136" t="str">
        <f t="shared" ca="1" si="73"/>
        <v>EM DIA</v>
      </c>
      <c r="S487" s="137" t="str">
        <f t="shared" ca="1" si="78"/>
        <v/>
      </c>
    </row>
    <row r="488" spans="1:19" x14ac:dyDescent="0.25">
      <c r="A488" s="265"/>
      <c r="B488" s="190" t="str">
        <f t="shared" si="81"/>
        <v/>
      </c>
      <c r="C488" s="190" t="str">
        <f t="shared" si="80"/>
        <v/>
      </c>
      <c r="D488" s="119" t="s">
        <v>192</v>
      </c>
      <c r="E488" s="119"/>
      <c r="F488" s="119"/>
      <c r="G488" s="121"/>
      <c r="H488" s="141">
        <f t="shared" si="74"/>
        <v>0</v>
      </c>
      <c r="I488" s="121"/>
      <c r="J488" s="121"/>
      <c r="K488" s="133">
        <f t="shared" si="79"/>
        <v>0</v>
      </c>
      <c r="L488" s="133">
        <f t="shared" si="75"/>
        <v>0</v>
      </c>
      <c r="M488" s="190">
        <f t="shared" si="76"/>
        <v>1</v>
      </c>
      <c r="N488" s="190" t="str">
        <f t="shared" si="72"/>
        <v>JANEIRO</v>
      </c>
      <c r="O488" s="119"/>
      <c r="P488" s="119" t="s">
        <v>192</v>
      </c>
      <c r="Q488" s="136" t="str">
        <f t="shared" si="77"/>
        <v>À PAGAR</v>
      </c>
      <c r="R488" s="136" t="str">
        <f t="shared" ca="1" si="73"/>
        <v>EM DIA</v>
      </c>
      <c r="S488" s="137" t="str">
        <f t="shared" ca="1" si="78"/>
        <v/>
      </c>
    </row>
    <row r="489" spans="1:19" x14ac:dyDescent="0.25">
      <c r="A489" s="265"/>
      <c r="B489" s="190" t="str">
        <f t="shared" si="81"/>
        <v/>
      </c>
      <c r="C489" s="190" t="str">
        <f t="shared" si="80"/>
        <v/>
      </c>
      <c r="D489" s="119" t="s">
        <v>192</v>
      </c>
      <c r="E489" s="119"/>
      <c r="F489" s="119"/>
      <c r="G489" s="121"/>
      <c r="H489" s="141">
        <f t="shared" si="74"/>
        <v>0</v>
      </c>
      <c r="I489" s="121"/>
      <c r="J489" s="121"/>
      <c r="K489" s="133">
        <f t="shared" si="79"/>
        <v>0</v>
      </c>
      <c r="L489" s="133">
        <f t="shared" si="75"/>
        <v>0</v>
      </c>
      <c r="M489" s="190">
        <f t="shared" si="76"/>
        <v>1</v>
      </c>
      <c r="N489" s="190" t="str">
        <f t="shared" si="72"/>
        <v>JANEIRO</v>
      </c>
      <c r="O489" s="119"/>
      <c r="P489" s="119" t="s">
        <v>192</v>
      </c>
      <c r="Q489" s="136" t="str">
        <f t="shared" si="77"/>
        <v>À PAGAR</v>
      </c>
      <c r="R489" s="136" t="str">
        <f t="shared" ca="1" si="73"/>
        <v>EM DIA</v>
      </c>
      <c r="S489" s="137" t="str">
        <f t="shared" ca="1" si="78"/>
        <v/>
      </c>
    </row>
    <row r="490" spans="1:19" x14ac:dyDescent="0.25">
      <c r="A490" s="265"/>
      <c r="B490" s="190" t="str">
        <f t="shared" si="81"/>
        <v/>
      </c>
      <c r="C490" s="190" t="str">
        <f t="shared" si="80"/>
        <v/>
      </c>
      <c r="D490" s="119" t="s">
        <v>192</v>
      </c>
      <c r="E490" s="119"/>
      <c r="F490" s="119"/>
      <c r="G490" s="121"/>
      <c r="H490" s="141">
        <f t="shared" si="74"/>
        <v>0</v>
      </c>
      <c r="I490" s="121"/>
      <c r="J490" s="121"/>
      <c r="K490" s="133">
        <f t="shared" si="79"/>
        <v>0</v>
      </c>
      <c r="L490" s="133">
        <f t="shared" si="75"/>
        <v>0</v>
      </c>
      <c r="M490" s="190">
        <f t="shared" si="76"/>
        <v>1</v>
      </c>
      <c r="N490" s="190" t="str">
        <f t="shared" si="72"/>
        <v>JANEIRO</v>
      </c>
      <c r="O490" s="119"/>
      <c r="P490" s="119" t="s">
        <v>192</v>
      </c>
      <c r="Q490" s="136" t="str">
        <f t="shared" si="77"/>
        <v>À PAGAR</v>
      </c>
      <c r="R490" s="136" t="str">
        <f t="shared" ca="1" si="73"/>
        <v>EM DIA</v>
      </c>
      <c r="S490" s="137" t="str">
        <f t="shared" ca="1" si="78"/>
        <v/>
      </c>
    </row>
    <row r="491" spans="1:19" x14ac:dyDescent="0.25">
      <c r="A491" s="265"/>
      <c r="B491" s="190" t="str">
        <f t="shared" si="81"/>
        <v/>
      </c>
      <c r="C491" s="190" t="str">
        <f t="shared" si="80"/>
        <v/>
      </c>
      <c r="D491" s="119" t="s">
        <v>192</v>
      </c>
      <c r="E491" s="119"/>
      <c r="F491" s="119"/>
      <c r="G491" s="121"/>
      <c r="H491" s="141">
        <f t="shared" si="74"/>
        <v>0</v>
      </c>
      <c r="I491" s="121"/>
      <c r="J491" s="121"/>
      <c r="K491" s="133">
        <f t="shared" si="79"/>
        <v>0</v>
      </c>
      <c r="L491" s="133">
        <f t="shared" si="75"/>
        <v>0</v>
      </c>
      <c r="M491" s="190">
        <f t="shared" si="76"/>
        <v>1</v>
      </c>
      <c r="N491" s="190" t="str">
        <f t="shared" si="72"/>
        <v>JANEIRO</v>
      </c>
      <c r="O491" s="119"/>
      <c r="P491" s="119" t="s">
        <v>192</v>
      </c>
      <c r="Q491" s="136" t="str">
        <f t="shared" si="77"/>
        <v>À PAGAR</v>
      </c>
      <c r="R491" s="136" t="str">
        <f t="shared" ca="1" si="73"/>
        <v>EM DIA</v>
      </c>
      <c r="S491" s="137" t="str">
        <f t="shared" ca="1" si="78"/>
        <v/>
      </c>
    </row>
    <row r="492" spans="1:19" x14ac:dyDescent="0.25">
      <c r="A492" s="265"/>
      <c r="B492" s="190" t="str">
        <f t="shared" si="81"/>
        <v/>
      </c>
      <c r="C492" s="190" t="str">
        <f t="shared" si="80"/>
        <v/>
      </c>
      <c r="D492" s="119" t="s">
        <v>192</v>
      </c>
      <c r="E492" s="119"/>
      <c r="F492" s="119"/>
      <c r="G492" s="121"/>
      <c r="H492" s="141">
        <f t="shared" si="74"/>
        <v>0</v>
      </c>
      <c r="I492" s="121"/>
      <c r="J492" s="121"/>
      <c r="K492" s="133">
        <f t="shared" si="79"/>
        <v>0</v>
      </c>
      <c r="L492" s="133">
        <f t="shared" si="75"/>
        <v>0</v>
      </c>
      <c r="M492" s="190">
        <f t="shared" si="76"/>
        <v>1</v>
      </c>
      <c r="N492" s="190" t="str">
        <f t="shared" si="72"/>
        <v>JANEIRO</v>
      </c>
      <c r="O492" s="119"/>
      <c r="P492" s="119" t="s">
        <v>192</v>
      </c>
      <c r="Q492" s="136" t="str">
        <f t="shared" si="77"/>
        <v>À PAGAR</v>
      </c>
      <c r="R492" s="136" t="str">
        <f t="shared" ca="1" si="73"/>
        <v>EM DIA</v>
      </c>
      <c r="S492" s="137" t="str">
        <f t="shared" ca="1" si="78"/>
        <v/>
      </c>
    </row>
    <row r="493" spans="1:19" x14ac:dyDescent="0.25">
      <c r="A493" s="265"/>
      <c r="B493" s="190" t="str">
        <f t="shared" si="81"/>
        <v/>
      </c>
      <c r="C493" s="190" t="str">
        <f t="shared" si="80"/>
        <v/>
      </c>
      <c r="D493" s="119" t="s">
        <v>192</v>
      </c>
      <c r="E493" s="119"/>
      <c r="F493" s="119"/>
      <c r="G493" s="121"/>
      <c r="H493" s="141">
        <f t="shared" si="74"/>
        <v>0</v>
      </c>
      <c r="I493" s="121"/>
      <c r="J493" s="121"/>
      <c r="K493" s="133">
        <f t="shared" si="79"/>
        <v>0</v>
      </c>
      <c r="L493" s="133">
        <f t="shared" si="75"/>
        <v>0</v>
      </c>
      <c r="M493" s="190">
        <f t="shared" si="76"/>
        <v>1</v>
      </c>
      <c r="N493" s="190" t="str">
        <f t="shared" si="72"/>
        <v>JANEIRO</v>
      </c>
      <c r="O493" s="119"/>
      <c r="P493" s="119" t="s">
        <v>192</v>
      </c>
      <c r="Q493" s="136" t="str">
        <f t="shared" si="77"/>
        <v>À PAGAR</v>
      </c>
      <c r="R493" s="136" t="str">
        <f t="shared" ca="1" si="73"/>
        <v>EM DIA</v>
      </c>
      <c r="S493" s="137" t="str">
        <f t="shared" ca="1" si="78"/>
        <v/>
      </c>
    </row>
    <row r="494" spans="1:19" x14ac:dyDescent="0.25">
      <c r="A494" s="265"/>
      <c r="B494" s="190" t="str">
        <f t="shared" si="81"/>
        <v/>
      </c>
      <c r="C494" s="190" t="str">
        <f t="shared" si="80"/>
        <v/>
      </c>
      <c r="D494" s="119" t="s">
        <v>192</v>
      </c>
      <c r="E494" s="119"/>
      <c r="F494" s="119"/>
      <c r="G494" s="121"/>
      <c r="H494" s="141">
        <f t="shared" si="74"/>
        <v>0</v>
      </c>
      <c r="I494" s="121"/>
      <c r="J494" s="121"/>
      <c r="K494" s="133">
        <f t="shared" si="79"/>
        <v>0</v>
      </c>
      <c r="L494" s="133">
        <f t="shared" si="75"/>
        <v>0</v>
      </c>
      <c r="M494" s="190">
        <f t="shared" si="76"/>
        <v>1</v>
      </c>
      <c r="N494" s="190" t="str">
        <f t="shared" si="72"/>
        <v>JANEIRO</v>
      </c>
      <c r="O494" s="119"/>
      <c r="P494" s="119" t="s">
        <v>192</v>
      </c>
      <c r="Q494" s="136" t="str">
        <f t="shared" si="77"/>
        <v>À PAGAR</v>
      </c>
      <c r="R494" s="136" t="str">
        <f t="shared" ca="1" si="73"/>
        <v>EM DIA</v>
      </c>
      <c r="S494" s="137" t="str">
        <f t="shared" ca="1" si="78"/>
        <v/>
      </c>
    </row>
    <row r="495" spans="1:19" x14ac:dyDescent="0.25">
      <c r="A495" s="265"/>
      <c r="B495" s="190" t="str">
        <f t="shared" si="81"/>
        <v/>
      </c>
      <c r="C495" s="190" t="str">
        <f t="shared" si="80"/>
        <v/>
      </c>
      <c r="D495" s="119" t="s">
        <v>192</v>
      </c>
      <c r="E495" s="119"/>
      <c r="F495" s="119"/>
      <c r="G495" s="121"/>
      <c r="H495" s="141">
        <f t="shared" si="74"/>
        <v>0</v>
      </c>
      <c r="I495" s="121"/>
      <c r="J495" s="121"/>
      <c r="K495" s="133">
        <f t="shared" si="79"/>
        <v>0</v>
      </c>
      <c r="L495" s="133">
        <f t="shared" si="75"/>
        <v>0</v>
      </c>
      <c r="M495" s="190">
        <f t="shared" si="76"/>
        <v>1</v>
      </c>
      <c r="N495" s="190" t="str">
        <f t="shared" si="72"/>
        <v>JANEIRO</v>
      </c>
      <c r="O495" s="119"/>
      <c r="P495" s="119" t="s">
        <v>192</v>
      </c>
      <c r="Q495" s="136" t="str">
        <f t="shared" si="77"/>
        <v>À PAGAR</v>
      </c>
      <c r="R495" s="136" t="str">
        <f t="shared" ca="1" si="73"/>
        <v>EM DIA</v>
      </c>
      <c r="S495" s="137" t="str">
        <f t="shared" ca="1" si="78"/>
        <v/>
      </c>
    </row>
    <row r="496" spans="1:19" x14ac:dyDescent="0.25">
      <c r="A496" s="265"/>
      <c r="B496" s="190" t="str">
        <f t="shared" si="81"/>
        <v/>
      </c>
      <c r="C496" s="190" t="str">
        <f t="shared" si="80"/>
        <v/>
      </c>
      <c r="D496" s="119" t="s">
        <v>192</v>
      </c>
      <c r="E496" s="119"/>
      <c r="F496" s="119"/>
      <c r="G496" s="121"/>
      <c r="H496" s="141">
        <f t="shared" si="74"/>
        <v>0</v>
      </c>
      <c r="I496" s="121"/>
      <c r="J496" s="121"/>
      <c r="K496" s="133">
        <f t="shared" si="79"/>
        <v>0</v>
      </c>
      <c r="L496" s="133">
        <f t="shared" si="75"/>
        <v>0</v>
      </c>
      <c r="M496" s="190">
        <f t="shared" si="76"/>
        <v>1</v>
      </c>
      <c r="N496" s="190" t="str">
        <f t="shared" si="72"/>
        <v>JANEIRO</v>
      </c>
      <c r="O496" s="119"/>
      <c r="P496" s="119" t="s">
        <v>192</v>
      </c>
      <c r="Q496" s="136" t="str">
        <f t="shared" si="77"/>
        <v>À PAGAR</v>
      </c>
      <c r="R496" s="136" t="str">
        <f t="shared" ca="1" si="73"/>
        <v>EM DIA</v>
      </c>
      <c r="S496" s="137" t="str">
        <f t="shared" ca="1" si="78"/>
        <v/>
      </c>
    </row>
    <row r="497" spans="1:19" x14ac:dyDescent="0.25">
      <c r="A497" s="265"/>
      <c r="B497" s="190" t="str">
        <f t="shared" si="81"/>
        <v/>
      </c>
      <c r="C497" s="190" t="str">
        <f t="shared" si="80"/>
        <v/>
      </c>
      <c r="D497" s="119" t="s">
        <v>192</v>
      </c>
      <c r="E497" s="119"/>
      <c r="F497" s="119"/>
      <c r="G497" s="121"/>
      <c r="H497" s="141">
        <f t="shared" si="74"/>
        <v>0</v>
      </c>
      <c r="I497" s="121"/>
      <c r="J497" s="121"/>
      <c r="K497" s="133">
        <f t="shared" si="79"/>
        <v>0</v>
      </c>
      <c r="L497" s="133">
        <f t="shared" si="75"/>
        <v>0</v>
      </c>
      <c r="M497" s="190">
        <f t="shared" si="76"/>
        <v>1</v>
      </c>
      <c r="N497" s="190" t="str">
        <f t="shared" si="72"/>
        <v>JANEIRO</v>
      </c>
      <c r="O497" s="119"/>
      <c r="P497" s="119" t="s">
        <v>192</v>
      </c>
      <c r="Q497" s="136" t="str">
        <f t="shared" si="77"/>
        <v>À PAGAR</v>
      </c>
      <c r="R497" s="136" t="str">
        <f t="shared" ca="1" si="73"/>
        <v>EM DIA</v>
      </c>
      <c r="S497" s="137" t="str">
        <f t="shared" ca="1" si="78"/>
        <v/>
      </c>
    </row>
    <row r="498" spans="1:19" x14ac:dyDescent="0.25">
      <c r="A498" s="265"/>
      <c r="B498" s="190" t="str">
        <f t="shared" si="81"/>
        <v/>
      </c>
      <c r="C498" s="190" t="str">
        <f t="shared" si="80"/>
        <v/>
      </c>
      <c r="D498" s="119" t="s">
        <v>192</v>
      </c>
      <c r="E498" s="119"/>
      <c r="F498" s="119"/>
      <c r="G498" s="121"/>
      <c r="H498" s="141">
        <f t="shared" si="74"/>
        <v>0</v>
      </c>
      <c r="I498" s="121"/>
      <c r="J498" s="121"/>
      <c r="K498" s="133">
        <f t="shared" si="79"/>
        <v>0</v>
      </c>
      <c r="L498" s="133">
        <f t="shared" si="75"/>
        <v>0</v>
      </c>
      <c r="M498" s="190">
        <f t="shared" si="76"/>
        <v>1</v>
      </c>
      <c r="N498" s="190" t="str">
        <f t="shared" si="72"/>
        <v>JANEIRO</v>
      </c>
      <c r="O498" s="119"/>
      <c r="P498" s="119" t="s">
        <v>192</v>
      </c>
      <c r="Q498" s="136" t="str">
        <f t="shared" si="77"/>
        <v>À PAGAR</v>
      </c>
      <c r="R498" s="136" t="str">
        <f t="shared" ca="1" si="73"/>
        <v>EM DIA</v>
      </c>
      <c r="S498" s="137" t="str">
        <f t="shared" ca="1" si="78"/>
        <v/>
      </c>
    </row>
    <row r="499" spans="1:19" x14ac:dyDescent="0.25">
      <c r="A499" s="265"/>
      <c r="B499" s="190" t="str">
        <f t="shared" si="81"/>
        <v/>
      </c>
      <c r="C499" s="190" t="str">
        <f t="shared" si="80"/>
        <v/>
      </c>
      <c r="D499" s="119" t="s">
        <v>192</v>
      </c>
      <c r="E499" s="119"/>
      <c r="F499" s="119"/>
      <c r="G499" s="121"/>
      <c r="H499" s="141">
        <f t="shared" si="74"/>
        <v>0</v>
      </c>
      <c r="I499" s="121"/>
      <c r="J499" s="121"/>
      <c r="K499" s="133">
        <f t="shared" si="79"/>
        <v>0</v>
      </c>
      <c r="L499" s="133">
        <f t="shared" si="75"/>
        <v>0</v>
      </c>
      <c r="M499" s="190">
        <f t="shared" si="76"/>
        <v>1</v>
      </c>
      <c r="N499" s="190" t="str">
        <f t="shared" si="72"/>
        <v>JANEIRO</v>
      </c>
      <c r="O499" s="119"/>
      <c r="P499" s="119" t="s">
        <v>192</v>
      </c>
      <c r="Q499" s="136" t="str">
        <f t="shared" si="77"/>
        <v>À PAGAR</v>
      </c>
      <c r="R499" s="136" t="str">
        <f t="shared" ca="1" si="73"/>
        <v>EM DIA</v>
      </c>
      <c r="S499" s="137" t="str">
        <f t="shared" ca="1" si="78"/>
        <v/>
      </c>
    </row>
    <row r="500" spans="1:19" x14ac:dyDescent="0.25">
      <c r="A500" s="265"/>
      <c r="B500" s="190" t="str">
        <f t="shared" si="81"/>
        <v/>
      </c>
      <c r="C500" s="190" t="str">
        <f t="shared" si="80"/>
        <v/>
      </c>
      <c r="D500" s="119" t="s">
        <v>192</v>
      </c>
      <c r="E500" s="119"/>
      <c r="F500" s="119"/>
      <c r="G500" s="121"/>
      <c r="H500" s="141">
        <f t="shared" si="74"/>
        <v>0</v>
      </c>
      <c r="I500" s="121"/>
      <c r="J500" s="121"/>
      <c r="K500" s="133">
        <f t="shared" si="79"/>
        <v>0</v>
      </c>
      <c r="L500" s="133">
        <f t="shared" si="75"/>
        <v>0</v>
      </c>
      <c r="M500" s="190">
        <f t="shared" si="76"/>
        <v>1</v>
      </c>
      <c r="N500" s="190" t="str">
        <f t="shared" si="72"/>
        <v>JANEIRO</v>
      </c>
      <c r="O500" s="119"/>
      <c r="P500" s="119" t="s">
        <v>192</v>
      </c>
      <c r="Q500" s="136" t="str">
        <f t="shared" si="77"/>
        <v>À PAGAR</v>
      </c>
      <c r="R500" s="136" t="str">
        <f t="shared" ca="1" si="73"/>
        <v>EM DIA</v>
      </c>
      <c r="S500" s="137" t="str">
        <f t="shared" ca="1" si="78"/>
        <v/>
      </c>
    </row>
    <row r="501" spans="1:19" x14ac:dyDescent="0.25">
      <c r="B501" s="190" t="str">
        <f t="shared" si="81"/>
        <v/>
      </c>
      <c r="C501" s="190" t="str">
        <f t="shared" si="80"/>
        <v/>
      </c>
      <c r="D501" s="119" t="s">
        <v>192</v>
      </c>
      <c r="H501" s="141">
        <f t="shared" si="74"/>
        <v>0</v>
      </c>
      <c r="K501" s="133">
        <f t="shared" si="79"/>
        <v>0</v>
      </c>
      <c r="L501" s="133">
        <f t="shared" si="75"/>
        <v>0</v>
      </c>
      <c r="M501" s="190">
        <f t="shared" si="76"/>
        <v>1</v>
      </c>
      <c r="N501" s="190" t="str">
        <f t="shared" si="72"/>
        <v>JANEIRO</v>
      </c>
      <c r="P501" s="119" t="s">
        <v>192</v>
      </c>
      <c r="Q501" s="136" t="str">
        <f t="shared" si="77"/>
        <v>À PAGAR</v>
      </c>
      <c r="R501" s="136" t="str">
        <f t="shared" ca="1" si="73"/>
        <v>EM DIA</v>
      </c>
      <c r="S501" s="137" t="str">
        <f t="shared" ca="1" si="78"/>
        <v/>
      </c>
    </row>
    <row r="502" spans="1:19" x14ac:dyDescent="0.25">
      <c r="B502" s="190" t="str">
        <f t="shared" si="81"/>
        <v/>
      </c>
      <c r="C502" s="190" t="str">
        <f t="shared" si="80"/>
        <v/>
      </c>
      <c r="D502" s="119" t="s">
        <v>192</v>
      </c>
      <c r="H502" s="141">
        <f t="shared" si="74"/>
        <v>0</v>
      </c>
      <c r="K502" s="133">
        <f t="shared" si="79"/>
        <v>0</v>
      </c>
      <c r="L502" s="133">
        <f t="shared" si="75"/>
        <v>0</v>
      </c>
      <c r="M502" s="190">
        <f t="shared" si="76"/>
        <v>1</v>
      </c>
      <c r="N502" s="190" t="str">
        <f t="shared" si="72"/>
        <v>JANEIRO</v>
      </c>
      <c r="P502" s="119" t="s">
        <v>192</v>
      </c>
      <c r="Q502" s="136" t="str">
        <f t="shared" si="77"/>
        <v>À PAGAR</v>
      </c>
      <c r="R502" s="136" t="str">
        <f t="shared" ca="1" si="73"/>
        <v>EM DIA</v>
      </c>
      <c r="S502" s="137" t="str">
        <f t="shared" ca="1" si="78"/>
        <v/>
      </c>
    </row>
    <row r="503" spans="1:19" x14ac:dyDescent="0.25">
      <c r="B503" s="190" t="str">
        <f t="shared" si="81"/>
        <v/>
      </c>
      <c r="C503" s="190" t="str">
        <f t="shared" si="80"/>
        <v/>
      </c>
      <c r="D503" s="119" t="s">
        <v>192</v>
      </c>
      <c r="H503" s="141">
        <f t="shared" si="74"/>
        <v>0</v>
      </c>
      <c r="K503" s="133">
        <f t="shared" si="79"/>
        <v>0</v>
      </c>
      <c r="L503" s="133">
        <f t="shared" si="75"/>
        <v>0</v>
      </c>
      <c r="M503" s="190">
        <f t="shared" si="76"/>
        <v>1</v>
      </c>
      <c r="N503" s="190" t="str">
        <f t="shared" si="72"/>
        <v>JANEIRO</v>
      </c>
      <c r="P503" s="119" t="s">
        <v>192</v>
      </c>
      <c r="Q503" s="136" t="str">
        <f t="shared" si="77"/>
        <v>À PAGAR</v>
      </c>
      <c r="R503" s="136" t="str">
        <f t="shared" ca="1" si="73"/>
        <v>EM DIA</v>
      </c>
      <c r="S503" s="137" t="str">
        <f t="shared" ca="1" si="78"/>
        <v/>
      </c>
    </row>
    <row r="504" spans="1:19" x14ac:dyDescent="0.25">
      <c r="B504" s="190" t="str">
        <f t="shared" si="81"/>
        <v/>
      </c>
      <c r="C504" s="190" t="str">
        <f t="shared" si="80"/>
        <v/>
      </c>
      <c r="D504" s="119" t="s">
        <v>192</v>
      </c>
      <c r="H504" s="141">
        <f t="shared" si="74"/>
        <v>0</v>
      </c>
      <c r="K504" s="133">
        <f t="shared" si="79"/>
        <v>0</v>
      </c>
      <c r="L504" s="133">
        <f t="shared" si="75"/>
        <v>0</v>
      </c>
      <c r="M504" s="190">
        <f t="shared" si="76"/>
        <v>1</v>
      </c>
      <c r="N504" s="190" t="str">
        <f t="shared" si="72"/>
        <v>JANEIRO</v>
      </c>
      <c r="P504" s="119" t="s">
        <v>192</v>
      </c>
      <c r="Q504" s="136" t="str">
        <f t="shared" si="77"/>
        <v>À PAGAR</v>
      </c>
      <c r="R504" s="136" t="str">
        <f t="shared" ca="1" si="73"/>
        <v>EM DIA</v>
      </c>
      <c r="S504" s="137" t="str">
        <f t="shared" ca="1" si="78"/>
        <v/>
      </c>
    </row>
    <row r="505" spans="1:19" x14ac:dyDescent="0.25">
      <c r="B505" s="190" t="str">
        <f t="shared" si="81"/>
        <v/>
      </c>
      <c r="C505" s="190" t="str">
        <f t="shared" si="80"/>
        <v/>
      </c>
      <c r="D505" s="119" t="s">
        <v>192</v>
      </c>
      <c r="H505" s="141">
        <f t="shared" si="74"/>
        <v>0</v>
      </c>
      <c r="K505" s="133">
        <f t="shared" si="79"/>
        <v>0</v>
      </c>
      <c r="L505" s="133">
        <f t="shared" si="75"/>
        <v>0</v>
      </c>
      <c r="M505" s="190">
        <f t="shared" si="76"/>
        <v>1</v>
      </c>
      <c r="N505" s="190" t="str">
        <f t="shared" si="72"/>
        <v>JANEIRO</v>
      </c>
      <c r="P505" s="119" t="s">
        <v>192</v>
      </c>
      <c r="Q505" s="136" t="str">
        <f t="shared" si="77"/>
        <v>À PAGAR</v>
      </c>
      <c r="R505" s="136" t="str">
        <f t="shared" ca="1" si="73"/>
        <v>EM DIA</v>
      </c>
      <c r="S505" s="137" t="str">
        <f t="shared" ca="1" si="78"/>
        <v/>
      </c>
    </row>
    <row r="506" spans="1:19" x14ac:dyDescent="0.25">
      <c r="B506" s="190" t="str">
        <f t="shared" si="81"/>
        <v/>
      </c>
      <c r="C506" s="190" t="str">
        <f t="shared" si="80"/>
        <v/>
      </c>
      <c r="D506" s="119" t="s">
        <v>192</v>
      </c>
      <c r="H506" s="141">
        <f t="shared" si="74"/>
        <v>0</v>
      </c>
      <c r="K506" s="133">
        <f t="shared" si="79"/>
        <v>0</v>
      </c>
      <c r="L506" s="133">
        <f t="shared" si="75"/>
        <v>0</v>
      </c>
      <c r="M506" s="190">
        <f t="shared" si="76"/>
        <v>1</v>
      </c>
      <c r="N506" s="190" t="str">
        <f t="shared" si="72"/>
        <v>JANEIRO</v>
      </c>
      <c r="P506" s="119" t="s">
        <v>192</v>
      </c>
      <c r="Q506" s="136" t="str">
        <f t="shared" si="77"/>
        <v>À PAGAR</v>
      </c>
      <c r="R506" s="136" t="str">
        <f t="shared" ca="1" si="73"/>
        <v>EM DIA</v>
      </c>
      <c r="S506" s="137" t="str">
        <f t="shared" ca="1" si="78"/>
        <v/>
      </c>
    </row>
    <row r="507" spans="1:19" x14ac:dyDescent="0.25">
      <c r="B507" s="190" t="str">
        <f t="shared" si="81"/>
        <v/>
      </c>
      <c r="C507" s="190" t="str">
        <f t="shared" si="80"/>
        <v/>
      </c>
      <c r="D507" s="119" t="s">
        <v>192</v>
      </c>
      <c r="H507" s="141">
        <f t="shared" si="74"/>
        <v>0</v>
      </c>
      <c r="K507" s="133">
        <f t="shared" si="79"/>
        <v>0</v>
      </c>
      <c r="L507" s="133">
        <f t="shared" si="75"/>
        <v>0</v>
      </c>
      <c r="M507" s="190">
        <f t="shared" si="76"/>
        <v>1</v>
      </c>
      <c r="N507" s="190" t="str">
        <f t="shared" si="72"/>
        <v>JANEIRO</v>
      </c>
      <c r="P507" s="119" t="s">
        <v>192</v>
      </c>
      <c r="Q507" s="136" t="str">
        <f t="shared" si="77"/>
        <v>À PAGAR</v>
      </c>
      <c r="R507" s="136" t="str">
        <f t="shared" ca="1" si="73"/>
        <v>EM DIA</v>
      </c>
      <c r="S507" s="137" t="str">
        <f t="shared" ca="1" si="78"/>
        <v/>
      </c>
    </row>
    <row r="508" spans="1:19" x14ac:dyDescent="0.25">
      <c r="B508" s="190" t="str">
        <f t="shared" si="81"/>
        <v/>
      </c>
      <c r="C508" s="190" t="str">
        <f t="shared" si="80"/>
        <v/>
      </c>
      <c r="D508" s="119" t="s">
        <v>192</v>
      </c>
      <c r="H508" s="141">
        <f t="shared" si="74"/>
        <v>0</v>
      </c>
      <c r="K508" s="133">
        <f t="shared" si="79"/>
        <v>0</v>
      </c>
      <c r="L508" s="133">
        <f t="shared" si="75"/>
        <v>0</v>
      </c>
      <c r="M508" s="190">
        <f t="shared" si="76"/>
        <v>1</v>
      </c>
      <c r="N508" s="190" t="str">
        <f t="shared" si="72"/>
        <v>JANEIRO</v>
      </c>
      <c r="P508" s="119" t="s">
        <v>192</v>
      </c>
      <c r="Q508" s="136" t="str">
        <f t="shared" si="77"/>
        <v>À PAGAR</v>
      </c>
      <c r="R508" s="136" t="str">
        <f t="shared" ca="1" si="73"/>
        <v>EM DIA</v>
      </c>
      <c r="S508" s="137" t="str">
        <f t="shared" ca="1" si="78"/>
        <v/>
      </c>
    </row>
    <row r="509" spans="1:19" x14ac:dyDescent="0.25">
      <c r="B509" s="190" t="str">
        <f t="shared" si="81"/>
        <v/>
      </c>
      <c r="C509" s="190" t="str">
        <f t="shared" si="80"/>
        <v/>
      </c>
      <c r="D509" s="119" t="s">
        <v>192</v>
      </c>
      <c r="H509" s="141">
        <f t="shared" si="74"/>
        <v>0</v>
      </c>
      <c r="K509" s="133">
        <f t="shared" si="79"/>
        <v>0</v>
      </c>
      <c r="L509" s="133">
        <f t="shared" si="75"/>
        <v>0</v>
      </c>
      <c r="M509" s="190">
        <f t="shared" si="76"/>
        <v>1</v>
      </c>
      <c r="N509" s="190" t="str">
        <f t="shared" si="72"/>
        <v>JANEIRO</v>
      </c>
      <c r="P509" s="119" t="s">
        <v>192</v>
      </c>
      <c r="Q509" s="136" t="str">
        <f t="shared" si="77"/>
        <v>À PAGAR</v>
      </c>
      <c r="R509" s="136" t="str">
        <f t="shared" ca="1" si="73"/>
        <v>EM DIA</v>
      </c>
      <c r="S509" s="137" t="str">
        <f t="shared" ca="1" si="78"/>
        <v/>
      </c>
    </row>
    <row r="510" spans="1:19" x14ac:dyDescent="0.25">
      <c r="B510" s="190" t="str">
        <f t="shared" si="81"/>
        <v/>
      </c>
      <c r="C510" s="190" t="str">
        <f t="shared" si="80"/>
        <v/>
      </c>
      <c r="D510" s="119" t="s">
        <v>192</v>
      </c>
      <c r="H510" s="141">
        <f t="shared" si="74"/>
        <v>0</v>
      </c>
      <c r="K510" s="133">
        <f t="shared" si="79"/>
        <v>0</v>
      </c>
      <c r="L510" s="133">
        <f t="shared" si="75"/>
        <v>0</v>
      </c>
      <c r="M510" s="190">
        <f t="shared" si="76"/>
        <v>1</v>
      </c>
      <c r="N510" s="190" t="str">
        <f t="shared" si="72"/>
        <v>JANEIRO</v>
      </c>
      <c r="P510" s="119" t="s">
        <v>192</v>
      </c>
      <c r="Q510" s="136" t="str">
        <f t="shared" si="77"/>
        <v>À PAGAR</v>
      </c>
      <c r="R510" s="136" t="str">
        <f t="shared" ca="1" si="73"/>
        <v>EM DIA</v>
      </c>
      <c r="S510" s="137" t="str">
        <f t="shared" ca="1" si="78"/>
        <v/>
      </c>
    </row>
    <row r="511" spans="1:19" x14ac:dyDescent="0.25">
      <c r="B511" s="190" t="str">
        <f t="shared" si="81"/>
        <v/>
      </c>
      <c r="C511" s="190" t="str">
        <f t="shared" si="80"/>
        <v/>
      </c>
      <c r="D511" s="119" t="s">
        <v>192</v>
      </c>
      <c r="H511" s="141">
        <f t="shared" si="74"/>
        <v>0</v>
      </c>
      <c r="K511" s="133">
        <f t="shared" si="79"/>
        <v>0</v>
      </c>
      <c r="L511" s="133">
        <f t="shared" si="75"/>
        <v>0</v>
      </c>
      <c r="M511" s="190">
        <f t="shared" si="76"/>
        <v>1</v>
      </c>
      <c r="N511" s="190" t="str">
        <f t="shared" si="72"/>
        <v>JANEIRO</v>
      </c>
      <c r="P511" s="119" t="s">
        <v>192</v>
      </c>
      <c r="Q511" s="136" t="str">
        <f t="shared" si="77"/>
        <v>À PAGAR</v>
      </c>
      <c r="R511" s="136" t="str">
        <f t="shared" ca="1" si="73"/>
        <v>EM DIA</v>
      </c>
      <c r="S511" s="137" t="str">
        <f t="shared" ca="1" si="78"/>
        <v/>
      </c>
    </row>
    <row r="512" spans="1:19" x14ac:dyDescent="0.25">
      <c r="B512" s="190" t="str">
        <f t="shared" si="81"/>
        <v/>
      </c>
      <c r="C512" s="190" t="str">
        <f t="shared" si="80"/>
        <v/>
      </c>
      <c r="D512" s="119" t="s">
        <v>192</v>
      </c>
      <c r="H512" s="141">
        <f t="shared" si="74"/>
        <v>0</v>
      </c>
      <c r="K512" s="133">
        <f t="shared" si="79"/>
        <v>0</v>
      </c>
      <c r="L512" s="133">
        <f t="shared" si="75"/>
        <v>0</v>
      </c>
      <c r="M512" s="190">
        <f t="shared" si="76"/>
        <v>1</v>
      </c>
      <c r="N512" s="190" t="str">
        <f t="shared" si="72"/>
        <v>JANEIRO</v>
      </c>
      <c r="P512" s="119" t="s">
        <v>192</v>
      </c>
      <c r="Q512" s="136" t="str">
        <f t="shared" si="77"/>
        <v>À PAGAR</v>
      </c>
      <c r="R512" s="136" t="str">
        <f t="shared" ca="1" si="73"/>
        <v>EM DIA</v>
      </c>
      <c r="S512" s="137" t="str">
        <f t="shared" ca="1" si="78"/>
        <v/>
      </c>
    </row>
    <row r="513" spans="2:19" x14ac:dyDescent="0.25">
      <c r="B513" s="190" t="str">
        <f t="shared" si="81"/>
        <v/>
      </c>
      <c r="C513" s="190" t="str">
        <f t="shared" si="80"/>
        <v/>
      </c>
      <c r="D513" s="119" t="s">
        <v>192</v>
      </c>
      <c r="H513" s="141">
        <f t="shared" si="74"/>
        <v>0</v>
      </c>
      <c r="K513" s="133">
        <f t="shared" si="79"/>
        <v>0</v>
      </c>
      <c r="L513" s="133">
        <f t="shared" si="75"/>
        <v>0</v>
      </c>
      <c r="M513" s="190">
        <f t="shared" si="76"/>
        <v>1</v>
      </c>
      <c r="N513" s="190" t="str">
        <f t="shared" si="72"/>
        <v>JANEIRO</v>
      </c>
      <c r="P513" s="119" t="s">
        <v>192</v>
      </c>
      <c r="Q513" s="136" t="str">
        <f t="shared" si="77"/>
        <v>À PAGAR</v>
      </c>
      <c r="R513" s="136" t="str">
        <f t="shared" ca="1" si="73"/>
        <v>EM DIA</v>
      </c>
      <c r="S513" s="137" t="str">
        <f t="shared" ca="1" si="78"/>
        <v/>
      </c>
    </row>
    <row r="514" spans="2:19" x14ac:dyDescent="0.25">
      <c r="B514" s="190" t="str">
        <f t="shared" si="81"/>
        <v/>
      </c>
      <c r="C514" s="190" t="str">
        <f t="shared" si="80"/>
        <v/>
      </c>
      <c r="D514" s="119" t="s">
        <v>192</v>
      </c>
      <c r="H514" s="141">
        <f t="shared" si="74"/>
        <v>0</v>
      </c>
      <c r="K514" s="133">
        <f t="shared" si="79"/>
        <v>0</v>
      </c>
      <c r="L514" s="133">
        <f t="shared" si="75"/>
        <v>0</v>
      </c>
      <c r="M514" s="190">
        <f t="shared" si="76"/>
        <v>1</v>
      </c>
      <c r="N514" s="190" t="str">
        <f t="shared" si="72"/>
        <v>JANEIRO</v>
      </c>
      <c r="P514" s="119" t="s">
        <v>192</v>
      </c>
      <c r="Q514" s="136" t="str">
        <f t="shared" si="77"/>
        <v>À PAGAR</v>
      </c>
      <c r="R514" s="136" t="str">
        <f t="shared" ca="1" si="73"/>
        <v>EM DIA</v>
      </c>
      <c r="S514" s="137" t="str">
        <f t="shared" ca="1" si="78"/>
        <v/>
      </c>
    </row>
    <row r="515" spans="2:19" x14ac:dyDescent="0.25">
      <c r="B515" s="190" t="str">
        <f t="shared" si="81"/>
        <v/>
      </c>
      <c r="C515" s="190" t="str">
        <f t="shared" si="80"/>
        <v/>
      </c>
      <c r="D515" s="119" t="s">
        <v>192</v>
      </c>
      <c r="H515" s="141">
        <f t="shared" si="74"/>
        <v>0</v>
      </c>
      <c r="K515" s="133">
        <f t="shared" si="79"/>
        <v>0</v>
      </c>
      <c r="L515" s="133">
        <f t="shared" si="75"/>
        <v>0</v>
      </c>
      <c r="M515" s="190">
        <f t="shared" si="76"/>
        <v>1</v>
      </c>
      <c r="N515" s="190" t="str">
        <f t="shared" si="72"/>
        <v>JANEIRO</v>
      </c>
      <c r="P515" s="119" t="s">
        <v>192</v>
      </c>
      <c r="Q515" s="136" t="str">
        <f t="shared" si="77"/>
        <v>À PAGAR</v>
      </c>
      <c r="R515" s="136" t="str">
        <f t="shared" ca="1" si="73"/>
        <v>EM DIA</v>
      </c>
      <c r="S515" s="137" t="str">
        <f t="shared" ca="1" si="78"/>
        <v/>
      </c>
    </row>
    <row r="516" spans="2:19" x14ac:dyDescent="0.25">
      <c r="B516" s="190" t="str">
        <f t="shared" si="81"/>
        <v/>
      </c>
      <c r="C516" s="190" t="str">
        <f t="shared" si="80"/>
        <v/>
      </c>
      <c r="D516" s="119" t="s">
        <v>192</v>
      </c>
      <c r="H516" s="141">
        <f t="shared" si="74"/>
        <v>0</v>
      </c>
      <c r="K516" s="133">
        <f t="shared" si="79"/>
        <v>0</v>
      </c>
      <c r="L516" s="133">
        <f t="shared" si="75"/>
        <v>0</v>
      </c>
      <c r="M516" s="190">
        <f t="shared" si="76"/>
        <v>1</v>
      </c>
      <c r="N516" s="190" t="str">
        <f t="shared" si="72"/>
        <v>JANEIRO</v>
      </c>
      <c r="P516" s="119" t="s">
        <v>192</v>
      </c>
      <c r="Q516" s="136" t="str">
        <f t="shared" si="77"/>
        <v>À PAGAR</v>
      </c>
      <c r="R516" s="136" t="str">
        <f t="shared" ca="1" si="73"/>
        <v>EM DIA</v>
      </c>
      <c r="S516" s="137" t="str">
        <f t="shared" ca="1" si="78"/>
        <v/>
      </c>
    </row>
    <row r="517" spans="2:19" x14ac:dyDescent="0.25">
      <c r="B517" s="190" t="str">
        <f t="shared" si="81"/>
        <v/>
      </c>
      <c r="C517" s="190" t="str">
        <f t="shared" si="80"/>
        <v/>
      </c>
      <c r="D517" s="119" t="s">
        <v>192</v>
      </c>
      <c r="H517" s="141">
        <f t="shared" si="74"/>
        <v>0</v>
      </c>
      <c r="K517" s="133">
        <f t="shared" si="79"/>
        <v>0</v>
      </c>
      <c r="L517" s="133">
        <f t="shared" si="75"/>
        <v>0</v>
      </c>
      <c r="M517" s="190">
        <f t="shared" si="76"/>
        <v>1</v>
      </c>
      <c r="N517" s="190" t="str">
        <f t="shared" ref="N517:N580" si="82">IF(M517=1,"JANEIRO",IF(M517=2,"FEVEREIRO",IF(M517=3,"MARÇO",IF(M517=4,"ABRIL",IF(M517=5,"MAIO",IF(M517=6,"JUNHO",IF(M517=7,"JULHO",IF(M517=8,"AGOSTO",IF(M517=9,"SETEMBRO",IF(M517=10,"OUTUBRO",IF(M517=11,"NOVEMBRO",IF(M517=12,"DEZEMBRO",""))))))))))))</f>
        <v>JANEIRO</v>
      </c>
      <c r="P517" s="119" t="s">
        <v>192</v>
      </c>
      <c r="Q517" s="136" t="str">
        <f t="shared" si="77"/>
        <v>À PAGAR</v>
      </c>
      <c r="R517" s="136" t="str">
        <f t="shared" ref="R517:R580" ca="1" si="83">IF(AND(O517&lt;=P517,S517&gt;=0),"EM DIA","EM ATRASO")</f>
        <v>EM DIA</v>
      </c>
      <c r="S517" s="137" t="str">
        <f t="shared" ca="1" si="78"/>
        <v/>
      </c>
    </row>
    <row r="518" spans="2:19" x14ac:dyDescent="0.25">
      <c r="B518" s="190" t="str">
        <f t="shared" si="81"/>
        <v/>
      </c>
      <c r="C518" s="190" t="str">
        <f t="shared" si="80"/>
        <v/>
      </c>
      <c r="D518" s="119" t="s">
        <v>192</v>
      </c>
      <c r="H518" s="141">
        <f t="shared" ref="H518:H581" si="84">IF(OR(I518="",I518=0),G518,I518)</f>
        <v>0</v>
      </c>
      <c r="K518" s="133">
        <f t="shared" si="79"/>
        <v>0</v>
      </c>
      <c r="L518" s="133">
        <f t="shared" ref="L518:L581" si="85">IF(G518&lt;I518,I518-G518,0)</f>
        <v>0</v>
      </c>
      <c r="M518" s="190">
        <f t="shared" ref="M518:M581" si="86">IFERROR(MONTH(O518),"")</f>
        <v>1</v>
      </c>
      <c r="N518" s="190" t="str">
        <f t="shared" si="82"/>
        <v>JANEIRO</v>
      </c>
      <c r="P518" s="119" t="s">
        <v>192</v>
      </c>
      <c r="Q518" s="136" t="str">
        <f t="shared" ref="Q518:Q581" si="87">IF(OR(I518="",I518=0),"À PAGAR","PAGO")</f>
        <v>À PAGAR</v>
      </c>
      <c r="R518" s="136" t="str">
        <f t="shared" ca="1" si="83"/>
        <v>EM DIA</v>
      </c>
      <c r="S518" s="137" t="str">
        <f t="shared" ref="S518:S581" ca="1" si="88">IFERROR(IF(Q518="À PAGAR",P518-$W$5,0),"")</f>
        <v/>
      </c>
    </row>
    <row r="519" spans="2:19" x14ac:dyDescent="0.25">
      <c r="B519" s="190" t="str">
        <f t="shared" si="81"/>
        <v/>
      </c>
      <c r="C519" s="190" t="str">
        <f t="shared" si="80"/>
        <v/>
      </c>
      <c r="D519" s="119" t="s">
        <v>192</v>
      </c>
      <c r="H519" s="141">
        <f t="shared" si="84"/>
        <v>0</v>
      </c>
      <c r="K519" s="133">
        <f t="shared" ref="K519:K582" si="89">IF(AND(G519&gt;I519,I519&gt;0),G519-I519-J519,0)</f>
        <v>0</v>
      </c>
      <c r="L519" s="133">
        <f t="shared" si="85"/>
        <v>0</v>
      </c>
      <c r="M519" s="190">
        <f t="shared" si="86"/>
        <v>1</v>
      </c>
      <c r="N519" s="190" t="str">
        <f t="shared" si="82"/>
        <v>JANEIRO</v>
      </c>
      <c r="P519" s="119" t="s">
        <v>192</v>
      </c>
      <c r="Q519" s="136" t="str">
        <f t="shared" si="87"/>
        <v>À PAGAR</v>
      </c>
      <c r="R519" s="136" t="str">
        <f t="shared" ca="1" si="83"/>
        <v>EM DIA</v>
      </c>
      <c r="S519" s="137" t="str">
        <f t="shared" ca="1" si="88"/>
        <v/>
      </c>
    </row>
    <row r="520" spans="2:19" x14ac:dyDescent="0.25">
      <c r="B520" s="190" t="str">
        <f t="shared" si="81"/>
        <v/>
      </c>
      <c r="C520" s="190" t="str">
        <f t="shared" si="80"/>
        <v/>
      </c>
      <c r="D520" s="119" t="s">
        <v>192</v>
      </c>
      <c r="H520" s="141">
        <f t="shared" si="84"/>
        <v>0</v>
      </c>
      <c r="K520" s="133">
        <f t="shared" si="89"/>
        <v>0</v>
      </c>
      <c r="L520" s="133">
        <f t="shared" si="85"/>
        <v>0</v>
      </c>
      <c r="M520" s="190">
        <f t="shared" si="86"/>
        <v>1</v>
      </c>
      <c r="N520" s="190" t="str">
        <f t="shared" si="82"/>
        <v>JANEIRO</v>
      </c>
      <c r="P520" s="119" t="s">
        <v>192</v>
      </c>
      <c r="Q520" s="136" t="str">
        <f t="shared" si="87"/>
        <v>À PAGAR</v>
      </c>
      <c r="R520" s="136" t="str">
        <f t="shared" ca="1" si="83"/>
        <v>EM DIA</v>
      </c>
      <c r="S520" s="137" t="str">
        <f t="shared" ca="1" si="88"/>
        <v/>
      </c>
    </row>
    <row r="521" spans="2:19" x14ac:dyDescent="0.25">
      <c r="B521" s="190" t="str">
        <f t="shared" si="81"/>
        <v/>
      </c>
      <c r="C521" s="190" t="str">
        <f t="shared" si="80"/>
        <v/>
      </c>
      <c r="D521" s="119" t="s">
        <v>192</v>
      </c>
      <c r="H521" s="141">
        <f t="shared" si="84"/>
        <v>0</v>
      </c>
      <c r="K521" s="133">
        <f t="shared" si="89"/>
        <v>0</v>
      </c>
      <c r="L521" s="133">
        <f t="shared" si="85"/>
        <v>0</v>
      </c>
      <c r="M521" s="190">
        <f t="shared" si="86"/>
        <v>1</v>
      </c>
      <c r="N521" s="190" t="str">
        <f t="shared" si="82"/>
        <v>JANEIRO</v>
      </c>
      <c r="P521" s="119" t="s">
        <v>192</v>
      </c>
      <c r="Q521" s="136" t="str">
        <f t="shared" si="87"/>
        <v>À PAGAR</v>
      </c>
      <c r="R521" s="136" t="str">
        <f t="shared" ca="1" si="83"/>
        <v>EM DIA</v>
      </c>
      <c r="S521" s="137" t="str">
        <f t="shared" ca="1" si="88"/>
        <v/>
      </c>
    </row>
    <row r="522" spans="2:19" x14ac:dyDescent="0.25">
      <c r="B522" s="190" t="str">
        <f t="shared" si="81"/>
        <v/>
      </c>
      <c r="C522" s="190" t="str">
        <f t="shared" si="80"/>
        <v/>
      </c>
      <c r="D522" s="119" t="s">
        <v>192</v>
      </c>
      <c r="H522" s="141">
        <f t="shared" si="84"/>
        <v>0</v>
      </c>
      <c r="K522" s="133">
        <f t="shared" si="89"/>
        <v>0</v>
      </c>
      <c r="L522" s="133">
        <f t="shared" si="85"/>
        <v>0</v>
      </c>
      <c r="M522" s="190">
        <f t="shared" si="86"/>
        <v>1</v>
      </c>
      <c r="N522" s="190" t="str">
        <f t="shared" si="82"/>
        <v>JANEIRO</v>
      </c>
      <c r="P522" s="119" t="s">
        <v>192</v>
      </c>
      <c r="Q522" s="136" t="str">
        <f t="shared" si="87"/>
        <v>À PAGAR</v>
      </c>
      <c r="R522" s="136" t="str">
        <f t="shared" ca="1" si="83"/>
        <v>EM DIA</v>
      </c>
      <c r="S522" s="137" t="str">
        <f t="shared" ca="1" si="88"/>
        <v/>
      </c>
    </row>
    <row r="523" spans="2:19" x14ac:dyDescent="0.25">
      <c r="B523" s="190" t="str">
        <f t="shared" si="81"/>
        <v/>
      </c>
      <c r="C523" s="190" t="str">
        <f t="shared" si="80"/>
        <v/>
      </c>
      <c r="D523" s="119" t="s">
        <v>192</v>
      </c>
      <c r="H523" s="141">
        <f t="shared" si="84"/>
        <v>0</v>
      </c>
      <c r="K523" s="133">
        <f t="shared" si="89"/>
        <v>0</v>
      </c>
      <c r="L523" s="133">
        <f t="shared" si="85"/>
        <v>0</v>
      </c>
      <c r="M523" s="190">
        <f t="shared" si="86"/>
        <v>1</v>
      </c>
      <c r="N523" s="190" t="str">
        <f t="shared" si="82"/>
        <v>JANEIRO</v>
      </c>
      <c r="P523" s="119" t="s">
        <v>192</v>
      </c>
      <c r="Q523" s="136" t="str">
        <f t="shared" si="87"/>
        <v>À PAGAR</v>
      </c>
      <c r="R523" s="136" t="str">
        <f t="shared" ca="1" si="83"/>
        <v>EM DIA</v>
      </c>
      <c r="S523" s="137" t="str">
        <f t="shared" ca="1" si="88"/>
        <v/>
      </c>
    </row>
    <row r="524" spans="2:19" x14ac:dyDescent="0.25">
      <c r="B524" s="190" t="str">
        <f t="shared" si="81"/>
        <v/>
      </c>
      <c r="C524" s="190" t="str">
        <f t="shared" si="80"/>
        <v/>
      </c>
      <c r="D524" s="119" t="s">
        <v>192</v>
      </c>
      <c r="H524" s="141">
        <f t="shared" si="84"/>
        <v>0</v>
      </c>
      <c r="K524" s="133">
        <f t="shared" si="89"/>
        <v>0</v>
      </c>
      <c r="L524" s="133">
        <f t="shared" si="85"/>
        <v>0</v>
      </c>
      <c r="M524" s="190">
        <f t="shared" si="86"/>
        <v>1</v>
      </c>
      <c r="N524" s="190" t="str">
        <f t="shared" si="82"/>
        <v>JANEIRO</v>
      </c>
      <c r="P524" s="119" t="s">
        <v>192</v>
      </c>
      <c r="Q524" s="136" t="str">
        <f t="shared" si="87"/>
        <v>À PAGAR</v>
      </c>
      <c r="R524" s="136" t="str">
        <f t="shared" ca="1" si="83"/>
        <v>EM DIA</v>
      </c>
      <c r="S524" s="137" t="str">
        <f t="shared" ca="1" si="88"/>
        <v/>
      </c>
    </row>
    <row r="525" spans="2:19" x14ac:dyDescent="0.25">
      <c r="B525" s="190" t="str">
        <f t="shared" si="81"/>
        <v/>
      </c>
      <c r="C525" s="190" t="str">
        <f t="shared" si="80"/>
        <v/>
      </c>
      <c r="D525" s="119" t="s">
        <v>192</v>
      </c>
      <c r="H525" s="141">
        <f t="shared" si="84"/>
        <v>0</v>
      </c>
      <c r="K525" s="133">
        <f t="shared" si="89"/>
        <v>0</v>
      </c>
      <c r="L525" s="133">
        <f t="shared" si="85"/>
        <v>0</v>
      </c>
      <c r="M525" s="190">
        <f t="shared" si="86"/>
        <v>1</v>
      </c>
      <c r="N525" s="190" t="str">
        <f t="shared" si="82"/>
        <v>JANEIRO</v>
      </c>
      <c r="P525" s="119" t="s">
        <v>192</v>
      </c>
      <c r="Q525" s="136" t="str">
        <f t="shared" si="87"/>
        <v>À PAGAR</v>
      </c>
      <c r="R525" s="136" t="str">
        <f t="shared" ca="1" si="83"/>
        <v>EM DIA</v>
      </c>
      <c r="S525" s="137" t="str">
        <f t="shared" ca="1" si="88"/>
        <v/>
      </c>
    </row>
    <row r="526" spans="2:19" x14ac:dyDescent="0.25">
      <c r="B526" s="190" t="str">
        <f t="shared" si="81"/>
        <v/>
      </c>
      <c r="C526" s="190" t="str">
        <f t="shared" si="80"/>
        <v/>
      </c>
      <c r="D526" s="119" t="s">
        <v>192</v>
      </c>
      <c r="H526" s="141">
        <f t="shared" si="84"/>
        <v>0</v>
      </c>
      <c r="K526" s="133">
        <f t="shared" si="89"/>
        <v>0</v>
      </c>
      <c r="L526" s="133">
        <f t="shared" si="85"/>
        <v>0</v>
      </c>
      <c r="M526" s="190">
        <f t="shared" si="86"/>
        <v>1</v>
      </c>
      <c r="N526" s="190" t="str">
        <f t="shared" si="82"/>
        <v>JANEIRO</v>
      </c>
      <c r="P526" s="119" t="s">
        <v>192</v>
      </c>
      <c r="Q526" s="136" t="str">
        <f t="shared" si="87"/>
        <v>À PAGAR</v>
      </c>
      <c r="R526" s="136" t="str">
        <f t="shared" ca="1" si="83"/>
        <v>EM DIA</v>
      </c>
      <c r="S526" s="137" t="str">
        <f t="shared" ca="1" si="88"/>
        <v/>
      </c>
    </row>
    <row r="527" spans="2:19" x14ac:dyDescent="0.25">
      <c r="B527" s="190" t="str">
        <f t="shared" si="81"/>
        <v/>
      </c>
      <c r="C527" s="190" t="str">
        <f t="shared" ref="C527:C590" si="90">IF(B527=1,"JANEIRO",IF(B527=2,"FEVEREIRO",IF(B527=3,"MARÇO",IF(B527=4,"ABRIL",IF(B527=5,"MAIO",IF(B527=6,"JUNHO",IF(B527=7,"JULHO",IF(B527=8,"AGOSTO",IF(B527=9,"SETEMBRO",IF(B527=10,"OUTUBRO",IF(B527=11,"NOVEMBRO",IF(B527=12,"DEZEMBRO",""))))))))))))</f>
        <v/>
      </c>
      <c r="D527" s="119" t="s">
        <v>192</v>
      </c>
      <c r="H527" s="141">
        <f t="shared" si="84"/>
        <v>0</v>
      </c>
      <c r="K527" s="133">
        <f t="shared" si="89"/>
        <v>0</v>
      </c>
      <c r="L527" s="133">
        <f t="shared" si="85"/>
        <v>0</v>
      </c>
      <c r="M527" s="190">
        <f t="shared" si="86"/>
        <v>1</v>
      </c>
      <c r="N527" s="190" t="str">
        <f t="shared" si="82"/>
        <v>JANEIRO</v>
      </c>
      <c r="P527" s="119" t="s">
        <v>192</v>
      </c>
      <c r="Q527" s="136" t="str">
        <f t="shared" si="87"/>
        <v>À PAGAR</v>
      </c>
      <c r="R527" s="136" t="str">
        <f t="shared" ca="1" si="83"/>
        <v>EM DIA</v>
      </c>
      <c r="S527" s="137" t="str">
        <f t="shared" ca="1" si="88"/>
        <v/>
      </c>
    </row>
    <row r="528" spans="2:19" x14ac:dyDescent="0.25">
      <c r="B528" s="190" t="str">
        <f t="shared" si="81"/>
        <v/>
      </c>
      <c r="C528" s="190" t="str">
        <f t="shared" si="90"/>
        <v/>
      </c>
      <c r="D528" s="119" t="s">
        <v>192</v>
      </c>
      <c r="H528" s="141">
        <f t="shared" si="84"/>
        <v>0</v>
      </c>
      <c r="K528" s="133">
        <f t="shared" si="89"/>
        <v>0</v>
      </c>
      <c r="L528" s="133">
        <f t="shared" si="85"/>
        <v>0</v>
      </c>
      <c r="M528" s="190">
        <f t="shared" si="86"/>
        <v>1</v>
      </c>
      <c r="N528" s="190" t="str">
        <f t="shared" si="82"/>
        <v>JANEIRO</v>
      </c>
      <c r="P528" s="119" t="s">
        <v>192</v>
      </c>
      <c r="Q528" s="136" t="str">
        <f t="shared" si="87"/>
        <v>À PAGAR</v>
      </c>
      <c r="R528" s="136" t="str">
        <f t="shared" ca="1" si="83"/>
        <v>EM DIA</v>
      </c>
      <c r="S528" s="137" t="str">
        <f t="shared" ca="1" si="88"/>
        <v/>
      </c>
    </row>
    <row r="529" spans="2:19" x14ac:dyDescent="0.25">
      <c r="B529" s="190" t="str">
        <f t="shared" si="81"/>
        <v/>
      </c>
      <c r="C529" s="190" t="str">
        <f t="shared" si="90"/>
        <v/>
      </c>
      <c r="D529" s="119" t="s">
        <v>192</v>
      </c>
      <c r="H529" s="141">
        <f t="shared" si="84"/>
        <v>0</v>
      </c>
      <c r="K529" s="133">
        <f t="shared" si="89"/>
        <v>0</v>
      </c>
      <c r="L529" s="133">
        <f t="shared" si="85"/>
        <v>0</v>
      </c>
      <c r="M529" s="190">
        <f t="shared" si="86"/>
        <v>1</v>
      </c>
      <c r="N529" s="190" t="str">
        <f t="shared" si="82"/>
        <v>JANEIRO</v>
      </c>
      <c r="P529" s="119" t="s">
        <v>192</v>
      </c>
      <c r="Q529" s="136" t="str">
        <f t="shared" si="87"/>
        <v>À PAGAR</v>
      </c>
      <c r="R529" s="136" t="str">
        <f t="shared" ca="1" si="83"/>
        <v>EM DIA</v>
      </c>
      <c r="S529" s="137" t="str">
        <f t="shared" ca="1" si="88"/>
        <v/>
      </c>
    </row>
    <row r="530" spans="2:19" x14ac:dyDescent="0.25">
      <c r="B530" s="190" t="str">
        <f t="shared" ref="B530:B593" si="91">IFERROR(MONTH(D530),"")</f>
        <v/>
      </c>
      <c r="C530" s="190" t="str">
        <f t="shared" si="90"/>
        <v/>
      </c>
      <c r="D530" s="119" t="s">
        <v>192</v>
      </c>
      <c r="H530" s="141">
        <f t="shared" si="84"/>
        <v>0</v>
      </c>
      <c r="K530" s="133">
        <f t="shared" si="89"/>
        <v>0</v>
      </c>
      <c r="L530" s="133">
        <f t="shared" si="85"/>
        <v>0</v>
      </c>
      <c r="M530" s="190">
        <f t="shared" si="86"/>
        <v>1</v>
      </c>
      <c r="N530" s="190" t="str">
        <f t="shared" si="82"/>
        <v>JANEIRO</v>
      </c>
      <c r="P530" s="119" t="s">
        <v>192</v>
      </c>
      <c r="Q530" s="136" t="str">
        <f t="shared" si="87"/>
        <v>À PAGAR</v>
      </c>
      <c r="R530" s="136" t="str">
        <f t="shared" ca="1" si="83"/>
        <v>EM DIA</v>
      </c>
      <c r="S530" s="137" t="str">
        <f t="shared" ca="1" si="88"/>
        <v/>
      </c>
    </row>
    <row r="531" spans="2:19" x14ac:dyDescent="0.25">
      <c r="B531" s="190" t="str">
        <f t="shared" si="91"/>
        <v/>
      </c>
      <c r="C531" s="190" t="str">
        <f t="shared" si="90"/>
        <v/>
      </c>
      <c r="D531" s="119" t="s">
        <v>192</v>
      </c>
      <c r="H531" s="141">
        <f t="shared" si="84"/>
        <v>0</v>
      </c>
      <c r="K531" s="133">
        <f t="shared" si="89"/>
        <v>0</v>
      </c>
      <c r="L531" s="133">
        <f t="shared" si="85"/>
        <v>0</v>
      </c>
      <c r="M531" s="190">
        <f t="shared" si="86"/>
        <v>1</v>
      </c>
      <c r="N531" s="190" t="str">
        <f t="shared" si="82"/>
        <v>JANEIRO</v>
      </c>
      <c r="P531" s="119" t="s">
        <v>192</v>
      </c>
      <c r="Q531" s="136" t="str">
        <f t="shared" si="87"/>
        <v>À PAGAR</v>
      </c>
      <c r="R531" s="136" t="str">
        <f t="shared" ca="1" si="83"/>
        <v>EM DIA</v>
      </c>
      <c r="S531" s="137" t="str">
        <f t="shared" ca="1" si="88"/>
        <v/>
      </c>
    </row>
    <row r="532" spans="2:19" x14ac:dyDescent="0.25">
      <c r="B532" s="190" t="str">
        <f t="shared" si="91"/>
        <v/>
      </c>
      <c r="C532" s="190" t="str">
        <f t="shared" si="90"/>
        <v/>
      </c>
      <c r="D532" s="119" t="s">
        <v>192</v>
      </c>
      <c r="H532" s="141">
        <f t="shared" si="84"/>
        <v>0</v>
      </c>
      <c r="K532" s="133">
        <f t="shared" si="89"/>
        <v>0</v>
      </c>
      <c r="L532" s="133">
        <f t="shared" si="85"/>
        <v>0</v>
      </c>
      <c r="M532" s="190">
        <f t="shared" si="86"/>
        <v>1</v>
      </c>
      <c r="N532" s="190" t="str">
        <f t="shared" si="82"/>
        <v>JANEIRO</v>
      </c>
      <c r="P532" s="119" t="s">
        <v>192</v>
      </c>
      <c r="Q532" s="136" t="str">
        <f t="shared" si="87"/>
        <v>À PAGAR</v>
      </c>
      <c r="R532" s="136" t="str">
        <f t="shared" ca="1" si="83"/>
        <v>EM DIA</v>
      </c>
      <c r="S532" s="137" t="str">
        <f t="shared" ca="1" si="88"/>
        <v/>
      </c>
    </row>
    <row r="533" spans="2:19" x14ac:dyDescent="0.25">
      <c r="B533" s="190" t="str">
        <f t="shared" si="91"/>
        <v/>
      </c>
      <c r="C533" s="190" t="str">
        <f t="shared" si="90"/>
        <v/>
      </c>
      <c r="D533" s="119" t="s">
        <v>192</v>
      </c>
      <c r="H533" s="141">
        <f t="shared" si="84"/>
        <v>0</v>
      </c>
      <c r="K533" s="133">
        <f t="shared" si="89"/>
        <v>0</v>
      </c>
      <c r="L533" s="133">
        <f t="shared" si="85"/>
        <v>0</v>
      </c>
      <c r="M533" s="190">
        <f t="shared" si="86"/>
        <v>1</v>
      </c>
      <c r="N533" s="190" t="str">
        <f t="shared" si="82"/>
        <v>JANEIRO</v>
      </c>
      <c r="P533" s="119" t="s">
        <v>192</v>
      </c>
      <c r="Q533" s="136" t="str">
        <f t="shared" si="87"/>
        <v>À PAGAR</v>
      </c>
      <c r="R533" s="136" t="str">
        <f t="shared" ca="1" si="83"/>
        <v>EM DIA</v>
      </c>
      <c r="S533" s="137" t="str">
        <f t="shared" ca="1" si="88"/>
        <v/>
      </c>
    </row>
    <row r="534" spans="2:19" x14ac:dyDescent="0.25">
      <c r="B534" s="190" t="str">
        <f t="shared" si="91"/>
        <v/>
      </c>
      <c r="C534" s="190" t="str">
        <f t="shared" si="90"/>
        <v/>
      </c>
      <c r="D534" s="119" t="s">
        <v>192</v>
      </c>
      <c r="H534" s="141">
        <f t="shared" si="84"/>
        <v>0</v>
      </c>
      <c r="K534" s="133">
        <f t="shared" si="89"/>
        <v>0</v>
      </c>
      <c r="L534" s="133">
        <f t="shared" si="85"/>
        <v>0</v>
      </c>
      <c r="M534" s="190">
        <f t="shared" si="86"/>
        <v>1</v>
      </c>
      <c r="N534" s="190" t="str">
        <f t="shared" si="82"/>
        <v>JANEIRO</v>
      </c>
      <c r="P534" s="119" t="s">
        <v>192</v>
      </c>
      <c r="Q534" s="136" t="str">
        <f t="shared" si="87"/>
        <v>À PAGAR</v>
      </c>
      <c r="R534" s="136" t="str">
        <f t="shared" ca="1" si="83"/>
        <v>EM DIA</v>
      </c>
      <c r="S534" s="137" t="str">
        <f t="shared" ca="1" si="88"/>
        <v/>
      </c>
    </row>
    <row r="535" spans="2:19" x14ac:dyDescent="0.25">
      <c r="B535" s="190" t="str">
        <f t="shared" si="91"/>
        <v/>
      </c>
      <c r="C535" s="190" t="str">
        <f t="shared" si="90"/>
        <v/>
      </c>
      <c r="D535" s="119" t="s">
        <v>192</v>
      </c>
      <c r="H535" s="141">
        <f t="shared" si="84"/>
        <v>0</v>
      </c>
      <c r="K535" s="133">
        <f t="shared" si="89"/>
        <v>0</v>
      </c>
      <c r="L535" s="133">
        <f t="shared" si="85"/>
        <v>0</v>
      </c>
      <c r="M535" s="190">
        <f t="shared" si="86"/>
        <v>1</v>
      </c>
      <c r="N535" s="190" t="str">
        <f t="shared" si="82"/>
        <v>JANEIRO</v>
      </c>
      <c r="P535" s="119" t="s">
        <v>192</v>
      </c>
      <c r="Q535" s="136" t="str">
        <f t="shared" si="87"/>
        <v>À PAGAR</v>
      </c>
      <c r="R535" s="136" t="str">
        <f t="shared" ca="1" si="83"/>
        <v>EM DIA</v>
      </c>
      <c r="S535" s="137" t="str">
        <f t="shared" ca="1" si="88"/>
        <v/>
      </c>
    </row>
    <row r="536" spans="2:19" x14ac:dyDescent="0.25">
      <c r="B536" s="190" t="str">
        <f t="shared" si="91"/>
        <v/>
      </c>
      <c r="C536" s="190" t="str">
        <f t="shared" si="90"/>
        <v/>
      </c>
      <c r="D536" s="119" t="s">
        <v>192</v>
      </c>
      <c r="H536" s="141">
        <f t="shared" si="84"/>
        <v>0</v>
      </c>
      <c r="K536" s="133">
        <f t="shared" si="89"/>
        <v>0</v>
      </c>
      <c r="L536" s="133">
        <f t="shared" si="85"/>
        <v>0</v>
      </c>
      <c r="M536" s="190">
        <f t="shared" si="86"/>
        <v>1</v>
      </c>
      <c r="N536" s="190" t="str">
        <f t="shared" si="82"/>
        <v>JANEIRO</v>
      </c>
      <c r="P536" s="119" t="s">
        <v>192</v>
      </c>
      <c r="Q536" s="136" t="str">
        <f t="shared" si="87"/>
        <v>À PAGAR</v>
      </c>
      <c r="R536" s="136" t="str">
        <f t="shared" ca="1" si="83"/>
        <v>EM DIA</v>
      </c>
      <c r="S536" s="137" t="str">
        <f t="shared" ca="1" si="88"/>
        <v/>
      </c>
    </row>
    <row r="537" spans="2:19" x14ac:dyDescent="0.25">
      <c r="B537" s="190" t="str">
        <f t="shared" si="91"/>
        <v/>
      </c>
      <c r="C537" s="190" t="str">
        <f t="shared" si="90"/>
        <v/>
      </c>
      <c r="D537" s="119" t="s">
        <v>192</v>
      </c>
      <c r="H537" s="141">
        <f t="shared" si="84"/>
        <v>0</v>
      </c>
      <c r="K537" s="133">
        <f t="shared" si="89"/>
        <v>0</v>
      </c>
      <c r="L537" s="133">
        <f t="shared" si="85"/>
        <v>0</v>
      </c>
      <c r="M537" s="190">
        <f t="shared" si="86"/>
        <v>1</v>
      </c>
      <c r="N537" s="190" t="str">
        <f t="shared" si="82"/>
        <v>JANEIRO</v>
      </c>
      <c r="P537" s="119" t="s">
        <v>192</v>
      </c>
      <c r="Q537" s="136" t="str">
        <f t="shared" si="87"/>
        <v>À PAGAR</v>
      </c>
      <c r="R537" s="136" t="str">
        <f t="shared" ca="1" si="83"/>
        <v>EM DIA</v>
      </c>
      <c r="S537" s="137" t="str">
        <f t="shared" ca="1" si="88"/>
        <v/>
      </c>
    </row>
    <row r="538" spans="2:19" x14ac:dyDescent="0.25">
      <c r="B538" s="190" t="str">
        <f t="shared" si="91"/>
        <v/>
      </c>
      <c r="C538" s="190" t="str">
        <f t="shared" si="90"/>
        <v/>
      </c>
      <c r="D538" s="119" t="s">
        <v>192</v>
      </c>
      <c r="H538" s="141">
        <f t="shared" si="84"/>
        <v>0</v>
      </c>
      <c r="K538" s="133">
        <f t="shared" si="89"/>
        <v>0</v>
      </c>
      <c r="L538" s="133">
        <f t="shared" si="85"/>
        <v>0</v>
      </c>
      <c r="M538" s="190">
        <f t="shared" si="86"/>
        <v>1</v>
      </c>
      <c r="N538" s="190" t="str">
        <f t="shared" si="82"/>
        <v>JANEIRO</v>
      </c>
      <c r="P538" s="119" t="s">
        <v>192</v>
      </c>
      <c r="Q538" s="136" t="str">
        <f t="shared" si="87"/>
        <v>À PAGAR</v>
      </c>
      <c r="R538" s="136" t="str">
        <f t="shared" ca="1" si="83"/>
        <v>EM DIA</v>
      </c>
      <c r="S538" s="137" t="str">
        <f t="shared" ca="1" si="88"/>
        <v/>
      </c>
    </row>
    <row r="539" spans="2:19" x14ac:dyDescent="0.25">
      <c r="B539" s="190" t="str">
        <f t="shared" si="91"/>
        <v/>
      </c>
      <c r="C539" s="190" t="str">
        <f t="shared" si="90"/>
        <v/>
      </c>
      <c r="D539" s="119" t="s">
        <v>192</v>
      </c>
      <c r="H539" s="141">
        <f t="shared" si="84"/>
        <v>0</v>
      </c>
      <c r="K539" s="133">
        <f t="shared" si="89"/>
        <v>0</v>
      </c>
      <c r="L539" s="133">
        <f t="shared" si="85"/>
        <v>0</v>
      </c>
      <c r="M539" s="190">
        <f t="shared" si="86"/>
        <v>1</v>
      </c>
      <c r="N539" s="190" t="str">
        <f t="shared" si="82"/>
        <v>JANEIRO</v>
      </c>
      <c r="P539" s="119" t="s">
        <v>192</v>
      </c>
      <c r="Q539" s="136" t="str">
        <f t="shared" si="87"/>
        <v>À PAGAR</v>
      </c>
      <c r="R539" s="136" t="str">
        <f t="shared" ca="1" si="83"/>
        <v>EM DIA</v>
      </c>
      <c r="S539" s="137" t="str">
        <f t="shared" ca="1" si="88"/>
        <v/>
      </c>
    </row>
    <row r="540" spans="2:19" x14ac:dyDescent="0.25">
      <c r="B540" s="190" t="str">
        <f t="shared" si="91"/>
        <v/>
      </c>
      <c r="C540" s="190" t="str">
        <f t="shared" si="90"/>
        <v/>
      </c>
      <c r="D540" s="119" t="s">
        <v>192</v>
      </c>
      <c r="H540" s="141">
        <f t="shared" si="84"/>
        <v>0</v>
      </c>
      <c r="K540" s="133">
        <f t="shared" si="89"/>
        <v>0</v>
      </c>
      <c r="L540" s="133">
        <f t="shared" si="85"/>
        <v>0</v>
      </c>
      <c r="M540" s="190">
        <f t="shared" si="86"/>
        <v>1</v>
      </c>
      <c r="N540" s="190" t="str">
        <f t="shared" si="82"/>
        <v>JANEIRO</v>
      </c>
      <c r="P540" s="119" t="s">
        <v>192</v>
      </c>
      <c r="Q540" s="136" t="str">
        <f t="shared" si="87"/>
        <v>À PAGAR</v>
      </c>
      <c r="R540" s="136" t="str">
        <f t="shared" ca="1" si="83"/>
        <v>EM DIA</v>
      </c>
      <c r="S540" s="137" t="str">
        <f t="shared" ca="1" si="88"/>
        <v/>
      </c>
    </row>
    <row r="541" spans="2:19" x14ac:dyDescent="0.25">
      <c r="B541" s="190" t="str">
        <f t="shared" si="91"/>
        <v/>
      </c>
      <c r="C541" s="190" t="str">
        <f t="shared" si="90"/>
        <v/>
      </c>
      <c r="D541" s="119" t="s">
        <v>192</v>
      </c>
      <c r="H541" s="141">
        <f t="shared" si="84"/>
        <v>0</v>
      </c>
      <c r="K541" s="133">
        <f t="shared" si="89"/>
        <v>0</v>
      </c>
      <c r="L541" s="133">
        <f t="shared" si="85"/>
        <v>0</v>
      </c>
      <c r="M541" s="190">
        <f t="shared" si="86"/>
        <v>1</v>
      </c>
      <c r="N541" s="190" t="str">
        <f t="shared" si="82"/>
        <v>JANEIRO</v>
      </c>
      <c r="P541" s="119" t="s">
        <v>192</v>
      </c>
      <c r="Q541" s="136" t="str">
        <f t="shared" si="87"/>
        <v>À PAGAR</v>
      </c>
      <c r="R541" s="136" t="str">
        <f t="shared" ca="1" si="83"/>
        <v>EM DIA</v>
      </c>
      <c r="S541" s="137" t="str">
        <f t="shared" ca="1" si="88"/>
        <v/>
      </c>
    </row>
    <row r="542" spans="2:19" x14ac:dyDescent="0.25">
      <c r="B542" s="190" t="str">
        <f t="shared" si="91"/>
        <v/>
      </c>
      <c r="C542" s="190" t="str">
        <f t="shared" si="90"/>
        <v/>
      </c>
      <c r="D542" s="119" t="s">
        <v>192</v>
      </c>
      <c r="H542" s="141">
        <f t="shared" si="84"/>
        <v>0</v>
      </c>
      <c r="K542" s="133">
        <f t="shared" si="89"/>
        <v>0</v>
      </c>
      <c r="L542" s="133">
        <f t="shared" si="85"/>
        <v>0</v>
      </c>
      <c r="M542" s="190">
        <f t="shared" si="86"/>
        <v>1</v>
      </c>
      <c r="N542" s="190" t="str">
        <f t="shared" si="82"/>
        <v>JANEIRO</v>
      </c>
      <c r="P542" s="119" t="s">
        <v>192</v>
      </c>
      <c r="Q542" s="136" t="str">
        <f t="shared" si="87"/>
        <v>À PAGAR</v>
      </c>
      <c r="R542" s="136" t="str">
        <f t="shared" ca="1" si="83"/>
        <v>EM DIA</v>
      </c>
      <c r="S542" s="137" t="str">
        <f t="shared" ca="1" si="88"/>
        <v/>
      </c>
    </row>
    <row r="543" spans="2:19" x14ac:dyDescent="0.25">
      <c r="B543" s="190" t="str">
        <f t="shared" si="91"/>
        <v/>
      </c>
      <c r="C543" s="190" t="str">
        <f t="shared" si="90"/>
        <v/>
      </c>
      <c r="D543" s="119" t="s">
        <v>192</v>
      </c>
      <c r="H543" s="141">
        <f t="shared" si="84"/>
        <v>0</v>
      </c>
      <c r="K543" s="133">
        <f t="shared" si="89"/>
        <v>0</v>
      </c>
      <c r="L543" s="133">
        <f t="shared" si="85"/>
        <v>0</v>
      </c>
      <c r="M543" s="190">
        <f t="shared" si="86"/>
        <v>1</v>
      </c>
      <c r="N543" s="190" t="str">
        <f t="shared" si="82"/>
        <v>JANEIRO</v>
      </c>
      <c r="P543" s="119" t="s">
        <v>192</v>
      </c>
      <c r="Q543" s="136" t="str">
        <f t="shared" si="87"/>
        <v>À PAGAR</v>
      </c>
      <c r="R543" s="136" t="str">
        <f t="shared" ca="1" si="83"/>
        <v>EM DIA</v>
      </c>
      <c r="S543" s="137" t="str">
        <f t="shared" ca="1" si="88"/>
        <v/>
      </c>
    </row>
    <row r="544" spans="2:19" x14ac:dyDescent="0.25">
      <c r="B544" s="190" t="str">
        <f t="shared" si="91"/>
        <v/>
      </c>
      <c r="C544" s="190" t="str">
        <f t="shared" si="90"/>
        <v/>
      </c>
      <c r="D544" s="119" t="s">
        <v>192</v>
      </c>
      <c r="H544" s="141">
        <f t="shared" si="84"/>
        <v>0</v>
      </c>
      <c r="K544" s="133">
        <f t="shared" si="89"/>
        <v>0</v>
      </c>
      <c r="L544" s="133">
        <f t="shared" si="85"/>
        <v>0</v>
      </c>
      <c r="M544" s="190">
        <f t="shared" si="86"/>
        <v>1</v>
      </c>
      <c r="N544" s="190" t="str">
        <f t="shared" si="82"/>
        <v>JANEIRO</v>
      </c>
      <c r="P544" s="119" t="s">
        <v>192</v>
      </c>
      <c r="Q544" s="136" t="str">
        <f t="shared" si="87"/>
        <v>À PAGAR</v>
      </c>
      <c r="R544" s="136" t="str">
        <f t="shared" ca="1" si="83"/>
        <v>EM DIA</v>
      </c>
      <c r="S544" s="137" t="str">
        <f t="shared" ca="1" si="88"/>
        <v/>
      </c>
    </row>
    <row r="545" spans="2:19" x14ac:dyDescent="0.25">
      <c r="B545" s="190" t="str">
        <f t="shared" si="91"/>
        <v/>
      </c>
      <c r="C545" s="190" t="str">
        <f t="shared" si="90"/>
        <v/>
      </c>
      <c r="D545" s="119" t="s">
        <v>192</v>
      </c>
      <c r="H545" s="141">
        <f t="shared" si="84"/>
        <v>0</v>
      </c>
      <c r="K545" s="133">
        <f t="shared" si="89"/>
        <v>0</v>
      </c>
      <c r="L545" s="133">
        <f t="shared" si="85"/>
        <v>0</v>
      </c>
      <c r="M545" s="190">
        <f t="shared" si="86"/>
        <v>1</v>
      </c>
      <c r="N545" s="190" t="str">
        <f t="shared" si="82"/>
        <v>JANEIRO</v>
      </c>
      <c r="P545" s="119" t="s">
        <v>192</v>
      </c>
      <c r="Q545" s="136" t="str">
        <f t="shared" si="87"/>
        <v>À PAGAR</v>
      </c>
      <c r="R545" s="136" t="str">
        <f t="shared" ca="1" si="83"/>
        <v>EM DIA</v>
      </c>
      <c r="S545" s="137" t="str">
        <f t="shared" ca="1" si="88"/>
        <v/>
      </c>
    </row>
    <row r="546" spans="2:19" x14ac:dyDescent="0.25">
      <c r="B546" s="190" t="str">
        <f t="shared" si="91"/>
        <v/>
      </c>
      <c r="C546" s="190" t="str">
        <f t="shared" si="90"/>
        <v/>
      </c>
      <c r="D546" s="119" t="s">
        <v>192</v>
      </c>
      <c r="H546" s="141">
        <f t="shared" si="84"/>
        <v>0</v>
      </c>
      <c r="K546" s="133">
        <f t="shared" si="89"/>
        <v>0</v>
      </c>
      <c r="L546" s="133">
        <f t="shared" si="85"/>
        <v>0</v>
      </c>
      <c r="M546" s="190">
        <f t="shared" si="86"/>
        <v>1</v>
      </c>
      <c r="N546" s="190" t="str">
        <f t="shared" si="82"/>
        <v>JANEIRO</v>
      </c>
      <c r="P546" s="119" t="s">
        <v>192</v>
      </c>
      <c r="Q546" s="136" t="str">
        <f t="shared" si="87"/>
        <v>À PAGAR</v>
      </c>
      <c r="R546" s="136" t="str">
        <f t="shared" ca="1" si="83"/>
        <v>EM DIA</v>
      </c>
      <c r="S546" s="137" t="str">
        <f t="shared" ca="1" si="88"/>
        <v/>
      </c>
    </row>
    <row r="547" spans="2:19" x14ac:dyDescent="0.25">
      <c r="B547" s="190" t="str">
        <f t="shared" si="91"/>
        <v/>
      </c>
      <c r="C547" s="190" t="str">
        <f t="shared" si="90"/>
        <v/>
      </c>
      <c r="D547" s="119" t="s">
        <v>192</v>
      </c>
      <c r="H547" s="141">
        <f t="shared" si="84"/>
        <v>0</v>
      </c>
      <c r="K547" s="133">
        <f t="shared" si="89"/>
        <v>0</v>
      </c>
      <c r="L547" s="133">
        <f t="shared" si="85"/>
        <v>0</v>
      </c>
      <c r="M547" s="190">
        <f t="shared" si="86"/>
        <v>1</v>
      </c>
      <c r="N547" s="190" t="str">
        <f t="shared" si="82"/>
        <v>JANEIRO</v>
      </c>
      <c r="P547" s="119" t="s">
        <v>192</v>
      </c>
      <c r="Q547" s="136" t="str">
        <f t="shared" si="87"/>
        <v>À PAGAR</v>
      </c>
      <c r="R547" s="136" t="str">
        <f t="shared" ca="1" si="83"/>
        <v>EM DIA</v>
      </c>
      <c r="S547" s="137" t="str">
        <f t="shared" ca="1" si="88"/>
        <v/>
      </c>
    </row>
    <row r="548" spans="2:19" x14ac:dyDescent="0.25">
      <c r="B548" s="190" t="str">
        <f t="shared" si="91"/>
        <v/>
      </c>
      <c r="C548" s="190" t="str">
        <f t="shared" si="90"/>
        <v/>
      </c>
      <c r="D548" s="119" t="s">
        <v>192</v>
      </c>
      <c r="H548" s="141">
        <f t="shared" si="84"/>
        <v>0</v>
      </c>
      <c r="K548" s="133">
        <f t="shared" si="89"/>
        <v>0</v>
      </c>
      <c r="L548" s="133">
        <f t="shared" si="85"/>
        <v>0</v>
      </c>
      <c r="M548" s="190">
        <f t="shared" si="86"/>
        <v>1</v>
      </c>
      <c r="N548" s="190" t="str">
        <f t="shared" si="82"/>
        <v>JANEIRO</v>
      </c>
      <c r="P548" s="119" t="s">
        <v>192</v>
      </c>
      <c r="Q548" s="136" t="str">
        <f t="shared" si="87"/>
        <v>À PAGAR</v>
      </c>
      <c r="R548" s="136" t="str">
        <f t="shared" ca="1" si="83"/>
        <v>EM DIA</v>
      </c>
      <c r="S548" s="137" t="str">
        <f t="shared" ca="1" si="88"/>
        <v/>
      </c>
    </row>
    <row r="549" spans="2:19" x14ac:dyDescent="0.25">
      <c r="B549" s="190" t="str">
        <f t="shared" si="91"/>
        <v/>
      </c>
      <c r="C549" s="190" t="str">
        <f t="shared" si="90"/>
        <v/>
      </c>
      <c r="D549" s="119" t="s">
        <v>192</v>
      </c>
      <c r="H549" s="141">
        <f t="shared" si="84"/>
        <v>0</v>
      </c>
      <c r="K549" s="133">
        <f t="shared" si="89"/>
        <v>0</v>
      </c>
      <c r="L549" s="133">
        <f t="shared" si="85"/>
        <v>0</v>
      </c>
      <c r="M549" s="190">
        <f t="shared" si="86"/>
        <v>1</v>
      </c>
      <c r="N549" s="190" t="str">
        <f t="shared" si="82"/>
        <v>JANEIRO</v>
      </c>
      <c r="P549" s="119" t="s">
        <v>192</v>
      </c>
      <c r="Q549" s="136" t="str">
        <f t="shared" si="87"/>
        <v>À PAGAR</v>
      </c>
      <c r="R549" s="136" t="str">
        <f t="shared" ca="1" si="83"/>
        <v>EM DIA</v>
      </c>
      <c r="S549" s="137" t="str">
        <f t="shared" ca="1" si="88"/>
        <v/>
      </c>
    </row>
    <row r="550" spans="2:19" x14ac:dyDescent="0.25">
      <c r="B550" s="190" t="str">
        <f t="shared" si="91"/>
        <v/>
      </c>
      <c r="C550" s="190" t="str">
        <f t="shared" si="90"/>
        <v/>
      </c>
      <c r="D550" s="119" t="s">
        <v>192</v>
      </c>
      <c r="H550" s="141">
        <f t="shared" si="84"/>
        <v>0</v>
      </c>
      <c r="K550" s="133">
        <f t="shared" si="89"/>
        <v>0</v>
      </c>
      <c r="L550" s="133">
        <f t="shared" si="85"/>
        <v>0</v>
      </c>
      <c r="M550" s="190">
        <f t="shared" si="86"/>
        <v>1</v>
      </c>
      <c r="N550" s="190" t="str">
        <f t="shared" si="82"/>
        <v>JANEIRO</v>
      </c>
      <c r="P550" s="119" t="s">
        <v>192</v>
      </c>
      <c r="Q550" s="136" t="str">
        <f t="shared" si="87"/>
        <v>À PAGAR</v>
      </c>
      <c r="R550" s="136" t="str">
        <f t="shared" ca="1" si="83"/>
        <v>EM DIA</v>
      </c>
      <c r="S550" s="137" t="str">
        <f t="shared" ca="1" si="88"/>
        <v/>
      </c>
    </row>
    <row r="551" spans="2:19" x14ac:dyDescent="0.25">
      <c r="B551" s="190" t="str">
        <f t="shared" si="91"/>
        <v/>
      </c>
      <c r="C551" s="190" t="str">
        <f t="shared" si="90"/>
        <v/>
      </c>
      <c r="D551" s="119" t="s">
        <v>192</v>
      </c>
      <c r="H551" s="141">
        <f t="shared" si="84"/>
        <v>0</v>
      </c>
      <c r="K551" s="133">
        <f t="shared" si="89"/>
        <v>0</v>
      </c>
      <c r="L551" s="133">
        <f t="shared" si="85"/>
        <v>0</v>
      </c>
      <c r="M551" s="190">
        <f t="shared" si="86"/>
        <v>1</v>
      </c>
      <c r="N551" s="190" t="str">
        <f t="shared" si="82"/>
        <v>JANEIRO</v>
      </c>
      <c r="P551" s="119" t="s">
        <v>192</v>
      </c>
      <c r="Q551" s="136" t="str">
        <f t="shared" si="87"/>
        <v>À PAGAR</v>
      </c>
      <c r="R551" s="136" t="str">
        <f t="shared" ca="1" si="83"/>
        <v>EM DIA</v>
      </c>
      <c r="S551" s="137" t="str">
        <f t="shared" ca="1" si="88"/>
        <v/>
      </c>
    </row>
    <row r="552" spans="2:19" x14ac:dyDescent="0.25">
      <c r="B552" s="190" t="str">
        <f t="shared" si="91"/>
        <v/>
      </c>
      <c r="C552" s="190" t="str">
        <f t="shared" si="90"/>
        <v/>
      </c>
      <c r="D552" s="119" t="s">
        <v>192</v>
      </c>
      <c r="H552" s="141">
        <f t="shared" si="84"/>
        <v>0</v>
      </c>
      <c r="K552" s="133">
        <f t="shared" si="89"/>
        <v>0</v>
      </c>
      <c r="L552" s="133">
        <f t="shared" si="85"/>
        <v>0</v>
      </c>
      <c r="M552" s="190">
        <f t="shared" si="86"/>
        <v>1</v>
      </c>
      <c r="N552" s="190" t="str">
        <f t="shared" si="82"/>
        <v>JANEIRO</v>
      </c>
      <c r="P552" s="119" t="s">
        <v>192</v>
      </c>
      <c r="Q552" s="136" t="str">
        <f t="shared" si="87"/>
        <v>À PAGAR</v>
      </c>
      <c r="R552" s="136" t="str">
        <f t="shared" ca="1" si="83"/>
        <v>EM DIA</v>
      </c>
      <c r="S552" s="137" t="str">
        <f t="shared" ca="1" si="88"/>
        <v/>
      </c>
    </row>
    <row r="553" spans="2:19" x14ac:dyDescent="0.25">
      <c r="B553" s="190" t="str">
        <f t="shared" si="91"/>
        <v/>
      </c>
      <c r="C553" s="190" t="str">
        <f t="shared" si="90"/>
        <v/>
      </c>
      <c r="D553" s="119" t="s">
        <v>192</v>
      </c>
      <c r="H553" s="141">
        <f t="shared" si="84"/>
        <v>0</v>
      </c>
      <c r="K553" s="133">
        <f t="shared" si="89"/>
        <v>0</v>
      </c>
      <c r="L553" s="133">
        <f t="shared" si="85"/>
        <v>0</v>
      </c>
      <c r="M553" s="190">
        <f t="shared" si="86"/>
        <v>1</v>
      </c>
      <c r="N553" s="190" t="str">
        <f t="shared" si="82"/>
        <v>JANEIRO</v>
      </c>
      <c r="P553" s="119" t="s">
        <v>192</v>
      </c>
      <c r="Q553" s="136" t="str">
        <f t="shared" si="87"/>
        <v>À PAGAR</v>
      </c>
      <c r="R553" s="136" t="str">
        <f t="shared" ca="1" si="83"/>
        <v>EM DIA</v>
      </c>
      <c r="S553" s="137" t="str">
        <f t="shared" ca="1" si="88"/>
        <v/>
      </c>
    </row>
    <row r="554" spans="2:19" x14ac:dyDescent="0.25">
      <c r="B554" s="190" t="str">
        <f t="shared" si="91"/>
        <v/>
      </c>
      <c r="C554" s="190" t="str">
        <f t="shared" si="90"/>
        <v/>
      </c>
      <c r="D554" s="119" t="s">
        <v>192</v>
      </c>
      <c r="H554" s="141">
        <f t="shared" si="84"/>
        <v>0</v>
      </c>
      <c r="K554" s="133">
        <f t="shared" si="89"/>
        <v>0</v>
      </c>
      <c r="L554" s="133">
        <f t="shared" si="85"/>
        <v>0</v>
      </c>
      <c r="M554" s="190">
        <f t="shared" si="86"/>
        <v>1</v>
      </c>
      <c r="N554" s="190" t="str">
        <f t="shared" si="82"/>
        <v>JANEIRO</v>
      </c>
      <c r="P554" s="119" t="s">
        <v>192</v>
      </c>
      <c r="Q554" s="136" t="str">
        <f t="shared" si="87"/>
        <v>À PAGAR</v>
      </c>
      <c r="R554" s="136" t="str">
        <f t="shared" ca="1" si="83"/>
        <v>EM DIA</v>
      </c>
      <c r="S554" s="137" t="str">
        <f t="shared" ca="1" si="88"/>
        <v/>
      </c>
    </row>
    <row r="555" spans="2:19" x14ac:dyDescent="0.25">
      <c r="B555" s="190" t="str">
        <f t="shared" si="91"/>
        <v/>
      </c>
      <c r="C555" s="190" t="str">
        <f t="shared" si="90"/>
        <v/>
      </c>
      <c r="D555" s="119" t="s">
        <v>192</v>
      </c>
      <c r="H555" s="141">
        <f t="shared" si="84"/>
        <v>0</v>
      </c>
      <c r="K555" s="133">
        <f t="shared" si="89"/>
        <v>0</v>
      </c>
      <c r="L555" s="133">
        <f t="shared" si="85"/>
        <v>0</v>
      </c>
      <c r="M555" s="190">
        <f t="shared" si="86"/>
        <v>1</v>
      </c>
      <c r="N555" s="190" t="str">
        <f t="shared" si="82"/>
        <v>JANEIRO</v>
      </c>
      <c r="P555" s="119" t="s">
        <v>192</v>
      </c>
      <c r="Q555" s="136" t="str">
        <f t="shared" si="87"/>
        <v>À PAGAR</v>
      </c>
      <c r="R555" s="136" t="str">
        <f t="shared" ca="1" si="83"/>
        <v>EM DIA</v>
      </c>
      <c r="S555" s="137" t="str">
        <f t="shared" ca="1" si="88"/>
        <v/>
      </c>
    </row>
    <row r="556" spans="2:19" x14ac:dyDescent="0.25">
      <c r="B556" s="190" t="str">
        <f t="shared" si="91"/>
        <v/>
      </c>
      <c r="C556" s="190" t="str">
        <f t="shared" si="90"/>
        <v/>
      </c>
      <c r="D556" s="119" t="s">
        <v>192</v>
      </c>
      <c r="H556" s="141">
        <f t="shared" si="84"/>
        <v>0</v>
      </c>
      <c r="K556" s="133">
        <f t="shared" si="89"/>
        <v>0</v>
      </c>
      <c r="L556" s="133">
        <f t="shared" si="85"/>
        <v>0</v>
      </c>
      <c r="M556" s="190">
        <f t="shared" si="86"/>
        <v>1</v>
      </c>
      <c r="N556" s="190" t="str">
        <f t="shared" si="82"/>
        <v>JANEIRO</v>
      </c>
      <c r="P556" s="119" t="s">
        <v>192</v>
      </c>
      <c r="Q556" s="136" t="str">
        <f t="shared" si="87"/>
        <v>À PAGAR</v>
      </c>
      <c r="R556" s="136" t="str">
        <f t="shared" ca="1" si="83"/>
        <v>EM DIA</v>
      </c>
      <c r="S556" s="137" t="str">
        <f t="shared" ca="1" si="88"/>
        <v/>
      </c>
    </row>
    <row r="557" spans="2:19" x14ac:dyDescent="0.25">
      <c r="B557" s="190" t="str">
        <f t="shared" si="91"/>
        <v/>
      </c>
      <c r="C557" s="190" t="str">
        <f t="shared" si="90"/>
        <v/>
      </c>
      <c r="D557" s="119" t="s">
        <v>192</v>
      </c>
      <c r="H557" s="141">
        <f t="shared" si="84"/>
        <v>0</v>
      </c>
      <c r="K557" s="133">
        <f t="shared" si="89"/>
        <v>0</v>
      </c>
      <c r="L557" s="133">
        <f t="shared" si="85"/>
        <v>0</v>
      </c>
      <c r="M557" s="190">
        <f t="shared" si="86"/>
        <v>1</v>
      </c>
      <c r="N557" s="190" t="str">
        <f t="shared" si="82"/>
        <v>JANEIRO</v>
      </c>
      <c r="P557" s="119" t="s">
        <v>192</v>
      </c>
      <c r="Q557" s="136" t="str">
        <f t="shared" si="87"/>
        <v>À PAGAR</v>
      </c>
      <c r="R557" s="136" t="str">
        <f t="shared" ca="1" si="83"/>
        <v>EM DIA</v>
      </c>
      <c r="S557" s="137" t="str">
        <f t="shared" ca="1" si="88"/>
        <v/>
      </c>
    </row>
    <row r="558" spans="2:19" x14ac:dyDescent="0.25">
      <c r="B558" s="190" t="str">
        <f t="shared" si="91"/>
        <v/>
      </c>
      <c r="C558" s="190" t="str">
        <f t="shared" si="90"/>
        <v/>
      </c>
      <c r="D558" s="119" t="s">
        <v>192</v>
      </c>
      <c r="H558" s="141">
        <f t="shared" si="84"/>
        <v>0</v>
      </c>
      <c r="K558" s="133">
        <f t="shared" si="89"/>
        <v>0</v>
      </c>
      <c r="L558" s="133">
        <f t="shared" si="85"/>
        <v>0</v>
      </c>
      <c r="M558" s="190">
        <f t="shared" si="86"/>
        <v>1</v>
      </c>
      <c r="N558" s="190" t="str">
        <f t="shared" si="82"/>
        <v>JANEIRO</v>
      </c>
      <c r="P558" s="119" t="s">
        <v>192</v>
      </c>
      <c r="Q558" s="136" t="str">
        <f t="shared" si="87"/>
        <v>À PAGAR</v>
      </c>
      <c r="R558" s="136" t="str">
        <f t="shared" ca="1" si="83"/>
        <v>EM DIA</v>
      </c>
      <c r="S558" s="137" t="str">
        <f t="shared" ca="1" si="88"/>
        <v/>
      </c>
    </row>
    <row r="559" spans="2:19" x14ac:dyDescent="0.25">
      <c r="B559" s="190" t="str">
        <f t="shared" si="91"/>
        <v/>
      </c>
      <c r="C559" s="190" t="str">
        <f t="shared" si="90"/>
        <v/>
      </c>
      <c r="D559" s="119" t="s">
        <v>192</v>
      </c>
      <c r="H559" s="141">
        <f t="shared" si="84"/>
        <v>0</v>
      </c>
      <c r="K559" s="133">
        <f t="shared" si="89"/>
        <v>0</v>
      </c>
      <c r="L559" s="133">
        <f t="shared" si="85"/>
        <v>0</v>
      </c>
      <c r="M559" s="190">
        <f t="shared" si="86"/>
        <v>1</v>
      </c>
      <c r="N559" s="190" t="str">
        <f t="shared" si="82"/>
        <v>JANEIRO</v>
      </c>
      <c r="P559" s="119" t="s">
        <v>192</v>
      </c>
      <c r="Q559" s="136" t="str">
        <f t="shared" si="87"/>
        <v>À PAGAR</v>
      </c>
      <c r="R559" s="136" t="str">
        <f t="shared" ca="1" si="83"/>
        <v>EM DIA</v>
      </c>
      <c r="S559" s="137" t="str">
        <f t="shared" ca="1" si="88"/>
        <v/>
      </c>
    </row>
    <row r="560" spans="2:19" x14ac:dyDescent="0.25">
      <c r="B560" s="190" t="str">
        <f t="shared" si="91"/>
        <v/>
      </c>
      <c r="C560" s="190" t="str">
        <f t="shared" si="90"/>
        <v/>
      </c>
      <c r="D560" s="119" t="s">
        <v>192</v>
      </c>
      <c r="H560" s="141">
        <f t="shared" si="84"/>
        <v>0</v>
      </c>
      <c r="K560" s="133">
        <f t="shared" si="89"/>
        <v>0</v>
      </c>
      <c r="L560" s="133">
        <f t="shared" si="85"/>
        <v>0</v>
      </c>
      <c r="M560" s="190">
        <f t="shared" si="86"/>
        <v>1</v>
      </c>
      <c r="N560" s="190" t="str">
        <f t="shared" si="82"/>
        <v>JANEIRO</v>
      </c>
      <c r="P560" s="119" t="s">
        <v>192</v>
      </c>
      <c r="Q560" s="136" t="str">
        <f t="shared" si="87"/>
        <v>À PAGAR</v>
      </c>
      <c r="R560" s="136" t="str">
        <f t="shared" ca="1" si="83"/>
        <v>EM DIA</v>
      </c>
      <c r="S560" s="137" t="str">
        <f t="shared" ca="1" si="88"/>
        <v/>
      </c>
    </row>
    <row r="561" spans="2:19" x14ac:dyDescent="0.25">
      <c r="B561" s="190" t="str">
        <f t="shared" si="91"/>
        <v/>
      </c>
      <c r="C561" s="190" t="str">
        <f t="shared" si="90"/>
        <v/>
      </c>
      <c r="D561" s="119" t="s">
        <v>192</v>
      </c>
      <c r="H561" s="141">
        <f t="shared" si="84"/>
        <v>0</v>
      </c>
      <c r="K561" s="133">
        <f t="shared" si="89"/>
        <v>0</v>
      </c>
      <c r="L561" s="133">
        <f t="shared" si="85"/>
        <v>0</v>
      </c>
      <c r="M561" s="190">
        <f t="shared" si="86"/>
        <v>1</v>
      </c>
      <c r="N561" s="190" t="str">
        <f t="shared" si="82"/>
        <v>JANEIRO</v>
      </c>
      <c r="P561" s="119" t="s">
        <v>192</v>
      </c>
      <c r="Q561" s="136" t="str">
        <f t="shared" si="87"/>
        <v>À PAGAR</v>
      </c>
      <c r="R561" s="136" t="str">
        <f t="shared" ca="1" si="83"/>
        <v>EM DIA</v>
      </c>
      <c r="S561" s="137" t="str">
        <f t="shared" ca="1" si="88"/>
        <v/>
      </c>
    </row>
    <row r="562" spans="2:19" x14ac:dyDescent="0.25">
      <c r="B562" s="190" t="str">
        <f t="shared" si="91"/>
        <v/>
      </c>
      <c r="C562" s="190" t="str">
        <f t="shared" si="90"/>
        <v/>
      </c>
      <c r="D562" s="119" t="s">
        <v>192</v>
      </c>
      <c r="H562" s="141">
        <f t="shared" si="84"/>
        <v>0</v>
      </c>
      <c r="K562" s="133">
        <f t="shared" si="89"/>
        <v>0</v>
      </c>
      <c r="L562" s="133">
        <f t="shared" si="85"/>
        <v>0</v>
      </c>
      <c r="M562" s="190">
        <f t="shared" si="86"/>
        <v>1</v>
      </c>
      <c r="N562" s="190" t="str">
        <f t="shared" si="82"/>
        <v>JANEIRO</v>
      </c>
      <c r="P562" s="119" t="s">
        <v>192</v>
      </c>
      <c r="Q562" s="136" t="str">
        <f t="shared" si="87"/>
        <v>À PAGAR</v>
      </c>
      <c r="R562" s="136" t="str">
        <f t="shared" ca="1" si="83"/>
        <v>EM DIA</v>
      </c>
      <c r="S562" s="137" t="str">
        <f t="shared" ca="1" si="88"/>
        <v/>
      </c>
    </row>
    <row r="563" spans="2:19" x14ac:dyDescent="0.25">
      <c r="B563" s="190" t="str">
        <f t="shared" si="91"/>
        <v/>
      </c>
      <c r="C563" s="190" t="str">
        <f t="shared" si="90"/>
        <v/>
      </c>
      <c r="D563" s="119" t="s">
        <v>192</v>
      </c>
      <c r="H563" s="141">
        <f t="shared" si="84"/>
        <v>0</v>
      </c>
      <c r="K563" s="133">
        <f t="shared" si="89"/>
        <v>0</v>
      </c>
      <c r="L563" s="133">
        <f t="shared" si="85"/>
        <v>0</v>
      </c>
      <c r="M563" s="190">
        <f t="shared" si="86"/>
        <v>1</v>
      </c>
      <c r="N563" s="190" t="str">
        <f t="shared" si="82"/>
        <v>JANEIRO</v>
      </c>
      <c r="P563" s="119" t="s">
        <v>192</v>
      </c>
      <c r="Q563" s="136" t="str">
        <f t="shared" si="87"/>
        <v>À PAGAR</v>
      </c>
      <c r="R563" s="136" t="str">
        <f t="shared" ca="1" si="83"/>
        <v>EM DIA</v>
      </c>
      <c r="S563" s="137" t="str">
        <f t="shared" ca="1" si="88"/>
        <v/>
      </c>
    </row>
    <row r="564" spans="2:19" x14ac:dyDescent="0.25">
      <c r="B564" s="190" t="str">
        <f t="shared" si="91"/>
        <v/>
      </c>
      <c r="C564" s="190" t="str">
        <f t="shared" si="90"/>
        <v/>
      </c>
      <c r="D564" s="119" t="s">
        <v>192</v>
      </c>
      <c r="H564" s="141">
        <f t="shared" si="84"/>
        <v>0</v>
      </c>
      <c r="K564" s="133">
        <f t="shared" si="89"/>
        <v>0</v>
      </c>
      <c r="L564" s="133">
        <f t="shared" si="85"/>
        <v>0</v>
      </c>
      <c r="M564" s="190">
        <f t="shared" si="86"/>
        <v>1</v>
      </c>
      <c r="N564" s="190" t="str">
        <f t="shared" si="82"/>
        <v>JANEIRO</v>
      </c>
      <c r="P564" s="119" t="s">
        <v>192</v>
      </c>
      <c r="Q564" s="136" t="str">
        <f t="shared" si="87"/>
        <v>À PAGAR</v>
      </c>
      <c r="R564" s="136" t="str">
        <f t="shared" ca="1" si="83"/>
        <v>EM DIA</v>
      </c>
      <c r="S564" s="137" t="str">
        <f t="shared" ca="1" si="88"/>
        <v/>
      </c>
    </row>
    <row r="565" spans="2:19" x14ac:dyDescent="0.25">
      <c r="B565" s="190" t="str">
        <f t="shared" si="91"/>
        <v/>
      </c>
      <c r="C565" s="190" t="str">
        <f t="shared" si="90"/>
        <v/>
      </c>
      <c r="D565" s="119" t="s">
        <v>192</v>
      </c>
      <c r="H565" s="141">
        <f t="shared" si="84"/>
        <v>0</v>
      </c>
      <c r="K565" s="133">
        <f t="shared" si="89"/>
        <v>0</v>
      </c>
      <c r="L565" s="133">
        <f t="shared" si="85"/>
        <v>0</v>
      </c>
      <c r="M565" s="190">
        <f t="shared" si="86"/>
        <v>1</v>
      </c>
      <c r="N565" s="190" t="str">
        <f t="shared" si="82"/>
        <v>JANEIRO</v>
      </c>
      <c r="P565" s="119" t="s">
        <v>192</v>
      </c>
      <c r="Q565" s="136" t="str">
        <f t="shared" si="87"/>
        <v>À PAGAR</v>
      </c>
      <c r="R565" s="136" t="str">
        <f t="shared" ca="1" si="83"/>
        <v>EM DIA</v>
      </c>
      <c r="S565" s="137" t="str">
        <f t="shared" ca="1" si="88"/>
        <v/>
      </c>
    </row>
    <row r="566" spans="2:19" x14ac:dyDescent="0.25">
      <c r="B566" s="190" t="str">
        <f t="shared" si="91"/>
        <v/>
      </c>
      <c r="C566" s="190" t="str">
        <f t="shared" si="90"/>
        <v/>
      </c>
      <c r="D566" s="119" t="s">
        <v>192</v>
      </c>
      <c r="H566" s="141">
        <f t="shared" si="84"/>
        <v>0</v>
      </c>
      <c r="K566" s="133">
        <f t="shared" si="89"/>
        <v>0</v>
      </c>
      <c r="L566" s="133">
        <f t="shared" si="85"/>
        <v>0</v>
      </c>
      <c r="M566" s="190">
        <f t="shared" si="86"/>
        <v>1</v>
      </c>
      <c r="N566" s="190" t="str">
        <f t="shared" si="82"/>
        <v>JANEIRO</v>
      </c>
      <c r="P566" s="119" t="s">
        <v>192</v>
      </c>
      <c r="Q566" s="136" t="str">
        <f t="shared" si="87"/>
        <v>À PAGAR</v>
      </c>
      <c r="R566" s="136" t="str">
        <f t="shared" ca="1" si="83"/>
        <v>EM DIA</v>
      </c>
      <c r="S566" s="137" t="str">
        <f t="shared" ca="1" si="88"/>
        <v/>
      </c>
    </row>
    <row r="567" spans="2:19" x14ac:dyDescent="0.25">
      <c r="B567" s="190" t="str">
        <f t="shared" si="91"/>
        <v/>
      </c>
      <c r="C567" s="190" t="str">
        <f t="shared" si="90"/>
        <v/>
      </c>
      <c r="D567" s="119" t="s">
        <v>192</v>
      </c>
      <c r="H567" s="141">
        <f t="shared" si="84"/>
        <v>0</v>
      </c>
      <c r="K567" s="133">
        <f t="shared" si="89"/>
        <v>0</v>
      </c>
      <c r="L567" s="133">
        <f t="shared" si="85"/>
        <v>0</v>
      </c>
      <c r="M567" s="190">
        <f t="shared" si="86"/>
        <v>1</v>
      </c>
      <c r="N567" s="190" t="str">
        <f t="shared" si="82"/>
        <v>JANEIRO</v>
      </c>
      <c r="P567" s="119" t="s">
        <v>192</v>
      </c>
      <c r="Q567" s="136" t="str">
        <f t="shared" si="87"/>
        <v>À PAGAR</v>
      </c>
      <c r="R567" s="136" t="str">
        <f t="shared" ca="1" si="83"/>
        <v>EM DIA</v>
      </c>
      <c r="S567" s="137" t="str">
        <f t="shared" ca="1" si="88"/>
        <v/>
      </c>
    </row>
    <row r="568" spans="2:19" x14ac:dyDescent="0.25">
      <c r="B568" s="190" t="str">
        <f t="shared" si="91"/>
        <v/>
      </c>
      <c r="C568" s="190" t="str">
        <f t="shared" si="90"/>
        <v/>
      </c>
      <c r="D568" s="119" t="s">
        <v>192</v>
      </c>
      <c r="H568" s="141">
        <f t="shared" si="84"/>
        <v>0</v>
      </c>
      <c r="K568" s="133">
        <f t="shared" si="89"/>
        <v>0</v>
      </c>
      <c r="L568" s="133">
        <f t="shared" si="85"/>
        <v>0</v>
      </c>
      <c r="M568" s="190">
        <f t="shared" si="86"/>
        <v>1</v>
      </c>
      <c r="N568" s="190" t="str">
        <f t="shared" si="82"/>
        <v>JANEIRO</v>
      </c>
      <c r="P568" s="119" t="s">
        <v>192</v>
      </c>
      <c r="Q568" s="136" t="str">
        <f t="shared" si="87"/>
        <v>À PAGAR</v>
      </c>
      <c r="R568" s="136" t="str">
        <f t="shared" ca="1" si="83"/>
        <v>EM DIA</v>
      </c>
      <c r="S568" s="137" t="str">
        <f t="shared" ca="1" si="88"/>
        <v/>
      </c>
    </row>
    <row r="569" spans="2:19" x14ac:dyDescent="0.25">
      <c r="B569" s="190" t="str">
        <f t="shared" si="91"/>
        <v/>
      </c>
      <c r="C569" s="190" t="str">
        <f t="shared" si="90"/>
        <v/>
      </c>
      <c r="D569" s="119" t="s">
        <v>192</v>
      </c>
      <c r="H569" s="141">
        <f t="shared" si="84"/>
        <v>0</v>
      </c>
      <c r="K569" s="133">
        <f t="shared" si="89"/>
        <v>0</v>
      </c>
      <c r="L569" s="133">
        <f t="shared" si="85"/>
        <v>0</v>
      </c>
      <c r="M569" s="190">
        <f t="shared" si="86"/>
        <v>1</v>
      </c>
      <c r="N569" s="190" t="str">
        <f t="shared" si="82"/>
        <v>JANEIRO</v>
      </c>
      <c r="P569" s="119" t="s">
        <v>192</v>
      </c>
      <c r="Q569" s="136" t="str">
        <f t="shared" si="87"/>
        <v>À PAGAR</v>
      </c>
      <c r="R569" s="136" t="str">
        <f t="shared" ca="1" si="83"/>
        <v>EM DIA</v>
      </c>
      <c r="S569" s="137" t="str">
        <f t="shared" ca="1" si="88"/>
        <v/>
      </c>
    </row>
    <row r="570" spans="2:19" x14ac:dyDescent="0.25">
      <c r="B570" s="190" t="str">
        <f t="shared" si="91"/>
        <v/>
      </c>
      <c r="C570" s="190" t="str">
        <f t="shared" si="90"/>
        <v/>
      </c>
      <c r="D570" s="119" t="s">
        <v>192</v>
      </c>
      <c r="H570" s="141">
        <f t="shared" si="84"/>
        <v>0</v>
      </c>
      <c r="K570" s="133">
        <f t="shared" si="89"/>
        <v>0</v>
      </c>
      <c r="L570" s="133">
        <f t="shared" si="85"/>
        <v>0</v>
      </c>
      <c r="M570" s="190">
        <f t="shared" si="86"/>
        <v>1</v>
      </c>
      <c r="N570" s="190" t="str">
        <f t="shared" si="82"/>
        <v>JANEIRO</v>
      </c>
      <c r="P570" s="119" t="s">
        <v>192</v>
      </c>
      <c r="Q570" s="136" t="str">
        <f t="shared" si="87"/>
        <v>À PAGAR</v>
      </c>
      <c r="R570" s="136" t="str">
        <f t="shared" ca="1" si="83"/>
        <v>EM DIA</v>
      </c>
      <c r="S570" s="137" t="str">
        <f t="shared" ca="1" si="88"/>
        <v/>
      </c>
    </row>
    <row r="571" spans="2:19" x14ac:dyDescent="0.25">
      <c r="B571" s="190" t="str">
        <f t="shared" si="91"/>
        <v/>
      </c>
      <c r="C571" s="190" t="str">
        <f t="shared" si="90"/>
        <v/>
      </c>
      <c r="D571" s="119" t="s">
        <v>192</v>
      </c>
      <c r="H571" s="141">
        <f t="shared" si="84"/>
        <v>0</v>
      </c>
      <c r="K571" s="133">
        <f t="shared" si="89"/>
        <v>0</v>
      </c>
      <c r="L571" s="133">
        <f t="shared" si="85"/>
        <v>0</v>
      </c>
      <c r="M571" s="190">
        <f t="shared" si="86"/>
        <v>1</v>
      </c>
      <c r="N571" s="190" t="str">
        <f t="shared" si="82"/>
        <v>JANEIRO</v>
      </c>
      <c r="P571" s="119" t="s">
        <v>192</v>
      </c>
      <c r="Q571" s="136" t="str">
        <f t="shared" si="87"/>
        <v>À PAGAR</v>
      </c>
      <c r="R571" s="136" t="str">
        <f t="shared" ca="1" si="83"/>
        <v>EM DIA</v>
      </c>
      <c r="S571" s="137" t="str">
        <f t="shared" ca="1" si="88"/>
        <v/>
      </c>
    </row>
    <row r="572" spans="2:19" x14ac:dyDescent="0.25">
      <c r="B572" s="190" t="str">
        <f t="shared" si="91"/>
        <v/>
      </c>
      <c r="C572" s="190" t="str">
        <f t="shared" si="90"/>
        <v/>
      </c>
      <c r="D572" s="119" t="s">
        <v>192</v>
      </c>
      <c r="H572" s="141">
        <f t="shared" si="84"/>
        <v>0</v>
      </c>
      <c r="K572" s="133">
        <f t="shared" si="89"/>
        <v>0</v>
      </c>
      <c r="L572" s="133">
        <f t="shared" si="85"/>
        <v>0</v>
      </c>
      <c r="M572" s="190">
        <f t="shared" si="86"/>
        <v>1</v>
      </c>
      <c r="N572" s="190" t="str">
        <f t="shared" si="82"/>
        <v>JANEIRO</v>
      </c>
      <c r="P572" s="119" t="s">
        <v>192</v>
      </c>
      <c r="Q572" s="136" t="str">
        <f t="shared" si="87"/>
        <v>À PAGAR</v>
      </c>
      <c r="R572" s="136" t="str">
        <f t="shared" ca="1" si="83"/>
        <v>EM DIA</v>
      </c>
      <c r="S572" s="137" t="str">
        <f t="shared" ca="1" si="88"/>
        <v/>
      </c>
    </row>
    <row r="573" spans="2:19" x14ac:dyDescent="0.25">
      <c r="B573" s="190" t="str">
        <f t="shared" si="91"/>
        <v/>
      </c>
      <c r="C573" s="190" t="str">
        <f t="shared" si="90"/>
        <v/>
      </c>
      <c r="D573" s="119" t="s">
        <v>192</v>
      </c>
      <c r="H573" s="141">
        <f t="shared" si="84"/>
        <v>0</v>
      </c>
      <c r="K573" s="133">
        <f t="shared" si="89"/>
        <v>0</v>
      </c>
      <c r="L573" s="133">
        <f t="shared" si="85"/>
        <v>0</v>
      </c>
      <c r="M573" s="190">
        <f t="shared" si="86"/>
        <v>1</v>
      </c>
      <c r="N573" s="190" t="str">
        <f t="shared" si="82"/>
        <v>JANEIRO</v>
      </c>
      <c r="P573" s="119" t="s">
        <v>192</v>
      </c>
      <c r="Q573" s="136" t="str">
        <f t="shared" si="87"/>
        <v>À PAGAR</v>
      </c>
      <c r="R573" s="136" t="str">
        <f t="shared" ca="1" si="83"/>
        <v>EM DIA</v>
      </c>
      <c r="S573" s="137" t="str">
        <f t="shared" ca="1" si="88"/>
        <v/>
      </c>
    </row>
    <row r="574" spans="2:19" x14ac:dyDescent="0.25">
      <c r="B574" s="190" t="str">
        <f t="shared" si="91"/>
        <v/>
      </c>
      <c r="C574" s="190" t="str">
        <f t="shared" si="90"/>
        <v/>
      </c>
      <c r="D574" s="119" t="s">
        <v>192</v>
      </c>
      <c r="H574" s="141">
        <f t="shared" si="84"/>
        <v>0</v>
      </c>
      <c r="K574" s="133">
        <f t="shared" si="89"/>
        <v>0</v>
      </c>
      <c r="L574" s="133">
        <f t="shared" si="85"/>
        <v>0</v>
      </c>
      <c r="M574" s="190">
        <f t="shared" si="86"/>
        <v>1</v>
      </c>
      <c r="N574" s="190" t="str">
        <f t="shared" si="82"/>
        <v>JANEIRO</v>
      </c>
      <c r="P574" s="119" t="s">
        <v>192</v>
      </c>
      <c r="Q574" s="136" t="str">
        <f t="shared" si="87"/>
        <v>À PAGAR</v>
      </c>
      <c r="R574" s="136" t="str">
        <f t="shared" ca="1" si="83"/>
        <v>EM DIA</v>
      </c>
      <c r="S574" s="137" t="str">
        <f t="shared" ca="1" si="88"/>
        <v/>
      </c>
    </row>
    <row r="575" spans="2:19" x14ac:dyDescent="0.25">
      <c r="B575" s="190" t="str">
        <f t="shared" si="91"/>
        <v/>
      </c>
      <c r="C575" s="190" t="str">
        <f t="shared" si="90"/>
        <v/>
      </c>
      <c r="D575" s="119" t="s">
        <v>192</v>
      </c>
      <c r="H575" s="141">
        <f t="shared" si="84"/>
        <v>0</v>
      </c>
      <c r="K575" s="133">
        <f t="shared" si="89"/>
        <v>0</v>
      </c>
      <c r="L575" s="133">
        <f t="shared" si="85"/>
        <v>0</v>
      </c>
      <c r="M575" s="190">
        <f t="shared" si="86"/>
        <v>1</v>
      </c>
      <c r="N575" s="190" t="str">
        <f t="shared" si="82"/>
        <v>JANEIRO</v>
      </c>
      <c r="P575" s="119" t="s">
        <v>192</v>
      </c>
      <c r="Q575" s="136" t="str">
        <f t="shared" si="87"/>
        <v>À PAGAR</v>
      </c>
      <c r="R575" s="136" t="str">
        <f t="shared" ca="1" si="83"/>
        <v>EM DIA</v>
      </c>
      <c r="S575" s="137" t="str">
        <f t="shared" ca="1" si="88"/>
        <v/>
      </c>
    </row>
    <row r="576" spans="2:19" x14ac:dyDescent="0.25">
      <c r="B576" s="190" t="str">
        <f t="shared" si="91"/>
        <v/>
      </c>
      <c r="C576" s="190" t="str">
        <f t="shared" si="90"/>
        <v/>
      </c>
      <c r="D576" s="119" t="s">
        <v>192</v>
      </c>
      <c r="H576" s="141">
        <f t="shared" si="84"/>
        <v>0</v>
      </c>
      <c r="K576" s="133">
        <f t="shared" si="89"/>
        <v>0</v>
      </c>
      <c r="L576" s="133">
        <f t="shared" si="85"/>
        <v>0</v>
      </c>
      <c r="M576" s="190">
        <f t="shared" si="86"/>
        <v>1</v>
      </c>
      <c r="N576" s="190" t="str">
        <f t="shared" si="82"/>
        <v>JANEIRO</v>
      </c>
      <c r="P576" s="119" t="s">
        <v>192</v>
      </c>
      <c r="Q576" s="136" t="str">
        <f t="shared" si="87"/>
        <v>À PAGAR</v>
      </c>
      <c r="R576" s="136" t="str">
        <f t="shared" ca="1" si="83"/>
        <v>EM DIA</v>
      </c>
      <c r="S576" s="137" t="str">
        <f t="shared" ca="1" si="88"/>
        <v/>
      </c>
    </row>
    <row r="577" spans="2:19" x14ac:dyDescent="0.25">
      <c r="B577" s="190" t="str">
        <f t="shared" si="91"/>
        <v/>
      </c>
      <c r="C577" s="190" t="str">
        <f t="shared" si="90"/>
        <v/>
      </c>
      <c r="D577" s="119" t="s">
        <v>192</v>
      </c>
      <c r="H577" s="141">
        <f t="shared" si="84"/>
        <v>0</v>
      </c>
      <c r="K577" s="133">
        <f t="shared" si="89"/>
        <v>0</v>
      </c>
      <c r="L577" s="133">
        <f t="shared" si="85"/>
        <v>0</v>
      </c>
      <c r="M577" s="190">
        <f t="shared" si="86"/>
        <v>1</v>
      </c>
      <c r="N577" s="190" t="str">
        <f t="shared" si="82"/>
        <v>JANEIRO</v>
      </c>
      <c r="P577" s="119" t="s">
        <v>192</v>
      </c>
      <c r="Q577" s="136" t="str">
        <f t="shared" si="87"/>
        <v>À PAGAR</v>
      </c>
      <c r="R577" s="136" t="str">
        <f t="shared" ca="1" si="83"/>
        <v>EM DIA</v>
      </c>
      <c r="S577" s="137" t="str">
        <f t="shared" ca="1" si="88"/>
        <v/>
      </c>
    </row>
    <row r="578" spans="2:19" x14ac:dyDescent="0.25">
      <c r="B578" s="190" t="str">
        <f t="shared" si="91"/>
        <v/>
      </c>
      <c r="C578" s="190" t="str">
        <f t="shared" si="90"/>
        <v/>
      </c>
      <c r="D578" s="119" t="s">
        <v>192</v>
      </c>
      <c r="H578" s="141">
        <f t="shared" si="84"/>
        <v>0</v>
      </c>
      <c r="K578" s="133">
        <f t="shared" si="89"/>
        <v>0</v>
      </c>
      <c r="L578" s="133">
        <f t="shared" si="85"/>
        <v>0</v>
      </c>
      <c r="M578" s="190">
        <f t="shared" si="86"/>
        <v>1</v>
      </c>
      <c r="N578" s="190" t="str">
        <f t="shared" si="82"/>
        <v>JANEIRO</v>
      </c>
      <c r="P578" s="119" t="s">
        <v>192</v>
      </c>
      <c r="Q578" s="136" t="str">
        <f t="shared" si="87"/>
        <v>À PAGAR</v>
      </c>
      <c r="R578" s="136" t="str">
        <f t="shared" ca="1" si="83"/>
        <v>EM DIA</v>
      </c>
      <c r="S578" s="137" t="str">
        <f t="shared" ca="1" si="88"/>
        <v/>
      </c>
    </row>
    <row r="579" spans="2:19" x14ac:dyDescent="0.25">
      <c r="B579" s="190" t="str">
        <f t="shared" si="91"/>
        <v/>
      </c>
      <c r="C579" s="190" t="str">
        <f t="shared" si="90"/>
        <v/>
      </c>
      <c r="D579" s="119" t="s">
        <v>192</v>
      </c>
      <c r="H579" s="141">
        <f t="shared" si="84"/>
        <v>0</v>
      </c>
      <c r="K579" s="133">
        <f t="shared" si="89"/>
        <v>0</v>
      </c>
      <c r="L579" s="133">
        <f t="shared" si="85"/>
        <v>0</v>
      </c>
      <c r="M579" s="190">
        <f t="shared" si="86"/>
        <v>1</v>
      </c>
      <c r="N579" s="190" t="str">
        <f t="shared" si="82"/>
        <v>JANEIRO</v>
      </c>
      <c r="P579" s="119" t="s">
        <v>192</v>
      </c>
      <c r="Q579" s="136" t="str">
        <f t="shared" si="87"/>
        <v>À PAGAR</v>
      </c>
      <c r="R579" s="136" t="str">
        <f t="shared" ca="1" si="83"/>
        <v>EM DIA</v>
      </c>
      <c r="S579" s="137" t="str">
        <f t="shared" ca="1" si="88"/>
        <v/>
      </c>
    </row>
    <row r="580" spans="2:19" x14ac:dyDescent="0.25">
      <c r="B580" s="190" t="str">
        <f t="shared" si="91"/>
        <v/>
      </c>
      <c r="C580" s="190" t="str">
        <f t="shared" si="90"/>
        <v/>
      </c>
      <c r="D580" s="119" t="s">
        <v>192</v>
      </c>
      <c r="H580" s="141">
        <f t="shared" si="84"/>
        <v>0</v>
      </c>
      <c r="K580" s="133">
        <f t="shared" si="89"/>
        <v>0</v>
      </c>
      <c r="L580" s="133">
        <f t="shared" si="85"/>
        <v>0</v>
      </c>
      <c r="M580" s="190">
        <f t="shared" si="86"/>
        <v>1</v>
      </c>
      <c r="N580" s="190" t="str">
        <f t="shared" si="82"/>
        <v>JANEIRO</v>
      </c>
      <c r="P580" s="119" t="s">
        <v>192</v>
      </c>
      <c r="Q580" s="136" t="str">
        <f t="shared" si="87"/>
        <v>À PAGAR</v>
      </c>
      <c r="R580" s="136" t="str">
        <f t="shared" ca="1" si="83"/>
        <v>EM DIA</v>
      </c>
      <c r="S580" s="137" t="str">
        <f t="shared" ca="1" si="88"/>
        <v/>
      </c>
    </row>
    <row r="581" spans="2:19" x14ac:dyDescent="0.25">
      <c r="B581" s="190" t="str">
        <f t="shared" si="91"/>
        <v/>
      </c>
      <c r="C581" s="190" t="str">
        <f t="shared" si="90"/>
        <v/>
      </c>
      <c r="D581" s="119" t="s">
        <v>192</v>
      </c>
      <c r="H581" s="141">
        <f t="shared" si="84"/>
        <v>0</v>
      </c>
      <c r="K581" s="133">
        <f t="shared" si="89"/>
        <v>0</v>
      </c>
      <c r="L581" s="133">
        <f t="shared" si="85"/>
        <v>0</v>
      </c>
      <c r="M581" s="190">
        <f t="shared" si="86"/>
        <v>1</v>
      </c>
      <c r="N581" s="190" t="str">
        <f t="shared" ref="N581:N644" si="92">IF(M581=1,"JANEIRO",IF(M581=2,"FEVEREIRO",IF(M581=3,"MARÇO",IF(M581=4,"ABRIL",IF(M581=5,"MAIO",IF(M581=6,"JUNHO",IF(M581=7,"JULHO",IF(M581=8,"AGOSTO",IF(M581=9,"SETEMBRO",IF(M581=10,"OUTUBRO",IF(M581=11,"NOVEMBRO",IF(M581=12,"DEZEMBRO",""))))))))))))</f>
        <v>JANEIRO</v>
      </c>
      <c r="P581" s="119" t="s">
        <v>192</v>
      </c>
      <c r="Q581" s="136" t="str">
        <f t="shared" si="87"/>
        <v>À PAGAR</v>
      </c>
      <c r="R581" s="136" t="str">
        <f t="shared" ref="R581:R644" ca="1" si="93">IF(AND(O581&lt;=P581,S581&gt;=0),"EM DIA","EM ATRASO")</f>
        <v>EM DIA</v>
      </c>
      <c r="S581" s="137" t="str">
        <f t="shared" ca="1" si="88"/>
        <v/>
      </c>
    </row>
    <row r="582" spans="2:19" x14ac:dyDescent="0.25">
      <c r="B582" s="190" t="str">
        <f t="shared" si="91"/>
        <v/>
      </c>
      <c r="C582" s="190" t="str">
        <f t="shared" si="90"/>
        <v/>
      </c>
      <c r="D582" s="119" t="s">
        <v>192</v>
      </c>
      <c r="H582" s="141">
        <f t="shared" ref="H582:H645" si="94">IF(OR(I582="",I582=0),G582,I582)</f>
        <v>0</v>
      </c>
      <c r="K582" s="133">
        <f t="shared" si="89"/>
        <v>0</v>
      </c>
      <c r="L582" s="133">
        <f t="shared" ref="L582:L645" si="95">IF(G582&lt;I582,I582-G582,0)</f>
        <v>0</v>
      </c>
      <c r="M582" s="190">
        <f t="shared" ref="M582:M645" si="96">IFERROR(MONTH(O582),"")</f>
        <v>1</v>
      </c>
      <c r="N582" s="190" t="str">
        <f t="shared" si="92"/>
        <v>JANEIRO</v>
      </c>
      <c r="P582" s="119" t="s">
        <v>192</v>
      </c>
      <c r="Q582" s="136" t="str">
        <f t="shared" ref="Q582:Q645" si="97">IF(OR(I582="",I582=0),"À PAGAR","PAGO")</f>
        <v>À PAGAR</v>
      </c>
      <c r="R582" s="136" t="str">
        <f t="shared" ca="1" si="93"/>
        <v>EM DIA</v>
      </c>
      <c r="S582" s="137" t="str">
        <f t="shared" ref="S582:S645" ca="1" si="98">IFERROR(IF(Q582="À PAGAR",P582-$W$5,0),"")</f>
        <v/>
      </c>
    </row>
    <row r="583" spans="2:19" x14ac:dyDescent="0.25">
      <c r="B583" s="190" t="str">
        <f t="shared" si="91"/>
        <v/>
      </c>
      <c r="C583" s="190" t="str">
        <f t="shared" si="90"/>
        <v/>
      </c>
      <c r="D583" s="119" t="s">
        <v>192</v>
      </c>
      <c r="H583" s="141">
        <f t="shared" si="94"/>
        <v>0</v>
      </c>
      <c r="K583" s="133">
        <f t="shared" ref="K583:K646" si="99">IF(AND(G583&gt;I583,I583&gt;0),G583-I583-J583,0)</f>
        <v>0</v>
      </c>
      <c r="L583" s="133">
        <f t="shared" si="95"/>
        <v>0</v>
      </c>
      <c r="M583" s="190">
        <f t="shared" si="96"/>
        <v>1</v>
      </c>
      <c r="N583" s="190" t="str">
        <f t="shared" si="92"/>
        <v>JANEIRO</v>
      </c>
      <c r="P583" s="119" t="s">
        <v>192</v>
      </c>
      <c r="Q583" s="136" t="str">
        <f t="shared" si="97"/>
        <v>À PAGAR</v>
      </c>
      <c r="R583" s="136" t="str">
        <f t="shared" ca="1" si="93"/>
        <v>EM DIA</v>
      </c>
      <c r="S583" s="137" t="str">
        <f t="shared" ca="1" si="98"/>
        <v/>
      </c>
    </row>
    <row r="584" spans="2:19" x14ac:dyDescent="0.25">
      <c r="B584" s="190" t="str">
        <f t="shared" si="91"/>
        <v/>
      </c>
      <c r="C584" s="190" t="str">
        <f t="shared" si="90"/>
        <v/>
      </c>
      <c r="D584" s="119" t="s">
        <v>192</v>
      </c>
      <c r="H584" s="141">
        <f t="shared" si="94"/>
        <v>0</v>
      </c>
      <c r="K584" s="133">
        <f t="shared" si="99"/>
        <v>0</v>
      </c>
      <c r="L584" s="133">
        <f t="shared" si="95"/>
        <v>0</v>
      </c>
      <c r="M584" s="190">
        <f t="shared" si="96"/>
        <v>1</v>
      </c>
      <c r="N584" s="190" t="str">
        <f t="shared" si="92"/>
        <v>JANEIRO</v>
      </c>
      <c r="P584" s="119" t="s">
        <v>192</v>
      </c>
      <c r="Q584" s="136" t="str">
        <f t="shared" si="97"/>
        <v>À PAGAR</v>
      </c>
      <c r="R584" s="136" t="str">
        <f t="shared" ca="1" si="93"/>
        <v>EM DIA</v>
      </c>
      <c r="S584" s="137" t="str">
        <f t="shared" ca="1" si="98"/>
        <v/>
      </c>
    </row>
    <row r="585" spans="2:19" x14ac:dyDescent="0.25">
      <c r="B585" s="190" t="str">
        <f t="shared" si="91"/>
        <v/>
      </c>
      <c r="C585" s="190" t="str">
        <f t="shared" si="90"/>
        <v/>
      </c>
      <c r="D585" s="119" t="s">
        <v>192</v>
      </c>
      <c r="H585" s="141">
        <f t="shared" si="94"/>
        <v>0</v>
      </c>
      <c r="K585" s="133">
        <f t="shared" si="99"/>
        <v>0</v>
      </c>
      <c r="L585" s="133">
        <f t="shared" si="95"/>
        <v>0</v>
      </c>
      <c r="M585" s="190">
        <f t="shared" si="96"/>
        <v>1</v>
      </c>
      <c r="N585" s="190" t="str">
        <f t="shared" si="92"/>
        <v>JANEIRO</v>
      </c>
      <c r="P585" s="119" t="s">
        <v>192</v>
      </c>
      <c r="Q585" s="136" t="str">
        <f t="shared" si="97"/>
        <v>À PAGAR</v>
      </c>
      <c r="R585" s="136" t="str">
        <f t="shared" ca="1" si="93"/>
        <v>EM DIA</v>
      </c>
      <c r="S585" s="137" t="str">
        <f t="shared" ca="1" si="98"/>
        <v/>
      </c>
    </row>
    <row r="586" spans="2:19" x14ac:dyDescent="0.25">
      <c r="B586" s="190" t="str">
        <f t="shared" si="91"/>
        <v/>
      </c>
      <c r="C586" s="190" t="str">
        <f t="shared" si="90"/>
        <v/>
      </c>
      <c r="D586" s="119" t="s">
        <v>192</v>
      </c>
      <c r="H586" s="141">
        <f t="shared" si="94"/>
        <v>0</v>
      </c>
      <c r="K586" s="133">
        <f t="shared" si="99"/>
        <v>0</v>
      </c>
      <c r="L586" s="133">
        <f t="shared" si="95"/>
        <v>0</v>
      </c>
      <c r="M586" s="190">
        <f t="shared" si="96"/>
        <v>1</v>
      </c>
      <c r="N586" s="190" t="str">
        <f t="shared" si="92"/>
        <v>JANEIRO</v>
      </c>
      <c r="P586" s="119" t="s">
        <v>192</v>
      </c>
      <c r="Q586" s="136" t="str">
        <f t="shared" si="97"/>
        <v>À PAGAR</v>
      </c>
      <c r="R586" s="136" t="str">
        <f t="shared" ca="1" si="93"/>
        <v>EM DIA</v>
      </c>
      <c r="S586" s="137" t="str">
        <f t="shared" ca="1" si="98"/>
        <v/>
      </c>
    </row>
    <row r="587" spans="2:19" x14ac:dyDescent="0.25">
      <c r="B587" s="190" t="str">
        <f t="shared" si="91"/>
        <v/>
      </c>
      <c r="C587" s="190" t="str">
        <f t="shared" si="90"/>
        <v/>
      </c>
      <c r="D587" s="119" t="s">
        <v>192</v>
      </c>
      <c r="H587" s="141">
        <f t="shared" si="94"/>
        <v>0</v>
      </c>
      <c r="K587" s="133">
        <f t="shared" si="99"/>
        <v>0</v>
      </c>
      <c r="L587" s="133">
        <f t="shared" si="95"/>
        <v>0</v>
      </c>
      <c r="M587" s="190">
        <f t="shared" si="96"/>
        <v>1</v>
      </c>
      <c r="N587" s="190" t="str">
        <f t="shared" si="92"/>
        <v>JANEIRO</v>
      </c>
      <c r="P587" s="119" t="s">
        <v>192</v>
      </c>
      <c r="Q587" s="136" t="str">
        <f t="shared" si="97"/>
        <v>À PAGAR</v>
      </c>
      <c r="R587" s="136" t="str">
        <f t="shared" ca="1" si="93"/>
        <v>EM DIA</v>
      </c>
      <c r="S587" s="137" t="str">
        <f t="shared" ca="1" si="98"/>
        <v/>
      </c>
    </row>
    <row r="588" spans="2:19" x14ac:dyDescent="0.25">
      <c r="B588" s="190" t="str">
        <f t="shared" si="91"/>
        <v/>
      </c>
      <c r="C588" s="190" t="str">
        <f t="shared" si="90"/>
        <v/>
      </c>
      <c r="D588" s="119" t="s">
        <v>192</v>
      </c>
      <c r="H588" s="141">
        <f t="shared" si="94"/>
        <v>0</v>
      </c>
      <c r="K588" s="133">
        <f t="shared" si="99"/>
        <v>0</v>
      </c>
      <c r="L588" s="133">
        <f t="shared" si="95"/>
        <v>0</v>
      </c>
      <c r="M588" s="190">
        <f t="shared" si="96"/>
        <v>1</v>
      </c>
      <c r="N588" s="190" t="str">
        <f t="shared" si="92"/>
        <v>JANEIRO</v>
      </c>
      <c r="P588" s="119" t="s">
        <v>192</v>
      </c>
      <c r="Q588" s="136" t="str">
        <f t="shared" si="97"/>
        <v>À PAGAR</v>
      </c>
      <c r="R588" s="136" t="str">
        <f t="shared" ca="1" si="93"/>
        <v>EM DIA</v>
      </c>
      <c r="S588" s="137" t="str">
        <f t="shared" ca="1" si="98"/>
        <v/>
      </c>
    </row>
    <row r="589" spans="2:19" x14ac:dyDescent="0.25">
      <c r="B589" s="190" t="str">
        <f t="shared" si="91"/>
        <v/>
      </c>
      <c r="C589" s="190" t="str">
        <f t="shared" si="90"/>
        <v/>
      </c>
      <c r="D589" s="119" t="s">
        <v>192</v>
      </c>
      <c r="H589" s="141">
        <f t="shared" si="94"/>
        <v>0</v>
      </c>
      <c r="K589" s="133">
        <f t="shared" si="99"/>
        <v>0</v>
      </c>
      <c r="L589" s="133">
        <f t="shared" si="95"/>
        <v>0</v>
      </c>
      <c r="M589" s="190">
        <f t="shared" si="96"/>
        <v>1</v>
      </c>
      <c r="N589" s="190" t="str">
        <f t="shared" si="92"/>
        <v>JANEIRO</v>
      </c>
      <c r="P589" s="119" t="s">
        <v>192</v>
      </c>
      <c r="Q589" s="136" t="str">
        <f t="shared" si="97"/>
        <v>À PAGAR</v>
      </c>
      <c r="R589" s="136" t="str">
        <f t="shared" ca="1" si="93"/>
        <v>EM DIA</v>
      </c>
      <c r="S589" s="137" t="str">
        <f t="shared" ca="1" si="98"/>
        <v/>
      </c>
    </row>
    <row r="590" spans="2:19" x14ac:dyDescent="0.25">
      <c r="B590" s="190" t="str">
        <f t="shared" si="91"/>
        <v/>
      </c>
      <c r="C590" s="190" t="str">
        <f t="shared" si="90"/>
        <v/>
      </c>
      <c r="D590" s="119" t="s">
        <v>192</v>
      </c>
      <c r="H590" s="141">
        <f t="shared" si="94"/>
        <v>0</v>
      </c>
      <c r="K590" s="133">
        <f t="shared" si="99"/>
        <v>0</v>
      </c>
      <c r="L590" s="133">
        <f t="shared" si="95"/>
        <v>0</v>
      </c>
      <c r="M590" s="190">
        <f t="shared" si="96"/>
        <v>1</v>
      </c>
      <c r="N590" s="190" t="str">
        <f t="shared" si="92"/>
        <v>JANEIRO</v>
      </c>
      <c r="P590" s="119" t="s">
        <v>192</v>
      </c>
      <c r="Q590" s="136" t="str">
        <f t="shared" si="97"/>
        <v>À PAGAR</v>
      </c>
      <c r="R590" s="136" t="str">
        <f t="shared" ca="1" si="93"/>
        <v>EM DIA</v>
      </c>
      <c r="S590" s="137" t="str">
        <f t="shared" ca="1" si="98"/>
        <v/>
      </c>
    </row>
    <row r="591" spans="2:19" x14ac:dyDescent="0.25">
      <c r="B591" s="190" t="str">
        <f t="shared" si="91"/>
        <v/>
      </c>
      <c r="C591" s="190" t="str">
        <f t="shared" ref="C591:C654" si="100">IF(B591=1,"JANEIRO",IF(B591=2,"FEVEREIRO",IF(B591=3,"MARÇO",IF(B591=4,"ABRIL",IF(B591=5,"MAIO",IF(B591=6,"JUNHO",IF(B591=7,"JULHO",IF(B591=8,"AGOSTO",IF(B591=9,"SETEMBRO",IF(B591=10,"OUTUBRO",IF(B591=11,"NOVEMBRO",IF(B591=12,"DEZEMBRO",""))))))))))))</f>
        <v/>
      </c>
      <c r="D591" s="119" t="s">
        <v>192</v>
      </c>
      <c r="H591" s="141">
        <f t="shared" si="94"/>
        <v>0</v>
      </c>
      <c r="K591" s="133">
        <f t="shared" si="99"/>
        <v>0</v>
      </c>
      <c r="L591" s="133">
        <f t="shared" si="95"/>
        <v>0</v>
      </c>
      <c r="M591" s="190">
        <f t="shared" si="96"/>
        <v>1</v>
      </c>
      <c r="N591" s="190" t="str">
        <f t="shared" si="92"/>
        <v>JANEIRO</v>
      </c>
      <c r="P591" s="119" t="s">
        <v>192</v>
      </c>
      <c r="Q591" s="136" t="str">
        <f t="shared" si="97"/>
        <v>À PAGAR</v>
      </c>
      <c r="R591" s="136" t="str">
        <f t="shared" ca="1" si="93"/>
        <v>EM DIA</v>
      </c>
      <c r="S591" s="137" t="str">
        <f t="shared" ca="1" si="98"/>
        <v/>
      </c>
    </row>
    <row r="592" spans="2:19" x14ac:dyDescent="0.25">
      <c r="B592" s="190" t="str">
        <f t="shared" si="91"/>
        <v/>
      </c>
      <c r="C592" s="190" t="str">
        <f t="shared" si="100"/>
        <v/>
      </c>
      <c r="D592" s="119" t="s">
        <v>192</v>
      </c>
      <c r="H592" s="141">
        <f t="shared" si="94"/>
        <v>0</v>
      </c>
      <c r="K592" s="133">
        <f t="shared" si="99"/>
        <v>0</v>
      </c>
      <c r="L592" s="133">
        <f t="shared" si="95"/>
        <v>0</v>
      </c>
      <c r="M592" s="190">
        <f t="shared" si="96"/>
        <v>1</v>
      </c>
      <c r="N592" s="190" t="str">
        <f t="shared" si="92"/>
        <v>JANEIRO</v>
      </c>
      <c r="P592" s="119" t="s">
        <v>192</v>
      </c>
      <c r="Q592" s="136" t="str">
        <f t="shared" si="97"/>
        <v>À PAGAR</v>
      </c>
      <c r="R592" s="136" t="str">
        <f t="shared" ca="1" si="93"/>
        <v>EM DIA</v>
      </c>
      <c r="S592" s="137" t="str">
        <f t="shared" ca="1" si="98"/>
        <v/>
      </c>
    </row>
    <row r="593" spans="2:19" x14ac:dyDescent="0.25">
      <c r="B593" s="190" t="str">
        <f t="shared" si="91"/>
        <v/>
      </c>
      <c r="C593" s="190" t="str">
        <f t="shared" si="100"/>
        <v/>
      </c>
      <c r="D593" s="119" t="s">
        <v>192</v>
      </c>
      <c r="H593" s="141">
        <f t="shared" si="94"/>
        <v>0</v>
      </c>
      <c r="K593" s="133">
        <f t="shared" si="99"/>
        <v>0</v>
      </c>
      <c r="L593" s="133">
        <f t="shared" si="95"/>
        <v>0</v>
      </c>
      <c r="M593" s="190">
        <f t="shared" si="96"/>
        <v>1</v>
      </c>
      <c r="N593" s="190" t="str">
        <f t="shared" si="92"/>
        <v>JANEIRO</v>
      </c>
      <c r="P593" s="119" t="s">
        <v>192</v>
      </c>
      <c r="Q593" s="136" t="str">
        <f t="shared" si="97"/>
        <v>À PAGAR</v>
      </c>
      <c r="R593" s="136" t="str">
        <f t="shared" ca="1" si="93"/>
        <v>EM DIA</v>
      </c>
      <c r="S593" s="137" t="str">
        <f t="shared" ca="1" si="98"/>
        <v/>
      </c>
    </row>
    <row r="594" spans="2:19" x14ac:dyDescent="0.25">
      <c r="B594" s="190" t="str">
        <f t="shared" ref="B594:B657" si="101">IFERROR(MONTH(D594),"")</f>
        <v/>
      </c>
      <c r="C594" s="190" t="str">
        <f t="shared" si="100"/>
        <v/>
      </c>
      <c r="D594" s="119" t="s">
        <v>192</v>
      </c>
      <c r="H594" s="141">
        <f t="shared" si="94"/>
        <v>0</v>
      </c>
      <c r="K594" s="133">
        <f t="shared" si="99"/>
        <v>0</v>
      </c>
      <c r="L594" s="133">
        <f t="shared" si="95"/>
        <v>0</v>
      </c>
      <c r="M594" s="190">
        <f t="shared" si="96"/>
        <v>1</v>
      </c>
      <c r="N594" s="190" t="str">
        <f t="shared" si="92"/>
        <v>JANEIRO</v>
      </c>
      <c r="P594" s="119" t="s">
        <v>192</v>
      </c>
      <c r="Q594" s="136" t="str">
        <f t="shared" si="97"/>
        <v>À PAGAR</v>
      </c>
      <c r="R594" s="136" t="str">
        <f t="shared" ca="1" si="93"/>
        <v>EM DIA</v>
      </c>
      <c r="S594" s="137" t="str">
        <f t="shared" ca="1" si="98"/>
        <v/>
      </c>
    </row>
    <row r="595" spans="2:19" x14ac:dyDescent="0.25">
      <c r="B595" s="190" t="str">
        <f t="shared" si="101"/>
        <v/>
      </c>
      <c r="C595" s="190" t="str">
        <f t="shared" si="100"/>
        <v/>
      </c>
      <c r="D595" s="119" t="s">
        <v>192</v>
      </c>
      <c r="H595" s="141">
        <f t="shared" si="94"/>
        <v>0</v>
      </c>
      <c r="K595" s="133">
        <f t="shared" si="99"/>
        <v>0</v>
      </c>
      <c r="L595" s="133">
        <f t="shared" si="95"/>
        <v>0</v>
      </c>
      <c r="M595" s="190">
        <f t="shared" si="96"/>
        <v>1</v>
      </c>
      <c r="N595" s="190" t="str">
        <f t="shared" si="92"/>
        <v>JANEIRO</v>
      </c>
      <c r="P595" s="119" t="s">
        <v>192</v>
      </c>
      <c r="Q595" s="136" t="str">
        <f t="shared" si="97"/>
        <v>À PAGAR</v>
      </c>
      <c r="R595" s="136" t="str">
        <f t="shared" ca="1" si="93"/>
        <v>EM DIA</v>
      </c>
      <c r="S595" s="137" t="str">
        <f t="shared" ca="1" si="98"/>
        <v/>
      </c>
    </row>
    <row r="596" spans="2:19" x14ac:dyDescent="0.25">
      <c r="B596" s="190" t="str">
        <f t="shared" si="101"/>
        <v/>
      </c>
      <c r="C596" s="190" t="str">
        <f t="shared" si="100"/>
        <v/>
      </c>
      <c r="D596" s="119" t="s">
        <v>192</v>
      </c>
      <c r="H596" s="141">
        <f t="shared" si="94"/>
        <v>0</v>
      </c>
      <c r="K596" s="133">
        <f t="shared" si="99"/>
        <v>0</v>
      </c>
      <c r="L596" s="133">
        <f t="shared" si="95"/>
        <v>0</v>
      </c>
      <c r="M596" s="190">
        <f t="shared" si="96"/>
        <v>1</v>
      </c>
      <c r="N596" s="190" t="str">
        <f t="shared" si="92"/>
        <v>JANEIRO</v>
      </c>
      <c r="P596" s="119" t="s">
        <v>192</v>
      </c>
      <c r="Q596" s="136" t="str">
        <f t="shared" si="97"/>
        <v>À PAGAR</v>
      </c>
      <c r="R596" s="136" t="str">
        <f t="shared" ca="1" si="93"/>
        <v>EM DIA</v>
      </c>
      <c r="S596" s="137" t="str">
        <f t="shared" ca="1" si="98"/>
        <v/>
      </c>
    </row>
    <row r="597" spans="2:19" x14ac:dyDescent="0.25">
      <c r="B597" s="190" t="str">
        <f t="shared" si="101"/>
        <v/>
      </c>
      <c r="C597" s="190" t="str">
        <f t="shared" si="100"/>
        <v/>
      </c>
      <c r="D597" s="119" t="s">
        <v>192</v>
      </c>
      <c r="H597" s="141">
        <f t="shared" si="94"/>
        <v>0</v>
      </c>
      <c r="K597" s="133">
        <f t="shared" si="99"/>
        <v>0</v>
      </c>
      <c r="L597" s="133">
        <f t="shared" si="95"/>
        <v>0</v>
      </c>
      <c r="M597" s="190">
        <f t="shared" si="96"/>
        <v>1</v>
      </c>
      <c r="N597" s="190" t="str">
        <f t="shared" si="92"/>
        <v>JANEIRO</v>
      </c>
      <c r="P597" s="119" t="s">
        <v>192</v>
      </c>
      <c r="Q597" s="136" t="str">
        <f t="shared" si="97"/>
        <v>À PAGAR</v>
      </c>
      <c r="R597" s="136" t="str">
        <f t="shared" ca="1" si="93"/>
        <v>EM DIA</v>
      </c>
      <c r="S597" s="137" t="str">
        <f t="shared" ca="1" si="98"/>
        <v/>
      </c>
    </row>
    <row r="598" spans="2:19" x14ac:dyDescent="0.25">
      <c r="B598" s="190" t="str">
        <f t="shared" si="101"/>
        <v/>
      </c>
      <c r="C598" s="190" t="str">
        <f t="shared" si="100"/>
        <v/>
      </c>
      <c r="D598" s="119" t="s">
        <v>192</v>
      </c>
      <c r="H598" s="141">
        <f t="shared" si="94"/>
        <v>0</v>
      </c>
      <c r="K598" s="133">
        <f t="shared" si="99"/>
        <v>0</v>
      </c>
      <c r="L598" s="133">
        <f t="shared" si="95"/>
        <v>0</v>
      </c>
      <c r="M598" s="190">
        <f t="shared" si="96"/>
        <v>1</v>
      </c>
      <c r="N598" s="190" t="str">
        <f t="shared" si="92"/>
        <v>JANEIRO</v>
      </c>
      <c r="P598" s="119" t="s">
        <v>192</v>
      </c>
      <c r="Q598" s="136" t="str">
        <f t="shared" si="97"/>
        <v>À PAGAR</v>
      </c>
      <c r="R598" s="136" t="str">
        <f t="shared" ca="1" si="93"/>
        <v>EM DIA</v>
      </c>
      <c r="S598" s="137" t="str">
        <f t="shared" ca="1" si="98"/>
        <v/>
      </c>
    </row>
    <row r="599" spans="2:19" x14ac:dyDescent="0.25">
      <c r="B599" s="190" t="str">
        <f t="shared" si="101"/>
        <v/>
      </c>
      <c r="C599" s="190" t="str">
        <f t="shared" si="100"/>
        <v/>
      </c>
      <c r="D599" s="119" t="s">
        <v>192</v>
      </c>
      <c r="H599" s="141">
        <f t="shared" si="94"/>
        <v>0</v>
      </c>
      <c r="K599" s="133">
        <f t="shared" si="99"/>
        <v>0</v>
      </c>
      <c r="L599" s="133">
        <f t="shared" si="95"/>
        <v>0</v>
      </c>
      <c r="M599" s="190">
        <f t="shared" si="96"/>
        <v>1</v>
      </c>
      <c r="N599" s="190" t="str">
        <f t="shared" si="92"/>
        <v>JANEIRO</v>
      </c>
      <c r="P599" s="119" t="s">
        <v>192</v>
      </c>
      <c r="Q599" s="136" t="str">
        <f t="shared" si="97"/>
        <v>À PAGAR</v>
      </c>
      <c r="R599" s="136" t="str">
        <f t="shared" ca="1" si="93"/>
        <v>EM DIA</v>
      </c>
      <c r="S599" s="137" t="str">
        <f t="shared" ca="1" si="98"/>
        <v/>
      </c>
    </row>
    <row r="600" spans="2:19" x14ac:dyDescent="0.25">
      <c r="B600" s="190" t="str">
        <f t="shared" si="101"/>
        <v/>
      </c>
      <c r="C600" s="190" t="str">
        <f t="shared" si="100"/>
        <v/>
      </c>
      <c r="D600" s="119" t="s">
        <v>192</v>
      </c>
      <c r="H600" s="141">
        <f t="shared" si="94"/>
        <v>0</v>
      </c>
      <c r="K600" s="133">
        <f t="shared" si="99"/>
        <v>0</v>
      </c>
      <c r="L600" s="133">
        <f t="shared" si="95"/>
        <v>0</v>
      </c>
      <c r="M600" s="190">
        <f t="shared" si="96"/>
        <v>1</v>
      </c>
      <c r="N600" s="190" t="str">
        <f t="shared" si="92"/>
        <v>JANEIRO</v>
      </c>
      <c r="P600" s="119" t="s">
        <v>192</v>
      </c>
      <c r="Q600" s="136" t="str">
        <f t="shared" si="97"/>
        <v>À PAGAR</v>
      </c>
      <c r="R600" s="136" t="str">
        <f t="shared" ca="1" si="93"/>
        <v>EM DIA</v>
      </c>
      <c r="S600" s="137" t="str">
        <f t="shared" ca="1" si="98"/>
        <v/>
      </c>
    </row>
    <row r="601" spans="2:19" x14ac:dyDescent="0.25">
      <c r="B601" s="190" t="str">
        <f t="shared" si="101"/>
        <v/>
      </c>
      <c r="C601" s="190" t="str">
        <f t="shared" si="100"/>
        <v/>
      </c>
      <c r="D601" s="119" t="s">
        <v>192</v>
      </c>
      <c r="H601" s="141">
        <f t="shared" si="94"/>
        <v>0</v>
      </c>
      <c r="K601" s="133">
        <f t="shared" si="99"/>
        <v>0</v>
      </c>
      <c r="L601" s="133">
        <f t="shared" si="95"/>
        <v>0</v>
      </c>
      <c r="M601" s="190">
        <f t="shared" si="96"/>
        <v>1</v>
      </c>
      <c r="N601" s="190" t="str">
        <f t="shared" si="92"/>
        <v>JANEIRO</v>
      </c>
      <c r="P601" s="119" t="s">
        <v>192</v>
      </c>
      <c r="Q601" s="136" t="str">
        <f t="shared" si="97"/>
        <v>À PAGAR</v>
      </c>
      <c r="R601" s="136" t="str">
        <f t="shared" ca="1" si="93"/>
        <v>EM DIA</v>
      </c>
      <c r="S601" s="137" t="str">
        <f t="shared" ca="1" si="98"/>
        <v/>
      </c>
    </row>
    <row r="602" spans="2:19" x14ac:dyDescent="0.25">
      <c r="B602" s="190" t="str">
        <f t="shared" si="101"/>
        <v/>
      </c>
      <c r="C602" s="190" t="str">
        <f t="shared" si="100"/>
        <v/>
      </c>
      <c r="D602" s="119" t="s">
        <v>192</v>
      </c>
      <c r="H602" s="141">
        <f t="shared" si="94"/>
        <v>0</v>
      </c>
      <c r="K602" s="133">
        <f t="shared" si="99"/>
        <v>0</v>
      </c>
      <c r="L602" s="133">
        <f t="shared" si="95"/>
        <v>0</v>
      </c>
      <c r="M602" s="190">
        <f t="shared" si="96"/>
        <v>1</v>
      </c>
      <c r="N602" s="190" t="str">
        <f t="shared" si="92"/>
        <v>JANEIRO</v>
      </c>
      <c r="P602" s="119" t="s">
        <v>192</v>
      </c>
      <c r="Q602" s="136" t="str">
        <f t="shared" si="97"/>
        <v>À PAGAR</v>
      </c>
      <c r="R602" s="136" t="str">
        <f t="shared" ca="1" si="93"/>
        <v>EM DIA</v>
      </c>
      <c r="S602" s="137" t="str">
        <f t="shared" ca="1" si="98"/>
        <v/>
      </c>
    </row>
    <row r="603" spans="2:19" x14ac:dyDescent="0.25">
      <c r="B603" s="190" t="str">
        <f t="shared" si="101"/>
        <v/>
      </c>
      <c r="C603" s="190" t="str">
        <f t="shared" si="100"/>
        <v/>
      </c>
      <c r="D603" s="119" t="s">
        <v>192</v>
      </c>
      <c r="H603" s="141">
        <f t="shared" si="94"/>
        <v>0</v>
      </c>
      <c r="K603" s="133">
        <f t="shared" si="99"/>
        <v>0</v>
      </c>
      <c r="L603" s="133">
        <f t="shared" si="95"/>
        <v>0</v>
      </c>
      <c r="M603" s="190">
        <f t="shared" si="96"/>
        <v>1</v>
      </c>
      <c r="N603" s="190" t="str">
        <f t="shared" si="92"/>
        <v>JANEIRO</v>
      </c>
      <c r="P603" s="119" t="s">
        <v>192</v>
      </c>
      <c r="Q603" s="136" t="str">
        <f t="shared" si="97"/>
        <v>À PAGAR</v>
      </c>
      <c r="R603" s="136" t="str">
        <f t="shared" ca="1" si="93"/>
        <v>EM DIA</v>
      </c>
      <c r="S603" s="137" t="str">
        <f t="shared" ca="1" si="98"/>
        <v/>
      </c>
    </row>
    <row r="604" spans="2:19" x14ac:dyDescent="0.25">
      <c r="B604" s="190" t="str">
        <f t="shared" si="101"/>
        <v/>
      </c>
      <c r="C604" s="190" t="str">
        <f t="shared" si="100"/>
        <v/>
      </c>
      <c r="D604" s="119" t="s">
        <v>192</v>
      </c>
      <c r="H604" s="141">
        <f t="shared" si="94"/>
        <v>0</v>
      </c>
      <c r="K604" s="133">
        <f t="shared" si="99"/>
        <v>0</v>
      </c>
      <c r="L604" s="133">
        <f t="shared" si="95"/>
        <v>0</v>
      </c>
      <c r="M604" s="190">
        <f t="shared" si="96"/>
        <v>1</v>
      </c>
      <c r="N604" s="190" t="str">
        <f t="shared" si="92"/>
        <v>JANEIRO</v>
      </c>
      <c r="P604" s="119" t="s">
        <v>192</v>
      </c>
      <c r="Q604" s="136" t="str">
        <f t="shared" si="97"/>
        <v>À PAGAR</v>
      </c>
      <c r="R604" s="136" t="str">
        <f t="shared" ca="1" si="93"/>
        <v>EM DIA</v>
      </c>
      <c r="S604" s="137" t="str">
        <f t="shared" ca="1" si="98"/>
        <v/>
      </c>
    </row>
    <row r="605" spans="2:19" x14ac:dyDescent="0.25">
      <c r="B605" s="190" t="str">
        <f t="shared" si="101"/>
        <v/>
      </c>
      <c r="C605" s="190" t="str">
        <f t="shared" si="100"/>
        <v/>
      </c>
      <c r="D605" s="119" t="s">
        <v>192</v>
      </c>
      <c r="H605" s="141">
        <f t="shared" si="94"/>
        <v>0</v>
      </c>
      <c r="K605" s="133">
        <f t="shared" si="99"/>
        <v>0</v>
      </c>
      <c r="L605" s="133">
        <f t="shared" si="95"/>
        <v>0</v>
      </c>
      <c r="M605" s="190">
        <f t="shared" si="96"/>
        <v>1</v>
      </c>
      <c r="N605" s="190" t="str">
        <f t="shared" si="92"/>
        <v>JANEIRO</v>
      </c>
      <c r="P605" s="119" t="s">
        <v>192</v>
      </c>
      <c r="Q605" s="136" t="str">
        <f t="shared" si="97"/>
        <v>À PAGAR</v>
      </c>
      <c r="R605" s="136" t="str">
        <f t="shared" ca="1" si="93"/>
        <v>EM DIA</v>
      </c>
      <c r="S605" s="137" t="str">
        <f t="shared" ca="1" si="98"/>
        <v/>
      </c>
    </row>
    <row r="606" spans="2:19" x14ac:dyDescent="0.25">
      <c r="B606" s="190" t="str">
        <f t="shared" si="101"/>
        <v/>
      </c>
      <c r="C606" s="190" t="str">
        <f t="shared" si="100"/>
        <v/>
      </c>
      <c r="D606" s="119" t="s">
        <v>192</v>
      </c>
      <c r="H606" s="141">
        <f t="shared" si="94"/>
        <v>0</v>
      </c>
      <c r="K606" s="133">
        <f t="shared" si="99"/>
        <v>0</v>
      </c>
      <c r="L606" s="133">
        <f t="shared" si="95"/>
        <v>0</v>
      </c>
      <c r="M606" s="190">
        <f t="shared" si="96"/>
        <v>1</v>
      </c>
      <c r="N606" s="190" t="str">
        <f t="shared" si="92"/>
        <v>JANEIRO</v>
      </c>
      <c r="P606" s="119" t="s">
        <v>192</v>
      </c>
      <c r="Q606" s="136" t="str">
        <f t="shared" si="97"/>
        <v>À PAGAR</v>
      </c>
      <c r="R606" s="136" t="str">
        <f t="shared" ca="1" si="93"/>
        <v>EM DIA</v>
      </c>
      <c r="S606" s="137" t="str">
        <f t="shared" ca="1" si="98"/>
        <v/>
      </c>
    </row>
    <row r="607" spans="2:19" x14ac:dyDescent="0.25">
      <c r="B607" s="190" t="str">
        <f t="shared" si="101"/>
        <v/>
      </c>
      <c r="C607" s="190" t="str">
        <f t="shared" si="100"/>
        <v/>
      </c>
      <c r="D607" s="119" t="s">
        <v>192</v>
      </c>
      <c r="H607" s="141">
        <f t="shared" si="94"/>
        <v>0</v>
      </c>
      <c r="K607" s="133">
        <f t="shared" si="99"/>
        <v>0</v>
      </c>
      <c r="L607" s="133">
        <f t="shared" si="95"/>
        <v>0</v>
      </c>
      <c r="M607" s="190">
        <f t="shared" si="96"/>
        <v>1</v>
      </c>
      <c r="N607" s="190" t="str">
        <f t="shared" si="92"/>
        <v>JANEIRO</v>
      </c>
      <c r="P607" s="119" t="s">
        <v>192</v>
      </c>
      <c r="Q607" s="136" t="str">
        <f t="shared" si="97"/>
        <v>À PAGAR</v>
      </c>
      <c r="R607" s="136" t="str">
        <f t="shared" ca="1" si="93"/>
        <v>EM DIA</v>
      </c>
      <c r="S607" s="137" t="str">
        <f t="shared" ca="1" si="98"/>
        <v/>
      </c>
    </row>
    <row r="608" spans="2:19" x14ac:dyDescent="0.25">
      <c r="B608" s="190" t="str">
        <f t="shared" si="101"/>
        <v/>
      </c>
      <c r="C608" s="190" t="str">
        <f t="shared" si="100"/>
        <v/>
      </c>
      <c r="D608" s="119" t="s">
        <v>192</v>
      </c>
      <c r="H608" s="141">
        <f t="shared" si="94"/>
        <v>0</v>
      </c>
      <c r="K608" s="133">
        <f t="shared" si="99"/>
        <v>0</v>
      </c>
      <c r="L608" s="133">
        <f t="shared" si="95"/>
        <v>0</v>
      </c>
      <c r="M608" s="190">
        <f t="shared" si="96"/>
        <v>1</v>
      </c>
      <c r="N608" s="190" t="str">
        <f t="shared" si="92"/>
        <v>JANEIRO</v>
      </c>
      <c r="P608" s="119" t="s">
        <v>192</v>
      </c>
      <c r="Q608" s="136" t="str">
        <f t="shared" si="97"/>
        <v>À PAGAR</v>
      </c>
      <c r="R608" s="136" t="str">
        <f t="shared" ca="1" si="93"/>
        <v>EM DIA</v>
      </c>
      <c r="S608" s="137" t="str">
        <f t="shared" ca="1" si="98"/>
        <v/>
      </c>
    </row>
    <row r="609" spans="2:19" x14ac:dyDescent="0.25">
      <c r="B609" s="190" t="str">
        <f t="shared" si="101"/>
        <v/>
      </c>
      <c r="C609" s="190" t="str">
        <f t="shared" si="100"/>
        <v/>
      </c>
      <c r="D609" s="119" t="s">
        <v>192</v>
      </c>
      <c r="H609" s="141">
        <f t="shared" si="94"/>
        <v>0</v>
      </c>
      <c r="K609" s="133">
        <f t="shared" si="99"/>
        <v>0</v>
      </c>
      <c r="L609" s="133">
        <f t="shared" si="95"/>
        <v>0</v>
      </c>
      <c r="M609" s="190">
        <f t="shared" si="96"/>
        <v>1</v>
      </c>
      <c r="N609" s="190" t="str">
        <f t="shared" si="92"/>
        <v>JANEIRO</v>
      </c>
      <c r="P609" s="119" t="s">
        <v>192</v>
      </c>
      <c r="Q609" s="136" t="str">
        <f t="shared" si="97"/>
        <v>À PAGAR</v>
      </c>
      <c r="R609" s="136" t="str">
        <f t="shared" ca="1" si="93"/>
        <v>EM DIA</v>
      </c>
      <c r="S609" s="137" t="str">
        <f t="shared" ca="1" si="98"/>
        <v/>
      </c>
    </row>
    <row r="610" spans="2:19" x14ac:dyDescent="0.25">
      <c r="B610" s="190" t="str">
        <f t="shared" si="101"/>
        <v/>
      </c>
      <c r="C610" s="190" t="str">
        <f t="shared" si="100"/>
        <v/>
      </c>
      <c r="D610" s="119" t="s">
        <v>192</v>
      </c>
      <c r="H610" s="141">
        <f t="shared" si="94"/>
        <v>0</v>
      </c>
      <c r="K610" s="133">
        <f t="shared" si="99"/>
        <v>0</v>
      </c>
      <c r="L610" s="133">
        <f t="shared" si="95"/>
        <v>0</v>
      </c>
      <c r="M610" s="190">
        <f t="shared" si="96"/>
        <v>1</v>
      </c>
      <c r="N610" s="190" t="str">
        <f t="shared" si="92"/>
        <v>JANEIRO</v>
      </c>
      <c r="P610" s="119" t="s">
        <v>192</v>
      </c>
      <c r="Q610" s="136" t="str">
        <f t="shared" si="97"/>
        <v>À PAGAR</v>
      </c>
      <c r="R610" s="136" t="str">
        <f t="shared" ca="1" si="93"/>
        <v>EM DIA</v>
      </c>
      <c r="S610" s="137" t="str">
        <f t="shared" ca="1" si="98"/>
        <v/>
      </c>
    </row>
    <row r="611" spans="2:19" x14ac:dyDescent="0.25">
      <c r="B611" s="190" t="str">
        <f t="shared" si="101"/>
        <v/>
      </c>
      <c r="C611" s="190" t="str">
        <f t="shared" si="100"/>
        <v/>
      </c>
      <c r="D611" s="119" t="s">
        <v>192</v>
      </c>
      <c r="H611" s="141">
        <f t="shared" si="94"/>
        <v>0</v>
      </c>
      <c r="K611" s="133">
        <f t="shared" si="99"/>
        <v>0</v>
      </c>
      <c r="L611" s="133">
        <f t="shared" si="95"/>
        <v>0</v>
      </c>
      <c r="M611" s="190">
        <f t="shared" si="96"/>
        <v>1</v>
      </c>
      <c r="N611" s="190" t="str">
        <f t="shared" si="92"/>
        <v>JANEIRO</v>
      </c>
      <c r="P611" s="119" t="s">
        <v>192</v>
      </c>
      <c r="Q611" s="136" t="str">
        <f t="shared" si="97"/>
        <v>À PAGAR</v>
      </c>
      <c r="R611" s="136" t="str">
        <f t="shared" ca="1" si="93"/>
        <v>EM DIA</v>
      </c>
      <c r="S611" s="137" t="str">
        <f t="shared" ca="1" si="98"/>
        <v/>
      </c>
    </row>
    <row r="612" spans="2:19" x14ac:dyDescent="0.25">
      <c r="B612" s="190" t="str">
        <f t="shared" si="101"/>
        <v/>
      </c>
      <c r="C612" s="190" t="str">
        <f t="shared" si="100"/>
        <v/>
      </c>
      <c r="D612" s="119" t="s">
        <v>192</v>
      </c>
      <c r="H612" s="141">
        <f t="shared" si="94"/>
        <v>0</v>
      </c>
      <c r="K612" s="133">
        <f t="shared" si="99"/>
        <v>0</v>
      </c>
      <c r="L612" s="133">
        <f t="shared" si="95"/>
        <v>0</v>
      </c>
      <c r="M612" s="190">
        <f t="shared" si="96"/>
        <v>1</v>
      </c>
      <c r="N612" s="190" t="str">
        <f t="shared" si="92"/>
        <v>JANEIRO</v>
      </c>
      <c r="P612" s="119" t="s">
        <v>192</v>
      </c>
      <c r="Q612" s="136" t="str">
        <f t="shared" si="97"/>
        <v>À PAGAR</v>
      </c>
      <c r="R612" s="136" t="str">
        <f t="shared" ca="1" si="93"/>
        <v>EM DIA</v>
      </c>
      <c r="S612" s="137" t="str">
        <f t="shared" ca="1" si="98"/>
        <v/>
      </c>
    </row>
    <row r="613" spans="2:19" x14ac:dyDescent="0.25">
      <c r="B613" s="190" t="str">
        <f t="shared" si="101"/>
        <v/>
      </c>
      <c r="C613" s="190" t="str">
        <f t="shared" si="100"/>
        <v/>
      </c>
      <c r="D613" s="119" t="s">
        <v>192</v>
      </c>
      <c r="H613" s="141">
        <f t="shared" si="94"/>
        <v>0</v>
      </c>
      <c r="K613" s="133">
        <f t="shared" si="99"/>
        <v>0</v>
      </c>
      <c r="L613" s="133">
        <f t="shared" si="95"/>
        <v>0</v>
      </c>
      <c r="M613" s="190">
        <f t="shared" si="96"/>
        <v>1</v>
      </c>
      <c r="N613" s="190" t="str">
        <f t="shared" si="92"/>
        <v>JANEIRO</v>
      </c>
      <c r="P613" s="119" t="s">
        <v>192</v>
      </c>
      <c r="Q613" s="136" t="str">
        <f t="shared" si="97"/>
        <v>À PAGAR</v>
      </c>
      <c r="R613" s="136" t="str">
        <f t="shared" ca="1" si="93"/>
        <v>EM DIA</v>
      </c>
      <c r="S613" s="137" t="str">
        <f t="shared" ca="1" si="98"/>
        <v/>
      </c>
    </row>
    <row r="614" spans="2:19" x14ac:dyDescent="0.25">
      <c r="B614" s="190" t="str">
        <f t="shared" si="101"/>
        <v/>
      </c>
      <c r="C614" s="190" t="str">
        <f t="shared" si="100"/>
        <v/>
      </c>
      <c r="D614" s="119" t="s">
        <v>192</v>
      </c>
      <c r="H614" s="141">
        <f t="shared" si="94"/>
        <v>0</v>
      </c>
      <c r="K614" s="133">
        <f t="shared" si="99"/>
        <v>0</v>
      </c>
      <c r="L614" s="133">
        <f t="shared" si="95"/>
        <v>0</v>
      </c>
      <c r="M614" s="190">
        <f t="shared" si="96"/>
        <v>1</v>
      </c>
      <c r="N614" s="190" t="str">
        <f t="shared" si="92"/>
        <v>JANEIRO</v>
      </c>
      <c r="P614" s="119" t="s">
        <v>192</v>
      </c>
      <c r="Q614" s="136" t="str">
        <f t="shared" si="97"/>
        <v>À PAGAR</v>
      </c>
      <c r="R614" s="136" t="str">
        <f t="shared" ca="1" si="93"/>
        <v>EM DIA</v>
      </c>
      <c r="S614" s="137" t="str">
        <f t="shared" ca="1" si="98"/>
        <v/>
      </c>
    </row>
    <row r="615" spans="2:19" x14ac:dyDescent="0.25">
      <c r="B615" s="190" t="str">
        <f t="shared" si="101"/>
        <v/>
      </c>
      <c r="C615" s="190" t="str">
        <f t="shared" si="100"/>
        <v/>
      </c>
      <c r="D615" s="119" t="s">
        <v>192</v>
      </c>
      <c r="H615" s="141">
        <f t="shared" si="94"/>
        <v>0</v>
      </c>
      <c r="K615" s="133">
        <f t="shared" si="99"/>
        <v>0</v>
      </c>
      <c r="L615" s="133">
        <f t="shared" si="95"/>
        <v>0</v>
      </c>
      <c r="M615" s="190">
        <f t="shared" si="96"/>
        <v>1</v>
      </c>
      <c r="N615" s="190" t="str">
        <f t="shared" si="92"/>
        <v>JANEIRO</v>
      </c>
      <c r="P615" s="119" t="s">
        <v>192</v>
      </c>
      <c r="Q615" s="136" t="str">
        <f t="shared" si="97"/>
        <v>À PAGAR</v>
      </c>
      <c r="R615" s="136" t="str">
        <f t="shared" ca="1" si="93"/>
        <v>EM DIA</v>
      </c>
      <c r="S615" s="137" t="str">
        <f t="shared" ca="1" si="98"/>
        <v/>
      </c>
    </row>
    <row r="616" spans="2:19" x14ac:dyDescent="0.25">
      <c r="B616" s="190" t="str">
        <f t="shared" si="101"/>
        <v/>
      </c>
      <c r="C616" s="190" t="str">
        <f t="shared" si="100"/>
        <v/>
      </c>
      <c r="D616" s="119" t="s">
        <v>192</v>
      </c>
      <c r="H616" s="141">
        <f t="shared" si="94"/>
        <v>0</v>
      </c>
      <c r="K616" s="133">
        <f t="shared" si="99"/>
        <v>0</v>
      </c>
      <c r="L616" s="133">
        <f t="shared" si="95"/>
        <v>0</v>
      </c>
      <c r="M616" s="190">
        <f t="shared" si="96"/>
        <v>1</v>
      </c>
      <c r="N616" s="190" t="str">
        <f t="shared" si="92"/>
        <v>JANEIRO</v>
      </c>
      <c r="P616" s="119" t="s">
        <v>192</v>
      </c>
      <c r="Q616" s="136" t="str">
        <f t="shared" si="97"/>
        <v>À PAGAR</v>
      </c>
      <c r="R616" s="136" t="str">
        <f t="shared" ca="1" si="93"/>
        <v>EM DIA</v>
      </c>
      <c r="S616" s="137" t="str">
        <f t="shared" ca="1" si="98"/>
        <v/>
      </c>
    </row>
    <row r="617" spans="2:19" x14ac:dyDescent="0.25">
      <c r="B617" s="190" t="str">
        <f t="shared" si="101"/>
        <v/>
      </c>
      <c r="C617" s="190" t="str">
        <f t="shared" si="100"/>
        <v/>
      </c>
      <c r="D617" s="119" t="s">
        <v>192</v>
      </c>
      <c r="H617" s="141">
        <f t="shared" si="94"/>
        <v>0</v>
      </c>
      <c r="K617" s="133">
        <f t="shared" si="99"/>
        <v>0</v>
      </c>
      <c r="L617" s="133">
        <f t="shared" si="95"/>
        <v>0</v>
      </c>
      <c r="M617" s="190">
        <f t="shared" si="96"/>
        <v>1</v>
      </c>
      <c r="N617" s="190" t="str">
        <f t="shared" si="92"/>
        <v>JANEIRO</v>
      </c>
      <c r="P617" s="119" t="s">
        <v>192</v>
      </c>
      <c r="Q617" s="136" t="str">
        <f t="shared" si="97"/>
        <v>À PAGAR</v>
      </c>
      <c r="R617" s="136" t="str">
        <f t="shared" ca="1" si="93"/>
        <v>EM DIA</v>
      </c>
      <c r="S617" s="137" t="str">
        <f t="shared" ca="1" si="98"/>
        <v/>
      </c>
    </row>
    <row r="618" spans="2:19" x14ac:dyDescent="0.25">
      <c r="B618" s="190" t="str">
        <f t="shared" si="101"/>
        <v/>
      </c>
      <c r="C618" s="190" t="str">
        <f t="shared" si="100"/>
        <v/>
      </c>
      <c r="D618" s="119" t="s">
        <v>192</v>
      </c>
      <c r="H618" s="141">
        <f t="shared" si="94"/>
        <v>0</v>
      </c>
      <c r="K618" s="133">
        <f t="shared" si="99"/>
        <v>0</v>
      </c>
      <c r="L618" s="133">
        <f t="shared" si="95"/>
        <v>0</v>
      </c>
      <c r="M618" s="190">
        <f t="shared" si="96"/>
        <v>1</v>
      </c>
      <c r="N618" s="190" t="str">
        <f t="shared" si="92"/>
        <v>JANEIRO</v>
      </c>
      <c r="P618" s="119" t="s">
        <v>192</v>
      </c>
      <c r="Q618" s="136" t="str">
        <f t="shared" si="97"/>
        <v>À PAGAR</v>
      </c>
      <c r="R618" s="136" t="str">
        <f t="shared" ca="1" si="93"/>
        <v>EM DIA</v>
      </c>
      <c r="S618" s="137" t="str">
        <f t="shared" ca="1" si="98"/>
        <v/>
      </c>
    </row>
    <row r="619" spans="2:19" x14ac:dyDescent="0.25">
      <c r="B619" s="190" t="str">
        <f t="shared" si="101"/>
        <v/>
      </c>
      <c r="C619" s="190" t="str">
        <f t="shared" si="100"/>
        <v/>
      </c>
      <c r="D619" s="119" t="s">
        <v>192</v>
      </c>
      <c r="H619" s="141">
        <f t="shared" si="94"/>
        <v>0</v>
      </c>
      <c r="K619" s="133">
        <f t="shared" si="99"/>
        <v>0</v>
      </c>
      <c r="L619" s="133">
        <f t="shared" si="95"/>
        <v>0</v>
      </c>
      <c r="M619" s="190">
        <f t="shared" si="96"/>
        <v>1</v>
      </c>
      <c r="N619" s="190" t="str">
        <f t="shared" si="92"/>
        <v>JANEIRO</v>
      </c>
      <c r="P619" s="119" t="s">
        <v>192</v>
      </c>
      <c r="Q619" s="136" t="str">
        <f t="shared" si="97"/>
        <v>À PAGAR</v>
      </c>
      <c r="R619" s="136" t="str">
        <f t="shared" ca="1" si="93"/>
        <v>EM DIA</v>
      </c>
      <c r="S619" s="137" t="str">
        <f t="shared" ca="1" si="98"/>
        <v/>
      </c>
    </row>
    <row r="620" spans="2:19" x14ac:dyDescent="0.25">
      <c r="B620" s="190" t="str">
        <f t="shared" si="101"/>
        <v/>
      </c>
      <c r="C620" s="190" t="str">
        <f t="shared" si="100"/>
        <v/>
      </c>
      <c r="D620" s="119" t="s">
        <v>192</v>
      </c>
      <c r="H620" s="141">
        <f t="shared" si="94"/>
        <v>0</v>
      </c>
      <c r="K620" s="133">
        <f t="shared" si="99"/>
        <v>0</v>
      </c>
      <c r="L620" s="133">
        <f t="shared" si="95"/>
        <v>0</v>
      </c>
      <c r="M620" s="190">
        <f t="shared" si="96"/>
        <v>1</v>
      </c>
      <c r="N620" s="190" t="str">
        <f t="shared" si="92"/>
        <v>JANEIRO</v>
      </c>
      <c r="P620" s="119" t="s">
        <v>192</v>
      </c>
      <c r="Q620" s="136" t="str">
        <f t="shared" si="97"/>
        <v>À PAGAR</v>
      </c>
      <c r="R620" s="136" t="str">
        <f t="shared" ca="1" si="93"/>
        <v>EM DIA</v>
      </c>
      <c r="S620" s="137" t="str">
        <f t="shared" ca="1" si="98"/>
        <v/>
      </c>
    </row>
    <row r="621" spans="2:19" x14ac:dyDescent="0.25">
      <c r="B621" s="190" t="str">
        <f t="shared" si="101"/>
        <v/>
      </c>
      <c r="C621" s="190" t="str">
        <f t="shared" si="100"/>
        <v/>
      </c>
      <c r="D621" s="119" t="s">
        <v>192</v>
      </c>
      <c r="H621" s="141">
        <f t="shared" si="94"/>
        <v>0</v>
      </c>
      <c r="K621" s="133">
        <f t="shared" si="99"/>
        <v>0</v>
      </c>
      <c r="L621" s="133">
        <f t="shared" si="95"/>
        <v>0</v>
      </c>
      <c r="M621" s="190">
        <f t="shared" si="96"/>
        <v>1</v>
      </c>
      <c r="N621" s="190" t="str">
        <f t="shared" si="92"/>
        <v>JANEIRO</v>
      </c>
      <c r="P621" s="119" t="s">
        <v>192</v>
      </c>
      <c r="Q621" s="136" t="str">
        <f t="shared" si="97"/>
        <v>À PAGAR</v>
      </c>
      <c r="R621" s="136" t="str">
        <f t="shared" ca="1" si="93"/>
        <v>EM DIA</v>
      </c>
      <c r="S621" s="137" t="str">
        <f t="shared" ca="1" si="98"/>
        <v/>
      </c>
    </row>
    <row r="622" spans="2:19" x14ac:dyDescent="0.25">
      <c r="B622" s="190" t="str">
        <f t="shared" si="101"/>
        <v/>
      </c>
      <c r="C622" s="190" t="str">
        <f t="shared" si="100"/>
        <v/>
      </c>
      <c r="D622" s="119" t="s">
        <v>192</v>
      </c>
      <c r="H622" s="141">
        <f t="shared" si="94"/>
        <v>0</v>
      </c>
      <c r="K622" s="133">
        <f t="shared" si="99"/>
        <v>0</v>
      </c>
      <c r="L622" s="133">
        <f t="shared" si="95"/>
        <v>0</v>
      </c>
      <c r="M622" s="190">
        <f t="shared" si="96"/>
        <v>1</v>
      </c>
      <c r="N622" s="190" t="str">
        <f t="shared" si="92"/>
        <v>JANEIRO</v>
      </c>
      <c r="P622" s="119" t="s">
        <v>192</v>
      </c>
      <c r="Q622" s="136" t="str">
        <f t="shared" si="97"/>
        <v>À PAGAR</v>
      </c>
      <c r="R622" s="136" t="str">
        <f t="shared" ca="1" si="93"/>
        <v>EM DIA</v>
      </c>
      <c r="S622" s="137" t="str">
        <f t="shared" ca="1" si="98"/>
        <v/>
      </c>
    </row>
    <row r="623" spans="2:19" x14ac:dyDescent="0.25">
      <c r="B623" s="190" t="str">
        <f t="shared" si="101"/>
        <v/>
      </c>
      <c r="C623" s="190" t="str">
        <f t="shared" si="100"/>
        <v/>
      </c>
      <c r="D623" s="119" t="s">
        <v>192</v>
      </c>
      <c r="H623" s="141">
        <f t="shared" si="94"/>
        <v>0</v>
      </c>
      <c r="K623" s="133">
        <f t="shared" si="99"/>
        <v>0</v>
      </c>
      <c r="L623" s="133">
        <f t="shared" si="95"/>
        <v>0</v>
      </c>
      <c r="M623" s="190">
        <f t="shared" si="96"/>
        <v>1</v>
      </c>
      <c r="N623" s="190" t="str">
        <f t="shared" si="92"/>
        <v>JANEIRO</v>
      </c>
      <c r="P623" s="119" t="s">
        <v>192</v>
      </c>
      <c r="Q623" s="136" t="str">
        <f t="shared" si="97"/>
        <v>À PAGAR</v>
      </c>
      <c r="R623" s="136" t="str">
        <f t="shared" ca="1" si="93"/>
        <v>EM DIA</v>
      </c>
      <c r="S623" s="137" t="str">
        <f t="shared" ca="1" si="98"/>
        <v/>
      </c>
    </row>
    <row r="624" spans="2:19" x14ac:dyDescent="0.25">
      <c r="B624" s="190" t="str">
        <f t="shared" si="101"/>
        <v/>
      </c>
      <c r="C624" s="190" t="str">
        <f t="shared" si="100"/>
        <v/>
      </c>
      <c r="D624" s="119" t="s">
        <v>192</v>
      </c>
      <c r="H624" s="141">
        <f t="shared" si="94"/>
        <v>0</v>
      </c>
      <c r="K624" s="133">
        <f t="shared" si="99"/>
        <v>0</v>
      </c>
      <c r="L624" s="133">
        <f t="shared" si="95"/>
        <v>0</v>
      </c>
      <c r="M624" s="190">
        <f t="shared" si="96"/>
        <v>1</v>
      </c>
      <c r="N624" s="190" t="str">
        <f t="shared" si="92"/>
        <v>JANEIRO</v>
      </c>
      <c r="P624" s="119" t="s">
        <v>192</v>
      </c>
      <c r="Q624" s="136" t="str">
        <f t="shared" si="97"/>
        <v>À PAGAR</v>
      </c>
      <c r="R624" s="136" t="str">
        <f t="shared" ca="1" si="93"/>
        <v>EM DIA</v>
      </c>
      <c r="S624" s="137" t="str">
        <f t="shared" ca="1" si="98"/>
        <v/>
      </c>
    </row>
    <row r="625" spans="2:19" x14ac:dyDescent="0.25">
      <c r="B625" s="190" t="str">
        <f t="shared" si="101"/>
        <v/>
      </c>
      <c r="C625" s="190" t="str">
        <f t="shared" si="100"/>
        <v/>
      </c>
      <c r="D625" s="119" t="s">
        <v>192</v>
      </c>
      <c r="H625" s="141">
        <f t="shared" si="94"/>
        <v>0</v>
      </c>
      <c r="K625" s="133">
        <f t="shared" si="99"/>
        <v>0</v>
      </c>
      <c r="L625" s="133">
        <f t="shared" si="95"/>
        <v>0</v>
      </c>
      <c r="M625" s="190">
        <f t="shared" si="96"/>
        <v>1</v>
      </c>
      <c r="N625" s="190" t="str">
        <f t="shared" si="92"/>
        <v>JANEIRO</v>
      </c>
      <c r="P625" s="119" t="s">
        <v>192</v>
      </c>
      <c r="Q625" s="136" t="str">
        <f t="shared" si="97"/>
        <v>À PAGAR</v>
      </c>
      <c r="R625" s="136" t="str">
        <f t="shared" ca="1" si="93"/>
        <v>EM DIA</v>
      </c>
      <c r="S625" s="137" t="str">
        <f t="shared" ca="1" si="98"/>
        <v/>
      </c>
    </row>
    <row r="626" spans="2:19" x14ac:dyDescent="0.25">
      <c r="B626" s="190" t="str">
        <f t="shared" si="101"/>
        <v/>
      </c>
      <c r="C626" s="190" t="str">
        <f t="shared" si="100"/>
        <v/>
      </c>
      <c r="D626" s="119" t="s">
        <v>192</v>
      </c>
      <c r="H626" s="141">
        <f t="shared" si="94"/>
        <v>0</v>
      </c>
      <c r="K626" s="133">
        <f t="shared" si="99"/>
        <v>0</v>
      </c>
      <c r="L626" s="133">
        <f t="shared" si="95"/>
        <v>0</v>
      </c>
      <c r="M626" s="190">
        <f t="shared" si="96"/>
        <v>1</v>
      </c>
      <c r="N626" s="190" t="str">
        <f t="shared" si="92"/>
        <v>JANEIRO</v>
      </c>
      <c r="P626" s="119" t="s">
        <v>192</v>
      </c>
      <c r="Q626" s="136" t="str">
        <f t="shared" si="97"/>
        <v>À PAGAR</v>
      </c>
      <c r="R626" s="136" t="str">
        <f t="shared" ca="1" si="93"/>
        <v>EM DIA</v>
      </c>
      <c r="S626" s="137" t="str">
        <f t="shared" ca="1" si="98"/>
        <v/>
      </c>
    </row>
    <row r="627" spans="2:19" x14ac:dyDescent="0.25">
      <c r="B627" s="190" t="str">
        <f t="shared" si="101"/>
        <v/>
      </c>
      <c r="C627" s="190" t="str">
        <f t="shared" si="100"/>
        <v/>
      </c>
      <c r="D627" s="119" t="s">
        <v>192</v>
      </c>
      <c r="H627" s="141">
        <f t="shared" si="94"/>
        <v>0</v>
      </c>
      <c r="K627" s="133">
        <f t="shared" si="99"/>
        <v>0</v>
      </c>
      <c r="L627" s="133">
        <f t="shared" si="95"/>
        <v>0</v>
      </c>
      <c r="M627" s="190">
        <f t="shared" si="96"/>
        <v>1</v>
      </c>
      <c r="N627" s="190" t="str">
        <f t="shared" si="92"/>
        <v>JANEIRO</v>
      </c>
      <c r="P627" s="119" t="s">
        <v>192</v>
      </c>
      <c r="Q627" s="136" t="str">
        <f t="shared" si="97"/>
        <v>À PAGAR</v>
      </c>
      <c r="R627" s="136" t="str">
        <f t="shared" ca="1" si="93"/>
        <v>EM DIA</v>
      </c>
      <c r="S627" s="137" t="str">
        <f t="shared" ca="1" si="98"/>
        <v/>
      </c>
    </row>
    <row r="628" spans="2:19" x14ac:dyDescent="0.25">
      <c r="B628" s="190" t="str">
        <f t="shared" si="101"/>
        <v/>
      </c>
      <c r="C628" s="190" t="str">
        <f t="shared" si="100"/>
        <v/>
      </c>
      <c r="D628" s="119" t="s">
        <v>192</v>
      </c>
      <c r="H628" s="141">
        <f t="shared" si="94"/>
        <v>0</v>
      </c>
      <c r="K628" s="133">
        <f t="shared" si="99"/>
        <v>0</v>
      </c>
      <c r="L628" s="133">
        <f t="shared" si="95"/>
        <v>0</v>
      </c>
      <c r="M628" s="190">
        <f t="shared" si="96"/>
        <v>1</v>
      </c>
      <c r="N628" s="190" t="str">
        <f t="shared" si="92"/>
        <v>JANEIRO</v>
      </c>
      <c r="P628" s="119" t="s">
        <v>192</v>
      </c>
      <c r="Q628" s="136" t="str">
        <f t="shared" si="97"/>
        <v>À PAGAR</v>
      </c>
      <c r="R628" s="136" t="str">
        <f t="shared" ca="1" si="93"/>
        <v>EM DIA</v>
      </c>
      <c r="S628" s="137" t="str">
        <f t="shared" ca="1" si="98"/>
        <v/>
      </c>
    </row>
    <row r="629" spans="2:19" x14ac:dyDescent="0.25">
      <c r="B629" s="190" t="str">
        <f t="shared" si="101"/>
        <v/>
      </c>
      <c r="C629" s="190" t="str">
        <f t="shared" si="100"/>
        <v/>
      </c>
      <c r="D629" s="119" t="s">
        <v>192</v>
      </c>
      <c r="H629" s="141">
        <f t="shared" si="94"/>
        <v>0</v>
      </c>
      <c r="K629" s="133">
        <f t="shared" si="99"/>
        <v>0</v>
      </c>
      <c r="L629" s="133">
        <f t="shared" si="95"/>
        <v>0</v>
      </c>
      <c r="M629" s="190">
        <f t="shared" si="96"/>
        <v>1</v>
      </c>
      <c r="N629" s="190" t="str">
        <f t="shared" si="92"/>
        <v>JANEIRO</v>
      </c>
      <c r="P629" s="119" t="s">
        <v>192</v>
      </c>
      <c r="Q629" s="136" t="str">
        <f t="shared" si="97"/>
        <v>À PAGAR</v>
      </c>
      <c r="R629" s="136" t="str">
        <f t="shared" ca="1" si="93"/>
        <v>EM DIA</v>
      </c>
      <c r="S629" s="137" t="str">
        <f t="shared" ca="1" si="98"/>
        <v/>
      </c>
    </row>
    <row r="630" spans="2:19" x14ac:dyDescent="0.25">
      <c r="B630" s="190" t="str">
        <f t="shared" si="101"/>
        <v/>
      </c>
      <c r="C630" s="190" t="str">
        <f t="shared" si="100"/>
        <v/>
      </c>
      <c r="D630" s="119" t="s">
        <v>192</v>
      </c>
      <c r="H630" s="141">
        <f t="shared" si="94"/>
        <v>0</v>
      </c>
      <c r="K630" s="133">
        <f t="shared" si="99"/>
        <v>0</v>
      </c>
      <c r="L630" s="133">
        <f t="shared" si="95"/>
        <v>0</v>
      </c>
      <c r="M630" s="190">
        <f t="shared" si="96"/>
        <v>1</v>
      </c>
      <c r="N630" s="190" t="str">
        <f t="shared" si="92"/>
        <v>JANEIRO</v>
      </c>
      <c r="P630" s="119" t="s">
        <v>192</v>
      </c>
      <c r="Q630" s="136" t="str">
        <f t="shared" si="97"/>
        <v>À PAGAR</v>
      </c>
      <c r="R630" s="136" t="str">
        <f t="shared" ca="1" si="93"/>
        <v>EM DIA</v>
      </c>
      <c r="S630" s="137" t="str">
        <f t="shared" ca="1" si="98"/>
        <v/>
      </c>
    </row>
    <row r="631" spans="2:19" x14ac:dyDescent="0.25">
      <c r="B631" s="190" t="str">
        <f t="shared" si="101"/>
        <v/>
      </c>
      <c r="C631" s="190" t="str">
        <f t="shared" si="100"/>
        <v/>
      </c>
      <c r="D631" s="119" t="s">
        <v>192</v>
      </c>
      <c r="H631" s="141">
        <f t="shared" si="94"/>
        <v>0</v>
      </c>
      <c r="K631" s="133">
        <f t="shared" si="99"/>
        <v>0</v>
      </c>
      <c r="L631" s="133">
        <f t="shared" si="95"/>
        <v>0</v>
      </c>
      <c r="M631" s="190">
        <f t="shared" si="96"/>
        <v>1</v>
      </c>
      <c r="N631" s="190" t="str">
        <f t="shared" si="92"/>
        <v>JANEIRO</v>
      </c>
      <c r="P631" s="119" t="s">
        <v>192</v>
      </c>
      <c r="Q631" s="136" t="str">
        <f t="shared" si="97"/>
        <v>À PAGAR</v>
      </c>
      <c r="R631" s="136" t="str">
        <f t="shared" ca="1" si="93"/>
        <v>EM DIA</v>
      </c>
      <c r="S631" s="137" t="str">
        <f t="shared" ca="1" si="98"/>
        <v/>
      </c>
    </row>
    <row r="632" spans="2:19" x14ac:dyDescent="0.25">
      <c r="B632" s="190" t="str">
        <f t="shared" si="101"/>
        <v/>
      </c>
      <c r="C632" s="190" t="str">
        <f t="shared" si="100"/>
        <v/>
      </c>
      <c r="D632" s="119" t="s">
        <v>192</v>
      </c>
      <c r="H632" s="141">
        <f t="shared" si="94"/>
        <v>0</v>
      </c>
      <c r="K632" s="133">
        <f t="shared" si="99"/>
        <v>0</v>
      </c>
      <c r="L632" s="133">
        <f t="shared" si="95"/>
        <v>0</v>
      </c>
      <c r="M632" s="190">
        <f t="shared" si="96"/>
        <v>1</v>
      </c>
      <c r="N632" s="190" t="str">
        <f t="shared" si="92"/>
        <v>JANEIRO</v>
      </c>
      <c r="P632" s="119" t="s">
        <v>192</v>
      </c>
      <c r="Q632" s="136" t="str">
        <f t="shared" si="97"/>
        <v>À PAGAR</v>
      </c>
      <c r="R632" s="136" t="str">
        <f t="shared" ca="1" si="93"/>
        <v>EM DIA</v>
      </c>
      <c r="S632" s="137" t="str">
        <f t="shared" ca="1" si="98"/>
        <v/>
      </c>
    </row>
    <row r="633" spans="2:19" x14ac:dyDescent="0.25">
      <c r="B633" s="190" t="str">
        <f t="shared" si="101"/>
        <v/>
      </c>
      <c r="C633" s="190" t="str">
        <f t="shared" si="100"/>
        <v/>
      </c>
      <c r="D633" s="119" t="s">
        <v>192</v>
      </c>
      <c r="H633" s="141">
        <f t="shared" si="94"/>
        <v>0</v>
      </c>
      <c r="K633" s="133">
        <f t="shared" si="99"/>
        <v>0</v>
      </c>
      <c r="L633" s="133">
        <f t="shared" si="95"/>
        <v>0</v>
      </c>
      <c r="M633" s="190">
        <f t="shared" si="96"/>
        <v>1</v>
      </c>
      <c r="N633" s="190" t="str">
        <f t="shared" si="92"/>
        <v>JANEIRO</v>
      </c>
      <c r="P633" s="119" t="s">
        <v>192</v>
      </c>
      <c r="Q633" s="136" t="str">
        <f t="shared" si="97"/>
        <v>À PAGAR</v>
      </c>
      <c r="R633" s="136" t="str">
        <f t="shared" ca="1" si="93"/>
        <v>EM DIA</v>
      </c>
      <c r="S633" s="137" t="str">
        <f t="shared" ca="1" si="98"/>
        <v/>
      </c>
    </row>
    <row r="634" spans="2:19" x14ac:dyDescent="0.25">
      <c r="B634" s="190" t="str">
        <f t="shared" si="101"/>
        <v/>
      </c>
      <c r="C634" s="190" t="str">
        <f t="shared" si="100"/>
        <v/>
      </c>
      <c r="D634" s="119" t="s">
        <v>192</v>
      </c>
      <c r="H634" s="141">
        <f t="shared" si="94"/>
        <v>0</v>
      </c>
      <c r="K634" s="133">
        <f t="shared" si="99"/>
        <v>0</v>
      </c>
      <c r="L634" s="133">
        <f t="shared" si="95"/>
        <v>0</v>
      </c>
      <c r="M634" s="190">
        <f t="shared" si="96"/>
        <v>1</v>
      </c>
      <c r="N634" s="190" t="str">
        <f t="shared" si="92"/>
        <v>JANEIRO</v>
      </c>
      <c r="P634" s="119" t="s">
        <v>192</v>
      </c>
      <c r="Q634" s="136" t="str">
        <f t="shared" si="97"/>
        <v>À PAGAR</v>
      </c>
      <c r="R634" s="136" t="str">
        <f t="shared" ca="1" si="93"/>
        <v>EM DIA</v>
      </c>
      <c r="S634" s="137" t="str">
        <f t="shared" ca="1" si="98"/>
        <v/>
      </c>
    </row>
    <row r="635" spans="2:19" x14ac:dyDescent="0.25">
      <c r="B635" s="190" t="str">
        <f t="shared" si="101"/>
        <v/>
      </c>
      <c r="C635" s="190" t="str">
        <f t="shared" si="100"/>
        <v/>
      </c>
      <c r="D635" s="119" t="s">
        <v>192</v>
      </c>
      <c r="H635" s="141">
        <f t="shared" si="94"/>
        <v>0</v>
      </c>
      <c r="K635" s="133">
        <f t="shared" si="99"/>
        <v>0</v>
      </c>
      <c r="L635" s="133">
        <f t="shared" si="95"/>
        <v>0</v>
      </c>
      <c r="M635" s="190">
        <f t="shared" si="96"/>
        <v>1</v>
      </c>
      <c r="N635" s="190" t="str">
        <f t="shared" si="92"/>
        <v>JANEIRO</v>
      </c>
      <c r="P635" s="119" t="s">
        <v>192</v>
      </c>
      <c r="Q635" s="136" t="str">
        <f t="shared" si="97"/>
        <v>À PAGAR</v>
      </c>
      <c r="R635" s="136" t="str">
        <f t="shared" ca="1" si="93"/>
        <v>EM DIA</v>
      </c>
      <c r="S635" s="137" t="str">
        <f t="shared" ca="1" si="98"/>
        <v/>
      </c>
    </row>
    <row r="636" spans="2:19" x14ac:dyDescent="0.25">
      <c r="B636" s="190" t="str">
        <f t="shared" si="101"/>
        <v/>
      </c>
      <c r="C636" s="190" t="str">
        <f t="shared" si="100"/>
        <v/>
      </c>
      <c r="D636" s="119" t="s">
        <v>192</v>
      </c>
      <c r="H636" s="141">
        <f t="shared" si="94"/>
        <v>0</v>
      </c>
      <c r="K636" s="133">
        <f t="shared" si="99"/>
        <v>0</v>
      </c>
      <c r="L636" s="133">
        <f t="shared" si="95"/>
        <v>0</v>
      </c>
      <c r="M636" s="190">
        <f t="shared" si="96"/>
        <v>1</v>
      </c>
      <c r="N636" s="190" t="str">
        <f t="shared" si="92"/>
        <v>JANEIRO</v>
      </c>
      <c r="P636" s="119" t="s">
        <v>192</v>
      </c>
      <c r="Q636" s="136" t="str">
        <f t="shared" si="97"/>
        <v>À PAGAR</v>
      </c>
      <c r="R636" s="136" t="str">
        <f t="shared" ca="1" si="93"/>
        <v>EM DIA</v>
      </c>
      <c r="S636" s="137" t="str">
        <f t="shared" ca="1" si="98"/>
        <v/>
      </c>
    </row>
    <row r="637" spans="2:19" x14ac:dyDescent="0.25">
      <c r="B637" s="190" t="str">
        <f t="shared" si="101"/>
        <v/>
      </c>
      <c r="C637" s="190" t="str">
        <f t="shared" si="100"/>
        <v/>
      </c>
      <c r="D637" s="119" t="s">
        <v>192</v>
      </c>
      <c r="H637" s="141">
        <f t="shared" si="94"/>
        <v>0</v>
      </c>
      <c r="K637" s="133">
        <f t="shared" si="99"/>
        <v>0</v>
      </c>
      <c r="L637" s="133">
        <f t="shared" si="95"/>
        <v>0</v>
      </c>
      <c r="M637" s="190">
        <f t="shared" si="96"/>
        <v>1</v>
      </c>
      <c r="N637" s="190" t="str">
        <f t="shared" si="92"/>
        <v>JANEIRO</v>
      </c>
      <c r="P637" s="119" t="s">
        <v>192</v>
      </c>
      <c r="Q637" s="136" t="str">
        <f t="shared" si="97"/>
        <v>À PAGAR</v>
      </c>
      <c r="R637" s="136" t="str">
        <f t="shared" ca="1" si="93"/>
        <v>EM DIA</v>
      </c>
      <c r="S637" s="137" t="str">
        <f t="shared" ca="1" si="98"/>
        <v/>
      </c>
    </row>
    <row r="638" spans="2:19" x14ac:dyDescent="0.25">
      <c r="B638" s="190" t="str">
        <f t="shared" si="101"/>
        <v/>
      </c>
      <c r="C638" s="190" t="str">
        <f t="shared" si="100"/>
        <v/>
      </c>
      <c r="D638" s="119" t="s">
        <v>192</v>
      </c>
      <c r="H638" s="141">
        <f t="shared" si="94"/>
        <v>0</v>
      </c>
      <c r="K638" s="133">
        <f t="shared" si="99"/>
        <v>0</v>
      </c>
      <c r="L638" s="133">
        <f t="shared" si="95"/>
        <v>0</v>
      </c>
      <c r="M638" s="190">
        <f t="shared" si="96"/>
        <v>1</v>
      </c>
      <c r="N638" s="190" t="str">
        <f t="shared" si="92"/>
        <v>JANEIRO</v>
      </c>
      <c r="P638" s="119" t="s">
        <v>192</v>
      </c>
      <c r="Q638" s="136" t="str">
        <f t="shared" si="97"/>
        <v>À PAGAR</v>
      </c>
      <c r="R638" s="136" t="str">
        <f t="shared" ca="1" si="93"/>
        <v>EM DIA</v>
      </c>
      <c r="S638" s="137" t="str">
        <f t="shared" ca="1" si="98"/>
        <v/>
      </c>
    </row>
    <row r="639" spans="2:19" x14ac:dyDescent="0.25">
      <c r="B639" s="190" t="str">
        <f t="shared" si="101"/>
        <v/>
      </c>
      <c r="C639" s="190" t="str">
        <f t="shared" si="100"/>
        <v/>
      </c>
      <c r="D639" s="119" t="s">
        <v>192</v>
      </c>
      <c r="H639" s="141">
        <f t="shared" si="94"/>
        <v>0</v>
      </c>
      <c r="K639" s="133">
        <f t="shared" si="99"/>
        <v>0</v>
      </c>
      <c r="L639" s="133">
        <f t="shared" si="95"/>
        <v>0</v>
      </c>
      <c r="M639" s="190">
        <f t="shared" si="96"/>
        <v>1</v>
      </c>
      <c r="N639" s="190" t="str">
        <f t="shared" si="92"/>
        <v>JANEIRO</v>
      </c>
      <c r="P639" s="119" t="s">
        <v>192</v>
      </c>
      <c r="Q639" s="136" t="str">
        <f t="shared" si="97"/>
        <v>À PAGAR</v>
      </c>
      <c r="R639" s="136" t="str">
        <f t="shared" ca="1" si="93"/>
        <v>EM DIA</v>
      </c>
      <c r="S639" s="137" t="str">
        <f t="shared" ca="1" si="98"/>
        <v/>
      </c>
    </row>
    <row r="640" spans="2:19" x14ac:dyDescent="0.25">
      <c r="B640" s="190" t="str">
        <f t="shared" si="101"/>
        <v/>
      </c>
      <c r="C640" s="190" t="str">
        <f t="shared" si="100"/>
        <v/>
      </c>
      <c r="D640" s="119" t="s">
        <v>192</v>
      </c>
      <c r="H640" s="141">
        <f t="shared" si="94"/>
        <v>0</v>
      </c>
      <c r="K640" s="133">
        <f t="shared" si="99"/>
        <v>0</v>
      </c>
      <c r="L640" s="133">
        <f t="shared" si="95"/>
        <v>0</v>
      </c>
      <c r="M640" s="190">
        <f t="shared" si="96"/>
        <v>1</v>
      </c>
      <c r="N640" s="190" t="str">
        <f t="shared" si="92"/>
        <v>JANEIRO</v>
      </c>
      <c r="P640" s="119" t="s">
        <v>192</v>
      </c>
      <c r="Q640" s="136" t="str">
        <f t="shared" si="97"/>
        <v>À PAGAR</v>
      </c>
      <c r="R640" s="136" t="str">
        <f t="shared" ca="1" si="93"/>
        <v>EM DIA</v>
      </c>
      <c r="S640" s="137" t="str">
        <f t="shared" ca="1" si="98"/>
        <v/>
      </c>
    </row>
    <row r="641" spans="2:19" x14ac:dyDescent="0.25">
      <c r="B641" s="190" t="str">
        <f t="shared" si="101"/>
        <v/>
      </c>
      <c r="C641" s="190" t="str">
        <f t="shared" si="100"/>
        <v/>
      </c>
      <c r="D641" s="119" t="s">
        <v>192</v>
      </c>
      <c r="H641" s="141">
        <f t="shared" si="94"/>
        <v>0</v>
      </c>
      <c r="K641" s="133">
        <f t="shared" si="99"/>
        <v>0</v>
      </c>
      <c r="L641" s="133">
        <f t="shared" si="95"/>
        <v>0</v>
      </c>
      <c r="M641" s="190">
        <f t="shared" si="96"/>
        <v>1</v>
      </c>
      <c r="N641" s="190" t="str">
        <f t="shared" si="92"/>
        <v>JANEIRO</v>
      </c>
      <c r="P641" s="119" t="s">
        <v>192</v>
      </c>
      <c r="Q641" s="136" t="str">
        <f t="shared" si="97"/>
        <v>À PAGAR</v>
      </c>
      <c r="R641" s="136" t="str">
        <f t="shared" ca="1" si="93"/>
        <v>EM DIA</v>
      </c>
      <c r="S641" s="137" t="str">
        <f t="shared" ca="1" si="98"/>
        <v/>
      </c>
    </row>
    <row r="642" spans="2:19" x14ac:dyDescent="0.25">
      <c r="B642" s="190" t="str">
        <f t="shared" si="101"/>
        <v/>
      </c>
      <c r="C642" s="190" t="str">
        <f t="shared" si="100"/>
        <v/>
      </c>
      <c r="D642" s="119" t="s">
        <v>192</v>
      </c>
      <c r="H642" s="141">
        <f t="shared" si="94"/>
        <v>0</v>
      </c>
      <c r="K642" s="133">
        <f t="shared" si="99"/>
        <v>0</v>
      </c>
      <c r="L642" s="133">
        <f t="shared" si="95"/>
        <v>0</v>
      </c>
      <c r="M642" s="190">
        <f t="shared" si="96"/>
        <v>1</v>
      </c>
      <c r="N642" s="190" t="str">
        <f t="shared" si="92"/>
        <v>JANEIRO</v>
      </c>
      <c r="P642" s="119" t="s">
        <v>192</v>
      </c>
      <c r="Q642" s="136" t="str">
        <f t="shared" si="97"/>
        <v>À PAGAR</v>
      </c>
      <c r="R642" s="136" t="str">
        <f t="shared" ca="1" si="93"/>
        <v>EM DIA</v>
      </c>
      <c r="S642" s="137" t="str">
        <f t="shared" ca="1" si="98"/>
        <v/>
      </c>
    </row>
    <row r="643" spans="2:19" x14ac:dyDescent="0.25">
      <c r="B643" s="190" t="str">
        <f t="shared" si="101"/>
        <v/>
      </c>
      <c r="C643" s="190" t="str">
        <f t="shared" si="100"/>
        <v/>
      </c>
      <c r="D643" s="119" t="s">
        <v>192</v>
      </c>
      <c r="H643" s="141">
        <f t="shared" si="94"/>
        <v>0</v>
      </c>
      <c r="K643" s="133">
        <f t="shared" si="99"/>
        <v>0</v>
      </c>
      <c r="L643" s="133">
        <f t="shared" si="95"/>
        <v>0</v>
      </c>
      <c r="M643" s="190">
        <f t="shared" si="96"/>
        <v>1</v>
      </c>
      <c r="N643" s="190" t="str">
        <f t="shared" si="92"/>
        <v>JANEIRO</v>
      </c>
      <c r="P643" s="119" t="s">
        <v>192</v>
      </c>
      <c r="Q643" s="136" t="str">
        <f t="shared" si="97"/>
        <v>À PAGAR</v>
      </c>
      <c r="R643" s="136" t="str">
        <f t="shared" ca="1" si="93"/>
        <v>EM DIA</v>
      </c>
      <c r="S643" s="137" t="str">
        <f t="shared" ca="1" si="98"/>
        <v/>
      </c>
    </row>
    <row r="644" spans="2:19" x14ac:dyDescent="0.25">
      <c r="B644" s="190" t="str">
        <f t="shared" si="101"/>
        <v/>
      </c>
      <c r="C644" s="190" t="str">
        <f t="shared" si="100"/>
        <v/>
      </c>
      <c r="D644" s="119" t="s">
        <v>192</v>
      </c>
      <c r="H644" s="141">
        <f t="shared" si="94"/>
        <v>0</v>
      </c>
      <c r="K644" s="133">
        <f t="shared" si="99"/>
        <v>0</v>
      </c>
      <c r="L644" s="133">
        <f t="shared" si="95"/>
        <v>0</v>
      </c>
      <c r="M644" s="190">
        <f t="shared" si="96"/>
        <v>1</v>
      </c>
      <c r="N644" s="190" t="str">
        <f t="shared" si="92"/>
        <v>JANEIRO</v>
      </c>
      <c r="P644" s="119" t="s">
        <v>192</v>
      </c>
      <c r="Q644" s="136" t="str">
        <f t="shared" si="97"/>
        <v>À PAGAR</v>
      </c>
      <c r="R644" s="136" t="str">
        <f t="shared" ca="1" si="93"/>
        <v>EM DIA</v>
      </c>
      <c r="S644" s="137" t="str">
        <f t="shared" ca="1" si="98"/>
        <v/>
      </c>
    </row>
    <row r="645" spans="2:19" x14ac:dyDescent="0.25">
      <c r="B645" s="190" t="str">
        <f t="shared" si="101"/>
        <v/>
      </c>
      <c r="C645" s="190" t="str">
        <f t="shared" si="100"/>
        <v/>
      </c>
      <c r="D645" s="119" t="s">
        <v>192</v>
      </c>
      <c r="H645" s="141">
        <f t="shared" si="94"/>
        <v>0</v>
      </c>
      <c r="K645" s="133">
        <f t="shared" si="99"/>
        <v>0</v>
      </c>
      <c r="L645" s="133">
        <f t="shared" si="95"/>
        <v>0</v>
      </c>
      <c r="M645" s="190">
        <f t="shared" si="96"/>
        <v>1</v>
      </c>
      <c r="N645" s="190" t="str">
        <f t="shared" ref="N645:N708" si="102">IF(M645=1,"JANEIRO",IF(M645=2,"FEVEREIRO",IF(M645=3,"MARÇO",IF(M645=4,"ABRIL",IF(M645=5,"MAIO",IF(M645=6,"JUNHO",IF(M645=7,"JULHO",IF(M645=8,"AGOSTO",IF(M645=9,"SETEMBRO",IF(M645=10,"OUTUBRO",IF(M645=11,"NOVEMBRO",IF(M645=12,"DEZEMBRO",""))))))))))))</f>
        <v>JANEIRO</v>
      </c>
      <c r="P645" s="119" t="s">
        <v>192</v>
      </c>
      <c r="Q645" s="136" t="str">
        <f t="shared" si="97"/>
        <v>À PAGAR</v>
      </c>
      <c r="R645" s="136" t="str">
        <f t="shared" ref="R645:R708" ca="1" si="103">IF(AND(O645&lt;=P645,S645&gt;=0),"EM DIA","EM ATRASO")</f>
        <v>EM DIA</v>
      </c>
      <c r="S645" s="137" t="str">
        <f t="shared" ca="1" si="98"/>
        <v/>
      </c>
    </row>
    <row r="646" spans="2:19" x14ac:dyDescent="0.25">
      <c r="B646" s="190" t="str">
        <f t="shared" si="101"/>
        <v/>
      </c>
      <c r="C646" s="190" t="str">
        <f t="shared" si="100"/>
        <v/>
      </c>
      <c r="D646" s="119" t="s">
        <v>192</v>
      </c>
      <c r="H646" s="141">
        <f t="shared" ref="H646:H709" si="104">IF(OR(I646="",I646=0),G646,I646)</f>
        <v>0</v>
      </c>
      <c r="K646" s="133">
        <f t="shared" si="99"/>
        <v>0</v>
      </c>
      <c r="L646" s="133">
        <f t="shared" ref="L646:L709" si="105">IF(G646&lt;I646,I646-G646,0)</f>
        <v>0</v>
      </c>
      <c r="M646" s="190">
        <f t="shared" ref="M646:M709" si="106">IFERROR(MONTH(O646),"")</f>
        <v>1</v>
      </c>
      <c r="N646" s="190" t="str">
        <f t="shared" si="102"/>
        <v>JANEIRO</v>
      </c>
      <c r="P646" s="119" t="s">
        <v>192</v>
      </c>
      <c r="Q646" s="136" t="str">
        <f t="shared" ref="Q646:Q709" si="107">IF(OR(I646="",I646=0),"À PAGAR","PAGO")</f>
        <v>À PAGAR</v>
      </c>
      <c r="R646" s="136" t="str">
        <f t="shared" ca="1" si="103"/>
        <v>EM DIA</v>
      </c>
      <c r="S646" s="137" t="str">
        <f t="shared" ref="S646:S709" ca="1" si="108">IFERROR(IF(Q646="À PAGAR",P646-$W$5,0),"")</f>
        <v/>
      </c>
    </row>
    <row r="647" spans="2:19" x14ac:dyDescent="0.25">
      <c r="B647" s="190" t="str">
        <f t="shared" si="101"/>
        <v/>
      </c>
      <c r="C647" s="190" t="str">
        <f t="shared" si="100"/>
        <v/>
      </c>
      <c r="D647" s="119" t="s">
        <v>192</v>
      </c>
      <c r="H647" s="141">
        <f t="shared" si="104"/>
        <v>0</v>
      </c>
      <c r="K647" s="133">
        <f t="shared" ref="K647:K710" si="109">IF(AND(G647&gt;I647,I647&gt;0),G647-I647-J647,0)</f>
        <v>0</v>
      </c>
      <c r="L647" s="133">
        <f t="shared" si="105"/>
        <v>0</v>
      </c>
      <c r="M647" s="190">
        <f t="shared" si="106"/>
        <v>1</v>
      </c>
      <c r="N647" s="190" t="str">
        <f t="shared" si="102"/>
        <v>JANEIRO</v>
      </c>
      <c r="P647" s="119" t="s">
        <v>192</v>
      </c>
      <c r="Q647" s="136" t="str">
        <f t="shared" si="107"/>
        <v>À PAGAR</v>
      </c>
      <c r="R647" s="136" t="str">
        <f t="shared" ca="1" si="103"/>
        <v>EM DIA</v>
      </c>
      <c r="S647" s="137" t="str">
        <f t="shared" ca="1" si="108"/>
        <v/>
      </c>
    </row>
    <row r="648" spans="2:19" x14ac:dyDescent="0.25">
      <c r="B648" s="190" t="str">
        <f t="shared" si="101"/>
        <v/>
      </c>
      <c r="C648" s="190" t="str">
        <f t="shared" si="100"/>
        <v/>
      </c>
      <c r="D648" s="119" t="s">
        <v>192</v>
      </c>
      <c r="H648" s="141">
        <f t="shared" si="104"/>
        <v>0</v>
      </c>
      <c r="K648" s="133">
        <f t="shared" si="109"/>
        <v>0</v>
      </c>
      <c r="L648" s="133">
        <f t="shared" si="105"/>
        <v>0</v>
      </c>
      <c r="M648" s="190">
        <f t="shared" si="106"/>
        <v>1</v>
      </c>
      <c r="N648" s="190" t="str">
        <f t="shared" si="102"/>
        <v>JANEIRO</v>
      </c>
      <c r="P648" s="119" t="s">
        <v>192</v>
      </c>
      <c r="Q648" s="136" t="str">
        <f t="shared" si="107"/>
        <v>À PAGAR</v>
      </c>
      <c r="R648" s="136" t="str">
        <f t="shared" ca="1" si="103"/>
        <v>EM DIA</v>
      </c>
      <c r="S648" s="137" t="str">
        <f t="shared" ca="1" si="108"/>
        <v/>
      </c>
    </row>
    <row r="649" spans="2:19" x14ac:dyDescent="0.25">
      <c r="B649" s="190" t="str">
        <f t="shared" si="101"/>
        <v/>
      </c>
      <c r="C649" s="190" t="str">
        <f t="shared" si="100"/>
        <v/>
      </c>
      <c r="D649" s="119" t="s">
        <v>192</v>
      </c>
      <c r="H649" s="141">
        <f t="shared" si="104"/>
        <v>0</v>
      </c>
      <c r="K649" s="133">
        <f t="shared" si="109"/>
        <v>0</v>
      </c>
      <c r="L649" s="133">
        <f t="shared" si="105"/>
        <v>0</v>
      </c>
      <c r="M649" s="190">
        <f t="shared" si="106"/>
        <v>1</v>
      </c>
      <c r="N649" s="190" t="str">
        <f t="shared" si="102"/>
        <v>JANEIRO</v>
      </c>
      <c r="P649" s="119" t="s">
        <v>192</v>
      </c>
      <c r="Q649" s="136" t="str">
        <f t="shared" si="107"/>
        <v>À PAGAR</v>
      </c>
      <c r="R649" s="136" t="str">
        <f t="shared" ca="1" si="103"/>
        <v>EM DIA</v>
      </c>
      <c r="S649" s="137" t="str">
        <f t="shared" ca="1" si="108"/>
        <v/>
      </c>
    </row>
    <row r="650" spans="2:19" x14ac:dyDescent="0.25">
      <c r="B650" s="190" t="str">
        <f t="shared" si="101"/>
        <v/>
      </c>
      <c r="C650" s="190" t="str">
        <f t="shared" si="100"/>
        <v/>
      </c>
      <c r="D650" s="119" t="s">
        <v>192</v>
      </c>
      <c r="H650" s="141">
        <f t="shared" si="104"/>
        <v>0</v>
      </c>
      <c r="K650" s="133">
        <f t="shared" si="109"/>
        <v>0</v>
      </c>
      <c r="L650" s="133">
        <f t="shared" si="105"/>
        <v>0</v>
      </c>
      <c r="M650" s="190">
        <f t="shared" si="106"/>
        <v>1</v>
      </c>
      <c r="N650" s="190" t="str">
        <f t="shared" si="102"/>
        <v>JANEIRO</v>
      </c>
      <c r="P650" s="119" t="s">
        <v>192</v>
      </c>
      <c r="Q650" s="136" t="str">
        <f t="shared" si="107"/>
        <v>À PAGAR</v>
      </c>
      <c r="R650" s="136" t="str">
        <f t="shared" ca="1" si="103"/>
        <v>EM DIA</v>
      </c>
      <c r="S650" s="137" t="str">
        <f t="shared" ca="1" si="108"/>
        <v/>
      </c>
    </row>
    <row r="651" spans="2:19" x14ac:dyDescent="0.25">
      <c r="B651" s="190" t="str">
        <f t="shared" si="101"/>
        <v/>
      </c>
      <c r="C651" s="190" t="str">
        <f t="shared" si="100"/>
        <v/>
      </c>
      <c r="D651" s="119" t="s">
        <v>192</v>
      </c>
      <c r="H651" s="141">
        <f t="shared" si="104"/>
        <v>0</v>
      </c>
      <c r="K651" s="133">
        <f t="shared" si="109"/>
        <v>0</v>
      </c>
      <c r="L651" s="133">
        <f t="shared" si="105"/>
        <v>0</v>
      </c>
      <c r="M651" s="190">
        <f t="shared" si="106"/>
        <v>1</v>
      </c>
      <c r="N651" s="190" t="str">
        <f t="shared" si="102"/>
        <v>JANEIRO</v>
      </c>
      <c r="P651" s="119" t="s">
        <v>192</v>
      </c>
      <c r="Q651" s="136" t="str">
        <f t="shared" si="107"/>
        <v>À PAGAR</v>
      </c>
      <c r="R651" s="136" t="str">
        <f t="shared" ca="1" si="103"/>
        <v>EM DIA</v>
      </c>
      <c r="S651" s="137" t="str">
        <f t="shared" ca="1" si="108"/>
        <v/>
      </c>
    </row>
    <row r="652" spans="2:19" x14ac:dyDescent="0.25">
      <c r="B652" s="190" t="str">
        <f t="shared" si="101"/>
        <v/>
      </c>
      <c r="C652" s="190" t="str">
        <f t="shared" si="100"/>
        <v/>
      </c>
      <c r="D652" s="119" t="s">
        <v>192</v>
      </c>
      <c r="H652" s="141">
        <f t="shared" si="104"/>
        <v>0</v>
      </c>
      <c r="K652" s="133">
        <f t="shared" si="109"/>
        <v>0</v>
      </c>
      <c r="L652" s="133">
        <f t="shared" si="105"/>
        <v>0</v>
      </c>
      <c r="M652" s="190">
        <f t="shared" si="106"/>
        <v>1</v>
      </c>
      <c r="N652" s="190" t="str">
        <f t="shared" si="102"/>
        <v>JANEIRO</v>
      </c>
      <c r="P652" s="119" t="s">
        <v>192</v>
      </c>
      <c r="Q652" s="136" t="str">
        <f t="shared" si="107"/>
        <v>À PAGAR</v>
      </c>
      <c r="R652" s="136" t="str">
        <f t="shared" ca="1" si="103"/>
        <v>EM DIA</v>
      </c>
      <c r="S652" s="137" t="str">
        <f t="shared" ca="1" si="108"/>
        <v/>
      </c>
    </row>
    <row r="653" spans="2:19" x14ac:dyDescent="0.25">
      <c r="B653" s="190" t="str">
        <f t="shared" si="101"/>
        <v/>
      </c>
      <c r="C653" s="190" t="str">
        <f t="shared" si="100"/>
        <v/>
      </c>
      <c r="D653" s="119" t="s">
        <v>192</v>
      </c>
      <c r="H653" s="141">
        <f t="shared" si="104"/>
        <v>0</v>
      </c>
      <c r="K653" s="133">
        <f t="shared" si="109"/>
        <v>0</v>
      </c>
      <c r="L653" s="133">
        <f t="shared" si="105"/>
        <v>0</v>
      </c>
      <c r="M653" s="190">
        <f t="shared" si="106"/>
        <v>1</v>
      </c>
      <c r="N653" s="190" t="str">
        <f t="shared" si="102"/>
        <v>JANEIRO</v>
      </c>
      <c r="P653" s="119" t="s">
        <v>192</v>
      </c>
      <c r="Q653" s="136" t="str">
        <f t="shared" si="107"/>
        <v>À PAGAR</v>
      </c>
      <c r="R653" s="136" t="str">
        <f t="shared" ca="1" si="103"/>
        <v>EM DIA</v>
      </c>
      <c r="S653" s="137" t="str">
        <f t="shared" ca="1" si="108"/>
        <v/>
      </c>
    </row>
    <row r="654" spans="2:19" x14ac:dyDescent="0.25">
      <c r="B654" s="190" t="str">
        <f t="shared" si="101"/>
        <v/>
      </c>
      <c r="C654" s="190" t="str">
        <f t="shared" si="100"/>
        <v/>
      </c>
      <c r="D654" s="119" t="s">
        <v>192</v>
      </c>
      <c r="H654" s="141">
        <f t="shared" si="104"/>
        <v>0</v>
      </c>
      <c r="K654" s="133">
        <f t="shared" si="109"/>
        <v>0</v>
      </c>
      <c r="L654" s="133">
        <f t="shared" si="105"/>
        <v>0</v>
      </c>
      <c r="M654" s="190">
        <f t="shared" si="106"/>
        <v>1</v>
      </c>
      <c r="N654" s="190" t="str">
        <f t="shared" si="102"/>
        <v>JANEIRO</v>
      </c>
      <c r="P654" s="119" t="s">
        <v>192</v>
      </c>
      <c r="Q654" s="136" t="str">
        <f t="shared" si="107"/>
        <v>À PAGAR</v>
      </c>
      <c r="R654" s="136" t="str">
        <f t="shared" ca="1" si="103"/>
        <v>EM DIA</v>
      </c>
      <c r="S654" s="137" t="str">
        <f t="shared" ca="1" si="108"/>
        <v/>
      </c>
    </row>
    <row r="655" spans="2:19" x14ac:dyDescent="0.25">
      <c r="B655" s="190" t="str">
        <f t="shared" si="101"/>
        <v/>
      </c>
      <c r="C655" s="190" t="str">
        <f t="shared" ref="C655:C718" si="110">IF(B655=1,"JANEIRO",IF(B655=2,"FEVEREIRO",IF(B655=3,"MARÇO",IF(B655=4,"ABRIL",IF(B655=5,"MAIO",IF(B655=6,"JUNHO",IF(B655=7,"JULHO",IF(B655=8,"AGOSTO",IF(B655=9,"SETEMBRO",IF(B655=10,"OUTUBRO",IF(B655=11,"NOVEMBRO",IF(B655=12,"DEZEMBRO",""))))))))))))</f>
        <v/>
      </c>
      <c r="D655" s="119" t="s">
        <v>192</v>
      </c>
      <c r="H655" s="141">
        <f t="shared" si="104"/>
        <v>0</v>
      </c>
      <c r="K655" s="133">
        <f t="shared" si="109"/>
        <v>0</v>
      </c>
      <c r="L655" s="133">
        <f t="shared" si="105"/>
        <v>0</v>
      </c>
      <c r="M655" s="190">
        <f t="shared" si="106"/>
        <v>1</v>
      </c>
      <c r="N655" s="190" t="str">
        <f t="shared" si="102"/>
        <v>JANEIRO</v>
      </c>
      <c r="P655" s="119" t="s">
        <v>192</v>
      </c>
      <c r="Q655" s="136" t="str">
        <f t="shared" si="107"/>
        <v>À PAGAR</v>
      </c>
      <c r="R655" s="136" t="str">
        <f t="shared" ca="1" si="103"/>
        <v>EM DIA</v>
      </c>
      <c r="S655" s="137" t="str">
        <f t="shared" ca="1" si="108"/>
        <v/>
      </c>
    </row>
    <row r="656" spans="2:19" x14ac:dyDescent="0.25">
      <c r="B656" s="190" t="str">
        <f t="shared" si="101"/>
        <v/>
      </c>
      <c r="C656" s="190" t="str">
        <f t="shared" si="110"/>
        <v/>
      </c>
      <c r="D656" s="119" t="s">
        <v>192</v>
      </c>
      <c r="H656" s="141">
        <f t="shared" si="104"/>
        <v>0</v>
      </c>
      <c r="K656" s="133">
        <f t="shared" si="109"/>
        <v>0</v>
      </c>
      <c r="L656" s="133">
        <f t="shared" si="105"/>
        <v>0</v>
      </c>
      <c r="M656" s="190">
        <f t="shared" si="106"/>
        <v>1</v>
      </c>
      <c r="N656" s="190" t="str">
        <f t="shared" si="102"/>
        <v>JANEIRO</v>
      </c>
      <c r="P656" s="119" t="s">
        <v>192</v>
      </c>
      <c r="Q656" s="136" t="str">
        <f t="shared" si="107"/>
        <v>À PAGAR</v>
      </c>
      <c r="R656" s="136" t="str">
        <f t="shared" ca="1" si="103"/>
        <v>EM DIA</v>
      </c>
      <c r="S656" s="137" t="str">
        <f t="shared" ca="1" si="108"/>
        <v/>
      </c>
    </row>
    <row r="657" spans="2:19" x14ac:dyDescent="0.25">
      <c r="B657" s="190" t="str">
        <f t="shared" si="101"/>
        <v/>
      </c>
      <c r="C657" s="190" t="str">
        <f t="shared" si="110"/>
        <v/>
      </c>
      <c r="D657" s="119" t="s">
        <v>192</v>
      </c>
      <c r="H657" s="141">
        <f t="shared" si="104"/>
        <v>0</v>
      </c>
      <c r="K657" s="133">
        <f t="shared" si="109"/>
        <v>0</v>
      </c>
      <c r="L657" s="133">
        <f t="shared" si="105"/>
        <v>0</v>
      </c>
      <c r="M657" s="190">
        <f t="shared" si="106"/>
        <v>1</v>
      </c>
      <c r="N657" s="190" t="str">
        <f t="shared" si="102"/>
        <v>JANEIRO</v>
      </c>
      <c r="P657" s="119" t="s">
        <v>192</v>
      </c>
      <c r="Q657" s="136" t="str">
        <f t="shared" si="107"/>
        <v>À PAGAR</v>
      </c>
      <c r="R657" s="136" t="str">
        <f t="shared" ca="1" si="103"/>
        <v>EM DIA</v>
      </c>
      <c r="S657" s="137" t="str">
        <f t="shared" ca="1" si="108"/>
        <v/>
      </c>
    </row>
    <row r="658" spans="2:19" x14ac:dyDescent="0.25">
      <c r="B658" s="190" t="str">
        <f t="shared" ref="B658:B721" si="111">IFERROR(MONTH(D658),"")</f>
        <v/>
      </c>
      <c r="C658" s="190" t="str">
        <f t="shared" si="110"/>
        <v/>
      </c>
      <c r="D658" s="119" t="s">
        <v>192</v>
      </c>
      <c r="H658" s="141">
        <f t="shared" si="104"/>
        <v>0</v>
      </c>
      <c r="K658" s="133">
        <f t="shared" si="109"/>
        <v>0</v>
      </c>
      <c r="L658" s="133">
        <f t="shared" si="105"/>
        <v>0</v>
      </c>
      <c r="M658" s="190">
        <f t="shared" si="106"/>
        <v>1</v>
      </c>
      <c r="N658" s="190" t="str">
        <f t="shared" si="102"/>
        <v>JANEIRO</v>
      </c>
      <c r="P658" s="119" t="s">
        <v>192</v>
      </c>
      <c r="Q658" s="136" t="str">
        <f t="shared" si="107"/>
        <v>À PAGAR</v>
      </c>
      <c r="R658" s="136" t="str">
        <f t="shared" ca="1" si="103"/>
        <v>EM DIA</v>
      </c>
      <c r="S658" s="137" t="str">
        <f t="shared" ca="1" si="108"/>
        <v/>
      </c>
    </row>
    <row r="659" spans="2:19" x14ac:dyDescent="0.25">
      <c r="B659" s="190" t="str">
        <f t="shared" si="111"/>
        <v/>
      </c>
      <c r="C659" s="190" t="str">
        <f t="shared" si="110"/>
        <v/>
      </c>
      <c r="D659" s="119" t="s">
        <v>192</v>
      </c>
      <c r="H659" s="141">
        <f t="shared" si="104"/>
        <v>0</v>
      </c>
      <c r="K659" s="133">
        <f t="shared" si="109"/>
        <v>0</v>
      </c>
      <c r="L659" s="133">
        <f t="shared" si="105"/>
        <v>0</v>
      </c>
      <c r="M659" s="190">
        <f t="shared" si="106"/>
        <v>1</v>
      </c>
      <c r="N659" s="190" t="str">
        <f t="shared" si="102"/>
        <v>JANEIRO</v>
      </c>
      <c r="P659" s="119" t="s">
        <v>192</v>
      </c>
      <c r="Q659" s="136" t="str">
        <f t="shared" si="107"/>
        <v>À PAGAR</v>
      </c>
      <c r="R659" s="136" t="str">
        <f t="shared" ca="1" si="103"/>
        <v>EM DIA</v>
      </c>
      <c r="S659" s="137" t="str">
        <f t="shared" ca="1" si="108"/>
        <v/>
      </c>
    </row>
    <row r="660" spans="2:19" x14ac:dyDescent="0.25">
      <c r="B660" s="190" t="str">
        <f t="shared" si="111"/>
        <v/>
      </c>
      <c r="C660" s="190" t="str">
        <f t="shared" si="110"/>
        <v/>
      </c>
      <c r="D660" s="119" t="s">
        <v>192</v>
      </c>
      <c r="H660" s="141">
        <f t="shared" si="104"/>
        <v>0</v>
      </c>
      <c r="K660" s="133">
        <f t="shared" si="109"/>
        <v>0</v>
      </c>
      <c r="L660" s="133">
        <f t="shared" si="105"/>
        <v>0</v>
      </c>
      <c r="M660" s="190">
        <f t="shared" si="106"/>
        <v>1</v>
      </c>
      <c r="N660" s="190" t="str">
        <f t="shared" si="102"/>
        <v>JANEIRO</v>
      </c>
      <c r="P660" s="119" t="s">
        <v>192</v>
      </c>
      <c r="Q660" s="136" t="str">
        <f t="shared" si="107"/>
        <v>À PAGAR</v>
      </c>
      <c r="R660" s="136" t="str">
        <f t="shared" ca="1" si="103"/>
        <v>EM DIA</v>
      </c>
      <c r="S660" s="137" t="str">
        <f t="shared" ca="1" si="108"/>
        <v/>
      </c>
    </row>
    <row r="661" spans="2:19" x14ac:dyDescent="0.25">
      <c r="B661" s="190" t="str">
        <f t="shared" si="111"/>
        <v/>
      </c>
      <c r="C661" s="190" t="str">
        <f t="shared" si="110"/>
        <v/>
      </c>
      <c r="D661" s="119" t="s">
        <v>192</v>
      </c>
      <c r="H661" s="141">
        <f t="shared" si="104"/>
        <v>0</v>
      </c>
      <c r="K661" s="133">
        <f t="shared" si="109"/>
        <v>0</v>
      </c>
      <c r="L661" s="133">
        <f t="shared" si="105"/>
        <v>0</v>
      </c>
      <c r="M661" s="190">
        <f t="shared" si="106"/>
        <v>1</v>
      </c>
      <c r="N661" s="190" t="str">
        <f t="shared" si="102"/>
        <v>JANEIRO</v>
      </c>
      <c r="P661" s="119" t="s">
        <v>192</v>
      </c>
      <c r="Q661" s="136" t="str">
        <f t="shared" si="107"/>
        <v>À PAGAR</v>
      </c>
      <c r="R661" s="136" t="str">
        <f t="shared" ca="1" si="103"/>
        <v>EM DIA</v>
      </c>
      <c r="S661" s="137" t="str">
        <f t="shared" ca="1" si="108"/>
        <v/>
      </c>
    </row>
    <row r="662" spans="2:19" x14ac:dyDescent="0.25">
      <c r="B662" s="190" t="str">
        <f t="shared" si="111"/>
        <v/>
      </c>
      <c r="C662" s="190" t="str">
        <f t="shared" si="110"/>
        <v/>
      </c>
      <c r="D662" s="119" t="s">
        <v>192</v>
      </c>
      <c r="H662" s="141">
        <f t="shared" si="104"/>
        <v>0</v>
      </c>
      <c r="K662" s="133">
        <f t="shared" si="109"/>
        <v>0</v>
      </c>
      <c r="L662" s="133">
        <f t="shared" si="105"/>
        <v>0</v>
      </c>
      <c r="M662" s="190">
        <f t="shared" si="106"/>
        <v>1</v>
      </c>
      <c r="N662" s="190" t="str">
        <f t="shared" si="102"/>
        <v>JANEIRO</v>
      </c>
      <c r="P662" s="119" t="s">
        <v>192</v>
      </c>
      <c r="Q662" s="136" t="str">
        <f t="shared" si="107"/>
        <v>À PAGAR</v>
      </c>
      <c r="R662" s="136" t="str">
        <f t="shared" ca="1" si="103"/>
        <v>EM DIA</v>
      </c>
      <c r="S662" s="137" t="str">
        <f t="shared" ca="1" si="108"/>
        <v/>
      </c>
    </row>
    <row r="663" spans="2:19" x14ac:dyDescent="0.25">
      <c r="B663" s="190" t="str">
        <f t="shared" si="111"/>
        <v/>
      </c>
      <c r="C663" s="190" t="str">
        <f t="shared" si="110"/>
        <v/>
      </c>
      <c r="D663" s="119" t="s">
        <v>192</v>
      </c>
      <c r="H663" s="141">
        <f t="shared" si="104"/>
        <v>0</v>
      </c>
      <c r="K663" s="133">
        <f t="shared" si="109"/>
        <v>0</v>
      </c>
      <c r="L663" s="133">
        <f t="shared" si="105"/>
        <v>0</v>
      </c>
      <c r="M663" s="190">
        <f t="shared" si="106"/>
        <v>1</v>
      </c>
      <c r="N663" s="190" t="str">
        <f t="shared" si="102"/>
        <v>JANEIRO</v>
      </c>
      <c r="P663" s="119" t="s">
        <v>192</v>
      </c>
      <c r="Q663" s="136" t="str">
        <f t="shared" si="107"/>
        <v>À PAGAR</v>
      </c>
      <c r="R663" s="136" t="str">
        <f t="shared" ca="1" si="103"/>
        <v>EM DIA</v>
      </c>
      <c r="S663" s="137" t="str">
        <f t="shared" ca="1" si="108"/>
        <v/>
      </c>
    </row>
    <row r="664" spans="2:19" x14ac:dyDescent="0.25">
      <c r="B664" s="190" t="str">
        <f t="shared" si="111"/>
        <v/>
      </c>
      <c r="C664" s="190" t="str">
        <f t="shared" si="110"/>
        <v/>
      </c>
      <c r="D664" s="119" t="s">
        <v>192</v>
      </c>
      <c r="H664" s="141">
        <f t="shared" si="104"/>
        <v>0</v>
      </c>
      <c r="K664" s="133">
        <f t="shared" si="109"/>
        <v>0</v>
      </c>
      <c r="L664" s="133">
        <f t="shared" si="105"/>
        <v>0</v>
      </c>
      <c r="M664" s="190">
        <f t="shared" si="106"/>
        <v>1</v>
      </c>
      <c r="N664" s="190" t="str">
        <f t="shared" si="102"/>
        <v>JANEIRO</v>
      </c>
      <c r="P664" s="119" t="s">
        <v>192</v>
      </c>
      <c r="Q664" s="136" t="str">
        <f t="shared" si="107"/>
        <v>À PAGAR</v>
      </c>
      <c r="R664" s="136" t="str">
        <f t="shared" ca="1" si="103"/>
        <v>EM DIA</v>
      </c>
      <c r="S664" s="137" t="str">
        <f t="shared" ca="1" si="108"/>
        <v/>
      </c>
    </row>
    <row r="665" spans="2:19" x14ac:dyDescent="0.25">
      <c r="B665" s="190" t="str">
        <f t="shared" si="111"/>
        <v/>
      </c>
      <c r="C665" s="190" t="str">
        <f t="shared" si="110"/>
        <v/>
      </c>
      <c r="D665" s="119" t="s">
        <v>192</v>
      </c>
      <c r="H665" s="141">
        <f t="shared" si="104"/>
        <v>0</v>
      </c>
      <c r="K665" s="133">
        <f t="shared" si="109"/>
        <v>0</v>
      </c>
      <c r="L665" s="133">
        <f t="shared" si="105"/>
        <v>0</v>
      </c>
      <c r="M665" s="190">
        <f t="shared" si="106"/>
        <v>1</v>
      </c>
      <c r="N665" s="190" t="str">
        <f t="shared" si="102"/>
        <v>JANEIRO</v>
      </c>
      <c r="P665" s="119" t="s">
        <v>192</v>
      </c>
      <c r="Q665" s="136" t="str">
        <f t="shared" si="107"/>
        <v>À PAGAR</v>
      </c>
      <c r="R665" s="136" t="str">
        <f t="shared" ca="1" si="103"/>
        <v>EM DIA</v>
      </c>
      <c r="S665" s="137" t="str">
        <f t="shared" ca="1" si="108"/>
        <v/>
      </c>
    </row>
    <row r="666" spans="2:19" x14ac:dyDescent="0.25">
      <c r="B666" s="190" t="str">
        <f t="shared" si="111"/>
        <v/>
      </c>
      <c r="C666" s="190" t="str">
        <f t="shared" si="110"/>
        <v/>
      </c>
      <c r="D666" s="119" t="s">
        <v>192</v>
      </c>
      <c r="H666" s="141">
        <f t="shared" si="104"/>
        <v>0</v>
      </c>
      <c r="K666" s="133">
        <f t="shared" si="109"/>
        <v>0</v>
      </c>
      <c r="L666" s="133">
        <f t="shared" si="105"/>
        <v>0</v>
      </c>
      <c r="M666" s="190">
        <f t="shared" si="106"/>
        <v>1</v>
      </c>
      <c r="N666" s="190" t="str">
        <f t="shared" si="102"/>
        <v>JANEIRO</v>
      </c>
      <c r="P666" s="119" t="s">
        <v>192</v>
      </c>
      <c r="Q666" s="136" t="str">
        <f t="shared" si="107"/>
        <v>À PAGAR</v>
      </c>
      <c r="R666" s="136" t="str">
        <f t="shared" ca="1" si="103"/>
        <v>EM DIA</v>
      </c>
      <c r="S666" s="137" t="str">
        <f t="shared" ca="1" si="108"/>
        <v/>
      </c>
    </row>
    <row r="667" spans="2:19" x14ac:dyDescent="0.25">
      <c r="B667" s="190" t="str">
        <f t="shared" si="111"/>
        <v/>
      </c>
      <c r="C667" s="190" t="str">
        <f t="shared" si="110"/>
        <v/>
      </c>
      <c r="D667" s="119" t="s">
        <v>192</v>
      </c>
      <c r="H667" s="141">
        <f t="shared" si="104"/>
        <v>0</v>
      </c>
      <c r="K667" s="133">
        <f t="shared" si="109"/>
        <v>0</v>
      </c>
      <c r="L667" s="133">
        <f t="shared" si="105"/>
        <v>0</v>
      </c>
      <c r="M667" s="190">
        <f t="shared" si="106"/>
        <v>1</v>
      </c>
      <c r="N667" s="190" t="str">
        <f t="shared" si="102"/>
        <v>JANEIRO</v>
      </c>
      <c r="P667" s="119" t="s">
        <v>192</v>
      </c>
      <c r="Q667" s="136" t="str">
        <f t="shared" si="107"/>
        <v>À PAGAR</v>
      </c>
      <c r="R667" s="136" t="str">
        <f t="shared" ca="1" si="103"/>
        <v>EM DIA</v>
      </c>
      <c r="S667" s="137" t="str">
        <f t="shared" ca="1" si="108"/>
        <v/>
      </c>
    </row>
    <row r="668" spans="2:19" x14ac:dyDescent="0.25">
      <c r="B668" s="190" t="str">
        <f t="shared" si="111"/>
        <v/>
      </c>
      <c r="C668" s="190" t="str">
        <f t="shared" si="110"/>
        <v/>
      </c>
      <c r="D668" s="119" t="s">
        <v>192</v>
      </c>
      <c r="H668" s="141">
        <f t="shared" si="104"/>
        <v>0</v>
      </c>
      <c r="K668" s="133">
        <f t="shared" si="109"/>
        <v>0</v>
      </c>
      <c r="L668" s="133">
        <f t="shared" si="105"/>
        <v>0</v>
      </c>
      <c r="M668" s="190">
        <f t="shared" si="106"/>
        <v>1</v>
      </c>
      <c r="N668" s="190" t="str">
        <f t="shared" si="102"/>
        <v>JANEIRO</v>
      </c>
      <c r="P668" s="119" t="s">
        <v>192</v>
      </c>
      <c r="Q668" s="136" t="str">
        <f t="shared" si="107"/>
        <v>À PAGAR</v>
      </c>
      <c r="R668" s="136" t="str">
        <f t="shared" ca="1" si="103"/>
        <v>EM DIA</v>
      </c>
      <c r="S668" s="137" t="str">
        <f t="shared" ca="1" si="108"/>
        <v/>
      </c>
    </row>
    <row r="669" spans="2:19" x14ac:dyDescent="0.25">
      <c r="B669" s="190" t="str">
        <f t="shared" si="111"/>
        <v/>
      </c>
      <c r="C669" s="190" t="str">
        <f t="shared" si="110"/>
        <v/>
      </c>
      <c r="D669" s="119" t="s">
        <v>192</v>
      </c>
      <c r="H669" s="141">
        <f t="shared" si="104"/>
        <v>0</v>
      </c>
      <c r="K669" s="133">
        <f t="shared" si="109"/>
        <v>0</v>
      </c>
      <c r="L669" s="133">
        <f t="shared" si="105"/>
        <v>0</v>
      </c>
      <c r="M669" s="190">
        <f t="shared" si="106"/>
        <v>1</v>
      </c>
      <c r="N669" s="190" t="str">
        <f t="shared" si="102"/>
        <v>JANEIRO</v>
      </c>
      <c r="P669" s="119" t="s">
        <v>192</v>
      </c>
      <c r="Q669" s="136" t="str">
        <f t="shared" si="107"/>
        <v>À PAGAR</v>
      </c>
      <c r="R669" s="136" t="str">
        <f t="shared" ca="1" si="103"/>
        <v>EM DIA</v>
      </c>
      <c r="S669" s="137" t="str">
        <f t="shared" ca="1" si="108"/>
        <v/>
      </c>
    </row>
    <row r="670" spans="2:19" x14ac:dyDescent="0.25">
      <c r="B670" s="190" t="str">
        <f t="shared" si="111"/>
        <v/>
      </c>
      <c r="C670" s="190" t="str">
        <f t="shared" si="110"/>
        <v/>
      </c>
      <c r="D670" s="119" t="s">
        <v>192</v>
      </c>
      <c r="H670" s="141">
        <f t="shared" si="104"/>
        <v>0</v>
      </c>
      <c r="K670" s="133">
        <f t="shared" si="109"/>
        <v>0</v>
      </c>
      <c r="L670" s="133">
        <f t="shared" si="105"/>
        <v>0</v>
      </c>
      <c r="M670" s="190">
        <f t="shared" si="106"/>
        <v>1</v>
      </c>
      <c r="N670" s="190" t="str">
        <f t="shared" si="102"/>
        <v>JANEIRO</v>
      </c>
      <c r="P670" s="119" t="s">
        <v>192</v>
      </c>
      <c r="Q670" s="136" t="str">
        <f t="shared" si="107"/>
        <v>À PAGAR</v>
      </c>
      <c r="R670" s="136" t="str">
        <f t="shared" ca="1" si="103"/>
        <v>EM DIA</v>
      </c>
      <c r="S670" s="137" t="str">
        <f t="shared" ca="1" si="108"/>
        <v/>
      </c>
    </row>
    <row r="671" spans="2:19" x14ac:dyDescent="0.25">
      <c r="B671" s="190" t="str">
        <f t="shared" si="111"/>
        <v/>
      </c>
      <c r="C671" s="190" t="str">
        <f t="shared" si="110"/>
        <v/>
      </c>
      <c r="D671" s="119" t="s">
        <v>192</v>
      </c>
      <c r="H671" s="141">
        <f t="shared" si="104"/>
        <v>0</v>
      </c>
      <c r="K671" s="133">
        <f t="shared" si="109"/>
        <v>0</v>
      </c>
      <c r="L671" s="133">
        <f t="shared" si="105"/>
        <v>0</v>
      </c>
      <c r="M671" s="190">
        <f t="shared" si="106"/>
        <v>1</v>
      </c>
      <c r="N671" s="190" t="str">
        <f t="shared" si="102"/>
        <v>JANEIRO</v>
      </c>
      <c r="P671" s="119" t="s">
        <v>192</v>
      </c>
      <c r="Q671" s="136" t="str">
        <f t="shared" si="107"/>
        <v>À PAGAR</v>
      </c>
      <c r="R671" s="136" t="str">
        <f t="shared" ca="1" si="103"/>
        <v>EM DIA</v>
      </c>
      <c r="S671" s="137" t="str">
        <f t="shared" ca="1" si="108"/>
        <v/>
      </c>
    </row>
    <row r="672" spans="2:19" x14ac:dyDescent="0.25">
      <c r="B672" s="190" t="str">
        <f t="shared" si="111"/>
        <v/>
      </c>
      <c r="C672" s="190" t="str">
        <f t="shared" si="110"/>
        <v/>
      </c>
      <c r="D672" s="119" t="s">
        <v>192</v>
      </c>
      <c r="H672" s="141">
        <f t="shared" si="104"/>
        <v>0</v>
      </c>
      <c r="K672" s="133">
        <f t="shared" si="109"/>
        <v>0</v>
      </c>
      <c r="L672" s="133">
        <f t="shared" si="105"/>
        <v>0</v>
      </c>
      <c r="M672" s="190">
        <f t="shared" si="106"/>
        <v>1</v>
      </c>
      <c r="N672" s="190" t="str">
        <f t="shared" si="102"/>
        <v>JANEIRO</v>
      </c>
      <c r="P672" s="119" t="s">
        <v>192</v>
      </c>
      <c r="Q672" s="136" t="str">
        <f t="shared" si="107"/>
        <v>À PAGAR</v>
      </c>
      <c r="R672" s="136" t="str">
        <f t="shared" ca="1" si="103"/>
        <v>EM DIA</v>
      </c>
      <c r="S672" s="137" t="str">
        <f t="shared" ca="1" si="108"/>
        <v/>
      </c>
    </row>
    <row r="673" spans="2:19" x14ac:dyDescent="0.25">
      <c r="B673" s="190" t="str">
        <f t="shared" si="111"/>
        <v/>
      </c>
      <c r="C673" s="190" t="str">
        <f t="shared" si="110"/>
        <v/>
      </c>
      <c r="D673" s="119" t="s">
        <v>192</v>
      </c>
      <c r="H673" s="141">
        <f t="shared" si="104"/>
        <v>0</v>
      </c>
      <c r="K673" s="133">
        <f t="shared" si="109"/>
        <v>0</v>
      </c>
      <c r="L673" s="133">
        <f t="shared" si="105"/>
        <v>0</v>
      </c>
      <c r="M673" s="190">
        <f t="shared" si="106"/>
        <v>1</v>
      </c>
      <c r="N673" s="190" t="str">
        <f t="shared" si="102"/>
        <v>JANEIRO</v>
      </c>
      <c r="P673" s="119" t="s">
        <v>192</v>
      </c>
      <c r="Q673" s="136" t="str">
        <f t="shared" si="107"/>
        <v>À PAGAR</v>
      </c>
      <c r="R673" s="136" t="str">
        <f t="shared" ca="1" si="103"/>
        <v>EM DIA</v>
      </c>
      <c r="S673" s="137" t="str">
        <f t="shared" ca="1" si="108"/>
        <v/>
      </c>
    </row>
    <row r="674" spans="2:19" x14ac:dyDescent="0.25">
      <c r="B674" s="190" t="str">
        <f t="shared" si="111"/>
        <v/>
      </c>
      <c r="C674" s="190" t="str">
        <f t="shared" si="110"/>
        <v/>
      </c>
      <c r="D674" s="119" t="s">
        <v>192</v>
      </c>
      <c r="H674" s="141">
        <f t="shared" si="104"/>
        <v>0</v>
      </c>
      <c r="K674" s="133">
        <f t="shared" si="109"/>
        <v>0</v>
      </c>
      <c r="L674" s="133">
        <f t="shared" si="105"/>
        <v>0</v>
      </c>
      <c r="M674" s="190">
        <f t="shared" si="106"/>
        <v>1</v>
      </c>
      <c r="N674" s="190" t="str">
        <f t="shared" si="102"/>
        <v>JANEIRO</v>
      </c>
      <c r="P674" s="119" t="s">
        <v>192</v>
      </c>
      <c r="Q674" s="136" t="str">
        <f t="shared" si="107"/>
        <v>À PAGAR</v>
      </c>
      <c r="R674" s="136" t="str">
        <f t="shared" ca="1" si="103"/>
        <v>EM DIA</v>
      </c>
      <c r="S674" s="137" t="str">
        <f t="shared" ca="1" si="108"/>
        <v/>
      </c>
    </row>
    <row r="675" spans="2:19" x14ac:dyDescent="0.25">
      <c r="B675" s="190" t="str">
        <f t="shared" si="111"/>
        <v/>
      </c>
      <c r="C675" s="190" t="str">
        <f t="shared" si="110"/>
        <v/>
      </c>
      <c r="D675" s="119" t="s">
        <v>192</v>
      </c>
      <c r="H675" s="141">
        <f t="shared" si="104"/>
        <v>0</v>
      </c>
      <c r="K675" s="133">
        <f t="shared" si="109"/>
        <v>0</v>
      </c>
      <c r="L675" s="133">
        <f t="shared" si="105"/>
        <v>0</v>
      </c>
      <c r="M675" s="190">
        <f t="shared" si="106"/>
        <v>1</v>
      </c>
      <c r="N675" s="190" t="str">
        <f t="shared" si="102"/>
        <v>JANEIRO</v>
      </c>
      <c r="P675" s="119" t="s">
        <v>192</v>
      </c>
      <c r="Q675" s="136" t="str">
        <f t="shared" si="107"/>
        <v>À PAGAR</v>
      </c>
      <c r="R675" s="136" t="str">
        <f t="shared" ca="1" si="103"/>
        <v>EM DIA</v>
      </c>
      <c r="S675" s="137" t="str">
        <f t="shared" ca="1" si="108"/>
        <v/>
      </c>
    </row>
    <row r="676" spans="2:19" x14ac:dyDescent="0.25">
      <c r="B676" s="190" t="str">
        <f t="shared" si="111"/>
        <v/>
      </c>
      <c r="C676" s="190" t="str">
        <f t="shared" si="110"/>
        <v/>
      </c>
      <c r="D676" s="119" t="s">
        <v>192</v>
      </c>
      <c r="H676" s="141">
        <f t="shared" si="104"/>
        <v>0</v>
      </c>
      <c r="K676" s="133">
        <f t="shared" si="109"/>
        <v>0</v>
      </c>
      <c r="L676" s="133">
        <f t="shared" si="105"/>
        <v>0</v>
      </c>
      <c r="M676" s="190">
        <f t="shared" si="106"/>
        <v>1</v>
      </c>
      <c r="N676" s="190" t="str">
        <f t="shared" si="102"/>
        <v>JANEIRO</v>
      </c>
      <c r="P676" s="119" t="s">
        <v>192</v>
      </c>
      <c r="Q676" s="136" t="str">
        <f t="shared" si="107"/>
        <v>À PAGAR</v>
      </c>
      <c r="R676" s="136" t="str">
        <f t="shared" ca="1" si="103"/>
        <v>EM DIA</v>
      </c>
      <c r="S676" s="137" t="str">
        <f t="shared" ca="1" si="108"/>
        <v/>
      </c>
    </row>
    <row r="677" spans="2:19" x14ac:dyDescent="0.25">
      <c r="B677" s="190" t="str">
        <f t="shared" si="111"/>
        <v/>
      </c>
      <c r="C677" s="190" t="str">
        <f t="shared" si="110"/>
        <v/>
      </c>
      <c r="D677" s="119" t="s">
        <v>192</v>
      </c>
      <c r="H677" s="141">
        <f t="shared" si="104"/>
        <v>0</v>
      </c>
      <c r="K677" s="133">
        <f t="shared" si="109"/>
        <v>0</v>
      </c>
      <c r="L677" s="133">
        <f t="shared" si="105"/>
        <v>0</v>
      </c>
      <c r="M677" s="190">
        <f t="shared" si="106"/>
        <v>1</v>
      </c>
      <c r="N677" s="190" t="str">
        <f t="shared" si="102"/>
        <v>JANEIRO</v>
      </c>
      <c r="P677" s="119" t="s">
        <v>192</v>
      </c>
      <c r="Q677" s="136" t="str">
        <f t="shared" si="107"/>
        <v>À PAGAR</v>
      </c>
      <c r="R677" s="136" t="str">
        <f t="shared" ca="1" si="103"/>
        <v>EM DIA</v>
      </c>
      <c r="S677" s="137" t="str">
        <f t="shared" ca="1" si="108"/>
        <v/>
      </c>
    </row>
    <row r="678" spans="2:19" x14ac:dyDescent="0.25">
      <c r="B678" s="190" t="str">
        <f t="shared" si="111"/>
        <v/>
      </c>
      <c r="C678" s="190" t="str">
        <f t="shared" si="110"/>
        <v/>
      </c>
      <c r="D678" s="119" t="s">
        <v>192</v>
      </c>
      <c r="H678" s="141">
        <f t="shared" si="104"/>
        <v>0</v>
      </c>
      <c r="K678" s="133">
        <f t="shared" si="109"/>
        <v>0</v>
      </c>
      <c r="L678" s="133">
        <f t="shared" si="105"/>
        <v>0</v>
      </c>
      <c r="M678" s="190">
        <f t="shared" si="106"/>
        <v>1</v>
      </c>
      <c r="N678" s="190" t="str">
        <f t="shared" si="102"/>
        <v>JANEIRO</v>
      </c>
      <c r="P678" s="119" t="s">
        <v>192</v>
      </c>
      <c r="Q678" s="136" t="str">
        <f t="shared" si="107"/>
        <v>À PAGAR</v>
      </c>
      <c r="R678" s="136" t="str">
        <f t="shared" ca="1" si="103"/>
        <v>EM DIA</v>
      </c>
      <c r="S678" s="137" t="str">
        <f t="shared" ca="1" si="108"/>
        <v/>
      </c>
    </row>
    <row r="679" spans="2:19" x14ac:dyDescent="0.25">
      <c r="B679" s="190" t="str">
        <f t="shared" si="111"/>
        <v/>
      </c>
      <c r="C679" s="190" t="str">
        <f t="shared" si="110"/>
        <v/>
      </c>
      <c r="D679" s="119" t="s">
        <v>192</v>
      </c>
      <c r="H679" s="141">
        <f t="shared" si="104"/>
        <v>0</v>
      </c>
      <c r="K679" s="133">
        <f t="shared" si="109"/>
        <v>0</v>
      </c>
      <c r="L679" s="133">
        <f t="shared" si="105"/>
        <v>0</v>
      </c>
      <c r="M679" s="190">
        <f t="shared" si="106"/>
        <v>1</v>
      </c>
      <c r="N679" s="190" t="str">
        <f t="shared" si="102"/>
        <v>JANEIRO</v>
      </c>
      <c r="P679" s="119" t="s">
        <v>192</v>
      </c>
      <c r="Q679" s="136" t="str">
        <f t="shared" si="107"/>
        <v>À PAGAR</v>
      </c>
      <c r="R679" s="136" t="str">
        <f t="shared" ca="1" si="103"/>
        <v>EM DIA</v>
      </c>
      <c r="S679" s="137" t="str">
        <f t="shared" ca="1" si="108"/>
        <v/>
      </c>
    </row>
    <row r="680" spans="2:19" x14ac:dyDescent="0.25">
      <c r="B680" s="190" t="str">
        <f t="shared" si="111"/>
        <v/>
      </c>
      <c r="C680" s="190" t="str">
        <f t="shared" si="110"/>
        <v/>
      </c>
      <c r="D680" s="119" t="s">
        <v>192</v>
      </c>
      <c r="H680" s="141">
        <f t="shared" si="104"/>
        <v>0</v>
      </c>
      <c r="K680" s="133">
        <f t="shared" si="109"/>
        <v>0</v>
      </c>
      <c r="L680" s="133">
        <f t="shared" si="105"/>
        <v>0</v>
      </c>
      <c r="M680" s="190">
        <f t="shared" si="106"/>
        <v>1</v>
      </c>
      <c r="N680" s="190" t="str">
        <f t="shared" si="102"/>
        <v>JANEIRO</v>
      </c>
      <c r="P680" s="119" t="s">
        <v>192</v>
      </c>
      <c r="Q680" s="136" t="str">
        <f t="shared" si="107"/>
        <v>À PAGAR</v>
      </c>
      <c r="R680" s="136" t="str">
        <f t="shared" ca="1" si="103"/>
        <v>EM DIA</v>
      </c>
      <c r="S680" s="137" t="str">
        <f t="shared" ca="1" si="108"/>
        <v/>
      </c>
    </row>
    <row r="681" spans="2:19" x14ac:dyDescent="0.25">
      <c r="B681" s="190" t="str">
        <f t="shared" si="111"/>
        <v/>
      </c>
      <c r="C681" s="190" t="str">
        <f t="shared" si="110"/>
        <v/>
      </c>
      <c r="D681" s="119" t="s">
        <v>192</v>
      </c>
      <c r="H681" s="141">
        <f t="shared" si="104"/>
        <v>0</v>
      </c>
      <c r="K681" s="133">
        <f t="shared" si="109"/>
        <v>0</v>
      </c>
      <c r="L681" s="133">
        <f t="shared" si="105"/>
        <v>0</v>
      </c>
      <c r="M681" s="190">
        <f t="shared" si="106"/>
        <v>1</v>
      </c>
      <c r="N681" s="190" t="str">
        <f t="shared" si="102"/>
        <v>JANEIRO</v>
      </c>
      <c r="P681" s="119" t="s">
        <v>192</v>
      </c>
      <c r="Q681" s="136" t="str">
        <f t="shared" si="107"/>
        <v>À PAGAR</v>
      </c>
      <c r="R681" s="136" t="str">
        <f t="shared" ca="1" si="103"/>
        <v>EM DIA</v>
      </c>
      <c r="S681" s="137" t="str">
        <f t="shared" ca="1" si="108"/>
        <v/>
      </c>
    </row>
    <row r="682" spans="2:19" x14ac:dyDescent="0.25">
      <c r="B682" s="190" t="str">
        <f t="shared" si="111"/>
        <v/>
      </c>
      <c r="C682" s="190" t="str">
        <f t="shared" si="110"/>
        <v/>
      </c>
      <c r="D682" s="119" t="s">
        <v>192</v>
      </c>
      <c r="H682" s="141">
        <f t="shared" si="104"/>
        <v>0</v>
      </c>
      <c r="K682" s="133">
        <f t="shared" si="109"/>
        <v>0</v>
      </c>
      <c r="L682" s="133">
        <f t="shared" si="105"/>
        <v>0</v>
      </c>
      <c r="M682" s="190">
        <f t="shared" si="106"/>
        <v>1</v>
      </c>
      <c r="N682" s="190" t="str">
        <f t="shared" si="102"/>
        <v>JANEIRO</v>
      </c>
      <c r="P682" s="119" t="s">
        <v>192</v>
      </c>
      <c r="Q682" s="136" t="str">
        <f t="shared" si="107"/>
        <v>À PAGAR</v>
      </c>
      <c r="R682" s="136" t="str">
        <f t="shared" ca="1" si="103"/>
        <v>EM DIA</v>
      </c>
      <c r="S682" s="137" t="str">
        <f t="shared" ca="1" si="108"/>
        <v/>
      </c>
    </row>
    <row r="683" spans="2:19" x14ac:dyDescent="0.25">
      <c r="B683" s="190" t="str">
        <f t="shared" si="111"/>
        <v/>
      </c>
      <c r="C683" s="190" t="str">
        <f t="shared" si="110"/>
        <v/>
      </c>
      <c r="D683" s="119" t="s">
        <v>192</v>
      </c>
      <c r="H683" s="141">
        <f t="shared" si="104"/>
        <v>0</v>
      </c>
      <c r="K683" s="133">
        <f t="shared" si="109"/>
        <v>0</v>
      </c>
      <c r="L683" s="133">
        <f t="shared" si="105"/>
        <v>0</v>
      </c>
      <c r="M683" s="190">
        <f t="shared" si="106"/>
        <v>1</v>
      </c>
      <c r="N683" s="190" t="str">
        <f t="shared" si="102"/>
        <v>JANEIRO</v>
      </c>
      <c r="P683" s="119" t="s">
        <v>192</v>
      </c>
      <c r="Q683" s="136" t="str">
        <f t="shared" si="107"/>
        <v>À PAGAR</v>
      </c>
      <c r="R683" s="136" t="str">
        <f t="shared" ca="1" si="103"/>
        <v>EM DIA</v>
      </c>
      <c r="S683" s="137" t="str">
        <f t="shared" ca="1" si="108"/>
        <v/>
      </c>
    </row>
    <row r="684" spans="2:19" x14ac:dyDescent="0.25">
      <c r="B684" s="190" t="str">
        <f t="shared" si="111"/>
        <v/>
      </c>
      <c r="C684" s="190" t="str">
        <f t="shared" si="110"/>
        <v/>
      </c>
      <c r="D684" s="119" t="s">
        <v>192</v>
      </c>
      <c r="H684" s="141">
        <f t="shared" si="104"/>
        <v>0</v>
      </c>
      <c r="K684" s="133">
        <f t="shared" si="109"/>
        <v>0</v>
      </c>
      <c r="L684" s="133">
        <f t="shared" si="105"/>
        <v>0</v>
      </c>
      <c r="M684" s="190">
        <f t="shared" si="106"/>
        <v>1</v>
      </c>
      <c r="N684" s="190" t="str">
        <f t="shared" si="102"/>
        <v>JANEIRO</v>
      </c>
      <c r="P684" s="119" t="s">
        <v>192</v>
      </c>
      <c r="Q684" s="136" t="str">
        <f t="shared" si="107"/>
        <v>À PAGAR</v>
      </c>
      <c r="R684" s="136" t="str">
        <f t="shared" ca="1" si="103"/>
        <v>EM DIA</v>
      </c>
      <c r="S684" s="137" t="str">
        <f t="shared" ca="1" si="108"/>
        <v/>
      </c>
    </row>
    <row r="685" spans="2:19" x14ac:dyDescent="0.25">
      <c r="B685" s="190" t="str">
        <f t="shared" si="111"/>
        <v/>
      </c>
      <c r="C685" s="190" t="str">
        <f t="shared" si="110"/>
        <v/>
      </c>
      <c r="D685" s="119" t="s">
        <v>192</v>
      </c>
      <c r="H685" s="141">
        <f t="shared" si="104"/>
        <v>0</v>
      </c>
      <c r="K685" s="133">
        <f t="shared" si="109"/>
        <v>0</v>
      </c>
      <c r="L685" s="133">
        <f t="shared" si="105"/>
        <v>0</v>
      </c>
      <c r="M685" s="190">
        <f t="shared" si="106"/>
        <v>1</v>
      </c>
      <c r="N685" s="190" t="str">
        <f t="shared" si="102"/>
        <v>JANEIRO</v>
      </c>
      <c r="P685" s="119" t="s">
        <v>192</v>
      </c>
      <c r="Q685" s="136" t="str">
        <f t="shared" si="107"/>
        <v>À PAGAR</v>
      </c>
      <c r="R685" s="136" t="str">
        <f t="shared" ca="1" si="103"/>
        <v>EM DIA</v>
      </c>
      <c r="S685" s="137" t="str">
        <f t="shared" ca="1" si="108"/>
        <v/>
      </c>
    </row>
    <row r="686" spans="2:19" x14ac:dyDescent="0.25">
      <c r="B686" s="190" t="str">
        <f t="shared" si="111"/>
        <v/>
      </c>
      <c r="C686" s="190" t="str">
        <f t="shared" si="110"/>
        <v/>
      </c>
      <c r="D686" s="119" t="s">
        <v>192</v>
      </c>
      <c r="H686" s="141">
        <f t="shared" si="104"/>
        <v>0</v>
      </c>
      <c r="K686" s="133">
        <f t="shared" si="109"/>
        <v>0</v>
      </c>
      <c r="L686" s="133">
        <f t="shared" si="105"/>
        <v>0</v>
      </c>
      <c r="M686" s="190">
        <f t="shared" si="106"/>
        <v>1</v>
      </c>
      <c r="N686" s="190" t="str">
        <f t="shared" si="102"/>
        <v>JANEIRO</v>
      </c>
      <c r="P686" s="119" t="s">
        <v>192</v>
      </c>
      <c r="Q686" s="136" t="str">
        <f t="shared" si="107"/>
        <v>À PAGAR</v>
      </c>
      <c r="R686" s="136" t="str">
        <f t="shared" ca="1" si="103"/>
        <v>EM DIA</v>
      </c>
      <c r="S686" s="137" t="str">
        <f t="shared" ca="1" si="108"/>
        <v/>
      </c>
    </row>
    <row r="687" spans="2:19" x14ac:dyDescent="0.25">
      <c r="B687" s="190" t="str">
        <f t="shared" si="111"/>
        <v/>
      </c>
      <c r="C687" s="190" t="str">
        <f t="shared" si="110"/>
        <v/>
      </c>
      <c r="D687" s="119" t="s">
        <v>192</v>
      </c>
      <c r="H687" s="141">
        <f t="shared" si="104"/>
        <v>0</v>
      </c>
      <c r="K687" s="133">
        <f t="shared" si="109"/>
        <v>0</v>
      </c>
      <c r="L687" s="133">
        <f t="shared" si="105"/>
        <v>0</v>
      </c>
      <c r="M687" s="190">
        <f t="shared" si="106"/>
        <v>1</v>
      </c>
      <c r="N687" s="190" t="str">
        <f t="shared" si="102"/>
        <v>JANEIRO</v>
      </c>
      <c r="P687" s="119" t="s">
        <v>192</v>
      </c>
      <c r="Q687" s="136" t="str">
        <f t="shared" si="107"/>
        <v>À PAGAR</v>
      </c>
      <c r="R687" s="136" t="str">
        <f t="shared" ca="1" si="103"/>
        <v>EM DIA</v>
      </c>
      <c r="S687" s="137" t="str">
        <f t="shared" ca="1" si="108"/>
        <v/>
      </c>
    </row>
    <row r="688" spans="2:19" x14ac:dyDescent="0.25">
      <c r="B688" s="190" t="str">
        <f t="shared" si="111"/>
        <v/>
      </c>
      <c r="C688" s="190" t="str">
        <f t="shared" si="110"/>
        <v/>
      </c>
      <c r="D688" s="119" t="s">
        <v>192</v>
      </c>
      <c r="H688" s="141">
        <f t="shared" si="104"/>
        <v>0</v>
      </c>
      <c r="K688" s="133">
        <f t="shared" si="109"/>
        <v>0</v>
      </c>
      <c r="L688" s="133">
        <f t="shared" si="105"/>
        <v>0</v>
      </c>
      <c r="M688" s="190">
        <f t="shared" si="106"/>
        <v>1</v>
      </c>
      <c r="N688" s="190" t="str">
        <f t="shared" si="102"/>
        <v>JANEIRO</v>
      </c>
      <c r="P688" s="119" t="s">
        <v>192</v>
      </c>
      <c r="Q688" s="136" t="str">
        <f t="shared" si="107"/>
        <v>À PAGAR</v>
      </c>
      <c r="R688" s="136" t="str">
        <f t="shared" ca="1" si="103"/>
        <v>EM DIA</v>
      </c>
      <c r="S688" s="137" t="str">
        <f t="shared" ca="1" si="108"/>
        <v/>
      </c>
    </row>
    <row r="689" spans="2:19" x14ac:dyDescent="0.25">
      <c r="B689" s="190" t="str">
        <f t="shared" si="111"/>
        <v/>
      </c>
      <c r="C689" s="190" t="str">
        <f t="shared" si="110"/>
        <v/>
      </c>
      <c r="D689" s="119" t="s">
        <v>192</v>
      </c>
      <c r="H689" s="141">
        <f t="shared" si="104"/>
        <v>0</v>
      </c>
      <c r="K689" s="133">
        <f t="shared" si="109"/>
        <v>0</v>
      </c>
      <c r="L689" s="133">
        <f t="shared" si="105"/>
        <v>0</v>
      </c>
      <c r="M689" s="190">
        <f t="shared" si="106"/>
        <v>1</v>
      </c>
      <c r="N689" s="190" t="str">
        <f t="shared" si="102"/>
        <v>JANEIRO</v>
      </c>
      <c r="P689" s="119" t="s">
        <v>192</v>
      </c>
      <c r="Q689" s="136" t="str">
        <f t="shared" si="107"/>
        <v>À PAGAR</v>
      </c>
      <c r="R689" s="136" t="str">
        <f t="shared" ca="1" si="103"/>
        <v>EM DIA</v>
      </c>
      <c r="S689" s="137" t="str">
        <f t="shared" ca="1" si="108"/>
        <v/>
      </c>
    </row>
    <row r="690" spans="2:19" x14ac:dyDescent="0.25">
      <c r="B690" s="190" t="str">
        <f t="shared" si="111"/>
        <v/>
      </c>
      <c r="C690" s="190" t="str">
        <f t="shared" si="110"/>
        <v/>
      </c>
      <c r="D690" s="119" t="s">
        <v>192</v>
      </c>
      <c r="H690" s="141">
        <f t="shared" si="104"/>
        <v>0</v>
      </c>
      <c r="K690" s="133">
        <f t="shared" si="109"/>
        <v>0</v>
      </c>
      <c r="L690" s="133">
        <f t="shared" si="105"/>
        <v>0</v>
      </c>
      <c r="M690" s="190">
        <f t="shared" si="106"/>
        <v>1</v>
      </c>
      <c r="N690" s="190" t="str">
        <f t="shared" si="102"/>
        <v>JANEIRO</v>
      </c>
      <c r="P690" s="119" t="s">
        <v>192</v>
      </c>
      <c r="Q690" s="136" t="str">
        <f t="shared" si="107"/>
        <v>À PAGAR</v>
      </c>
      <c r="R690" s="136" t="str">
        <f t="shared" ca="1" si="103"/>
        <v>EM DIA</v>
      </c>
      <c r="S690" s="137" t="str">
        <f t="shared" ca="1" si="108"/>
        <v/>
      </c>
    </row>
    <row r="691" spans="2:19" x14ac:dyDescent="0.25">
      <c r="B691" s="190" t="str">
        <f t="shared" si="111"/>
        <v/>
      </c>
      <c r="C691" s="190" t="str">
        <f t="shared" si="110"/>
        <v/>
      </c>
      <c r="D691" s="119" t="s">
        <v>192</v>
      </c>
      <c r="H691" s="141">
        <f t="shared" si="104"/>
        <v>0</v>
      </c>
      <c r="K691" s="133">
        <f t="shared" si="109"/>
        <v>0</v>
      </c>
      <c r="L691" s="133">
        <f t="shared" si="105"/>
        <v>0</v>
      </c>
      <c r="M691" s="190">
        <f t="shared" si="106"/>
        <v>1</v>
      </c>
      <c r="N691" s="190" t="str">
        <f t="shared" si="102"/>
        <v>JANEIRO</v>
      </c>
      <c r="P691" s="119" t="s">
        <v>192</v>
      </c>
      <c r="Q691" s="136" t="str">
        <f t="shared" si="107"/>
        <v>À PAGAR</v>
      </c>
      <c r="R691" s="136" t="str">
        <f t="shared" ca="1" si="103"/>
        <v>EM DIA</v>
      </c>
      <c r="S691" s="137" t="str">
        <f t="shared" ca="1" si="108"/>
        <v/>
      </c>
    </row>
    <row r="692" spans="2:19" x14ac:dyDescent="0.25">
      <c r="B692" s="190" t="str">
        <f t="shared" si="111"/>
        <v/>
      </c>
      <c r="C692" s="190" t="str">
        <f t="shared" si="110"/>
        <v/>
      </c>
      <c r="D692" s="119" t="s">
        <v>192</v>
      </c>
      <c r="H692" s="141">
        <f t="shared" si="104"/>
        <v>0</v>
      </c>
      <c r="K692" s="133">
        <f t="shared" si="109"/>
        <v>0</v>
      </c>
      <c r="L692" s="133">
        <f t="shared" si="105"/>
        <v>0</v>
      </c>
      <c r="M692" s="190">
        <f t="shared" si="106"/>
        <v>1</v>
      </c>
      <c r="N692" s="190" t="str">
        <f t="shared" si="102"/>
        <v>JANEIRO</v>
      </c>
      <c r="P692" s="119" t="s">
        <v>192</v>
      </c>
      <c r="Q692" s="136" t="str">
        <f t="shared" si="107"/>
        <v>À PAGAR</v>
      </c>
      <c r="R692" s="136" t="str">
        <f t="shared" ca="1" si="103"/>
        <v>EM DIA</v>
      </c>
      <c r="S692" s="137" t="str">
        <f t="shared" ca="1" si="108"/>
        <v/>
      </c>
    </row>
    <row r="693" spans="2:19" x14ac:dyDescent="0.25">
      <c r="B693" s="190" t="str">
        <f t="shared" si="111"/>
        <v/>
      </c>
      <c r="C693" s="190" t="str">
        <f t="shared" si="110"/>
        <v/>
      </c>
      <c r="D693" s="119" t="s">
        <v>192</v>
      </c>
      <c r="H693" s="141">
        <f t="shared" si="104"/>
        <v>0</v>
      </c>
      <c r="K693" s="133">
        <f t="shared" si="109"/>
        <v>0</v>
      </c>
      <c r="L693" s="133">
        <f t="shared" si="105"/>
        <v>0</v>
      </c>
      <c r="M693" s="190">
        <f t="shared" si="106"/>
        <v>1</v>
      </c>
      <c r="N693" s="190" t="str">
        <f t="shared" si="102"/>
        <v>JANEIRO</v>
      </c>
      <c r="P693" s="119" t="s">
        <v>192</v>
      </c>
      <c r="Q693" s="136" t="str">
        <f t="shared" si="107"/>
        <v>À PAGAR</v>
      </c>
      <c r="R693" s="136" t="str">
        <f t="shared" ca="1" si="103"/>
        <v>EM DIA</v>
      </c>
      <c r="S693" s="137" t="str">
        <f t="shared" ca="1" si="108"/>
        <v/>
      </c>
    </row>
    <row r="694" spans="2:19" x14ac:dyDescent="0.25">
      <c r="B694" s="190" t="str">
        <f t="shared" si="111"/>
        <v/>
      </c>
      <c r="C694" s="190" t="str">
        <f t="shared" si="110"/>
        <v/>
      </c>
      <c r="D694" s="119" t="s">
        <v>192</v>
      </c>
      <c r="H694" s="141">
        <f t="shared" si="104"/>
        <v>0</v>
      </c>
      <c r="K694" s="133">
        <f t="shared" si="109"/>
        <v>0</v>
      </c>
      <c r="L694" s="133">
        <f t="shared" si="105"/>
        <v>0</v>
      </c>
      <c r="M694" s="190">
        <f t="shared" si="106"/>
        <v>1</v>
      </c>
      <c r="N694" s="190" t="str">
        <f t="shared" si="102"/>
        <v>JANEIRO</v>
      </c>
      <c r="P694" s="119" t="s">
        <v>192</v>
      </c>
      <c r="Q694" s="136" t="str">
        <f t="shared" si="107"/>
        <v>À PAGAR</v>
      </c>
      <c r="R694" s="136" t="str">
        <f t="shared" ca="1" si="103"/>
        <v>EM DIA</v>
      </c>
      <c r="S694" s="137" t="str">
        <f t="shared" ca="1" si="108"/>
        <v/>
      </c>
    </row>
    <row r="695" spans="2:19" x14ac:dyDescent="0.25">
      <c r="B695" s="190" t="str">
        <f t="shared" si="111"/>
        <v/>
      </c>
      <c r="C695" s="190" t="str">
        <f t="shared" si="110"/>
        <v/>
      </c>
      <c r="D695" s="119" t="s">
        <v>192</v>
      </c>
      <c r="H695" s="141">
        <f t="shared" si="104"/>
        <v>0</v>
      </c>
      <c r="K695" s="133">
        <f t="shared" si="109"/>
        <v>0</v>
      </c>
      <c r="L695" s="133">
        <f t="shared" si="105"/>
        <v>0</v>
      </c>
      <c r="M695" s="190">
        <f t="shared" si="106"/>
        <v>1</v>
      </c>
      <c r="N695" s="190" t="str">
        <f t="shared" si="102"/>
        <v>JANEIRO</v>
      </c>
      <c r="P695" s="119" t="s">
        <v>192</v>
      </c>
      <c r="Q695" s="136" t="str">
        <f t="shared" si="107"/>
        <v>À PAGAR</v>
      </c>
      <c r="R695" s="136" t="str">
        <f t="shared" ca="1" si="103"/>
        <v>EM DIA</v>
      </c>
      <c r="S695" s="137" t="str">
        <f t="shared" ca="1" si="108"/>
        <v/>
      </c>
    </row>
    <row r="696" spans="2:19" x14ac:dyDescent="0.25">
      <c r="B696" s="190" t="str">
        <f t="shared" si="111"/>
        <v/>
      </c>
      <c r="C696" s="190" t="str">
        <f t="shared" si="110"/>
        <v/>
      </c>
      <c r="D696" s="119" t="s">
        <v>192</v>
      </c>
      <c r="H696" s="141">
        <f t="shared" si="104"/>
        <v>0</v>
      </c>
      <c r="K696" s="133">
        <f t="shared" si="109"/>
        <v>0</v>
      </c>
      <c r="L696" s="133">
        <f t="shared" si="105"/>
        <v>0</v>
      </c>
      <c r="M696" s="190">
        <f t="shared" si="106"/>
        <v>1</v>
      </c>
      <c r="N696" s="190" t="str">
        <f t="shared" si="102"/>
        <v>JANEIRO</v>
      </c>
      <c r="P696" s="119" t="s">
        <v>192</v>
      </c>
      <c r="Q696" s="136" t="str">
        <f t="shared" si="107"/>
        <v>À PAGAR</v>
      </c>
      <c r="R696" s="136" t="str">
        <f t="shared" ca="1" si="103"/>
        <v>EM DIA</v>
      </c>
      <c r="S696" s="137" t="str">
        <f t="shared" ca="1" si="108"/>
        <v/>
      </c>
    </row>
    <row r="697" spans="2:19" x14ac:dyDescent="0.25">
      <c r="B697" s="190" t="str">
        <f t="shared" si="111"/>
        <v/>
      </c>
      <c r="C697" s="190" t="str">
        <f t="shared" si="110"/>
        <v/>
      </c>
      <c r="D697" s="119" t="s">
        <v>192</v>
      </c>
      <c r="H697" s="141">
        <f t="shared" si="104"/>
        <v>0</v>
      </c>
      <c r="K697" s="133">
        <f t="shared" si="109"/>
        <v>0</v>
      </c>
      <c r="L697" s="133">
        <f t="shared" si="105"/>
        <v>0</v>
      </c>
      <c r="M697" s="190">
        <f t="shared" si="106"/>
        <v>1</v>
      </c>
      <c r="N697" s="190" t="str">
        <f t="shared" si="102"/>
        <v>JANEIRO</v>
      </c>
      <c r="P697" s="119" t="s">
        <v>192</v>
      </c>
      <c r="Q697" s="136" t="str">
        <f t="shared" si="107"/>
        <v>À PAGAR</v>
      </c>
      <c r="R697" s="136" t="str">
        <f t="shared" ca="1" si="103"/>
        <v>EM DIA</v>
      </c>
      <c r="S697" s="137" t="str">
        <f t="shared" ca="1" si="108"/>
        <v/>
      </c>
    </row>
    <row r="698" spans="2:19" x14ac:dyDescent="0.25">
      <c r="B698" s="190" t="str">
        <f t="shared" si="111"/>
        <v/>
      </c>
      <c r="C698" s="190" t="str">
        <f t="shared" si="110"/>
        <v/>
      </c>
      <c r="D698" s="119" t="s">
        <v>192</v>
      </c>
      <c r="H698" s="141">
        <f t="shared" si="104"/>
        <v>0</v>
      </c>
      <c r="K698" s="133">
        <f t="shared" si="109"/>
        <v>0</v>
      </c>
      <c r="L698" s="133">
        <f t="shared" si="105"/>
        <v>0</v>
      </c>
      <c r="M698" s="190">
        <f t="shared" si="106"/>
        <v>1</v>
      </c>
      <c r="N698" s="190" t="str">
        <f t="shared" si="102"/>
        <v>JANEIRO</v>
      </c>
      <c r="P698" s="119" t="s">
        <v>192</v>
      </c>
      <c r="Q698" s="136" t="str">
        <f t="shared" si="107"/>
        <v>À PAGAR</v>
      </c>
      <c r="R698" s="136" t="str">
        <f t="shared" ca="1" si="103"/>
        <v>EM DIA</v>
      </c>
      <c r="S698" s="137" t="str">
        <f t="shared" ca="1" si="108"/>
        <v/>
      </c>
    </row>
    <row r="699" spans="2:19" x14ac:dyDescent="0.25">
      <c r="B699" s="190" t="str">
        <f t="shared" si="111"/>
        <v/>
      </c>
      <c r="C699" s="190" t="str">
        <f t="shared" si="110"/>
        <v/>
      </c>
      <c r="D699" s="119" t="s">
        <v>192</v>
      </c>
      <c r="H699" s="141">
        <f t="shared" si="104"/>
        <v>0</v>
      </c>
      <c r="K699" s="133">
        <f t="shared" si="109"/>
        <v>0</v>
      </c>
      <c r="L699" s="133">
        <f t="shared" si="105"/>
        <v>0</v>
      </c>
      <c r="M699" s="190">
        <f t="shared" si="106"/>
        <v>1</v>
      </c>
      <c r="N699" s="190" t="str">
        <f t="shared" si="102"/>
        <v>JANEIRO</v>
      </c>
      <c r="P699" s="119" t="s">
        <v>192</v>
      </c>
      <c r="Q699" s="136" t="str">
        <f t="shared" si="107"/>
        <v>À PAGAR</v>
      </c>
      <c r="R699" s="136" t="str">
        <f t="shared" ca="1" si="103"/>
        <v>EM DIA</v>
      </c>
      <c r="S699" s="137" t="str">
        <f t="shared" ca="1" si="108"/>
        <v/>
      </c>
    </row>
    <row r="700" spans="2:19" x14ac:dyDescent="0.25">
      <c r="B700" s="190" t="str">
        <f t="shared" si="111"/>
        <v/>
      </c>
      <c r="C700" s="190" t="str">
        <f t="shared" si="110"/>
        <v/>
      </c>
      <c r="D700" s="119" t="s">
        <v>192</v>
      </c>
      <c r="H700" s="141">
        <f t="shared" si="104"/>
        <v>0</v>
      </c>
      <c r="K700" s="133">
        <f t="shared" si="109"/>
        <v>0</v>
      </c>
      <c r="L700" s="133">
        <f t="shared" si="105"/>
        <v>0</v>
      </c>
      <c r="M700" s="190">
        <f t="shared" si="106"/>
        <v>1</v>
      </c>
      <c r="N700" s="190" t="str">
        <f t="shared" si="102"/>
        <v>JANEIRO</v>
      </c>
      <c r="P700" s="119" t="s">
        <v>192</v>
      </c>
      <c r="Q700" s="136" t="str">
        <f t="shared" si="107"/>
        <v>À PAGAR</v>
      </c>
      <c r="R700" s="136" t="str">
        <f t="shared" ca="1" si="103"/>
        <v>EM DIA</v>
      </c>
      <c r="S700" s="137" t="str">
        <f t="shared" ca="1" si="108"/>
        <v/>
      </c>
    </row>
    <row r="701" spans="2:19" x14ac:dyDescent="0.25">
      <c r="B701" s="190" t="str">
        <f t="shared" si="111"/>
        <v/>
      </c>
      <c r="C701" s="190" t="str">
        <f t="shared" si="110"/>
        <v/>
      </c>
      <c r="D701" s="119" t="s">
        <v>192</v>
      </c>
      <c r="H701" s="141">
        <f t="shared" si="104"/>
        <v>0</v>
      </c>
      <c r="K701" s="133">
        <f t="shared" si="109"/>
        <v>0</v>
      </c>
      <c r="L701" s="133">
        <f t="shared" si="105"/>
        <v>0</v>
      </c>
      <c r="M701" s="190">
        <f t="shared" si="106"/>
        <v>1</v>
      </c>
      <c r="N701" s="190" t="str">
        <f t="shared" si="102"/>
        <v>JANEIRO</v>
      </c>
      <c r="P701" s="119" t="s">
        <v>192</v>
      </c>
      <c r="Q701" s="136" t="str">
        <f t="shared" si="107"/>
        <v>À PAGAR</v>
      </c>
      <c r="R701" s="136" t="str">
        <f t="shared" ca="1" si="103"/>
        <v>EM DIA</v>
      </c>
      <c r="S701" s="137" t="str">
        <f t="shared" ca="1" si="108"/>
        <v/>
      </c>
    </row>
    <row r="702" spans="2:19" x14ac:dyDescent="0.25">
      <c r="B702" s="190" t="str">
        <f t="shared" si="111"/>
        <v/>
      </c>
      <c r="C702" s="190" t="str">
        <f t="shared" si="110"/>
        <v/>
      </c>
      <c r="D702" s="119" t="s">
        <v>192</v>
      </c>
      <c r="H702" s="141">
        <f t="shared" si="104"/>
        <v>0</v>
      </c>
      <c r="K702" s="133">
        <f t="shared" si="109"/>
        <v>0</v>
      </c>
      <c r="L702" s="133">
        <f t="shared" si="105"/>
        <v>0</v>
      </c>
      <c r="M702" s="190">
        <f t="shared" si="106"/>
        <v>1</v>
      </c>
      <c r="N702" s="190" t="str">
        <f t="shared" si="102"/>
        <v>JANEIRO</v>
      </c>
      <c r="P702" s="119" t="s">
        <v>192</v>
      </c>
      <c r="Q702" s="136" t="str">
        <f t="shared" si="107"/>
        <v>À PAGAR</v>
      </c>
      <c r="R702" s="136" t="str">
        <f t="shared" ca="1" si="103"/>
        <v>EM DIA</v>
      </c>
      <c r="S702" s="137" t="str">
        <f t="shared" ca="1" si="108"/>
        <v/>
      </c>
    </row>
    <row r="703" spans="2:19" x14ac:dyDescent="0.25">
      <c r="B703" s="190" t="str">
        <f t="shared" si="111"/>
        <v/>
      </c>
      <c r="C703" s="190" t="str">
        <f t="shared" si="110"/>
        <v/>
      </c>
      <c r="D703" s="119" t="s">
        <v>192</v>
      </c>
      <c r="H703" s="141">
        <f t="shared" si="104"/>
        <v>0</v>
      </c>
      <c r="K703" s="133">
        <f t="shared" si="109"/>
        <v>0</v>
      </c>
      <c r="L703" s="133">
        <f t="shared" si="105"/>
        <v>0</v>
      </c>
      <c r="M703" s="190">
        <f t="shared" si="106"/>
        <v>1</v>
      </c>
      <c r="N703" s="190" t="str">
        <f t="shared" si="102"/>
        <v>JANEIRO</v>
      </c>
      <c r="P703" s="119" t="s">
        <v>192</v>
      </c>
      <c r="Q703" s="136" t="str">
        <f t="shared" si="107"/>
        <v>À PAGAR</v>
      </c>
      <c r="R703" s="136" t="str">
        <f t="shared" ca="1" si="103"/>
        <v>EM DIA</v>
      </c>
      <c r="S703" s="137" t="str">
        <f t="shared" ca="1" si="108"/>
        <v/>
      </c>
    </row>
    <row r="704" spans="2:19" x14ac:dyDescent="0.25">
      <c r="B704" s="190" t="str">
        <f t="shared" si="111"/>
        <v/>
      </c>
      <c r="C704" s="190" t="str">
        <f t="shared" si="110"/>
        <v/>
      </c>
      <c r="D704" s="119" t="s">
        <v>192</v>
      </c>
      <c r="H704" s="141">
        <f t="shared" si="104"/>
        <v>0</v>
      </c>
      <c r="K704" s="133">
        <f t="shared" si="109"/>
        <v>0</v>
      </c>
      <c r="L704" s="133">
        <f t="shared" si="105"/>
        <v>0</v>
      </c>
      <c r="M704" s="190">
        <f t="shared" si="106"/>
        <v>1</v>
      </c>
      <c r="N704" s="190" t="str">
        <f t="shared" si="102"/>
        <v>JANEIRO</v>
      </c>
      <c r="P704" s="119" t="s">
        <v>192</v>
      </c>
      <c r="Q704" s="136" t="str">
        <f t="shared" si="107"/>
        <v>À PAGAR</v>
      </c>
      <c r="R704" s="136" t="str">
        <f t="shared" ca="1" si="103"/>
        <v>EM DIA</v>
      </c>
      <c r="S704" s="137" t="str">
        <f t="shared" ca="1" si="108"/>
        <v/>
      </c>
    </row>
    <row r="705" spans="2:19" x14ac:dyDescent="0.25">
      <c r="B705" s="190" t="str">
        <f t="shared" si="111"/>
        <v/>
      </c>
      <c r="C705" s="190" t="str">
        <f t="shared" si="110"/>
        <v/>
      </c>
      <c r="D705" s="119" t="s">
        <v>192</v>
      </c>
      <c r="H705" s="141">
        <f t="shared" si="104"/>
        <v>0</v>
      </c>
      <c r="K705" s="133">
        <f t="shared" si="109"/>
        <v>0</v>
      </c>
      <c r="L705" s="133">
        <f t="shared" si="105"/>
        <v>0</v>
      </c>
      <c r="M705" s="190">
        <f t="shared" si="106"/>
        <v>1</v>
      </c>
      <c r="N705" s="190" t="str">
        <f t="shared" si="102"/>
        <v>JANEIRO</v>
      </c>
      <c r="P705" s="119" t="s">
        <v>192</v>
      </c>
      <c r="Q705" s="136" t="str">
        <f t="shared" si="107"/>
        <v>À PAGAR</v>
      </c>
      <c r="R705" s="136" t="str">
        <f t="shared" ca="1" si="103"/>
        <v>EM DIA</v>
      </c>
      <c r="S705" s="137" t="str">
        <f t="shared" ca="1" si="108"/>
        <v/>
      </c>
    </row>
    <row r="706" spans="2:19" x14ac:dyDescent="0.25">
      <c r="B706" s="190" t="str">
        <f t="shared" si="111"/>
        <v/>
      </c>
      <c r="C706" s="190" t="str">
        <f t="shared" si="110"/>
        <v/>
      </c>
      <c r="D706" s="119" t="s">
        <v>192</v>
      </c>
      <c r="H706" s="141">
        <f t="shared" si="104"/>
        <v>0</v>
      </c>
      <c r="K706" s="133">
        <f t="shared" si="109"/>
        <v>0</v>
      </c>
      <c r="L706" s="133">
        <f t="shared" si="105"/>
        <v>0</v>
      </c>
      <c r="M706" s="190">
        <f t="shared" si="106"/>
        <v>1</v>
      </c>
      <c r="N706" s="190" t="str">
        <f t="shared" si="102"/>
        <v>JANEIRO</v>
      </c>
      <c r="P706" s="119" t="s">
        <v>192</v>
      </c>
      <c r="Q706" s="136" t="str">
        <f t="shared" si="107"/>
        <v>À PAGAR</v>
      </c>
      <c r="R706" s="136" t="str">
        <f t="shared" ca="1" si="103"/>
        <v>EM DIA</v>
      </c>
      <c r="S706" s="137" t="str">
        <f t="shared" ca="1" si="108"/>
        <v/>
      </c>
    </row>
    <row r="707" spans="2:19" x14ac:dyDescent="0.25">
      <c r="B707" s="190" t="str">
        <f t="shared" si="111"/>
        <v/>
      </c>
      <c r="C707" s="190" t="str">
        <f t="shared" si="110"/>
        <v/>
      </c>
      <c r="D707" s="119" t="s">
        <v>192</v>
      </c>
      <c r="H707" s="141">
        <f t="shared" si="104"/>
        <v>0</v>
      </c>
      <c r="K707" s="133">
        <f t="shared" si="109"/>
        <v>0</v>
      </c>
      <c r="L707" s="133">
        <f t="shared" si="105"/>
        <v>0</v>
      </c>
      <c r="M707" s="190">
        <f t="shared" si="106"/>
        <v>1</v>
      </c>
      <c r="N707" s="190" t="str">
        <f t="shared" si="102"/>
        <v>JANEIRO</v>
      </c>
      <c r="P707" s="119" t="s">
        <v>192</v>
      </c>
      <c r="Q707" s="136" t="str">
        <f t="shared" si="107"/>
        <v>À PAGAR</v>
      </c>
      <c r="R707" s="136" t="str">
        <f t="shared" ca="1" si="103"/>
        <v>EM DIA</v>
      </c>
      <c r="S707" s="137" t="str">
        <f t="shared" ca="1" si="108"/>
        <v/>
      </c>
    </row>
    <row r="708" spans="2:19" x14ac:dyDescent="0.25">
      <c r="B708" s="190" t="str">
        <f t="shared" si="111"/>
        <v/>
      </c>
      <c r="C708" s="190" t="str">
        <f t="shared" si="110"/>
        <v/>
      </c>
      <c r="D708" s="119" t="s">
        <v>192</v>
      </c>
      <c r="H708" s="141">
        <f t="shared" si="104"/>
        <v>0</v>
      </c>
      <c r="K708" s="133">
        <f t="shared" si="109"/>
        <v>0</v>
      </c>
      <c r="L708" s="133">
        <f t="shared" si="105"/>
        <v>0</v>
      </c>
      <c r="M708" s="190">
        <f t="shared" si="106"/>
        <v>1</v>
      </c>
      <c r="N708" s="190" t="str">
        <f t="shared" si="102"/>
        <v>JANEIRO</v>
      </c>
      <c r="P708" s="119" t="s">
        <v>192</v>
      </c>
      <c r="Q708" s="136" t="str">
        <f t="shared" si="107"/>
        <v>À PAGAR</v>
      </c>
      <c r="R708" s="136" t="str">
        <f t="shared" ca="1" si="103"/>
        <v>EM DIA</v>
      </c>
      <c r="S708" s="137" t="str">
        <f t="shared" ca="1" si="108"/>
        <v/>
      </c>
    </row>
    <row r="709" spans="2:19" x14ac:dyDescent="0.25">
      <c r="B709" s="190" t="str">
        <f t="shared" si="111"/>
        <v/>
      </c>
      <c r="C709" s="190" t="str">
        <f t="shared" si="110"/>
        <v/>
      </c>
      <c r="D709" s="119" t="s">
        <v>192</v>
      </c>
      <c r="H709" s="141">
        <f t="shared" si="104"/>
        <v>0</v>
      </c>
      <c r="K709" s="133">
        <f t="shared" si="109"/>
        <v>0</v>
      </c>
      <c r="L709" s="133">
        <f t="shared" si="105"/>
        <v>0</v>
      </c>
      <c r="M709" s="190">
        <f t="shared" si="106"/>
        <v>1</v>
      </c>
      <c r="N709" s="190" t="str">
        <f t="shared" ref="N709:N772" si="112">IF(M709=1,"JANEIRO",IF(M709=2,"FEVEREIRO",IF(M709=3,"MARÇO",IF(M709=4,"ABRIL",IF(M709=5,"MAIO",IF(M709=6,"JUNHO",IF(M709=7,"JULHO",IF(M709=8,"AGOSTO",IF(M709=9,"SETEMBRO",IF(M709=10,"OUTUBRO",IF(M709=11,"NOVEMBRO",IF(M709=12,"DEZEMBRO",""))))))))))))</f>
        <v>JANEIRO</v>
      </c>
      <c r="P709" s="119" t="s">
        <v>192</v>
      </c>
      <c r="Q709" s="136" t="str">
        <f t="shared" si="107"/>
        <v>À PAGAR</v>
      </c>
      <c r="R709" s="136" t="str">
        <f t="shared" ref="R709:R772" ca="1" si="113">IF(AND(O709&lt;=P709,S709&gt;=0),"EM DIA","EM ATRASO")</f>
        <v>EM DIA</v>
      </c>
      <c r="S709" s="137" t="str">
        <f t="shared" ca="1" si="108"/>
        <v/>
      </c>
    </row>
    <row r="710" spans="2:19" x14ac:dyDescent="0.25">
      <c r="B710" s="190" t="str">
        <f t="shared" si="111"/>
        <v/>
      </c>
      <c r="C710" s="190" t="str">
        <f t="shared" si="110"/>
        <v/>
      </c>
      <c r="D710" s="119" t="s">
        <v>192</v>
      </c>
      <c r="H710" s="141">
        <f t="shared" ref="H710:H773" si="114">IF(OR(I710="",I710=0),G710,I710)</f>
        <v>0</v>
      </c>
      <c r="K710" s="133">
        <f t="shared" si="109"/>
        <v>0</v>
      </c>
      <c r="L710" s="133">
        <f t="shared" ref="L710:L773" si="115">IF(G710&lt;I710,I710-G710,0)</f>
        <v>0</v>
      </c>
      <c r="M710" s="190">
        <f t="shared" ref="M710:M773" si="116">IFERROR(MONTH(O710),"")</f>
        <v>1</v>
      </c>
      <c r="N710" s="190" t="str">
        <f t="shared" si="112"/>
        <v>JANEIRO</v>
      </c>
      <c r="P710" s="119" t="s">
        <v>192</v>
      </c>
      <c r="Q710" s="136" t="str">
        <f t="shared" ref="Q710:Q773" si="117">IF(OR(I710="",I710=0),"À PAGAR","PAGO")</f>
        <v>À PAGAR</v>
      </c>
      <c r="R710" s="136" t="str">
        <f t="shared" ca="1" si="113"/>
        <v>EM DIA</v>
      </c>
      <c r="S710" s="137" t="str">
        <f t="shared" ref="S710:S773" ca="1" si="118">IFERROR(IF(Q710="À PAGAR",P710-$W$5,0),"")</f>
        <v/>
      </c>
    </row>
    <row r="711" spans="2:19" x14ac:dyDescent="0.25">
      <c r="B711" s="190" t="str">
        <f t="shared" si="111"/>
        <v/>
      </c>
      <c r="C711" s="190" t="str">
        <f t="shared" si="110"/>
        <v/>
      </c>
      <c r="D711" s="119" t="s">
        <v>192</v>
      </c>
      <c r="H711" s="141">
        <f t="shared" si="114"/>
        <v>0</v>
      </c>
      <c r="K711" s="133">
        <f t="shared" ref="K711:K774" si="119">IF(AND(G711&gt;I711,I711&gt;0),G711-I711-J711,0)</f>
        <v>0</v>
      </c>
      <c r="L711" s="133">
        <f t="shared" si="115"/>
        <v>0</v>
      </c>
      <c r="M711" s="190">
        <f t="shared" si="116"/>
        <v>1</v>
      </c>
      <c r="N711" s="190" t="str">
        <f t="shared" si="112"/>
        <v>JANEIRO</v>
      </c>
      <c r="P711" s="119" t="s">
        <v>192</v>
      </c>
      <c r="Q711" s="136" t="str">
        <f t="shared" si="117"/>
        <v>À PAGAR</v>
      </c>
      <c r="R711" s="136" t="str">
        <f t="shared" ca="1" si="113"/>
        <v>EM DIA</v>
      </c>
      <c r="S711" s="137" t="str">
        <f t="shared" ca="1" si="118"/>
        <v/>
      </c>
    </row>
    <row r="712" spans="2:19" x14ac:dyDescent="0.25">
      <c r="B712" s="190" t="str">
        <f t="shared" si="111"/>
        <v/>
      </c>
      <c r="C712" s="190" t="str">
        <f t="shared" si="110"/>
        <v/>
      </c>
      <c r="D712" s="119" t="s">
        <v>192</v>
      </c>
      <c r="H712" s="141">
        <f t="shared" si="114"/>
        <v>0</v>
      </c>
      <c r="K712" s="133">
        <f t="shared" si="119"/>
        <v>0</v>
      </c>
      <c r="L712" s="133">
        <f t="shared" si="115"/>
        <v>0</v>
      </c>
      <c r="M712" s="190">
        <f t="shared" si="116"/>
        <v>1</v>
      </c>
      <c r="N712" s="190" t="str">
        <f t="shared" si="112"/>
        <v>JANEIRO</v>
      </c>
      <c r="P712" s="119" t="s">
        <v>192</v>
      </c>
      <c r="Q712" s="136" t="str">
        <f t="shared" si="117"/>
        <v>À PAGAR</v>
      </c>
      <c r="R712" s="136" t="str">
        <f t="shared" ca="1" si="113"/>
        <v>EM DIA</v>
      </c>
      <c r="S712" s="137" t="str">
        <f t="shared" ca="1" si="118"/>
        <v/>
      </c>
    </row>
    <row r="713" spans="2:19" x14ac:dyDescent="0.25">
      <c r="B713" s="190" t="str">
        <f t="shared" si="111"/>
        <v/>
      </c>
      <c r="C713" s="190" t="str">
        <f t="shared" si="110"/>
        <v/>
      </c>
      <c r="D713" s="119" t="s">
        <v>192</v>
      </c>
      <c r="H713" s="141">
        <f t="shared" si="114"/>
        <v>0</v>
      </c>
      <c r="K713" s="133">
        <f t="shared" si="119"/>
        <v>0</v>
      </c>
      <c r="L713" s="133">
        <f t="shared" si="115"/>
        <v>0</v>
      </c>
      <c r="M713" s="190">
        <f t="shared" si="116"/>
        <v>1</v>
      </c>
      <c r="N713" s="190" t="str">
        <f t="shared" si="112"/>
        <v>JANEIRO</v>
      </c>
      <c r="P713" s="119" t="s">
        <v>192</v>
      </c>
      <c r="Q713" s="136" t="str">
        <f t="shared" si="117"/>
        <v>À PAGAR</v>
      </c>
      <c r="R713" s="136" t="str">
        <f t="shared" ca="1" si="113"/>
        <v>EM DIA</v>
      </c>
      <c r="S713" s="137" t="str">
        <f t="shared" ca="1" si="118"/>
        <v/>
      </c>
    </row>
    <row r="714" spans="2:19" x14ac:dyDescent="0.25">
      <c r="B714" s="190" t="str">
        <f t="shared" si="111"/>
        <v/>
      </c>
      <c r="C714" s="190" t="str">
        <f t="shared" si="110"/>
        <v/>
      </c>
      <c r="D714" s="119" t="s">
        <v>192</v>
      </c>
      <c r="H714" s="141">
        <f t="shared" si="114"/>
        <v>0</v>
      </c>
      <c r="K714" s="133">
        <f t="shared" si="119"/>
        <v>0</v>
      </c>
      <c r="L714" s="133">
        <f t="shared" si="115"/>
        <v>0</v>
      </c>
      <c r="M714" s="190">
        <f t="shared" si="116"/>
        <v>1</v>
      </c>
      <c r="N714" s="190" t="str">
        <f t="shared" si="112"/>
        <v>JANEIRO</v>
      </c>
      <c r="P714" s="119" t="s">
        <v>192</v>
      </c>
      <c r="Q714" s="136" t="str">
        <f t="shared" si="117"/>
        <v>À PAGAR</v>
      </c>
      <c r="R714" s="136" t="str">
        <f t="shared" ca="1" si="113"/>
        <v>EM DIA</v>
      </c>
      <c r="S714" s="137" t="str">
        <f t="shared" ca="1" si="118"/>
        <v/>
      </c>
    </row>
    <row r="715" spans="2:19" x14ac:dyDescent="0.25">
      <c r="B715" s="190" t="str">
        <f t="shared" si="111"/>
        <v/>
      </c>
      <c r="C715" s="190" t="str">
        <f t="shared" si="110"/>
        <v/>
      </c>
      <c r="D715" s="119" t="s">
        <v>192</v>
      </c>
      <c r="H715" s="141">
        <f t="shared" si="114"/>
        <v>0</v>
      </c>
      <c r="K715" s="133">
        <f t="shared" si="119"/>
        <v>0</v>
      </c>
      <c r="L715" s="133">
        <f t="shared" si="115"/>
        <v>0</v>
      </c>
      <c r="M715" s="190">
        <f t="shared" si="116"/>
        <v>1</v>
      </c>
      <c r="N715" s="190" t="str">
        <f t="shared" si="112"/>
        <v>JANEIRO</v>
      </c>
      <c r="P715" s="119" t="s">
        <v>192</v>
      </c>
      <c r="Q715" s="136" t="str">
        <f t="shared" si="117"/>
        <v>À PAGAR</v>
      </c>
      <c r="R715" s="136" t="str">
        <f t="shared" ca="1" si="113"/>
        <v>EM DIA</v>
      </c>
      <c r="S715" s="137" t="str">
        <f t="shared" ca="1" si="118"/>
        <v/>
      </c>
    </row>
    <row r="716" spans="2:19" x14ac:dyDescent="0.25">
      <c r="B716" s="190" t="str">
        <f t="shared" si="111"/>
        <v/>
      </c>
      <c r="C716" s="190" t="str">
        <f t="shared" si="110"/>
        <v/>
      </c>
      <c r="D716" s="119" t="s">
        <v>192</v>
      </c>
      <c r="H716" s="141">
        <f t="shared" si="114"/>
        <v>0</v>
      </c>
      <c r="K716" s="133">
        <f t="shared" si="119"/>
        <v>0</v>
      </c>
      <c r="L716" s="133">
        <f t="shared" si="115"/>
        <v>0</v>
      </c>
      <c r="M716" s="190">
        <f t="shared" si="116"/>
        <v>1</v>
      </c>
      <c r="N716" s="190" t="str">
        <f t="shared" si="112"/>
        <v>JANEIRO</v>
      </c>
      <c r="P716" s="119" t="s">
        <v>192</v>
      </c>
      <c r="Q716" s="136" t="str">
        <f t="shared" si="117"/>
        <v>À PAGAR</v>
      </c>
      <c r="R716" s="136" t="str">
        <f t="shared" ca="1" si="113"/>
        <v>EM DIA</v>
      </c>
      <c r="S716" s="137" t="str">
        <f t="shared" ca="1" si="118"/>
        <v/>
      </c>
    </row>
    <row r="717" spans="2:19" x14ac:dyDescent="0.25">
      <c r="B717" s="190" t="str">
        <f t="shared" si="111"/>
        <v/>
      </c>
      <c r="C717" s="190" t="str">
        <f t="shared" si="110"/>
        <v/>
      </c>
      <c r="D717" s="119" t="s">
        <v>192</v>
      </c>
      <c r="H717" s="141">
        <f t="shared" si="114"/>
        <v>0</v>
      </c>
      <c r="K717" s="133">
        <f t="shared" si="119"/>
        <v>0</v>
      </c>
      <c r="L717" s="133">
        <f t="shared" si="115"/>
        <v>0</v>
      </c>
      <c r="M717" s="190">
        <f t="shared" si="116"/>
        <v>1</v>
      </c>
      <c r="N717" s="190" t="str">
        <f t="shared" si="112"/>
        <v>JANEIRO</v>
      </c>
      <c r="P717" s="119" t="s">
        <v>192</v>
      </c>
      <c r="Q717" s="136" t="str">
        <f t="shared" si="117"/>
        <v>À PAGAR</v>
      </c>
      <c r="R717" s="136" t="str">
        <f t="shared" ca="1" si="113"/>
        <v>EM DIA</v>
      </c>
      <c r="S717" s="137" t="str">
        <f t="shared" ca="1" si="118"/>
        <v/>
      </c>
    </row>
    <row r="718" spans="2:19" x14ac:dyDescent="0.25">
      <c r="B718" s="190" t="str">
        <f t="shared" si="111"/>
        <v/>
      </c>
      <c r="C718" s="190" t="str">
        <f t="shared" si="110"/>
        <v/>
      </c>
      <c r="D718" s="119" t="s">
        <v>192</v>
      </c>
      <c r="H718" s="141">
        <f t="shared" si="114"/>
        <v>0</v>
      </c>
      <c r="K718" s="133">
        <f t="shared" si="119"/>
        <v>0</v>
      </c>
      <c r="L718" s="133">
        <f t="shared" si="115"/>
        <v>0</v>
      </c>
      <c r="M718" s="190">
        <f t="shared" si="116"/>
        <v>1</v>
      </c>
      <c r="N718" s="190" t="str">
        <f t="shared" si="112"/>
        <v>JANEIRO</v>
      </c>
      <c r="P718" s="119" t="s">
        <v>192</v>
      </c>
      <c r="Q718" s="136" t="str">
        <f t="shared" si="117"/>
        <v>À PAGAR</v>
      </c>
      <c r="R718" s="136" t="str">
        <f t="shared" ca="1" si="113"/>
        <v>EM DIA</v>
      </c>
      <c r="S718" s="137" t="str">
        <f t="shared" ca="1" si="118"/>
        <v/>
      </c>
    </row>
    <row r="719" spans="2:19" x14ac:dyDescent="0.25">
      <c r="B719" s="190" t="str">
        <f t="shared" si="111"/>
        <v/>
      </c>
      <c r="C719" s="190" t="str">
        <f t="shared" ref="C719:C782" si="120">IF(B719=1,"JANEIRO",IF(B719=2,"FEVEREIRO",IF(B719=3,"MARÇO",IF(B719=4,"ABRIL",IF(B719=5,"MAIO",IF(B719=6,"JUNHO",IF(B719=7,"JULHO",IF(B719=8,"AGOSTO",IF(B719=9,"SETEMBRO",IF(B719=10,"OUTUBRO",IF(B719=11,"NOVEMBRO",IF(B719=12,"DEZEMBRO",""))))))))))))</f>
        <v/>
      </c>
      <c r="D719" s="119" t="s">
        <v>192</v>
      </c>
      <c r="H719" s="141">
        <f t="shared" si="114"/>
        <v>0</v>
      </c>
      <c r="K719" s="133">
        <f t="shared" si="119"/>
        <v>0</v>
      </c>
      <c r="L719" s="133">
        <f t="shared" si="115"/>
        <v>0</v>
      </c>
      <c r="M719" s="190">
        <f t="shared" si="116"/>
        <v>1</v>
      </c>
      <c r="N719" s="190" t="str">
        <f t="shared" si="112"/>
        <v>JANEIRO</v>
      </c>
      <c r="P719" s="119" t="s">
        <v>192</v>
      </c>
      <c r="Q719" s="136" t="str">
        <f t="shared" si="117"/>
        <v>À PAGAR</v>
      </c>
      <c r="R719" s="136" t="str">
        <f t="shared" ca="1" si="113"/>
        <v>EM DIA</v>
      </c>
      <c r="S719" s="137" t="str">
        <f t="shared" ca="1" si="118"/>
        <v/>
      </c>
    </row>
    <row r="720" spans="2:19" x14ac:dyDescent="0.25">
      <c r="B720" s="190" t="str">
        <f t="shared" si="111"/>
        <v/>
      </c>
      <c r="C720" s="190" t="str">
        <f t="shared" si="120"/>
        <v/>
      </c>
      <c r="D720" s="119" t="s">
        <v>192</v>
      </c>
      <c r="H720" s="141">
        <f t="shared" si="114"/>
        <v>0</v>
      </c>
      <c r="K720" s="133">
        <f t="shared" si="119"/>
        <v>0</v>
      </c>
      <c r="L720" s="133">
        <f t="shared" si="115"/>
        <v>0</v>
      </c>
      <c r="M720" s="190">
        <f t="shared" si="116"/>
        <v>1</v>
      </c>
      <c r="N720" s="190" t="str">
        <f t="shared" si="112"/>
        <v>JANEIRO</v>
      </c>
      <c r="P720" s="119" t="s">
        <v>192</v>
      </c>
      <c r="Q720" s="136" t="str">
        <f t="shared" si="117"/>
        <v>À PAGAR</v>
      </c>
      <c r="R720" s="136" t="str">
        <f t="shared" ca="1" si="113"/>
        <v>EM DIA</v>
      </c>
      <c r="S720" s="137" t="str">
        <f t="shared" ca="1" si="118"/>
        <v/>
      </c>
    </row>
    <row r="721" spans="2:19" x14ac:dyDescent="0.25">
      <c r="B721" s="190" t="str">
        <f t="shared" si="111"/>
        <v/>
      </c>
      <c r="C721" s="190" t="str">
        <f t="shared" si="120"/>
        <v/>
      </c>
      <c r="D721" s="119" t="s">
        <v>192</v>
      </c>
      <c r="H721" s="141">
        <f t="shared" si="114"/>
        <v>0</v>
      </c>
      <c r="K721" s="133">
        <f t="shared" si="119"/>
        <v>0</v>
      </c>
      <c r="L721" s="133">
        <f t="shared" si="115"/>
        <v>0</v>
      </c>
      <c r="M721" s="190">
        <f t="shared" si="116"/>
        <v>1</v>
      </c>
      <c r="N721" s="190" t="str">
        <f t="shared" si="112"/>
        <v>JANEIRO</v>
      </c>
      <c r="P721" s="119" t="s">
        <v>192</v>
      </c>
      <c r="Q721" s="136" t="str">
        <f t="shared" si="117"/>
        <v>À PAGAR</v>
      </c>
      <c r="R721" s="136" t="str">
        <f t="shared" ca="1" si="113"/>
        <v>EM DIA</v>
      </c>
      <c r="S721" s="137" t="str">
        <f t="shared" ca="1" si="118"/>
        <v/>
      </c>
    </row>
    <row r="722" spans="2:19" x14ac:dyDescent="0.25">
      <c r="B722" s="190" t="str">
        <f t="shared" ref="B722:B785" si="121">IFERROR(MONTH(D722),"")</f>
        <v/>
      </c>
      <c r="C722" s="190" t="str">
        <f t="shared" si="120"/>
        <v/>
      </c>
      <c r="D722" s="119" t="s">
        <v>192</v>
      </c>
      <c r="H722" s="141">
        <f t="shared" si="114"/>
        <v>0</v>
      </c>
      <c r="K722" s="133">
        <f t="shared" si="119"/>
        <v>0</v>
      </c>
      <c r="L722" s="133">
        <f t="shared" si="115"/>
        <v>0</v>
      </c>
      <c r="M722" s="190">
        <f t="shared" si="116"/>
        <v>1</v>
      </c>
      <c r="N722" s="190" t="str">
        <f t="shared" si="112"/>
        <v>JANEIRO</v>
      </c>
      <c r="P722" s="119" t="s">
        <v>192</v>
      </c>
      <c r="Q722" s="136" t="str">
        <f t="shared" si="117"/>
        <v>À PAGAR</v>
      </c>
      <c r="R722" s="136" t="str">
        <f t="shared" ca="1" si="113"/>
        <v>EM DIA</v>
      </c>
      <c r="S722" s="137" t="str">
        <f t="shared" ca="1" si="118"/>
        <v/>
      </c>
    </row>
    <row r="723" spans="2:19" x14ac:dyDescent="0.25">
      <c r="B723" s="190" t="str">
        <f t="shared" si="121"/>
        <v/>
      </c>
      <c r="C723" s="190" t="str">
        <f t="shared" si="120"/>
        <v/>
      </c>
      <c r="D723" s="119" t="s">
        <v>192</v>
      </c>
      <c r="H723" s="141">
        <f t="shared" si="114"/>
        <v>0</v>
      </c>
      <c r="K723" s="133">
        <f t="shared" si="119"/>
        <v>0</v>
      </c>
      <c r="L723" s="133">
        <f t="shared" si="115"/>
        <v>0</v>
      </c>
      <c r="M723" s="190">
        <f t="shared" si="116"/>
        <v>1</v>
      </c>
      <c r="N723" s="190" t="str">
        <f t="shared" si="112"/>
        <v>JANEIRO</v>
      </c>
      <c r="P723" s="119" t="s">
        <v>192</v>
      </c>
      <c r="Q723" s="136" t="str">
        <f t="shared" si="117"/>
        <v>À PAGAR</v>
      </c>
      <c r="R723" s="136" t="str">
        <f t="shared" ca="1" si="113"/>
        <v>EM DIA</v>
      </c>
      <c r="S723" s="137" t="str">
        <f t="shared" ca="1" si="118"/>
        <v/>
      </c>
    </row>
    <row r="724" spans="2:19" x14ac:dyDescent="0.25">
      <c r="B724" s="190" t="str">
        <f t="shared" si="121"/>
        <v/>
      </c>
      <c r="C724" s="190" t="str">
        <f t="shared" si="120"/>
        <v/>
      </c>
      <c r="D724" s="119" t="s">
        <v>192</v>
      </c>
      <c r="H724" s="141">
        <f t="shared" si="114"/>
        <v>0</v>
      </c>
      <c r="K724" s="133">
        <f t="shared" si="119"/>
        <v>0</v>
      </c>
      <c r="L724" s="133">
        <f t="shared" si="115"/>
        <v>0</v>
      </c>
      <c r="M724" s="190">
        <f t="shared" si="116"/>
        <v>1</v>
      </c>
      <c r="N724" s="190" t="str">
        <f t="shared" si="112"/>
        <v>JANEIRO</v>
      </c>
      <c r="P724" s="119" t="s">
        <v>192</v>
      </c>
      <c r="Q724" s="136" t="str">
        <f t="shared" si="117"/>
        <v>À PAGAR</v>
      </c>
      <c r="R724" s="136" t="str">
        <f t="shared" ca="1" si="113"/>
        <v>EM DIA</v>
      </c>
      <c r="S724" s="137" t="str">
        <f t="shared" ca="1" si="118"/>
        <v/>
      </c>
    </row>
    <row r="725" spans="2:19" x14ac:dyDescent="0.25">
      <c r="B725" s="190" t="str">
        <f t="shared" si="121"/>
        <v/>
      </c>
      <c r="C725" s="190" t="str">
        <f t="shared" si="120"/>
        <v/>
      </c>
      <c r="D725" s="119" t="s">
        <v>192</v>
      </c>
      <c r="H725" s="141">
        <f t="shared" si="114"/>
        <v>0</v>
      </c>
      <c r="K725" s="133">
        <f t="shared" si="119"/>
        <v>0</v>
      </c>
      <c r="L725" s="133">
        <f t="shared" si="115"/>
        <v>0</v>
      </c>
      <c r="M725" s="190">
        <f t="shared" si="116"/>
        <v>1</v>
      </c>
      <c r="N725" s="190" t="str">
        <f t="shared" si="112"/>
        <v>JANEIRO</v>
      </c>
      <c r="P725" s="119" t="s">
        <v>192</v>
      </c>
      <c r="Q725" s="136" t="str">
        <f t="shared" si="117"/>
        <v>À PAGAR</v>
      </c>
      <c r="R725" s="136" t="str">
        <f t="shared" ca="1" si="113"/>
        <v>EM DIA</v>
      </c>
      <c r="S725" s="137" t="str">
        <f t="shared" ca="1" si="118"/>
        <v/>
      </c>
    </row>
    <row r="726" spans="2:19" x14ac:dyDescent="0.25">
      <c r="B726" s="190" t="str">
        <f t="shared" si="121"/>
        <v/>
      </c>
      <c r="C726" s="190" t="str">
        <f t="shared" si="120"/>
        <v/>
      </c>
      <c r="D726" s="119" t="s">
        <v>192</v>
      </c>
      <c r="H726" s="141">
        <f t="shared" si="114"/>
        <v>0</v>
      </c>
      <c r="K726" s="133">
        <f t="shared" si="119"/>
        <v>0</v>
      </c>
      <c r="L726" s="133">
        <f t="shared" si="115"/>
        <v>0</v>
      </c>
      <c r="M726" s="190">
        <f t="shared" si="116"/>
        <v>1</v>
      </c>
      <c r="N726" s="190" t="str">
        <f t="shared" si="112"/>
        <v>JANEIRO</v>
      </c>
      <c r="P726" s="119" t="s">
        <v>192</v>
      </c>
      <c r="Q726" s="136" t="str">
        <f t="shared" si="117"/>
        <v>À PAGAR</v>
      </c>
      <c r="R726" s="136" t="str">
        <f t="shared" ca="1" si="113"/>
        <v>EM DIA</v>
      </c>
      <c r="S726" s="137" t="str">
        <f t="shared" ca="1" si="118"/>
        <v/>
      </c>
    </row>
    <row r="727" spans="2:19" x14ac:dyDescent="0.25">
      <c r="B727" s="190" t="str">
        <f t="shared" si="121"/>
        <v/>
      </c>
      <c r="C727" s="190" t="str">
        <f t="shared" si="120"/>
        <v/>
      </c>
      <c r="D727" s="119" t="s">
        <v>192</v>
      </c>
      <c r="H727" s="141">
        <f t="shared" si="114"/>
        <v>0</v>
      </c>
      <c r="K727" s="133">
        <f t="shared" si="119"/>
        <v>0</v>
      </c>
      <c r="L727" s="133">
        <f t="shared" si="115"/>
        <v>0</v>
      </c>
      <c r="M727" s="190">
        <f t="shared" si="116"/>
        <v>1</v>
      </c>
      <c r="N727" s="190" t="str">
        <f t="shared" si="112"/>
        <v>JANEIRO</v>
      </c>
      <c r="P727" s="119" t="s">
        <v>192</v>
      </c>
      <c r="Q727" s="136" t="str">
        <f t="shared" si="117"/>
        <v>À PAGAR</v>
      </c>
      <c r="R727" s="136" t="str">
        <f t="shared" ca="1" si="113"/>
        <v>EM DIA</v>
      </c>
      <c r="S727" s="137" t="str">
        <f t="shared" ca="1" si="118"/>
        <v/>
      </c>
    </row>
    <row r="728" spans="2:19" x14ac:dyDescent="0.25">
      <c r="B728" s="190" t="str">
        <f t="shared" si="121"/>
        <v/>
      </c>
      <c r="C728" s="190" t="str">
        <f t="shared" si="120"/>
        <v/>
      </c>
      <c r="D728" s="119" t="s">
        <v>192</v>
      </c>
      <c r="H728" s="141">
        <f t="shared" si="114"/>
        <v>0</v>
      </c>
      <c r="K728" s="133">
        <f t="shared" si="119"/>
        <v>0</v>
      </c>
      <c r="L728" s="133">
        <f t="shared" si="115"/>
        <v>0</v>
      </c>
      <c r="M728" s="190">
        <f t="shared" si="116"/>
        <v>1</v>
      </c>
      <c r="N728" s="190" t="str">
        <f t="shared" si="112"/>
        <v>JANEIRO</v>
      </c>
      <c r="P728" s="119" t="s">
        <v>192</v>
      </c>
      <c r="Q728" s="136" t="str">
        <f t="shared" si="117"/>
        <v>À PAGAR</v>
      </c>
      <c r="R728" s="136" t="str">
        <f t="shared" ca="1" si="113"/>
        <v>EM DIA</v>
      </c>
      <c r="S728" s="137" t="str">
        <f t="shared" ca="1" si="118"/>
        <v/>
      </c>
    </row>
    <row r="729" spans="2:19" x14ac:dyDescent="0.25">
      <c r="B729" s="190" t="str">
        <f t="shared" si="121"/>
        <v/>
      </c>
      <c r="C729" s="190" t="str">
        <f t="shared" si="120"/>
        <v/>
      </c>
      <c r="D729" s="119" t="s">
        <v>192</v>
      </c>
      <c r="H729" s="141">
        <f t="shared" si="114"/>
        <v>0</v>
      </c>
      <c r="K729" s="133">
        <f t="shared" si="119"/>
        <v>0</v>
      </c>
      <c r="L729" s="133">
        <f t="shared" si="115"/>
        <v>0</v>
      </c>
      <c r="M729" s="190">
        <f t="shared" si="116"/>
        <v>1</v>
      </c>
      <c r="N729" s="190" t="str">
        <f t="shared" si="112"/>
        <v>JANEIRO</v>
      </c>
      <c r="P729" s="119" t="s">
        <v>192</v>
      </c>
      <c r="Q729" s="136" t="str">
        <f t="shared" si="117"/>
        <v>À PAGAR</v>
      </c>
      <c r="R729" s="136" t="str">
        <f t="shared" ca="1" si="113"/>
        <v>EM DIA</v>
      </c>
      <c r="S729" s="137" t="str">
        <f t="shared" ca="1" si="118"/>
        <v/>
      </c>
    </row>
    <row r="730" spans="2:19" x14ac:dyDescent="0.25">
      <c r="B730" s="190" t="str">
        <f t="shared" si="121"/>
        <v/>
      </c>
      <c r="C730" s="190" t="str">
        <f t="shared" si="120"/>
        <v/>
      </c>
      <c r="D730" s="119" t="s">
        <v>192</v>
      </c>
      <c r="H730" s="141">
        <f t="shared" si="114"/>
        <v>0</v>
      </c>
      <c r="K730" s="133">
        <f t="shared" si="119"/>
        <v>0</v>
      </c>
      <c r="L730" s="133">
        <f t="shared" si="115"/>
        <v>0</v>
      </c>
      <c r="M730" s="190">
        <f t="shared" si="116"/>
        <v>1</v>
      </c>
      <c r="N730" s="190" t="str">
        <f t="shared" si="112"/>
        <v>JANEIRO</v>
      </c>
      <c r="P730" s="119" t="s">
        <v>192</v>
      </c>
      <c r="Q730" s="136" t="str">
        <f t="shared" si="117"/>
        <v>À PAGAR</v>
      </c>
      <c r="R730" s="136" t="str">
        <f t="shared" ca="1" si="113"/>
        <v>EM DIA</v>
      </c>
      <c r="S730" s="137" t="str">
        <f t="shared" ca="1" si="118"/>
        <v/>
      </c>
    </row>
    <row r="731" spans="2:19" x14ac:dyDescent="0.25">
      <c r="B731" s="190" t="str">
        <f t="shared" si="121"/>
        <v/>
      </c>
      <c r="C731" s="190" t="str">
        <f t="shared" si="120"/>
        <v/>
      </c>
      <c r="D731" s="119" t="s">
        <v>192</v>
      </c>
      <c r="H731" s="141">
        <f t="shared" si="114"/>
        <v>0</v>
      </c>
      <c r="K731" s="133">
        <f t="shared" si="119"/>
        <v>0</v>
      </c>
      <c r="L731" s="133">
        <f t="shared" si="115"/>
        <v>0</v>
      </c>
      <c r="M731" s="190">
        <f t="shared" si="116"/>
        <v>1</v>
      </c>
      <c r="N731" s="190" t="str">
        <f t="shared" si="112"/>
        <v>JANEIRO</v>
      </c>
      <c r="P731" s="119" t="s">
        <v>192</v>
      </c>
      <c r="Q731" s="136" t="str">
        <f t="shared" si="117"/>
        <v>À PAGAR</v>
      </c>
      <c r="R731" s="136" t="str">
        <f t="shared" ca="1" si="113"/>
        <v>EM DIA</v>
      </c>
      <c r="S731" s="137" t="str">
        <f t="shared" ca="1" si="118"/>
        <v/>
      </c>
    </row>
    <row r="732" spans="2:19" x14ac:dyDescent="0.25">
      <c r="B732" s="190" t="str">
        <f t="shared" si="121"/>
        <v/>
      </c>
      <c r="C732" s="190" t="str">
        <f t="shared" si="120"/>
        <v/>
      </c>
      <c r="D732" s="119" t="s">
        <v>192</v>
      </c>
      <c r="H732" s="141">
        <f t="shared" si="114"/>
        <v>0</v>
      </c>
      <c r="K732" s="133">
        <f t="shared" si="119"/>
        <v>0</v>
      </c>
      <c r="L732" s="133">
        <f t="shared" si="115"/>
        <v>0</v>
      </c>
      <c r="M732" s="190">
        <f t="shared" si="116"/>
        <v>1</v>
      </c>
      <c r="N732" s="190" t="str">
        <f t="shared" si="112"/>
        <v>JANEIRO</v>
      </c>
      <c r="P732" s="119" t="s">
        <v>192</v>
      </c>
      <c r="Q732" s="136" t="str">
        <f t="shared" si="117"/>
        <v>À PAGAR</v>
      </c>
      <c r="R732" s="136" t="str">
        <f t="shared" ca="1" si="113"/>
        <v>EM DIA</v>
      </c>
      <c r="S732" s="137" t="str">
        <f t="shared" ca="1" si="118"/>
        <v/>
      </c>
    </row>
    <row r="733" spans="2:19" x14ac:dyDescent="0.25">
      <c r="B733" s="190" t="str">
        <f t="shared" si="121"/>
        <v/>
      </c>
      <c r="C733" s="190" t="str">
        <f t="shared" si="120"/>
        <v/>
      </c>
      <c r="D733" s="119" t="s">
        <v>192</v>
      </c>
      <c r="H733" s="141">
        <f t="shared" si="114"/>
        <v>0</v>
      </c>
      <c r="K733" s="133">
        <f t="shared" si="119"/>
        <v>0</v>
      </c>
      <c r="L733" s="133">
        <f t="shared" si="115"/>
        <v>0</v>
      </c>
      <c r="M733" s="190">
        <f t="shared" si="116"/>
        <v>1</v>
      </c>
      <c r="N733" s="190" t="str">
        <f t="shared" si="112"/>
        <v>JANEIRO</v>
      </c>
      <c r="P733" s="119" t="s">
        <v>192</v>
      </c>
      <c r="Q733" s="136" t="str">
        <f t="shared" si="117"/>
        <v>À PAGAR</v>
      </c>
      <c r="R733" s="136" t="str">
        <f t="shared" ca="1" si="113"/>
        <v>EM DIA</v>
      </c>
      <c r="S733" s="137" t="str">
        <f t="shared" ca="1" si="118"/>
        <v/>
      </c>
    </row>
    <row r="734" spans="2:19" x14ac:dyDescent="0.25">
      <c r="B734" s="190" t="str">
        <f t="shared" si="121"/>
        <v/>
      </c>
      <c r="C734" s="190" t="str">
        <f t="shared" si="120"/>
        <v/>
      </c>
      <c r="D734" s="119" t="s">
        <v>192</v>
      </c>
      <c r="H734" s="141">
        <f t="shared" si="114"/>
        <v>0</v>
      </c>
      <c r="K734" s="133">
        <f t="shared" si="119"/>
        <v>0</v>
      </c>
      <c r="L734" s="133">
        <f t="shared" si="115"/>
        <v>0</v>
      </c>
      <c r="M734" s="190">
        <f t="shared" si="116"/>
        <v>1</v>
      </c>
      <c r="N734" s="190" t="str">
        <f t="shared" si="112"/>
        <v>JANEIRO</v>
      </c>
      <c r="P734" s="119" t="s">
        <v>192</v>
      </c>
      <c r="Q734" s="136" t="str">
        <f t="shared" si="117"/>
        <v>À PAGAR</v>
      </c>
      <c r="R734" s="136" t="str">
        <f t="shared" ca="1" si="113"/>
        <v>EM DIA</v>
      </c>
      <c r="S734" s="137" t="str">
        <f t="shared" ca="1" si="118"/>
        <v/>
      </c>
    </row>
    <row r="735" spans="2:19" x14ac:dyDescent="0.25">
      <c r="B735" s="190" t="str">
        <f t="shared" si="121"/>
        <v/>
      </c>
      <c r="C735" s="190" t="str">
        <f t="shared" si="120"/>
        <v/>
      </c>
      <c r="D735" s="119" t="s">
        <v>192</v>
      </c>
      <c r="H735" s="141">
        <f t="shared" si="114"/>
        <v>0</v>
      </c>
      <c r="K735" s="133">
        <f t="shared" si="119"/>
        <v>0</v>
      </c>
      <c r="L735" s="133">
        <f t="shared" si="115"/>
        <v>0</v>
      </c>
      <c r="M735" s="190">
        <f t="shared" si="116"/>
        <v>1</v>
      </c>
      <c r="N735" s="190" t="str">
        <f t="shared" si="112"/>
        <v>JANEIRO</v>
      </c>
      <c r="P735" s="119" t="s">
        <v>192</v>
      </c>
      <c r="Q735" s="136" t="str">
        <f t="shared" si="117"/>
        <v>À PAGAR</v>
      </c>
      <c r="R735" s="136" t="str">
        <f t="shared" ca="1" si="113"/>
        <v>EM DIA</v>
      </c>
      <c r="S735" s="137" t="str">
        <f t="shared" ca="1" si="118"/>
        <v/>
      </c>
    </row>
    <row r="736" spans="2:19" x14ac:dyDescent="0.25">
      <c r="B736" s="190" t="str">
        <f t="shared" si="121"/>
        <v/>
      </c>
      <c r="C736" s="190" t="str">
        <f t="shared" si="120"/>
        <v/>
      </c>
      <c r="D736" s="119" t="s">
        <v>192</v>
      </c>
      <c r="H736" s="141">
        <f t="shared" si="114"/>
        <v>0</v>
      </c>
      <c r="K736" s="133">
        <f t="shared" si="119"/>
        <v>0</v>
      </c>
      <c r="L736" s="133">
        <f t="shared" si="115"/>
        <v>0</v>
      </c>
      <c r="M736" s="190">
        <f t="shared" si="116"/>
        <v>1</v>
      </c>
      <c r="N736" s="190" t="str">
        <f t="shared" si="112"/>
        <v>JANEIRO</v>
      </c>
      <c r="P736" s="119" t="s">
        <v>192</v>
      </c>
      <c r="Q736" s="136" t="str">
        <f t="shared" si="117"/>
        <v>À PAGAR</v>
      </c>
      <c r="R736" s="136" t="str">
        <f t="shared" ca="1" si="113"/>
        <v>EM DIA</v>
      </c>
      <c r="S736" s="137" t="str">
        <f t="shared" ca="1" si="118"/>
        <v/>
      </c>
    </row>
    <row r="737" spans="2:19" x14ac:dyDescent="0.25">
      <c r="B737" s="190" t="str">
        <f t="shared" si="121"/>
        <v/>
      </c>
      <c r="C737" s="190" t="str">
        <f t="shared" si="120"/>
        <v/>
      </c>
      <c r="D737" s="119" t="s">
        <v>192</v>
      </c>
      <c r="H737" s="141">
        <f t="shared" si="114"/>
        <v>0</v>
      </c>
      <c r="K737" s="133">
        <f t="shared" si="119"/>
        <v>0</v>
      </c>
      <c r="L737" s="133">
        <f t="shared" si="115"/>
        <v>0</v>
      </c>
      <c r="M737" s="190">
        <f t="shared" si="116"/>
        <v>1</v>
      </c>
      <c r="N737" s="190" t="str">
        <f t="shared" si="112"/>
        <v>JANEIRO</v>
      </c>
      <c r="P737" s="119" t="s">
        <v>192</v>
      </c>
      <c r="Q737" s="136" t="str">
        <f t="shared" si="117"/>
        <v>À PAGAR</v>
      </c>
      <c r="R737" s="136" t="str">
        <f t="shared" ca="1" si="113"/>
        <v>EM DIA</v>
      </c>
      <c r="S737" s="137" t="str">
        <f t="shared" ca="1" si="118"/>
        <v/>
      </c>
    </row>
    <row r="738" spans="2:19" x14ac:dyDescent="0.25">
      <c r="B738" s="190" t="str">
        <f t="shared" si="121"/>
        <v/>
      </c>
      <c r="C738" s="190" t="str">
        <f t="shared" si="120"/>
        <v/>
      </c>
      <c r="D738" s="119" t="s">
        <v>192</v>
      </c>
      <c r="H738" s="141">
        <f t="shared" si="114"/>
        <v>0</v>
      </c>
      <c r="K738" s="133">
        <f t="shared" si="119"/>
        <v>0</v>
      </c>
      <c r="L738" s="133">
        <f t="shared" si="115"/>
        <v>0</v>
      </c>
      <c r="M738" s="190">
        <f t="shared" si="116"/>
        <v>1</v>
      </c>
      <c r="N738" s="190" t="str">
        <f t="shared" si="112"/>
        <v>JANEIRO</v>
      </c>
      <c r="P738" s="119" t="s">
        <v>192</v>
      </c>
      <c r="Q738" s="136" t="str">
        <f t="shared" si="117"/>
        <v>À PAGAR</v>
      </c>
      <c r="R738" s="136" t="str">
        <f t="shared" ca="1" si="113"/>
        <v>EM DIA</v>
      </c>
      <c r="S738" s="137" t="str">
        <f t="shared" ca="1" si="118"/>
        <v/>
      </c>
    </row>
    <row r="739" spans="2:19" x14ac:dyDescent="0.25">
      <c r="B739" s="190" t="str">
        <f t="shared" si="121"/>
        <v/>
      </c>
      <c r="C739" s="190" t="str">
        <f t="shared" si="120"/>
        <v/>
      </c>
      <c r="D739" s="119" t="s">
        <v>192</v>
      </c>
      <c r="H739" s="141">
        <f t="shared" si="114"/>
        <v>0</v>
      </c>
      <c r="K739" s="133">
        <f t="shared" si="119"/>
        <v>0</v>
      </c>
      <c r="L739" s="133">
        <f t="shared" si="115"/>
        <v>0</v>
      </c>
      <c r="M739" s="190">
        <f t="shared" si="116"/>
        <v>1</v>
      </c>
      <c r="N739" s="190" t="str">
        <f t="shared" si="112"/>
        <v>JANEIRO</v>
      </c>
      <c r="P739" s="119" t="s">
        <v>192</v>
      </c>
      <c r="Q739" s="136" t="str">
        <f t="shared" si="117"/>
        <v>À PAGAR</v>
      </c>
      <c r="R739" s="136" t="str">
        <f t="shared" ca="1" si="113"/>
        <v>EM DIA</v>
      </c>
      <c r="S739" s="137" t="str">
        <f t="shared" ca="1" si="118"/>
        <v/>
      </c>
    </row>
    <row r="740" spans="2:19" x14ac:dyDescent="0.25">
      <c r="B740" s="190" t="str">
        <f t="shared" si="121"/>
        <v/>
      </c>
      <c r="C740" s="190" t="str">
        <f t="shared" si="120"/>
        <v/>
      </c>
      <c r="D740" s="119" t="s">
        <v>192</v>
      </c>
      <c r="H740" s="141">
        <f t="shared" si="114"/>
        <v>0</v>
      </c>
      <c r="K740" s="133">
        <f t="shared" si="119"/>
        <v>0</v>
      </c>
      <c r="L740" s="133">
        <f t="shared" si="115"/>
        <v>0</v>
      </c>
      <c r="M740" s="190">
        <f t="shared" si="116"/>
        <v>1</v>
      </c>
      <c r="N740" s="190" t="str">
        <f t="shared" si="112"/>
        <v>JANEIRO</v>
      </c>
      <c r="P740" s="119" t="s">
        <v>192</v>
      </c>
      <c r="Q740" s="136" t="str">
        <f t="shared" si="117"/>
        <v>À PAGAR</v>
      </c>
      <c r="R740" s="136" t="str">
        <f t="shared" ca="1" si="113"/>
        <v>EM DIA</v>
      </c>
      <c r="S740" s="137" t="str">
        <f t="shared" ca="1" si="118"/>
        <v/>
      </c>
    </row>
    <row r="741" spans="2:19" x14ac:dyDescent="0.25">
      <c r="B741" s="190" t="str">
        <f t="shared" si="121"/>
        <v/>
      </c>
      <c r="C741" s="190" t="str">
        <f t="shared" si="120"/>
        <v/>
      </c>
      <c r="D741" s="119" t="s">
        <v>192</v>
      </c>
      <c r="H741" s="141">
        <f t="shared" si="114"/>
        <v>0</v>
      </c>
      <c r="K741" s="133">
        <f t="shared" si="119"/>
        <v>0</v>
      </c>
      <c r="L741" s="133">
        <f t="shared" si="115"/>
        <v>0</v>
      </c>
      <c r="M741" s="190">
        <f t="shared" si="116"/>
        <v>1</v>
      </c>
      <c r="N741" s="190" t="str">
        <f t="shared" si="112"/>
        <v>JANEIRO</v>
      </c>
      <c r="P741" s="119" t="s">
        <v>192</v>
      </c>
      <c r="Q741" s="136" t="str">
        <f t="shared" si="117"/>
        <v>À PAGAR</v>
      </c>
      <c r="R741" s="136" t="str">
        <f t="shared" ca="1" si="113"/>
        <v>EM DIA</v>
      </c>
      <c r="S741" s="137" t="str">
        <f t="shared" ca="1" si="118"/>
        <v/>
      </c>
    </row>
    <row r="742" spans="2:19" x14ac:dyDescent="0.25">
      <c r="B742" s="190" t="str">
        <f t="shared" si="121"/>
        <v/>
      </c>
      <c r="C742" s="190" t="str">
        <f t="shared" si="120"/>
        <v/>
      </c>
      <c r="D742" s="119" t="s">
        <v>192</v>
      </c>
      <c r="H742" s="141">
        <f t="shared" si="114"/>
        <v>0</v>
      </c>
      <c r="K742" s="133">
        <f t="shared" si="119"/>
        <v>0</v>
      </c>
      <c r="L742" s="133">
        <f t="shared" si="115"/>
        <v>0</v>
      </c>
      <c r="M742" s="190">
        <f t="shared" si="116"/>
        <v>1</v>
      </c>
      <c r="N742" s="190" t="str">
        <f t="shared" si="112"/>
        <v>JANEIRO</v>
      </c>
      <c r="P742" s="119" t="s">
        <v>192</v>
      </c>
      <c r="Q742" s="136" t="str">
        <f t="shared" si="117"/>
        <v>À PAGAR</v>
      </c>
      <c r="R742" s="136" t="str">
        <f t="shared" ca="1" si="113"/>
        <v>EM DIA</v>
      </c>
      <c r="S742" s="137" t="str">
        <f t="shared" ca="1" si="118"/>
        <v/>
      </c>
    </row>
    <row r="743" spans="2:19" x14ac:dyDescent="0.25">
      <c r="B743" s="190" t="str">
        <f t="shared" si="121"/>
        <v/>
      </c>
      <c r="C743" s="190" t="str">
        <f t="shared" si="120"/>
        <v/>
      </c>
      <c r="D743" s="119" t="s">
        <v>192</v>
      </c>
      <c r="H743" s="141">
        <f t="shared" si="114"/>
        <v>0</v>
      </c>
      <c r="K743" s="133">
        <f t="shared" si="119"/>
        <v>0</v>
      </c>
      <c r="L743" s="133">
        <f t="shared" si="115"/>
        <v>0</v>
      </c>
      <c r="M743" s="190">
        <f t="shared" si="116"/>
        <v>1</v>
      </c>
      <c r="N743" s="190" t="str">
        <f t="shared" si="112"/>
        <v>JANEIRO</v>
      </c>
      <c r="P743" s="119" t="s">
        <v>192</v>
      </c>
      <c r="Q743" s="136" t="str">
        <f t="shared" si="117"/>
        <v>À PAGAR</v>
      </c>
      <c r="R743" s="136" t="str">
        <f t="shared" ca="1" si="113"/>
        <v>EM DIA</v>
      </c>
      <c r="S743" s="137" t="str">
        <f t="shared" ca="1" si="118"/>
        <v/>
      </c>
    </row>
    <row r="744" spans="2:19" x14ac:dyDescent="0.25">
      <c r="B744" s="190" t="str">
        <f t="shared" si="121"/>
        <v/>
      </c>
      <c r="C744" s="190" t="str">
        <f t="shared" si="120"/>
        <v/>
      </c>
      <c r="D744" s="119" t="s">
        <v>192</v>
      </c>
      <c r="H744" s="141">
        <f t="shared" si="114"/>
        <v>0</v>
      </c>
      <c r="K744" s="133">
        <f t="shared" si="119"/>
        <v>0</v>
      </c>
      <c r="L744" s="133">
        <f t="shared" si="115"/>
        <v>0</v>
      </c>
      <c r="M744" s="190">
        <f t="shared" si="116"/>
        <v>1</v>
      </c>
      <c r="N744" s="190" t="str">
        <f t="shared" si="112"/>
        <v>JANEIRO</v>
      </c>
      <c r="P744" s="119" t="s">
        <v>192</v>
      </c>
      <c r="Q744" s="136" t="str">
        <f t="shared" si="117"/>
        <v>À PAGAR</v>
      </c>
      <c r="R744" s="136" t="str">
        <f t="shared" ca="1" si="113"/>
        <v>EM DIA</v>
      </c>
      <c r="S744" s="137" t="str">
        <f t="shared" ca="1" si="118"/>
        <v/>
      </c>
    </row>
    <row r="745" spans="2:19" x14ac:dyDescent="0.25">
      <c r="B745" s="190" t="str">
        <f t="shared" si="121"/>
        <v/>
      </c>
      <c r="C745" s="190" t="str">
        <f t="shared" si="120"/>
        <v/>
      </c>
      <c r="D745" s="119" t="s">
        <v>192</v>
      </c>
      <c r="H745" s="141">
        <f t="shared" si="114"/>
        <v>0</v>
      </c>
      <c r="K745" s="133">
        <f t="shared" si="119"/>
        <v>0</v>
      </c>
      <c r="L745" s="133">
        <f t="shared" si="115"/>
        <v>0</v>
      </c>
      <c r="M745" s="190">
        <f t="shared" si="116"/>
        <v>1</v>
      </c>
      <c r="N745" s="190" t="str">
        <f t="shared" si="112"/>
        <v>JANEIRO</v>
      </c>
      <c r="P745" s="119" t="s">
        <v>192</v>
      </c>
      <c r="Q745" s="136" t="str">
        <f t="shared" si="117"/>
        <v>À PAGAR</v>
      </c>
      <c r="R745" s="136" t="str">
        <f t="shared" ca="1" si="113"/>
        <v>EM DIA</v>
      </c>
      <c r="S745" s="137" t="str">
        <f t="shared" ca="1" si="118"/>
        <v/>
      </c>
    </row>
    <row r="746" spans="2:19" x14ac:dyDescent="0.25">
      <c r="B746" s="190" t="str">
        <f t="shared" si="121"/>
        <v/>
      </c>
      <c r="C746" s="190" t="str">
        <f t="shared" si="120"/>
        <v/>
      </c>
      <c r="D746" s="119" t="s">
        <v>192</v>
      </c>
      <c r="H746" s="141">
        <f t="shared" si="114"/>
        <v>0</v>
      </c>
      <c r="K746" s="133">
        <f t="shared" si="119"/>
        <v>0</v>
      </c>
      <c r="L746" s="133">
        <f t="shared" si="115"/>
        <v>0</v>
      </c>
      <c r="M746" s="190">
        <f t="shared" si="116"/>
        <v>1</v>
      </c>
      <c r="N746" s="190" t="str">
        <f t="shared" si="112"/>
        <v>JANEIRO</v>
      </c>
      <c r="P746" s="119" t="s">
        <v>192</v>
      </c>
      <c r="Q746" s="136" t="str">
        <f t="shared" si="117"/>
        <v>À PAGAR</v>
      </c>
      <c r="R746" s="136" t="str">
        <f t="shared" ca="1" si="113"/>
        <v>EM DIA</v>
      </c>
      <c r="S746" s="137" t="str">
        <f t="shared" ca="1" si="118"/>
        <v/>
      </c>
    </row>
    <row r="747" spans="2:19" x14ac:dyDescent="0.25">
      <c r="B747" s="190" t="str">
        <f t="shared" si="121"/>
        <v/>
      </c>
      <c r="C747" s="190" t="str">
        <f t="shared" si="120"/>
        <v/>
      </c>
      <c r="D747" s="119" t="s">
        <v>192</v>
      </c>
      <c r="H747" s="141">
        <f t="shared" si="114"/>
        <v>0</v>
      </c>
      <c r="K747" s="133">
        <f t="shared" si="119"/>
        <v>0</v>
      </c>
      <c r="L747" s="133">
        <f t="shared" si="115"/>
        <v>0</v>
      </c>
      <c r="M747" s="190">
        <f t="shared" si="116"/>
        <v>1</v>
      </c>
      <c r="N747" s="190" t="str">
        <f t="shared" si="112"/>
        <v>JANEIRO</v>
      </c>
      <c r="P747" s="119" t="s">
        <v>192</v>
      </c>
      <c r="Q747" s="136" t="str">
        <f t="shared" si="117"/>
        <v>À PAGAR</v>
      </c>
      <c r="R747" s="136" t="str">
        <f t="shared" ca="1" si="113"/>
        <v>EM DIA</v>
      </c>
      <c r="S747" s="137" t="str">
        <f t="shared" ca="1" si="118"/>
        <v/>
      </c>
    </row>
    <row r="748" spans="2:19" x14ac:dyDescent="0.25">
      <c r="B748" s="190" t="str">
        <f t="shared" si="121"/>
        <v/>
      </c>
      <c r="C748" s="190" t="str">
        <f t="shared" si="120"/>
        <v/>
      </c>
      <c r="D748" s="119" t="s">
        <v>192</v>
      </c>
      <c r="H748" s="141">
        <f t="shared" si="114"/>
        <v>0</v>
      </c>
      <c r="K748" s="133">
        <f t="shared" si="119"/>
        <v>0</v>
      </c>
      <c r="L748" s="133">
        <f t="shared" si="115"/>
        <v>0</v>
      </c>
      <c r="M748" s="190">
        <f t="shared" si="116"/>
        <v>1</v>
      </c>
      <c r="N748" s="190" t="str">
        <f t="shared" si="112"/>
        <v>JANEIRO</v>
      </c>
      <c r="P748" s="119" t="s">
        <v>192</v>
      </c>
      <c r="Q748" s="136" t="str">
        <f t="shared" si="117"/>
        <v>À PAGAR</v>
      </c>
      <c r="R748" s="136" t="str">
        <f t="shared" ca="1" si="113"/>
        <v>EM DIA</v>
      </c>
      <c r="S748" s="137" t="str">
        <f t="shared" ca="1" si="118"/>
        <v/>
      </c>
    </row>
    <row r="749" spans="2:19" x14ac:dyDescent="0.25">
      <c r="B749" s="190" t="str">
        <f t="shared" si="121"/>
        <v/>
      </c>
      <c r="C749" s="190" t="str">
        <f t="shared" si="120"/>
        <v/>
      </c>
      <c r="D749" s="119" t="s">
        <v>192</v>
      </c>
      <c r="H749" s="141">
        <f t="shared" si="114"/>
        <v>0</v>
      </c>
      <c r="K749" s="133">
        <f t="shared" si="119"/>
        <v>0</v>
      </c>
      <c r="L749" s="133">
        <f t="shared" si="115"/>
        <v>0</v>
      </c>
      <c r="M749" s="190">
        <f t="shared" si="116"/>
        <v>1</v>
      </c>
      <c r="N749" s="190" t="str">
        <f t="shared" si="112"/>
        <v>JANEIRO</v>
      </c>
      <c r="P749" s="119" t="s">
        <v>192</v>
      </c>
      <c r="Q749" s="136" t="str">
        <f t="shared" si="117"/>
        <v>À PAGAR</v>
      </c>
      <c r="R749" s="136" t="str">
        <f t="shared" ca="1" si="113"/>
        <v>EM DIA</v>
      </c>
      <c r="S749" s="137" t="str">
        <f t="shared" ca="1" si="118"/>
        <v/>
      </c>
    </row>
    <row r="750" spans="2:19" x14ac:dyDescent="0.25">
      <c r="B750" s="190" t="str">
        <f t="shared" si="121"/>
        <v/>
      </c>
      <c r="C750" s="190" t="str">
        <f t="shared" si="120"/>
        <v/>
      </c>
      <c r="D750" s="119" t="s">
        <v>192</v>
      </c>
      <c r="H750" s="141">
        <f t="shared" si="114"/>
        <v>0</v>
      </c>
      <c r="K750" s="133">
        <f t="shared" si="119"/>
        <v>0</v>
      </c>
      <c r="L750" s="133">
        <f t="shared" si="115"/>
        <v>0</v>
      </c>
      <c r="M750" s="190">
        <f t="shared" si="116"/>
        <v>1</v>
      </c>
      <c r="N750" s="190" t="str">
        <f t="shared" si="112"/>
        <v>JANEIRO</v>
      </c>
      <c r="P750" s="119" t="s">
        <v>192</v>
      </c>
      <c r="Q750" s="136" t="str">
        <f t="shared" si="117"/>
        <v>À PAGAR</v>
      </c>
      <c r="R750" s="136" t="str">
        <f t="shared" ca="1" si="113"/>
        <v>EM DIA</v>
      </c>
      <c r="S750" s="137" t="str">
        <f t="shared" ca="1" si="118"/>
        <v/>
      </c>
    </row>
    <row r="751" spans="2:19" x14ac:dyDescent="0.25">
      <c r="B751" s="190" t="str">
        <f t="shared" si="121"/>
        <v/>
      </c>
      <c r="C751" s="190" t="str">
        <f t="shared" si="120"/>
        <v/>
      </c>
      <c r="D751" s="119" t="s">
        <v>192</v>
      </c>
      <c r="H751" s="141">
        <f t="shared" si="114"/>
        <v>0</v>
      </c>
      <c r="K751" s="133">
        <f t="shared" si="119"/>
        <v>0</v>
      </c>
      <c r="L751" s="133">
        <f t="shared" si="115"/>
        <v>0</v>
      </c>
      <c r="M751" s="190">
        <f t="shared" si="116"/>
        <v>1</v>
      </c>
      <c r="N751" s="190" t="str">
        <f t="shared" si="112"/>
        <v>JANEIRO</v>
      </c>
      <c r="P751" s="119" t="s">
        <v>192</v>
      </c>
      <c r="Q751" s="136" t="str">
        <f t="shared" si="117"/>
        <v>À PAGAR</v>
      </c>
      <c r="R751" s="136" t="str">
        <f t="shared" ca="1" si="113"/>
        <v>EM DIA</v>
      </c>
      <c r="S751" s="137" t="str">
        <f t="shared" ca="1" si="118"/>
        <v/>
      </c>
    </row>
    <row r="752" spans="2:19" x14ac:dyDescent="0.25">
      <c r="B752" s="190" t="str">
        <f t="shared" si="121"/>
        <v/>
      </c>
      <c r="C752" s="190" t="str">
        <f t="shared" si="120"/>
        <v/>
      </c>
      <c r="D752" s="119" t="s">
        <v>192</v>
      </c>
      <c r="H752" s="141">
        <f t="shared" si="114"/>
        <v>0</v>
      </c>
      <c r="K752" s="133">
        <f t="shared" si="119"/>
        <v>0</v>
      </c>
      <c r="L752" s="133">
        <f t="shared" si="115"/>
        <v>0</v>
      </c>
      <c r="M752" s="190">
        <f t="shared" si="116"/>
        <v>1</v>
      </c>
      <c r="N752" s="190" t="str">
        <f t="shared" si="112"/>
        <v>JANEIRO</v>
      </c>
      <c r="P752" s="119" t="s">
        <v>192</v>
      </c>
      <c r="Q752" s="136" t="str">
        <f t="shared" si="117"/>
        <v>À PAGAR</v>
      </c>
      <c r="R752" s="136" t="str">
        <f t="shared" ca="1" si="113"/>
        <v>EM DIA</v>
      </c>
      <c r="S752" s="137" t="str">
        <f t="shared" ca="1" si="118"/>
        <v/>
      </c>
    </row>
    <row r="753" spans="2:19" x14ac:dyDescent="0.25">
      <c r="B753" s="190" t="str">
        <f t="shared" si="121"/>
        <v/>
      </c>
      <c r="C753" s="190" t="str">
        <f t="shared" si="120"/>
        <v/>
      </c>
      <c r="D753" s="119" t="s">
        <v>192</v>
      </c>
      <c r="H753" s="141">
        <f t="shared" si="114"/>
        <v>0</v>
      </c>
      <c r="K753" s="133">
        <f t="shared" si="119"/>
        <v>0</v>
      </c>
      <c r="L753" s="133">
        <f t="shared" si="115"/>
        <v>0</v>
      </c>
      <c r="M753" s="190">
        <f t="shared" si="116"/>
        <v>1</v>
      </c>
      <c r="N753" s="190" t="str">
        <f t="shared" si="112"/>
        <v>JANEIRO</v>
      </c>
      <c r="P753" s="119" t="s">
        <v>192</v>
      </c>
      <c r="Q753" s="136" t="str">
        <f t="shared" si="117"/>
        <v>À PAGAR</v>
      </c>
      <c r="R753" s="136" t="str">
        <f t="shared" ca="1" si="113"/>
        <v>EM DIA</v>
      </c>
      <c r="S753" s="137" t="str">
        <f t="shared" ca="1" si="118"/>
        <v/>
      </c>
    </row>
    <row r="754" spans="2:19" x14ac:dyDescent="0.25">
      <c r="B754" s="190" t="str">
        <f t="shared" si="121"/>
        <v/>
      </c>
      <c r="C754" s="190" t="str">
        <f t="shared" si="120"/>
        <v/>
      </c>
      <c r="D754" s="119" t="s">
        <v>192</v>
      </c>
      <c r="H754" s="141">
        <f t="shared" si="114"/>
        <v>0</v>
      </c>
      <c r="K754" s="133">
        <f t="shared" si="119"/>
        <v>0</v>
      </c>
      <c r="L754" s="133">
        <f t="shared" si="115"/>
        <v>0</v>
      </c>
      <c r="M754" s="190">
        <f t="shared" si="116"/>
        <v>1</v>
      </c>
      <c r="N754" s="190" t="str">
        <f t="shared" si="112"/>
        <v>JANEIRO</v>
      </c>
      <c r="P754" s="119" t="s">
        <v>192</v>
      </c>
      <c r="Q754" s="136" t="str">
        <f t="shared" si="117"/>
        <v>À PAGAR</v>
      </c>
      <c r="R754" s="136" t="str">
        <f t="shared" ca="1" si="113"/>
        <v>EM DIA</v>
      </c>
      <c r="S754" s="137" t="str">
        <f t="shared" ca="1" si="118"/>
        <v/>
      </c>
    </row>
    <row r="755" spans="2:19" x14ac:dyDescent="0.25">
      <c r="B755" s="190" t="str">
        <f t="shared" si="121"/>
        <v/>
      </c>
      <c r="C755" s="190" t="str">
        <f t="shared" si="120"/>
        <v/>
      </c>
      <c r="D755" s="119" t="s">
        <v>192</v>
      </c>
      <c r="H755" s="141">
        <f t="shared" si="114"/>
        <v>0</v>
      </c>
      <c r="K755" s="133">
        <f t="shared" si="119"/>
        <v>0</v>
      </c>
      <c r="L755" s="133">
        <f t="shared" si="115"/>
        <v>0</v>
      </c>
      <c r="M755" s="190">
        <f t="shared" si="116"/>
        <v>1</v>
      </c>
      <c r="N755" s="190" t="str">
        <f t="shared" si="112"/>
        <v>JANEIRO</v>
      </c>
      <c r="P755" s="119" t="s">
        <v>192</v>
      </c>
      <c r="Q755" s="136" t="str">
        <f t="shared" si="117"/>
        <v>À PAGAR</v>
      </c>
      <c r="R755" s="136" t="str">
        <f t="shared" ca="1" si="113"/>
        <v>EM DIA</v>
      </c>
      <c r="S755" s="137" t="str">
        <f t="shared" ca="1" si="118"/>
        <v/>
      </c>
    </row>
    <row r="756" spans="2:19" x14ac:dyDescent="0.25">
      <c r="B756" s="190" t="str">
        <f t="shared" si="121"/>
        <v/>
      </c>
      <c r="C756" s="190" t="str">
        <f t="shared" si="120"/>
        <v/>
      </c>
      <c r="D756" s="119" t="s">
        <v>192</v>
      </c>
      <c r="H756" s="141">
        <f t="shared" si="114"/>
        <v>0</v>
      </c>
      <c r="K756" s="133">
        <f t="shared" si="119"/>
        <v>0</v>
      </c>
      <c r="L756" s="133">
        <f t="shared" si="115"/>
        <v>0</v>
      </c>
      <c r="M756" s="190">
        <f t="shared" si="116"/>
        <v>1</v>
      </c>
      <c r="N756" s="190" t="str">
        <f t="shared" si="112"/>
        <v>JANEIRO</v>
      </c>
      <c r="P756" s="119" t="s">
        <v>192</v>
      </c>
      <c r="Q756" s="136" t="str">
        <f t="shared" si="117"/>
        <v>À PAGAR</v>
      </c>
      <c r="R756" s="136" t="str">
        <f t="shared" ca="1" si="113"/>
        <v>EM DIA</v>
      </c>
      <c r="S756" s="137" t="str">
        <f t="shared" ca="1" si="118"/>
        <v/>
      </c>
    </row>
    <row r="757" spans="2:19" x14ac:dyDescent="0.25">
      <c r="B757" s="190" t="str">
        <f t="shared" si="121"/>
        <v/>
      </c>
      <c r="C757" s="190" t="str">
        <f t="shared" si="120"/>
        <v/>
      </c>
      <c r="D757" s="119" t="s">
        <v>192</v>
      </c>
      <c r="H757" s="141">
        <f t="shared" si="114"/>
        <v>0</v>
      </c>
      <c r="K757" s="133">
        <f t="shared" si="119"/>
        <v>0</v>
      </c>
      <c r="L757" s="133">
        <f t="shared" si="115"/>
        <v>0</v>
      </c>
      <c r="M757" s="190">
        <f t="shared" si="116"/>
        <v>1</v>
      </c>
      <c r="N757" s="190" t="str">
        <f t="shared" si="112"/>
        <v>JANEIRO</v>
      </c>
      <c r="P757" s="119" t="s">
        <v>192</v>
      </c>
      <c r="Q757" s="136" t="str">
        <f t="shared" si="117"/>
        <v>À PAGAR</v>
      </c>
      <c r="R757" s="136" t="str">
        <f t="shared" ca="1" si="113"/>
        <v>EM DIA</v>
      </c>
      <c r="S757" s="137" t="str">
        <f t="shared" ca="1" si="118"/>
        <v/>
      </c>
    </row>
    <row r="758" spans="2:19" x14ac:dyDescent="0.25">
      <c r="B758" s="190" t="str">
        <f t="shared" si="121"/>
        <v/>
      </c>
      <c r="C758" s="190" t="str">
        <f t="shared" si="120"/>
        <v/>
      </c>
      <c r="D758" s="119" t="s">
        <v>192</v>
      </c>
      <c r="H758" s="141">
        <f t="shared" si="114"/>
        <v>0</v>
      </c>
      <c r="K758" s="133">
        <f t="shared" si="119"/>
        <v>0</v>
      </c>
      <c r="L758" s="133">
        <f t="shared" si="115"/>
        <v>0</v>
      </c>
      <c r="M758" s="190">
        <f t="shared" si="116"/>
        <v>1</v>
      </c>
      <c r="N758" s="190" t="str">
        <f t="shared" si="112"/>
        <v>JANEIRO</v>
      </c>
      <c r="P758" s="119" t="s">
        <v>192</v>
      </c>
      <c r="Q758" s="136" t="str">
        <f t="shared" si="117"/>
        <v>À PAGAR</v>
      </c>
      <c r="R758" s="136" t="str">
        <f t="shared" ca="1" si="113"/>
        <v>EM DIA</v>
      </c>
      <c r="S758" s="137" t="str">
        <f t="shared" ca="1" si="118"/>
        <v/>
      </c>
    </row>
    <row r="759" spans="2:19" x14ac:dyDescent="0.25">
      <c r="B759" s="190" t="str">
        <f t="shared" si="121"/>
        <v/>
      </c>
      <c r="C759" s="190" t="str">
        <f t="shared" si="120"/>
        <v/>
      </c>
      <c r="D759" s="119" t="s">
        <v>192</v>
      </c>
      <c r="H759" s="141">
        <f t="shared" si="114"/>
        <v>0</v>
      </c>
      <c r="K759" s="133">
        <f t="shared" si="119"/>
        <v>0</v>
      </c>
      <c r="L759" s="133">
        <f t="shared" si="115"/>
        <v>0</v>
      </c>
      <c r="M759" s="190">
        <f t="shared" si="116"/>
        <v>1</v>
      </c>
      <c r="N759" s="190" t="str">
        <f t="shared" si="112"/>
        <v>JANEIRO</v>
      </c>
      <c r="P759" s="119" t="s">
        <v>192</v>
      </c>
      <c r="Q759" s="136" t="str">
        <f t="shared" si="117"/>
        <v>À PAGAR</v>
      </c>
      <c r="R759" s="136" t="str">
        <f t="shared" ca="1" si="113"/>
        <v>EM DIA</v>
      </c>
      <c r="S759" s="137" t="str">
        <f t="shared" ca="1" si="118"/>
        <v/>
      </c>
    </row>
    <row r="760" spans="2:19" x14ac:dyDescent="0.25">
      <c r="B760" s="190" t="str">
        <f t="shared" si="121"/>
        <v/>
      </c>
      <c r="C760" s="190" t="str">
        <f t="shared" si="120"/>
        <v/>
      </c>
      <c r="D760" s="119" t="s">
        <v>192</v>
      </c>
      <c r="H760" s="141">
        <f t="shared" si="114"/>
        <v>0</v>
      </c>
      <c r="K760" s="133">
        <f t="shared" si="119"/>
        <v>0</v>
      </c>
      <c r="L760" s="133">
        <f t="shared" si="115"/>
        <v>0</v>
      </c>
      <c r="M760" s="190">
        <f t="shared" si="116"/>
        <v>1</v>
      </c>
      <c r="N760" s="190" t="str">
        <f t="shared" si="112"/>
        <v>JANEIRO</v>
      </c>
      <c r="P760" s="119" t="s">
        <v>192</v>
      </c>
      <c r="Q760" s="136" t="str">
        <f t="shared" si="117"/>
        <v>À PAGAR</v>
      </c>
      <c r="R760" s="136" t="str">
        <f t="shared" ca="1" si="113"/>
        <v>EM DIA</v>
      </c>
      <c r="S760" s="137" t="str">
        <f t="shared" ca="1" si="118"/>
        <v/>
      </c>
    </row>
    <row r="761" spans="2:19" x14ac:dyDescent="0.25">
      <c r="B761" s="190" t="str">
        <f t="shared" si="121"/>
        <v/>
      </c>
      <c r="C761" s="190" t="str">
        <f t="shared" si="120"/>
        <v/>
      </c>
      <c r="D761" s="119" t="s">
        <v>192</v>
      </c>
      <c r="H761" s="141">
        <f t="shared" si="114"/>
        <v>0</v>
      </c>
      <c r="K761" s="133">
        <f t="shared" si="119"/>
        <v>0</v>
      </c>
      <c r="L761" s="133">
        <f t="shared" si="115"/>
        <v>0</v>
      </c>
      <c r="M761" s="190">
        <f t="shared" si="116"/>
        <v>1</v>
      </c>
      <c r="N761" s="190" t="str">
        <f t="shared" si="112"/>
        <v>JANEIRO</v>
      </c>
      <c r="P761" s="119" t="s">
        <v>192</v>
      </c>
      <c r="Q761" s="136" t="str">
        <f t="shared" si="117"/>
        <v>À PAGAR</v>
      </c>
      <c r="R761" s="136" t="str">
        <f t="shared" ca="1" si="113"/>
        <v>EM DIA</v>
      </c>
      <c r="S761" s="137" t="str">
        <f t="shared" ca="1" si="118"/>
        <v/>
      </c>
    </row>
    <row r="762" spans="2:19" x14ac:dyDescent="0.25">
      <c r="B762" s="190" t="str">
        <f t="shared" si="121"/>
        <v/>
      </c>
      <c r="C762" s="190" t="str">
        <f t="shared" si="120"/>
        <v/>
      </c>
      <c r="D762" s="119" t="s">
        <v>192</v>
      </c>
      <c r="H762" s="141">
        <f t="shared" si="114"/>
        <v>0</v>
      </c>
      <c r="K762" s="133">
        <f t="shared" si="119"/>
        <v>0</v>
      </c>
      <c r="L762" s="133">
        <f t="shared" si="115"/>
        <v>0</v>
      </c>
      <c r="M762" s="190">
        <f t="shared" si="116"/>
        <v>1</v>
      </c>
      <c r="N762" s="190" t="str">
        <f t="shared" si="112"/>
        <v>JANEIRO</v>
      </c>
      <c r="P762" s="119" t="s">
        <v>192</v>
      </c>
      <c r="Q762" s="136" t="str">
        <f t="shared" si="117"/>
        <v>À PAGAR</v>
      </c>
      <c r="R762" s="136" t="str">
        <f t="shared" ca="1" si="113"/>
        <v>EM DIA</v>
      </c>
      <c r="S762" s="137" t="str">
        <f t="shared" ca="1" si="118"/>
        <v/>
      </c>
    </row>
    <row r="763" spans="2:19" x14ac:dyDescent="0.25">
      <c r="B763" s="190" t="str">
        <f t="shared" si="121"/>
        <v/>
      </c>
      <c r="C763" s="190" t="str">
        <f t="shared" si="120"/>
        <v/>
      </c>
      <c r="D763" s="119" t="s">
        <v>192</v>
      </c>
      <c r="H763" s="141">
        <f t="shared" si="114"/>
        <v>0</v>
      </c>
      <c r="K763" s="133">
        <f t="shared" si="119"/>
        <v>0</v>
      </c>
      <c r="L763" s="133">
        <f t="shared" si="115"/>
        <v>0</v>
      </c>
      <c r="M763" s="190">
        <f t="shared" si="116"/>
        <v>1</v>
      </c>
      <c r="N763" s="190" t="str">
        <f t="shared" si="112"/>
        <v>JANEIRO</v>
      </c>
      <c r="P763" s="119" t="s">
        <v>192</v>
      </c>
      <c r="Q763" s="136" t="str">
        <f t="shared" si="117"/>
        <v>À PAGAR</v>
      </c>
      <c r="R763" s="136" t="str">
        <f t="shared" ca="1" si="113"/>
        <v>EM DIA</v>
      </c>
      <c r="S763" s="137" t="str">
        <f t="shared" ca="1" si="118"/>
        <v/>
      </c>
    </row>
    <row r="764" spans="2:19" x14ac:dyDescent="0.25">
      <c r="B764" s="190" t="str">
        <f t="shared" si="121"/>
        <v/>
      </c>
      <c r="C764" s="190" t="str">
        <f t="shared" si="120"/>
        <v/>
      </c>
      <c r="D764" s="119" t="s">
        <v>192</v>
      </c>
      <c r="H764" s="141">
        <f t="shared" si="114"/>
        <v>0</v>
      </c>
      <c r="K764" s="133">
        <f t="shared" si="119"/>
        <v>0</v>
      </c>
      <c r="L764" s="133">
        <f t="shared" si="115"/>
        <v>0</v>
      </c>
      <c r="M764" s="190">
        <f t="shared" si="116"/>
        <v>1</v>
      </c>
      <c r="N764" s="190" t="str">
        <f t="shared" si="112"/>
        <v>JANEIRO</v>
      </c>
      <c r="P764" s="119" t="s">
        <v>192</v>
      </c>
      <c r="Q764" s="136" t="str">
        <f t="shared" si="117"/>
        <v>À PAGAR</v>
      </c>
      <c r="R764" s="136" t="str">
        <f t="shared" ca="1" si="113"/>
        <v>EM DIA</v>
      </c>
      <c r="S764" s="137" t="str">
        <f t="shared" ca="1" si="118"/>
        <v/>
      </c>
    </row>
    <row r="765" spans="2:19" x14ac:dyDescent="0.25">
      <c r="B765" s="190" t="str">
        <f t="shared" si="121"/>
        <v/>
      </c>
      <c r="C765" s="190" t="str">
        <f t="shared" si="120"/>
        <v/>
      </c>
      <c r="D765" s="119" t="s">
        <v>192</v>
      </c>
      <c r="H765" s="141">
        <f t="shared" si="114"/>
        <v>0</v>
      </c>
      <c r="K765" s="133">
        <f t="shared" si="119"/>
        <v>0</v>
      </c>
      <c r="L765" s="133">
        <f t="shared" si="115"/>
        <v>0</v>
      </c>
      <c r="M765" s="190">
        <f t="shared" si="116"/>
        <v>1</v>
      </c>
      <c r="N765" s="190" t="str">
        <f t="shared" si="112"/>
        <v>JANEIRO</v>
      </c>
      <c r="P765" s="119" t="s">
        <v>192</v>
      </c>
      <c r="Q765" s="136" t="str">
        <f t="shared" si="117"/>
        <v>À PAGAR</v>
      </c>
      <c r="R765" s="136" t="str">
        <f t="shared" ca="1" si="113"/>
        <v>EM DIA</v>
      </c>
      <c r="S765" s="137" t="str">
        <f t="shared" ca="1" si="118"/>
        <v/>
      </c>
    </row>
    <row r="766" spans="2:19" x14ac:dyDescent="0.25">
      <c r="B766" s="190" t="str">
        <f t="shared" si="121"/>
        <v/>
      </c>
      <c r="C766" s="190" t="str">
        <f t="shared" si="120"/>
        <v/>
      </c>
      <c r="D766" s="119" t="s">
        <v>192</v>
      </c>
      <c r="H766" s="141">
        <f t="shared" si="114"/>
        <v>0</v>
      </c>
      <c r="K766" s="133">
        <f t="shared" si="119"/>
        <v>0</v>
      </c>
      <c r="L766" s="133">
        <f t="shared" si="115"/>
        <v>0</v>
      </c>
      <c r="M766" s="190">
        <f t="shared" si="116"/>
        <v>1</v>
      </c>
      <c r="N766" s="190" t="str">
        <f t="shared" si="112"/>
        <v>JANEIRO</v>
      </c>
      <c r="P766" s="119" t="s">
        <v>192</v>
      </c>
      <c r="Q766" s="136" t="str">
        <f t="shared" si="117"/>
        <v>À PAGAR</v>
      </c>
      <c r="R766" s="136" t="str">
        <f t="shared" ca="1" si="113"/>
        <v>EM DIA</v>
      </c>
      <c r="S766" s="137" t="str">
        <f t="shared" ca="1" si="118"/>
        <v/>
      </c>
    </row>
    <row r="767" spans="2:19" x14ac:dyDescent="0.25">
      <c r="B767" s="190" t="str">
        <f t="shared" si="121"/>
        <v/>
      </c>
      <c r="C767" s="190" t="str">
        <f t="shared" si="120"/>
        <v/>
      </c>
      <c r="D767" s="119" t="s">
        <v>192</v>
      </c>
      <c r="H767" s="141">
        <f t="shared" si="114"/>
        <v>0</v>
      </c>
      <c r="K767" s="133">
        <f t="shared" si="119"/>
        <v>0</v>
      </c>
      <c r="L767" s="133">
        <f t="shared" si="115"/>
        <v>0</v>
      </c>
      <c r="M767" s="190">
        <f t="shared" si="116"/>
        <v>1</v>
      </c>
      <c r="N767" s="190" t="str">
        <f t="shared" si="112"/>
        <v>JANEIRO</v>
      </c>
      <c r="P767" s="119" t="s">
        <v>192</v>
      </c>
      <c r="Q767" s="136" t="str">
        <f t="shared" si="117"/>
        <v>À PAGAR</v>
      </c>
      <c r="R767" s="136" t="str">
        <f t="shared" ca="1" si="113"/>
        <v>EM DIA</v>
      </c>
      <c r="S767" s="137" t="str">
        <f t="shared" ca="1" si="118"/>
        <v/>
      </c>
    </row>
    <row r="768" spans="2:19" x14ac:dyDescent="0.25">
      <c r="B768" s="190" t="str">
        <f t="shared" si="121"/>
        <v/>
      </c>
      <c r="C768" s="190" t="str">
        <f t="shared" si="120"/>
        <v/>
      </c>
      <c r="D768" s="119" t="s">
        <v>192</v>
      </c>
      <c r="H768" s="141">
        <f t="shared" si="114"/>
        <v>0</v>
      </c>
      <c r="K768" s="133">
        <f t="shared" si="119"/>
        <v>0</v>
      </c>
      <c r="L768" s="133">
        <f t="shared" si="115"/>
        <v>0</v>
      </c>
      <c r="M768" s="190">
        <f t="shared" si="116"/>
        <v>1</v>
      </c>
      <c r="N768" s="190" t="str">
        <f t="shared" si="112"/>
        <v>JANEIRO</v>
      </c>
      <c r="P768" s="119" t="s">
        <v>192</v>
      </c>
      <c r="Q768" s="136" t="str">
        <f t="shared" si="117"/>
        <v>À PAGAR</v>
      </c>
      <c r="R768" s="136" t="str">
        <f t="shared" ca="1" si="113"/>
        <v>EM DIA</v>
      </c>
      <c r="S768" s="137" t="str">
        <f t="shared" ca="1" si="118"/>
        <v/>
      </c>
    </row>
    <row r="769" spans="2:19" x14ac:dyDescent="0.25">
      <c r="B769" s="190" t="str">
        <f t="shared" si="121"/>
        <v/>
      </c>
      <c r="C769" s="190" t="str">
        <f t="shared" si="120"/>
        <v/>
      </c>
      <c r="D769" s="119" t="s">
        <v>192</v>
      </c>
      <c r="H769" s="141">
        <f t="shared" si="114"/>
        <v>0</v>
      </c>
      <c r="K769" s="133">
        <f t="shared" si="119"/>
        <v>0</v>
      </c>
      <c r="L769" s="133">
        <f t="shared" si="115"/>
        <v>0</v>
      </c>
      <c r="M769" s="190">
        <f t="shared" si="116"/>
        <v>1</v>
      </c>
      <c r="N769" s="190" t="str">
        <f t="shared" si="112"/>
        <v>JANEIRO</v>
      </c>
      <c r="P769" s="119" t="s">
        <v>192</v>
      </c>
      <c r="Q769" s="136" t="str">
        <f t="shared" si="117"/>
        <v>À PAGAR</v>
      </c>
      <c r="R769" s="136" t="str">
        <f t="shared" ca="1" si="113"/>
        <v>EM DIA</v>
      </c>
      <c r="S769" s="137" t="str">
        <f t="shared" ca="1" si="118"/>
        <v/>
      </c>
    </row>
    <row r="770" spans="2:19" x14ac:dyDescent="0.25">
      <c r="B770" s="190" t="str">
        <f t="shared" si="121"/>
        <v/>
      </c>
      <c r="C770" s="190" t="str">
        <f t="shared" si="120"/>
        <v/>
      </c>
      <c r="D770" s="119" t="s">
        <v>192</v>
      </c>
      <c r="H770" s="141">
        <f t="shared" si="114"/>
        <v>0</v>
      </c>
      <c r="K770" s="133">
        <f t="shared" si="119"/>
        <v>0</v>
      </c>
      <c r="L770" s="133">
        <f t="shared" si="115"/>
        <v>0</v>
      </c>
      <c r="M770" s="190">
        <f t="shared" si="116"/>
        <v>1</v>
      </c>
      <c r="N770" s="190" t="str">
        <f t="shared" si="112"/>
        <v>JANEIRO</v>
      </c>
      <c r="P770" s="119" t="s">
        <v>192</v>
      </c>
      <c r="Q770" s="136" t="str">
        <f t="shared" si="117"/>
        <v>À PAGAR</v>
      </c>
      <c r="R770" s="136" t="str">
        <f t="shared" ca="1" si="113"/>
        <v>EM DIA</v>
      </c>
      <c r="S770" s="137" t="str">
        <f t="shared" ca="1" si="118"/>
        <v/>
      </c>
    </row>
    <row r="771" spans="2:19" x14ac:dyDescent="0.25">
      <c r="B771" s="190" t="str">
        <f t="shared" si="121"/>
        <v/>
      </c>
      <c r="C771" s="190" t="str">
        <f t="shared" si="120"/>
        <v/>
      </c>
      <c r="D771" s="119" t="s">
        <v>192</v>
      </c>
      <c r="H771" s="141">
        <f t="shared" si="114"/>
        <v>0</v>
      </c>
      <c r="K771" s="133">
        <f t="shared" si="119"/>
        <v>0</v>
      </c>
      <c r="L771" s="133">
        <f t="shared" si="115"/>
        <v>0</v>
      </c>
      <c r="M771" s="190">
        <f t="shared" si="116"/>
        <v>1</v>
      </c>
      <c r="N771" s="190" t="str">
        <f t="shared" si="112"/>
        <v>JANEIRO</v>
      </c>
      <c r="P771" s="119" t="s">
        <v>192</v>
      </c>
      <c r="Q771" s="136" t="str">
        <f t="shared" si="117"/>
        <v>À PAGAR</v>
      </c>
      <c r="R771" s="136" t="str">
        <f t="shared" ca="1" si="113"/>
        <v>EM DIA</v>
      </c>
      <c r="S771" s="137" t="str">
        <f t="shared" ca="1" si="118"/>
        <v/>
      </c>
    </row>
    <row r="772" spans="2:19" x14ac:dyDescent="0.25">
      <c r="B772" s="190" t="str">
        <f t="shared" si="121"/>
        <v/>
      </c>
      <c r="C772" s="190" t="str">
        <f t="shared" si="120"/>
        <v/>
      </c>
      <c r="D772" s="119" t="s">
        <v>192</v>
      </c>
      <c r="H772" s="141">
        <f t="shared" si="114"/>
        <v>0</v>
      </c>
      <c r="K772" s="133">
        <f t="shared" si="119"/>
        <v>0</v>
      </c>
      <c r="L772" s="133">
        <f t="shared" si="115"/>
        <v>0</v>
      </c>
      <c r="M772" s="190">
        <f t="shared" si="116"/>
        <v>1</v>
      </c>
      <c r="N772" s="190" t="str">
        <f t="shared" si="112"/>
        <v>JANEIRO</v>
      </c>
      <c r="P772" s="119" t="s">
        <v>192</v>
      </c>
      <c r="Q772" s="136" t="str">
        <f t="shared" si="117"/>
        <v>À PAGAR</v>
      </c>
      <c r="R772" s="136" t="str">
        <f t="shared" ca="1" si="113"/>
        <v>EM DIA</v>
      </c>
      <c r="S772" s="137" t="str">
        <f t="shared" ca="1" si="118"/>
        <v/>
      </c>
    </row>
    <row r="773" spans="2:19" x14ac:dyDescent="0.25">
      <c r="B773" s="190" t="str">
        <f t="shared" si="121"/>
        <v/>
      </c>
      <c r="C773" s="190" t="str">
        <f t="shared" si="120"/>
        <v/>
      </c>
      <c r="D773" s="119" t="s">
        <v>192</v>
      </c>
      <c r="H773" s="141">
        <f t="shared" si="114"/>
        <v>0</v>
      </c>
      <c r="K773" s="133">
        <f t="shared" si="119"/>
        <v>0</v>
      </c>
      <c r="L773" s="133">
        <f t="shared" si="115"/>
        <v>0</v>
      </c>
      <c r="M773" s="190">
        <f t="shared" si="116"/>
        <v>1</v>
      </c>
      <c r="N773" s="190" t="str">
        <f t="shared" ref="N773:N836" si="122">IF(M773=1,"JANEIRO",IF(M773=2,"FEVEREIRO",IF(M773=3,"MARÇO",IF(M773=4,"ABRIL",IF(M773=5,"MAIO",IF(M773=6,"JUNHO",IF(M773=7,"JULHO",IF(M773=8,"AGOSTO",IF(M773=9,"SETEMBRO",IF(M773=10,"OUTUBRO",IF(M773=11,"NOVEMBRO",IF(M773=12,"DEZEMBRO",""))))))))))))</f>
        <v>JANEIRO</v>
      </c>
      <c r="P773" s="119" t="s">
        <v>192</v>
      </c>
      <c r="Q773" s="136" t="str">
        <f t="shared" si="117"/>
        <v>À PAGAR</v>
      </c>
      <c r="R773" s="136" t="str">
        <f t="shared" ref="R773:R836" ca="1" si="123">IF(AND(O773&lt;=P773,S773&gt;=0),"EM DIA","EM ATRASO")</f>
        <v>EM DIA</v>
      </c>
      <c r="S773" s="137" t="str">
        <f t="shared" ca="1" si="118"/>
        <v/>
      </c>
    </row>
    <row r="774" spans="2:19" x14ac:dyDescent="0.25">
      <c r="B774" s="190" t="str">
        <f t="shared" si="121"/>
        <v/>
      </c>
      <c r="C774" s="190" t="str">
        <f t="shared" si="120"/>
        <v/>
      </c>
      <c r="D774" s="119" t="s">
        <v>192</v>
      </c>
      <c r="H774" s="141">
        <f t="shared" ref="H774:H837" si="124">IF(OR(I774="",I774=0),G774,I774)</f>
        <v>0</v>
      </c>
      <c r="K774" s="133">
        <f t="shared" si="119"/>
        <v>0</v>
      </c>
      <c r="L774" s="133">
        <f t="shared" ref="L774:L837" si="125">IF(G774&lt;I774,I774-G774,0)</f>
        <v>0</v>
      </c>
      <c r="M774" s="190">
        <f t="shared" ref="M774:M837" si="126">IFERROR(MONTH(O774),"")</f>
        <v>1</v>
      </c>
      <c r="N774" s="190" t="str">
        <f t="shared" si="122"/>
        <v>JANEIRO</v>
      </c>
      <c r="P774" s="119" t="s">
        <v>192</v>
      </c>
      <c r="Q774" s="136" t="str">
        <f t="shared" ref="Q774:Q837" si="127">IF(OR(I774="",I774=0),"À PAGAR","PAGO")</f>
        <v>À PAGAR</v>
      </c>
      <c r="R774" s="136" t="str">
        <f t="shared" ca="1" si="123"/>
        <v>EM DIA</v>
      </c>
      <c r="S774" s="137" t="str">
        <f t="shared" ref="S774:S837" ca="1" si="128">IFERROR(IF(Q774="À PAGAR",P774-$W$5,0),"")</f>
        <v/>
      </c>
    </row>
    <row r="775" spans="2:19" x14ac:dyDescent="0.25">
      <c r="B775" s="190" t="str">
        <f t="shared" si="121"/>
        <v/>
      </c>
      <c r="C775" s="190" t="str">
        <f t="shared" si="120"/>
        <v/>
      </c>
      <c r="D775" s="119" t="s">
        <v>192</v>
      </c>
      <c r="H775" s="141">
        <f t="shared" si="124"/>
        <v>0</v>
      </c>
      <c r="K775" s="133">
        <f t="shared" ref="K775:K838" si="129">IF(AND(G775&gt;I775,I775&gt;0),G775-I775-J775,0)</f>
        <v>0</v>
      </c>
      <c r="L775" s="133">
        <f t="shared" si="125"/>
        <v>0</v>
      </c>
      <c r="M775" s="190">
        <f t="shared" si="126"/>
        <v>1</v>
      </c>
      <c r="N775" s="190" t="str">
        <f t="shared" si="122"/>
        <v>JANEIRO</v>
      </c>
      <c r="P775" s="119" t="s">
        <v>192</v>
      </c>
      <c r="Q775" s="136" t="str">
        <f t="shared" si="127"/>
        <v>À PAGAR</v>
      </c>
      <c r="R775" s="136" t="str">
        <f t="shared" ca="1" si="123"/>
        <v>EM DIA</v>
      </c>
      <c r="S775" s="137" t="str">
        <f t="shared" ca="1" si="128"/>
        <v/>
      </c>
    </row>
    <row r="776" spans="2:19" x14ac:dyDescent="0.25">
      <c r="B776" s="190" t="str">
        <f t="shared" si="121"/>
        <v/>
      </c>
      <c r="C776" s="190" t="str">
        <f t="shared" si="120"/>
        <v/>
      </c>
      <c r="D776" s="119" t="s">
        <v>192</v>
      </c>
      <c r="H776" s="141">
        <f t="shared" si="124"/>
        <v>0</v>
      </c>
      <c r="K776" s="133">
        <f t="shared" si="129"/>
        <v>0</v>
      </c>
      <c r="L776" s="133">
        <f t="shared" si="125"/>
        <v>0</v>
      </c>
      <c r="M776" s="190">
        <f t="shared" si="126"/>
        <v>1</v>
      </c>
      <c r="N776" s="190" t="str">
        <f t="shared" si="122"/>
        <v>JANEIRO</v>
      </c>
      <c r="P776" s="119" t="s">
        <v>192</v>
      </c>
      <c r="Q776" s="136" t="str">
        <f t="shared" si="127"/>
        <v>À PAGAR</v>
      </c>
      <c r="R776" s="136" t="str">
        <f t="shared" ca="1" si="123"/>
        <v>EM DIA</v>
      </c>
      <c r="S776" s="137" t="str">
        <f t="shared" ca="1" si="128"/>
        <v/>
      </c>
    </row>
    <row r="777" spans="2:19" x14ac:dyDescent="0.25">
      <c r="B777" s="190" t="str">
        <f t="shared" si="121"/>
        <v/>
      </c>
      <c r="C777" s="190" t="str">
        <f t="shared" si="120"/>
        <v/>
      </c>
      <c r="D777" s="119" t="s">
        <v>192</v>
      </c>
      <c r="H777" s="141">
        <f t="shared" si="124"/>
        <v>0</v>
      </c>
      <c r="K777" s="133">
        <f t="shared" si="129"/>
        <v>0</v>
      </c>
      <c r="L777" s="133">
        <f t="shared" si="125"/>
        <v>0</v>
      </c>
      <c r="M777" s="190">
        <f t="shared" si="126"/>
        <v>1</v>
      </c>
      <c r="N777" s="190" t="str">
        <f t="shared" si="122"/>
        <v>JANEIRO</v>
      </c>
      <c r="P777" s="119" t="s">
        <v>192</v>
      </c>
      <c r="Q777" s="136" t="str">
        <f t="shared" si="127"/>
        <v>À PAGAR</v>
      </c>
      <c r="R777" s="136" t="str">
        <f t="shared" ca="1" si="123"/>
        <v>EM DIA</v>
      </c>
      <c r="S777" s="137" t="str">
        <f t="shared" ca="1" si="128"/>
        <v/>
      </c>
    </row>
    <row r="778" spans="2:19" x14ac:dyDescent="0.25">
      <c r="B778" s="190" t="str">
        <f t="shared" si="121"/>
        <v/>
      </c>
      <c r="C778" s="190" t="str">
        <f t="shared" si="120"/>
        <v/>
      </c>
      <c r="D778" s="119" t="s">
        <v>192</v>
      </c>
      <c r="H778" s="141">
        <f t="shared" si="124"/>
        <v>0</v>
      </c>
      <c r="K778" s="133">
        <f t="shared" si="129"/>
        <v>0</v>
      </c>
      <c r="L778" s="133">
        <f t="shared" si="125"/>
        <v>0</v>
      </c>
      <c r="M778" s="190">
        <f t="shared" si="126"/>
        <v>1</v>
      </c>
      <c r="N778" s="190" t="str">
        <f t="shared" si="122"/>
        <v>JANEIRO</v>
      </c>
      <c r="P778" s="119" t="s">
        <v>192</v>
      </c>
      <c r="Q778" s="136" t="str">
        <f t="shared" si="127"/>
        <v>À PAGAR</v>
      </c>
      <c r="R778" s="136" t="str">
        <f t="shared" ca="1" si="123"/>
        <v>EM DIA</v>
      </c>
      <c r="S778" s="137" t="str">
        <f t="shared" ca="1" si="128"/>
        <v/>
      </c>
    </row>
    <row r="779" spans="2:19" x14ac:dyDescent="0.25">
      <c r="B779" s="190" t="str">
        <f t="shared" si="121"/>
        <v/>
      </c>
      <c r="C779" s="190" t="str">
        <f t="shared" si="120"/>
        <v/>
      </c>
      <c r="D779" s="119" t="s">
        <v>192</v>
      </c>
      <c r="H779" s="141">
        <f t="shared" si="124"/>
        <v>0</v>
      </c>
      <c r="K779" s="133">
        <f t="shared" si="129"/>
        <v>0</v>
      </c>
      <c r="L779" s="133">
        <f t="shared" si="125"/>
        <v>0</v>
      </c>
      <c r="M779" s="190">
        <f t="shared" si="126"/>
        <v>1</v>
      </c>
      <c r="N779" s="190" t="str">
        <f t="shared" si="122"/>
        <v>JANEIRO</v>
      </c>
      <c r="P779" s="119" t="s">
        <v>192</v>
      </c>
      <c r="Q779" s="136" t="str">
        <f t="shared" si="127"/>
        <v>À PAGAR</v>
      </c>
      <c r="R779" s="136" t="str">
        <f t="shared" ca="1" si="123"/>
        <v>EM DIA</v>
      </c>
      <c r="S779" s="137" t="str">
        <f t="shared" ca="1" si="128"/>
        <v/>
      </c>
    </row>
    <row r="780" spans="2:19" x14ac:dyDescent="0.25">
      <c r="B780" s="190" t="str">
        <f t="shared" si="121"/>
        <v/>
      </c>
      <c r="C780" s="190" t="str">
        <f t="shared" si="120"/>
        <v/>
      </c>
      <c r="D780" s="119" t="s">
        <v>192</v>
      </c>
      <c r="H780" s="141">
        <f t="shared" si="124"/>
        <v>0</v>
      </c>
      <c r="K780" s="133">
        <f t="shared" si="129"/>
        <v>0</v>
      </c>
      <c r="L780" s="133">
        <f t="shared" si="125"/>
        <v>0</v>
      </c>
      <c r="M780" s="190">
        <f t="shared" si="126"/>
        <v>1</v>
      </c>
      <c r="N780" s="190" t="str">
        <f t="shared" si="122"/>
        <v>JANEIRO</v>
      </c>
      <c r="P780" s="119" t="s">
        <v>192</v>
      </c>
      <c r="Q780" s="136" t="str">
        <f t="shared" si="127"/>
        <v>À PAGAR</v>
      </c>
      <c r="R780" s="136" t="str">
        <f t="shared" ca="1" si="123"/>
        <v>EM DIA</v>
      </c>
      <c r="S780" s="137" t="str">
        <f t="shared" ca="1" si="128"/>
        <v/>
      </c>
    </row>
    <row r="781" spans="2:19" x14ac:dyDescent="0.25">
      <c r="B781" s="190" t="str">
        <f t="shared" si="121"/>
        <v/>
      </c>
      <c r="C781" s="190" t="str">
        <f t="shared" si="120"/>
        <v/>
      </c>
      <c r="D781" s="119" t="s">
        <v>192</v>
      </c>
      <c r="H781" s="141">
        <f t="shared" si="124"/>
        <v>0</v>
      </c>
      <c r="K781" s="133">
        <f t="shared" si="129"/>
        <v>0</v>
      </c>
      <c r="L781" s="133">
        <f t="shared" si="125"/>
        <v>0</v>
      </c>
      <c r="M781" s="190">
        <f t="shared" si="126"/>
        <v>1</v>
      </c>
      <c r="N781" s="190" t="str">
        <f t="shared" si="122"/>
        <v>JANEIRO</v>
      </c>
      <c r="P781" s="119" t="s">
        <v>192</v>
      </c>
      <c r="Q781" s="136" t="str">
        <f t="shared" si="127"/>
        <v>À PAGAR</v>
      </c>
      <c r="R781" s="136" t="str">
        <f t="shared" ca="1" si="123"/>
        <v>EM DIA</v>
      </c>
      <c r="S781" s="137" t="str">
        <f t="shared" ca="1" si="128"/>
        <v/>
      </c>
    </row>
    <row r="782" spans="2:19" x14ac:dyDescent="0.25">
      <c r="B782" s="190" t="str">
        <f t="shared" si="121"/>
        <v/>
      </c>
      <c r="C782" s="190" t="str">
        <f t="shared" si="120"/>
        <v/>
      </c>
      <c r="D782" s="119" t="s">
        <v>192</v>
      </c>
      <c r="H782" s="141">
        <f t="shared" si="124"/>
        <v>0</v>
      </c>
      <c r="K782" s="133">
        <f t="shared" si="129"/>
        <v>0</v>
      </c>
      <c r="L782" s="133">
        <f t="shared" si="125"/>
        <v>0</v>
      </c>
      <c r="M782" s="190">
        <f t="shared" si="126"/>
        <v>1</v>
      </c>
      <c r="N782" s="190" t="str">
        <f t="shared" si="122"/>
        <v>JANEIRO</v>
      </c>
      <c r="P782" s="119" t="s">
        <v>192</v>
      </c>
      <c r="Q782" s="136" t="str">
        <f t="shared" si="127"/>
        <v>À PAGAR</v>
      </c>
      <c r="R782" s="136" t="str">
        <f t="shared" ca="1" si="123"/>
        <v>EM DIA</v>
      </c>
      <c r="S782" s="137" t="str">
        <f t="shared" ca="1" si="128"/>
        <v/>
      </c>
    </row>
    <row r="783" spans="2:19" x14ac:dyDescent="0.25">
      <c r="B783" s="190" t="str">
        <f t="shared" si="121"/>
        <v/>
      </c>
      <c r="C783" s="190" t="str">
        <f t="shared" ref="C783:C846" si="130">IF(B783=1,"JANEIRO",IF(B783=2,"FEVEREIRO",IF(B783=3,"MARÇO",IF(B783=4,"ABRIL",IF(B783=5,"MAIO",IF(B783=6,"JUNHO",IF(B783=7,"JULHO",IF(B783=8,"AGOSTO",IF(B783=9,"SETEMBRO",IF(B783=10,"OUTUBRO",IF(B783=11,"NOVEMBRO",IF(B783=12,"DEZEMBRO",""))))))))))))</f>
        <v/>
      </c>
      <c r="D783" s="119" t="s">
        <v>192</v>
      </c>
      <c r="H783" s="141">
        <f t="shared" si="124"/>
        <v>0</v>
      </c>
      <c r="K783" s="133">
        <f t="shared" si="129"/>
        <v>0</v>
      </c>
      <c r="L783" s="133">
        <f t="shared" si="125"/>
        <v>0</v>
      </c>
      <c r="M783" s="190">
        <f t="shared" si="126"/>
        <v>1</v>
      </c>
      <c r="N783" s="190" t="str">
        <f t="shared" si="122"/>
        <v>JANEIRO</v>
      </c>
      <c r="P783" s="119" t="s">
        <v>192</v>
      </c>
      <c r="Q783" s="136" t="str">
        <f t="shared" si="127"/>
        <v>À PAGAR</v>
      </c>
      <c r="R783" s="136" t="str">
        <f t="shared" ca="1" si="123"/>
        <v>EM DIA</v>
      </c>
      <c r="S783" s="137" t="str">
        <f t="shared" ca="1" si="128"/>
        <v/>
      </c>
    </row>
    <row r="784" spans="2:19" x14ac:dyDescent="0.25">
      <c r="B784" s="190" t="str">
        <f t="shared" si="121"/>
        <v/>
      </c>
      <c r="C784" s="190" t="str">
        <f t="shared" si="130"/>
        <v/>
      </c>
      <c r="D784" s="119" t="s">
        <v>192</v>
      </c>
      <c r="H784" s="141">
        <f t="shared" si="124"/>
        <v>0</v>
      </c>
      <c r="K784" s="133">
        <f t="shared" si="129"/>
        <v>0</v>
      </c>
      <c r="L784" s="133">
        <f t="shared" si="125"/>
        <v>0</v>
      </c>
      <c r="M784" s="190">
        <f t="shared" si="126"/>
        <v>1</v>
      </c>
      <c r="N784" s="190" t="str">
        <f t="shared" si="122"/>
        <v>JANEIRO</v>
      </c>
      <c r="P784" s="119" t="s">
        <v>192</v>
      </c>
      <c r="Q784" s="136" t="str">
        <f t="shared" si="127"/>
        <v>À PAGAR</v>
      </c>
      <c r="R784" s="136" t="str">
        <f t="shared" ca="1" si="123"/>
        <v>EM DIA</v>
      </c>
      <c r="S784" s="137" t="str">
        <f t="shared" ca="1" si="128"/>
        <v/>
      </c>
    </row>
    <row r="785" spans="2:19" x14ac:dyDescent="0.25">
      <c r="B785" s="190" t="str">
        <f t="shared" si="121"/>
        <v/>
      </c>
      <c r="C785" s="190" t="str">
        <f t="shared" si="130"/>
        <v/>
      </c>
      <c r="D785" s="119" t="s">
        <v>192</v>
      </c>
      <c r="H785" s="141">
        <f t="shared" si="124"/>
        <v>0</v>
      </c>
      <c r="K785" s="133">
        <f t="shared" si="129"/>
        <v>0</v>
      </c>
      <c r="L785" s="133">
        <f t="shared" si="125"/>
        <v>0</v>
      </c>
      <c r="M785" s="190">
        <f t="shared" si="126"/>
        <v>1</v>
      </c>
      <c r="N785" s="190" t="str">
        <f t="shared" si="122"/>
        <v>JANEIRO</v>
      </c>
      <c r="P785" s="119" t="s">
        <v>192</v>
      </c>
      <c r="Q785" s="136" t="str">
        <f t="shared" si="127"/>
        <v>À PAGAR</v>
      </c>
      <c r="R785" s="136" t="str">
        <f t="shared" ca="1" si="123"/>
        <v>EM DIA</v>
      </c>
      <c r="S785" s="137" t="str">
        <f t="shared" ca="1" si="128"/>
        <v/>
      </c>
    </row>
    <row r="786" spans="2:19" x14ac:dyDescent="0.25">
      <c r="B786" s="190" t="str">
        <f t="shared" ref="B786:B849" si="131">IFERROR(MONTH(D786),"")</f>
        <v/>
      </c>
      <c r="C786" s="190" t="str">
        <f t="shared" si="130"/>
        <v/>
      </c>
      <c r="D786" s="119" t="s">
        <v>192</v>
      </c>
      <c r="H786" s="141">
        <f t="shared" si="124"/>
        <v>0</v>
      </c>
      <c r="K786" s="133">
        <f t="shared" si="129"/>
        <v>0</v>
      </c>
      <c r="L786" s="133">
        <f t="shared" si="125"/>
        <v>0</v>
      </c>
      <c r="M786" s="190">
        <f t="shared" si="126"/>
        <v>1</v>
      </c>
      <c r="N786" s="190" t="str">
        <f t="shared" si="122"/>
        <v>JANEIRO</v>
      </c>
      <c r="P786" s="119" t="s">
        <v>192</v>
      </c>
      <c r="Q786" s="136" t="str">
        <f t="shared" si="127"/>
        <v>À PAGAR</v>
      </c>
      <c r="R786" s="136" t="str">
        <f t="shared" ca="1" si="123"/>
        <v>EM DIA</v>
      </c>
      <c r="S786" s="137" t="str">
        <f t="shared" ca="1" si="128"/>
        <v/>
      </c>
    </row>
    <row r="787" spans="2:19" x14ac:dyDescent="0.25">
      <c r="B787" s="190" t="str">
        <f t="shared" si="131"/>
        <v/>
      </c>
      <c r="C787" s="190" t="str">
        <f t="shared" si="130"/>
        <v/>
      </c>
      <c r="D787" s="119" t="s">
        <v>192</v>
      </c>
      <c r="H787" s="141">
        <f t="shared" si="124"/>
        <v>0</v>
      </c>
      <c r="K787" s="133">
        <f t="shared" si="129"/>
        <v>0</v>
      </c>
      <c r="L787" s="133">
        <f t="shared" si="125"/>
        <v>0</v>
      </c>
      <c r="M787" s="190">
        <f t="shared" si="126"/>
        <v>1</v>
      </c>
      <c r="N787" s="190" t="str">
        <f t="shared" si="122"/>
        <v>JANEIRO</v>
      </c>
      <c r="P787" s="119" t="s">
        <v>192</v>
      </c>
      <c r="Q787" s="136" t="str">
        <f t="shared" si="127"/>
        <v>À PAGAR</v>
      </c>
      <c r="R787" s="136" t="str">
        <f t="shared" ca="1" si="123"/>
        <v>EM DIA</v>
      </c>
      <c r="S787" s="137" t="str">
        <f t="shared" ca="1" si="128"/>
        <v/>
      </c>
    </row>
    <row r="788" spans="2:19" x14ac:dyDescent="0.25">
      <c r="B788" s="190" t="str">
        <f t="shared" si="131"/>
        <v/>
      </c>
      <c r="C788" s="190" t="str">
        <f t="shared" si="130"/>
        <v/>
      </c>
      <c r="D788" s="119" t="s">
        <v>192</v>
      </c>
      <c r="H788" s="141">
        <f t="shared" si="124"/>
        <v>0</v>
      </c>
      <c r="K788" s="133">
        <f t="shared" si="129"/>
        <v>0</v>
      </c>
      <c r="L788" s="133">
        <f t="shared" si="125"/>
        <v>0</v>
      </c>
      <c r="M788" s="190">
        <f t="shared" si="126"/>
        <v>1</v>
      </c>
      <c r="N788" s="190" t="str">
        <f t="shared" si="122"/>
        <v>JANEIRO</v>
      </c>
      <c r="P788" s="119" t="s">
        <v>192</v>
      </c>
      <c r="Q788" s="136" t="str">
        <f t="shared" si="127"/>
        <v>À PAGAR</v>
      </c>
      <c r="R788" s="136" t="str">
        <f t="shared" ca="1" si="123"/>
        <v>EM DIA</v>
      </c>
      <c r="S788" s="137" t="str">
        <f t="shared" ca="1" si="128"/>
        <v/>
      </c>
    </row>
    <row r="789" spans="2:19" x14ac:dyDescent="0.25">
      <c r="B789" s="190" t="str">
        <f t="shared" si="131"/>
        <v/>
      </c>
      <c r="C789" s="190" t="str">
        <f t="shared" si="130"/>
        <v/>
      </c>
      <c r="D789" s="119" t="s">
        <v>192</v>
      </c>
      <c r="H789" s="141">
        <f t="shared" si="124"/>
        <v>0</v>
      </c>
      <c r="K789" s="133">
        <f t="shared" si="129"/>
        <v>0</v>
      </c>
      <c r="L789" s="133">
        <f t="shared" si="125"/>
        <v>0</v>
      </c>
      <c r="M789" s="190">
        <f t="shared" si="126"/>
        <v>1</v>
      </c>
      <c r="N789" s="190" t="str">
        <f t="shared" si="122"/>
        <v>JANEIRO</v>
      </c>
      <c r="P789" s="119" t="s">
        <v>192</v>
      </c>
      <c r="Q789" s="136" t="str">
        <f t="shared" si="127"/>
        <v>À PAGAR</v>
      </c>
      <c r="R789" s="136" t="str">
        <f t="shared" ca="1" si="123"/>
        <v>EM DIA</v>
      </c>
      <c r="S789" s="137" t="str">
        <f t="shared" ca="1" si="128"/>
        <v/>
      </c>
    </row>
    <row r="790" spans="2:19" x14ac:dyDescent="0.25">
      <c r="B790" s="190" t="str">
        <f t="shared" si="131"/>
        <v/>
      </c>
      <c r="C790" s="190" t="str">
        <f t="shared" si="130"/>
        <v/>
      </c>
      <c r="D790" s="119" t="s">
        <v>192</v>
      </c>
      <c r="H790" s="141">
        <f t="shared" si="124"/>
        <v>0</v>
      </c>
      <c r="K790" s="133">
        <f t="shared" si="129"/>
        <v>0</v>
      </c>
      <c r="L790" s="133">
        <f t="shared" si="125"/>
        <v>0</v>
      </c>
      <c r="M790" s="190">
        <f t="shared" si="126"/>
        <v>1</v>
      </c>
      <c r="N790" s="190" t="str">
        <f t="shared" si="122"/>
        <v>JANEIRO</v>
      </c>
      <c r="P790" s="119" t="s">
        <v>192</v>
      </c>
      <c r="Q790" s="136" t="str">
        <f t="shared" si="127"/>
        <v>À PAGAR</v>
      </c>
      <c r="R790" s="136" t="str">
        <f t="shared" ca="1" si="123"/>
        <v>EM DIA</v>
      </c>
      <c r="S790" s="137" t="str">
        <f t="shared" ca="1" si="128"/>
        <v/>
      </c>
    </row>
    <row r="791" spans="2:19" x14ac:dyDescent="0.25">
      <c r="B791" s="190" t="str">
        <f t="shared" si="131"/>
        <v/>
      </c>
      <c r="C791" s="190" t="str">
        <f t="shared" si="130"/>
        <v/>
      </c>
      <c r="D791" s="119" t="s">
        <v>192</v>
      </c>
      <c r="H791" s="141">
        <f t="shared" si="124"/>
        <v>0</v>
      </c>
      <c r="K791" s="133">
        <f t="shared" si="129"/>
        <v>0</v>
      </c>
      <c r="L791" s="133">
        <f t="shared" si="125"/>
        <v>0</v>
      </c>
      <c r="M791" s="190">
        <f t="shared" si="126"/>
        <v>1</v>
      </c>
      <c r="N791" s="190" t="str">
        <f t="shared" si="122"/>
        <v>JANEIRO</v>
      </c>
      <c r="P791" s="119" t="s">
        <v>192</v>
      </c>
      <c r="Q791" s="136" t="str">
        <f t="shared" si="127"/>
        <v>À PAGAR</v>
      </c>
      <c r="R791" s="136" t="str">
        <f t="shared" ca="1" si="123"/>
        <v>EM DIA</v>
      </c>
      <c r="S791" s="137" t="str">
        <f t="shared" ca="1" si="128"/>
        <v/>
      </c>
    </row>
    <row r="792" spans="2:19" x14ac:dyDescent="0.25">
      <c r="B792" s="190" t="str">
        <f t="shared" si="131"/>
        <v/>
      </c>
      <c r="C792" s="190" t="str">
        <f t="shared" si="130"/>
        <v/>
      </c>
      <c r="D792" s="119" t="s">
        <v>192</v>
      </c>
      <c r="H792" s="141">
        <f t="shared" si="124"/>
        <v>0</v>
      </c>
      <c r="K792" s="133">
        <f t="shared" si="129"/>
        <v>0</v>
      </c>
      <c r="L792" s="133">
        <f t="shared" si="125"/>
        <v>0</v>
      </c>
      <c r="M792" s="190">
        <f t="shared" si="126"/>
        <v>1</v>
      </c>
      <c r="N792" s="190" t="str">
        <f t="shared" si="122"/>
        <v>JANEIRO</v>
      </c>
      <c r="P792" s="119" t="s">
        <v>192</v>
      </c>
      <c r="Q792" s="136" t="str">
        <f t="shared" si="127"/>
        <v>À PAGAR</v>
      </c>
      <c r="R792" s="136" t="str">
        <f t="shared" ca="1" si="123"/>
        <v>EM DIA</v>
      </c>
      <c r="S792" s="137" t="str">
        <f t="shared" ca="1" si="128"/>
        <v/>
      </c>
    </row>
    <row r="793" spans="2:19" x14ac:dyDescent="0.25">
      <c r="B793" s="190" t="str">
        <f t="shared" si="131"/>
        <v/>
      </c>
      <c r="C793" s="190" t="str">
        <f t="shared" si="130"/>
        <v/>
      </c>
      <c r="D793" s="119" t="s">
        <v>192</v>
      </c>
      <c r="H793" s="141">
        <f t="shared" si="124"/>
        <v>0</v>
      </c>
      <c r="K793" s="133">
        <f t="shared" si="129"/>
        <v>0</v>
      </c>
      <c r="L793" s="133">
        <f t="shared" si="125"/>
        <v>0</v>
      </c>
      <c r="M793" s="190">
        <f t="shared" si="126"/>
        <v>1</v>
      </c>
      <c r="N793" s="190" t="str">
        <f t="shared" si="122"/>
        <v>JANEIRO</v>
      </c>
      <c r="P793" s="119" t="s">
        <v>192</v>
      </c>
      <c r="Q793" s="136" t="str">
        <f t="shared" si="127"/>
        <v>À PAGAR</v>
      </c>
      <c r="R793" s="136" t="str">
        <f t="shared" ca="1" si="123"/>
        <v>EM DIA</v>
      </c>
      <c r="S793" s="137" t="str">
        <f t="shared" ca="1" si="128"/>
        <v/>
      </c>
    </row>
    <row r="794" spans="2:19" x14ac:dyDescent="0.25">
      <c r="B794" s="190" t="str">
        <f t="shared" si="131"/>
        <v/>
      </c>
      <c r="C794" s="190" t="str">
        <f t="shared" si="130"/>
        <v/>
      </c>
      <c r="D794" s="119" t="s">
        <v>192</v>
      </c>
      <c r="H794" s="141">
        <f t="shared" si="124"/>
        <v>0</v>
      </c>
      <c r="K794" s="133">
        <f t="shared" si="129"/>
        <v>0</v>
      </c>
      <c r="L794" s="133">
        <f t="shared" si="125"/>
        <v>0</v>
      </c>
      <c r="M794" s="190">
        <f t="shared" si="126"/>
        <v>1</v>
      </c>
      <c r="N794" s="190" t="str">
        <f t="shared" si="122"/>
        <v>JANEIRO</v>
      </c>
      <c r="P794" s="119" t="s">
        <v>192</v>
      </c>
      <c r="Q794" s="136" t="str">
        <f t="shared" si="127"/>
        <v>À PAGAR</v>
      </c>
      <c r="R794" s="136" t="str">
        <f t="shared" ca="1" si="123"/>
        <v>EM DIA</v>
      </c>
      <c r="S794" s="137" t="str">
        <f t="shared" ca="1" si="128"/>
        <v/>
      </c>
    </row>
    <row r="795" spans="2:19" x14ac:dyDescent="0.25">
      <c r="B795" s="190" t="str">
        <f t="shared" si="131"/>
        <v/>
      </c>
      <c r="C795" s="190" t="str">
        <f t="shared" si="130"/>
        <v/>
      </c>
      <c r="D795" s="119" t="s">
        <v>192</v>
      </c>
      <c r="H795" s="141">
        <f t="shared" si="124"/>
        <v>0</v>
      </c>
      <c r="K795" s="133">
        <f t="shared" si="129"/>
        <v>0</v>
      </c>
      <c r="L795" s="133">
        <f t="shared" si="125"/>
        <v>0</v>
      </c>
      <c r="M795" s="190">
        <f t="shared" si="126"/>
        <v>1</v>
      </c>
      <c r="N795" s="190" t="str">
        <f t="shared" si="122"/>
        <v>JANEIRO</v>
      </c>
      <c r="P795" s="119" t="s">
        <v>192</v>
      </c>
      <c r="Q795" s="136" t="str">
        <f t="shared" si="127"/>
        <v>À PAGAR</v>
      </c>
      <c r="R795" s="136" t="str">
        <f t="shared" ca="1" si="123"/>
        <v>EM DIA</v>
      </c>
      <c r="S795" s="137" t="str">
        <f t="shared" ca="1" si="128"/>
        <v/>
      </c>
    </row>
    <row r="796" spans="2:19" x14ac:dyDescent="0.25">
      <c r="B796" s="190" t="str">
        <f t="shared" si="131"/>
        <v/>
      </c>
      <c r="C796" s="190" t="str">
        <f t="shared" si="130"/>
        <v/>
      </c>
      <c r="D796" s="119" t="s">
        <v>192</v>
      </c>
      <c r="H796" s="141">
        <f t="shared" si="124"/>
        <v>0</v>
      </c>
      <c r="K796" s="133">
        <f t="shared" si="129"/>
        <v>0</v>
      </c>
      <c r="L796" s="133">
        <f t="shared" si="125"/>
        <v>0</v>
      </c>
      <c r="M796" s="190">
        <f t="shared" si="126"/>
        <v>1</v>
      </c>
      <c r="N796" s="190" t="str">
        <f t="shared" si="122"/>
        <v>JANEIRO</v>
      </c>
      <c r="P796" s="119" t="s">
        <v>192</v>
      </c>
      <c r="Q796" s="136" t="str">
        <f t="shared" si="127"/>
        <v>À PAGAR</v>
      </c>
      <c r="R796" s="136" t="str">
        <f t="shared" ca="1" si="123"/>
        <v>EM DIA</v>
      </c>
      <c r="S796" s="137" t="str">
        <f t="shared" ca="1" si="128"/>
        <v/>
      </c>
    </row>
    <row r="797" spans="2:19" x14ac:dyDescent="0.25">
      <c r="B797" s="190" t="str">
        <f t="shared" si="131"/>
        <v/>
      </c>
      <c r="C797" s="190" t="str">
        <f t="shared" si="130"/>
        <v/>
      </c>
      <c r="D797" s="119" t="s">
        <v>192</v>
      </c>
      <c r="H797" s="141">
        <f t="shared" si="124"/>
        <v>0</v>
      </c>
      <c r="K797" s="133">
        <f t="shared" si="129"/>
        <v>0</v>
      </c>
      <c r="L797" s="133">
        <f t="shared" si="125"/>
        <v>0</v>
      </c>
      <c r="M797" s="190">
        <f t="shared" si="126"/>
        <v>1</v>
      </c>
      <c r="N797" s="190" t="str">
        <f t="shared" si="122"/>
        <v>JANEIRO</v>
      </c>
      <c r="P797" s="119" t="s">
        <v>192</v>
      </c>
      <c r="Q797" s="136" t="str">
        <f t="shared" si="127"/>
        <v>À PAGAR</v>
      </c>
      <c r="R797" s="136" t="str">
        <f t="shared" ca="1" si="123"/>
        <v>EM DIA</v>
      </c>
      <c r="S797" s="137" t="str">
        <f t="shared" ca="1" si="128"/>
        <v/>
      </c>
    </row>
    <row r="798" spans="2:19" x14ac:dyDescent="0.25">
      <c r="B798" s="190" t="str">
        <f t="shared" si="131"/>
        <v/>
      </c>
      <c r="C798" s="190" t="str">
        <f t="shared" si="130"/>
        <v/>
      </c>
      <c r="D798" s="119" t="s">
        <v>192</v>
      </c>
      <c r="H798" s="141">
        <f t="shared" si="124"/>
        <v>0</v>
      </c>
      <c r="K798" s="133">
        <f t="shared" si="129"/>
        <v>0</v>
      </c>
      <c r="L798" s="133">
        <f t="shared" si="125"/>
        <v>0</v>
      </c>
      <c r="M798" s="190">
        <f t="shared" si="126"/>
        <v>1</v>
      </c>
      <c r="N798" s="190" t="str">
        <f t="shared" si="122"/>
        <v>JANEIRO</v>
      </c>
      <c r="P798" s="119" t="s">
        <v>192</v>
      </c>
      <c r="Q798" s="136" t="str">
        <f t="shared" si="127"/>
        <v>À PAGAR</v>
      </c>
      <c r="R798" s="136" t="str">
        <f t="shared" ca="1" si="123"/>
        <v>EM DIA</v>
      </c>
      <c r="S798" s="137" t="str">
        <f t="shared" ca="1" si="128"/>
        <v/>
      </c>
    </row>
    <row r="799" spans="2:19" x14ac:dyDescent="0.25">
      <c r="B799" s="190" t="str">
        <f t="shared" si="131"/>
        <v/>
      </c>
      <c r="C799" s="190" t="str">
        <f t="shared" si="130"/>
        <v/>
      </c>
      <c r="D799" s="119" t="s">
        <v>192</v>
      </c>
      <c r="H799" s="141">
        <f t="shared" si="124"/>
        <v>0</v>
      </c>
      <c r="K799" s="133">
        <f t="shared" si="129"/>
        <v>0</v>
      </c>
      <c r="L799" s="133">
        <f t="shared" si="125"/>
        <v>0</v>
      </c>
      <c r="M799" s="190">
        <f t="shared" si="126"/>
        <v>1</v>
      </c>
      <c r="N799" s="190" t="str">
        <f t="shared" si="122"/>
        <v>JANEIRO</v>
      </c>
      <c r="P799" s="119" t="s">
        <v>192</v>
      </c>
      <c r="Q799" s="136" t="str">
        <f t="shared" si="127"/>
        <v>À PAGAR</v>
      </c>
      <c r="R799" s="136" t="str">
        <f t="shared" ca="1" si="123"/>
        <v>EM DIA</v>
      </c>
      <c r="S799" s="137" t="str">
        <f t="shared" ca="1" si="128"/>
        <v/>
      </c>
    </row>
    <row r="800" spans="2:19" x14ac:dyDescent="0.25">
      <c r="B800" s="190" t="str">
        <f t="shared" si="131"/>
        <v/>
      </c>
      <c r="C800" s="190" t="str">
        <f t="shared" si="130"/>
        <v/>
      </c>
      <c r="D800" s="119" t="s">
        <v>192</v>
      </c>
      <c r="H800" s="141">
        <f t="shared" si="124"/>
        <v>0</v>
      </c>
      <c r="K800" s="133">
        <f t="shared" si="129"/>
        <v>0</v>
      </c>
      <c r="L800" s="133">
        <f t="shared" si="125"/>
        <v>0</v>
      </c>
      <c r="M800" s="190">
        <f t="shared" si="126"/>
        <v>1</v>
      </c>
      <c r="N800" s="190" t="str">
        <f t="shared" si="122"/>
        <v>JANEIRO</v>
      </c>
      <c r="P800" s="119" t="s">
        <v>192</v>
      </c>
      <c r="Q800" s="136" t="str">
        <f t="shared" si="127"/>
        <v>À PAGAR</v>
      </c>
      <c r="R800" s="136" t="str">
        <f t="shared" ca="1" si="123"/>
        <v>EM DIA</v>
      </c>
      <c r="S800" s="137" t="str">
        <f t="shared" ca="1" si="128"/>
        <v/>
      </c>
    </row>
    <row r="801" spans="2:19" x14ac:dyDescent="0.25">
      <c r="B801" s="190" t="str">
        <f t="shared" si="131"/>
        <v/>
      </c>
      <c r="C801" s="190" t="str">
        <f t="shared" si="130"/>
        <v/>
      </c>
      <c r="D801" s="119" t="s">
        <v>192</v>
      </c>
      <c r="H801" s="141">
        <f t="shared" si="124"/>
        <v>0</v>
      </c>
      <c r="K801" s="133">
        <f t="shared" si="129"/>
        <v>0</v>
      </c>
      <c r="L801" s="133">
        <f t="shared" si="125"/>
        <v>0</v>
      </c>
      <c r="M801" s="190">
        <f t="shared" si="126"/>
        <v>1</v>
      </c>
      <c r="N801" s="190" t="str">
        <f t="shared" si="122"/>
        <v>JANEIRO</v>
      </c>
      <c r="P801" s="119" t="s">
        <v>192</v>
      </c>
      <c r="Q801" s="136" t="str">
        <f t="shared" si="127"/>
        <v>À PAGAR</v>
      </c>
      <c r="R801" s="136" t="str">
        <f t="shared" ca="1" si="123"/>
        <v>EM DIA</v>
      </c>
      <c r="S801" s="137" t="str">
        <f t="shared" ca="1" si="128"/>
        <v/>
      </c>
    </row>
    <row r="802" spans="2:19" x14ac:dyDescent="0.25">
      <c r="B802" s="190" t="str">
        <f t="shared" si="131"/>
        <v/>
      </c>
      <c r="C802" s="190" t="str">
        <f t="shared" si="130"/>
        <v/>
      </c>
      <c r="D802" s="119" t="s">
        <v>192</v>
      </c>
      <c r="H802" s="141">
        <f t="shared" si="124"/>
        <v>0</v>
      </c>
      <c r="K802" s="133">
        <f t="shared" si="129"/>
        <v>0</v>
      </c>
      <c r="L802" s="133">
        <f t="shared" si="125"/>
        <v>0</v>
      </c>
      <c r="M802" s="190">
        <f t="shared" si="126"/>
        <v>1</v>
      </c>
      <c r="N802" s="190" t="str">
        <f t="shared" si="122"/>
        <v>JANEIRO</v>
      </c>
      <c r="P802" s="119" t="s">
        <v>192</v>
      </c>
      <c r="Q802" s="136" t="str">
        <f t="shared" si="127"/>
        <v>À PAGAR</v>
      </c>
      <c r="R802" s="136" t="str">
        <f t="shared" ca="1" si="123"/>
        <v>EM DIA</v>
      </c>
      <c r="S802" s="137" t="str">
        <f t="shared" ca="1" si="128"/>
        <v/>
      </c>
    </row>
    <row r="803" spans="2:19" x14ac:dyDescent="0.25">
      <c r="B803" s="190" t="str">
        <f t="shared" si="131"/>
        <v/>
      </c>
      <c r="C803" s="190" t="str">
        <f t="shared" si="130"/>
        <v/>
      </c>
      <c r="D803" s="119" t="s">
        <v>192</v>
      </c>
      <c r="H803" s="141">
        <f t="shared" si="124"/>
        <v>0</v>
      </c>
      <c r="K803" s="133">
        <f t="shared" si="129"/>
        <v>0</v>
      </c>
      <c r="L803" s="133">
        <f t="shared" si="125"/>
        <v>0</v>
      </c>
      <c r="M803" s="190">
        <f t="shared" si="126"/>
        <v>1</v>
      </c>
      <c r="N803" s="190" t="str">
        <f t="shared" si="122"/>
        <v>JANEIRO</v>
      </c>
      <c r="P803" s="119" t="s">
        <v>192</v>
      </c>
      <c r="Q803" s="136" t="str">
        <f t="shared" si="127"/>
        <v>À PAGAR</v>
      </c>
      <c r="R803" s="136" t="str">
        <f t="shared" ca="1" si="123"/>
        <v>EM DIA</v>
      </c>
      <c r="S803" s="137" t="str">
        <f t="shared" ca="1" si="128"/>
        <v/>
      </c>
    </row>
    <row r="804" spans="2:19" x14ac:dyDescent="0.25">
      <c r="B804" s="190" t="str">
        <f t="shared" si="131"/>
        <v/>
      </c>
      <c r="C804" s="190" t="str">
        <f t="shared" si="130"/>
        <v/>
      </c>
      <c r="D804" s="119" t="s">
        <v>192</v>
      </c>
      <c r="H804" s="141">
        <f t="shared" si="124"/>
        <v>0</v>
      </c>
      <c r="K804" s="133">
        <f t="shared" si="129"/>
        <v>0</v>
      </c>
      <c r="L804" s="133">
        <f t="shared" si="125"/>
        <v>0</v>
      </c>
      <c r="M804" s="190">
        <f t="shared" si="126"/>
        <v>1</v>
      </c>
      <c r="N804" s="190" t="str">
        <f t="shared" si="122"/>
        <v>JANEIRO</v>
      </c>
      <c r="P804" s="119" t="s">
        <v>192</v>
      </c>
      <c r="Q804" s="136" t="str">
        <f t="shared" si="127"/>
        <v>À PAGAR</v>
      </c>
      <c r="R804" s="136" t="str">
        <f t="shared" ca="1" si="123"/>
        <v>EM DIA</v>
      </c>
      <c r="S804" s="137" t="str">
        <f t="shared" ca="1" si="128"/>
        <v/>
      </c>
    </row>
    <row r="805" spans="2:19" x14ac:dyDescent="0.25">
      <c r="B805" s="190" t="str">
        <f t="shared" si="131"/>
        <v/>
      </c>
      <c r="C805" s="190" t="str">
        <f t="shared" si="130"/>
        <v/>
      </c>
      <c r="D805" s="119" t="s">
        <v>192</v>
      </c>
      <c r="H805" s="141">
        <f t="shared" si="124"/>
        <v>0</v>
      </c>
      <c r="K805" s="133">
        <f t="shared" si="129"/>
        <v>0</v>
      </c>
      <c r="L805" s="133">
        <f t="shared" si="125"/>
        <v>0</v>
      </c>
      <c r="M805" s="190">
        <f t="shared" si="126"/>
        <v>1</v>
      </c>
      <c r="N805" s="190" t="str">
        <f t="shared" si="122"/>
        <v>JANEIRO</v>
      </c>
      <c r="P805" s="119" t="s">
        <v>192</v>
      </c>
      <c r="Q805" s="136" t="str">
        <f t="shared" si="127"/>
        <v>À PAGAR</v>
      </c>
      <c r="R805" s="136" t="str">
        <f t="shared" ca="1" si="123"/>
        <v>EM DIA</v>
      </c>
      <c r="S805" s="137" t="str">
        <f t="shared" ca="1" si="128"/>
        <v/>
      </c>
    </row>
    <row r="806" spans="2:19" x14ac:dyDescent="0.25">
      <c r="B806" s="190" t="str">
        <f t="shared" si="131"/>
        <v/>
      </c>
      <c r="C806" s="190" t="str">
        <f t="shared" si="130"/>
        <v/>
      </c>
      <c r="D806" s="119" t="s">
        <v>192</v>
      </c>
      <c r="H806" s="141">
        <f t="shared" si="124"/>
        <v>0</v>
      </c>
      <c r="K806" s="133">
        <f t="shared" si="129"/>
        <v>0</v>
      </c>
      <c r="L806" s="133">
        <f t="shared" si="125"/>
        <v>0</v>
      </c>
      <c r="M806" s="190">
        <f t="shared" si="126"/>
        <v>1</v>
      </c>
      <c r="N806" s="190" t="str">
        <f t="shared" si="122"/>
        <v>JANEIRO</v>
      </c>
      <c r="P806" s="119" t="s">
        <v>192</v>
      </c>
      <c r="Q806" s="136" t="str">
        <f t="shared" si="127"/>
        <v>À PAGAR</v>
      </c>
      <c r="R806" s="136" t="str">
        <f t="shared" ca="1" si="123"/>
        <v>EM DIA</v>
      </c>
      <c r="S806" s="137" t="str">
        <f t="shared" ca="1" si="128"/>
        <v/>
      </c>
    </row>
    <row r="807" spans="2:19" x14ac:dyDescent="0.25">
      <c r="B807" s="190" t="str">
        <f t="shared" si="131"/>
        <v/>
      </c>
      <c r="C807" s="190" t="str">
        <f t="shared" si="130"/>
        <v/>
      </c>
      <c r="D807" s="119" t="s">
        <v>192</v>
      </c>
      <c r="H807" s="141">
        <f t="shared" si="124"/>
        <v>0</v>
      </c>
      <c r="K807" s="133">
        <f t="shared" si="129"/>
        <v>0</v>
      </c>
      <c r="L807" s="133">
        <f t="shared" si="125"/>
        <v>0</v>
      </c>
      <c r="M807" s="190">
        <f t="shared" si="126"/>
        <v>1</v>
      </c>
      <c r="N807" s="190" t="str">
        <f t="shared" si="122"/>
        <v>JANEIRO</v>
      </c>
      <c r="P807" s="119" t="s">
        <v>192</v>
      </c>
      <c r="Q807" s="136" t="str">
        <f t="shared" si="127"/>
        <v>À PAGAR</v>
      </c>
      <c r="R807" s="136" t="str">
        <f t="shared" ca="1" si="123"/>
        <v>EM DIA</v>
      </c>
      <c r="S807" s="137" t="str">
        <f t="shared" ca="1" si="128"/>
        <v/>
      </c>
    </row>
    <row r="808" spans="2:19" x14ac:dyDescent="0.25">
      <c r="B808" s="190" t="str">
        <f t="shared" si="131"/>
        <v/>
      </c>
      <c r="C808" s="190" t="str">
        <f t="shared" si="130"/>
        <v/>
      </c>
      <c r="D808" s="119" t="s">
        <v>192</v>
      </c>
      <c r="H808" s="141">
        <f t="shared" si="124"/>
        <v>0</v>
      </c>
      <c r="K808" s="133">
        <f t="shared" si="129"/>
        <v>0</v>
      </c>
      <c r="L808" s="133">
        <f t="shared" si="125"/>
        <v>0</v>
      </c>
      <c r="M808" s="190">
        <f t="shared" si="126"/>
        <v>1</v>
      </c>
      <c r="N808" s="190" t="str">
        <f t="shared" si="122"/>
        <v>JANEIRO</v>
      </c>
      <c r="P808" s="119" t="s">
        <v>192</v>
      </c>
      <c r="Q808" s="136" t="str">
        <f t="shared" si="127"/>
        <v>À PAGAR</v>
      </c>
      <c r="R808" s="136" t="str">
        <f t="shared" ca="1" si="123"/>
        <v>EM DIA</v>
      </c>
      <c r="S808" s="137" t="str">
        <f t="shared" ca="1" si="128"/>
        <v/>
      </c>
    </row>
    <row r="809" spans="2:19" x14ac:dyDescent="0.25">
      <c r="B809" s="190" t="str">
        <f t="shared" si="131"/>
        <v/>
      </c>
      <c r="C809" s="190" t="str">
        <f t="shared" si="130"/>
        <v/>
      </c>
      <c r="D809" s="119" t="s">
        <v>192</v>
      </c>
      <c r="H809" s="141">
        <f t="shared" si="124"/>
        <v>0</v>
      </c>
      <c r="K809" s="133">
        <f t="shared" si="129"/>
        <v>0</v>
      </c>
      <c r="L809" s="133">
        <f t="shared" si="125"/>
        <v>0</v>
      </c>
      <c r="M809" s="190">
        <f t="shared" si="126"/>
        <v>1</v>
      </c>
      <c r="N809" s="190" t="str">
        <f t="shared" si="122"/>
        <v>JANEIRO</v>
      </c>
      <c r="P809" s="119" t="s">
        <v>192</v>
      </c>
      <c r="Q809" s="136" t="str">
        <f t="shared" si="127"/>
        <v>À PAGAR</v>
      </c>
      <c r="R809" s="136" t="str">
        <f t="shared" ca="1" si="123"/>
        <v>EM DIA</v>
      </c>
      <c r="S809" s="137" t="str">
        <f t="shared" ca="1" si="128"/>
        <v/>
      </c>
    </row>
    <row r="810" spans="2:19" x14ac:dyDescent="0.25">
      <c r="B810" s="190" t="str">
        <f t="shared" si="131"/>
        <v/>
      </c>
      <c r="C810" s="190" t="str">
        <f t="shared" si="130"/>
        <v/>
      </c>
      <c r="D810" s="119" t="s">
        <v>192</v>
      </c>
      <c r="H810" s="141">
        <f t="shared" si="124"/>
        <v>0</v>
      </c>
      <c r="K810" s="133">
        <f t="shared" si="129"/>
        <v>0</v>
      </c>
      <c r="L810" s="133">
        <f t="shared" si="125"/>
        <v>0</v>
      </c>
      <c r="M810" s="190">
        <f t="shared" si="126"/>
        <v>1</v>
      </c>
      <c r="N810" s="190" t="str">
        <f t="shared" si="122"/>
        <v>JANEIRO</v>
      </c>
      <c r="P810" s="119" t="s">
        <v>192</v>
      </c>
      <c r="Q810" s="136" t="str">
        <f t="shared" si="127"/>
        <v>À PAGAR</v>
      </c>
      <c r="R810" s="136" t="str">
        <f t="shared" ca="1" si="123"/>
        <v>EM DIA</v>
      </c>
      <c r="S810" s="137" t="str">
        <f t="shared" ca="1" si="128"/>
        <v/>
      </c>
    </row>
    <row r="811" spans="2:19" x14ac:dyDescent="0.25">
      <c r="B811" s="190" t="str">
        <f t="shared" si="131"/>
        <v/>
      </c>
      <c r="C811" s="190" t="str">
        <f t="shared" si="130"/>
        <v/>
      </c>
      <c r="D811" s="119" t="s">
        <v>192</v>
      </c>
      <c r="H811" s="141">
        <f t="shared" si="124"/>
        <v>0</v>
      </c>
      <c r="K811" s="133">
        <f t="shared" si="129"/>
        <v>0</v>
      </c>
      <c r="L811" s="133">
        <f t="shared" si="125"/>
        <v>0</v>
      </c>
      <c r="M811" s="190">
        <f t="shared" si="126"/>
        <v>1</v>
      </c>
      <c r="N811" s="190" t="str">
        <f t="shared" si="122"/>
        <v>JANEIRO</v>
      </c>
      <c r="P811" s="119" t="s">
        <v>192</v>
      </c>
      <c r="Q811" s="136" t="str">
        <f t="shared" si="127"/>
        <v>À PAGAR</v>
      </c>
      <c r="R811" s="136" t="str">
        <f t="shared" ca="1" si="123"/>
        <v>EM DIA</v>
      </c>
      <c r="S811" s="137" t="str">
        <f t="shared" ca="1" si="128"/>
        <v/>
      </c>
    </row>
    <row r="812" spans="2:19" x14ac:dyDescent="0.25">
      <c r="B812" s="190" t="str">
        <f t="shared" si="131"/>
        <v/>
      </c>
      <c r="C812" s="190" t="str">
        <f t="shared" si="130"/>
        <v/>
      </c>
      <c r="D812" s="119" t="s">
        <v>192</v>
      </c>
      <c r="H812" s="141">
        <f t="shared" si="124"/>
        <v>0</v>
      </c>
      <c r="K812" s="133">
        <f t="shared" si="129"/>
        <v>0</v>
      </c>
      <c r="L812" s="133">
        <f t="shared" si="125"/>
        <v>0</v>
      </c>
      <c r="M812" s="190">
        <f t="shared" si="126"/>
        <v>1</v>
      </c>
      <c r="N812" s="190" t="str">
        <f t="shared" si="122"/>
        <v>JANEIRO</v>
      </c>
      <c r="P812" s="119" t="s">
        <v>192</v>
      </c>
      <c r="Q812" s="136" t="str">
        <f t="shared" si="127"/>
        <v>À PAGAR</v>
      </c>
      <c r="R812" s="136" t="str">
        <f t="shared" ca="1" si="123"/>
        <v>EM DIA</v>
      </c>
      <c r="S812" s="137" t="str">
        <f t="shared" ca="1" si="128"/>
        <v/>
      </c>
    </row>
    <row r="813" spans="2:19" x14ac:dyDescent="0.25">
      <c r="B813" s="190" t="str">
        <f t="shared" si="131"/>
        <v/>
      </c>
      <c r="C813" s="190" t="str">
        <f t="shared" si="130"/>
        <v/>
      </c>
      <c r="D813" s="119" t="s">
        <v>192</v>
      </c>
      <c r="H813" s="141">
        <f t="shared" si="124"/>
        <v>0</v>
      </c>
      <c r="K813" s="133">
        <f t="shared" si="129"/>
        <v>0</v>
      </c>
      <c r="L813" s="133">
        <f t="shared" si="125"/>
        <v>0</v>
      </c>
      <c r="M813" s="190">
        <f t="shared" si="126"/>
        <v>1</v>
      </c>
      <c r="N813" s="190" t="str">
        <f t="shared" si="122"/>
        <v>JANEIRO</v>
      </c>
      <c r="P813" s="119" t="s">
        <v>192</v>
      </c>
      <c r="Q813" s="136" t="str">
        <f t="shared" si="127"/>
        <v>À PAGAR</v>
      </c>
      <c r="R813" s="136" t="str">
        <f t="shared" ca="1" si="123"/>
        <v>EM DIA</v>
      </c>
      <c r="S813" s="137" t="str">
        <f t="shared" ca="1" si="128"/>
        <v/>
      </c>
    </row>
    <row r="814" spans="2:19" x14ac:dyDescent="0.25">
      <c r="B814" s="190" t="str">
        <f t="shared" si="131"/>
        <v/>
      </c>
      <c r="C814" s="190" t="str">
        <f t="shared" si="130"/>
        <v/>
      </c>
      <c r="D814" s="119" t="s">
        <v>192</v>
      </c>
      <c r="H814" s="141">
        <f t="shared" si="124"/>
        <v>0</v>
      </c>
      <c r="K814" s="133">
        <f t="shared" si="129"/>
        <v>0</v>
      </c>
      <c r="L814" s="133">
        <f t="shared" si="125"/>
        <v>0</v>
      </c>
      <c r="M814" s="190">
        <f t="shared" si="126"/>
        <v>1</v>
      </c>
      <c r="N814" s="190" t="str">
        <f t="shared" si="122"/>
        <v>JANEIRO</v>
      </c>
      <c r="P814" s="119" t="s">
        <v>192</v>
      </c>
      <c r="Q814" s="136" t="str">
        <f t="shared" si="127"/>
        <v>À PAGAR</v>
      </c>
      <c r="R814" s="136" t="str">
        <f t="shared" ca="1" si="123"/>
        <v>EM DIA</v>
      </c>
      <c r="S814" s="137" t="str">
        <f t="shared" ca="1" si="128"/>
        <v/>
      </c>
    </row>
    <row r="815" spans="2:19" x14ac:dyDescent="0.25">
      <c r="B815" s="190" t="str">
        <f t="shared" si="131"/>
        <v/>
      </c>
      <c r="C815" s="190" t="str">
        <f t="shared" si="130"/>
        <v/>
      </c>
      <c r="D815" s="119" t="s">
        <v>192</v>
      </c>
      <c r="H815" s="141">
        <f t="shared" si="124"/>
        <v>0</v>
      </c>
      <c r="K815" s="133">
        <f t="shared" si="129"/>
        <v>0</v>
      </c>
      <c r="L815" s="133">
        <f t="shared" si="125"/>
        <v>0</v>
      </c>
      <c r="M815" s="190">
        <f t="shared" si="126"/>
        <v>1</v>
      </c>
      <c r="N815" s="190" t="str">
        <f t="shared" si="122"/>
        <v>JANEIRO</v>
      </c>
      <c r="P815" s="119" t="s">
        <v>192</v>
      </c>
      <c r="Q815" s="136" t="str">
        <f t="shared" si="127"/>
        <v>À PAGAR</v>
      </c>
      <c r="R815" s="136" t="str">
        <f t="shared" ca="1" si="123"/>
        <v>EM DIA</v>
      </c>
      <c r="S815" s="137" t="str">
        <f t="shared" ca="1" si="128"/>
        <v/>
      </c>
    </row>
    <row r="816" spans="2:19" x14ac:dyDescent="0.25">
      <c r="B816" s="190" t="str">
        <f t="shared" si="131"/>
        <v/>
      </c>
      <c r="C816" s="190" t="str">
        <f t="shared" si="130"/>
        <v/>
      </c>
      <c r="D816" s="119" t="s">
        <v>192</v>
      </c>
      <c r="H816" s="141">
        <f t="shared" si="124"/>
        <v>0</v>
      </c>
      <c r="K816" s="133">
        <f t="shared" si="129"/>
        <v>0</v>
      </c>
      <c r="L816" s="133">
        <f t="shared" si="125"/>
        <v>0</v>
      </c>
      <c r="M816" s="190">
        <f t="shared" si="126"/>
        <v>1</v>
      </c>
      <c r="N816" s="190" t="str">
        <f t="shared" si="122"/>
        <v>JANEIRO</v>
      </c>
      <c r="P816" s="119" t="s">
        <v>192</v>
      </c>
      <c r="Q816" s="136" t="str">
        <f t="shared" si="127"/>
        <v>À PAGAR</v>
      </c>
      <c r="R816" s="136" t="str">
        <f t="shared" ca="1" si="123"/>
        <v>EM DIA</v>
      </c>
      <c r="S816" s="137" t="str">
        <f t="shared" ca="1" si="128"/>
        <v/>
      </c>
    </row>
    <row r="817" spans="2:19" x14ac:dyDescent="0.25">
      <c r="B817" s="190" t="str">
        <f t="shared" si="131"/>
        <v/>
      </c>
      <c r="C817" s="190" t="str">
        <f t="shared" si="130"/>
        <v/>
      </c>
      <c r="D817" s="119" t="s">
        <v>192</v>
      </c>
      <c r="H817" s="141">
        <f t="shared" si="124"/>
        <v>0</v>
      </c>
      <c r="K817" s="133">
        <f t="shared" si="129"/>
        <v>0</v>
      </c>
      <c r="L817" s="133">
        <f t="shared" si="125"/>
        <v>0</v>
      </c>
      <c r="M817" s="190">
        <f t="shared" si="126"/>
        <v>1</v>
      </c>
      <c r="N817" s="190" t="str">
        <f t="shared" si="122"/>
        <v>JANEIRO</v>
      </c>
      <c r="P817" s="119" t="s">
        <v>192</v>
      </c>
      <c r="Q817" s="136" t="str">
        <f t="shared" si="127"/>
        <v>À PAGAR</v>
      </c>
      <c r="R817" s="136" t="str">
        <f t="shared" ca="1" si="123"/>
        <v>EM DIA</v>
      </c>
      <c r="S817" s="137" t="str">
        <f t="shared" ca="1" si="128"/>
        <v/>
      </c>
    </row>
    <row r="818" spans="2:19" x14ac:dyDescent="0.25">
      <c r="B818" s="190" t="str">
        <f t="shared" si="131"/>
        <v/>
      </c>
      <c r="C818" s="190" t="str">
        <f t="shared" si="130"/>
        <v/>
      </c>
      <c r="D818" s="119" t="s">
        <v>192</v>
      </c>
      <c r="H818" s="141">
        <f t="shared" si="124"/>
        <v>0</v>
      </c>
      <c r="K818" s="133">
        <f t="shared" si="129"/>
        <v>0</v>
      </c>
      <c r="L818" s="133">
        <f t="shared" si="125"/>
        <v>0</v>
      </c>
      <c r="M818" s="190">
        <f t="shared" si="126"/>
        <v>1</v>
      </c>
      <c r="N818" s="190" t="str">
        <f t="shared" si="122"/>
        <v>JANEIRO</v>
      </c>
      <c r="P818" s="119" t="s">
        <v>192</v>
      </c>
      <c r="Q818" s="136" t="str">
        <f t="shared" si="127"/>
        <v>À PAGAR</v>
      </c>
      <c r="R818" s="136" t="str">
        <f t="shared" ca="1" si="123"/>
        <v>EM DIA</v>
      </c>
      <c r="S818" s="137" t="str">
        <f t="shared" ca="1" si="128"/>
        <v/>
      </c>
    </row>
    <row r="819" spans="2:19" x14ac:dyDescent="0.25">
      <c r="B819" s="190" t="str">
        <f t="shared" si="131"/>
        <v/>
      </c>
      <c r="C819" s="190" t="str">
        <f t="shared" si="130"/>
        <v/>
      </c>
      <c r="D819" s="119" t="s">
        <v>192</v>
      </c>
      <c r="H819" s="141">
        <f t="shared" si="124"/>
        <v>0</v>
      </c>
      <c r="K819" s="133">
        <f t="shared" si="129"/>
        <v>0</v>
      </c>
      <c r="L819" s="133">
        <f t="shared" si="125"/>
        <v>0</v>
      </c>
      <c r="M819" s="190">
        <f t="shared" si="126"/>
        <v>1</v>
      </c>
      <c r="N819" s="190" t="str">
        <f t="shared" si="122"/>
        <v>JANEIRO</v>
      </c>
      <c r="P819" s="119" t="s">
        <v>192</v>
      </c>
      <c r="Q819" s="136" t="str">
        <f t="shared" si="127"/>
        <v>À PAGAR</v>
      </c>
      <c r="R819" s="136" t="str">
        <f t="shared" ca="1" si="123"/>
        <v>EM DIA</v>
      </c>
      <c r="S819" s="137" t="str">
        <f t="shared" ca="1" si="128"/>
        <v/>
      </c>
    </row>
    <row r="820" spans="2:19" x14ac:dyDescent="0.25">
      <c r="B820" s="190" t="str">
        <f t="shared" si="131"/>
        <v/>
      </c>
      <c r="C820" s="190" t="str">
        <f t="shared" si="130"/>
        <v/>
      </c>
      <c r="D820" s="119" t="s">
        <v>192</v>
      </c>
      <c r="H820" s="141">
        <f t="shared" si="124"/>
        <v>0</v>
      </c>
      <c r="K820" s="133">
        <f t="shared" si="129"/>
        <v>0</v>
      </c>
      <c r="L820" s="133">
        <f t="shared" si="125"/>
        <v>0</v>
      </c>
      <c r="M820" s="190">
        <f t="shared" si="126"/>
        <v>1</v>
      </c>
      <c r="N820" s="190" t="str">
        <f t="shared" si="122"/>
        <v>JANEIRO</v>
      </c>
      <c r="P820" s="119" t="s">
        <v>192</v>
      </c>
      <c r="Q820" s="136" t="str">
        <f t="shared" si="127"/>
        <v>À PAGAR</v>
      </c>
      <c r="R820" s="136" t="str">
        <f t="shared" ca="1" si="123"/>
        <v>EM DIA</v>
      </c>
      <c r="S820" s="137" t="str">
        <f t="shared" ca="1" si="128"/>
        <v/>
      </c>
    </row>
    <row r="821" spans="2:19" x14ac:dyDescent="0.25">
      <c r="B821" s="190" t="str">
        <f t="shared" si="131"/>
        <v/>
      </c>
      <c r="C821" s="190" t="str">
        <f t="shared" si="130"/>
        <v/>
      </c>
      <c r="D821" s="119" t="s">
        <v>192</v>
      </c>
      <c r="H821" s="141">
        <f t="shared" si="124"/>
        <v>0</v>
      </c>
      <c r="K821" s="133">
        <f t="shared" si="129"/>
        <v>0</v>
      </c>
      <c r="L821" s="133">
        <f t="shared" si="125"/>
        <v>0</v>
      </c>
      <c r="M821" s="190">
        <f t="shared" si="126"/>
        <v>1</v>
      </c>
      <c r="N821" s="190" t="str">
        <f t="shared" si="122"/>
        <v>JANEIRO</v>
      </c>
      <c r="P821" s="119" t="s">
        <v>192</v>
      </c>
      <c r="Q821" s="136" t="str">
        <f t="shared" si="127"/>
        <v>À PAGAR</v>
      </c>
      <c r="R821" s="136" t="str">
        <f t="shared" ca="1" si="123"/>
        <v>EM DIA</v>
      </c>
      <c r="S821" s="137" t="str">
        <f t="shared" ca="1" si="128"/>
        <v/>
      </c>
    </row>
    <row r="822" spans="2:19" x14ac:dyDescent="0.25">
      <c r="B822" s="190" t="str">
        <f t="shared" si="131"/>
        <v/>
      </c>
      <c r="C822" s="190" t="str">
        <f t="shared" si="130"/>
        <v/>
      </c>
      <c r="D822" s="119" t="s">
        <v>192</v>
      </c>
      <c r="H822" s="141">
        <f t="shared" si="124"/>
        <v>0</v>
      </c>
      <c r="K822" s="133">
        <f t="shared" si="129"/>
        <v>0</v>
      </c>
      <c r="L822" s="133">
        <f t="shared" si="125"/>
        <v>0</v>
      </c>
      <c r="M822" s="190">
        <f t="shared" si="126"/>
        <v>1</v>
      </c>
      <c r="N822" s="190" t="str">
        <f t="shared" si="122"/>
        <v>JANEIRO</v>
      </c>
      <c r="P822" s="119" t="s">
        <v>192</v>
      </c>
      <c r="Q822" s="136" t="str">
        <f t="shared" si="127"/>
        <v>À PAGAR</v>
      </c>
      <c r="R822" s="136" t="str">
        <f t="shared" ca="1" si="123"/>
        <v>EM DIA</v>
      </c>
      <c r="S822" s="137" t="str">
        <f t="shared" ca="1" si="128"/>
        <v/>
      </c>
    </row>
    <row r="823" spans="2:19" x14ac:dyDescent="0.25">
      <c r="B823" s="190" t="str">
        <f t="shared" si="131"/>
        <v/>
      </c>
      <c r="C823" s="190" t="str">
        <f t="shared" si="130"/>
        <v/>
      </c>
      <c r="D823" s="119" t="s">
        <v>192</v>
      </c>
      <c r="H823" s="141">
        <f t="shared" si="124"/>
        <v>0</v>
      </c>
      <c r="K823" s="133">
        <f t="shared" si="129"/>
        <v>0</v>
      </c>
      <c r="L823" s="133">
        <f t="shared" si="125"/>
        <v>0</v>
      </c>
      <c r="M823" s="190">
        <f t="shared" si="126"/>
        <v>1</v>
      </c>
      <c r="N823" s="190" t="str">
        <f t="shared" si="122"/>
        <v>JANEIRO</v>
      </c>
      <c r="P823" s="119" t="s">
        <v>192</v>
      </c>
      <c r="Q823" s="136" t="str">
        <f t="shared" si="127"/>
        <v>À PAGAR</v>
      </c>
      <c r="R823" s="136" t="str">
        <f t="shared" ca="1" si="123"/>
        <v>EM DIA</v>
      </c>
      <c r="S823" s="137" t="str">
        <f t="shared" ca="1" si="128"/>
        <v/>
      </c>
    </row>
    <row r="824" spans="2:19" x14ac:dyDescent="0.25">
      <c r="B824" s="190" t="str">
        <f t="shared" si="131"/>
        <v/>
      </c>
      <c r="C824" s="190" t="str">
        <f t="shared" si="130"/>
        <v/>
      </c>
      <c r="D824" s="119" t="s">
        <v>192</v>
      </c>
      <c r="H824" s="141">
        <f t="shared" si="124"/>
        <v>0</v>
      </c>
      <c r="K824" s="133">
        <f t="shared" si="129"/>
        <v>0</v>
      </c>
      <c r="L824" s="133">
        <f t="shared" si="125"/>
        <v>0</v>
      </c>
      <c r="M824" s="190">
        <f t="shared" si="126"/>
        <v>1</v>
      </c>
      <c r="N824" s="190" t="str">
        <f t="shared" si="122"/>
        <v>JANEIRO</v>
      </c>
      <c r="P824" s="119" t="s">
        <v>192</v>
      </c>
      <c r="Q824" s="136" t="str">
        <f t="shared" si="127"/>
        <v>À PAGAR</v>
      </c>
      <c r="R824" s="136" t="str">
        <f t="shared" ca="1" si="123"/>
        <v>EM DIA</v>
      </c>
      <c r="S824" s="137" t="str">
        <f t="shared" ca="1" si="128"/>
        <v/>
      </c>
    </row>
    <row r="825" spans="2:19" x14ac:dyDescent="0.25">
      <c r="B825" s="190" t="str">
        <f t="shared" si="131"/>
        <v/>
      </c>
      <c r="C825" s="190" t="str">
        <f t="shared" si="130"/>
        <v/>
      </c>
      <c r="D825" s="119" t="s">
        <v>192</v>
      </c>
      <c r="H825" s="141">
        <f t="shared" si="124"/>
        <v>0</v>
      </c>
      <c r="K825" s="133">
        <f t="shared" si="129"/>
        <v>0</v>
      </c>
      <c r="L825" s="133">
        <f t="shared" si="125"/>
        <v>0</v>
      </c>
      <c r="M825" s="190">
        <f t="shared" si="126"/>
        <v>1</v>
      </c>
      <c r="N825" s="190" t="str">
        <f t="shared" si="122"/>
        <v>JANEIRO</v>
      </c>
      <c r="P825" s="119" t="s">
        <v>192</v>
      </c>
      <c r="Q825" s="136" t="str">
        <f t="shared" si="127"/>
        <v>À PAGAR</v>
      </c>
      <c r="R825" s="136" t="str">
        <f t="shared" ca="1" si="123"/>
        <v>EM DIA</v>
      </c>
      <c r="S825" s="137" t="str">
        <f t="shared" ca="1" si="128"/>
        <v/>
      </c>
    </row>
    <row r="826" spans="2:19" x14ac:dyDescent="0.25">
      <c r="B826" s="190" t="str">
        <f t="shared" si="131"/>
        <v/>
      </c>
      <c r="C826" s="190" t="str">
        <f t="shared" si="130"/>
        <v/>
      </c>
      <c r="D826" s="119" t="s">
        <v>192</v>
      </c>
      <c r="H826" s="141">
        <f t="shared" si="124"/>
        <v>0</v>
      </c>
      <c r="K826" s="133">
        <f t="shared" si="129"/>
        <v>0</v>
      </c>
      <c r="L826" s="133">
        <f t="shared" si="125"/>
        <v>0</v>
      </c>
      <c r="M826" s="190">
        <f t="shared" si="126"/>
        <v>1</v>
      </c>
      <c r="N826" s="190" t="str">
        <f t="shared" si="122"/>
        <v>JANEIRO</v>
      </c>
      <c r="P826" s="119" t="s">
        <v>192</v>
      </c>
      <c r="Q826" s="136" t="str">
        <f t="shared" si="127"/>
        <v>À PAGAR</v>
      </c>
      <c r="R826" s="136" t="str">
        <f t="shared" ca="1" si="123"/>
        <v>EM DIA</v>
      </c>
      <c r="S826" s="137" t="str">
        <f t="shared" ca="1" si="128"/>
        <v/>
      </c>
    </row>
    <row r="827" spans="2:19" x14ac:dyDescent="0.25">
      <c r="B827" s="190" t="str">
        <f t="shared" si="131"/>
        <v/>
      </c>
      <c r="C827" s="190" t="str">
        <f t="shared" si="130"/>
        <v/>
      </c>
      <c r="D827" s="119" t="s">
        <v>192</v>
      </c>
      <c r="H827" s="141">
        <f t="shared" si="124"/>
        <v>0</v>
      </c>
      <c r="K827" s="133">
        <f t="shared" si="129"/>
        <v>0</v>
      </c>
      <c r="L827" s="133">
        <f t="shared" si="125"/>
        <v>0</v>
      </c>
      <c r="M827" s="190">
        <f t="shared" si="126"/>
        <v>1</v>
      </c>
      <c r="N827" s="190" t="str">
        <f t="shared" si="122"/>
        <v>JANEIRO</v>
      </c>
      <c r="P827" s="119" t="s">
        <v>192</v>
      </c>
      <c r="Q827" s="136" t="str">
        <f t="shared" si="127"/>
        <v>À PAGAR</v>
      </c>
      <c r="R827" s="136" t="str">
        <f t="shared" ca="1" si="123"/>
        <v>EM DIA</v>
      </c>
      <c r="S827" s="137" t="str">
        <f t="shared" ca="1" si="128"/>
        <v/>
      </c>
    </row>
    <row r="828" spans="2:19" x14ac:dyDescent="0.25">
      <c r="B828" s="190" t="str">
        <f t="shared" si="131"/>
        <v/>
      </c>
      <c r="C828" s="190" t="str">
        <f t="shared" si="130"/>
        <v/>
      </c>
      <c r="D828" s="119" t="s">
        <v>192</v>
      </c>
      <c r="H828" s="141">
        <f t="shared" si="124"/>
        <v>0</v>
      </c>
      <c r="K828" s="133">
        <f t="shared" si="129"/>
        <v>0</v>
      </c>
      <c r="L828" s="133">
        <f t="shared" si="125"/>
        <v>0</v>
      </c>
      <c r="M828" s="190">
        <f t="shared" si="126"/>
        <v>1</v>
      </c>
      <c r="N828" s="190" t="str">
        <f t="shared" si="122"/>
        <v>JANEIRO</v>
      </c>
      <c r="P828" s="119" t="s">
        <v>192</v>
      </c>
      <c r="Q828" s="136" t="str">
        <f t="shared" si="127"/>
        <v>À PAGAR</v>
      </c>
      <c r="R828" s="136" t="str">
        <f t="shared" ca="1" si="123"/>
        <v>EM DIA</v>
      </c>
      <c r="S828" s="137" t="str">
        <f t="shared" ca="1" si="128"/>
        <v/>
      </c>
    </row>
    <row r="829" spans="2:19" x14ac:dyDescent="0.25">
      <c r="B829" s="190" t="str">
        <f t="shared" si="131"/>
        <v/>
      </c>
      <c r="C829" s="190" t="str">
        <f t="shared" si="130"/>
        <v/>
      </c>
      <c r="D829" s="119" t="s">
        <v>192</v>
      </c>
      <c r="H829" s="141">
        <f t="shared" si="124"/>
        <v>0</v>
      </c>
      <c r="K829" s="133">
        <f t="shared" si="129"/>
        <v>0</v>
      </c>
      <c r="L829" s="133">
        <f t="shared" si="125"/>
        <v>0</v>
      </c>
      <c r="M829" s="190">
        <f t="shared" si="126"/>
        <v>1</v>
      </c>
      <c r="N829" s="190" t="str">
        <f t="shared" si="122"/>
        <v>JANEIRO</v>
      </c>
      <c r="P829" s="119" t="s">
        <v>192</v>
      </c>
      <c r="Q829" s="136" t="str">
        <f t="shared" si="127"/>
        <v>À PAGAR</v>
      </c>
      <c r="R829" s="136" t="str">
        <f t="shared" ca="1" si="123"/>
        <v>EM DIA</v>
      </c>
      <c r="S829" s="137" t="str">
        <f t="shared" ca="1" si="128"/>
        <v/>
      </c>
    </row>
    <row r="830" spans="2:19" x14ac:dyDescent="0.25">
      <c r="B830" s="190" t="str">
        <f t="shared" si="131"/>
        <v/>
      </c>
      <c r="C830" s="190" t="str">
        <f t="shared" si="130"/>
        <v/>
      </c>
      <c r="D830" s="119" t="s">
        <v>192</v>
      </c>
      <c r="H830" s="141">
        <f t="shared" si="124"/>
        <v>0</v>
      </c>
      <c r="K830" s="133">
        <f t="shared" si="129"/>
        <v>0</v>
      </c>
      <c r="L830" s="133">
        <f t="shared" si="125"/>
        <v>0</v>
      </c>
      <c r="M830" s="190">
        <f t="shared" si="126"/>
        <v>1</v>
      </c>
      <c r="N830" s="190" t="str">
        <f t="shared" si="122"/>
        <v>JANEIRO</v>
      </c>
      <c r="P830" s="119" t="s">
        <v>192</v>
      </c>
      <c r="Q830" s="136" t="str">
        <f t="shared" si="127"/>
        <v>À PAGAR</v>
      </c>
      <c r="R830" s="136" t="str">
        <f t="shared" ca="1" si="123"/>
        <v>EM DIA</v>
      </c>
      <c r="S830" s="137" t="str">
        <f t="shared" ca="1" si="128"/>
        <v/>
      </c>
    </row>
    <row r="831" spans="2:19" x14ac:dyDescent="0.25">
      <c r="B831" s="190" t="str">
        <f t="shared" si="131"/>
        <v/>
      </c>
      <c r="C831" s="190" t="str">
        <f t="shared" si="130"/>
        <v/>
      </c>
      <c r="D831" s="119" t="s">
        <v>192</v>
      </c>
      <c r="H831" s="141">
        <f t="shared" si="124"/>
        <v>0</v>
      </c>
      <c r="K831" s="133">
        <f t="shared" si="129"/>
        <v>0</v>
      </c>
      <c r="L831" s="133">
        <f t="shared" si="125"/>
        <v>0</v>
      </c>
      <c r="M831" s="190">
        <f t="shared" si="126"/>
        <v>1</v>
      </c>
      <c r="N831" s="190" t="str">
        <f t="shared" si="122"/>
        <v>JANEIRO</v>
      </c>
      <c r="P831" s="119" t="s">
        <v>192</v>
      </c>
      <c r="Q831" s="136" t="str">
        <f t="shared" si="127"/>
        <v>À PAGAR</v>
      </c>
      <c r="R831" s="136" t="str">
        <f t="shared" ca="1" si="123"/>
        <v>EM DIA</v>
      </c>
      <c r="S831" s="137" t="str">
        <f t="shared" ca="1" si="128"/>
        <v/>
      </c>
    </row>
    <row r="832" spans="2:19" x14ac:dyDescent="0.25">
      <c r="B832" s="190" t="str">
        <f t="shared" si="131"/>
        <v/>
      </c>
      <c r="C832" s="190" t="str">
        <f t="shared" si="130"/>
        <v/>
      </c>
      <c r="D832" s="119" t="s">
        <v>192</v>
      </c>
      <c r="H832" s="141">
        <f t="shared" si="124"/>
        <v>0</v>
      </c>
      <c r="K832" s="133">
        <f t="shared" si="129"/>
        <v>0</v>
      </c>
      <c r="L832" s="133">
        <f t="shared" si="125"/>
        <v>0</v>
      </c>
      <c r="M832" s="190">
        <f t="shared" si="126"/>
        <v>1</v>
      </c>
      <c r="N832" s="190" t="str">
        <f t="shared" si="122"/>
        <v>JANEIRO</v>
      </c>
      <c r="P832" s="119" t="s">
        <v>192</v>
      </c>
      <c r="Q832" s="136" t="str">
        <f t="shared" si="127"/>
        <v>À PAGAR</v>
      </c>
      <c r="R832" s="136" t="str">
        <f t="shared" ca="1" si="123"/>
        <v>EM DIA</v>
      </c>
      <c r="S832" s="137" t="str">
        <f t="shared" ca="1" si="128"/>
        <v/>
      </c>
    </row>
    <row r="833" spans="2:19" x14ac:dyDescent="0.25">
      <c r="B833" s="190" t="str">
        <f t="shared" si="131"/>
        <v/>
      </c>
      <c r="C833" s="190" t="str">
        <f t="shared" si="130"/>
        <v/>
      </c>
      <c r="D833" s="119" t="s">
        <v>192</v>
      </c>
      <c r="H833" s="141">
        <f t="shared" si="124"/>
        <v>0</v>
      </c>
      <c r="K833" s="133">
        <f t="shared" si="129"/>
        <v>0</v>
      </c>
      <c r="L833" s="133">
        <f t="shared" si="125"/>
        <v>0</v>
      </c>
      <c r="M833" s="190">
        <f t="shared" si="126"/>
        <v>1</v>
      </c>
      <c r="N833" s="190" t="str">
        <f t="shared" si="122"/>
        <v>JANEIRO</v>
      </c>
      <c r="P833" s="119" t="s">
        <v>192</v>
      </c>
      <c r="Q833" s="136" t="str">
        <f t="shared" si="127"/>
        <v>À PAGAR</v>
      </c>
      <c r="R833" s="136" t="str">
        <f t="shared" ca="1" si="123"/>
        <v>EM DIA</v>
      </c>
      <c r="S833" s="137" t="str">
        <f t="shared" ca="1" si="128"/>
        <v/>
      </c>
    </row>
    <row r="834" spans="2:19" x14ac:dyDescent="0.25">
      <c r="B834" s="190" t="str">
        <f t="shared" si="131"/>
        <v/>
      </c>
      <c r="C834" s="190" t="str">
        <f t="shared" si="130"/>
        <v/>
      </c>
      <c r="D834" s="119" t="s">
        <v>192</v>
      </c>
      <c r="H834" s="141">
        <f t="shared" si="124"/>
        <v>0</v>
      </c>
      <c r="K834" s="133">
        <f t="shared" si="129"/>
        <v>0</v>
      </c>
      <c r="L834" s="133">
        <f t="shared" si="125"/>
        <v>0</v>
      </c>
      <c r="M834" s="190">
        <f t="shared" si="126"/>
        <v>1</v>
      </c>
      <c r="N834" s="190" t="str">
        <f t="shared" si="122"/>
        <v>JANEIRO</v>
      </c>
      <c r="P834" s="119" t="s">
        <v>192</v>
      </c>
      <c r="Q834" s="136" t="str">
        <f t="shared" si="127"/>
        <v>À PAGAR</v>
      </c>
      <c r="R834" s="136" t="str">
        <f t="shared" ca="1" si="123"/>
        <v>EM DIA</v>
      </c>
      <c r="S834" s="137" t="str">
        <f t="shared" ca="1" si="128"/>
        <v/>
      </c>
    </row>
    <row r="835" spans="2:19" x14ac:dyDescent="0.25">
      <c r="B835" s="190" t="str">
        <f t="shared" si="131"/>
        <v/>
      </c>
      <c r="C835" s="190" t="str">
        <f t="shared" si="130"/>
        <v/>
      </c>
      <c r="D835" s="119" t="s">
        <v>192</v>
      </c>
      <c r="H835" s="141">
        <f t="shared" si="124"/>
        <v>0</v>
      </c>
      <c r="K835" s="133">
        <f t="shared" si="129"/>
        <v>0</v>
      </c>
      <c r="L835" s="133">
        <f t="shared" si="125"/>
        <v>0</v>
      </c>
      <c r="M835" s="190">
        <f t="shared" si="126"/>
        <v>1</v>
      </c>
      <c r="N835" s="190" t="str">
        <f t="shared" si="122"/>
        <v>JANEIRO</v>
      </c>
      <c r="P835" s="119" t="s">
        <v>192</v>
      </c>
      <c r="Q835" s="136" t="str">
        <f t="shared" si="127"/>
        <v>À PAGAR</v>
      </c>
      <c r="R835" s="136" t="str">
        <f t="shared" ca="1" si="123"/>
        <v>EM DIA</v>
      </c>
      <c r="S835" s="137" t="str">
        <f t="shared" ca="1" si="128"/>
        <v/>
      </c>
    </row>
    <row r="836" spans="2:19" x14ac:dyDescent="0.25">
      <c r="B836" s="190" t="str">
        <f t="shared" si="131"/>
        <v/>
      </c>
      <c r="C836" s="190" t="str">
        <f t="shared" si="130"/>
        <v/>
      </c>
      <c r="D836" s="119" t="s">
        <v>192</v>
      </c>
      <c r="H836" s="141">
        <f t="shared" si="124"/>
        <v>0</v>
      </c>
      <c r="K836" s="133">
        <f t="shared" si="129"/>
        <v>0</v>
      </c>
      <c r="L836" s="133">
        <f t="shared" si="125"/>
        <v>0</v>
      </c>
      <c r="M836" s="190">
        <f t="shared" si="126"/>
        <v>1</v>
      </c>
      <c r="N836" s="190" t="str">
        <f t="shared" si="122"/>
        <v>JANEIRO</v>
      </c>
      <c r="P836" s="119" t="s">
        <v>192</v>
      </c>
      <c r="Q836" s="136" t="str">
        <f t="shared" si="127"/>
        <v>À PAGAR</v>
      </c>
      <c r="R836" s="136" t="str">
        <f t="shared" ca="1" si="123"/>
        <v>EM DIA</v>
      </c>
      <c r="S836" s="137" t="str">
        <f t="shared" ca="1" si="128"/>
        <v/>
      </c>
    </row>
    <row r="837" spans="2:19" x14ac:dyDescent="0.25">
      <c r="B837" s="190" t="str">
        <f t="shared" si="131"/>
        <v/>
      </c>
      <c r="C837" s="190" t="str">
        <f t="shared" si="130"/>
        <v/>
      </c>
      <c r="D837" s="119" t="s">
        <v>192</v>
      </c>
      <c r="H837" s="141">
        <f t="shared" si="124"/>
        <v>0</v>
      </c>
      <c r="K837" s="133">
        <f t="shared" si="129"/>
        <v>0</v>
      </c>
      <c r="L837" s="133">
        <f t="shared" si="125"/>
        <v>0</v>
      </c>
      <c r="M837" s="190">
        <f t="shared" si="126"/>
        <v>1</v>
      </c>
      <c r="N837" s="190" t="str">
        <f t="shared" ref="N837:N900" si="132">IF(M837=1,"JANEIRO",IF(M837=2,"FEVEREIRO",IF(M837=3,"MARÇO",IF(M837=4,"ABRIL",IF(M837=5,"MAIO",IF(M837=6,"JUNHO",IF(M837=7,"JULHO",IF(M837=8,"AGOSTO",IF(M837=9,"SETEMBRO",IF(M837=10,"OUTUBRO",IF(M837=11,"NOVEMBRO",IF(M837=12,"DEZEMBRO",""))))))))))))</f>
        <v>JANEIRO</v>
      </c>
      <c r="P837" s="119" t="s">
        <v>192</v>
      </c>
      <c r="Q837" s="136" t="str">
        <f t="shared" si="127"/>
        <v>À PAGAR</v>
      </c>
      <c r="R837" s="136" t="str">
        <f t="shared" ref="R837:R900" ca="1" si="133">IF(AND(O837&lt;=P837,S837&gt;=0),"EM DIA","EM ATRASO")</f>
        <v>EM DIA</v>
      </c>
      <c r="S837" s="137" t="str">
        <f t="shared" ca="1" si="128"/>
        <v/>
      </c>
    </row>
    <row r="838" spans="2:19" x14ac:dyDescent="0.25">
      <c r="B838" s="190" t="str">
        <f t="shared" si="131"/>
        <v/>
      </c>
      <c r="C838" s="190" t="str">
        <f t="shared" si="130"/>
        <v/>
      </c>
      <c r="D838" s="119" t="s">
        <v>192</v>
      </c>
      <c r="H838" s="141">
        <f t="shared" ref="H838:H901" si="134">IF(OR(I838="",I838=0),G838,I838)</f>
        <v>0</v>
      </c>
      <c r="K838" s="133">
        <f t="shared" si="129"/>
        <v>0</v>
      </c>
      <c r="L838" s="133">
        <f t="shared" ref="L838:L901" si="135">IF(G838&lt;I838,I838-G838,0)</f>
        <v>0</v>
      </c>
      <c r="M838" s="190">
        <f t="shared" ref="M838:M901" si="136">IFERROR(MONTH(O838),"")</f>
        <v>1</v>
      </c>
      <c r="N838" s="190" t="str">
        <f t="shared" si="132"/>
        <v>JANEIRO</v>
      </c>
      <c r="P838" s="119" t="s">
        <v>192</v>
      </c>
      <c r="Q838" s="136" t="str">
        <f t="shared" ref="Q838:Q901" si="137">IF(OR(I838="",I838=0),"À PAGAR","PAGO")</f>
        <v>À PAGAR</v>
      </c>
      <c r="R838" s="136" t="str">
        <f t="shared" ca="1" si="133"/>
        <v>EM DIA</v>
      </c>
      <c r="S838" s="137" t="str">
        <f t="shared" ref="S838:S901" ca="1" si="138">IFERROR(IF(Q838="À PAGAR",P838-$W$5,0),"")</f>
        <v/>
      </c>
    </row>
    <row r="839" spans="2:19" x14ac:dyDescent="0.25">
      <c r="B839" s="190" t="str">
        <f t="shared" si="131"/>
        <v/>
      </c>
      <c r="C839" s="190" t="str">
        <f t="shared" si="130"/>
        <v/>
      </c>
      <c r="D839" s="119" t="s">
        <v>192</v>
      </c>
      <c r="H839" s="141">
        <f t="shared" si="134"/>
        <v>0</v>
      </c>
      <c r="K839" s="133">
        <f t="shared" ref="K839:K902" si="139">IF(AND(G839&gt;I839,I839&gt;0),G839-I839-J839,0)</f>
        <v>0</v>
      </c>
      <c r="L839" s="133">
        <f t="shared" si="135"/>
        <v>0</v>
      </c>
      <c r="M839" s="190">
        <f t="shared" si="136"/>
        <v>1</v>
      </c>
      <c r="N839" s="190" t="str">
        <f t="shared" si="132"/>
        <v>JANEIRO</v>
      </c>
      <c r="P839" s="119" t="s">
        <v>192</v>
      </c>
      <c r="Q839" s="136" t="str">
        <f t="shared" si="137"/>
        <v>À PAGAR</v>
      </c>
      <c r="R839" s="136" t="str">
        <f t="shared" ca="1" si="133"/>
        <v>EM DIA</v>
      </c>
      <c r="S839" s="137" t="str">
        <f t="shared" ca="1" si="138"/>
        <v/>
      </c>
    </row>
    <row r="840" spans="2:19" x14ac:dyDescent="0.25">
      <c r="B840" s="190" t="str">
        <f t="shared" si="131"/>
        <v/>
      </c>
      <c r="C840" s="190" t="str">
        <f t="shared" si="130"/>
        <v/>
      </c>
      <c r="D840" s="119" t="s">
        <v>192</v>
      </c>
      <c r="H840" s="141">
        <f t="shared" si="134"/>
        <v>0</v>
      </c>
      <c r="K840" s="133">
        <f t="shared" si="139"/>
        <v>0</v>
      </c>
      <c r="L840" s="133">
        <f t="shared" si="135"/>
        <v>0</v>
      </c>
      <c r="M840" s="190">
        <f t="shared" si="136"/>
        <v>1</v>
      </c>
      <c r="N840" s="190" t="str">
        <f t="shared" si="132"/>
        <v>JANEIRO</v>
      </c>
      <c r="P840" s="119" t="s">
        <v>192</v>
      </c>
      <c r="Q840" s="136" t="str">
        <f t="shared" si="137"/>
        <v>À PAGAR</v>
      </c>
      <c r="R840" s="136" t="str">
        <f t="shared" ca="1" si="133"/>
        <v>EM DIA</v>
      </c>
      <c r="S840" s="137" t="str">
        <f t="shared" ca="1" si="138"/>
        <v/>
      </c>
    </row>
    <row r="841" spans="2:19" x14ac:dyDescent="0.25">
      <c r="B841" s="190" t="str">
        <f t="shared" si="131"/>
        <v/>
      </c>
      <c r="C841" s="190" t="str">
        <f t="shared" si="130"/>
        <v/>
      </c>
      <c r="D841" s="119" t="s">
        <v>192</v>
      </c>
      <c r="H841" s="141">
        <f t="shared" si="134"/>
        <v>0</v>
      </c>
      <c r="K841" s="133">
        <f t="shared" si="139"/>
        <v>0</v>
      </c>
      <c r="L841" s="133">
        <f t="shared" si="135"/>
        <v>0</v>
      </c>
      <c r="M841" s="190">
        <f t="shared" si="136"/>
        <v>1</v>
      </c>
      <c r="N841" s="190" t="str">
        <f t="shared" si="132"/>
        <v>JANEIRO</v>
      </c>
      <c r="P841" s="119" t="s">
        <v>192</v>
      </c>
      <c r="Q841" s="136" t="str">
        <f t="shared" si="137"/>
        <v>À PAGAR</v>
      </c>
      <c r="R841" s="136" t="str">
        <f t="shared" ca="1" si="133"/>
        <v>EM DIA</v>
      </c>
      <c r="S841" s="137" t="str">
        <f t="shared" ca="1" si="138"/>
        <v/>
      </c>
    </row>
    <row r="842" spans="2:19" x14ac:dyDescent="0.25">
      <c r="B842" s="190" t="str">
        <f t="shared" si="131"/>
        <v/>
      </c>
      <c r="C842" s="190" t="str">
        <f t="shared" si="130"/>
        <v/>
      </c>
      <c r="D842" s="119" t="s">
        <v>192</v>
      </c>
      <c r="H842" s="141">
        <f t="shared" si="134"/>
        <v>0</v>
      </c>
      <c r="K842" s="133">
        <f t="shared" si="139"/>
        <v>0</v>
      </c>
      <c r="L842" s="133">
        <f t="shared" si="135"/>
        <v>0</v>
      </c>
      <c r="M842" s="190">
        <f t="shared" si="136"/>
        <v>1</v>
      </c>
      <c r="N842" s="190" t="str">
        <f t="shared" si="132"/>
        <v>JANEIRO</v>
      </c>
      <c r="P842" s="119" t="s">
        <v>192</v>
      </c>
      <c r="Q842" s="136" t="str">
        <f t="shared" si="137"/>
        <v>À PAGAR</v>
      </c>
      <c r="R842" s="136" t="str">
        <f t="shared" ca="1" si="133"/>
        <v>EM DIA</v>
      </c>
      <c r="S842" s="137" t="str">
        <f t="shared" ca="1" si="138"/>
        <v/>
      </c>
    </row>
    <row r="843" spans="2:19" x14ac:dyDescent="0.25">
      <c r="B843" s="190" t="str">
        <f t="shared" si="131"/>
        <v/>
      </c>
      <c r="C843" s="190" t="str">
        <f t="shared" si="130"/>
        <v/>
      </c>
      <c r="D843" s="119" t="s">
        <v>192</v>
      </c>
      <c r="H843" s="141">
        <f t="shared" si="134"/>
        <v>0</v>
      </c>
      <c r="K843" s="133">
        <f t="shared" si="139"/>
        <v>0</v>
      </c>
      <c r="L843" s="133">
        <f t="shared" si="135"/>
        <v>0</v>
      </c>
      <c r="M843" s="190">
        <f t="shared" si="136"/>
        <v>1</v>
      </c>
      <c r="N843" s="190" t="str">
        <f t="shared" si="132"/>
        <v>JANEIRO</v>
      </c>
      <c r="P843" s="119" t="s">
        <v>192</v>
      </c>
      <c r="Q843" s="136" t="str">
        <f t="shared" si="137"/>
        <v>À PAGAR</v>
      </c>
      <c r="R843" s="136" t="str">
        <f t="shared" ca="1" si="133"/>
        <v>EM DIA</v>
      </c>
      <c r="S843" s="137" t="str">
        <f t="shared" ca="1" si="138"/>
        <v/>
      </c>
    </row>
    <row r="844" spans="2:19" x14ac:dyDescent="0.25">
      <c r="B844" s="190" t="str">
        <f t="shared" si="131"/>
        <v/>
      </c>
      <c r="C844" s="190" t="str">
        <f t="shared" si="130"/>
        <v/>
      </c>
      <c r="D844" s="119" t="s">
        <v>192</v>
      </c>
      <c r="H844" s="141">
        <f t="shared" si="134"/>
        <v>0</v>
      </c>
      <c r="K844" s="133">
        <f t="shared" si="139"/>
        <v>0</v>
      </c>
      <c r="L844" s="133">
        <f t="shared" si="135"/>
        <v>0</v>
      </c>
      <c r="M844" s="190">
        <f t="shared" si="136"/>
        <v>1</v>
      </c>
      <c r="N844" s="190" t="str">
        <f t="shared" si="132"/>
        <v>JANEIRO</v>
      </c>
      <c r="P844" s="119" t="s">
        <v>192</v>
      </c>
      <c r="Q844" s="136" t="str">
        <f t="shared" si="137"/>
        <v>À PAGAR</v>
      </c>
      <c r="R844" s="136" t="str">
        <f t="shared" ca="1" si="133"/>
        <v>EM DIA</v>
      </c>
      <c r="S844" s="137" t="str">
        <f t="shared" ca="1" si="138"/>
        <v/>
      </c>
    </row>
    <row r="845" spans="2:19" x14ac:dyDescent="0.25">
      <c r="B845" s="190" t="str">
        <f t="shared" si="131"/>
        <v/>
      </c>
      <c r="C845" s="190" t="str">
        <f t="shared" si="130"/>
        <v/>
      </c>
      <c r="D845" s="119" t="s">
        <v>192</v>
      </c>
      <c r="H845" s="141">
        <f t="shared" si="134"/>
        <v>0</v>
      </c>
      <c r="K845" s="133">
        <f t="shared" si="139"/>
        <v>0</v>
      </c>
      <c r="L845" s="133">
        <f t="shared" si="135"/>
        <v>0</v>
      </c>
      <c r="M845" s="190">
        <f t="shared" si="136"/>
        <v>1</v>
      </c>
      <c r="N845" s="190" t="str">
        <f t="shared" si="132"/>
        <v>JANEIRO</v>
      </c>
      <c r="P845" s="119" t="s">
        <v>192</v>
      </c>
      <c r="Q845" s="136" t="str">
        <f t="shared" si="137"/>
        <v>À PAGAR</v>
      </c>
      <c r="R845" s="136" t="str">
        <f t="shared" ca="1" si="133"/>
        <v>EM DIA</v>
      </c>
      <c r="S845" s="137" t="str">
        <f t="shared" ca="1" si="138"/>
        <v/>
      </c>
    </row>
    <row r="846" spans="2:19" x14ac:dyDescent="0.25">
      <c r="B846" s="190" t="str">
        <f t="shared" si="131"/>
        <v/>
      </c>
      <c r="C846" s="190" t="str">
        <f t="shared" si="130"/>
        <v/>
      </c>
      <c r="D846" s="119" t="s">
        <v>192</v>
      </c>
      <c r="H846" s="141">
        <f t="shared" si="134"/>
        <v>0</v>
      </c>
      <c r="K846" s="133">
        <f t="shared" si="139"/>
        <v>0</v>
      </c>
      <c r="L846" s="133">
        <f t="shared" si="135"/>
        <v>0</v>
      </c>
      <c r="M846" s="190">
        <f t="shared" si="136"/>
        <v>1</v>
      </c>
      <c r="N846" s="190" t="str">
        <f t="shared" si="132"/>
        <v>JANEIRO</v>
      </c>
      <c r="P846" s="119" t="s">
        <v>192</v>
      </c>
      <c r="Q846" s="136" t="str">
        <f t="shared" si="137"/>
        <v>À PAGAR</v>
      </c>
      <c r="R846" s="136" t="str">
        <f t="shared" ca="1" si="133"/>
        <v>EM DIA</v>
      </c>
      <c r="S846" s="137" t="str">
        <f t="shared" ca="1" si="138"/>
        <v/>
      </c>
    </row>
    <row r="847" spans="2:19" x14ac:dyDescent="0.25">
      <c r="B847" s="190" t="str">
        <f t="shared" si="131"/>
        <v/>
      </c>
      <c r="C847" s="190" t="str">
        <f t="shared" ref="C847:C910" si="140">IF(B847=1,"JANEIRO",IF(B847=2,"FEVEREIRO",IF(B847=3,"MARÇO",IF(B847=4,"ABRIL",IF(B847=5,"MAIO",IF(B847=6,"JUNHO",IF(B847=7,"JULHO",IF(B847=8,"AGOSTO",IF(B847=9,"SETEMBRO",IF(B847=10,"OUTUBRO",IF(B847=11,"NOVEMBRO",IF(B847=12,"DEZEMBRO",""))))))))))))</f>
        <v/>
      </c>
      <c r="D847" s="119" t="s">
        <v>192</v>
      </c>
      <c r="H847" s="141">
        <f t="shared" si="134"/>
        <v>0</v>
      </c>
      <c r="K847" s="133">
        <f t="shared" si="139"/>
        <v>0</v>
      </c>
      <c r="L847" s="133">
        <f t="shared" si="135"/>
        <v>0</v>
      </c>
      <c r="M847" s="190">
        <f t="shared" si="136"/>
        <v>1</v>
      </c>
      <c r="N847" s="190" t="str">
        <f t="shared" si="132"/>
        <v>JANEIRO</v>
      </c>
      <c r="P847" s="119" t="s">
        <v>192</v>
      </c>
      <c r="Q847" s="136" t="str">
        <f t="shared" si="137"/>
        <v>À PAGAR</v>
      </c>
      <c r="R847" s="136" t="str">
        <f t="shared" ca="1" si="133"/>
        <v>EM DIA</v>
      </c>
      <c r="S847" s="137" t="str">
        <f t="shared" ca="1" si="138"/>
        <v/>
      </c>
    </row>
    <row r="848" spans="2:19" x14ac:dyDescent="0.25">
      <c r="B848" s="190" t="str">
        <f t="shared" si="131"/>
        <v/>
      </c>
      <c r="C848" s="190" t="str">
        <f t="shared" si="140"/>
        <v/>
      </c>
      <c r="D848" s="119" t="s">
        <v>192</v>
      </c>
      <c r="H848" s="141">
        <f t="shared" si="134"/>
        <v>0</v>
      </c>
      <c r="K848" s="133">
        <f t="shared" si="139"/>
        <v>0</v>
      </c>
      <c r="L848" s="133">
        <f t="shared" si="135"/>
        <v>0</v>
      </c>
      <c r="M848" s="190">
        <f t="shared" si="136"/>
        <v>1</v>
      </c>
      <c r="N848" s="190" t="str">
        <f t="shared" si="132"/>
        <v>JANEIRO</v>
      </c>
      <c r="P848" s="119" t="s">
        <v>192</v>
      </c>
      <c r="Q848" s="136" t="str">
        <f t="shared" si="137"/>
        <v>À PAGAR</v>
      </c>
      <c r="R848" s="136" t="str">
        <f t="shared" ca="1" si="133"/>
        <v>EM DIA</v>
      </c>
      <c r="S848" s="137" t="str">
        <f t="shared" ca="1" si="138"/>
        <v/>
      </c>
    </row>
    <row r="849" spans="2:19" x14ac:dyDescent="0.25">
      <c r="B849" s="190" t="str">
        <f t="shared" si="131"/>
        <v/>
      </c>
      <c r="C849" s="190" t="str">
        <f t="shared" si="140"/>
        <v/>
      </c>
      <c r="D849" s="119" t="s">
        <v>192</v>
      </c>
      <c r="H849" s="141">
        <f t="shared" si="134"/>
        <v>0</v>
      </c>
      <c r="K849" s="133">
        <f t="shared" si="139"/>
        <v>0</v>
      </c>
      <c r="L849" s="133">
        <f t="shared" si="135"/>
        <v>0</v>
      </c>
      <c r="M849" s="190">
        <f t="shared" si="136"/>
        <v>1</v>
      </c>
      <c r="N849" s="190" t="str">
        <f t="shared" si="132"/>
        <v>JANEIRO</v>
      </c>
      <c r="P849" s="119" t="s">
        <v>192</v>
      </c>
      <c r="Q849" s="136" t="str">
        <f t="shared" si="137"/>
        <v>À PAGAR</v>
      </c>
      <c r="R849" s="136" t="str">
        <f t="shared" ca="1" si="133"/>
        <v>EM DIA</v>
      </c>
      <c r="S849" s="137" t="str">
        <f t="shared" ca="1" si="138"/>
        <v/>
      </c>
    </row>
    <row r="850" spans="2:19" x14ac:dyDescent="0.25">
      <c r="B850" s="190" t="str">
        <f t="shared" ref="B850:B913" si="141">IFERROR(MONTH(D850),"")</f>
        <v/>
      </c>
      <c r="C850" s="190" t="str">
        <f t="shared" si="140"/>
        <v/>
      </c>
      <c r="D850" s="119" t="s">
        <v>192</v>
      </c>
      <c r="H850" s="141">
        <f t="shared" si="134"/>
        <v>0</v>
      </c>
      <c r="K850" s="133">
        <f t="shared" si="139"/>
        <v>0</v>
      </c>
      <c r="L850" s="133">
        <f t="shared" si="135"/>
        <v>0</v>
      </c>
      <c r="M850" s="190">
        <f t="shared" si="136"/>
        <v>1</v>
      </c>
      <c r="N850" s="190" t="str">
        <f t="shared" si="132"/>
        <v>JANEIRO</v>
      </c>
      <c r="P850" s="119" t="s">
        <v>192</v>
      </c>
      <c r="Q850" s="136" t="str">
        <f t="shared" si="137"/>
        <v>À PAGAR</v>
      </c>
      <c r="R850" s="136" t="str">
        <f t="shared" ca="1" si="133"/>
        <v>EM DIA</v>
      </c>
      <c r="S850" s="137" t="str">
        <f t="shared" ca="1" si="138"/>
        <v/>
      </c>
    </row>
    <row r="851" spans="2:19" x14ac:dyDescent="0.25">
      <c r="B851" s="190" t="str">
        <f t="shared" si="141"/>
        <v/>
      </c>
      <c r="C851" s="190" t="str">
        <f t="shared" si="140"/>
        <v/>
      </c>
      <c r="D851" s="119" t="s">
        <v>192</v>
      </c>
      <c r="H851" s="141">
        <f t="shared" si="134"/>
        <v>0</v>
      </c>
      <c r="K851" s="133">
        <f t="shared" si="139"/>
        <v>0</v>
      </c>
      <c r="L851" s="133">
        <f t="shared" si="135"/>
        <v>0</v>
      </c>
      <c r="M851" s="190">
        <f t="shared" si="136"/>
        <v>1</v>
      </c>
      <c r="N851" s="190" t="str">
        <f t="shared" si="132"/>
        <v>JANEIRO</v>
      </c>
      <c r="P851" s="119" t="s">
        <v>192</v>
      </c>
      <c r="Q851" s="136" t="str">
        <f t="shared" si="137"/>
        <v>À PAGAR</v>
      </c>
      <c r="R851" s="136" t="str">
        <f t="shared" ca="1" si="133"/>
        <v>EM DIA</v>
      </c>
      <c r="S851" s="137" t="str">
        <f t="shared" ca="1" si="138"/>
        <v/>
      </c>
    </row>
    <row r="852" spans="2:19" x14ac:dyDescent="0.25">
      <c r="B852" s="190" t="str">
        <f t="shared" si="141"/>
        <v/>
      </c>
      <c r="C852" s="190" t="str">
        <f t="shared" si="140"/>
        <v/>
      </c>
      <c r="D852" s="119" t="s">
        <v>192</v>
      </c>
      <c r="H852" s="141">
        <f t="shared" si="134"/>
        <v>0</v>
      </c>
      <c r="K852" s="133">
        <f t="shared" si="139"/>
        <v>0</v>
      </c>
      <c r="L852" s="133">
        <f t="shared" si="135"/>
        <v>0</v>
      </c>
      <c r="M852" s="190">
        <f t="shared" si="136"/>
        <v>1</v>
      </c>
      <c r="N852" s="190" t="str">
        <f t="shared" si="132"/>
        <v>JANEIRO</v>
      </c>
      <c r="P852" s="119" t="s">
        <v>192</v>
      </c>
      <c r="Q852" s="136" t="str">
        <f t="shared" si="137"/>
        <v>À PAGAR</v>
      </c>
      <c r="R852" s="136" t="str">
        <f t="shared" ca="1" si="133"/>
        <v>EM DIA</v>
      </c>
      <c r="S852" s="137" t="str">
        <f t="shared" ca="1" si="138"/>
        <v/>
      </c>
    </row>
    <row r="853" spans="2:19" x14ac:dyDescent="0.25">
      <c r="B853" s="190" t="str">
        <f t="shared" si="141"/>
        <v/>
      </c>
      <c r="C853" s="190" t="str">
        <f t="shared" si="140"/>
        <v/>
      </c>
      <c r="D853" s="119" t="s">
        <v>192</v>
      </c>
      <c r="H853" s="141">
        <f t="shared" si="134"/>
        <v>0</v>
      </c>
      <c r="K853" s="133">
        <f t="shared" si="139"/>
        <v>0</v>
      </c>
      <c r="L853" s="133">
        <f t="shared" si="135"/>
        <v>0</v>
      </c>
      <c r="M853" s="190">
        <f t="shared" si="136"/>
        <v>1</v>
      </c>
      <c r="N853" s="190" t="str">
        <f t="shared" si="132"/>
        <v>JANEIRO</v>
      </c>
      <c r="P853" s="119" t="s">
        <v>192</v>
      </c>
      <c r="Q853" s="136" t="str">
        <f t="shared" si="137"/>
        <v>À PAGAR</v>
      </c>
      <c r="R853" s="136" t="str">
        <f t="shared" ca="1" si="133"/>
        <v>EM DIA</v>
      </c>
      <c r="S853" s="137" t="str">
        <f t="shared" ca="1" si="138"/>
        <v/>
      </c>
    </row>
    <row r="854" spans="2:19" x14ac:dyDescent="0.25">
      <c r="B854" s="190" t="str">
        <f t="shared" si="141"/>
        <v/>
      </c>
      <c r="C854" s="190" t="str">
        <f t="shared" si="140"/>
        <v/>
      </c>
      <c r="D854" s="119" t="s">
        <v>192</v>
      </c>
      <c r="H854" s="141">
        <f t="shared" si="134"/>
        <v>0</v>
      </c>
      <c r="K854" s="133">
        <f t="shared" si="139"/>
        <v>0</v>
      </c>
      <c r="L854" s="133">
        <f t="shared" si="135"/>
        <v>0</v>
      </c>
      <c r="M854" s="190">
        <f t="shared" si="136"/>
        <v>1</v>
      </c>
      <c r="N854" s="190" t="str">
        <f t="shared" si="132"/>
        <v>JANEIRO</v>
      </c>
      <c r="P854" s="119" t="s">
        <v>192</v>
      </c>
      <c r="Q854" s="136" t="str">
        <f t="shared" si="137"/>
        <v>À PAGAR</v>
      </c>
      <c r="R854" s="136" t="str">
        <f t="shared" ca="1" si="133"/>
        <v>EM DIA</v>
      </c>
      <c r="S854" s="137" t="str">
        <f t="shared" ca="1" si="138"/>
        <v/>
      </c>
    </row>
    <row r="855" spans="2:19" x14ac:dyDescent="0.25">
      <c r="B855" s="190" t="str">
        <f t="shared" si="141"/>
        <v/>
      </c>
      <c r="C855" s="190" t="str">
        <f t="shared" si="140"/>
        <v/>
      </c>
      <c r="D855" s="119" t="s">
        <v>192</v>
      </c>
      <c r="H855" s="141">
        <f t="shared" si="134"/>
        <v>0</v>
      </c>
      <c r="K855" s="133">
        <f t="shared" si="139"/>
        <v>0</v>
      </c>
      <c r="L855" s="133">
        <f t="shared" si="135"/>
        <v>0</v>
      </c>
      <c r="M855" s="190">
        <f t="shared" si="136"/>
        <v>1</v>
      </c>
      <c r="N855" s="190" t="str">
        <f t="shared" si="132"/>
        <v>JANEIRO</v>
      </c>
      <c r="P855" s="119" t="s">
        <v>192</v>
      </c>
      <c r="Q855" s="136" t="str">
        <f t="shared" si="137"/>
        <v>À PAGAR</v>
      </c>
      <c r="R855" s="136" t="str">
        <f t="shared" ca="1" si="133"/>
        <v>EM DIA</v>
      </c>
      <c r="S855" s="137" t="str">
        <f t="shared" ca="1" si="138"/>
        <v/>
      </c>
    </row>
    <row r="856" spans="2:19" x14ac:dyDescent="0.25">
      <c r="B856" s="190" t="str">
        <f t="shared" si="141"/>
        <v/>
      </c>
      <c r="C856" s="190" t="str">
        <f t="shared" si="140"/>
        <v/>
      </c>
      <c r="D856" s="119" t="s">
        <v>192</v>
      </c>
      <c r="H856" s="141">
        <f t="shared" si="134"/>
        <v>0</v>
      </c>
      <c r="K856" s="133">
        <f t="shared" si="139"/>
        <v>0</v>
      </c>
      <c r="L856" s="133">
        <f t="shared" si="135"/>
        <v>0</v>
      </c>
      <c r="M856" s="190">
        <f t="shared" si="136"/>
        <v>1</v>
      </c>
      <c r="N856" s="190" t="str">
        <f t="shared" si="132"/>
        <v>JANEIRO</v>
      </c>
      <c r="P856" s="119" t="s">
        <v>192</v>
      </c>
      <c r="Q856" s="136" t="str">
        <f t="shared" si="137"/>
        <v>À PAGAR</v>
      </c>
      <c r="R856" s="136" t="str">
        <f t="shared" ca="1" si="133"/>
        <v>EM DIA</v>
      </c>
      <c r="S856" s="137" t="str">
        <f t="shared" ca="1" si="138"/>
        <v/>
      </c>
    </row>
    <row r="857" spans="2:19" x14ac:dyDescent="0.25">
      <c r="B857" s="190" t="str">
        <f t="shared" si="141"/>
        <v/>
      </c>
      <c r="C857" s="190" t="str">
        <f t="shared" si="140"/>
        <v/>
      </c>
      <c r="D857" s="119" t="s">
        <v>192</v>
      </c>
      <c r="H857" s="141">
        <f t="shared" si="134"/>
        <v>0</v>
      </c>
      <c r="K857" s="133">
        <f t="shared" si="139"/>
        <v>0</v>
      </c>
      <c r="L857" s="133">
        <f t="shared" si="135"/>
        <v>0</v>
      </c>
      <c r="M857" s="190">
        <f t="shared" si="136"/>
        <v>1</v>
      </c>
      <c r="N857" s="190" t="str">
        <f t="shared" si="132"/>
        <v>JANEIRO</v>
      </c>
      <c r="P857" s="119" t="s">
        <v>192</v>
      </c>
      <c r="Q857" s="136" t="str">
        <f t="shared" si="137"/>
        <v>À PAGAR</v>
      </c>
      <c r="R857" s="136" t="str">
        <f t="shared" ca="1" si="133"/>
        <v>EM DIA</v>
      </c>
      <c r="S857" s="137" t="str">
        <f t="shared" ca="1" si="138"/>
        <v/>
      </c>
    </row>
    <row r="858" spans="2:19" x14ac:dyDescent="0.25">
      <c r="B858" s="190" t="str">
        <f t="shared" si="141"/>
        <v/>
      </c>
      <c r="C858" s="190" t="str">
        <f t="shared" si="140"/>
        <v/>
      </c>
      <c r="D858" s="119" t="s">
        <v>192</v>
      </c>
      <c r="H858" s="141">
        <f t="shared" si="134"/>
        <v>0</v>
      </c>
      <c r="K858" s="133">
        <f t="shared" si="139"/>
        <v>0</v>
      </c>
      <c r="L858" s="133">
        <f t="shared" si="135"/>
        <v>0</v>
      </c>
      <c r="M858" s="190">
        <f t="shared" si="136"/>
        <v>1</v>
      </c>
      <c r="N858" s="190" t="str">
        <f t="shared" si="132"/>
        <v>JANEIRO</v>
      </c>
      <c r="P858" s="119" t="s">
        <v>192</v>
      </c>
      <c r="Q858" s="136" t="str">
        <f t="shared" si="137"/>
        <v>À PAGAR</v>
      </c>
      <c r="R858" s="136" t="str">
        <f t="shared" ca="1" si="133"/>
        <v>EM DIA</v>
      </c>
      <c r="S858" s="137" t="str">
        <f t="shared" ca="1" si="138"/>
        <v/>
      </c>
    </row>
    <row r="859" spans="2:19" x14ac:dyDescent="0.25">
      <c r="B859" s="190" t="str">
        <f t="shared" si="141"/>
        <v/>
      </c>
      <c r="C859" s="190" t="str">
        <f t="shared" si="140"/>
        <v/>
      </c>
      <c r="D859" s="119" t="s">
        <v>192</v>
      </c>
      <c r="H859" s="141">
        <f t="shared" si="134"/>
        <v>0</v>
      </c>
      <c r="K859" s="133">
        <f t="shared" si="139"/>
        <v>0</v>
      </c>
      <c r="L859" s="133">
        <f t="shared" si="135"/>
        <v>0</v>
      </c>
      <c r="M859" s="190">
        <f t="shared" si="136"/>
        <v>1</v>
      </c>
      <c r="N859" s="190" t="str">
        <f t="shared" si="132"/>
        <v>JANEIRO</v>
      </c>
      <c r="P859" s="119" t="s">
        <v>192</v>
      </c>
      <c r="Q859" s="136" t="str">
        <f t="shared" si="137"/>
        <v>À PAGAR</v>
      </c>
      <c r="R859" s="136" t="str">
        <f t="shared" ca="1" si="133"/>
        <v>EM DIA</v>
      </c>
      <c r="S859" s="137" t="str">
        <f t="shared" ca="1" si="138"/>
        <v/>
      </c>
    </row>
    <row r="860" spans="2:19" x14ac:dyDescent="0.25">
      <c r="B860" s="190" t="str">
        <f t="shared" si="141"/>
        <v/>
      </c>
      <c r="C860" s="190" t="str">
        <f t="shared" si="140"/>
        <v/>
      </c>
      <c r="D860" s="119" t="s">
        <v>192</v>
      </c>
      <c r="H860" s="141">
        <f t="shared" si="134"/>
        <v>0</v>
      </c>
      <c r="K860" s="133">
        <f t="shared" si="139"/>
        <v>0</v>
      </c>
      <c r="L860" s="133">
        <f t="shared" si="135"/>
        <v>0</v>
      </c>
      <c r="M860" s="190">
        <f t="shared" si="136"/>
        <v>1</v>
      </c>
      <c r="N860" s="190" t="str">
        <f t="shared" si="132"/>
        <v>JANEIRO</v>
      </c>
      <c r="P860" s="119" t="s">
        <v>192</v>
      </c>
      <c r="Q860" s="136" t="str">
        <f t="shared" si="137"/>
        <v>À PAGAR</v>
      </c>
      <c r="R860" s="136" t="str">
        <f t="shared" ca="1" si="133"/>
        <v>EM DIA</v>
      </c>
      <c r="S860" s="137" t="str">
        <f t="shared" ca="1" si="138"/>
        <v/>
      </c>
    </row>
    <row r="861" spans="2:19" x14ac:dyDescent="0.25">
      <c r="B861" s="190" t="str">
        <f t="shared" si="141"/>
        <v/>
      </c>
      <c r="C861" s="190" t="str">
        <f t="shared" si="140"/>
        <v/>
      </c>
      <c r="D861" s="119" t="s">
        <v>192</v>
      </c>
      <c r="H861" s="141">
        <f t="shared" si="134"/>
        <v>0</v>
      </c>
      <c r="K861" s="133">
        <f t="shared" si="139"/>
        <v>0</v>
      </c>
      <c r="L861" s="133">
        <f t="shared" si="135"/>
        <v>0</v>
      </c>
      <c r="M861" s="190">
        <f t="shared" si="136"/>
        <v>1</v>
      </c>
      <c r="N861" s="190" t="str">
        <f t="shared" si="132"/>
        <v>JANEIRO</v>
      </c>
      <c r="P861" s="119" t="s">
        <v>192</v>
      </c>
      <c r="Q861" s="136" t="str">
        <f t="shared" si="137"/>
        <v>À PAGAR</v>
      </c>
      <c r="R861" s="136" t="str">
        <f t="shared" ca="1" si="133"/>
        <v>EM DIA</v>
      </c>
      <c r="S861" s="137" t="str">
        <f t="shared" ca="1" si="138"/>
        <v/>
      </c>
    </row>
    <row r="862" spans="2:19" x14ac:dyDescent="0.25">
      <c r="B862" s="190" t="str">
        <f t="shared" si="141"/>
        <v/>
      </c>
      <c r="C862" s="190" t="str">
        <f t="shared" si="140"/>
        <v/>
      </c>
      <c r="D862" s="119" t="s">
        <v>192</v>
      </c>
      <c r="H862" s="141">
        <f t="shared" si="134"/>
        <v>0</v>
      </c>
      <c r="K862" s="133">
        <f t="shared" si="139"/>
        <v>0</v>
      </c>
      <c r="L862" s="133">
        <f t="shared" si="135"/>
        <v>0</v>
      </c>
      <c r="M862" s="190">
        <f t="shared" si="136"/>
        <v>1</v>
      </c>
      <c r="N862" s="190" t="str">
        <f t="shared" si="132"/>
        <v>JANEIRO</v>
      </c>
      <c r="P862" s="119" t="s">
        <v>192</v>
      </c>
      <c r="Q862" s="136" t="str">
        <f t="shared" si="137"/>
        <v>À PAGAR</v>
      </c>
      <c r="R862" s="136" t="str">
        <f t="shared" ca="1" si="133"/>
        <v>EM DIA</v>
      </c>
      <c r="S862" s="137" t="str">
        <f t="shared" ca="1" si="138"/>
        <v/>
      </c>
    </row>
    <row r="863" spans="2:19" x14ac:dyDescent="0.25">
      <c r="B863" s="190" t="str">
        <f t="shared" si="141"/>
        <v/>
      </c>
      <c r="C863" s="190" t="str">
        <f t="shared" si="140"/>
        <v/>
      </c>
      <c r="D863" s="119" t="s">
        <v>192</v>
      </c>
      <c r="H863" s="141">
        <f t="shared" si="134"/>
        <v>0</v>
      </c>
      <c r="K863" s="133">
        <f t="shared" si="139"/>
        <v>0</v>
      </c>
      <c r="L863" s="133">
        <f t="shared" si="135"/>
        <v>0</v>
      </c>
      <c r="M863" s="190">
        <f t="shared" si="136"/>
        <v>1</v>
      </c>
      <c r="N863" s="190" t="str">
        <f t="shared" si="132"/>
        <v>JANEIRO</v>
      </c>
      <c r="P863" s="119" t="s">
        <v>192</v>
      </c>
      <c r="Q863" s="136" t="str">
        <f t="shared" si="137"/>
        <v>À PAGAR</v>
      </c>
      <c r="R863" s="136" t="str">
        <f t="shared" ca="1" si="133"/>
        <v>EM DIA</v>
      </c>
      <c r="S863" s="137" t="str">
        <f t="shared" ca="1" si="138"/>
        <v/>
      </c>
    </row>
    <row r="864" spans="2:19" x14ac:dyDescent="0.25">
      <c r="B864" s="190" t="str">
        <f t="shared" si="141"/>
        <v/>
      </c>
      <c r="C864" s="190" t="str">
        <f t="shared" si="140"/>
        <v/>
      </c>
      <c r="D864" s="119" t="s">
        <v>192</v>
      </c>
      <c r="H864" s="141">
        <f t="shared" si="134"/>
        <v>0</v>
      </c>
      <c r="K864" s="133">
        <f t="shared" si="139"/>
        <v>0</v>
      </c>
      <c r="L864" s="133">
        <f t="shared" si="135"/>
        <v>0</v>
      </c>
      <c r="M864" s="190">
        <f t="shared" si="136"/>
        <v>1</v>
      </c>
      <c r="N864" s="190" t="str">
        <f t="shared" si="132"/>
        <v>JANEIRO</v>
      </c>
      <c r="P864" s="119" t="s">
        <v>192</v>
      </c>
      <c r="Q864" s="136" t="str">
        <f t="shared" si="137"/>
        <v>À PAGAR</v>
      </c>
      <c r="R864" s="136" t="str">
        <f t="shared" ca="1" si="133"/>
        <v>EM DIA</v>
      </c>
      <c r="S864" s="137" t="str">
        <f t="shared" ca="1" si="138"/>
        <v/>
      </c>
    </row>
    <row r="865" spans="2:19" x14ac:dyDescent="0.25">
      <c r="B865" s="190" t="str">
        <f t="shared" si="141"/>
        <v/>
      </c>
      <c r="C865" s="190" t="str">
        <f t="shared" si="140"/>
        <v/>
      </c>
      <c r="D865" s="119" t="s">
        <v>192</v>
      </c>
      <c r="H865" s="141">
        <f t="shared" si="134"/>
        <v>0</v>
      </c>
      <c r="K865" s="133">
        <f t="shared" si="139"/>
        <v>0</v>
      </c>
      <c r="L865" s="133">
        <f t="shared" si="135"/>
        <v>0</v>
      </c>
      <c r="M865" s="190">
        <f t="shared" si="136"/>
        <v>1</v>
      </c>
      <c r="N865" s="190" t="str">
        <f t="shared" si="132"/>
        <v>JANEIRO</v>
      </c>
      <c r="P865" s="119" t="s">
        <v>192</v>
      </c>
      <c r="Q865" s="136" t="str">
        <f t="shared" si="137"/>
        <v>À PAGAR</v>
      </c>
      <c r="R865" s="136" t="str">
        <f t="shared" ca="1" si="133"/>
        <v>EM DIA</v>
      </c>
      <c r="S865" s="137" t="str">
        <f t="shared" ca="1" si="138"/>
        <v/>
      </c>
    </row>
    <row r="866" spans="2:19" x14ac:dyDescent="0.25">
      <c r="B866" s="190" t="str">
        <f t="shared" si="141"/>
        <v/>
      </c>
      <c r="C866" s="190" t="str">
        <f t="shared" si="140"/>
        <v/>
      </c>
      <c r="D866" s="119" t="s">
        <v>192</v>
      </c>
      <c r="H866" s="141">
        <f t="shared" si="134"/>
        <v>0</v>
      </c>
      <c r="K866" s="133">
        <f t="shared" si="139"/>
        <v>0</v>
      </c>
      <c r="L866" s="133">
        <f t="shared" si="135"/>
        <v>0</v>
      </c>
      <c r="M866" s="190">
        <f t="shared" si="136"/>
        <v>1</v>
      </c>
      <c r="N866" s="190" t="str">
        <f t="shared" si="132"/>
        <v>JANEIRO</v>
      </c>
      <c r="P866" s="119" t="s">
        <v>192</v>
      </c>
      <c r="Q866" s="136" t="str">
        <f t="shared" si="137"/>
        <v>À PAGAR</v>
      </c>
      <c r="R866" s="136" t="str">
        <f t="shared" ca="1" si="133"/>
        <v>EM DIA</v>
      </c>
      <c r="S866" s="137" t="str">
        <f t="shared" ca="1" si="138"/>
        <v/>
      </c>
    </row>
    <row r="867" spans="2:19" x14ac:dyDescent="0.25">
      <c r="B867" s="190" t="str">
        <f t="shared" si="141"/>
        <v/>
      </c>
      <c r="C867" s="190" t="str">
        <f t="shared" si="140"/>
        <v/>
      </c>
      <c r="D867" s="119" t="s">
        <v>192</v>
      </c>
      <c r="H867" s="141">
        <f t="shared" si="134"/>
        <v>0</v>
      </c>
      <c r="K867" s="133">
        <f t="shared" si="139"/>
        <v>0</v>
      </c>
      <c r="L867" s="133">
        <f t="shared" si="135"/>
        <v>0</v>
      </c>
      <c r="M867" s="190">
        <f t="shared" si="136"/>
        <v>1</v>
      </c>
      <c r="N867" s="190" t="str">
        <f t="shared" si="132"/>
        <v>JANEIRO</v>
      </c>
      <c r="P867" s="119" t="s">
        <v>192</v>
      </c>
      <c r="Q867" s="136" t="str">
        <f t="shared" si="137"/>
        <v>À PAGAR</v>
      </c>
      <c r="R867" s="136" t="str">
        <f t="shared" ca="1" si="133"/>
        <v>EM DIA</v>
      </c>
      <c r="S867" s="137" t="str">
        <f t="shared" ca="1" si="138"/>
        <v/>
      </c>
    </row>
    <row r="868" spans="2:19" x14ac:dyDescent="0.25">
      <c r="B868" s="190" t="str">
        <f t="shared" si="141"/>
        <v/>
      </c>
      <c r="C868" s="190" t="str">
        <f t="shared" si="140"/>
        <v/>
      </c>
      <c r="D868" s="119" t="s">
        <v>192</v>
      </c>
      <c r="H868" s="141">
        <f t="shared" si="134"/>
        <v>0</v>
      </c>
      <c r="K868" s="133">
        <f t="shared" si="139"/>
        <v>0</v>
      </c>
      <c r="L868" s="133">
        <f t="shared" si="135"/>
        <v>0</v>
      </c>
      <c r="M868" s="190">
        <f t="shared" si="136"/>
        <v>1</v>
      </c>
      <c r="N868" s="190" t="str">
        <f t="shared" si="132"/>
        <v>JANEIRO</v>
      </c>
      <c r="P868" s="119" t="s">
        <v>192</v>
      </c>
      <c r="Q868" s="136" t="str">
        <f t="shared" si="137"/>
        <v>À PAGAR</v>
      </c>
      <c r="R868" s="136" t="str">
        <f t="shared" ca="1" si="133"/>
        <v>EM DIA</v>
      </c>
      <c r="S868" s="137" t="str">
        <f t="shared" ca="1" si="138"/>
        <v/>
      </c>
    </row>
    <row r="869" spans="2:19" x14ac:dyDescent="0.25">
      <c r="B869" s="190" t="str">
        <f t="shared" si="141"/>
        <v/>
      </c>
      <c r="C869" s="190" t="str">
        <f t="shared" si="140"/>
        <v/>
      </c>
      <c r="D869" s="119" t="s">
        <v>192</v>
      </c>
      <c r="H869" s="141">
        <f t="shared" si="134"/>
        <v>0</v>
      </c>
      <c r="K869" s="133">
        <f t="shared" si="139"/>
        <v>0</v>
      </c>
      <c r="L869" s="133">
        <f t="shared" si="135"/>
        <v>0</v>
      </c>
      <c r="M869" s="190">
        <f t="shared" si="136"/>
        <v>1</v>
      </c>
      <c r="N869" s="190" t="str">
        <f t="shared" si="132"/>
        <v>JANEIRO</v>
      </c>
      <c r="P869" s="119" t="s">
        <v>192</v>
      </c>
      <c r="Q869" s="136" t="str">
        <f t="shared" si="137"/>
        <v>À PAGAR</v>
      </c>
      <c r="R869" s="136" t="str">
        <f t="shared" ca="1" si="133"/>
        <v>EM DIA</v>
      </c>
      <c r="S869" s="137" t="str">
        <f t="shared" ca="1" si="138"/>
        <v/>
      </c>
    </row>
    <row r="870" spans="2:19" x14ac:dyDescent="0.25">
      <c r="B870" s="190" t="str">
        <f t="shared" si="141"/>
        <v/>
      </c>
      <c r="C870" s="190" t="str">
        <f t="shared" si="140"/>
        <v/>
      </c>
      <c r="D870" s="119" t="s">
        <v>192</v>
      </c>
      <c r="H870" s="141">
        <f t="shared" si="134"/>
        <v>0</v>
      </c>
      <c r="K870" s="133">
        <f t="shared" si="139"/>
        <v>0</v>
      </c>
      <c r="L870" s="133">
        <f t="shared" si="135"/>
        <v>0</v>
      </c>
      <c r="M870" s="190">
        <f t="shared" si="136"/>
        <v>1</v>
      </c>
      <c r="N870" s="190" t="str">
        <f t="shared" si="132"/>
        <v>JANEIRO</v>
      </c>
      <c r="P870" s="119" t="s">
        <v>192</v>
      </c>
      <c r="Q870" s="136" t="str">
        <f t="shared" si="137"/>
        <v>À PAGAR</v>
      </c>
      <c r="R870" s="136" t="str">
        <f t="shared" ca="1" si="133"/>
        <v>EM DIA</v>
      </c>
      <c r="S870" s="137" t="str">
        <f t="shared" ca="1" si="138"/>
        <v/>
      </c>
    </row>
    <row r="871" spans="2:19" x14ac:dyDescent="0.25">
      <c r="B871" s="190" t="str">
        <f t="shared" si="141"/>
        <v/>
      </c>
      <c r="C871" s="190" t="str">
        <f t="shared" si="140"/>
        <v/>
      </c>
      <c r="D871" s="119" t="s">
        <v>192</v>
      </c>
      <c r="H871" s="141">
        <f t="shared" si="134"/>
        <v>0</v>
      </c>
      <c r="K871" s="133">
        <f t="shared" si="139"/>
        <v>0</v>
      </c>
      <c r="L871" s="133">
        <f t="shared" si="135"/>
        <v>0</v>
      </c>
      <c r="M871" s="190">
        <f t="shared" si="136"/>
        <v>1</v>
      </c>
      <c r="N871" s="190" t="str">
        <f t="shared" si="132"/>
        <v>JANEIRO</v>
      </c>
      <c r="P871" s="119" t="s">
        <v>192</v>
      </c>
      <c r="Q871" s="136" t="str">
        <f t="shared" si="137"/>
        <v>À PAGAR</v>
      </c>
      <c r="R871" s="136" t="str">
        <f t="shared" ca="1" si="133"/>
        <v>EM DIA</v>
      </c>
      <c r="S871" s="137" t="str">
        <f t="shared" ca="1" si="138"/>
        <v/>
      </c>
    </row>
    <row r="872" spans="2:19" x14ac:dyDescent="0.25">
      <c r="B872" s="190" t="str">
        <f t="shared" si="141"/>
        <v/>
      </c>
      <c r="C872" s="190" t="str">
        <f t="shared" si="140"/>
        <v/>
      </c>
      <c r="D872" s="119" t="s">
        <v>192</v>
      </c>
      <c r="H872" s="141">
        <f t="shared" si="134"/>
        <v>0</v>
      </c>
      <c r="K872" s="133">
        <f t="shared" si="139"/>
        <v>0</v>
      </c>
      <c r="L872" s="133">
        <f t="shared" si="135"/>
        <v>0</v>
      </c>
      <c r="M872" s="190">
        <f t="shared" si="136"/>
        <v>1</v>
      </c>
      <c r="N872" s="190" t="str">
        <f t="shared" si="132"/>
        <v>JANEIRO</v>
      </c>
      <c r="P872" s="119" t="s">
        <v>192</v>
      </c>
      <c r="Q872" s="136" t="str">
        <f t="shared" si="137"/>
        <v>À PAGAR</v>
      </c>
      <c r="R872" s="136" t="str">
        <f t="shared" ca="1" si="133"/>
        <v>EM DIA</v>
      </c>
      <c r="S872" s="137" t="str">
        <f t="shared" ca="1" si="138"/>
        <v/>
      </c>
    </row>
    <row r="873" spans="2:19" x14ac:dyDescent="0.25">
      <c r="B873" s="190" t="str">
        <f t="shared" si="141"/>
        <v/>
      </c>
      <c r="C873" s="190" t="str">
        <f t="shared" si="140"/>
        <v/>
      </c>
      <c r="D873" s="119" t="s">
        <v>192</v>
      </c>
      <c r="H873" s="141">
        <f t="shared" si="134"/>
        <v>0</v>
      </c>
      <c r="K873" s="133">
        <f t="shared" si="139"/>
        <v>0</v>
      </c>
      <c r="L873" s="133">
        <f t="shared" si="135"/>
        <v>0</v>
      </c>
      <c r="M873" s="190">
        <f t="shared" si="136"/>
        <v>1</v>
      </c>
      <c r="N873" s="190" t="str">
        <f t="shared" si="132"/>
        <v>JANEIRO</v>
      </c>
      <c r="P873" s="119" t="s">
        <v>192</v>
      </c>
      <c r="Q873" s="136" t="str">
        <f t="shared" si="137"/>
        <v>À PAGAR</v>
      </c>
      <c r="R873" s="136" t="str">
        <f t="shared" ca="1" si="133"/>
        <v>EM DIA</v>
      </c>
      <c r="S873" s="137" t="str">
        <f t="shared" ca="1" si="138"/>
        <v/>
      </c>
    </row>
    <row r="874" spans="2:19" x14ac:dyDescent="0.25">
      <c r="B874" s="190" t="str">
        <f t="shared" si="141"/>
        <v/>
      </c>
      <c r="C874" s="190" t="str">
        <f t="shared" si="140"/>
        <v/>
      </c>
      <c r="D874" s="119" t="s">
        <v>192</v>
      </c>
      <c r="H874" s="141">
        <f t="shared" si="134"/>
        <v>0</v>
      </c>
      <c r="K874" s="133">
        <f t="shared" si="139"/>
        <v>0</v>
      </c>
      <c r="L874" s="133">
        <f t="shared" si="135"/>
        <v>0</v>
      </c>
      <c r="M874" s="190">
        <f t="shared" si="136"/>
        <v>1</v>
      </c>
      <c r="N874" s="190" t="str">
        <f t="shared" si="132"/>
        <v>JANEIRO</v>
      </c>
      <c r="P874" s="119" t="s">
        <v>192</v>
      </c>
      <c r="Q874" s="136" t="str">
        <f t="shared" si="137"/>
        <v>À PAGAR</v>
      </c>
      <c r="R874" s="136" t="str">
        <f t="shared" ca="1" si="133"/>
        <v>EM DIA</v>
      </c>
      <c r="S874" s="137" t="str">
        <f t="shared" ca="1" si="138"/>
        <v/>
      </c>
    </row>
    <row r="875" spans="2:19" x14ac:dyDescent="0.25">
      <c r="B875" s="190" t="str">
        <f t="shared" si="141"/>
        <v/>
      </c>
      <c r="C875" s="190" t="str">
        <f t="shared" si="140"/>
        <v/>
      </c>
      <c r="D875" s="119" t="s">
        <v>192</v>
      </c>
      <c r="H875" s="141">
        <f t="shared" si="134"/>
        <v>0</v>
      </c>
      <c r="K875" s="133">
        <f t="shared" si="139"/>
        <v>0</v>
      </c>
      <c r="L875" s="133">
        <f t="shared" si="135"/>
        <v>0</v>
      </c>
      <c r="M875" s="190">
        <f t="shared" si="136"/>
        <v>1</v>
      </c>
      <c r="N875" s="190" t="str">
        <f t="shared" si="132"/>
        <v>JANEIRO</v>
      </c>
      <c r="P875" s="119" t="s">
        <v>192</v>
      </c>
      <c r="Q875" s="136" t="str">
        <f t="shared" si="137"/>
        <v>À PAGAR</v>
      </c>
      <c r="R875" s="136" t="str">
        <f t="shared" ca="1" si="133"/>
        <v>EM DIA</v>
      </c>
      <c r="S875" s="137" t="str">
        <f t="shared" ca="1" si="138"/>
        <v/>
      </c>
    </row>
    <row r="876" spans="2:19" x14ac:dyDescent="0.25">
      <c r="B876" s="190" t="str">
        <f t="shared" si="141"/>
        <v/>
      </c>
      <c r="C876" s="190" t="str">
        <f t="shared" si="140"/>
        <v/>
      </c>
      <c r="D876" s="119" t="s">
        <v>192</v>
      </c>
      <c r="H876" s="141">
        <f t="shared" si="134"/>
        <v>0</v>
      </c>
      <c r="K876" s="133">
        <f t="shared" si="139"/>
        <v>0</v>
      </c>
      <c r="L876" s="133">
        <f t="shared" si="135"/>
        <v>0</v>
      </c>
      <c r="M876" s="190">
        <f t="shared" si="136"/>
        <v>1</v>
      </c>
      <c r="N876" s="190" t="str">
        <f t="shared" si="132"/>
        <v>JANEIRO</v>
      </c>
      <c r="P876" s="119" t="s">
        <v>192</v>
      </c>
      <c r="Q876" s="136" t="str">
        <f t="shared" si="137"/>
        <v>À PAGAR</v>
      </c>
      <c r="R876" s="136" t="str">
        <f t="shared" ca="1" si="133"/>
        <v>EM DIA</v>
      </c>
      <c r="S876" s="137" t="str">
        <f t="shared" ca="1" si="138"/>
        <v/>
      </c>
    </row>
    <row r="877" spans="2:19" x14ac:dyDescent="0.25">
      <c r="B877" s="190" t="str">
        <f t="shared" si="141"/>
        <v/>
      </c>
      <c r="C877" s="190" t="str">
        <f t="shared" si="140"/>
        <v/>
      </c>
      <c r="D877" s="119" t="s">
        <v>192</v>
      </c>
      <c r="H877" s="141">
        <f t="shared" si="134"/>
        <v>0</v>
      </c>
      <c r="K877" s="133">
        <f t="shared" si="139"/>
        <v>0</v>
      </c>
      <c r="L877" s="133">
        <f t="shared" si="135"/>
        <v>0</v>
      </c>
      <c r="M877" s="190">
        <f t="shared" si="136"/>
        <v>1</v>
      </c>
      <c r="N877" s="190" t="str">
        <f t="shared" si="132"/>
        <v>JANEIRO</v>
      </c>
      <c r="P877" s="119" t="s">
        <v>192</v>
      </c>
      <c r="Q877" s="136" t="str">
        <f t="shared" si="137"/>
        <v>À PAGAR</v>
      </c>
      <c r="R877" s="136" t="str">
        <f t="shared" ca="1" si="133"/>
        <v>EM DIA</v>
      </c>
      <c r="S877" s="137" t="str">
        <f t="shared" ca="1" si="138"/>
        <v/>
      </c>
    </row>
    <row r="878" spans="2:19" x14ac:dyDescent="0.25">
      <c r="B878" s="190" t="str">
        <f t="shared" si="141"/>
        <v/>
      </c>
      <c r="C878" s="190" t="str">
        <f t="shared" si="140"/>
        <v/>
      </c>
      <c r="D878" s="119" t="s">
        <v>192</v>
      </c>
      <c r="H878" s="141">
        <f t="shared" si="134"/>
        <v>0</v>
      </c>
      <c r="K878" s="133">
        <f t="shared" si="139"/>
        <v>0</v>
      </c>
      <c r="L878" s="133">
        <f t="shared" si="135"/>
        <v>0</v>
      </c>
      <c r="M878" s="190">
        <f t="shared" si="136"/>
        <v>1</v>
      </c>
      <c r="N878" s="190" t="str">
        <f t="shared" si="132"/>
        <v>JANEIRO</v>
      </c>
      <c r="P878" s="119" t="s">
        <v>192</v>
      </c>
      <c r="Q878" s="136" t="str">
        <f t="shared" si="137"/>
        <v>À PAGAR</v>
      </c>
      <c r="R878" s="136" t="str">
        <f t="shared" ca="1" si="133"/>
        <v>EM DIA</v>
      </c>
      <c r="S878" s="137" t="str">
        <f t="shared" ca="1" si="138"/>
        <v/>
      </c>
    </row>
    <row r="879" spans="2:19" x14ac:dyDescent="0.25">
      <c r="B879" s="190" t="str">
        <f t="shared" si="141"/>
        <v/>
      </c>
      <c r="C879" s="190" t="str">
        <f t="shared" si="140"/>
        <v/>
      </c>
      <c r="D879" s="119" t="s">
        <v>192</v>
      </c>
      <c r="H879" s="141">
        <f t="shared" si="134"/>
        <v>0</v>
      </c>
      <c r="K879" s="133">
        <f t="shared" si="139"/>
        <v>0</v>
      </c>
      <c r="L879" s="133">
        <f t="shared" si="135"/>
        <v>0</v>
      </c>
      <c r="M879" s="190">
        <f t="shared" si="136"/>
        <v>1</v>
      </c>
      <c r="N879" s="190" t="str">
        <f t="shared" si="132"/>
        <v>JANEIRO</v>
      </c>
      <c r="P879" s="119" t="s">
        <v>192</v>
      </c>
      <c r="Q879" s="136" t="str">
        <f t="shared" si="137"/>
        <v>À PAGAR</v>
      </c>
      <c r="R879" s="136" t="str">
        <f t="shared" ca="1" si="133"/>
        <v>EM DIA</v>
      </c>
      <c r="S879" s="137" t="str">
        <f t="shared" ca="1" si="138"/>
        <v/>
      </c>
    </row>
    <row r="880" spans="2:19" x14ac:dyDescent="0.25">
      <c r="B880" s="190" t="str">
        <f t="shared" si="141"/>
        <v/>
      </c>
      <c r="C880" s="190" t="str">
        <f t="shared" si="140"/>
        <v/>
      </c>
      <c r="D880" s="119" t="s">
        <v>192</v>
      </c>
      <c r="H880" s="141">
        <f t="shared" si="134"/>
        <v>0</v>
      </c>
      <c r="K880" s="133">
        <f t="shared" si="139"/>
        <v>0</v>
      </c>
      <c r="L880" s="133">
        <f t="shared" si="135"/>
        <v>0</v>
      </c>
      <c r="M880" s="190">
        <f t="shared" si="136"/>
        <v>1</v>
      </c>
      <c r="N880" s="190" t="str">
        <f t="shared" si="132"/>
        <v>JANEIRO</v>
      </c>
      <c r="P880" s="119" t="s">
        <v>192</v>
      </c>
      <c r="Q880" s="136" t="str">
        <f t="shared" si="137"/>
        <v>À PAGAR</v>
      </c>
      <c r="R880" s="136" t="str">
        <f t="shared" ca="1" si="133"/>
        <v>EM DIA</v>
      </c>
      <c r="S880" s="137" t="str">
        <f t="shared" ca="1" si="138"/>
        <v/>
      </c>
    </row>
    <row r="881" spans="2:19" x14ac:dyDescent="0.25">
      <c r="B881" s="190" t="str">
        <f t="shared" si="141"/>
        <v/>
      </c>
      <c r="C881" s="190" t="str">
        <f t="shared" si="140"/>
        <v/>
      </c>
      <c r="D881" s="119" t="s">
        <v>192</v>
      </c>
      <c r="H881" s="141">
        <f t="shared" si="134"/>
        <v>0</v>
      </c>
      <c r="K881" s="133">
        <f t="shared" si="139"/>
        <v>0</v>
      </c>
      <c r="L881" s="133">
        <f t="shared" si="135"/>
        <v>0</v>
      </c>
      <c r="M881" s="190">
        <f t="shared" si="136"/>
        <v>1</v>
      </c>
      <c r="N881" s="190" t="str">
        <f t="shared" si="132"/>
        <v>JANEIRO</v>
      </c>
      <c r="P881" s="119" t="s">
        <v>192</v>
      </c>
      <c r="Q881" s="136" t="str">
        <f t="shared" si="137"/>
        <v>À PAGAR</v>
      </c>
      <c r="R881" s="136" t="str">
        <f t="shared" ca="1" si="133"/>
        <v>EM DIA</v>
      </c>
      <c r="S881" s="137" t="str">
        <f t="shared" ca="1" si="138"/>
        <v/>
      </c>
    </row>
    <row r="882" spans="2:19" x14ac:dyDescent="0.25">
      <c r="B882" s="190" t="str">
        <f t="shared" si="141"/>
        <v/>
      </c>
      <c r="C882" s="190" t="str">
        <f t="shared" si="140"/>
        <v/>
      </c>
      <c r="D882" s="119" t="s">
        <v>192</v>
      </c>
      <c r="H882" s="141">
        <f t="shared" si="134"/>
        <v>0</v>
      </c>
      <c r="K882" s="133">
        <f t="shared" si="139"/>
        <v>0</v>
      </c>
      <c r="L882" s="133">
        <f t="shared" si="135"/>
        <v>0</v>
      </c>
      <c r="M882" s="190">
        <f t="shared" si="136"/>
        <v>1</v>
      </c>
      <c r="N882" s="190" t="str">
        <f t="shared" si="132"/>
        <v>JANEIRO</v>
      </c>
      <c r="P882" s="119" t="s">
        <v>192</v>
      </c>
      <c r="Q882" s="136" t="str">
        <f t="shared" si="137"/>
        <v>À PAGAR</v>
      </c>
      <c r="R882" s="136" t="str">
        <f t="shared" ca="1" si="133"/>
        <v>EM DIA</v>
      </c>
      <c r="S882" s="137" t="str">
        <f t="shared" ca="1" si="138"/>
        <v/>
      </c>
    </row>
    <row r="883" spans="2:19" x14ac:dyDescent="0.25">
      <c r="B883" s="190" t="str">
        <f t="shared" si="141"/>
        <v/>
      </c>
      <c r="C883" s="190" t="str">
        <f t="shared" si="140"/>
        <v/>
      </c>
      <c r="D883" s="119" t="s">
        <v>192</v>
      </c>
      <c r="H883" s="141">
        <f t="shared" si="134"/>
        <v>0</v>
      </c>
      <c r="K883" s="133">
        <f t="shared" si="139"/>
        <v>0</v>
      </c>
      <c r="L883" s="133">
        <f t="shared" si="135"/>
        <v>0</v>
      </c>
      <c r="M883" s="190">
        <f t="shared" si="136"/>
        <v>1</v>
      </c>
      <c r="N883" s="190" t="str">
        <f t="shared" si="132"/>
        <v>JANEIRO</v>
      </c>
      <c r="P883" s="119" t="s">
        <v>192</v>
      </c>
      <c r="Q883" s="136" t="str">
        <f t="shared" si="137"/>
        <v>À PAGAR</v>
      </c>
      <c r="R883" s="136" t="str">
        <f t="shared" ca="1" si="133"/>
        <v>EM DIA</v>
      </c>
      <c r="S883" s="137" t="str">
        <f t="shared" ca="1" si="138"/>
        <v/>
      </c>
    </row>
    <row r="884" spans="2:19" x14ac:dyDescent="0.25">
      <c r="B884" s="190" t="str">
        <f t="shared" si="141"/>
        <v/>
      </c>
      <c r="C884" s="190" t="str">
        <f t="shared" si="140"/>
        <v/>
      </c>
      <c r="D884" s="119" t="s">
        <v>192</v>
      </c>
      <c r="H884" s="141">
        <f t="shared" si="134"/>
        <v>0</v>
      </c>
      <c r="K884" s="133">
        <f t="shared" si="139"/>
        <v>0</v>
      </c>
      <c r="L884" s="133">
        <f t="shared" si="135"/>
        <v>0</v>
      </c>
      <c r="M884" s="190">
        <f t="shared" si="136"/>
        <v>1</v>
      </c>
      <c r="N884" s="190" t="str">
        <f t="shared" si="132"/>
        <v>JANEIRO</v>
      </c>
      <c r="P884" s="119" t="s">
        <v>192</v>
      </c>
      <c r="Q884" s="136" t="str">
        <f t="shared" si="137"/>
        <v>À PAGAR</v>
      </c>
      <c r="R884" s="136" t="str">
        <f t="shared" ca="1" si="133"/>
        <v>EM DIA</v>
      </c>
      <c r="S884" s="137" t="str">
        <f t="shared" ca="1" si="138"/>
        <v/>
      </c>
    </row>
    <row r="885" spans="2:19" x14ac:dyDescent="0.25">
      <c r="B885" s="190" t="str">
        <f t="shared" si="141"/>
        <v/>
      </c>
      <c r="C885" s="190" t="str">
        <f t="shared" si="140"/>
        <v/>
      </c>
      <c r="D885" s="119" t="s">
        <v>192</v>
      </c>
      <c r="H885" s="141">
        <f t="shared" si="134"/>
        <v>0</v>
      </c>
      <c r="K885" s="133">
        <f t="shared" si="139"/>
        <v>0</v>
      </c>
      <c r="L885" s="133">
        <f t="shared" si="135"/>
        <v>0</v>
      </c>
      <c r="M885" s="190">
        <f t="shared" si="136"/>
        <v>1</v>
      </c>
      <c r="N885" s="190" t="str">
        <f t="shared" si="132"/>
        <v>JANEIRO</v>
      </c>
      <c r="P885" s="119" t="s">
        <v>192</v>
      </c>
      <c r="Q885" s="136" t="str">
        <f t="shared" si="137"/>
        <v>À PAGAR</v>
      </c>
      <c r="R885" s="136" t="str">
        <f t="shared" ca="1" si="133"/>
        <v>EM DIA</v>
      </c>
      <c r="S885" s="137" t="str">
        <f t="shared" ca="1" si="138"/>
        <v/>
      </c>
    </row>
    <row r="886" spans="2:19" x14ac:dyDescent="0.25">
      <c r="B886" s="190" t="str">
        <f t="shared" si="141"/>
        <v/>
      </c>
      <c r="C886" s="190" t="str">
        <f t="shared" si="140"/>
        <v/>
      </c>
      <c r="D886" s="119" t="s">
        <v>192</v>
      </c>
      <c r="H886" s="141">
        <f t="shared" si="134"/>
        <v>0</v>
      </c>
      <c r="K886" s="133">
        <f t="shared" si="139"/>
        <v>0</v>
      </c>
      <c r="L886" s="133">
        <f t="shared" si="135"/>
        <v>0</v>
      </c>
      <c r="M886" s="190">
        <f t="shared" si="136"/>
        <v>1</v>
      </c>
      <c r="N886" s="190" t="str">
        <f t="shared" si="132"/>
        <v>JANEIRO</v>
      </c>
      <c r="P886" s="119" t="s">
        <v>192</v>
      </c>
      <c r="Q886" s="136" t="str">
        <f t="shared" si="137"/>
        <v>À PAGAR</v>
      </c>
      <c r="R886" s="136" t="str">
        <f t="shared" ca="1" si="133"/>
        <v>EM DIA</v>
      </c>
      <c r="S886" s="137" t="str">
        <f t="shared" ca="1" si="138"/>
        <v/>
      </c>
    </row>
    <row r="887" spans="2:19" x14ac:dyDescent="0.25">
      <c r="B887" s="190" t="str">
        <f t="shared" si="141"/>
        <v/>
      </c>
      <c r="C887" s="190" t="str">
        <f t="shared" si="140"/>
        <v/>
      </c>
      <c r="D887" s="119" t="s">
        <v>192</v>
      </c>
      <c r="H887" s="141">
        <f t="shared" si="134"/>
        <v>0</v>
      </c>
      <c r="K887" s="133">
        <f t="shared" si="139"/>
        <v>0</v>
      </c>
      <c r="L887" s="133">
        <f t="shared" si="135"/>
        <v>0</v>
      </c>
      <c r="M887" s="190">
        <f t="shared" si="136"/>
        <v>1</v>
      </c>
      <c r="N887" s="190" t="str">
        <f t="shared" si="132"/>
        <v>JANEIRO</v>
      </c>
      <c r="P887" s="119" t="s">
        <v>192</v>
      </c>
      <c r="Q887" s="136" t="str">
        <f t="shared" si="137"/>
        <v>À PAGAR</v>
      </c>
      <c r="R887" s="136" t="str">
        <f t="shared" ca="1" si="133"/>
        <v>EM DIA</v>
      </c>
      <c r="S887" s="137" t="str">
        <f t="shared" ca="1" si="138"/>
        <v/>
      </c>
    </row>
    <row r="888" spans="2:19" x14ac:dyDescent="0.25">
      <c r="B888" s="190" t="str">
        <f t="shared" si="141"/>
        <v/>
      </c>
      <c r="C888" s="190" t="str">
        <f t="shared" si="140"/>
        <v/>
      </c>
      <c r="D888" s="119" t="s">
        <v>192</v>
      </c>
      <c r="H888" s="141">
        <f t="shared" si="134"/>
        <v>0</v>
      </c>
      <c r="K888" s="133">
        <f t="shared" si="139"/>
        <v>0</v>
      </c>
      <c r="L888" s="133">
        <f t="shared" si="135"/>
        <v>0</v>
      </c>
      <c r="M888" s="190">
        <f t="shared" si="136"/>
        <v>1</v>
      </c>
      <c r="N888" s="190" t="str">
        <f t="shared" si="132"/>
        <v>JANEIRO</v>
      </c>
      <c r="P888" s="119" t="s">
        <v>192</v>
      </c>
      <c r="Q888" s="136" t="str">
        <f t="shared" si="137"/>
        <v>À PAGAR</v>
      </c>
      <c r="R888" s="136" t="str">
        <f t="shared" ca="1" si="133"/>
        <v>EM DIA</v>
      </c>
      <c r="S888" s="137" t="str">
        <f t="shared" ca="1" si="138"/>
        <v/>
      </c>
    </row>
    <row r="889" spans="2:19" x14ac:dyDescent="0.25">
      <c r="B889" s="190" t="str">
        <f t="shared" si="141"/>
        <v/>
      </c>
      <c r="C889" s="190" t="str">
        <f t="shared" si="140"/>
        <v/>
      </c>
      <c r="D889" s="119" t="s">
        <v>192</v>
      </c>
      <c r="H889" s="141">
        <f t="shared" si="134"/>
        <v>0</v>
      </c>
      <c r="K889" s="133">
        <f t="shared" si="139"/>
        <v>0</v>
      </c>
      <c r="L889" s="133">
        <f t="shared" si="135"/>
        <v>0</v>
      </c>
      <c r="M889" s="190">
        <f t="shared" si="136"/>
        <v>1</v>
      </c>
      <c r="N889" s="190" t="str">
        <f t="shared" si="132"/>
        <v>JANEIRO</v>
      </c>
      <c r="P889" s="119" t="s">
        <v>192</v>
      </c>
      <c r="Q889" s="136" t="str">
        <f t="shared" si="137"/>
        <v>À PAGAR</v>
      </c>
      <c r="R889" s="136" t="str">
        <f t="shared" ca="1" si="133"/>
        <v>EM DIA</v>
      </c>
      <c r="S889" s="137" t="str">
        <f t="shared" ca="1" si="138"/>
        <v/>
      </c>
    </row>
    <row r="890" spans="2:19" x14ac:dyDescent="0.25">
      <c r="B890" s="190" t="str">
        <f t="shared" si="141"/>
        <v/>
      </c>
      <c r="C890" s="190" t="str">
        <f t="shared" si="140"/>
        <v/>
      </c>
      <c r="D890" s="119" t="s">
        <v>192</v>
      </c>
      <c r="H890" s="141">
        <f t="shared" si="134"/>
        <v>0</v>
      </c>
      <c r="K890" s="133">
        <f t="shared" si="139"/>
        <v>0</v>
      </c>
      <c r="L890" s="133">
        <f t="shared" si="135"/>
        <v>0</v>
      </c>
      <c r="M890" s="190">
        <f t="shared" si="136"/>
        <v>1</v>
      </c>
      <c r="N890" s="190" t="str">
        <f t="shared" si="132"/>
        <v>JANEIRO</v>
      </c>
      <c r="P890" s="119" t="s">
        <v>192</v>
      </c>
      <c r="Q890" s="136" t="str">
        <f t="shared" si="137"/>
        <v>À PAGAR</v>
      </c>
      <c r="R890" s="136" t="str">
        <f t="shared" ca="1" si="133"/>
        <v>EM DIA</v>
      </c>
      <c r="S890" s="137" t="str">
        <f t="shared" ca="1" si="138"/>
        <v/>
      </c>
    </row>
    <row r="891" spans="2:19" x14ac:dyDescent="0.25">
      <c r="B891" s="190" t="str">
        <f t="shared" si="141"/>
        <v/>
      </c>
      <c r="C891" s="190" t="str">
        <f t="shared" si="140"/>
        <v/>
      </c>
      <c r="D891" s="119" t="s">
        <v>192</v>
      </c>
      <c r="H891" s="141">
        <f t="shared" si="134"/>
        <v>0</v>
      </c>
      <c r="K891" s="133">
        <f t="shared" si="139"/>
        <v>0</v>
      </c>
      <c r="L891" s="133">
        <f t="shared" si="135"/>
        <v>0</v>
      </c>
      <c r="M891" s="190">
        <f t="shared" si="136"/>
        <v>1</v>
      </c>
      <c r="N891" s="190" t="str">
        <f t="shared" si="132"/>
        <v>JANEIRO</v>
      </c>
      <c r="P891" s="119" t="s">
        <v>192</v>
      </c>
      <c r="Q891" s="136" t="str">
        <f t="shared" si="137"/>
        <v>À PAGAR</v>
      </c>
      <c r="R891" s="136" t="str">
        <f t="shared" ca="1" si="133"/>
        <v>EM DIA</v>
      </c>
      <c r="S891" s="137" t="str">
        <f t="shared" ca="1" si="138"/>
        <v/>
      </c>
    </row>
    <row r="892" spans="2:19" x14ac:dyDescent="0.25">
      <c r="B892" s="190" t="str">
        <f t="shared" si="141"/>
        <v/>
      </c>
      <c r="C892" s="190" t="str">
        <f t="shared" si="140"/>
        <v/>
      </c>
      <c r="D892" s="119" t="s">
        <v>192</v>
      </c>
      <c r="H892" s="141">
        <f t="shared" si="134"/>
        <v>0</v>
      </c>
      <c r="K892" s="133">
        <f t="shared" si="139"/>
        <v>0</v>
      </c>
      <c r="L892" s="133">
        <f t="shared" si="135"/>
        <v>0</v>
      </c>
      <c r="M892" s="190">
        <f t="shared" si="136"/>
        <v>1</v>
      </c>
      <c r="N892" s="190" t="str">
        <f t="shared" si="132"/>
        <v>JANEIRO</v>
      </c>
      <c r="P892" s="119" t="s">
        <v>192</v>
      </c>
      <c r="Q892" s="136" t="str">
        <f t="shared" si="137"/>
        <v>À PAGAR</v>
      </c>
      <c r="R892" s="136" t="str">
        <f t="shared" ca="1" si="133"/>
        <v>EM DIA</v>
      </c>
      <c r="S892" s="137" t="str">
        <f t="shared" ca="1" si="138"/>
        <v/>
      </c>
    </row>
    <row r="893" spans="2:19" x14ac:dyDescent="0.25">
      <c r="B893" s="190" t="str">
        <f t="shared" si="141"/>
        <v/>
      </c>
      <c r="C893" s="190" t="str">
        <f t="shared" si="140"/>
        <v/>
      </c>
      <c r="D893" s="119" t="s">
        <v>192</v>
      </c>
      <c r="H893" s="141">
        <f t="shared" si="134"/>
        <v>0</v>
      </c>
      <c r="K893" s="133">
        <f t="shared" si="139"/>
        <v>0</v>
      </c>
      <c r="L893" s="133">
        <f t="shared" si="135"/>
        <v>0</v>
      </c>
      <c r="M893" s="190">
        <f t="shared" si="136"/>
        <v>1</v>
      </c>
      <c r="N893" s="190" t="str">
        <f t="shared" si="132"/>
        <v>JANEIRO</v>
      </c>
      <c r="P893" s="119" t="s">
        <v>192</v>
      </c>
      <c r="Q893" s="136" t="str">
        <f t="shared" si="137"/>
        <v>À PAGAR</v>
      </c>
      <c r="R893" s="136" t="str">
        <f t="shared" ca="1" si="133"/>
        <v>EM DIA</v>
      </c>
      <c r="S893" s="137" t="str">
        <f t="shared" ca="1" si="138"/>
        <v/>
      </c>
    </row>
    <row r="894" spans="2:19" x14ac:dyDescent="0.25">
      <c r="B894" s="190" t="str">
        <f t="shared" si="141"/>
        <v/>
      </c>
      <c r="C894" s="190" t="str">
        <f t="shared" si="140"/>
        <v/>
      </c>
      <c r="D894" s="119" t="s">
        <v>192</v>
      </c>
      <c r="H894" s="141">
        <f t="shared" si="134"/>
        <v>0</v>
      </c>
      <c r="K894" s="133">
        <f t="shared" si="139"/>
        <v>0</v>
      </c>
      <c r="L894" s="133">
        <f t="shared" si="135"/>
        <v>0</v>
      </c>
      <c r="M894" s="190">
        <f t="shared" si="136"/>
        <v>1</v>
      </c>
      <c r="N894" s="190" t="str">
        <f t="shared" si="132"/>
        <v>JANEIRO</v>
      </c>
      <c r="P894" s="119" t="s">
        <v>192</v>
      </c>
      <c r="Q894" s="136" t="str">
        <f t="shared" si="137"/>
        <v>À PAGAR</v>
      </c>
      <c r="R894" s="136" t="str">
        <f t="shared" ca="1" si="133"/>
        <v>EM DIA</v>
      </c>
      <c r="S894" s="137" t="str">
        <f t="shared" ca="1" si="138"/>
        <v/>
      </c>
    </row>
    <row r="895" spans="2:19" x14ac:dyDescent="0.25">
      <c r="B895" s="190" t="str">
        <f t="shared" si="141"/>
        <v/>
      </c>
      <c r="C895" s="190" t="str">
        <f t="shared" si="140"/>
        <v/>
      </c>
      <c r="D895" s="119" t="s">
        <v>192</v>
      </c>
      <c r="H895" s="141">
        <f t="shared" si="134"/>
        <v>0</v>
      </c>
      <c r="K895" s="133">
        <f t="shared" si="139"/>
        <v>0</v>
      </c>
      <c r="L895" s="133">
        <f t="shared" si="135"/>
        <v>0</v>
      </c>
      <c r="M895" s="190">
        <f t="shared" si="136"/>
        <v>1</v>
      </c>
      <c r="N895" s="190" t="str">
        <f t="shared" si="132"/>
        <v>JANEIRO</v>
      </c>
      <c r="P895" s="119" t="s">
        <v>192</v>
      </c>
      <c r="Q895" s="136" t="str">
        <f t="shared" si="137"/>
        <v>À PAGAR</v>
      </c>
      <c r="R895" s="136" t="str">
        <f t="shared" ca="1" si="133"/>
        <v>EM DIA</v>
      </c>
      <c r="S895" s="137" t="str">
        <f t="shared" ca="1" si="138"/>
        <v/>
      </c>
    </row>
    <row r="896" spans="2:19" x14ac:dyDescent="0.25">
      <c r="B896" s="190" t="str">
        <f t="shared" si="141"/>
        <v/>
      </c>
      <c r="C896" s="190" t="str">
        <f t="shared" si="140"/>
        <v/>
      </c>
      <c r="D896" s="119" t="s">
        <v>192</v>
      </c>
      <c r="H896" s="141">
        <f t="shared" si="134"/>
        <v>0</v>
      </c>
      <c r="K896" s="133">
        <f t="shared" si="139"/>
        <v>0</v>
      </c>
      <c r="L896" s="133">
        <f t="shared" si="135"/>
        <v>0</v>
      </c>
      <c r="M896" s="190">
        <f t="shared" si="136"/>
        <v>1</v>
      </c>
      <c r="N896" s="190" t="str">
        <f t="shared" si="132"/>
        <v>JANEIRO</v>
      </c>
      <c r="P896" s="119" t="s">
        <v>192</v>
      </c>
      <c r="Q896" s="136" t="str">
        <f t="shared" si="137"/>
        <v>À PAGAR</v>
      </c>
      <c r="R896" s="136" t="str">
        <f t="shared" ca="1" si="133"/>
        <v>EM DIA</v>
      </c>
      <c r="S896" s="137" t="str">
        <f t="shared" ca="1" si="138"/>
        <v/>
      </c>
    </row>
    <row r="897" spans="2:19" x14ac:dyDescent="0.25">
      <c r="B897" s="190" t="str">
        <f t="shared" si="141"/>
        <v/>
      </c>
      <c r="C897" s="190" t="str">
        <f t="shared" si="140"/>
        <v/>
      </c>
      <c r="D897" s="119" t="s">
        <v>192</v>
      </c>
      <c r="H897" s="141">
        <f t="shared" si="134"/>
        <v>0</v>
      </c>
      <c r="K897" s="133">
        <f t="shared" si="139"/>
        <v>0</v>
      </c>
      <c r="L897" s="133">
        <f t="shared" si="135"/>
        <v>0</v>
      </c>
      <c r="M897" s="190">
        <f t="shared" si="136"/>
        <v>1</v>
      </c>
      <c r="N897" s="190" t="str">
        <f t="shared" si="132"/>
        <v>JANEIRO</v>
      </c>
      <c r="P897" s="119" t="s">
        <v>192</v>
      </c>
      <c r="Q897" s="136" t="str">
        <f t="shared" si="137"/>
        <v>À PAGAR</v>
      </c>
      <c r="R897" s="136" t="str">
        <f t="shared" ca="1" si="133"/>
        <v>EM DIA</v>
      </c>
      <c r="S897" s="137" t="str">
        <f t="shared" ca="1" si="138"/>
        <v/>
      </c>
    </row>
    <row r="898" spans="2:19" x14ac:dyDescent="0.25">
      <c r="B898" s="190" t="str">
        <f t="shared" si="141"/>
        <v/>
      </c>
      <c r="C898" s="190" t="str">
        <f t="shared" si="140"/>
        <v/>
      </c>
      <c r="D898" s="119" t="s">
        <v>192</v>
      </c>
      <c r="H898" s="141">
        <f t="shared" si="134"/>
        <v>0</v>
      </c>
      <c r="K898" s="133">
        <f t="shared" si="139"/>
        <v>0</v>
      </c>
      <c r="L898" s="133">
        <f t="shared" si="135"/>
        <v>0</v>
      </c>
      <c r="M898" s="190">
        <f t="shared" si="136"/>
        <v>1</v>
      </c>
      <c r="N898" s="190" t="str">
        <f t="shared" si="132"/>
        <v>JANEIRO</v>
      </c>
      <c r="P898" s="119" t="s">
        <v>192</v>
      </c>
      <c r="Q898" s="136" t="str">
        <f t="shared" si="137"/>
        <v>À PAGAR</v>
      </c>
      <c r="R898" s="136" t="str">
        <f t="shared" ca="1" si="133"/>
        <v>EM DIA</v>
      </c>
      <c r="S898" s="137" t="str">
        <f t="shared" ca="1" si="138"/>
        <v/>
      </c>
    </row>
    <row r="899" spans="2:19" x14ac:dyDescent="0.25">
      <c r="B899" s="190" t="str">
        <f t="shared" si="141"/>
        <v/>
      </c>
      <c r="C899" s="190" t="str">
        <f t="shared" si="140"/>
        <v/>
      </c>
      <c r="D899" s="119" t="s">
        <v>192</v>
      </c>
      <c r="H899" s="141">
        <f t="shared" si="134"/>
        <v>0</v>
      </c>
      <c r="K899" s="133">
        <f t="shared" si="139"/>
        <v>0</v>
      </c>
      <c r="L899" s="133">
        <f t="shared" si="135"/>
        <v>0</v>
      </c>
      <c r="M899" s="190">
        <f t="shared" si="136"/>
        <v>1</v>
      </c>
      <c r="N899" s="190" t="str">
        <f t="shared" si="132"/>
        <v>JANEIRO</v>
      </c>
      <c r="P899" s="119" t="s">
        <v>192</v>
      </c>
      <c r="Q899" s="136" t="str">
        <f t="shared" si="137"/>
        <v>À PAGAR</v>
      </c>
      <c r="R899" s="136" t="str">
        <f t="shared" ca="1" si="133"/>
        <v>EM DIA</v>
      </c>
      <c r="S899" s="137" t="str">
        <f t="shared" ca="1" si="138"/>
        <v/>
      </c>
    </row>
    <row r="900" spans="2:19" x14ac:dyDescent="0.25">
      <c r="B900" s="190" t="str">
        <f t="shared" si="141"/>
        <v/>
      </c>
      <c r="C900" s="190" t="str">
        <f t="shared" si="140"/>
        <v/>
      </c>
      <c r="D900" s="119" t="s">
        <v>192</v>
      </c>
      <c r="H900" s="141">
        <f t="shared" si="134"/>
        <v>0</v>
      </c>
      <c r="K900" s="133">
        <f t="shared" si="139"/>
        <v>0</v>
      </c>
      <c r="L900" s="133">
        <f t="shared" si="135"/>
        <v>0</v>
      </c>
      <c r="M900" s="190">
        <f t="shared" si="136"/>
        <v>1</v>
      </c>
      <c r="N900" s="190" t="str">
        <f t="shared" si="132"/>
        <v>JANEIRO</v>
      </c>
      <c r="P900" s="119" t="s">
        <v>192</v>
      </c>
      <c r="Q900" s="136" t="str">
        <f t="shared" si="137"/>
        <v>À PAGAR</v>
      </c>
      <c r="R900" s="136" t="str">
        <f t="shared" ca="1" si="133"/>
        <v>EM DIA</v>
      </c>
      <c r="S900" s="137" t="str">
        <f t="shared" ca="1" si="138"/>
        <v/>
      </c>
    </row>
    <row r="901" spans="2:19" x14ac:dyDescent="0.25">
      <c r="B901" s="190" t="str">
        <f t="shared" si="141"/>
        <v/>
      </c>
      <c r="C901" s="190" t="str">
        <f t="shared" si="140"/>
        <v/>
      </c>
      <c r="D901" s="119" t="s">
        <v>192</v>
      </c>
      <c r="H901" s="141">
        <f t="shared" si="134"/>
        <v>0</v>
      </c>
      <c r="K901" s="133">
        <f t="shared" si="139"/>
        <v>0</v>
      </c>
      <c r="L901" s="133">
        <f t="shared" si="135"/>
        <v>0</v>
      </c>
      <c r="M901" s="190">
        <f t="shared" si="136"/>
        <v>1</v>
      </c>
      <c r="N901" s="190" t="str">
        <f t="shared" ref="N901:N964" si="142">IF(M901=1,"JANEIRO",IF(M901=2,"FEVEREIRO",IF(M901=3,"MARÇO",IF(M901=4,"ABRIL",IF(M901=5,"MAIO",IF(M901=6,"JUNHO",IF(M901=7,"JULHO",IF(M901=8,"AGOSTO",IF(M901=9,"SETEMBRO",IF(M901=10,"OUTUBRO",IF(M901=11,"NOVEMBRO",IF(M901=12,"DEZEMBRO",""))))))))))))</f>
        <v>JANEIRO</v>
      </c>
      <c r="P901" s="119" t="s">
        <v>192</v>
      </c>
      <c r="Q901" s="136" t="str">
        <f t="shared" si="137"/>
        <v>À PAGAR</v>
      </c>
      <c r="R901" s="136" t="str">
        <f t="shared" ref="R901:R964" ca="1" si="143">IF(AND(O901&lt;=P901,S901&gt;=0),"EM DIA","EM ATRASO")</f>
        <v>EM DIA</v>
      </c>
      <c r="S901" s="137" t="str">
        <f t="shared" ca="1" si="138"/>
        <v/>
      </c>
    </row>
    <row r="902" spans="2:19" x14ac:dyDescent="0.25">
      <c r="B902" s="190" t="str">
        <f t="shared" si="141"/>
        <v/>
      </c>
      <c r="C902" s="190" t="str">
        <f t="shared" si="140"/>
        <v/>
      </c>
      <c r="D902" s="119" t="s">
        <v>192</v>
      </c>
      <c r="H902" s="141">
        <f t="shared" ref="H902:H965" si="144">IF(OR(I902="",I902=0),G902,I902)</f>
        <v>0</v>
      </c>
      <c r="K902" s="133">
        <f t="shared" si="139"/>
        <v>0</v>
      </c>
      <c r="L902" s="133">
        <f t="shared" ref="L902:L965" si="145">IF(G902&lt;I902,I902-G902,0)</f>
        <v>0</v>
      </c>
      <c r="M902" s="190">
        <f t="shared" ref="M902:M965" si="146">IFERROR(MONTH(O902),"")</f>
        <v>1</v>
      </c>
      <c r="N902" s="190" t="str">
        <f t="shared" si="142"/>
        <v>JANEIRO</v>
      </c>
      <c r="P902" s="119" t="s">
        <v>192</v>
      </c>
      <c r="Q902" s="136" t="str">
        <f t="shared" ref="Q902:Q965" si="147">IF(OR(I902="",I902=0),"À PAGAR","PAGO")</f>
        <v>À PAGAR</v>
      </c>
      <c r="R902" s="136" t="str">
        <f t="shared" ca="1" si="143"/>
        <v>EM DIA</v>
      </c>
      <c r="S902" s="137" t="str">
        <f t="shared" ref="S902:S965" ca="1" si="148">IFERROR(IF(Q902="À PAGAR",P902-$W$5,0),"")</f>
        <v/>
      </c>
    </row>
    <row r="903" spans="2:19" x14ac:dyDescent="0.25">
      <c r="B903" s="190" t="str">
        <f t="shared" si="141"/>
        <v/>
      </c>
      <c r="C903" s="190" t="str">
        <f t="shared" si="140"/>
        <v/>
      </c>
      <c r="D903" s="119" t="s">
        <v>192</v>
      </c>
      <c r="H903" s="141">
        <f t="shared" si="144"/>
        <v>0</v>
      </c>
      <c r="K903" s="133">
        <f t="shared" ref="K903:K966" si="149">IF(AND(G903&gt;I903,I903&gt;0),G903-I903-J903,0)</f>
        <v>0</v>
      </c>
      <c r="L903" s="133">
        <f t="shared" si="145"/>
        <v>0</v>
      </c>
      <c r="M903" s="190">
        <f t="shared" si="146"/>
        <v>1</v>
      </c>
      <c r="N903" s="190" t="str">
        <f t="shared" si="142"/>
        <v>JANEIRO</v>
      </c>
      <c r="P903" s="119" t="s">
        <v>192</v>
      </c>
      <c r="Q903" s="136" t="str">
        <f t="shared" si="147"/>
        <v>À PAGAR</v>
      </c>
      <c r="R903" s="136" t="str">
        <f t="shared" ca="1" si="143"/>
        <v>EM DIA</v>
      </c>
      <c r="S903" s="137" t="str">
        <f t="shared" ca="1" si="148"/>
        <v/>
      </c>
    </row>
    <row r="904" spans="2:19" x14ac:dyDescent="0.25">
      <c r="B904" s="190" t="str">
        <f t="shared" si="141"/>
        <v/>
      </c>
      <c r="C904" s="190" t="str">
        <f t="shared" si="140"/>
        <v/>
      </c>
      <c r="D904" s="119" t="s">
        <v>192</v>
      </c>
      <c r="H904" s="141">
        <f t="shared" si="144"/>
        <v>0</v>
      </c>
      <c r="K904" s="133">
        <f t="shared" si="149"/>
        <v>0</v>
      </c>
      <c r="L904" s="133">
        <f t="shared" si="145"/>
        <v>0</v>
      </c>
      <c r="M904" s="190">
        <f t="shared" si="146"/>
        <v>1</v>
      </c>
      <c r="N904" s="190" t="str">
        <f t="shared" si="142"/>
        <v>JANEIRO</v>
      </c>
      <c r="P904" s="119" t="s">
        <v>192</v>
      </c>
      <c r="Q904" s="136" t="str">
        <f t="shared" si="147"/>
        <v>À PAGAR</v>
      </c>
      <c r="R904" s="136" t="str">
        <f t="shared" ca="1" si="143"/>
        <v>EM DIA</v>
      </c>
      <c r="S904" s="137" t="str">
        <f t="shared" ca="1" si="148"/>
        <v/>
      </c>
    </row>
    <row r="905" spans="2:19" x14ac:dyDescent="0.25">
      <c r="B905" s="190" t="str">
        <f t="shared" si="141"/>
        <v/>
      </c>
      <c r="C905" s="190" t="str">
        <f t="shared" si="140"/>
        <v/>
      </c>
      <c r="D905" s="119" t="s">
        <v>192</v>
      </c>
      <c r="H905" s="141">
        <f t="shared" si="144"/>
        <v>0</v>
      </c>
      <c r="K905" s="133">
        <f t="shared" si="149"/>
        <v>0</v>
      </c>
      <c r="L905" s="133">
        <f t="shared" si="145"/>
        <v>0</v>
      </c>
      <c r="M905" s="190">
        <f t="shared" si="146"/>
        <v>1</v>
      </c>
      <c r="N905" s="190" t="str">
        <f t="shared" si="142"/>
        <v>JANEIRO</v>
      </c>
      <c r="P905" s="119" t="s">
        <v>192</v>
      </c>
      <c r="Q905" s="136" t="str">
        <f t="shared" si="147"/>
        <v>À PAGAR</v>
      </c>
      <c r="R905" s="136" t="str">
        <f t="shared" ca="1" si="143"/>
        <v>EM DIA</v>
      </c>
      <c r="S905" s="137" t="str">
        <f t="shared" ca="1" si="148"/>
        <v/>
      </c>
    </row>
    <row r="906" spans="2:19" x14ac:dyDescent="0.25">
      <c r="B906" s="190" t="str">
        <f t="shared" si="141"/>
        <v/>
      </c>
      <c r="C906" s="190" t="str">
        <f t="shared" si="140"/>
        <v/>
      </c>
      <c r="D906" s="119" t="s">
        <v>192</v>
      </c>
      <c r="H906" s="141">
        <f t="shared" si="144"/>
        <v>0</v>
      </c>
      <c r="K906" s="133">
        <f t="shared" si="149"/>
        <v>0</v>
      </c>
      <c r="L906" s="133">
        <f t="shared" si="145"/>
        <v>0</v>
      </c>
      <c r="M906" s="190">
        <f t="shared" si="146"/>
        <v>1</v>
      </c>
      <c r="N906" s="190" t="str">
        <f t="shared" si="142"/>
        <v>JANEIRO</v>
      </c>
      <c r="P906" s="119" t="s">
        <v>192</v>
      </c>
      <c r="Q906" s="136" t="str">
        <f t="shared" si="147"/>
        <v>À PAGAR</v>
      </c>
      <c r="R906" s="136" t="str">
        <f t="shared" ca="1" si="143"/>
        <v>EM DIA</v>
      </c>
      <c r="S906" s="137" t="str">
        <f t="shared" ca="1" si="148"/>
        <v/>
      </c>
    </row>
    <row r="907" spans="2:19" x14ac:dyDescent="0.25">
      <c r="B907" s="190" t="str">
        <f t="shared" si="141"/>
        <v/>
      </c>
      <c r="C907" s="190" t="str">
        <f t="shared" si="140"/>
        <v/>
      </c>
      <c r="D907" s="119" t="s">
        <v>192</v>
      </c>
      <c r="H907" s="141">
        <f t="shared" si="144"/>
        <v>0</v>
      </c>
      <c r="K907" s="133">
        <f t="shared" si="149"/>
        <v>0</v>
      </c>
      <c r="L907" s="133">
        <f t="shared" si="145"/>
        <v>0</v>
      </c>
      <c r="M907" s="190">
        <f t="shared" si="146"/>
        <v>1</v>
      </c>
      <c r="N907" s="190" t="str">
        <f t="shared" si="142"/>
        <v>JANEIRO</v>
      </c>
      <c r="P907" s="119" t="s">
        <v>192</v>
      </c>
      <c r="Q907" s="136" t="str">
        <f t="shared" si="147"/>
        <v>À PAGAR</v>
      </c>
      <c r="R907" s="136" t="str">
        <f t="shared" ca="1" si="143"/>
        <v>EM DIA</v>
      </c>
      <c r="S907" s="137" t="str">
        <f t="shared" ca="1" si="148"/>
        <v/>
      </c>
    </row>
    <row r="908" spans="2:19" x14ac:dyDescent="0.25">
      <c r="B908" s="190" t="str">
        <f t="shared" si="141"/>
        <v/>
      </c>
      <c r="C908" s="190" t="str">
        <f t="shared" si="140"/>
        <v/>
      </c>
      <c r="D908" s="119" t="s">
        <v>192</v>
      </c>
      <c r="H908" s="141">
        <f t="shared" si="144"/>
        <v>0</v>
      </c>
      <c r="K908" s="133">
        <f t="shared" si="149"/>
        <v>0</v>
      </c>
      <c r="L908" s="133">
        <f t="shared" si="145"/>
        <v>0</v>
      </c>
      <c r="M908" s="190">
        <f t="shared" si="146"/>
        <v>1</v>
      </c>
      <c r="N908" s="190" t="str">
        <f t="shared" si="142"/>
        <v>JANEIRO</v>
      </c>
      <c r="P908" s="119" t="s">
        <v>192</v>
      </c>
      <c r="Q908" s="136" t="str">
        <f t="shared" si="147"/>
        <v>À PAGAR</v>
      </c>
      <c r="R908" s="136" t="str">
        <f t="shared" ca="1" si="143"/>
        <v>EM DIA</v>
      </c>
      <c r="S908" s="137" t="str">
        <f t="shared" ca="1" si="148"/>
        <v/>
      </c>
    </row>
    <row r="909" spans="2:19" x14ac:dyDescent="0.25">
      <c r="B909" s="190" t="str">
        <f t="shared" si="141"/>
        <v/>
      </c>
      <c r="C909" s="190" t="str">
        <f t="shared" si="140"/>
        <v/>
      </c>
      <c r="D909" s="119" t="s">
        <v>192</v>
      </c>
      <c r="H909" s="141">
        <f t="shared" si="144"/>
        <v>0</v>
      </c>
      <c r="K909" s="133">
        <f t="shared" si="149"/>
        <v>0</v>
      </c>
      <c r="L909" s="133">
        <f t="shared" si="145"/>
        <v>0</v>
      </c>
      <c r="M909" s="190">
        <f t="shared" si="146"/>
        <v>1</v>
      </c>
      <c r="N909" s="190" t="str">
        <f t="shared" si="142"/>
        <v>JANEIRO</v>
      </c>
      <c r="P909" s="119" t="s">
        <v>192</v>
      </c>
      <c r="Q909" s="136" t="str">
        <f t="shared" si="147"/>
        <v>À PAGAR</v>
      </c>
      <c r="R909" s="136" t="str">
        <f t="shared" ca="1" si="143"/>
        <v>EM DIA</v>
      </c>
      <c r="S909" s="137" t="str">
        <f t="shared" ca="1" si="148"/>
        <v/>
      </c>
    </row>
    <row r="910" spans="2:19" x14ac:dyDescent="0.25">
      <c r="B910" s="190" t="str">
        <f t="shared" si="141"/>
        <v/>
      </c>
      <c r="C910" s="190" t="str">
        <f t="shared" si="140"/>
        <v/>
      </c>
      <c r="D910" s="119" t="s">
        <v>192</v>
      </c>
      <c r="H910" s="141">
        <f t="shared" si="144"/>
        <v>0</v>
      </c>
      <c r="K910" s="133">
        <f t="shared" si="149"/>
        <v>0</v>
      </c>
      <c r="L910" s="133">
        <f t="shared" si="145"/>
        <v>0</v>
      </c>
      <c r="M910" s="190">
        <f t="shared" si="146"/>
        <v>1</v>
      </c>
      <c r="N910" s="190" t="str">
        <f t="shared" si="142"/>
        <v>JANEIRO</v>
      </c>
      <c r="P910" s="119" t="s">
        <v>192</v>
      </c>
      <c r="Q910" s="136" t="str">
        <f t="shared" si="147"/>
        <v>À PAGAR</v>
      </c>
      <c r="R910" s="136" t="str">
        <f t="shared" ca="1" si="143"/>
        <v>EM DIA</v>
      </c>
      <c r="S910" s="137" t="str">
        <f t="shared" ca="1" si="148"/>
        <v/>
      </c>
    </row>
    <row r="911" spans="2:19" x14ac:dyDescent="0.25">
      <c r="B911" s="190" t="str">
        <f t="shared" si="141"/>
        <v/>
      </c>
      <c r="C911" s="190" t="str">
        <f t="shared" ref="C911:C974" si="150">IF(B911=1,"JANEIRO",IF(B911=2,"FEVEREIRO",IF(B911=3,"MARÇO",IF(B911=4,"ABRIL",IF(B911=5,"MAIO",IF(B911=6,"JUNHO",IF(B911=7,"JULHO",IF(B911=8,"AGOSTO",IF(B911=9,"SETEMBRO",IF(B911=10,"OUTUBRO",IF(B911=11,"NOVEMBRO",IF(B911=12,"DEZEMBRO",""))))))))))))</f>
        <v/>
      </c>
      <c r="D911" s="119" t="s">
        <v>192</v>
      </c>
      <c r="H911" s="141">
        <f t="shared" si="144"/>
        <v>0</v>
      </c>
      <c r="K911" s="133">
        <f t="shared" si="149"/>
        <v>0</v>
      </c>
      <c r="L911" s="133">
        <f t="shared" si="145"/>
        <v>0</v>
      </c>
      <c r="M911" s="190">
        <f t="shared" si="146"/>
        <v>1</v>
      </c>
      <c r="N911" s="190" t="str">
        <f t="shared" si="142"/>
        <v>JANEIRO</v>
      </c>
      <c r="P911" s="119" t="s">
        <v>192</v>
      </c>
      <c r="Q911" s="136" t="str">
        <f t="shared" si="147"/>
        <v>À PAGAR</v>
      </c>
      <c r="R911" s="136" t="str">
        <f t="shared" ca="1" si="143"/>
        <v>EM DIA</v>
      </c>
      <c r="S911" s="137" t="str">
        <f t="shared" ca="1" si="148"/>
        <v/>
      </c>
    </row>
    <row r="912" spans="2:19" x14ac:dyDescent="0.25">
      <c r="B912" s="190" t="str">
        <f t="shared" si="141"/>
        <v/>
      </c>
      <c r="C912" s="190" t="str">
        <f t="shared" si="150"/>
        <v/>
      </c>
      <c r="D912" s="119" t="s">
        <v>192</v>
      </c>
      <c r="H912" s="141">
        <f t="shared" si="144"/>
        <v>0</v>
      </c>
      <c r="K912" s="133">
        <f t="shared" si="149"/>
        <v>0</v>
      </c>
      <c r="L912" s="133">
        <f t="shared" si="145"/>
        <v>0</v>
      </c>
      <c r="M912" s="190">
        <f t="shared" si="146"/>
        <v>1</v>
      </c>
      <c r="N912" s="190" t="str">
        <f t="shared" si="142"/>
        <v>JANEIRO</v>
      </c>
      <c r="P912" s="119" t="s">
        <v>192</v>
      </c>
      <c r="Q912" s="136" t="str">
        <f t="shared" si="147"/>
        <v>À PAGAR</v>
      </c>
      <c r="R912" s="136" t="str">
        <f t="shared" ca="1" si="143"/>
        <v>EM DIA</v>
      </c>
      <c r="S912" s="137" t="str">
        <f t="shared" ca="1" si="148"/>
        <v/>
      </c>
    </row>
    <row r="913" spans="2:19" x14ac:dyDescent="0.25">
      <c r="B913" s="190" t="str">
        <f t="shared" si="141"/>
        <v/>
      </c>
      <c r="C913" s="190" t="str">
        <f t="shared" si="150"/>
        <v/>
      </c>
      <c r="D913" s="119" t="s">
        <v>192</v>
      </c>
      <c r="H913" s="141">
        <f t="shared" si="144"/>
        <v>0</v>
      </c>
      <c r="K913" s="133">
        <f t="shared" si="149"/>
        <v>0</v>
      </c>
      <c r="L913" s="133">
        <f t="shared" si="145"/>
        <v>0</v>
      </c>
      <c r="M913" s="190">
        <f t="shared" si="146"/>
        <v>1</v>
      </c>
      <c r="N913" s="190" t="str">
        <f t="shared" si="142"/>
        <v>JANEIRO</v>
      </c>
      <c r="P913" s="119" t="s">
        <v>192</v>
      </c>
      <c r="Q913" s="136" t="str">
        <f t="shared" si="147"/>
        <v>À PAGAR</v>
      </c>
      <c r="R913" s="136" t="str">
        <f t="shared" ca="1" si="143"/>
        <v>EM DIA</v>
      </c>
      <c r="S913" s="137" t="str">
        <f t="shared" ca="1" si="148"/>
        <v/>
      </c>
    </row>
    <row r="914" spans="2:19" x14ac:dyDescent="0.25">
      <c r="B914" s="190" t="str">
        <f t="shared" ref="B914:B977" si="151">IFERROR(MONTH(D914),"")</f>
        <v/>
      </c>
      <c r="C914" s="190" t="str">
        <f t="shared" si="150"/>
        <v/>
      </c>
      <c r="D914" s="119" t="s">
        <v>192</v>
      </c>
      <c r="H914" s="141">
        <f t="shared" si="144"/>
        <v>0</v>
      </c>
      <c r="K914" s="133">
        <f t="shared" si="149"/>
        <v>0</v>
      </c>
      <c r="L914" s="133">
        <f t="shared" si="145"/>
        <v>0</v>
      </c>
      <c r="M914" s="190">
        <f t="shared" si="146"/>
        <v>1</v>
      </c>
      <c r="N914" s="190" t="str">
        <f t="shared" si="142"/>
        <v>JANEIRO</v>
      </c>
      <c r="P914" s="119" t="s">
        <v>192</v>
      </c>
      <c r="Q914" s="136" t="str">
        <f t="shared" si="147"/>
        <v>À PAGAR</v>
      </c>
      <c r="R914" s="136" t="str">
        <f t="shared" ca="1" si="143"/>
        <v>EM DIA</v>
      </c>
      <c r="S914" s="137" t="str">
        <f t="shared" ca="1" si="148"/>
        <v/>
      </c>
    </row>
    <row r="915" spans="2:19" x14ac:dyDescent="0.25">
      <c r="B915" s="190" t="str">
        <f t="shared" si="151"/>
        <v/>
      </c>
      <c r="C915" s="190" t="str">
        <f t="shared" si="150"/>
        <v/>
      </c>
      <c r="D915" s="119" t="s">
        <v>192</v>
      </c>
      <c r="H915" s="141">
        <f t="shared" si="144"/>
        <v>0</v>
      </c>
      <c r="K915" s="133">
        <f t="shared" si="149"/>
        <v>0</v>
      </c>
      <c r="L915" s="133">
        <f t="shared" si="145"/>
        <v>0</v>
      </c>
      <c r="M915" s="190">
        <f t="shared" si="146"/>
        <v>1</v>
      </c>
      <c r="N915" s="190" t="str">
        <f t="shared" si="142"/>
        <v>JANEIRO</v>
      </c>
      <c r="P915" s="119" t="s">
        <v>192</v>
      </c>
      <c r="Q915" s="136" t="str">
        <f t="shared" si="147"/>
        <v>À PAGAR</v>
      </c>
      <c r="R915" s="136" t="str">
        <f t="shared" ca="1" si="143"/>
        <v>EM DIA</v>
      </c>
      <c r="S915" s="137" t="str">
        <f t="shared" ca="1" si="148"/>
        <v/>
      </c>
    </row>
    <row r="916" spans="2:19" x14ac:dyDescent="0.25">
      <c r="B916" s="190" t="str">
        <f t="shared" si="151"/>
        <v/>
      </c>
      <c r="C916" s="190" t="str">
        <f t="shared" si="150"/>
        <v/>
      </c>
      <c r="D916" s="119" t="s">
        <v>192</v>
      </c>
      <c r="H916" s="141">
        <f t="shared" si="144"/>
        <v>0</v>
      </c>
      <c r="K916" s="133">
        <f t="shared" si="149"/>
        <v>0</v>
      </c>
      <c r="L916" s="133">
        <f t="shared" si="145"/>
        <v>0</v>
      </c>
      <c r="M916" s="190">
        <f t="shared" si="146"/>
        <v>1</v>
      </c>
      <c r="N916" s="190" t="str">
        <f t="shared" si="142"/>
        <v>JANEIRO</v>
      </c>
      <c r="P916" s="119" t="s">
        <v>192</v>
      </c>
      <c r="Q916" s="136" t="str">
        <f t="shared" si="147"/>
        <v>À PAGAR</v>
      </c>
      <c r="R916" s="136" t="str">
        <f t="shared" ca="1" si="143"/>
        <v>EM DIA</v>
      </c>
      <c r="S916" s="137" t="str">
        <f t="shared" ca="1" si="148"/>
        <v/>
      </c>
    </row>
    <row r="917" spans="2:19" x14ac:dyDescent="0.25">
      <c r="B917" s="190" t="str">
        <f t="shared" si="151"/>
        <v/>
      </c>
      <c r="C917" s="190" t="str">
        <f t="shared" si="150"/>
        <v/>
      </c>
      <c r="D917" s="119" t="s">
        <v>192</v>
      </c>
      <c r="H917" s="141">
        <f t="shared" si="144"/>
        <v>0</v>
      </c>
      <c r="K917" s="133">
        <f t="shared" si="149"/>
        <v>0</v>
      </c>
      <c r="L917" s="133">
        <f t="shared" si="145"/>
        <v>0</v>
      </c>
      <c r="M917" s="190">
        <f t="shared" si="146"/>
        <v>1</v>
      </c>
      <c r="N917" s="190" t="str">
        <f t="shared" si="142"/>
        <v>JANEIRO</v>
      </c>
      <c r="P917" s="119" t="s">
        <v>192</v>
      </c>
      <c r="Q917" s="136" t="str">
        <f t="shared" si="147"/>
        <v>À PAGAR</v>
      </c>
      <c r="R917" s="136" t="str">
        <f t="shared" ca="1" si="143"/>
        <v>EM DIA</v>
      </c>
      <c r="S917" s="137" t="str">
        <f t="shared" ca="1" si="148"/>
        <v/>
      </c>
    </row>
    <row r="918" spans="2:19" x14ac:dyDescent="0.25">
      <c r="B918" s="190" t="str">
        <f t="shared" si="151"/>
        <v/>
      </c>
      <c r="C918" s="190" t="str">
        <f t="shared" si="150"/>
        <v/>
      </c>
      <c r="D918" s="119" t="s">
        <v>192</v>
      </c>
      <c r="H918" s="141">
        <f t="shared" si="144"/>
        <v>0</v>
      </c>
      <c r="K918" s="133">
        <f t="shared" si="149"/>
        <v>0</v>
      </c>
      <c r="L918" s="133">
        <f t="shared" si="145"/>
        <v>0</v>
      </c>
      <c r="M918" s="190">
        <f t="shared" si="146"/>
        <v>1</v>
      </c>
      <c r="N918" s="190" t="str">
        <f t="shared" si="142"/>
        <v>JANEIRO</v>
      </c>
      <c r="P918" s="119" t="s">
        <v>192</v>
      </c>
      <c r="Q918" s="136" t="str">
        <f t="shared" si="147"/>
        <v>À PAGAR</v>
      </c>
      <c r="R918" s="136" t="str">
        <f t="shared" ca="1" si="143"/>
        <v>EM DIA</v>
      </c>
      <c r="S918" s="137" t="str">
        <f t="shared" ca="1" si="148"/>
        <v/>
      </c>
    </row>
    <row r="919" spans="2:19" x14ac:dyDescent="0.25">
      <c r="B919" s="190" t="str">
        <f t="shared" si="151"/>
        <v/>
      </c>
      <c r="C919" s="190" t="str">
        <f t="shared" si="150"/>
        <v/>
      </c>
      <c r="D919" s="119" t="s">
        <v>192</v>
      </c>
      <c r="H919" s="141">
        <f t="shared" si="144"/>
        <v>0</v>
      </c>
      <c r="K919" s="133">
        <f t="shared" si="149"/>
        <v>0</v>
      </c>
      <c r="L919" s="133">
        <f t="shared" si="145"/>
        <v>0</v>
      </c>
      <c r="M919" s="190">
        <f t="shared" si="146"/>
        <v>1</v>
      </c>
      <c r="N919" s="190" t="str">
        <f t="shared" si="142"/>
        <v>JANEIRO</v>
      </c>
      <c r="P919" s="119" t="s">
        <v>192</v>
      </c>
      <c r="Q919" s="136" t="str">
        <f t="shared" si="147"/>
        <v>À PAGAR</v>
      </c>
      <c r="R919" s="136" t="str">
        <f t="shared" ca="1" si="143"/>
        <v>EM DIA</v>
      </c>
      <c r="S919" s="137" t="str">
        <f t="shared" ca="1" si="148"/>
        <v/>
      </c>
    </row>
    <row r="920" spans="2:19" x14ac:dyDescent="0.25">
      <c r="B920" s="190" t="str">
        <f t="shared" si="151"/>
        <v/>
      </c>
      <c r="C920" s="190" t="str">
        <f t="shared" si="150"/>
        <v/>
      </c>
      <c r="D920" s="119" t="s">
        <v>192</v>
      </c>
      <c r="H920" s="141">
        <f t="shared" si="144"/>
        <v>0</v>
      </c>
      <c r="K920" s="133">
        <f t="shared" si="149"/>
        <v>0</v>
      </c>
      <c r="L920" s="133">
        <f t="shared" si="145"/>
        <v>0</v>
      </c>
      <c r="M920" s="190">
        <f t="shared" si="146"/>
        <v>1</v>
      </c>
      <c r="N920" s="190" t="str">
        <f t="shared" si="142"/>
        <v>JANEIRO</v>
      </c>
      <c r="P920" s="119" t="s">
        <v>192</v>
      </c>
      <c r="Q920" s="136" t="str">
        <f t="shared" si="147"/>
        <v>À PAGAR</v>
      </c>
      <c r="R920" s="136" t="str">
        <f t="shared" ca="1" si="143"/>
        <v>EM DIA</v>
      </c>
      <c r="S920" s="137" t="str">
        <f t="shared" ca="1" si="148"/>
        <v/>
      </c>
    </row>
    <row r="921" spans="2:19" x14ac:dyDescent="0.25">
      <c r="B921" s="190" t="str">
        <f t="shared" si="151"/>
        <v/>
      </c>
      <c r="C921" s="190" t="str">
        <f t="shared" si="150"/>
        <v/>
      </c>
      <c r="D921" s="119" t="s">
        <v>192</v>
      </c>
      <c r="H921" s="141">
        <f t="shared" si="144"/>
        <v>0</v>
      </c>
      <c r="K921" s="133">
        <f t="shared" si="149"/>
        <v>0</v>
      </c>
      <c r="L921" s="133">
        <f t="shared" si="145"/>
        <v>0</v>
      </c>
      <c r="M921" s="190">
        <f t="shared" si="146"/>
        <v>1</v>
      </c>
      <c r="N921" s="190" t="str">
        <f t="shared" si="142"/>
        <v>JANEIRO</v>
      </c>
      <c r="P921" s="119" t="s">
        <v>192</v>
      </c>
      <c r="Q921" s="136" t="str">
        <f t="shared" si="147"/>
        <v>À PAGAR</v>
      </c>
      <c r="R921" s="136" t="str">
        <f t="shared" ca="1" si="143"/>
        <v>EM DIA</v>
      </c>
      <c r="S921" s="137" t="str">
        <f t="shared" ca="1" si="148"/>
        <v/>
      </c>
    </row>
    <row r="922" spans="2:19" x14ac:dyDescent="0.25">
      <c r="B922" s="190" t="str">
        <f t="shared" si="151"/>
        <v/>
      </c>
      <c r="C922" s="190" t="str">
        <f t="shared" si="150"/>
        <v/>
      </c>
      <c r="D922" s="119" t="s">
        <v>192</v>
      </c>
      <c r="H922" s="141">
        <f t="shared" si="144"/>
        <v>0</v>
      </c>
      <c r="K922" s="133">
        <f t="shared" si="149"/>
        <v>0</v>
      </c>
      <c r="L922" s="133">
        <f t="shared" si="145"/>
        <v>0</v>
      </c>
      <c r="M922" s="190">
        <f t="shared" si="146"/>
        <v>1</v>
      </c>
      <c r="N922" s="190" t="str">
        <f t="shared" si="142"/>
        <v>JANEIRO</v>
      </c>
      <c r="P922" s="119" t="s">
        <v>192</v>
      </c>
      <c r="Q922" s="136" t="str">
        <f t="shared" si="147"/>
        <v>À PAGAR</v>
      </c>
      <c r="R922" s="136" t="str">
        <f t="shared" ca="1" si="143"/>
        <v>EM DIA</v>
      </c>
      <c r="S922" s="137" t="str">
        <f t="shared" ca="1" si="148"/>
        <v/>
      </c>
    </row>
    <row r="923" spans="2:19" x14ac:dyDescent="0.25">
      <c r="B923" s="190" t="str">
        <f t="shared" si="151"/>
        <v/>
      </c>
      <c r="C923" s="190" t="str">
        <f t="shared" si="150"/>
        <v/>
      </c>
      <c r="D923" s="119" t="s">
        <v>192</v>
      </c>
      <c r="H923" s="141">
        <f t="shared" si="144"/>
        <v>0</v>
      </c>
      <c r="K923" s="133">
        <f t="shared" si="149"/>
        <v>0</v>
      </c>
      <c r="L923" s="133">
        <f t="shared" si="145"/>
        <v>0</v>
      </c>
      <c r="M923" s="190">
        <f t="shared" si="146"/>
        <v>1</v>
      </c>
      <c r="N923" s="190" t="str">
        <f t="shared" si="142"/>
        <v>JANEIRO</v>
      </c>
      <c r="P923" s="119" t="s">
        <v>192</v>
      </c>
      <c r="Q923" s="136" t="str">
        <f t="shared" si="147"/>
        <v>À PAGAR</v>
      </c>
      <c r="R923" s="136" t="str">
        <f t="shared" ca="1" si="143"/>
        <v>EM DIA</v>
      </c>
      <c r="S923" s="137" t="str">
        <f t="shared" ca="1" si="148"/>
        <v/>
      </c>
    </row>
    <row r="924" spans="2:19" x14ac:dyDescent="0.25">
      <c r="B924" s="190" t="str">
        <f t="shared" si="151"/>
        <v/>
      </c>
      <c r="C924" s="190" t="str">
        <f t="shared" si="150"/>
        <v/>
      </c>
      <c r="D924" s="119" t="s">
        <v>192</v>
      </c>
      <c r="H924" s="141">
        <f t="shared" si="144"/>
        <v>0</v>
      </c>
      <c r="K924" s="133">
        <f t="shared" si="149"/>
        <v>0</v>
      </c>
      <c r="L924" s="133">
        <f t="shared" si="145"/>
        <v>0</v>
      </c>
      <c r="M924" s="190">
        <f t="shared" si="146"/>
        <v>1</v>
      </c>
      <c r="N924" s="190" t="str">
        <f t="shared" si="142"/>
        <v>JANEIRO</v>
      </c>
      <c r="P924" s="119" t="s">
        <v>192</v>
      </c>
      <c r="Q924" s="136" t="str">
        <f t="shared" si="147"/>
        <v>À PAGAR</v>
      </c>
      <c r="R924" s="136" t="str">
        <f t="shared" ca="1" si="143"/>
        <v>EM DIA</v>
      </c>
      <c r="S924" s="137" t="str">
        <f t="shared" ca="1" si="148"/>
        <v/>
      </c>
    </row>
    <row r="925" spans="2:19" x14ac:dyDescent="0.25">
      <c r="B925" s="190" t="str">
        <f t="shared" si="151"/>
        <v/>
      </c>
      <c r="C925" s="190" t="str">
        <f t="shared" si="150"/>
        <v/>
      </c>
      <c r="D925" s="119" t="s">
        <v>192</v>
      </c>
      <c r="H925" s="141">
        <f t="shared" si="144"/>
        <v>0</v>
      </c>
      <c r="K925" s="133">
        <f t="shared" si="149"/>
        <v>0</v>
      </c>
      <c r="L925" s="133">
        <f t="shared" si="145"/>
        <v>0</v>
      </c>
      <c r="M925" s="190">
        <f t="shared" si="146"/>
        <v>1</v>
      </c>
      <c r="N925" s="190" t="str">
        <f t="shared" si="142"/>
        <v>JANEIRO</v>
      </c>
      <c r="P925" s="119" t="s">
        <v>192</v>
      </c>
      <c r="Q925" s="136" t="str">
        <f t="shared" si="147"/>
        <v>À PAGAR</v>
      </c>
      <c r="R925" s="136" t="str">
        <f t="shared" ca="1" si="143"/>
        <v>EM DIA</v>
      </c>
      <c r="S925" s="137" t="str">
        <f t="shared" ca="1" si="148"/>
        <v/>
      </c>
    </row>
    <row r="926" spans="2:19" x14ac:dyDescent="0.25">
      <c r="B926" s="190" t="str">
        <f t="shared" si="151"/>
        <v/>
      </c>
      <c r="C926" s="190" t="str">
        <f t="shared" si="150"/>
        <v/>
      </c>
      <c r="D926" s="119" t="s">
        <v>192</v>
      </c>
      <c r="H926" s="141">
        <f t="shared" si="144"/>
        <v>0</v>
      </c>
      <c r="K926" s="133">
        <f t="shared" si="149"/>
        <v>0</v>
      </c>
      <c r="L926" s="133">
        <f t="shared" si="145"/>
        <v>0</v>
      </c>
      <c r="M926" s="190">
        <f t="shared" si="146"/>
        <v>1</v>
      </c>
      <c r="N926" s="190" t="str">
        <f t="shared" si="142"/>
        <v>JANEIRO</v>
      </c>
      <c r="P926" s="119" t="s">
        <v>192</v>
      </c>
      <c r="Q926" s="136" t="str">
        <f t="shared" si="147"/>
        <v>À PAGAR</v>
      </c>
      <c r="R926" s="136" t="str">
        <f t="shared" ca="1" si="143"/>
        <v>EM DIA</v>
      </c>
      <c r="S926" s="137" t="str">
        <f t="shared" ca="1" si="148"/>
        <v/>
      </c>
    </row>
    <row r="927" spans="2:19" x14ac:dyDescent="0.25">
      <c r="B927" s="190" t="str">
        <f t="shared" si="151"/>
        <v/>
      </c>
      <c r="C927" s="190" t="str">
        <f t="shared" si="150"/>
        <v/>
      </c>
      <c r="D927" s="119" t="s">
        <v>192</v>
      </c>
      <c r="H927" s="141">
        <f t="shared" si="144"/>
        <v>0</v>
      </c>
      <c r="K927" s="133">
        <f t="shared" si="149"/>
        <v>0</v>
      </c>
      <c r="L927" s="133">
        <f t="shared" si="145"/>
        <v>0</v>
      </c>
      <c r="M927" s="190">
        <f t="shared" si="146"/>
        <v>1</v>
      </c>
      <c r="N927" s="190" t="str">
        <f t="shared" si="142"/>
        <v>JANEIRO</v>
      </c>
      <c r="P927" s="119" t="s">
        <v>192</v>
      </c>
      <c r="Q927" s="136" t="str">
        <f t="shared" si="147"/>
        <v>À PAGAR</v>
      </c>
      <c r="R927" s="136" t="str">
        <f t="shared" ca="1" si="143"/>
        <v>EM DIA</v>
      </c>
      <c r="S927" s="137" t="str">
        <f t="shared" ca="1" si="148"/>
        <v/>
      </c>
    </row>
    <row r="928" spans="2:19" x14ac:dyDescent="0.25">
      <c r="B928" s="190" t="str">
        <f t="shared" si="151"/>
        <v/>
      </c>
      <c r="C928" s="190" t="str">
        <f t="shared" si="150"/>
        <v/>
      </c>
      <c r="D928" s="119" t="s">
        <v>192</v>
      </c>
      <c r="H928" s="141">
        <f t="shared" si="144"/>
        <v>0</v>
      </c>
      <c r="K928" s="133">
        <f t="shared" si="149"/>
        <v>0</v>
      </c>
      <c r="L928" s="133">
        <f t="shared" si="145"/>
        <v>0</v>
      </c>
      <c r="M928" s="190">
        <f t="shared" si="146"/>
        <v>1</v>
      </c>
      <c r="N928" s="190" t="str">
        <f t="shared" si="142"/>
        <v>JANEIRO</v>
      </c>
      <c r="P928" s="119" t="s">
        <v>192</v>
      </c>
      <c r="Q928" s="136" t="str">
        <f t="shared" si="147"/>
        <v>À PAGAR</v>
      </c>
      <c r="R928" s="136" t="str">
        <f t="shared" ca="1" si="143"/>
        <v>EM DIA</v>
      </c>
      <c r="S928" s="137" t="str">
        <f t="shared" ca="1" si="148"/>
        <v/>
      </c>
    </row>
    <row r="929" spans="2:19" x14ac:dyDescent="0.25">
      <c r="B929" s="190" t="str">
        <f t="shared" si="151"/>
        <v/>
      </c>
      <c r="C929" s="190" t="str">
        <f t="shared" si="150"/>
        <v/>
      </c>
      <c r="D929" s="119" t="s">
        <v>192</v>
      </c>
      <c r="H929" s="141">
        <f t="shared" si="144"/>
        <v>0</v>
      </c>
      <c r="K929" s="133">
        <f t="shared" si="149"/>
        <v>0</v>
      </c>
      <c r="L929" s="133">
        <f t="shared" si="145"/>
        <v>0</v>
      </c>
      <c r="M929" s="190">
        <f t="shared" si="146"/>
        <v>1</v>
      </c>
      <c r="N929" s="190" t="str">
        <f t="shared" si="142"/>
        <v>JANEIRO</v>
      </c>
      <c r="P929" s="119" t="s">
        <v>192</v>
      </c>
      <c r="Q929" s="136" t="str">
        <f t="shared" si="147"/>
        <v>À PAGAR</v>
      </c>
      <c r="R929" s="136" t="str">
        <f t="shared" ca="1" si="143"/>
        <v>EM DIA</v>
      </c>
      <c r="S929" s="137" t="str">
        <f t="shared" ca="1" si="148"/>
        <v/>
      </c>
    </row>
    <row r="930" spans="2:19" x14ac:dyDescent="0.25">
      <c r="B930" s="190" t="str">
        <f t="shared" si="151"/>
        <v/>
      </c>
      <c r="C930" s="190" t="str">
        <f t="shared" si="150"/>
        <v/>
      </c>
      <c r="D930" s="119" t="s">
        <v>192</v>
      </c>
      <c r="H930" s="141">
        <f t="shared" si="144"/>
        <v>0</v>
      </c>
      <c r="K930" s="133">
        <f t="shared" si="149"/>
        <v>0</v>
      </c>
      <c r="L930" s="133">
        <f t="shared" si="145"/>
        <v>0</v>
      </c>
      <c r="M930" s="190">
        <f t="shared" si="146"/>
        <v>1</v>
      </c>
      <c r="N930" s="190" t="str">
        <f t="shared" si="142"/>
        <v>JANEIRO</v>
      </c>
      <c r="P930" s="119" t="s">
        <v>192</v>
      </c>
      <c r="Q930" s="136" t="str">
        <f t="shared" si="147"/>
        <v>À PAGAR</v>
      </c>
      <c r="R930" s="136" t="str">
        <f t="shared" ca="1" si="143"/>
        <v>EM DIA</v>
      </c>
      <c r="S930" s="137" t="str">
        <f t="shared" ca="1" si="148"/>
        <v/>
      </c>
    </row>
    <row r="931" spans="2:19" x14ac:dyDescent="0.25">
      <c r="B931" s="190" t="str">
        <f t="shared" si="151"/>
        <v/>
      </c>
      <c r="C931" s="190" t="str">
        <f t="shared" si="150"/>
        <v/>
      </c>
      <c r="D931" s="119" t="s">
        <v>192</v>
      </c>
      <c r="H931" s="141">
        <f t="shared" si="144"/>
        <v>0</v>
      </c>
      <c r="K931" s="133">
        <f t="shared" si="149"/>
        <v>0</v>
      </c>
      <c r="L931" s="133">
        <f t="shared" si="145"/>
        <v>0</v>
      </c>
      <c r="M931" s="190">
        <f t="shared" si="146"/>
        <v>1</v>
      </c>
      <c r="N931" s="190" t="str">
        <f t="shared" si="142"/>
        <v>JANEIRO</v>
      </c>
      <c r="P931" s="119" t="s">
        <v>192</v>
      </c>
      <c r="Q931" s="136" t="str">
        <f t="shared" si="147"/>
        <v>À PAGAR</v>
      </c>
      <c r="R931" s="136" t="str">
        <f t="shared" ca="1" si="143"/>
        <v>EM DIA</v>
      </c>
      <c r="S931" s="137" t="str">
        <f t="shared" ca="1" si="148"/>
        <v/>
      </c>
    </row>
    <row r="932" spans="2:19" x14ac:dyDescent="0.25">
      <c r="B932" s="190" t="str">
        <f t="shared" si="151"/>
        <v/>
      </c>
      <c r="C932" s="190" t="str">
        <f t="shared" si="150"/>
        <v/>
      </c>
      <c r="D932" s="119" t="s">
        <v>192</v>
      </c>
      <c r="H932" s="141">
        <f t="shared" si="144"/>
        <v>0</v>
      </c>
      <c r="K932" s="133">
        <f t="shared" si="149"/>
        <v>0</v>
      </c>
      <c r="L932" s="133">
        <f t="shared" si="145"/>
        <v>0</v>
      </c>
      <c r="M932" s="190">
        <f t="shared" si="146"/>
        <v>1</v>
      </c>
      <c r="N932" s="190" t="str">
        <f t="shared" si="142"/>
        <v>JANEIRO</v>
      </c>
      <c r="P932" s="119" t="s">
        <v>192</v>
      </c>
      <c r="Q932" s="136" t="str">
        <f t="shared" si="147"/>
        <v>À PAGAR</v>
      </c>
      <c r="R932" s="136" t="str">
        <f t="shared" ca="1" si="143"/>
        <v>EM DIA</v>
      </c>
      <c r="S932" s="137" t="str">
        <f t="shared" ca="1" si="148"/>
        <v/>
      </c>
    </row>
    <row r="933" spans="2:19" x14ac:dyDescent="0.25">
      <c r="B933" s="190" t="str">
        <f t="shared" si="151"/>
        <v/>
      </c>
      <c r="C933" s="190" t="str">
        <f t="shared" si="150"/>
        <v/>
      </c>
      <c r="D933" s="119" t="s">
        <v>192</v>
      </c>
      <c r="H933" s="141">
        <f t="shared" si="144"/>
        <v>0</v>
      </c>
      <c r="K933" s="133">
        <f t="shared" si="149"/>
        <v>0</v>
      </c>
      <c r="L933" s="133">
        <f t="shared" si="145"/>
        <v>0</v>
      </c>
      <c r="M933" s="190">
        <f t="shared" si="146"/>
        <v>1</v>
      </c>
      <c r="N933" s="190" t="str">
        <f t="shared" si="142"/>
        <v>JANEIRO</v>
      </c>
      <c r="P933" s="119" t="s">
        <v>192</v>
      </c>
      <c r="Q933" s="136" t="str">
        <f t="shared" si="147"/>
        <v>À PAGAR</v>
      </c>
      <c r="R933" s="136" t="str">
        <f t="shared" ca="1" si="143"/>
        <v>EM DIA</v>
      </c>
      <c r="S933" s="137" t="str">
        <f t="shared" ca="1" si="148"/>
        <v/>
      </c>
    </row>
    <row r="934" spans="2:19" x14ac:dyDescent="0.25">
      <c r="B934" s="190" t="str">
        <f t="shared" si="151"/>
        <v/>
      </c>
      <c r="C934" s="190" t="str">
        <f t="shared" si="150"/>
        <v/>
      </c>
      <c r="D934" s="119" t="s">
        <v>192</v>
      </c>
      <c r="H934" s="141">
        <f t="shared" si="144"/>
        <v>0</v>
      </c>
      <c r="K934" s="133">
        <f t="shared" si="149"/>
        <v>0</v>
      </c>
      <c r="L934" s="133">
        <f t="shared" si="145"/>
        <v>0</v>
      </c>
      <c r="M934" s="190">
        <f t="shared" si="146"/>
        <v>1</v>
      </c>
      <c r="N934" s="190" t="str">
        <f t="shared" si="142"/>
        <v>JANEIRO</v>
      </c>
      <c r="P934" s="119" t="s">
        <v>192</v>
      </c>
      <c r="Q934" s="136" t="str">
        <f t="shared" si="147"/>
        <v>À PAGAR</v>
      </c>
      <c r="R934" s="136" t="str">
        <f t="shared" ca="1" si="143"/>
        <v>EM DIA</v>
      </c>
      <c r="S934" s="137" t="str">
        <f t="shared" ca="1" si="148"/>
        <v/>
      </c>
    </row>
    <row r="935" spans="2:19" x14ac:dyDescent="0.25">
      <c r="B935" s="190" t="str">
        <f t="shared" si="151"/>
        <v/>
      </c>
      <c r="C935" s="190" t="str">
        <f t="shared" si="150"/>
        <v/>
      </c>
      <c r="D935" s="119" t="s">
        <v>192</v>
      </c>
      <c r="H935" s="141">
        <f t="shared" si="144"/>
        <v>0</v>
      </c>
      <c r="K935" s="133">
        <f t="shared" si="149"/>
        <v>0</v>
      </c>
      <c r="L935" s="133">
        <f t="shared" si="145"/>
        <v>0</v>
      </c>
      <c r="M935" s="190">
        <f t="shared" si="146"/>
        <v>1</v>
      </c>
      <c r="N935" s="190" t="str">
        <f t="shared" si="142"/>
        <v>JANEIRO</v>
      </c>
      <c r="P935" s="119" t="s">
        <v>192</v>
      </c>
      <c r="Q935" s="136" t="str">
        <f t="shared" si="147"/>
        <v>À PAGAR</v>
      </c>
      <c r="R935" s="136" t="str">
        <f t="shared" ca="1" si="143"/>
        <v>EM DIA</v>
      </c>
      <c r="S935" s="137" t="str">
        <f t="shared" ca="1" si="148"/>
        <v/>
      </c>
    </row>
    <row r="936" spans="2:19" x14ac:dyDescent="0.25">
      <c r="B936" s="190" t="str">
        <f t="shared" si="151"/>
        <v/>
      </c>
      <c r="C936" s="190" t="str">
        <f t="shared" si="150"/>
        <v/>
      </c>
      <c r="D936" s="119" t="s">
        <v>192</v>
      </c>
      <c r="H936" s="141">
        <f t="shared" si="144"/>
        <v>0</v>
      </c>
      <c r="K936" s="133">
        <f t="shared" si="149"/>
        <v>0</v>
      </c>
      <c r="L936" s="133">
        <f t="shared" si="145"/>
        <v>0</v>
      </c>
      <c r="M936" s="190">
        <f t="shared" si="146"/>
        <v>1</v>
      </c>
      <c r="N936" s="190" t="str">
        <f t="shared" si="142"/>
        <v>JANEIRO</v>
      </c>
      <c r="P936" s="119" t="s">
        <v>192</v>
      </c>
      <c r="Q936" s="136" t="str">
        <f t="shared" si="147"/>
        <v>À PAGAR</v>
      </c>
      <c r="R936" s="136" t="str">
        <f t="shared" ca="1" si="143"/>
        <v>EM DIA</v>
      </c>
      <c r="S936" s="137" t="str">
        <f t="shared" ca="1" si="148"/>
        <v/>
      </c>
    </row>
    <row r="937" spans="2:19" x14ac:dyDescent="0.25">
      <c r="B937" s="190" t="str">
        <f t="shared" si="151"/>
        <v/>
      </c>
      <c r="C937" s="190" t="str">
        <f t="shared" si="150"/>
        <v/>
      </c>
      <c r="D937" s="119" t="s">
        <v>192</v>
      </c>
      <c r="H937" s="141">
        <f t="shared" si="144"/>
        <v>0</v>
      </c>
      <c r="K937" s="133">
        <f t="shared" si="149"/>
        <v>0</v>
      </c>
      <c r="L937" s="133">
        <f t="shared" si="145"/>
        <v>0</v>
      </c>
      <c r="M937" s="190">
        <f t="shared" si="146"/>
        <v>1</v>
      </c>
      <c r="N937" s="190" t="str">
        <f t="shared" si="142"/>
        <v>JANEIRO</v>
      </c>
      <c r="P937" s="119" t="s">
        <v>192</v>
      </c>
      <c r="Q937" s="136" t="str">
        <f t="shared" si="147"/>
        <v>À PAGAR</v>
      </c>
      <c r="R937" s="136" t="str">
        <f t="shared" ca="1" si="143"/>
        <v>EM DIA</v>
      </c>
      <c r="S937" s="137" t="str">
        <f t="shared" ca="1" si="148"/>
        <v/>
      </c>
    </row>
    <row r="938" spans="2:19" x14ac:dyDescent="0.25">
      <c r="B938" s="190" t="str">
        <f t="shared" si="151"/>
        <v/>
      </c>
      <c r="C938" s="190" t="str">
        <f t="shared" si="150"/>
        <v/>
      </c>
      <c r="D938" s="119" t="s">
        <v>192</v>
      </c>
      <c r="H938" s="141">
        <f t="shared" si="144"/>
        <v>0</v>
      </c>
      <c r="K938" s="133">
        <f t="shared" si="149"/>
        <v>0</v>
      </c>
      <c r="L938" s="133">
        <f t="shared" si="145"/>
        <v>0</v>
      </c>
      <c r="M938" s="190">
        <f t="shared" si="146"/>
        <v>1</v>
      </c>
      <c r="N938" s="190" t="str">
        <f t="shared" si="142"/>
        <v>JANEIRO</v>
      </c>
      <c r="P938" s="119" t="s">
        <v>192</v>
      </c>
      <c r="Q938" s="136" t="str">
        <f t="shared" si="147"/>
        <v>À PAGAR</v>
      </c>
      <c r="R938" s="136" t="str">
        <f t="shared" ca="1" si="143"/>
        <v>EM DIA</v>
      </c>
      <c r="S938" s="137" t="str">
        <f t="shared" ca="1" si="148"/>
        <v/>
      </c>
    </row>
    <row r="939" spans="2:19" x14ac:dyDescent="0.25">
      <c r="B939" s="190" t="str">
        <f t="shared" si="151"/>
        <v/>
      </c>
      <c r="C939" s="190" t="str">
        <f t="shared" si="150"/>
        <v/>
      </c>
      <c r="D939" s="119" t="s">
        <v>192</v>
      </c>
      <c r="H939" s="141">
        <f t="shared" si="144"/>
        <v>0</v>
      </c>
      <c r="K939" s="133">
        <f t="shared" si="149"/>
        <v>0</v>
      </c>
      <c r="L939" s="133">
        <f t="shared" si="145"/>
        <v>0</v>
      </c>
      <c r="M939" s="190">
        <f t="shared" si="146"/>
        <v>1</v>
      </c>
      <c r="N939" s="190" t="str">
        <f t="shared" si="142"/>
        <v>JANEIRO</v>
      </c>
      <c r="P939" s="119" t="s">
        <v>192</v>
      </c>
      <c r="Q939" s="136" t="str">
        <f t="shared" si="147"/>
        <v>À PAGAR</v>
      </c>
      <c r="R939" s="136" t="str">
        <f t="shared" ca="1" si="143"/>
        <v>EM DIA</v>
      </c>
      <c r="S939" s="137" t="str">
        <f t="shared" ca="1" si="148"/>
        <v/>
      </c>
    </row>
    <row r="940" spans="2:19" x14ac:dyDescent="0.25">
      <c r="B940" s="190" t="str">
        <f t="shared" si="151"/>
        <v/>
      </c>
      <c r="C940" s="190" t="str">
        <f t="shared" si="150"/>
        <v/>
      </c>
      <c r="D940" s="119" t="s">
        <v>192</v>
      </c>
      <c r="H940" s="141">
        <f t="shared" si="144"/>
        <v>0</v>
      </c>
      <c r="K940" s="133">
        <f t="shared" si="149"/>
        <v>0</v>
      </c>
      <c r="L940" s="133">
        <f t="shared" si="145"/>
        <v>0</v>
      </c>
      <c r="M940" s="190">
        <f t="shared" si="146"/>
        <v>1</v>
      </c>
      <c r="N940" s="190" t="str">
        <f t="shared" si="142"/>
        <v>JANEIRO</v>
      </c>
      <c r="P940" s="119" t="s">
        <v>192</v>
      </c>
      <c r="Q940" s="136" t="str">
        <f t="shared" si="147"/>
        <v>À PAGAR</v>
      </c>
      <c r="R940" s="136" t="str">
        <f t="shared" ca="1" si="143"/>
        <v>EM DIA</v>
      </c>
      <c r="S940" s="137" t="str">
        <f t="shared" ca="1" si="148"/>
        <v/>
      </c>
    </row>
    <row r="941" spans="2:19" x14ac:dyDescent="0.25">
      <c r="B941" s="190" t="str">
        <f t="shared" si="151"/>
        <v/>
      </c>
      <c r="C941" s="190" t="str">
        <f t="shared" si="150"/>
        <v/>
      </c>
      <c r="D941" s="119" t="s">
        <v>192</v>
      </c>
      <c r="H941" s="141">
        <f t="shared" si="144"/>
        <v>0</v>
      </c>
      <c r="K941" s="133">
        <f t="shared" si="149"/>
        <v>0</v>
      </c>
      <c r="L941" s="133">
        <f t="shared" si="145"/>
        <v>0</v>
      </c>
      <c r="M941" s="190">
        <f t="shared" si="146"/>
        <v>1</v>
      </c>
      <c r="N941" s="190" t="str">
        <f t="shared" si="142"/>
        <v>JANEIRO</v>
      </c>
      <c r="P941" s="119" t="s">
        <v>192</v>
      </c>
      <c r="Q941" s="136" t="str">
        <f t="shared" si="147"/>
        <v>À PAGAR</v>
      </c>
      <c r="R941" s="136" t="str">
        <f t="shared" ca="1" si="143"/>
        <v>EM DIA</v>
      </c>
      <c r="S941" s="137" t="str">
        <f t="shared" ca="1" si="148"/>
        <v/>
      </c>
    </row>
    <row r="942" spans="2:19" x14ac:dyDescent="0.25">
      <c r="B942" s="190" t="str">
        <f t="shared" si="151"/>
        <v/>
      </c>
      <c r="C942" s="190" t="str">
        <f t="shared" si="150"/>
        <v/>
      </c>
      <c r="D942" s="119" t="s">
        <v>192</v>
      </c>
      <c r="H942" s="141">
        <f t="shared" si="144"/>
        <v>0</v>
      </c>
      <c r="K942" s="133">
        <f t="shared" si="149"/>
        <v>0</v>
      </c>
      <c r="L942" s="133">
        <f t="shared" si="145"/>
        <v>0</v>
      </c>
      <c r="M942" s="190">
        <f t="shared" si="146"/>
        <v>1</v>
      </c>
      <c r="N942" s="190" t="str">
        <f t="shared" si="142"/>
        <v>JANEIRO</v>
      </c>
      <c r="P942" s="119" t="s">
        <v>192</v>
      </c>
      <c r="Q942" s="136" t="str">
        <f t="shared" si="147"/>
        <v>À PAGAR</v>
      </c>
      <c r="R942" s="136" t="str">
        <f t="shared" ca="1" si="143"/>
        <v>EM DIA</v>
      </c>
      <c r="S942" s="137" t="str">
        <f t="shared" ca="1" si="148"/>
        <v/>
      </c>
    </row>
    <row r="943" spans="2:19" x14ac:dyDescent="0.25">
      <c r="B943" s="190" t="str">
        <f t="shared" si="151"/>
        <v/>
      </c>
      <c r="C943" s="190" t="str">
        <f t="shared" si="150"/>
        <v/>
      </c>
      <c r="D943" s="119" t="s">
        <v>192</v>
      </c>
      <c r="H943" s="141">
        <f t="shared" si="144"/>
        <v>0</v>
      </c>
      <c r="K943" s="133">
        <f t="shared" si="149"/>
        <v>0</v>
      </c>
      <c r="L943" s="133">
        <f t="shared" si="145"/>
        <v>0</v>
      </c>
      <c r="M943" s="190">
        <f t="shared" si="146"/>
        <v>1</v>
      </c>
      <c r="N943" s="190" t="str">
        <f t="shared" si="142"/>
        <v>JANEIRO</v>
      </c>
      <c r="P943" s="119" t="s">
        <v>192</v>
      </c>
      <c r="Q943" s="136" t="str">
        <f t="shared" si="147"/>
        <v>À PAGAR</v>
      </c>
      <c r="R943" s="136" t="str">
        <f t="shared" ca="1" si="143"/>
        <v>EM DIA</v>
      </c>
      <c r="S943" s="137" t="str">
        <f t="shared" ca="1" si="148"/>
        <v/>
      </c>
    </row>
    <row r="944" spans="2:19" x14ac:dyDescent="0.25">
      <c r="B944" s="190" t="str">
        <f t="shared" si="151"/>
        <v/>
      </c>
      <c r="C944" s="190" t="str">
        <f t="shared" si="150"/>
        <v/>
      </c>
      <c r="D944" s="119" t="s">
        <v>192</v>
      </c>
      <c r="H944" s="141">
        <f t="shared" si="144"/>
        <v>0</v>
      </c>
      <c r="K944" s="133">
        <f t="shared" si="149"/>
        <v>0</v>
      </c>
      <c r="L944" s="133">
        <f t="shared" si="145"/>
        <v>0</v>
      </c>
      <c r="M944" s="190">
        <f t="shared" si="146"/>
        <v>1</v>
      </c>
      <c r="N944" s="190" t="str">
        <f t="shared" si="142"/>
        <v>JANEIRO</v>
      </c>
      <c r="P944" s="119" t="s">
        <v>192</v>
      </c>
      <c r="Q944" s="136" t="str">
        <f t="shared" si="147"/>
        <v>À PAGAR</v>
      </c>
      <c r="R944" s="136" t="str">
        <f t="shared" ca="1" si="143"/>
        <v>EM DIA</v>
      </c>
      <c r="S944" s="137" t="str">
        <f t="shared" ca="1" si="148"/>
        <v/>
      </c>
    </row>
    <row r="945" spans="2:19" x14ac:dyDescent="0.25">
      <c r="B945" s="190" t="str">
        <f t="shared" si="151"/>
        <v/>
      </c>
      <c r="C945" s="190" t="str">
        <f t="shared" si="150"/>
        <v/>
      </c>
      <c r="D945" s="119" t="s">
        <v>192</v>
      </c>
      <c r="H945" s="141">
        <f t="shared" si="144"/>
        <v>0</v>
      </c>
      <c r="K945" s="133">
        <f t="shared" si="149"/>
        <v>0</v>
      </c>
      <c r="L945" s="133">
        <f t="shared" si="145"/>
        <v>0</v>
      </c>
      <c r="M945" s="190">
        <f t="shared" si="146"/>
        <v>1</v>
      </c>
      <c r="N945" s="190" t="str">
        <f t="shared" si="142"/>
        <v>JANEIRO</v>
      </c>
      <c r="P945" s="119" t="s">
        <v>192</v>
      </c>
      <c r="Q945" s="136" t="str">
        <f t="shared" si="147"/>
        <v>À PAGAR</v>
      </c>
      <c r="R945" s="136" t="str">
        <f t="shared" ca="1" si="143"/>
        <v>EM DIA</v>
      </c>
      <c r="S945" s="137" t="str">
        <f t="shared" ca="1" si="148"/>
        <v/>
      </c>
    </row>
    <row r="946" spans="2:19" x14ac:dyDescent="0.25">
      <c r="B946" s="190" t="str">
        <f t="shared" si="151"/>
        <v/>
      </c>
      <c r="C946" s="190" t="str">
        <f t="shared" si="150"/>
        <v/>
      </c>
      <c r="D946" s="119" t="s">
        <v>192</v>
      </c>
      <c r="H946" s="141">
        <f t="shared" si="144"/>
        <v>0</v>
      </c>
      <c r="K946" s="133">
        <f t="shared" si="149"/>
        <v>0</v>
      </c>
      <c r="L946" s="133">
        <f t="shared" si="145"/>
        <v>0</v>
      </c>
      <c r="M946" s="190">
        <f t="shared" si="146"/>
        <v>1</v>
      </c>
      <c r="N946" s="190" t="str">
        <f t="shared" si="142"/>
        <v>JANEIRO</v>
      </c>
      <c r="P946" s="119" t="s">
        <v>192</v>
      </c>
      <c r="Q946" s="136" t="str">
        <f t="shared" si="147"/>
        <v>À PAGAR</v>
      </c>
      <c r="R946" s="136" t="str">
        <f t="shared" ca="1" si="143"/>
        <v>EM DIA</v>
      </c>
      <c r="S946" s="137" t="str">
        <f t="shared" ca="1" si="148"/>
        <v/>
      </c>
    </row>
    <row r="947" spans="2:19" x14ac:dyDescent="0.25">
      <c r="B947" s="190" t="str">
        <f t="shared" si="151"/>
        <v/>
      </c>
      <c r="C947" s="190" t="str">
        <f t="shared" si="150"/>
        <v/>
      </c>
      <c r="D947" s="119" t="s">
        <v>192</v>
      </c>
      <c r="H947" s="141">
        <f t="shared" si="144"/>
        <v>0</v>
      </c>
      <c r="K947" s="133">
        <f t="shared" si="149"/>
        <v>0</v>
      </c>
      <c r="L947" s="133">
        <f t="shared" si="145"/>
        <v>0</v>
      </c>
      <c r="M947" s="190">
        <f t="shared" si="146"/>
        <v>1</v>
      </c>
      <c r="N947" s="190" t="str">
        <f t="shared" si="142"/>
        <v>JANEIRO</v>
      </c>
      <c r="P947" s="119" t="s">
        <v>192</v>
      </c>
      <c r="Q947" s="136" t="str">
        <f t="shared" si="147"/>
        <v>À PAGAR</v>
      </c>
      <c r="R947" s="136" t="str">
        <f t="shared" ca="1" si="143"/>
        <v>EM DIA</v>
      </c>
      <c r="S947" s="137" t="str">
        <f t="shared" ca="1" si="148"/>
        <v/>
      </c>
    </row>
    <row r="948" spans="2:19" x14ac:dyDescent="0.25">
      <c r="B948" s="190" t="str">
        <f t="shared" si="151"/>
        <v/>
      </c>
      <c r="C948" s="190" t="str">
        <f t="shared" si="150"/>
        <v/>
      </c>
      <c r="D948" s="119" t="s">
        <v>192</v>
      </c>
      <c r="H948" s="141">
        <f t="shared" si="144"/>
        <v>0</v>
      </c>
      <c r="K948" s="133">
        <f t="shared" si="149"/>
        <v>0</v>
      </c>
      <c r="L948" s="133">
        <f t="shared" si="145"/>
        <v>0</v>
      </c>
      <c r="M948" s="190">
        <f t="shared" si="146"/>
        <v>1</v>
      </c>
      <c r="N948" s="190" t="str">
        <f t="shared" si="142"/>
        <v>JANEIRO</v>
      </c>
      <c r="P948" s="119" t="s">
        <v>192</v>
      </c>
      <c r="Q948" s="136" t="str">
        <f t="shared" si="147"/>
        <v>À PAGAR</v>
      </c>
      <c r="R948" s="136" t="str">
        <f t="shared" ca="1" si="143"/>
        <v>EM DIA</v>
      </c>
      <c r="S948" s="137" t="str">
        <f t="shared" ca="1" si="148"/>
        <v/>
      </c>
    </row>
    <row r="949" spans="2:19" x14ac:dyDescent="0.25">
      <c r="B949" s="190" t="str">
        <f t="shared" si="151"/>
        <v/>
      </c>
      <c r="C949" s="190" t="str">
        <f t="shared" si="150"/>
        <v/>
      </c>
      <c r="D949" s="119" t="s">
        <v>192</v>
      </c>
      <c r="H949" s="141">
        <f t="shared" si="144"/>
        <v>0</v>
      </c>
      <c r="K949" s="133">
        <f t="shared" si="149"/>
        <v>0</v>
      </c>
      <c r="L949" s="133">
        <f t="shared" si="145"/>
        <v>0</v>
      </c>
      <c r="M949" s="190">
        <f t="shared" si="146"/>
        <v>1</v>
      </c>
      <c r="N949" s="190" t="str">
        <f t="shared" si="142"/>
        <v>JANEIRO</v>
      </c>
      <c r="P949" s="119" t="s">
        <v>192</v>
      </c>
      <c r="Q949" s="136" t="str">
        <f t="shared" si="147"/>
        <v>À PAGAR</v>
      </c>
      <c r="R949" s="136" t="str">
        <f t="shared" ca="1" si="143"/>
        <v>EM DIA</v>
      </c>
      <c r="S949" s="137" t="str">
        <f t="shared" ca="1" si="148"/>
        <v/>
      </c>
    </row>
    <row r="950" spans="2:19" x14ac:dyDescent="0.25">
      <c r="B950" s="190" t="str">
        <f t="shared" si="151"/>
        <v/>
      </c>
      <c r="C950" s="190" t="str">
        <f t="shared" si="150"/>
        <v/>
      </c>
      <c r="D950" s="119" t="s">
        <v>192</v>
      </c>
      <c r="H950" s="141">
        <f t="shared" si="144"/>
        <v>0</v>
      </c>
      <c r="K950" s="133">
        <f t="shared" si="149"/>
        <v>0</v>
      </c>
      <c r="L950" s="133">
        <f t="shared" si="145"/>
        <v>0</v>
      </c>
      <c r="M950" s="190">
        <f t="shared" si="146"/>
        <v>1</v>
      </c>
      <c r="N950" s="190" t="str">
        <f t="shared" si="142"/>
        <v>JANEIRO</v>
      </c>
      <c r="P950" s="119" t="s">
        <v>192</v>
      </c>
      <c r="Q950" s="136" t="str">
        <f t="shared" si="147"/>
        <v>À PAGAR</v>
      </c>
      <c r="R950" s="136" t="str">
        <f t="shared" ca="1" si="143"/>
        <v>EM DIA</v>
      </c>
      <c r="S950" s="137" t="str">
        <f t="shared" ca="1" si="148"/>
        <v/>
      </c>
    </row>
    <row r="951" spans="2:19" x14ac:dyDescent="0.25">
      <c r="B951" s="190" t="str">
        <f t="shared" si="151"/>
        <v/>
      </c>
      <c r="C951" s="190" t="str">
        <f t="shared" si="150"/>
        <v/>
      </c>
      <c r="D951" s="119" t="s">
        <v>192</v>
      </c>
      <c r="H951" s="141">
        <f t="shared" si="144"/>
        <v>0</v>
      </c>
      <c r="K951" s="133">
        <f t="shared" si="149"/>
        <v>0</v>
      </c>
      <c r="L951" s="133">
        <f t="shared" si="145"/>
        <v>0</v>
      </c>
      <c r="M951" s="190">
        <f t="shared" si="146"/>
        <v>1</v>
      </c>
      <c r="N951" s="190" t="str">
        <f t="shared" si="142"/>
        <v>JANEIRO</v>
      </c>
      <c r="P951" s="119" t="s">
        <v>192</v>
      </c>
      <c r="Q951" s="136" t="str">
        <f t="shared" si="147"/>
        <v>À PAGAR</v>
      </c>
      <c r="R951" s="136" t="str">
        <f t="shared" ca="1" si="143"/>
        <v>EM DIA</v>
      </c>
      <c r="S951" s="137" t="str">
        <f t="shared" ca="1" si="148"/>
        <v/>
      </c>
    </row>
    <row r="952" spans="2:19" x14ac:dyDescent="0.25">
      <c r="B952" s="190" t="str">
        <f t="shared" si="151"/>
        <v/>
      </c>
      <c r="C952" s="190" t="str">
        <f t="shared" si="150"/>
        <v/>
      </c>
      <c r="D952" s="119" t="s">
        <v>192</v>
      </c>
      <c r="H952" s="141">
        <f t="shared" si="144"/>
        <v>0</v>
      </c>
      <c r="K952" s="133">
        <f t="shared" si="149"/>
        <v>0</v>
      </c>
      <c r="L952" s="133">
        <f t="shared" si="145"/>
        <v>0</v>
      </c>
      <c r="M952" s="190">
        <f t="shared" si="146"/>
        <v>1</v>
      </c>
      <c r="N952" s="190" t="str">
        <f t="shared" si="142"/>
        <v>JANEIRO</v>
      </c>
      <c r="P952" s="119" t="s">
        <v>192</v>
      </c>
      <c r="Q952" s="136" t="str">
        <f t="shared" si="147"/>
        <v>À PAGAR</v>
      </c>
      <c r="R952" s="136" t="str">
        <f t="shared" ca="1" si="143"/>
        <v>EM DIA</v>
      </c>
      <c r="S952" s="137" t="str">
        <f t="shared" ca="1" si="148"/>
        <v/>
      </c>
    </row>
    <row r="953" spans="2:19" x14ac:dyDescent="0.25">
      <c r="B953" s="190" t="str">
        <f t="shared" si="151"/>
        <v/>
      </c>
      <c r="C953" s="190" t="str">
        <f t="shared" si="150"/>
        <v/>
      </c>
      <c r="D953" s="119" t="s">
        <v>192</v>
      </c>
      <c r="H953" s="141">
        <f t="shared" si="144"/>
        <v>0</v>
      </c>
      <c r="K953" s="133">
        <f t="shared" si="149"/>
        <v>0</v>
      </c>
      <c r="L953" s="133">
        <f t="shared" si="145"/>
        <v>0</v>
      </c>
      <c r="M953" s="190">
        <f t="shared" si="146"/>
        <v>1</v>
      </c>
      <c r="N953" s="190" t="str">
        <f t="shared" si="142"/>
        <v>JANEIRO</v>
      </c>
      <c r="P953" s="119" t="s">
        <v>192</v>
      </c>
      <c r="Q953" s="136" t="str">
        <f t="shared" si="147"/>
        <v>À PAGAR</v>
      </c>
      <c r="R953" s="136" t="str">
        <f t="shared" ca="1" si="143"/>
        <v>EM DIA</v>
      </c>
      <c r="S953" s="137" t="str">
        <f t="shared" ca="1" si="148"/>
        <v/>
      </c>
    </row>
    <row r="954" spans="2:19" x14ac:dyDescent="0.25">
      <c r="B954" s="190" t="str">
        <f t="shared" si="151"/>
        <v/>
      </c>
      <c r="C954" s="190" t="str">
        <f t="shared" si="150"/>
        <v/>
      </c>
      <c r="D954" s="119" t="s">
        <v>192</v>
      </c>
      <c r="H954" s="141">
        <f t="shared" si="144"/>
        <v>0</v>
      </c>
      <c r="K954" s="133">
        <f t="shared" si="149"/>
        <v>0</v>
      </c>
      <c r="L954" s="133">
        <f t="shared" si="145"/>
        <v>0</v>
      </c>
      <c r="M954" s="190">
        <f t="shared" si="146"/>
        <v>1</v>
      </c>
      <c r="N954" s="190" t="str">
        <f t="shared" si="142"/>
        <v>JANEIRO</v>
      </c>
      <c r="P954" s="119" t="s">
        <v>192</v>
      </c>
      <c r="Q954" s="136" t="str">
        <f t="shared" si="147"/>
        <v>À PAGAR</v>
      </c>
      <c r="R954" s="136" t="str">
        <f t="shared" ca="1" si="143"/>
        <v>EM DIA</v>
      </c>
      <c r="S954" s="137" t="str">
        <f t="shared" ca="1" si="148"/>
        <v/>
      </c>
    </row>
    <row r="955" spans="2:19" x14ac:dyDescent="0.25">
      <c r="B955" s="190" t="str">
        <f t="shared" si="151"/>
        <v/>
      </c>
      <c r="C955" s="190" t="str">
        <f t="shared" si="150"/>
        <v/>
      </c>
      <c r="D955" s="119" t="s">
        <v>192</v>
      </c>
      <c r="H955" s="141">
        <f t="shared" si="144"/>
        <v>0</v>
      </c>
      <c r="K955" s="133">
        <f t="shared" si="149"/>
        <v>0</v>
      </c>
      <c r="L955" s="133">
        <f t="shared" si="145"/>
        <v>0</v>
      </c>
      <c r="M955" s="190">
        <f t="shared" si="146"/>
        <v>1</v>
      </c>
      <c r="N955" s="190" t="str">
        <f t="shared" si="142"/>
        <v>JANEIRO</v>
      </c>
      <c r="P955" s="119" t="s">
        <v>192</v>
      </c>
      <c r="Q955" s="136" t="str">
        <f t="shared" si="147"/>
        <v>À PAGAR</v>
      </c>
      <c r="R955" s="136" t="str">
        <f t="shared" ca="1" si="143"/>
        <v>EM DIA</v>
      </c>
      <c r="S955" s="137" t="str">
        <f t="shared" ca="1" si="148"/>
        <v/>
      </c>
    </row>
    <row r="956" spans="2:19" x14ac:dyDescent="0.25">
      <c r="B956" s="190" t="str">
        <f t="shared" si="151"/>
        <v/>
      </c>
      <c r="C956" s="190" t="str">
        <f t="shared" si="150"/>
        <v/>
      </c>
      <c r="D956" s="119" t="s">
        <v>192</v>
      </c>
      <c r="H956" s="141">
        <f t="shared" si="144"/>
        <v>0</v>
      </c>
      <c r="K956" s="133">
        <f t="shared" si="149"/>
        <v>0</v>
      </c>
      <c r="L956" s="133">
        <f t="shared" si="145"/>
        <v>0</v>
      </c>
      <c r="M956" s="190">
        <f t="shared" si="146"/>
        <v>1</v>
      </c>
      <c r="N956" s="190" t="str">
        <f t="shared" si="142"/>
        <v>JANEIRO</v>
      </c>
      <c r="P956" s="119" t="s">
        <v>192</v>
      </c>
      <c r="Q956" s="136" t="str">
        <f t="shared" si="147"/>
        <v>À PAGAR</v>
      </c>
      <c r="R956" s="136" t="str">
        <f t="shared" ca="1" si="143"/>
        <v>EM DIA</v>
      </c>
      <c r="S956" s="137" t="str">
        <f t="shared" ca="1" si="148"/>
        <v/>
      </c>
    </row>
    <row r="957" spans="2:19" x14ac:dyDescent="0.25">
      <c r="B957" s="190" t="str">
        <f t="shared" si="151"/>
        <v/>
      </c>
      <c r="C957" s="190" t="str">
        <f t="shared" si="150"/>
        <v/>
      </c>
      <c r="D957" s="119" t="s">
        <v>192</v>
      </c>
      <c r="H957" s="141">
        <f t="shared" si="144"/>
        <v>0</v>
      </c>
      <c r="K957" s="133">
        <f t="shared" si="149"/>
        <v>0</v>
      </c>
      <c r="L957" s="133">
        <f t="shared" si="145"/>
        <v>0</v>
      </c>
      <c r="M957" s="190">
        <f t="shared" si="146"/>
        <v>1</v>
      </c>
      <c r="N957" s="190" t="str">
        <f t="shared" si="142"/>
        <v>JANEIRO</v>
      </c>
      <c r="P957" s="119" t="s">
        <v>192</v>
      </c>
      <c r="Q957" s="136" t="str">
        <f t="shared" si="147"/>
        <v>À PAGAR</v>
      </c>
      <c r="R957" s="136" t="str">
        <f t="shared" ca="1" si="143"/>
        <v>EM DIA</v>
      </c>
      <c r="S957" s="137" t="str">
        <f t="shared" ca="1" si="148"/>
        <v/>
      </c>
    </row>
    <row r="958" spans="2:19" x14ac:dyDescent="0.25">
      <c r="B958" s="190" t="str">
        <f t="shared" si="151"/>
        <v/>
      </c>
      <c r="C958" s="190" t="str">
        <f t="shared" si="150"/>
        <v/>
      </c>
      <c r="D958" s="119" t="s">
        <v>192</v>
      </c>
      <c r="H958" s="141">
        <f t="shared" si="144"/>
        <v>0</v>
      </c>
      <c r="K958" s="133">
        <f t="shared" si="149"/>
        <v>0</v>
      </c>
      <c r="L958" s="133">
        <f t="shared" si="145"/>
        <v>0</v>
      </c>
      <c r="M958" s="190">
        <f t="shared" si="146"/>
        <v>1</v>
      </c>
      <c r="N958" s="190" t="str">
        <f t="shared" si="142"/>
        <v>JANEIRO</v>
      </c>
      <c r="P958" s="119" t="s">
        <v>192</v>
      </c>
      <c r="Q958" s="136" t="str">
        <f t="shared" si="147"/>
        <v>À PAGAR</v>
      </c>
      <c r="R958" s="136" t="str">
        <f t="shared" ca="1" si="143"/>
        <v>EM DIA</v>
      </c>
      <c r="S958" s="137" t="str">
        <f t="shared" ca="1" si="148"/>
        <v/>
      </c>
    </row>
    <row r="959" spans="2:19" x14ac:dyDescent="0.25">
      <c r="B959" s="190" t="str">
        <f t="shared" si="151"/>
        <v/>
      </c>
      <c r="C959" s="190" t="str">
        <f t="shared" si="150"/>
        <v/>
      </c>
      <c r="D959" s="119" t="s">
        <v>192</v>
      </c>
      <c r="H959" s="141">
        <f t="shared" si="144"/>
        <v>0</v>
      </c>
      <c r="K959" s="133">
        <f t="shared" si="149"/>
        <v>0</v>
      </c>
      <c r="L959" s="133">
        <f t="shared" si="145"/>
        <v>0</v>
      </c>
      <c r="M959" s="190">
        <f t="shared" si="146"/>
        <v>1</v>
      </c>
      <c r="N959" s="190" t="str">
        <f t="shared" si="142"/>
        <v>JANEIRO</v>
      </c>
      <c r="P959" s="119" t="s">
        <v>192</v>
      </c>
      <c r="Q959" s="136" t="str">
        <f t="shared" si="147"/>
        <v>À PAGAR</v>
      </c>
      <c r="R959" s="136" t="str">
        <f t="shared" ca="1" si="143"/>
        <v>EM DIA</v>
      </c>
      <c r="S959" s="137" t="str">
        <f t="shared" ca="1" si="148"/>
        <v/>
      </c>
    </row>
    <row r="960" spans="2:19" x14ac:dyDescent="0.25">
      <c r="B960" s="190" t="str">
        <f t="shared" si="151"/>
        <v/>
      </c>
      <c r="C960" s="190" t="str">
        <f t="shared" si="150"/>
        <v/>
      </c>
      <c r="D960" s="119" t="s">
        <v>192</v>
      </c>
      <c r="H960" s="141">
        <f t="shared" si="144"/>
        <v>0</v>
      </c>
      <c r="K960" s="133">
        <f t="shared" si="149"/>
        <v>0</v>
      </c>
      <c r="L960" s="133">
        <f t="shared" si="145"/>
        <v>0</v>
      </c>
      <c r="M960" s="190">
        <f t="shared" si="146"/>
        <v>1</v>
      </c>
      <c r="N960" s="190" t="str">
        <f t="shared" si="142"/>
        <v>JANEIRO</v>
      </c>
      <c r="P960" s="119" t="s">
        <v>192</v>
      </c>
      <c r="Q960" s="136" t="str">
        <f t="shared" si="147"/>
        <v>À PAGAR</v>
      </c>
      <c r="R960" s="136" t="str">
        <f t="shared" ca="1" si="143"/>
        <v>EM DIA</v>
      </c>
      <c r="S960" s="137" t="str">
        <f t="shared" ca="1" si="148"/>
        <v/>
      </c>
    </row>
    <row r="961" spans="2:19" x14ac:dyDescent="0.25">
      <c r="B961" s="190" t="str">
        <f t="shared" si="151"/>
        <v/>
      </c>
      <c r="C961" s="190" t="str">
        <f t="shared" si="150"/>
        <v/>
      </c>
      <c r="D961" s="119" t="s">
        <v>192</v>
      </c>
      <c r="H961" s="141">
        <f t="shared" si="144"/>
        <v>0</v>
      </c>
      <c r="K961" s="133">
        <f t="shared" si="149"/>
        <v>0</v>
      </c>
      <c r="L961" s="133">
        <f t="shared" si="145"/>
        <v>0</v>
      </c>
      <c r="M961" s="190">
        <f t="shared" si="146"/>
        <v>1</v>
      </c>
      <c r="N961" s="190" t="str">
        <f t="shared" si="142"/>
        <v>JANEIRO</v>
      </c>
      <c r="P961" s="119" t="s">
        <v>192</v>
      </c>
      <c r="Q961" s="136" t="str">
        <f t="shared" si="147"/>
        <v>À PAGAR</v>
      </c>
      <c r="R961" s="136" t="str">
        <f t="shared" ca="1" si="143"/>
        <v>EM DIA</v>
      </c>
      <c r="S961" s="137" t="str">
        <f t="shared" ca="1" si="148"/>
        <v/>
      </c>
    </row>
    <row r="962" spans="2:19" x14ac:dyDescent="0.25">
      <c r="B962" s="190" t="str">
        <f t="shared" si="151"/>
        <v/>
      </c>
      <c r="C962" s="190" t="str">
        <f t="shared" si="150"/>
        <v/>
      </c>
      <c r="D962" s="119" t="s">
        <v>192</v>
      </c>
      <c r="H962" s="141">
        <f t="shared" si="144"/>
        <v>0</v>
      </c>
      <c r="K962" s="133">
        <f t="shared" si="149"/>
        <v>0</v>
      </c>
      <c r="L962" s="133">
        <f t="shared" si="145"/>
        <v>0</v>
      </c>
      <c r="M962" s="190">
        <f t="shared" si="146"/>
        <v>1</v>
      </c>
      <c r="N962" s="190" t="str">
        <f t="shared" si="142"/>
        <v>JANEIRO</v>
      </c>
      <c r="P962" s="119" t="s">
        <v>192</v>
      </c>
      <c r="Q962" s="136" t="str">
        <f t="shared" si="147"/>
        <v>À PAGAR</v>
      </c>
      <c r="R962" s="136" t="str">
        <f t="shared" ca="1" si="143"/>
        <v>EM DIA</v>
      </c>
      <c r="S962" s="137" t="str">
        <f t="shared" ca="1" si="148"/>
        <v/>
      </c>
    </row>
    <row r="963" spans="2:19" x14ac:dyDescent="0.25">
      <c r="B963" s="190" t="str">
        <f t="shared" si="151"/>
        <v/>
      </c>
      <c r="C963" s="190" t="str">
        <f t="shared" si="150"/>
        <v/>
      </c>
      <c r="D963" s="119" t="s">
        <v>192</v>
      </c>
      <c r="H963" s="141">
        <f t="shared" si="144"/>
        <v>0</v>
      </c>
      <c r="K963" s="133">
        <f t="shared" si="149"/>
        <v>0</v>
      </c>
      <c r="L963" s="133">
        <f t="shared" si="145"/>
        <v>0</v>
      </c>
      <c r="M963" s="190">
        <f t="shared" si="146"/>
        <v>1</v>
      </c>
      <c r="N963" s="190" t="str">
        <f t="shared" si="142"/>
        <v>JANEIRO</v>
      </c>
      <c r="P963" s="119" t="s">
        <v>192</v>
      </c>
      <c r="Q963" s="136" t="str">
        <f t="shared" si="147"/>
        <v>À PAGAR</v>
      </c>
      <c r="R963" s="136" t="str">
        <f t="shared" ca="1" si="143"/>
        <v>EM DIA</v>
      </c>
      <c r="S963" s="137" t="str">
        <f t="shared" ca="1" si="148"/>
        <v/>
      </c>
    </row>
    <row r="964" spans="2:19" x14ac:dyDescent="0.25">
      <c r="B964" s="190" t="str">
        <f t="shared" si="151"/>
        <v/>
      </c>
      <c r="C964" s="190" t="str">
        <f t="shared" si="150"/>
        <v/>
      </c>
      <c r="D964" s="119" t="s">
        <v>192</v>
      </c>
      <c r="H964" s="141">
        <f t="shared" si="144"/>
        <v>0</v>
      </c>
      <c r="K964" s="133">
        <f t="shared" si="149"/>
        <v>0</v>
      </c>
      <c r="L964" s="133">
        <f t="shared" si="145"/>
        <v>0</v>
      </c>
      <c r="M964" s="190">
        <f t="shared" si="146"/>
        <v>1</v>
      </c>
      <c r="N964" s="190" t="str">
        <f t="shared" si="142"/>
        <v>JANEIRO</v>
      </c>
      <c r="P964" s="119" t="s">
        <v>192</v>
      </c>
      <c r="Q964" s="136" t="str">
        <f t="shared" si="147"/>
        <v>À PAGAR</v>
      </c>
      <c r="R964" s="136" t="str">
        <f t="shared" ca="1" si="143"/>
        <v>EM DIA</v>
      </c>
      <c r="S964" s="137" t="str">
        <f t="shared" ca="1" si="148"/>
        <v/>
      </c>
    </row>
    <row r="965" spans="2:19" x14ac:dyDescent="0.25">
      <c r="B965" s="190" t="str">
        <f t="shared" si="151"/>
        <v/>
      </c>
      <c r="C965" s="190" t="str">
        <f t="shared" si="150"/>
        <v/>
      </c>
      <c r="D965" s="119" t="s">
        <v>192</v>
      </c>
      <c r="H965" s="141">
        <f t="shared" si="144"/>
        <v>0</v>
      </c>
      <c r="K965" s="133">
        <f t="shared" si="149"/>
        <v>0</v>
      </c>
      <c r="L965" s="133">
        <f t="shared" si="145"/>
        <v>0</v>
      </c>
      <c r="M965" s="190">
        <f t="shared" si="146"/>
        <v>1</v>
      </c>
      <c r="N965" s="190" t="str">
        <f t="shared" ref="N965:N1028" si="152">IF(M965=1,"JANEIRO",IF(M965=2,"FEVEREIRO",IF(M965=3,"MARÇO",IF(M965=4,"ABRIL",IF(M965=5,"MAIO",IF(M965=6,"JUNHO",IF(M965=7,"JULHO",IF(M965=8,"AGOSTO",IF(M965=9,"SETEMBRO",IF(M965=10,"OUTUBRO",IF(M965=11,"NOVEMBRO",IF(M965=12,"DEZEMBRO",""))))))))))))</f>
        <v>JANEIRO</v>
      </c>
      <c r="P965" s="119" t="s">
        <v>192</v>
      </c>
      <c r="Q965" s="136" t="str">
        <f t="shared" si="147"/>
        <v>À PAGAR</v>
      </c>
      <c r="R965" s="136" t="str">
        <f t="shared" ref="R965:R1028" ca="1" si="153">IF(AND(O965&lt;=P965,S965&gt;=0),"EM DIA","EM ATRASO")</f>
        <v>EM DIA</v>
      </c>
      <c r="S965" s="137" t="str">
        <f t="shared" ca="1" si="148"/>
        <v/>
      </c>
    </row>
    <row r="966" spans="2:19" x14ac:dyDescent="0.25">
      <c r="B966" s="190" t="str">
        <f t="shared" si="151"/>
        <v/>
      </c>
      <c r="C966" s="190" t="str">
        <f t="shared" si="150"/>
        <v/>
      </c>
      <c r="D966" s="119" t="s">
        <v>192</v>
      </c>
      <c r="H966" s="141">
        <f t="shared" ref="H966:H1029" si="154">IF(OR(I966="",I966=0),G966,I966)</f>
        <v>0</v>
      </c>
      <c r="K966" s="133">
        <f t="shared" si="149"/>
        <v>0</v>
      </c>
      <c r="L966" s="133">
        <f t="shared" ref="L966:L1029" si="155">IF(G966&lt;I966,I966-G966,0)</f>
        <v>0</v>
      </c>
      <c r="M966" s="190">
        <f t="shared" ref="M966:M1029" si="156">IFERROR(MONTH(O966),"")</f>
        <v>1</v>
      </c>
      <c r="N966" s="190" t="str">
        <f t="shared" si="152"/>
        <v>JANEIRO</v>
      </c>
      <c r="P966" s="119" t="s">
        <v>192</v>
      </c>
      <c r="Q966" s="136" t="str">
        <f t="shared" ref="Q966:Q1029" si="157">IF(OR(I966="",I966=0),"À PAGAR","PAGO")</f>
        <v>À PAGAR</v>
      </c>
      <c r="R966" s="136" t="str">
        <f t="shared" ca="1" si="153"/>
        <v>EM DIA</v>
      </c>
      <c r="S966" s="137" t="str">
        <f t="shared" ref="S966:S1029" ca="1" si="158">IFERROR(IF(Q966="À PAGAR",P966-$W$5,0),"")</f>
        <v/>
      </c>
    </row>
    <row r="967" spans="2:19" x14ac:dyDescent="0.25">
      <c r="B967" s="190" t="str">
        <f t="shared" si="151"/>
        <v/>
      </c>
      <c r="C967" s="190" t="str">
        <f t="shared" si="150"/>
        <v/>
      </c>
      <c r="D967" s="119" t="s">
        <v>192</v>
      </c>
      <c r="H967" s="141">
        <f t="shared" si="154"/>
        <v>0</v>
      </c>
      <c r="K967" s="133">
        <f t="shared" ref="K967:K1030" si="159">IF(AND(G967&gt;I967,I967&gt;0),G967-I967-J967,0)</f>
        <v>0</v>
      </c>
      <c r="L967" s="133">
        <f t="shared" si="155"/>
        <v>0</v>
      </c>
      <c r="M967" s="190">
        <f t="shared" si="156"/>
        <v>1</v>
      </c>
      <c r="N967" s="190" t="str">
        <f t="shared" si="152"/>
        <v>JANEIRO</v>
      </c>
      <c r="P967" s="119" t="s">
        <v>192</v>
      </c>
      <c r="Q967" s="136" t="str">
        <f t="shared" si="157"/>
        <v>À PAGAR</v>
      </c>
      <c r="R967" s="136" t="str">
        <f t="shared" ca="1" si="153"/>
        <v>EM DIA</v>
      </c>
      <c r="S967" s="137" t="str">
        <f t="shared" ca="1" si="158"/>
        <v/>
      </c>
    </row>
    <row r="968" spans="2:19" x14ac:dyDescent="0.25">
      <c r="B968" s="190" t="str">
        <f t="shared" si="151"/>
        <v/>
      </c>
      <c r="C968" s="190" t="str">
        <f t="shared" si="150"/>
        <v/>
      </c>
      <c r="D968" s="119" t="s">
        <v>192</v>
      </c>
      <c r="H968" s="141">
        <f t="shared" si="154"/>
        <v>0</v>
      </c>
      <c r="K968" s="133">
        <f t="shared" si="159"/>
        <v>0</v>
      </c>
      <c r="L968" s="133">
        <f t="shared" si="155"/>
        <v>0</v>
      </c>
      <c r="M968" s="190">
        <f t="shared" si="156"/>
        <v>1</v>
      </c>
      <c r="N968" s="190" t="str">
        <f t="shared" si="152"/>
        <v>JANEIRO</v>
      </c>
      <c r="P968" s="119" t="s">
        <v>192</v>
      </c>
      <c r="Q968" s="136" t="str">
        <f t="shared" si="157"/>
        <v>À PAGAR</v>
      </c>
      <c r="R968" s="136" t="str">
        <f t="shared" ca="1" si="153"/>
        <v>EM DIA</v>
      </c>
      <c r="S968" s="137" t="str">
        <f t="shared" ca="1" si="158"/>
        <v/>
      </c>
    </row>
    <row r="969" spans="2:19" x14ac:dyDescent="0.25">
      <c r="B969" s="190" t="str">
        <f t="shared" si="151"/>
        <v/>
      </c>
      <c r="C969" s="190" t="str">
        <f t="shared" si="150"/>
        <v/>
      </c>
      <c r="D969" s="119" t="s">
        <v>192</v>
      </c>
      <c r="H969" s="141">
        <f t="shared" si="154"/>
        <v>0</v>
      </c>
      <c r="K969" s="133">
        <f t="shared" si="159"/>
        <v>0</v>
      </c>
      <c r="L969" s="133">
        <f t="shared" si="155"/>
        <v>0</v>
      </c>
      <c r="M969" s="190">
        <f t="shared" si="156"/>
        <v>1</v>
      </c>
      <c r="N969" s="190" t="str">
        <f t="shared" si="152"/>
        <v>JANEIRO</v>
      </c>
      <c r="P969" s="119" t="s">
        <v>192</v>
      </c>
      <c r="Q969" s="136" t="str">
        <f t="shared" si="157"/>
        <v>À PAGAR</v>
      </c>
      <c r="R969" s="136" t="str">
        <f t="shared" ca="1" si="153"/>
        <v>EM DIA</v>
      </c>
      <c r="S969" s="137" t="str">
        <f t="shared" ca="1" si="158"/>
        <v/>
      </c>
    </row>
    <row r="970" spans="2:19" x14ac:dyDescent="0.25">
      <c r="B970" s="190" t="str">
        <f t="shared" si="151"/>
        <v/>
      </c>
      <c r="C970" s="190" t="str">
        <f t="shared" si="150"/>
        <v/>
      </c>
      <c r="D970" s="119" t="s">
        <v>192</v>
      </c>
      <c r="H970" s="141">
        <f t="shared" si="154"/>
        <v>0</v>
      </c>
      <c r="K970" s="133">
        <f t="shared" si="159"/>
        <v>0</v>
      </c>
      <c r="L970" s="133">
        <f t="shared" si="155"/>
        <v>0</v>
      </c>
      <c r="M970" s="190">
        <f t="shared" si="156"/>
        <v>1</v>
      </c>
      <c r="N970" s="190" t="str">
        <f t="shared" si="152"/>
        <v>JANEIRO</v>
      </c>
      <c r="P970" s="119" t="s">
        <v>192</v>
      </c>
      <c r="Q970" s="136" t="str">
        <f t="shared" si="157"/>
        <v>À PAGAR</v>
      </c>
      <c r="R970" s="136" t="str">
        <f t="shared" ca="1" si="153"/>
        <v>EM DIA</v>
      </c>
      <c r="S970" s="137" t="str">
        <f t="shared" ca="1" si="158"/>
        <v/>
      </c>
    </row>
    <row r="971" spans="2:19" x14ac:dyDescent="0.25">
      <c r="B971" s="190" t="str">
        <f t="shared" si="151"/>
        <v/>
      </c>
      <c r="C971" s="190" t="str">
        <f t="shared" si="150"/>
        <v/>
      </c>
      <c r="D971" s="119" t="s">
        <v>192</v>
      </c>
      <c r="H971" s="141">
        <f t="shared" si="154"/>
        <v>0</v>
      </c>
      <c r="K971" s="133">
        <f t="shared" si="159"/>
        <v>0</v>
      </c>
      <c r="L971" s="133">
        <f t="shared" si="155"/>
        <v>0</v>
      </c>
      <c r="M971" s="190">
        <f t="shared" si="156"/>
        <v>1</v>
      </c>
      <c r="N971" s="190" t="str">
        <f t="shared" si="152"/>
        <v>JANEIRO</v>
      </c>
      <c r="P971" s="119" t="s">
        <v>192</v>
      </c>
      <c r="Q971" s="136" t="str">
        <f t="shared" si="157"/>
        <v>À PAGAR</v>
      </c>
      <c r="R971" s="136" t="str">
        <f t="shared" ca="1" si="153"/>
        <v>EM DIA</v>
      </c>
      <c r="S971" s="137" t="str">
        <f t="shared" ca="1" si="158"/>
        <v/>
      </c>
    </row>
    <row r="972" spans="2:19" x14ac:dyDescent="0.25">
      <c r="B972" s="190" t="str">
        <f t="shared" si="151"/>
        <v/>
      </c>
      <c r="C972" s="190" t="str">
        <f t="shared" si="150"/>
        <v/>
      </c>
      <c r="D972" s="119" t="s">
        <v>192</v>
      </c>
      <c r="H972" s="141">
        <f t="shared" si="154"/>
        <v>0</v>
      </c>
      <c r="K972" s="133">
        <f t="shared" si="159"/>
        <v>0</v>
      </c>
      <c r="L972" s="133">
        <f t="shared" si="155"/>
        <v>0</v>
      </c>
      <c r="M972" s="190">
        <f t="shared" si="156"/>
        <v>1</v>
      </c>
      <c r="N972" s="190" t="str">
        <f t="shared" si="152"/>
        <v>JANEIRO</v>
      </c>
      <c r="P972" s="119" t="s">
        <v>192</v>
      </c>
      <c r="Q972" s="136" t="str">
        <f t="shared" si="157"/>
        <v>À PAGAR</v>
      </c>
      <c r="R972" s="136" t="str">
        <f t="shared" ca="1" si="153"/>
        <v>EM DIA</v>
      </c>
      <c r="S972" s="137" t="str">
        <f t="shared" ca="1" si="158"/>
        <v/>
      </c>
    </row>
    <row r="973" spans="2:19" x14ac:dyDescent="0.25">
      <c r="B973" s="190" t="str">
        <f t="shared" si="151"/>
        <v/>
      </c>
      <c r="C973" s="190" t="str">
        <f t="shared" si="150"/>
        <v/>
      </c>
      <c r="D973" s="119" t="s">
        <v>192</v>
      </c>
      <c r="H973" s="141">
        <f t="shared" si="154"/>
        <v>0</v>
      </c>
      <c r="K973" s="133">
        <f t="shared" si="159"/>
        <v>0</v>
      </c>
      <c r="L973" s="133">
        <f t="shared" si="155"/>
        <v>0</v>
      </c>
      <c r="M973" s="190">
        <f t="shared" si="156"/>
        <v>1</v>
      </c>
      <c r="N973" s="190" t="str">
        <f t="shared" si="152"/>
        <v>JANEIRO</v>
      </c>
      <c r="P973" s="119" t="s">
        <v>192</v>
      </c>
      <c r="Q973" s="136" t="str">
        <f t="shared" si="157"/>
        <v>À PAGAR</v>
      </c>
      <c r="R973" s="136" t="str">
        <f t="shared" ca="1" si="153"/>
        <v>EM DIA</v>
      </c>
      <c r="S973" s="137" t="str">
        <f t="shared" ca="1" si="158"/>
        <v/>
      </c>
    </row>
    <row r="974" spans="2:19" x14ac:dyDescent="0.25">
      <c r="B974" s="190" t="str">
        <f t="shared" si="151"/>
        <v/>
      </c>
      <c r="C974" s="190" t="str">
        <f t="shared" si="150"/>
        <v/>
      </c>
      <c r="D974" s="119" t="s">
        <v>192</v>
      </c>
      <c r="H974" s="141">
        <f t="shared" si="154"/>
        <v>0</v>
      </c>
      <c r="K974" s="133">
        <f t="shared" si="159"/>
        <v>0</v>
      </c>
      <c r="L974" s="133">
        <f t="shared" si="155"/>
        <v>0</v>
      </c>
      <c r="M974" s="190">
        <f t="shared" si="156"/>
        <v>1</v>
      </c>
      <c r="N974" s="190" t="str">
        <f t="shared" si="152"/>
        <v>JANEIRO</v>
      </c>
      <c r="P974" s="119" t="s">
        <v>192</v>
      </c>
      <c r="Q974" s="136" t="str">
        <f t="shared" si="157"/>
        <v>À PAGAR</v>
      </c>
      <c r="R974" s="136" t="str">
        <f t="shared" ca="1" si="153"/>
        <v>EM DIA</v>
      </c>
      <c r="S974" s="137" t="str">
        <f t="shared" ca="1" si="158"/>
        <v/>
      </c>
    </row>
    <row r="975" spans="2:19" x14ac:dyDescent="0.25">
      <c r="B975" s="190" t="str">
        <f t="shared" si="151"/>
        <v/>
      </c>
      <c r="C975" s="190" t="str">
        <f t="shared" ref="C975:C1038" si="160">IF(B975=1,"JANEIRO",IF(B975=2,"FEVEREIRO",IF(B975=3,"MARÇO",IF(B975=4,"ABRIL",IF(B975=5,"MAIO",IF(B975=6,"JUNHO",IF(B975=7,"JULHO",IF(B975=8,"AGOSTO",IF(B975=9,"SETEMBRO",IF(B975=10,"OUTUBRO",IF(B975=11,"NOVEMBRO",IF(B975=12,"DEZEMBRO",""))))))))))))</f>
        <v/>
      </c>
      <c r="D975" s="119" t="s">
        <v>192</v>
      </c>
      <c r="H975" s="141">
        <f t="shared" si="154"/>
        <v>0</v>
      </c>
      <c r="K975" s="133">
        <f t="shared" si="159"/>
        <v>0</v>
      </c>
      <c r="L975" s="133">
        <f t="shared" si="155"/>
        <v>0</v>
      </c>
      <c r="M975" s="190">
        <f t="shared" si="156"/>
        <v>1</v>
      </c>
      <c r="N975" s="190" t="str">
        <f t="shared" si="152"/>
        <v>JANEIRO</v>
      </c>
      <c r="P975" s="119" t="s">
        <v>192</v>
      </c>
      <c r="Q975" s="136" t="str">
        <f t="shared" si="157"/>
        <v>À PAGAR</v>
      </c>
      <c r="R975" s="136" t="str">
        <f t="shared" ca="1" si="153"/>
        <v>EM DIA</v>
      </c>
      <c r="S975" s="137" t="str">
        <f t="shared" ca="1" si="158"/>
        <v/>
      </c>
    </row>
    <row r="976" spans="2:19" x14ac:dyDescent="0.25">
      <c r="B976" s="190" t="str">
        <f t="shared" si="151"/>
        <v/>
      </c>
      <c r="C976" s="190" t="str">
        <f t="shared" si="160"/>
        <v/>
      </c>
      <c r="D976" s="119" t="s">
        <v>192</v>
      </c>
      <c r="H976" s="141">
        <f t="shared" si="154"/>
        <v>0</v>
      </c>
      <c r="K976" s="133">
        <f t="shared" si="159"/>
        <v>0</v>
      </c>
      <c r="L976" s="133">
        <f t="shared" si="155"/>
        <v>0</v>
      </c>
      <c r="M976" s="190">
        <f t="shared" si="156"/>
        <v>1</v>
      </c>
      <c r="N976" s="190" t="str">
        <f t="shared" si="152"/>
        <v>JANEIRO</v>
      </c>
      <c r="P976" s="119" t="s">
        <v>192</v>
      </c>
      <c r="Q976" s="136" t="str">
        <f t="shared" si="157"/>
        <v>À PAGAR</v>
      </c>
      <c r="R976" s="136" t="str">
        <f t="shared" ca="1" si="153"/>
        <v>EM DIA</v>
      </c>
      <c r="S976" s="137" t="str">
        <f t="shared" ca="1" si="158"/>
        <v/>
      </c>
    </row>
    <row r="977" spans="2:19" x14ac:dyDescent="0.25">
      <c r="B977" s="190" t="str">
        <f t="shared" si="151"/>
        <v/>
      </c>
      <c r="C977" s="190" t="str">
        <f t="shared" si="160"/>
        <v/>
      </c>
      <c r="D977" s="119" t="s">
        <v>192</v>
      </c>
      <c r="H977" s="141">
        <f t="shared" si="154"/>
        <v>0</v>
      </c>
      <c r="K977" s="133">
        <f t="shared" si="159"/>
        <v>0</v>
      </c>
      <c r="L977" s="133">
        <f t="shared" si="155"/>
        <v>0</v>
      </c>
      <c r="M977" s="190">
        <f t="shared" si="156"/>
        <v>1</v>
      </c>
      <c r="N977" s="190" t="str">
        <f t="shared" si="152"/>
        <v>JANEIRO</v>
      </c>
      <c r="P977" s="119" t="s">
        <v>192</v>
      </c>
      <c r="Q977" s="136" t="str">
        <f t="shared" si="157"/>
        <v>À PAGAR</v>
      </c>
      <c r="R977" s="136" t="str">
        <f t="shared" ca="1" si="153"/>
        <v>EM DIA</v>
      </c>
      <c r="S977" s="137" t="str">
        <f t="shared" ca="1" si="158"/>
        <v/>
      </c>
    </row>
    <row r="978" spans="2:19" x14ac:dyDescent="0.25">
      <c r="B978" s="190" t="str">
        <f t="shared" ref="B978:B1041" si="161">IFERROR(MONTH(D978),"")</f>
        <v/>
      </c>
      <c r="C978" s="190" t="str">
        <f t="shared" si="160"/>
        <v/>
      </c>
      <c r="D978" s="119" t="s">
        <v>192</v>
      </c>
      <c r="H978" s="141">
        <f t="shared" si="154"/>
        <v>0</v>
      </c>
      <c r="K978" s="133">
        <f t="shared" si="159"/>
        <v>0</v>
      </c>
      <c r="L978" s="133">
        <f t="shared" si="155"/>
        <v>0</v>
      </c>
      <c r="M978" s="190">
        <f t="shared" si="156"/>
        <v>1</v>
      </c>
      <c r="N978" s="190" t="str">
        <f t="shared" si="152"/>
        <v>JANEIRO</v>
      </c>
      <c r="P978" s="119" t="s">
        <v>192</v>
      </c>
      <c r="Q978" s="136" t="str">
        <f t="shared" si="157"/>
        <v>À PAGAR</v>
      </c>
      <c r="R978" s="136" t="str">
        <f t="shared" ca="1" si="153"/>
        <v>EM DIA</v>
      </c>
      <c r="S978" s="137" t="str">
        <f t="shared" ca="1" si="158"/>
        <v/>
      </c>
    </row>
    <row r="979" spans="2:19" x14ac:dyDescent="0.25">
      <c r="B979" s="190" t="str">
        <f t="shared" si="161"/>
        <v/>
      </c>
      <c r="C979" s="190" t="str">
        <f t="shared" si="160"/>
        <v/>
      </c>
      <c r="D979" s="119" t="s">
        <v>192</v>
      </c>
      <c r="H979" s="141">
        <f t="shared" si="154"/>
        <v>0</v>
      </c>
      <c r="K979" s="133">
        <f t="shared" si="159"/>
        <v>0</v>
      </c>
      <c r="L979" s="133">
        <f t="shared" si="155"/>
        <v>0</v>
      </c>
      <c r="M979" s="190">
        <f t="shared" si="156"/>
        <v>1</v>
      </c>
      <c r="N979" s="190" t="str">
        <f t="shared" si="152"/>
        <v>JANEIRO</v>
      </c>
      <c r="P979" s="119" t="s">
        <v>192</v>
      </c>
      <c r="Q979" s="136" t="str">
        <f t="shared" si="157"/>
        <v>À PAGAR</v>
      </c>
      <c r="R979" s="136" t="str">
        <f t="shared" ca="1" si="153"/>
        <v>EM DIA</v>
      </c>
      <c r="S979" s="137" t="str">
        <f t="shared" ca="1" si="158"/>
        <v/>
      </c>
    </row>
    <row r="980" spans="2:19" x14ac:dyDescent="0.25">
      <c r="B980" s="190" t="str">
        <f t="shared" si="161"/>
        <v/>
      </c>
      <c r="C980" s="190" t="str">
        <f t="shared" si="160"/>
        <v/>
      </c>
      <c r="D980" s="119" t="s">
        <v>192</v>
      </c>
      <c r="H980" s="141">
        <f t="shared" si="154"/>
        <v>0</v>
      </c>
      <c r="K980" s="133">
        <f t="shared" si="159"/>
        <v>0</v>
      </c>
      <c r="L980" s="133">
        <f t="shared" si="155"/>
        <v>0</v>
      </c>
      <c r="M980" s="190">
        <f t="shared" si="156"/>
        <v>1</v>
      </c>
      <c r="N980" s="190" t="str">
        <f t="shared" si="152"/>
        <v>JANEIRO</v>
      </c>
      <c r="P980" s="119" t="s">
        <v>192</v>
      </c>
      <c r="Q980" s="136" t="str">
        <f t="shared" si="157"/>
        <v>À PAGAR</v>
      </c>
      <c r="R980" s="136" t="str">
        <f t="shared" ca="1" si="153"/>
        <v>EM DIA</v>
      </c>
      <c r="S980" s="137" t="str">
        <f t="shared" ca="1" si="158"/>
        <v/>
      </c>
    </row>
    <row r="981" spans="2:19" x14ac:dyDescent="0.25">
      <c r="B981" s="190" t="str">
        <f t="shared" si="161"/>
        <v/>
      </c>
      <c r="C981" s="190" t="str">
        <f t="shared" si="160"/>
        <v/>
      </c>
      <c r="D981" s="119" t="s">
        <v>192</v>
      </c>
      <c r="H981" s="141">
        <f t="shared" si="154"/>
        <v>0</v>
      </c>
      <c r="K981" s="133">
        <f t="shared" si="159"/>
        <v>0</v>
      </c>
      <c r="L981" s="133">
        <f t="shared" si="155"/>
        <v>0</v>
      </c>
      <c r="M981" s="190">
        <f t="shared" si="156"/>
        <v>1</v>
      </c>
      <c r="N981" s="190" t="str">
        <f t="shared" si="152"/>
        <v>JANEIRO</v>
      </c>
      <c r="P981" s="119" t="s">
        <v>192</v>
      </c>
      <c r="Q981" s="136" t="str">
        <f t="shared" si="157"/>
        <v>À PAGAR</v>
      </c>
      <c r="R981" s="136" t="str">
        <f t="shared" ca="1" si="153"/>
        <v>EM DIA</v>
      </c>
      <c r="S981" s="137" t="str">
        <f t="shared" ca="1" si="158"/>
        <v/>
      </c>
    </row>
    <row r="982" spans="2:19" x14ac:dyDescent="0.25">
      <c r="B982" s="190" t="str">
        <f t="shared" si="161"/>
        <v/>
      </c>
      <c r="C982" s="190" t="str">
        <f t="shared" si="160"/>
        <v/>
      </c>
      <c r="D982" s="119" t="s">
        <v>192</v>
      </c>
      <c r="H982" s="141">
        <f t="shared" si="154"/>
        <v>0</v>
      </c>
      <c r="K982" s="133">
        <f t="shared" si="159"/>
        <v>0</v>
      </c>
      <c r="L982" s="133">
        <f t="shared" si="155"/>
        <v>0</v>
      </c>
      <c r="M982" s="190">
        <f t="shared" si="156"/>
        <v>1</v>
      </c>
      <c r="N982" s="190" t="str">
        <f t="shared" si="152"/>
        <v>JANEIRO</v>
      </c>
      <c r="P982" s="119" t="s">
        <v>192</v>
      </c>
      <c r="Q982" s="136" t="str">
        <f t="shared" si="157"/>
        <v>À PAGAR</v>
      </c>
      <c r="R982" s="136" t="str">
        <f t="shared" ca="1" si="153"/>
        <v>EM DIA</v>
      </c>
      <c r="S982" s="137" t="str">
        <f t="shared" ca="1" si="158"/>
        <v/>
      </c>
    </row>
    <row r="983" spans="2:19" x14ac:dyDescent="0.25">
      <c r="B983" s="190" t="str">
        <f t="shared" si="161"/>
        <v/>
      </c>
      <c r="C983" s="190" t="str">
        <f t="shared" si="160"/>
        <v/>
      </c>
      <c r="D983" s="119" t="s">
        <v>192</v>
      </c>
      <c r="H983" s="141">
        <f t="shared" si="154"/>
        <v>0</v>
      </c>
      <c r="K983" s="133">
        <f t="shared" si="159"/>
        <v>0</v>
      </c>
      <c r="L983" s="133">
        <f t="shared" si="155"/>
        <v>0</v>
      </c>
      <c r="M983" s="190">
        <f t="shared" si="156"/>
        <v>1</v>
      </c>
      <c r="N983" s="190" t="str">
        <f t="shared" si="152"/>
        <v>JANEIRO</v>
      </c>
      <c r="P983" s="119" t="s">
        <v>192</v>
      </c>
      <c r="Q983" s="136" t="str">
        <f t="shared" si="157"/>
        <v>À PAGAR</v>
      </c>
      <c r="R983" s="136" t="str">
        <f t="shared" ca="1" si="153"/>
        <v>EM DIA</v>
      </c>
      <c r="S983" s="137" t="str">
        <f t="shared" ca="1" si="158"/>
        <v/>
      </c>
    </row>
    <row r="984" spans="2:19" x14ac:dyDescent="0.25">
      <c r="B984" s="190" t="str">
        <f t="shared" si="161"/>
        <v/>
      </c>
      <c r="C984" s="190" t="str">
        <f t="shared" si="160"/>
        <v/>
      </c>
      <c r="D984" s="119" t="s">
        <v>192</v>
      </c>
      <c r="H984" s="141">
        <f t="shared" si="154"/>
        <v>0</v>
      </c>
      <c r="K984" s="133">
        <f t="shared" si="159"/>
        <v>0</v>
      </c>
      <c r="L984" s="133">
        <f t="shared" si="155"/>
        <v>0</v>
      </c>
      <c r="M984" s="190">
        <f t="shared" si="156"/>
        <v>1</v>
      </c>
      <c r="N984" s="190" t="str">
        <f t="shared" si="152"/>
        <v>JANEIRO</v>
      </c>
      <c r="P984" s="119" t="s">
        <v>192</v>
      </c>
      <c r="Q984" s="136" t="str">
        <f t="shared" si="157"/>
        <v>À PAGAR</v>
      </c>
      <c r="R984" s="136" t="str">
        <f t="shared" ca="1" si="153"/>
        <v>EM DIA</v>
      </c>
      <c r="S984" s="137" t="str">
        <f t="shared" ca="1" si="158"/>
        <v/>
      </c>
    </row>
    <row r="985" spans="2:19" x14ac:dyDescent="0.25">
      <c r="B985" s="190" t="str">
        <f t="shared" si="161"/>
        <v/>
      </c>
      <c r="C985" s="190" t="str">
        <f t="shared" si="160"/>
        <v/>
      </c>
      <c r="D985" s="119" t="s">
        <v>192</v>
      </c>
      <c r="H985" s="141">
        <f t="shared" si="154"/>
        <v>0</v>
      </c>
      <c r="K985" s="133">
        <f t="shared" si="159"/>
        <v>0</v>
      </c>
      <c r="L985" s="133">
        <f t="shared" si="155"/>
        <v>0</v>
      </c>
      <c r="M985" s="190">
        <f t="shared" si="156"/>
        <v>1</v>
      </c>
      <c r="N985" s="190" t="str">
        <f t="shared" si="152"/>
        <v>JANEIRO</v>
      </c>
      <c r="P985" s="119" t="s">
        <v>192</v>
      </c>
      <c r="Q985" s="136" t="str">
        <f t="shared" si="157"/>
        <v>À PAGAR</v>
      </c>
      <c r="R985" s="136" t="str">
        <f t="shared" ca="1" si="153"/>
        <v>EM DIA</v>
      </c>
      <c r="S985" s="137" t="str">
        <f t="shared" ca="1" si="158"/>
        <v/>
      </c>
    </row>
    <row r="986" spans="2:19" x14ac:dyDescent="0.25">
      <c r="B986" s="190" t="str">
        <f t="shared" si="161"/>
        <v/>
      </c>
      <c r="C986" s="190" t="str">
        <f t="shared" si="160"/>
        <v/>
      </c>
      <c r="D986" s="119" t="s">
        <v>192</v>
      </c>
      <c r="H986" s="141">
        <f t="shared" si="154"/>
        <v>0</v>
      </c>
      <c r="K986" s="133">
        <f t="shared" si="159"/>
        <v>0</v>
      </c>
      <c r="L986" s="133">
        <f t="shared" si="155"/>
        <v>0</v>
      </c>
      <c r="M986" s="190">
        <f t="shared" si="156"/>
        <v>1</v>
      </c>
      <c r="N986" s="190" t="str">
        <f t="shared" si="152"/>
        <v>JANEIRO</v>
      </c>
      <c r="P986" s="119" t="s">
        <v>192</v>
      </c>
      <c r="Q986" s="136" t="str">
        <f t="shared" si="157"/>
        <v>À PAGAR</v>
      </c>
      <c r="R986" s="136" t="str">
        <f t="shared" ca="1" si="153"/>
        <v>EM DIA</v>
      </c>
      <c r="S986" s="137" t="str">
        <f t="shared" ca="1" si="158"/>
        <v/>
      </c>
    </row>
    <row r="987" spans="2:19" x14ac:dyDescent="0.25">
      <c r="B987" s="190" t="str">
        <f t="shared" si="161"/>
        <v/>
      </c>
      <c r="C987" s="190" t="str">
        <f t="shared" si="160"/>
        <v/>
      </c>
      <c r="D987" s="119" t="s">
        <v>192</v>
      </c>
      <c r="H987" s="141">
        <f t="shared" si="154"/>
        <v>0</v>
      </c>
      <c r="K987" s="133">
        <f t="shared" si="159"/>
        <v>0</v>
      </c>
      <c r="L987" s="133">
        <f t="shared" si="155"/>
        <v>0</v>
      </c>
      <c r="M987" s="190">
        <f t="shared" si="156"/>
        <v>1</v>
      </c>
      <c r="N987" s="190" t="str">
        <f t="shared" si="152"/>
        <v>JANEIRO</v>
      </c>
      <c r="P987" s="119" t="s">
        <v>192</v>
      </c>
      <c r="Q987" s="136" t="str">
        <f t="shared" si="157"/>
        <v>À PAGAR</v>
      </c>
      <c r="R987" s="136" t="str">
        <f t="shared" ca="1" si="153"/>
        <v>EM DIA</v>
      </c>
      <c r="S987" s="137" t="str">
        <f t="shared" ca="1" si="158"/>
        <v/>
      </c>
    </row>
    <row r="988" spans="2:19" x14ac:dyDescent="0.25">
      <c r="B988" s="190" t="str">
        <f t="shared" si="161"/>
        <v/>
      </c>
      <c r="C988" s="190" t="str">
        <f t="shared" si="160"/>
        <v/>
      </c>
      <c r="D988" s="119" t="s">
        <v>192</v>
      </c>
      <c r="H988" s="141">
        <f t="shared" si="154"/>
        <v>0</v>
      </c>
      <c r="K988" s="133">
        <f t="shared" si="159"/>
        <v>0</v>
      </c>
      <c r="L988" s="133">
        <f t="shared" si="155"/>
        <v>0</v>
      </c>
      <c r="M988" s="190">
        <f t="shared" si="156"/>
        <v>1</v>
      </c>
      <c r="N988" s="190" t="str">
        <f t="shared" si="152"/>
        <v>JANEIRO</v>
      </c>
      <c r="P988" s="119" t="s">
        <v>192</v>
      </c>
      <c r="Q988" s="136" t="str">
        <f t="shared" si="157"/>
        <v>À PAGAR</v>
      </c>
      <c r="R988" s="136" t="str">
        <f t="shared" ca="1" si="153"/>
        <v>EM DIA</v>
      </c>
      <c r="S988" s="137" t="str">
        <f t="shared" ca="1" si="158"/>
        <v/>
      </c>
    </row>
    <row r="989" spans="2:19" x14ac:dyDescent="0.25">
      <c r="B989" s="190" t="str">
        <f t="shared" si="161"/>
        <v/>
      </c>
      <c r="C989" s="190" t="str">
        <f t="shared" si="160"/>
        <v/>
      </c>
      <c r="D989" s="119" t="s">
        <v>192</v>
      </c>
      <c r="H989" s="141">
        <f t="shared" si="154"/>
        <v>0</v>
      </c>
      <c r="K989" s="133">
        <f t="shared" si="159"/>
        <v>0</v>
      </c>
      <c r="L989" s="133">
        <f t="shared" si="155"/>
        <v>0</v>
      </c>
      <c r="M989" s="190">
        <f t="shared" si="156"/>
        <v>1</v>
      </c>
      <c r="N989" s="190" t="str">
        <f t="shared" si="152"/>
        <v>JANEIRO</v>
      </c>
      <c r="P989" s="119" t="s">
        <v>192</v>
      </c>
      <c r="Q989" s="136" t="str">
        <f t="shared" si="157"/>
        <v>À PAGAR</v>
      </c>
      <c r="R989" s="136" t="str">
        <f t="shared" ca="1" si="153"/>
        <v>EM DIA</v>
      </c>
      <c r="S989" s="137" t="str">
        <f t="shared" ca="1" si="158"/>
        <v/>
      </c>
    </row>
    <row r="990" spans="2:19" x14ac:dyDescent="0.25">
      <c r="B990" s="190" t="str">
        <f t="shared" si="161"/>
        <v/>
      </c>
      <c r="C990" s="190" t="str">
        <f t="shared" si="160"/>
        <v/>
      </c>
      <c r="D990" s="119" t="s">
        <v>192</v>
      </c>
      <c r="H990" s="141">
        <f t="shared" si="154"/>
        <v>0</v>
      </c>
      <c r="K990" s="133">
        <f t="shared" si="159"/>
        <v>0</v>
      </c>
      <c r="L990" s="133">
        <f t="shared" si="155"/>
        <v>0</v>
      </c>
      <c r="M990" s="190">
        <f t="shared" si="156"/>
        <v>1</v>
      </c>
      <c r="N990" s="190" t="str">
        <f t="shared" si="152"/>
        <v>JANEIRO</v>
      </c>
      <c r="P990" s="119" t="s">
        <v>192</v>
      </c>
      <c r="Q990" s="136" t="str">
        <f t="shared" si="157"/>
        <v>À PAGAR</v>
      </c>
      <c r="R990" s="136" t="str">
        <f t="shared" ca="1" si="153"/>
        <v>EM DIA</v>
      </c>
      <c r="S990" s="137" t="str">
        <f t="shared" ca="1" si="158"/>
        <v/>
      </c>
    </row>
    <row r="991" spans="2:19" x14ac:dyDescent="0.25">
      <c r="B991" s="190" t="str">
        <f t="shared" si="161"/>
        <v/>
      </c>
      <c r="C991" s="190" t="str">
        <f t="shared" si="160"/>
        <v/>
      </c>
      <c r="D991" s="119" t="s">
        <v>192</v>
      </c>
      <c r="H991" s="141">
        <f t="shared" si="154"/>
        <v>0</v>
      </c>
      <c r="K991" s="133">
        <f t="shared" si="159"/>
        <v>0</v>
      </c>
      <c r="L991" s="133">
        <f t="shared" si="155"/>
        <v>0</v>
      </c>
      <c r="M991" s="190">
        <f t="shared" si="156"/>
        <v>1</v>
      </c>
      <c r="N991" s="190" t="str">
        <f t="shared" si="152"/>
        <v>JANEIRO</v>
      </c>
      <c r="P991" s="119" t="s">
        <v>192</v>
      </c>
      <c r="Q991" s="136" t="str">
        <f t="shared" si="157"/>
        <v>À PAGAR</v>
      </c>
      <c r="R991" s="136" t="str">
        <f t="shared" ca="1" si="153"/>
        <v>EM DIA</v>
      </c>
      <c r="S991" s="137" t="str">
        <f t="shared" ca="1" si="158"/>
        <v/>
      </c>
    </row>
    <row r="992" spans="2:19" x14ac:dyDescent="0.25">
      <c r="B992" s="190" t="str">
        <f t="shared" si="161"/>
        <v/>
      </c>
      <c r="C992" s="190" t="str">
        <f t="shared" si="160"/>
        <v/>
      </c>
      <c r="D992" s="119" t="s">
        <v>192</v>
      </c>
      <c r="H992" s="141">
        <f t="shared" si="154"/>
        <v>0</v>
      </c>
      <c r="K992" s="133">
        <f t="shared" si="159"/>
        <v>0</v>
      </c>
      <c r="L992" s="133">
        <f t="shared" si="155"/>
        <v>0</v>
      </c>
      <c r="M992" s="190">
        <f t="shared" si="156"/>
        <v>1</v>
      </c>
      <c r="N992" s="190" t="str">
        <f t="shared" si="152"/>
        <v>JANEIRO</v>
      </c>
      <c r="P992" s="119" t="s">
        <v>192</v>
      </c>
      <c r="Q992" s="136" t="str">
        <f t="shared" si="157"/>
        <v>À PAGAR</v>
      </c>
      <c r="R992" s="136" t="str">
        <f t="shared" ca="1" si="153"/>
        <v>EM DIA</v>
      </c>
      <c r="S992" s="137" t="str">
        <f t="shared" ca="1" si="158"/>
        <v/>
      </c>
    </row>
    <row r="993" spans="2:19" x14ac:dyDescent="0.25">
      <c r="B993" s="190" t="str">
        <f t="shared" si="161"/>
        <v/>
      </c>
      <c r="C993" s="190" t="str">
        <f t="shared" si="160"/>
        <v/>
      </c>
      <c r="D993" s="119" t="s">
        <v>192</v>
      </c>
      <c r="H993" s="141">
        <f t="shared" si="154"/>
        <v>0</v>
      </c>
      <c r="K993" s="133">
        <f t="shared" si="159"/>
        <v>0</v>
      </c>
      <c r="L993" s="133">
        <f t="shared" si="155"/>
        <v>0</v>
      </c>
      <c r="M993" s="190">
        <f t="shared" si="156"/>
        <v>1</v>
      </c>
      <c r="N993" s="190" t="str">
        <f t="shared" si="152"/>
        <v>JANEIRO</v>
      </c>
      <c r="P993" s="119" t="s">
        <v>192</v>
      </c>
      <c r="Q993" s="136" t="str">
        <f t="shared" si="157"/>
        <v>À PAGAR</v>
      </c>
      <c r="R993" s="136" t="str">
        <f t="shared" ca="1" si="153"/>
        <v>EM DIA</v>
      </c>
      <c r="S993" s="137" t="str">
        <f t="shared" ca="1" si="158"/>
        <v/>
      </c>
    </row>
    <row r="994" spans="2:19" x14ac:dyDescent="0.25">
      <c r="B994" s="190" t="str">
        <f t="shared" si="161"/>
        <v/>
      </c>
      <c r="C994" s="190" t="str">
        <f t="shared" si="160"/>
        <v/>
      </c>
      <c r="D994" s="119" t="s">
        <v>192</v>
      </c>
      <c r="H994" s="141">
        <f t="shared" si="154"/>
        <v>0</v>
      </c>
      <c r="K994" s="133">
        <f t="shared" si="159"/>
        <v>0</v>
      </c>
      <c r="L994" s="133">
        <f t="shared" si="155"/>
        <v>0</v>
      </c>
      <c r="M994" s="190">
        <f t="shared" si="156"/>
        <v>1</v>
      </c>
      <c r="N994" s="190" t="str">
        <f t="shared" si="152"/>
        <v>JANEIRO</v>
      </c>
      <c r="P994" s="119" t="s">
        <v>192</v>
      </c>
      <c r="Q994" s="136" t="str">
        <f t="shared" si="157"/>
        <v>À PAGAR</v>
      </c>
      <c r="R994" s="136" t="str">
        <f t="shared" ca="1" si="153"/>
        <v>EM DIA</v>
      </c>
      <c r="S994" s="137" t="str">
        <f t="shared" ca="1" si="158"/>
        <v/>
      </c>
    </row>
    <row r="995" spans="2:19" x14ac:dyDescent="0.25">
      <c r="B995" s="190" t="str">
        <f t="shared" si="161"/>
        <v/>
      </c>
      <c r="C995" s="190" t="str">
        <f t="shared" si="160"/>
        <v/>
      </c>
      <c r="D995" s="119" t="s">
        <v>192</v>
      </c>
      <c r="H995" s="141">
        <f t="shared" si="154"/>
        <v>0</v>
      </c>
      <c r="K995" s="133">
        <f t="shared" si="159"/>
        <v>0</v>
      </c>
      <c r="L995" s="133">
        <f t="shared" si="155"/>
        <v>0</v>
      </c>
      <c r="M995" s="190">
        <f t="shared" si="156"/>
        <v>1</v>
      </c>
      <c r="N995" s="190" t="str">
        <f t="shared" si="152"/>
        <v>JANEIRO</v>
      </c>
      <c r="P995" s="119" t="s">
        <v>192</v>
      </c>
      <c r="Q995" s="136" t="str">
        <f t="shared" si="157"/>
        <v>À PAGAR</v>
      </c>
      <c r="R995" s="136" t="str">
        <f t="shared" ca="1" si="153"/>
        <v>EM DIA</v>
      </c>
      <c r="S995" s="137" t="str">
        <f t="shared" ca="1" si="158"/>
        <v/>
      </c>
    </row>
    <row r="996" spans="2:19" x14ac:dyDescent="0.25">
      <c r="B996" s="190" t="str">
        <f t="shared" si="161"/>
        <v/>
      </c>
      <c r="C996" s="190" t="str">
        <f t="shared" si="160"/>
        <v/>
      </c>
      <c r="D996" s="119" t="s">
        <v>192</v>
      </c>
      <c r="H996" s="141">
        <f t="shared" si="154"/>
        <v>0</v>
      </c>
      <c r="K996" s="133">
        <f t="shared" si="159"/>
        <v>0</v>
      </c>
      <c r="L996" s="133">
        <f t="shared" si="155"/>
        <v>0</v>
      </c>
      <c r="M996" s="190">
        <f t="shared" si="156"/>
        <v>1</v>
      </c>
      <c r="N996" s="190" t="str">
        <f t="shared" si="152"/>
        <v>JANEIRO</v>
      </c>
      <c r="P996" s="119" t="s">
        <v>192</v>
      </c>
      <c r="Q996" s="136" t="str">
        <f t="shared" si="157"/>
        <v>À PAGAR</v>
      </c>
      <c r="R996" s="136" t="str">
        <f t="shared" ca="1" si="153"/>
        <v>EM DIA</v>
      </c>
      <c r="S996" s="137" t="str">
        <f t="shared" ca="1" si="158"/>
        <v/>
      </c>
    </row>
    <row r="997" spans="2:19" x14ac:dyDescent="0.25">
      <c r="B997" s="190" t="str">
        <f t="shared" si="161"/>
        <v/>
      </c>
      <c r="C997" s="190" t="str">
        <f t="shared" si="160"/>
        <v/>
      </c>
      <c r="D997" s="119" t="s">
        <v>192</v>
      </c>
      <c r="H997" s="141">
        <f t="shared" si="154"/>
        <v>0</v>
      </c>
      <c r="K997" s="133">
        <f t="shared" si="159"/>
        <v>0</v>
      </c>
      <c r="L997" s="133">
        <f t="shared" si="155"/>
        <v>0</v>
      </c>
      <c r="M997" s="190">
        <f t="shared" si="156"/>
        <v>1</v>
      </c>
      <c r="N997" s="190" t="str">
        <f t="shared" si="152"/>
        <v>JANEIRO</v>
      </c>
      <c r="P997" s="119" t="s">
        <v>192</v>
      </c>
      <c r="Q997" s="136" t="str">
        <f t="shared" si="157"/>
        <v>À PAGAR</v>
      </c>
      <c r="R997" s="136" t="str">
        <f t="shared" ca="1" si="153"/>
        <v>EM DIA</v>
      </c>
      <c r="S997" s="137" t="str">
        <f t="shared" ca="1" si="158"/>
        <v/>
      </c>
    </row>
    <row r="998" spans="2:19" x14ac:dyDescent="0.25">
      <c r="B998" s="190" t="str">
        <f t="shared" si="161"/>
        <v/>
      </c>
      <c r="C998" s="190" t="str">
        <f t="shared" si="160"/>
        <v/>
      </c>
      <c r="D998" s="119" t="s">
        <v>192</v>
      </c>
      <c r="H998" s="141">
        <f t="shared" si="154"/>
        <v>0</v>
      </c>
      <c r="K998" s="133">
        <f t="shared" si="159"/>
        <v>0</v>
      </c>
      <c r="L998" s="133">
        <f t="shared" si="155"/>
        <v>0</v>
      </c>
      <c r="M998" s="190">
        <f t="shared" si="156"/>
        <v>1</v>
      </c>
      <c r="N998" s="190" t="str">
        <f t="shared" si="152"/>
        <v>JANEIRO</v>
      </c>
      <c r="P998" s="119" t="s">
        <v>192</v>
      </c>
      <c r="Q998" s="136" t="str">
        <f t="shared" si="157"/>
        <v>À PAGAR</v>
      </c>
      <c r="R998" s="136" t="str">
        <f t="shared" ca="1" si="153"/>
        <v>EM DIA</v>
      </c>
      <c r="S998" s="137" t="str">
        <f t="shared" ca="1" si="158"/>
        <v/>
      </c>
    </row>
    <row r="999" spans="2:19" x14ac:dyDescent="0.25">
      <c r="B999" s="190" t="str">
        <f t="shared" si="161"/>
        <v/>
      </c>
      <c r="C999" s="190" t="str">
        <f t="shared" si="160"/>
        <v/>
      </c>
      <c r="D999" s="119" t="s">
        <v>192</v>
      </c>
      <c r="H999" s="141">
        <f t="shared" si="154"/>
        <v>0</v>
      </c>
      <c r="K999" s="133">
        <f t="shared" si="159"/>
        <v>0</v>
      </c>
      <c r="L999" s="133">
        <f t="shared" si="155"/>
        <v>0</v>
      </c>
      <c r="M999" s="190">
        <f t="shared" si="156"/>
        <v>1</v>
      </c>
      <c r="N999" s="190" t="str">
        <f t="shared" si="152"/>
        <v>JANEIRO</v>
      </c>
      <c r="P999" s="119" t="s">
        <v>192</v>
      </c>
      <c r="Q999" s="136" t="str">
        <f t="shared" si="157"/>
        <v>À PAGAR</v>
      </c>
      <c r="R999" s="136" t="str">
        <f t="shared" ca="1" si="153"/>
        <v>EM DIA</v>
      </c>
      <c r="S999" s="137" t="str">
        <f t="shared" ca="1" si="158"/>
        <v/>
      </c>
    </row>
    <row r="1000" spans="2:19" x14ac:dyDescent="0.25">
      <c r="B1000" s="190" t="str">
        <f t="shared" si="161"/>
        <v/>
      </c>
      <c r="C1000" s="190" t="str">
        <f t="shared" si="160"/>
        <v/>
      </c>
      <c r="D1000" s="119" t="s">
        <v>192</v>
      </c>
      <c r="H1000" s="141">
        <f t="shared" si="154"/>
        <v>0</v>
      </c>
      <c r="K1000" s="133">
        <f t="shared" si="159"/>
        <v>0</v>
      </c>
      <c r="L1000" s="133">
        <f t="shared" si="155"/>
        <v>0</v>
      </c>
      <c r="M1000" s="190">
        <f t="shared" si="156"/>
        <v>1</v>
      </c>
      <c r="N1000" s="190" t="str">
        <f t="shared" si="152"/>
        <v>JANEIRO</v>
      </c>
      <c r="P1000" s="119" t="s">
        <v>192</v>
      </c>
      <c r="Q1000" s="136" t="str">
        <f t="shared" si="157"/>
        <v>À PAGAR</v>
      </c>
      <c r="R1000" s="136" t="str">
        <f t="shared" ca="1" si="153"/>
        <v>EM DIA</v>
      </c>
      <c r="S1000" s="137" t="str">
        <f t="shared" ca="1" si="158"/>
        <v/>
      </c>
    </row>
    <row r="1001" spans="2:19" x14ac:dyDescent="0.25">
      <c r="B1001" s="190" t="str">
        <f t="shared" si="161"/>
        <v/>
      </c>
      <c r="C1001" s="190" t="str">
        <f t="shared" si="160"/>
        <v/>
      </c>
      <c r="D1001" s="119" t="s">
        <v>192</v>
      </c>
      <c r="H1001" s="141">
        <f t="shared" si="154"/>
        <v>0</v>
      </c>
      <c r="K1001" s="133">
        <f t="shared" si="159"/>
        <v>0</v>
      </c>
      <c r="L1001" s="133">
        <f t="shared" si="155"/>
        <v>0</v>
      </c>
      <c r="M1001" s="190">
        <f t="shared" si="156"/>
        <v>1</v>
      </c>
      <c r="N1001" s="190" t="str">
        <f t="shared" si="152"/>
        <v>JANEIRO</v>
      </c>
      <c r="P1001" s="119" t="s">
        <v>192</v>
      </c>
      <c r="Q1001" s="136" t="str">
        <f t="shared" si="157"/>
        <v>À PAGAR</v>
      </c>
      <c r="R1001" s="136" t="str">
        <f t="shared" ca="1" si="153"/>
        <v>EM DIA</v>
      </c>
      <c r="S1001" s="137" t="str">
        <f t="shared" ca="1" si="158"/>
        <v/>
      </c>
    </row>
    <row r="1002" spans="2:19" x14ac:dyDescent="0.25">
      <c r="B1002" s="190" t="str">
        <f t="shared" si="161"/>
        <v/>
      </c>
      <c r="C1002" s="190" t="str">
        <f t="shared" si="160"/>
        <v/>
      </c>
      <c r="D1002" s="119" t="s">
        <v>192</v>
      </c>
      <c r="H1002" s="141">
        <f t="shared" si="154"/>
        <v>0</v>
      </c>
      <c r="K1002" s="133">
        <f t="shared" si="159"/>
        <v>0</v>
      </c>
      <c r="L1002" s="133">
        <f t="shared" si="155"/>
        <v>0</v>
      </c>
      <c r="M1002" s="190">
        <f t="shared" si="156"/>
        <v>1</v>
      </c>
      <c r="N1002" s="190" t="str">
        <f t="shared" si="152"/>
        <v>JANEIRO</v>
      </c>
      <c r="P1002" s="119" t="s">
        <v>192</v>
      </c>
      <c r="Q1002" s="136" t="str">
        <f t="shared" si="157"/>
        <v>À PAGAR</v>
      </c>
      <c r="R1002" s="136" t="str">
        <f t="shared" ca="1" si="153"/>
        <v>EM DIA</v>
      </c>
      <c r="S1002" s="137" t="str">
        <f t="shared" ca="1" si="158"/>
        <v/>
      </c>
    </row>
    <row r="1003" spans="2:19" x14ac:dyDescent="0.25">
      <c r="B1003" s="190" t="str">
        <f t="shared" si="161"/>
        <v/>
      </c>
      <c r="C1003" s="190" t="str">
        <f t="shared" si="160"/>
        <v/>
      </c>
      <c r="D1003" s="119" t="s">
        <v>192</v>
      </c>
      <c r="H1003" s="141">
        <f t="shared" si="154"/>
        <v>0</v>
      </c>
      <c r="K1003" s="133">
        <f t="shared" si="159"/>
        <v>0</v>
      </c>
      <c r="L1003" s="133">
        <f t="shared" si="155"/>
        <v>0</v>
      </c>
      <c r="M1003" s="190">
        <f t="shared" si="156"/>
        <v>1</v>
      </c>
      <c r="N1003" s="190" t="str">
        <f t="shared" si="152"/>
        <v>JANEIRO</v>
      </c>
      <c r="P1003" s="119" t="s">
        <v>192</v>
      </c>
      <c r="Q1003" s="136" t="str">
        <f t="shared" si="157"/>
        <v>À PAGAR</v>
      </c>
      <c r="R1003" s="136" t="str">
        <f t="shared" ca="1" si="153"/>
        <v>EM DIA</v>
      </c>
      <c r="S1003" s="137" t="str">
        <f t="shared" ca="1" si="158"/>
        <v/>
      </c>
    </row>
    <row r="1004" spans="2:19" x14ac:dyDescent="0.25">
      <c r="B1004" s="190" t="str">
        <f t="shared" si="161"/>
        <v/>
      </c>
      <c r="C1004" s="190" t="str">
        <f t="shared" si="160"/>
        <v/>
      </c>
      <c r="D1004" s="119" t="s">
        <v>192</v>
      </c>
      <c r="H1004" s="141">
        <f t="shared" si="154"/>
        <v>0</v>
      </c>
      <c r="K1004" s="133">
        <f t="shared" si="159"/>
        <v>0</v>
      </c>
      <c r="L1004" s="133">
        <f t="shared" si="155"/>
        <v>0</v>
      </c>
      <c r="M1004" s="190">
        <f t="shared" si="156"/>
        <v>1</v>
      </c>
      <c r="N1004" s="190" t="str">
        <f t="shared" si="152"/>
        <v>JANEIRO</v>
      </c>
      <c r="P1004" s="119" t="s">
        <v>192</v>
      </c>
      <c r="Q1004" s="136" t="str">
        <f t="shared" si="157"/>
        <v>À PAGAR</v>
      </c>
      <c r="R1004" s="136" t="str">
        <f t="shared" ca="1" si="153"/>
        <v>EM DIA</v>
      </c>
      <c r="S1004" s="137" t="str">
        <f t="shared" ca="1" si="158"/>
        <v/>
      </c>
    </row>
    <row r="1005" spans="2:19" x14ac:dyDescent="0.25">
      <c r="B1005" s="190" t="str">
        <f t="shared" si="161"/>
        <v/>
      </c>
      <c r="C1005" s="190" t="str">
        <f t="shared" si="160"/>
        <v/>
      </c>
      <c r="D1005" s="119" t="s">
        <v>192</v>
      </c>
      <c r="H1005" s="141">
        <f t="shared" si="154"/>
        <v>0</v>
      </c>
      <c r="K1005" s="133">
        <f t="shared" si="159"/>
        <v>0</v>
      </c>
      <c r="L1005" s="133">
        <f t="shared" si="155"/>
        <v>0</v>
      </c>
      <c r="M1005" s="190">
        <f t="shared" si="156"/>
        <v>1</v>
      </c>
      <c r="N1005" s="190" t="str">
        <f t="shared" si="152"/>
        <v>JANEIRO</v>
      </c>
      <c r="P1005" s="119" t="s">
        <v>192</v>
      </c>
      <c r="Q1005" s="136" t="str">
        <f t="shared" si="157"/>
        <v>À PAGAR</v>
      </c>
      <c r="R1005" s="136" t="str">
        <f t="shared" ca="1" si="153"/>
        <v>EM DIA</v>
      </c>
      <c r="S1005" s="137" t="str">
        <f t="shared" ca="1" si="158"/>
        <v/>
      </c>
    </row>
    <row r="1006" spans="2:19" x14ac:dyDescent="0.25">
      <c r="B1006" s="190" t="str">
        <f t="shared" si="161"/>
        <v/>
      </c>
      <c r="C1006" s="190" t="str">
        <f t="shared" si="160"/>
        <v/>
      </c>
      <c r="D1006" s="119" t="s">
        <v>192</v>
      </c>
      <c r="H1006" s="141">
        <f t="shared" si="154"/>
        <v>0</v>
      </c>
      <c r="K1006" s="133">
        <f t="shared" si="159"/>
        <v>0</v>
      </c>
      <c r="L1006" s="133">
        <f t="shared" si="155"/>
        <v>0</v>
      </c>
      <c r="M1006" s="190">
        <f t="shared" si="156"/>
        <v>1</v>
      </c>
      <c r="N1006" s="190" t="str">
        <f t="shared" si="152"/>
        <v>JANEIRO</v>
      </c>
      <c r="P1006" s="119" t="s">
        <v>192</v>
      </c>
      <c r="Q1006" s="136" t="str">
        <f t="shared" si="157"/>
        <v>À PAGAR</v>
      </c>
      <c r="R1006" s="136" t="str">
        <f t="shared" ca="1" si="153"/>
        <v>EM DIA</v>
      </c>
      <c r="S1006" s="137" t="str">
        <f t="shared" ca="1" si="158"/>
        <v/>
      </c>
    </row>
    <row r="1007" spans="2:19" x14ac:dyDescent="0.25">
      <c r="B1007" s="190" t="str">
        <f t="shared" si="161"/>
        <v/>
      </c>
      <c r="C1007" s="190" t="str">
        <f t="shared" si="160"/>
        <v/>
      </c>
      <c r="D1007" s="119" t="s">
        <v>192</v>
      </c>
      <c r="H1007" s="141">
        <f t="shared" si="154"/>
        <v>0</v>
      </c>
      <c r="K1007" s="133">
        <f t="shared" si="159"/>
        <v>0</v>
      </c>
      <c r="L1007" s="133">
        <f t="shared" si="155"/>
        <v>0</v>
      </c>
      <c r="M1007" s="190">
        <f t="shared" si="156"/>
        <v>1</v>
      </c>
      <c r="N1007" s="190" t="str">
        <f t="shared" si="152"/>
        <v>JANEIRO</v>
      </c>
      <c r="P1007" s="119" t="s">
        <v>192</v>
      </c>
      <c r="Q1007" s="136" t="str">
        <f t="shared" si="157"/>
        <v>À PAGAR</v>
      </c>
      <c r="R1007" s="136" t="str">
        <f t="shared" ca="1" si="153"/>
        <v>EM DIA</v>
      </c>
      <c r="S1007" s="137" t="str">
        <f t="shared" ca="1" si="158"/>
        <v/>
      </c>
    </row>
    <row r="1008" spans="2:19" x14ac:dyDescent="0.25">
      <c r="B1008" s="190" t="str">
        <f t="shared" si="161"/>
        <v/>
      </c>
      <c r="C1008" s="190" t="str">
        <f t="shared" si="160"/>
        <v/>
      </c>
      <c r="D1008" s="119" t="s">
        <v>192</v>
      </c>
      <c r="H1008" s="141">
        <f t="shared" si="154"/>
        <v>0</v>
      </c>
      <c r="K1008" s="133">
        <f t="shared" si="159"/>
        <v>0</v>
      </c>
      <c r="L1008" s="133">
        <f t="shared" si="155"/>
        <v>0</v>
      </c>
      <c r="M1008" s="190">
        <f t="shared" si="156"/>
        <v>1</v>
      </c>
      <c r="N1008" s="190" t="str">
        <f t="shared" si="152"/>
        <v>JANEIRO</v>
      </c>
      <c r="P1008" s="119" t="s">
        <v>192</v>
      </c>
      <c r="Q1008" s="136" t="str">
        <f t="shared" si="157"/>
        <v>À PAGAR</v>
      </c>
      <c r="R1008" s="136" t="str">
        <f t="shared" ca="1" si="153"/>
        <v>EM DIA</v>
      </c>
      <c r="S1008" s="137" t="str">
        <f t="shared" ca="1" si="158"/>
        <v/>
      </c>
    </row>
    <row r="1009" spans="2:19" x14ac:dyDescent="0.25">
      <c r="B1009" s="190" t="str">
        <f t="shared" si="161"/>
        <v/>
      </c>
      <c r="C1009" s="190" t="str">
        <f t="shared" si="160"/>
        <v/>
      </c>
      <c r="D1009" s="119" t="s">
        <v>192</v>
      </c>
      <c r="H1009" s="141">
        <f t="shared" si="154"/>
        <v>0</v>
      </c>
      <c r="K1009" s="133">
        <f t="shared" si="159"/>
        <v>0</v>
      </c>
      <c r="L1009" s="133">
        <f t="shared" si="155"/>
        <v>0</v>
      </c>
      <c r="M1009" s="190">
        <f t="shared" si="156"/>
        <v>1</v>
      </c>
      <c r="N1009" s="190" t="str">
        <f t="shared" si="152"/>
        <v>JANEIRO</v>
      </c>
      <c r="P1009" s="119" t="s">
        <v>192</v>
      </c>
      <c r="Q1009" s="136" t="str">
        <f t="shared" si="157"/>
        <v>À PAGAR</v>
      </c>
      <c r="R1009" s="136" t="str">
        <f t="shared" ca="1" si="153"/>
        <v>EM DIA</v>
      </c>
      <c r="S1009" s="137" t="str">
        <f t="shared" ca="1" si="158"/>
        <v/>
      </c>
    </row>
    <row r="1010" spans="2:19" x14ac:dyDescent="0.25">
      <c r="B1010" s="190" t="str">
        <f t="shared" si="161"/>
        <v/>
      </c>
      <c r="C1010" s="190" t="str">
        <f t="shared" si="160"/>
        <v/>
      </c>
      <c r="D1010" s="119" t="s">
        <v>192</v>
      </c>
      <c r="H1010" s="141">
        <f t="shared" si="154"/>
        <v>0</v>
      </c>
      <c r="K1010" s="133">
        <f t="shared" si="159"/>
        <v>0</v>
      </c>
      <c r="L1010" s="133">
        <f t="shared" si="155"/>
        <v>0</v>
      </c>
      <c r="M1010" s="190">
        <f t="shared" si="156"/>
        <v>1</v>
      </c>
      <c r="N1010" s="190" t="str">
        <f t="shared" si="152"/>
        <v>JANEIRO</v>
      </c>
      <c r="P1010" s="119" t="s">
        <v>192</v>
      </c>
      <c r="Q1010" s="136" t="str">
        <f t="shared" si="157"/>
        <v>À PAGAR</v>
      </c>
      <c r="R1010" s="136" t="str">
        <f t="shared" ca="1" si="153"/>
        <v>EM DIA</v>
      </c>
      <c r="S1010" s="137" t="str">
        <f t="shared" ca="1" si="158"/>
        <v/>
      </c>
    </row>
    <row r="1011" spans="2:19" x14ac:dyDescent="0.25">
      <c r="B1011" s="190" t="str">
        <f t="shared" si="161"/>
        <v/>
      </c>
      <c r="C1011" s="190" t="str">
        <f t="shared" si="160"/>
        <v/>
      </c>
      <c r="D1011" s="119" t="s">
        <v>192</v>
      </c>
      <c r="H1011" s="141">
        <f t="shared" si="154"/>
        <v>0</v>
      </c>
      <c r="K1011" s="133">
        <f t="shared" si="159"/>
        <v>0</v>
      </c>
      <c r="L1011" s="133">
        <f t="shared" si="155"/>
        <v>0</v>
      </c>
      <c r="M1011" s="190">
        <f t="shared" si="156"/>
        <v>1</v>
      </c>
      <c r="N1011" s="190" t="str">
        <f t="shared" si="152"/>
        <v>JANEIRO</v>
      </c>
      <c r="P1011" s="119" t="s">
        <v>192</v>
      </c>
      <c r="Q1011" s="136" t="str">
        <f t="shared" si="157"/>
        <v>À PAGAR</v>
      </c>
      <c r="R1011" s="136" t="str">
        <f t="shared" ca="1" si="153"/>
        <v>EM DIA</v>
      </c>
      <c r="S1011" s="137" t="str">
        <f t="shared" ca="1" si="158"/>
        <v/>
      </c>
    </row>
    <row r="1012" spans="2:19" x14ac:dyDescent="0.25">
      <c r="B1012" s="190" t="str">
        <f t="shared" si="161"/>
        <v/>
      </c>
      <c r="C1012" s="190" t="str">
        <f t="shared" si="160"/>
        <v/>
      </c>
      <c r="D1012" s="119" t="s">
        <v>192</v>
      </c>
      <c r="H1012" s="141">
        <f t="shared" si="154"/>
        <v>0</v>
      </c>
      <c r="K1012" s="133">
        <f t="shared" si="159"/>
        <v>0</v>
      </c>
      <c r="L1012" s="133">
        <f t="shared" si="155"/>
        <v>0</v>
      </c>
      <c r="M1012" s="190">
        <f t="shared" si="156"/>
        <v>1</v>
      </c>
      <c r="N1012" s="190" t="str">
        <f t="shared" si="152"/>
        <v>JANEIRO</v>
      </c>
      <c r="P1012" s="119" t="s">
        <v>192</v>
      </c>
      <c r="Q1012" s="136" t="str">
        <f t="shared" si="157"/>
        <v>À PAGAR</v>
      </c>
      <c r="R1012" s="136" t="str">
        <f t="shared" ca="1" si="153"/>
        <v>EM DIA</v>
      </c>
      <c r="S1012" s="137" t="str">
        <f t="shared" ca="1" si="158"/>
        <v/>
      </c>
    </row>
    <row r="1013" spans="2:19" x14ac:dyDescent="0.25">
      <c r="B1013" s="190" t="str">
        <f t="shared" si="161"/>
        <v/>
      </c>
      <c r="C1013" s="190" t="str">
        <f t="shared" si="160"/>
        <v/>
      </c>
      <c r="D1013" s="119" t="s">
        <v>192</v>
      </c>
      <c r="H1013" s="141">
        <f t="shared" si="154"/>
        <v>0</v>
      </c>
      <c r="K1013" s="133">
        <f t="shared" si="159"/>
        <v>0</v>
      </c>
      <c r="L1013" s="133">
        <f t="shared" si="155"/>
        <v>0</v>
      </c>
      <c r="M1013" s="190">
        <f t="shared" si="156"/>
        <v>1</v>
      </c>
      <c r="N1013" s="190" t="str">
        <f t="shared" si="152"/>
        <v>JANEIRO</v>
      </c>
      <c r="P1013" s="119" t="s">
        <v>192</v>
      </c>
      <c r="Q1013" s="136" t="str">
        <f t="shared" si="157"/>
        <v>À PAGAR</v>
      </c>
      <c r="R1013" s="136" t="str">
        <f t="shared" ca="1" si="153"/>
        <v>EM DIA</v>
      </c>
      <c r="S1013" s="137" t="str">
        <f t="shared" ca="1" si="158"/>
        <v/>
      </c>
    </row>
    <row r="1014" spans="2:19" x14ac:dyDescent="0.25">
      <c r="B1014" s="190" t="str">
        <f t="shared" si="161"/>
        <v/>
      </c>
      <c r="C1014" s="190" t="str">
        <f t="shared" si="160"/>
        <v/>
      </c>
      <c r="D1014" s="119" t="s">
        <v>192</v>
      </c>
      <c r="H1014" s="141">
        <f t="shared" si="154"/>
        <v>0</v>
      </c>
      <c r="K1014" s="133">
        <f t="shared" si="159"/>
        <v>0</v>
      </c>
      <c r="L1014" s="133">
        <f t="shared" si="155"/>
        <v>0</v>
      </c>
      <c r="M1014" s="190">
        <f t="shared" si="156"/>
        <v>1</v>
      </c>
      <c r="N1014" s="190" t="str">
        <f t="shared" si="152"/>
        <v>JANEIRO</v>
      </c>
      <c r="P1014" s="119" t="s">
        <v>192</v>
      </c>
      <c r="Q1014" s="136" t="str">
        <f t="shared" si="157"/>
        <v>À PAGAR</v>
      </c>
      <c r="R1014" s="136" t="str">
        <f t="shared" ca="1" si="153"/>
        <v>EM DIA</v>
      </c>
      <c r="S1014" s="137" t="str">
        <f t="shared" ca="1" si="158"/>
        <v/>
      </c>
    </row>
    <row r="1015" spans="2:19" x14ac:dyDescent="0.25">
      <c r="B1015" s="190" t="str">
        <f t="shared" si="161"/>
        <v/>
      </c>
      <c r="C1015" s="190" t="str">
        <f t="shared" si="160"/>
        <v/>
      </c>
      <c r="D1015" s="119" t="s">
        <v>192</v>
      </c>
      <c r="H1015" s="141">
        <f t="shared" si="154"/>
        <v>0</v>
      </c>
      <c r="K1015" s="133">
        <f t="shared" si="159"/>
        <v>0</v>
      </c>
      <c r="L1015" s="133">
        <f t="shared" si="155"/>
        <v>0</v>
      </c>
      <c r="M1015" s="190">
        <f t="shared" si="156"/>
        <v>1</v>
      </c>
      <c r="N1015" s="190" t="str">
        <f t="shared" si="152"/>
        <v>JANEIRO</v>
      </c>
      <c r="P1015" s="119" t="s">
        <v>192</v>
      </c>
      <c r="Q1015" s="136" t="str">
        <f t="shared" si="157"/>
        <v>À PAGAR</v>
      </c>
      <c r="R1015" s="136" t="str">
        <f t="shared" ca="1" si="153"/>
        <v>EM DIA</v>
      </c>
      <c r="S1015" s="137" t="str">
        <f t="shared" ca="1" si="158"/>
        <v/>
      </c>
    </row>
    <row r="1016" spans="2:19" x14ac:dyDescent="0.25">
      <c r="B1016" s="190" t="str">
        <f t="shared" si="161"/>
        <v/>
      </c>
      <c r="C1016" s="190" t="str">
        <f t="shared" si="160"/>
        <v/>
      </c>
      <c r="D1016" s="119" t="s">
        <v>192</v>
      </c>
      <c r="H1016" s="141">
        <f t="shared" si="154"/>
        <v>0</v>
      </c>
      <c r="K1016" s="133">
        <f t="shared" si="159"/>
        <v>0</v>
      </c>
      <c r="L1016" s="133">
        <f t="shared" si="155"/>
        <v>0</v>
      </c>
      <c r="M1016" s="190">
        <f t="shared" si="156"/>
        <v>1</v>
      </c>
      <c r="N1016" s="190" t="str">
        <f t="shared" si="152"/>
        <v>JANEIRO</v>
      </c>
      <c r="P1016" s="119" t="s">
        <v>192</v>
      </c>
      <c r="Q1016" s="136" t="str">
        <f t="shared" si="157"/>
        <v>À PAGAR</v>
      </c>
      <c r="R1016" s="136" t="str">
        <f t="shared" ca="1" si="153"/>
        <v>EM DIA</v>
      </c>
      <c r="S1016" s="137" t="str">
        <f t="shared" ca="1" si="158"/>
        <v/>
      </c>
    </row>
    <row r="1017" spans="2:19" x14ac:dyDescent="0.25">
      <c r="B1017" s="190" t="str">
        <f t="shared" si="161"/>
        <v/>
      </c>
      <c r="C1017" s="190" t="str">
        <f t="shared" si="160"/>
        <v/>
      </c>
      <c r="D1017" s="119" t="s">
        <v>192</v>
      </c>
      <c r="H1017" s="141">
        <f t="shared" si="154"/>
        <v>0</v>
      </c>
      <c r="K1017" s="133">
        <f t="shared" si="159"/>
        <v>0</v>
      </c>
      <c r="L1017" s="133">
        <f t="shared" si="155"/>
        <v>0</v>
      </c>
      <c r="M1017" s="190">
        <f t="shared" si="156"/>
        <v>1</v>
      </c>
      <c r="N1017" s="190" t="str">
        <f t="shared" si="152"/>
        <v>JANEIRO</v>
      </c>
      <c r="P1017" s="119" t="s">
        <v>192</v>
      </c>
      <c r="Q1017" s="136" t="str">
        <f t="shared" si="157"/>
        <v>À PAGAR</v>
      </c>
      <c r="R1017" s="136" t="str">
        <f t="shared" ca="1" si="153"/>
        <v>EM DIA</v>
      </c>
      <c r="S1017" s="137" t="str">
        <f t="shared" ca="1" si="158"/>
        <v/>
      </c>
    </row>
    <row r="1018" spans="2:19" x14ac:dyDescent="0.25">
      <c r="B1018" s="190" t="str">
        <f t="shared" si="161"/>
        <v/>
      </c>
      <c r="C1018" s="190" t="str">
        <f t="shared" si="160"/>
        <v/>
      </c>
      <c r="D1018" s="119" t="s">
        <v>192</v>
      </c>
      <c r="H1018" s="141">
        <f t="shared" si="154"/>
        <v>0</v>
      </c>
      <c r="K1018" s="133">
        <f t="shared" si="159"/>
        <v>0</v>
      </c>
      <c r="L1018" s="133">
        <f t="shared" si="155"/>
        <v>0</v>
      </c>
      <c r="M1018" s="190">
        <f t="shared" si="156"/>
        <v>1</v>
      </c>
      <c r="N1018" s="190" t="str">
        <f t="shared" si="152"/>
        <v>JANEIRO</v>
      </c>
      <c r="P1018" s="119" t="s">
        <v>192</v>
      </c>
      <c r="Q1018" s="136" t="str">
        <f t="shared" si="157"/>
        <v>À PAGAR</v>
      </c>
      <c r="R1018" s="136" t="str">
        <f t="shared" ca="1" si="153"/>
        <v>EM DIA</v>
      </c>
      <c r="S1018" s="137" t="str">
        <f t="shared" ca="1" si="158"/>
        <v/>
      </c>
    </row>
    <row r="1019" spans="2:19" x14ac:dyDescent="0.25">
      <c r="B1019" s="190" t="str">
        <f t="shared" si="161"/>
        <v/>
      </c>
      <c r="C1019" s="190" t="str">
        <f t="shared" si="160"/>
        <v/>
      </c>
      <c r="D1019" s="119" t="s">
        <v>192</v>
      </c>
      <c r="H1019" s="141">
        <f t="shared" si="154"/>
        <v>0</v>
      </c>
      <c r="K1019" s="133">
        <f t="shared" si="159"/>
        <v>0</v>
      </c>
      <c r="L1019" s="133">
        <f t="shared" si="155"/>
        <v>0</v>
      </c>
      <c r="M1019" s="190">
        <f t="shared" si="156"/>
        <v>1</v>
      </c>
      <c r="N1019" s="190" t="str">
        <f t="shared" si="152"/>
        <v>JANEIRO</v>
      </c>
      <c r="P1019" s="119" t="s">
        <v>192</v>
      </c>
      <c r="Q1019" s="136" t="str">
        <f t="shared" si="157"/>
        <v>À PAGAR</v>
      </c>
      <c r="R1019" s="136" t="str">
        <f t="shared" ca="1" si="153"/>
        <v>EM DIA</v>
      </c>
      <c r="S1019" s="137" t="str">
        <f t="shared" ca="1" si="158"/>
        <v/>
      </c>
    </row>
    <row r="1020" spans="2:19" x14ac:dyDescent="0.25">
      <c r="B1020" s="190" t="str">
        <f t="shared" si="161"/>
        <v/>
      </c>
      <c r="C1020" s="190" t="str">
        <f t="shared" si="160"/>
        <v/>
      </c>
      <c r="D1020" s="119" t="s">
        <v>192</v>
      </c>
      <c r="H1020" s="141">
        <f t="shared" si="154"/>
        <v>0</v>
      </c>
      <c r="K1020" s="133">
        <f t="shared" si="159"/>
        <v>0</v>
      </c>
      <c r="L1020" s="133">
        <f t="shared" si="155"/>
        <v>0</v>
      </c>
      <c r="M1020" s="190">
        <f t="shared" si="156"/>
        <v>1</v>
      </c>
      <c r="N1020" s="190" t="str">
        <f t="shared" si="152"/>
        <v>JANEIRO</v>
      </c>
      <c r="P1020" s="119" t="s">
        <v>192</v>
      </c>
      <c r="Q1020" s="136" t="str">
        <f t="shared" si="157"/>
        <v>À PAGAR</v>
      </c>
      <c r="R1020" s="136" t="str">
        <f t="shared" ca="1" si="153"/>
        <v>EM DIA</v>
      </c>
      <c r="S1020" s="137" t="str">
        <f t="shared" ca="1" si="158"/>
        <v/>
      </c>
    </row>
    <row r="1021" spans="2:19" x14ac:dyDescent="0.25">
      <c r="B1021" s="190" t="str">
        <f t="shared" si="161"/>
        <v/>
      </c>
      <c r="C1021" s="190" t="str">
        <f t="shared" si="160"/>
        <v/>
      </c>
      <c r="D1021" s="119" t="s">
        <v>192</v>
      </c>
      <c r="H1021" s="141">
        <f t="shared" si="154"/>
        <v>0</v>
      </c>
      <c r="K1021" s="133">
        <f t="shared" si="159"/>
        <v>0</v>
      </c>
      <c r="L1021" s="133">
        <f t="shared" si="155"/>
        <v>0</v>
      </c>
      <c r="M1021" s="190">
        <f t="shared" si="156"/>
        <v>1</v>
      </c>
      <c r="N1021" s="190" t="str">
        <f t="shared" si="152"/>
        <v>JANEIRO</v>
      </c>
      <c r="P1021" s="119" t="s">
        <v>192</v>
      </c>
      <c r="Q1021" s="136" t="str">
        <f t="shared" si="157"/>
        <v>À PAGAR</v>
      </c>
      <c r="R1021" s="136" t="str">
        <f t="shared" ca="1" si="153"/>
        <v>EM DIA</v>
      </c>
      <c r="S1021" s="137" t="str">
        <f t="shared" ca="1" si="158"/>
        <v/>
      </c>
    </row>
    <row r="1022" spans="2:19" x14ac:dyDescent="0.25">
      <c r="B1022" s="190" t="str">
        <f t="shared" si="161"/>
        <v/>
      </c>
      <c r="C1022" s="190" t="str">
        <f t="shared" si="160"/>
        <v/>
      </c>
      <c r="D1022" s="119" t="s">
        <v>192</v>
      </c>
      <c r="H1022" s="141">
        <f t="shared" si="154"/>
        <v>0</v>
      </c>
      <c r="K1022" s="133">
        <f t="shared" si="159"/>
        <v>0</v>
      </c>
      <c r="L1022" s="133">
        <f t="shared" si="155"/>
        <v>0</v>
      </c>
      <c r="M1022" s="190">
        <f t="shared" si="156"/>
        <v>1</v>
      </c>
      <c r="N1022" s="190" t="str">
        <f t="shared" si="152"/>
        <v>JANEIRO</v>
      </c>
      <c r="P1022" s="119" t="s">
        <v>192</v>
      </c>
      <c r="Q1022" s="136" t="str">
        <f t="shared" si="157"/>
        <v>À PAGAR</v>
      </c>
      <c r="R1022" s="136" t="str">
        <f t="shared" ca="1" si="153"/>
        <v>EM DIA</v>
      </c>
      <c r="S1022" s="137" t="str">
        <f t="shared" ca="1" si="158"/>
        <v/>
      </c>
    </row>
    <row r="1023" spans="2:19" x14ac:dyDescent="0.25">
      <c r="B1023" s="190" t="str">
        <f t="shared" si="161"/>
        <v/>
      </c>
      <c r="C1023" s="190" t="str">
        <f t="shared" si="160"/>
        <v/>
      </c>
      <c r="D1023" s="119" t="s">
        <v>192</v>
      </c>
      <c r="H1023" s="141">
        <f t="shared" si="154"/>
        <v>0</v>
      </c>
      <c r="K1023" s="133">
        <f t="shared" si="159"/>
        <v>0</v>
      </c>
      <c r="L1023" s="133">
        <f t="shared" si="155"/>
        <v>0</v>
      </c>
      <c r="M1023" s="190">
        <f t="shared" si="156"/>
        <v>1</v>
      </c>
      <c r="N1023" s="190" t="str">
        <f t="shared" si="152"/>
        <v>JANEIRO</v>
      </c>
      <c r="P1023" s="119" t="s">
        <v>192</v>
      </c>
      <c r="Q1023" s="136" t="str">
        <f t="shared" si="157"/>
        <v>À PAGAR</v>
      </c>
      <c r="R1023" s="136" t="str">
        <f t="shared" ca="1" si="153"/>
        <v>EM DIA</v>
      </c>
      <c r="S1023" s="137" t="str">
        <f t="shared" ca="1" si="158"/>
        <v/>
      </c>
    </row>
    <row r="1024" spans="2:19" x14ac:dyDescent="0.25">
      <c r="B1024" s="190" t="str">
        <f t="shared" si="161"/>
        <v/>
      </c>
      <c r="C1024" s="190" t="str">
        <f t="shared" si="160"/>
        <v/>
      </c>
      <c r="D1024" s="119" t="s">
        <v>192</v>
      </c>
      <c r="H1024" s="141">
        <f t="shared" si="154"/>
        <v>0</v>
      </c>
      <c r="K1024" s="133">
        <f t="shared" si="159"/>
        <v>0</v>
      </c>
      <c r="L1024" s="133">
        <f t="shared" si="155"/>
        <v>0</v>
      </c>
      <c r="M1024" s="190">
        <f t="shared" si="156"/>
        <v>1</v>
      </c>
      <c r="N1024" s="190" t="str">
        <f t="shared" si="152"/>
        <v>JANEIRO</v>
      </c>
      <c r="P1024" s="119" t="s">
        <v>192</v>
      </c>
      <c r="Q1024" s="136" t="str">
        <f t="shared" si="157"/>
        <v>À PAGAR</v>
      </c>
      <c r="R1024" s="136" t="str">
        <f t="shared" ca="1" si="153"/>
        <v>EM DIA</v>
      </c>
      <c r="S1024" s="137" t="str">
        <f t="shared" ca="1" si="158"/>
        <v/>
      </c>
    </row>
    <row r="1025" spans="2:19" x14ac:dyDescent="0.25">
      <c r="B1025" s="190" t="str">
        <f t="shared" si="161"/>
        <v/>
      </c>
      <c r="C1025" s="190" t="str">
        <f t="shared" si="160"/>
        <v/>
      </c>
      <c r="D1025" s="119" t="s">
        <v>192</v>
      </c>
      <c r="H1025" s="141">
        <f t="shared" si="154"/>
        <v>0</v>
      </c>
      <c r="K1025" s="133">
        <f t="shared" si="159"/>
        <v>0</v>
      </c>
      <c r="L1025" s="133">
        <f t="shared" si="155"/>
        <v>0</v>
      </c>
      <c r="M1025" s="190">
        <f t="shared" si="156"/>
        <v>1</v>
      </c>
      <c r="N1025" s="190" t="str">
        <f t="shared" si="152"/>
        <v>JANEIRO</v>
      </c>
      <c r="P1025" s="119" t="s">
        <v>192</v>
      </c>
      <c r="Q1025" s="136" t="str">
        <f t="shared" si="157"/>
        <v>À PAGAR</v>
      </c>
      <c r="R1025" s="136" t="str">
        <f t="shared" ca="1" si="153"/>
        <v>EM DIA</v>
      </c>
      <c r="S1025" s="137" t="str">
        <f t="shared" ca="1" si="158"/>
        <v/>
      </c>
    </row>
    <row r="1026" spans="2:19" x14ac:dyDescent="0.25">
      <c r="B1026" s="190" t="str">
        <f t="shared" si="161"/>
        <v/>
      </c>
      <c r="C1026" s="190" t="str">
        <f t="shared" si="160"/>
        <v/>
      </c>
      <c r="D1026" s="119" t="s">
        <v>192</v>
      </c>
      <c r="H1026" s="141">
        <f t="shared" si="154"/>
        <v>0</v>
      </c>
      <c r="K1026" s="133">
        <f t="shared" si="159"/>
        <v>0</v>
      </c>
      <c r="L1026" s="133">
        <f t="shared" si="155"/>
        <v>0</v>
      </c>
      <c r="M1026" s="190">
        <f t="shared" si="156"/>
        <v>1</v>
      </c>
      <c r="N1026" s="190" t="str">
        <f t="shared" si="152"/>
        <v>JANEIRO</v>
      </c>
      <c r="P1026" s="119" t="s">
        <v>192</v>
      </c>
      <c r="Q1026" s="136" t="str">
        <f t="shared" si="157"/>
        <v>À PAGAR</v>
      </c>
      <c r="R1026" s="136" t="str">
        <f t="shared" ca="1" si="153"/>
        <v>EM DIA</v>
      </c>
      <c r="S1026" s="137" t="str">
        <f t="shared" ca="1" si="158"/>
        <v/>
      </c>
    </row>
    <row r="1027" spans="2:19" x14ac:dyDescent="0.25">
      <c r="B1027" s="190" t="str">
        <f t="shared" si="161"/>
        <v/>
      </c>
      <c r="C1027" s="190" t="str">
        <f t="shared" si="160"/>
        <v/>
      </c>
      <c r="D1027" s="119" t="s">
        <v>192</v>
      </c>
      <c r="H1027" s="141">
        <f t="shared" si="154"/>
        <v>0</v>
      </c>
      <c r="K1027" s="133">
        <f t="shared" si="159"/>
        <v>0</v>
      </c>
      <c r="L1027" s="133">
        <f t="shared" si="155"/>
        <v>0</v>
      </c>
      <c r="M1027" s="190">
        <f t="shared" si="156"/>
        <v>1</v>
      </c>
      <c r="N1027" s="190" t="str">
        <f t="shared" si="152"/>
        <v>JANEIRO</v>
      </c>
      <c r="P1027" s="119" t="s">
        <v>192</v>
      </c>
      <c r="Q1027" s="136" t="str">
        <f t="shared" si="157"/>
        <v>À PAGAR</v>
      </c>
      <c r="R1027" s="136" t="str">
        <f t="shared" ca="1" si="153"/>
        <v>EM DIA</v>
      </c>
      <c r="S1027" s="137" t="str">
        <f t="shared" ca="1" si="158"/>
        <v/>
      </c>
    </row>
    <row r="1028" spans="2:19" x14ac:dyDescent="0.25">
      <c r="B1028" s="190" t="str">
        <f t="shared" si="161"/>
        <v/>
      </c>
      <c r="C1028" s="190" t="str">
        <f t="shared" si="160"/>
        <v/>
      </c>
      <c r="D1028" s="119" t="s">
        <v>192</v>
      </c>
      <c r="H1028" s="141">
        <f t="shared" si="154"/>
        <v>0</v>
      </c>
      <c r="K1028" s="133">
        <f t="shared" si="159"/>
        <v>0</v>
      </c>
      <c r="L1028" s="133">
        <f t="shared" si="155"/>
        <v>0</v>
      </c>
      <c r="M1028" s="190">
        <f t="shared" si="156"/>
        <v>1</v>
      </c>
      <c r="N1028" s="190" t="str">
        <f t="shared" si="152"/>
        <v>JANEIRO</v>
      </c>
      <c r="P1028" s="119" t="s">
        <v>192</v>
      </c>
      <c r="Q1028" s="136" t="str">
        <f t="shared" si="157"/>
        <v>À PAGAR</v>
      </c>
      <c r="R1028" s="136" t="str">
        <f t="shared" ca="1" si="153"/>
        <v>EM DIA</v>
      </c>
      <c r="S1028" s="137" t="str">
        <f t="shared" ca="1" si="158"/>
        <v/>
      </c>
    </row>
    <row r="1029" spans="2:19" x14ac:dyDescent="0.25">
      <c r="B1029" s="190" t="str">
        <f t="shared" si="161"/>
        <v/>
      </c>
      <c r="C1029" s="190" t="str">
        <f t="shared" si="160"/>
        <v/>
      </c>
      <c r="D1029" s="119" t="s">
        <v>192</v>
      </c>
      <c r="H1029" s="141">
        <f t="shared" si="154"/>
        <v>0</v>
      </c>
      <c r="K1029" s="133">
        <f t="shared" si="159"/>
        <v>0</v>
      </c>
      <c r="L1029" s="133">
        <f t="shared" si="155"/>
        <v>0</v>
      </c>
      <c r="M1029" s="190">
        <f t="shared" si="156"/>
        <v>1</v>
      </c>
      <c r="N1029" s="190" t="str">
        <f t="shared" ref="N1029:N1092" si="162">IF(M1029=1,"JANEIRO",IF(M1029=2,"FEVEREIRO",IF(M1029=3,"MARÇO",IF(M1029=4,"ABRIL",IF(M1029=5,"MAIO",IF(M1029=6,"JUNHO",IF(M1029=7,"JULHO",IF(M1029=8,"AGOSTO",IF(M1029=9,"SETEMBRO",IF(M1029=10,"OUTUBRO",IF(M1029=11,"NOVEMBRO",IF(M1029=12,"DEZEMBRO",""))))))))))))</f>
        <v>JANEIRO</v>
      </c>
      <c r="P1029" s="119" t="s">
        <v>192</v>
      </c>
      <c r="Q1029" s="136" t="str">
        <f t="shared" si="157"/>
        <v>À PAGAR</v>
      </c>
      <c r="R1029" s="136" t="str">
        <f t="shared" ref="R1029:R1092" ca="1" si="163">IF(AND(O1029&lt;=P1029,S1029&gt;=0),"EM DIA","EM ATRASO")</f>
        <v>EM DIA</v>
      </c>
      <c r="S1029" s="137" t="str">
        <f t="shared" ca="1" si="158"/>
        <v/>
      </c>
    </row>
    <row r="1030" spans="2:19" x14ac:dyDescent="0.25">
      <c r="B1030" s="190" t="str">
        <f t="shared" si="161"/>
        <v/>
      </c>
      <c r="C1030" s="190" t="str">
        <f t="shared" si="160"/>
        <v/>
      </c>
      <c r="D1030" s="119" t="s">
        <v>192</v>
      </c>
      <c r="H1030" s="141">
        <f t="shared" ref="H1030:H1093" si="164">IF(OR(I1030="",I1030=0),G1030,I1030)</f>
        <v>0</v>
      </c>
      <c r="K1030" s="133">
        <f t="shared" si="159"/>
        <v>0</v>
      </c>
      <c r="L1030" s="133">
        <f t="shared" ref="L1030:L1093" si="165">IF(G1030&lt;I1030,I1030-G1030,0)</f>
        <v>0</v>
      </c>
      <c r="M1030" s="190">
        <f t="shared" ref="M1030:M1093" si="166">IFERROR(MONTH(O1030),"")</f>
        <v>1</v>
      </c>
      <c r="N1030" s="190" t="str">
        <f t="shared" si="162"/>
        <v>JANEIRO</v>
      </c>
      <c r="P1030" s="119" t="s">
        <v>192</v>
      </c>
      <c r="Q1030" s="136" t="str">
        <f t="shared" ref="Q1030:Q1093" si="167">IF(OR(I1030="",I1030=0),"À PAGAR","PAGO")</f>
        <v>À PAGAR</v>
      </c>
      <c r="R1030" s="136" t="str">
        <f t="shared" ca="1" si="163"/>
        <v>EM DIA</v>
      </c>
      <c r="S1030" s="137" t="str">
        <f t="shared" ref="S1030:S1093" ca="1" si="168">IFERROR(IF(Q1030="À PAGAR",P1030-$W$5,0),"")</f>
        <v/>
      </c>
    </row>
    <row r="1031" spans="2:19" x14ac:dyDescent="0.25">
      <c r="B1031" s="190" t="str">
        <f t="shared" si="161"/>
        <v/>
      </c>
      <c r="C1031" s="190" t="str">
        <f t="shared" si="160"/>
        <v/>
      </c>
      <c r="D1031" s="119" t="s">
        <v>192</v>
      </c>
      <c r="H1031" s="141">
        <f t="shared" si="164"/>
        <v>0</v>
      </c>
      <c r="K1031" s="133">
        <f t="shared" ref="K1031:K1094" si="169">IF(AND(G1031&gt;I1031,I1031&gt;0),G1031-I1031-J1031,0)</f>
        <v>0</v>
      </c>
      <c r="L1031" s="133">
        <f t="shared" si="165"/>
        <v>0</v>
      </c>
      <c r="M1031" s="190">
        <f t="shared" si="166"/>
        <v>1</v>
      </c>
      <c r="N1031" s="190" t="str">
        <f t="shared" si="162"/>
        <v>JANEIRO</v>
      </c>
      <c r="P1031" s="119" t="s">
        <v>192</v>
      </c>
      <c r="Q1031" s="136" t="str">
        <f t="shared" si="167"/>
        <v>À PAGAR</v>
      </c>
      <c r="R1031" s="136" t="str">
        <f t="shared" ca="1" si="163"/>
        <v>EM DIA</v>
      </c>
      <c r="S1031" s="137" t="str">
        <f t="shared" ca="1" si="168"/>
        <v/>
      </c>
    </row>
    <row r="1032" spans="2:19" x14ac:dyDescent="0.25">
      <c r="B1032" s="190" t="str">
        <f t="shared" si="161"/>
        <v/>
      </c>
      <c r="C1032" s="190" t="str">
        <f t="shared" si="160"/>
        <v/>
      </c>
      <c r="D1032" s="119" t="s">
        <v>192</v>
      </c>
      <c r="H1032" s="141">
        <f t="shared" si="164"/>
        <v>0</v>
      </c>
      <c r="K1032" s="133">
        <f t="shared" si="169"/>
        <v>0</v>
      </c>
      <c r="L1032" s="133">
        <f t="shared" si="165"/>
        <v>0</v>
      </c>
      <c r="M1032" s="190">
        <f t="shared" si="166"/>
        <v>1</v>
      </c>
      <c r="N1032" s="190" t="str">
        <f t="shared" si="162"/>
        <v>JANEIRO</v>
      </c>
      <c r="P1032" s="119" t="s">
        <v>192</v>
      </c>
      <c r="Q1032" s="136" t="str">
        <f t="shared" si="167"/>
        <v>À PAGAR</v>
      </c>
      <c r="R1032" s="136" t="str">
        <f t="shared" ca="1" si="163"/>
        <v>EM DIA</v>
      </c>
      <c r="S1032" s="137" t="str">
        <f t="shared" ca="1" si="168"/>
        <v/>
      </c>
    </row>
    <row r="1033" spans="2:19" x14ac:dyDescent="0.25">
      <c r="B1033" s="190" t="str">
        <f t="shared" si="161"/>
        <v/>
      </c>
      <c r="C1033" s="190" t="str">
        <f t="shared" si="160"/>
        <v/>
      </c>
      <c r="D1033" s="119" t="s">
        <v>192</v>
      </c>
      <c r="H1033" s="141">
        <f t="shared" si="164"/>
        <v>0</v>
      </c>
      <c r="K1033" s="133">
        <f t="shared" si="169"/>
        <v>0</v>
      </c>
      <c r="L1033" s="133">
        <f t="shared" si="165"/>
        <v>0</v>
      </c>
      <c r="M1033" s="190">
        <f t="shared" si="166"/>
        <v>1</v>
      </c>
      <c r="N1033" s="190" t="str">
        <f t="shared" si="162"/>
        <v>JANEIRO</v>
      </c>
      <c r="P1033" s="119" t="s">
        <v>192</v>
      </c>
      <c r="Q1033" s="136" t="str">
        <f t="shared" si="167"/>
        <v>À PAGAR</v>
      </c>
      <c r="R1033" s="136" t="str">
        <f t="shared" ca="1" si="163"/>
        <v>EM DIA</v>
      </c>
      <c r="S1033" s="137" t="str">
        <f t="shared" ca="1" si="168"/>
        <v/>
      </c>
    </row>
    <row r="1034" spans="2:19" x14ac:dyDescent="0.25">
      <c r="B1034" s="190" t="str">
        <f t="shared" si="161"/>
        <v/>
      </c>
      <c r="C1034" s="190" t="str">
        <f t="shared" si="160"/>
        <v/>
      </c>
      <c r="D1034" s="119" t="s">
        <v>192</v>
      </c>
      <c r="H1034" s="141">
        <f t="shared" si="164"/>
        <v>0</v>
      </c>
      <c r="K1034" s="133">
        <f t="shared" si="169"/>
        <v>0</v>
      </c>
      <c r="L1034" s="133">
        <f t="shared" si="165"/>
        <v>0</v>
      </c>
      <c r="M1034" s="190">
        <f t="shared" si="166"/>
        <v>1</v>
      </c>
      <c r="N1034" s="190" t="str">
        <f t="shared" si="162"/>
        <v>JANEIRO</v>
      </c>
      <c r="P1034" s="119" t="s">
        <v>192</v>
      </c>
      <c r="Q1034" s="136" t="str">
        <f t="shared" si="167"/>
        <v>À PAGAR</v>
      </c>
      <c r="R1034" s="136" t="str">
        <f t="shared" ca="1" si="163"/>
        <v>EM DIA</v>
      </c>
      <c r="S1034" s="137" t="str">
        <f t="shared" ca="1" si="168"/>
        <v/>
      </c>
    </row>
    <row r="1035" spans="2:19" x14ac:dyDescent="0.25">
      <c r="B1035" s="190" t="str">
        <f t="shared" si="161"/>
        <v/>
      </c>
      <c r="C1035" s="190" t="str">
        <f t="shared" si="160"/>
        <v/>
      </c>
      <c r="D1035" s="119" t="s">
        <v>192</v>
      </c>
      <c r="H1035" s="141">
        <f t="shared" si="164"/>
        <v>0</v>
      </c>
      <c r="K1035" s="133">
        <f t="shared" si="169"/>
        <v>0</v>
      </c>
      <c r="L1035" s="133">
        <f t="shared" si="165"/>
        <v>0</v>
      </c>
      <c r="M1035" s="190">
        <f t="shared" si="166"/>
        <v>1</v>
      </c>
      <c r="N1035" s="190" t="str">
        <f t="shared" si="162"/>
        <v>JANEIRO</v>
      </c>
      <c r="P1035" s="119" t="s">
        <v>192</v>
      </c>
      <c r="Q1035" s="136" t="str">
        <f t="shared" si="167"/>
        <v>À PAGAR</v>
      </c>
      <c r="R1035" s="136" t="str">
        <f t="shared" ca="1" si="163"/>
        <v>EM DIA</v>
      </c>
      <c r="S1035" s="137" t="str">
        <f t="shared" ca="1" si="168"/>
        <v/>
      </c>
    </row>
    <row r="1036" spans="2:19" x14ac:dyDescent="0.25">
      <c r="B1036" s="190" t="str">
        <f t="shared" si="161"/>
        <v/>
      </c>
      <c r="C1036" s="190" t="str">
        <f t="shared" si="160"/>
        <v/>
      </c>
      <c r="D1036" s="119" t="s">
        <v>192</v>
      </c>
      <c r="H1036" s="141">
        <f t="shared" si="164"/>
        <v>0</v>
      </c>
      <c r="K1036" s="133">
        <f t="shared" si="169"/>
        <v>0</v>
      </c>
      <c r="L1036" s="133">
        <f t="shared" si="165"/>
        <v>0</v>
      </c>
      <c r="M1036" s="190">
        <f t="shared" si="166"/>
        <v>1</v>
      </c>
      <c r="N1036" s="190" t="str">
        <f t="shared" si="162"/>
        <v>JANEIRO</v>
      </c>
      <c r="P1036" s="119" t="s">
        <v>192</v>
      </c>
      <c r="Q1036" s="136" t="str">
        <f t="shared" si="167"/>
        <v>À PAGAR</v>
      </c>
      <c r="R1036" s="136" t="str">
        <f t="shared" ca="1" si="163"/>
        <v>EM DIA</v>
      </c>
      <c r="S1036" s="137" t="str">
        <f t="shared" ca="1" si="168"/>
        <v/>
      </c>
    </row>
    <row r="1037" spans="2:19" x14ac:dyDescent="0.25">
      <c r="B1037" s="190" t="str">
        <f t="shared" si="161"/>
        <v/>
      </c>
      <c r="C1037" s="190" t="str">
        <f t="shared" si="160"/>
        <v/>
      </c>
      <c r="D1037" s="119" t="s">
        <v>192</v>
      </c>
      <c r="H1037" s="141">
        <f t="shared" si="164"/>
        <v>0</v>
      </c>
      <c r="K1037" s="133">
        <f t="shared" si="169"/>
        <v>0</v>
      </c>
      <c r="L1037" s="133">
        <f t="shared" si="165"/>
        <v>0</v>
      </c>
      <c r="M1037" s="190">
        <f t="shared" si="166"/>
        <v>1</v>
      </c>
      <c r="N1037" s="190" t="str">
        <f t="shared" si="162"/>
        <v>JANEIRO</v>
      </c>
      <c r="P1037" s="119" t="s">
        <v>192</v>
      </c>
      <c r="Q1037" s="136" t="str">
        <f t="shared" si="167"/>
        <v>À PAGAR</v>
      </c>
      <c r="R1037" s="136" t="str">
        <f t="shared" ca="1" si="163"/>
        <v>EM DIA</v>
      </c>
      <c r="S1037" s="137" t="str">
        <f t="shared" ca="1" si="168"/>
        <v/>
      </c>
    </row>
    <row r="1038" spans="2:19" x14ac:dyDescent="0.25">
      <c r="B1038" s="190" t="str">
        <f t="shared" si="161"/>
        <v/>
      </c>
      <c r="C1038" s="190" t="str">
        <f t="shared" si="160"/>
        <v/>
      </c>
      <c r="D1038" s="119" t="s">
        <v>192</v>
      </c>
      <c r="H1038" s="141">
        <f t="shared" si="164"/>
        <v>0</v>
      </c>
      <c r="K1038" s="133">
        <f t="shared" si="169"/>
        <v>0</v>
      </c>
      <c r="L1038" s="133">
        <f t="shared" si="165"/>
        <v>0</v>
      </c>
      <c r="M1038" s="190">
        <f t="shared" si="166"/>
        <v>1</v>
      </c>
      <c r="N1038" s="190" t="str">
        <f t="shared" si="162"/>
        <v>JANEIRO</v>
      </c>
      <c r="P1038" s="119" t="s">
        <v>192</v>
      </c>
      <c r="Q1038" s="136" t="str">
        <f t="shared" si="167"/>
        <v>À PAGAR</v>
      </c>
      <c r="R1038" s="136" t="str">
        <f t="shared" ca="1" si="163"/>
        <v>EM DIA</v>
      </c>
      <c r="S1038" s="137" t="str">
        <f t="shared" ca="1" si="168"/>
        <v/>
      </c>
    </row>
    <row r="1039" spans="2:19" x14ac:dyDescent="0.25">
      <c r="B1039" s="190" t="str">
        <f t="shared" si="161"/>
        <v/>
      </c>
      <c r="C1039" s="190" t="str">
        <f t="shared" ref="C1039:C1102" si="170">IF(B1039=1,"JANEIRO",IF(B1039=2,"FEVEREIRO",IF(B1039=3,"MARÇO",IF(B1039=4,"ABRIL",IF(B1039=5,"MAIO",IF(B1039=6,"JUNHO",IF(B1039=7,"JULHO",IF(B1039=8,"AGOSTO",IF(B1039=9,"SETEMBRO",IF(B1039=10,"OUTUBRO",IF(B1039=11,"NOVEMBRO",IF(B1039=12,"DEZEMBRO",""))))))))))))</f>
        <v/>
      </c>
      <c r="D1039" s="119" t="s">
        <v>192</v>
      </c>
      <c r="H1039" s="141">
        <f t="shared" si="164"/>
        <v>0</v>
      </c>
      <c r="K1039" s="133">
        <f t="shared" si="169"/>
        <v>0</v>
      </c>
      <c r="L1039" s="133">
        <f t="shared" si="165"/>
        <v>0</v>
      </c>
      <c r="M1039" s="190">
        <f t="shared" si="166"/>
        <v>1</v>
      </c>
      <c r="N1039" s="190" t="str">
        <f t="shared" si="162"/>
        <v>JANEIRO</v>
      </c>
      <c r="P1039" s="119" t="s">
        <v>192</v>
      </c>
      <c r="Q1039" s="136" t="str">
        <f t="shared" si="167"/>
        <v>À PAGAR</v>
      </c>
      <c r="R1039" s="136" t="str">
        <f t="shared" ca="1" si="163"/>
        <v>EM DIA</v>
      </c>
      <c r="S1039" s="137" t="str">
        <f t="shared" ca="1" si="168"/>
        <v/>
      </c>
    </row>
    <row r="1040" spans="2:19" x14ac:dyDescent="0.25">
      <c r="B1040" s="190" t="str">
        <f t="shared" si="161"/>
        <v/>
      </c>
      <c r="C1040" s="190" t="str">
        <f t="shared" si="170"/>
        <v/>
      </c>
      <c r="D1040" s="119" t="s">
        <v>192</v>
      </c>
      <c r="H1040" s="141">
        <f t="shared" si="164"/>
        <v>0</v>
      </c>
      <c r="K1040" s="133">
        <f t="shared" si="169"/>
        <v>0</v>
      </c>
      <c r="L1040" s="133">
        <f t="shared" si="165"/>
        <v>0</v>
      </c>
      <c r="M1040" s="190">
        <f t="shared" si="166"/>
        <v>1</v>
      </c>
      <c r="N1040" s="190" t="str">
        <f t="shared" si="162"/>
        <v>JANEIRO</v>
      </c>
      <c r="P1040" s="119" t="s">
        <v>192</v>
      </c>
      <c r="Q1040" s="136" t="str">
        <f t="shared" si="167"/>
        <v>À PAGAR</v>
      </c>
      <c r="R1040" s="136" t="str">
        <f t="shared" ca="1" si="163"/>
        <v>EM DIA</v>
      </c>
      <c r="S1040" s="137" t="str">
        <f t="shared" ca="1" si="168"/>
        <v/>
      </c>
    </row>
    <row r="1041" spans="2:19" x14ac:dyDescent="0.25">
      <c r="B1041" s="190" t="str">
        <f t="shared" si="161"/>
        <v/>
      </c>
      <c r="C1041" s="190" t="str">
        <f t="shared" si="170"/>
        <v/>
      </c>
      <c r="D1041" s="119" t="s">
        <v>192</v>
      </c>
      <c r="H1041" s="141">
        <f t="shared" si="164"/>
        <v>0</v>
      </c>
      <c r="K1041" s="133">
        <f t="shared" si="169"/>
        <v>0</v>
      </c>
      <c r="L1041" s="133">
        <f t="shared" si="165"/>
        <v>0</v>
      </c>
      <c r="M1041" s="190">
        <f t="shared" si="166"/>
        <v>1</v>
      </c>
      <c r="N1041" s="190" t="str">
        <f t="shared" si="162"/>
        <v>JANEIRO</v>
      </c>
      <c r="P1041" s="119" t="s">
        <v>192</v>
      </c>
      <c r="Q1041" s="136" t="str">
        <f t="shared" si="167"/>
        <v>À PAGAR</v>
      </c>
      <c r="R1041" s="136" t="str">
        <f t="shared" ca="1" si="163"/>
        <v>EM DIA</v>
      </c>
      <c r="S1041" s="137" t="str">
        <f t="shared" ca="1" si="168"/>
        <v/>
      </c>
    </row>
    <row r="1042" spans="2:19" x14ac:dyDescent="0.25">
      <c r="B1042" s="190" t="str">
        <f t="shared" ref="B1042:B1105" si="171">IFERROR(MONTH(D1042),"")</f>
        <v/>
      </c>
      <c r="C1042" s="190" t="str">
        <f t="shared" si="170"/>
        <v/>
      </c>
      <c r="D1042" s="119" t="s">
        <v>192</v>
      </c>
      <c r="H1042" s="141">
        <f t="shared" si="164"/>
        <v>0</v>
      </c>
      <c r="K1042" s="133">
        <f t="shared" si="169"/>
        <v>0</v>
      </c>
      <c r="L1042" s="133">
        <f t="shared" si="165"/>
        <v>0</v>
      </c>
      <c r="M1042" s="190">
        <f t="shared" si="166"/>
        <v>1</v>
      </c>
      <c r="N1042" s="190" t="str">
        <f t="shared" si="162"/>
        <v>JANEIRO</v>
      </c>
      <c r="P1042" s="119" t="s">
        <v>192</v>
      </c>
      <c r="Q1042" s="136" t="str">
        <f t="shared" si="167"/>
        <v>À PAGAR</v>
      </c>
      <c r="R1042" s="136" t="str">
        <f t="shared" ca="1" si="163"/>
        <v>EM DIA</v>
      </c>
      <c r="S1042" s="137" t="str">
        <f t="shared" ca="1" si="168"/>
        <v/>
      </c>
    </row>
    <row r="1043" spans="2:19" x14ac:dyDescent="0.25">
      <c r="B1043" s="190" t="str">
        <f t="shared" si="171"/>
        <v/>
      </c>
      <c r="C1043" s="190" t="str">
        <f t="shared" si="170"/>
        <v/>
      </c>
      <c r="D1043" s="119" t="s">
        <v>192</v>
      </c>
      <c r="H1043" s="141">
        <f t="shared" si="164"/>
        <v>0</v>
      </c>
      <c r="K1043" s="133">
        <f t="shared" si="169"/>
        <v>0</v>
      </c>
      <c r="L1043" s="133">
        <f t="shared" si="165"/>
        <v>0</v>
      </c>
      <c r="M1043" s="190">
        <f t="shared" si="166"/>
        <v>1</v>
      </c>
      <c r="N1043" s="190" t="str">
        <f t="shared" si="162"/>
        <v>JANEIRO</v>
      </c>
      <c r="P1043" s="119" t="s">
        <v>192</v>
      </c>
      <c r="Q1043" s="136" t="str">
        <f t="shared" si="167"/>
        <v>À PAGAR</v>
      </c>
      <c r="R1043" s="136" t="str">
        <f t="shared" ca="1" si="163"/>
        <v>EM DIA</v>
      </c>
      <c r="S1043" s="137" t="str">
        <f t="shared" ca="1" si="168"/>
        <v/>
      </c>
    </row>
    <row r="1044" spans="2:19" x14ac:dyDescent="0.25">
      <c r="B1044" s="190" t="str">
        <f t="shared" si="171"/>
        <v/>
      </c>
      <c r="C1044" s="190" t="str">
        <f t="shared" si="170"/>
        <v/>
      </c>
      <c r="D1044" s="119" t="s">
        <v>192</v>
      </c>
      <c r="H1044" s="141">
        <f t="shared" si="164"/>
        <v>0</v>
      </c>
      <c r="K1044" s="133">
        <f t="shared" si="169"/>
        <v>0</v>
      </c>
      <c r="L1044" s="133">
        <f t="shared" si="165"/>
        <v>0</v>
      </c>
      <c r="M1044" s="190">
        <f t="shared" si="166"/>
        <v>1</v>
      </c>
      <c r="N1044" s="190" t="str">
        <f t="shared" si="162"/>
        <v>JANEIRO</v>
      </c>
      <c r="P1044" s="119" t="s">
        <v>192</v>
      </c>
      <c r="Q1044" s="136" t="str">
        <f t="shared" si="167"/>
        <v>À PAGAR</v>
      </c>
      <c r="R1044" s="136" t="str">
        <f t="shared" ca="1" si="163"/>
        <v>EM DIA</v>
      </c>
      <c r="S1044" s="137" t="str">
        <f t="shared" ca="1" si="168"/>
        <v/>
      </c>
    </row>
    <row r="1045" spans="2:19" x14ac:dyDescent="0.25">
      <c r="B1045" s="190" t="str">
        <f t="shared" si="171"/>
        <v/>
      </c>
      <c r="C1045" s="190" t="str">
        <f t="shared" si="170"/>
        <v/>
      </c>
      <c r="D1045" s="119" t="s">
        <v>192</v>
      </c>
      <c r="H1045" s="141">
        <f t="shared" si="164"/>
        <v>0</v>
      </c>
      <c r="K1045" s="133">
        <f t="shared" si="169"/>
        <v>0</v>
      </c>
      <c r="L1045" s="133">
        <f t="shared" si="165"/>
        <v>0</v>
      </c>
      <c r="M1045" s="190">
        <f t="shared" si="166"/>
        <v>1</v>
      </c>
      <c r="N1045" s="190" t="str">
        <f t="shared" si="162"/>
        <v>JANEIRO</v>
      </c>
      <c r="P1045" s="119" t="s">
        <v>192</v>
      </c>
      <c r="Q1045" s="136" t="str">
        <f t="shared" si="167"/>
        <v>À PAGAR</v>
      </c>
      <c r="R1045" s="136" t="str">
        <f t="shared" ca="1" si="163"/>
        <v>EM DIA</v>
      </c>
      <c r="S1045" s="137" t="str">
        <f t="shared" ca="1" si="168"/>
        <v/>
      </c>
    </row>
    <row r="1046" spans="2:19" x14ac:dyDescent="0.25">
      <c r="B1046" s="190" t="str">
        <f t="shared" si="171"/>
        <v/>
      </c>
      <c r="C1046" s="190" t="str">
        <f t="shared" si="170"/>
        <v/>
      </c>
      <c r="D1046" s="119" t="s">
        <v>192</v>
      </c>
      <c r="H1046" s="141">
        <f t="shared" si="164"/>
        <v>0</v>
      </c>
      <c r="K1046" s="133">
        <f t="shared" si="169"/>
        <v>0</v>
      </c>
      <c r="L1046" s="133">
        <f t="shared" si="165"/>
        <v>0</v>
      </c>
      <c r="M1046" s="190">
        <f t="shared" si="166"/>
        <v>1</v>
      </c>
      <c r="N1046" s="190" t="str">
        <f t="shared" si="162"/>
        <v>JANEIRO</v>
      </c>
      <c r="P1046" s="119" t="s">
        <v>192</v>
      </c>
      <c r="Q1046" s="136" t="str">
        <f t="shared" si="167"/>
        <v>À PAGAR</v>
      </c>
      <c r="R1046" s="136" t="str">
        <f t="shared" ca="1" si="163"/>
        <v>EM DIA</v>
      </c>
      <c r="S1046" s="137" t="str">
        <f t="shared" ca="1" si="168"/>
        <v/>
      </c>
    </row>
    <row r="1047" spans="2:19" x14ac:dyDescent="0.25">
      <c r="B1047" s="190" t="str">
        <f t="shared" si="171"/>
        <v/>
      </c>
      <c r="C1047" s="190" t="str">
        <f t="shared" si="170"/>
        <v/>
      </c>
      <c r="D1047" s="119" t="s">
        <v>192</v>
      </c>
      <c r="H1047" s="141">
        <f t="shared" si="164"/>
        <v>0</v>
      </c>
      <c r="K1047" s="133">
        <f t="shared" si="169"/>
        <v>0</v>
      </c>
      <c r="L1047" s="133">
        <f t="shared" si="165"/>
        <v>0</v>
      </c>
      <c r="M1047" s="190">
        <f t="shared" si="166"/>
        <v>1</v>
      </c>
      <c r="N1047" s="190" t="str">
        <f t="shared" si="162"/>
        <v>JANEIRO</v>
      </c>
      <c r="P1047" s="119" t="s">
        <v>192</v>
      </c>
      <c r="Q1047" s="136" t="str">
        <f t="shared" si="167"/>
        <v>À PAGAR</v>
      </c>
      <c r="R1047" s="136" t="str">
        <f t="shared" ca="1" si="163"/>
        <v>EM DIA</v>
      </c>
      <c r="S1047" s="137" t="str">
        <f t="shared" ca="1" si="168"/>
        <v/>
      </c>
    </row>
    <row r="1048" spans="2:19" x14ac:dyDescent="0.25">
      <c r="B1048" s="190" t="str">
        <f t="shared" si="171"/>
        <v/>
      </c>
      <c r="C1048" s="190" t="str">
        <f t="shared" si="170"/>
        <v/>
      </c>
      <c r="D1048" s="119" t="s">
        <v>192</v>
      </c>
      <c r="H1048" s="141">
        <f t="shared" si="164"/>
        <v>0</v>
      </c>
      <c r="K1048" s="133">
        <f t="shared" si="169"/>
        <v>0</v>
      </c>
      <c r="L1048" s="133">
        <f t="shared" si="165"/>
        <v>0</v>
      </c>
      <c r="M1048" s="190">
        <f t="shared" si="166"/>
        <v>1</v>
      </c>
      <c r="N1048" s="190" t="str">
        <f t="shared" si="162"/>
        <v>JANEIRO</v>
      </c>
      <c r="P1048" s="119" t="s">
        <v>192</v>
      </c>
      <c r="Q1048" s="136" t="str">
        <f t="shared" si="167"/>
        <v>À PAGAR</v>
      </c>
      <c r="R1048" s="136" t="str">
        <f t="shared" ca="1" si="163"/>
        <v>EM DIA</v>
      </c>
      <c r="S1048" s="137" t="str">
        <f t="shared" ca="1" si="168"/>
        <v/>
      </c>
    </row>
    <row r="1049" spans="2:19" x14ac:dyDescent="0.25">
      <c r="B1049" s="190" t="str">
        <f t="shared" si="171"/>
        <v/>
      </c>
      <c r="C1049" s="190" t="str">
        <f t="shared" si="170"/>
        <v/>
      </c>
      <c r="D1049" s="119" t="s">
        <v>192</v>
      </c>
      <c r="H1049" s="141">
        <f t="shared" si="164"/>
        <v>0</v>
      </c>
      <c r="K1049" s="133">
        <f t="shared" si="169"/>
        <v>0</v>
      </c>
      <c r="L1049" s="133">
        <f t="shared" si="165"/>
        <v>0</v>
      </c>
      <c r="M1049" s="190">
        <f t="shared" si="166"/>
        <v>1</v>
      </c>
      <c r="N1049" s="190" t="str">
        <f t="shared" si="162"/>
        <v>JANEIRO</v>
      </c>
      <c r="P1049" s="119" t="s">
        <v>192</v>
      </c>
      <c r="Q1049" s="136" t="str">
        <f t="shared" si="167"/>
        <v>À PAGAR</v>
      </c>
      <c r="R1049" s="136" t="str">
        <f t="shared" ca="1" si="163"/>
        <v>EM DIA</v>
      </c>
      <c r="S1049" s="137" t="str">
        <f t="shared" ca="1" si="168"/>
        <v/>
      </c>
    </row>
    <row r="1050" spans="2:19" x14ac:dyDescent="0.25">
      <c r="B1050" s="190" t="str">
        <f t="shared" si="171"/>
        <v/>
      </c>
      <c r="C1050" s="190" t="str">
        <f t="shared" si="170"/>
        <v/>
      </c>
      <c r="D1050" s="119" t="s">
        <v>192</v>
      </c>
      <c r="H1050" s="141">
        <f t="shared" si="164"/>
        <v>0</v>
      </c>
      <c r="K1050" s="133">
        <f t="shared" si="169"/>
        <v>0</v>
      </c>
      <c r="L1050" s="133">
        <f t="shared" si="165"/>
        <v>0</v>
      </c>
      <c r="M1050" s="190">
        <f t="shared" si="166"/>
        <v>1</v>
      </c>
      <c r="N1050" s="190" t="str">
        <f t="shared" si="162"/>
        <v>JANEIRO</v>
      </c>
      <c r="P1050" s="119" t="s">
        <v>192</v>
      </c>
      <c r="Q1050" s="136" t="str">
        <f t="shared" si="167"/>
        <v>À PAGAR</v>
      </c>
      <c r="R1050" s="136" t="str">
        <f t="shared" ca="1" si="163"/>
        <v>EM DIA</v>
      </c>
      <c r="S1050" s="137" t="str">
        <f t="shared" ca="1" si="168"/>
        <v/>
      </c>
    </row>
    <row r="1051" spans="2:19" x14ac:dyDescent="0.25">
      <c r="B1051" s="190" t="str">
        <f t="shared" si="171"/>
        <v/>
      </c>
      <c r="C1051" s="190" t="str">
        <f t="shared" si="170"/>
        <v/>
      </c>
      <c r="D1051" s="119" t="s">
        <v>192</v>
      </c>
      <c r="H1051" s="141">
        <f t="shared" si="164"/>
        <v>0</v>
      </c>
      <c r="K1051" s="133">
        <f t="shared" si="169"/>
        <v>0</v>
      </c>
      <c r="L1051" s="133">
        <f t="shared" si="165"/>
        <v>0</v>
      </c>
      <c r="M1051" s="190">
        <f t="shared" si="166"/>
        <v>1</v>
      </c>
      <c r="N1051" s="190" t="str">
        <f t="shared" si="162"/>
        <v>JANEIRO</v>
      </c>
      <c r="P1051" s="119" t="s">
        <v>192</v>
      </c>
      <c r="Q1051" s="136" t="str">
        <f t="shared" si="167"/>
        <v>À PAGAR</v>
      </c>
      <c r="R1051" s="136" t="str">
        <f t="shared" ca="1" si="163"/>
        <v>EM DIA</v>
      </c>
      <c r="S1051" s="137" t="str">
        <f t="shared" ca="1" si="168"/>
        <v/>
      </c>
    </row>
    <row r="1052" spans="2:19" x14ac:dyDescent="0.25">
      <c r="B1052" s="190" t="str">
        <f t="shared" si="171"/>
        <v/>
      </c>
      <c r="C1052" s="190" t="str">
        <f t="shared" si="170"/>
        <v/>
      </c>
      <c r="D1052" s="119" t="s">
        <v>192</v>
      </c>
      <c r="H1052" s="141">
        <f t="shared" si="164"/>
        <v>0</v>
      </c>
      <c r="K1052" s="133">
        <f t="shared" si="169"/>
        <v>0</v>
      </c>
      <c r="L1052" s="133">
        <f t="shared" si="165"/>
        <v>0</v>
      </c>
      <c r="M1052" s="190">
        <f t="shared" si="166"/>
        <v>1</v>
      </c>
      <c r="N1052" s="190" t="str">
        <f t="shared" si="162"/>
        <v>JANEIRO</v>
      </c>
      <c r="P1052" s="119" t="s">
        <v>192</v>
      </c>
      <c r="Q1052" s="136" t="str">
        <f t="shared" si="167"/>
        <v>À PAGAR</v>
      </c>
      <c r="R1052" s="136" t="str">
        <f t="shared" ca="1" si="163"/>
        <v>EM DIA</v>
      </c>
      <c r="S1052" s="137" t="str">
        <f t="shared" ca="1" si="168"/>
        <v/>
      </c>
    </row>
    <row r="1053" spans="2:19" x14ac:dyDescent="0.25">
      <c r="B1053" s="190" t="str">
        <f t="shared" si="171"/>
        <v/>
      </c>
      <c r="C1053" s="190" t="str">
        <f t="shared" si="170"/>
        <v/>
      </c>
      <c r="D1053" s="119" t="s">
        <v>192</v>
      </c>
      <c r="H1053" s="141">
        <f t="shared" si="164"/>
        <v>0</v>
      </c>
      <c r="K1053" s="133">
        <f t="shared" si="169"/>
        <v>0</v>
      </c>
      <c r="L1053" s="133">
        <f t="shared" si="165"/>
        <v>0</v>
      </c>
      <c r="M1053" s="190">
        <f t="shared" si="166"/>
        <v>1</v>
      </c>
      <c r="N1053" s="190" t="str">
        <f t="shared" si="162"/>
        <v>JANEIRO</v>
      </c>
      <c r="P1053" s="119" t="s">
        <v>192</v>
      </c>
      <c r="Q1053" s="136" t="str">
        <f t="shared" si="167"/>
        <v>À PAGAR</v>
      </c>
      <c r="R1053" s="136" t="str">
        <f t="shared" ca="1" si="163"/>
        <v>EM DIA</v>
      </c>
      <c r="S1053" s="137" t="str">
        <f t="shared" ca="1" si="168"/>
        <v/>
      </c>
    </row>
    <row r="1054" spans="2:19" x14ac:dyDescent="0.25">
      <c r="B1054" s="190" t="str">
        <f t="shared" si="171"/>
        <v/>
      </c>
      <c r="C1054" s="190" t="str">
        <f t="shared" si="170"/>
        <v/>
      </c>
      <c r="D1054" s="119" t="s">
        <v>192</v>
      </c>
      <c r="H1054" s="141">
        <f t="shared" si="164"/>
        <v>0</v>
      </c>
      <c r="K1054" s="133">
        <f t="shared" si="169"/>
        <v>0</v>
      </c>
      <c r="L1054" s="133">
        <f t="shared" si="165"/>
        <v>0</v>
      </c>
      <c r="M1054" s="190">
        <f t="shared" si="166"/>
        <v>1</v>
      </c>
      <c r="N1054" s="190" t="str">
        <f t="shared" si="162"/>
        <v>JANEIRO</v>
      </c>
      <c r="P1054" s="119" t="s">
        <v>192</v>
      </c>
      <c r="Q1054" s="136" t="str">
        <f t="shared" si="167"/>
        <v>À PAGAR</v>
      </c>
      <c r="R1054" s="136" t="str">
        <f t="shared" ca="1" si="163"/>
        <v>EM DIA</v>
      </c>
      <c r="S1054" s="137" t="str">
        <f t="shared" ca="1" si="168"/>
        <v/>
      </c>
    </row>
    <row r="1055" spans="2:19" x14ac:dyDescent="0.25">
      <c r="B1055" s="190" t="str">
        <f t="shared" si="171"/>
        <v/>
      </c>
      <c r="C1055" s="190" t="str">
        <f t="shared" si="170"/>
        <v/>
      </c>
      <c r="D1055" s="119" t="s">
        <v>192</v>
      </c>
      <c r="H1055" s="141">
        <f t="shared" si="164"/>
        <v>0</v>
      </c>
      <c r="K1055" s="133">
        <f t="shared" si="169"/>
        <v>0</v>
      </c>
      <c r="L1055" s="133">
        <f t="shared" si="165"/>
        <v>0</v>
      </c>
      <c r="M1055" s="190">
        <f t="shared" si="166"/>
        <v>1</v>
      </c>
      <c r="N1055" s="190" t="str">
        <f t="shared" si="162"/>
        <v>JANEIRO</v>
      </c>
      <c r="P1055" s="119" t="s">
        <v>192</v>
      </c>
      <c r="Q1055" s="136" t="str">
        <f t="shared" si="167"/>
        <v>À PAGAR</v>
      </c>
      <c r="R1055" s="136" t="str">
        <f t="shared" ca="1" si="163"/>
        <v>EM DIA</v>
      </c>
      <c r="S1055" s="137" t="str">
        <f t="shared" ca="1" si="168"/>
        <v/>
      </c>
    </row>
    <row r="1056" spans="2:19" x14ac:dyDescent="0.25">
      <c r="B1056" s="190" t="str">
        <f t="shared" si="171"/>
        <v/>
      </c>
      <c r="C1056" s="190" t="str">
        <f t="shared" si="170"/>
        <v/>
      </c>
      <c r="D1056" s="119" t="s">
        <v>192</v>
      </c>
      <c r="H1056" s="141">
        <f t="shared" si="164"/>
        <v>0</v>
      </c>
      <c r="K1056" s="133">
        <f t="shared" si="169"/>
        <v>0</v>
      </c>
      <c r="L1056" s="133">
        <f t="shared" si="165"/>
        <v>0</v>
      </c>
      <c r="M1056" s="190">
        <f t="shared" si="166"/>
        <v>1</v>
      </c>
      <c r="N1056" s="190" t="str">
        <f t="shared" si="162"/>
        <v>JANEIRO</v>
      </c>
      <c r="P1056" s="119" t="s">
        <v>192</v>
      </c>
      <c r="Q1056" s="136" t="str">
        <f t="shared" si="167"/>
        <v>À PAGAR</v>
      </c>
      <c r="R1056" s="136" t="str">
        <f t="shared" ca="1" si="163"/>
        <v>EM DIA</v>
      </c>
      <c r="S1056" s="137" t="str">
        <f t="shared" ca="1" si="168"/>
        <v/>
      </c>
    </row>
    <row r="1057" spans="2:19" x14ac:dyDescent="0.25">
      <c r="B1057" s="190" t="str">
        <f t="shared" si="171"/>
        <v/>
      </c>
      <c r="C1057" s="190" t="str">
        <f t="shared" si="170"/>
        <v/>
      </c>
      <c r="D1057" s="119" t="s">
        <v>192</v>
      </c>
      <c r="H1057" s="141">
        <f t="shared" si="164"/>
        <v>0</v>
      </c>
      <c r="K1057" s="133">
        <f t="shared" si="169"/>
        <v>0</v>
      </c>
      <c r="L1057" s="133">
        <f t="shared" si="165"/>
        <v>0</v>
      </c>
      <c r="M1057" s="190">
        <f t="shared" si="166"/>
        <v>1</v>
      </c>
      <c r="N1057" s="190" t="str">
        <f t="shared" si="162"/>
        <v>JANEIRO</v>
      </c>
      <c r="P1057" s="119" t="s">
        <v>192</v>
      </c>
      <c r="Q1057" s="136" t="str">
        <f t="shared" si="167"/>
        <v>À PAGAR</v>
      </c>
      <c r="R1057" s="136" t="str">
        <f t="shared" ca="1" si="163"/>
        <v>EM DIA</v>
      </c>
      <c r="S1057" s="137" t="str">
        <f t="shared" ca="1" si="168"/>
        <v/>
      </c>
    </row>
    <row r="1058" spans="2:19" x14ac:dyDescent="0.25">
      <c r="B1058" s="190" t="str">
        <f t="shared" si="171"/>
        <v/>
      </c>
      <c r="C1058" s="190" t="str">
        <f t="shared" si="170"/>
        <v/>
      </c>
      <c r="D1058" s="119" t="s">
        <v>192</v>
      </c>
      <c r="H1058" s="141">
        <f t="shared" si="164"/>
        <v>0</v>
      </c>
      <c r="K1058" s="133">
        <f t="shared" si="169"/>
        <v>0</v>
      </c>
      <c r="L1058" s="133">
        <f t="shared" si="165"/>
        <v>0</v>
      </c>
      <c r="M1058" s="190">
        <f t="shared" si="166"/>
        <v>1</v>
      </c>
      <c r="N1058" s="190" t="str">
        <f t="shared" si="162"/>
        <v>JANEIRO</v>
      </c>
      <c r="P1058" s="119" t="s">
        <v>192</v>
      </c>
      <c r="Q1058" s="136" t="str">
        <f t="shared" si="167"/>
        <v>À PAGAR</v>
      </c>
      <c r="R1058" s="136" t="str">
        <f t="shared" ca="1" si="163"/>
        <v>EM DIA</v>
      </c>
      <c r="S1058" s="137" t="str">
        <f t="shared" ca="1" si="168"/>
        <v/>
      </c>
    </row>
    <row r="1059" spans="2:19" x14ac:dyDescent="0.25">
      <c r="B1059" s="190" t="str">
        <f t="shared" si="171"/>
        <v/>
      </c>
      <c r="C1059" s="190" t="str">
        <f t="shared" si="170"/>
        <v/>
      </c>
      <c r="D1059" s="119" t="s">
        <v>192</v>
      </c>
      <c r="H1059" s="141">
        <f t="shared" si="164"/>
        <v>0</v>
      </c>
      <c r="K1059" s="133">
        <f t="shared" si="169"/>
        <v>0</v>
      </c>
      <c r="L1059" s="133">
        <f t="shared" si="165"/>
        <v>0</v>
      </c>
      <c r="M1059" s="190">
        <f t="shared" si="166"/>
        <v>1</v>
      </c>
      <c r="N1059" s="190" t="str">
        <f t="shared" si="162"/>
        <v>JANEIRO</v>
      </c>
      <c r="P1059" s="119" t="s">
        <v>192</v>
      </c>
      <c r="Q1059" s="136" t="str">
        <f t="shared" si="167"/>
        <v>À PAGAR</v>
      </c>
      <c r="R1059" s="136" t="str">
        <f t="shared" ca="1" si="163"/>
        <v>EM DIA</v>
      </c>
      <c r="S1059" s="137" t="str">
        <f t="shared" ca="1" si="168"/>
        <v/>
      </c>
    </row>
    <row r="1060" spans="2:19" x14ac:dyDescent="0.25">
      <c r="B1060" s="190" t="str">
        <f t="shared" si="171"/>
        <v/>
      </c>
      <c r="C1060" s="190" t="str">
        <f t="shared" si="170"/>
        <v/>
      </c>
      <c r="D1060" s="119" t="s">
        <v>192</v>
      </c>
      <c r="H1060" s="141">
        <f t="shared" si="164"/>
        <v>0</v>
      </c>
      <c r="K1060" s="133">
        <f t="shared" si="169"/>
        <v>0</v>
      </c>
      <c r="L1060" s="133">
        <f t="shared" si="165"/>
        <v>0</v>
      </c>
      <c r="M1060" s="190">
        <f t="shared" si="166"/>
        <v>1</v>
      </c>
      <c r="N1060" s="190" t="str">
        <f t="shared" si="162"/>
        <v>JANEIRO</v>
      </c>
      <c r="P1060" s="119" t="s">
        <v>192</v>
      </c>
      <c r="Q1060" s="136" t="str">
        <f t="shared" si="167"/>
        <v>À PAGAR</v>
      </c>
      <c r="R1060" s="136" t="str">
        <f t="shared" ca="1" si="163"/>
        <v>EM DIA</v>
      </c>
      <c r="S1060" s="137" t="str">
        <f t="shared" ca="1" si="168"/>
        <v/>
      </c>
    </row>
    <row r="1061" spans="2:19" x14ac:dyDescent="0.25">
      <c r="B1061" s="190" t="str">
        <f t="shared" si="171"/>
        <v/>
      </c>
      <c r="C1061" s="190" t="str">
        <f t="shared" si="170"/>
        <v/>
      </c>
      <c r="D1061" s="119" t="s">
        <v>192</v>
      </c>
      <c r="H1061" s="141">
        <f t="shared" si="164"/>
        <v>0</v>
      </c>
      <c r="K1061" s="133">
        <f t="shared" si="169"/>
        <v>0</v>
      </c>
      <c r="L1061" s="133">
        <f t="shared" si="165"/>
        <v>0</v>
      </c>
      <c r="M1061" s="190">
        <f t="shared" si="166"/>
        <v>1</v>
      </c>
      <c r="N1061" s="190" t="str">
        <f t="shared" si="162"/>
        <v>JANEIRO</v>
      </c>
      <c r="P1061" s="119" t="s">
        <v>192</v>
      </c>
      <c r="Q1061" s="136" t="str">
        <f t="shared" si="167"/>
        <v>À PAGAR</v>
      </c>
      <c r="R1061" s="136" t="str">
        <f t="shared" ca="1" si="163"/>
        <v>EM DIA</v>
      </c>
      <c r="S1061" s="137" t="str">
        <f t="shared" ca="1" si="168"/>
        <v/>
      </c>
    </row>
    <row r="1062" spans="2:19" x14ac:dyDescent="0.25">
      <c r="B1062" s="190" t="str">
        <f t="shared" si="171"/>
        <v/>
      </c>
      <c r="C1062" s="190" t="str">
        <f t="shared" si="170"/>
        <v/>
      </c>
      <c r="D1062" s="119" t="s">
        <v>192</v>
      </c>
      <c r="H1062" s="141">
        <f t="shared" si="164"/>
        <v>0</v>
      </c>
      <c r="K1062" s="133">
        <f t="shared" si="169"/>
        <v>0</v>
      </c>
      <c r="L1062" s="133">
        <f t="shared" si="165"/>
        <v>0</v>
      </c>
      <c r="M1062" s="190">
        <f t="shared" si="166"/>
        <v>1</v>
      </c>
      <c r="N1062" s="190" t="str">
        <f t="shared" si="162"/>
        <v>JANEIRO</v>
      </c>
      <c r="P1062" s="119" t="s">
        <v>192</v>
      </c>
      <c r="Q1062" s="136" t="str">
        <f t="shared" si="167"/>
        <v>À PAGAR</v>
      </c>
      <c r="R1062" s="136" t="str">
        <f t="shared" ca="1" si="163"/>
        <v>EM DIA</v>
      </c>
      <c r="S1062" s="137" t="str">
        <f t="shared" ca="1" si="168"/>
        <v/>
      </c>
    </row>
    <row r="1063" spans="2:19" x14ac:dyDescent="0.25">
      <c r="B1063" s="190" t="str">
        <f t="shared" si="171"/>
        <v/>
      </c>
      <c r="C1063" s="190" t="str">
        <f t="shared" si="170"/>
        <v/>
      </c>
      <c r="D1063" s="119" t="s">
        <v>192</v>
      </c>
      <c r="H1063" s="141">
        <f t="shared" si="164"/>
        <v>0</v>
      </c>
      <c r="K1063" s="133">
        <f t="shared" si="169"/>
        <v>0</v>
      </c>
      <c r="L1063" s="133">
        <f t="shared" si="165"/>
        <v>0</v>
      </c>
      <c r="M1063" s="190">
        <f t="shared" si="166"/>
        <v>1</v>
      </c>
      <c r="N1063" s="190" t="str">
        <f t="shared" si="162"/>
        <v>JANEIRO</v>
      </c>
      <c r="P1063" s="119" t="s">
        <v>192</v>
      </c>
      <c r="Q1063" s="136" t="str">
        <f t="shared" si="167"/>
        <v>À PAGAR</v>
      </c>
      <c r="R1063" s="136" t="str">
        <f t="shared" ca="1" si="163"/>
        <v>EM DIA</v>
      </c>
      <c r="S1063" s="137" t="str">
        <f t="shared" ca="1" si="168"/>
        <v/>
      </c>
    </row>
    <row r="1064" spans="2:19" x14ac:dyDescent="0.25">
      <c r="B1064" s="190" t="str">
        <f t="shared" si="171"/>
        <v/>
      </c>
      <c r="C1064" s="190" t="str">
        <f t="shared" si="170"/>
        <v/>
      </c>
      <c r="D1064" s="119" t="s">
        <v>192</v>
      </c>
      <c r="H1064" s="141">
        <f t="shared" si="164"/>
        <v>0</v>
      </c>
      <c r="K1064" s="133">
        <f t="shared" si="169"/>
        <v>0</v>
      </c>
      <c r="L1064" s="133">
        <f t="shared" si="165"/>
        <v>0</v>
      </c>
      <c r="M1064" s="190">
        <f t="shared" si="166"/>
        <v>1</v>
      </c>
      <c r="N1064" s="190" t="str">
        <f t="shared" si="162"/>
        <v>JANEIRO</v>
      </c>
      <c r="P1064" s="119" t="s">
        <v>192</v>
      </c>
      <c r="Q1064" s="136" t="str">
        <f t="shared" si="167"/>
        <v>À PAGAR</v>
      </c>
      <c r="R1064" s="136" t="str">
        <f t="shared" ca="1" si="163"/>
        <v>EM DIA</v>
      </c>
      <c r="S1064" s="137" t="str">
        <f t="shared" ca="1" si="168"/>
        <v/>
      </c>
    </row>
    <row r="1065" spans="2:19" x14ac:dyDescent="0.25">
      <c r="B1065" s="190" t="str">
        <f t="shared" si="171"/>
        <v/>
      </c>
      <c r="C1065" s="190" t="str">
        <f t="shared" si="170"/>
        <v/>
      </c>
      <c r="D1065" s="119" t="s">
        <v>192</v>
      </c>
      <c r="H1065" s="141">
        <f t="shared" si="164"/>
        <v>0</v>
      </c>
      <c r="K1065" s="133">
        <f t="shared" si="169"/>
        <v>0</v>
      </c>
      <c r="L1065" s="133">
        <f t="shared" si="165"/>
        <v>0</v>
      </c>
      <c r="M1065" s="190">
        <f t="shared" si="166"/>
        <v>1</v>
      </c>
      <c r="N1065" s="190" t="str">
        <f t="shared" si="162"/>
        <v>JANEIRO</v>
      </c>
      <c r="P1065" s="119" t="s">
        <v>192</v>
      </c>
      <c r="Q1065" s="136" t="str">
        <f t="shared" si="167"/>
        <v>À PAGAR</v>
      </c>
      <c r="R1065" s="136" t="str">
        <f t="shared" ca="1" si="163"/>
        <v>EM DIA</v>
      </c>
      <c r="S1065" s="137" t="str">
        <f t="shared" ca="1" si="168"/>
        <v/>
      </c>
    </row>
    <row r="1066" spans="2:19" x14ac:dyDescent="0.25">
      <c r="B1066" s="190" t="str">
        <f t="shared" si="171"/>
        <v/>
      </c>
      <c r="C1066" s="190" t="str">
        <f t="shared" si="170"/>
        <v/>
      </c>
      <c r="D1066" s="119" t="s">
        <v>192</v>
      </c>
      <c r="H1066" s="141">
        <f t="shared" si="164"/>
        <v>0</v>
      </c>
      <c r="K1066" s="133">
        <f t="shared" si="169"/>
        <v>0</v>
      </c>
      <c r="L1066" s="133">
        <f t="shared" si="165"/>
        <v>0</v>
      </c>
      <c r="M1066" s="190">
        <f t="shared" si="166"/>
        <v>1</v>
      </c>
      <c r="N1066" s="190" t="str">
        <f t="shared" si="162"/>
        <v>JANEIRO</v>
      </c>
      <c r="P1066" s="119" t="s">
        <v>192</v>
      </c>
      <c r="Q1066" s="136" t="str">
        <f t="shared" si="167"/>
        <v>À PAGAR</v>
      </c>
      <c r="R1066" s="136" t="str">
        <f t="shared" ca="1" si="163"/>
        <v>EM DIA</v>
      </c>
      <c r="S1066" s="137" t="str">
        <f t="shared" ca="1" si="168"/>
        <v/>
      </c>
    </row>
    <row r="1067" spans="2:19" x14ac:dyDescent="0.25">
      <c r="B1067" s="190" t="str">
        <f t="shared" si="171"/>
        <v/>
      </c>
      <c r="C1067" s="190" t="str">
        <f t="shared" si="170"/>
        <v/>
      </c>
      <c r="D1067" s="119" t="s">
        <v>192</v>
      </c>
      <c r="H1067" s="141">
        <f t="shared" si="164"/>
        <v>0</v>
      </c>
      <c r="K1067" s="133">
        <f t="shared" si="169"/>
        <v>0</v>
      </c>
      <c r="L1067" s="133">
        <f t="shared" si="165"/>
        <v>0</v>
      </c>
      <c r="M1067" s="190">
        <f t="shared" si="166"/>
        <v>1</v>
      </c>
      <c r="N1067" s="190" t="str">
        <f t="shared" si="162"/>
        <v>JANEIRO</v>
      </c>
      <c r="P1067" s="119" t="s">
        <v>192</v>
      </c>
      <c r="Q1067" s="136" t="str">
        <f t="shared" si="167"/>
        <v>À PAGAR</v>
      </c>
      <c r="R1067" s="136" t="str">
        <f t="shared" ca="1" si="163"/>
        <v>EM DIA</v>
      </c>
      <c r="S1067" s="137" t="str">
        <f t="shared" ca="1" si="168"/>
        <v/>
      </c>
    </row>
    <row r="1068" spans="2:19" x14ac:dyDescent="0.25">
      <c r="B1068" s="190" t="str">
        <f t="shared" si="171"/>
        <v/>
      </c>
      <c r="C1068" s="190" t="str">
        <f t="shared" si="170"/>
        <v/>
      </c>
      <c r="D1068" s="119" t="s">
        <v>192</v>
      </c>
      <c r="H1068" s="141">
        <f t="shared" si="164"/>
        <v>0</v>
      </c>
      <c r="K1068" s="133">
        <f t="shared" si="169"/>
        <v>0</v>
      </c>
      <c r="L1068" s="133">
        <f t="shared" si="165"/>
        <v>0</v>
      </c>
      <c r="M1068" s="190">
        <f t="shared" si="166"/>
        <v>1</v>
      </c>
      <c r="N1068" s="190" t="str">
        <f t="shared" si="162"/>
        <v>JANEIRO</v>
      </c>
      <c r="P1068" s="119" t="s">
        <v>192</v>
      </c>
      <c r="Q1068" s="136" t="str">
        <f t="shared" si="167"/>
        <v>À PAGAR</v>
      </c>
      <c r="R1068" s="136" t="str">
        <f t="shared" ca="1" si="163"/>
        <v>EM DIA</v>
      </c>
      <c r="S1068" s="137" t="str">
        <f t="shared" ca="1" si="168"/>
        <v/>
      </c>
    </row>
    <row r="1069" spans="2:19" x14ac:dyDescent="0.25">
      <c r="B1069" s="190" t="str">
        <f t="shared" si="171"/>
        <v/>
      </c>
      <c r="C1069" s="190" t="str">
        <f t="shared" si="170"/>
        <v/>
      </c>
      <c r="D1069" s="119" t="s">
        <v>192</v>
      </c>
      <c r="H1069" s="141">
        <f t="shared" si="164"/>
        <v>0</v>
      </c>
      <c r="K1069" s="133">
        <f t="shared" si="169"/>
        <v>0</v>
      </c>
      <c r="L1069" s="133">
        <f t="shared" si="165"/>
        <v>0</v>
      </c>
      <c r="M1069" s="190">
        <f t="shared" si="166"/>
        <v>1</v>
      </c>
      <c r="N1069" s="190" t="str">
        <f t="shared" si="162"/>
        <v>JANEIRO</v>
      </c>
      <c r="P1069" s="119" t="s">
        <v>192</v>
      </c>
      <c r="Q1069" s="136" t="str">
        <f t="shared" si="167"/>
        <v>À PAGAR</v>
      </c>
      <c r="R1069" s="136" t="str">
        <f t="shared" ca="1" si="163"/>
        <v>EM DIA</v>
      </c>
      <c r="S1069" s="137" t="str">
        <f t="shared" ca="1" si="168"/>
        <v/>
      </c>
    </row>
    <row r="1070" spans="2:19" x14ac:dyDescent="0.25">
      <c r="B1070" s="190" t="str">
        <f t="shared" si="171"/>
        <v/>
      </c>
      <c r="C1070" s="190" t="str">
        <f t="shared" si="170"/>
        <v/>
      </c>
      <c r="D1070" s="119" t="s">
        <v>192</v>
      </c>
      <c r="H1070" s="141">
        <f t="shared" si="164"/>
        <v>0</v>
      </c>
      <c r="K1070" s="133">
        <f t="shared" si="169"/>
        <v>0</v>
      </c>
      <c r="L1070" s="133">
        <f t="shared" si="165"/>
        <v>0</v>
      </c>
      <c r="M1070" s="190">
        <f t="shared" si="166"/>
        <v>1</v>
      </c>
      <c r="N1070" s="190" t="str">
        <f t="shared" si="162"/>
        <v>JANEIRO</v>
      </c>
      <c r="P1070" s="119" t="s">
        <v>192</v>
      </c>
      <c r="Q1070" s="136" t="str">
        <f t="shared" si="167"/>
        <v>À PAGAR</v>
      </c>
      <c r="R1070" s="136" t="str">
        <f t="shared" ca="1" si="163"/>
        <v>EM DIA</v>
      </c>
      <c r="S1070" s="137" t="str">
        <f t="shared" ca="1" si="168"/>
        <v/>
      </c>
    </row>
    <row r="1071" spans="2:19" x14ac:dyDescent="0.25">
      <c r="B1071" s="190" t="str">
        <f t="shared" si="171"/>
        <v/>
      </c>
      <c r="C1071" s="190" t="str">
        <f t="shared" si="170"/>
        <v/>
      </c>
      <c r="D1071" s="119" t="s">
        <v>192</v>
      </c>
      <c r="H1071" s="141">
        <f t="shared" si="164"/>
        <v>0</v>
      </c>
      <c r="K1071" s="133">
        <f t="shared" si="169"/>
        <v>0</v>
      </c>
      <c r="L1071" s="133">
        <f t="shared" si="165"/>
        <v>0</v>
      </c>
      <c r="M1071" s="190">
        <f t="shared" si="166"/>
        <v>1</v>
      </c>
      <c r="N1071" s="190" t="str">
        <f t="shared" si="162"/>
        <v>JANEIRO</v>
      </c>
      <c r="P1071" s="119" t="s">
        <v>192</v>
      </c>
      <c r="Q1071" s="136" t="str">
        <f t="shared" si="167"/>
        <v>À PAGAR</v>
      </c>
      <c r="R1071" s="136" t="str">
        <f t="shared" ca="1" si="163"/>
        <v>EM DIA</v>
      </c>
      <c r="S1071" s="137" t="str">
        <f t="shared" ca="1" si="168"/>
        <v/>
      </c>
    </row>
    <row r="1072" spans="2:19" x14ac:dyDescent="0.25">
      <c r="B1072" s="190" t="str">
        <f t="shared" si="171"/>
        <v/>
      </c>
      <c r="C1072" s="190" t="str">
        <f t="shared" si="170"/>
        <v/>
      </c>
      <c r="D1072" s="119" t="s">
        <v>192</v>
      </c>
      <c r="H1072" s="141">
        <f t="shared" si="164"/>
        <v>0</v>
      </c>
      <c r="K1072" s="133">
        <f t="shared" si="169"/>
        <v>0</v>
      </c>
      <c r="L1072" s="133">
        <f t="shared" si="165"/>
        <v>0</v>
      </c>
      <c r="M1072" s="190">
        <f t="shared" si="166"/>
        <v>1</v>
      </c>
      <c r="N1072" s="190" t="str">
        <f t="shared" si="162"/>
        <v>JANEIRO</v>
      </c>
      <c r="P1072" s="119" t="s">
        <v>192</v>
      </c>
      <c r="Q1072" s="136" t="str">
        <f t="shared" si="167"/>
        <v>À PAGAR</v>
      </c>
      <c r="R1072" s="136" t="str">
        <f t="shared" ca="1" si="163"/>
        <v>EM DIA</v>
      </c>
      <c r="S1072" s="137" t="str">
        <f t="shared" ca="1" si="168"/>
        <v/>
      </c>
    </row>
    <row r="1073" spans="2:19" x14ac:dyDescent="0.25">
      <c r="B1073" s="190" t="str">
        <f t="shared" si="171"/>
        <v/>
      </c>
      <c r="C1073" s="190" t="str">
        <f t="shared" si="170"/>
        <v/>
      </c>
      <c r="D1073" s="119" t="s">
        <v>192</v>
      </c>
      <c r="H1073" s="141">
        <f t="shared" si="164"/>
        <v>0</v>
      </c>
      <c r="K1073" s="133">
        <f t="shared" si="169"/>
        <v>0</v>
      </c>
      <c r="L1073" s="133">
        <f t="shared" si="165"/>
        <v>0</v>
      </c>
      <c r="M1073" s="190">
        <f t="shared" si="166"/>
        <v>1</v>
      </c>
      <c r="N1073" s="190" t="str">
        <f t="shared" si="162"/>
        <v>JANEIRO</v>
      </c>
      <c r="P1073" s="119" t="s">
        <v>192</v>
      </c>
      <c r="Q1073" s="136" t="str">
        <f t="shared" si="167"/>
        <v>À PAGAR</v>
      </c>
      <c r="R1073" s="136" t="str">
        <f t="shared" ca="1" si="163"/>
        <v>EM DIA</v>
      </c>
      <c r="S1073" s="137" t="str">
        <f t="shared" ca="1" si="168"/>
        <v/>
      </c>
    </row>
    <row r="1074" spans="2:19" x14ac:dyDescent="0.25">
      <c r="B1074" s="190" t="str">
        <f t="shared" si="171"/>
        <v/>
      </c>
      <c r="C1074" s="190" t="str">
        <f t="shared" si="170"/>
        <v/>
      </c>
      <c r="D1074" s="119" t="s">
        <v>192</v>
      </c>
      <c r="H1074" s="141">
        <f t="shared" si="164"/>
        <v>0</v>
      </c>
      <c r="K1074" s="133">
        <f t="shared" si="169"/>
        <v>0</v>
      </c>
      <c r="L1074" s="133">
        <f t="shared" si="165"/>
        <v>0</v>
      </c>
      <c r="M1074" s="190">
        <f t="shared" si="166"/>
        <v>1</v>
      </c>
      <c r="N1074" s="190" t="str">
        <f t="shared" si="162"/>
        <v>JANEIRO</v>
      </c>
      <c r="P1074" s="119" t="s">
        <v>192</v>
      </c>
      <c r="Q1074" s="136" t="str">
        <f t="shared" si="167"/>
        <v>À PAGAR</v>
      </c>
      <c r="R1074" s="136" t="str">
        <f t="shared" ca="1" si="163"/>
        <v>EM DIA</v>
      </c>
      <c r="S1074" s="137" t="str">
        <f t="shared" ca="1" si="168"/>
        <v/>
      </c>
    </row>
    <row r="1075" spans="2:19" x14ac:dyDescent="0.25">
      <c r="B1075" s="190" t="str">
        <f t="shared" si="171"/>
        <v/>
      </c>
      <c r="C1075" s="190" t="str">
        <f t="shared" si="170"/>
        <v/>
      </c>
      <c r="D1075" s="119" t="s">
        <v>192</v>
      </c>
      <c r="H1075" s="141">
        <f t="shared" si="164"/>
        <v>0</v>
      </c>
      <c r="K1075" s="133">
        <f t="shared" si="169"/>
        <v>0</v>
      </c>
      <c r="L1075" s="133">
        <f t="shared" si="165"/>
        <v>0</v>
      </c>
      <c r="M1075" s="190">
        <f t="shared" si="166"/>
        <v>1</v>
      </c>
      <c r="N1075" s="190" t="str">
        <f t="shared" si="162"/>
        <v>JANEIRO</v>
      </c>
      <c r="P1075" s="119" t="s">
        <v>192</v>
      </c>
      <c r="Q1075" s="136" t="str">
        <f t="shared" si="167"/>
        <v>À PAGAR</v>
      </c>
      <c r="R1075" s="136" t="str">
        <f t="shared" ca="1" si="163"/>
        <v>EM DIA</v>
      </c>
      <c r="S1075" s="137" t="str">
        <f t="shared" ca="1" si="168"/>
        <v/>
      </c>
    </row>
    <row r="1076" spans="2:19" x14ac:dyDescent="0.25">
      <c r="B1076" s="190" t="str">
        <f t="shared" si="171"/>
        <v/>
      </c>
      <c r="C1076" s="190" t="str">
        <f t="shared" si="170"/>
        <v/>
      </c>
      <c r="D1076" s="119" t="s">
        <v>192</v>
      </c>
      <c r="H1076" s="141">
        <f t="shared" si="164"/>
        <v>0</v>
      </c>
      <c r="K1076" s="133">
        <f t="shared" si="169"/>
        <v>0</v>
      </c>
      <c r="L1076" s="133">
        <f t="shared" si="165"/>
        <v>0</v>
      </c>
      <c r="M1076" s="190">
        <f t="shared" si="166"/>
        <v>1</v>
      </c>
      <c r="N1076" s="190" t="str">
        <f t="shared" si="162"/>
        <v>JANEIRO</v>
      </c>
      <c r="P1076" s="119" t="s">
        <v>192</v>
      </c>
      <c r="Q1076" s="136" t="str">
        <f t="shared" si="167"/>
        <v>À PAGAR</v>
      </c>
      <c r="R1076" s="136" t="str">
        <f t="shared" ca="1" si="163"/>
        <v>EM DIA</v>
      </c>
      <c r="S1076" s="137" t="str">
        <f t="shared" ca="1" si="168"/>
        <v/>
      </c>
    </row>
    <row r="1077" spans="2:19" x14ac:dyDescent="0.25">
      <c r="B1077" s="190" t="str">
        <f t="shared" si="171"/>
        <v/>
      </c>
      <c r="C1077" s="190" t="str">
        <f t="shared" si="170"/>
        <v/>
      </c>
      <c r="D1077" s="119" t="s">
        <v>192</v>
      </c>
      <c r="H1077" s="141">
        <f t="shared" si="164"/>
        <v>0</v>
      </c>
      <c r="K1077" s="133">
        <f t="shared" si="169"/>
        <v>0</v>
      </c>
      <c r="L1077" s="133">
        <f t="shared" si="165"/>
        <v>0</v>
      </c>
      <c r="M1077" s="190">
        <f t="shared" si="166"/>
        <v>1</v>
      </c>
      <c r="N1077" s="190" t="str">
        <f t="shared" si="162"/>
        <v>JANEIRO</v>
      </c>
      <c r="P1077" s="119" t="s">
        <v>192</v>
      </c>
      <c r="Q1077" s="136" t="str">
        <f t="shared" si="167"/>
        <v>À PAGAR</v>
      </c>
      <c r="R1077" s="136" t="str">
        <f t="shared" ca="1" si="163"/>
        <v>EM DIA</v>
      </c>
      <c r="S1077" s="137" t="str">
        <f t="shared" ca="1" si="168"/>
        <v/>
      </c>
    </row>
    <row r="1078" spans="2:19" x14ac:dyDescent="0.25">
      <c r="B1078" s="190" t="str">
        <f t="shared" si="171"/>
        <v/>
      </c>
      <c r="C1078" s="190" t="str">
        <f t="shared" si="170"/>
        <v/>
      </c>
      <c r="D1078" s="119" t="s">
        <v>192</v>
      </c>
      <c r="H1078" s="141">
        <f t="shared" si="164"/>
        <v>0</v>
      </c>
      <c r="K1078" s="133">
        <f t="shared" si="169"/>
        <v>0</v>
      </c>
      <c r="L1078" s="133">
        <f t="shared" si="165"/>
        <v>0</v>
      </c>
      <c r="M1078" s="190">
        <f t="shared" si="166"/>
        <v>1</v>
      </c>
      <c r="N1078" s="190" t="str">
        <f t="shared" si="162"/>
        <v>JANEIRO</v>
      </c>
      <c r="P1078" s="119" t="s">
        <v>192</v>
      </c>
      <c r="Q1078" s="136" t="str">
        <f t="shared" si="167"/>
        <v>À PAGAR</v>
      </c>
      <c r="R1078" s="136" t="str">
        <f t="shared" ca="1" si="163"/>
        <v>EM DIA</v>
      </c>
      <c r="S1078" s="137" t="str">
        <f t="shared" ca="1" si="168"/>
        <v/>
      </c>
    </row>
    <row r="1079" spans="2:19" x14ac:dyDescent="0.25">
      <c r="B1079" s="190" t="str">
        <f t="shared" si="171"/>
        <v/>
      </c>
      <c r="C1079" s="190" t="str">
        <f t="shared" si="170"/>
        <v/>
      </c>
      <c r="D1079" s="119" t="s">
        <v>192</v>
      </c>
      <c r="H1079" s="141">
        <f t="shared" si="164"/>
        <v>0</v>
      </c>
      <c r="K1079" s="133">
        <f t="shared" si="169"/>
        <v>0</v>
      </c>
      <c r="L1079" s="133">
        <f t="shared" si="165"/>
        <v>0</v>
      </c>
      <c r="M1079" s="190">
        <f t="shared" si="166"/>
        <v>1</v>
      </c>
      <c r="N1079" s="190" t="str">
        <f t="shared" si="162"/>
        <v>JANEIRO</v>
      </c>
      <c r="P1079" s="119" t="s">
        <v>192</v>
      </c>
      <c r="Q1079" s="136" t="str">
        <f t="shared" si="167"/>
        <v>À PAGAR</v>
      </c>
      <c r="R1079" s="136" t="str">
        <f t="shared" ca="1" si="163"/>
        <v>EM DIA</v>
      </c>
      <c r="S1079" s="137" t="str">
        <f t="shared" ca="1" si="168"/>
        <v/>
      </c>
    </row>
    <row r="1080" spans="2:19" x14ac:dyDescent="0.25">
      <c r="B1080" s="190" t="str">
        <f t="shared" si="171"/>
        <v/>
      </c>
      <c r="C1080" s="190" t="str">
        <f t="shared" si="170"/>
        <v/>
      </c>
      <c r="D1080" s="119" t="s">
        <v>192</v>
      </c>
      <c r="H1080" s="141">
        <f t="shared" si="164"/>
        <v>0</v>
      </c>
      <c r="K1080" s="133">
        <f t="shared" si="169"/>
        <v>0</v>
      </c>
      <c r="L1080" s="133">
        <f t="shared" si="165"/>
        <v>0</v>
      </c>
      <c r="M1080" s="190">
        <f t="shared" si="166"/>
        <v>1</v>
      </c>
      <c r="N1080" s="190" t="str">
        <f t="shared" si="162"/>
        <v>JANEIRO</v>
      </c>
      <c r="P1080" s="119" t="s">
        <v>192</v>
      </c>
      <c r="Q1080" s="136" t="str">
        <f t="shared" si="167"/>
        <v>À PAGAR</v>
      </c>
      <c r="R1080" s="136" t="str">
        <f t="shared" ca="1" si="163"/>
        <v>EM DIA</v>
      </c>
      <c r="S1080" s="137" t="str">
        <f t="shared" ca="1" si="168"/>
        <v/>
      </c>
    </row>
    <row r="1081" spans="2:19" x14ac:dyDescent="0.25">
      <c r="B1081" s="190" t="str">
        <f t="shared" si="171"/>
        <v/>
      </c>
      <c r="C1081" s="190" t="str">
        <f t="shared" si="170"/>
        <v/>
      </c>
      <c r="D1081" s="119" t="s">
        <v>192</v>
      </c>
      <c r="H1081" s="141">
        <f t="shared" si="164"/>
        <v>0</v>
      </c>
      <c r="K1081" s="133">
        <f t="shared" si="169"/>
        <v>0</v>
      </c>
      <c r="L1081" s="133">
        <f t="shared" si="165"/>
        <v>0</v>
      </c>
      <c r="M1081" s="190">
        <f t="shared" si="166"/>
        <v>1</v>
      </c>
      <c r="N1081" s="190" t="str">
        <f t="shared" si="162"/>
        <v>JANEIRO</v>
      </c>
      <c r="P1081" s="119" t="s">
        <v>192</v>
      </c>
      <c r="Q1081" s="136" t="str">
        <f t="shared" si="167"/>
        <v>À PAGAR</v>
      </c>
      <c r="R1081" s="136" t="str">
        <f t="shared" ca="1" si="163"/>
        <v>EM DIA</v>
      </c>
      <c r="S1081" s="137" t="str">
        <f t="shared" ca="1" si="168"/>
        <v/>
      </c>
    </row>
    <row r="1082" spans="2:19" x14ac:dyDescent="0.25">
      <c r="B1082" s="190" t="str">
        <f t="shared" si="171"/>
        <v/>
      </c>
      <c r="C1082" s="190" t="str">
        <f t="shared" si="170"/>
        <v/>
      </c>
      <c r="D1082" s="119" t="s">
        <v>192</v>
      </c>
      <c r="H1082" s="141">
        <f t="shared" si="164"/>
        <v>0</v>
      </c>
      <c r="K1082" s="133">
        <f t="shared" si="169"/>
        <v>0</v>
      </c>
      <c r="L1082" s="133">
        <f t="shared" si="165"/>
        <v>0</v>
      </c>
      <c r="M1082" s="190">
        <f t="shared" si="166"/>
        <v>1</v>
      </c>
      <c r="N1082" s="190" t="str">
        <f t="shared" si="162"/>
        <v>JANEIRO</v>
      </c>
      <c r="P1082" s="119" t="s">
        <v>192</v>
      </c>
      <c r="Q1082" s="136" t="str">
        <f t="shared" si="167"/>
        <v>À PAGAR</v>
      </c>
      <c r="R1082" s="136" t="str">
        <f t="shared" ca="1" si="163"/>
        <v>EM DIA</v>
      </c>
      <c r="S1082" s="137" t="str">
        <f t="shared" ca="1" si="168"/>
        <v/>
      </c>
    </row>
    <row r="1083" spans="2:19" x14ac:dyDescent="0.25">
      <c r="B1083" s="190" t="str">
        <f t="shared" si="171"/>
        <v/>
      </c>
      <c r="C1083" s="190" t="str">
        <f t="shared" si="170"/>
        <v/>
      </c>
      <c r="D1083" s="119" t="s">
        <v>192</v>
      </c>
      <c r="H1083" s="141">
        <f t="shared" si="164"/>
        <v>0</v>
      </c>
      <c r="K1083" s="133">
        <f t="shared" si="169"/>
        <v>0</v>
      </c>
      <c r="L1083" s="133">
        <f t="shared" si="165"/>
        <v>0</v>
      </c>
      <c r="M1083" s="190">
        <f t="shared" si="166"/>
        <v>1</v>
      </c>
      <c r="N1083" s="190" t="str">
        <f t="shared" si="162"/>
        <v>JANEIRO</v>
      </c>
      <c r="P1083" s="119" t="s">
        <v>192</v>
      </c>
      <c r="Q1083" s="136" t="str">
        <f t="shared" si="167"/>
        <v>À PAGAR</v>
      </c>
      <c r="R1083" s="136" t="str">
        <f t="shared" ca="1" si="163"/>
        <v>EM DIA</v>
      </c>
      <c r="S1083" s="137" t="str">
        <f t="shared" ca="1" si="168"/>
        <v/>
      </c>
    </row>
    <row r="1084" spans="2:19" x14ac:dyDescent="0.25">
      <c r="B1084" s="190" t="str">
        <f t="shared" si="171"/>
        <v/>
      </c>
      <c r="C1084" s="190" t="str">
        <f t="shared" si="170"/>
        <v/>
      </c>
      <c r="D1084" s="119" t="s">
        <v>192</v>
      </c>
      <c r="H1084" s="141">
        <f t="shared" si="164"/>
        <v>0</v>
      </c>
      <c r="K1084" s="133">
        <f t="shared" si="169"/>
        <v>0</v>
      </c>
      <c r="L1084" s="133">
        <f t="shared" si="165"/>
        <v>0</v>
      </c>
      <c r="M1084" s="190">
        <f t="shared" si="166"/>
        <v>1</v>
      </c>
      <c r="N1084" s="190" t="str">
        <f t="shared" si="162"/>
        <v>JANEIRO</v>
      </c>
      <c r="P1084" s="119" t="s">
        <v>192</v>
      </c>
      <c r="Q1084" s="136" t="str">
        <f t="shared" si="167"/>
        <v>À PAGAR</v>
      </c>
      <c r="R1084" s="136" t="str">
        <f t="shared" ca="1" si="163"/>
        <v>EM DIA</v>
      </c>
      <c r="S1084" s="137" t="str">
        <f t="shared" ca="1" si="168"/>
        <v/>
      </c>
    </row>
    <row r="1085" spans="2:19" x14ac:dyDescent="0.25">
      <c r="B1085" s="190" t="str">
        <f t="shared" si="171"/>
        <v/>
      </c>
      <c r="C1085" s="190" t="str">
        <f t="shared" si="170"/>
        <v/>
      </c>
      <c r="D1085" s="119" t="s">
        <v>192</v>
      </c>
      <c r="H1085" s="141">
        <f t="shared" si="164"/>
        <v>0</v>
      </c>
      <c r="K1085" s="133">
        <f t="shared" si="169"/>
        <v>0</v>
      </c>
      <c r="L1085" s="133">
        <f t="shared" si="165"/>
        <v>0</v>
      </c>
      <c r="M1085" s="190">
        <f t="shared" si="166"/>
        <v>1</v>
      </c>
      <c r="N1085" s="190" t="str">
        <f t="shared" si="162"/>
        <v>JANEIRO</v>
      </c>
      <c r="P1085" s="119" t="s">
        <v>192</v>
      </c>
      <c r="Q1085" s="136" t="str">
        <f t="shared" si="167"/>
        <v>À PAGAR</v>
      </c>
      <c r="R1085" s="136" t="str">
        <f t="shared" ca="1" si="163"/>
        <v>EM DIA</v>
      </c>
      <c r="S1085" s="137" t="str">
        <f t="shared" ca="1" si="168"/>
        <v/>
      </c>
    </row>
    <row r="1086" spans="2:19" x14ac:dyDescent="0.25">
      <c r="B1086" s="190" t="str">
        <f t="shared" si="171"/>
        <v/>
      </c>
      <c r="C1086" s="190" t="str">
        <f t="shared" si="170"/>
        <v/>
      </c>
      <c r="D1086" s="119" t="s">
        <v>192</v>
      </c>
      <c r="H1086" s="141">
        <f t="shared" si="164"/>
        <v>0</v>
      </c>
      <c r="K1086" s="133">
        <f t="shared" si="169"/>
        <v>0</v>
      </c>
      <c r="L1086" s="133">
        <f t="shared" si="165"/>
        <v>0</v>
      </c>
      <c r="M1086" s="190">
        <f t="shared" si="166"/>
        <v>1</v>
      </c>
      <c r="N1086" s="190" t="str">
        <f t="shared" si="162"/>
        <v>JANEIRO</v>
      </c>
      <c r="P1086" s="119" t="s">
        <v>192</v>
      </c>
      <c r="Q1086" s="136" t="str">
        <f t="shared" si="167"/>
        <v>À PAGAR</v>
      </c>
      <c r="R1086" s="136" t="str">
        <f t="shared" ca="1" si="163"/>
        <v>EM DIA</v>
      </c>
      <c r="S1086" s="137" t="str">
        <f t="shared" ca="1" si="168"/>
        <v/>
      </c>
    </row>
    <row r="1087" spans="2:19" x14ac:dyDescent="0.25">
      <c r="B1087" s="190" t="str">
        <f t="shared" si="171"/>
        <v/>
      </c>
      <c r="C1087" s="190" t="str">
        <f t="shared" si="170"/>
        <v/>
      </c>
      <c r="D1087" s="119" t="s">
        <v>192</v>
      </c>
      <c r="H1087" s="141">
        <f t="shared" si="164"/>
        <v>0</v>
      </c>
      <c r="K1087" s="133">
        <f t="shared" si="169"/>
        <v>0</v>
      </c>
      <c r="L1087" s="133">
        <f t="shared" si="165"/>
        <v>0</v>
      </c>
      <c r="M1087" s="190">
        <f t="shared" si="166"/>
        <v>1</v>
      </c>
      <c r="N1087" s="190" t="str">
        <f t="shared" si="162"/>
        <v>JANEIRO</v>
      </c>
      <c r="P1087" s="119" t="s">
        <v>192</v>
      </c>
      <c r="Q1087" s="136" t="str">
        <f t="shared" si="167"/>
        <v>À PAGAR</v>
      </c>
      <c r="R1087" s="136" t="str">
        <f t="shared" ca="1" si="163"/>
        <v>EM DIA</v>
      </c>
      <c r="S1087" s="137" t="str">
        <f t="shared" ca="1" si="168"/>
        <v/>
      </c>
    </row>
    <row r="1088" spans="2:19" x14ac:dyDescent="0.25">
      <c r="B1088" s="190" t="str">
        <f t="shared" si="171"/>
        <v/>
      </c>
      <c r="C1088" s="190" t="str">
        <f t="shared" si="170"/>
        <v/>
      </c>
      <c r="D1088" s="119" t="s">
        <v>192</v>
      </c>
      <c r="H1088" s="141">
        <f t="shared" si="164"/>
        <v>0</v>
      </c>
      <c r="K1088" s="133">
        <f t="shared" si="169"/>
        <v>0</v>
      </c>
      <c r="L1088" s="133">
        <f t="shared" si="165"/>
        <v>0</v>
      </c>
      <c r="M1088" s="190">
        <f t="shared" si="166"/>
        <v>1</v>
      </c>
      <c r="N1088" s="190" t="str">
        <f t="shared" si="162"/>
        <v>JANEIRO</v>
      </c>
      <c r="P1088" s="119" t="s">
        <v>192</v>
      </c>
      <c r="Q1088" s="136" t="str">
        <f t="shared" si="167"/>
        <v>À PAGAR</v>
      </c>
      <c r="R1088" s="136" t="str">
        <f t="shared" ca="1" si="163"/>
        <v>EM DIA</v>
      </c>
      <c r="S1088" s="137" t="str">
        <f t="shared" ca="1" si="168"/>
        <v/>
      </c>
    </row>
    <row r="1089" spans="2:19" x14ac:dyDescent="0.25">
      <c r="B1089" s="190" t="str">
        <f t="shared" si="171"/>
        <v/>
      </c>
      <c r="C1089" s="190" t="str">
        <f t="shared" si="170"/>
        <v/>
      </c>
      <c r="D1089" s="119" t="s">
        <v>192</v>
      </c>
      <c r="H1089" s="141">
        <f t="shared" si="164"/>
        <v>0</v>
      </c>
      <c r="K1089" s="133">
        <f t="shared" si="169"/>
        <v>0</v>
      </c>
      <c r="L1089" s="133">
        <f t="shared" si="165"/>
        <v>0</v>
      </c>
      <c r="M1089" s="190">
        <f t="shared" si="166"/>
        <v>1</v>
      </c>
      <c r="N1089" s="190" t="str">
        <f t="shared" si="162"/>
        <v>JANEIRO</v>
      </c>
      <c r="P1089" s="119" t="s">
        <v>192</v>
      </c>
      <c r="Q1089" s="136" t="str">
        <f t="shared" si="167"/>
        <v>À PAGAR</v>
      </c>
      <c r="R1089" s="136" t="str">
        <f t="shared" ca="1" si="163"/>
        <v>EM DIA</v>
      </c>
      <c r="S1089" s="137" t="str">
        <f t="shared" ca="1" si="168"/>
        <v/>
      </c>
    </row>
    <row r="1090" spans="2:19" x14ac:dyDescent="0.25">
      <c r="B1090" s="190" t="str">
        <f t="shared" si="171"/>
        <v/>
      </c>
      <c r="C1090" s="190" t="str">
        <f t="shared" si="170"/>
        <v/>
      </c>
      <c r="D1090" s="119" t="s">
        <v>192</v>
      </c>
      <c r="H1090" s="141">
        <f t="shared" si="164"/>
        <v>0</v>
      </c>
      <c r="K1090" s="133">
        <f t="shared" si="169"/>
        <v>0</v>
      </c>
      <c r="L1090" s="133">
        <f t="shared" si="165"/>
        <v>0</v>
      </c>
      <c r="M1090" s="190">
        <f t="shared" si="166"/>
        <v>1</v>
      </c>
      <c r="N1090" s="190" t="str">
        <f t="shared" si="162"/>
        <v>JANEIRO</v>
      </c>
      <c r="P1090" s="119" t="s">
        <v>192</v>
      </c>
      <c r="Q1090" s="136" t="str">
        <f t="shared" si="167"/>
        <v>À PAGAR</v>
      </c>
      <c r="R1090" s="136" t="str">
        <f t="shared" ca="1" si="163"/>
        <v>EM DIA</v>
      </c>
      <c r="S1090" s="137" t="str">
        <f t="shared" ca="1" si="168"/>
        <v/>
      </c>
    </row>
    <row r="1091" spans="2:19" x14ac:dyDescent="0.25">
      <c r="B1091" s="190" t="str">
        <f t="shared" si="171"/>
        <v/>
      </c>
      <c r="C1091" s="190" t="str">
        <f t="shared" si="170"/>
        <v/>
      </c>
      <c r="D1091" s="119" t="s">
        <v>192</v>
      </c>
      <c r="H1091" s="141">
        <f t="shared" si="164"/>
        <v>0</v>
      </c>
      <c r="K1091" s="133">
        <f t="shared" si="169"/>
        <v>0</v>
      </c>
      <c r="L1091" s="133">
        <f t="shared" si="165"/>
        <v>0</v>
      </c>
      <c r="M1091" s="190">
        <f t="shared" si="166"/>
        <v>1</v>
      </c>
      <c r="N1091" s="190" t="str">
        <f t="shared" si="162"/>
        <v>JANEIRO</v>
      </c>
      <c r="P1091" s="119" t="s">
        <v>192</v>
      </c>
      <c r="Q1091" s="136" t="str">
        <f t="shared" si="167"/>
        <v>À PAGAR</v>
      </c>
      <c r="R1091" s="136" t="str">
        <f t="shared" ca="1" si="163"/>
        <v>EM DIA</v>
      </c>
      <c r="S1091" s="137" t="str">
        <f t="shared" ca="1" si="168"/>
        <v/>
      </c>
    </row>
    <row r="1092" spans="2:19" x14ac:dyDescent="0.25">
      <c r="B1092" s="190" t="str">
        <f t="shared" si="171"/>
        <v/>
      </c>
      <c r="C1092" s="190" t="str">
        <f t="shared" si="170"/>
        <v/>
      </c>
      <c r="D1092" s="119" t="s">
        <v>192</v>
      </c>
      <c r="H1092" s="141">
        <f t="shared" si="164"/>
        <v>0</v>
      </c>
      <c r="K1092" s="133">
        <f t="shared" si="169"/>
        <v>0</v>
      </c>
      <c r="L1092" s="133">
        <f t="shared" si="165"/>
        <v>0</v>
      </c>
      <c r="M1092" s="190">
        <f t="shared" si="166"/>
        <v>1</v>
      </c>
      <c r="N1092" s="190" t="str">
        <f t="shared" si="162"/>
        <v>JANEIRO</v>
      </c>
      <c r="P1092" s="119" t="s">
        <v>192</v>
      </c>
      <c r="Q1092" s="136" t="str">
        <f t="shared" si="167"/>
        <v>À PAGAR</v>
      </c>
      <c r="R1092" s="136" t="str">
        <f t="shared" ca="1" si="163"/>
        <v>EM DIA</v>
      </c>
      <c r="S1092" s="137" t="str">
        <f t="shared" ca="1" si="168"/>
        <v/>
      </c>
    </row>
    <row r="1093" spans="2:19" x14ac:dyDescent="0.25">
      <c r="B1093" s="190" t="str">
        <f t="shared" si="171"/>
        <v/>
      </c>
      <c r="C1093" s="190" t="str">
        <f t="shared" si="170"/>
        <v/>
      </c>
      <c r="D1093" s="119" t="s">
        <v>192</v>
      </c>
      <c r="H1093" s="141">
        <f t="shared" si="164"/>
        <v>0</v>
      </c>
      <c r="K1093" s="133">
        <f t="shared" si="169"/>
        <v>0</v>
      </c>
      <c r="L1093" s="133">
        <f t="shared" si="165"/>
        <v>0</v>
      </c>
      <c r="M1093" s="190">
        <f t="shared" si="166"/>
        <v>1</v>
      </c>
      <c r="N1093" s="190" t="str">
        <f t="shared" ref="N1093:N1156" si="172">IF(M1093=1,"JANEIRO",IF(M1093=2,"FEVEREIRO",IF(M1093=3,"MARÇO",IF(M1093=4,"ABRIL",IF(M1093=5,"MAIO",IF(M1093=6,"JUNHO",IF(M1093=7,"JULHO",IF(M1093=8,"AGOSTO",IF(M1093=9,"SETEMBRO",IF(M1093=10,"OUTUBRO",IF(M1093=11,"NOVEMBRO",IF(M1093=12,"DEZEMBRO",""))))))))))))</f>
        <v>JANEIRO</v>
      </c>
      <c r="P1093" s="119" t="s">
        <v>192</v>
      </c>
      <c r="Q1093" s="136" t="str">
        <f t="shared" si="167"/>
        <v>À PAGAR</v>
      </c>
      <c r="R1093" s="136" t="str">
        <f t="shared" ref="R1093:R1156" ca="1" si="173">IF(AND(O1093&lt;=P1093,S1093&gt;=0),"EM DIA","EM ATRASO")</f>
        <v>EM DIA</v>
      </c>
      <c r="S1093" s="137" t="str">
        <f t="shared" ca="1" si="168"/>
        <v/>
      </c>
    </row>
    <row r="1094" spans="2:19" x14ac:dyDescent="0.25">
      <c r="B1094" s="190" t="str">
        <f t="shared" si="171"/>
        <v/>
      </c>
      <c r="C1094" s="190" t="str">
        <f t="shared" si="170"/>
        <v/>
      </c>
      <c r="D1094" s="119" t="s">
        <v>192</v>
      </c>
      <c r="H1094" s="141">
        <f t="shared" ref="H1094:H1157" si="174">IF(OR(I1094="",I1094=0),G1094,I1094)</f>
        <v>0</v>
      </c>
      <c r="K1094" s="133">
        <f t="shared" si="169"/>
        <v>0</v>
      </c>
      <c r="L1094" s="133">
        <f t="shared" ref="L1094:L1157" si="175">IF(G1094&lt;I1094,I1094-G1094,0)</f>
        <v>0</v>
      </c>
      <c r="M1094" s="190">
        <f t="shared" ref="M1094:M1157" si="176">IFERROR(MONTH(O1094),"")</f>
        <v>1</v>
      </c>
      <c r="N1094" s="190" t="str">
        <f t="shared" si="172"/>
        <v>JANEIRO</v>
      </c>
      <c r="P1094" s="119" t="s">
        <v>192</v>
      </c>
      <c r="Q1094" s="136" t="str">
        <f t="shared" ref="Q1094:Q1157" si="177">IF(OR(I1094="",I1094=0),"À PAGAR","PAGO")</f>
        <v>À PAGAR</v>
      </c>
      <c r="R1094" s="136" t="str">
        <f t="shared" ca="1" si="173"/>
        <v>EM DIA</v>
      </c>
      <c r="S1094" s="137" t="str">
        <f t="shared" ref="S1094:S1157" ca="1" si="178">IFERROR(IF(Q1094="À PAGAR",P1094-$W$5,0),"")</f>
        <v/>
      </c>
    </row>
    <row r="1095" spans="2:19" x14ac:dyDescent="0.25">
      <c r="B1095" s="190" t="str">
        <f t="shared" si="171"/>
        <v/>
      </c>
      <c r="C1095" s="190" t="str">
        <f t="shared" si="170"/>
        <v/>
      </c>
      <c r="D1095" s="119" t="s">
        <v>192</v>
      </c>
      <c r="H1095" s="141">
        <f t="shared" si="174"/>
        <v>0</v>
      </c>
      <c r="K1095" s="133">
        <f t="shared" ref="K1095:K1158" si="179">IF(AND(G1095&gt;I1095,I1095&gt;0),G1095-I1095-J1095,0)</f>
        <v>0</v>
      </c>
      <c r="L1095" s="133">
        <f t="shared" si="175"/>
        <v>0</v>
      </c>
      <c r="M1095" s="190">
        <f t="shared" si="176"/>
        <v>1</v>
      </c>
      <c r="N1095" s="190" t="str">
        <f t="shared" si="172"/>
        <v>JANEIRO</v>
      </c>
      <c r="P1095" s="119" t="s">
        <v>192</v>
      </c>
      <c r="Q1095" s="136" t="str">
        <f t="shared" si="177"/>
        <v>À PAGAR</v>
      </c>
      <c r="R1095" s="136" t="str">
        <f t="shared" ca="1" si="173"/>
        <v>EM DIA</v>
      </c>
      <c r="S1095" s="137" t="str">
        <f t="shared" ca="1" si="178"/>
        <v/>
      </c>
    </row>
    <row r="1096" spans="2:19" x14ac:dyDescent="0.25">
      <c r="B1096" s="190" t="str">
        <f t="shared" si="171"/>
        <v/>
      </c>
      <c r="C1096" s="190" t="str">
        <f t="shared" si="170"/>
        <v/>
      </c>
      <c r="D1096" s="119" t="s">
        <v>192</v>
      </c>
      <c r="H1096" s="141">
        <f t="shared" si="174"/>
        <v>0</v>
      </c>
      <c r="K1096" s="133">
        <f t="shared" si="179"/>
        <v>0</v>
      </c>
      <c r="L1096" s="133">
        <f t="shared" si="175"/>
        <v>0</v>
      </c>
      <c r="M1096" s="190">
        <f t="shared" si="176"/>
        <v>1</v>
      </c>
      <c r="N1096" s="190" t="str">
        <f t="shared" si="172"/>
        <v>JANEIRO</v>
      </c>
      <c r="P1096" s="119" t="s">
        <v>192</v>
      </c>
      <c r="Q1096" s="136" t="str">
        <f t="shared" si="177"/>
        <v>À PAGAR</v>
      </c>
      <c r="R1096" s="136" t="str">
        <f t="shared" ca="1" si="173"/>
        <v>EM DIA</v>
      </c>
      <c r="S1096" s="137" t="str">
        <f t="shared" ca="1" si="178"/>
        <v/>
      </c>
    </row>
    <row r="1097" spans="2:19" x14ac:dyDescent="0.25">
      <c r="B1097" s="190" t="str">
        <f t="shared" si="171"/>
        <v/>
      </c>
      <c r="C1097" s="190" t="str">
        <f t="shared" si="170"/>
        <v/>
      </c>
      <c r="D1097" s="119" t="s">
        <v>192</v>
      </c>
      <c r="H1097" s="141">
        <f t="shared" si="174"/>
        <v>0</v>
      </c>
      <c r="K1097" s="133">
        <f t="shared" si="179"/>
        <v>0</v>
      </c>
      <c r="L1097" s="133">
        <f t="shared" si="175"/>
        <v>0</v>
      </c>
      <c r="M1097" s="190">
        <f t="shared" si="176"/>
        <v>1</v>
      </c>
      <c r="N1097" s="190" t="str">
        <f t="shared" si="172"/>
        <v>JANEIRO</v>
      </c>
      <c r="P1097" s="119" t="s">
        <v>192</v>
      </c>
      <c r="Q1097" s="136" t="str">
        <f t="shared" si="177"/>
        <v>À PAGAR</v>
      </c>
      <c r="R1097" s="136" t="str">
        <f t="shared" ca="1" si="173"/>
        <v>EM DIA</v>
      </c>
      <c r="S1097" s="137" t="str">
        <f t="shared" ca="1" si="178"/>
        <v/>
      </c>
    </row>
    <row r="1098" spans="2:19" x14ac:dyDescent="0.25">
      <c r="B1098" s="190" t="str">
        <f t="shared" si="171"/>
        <v/>
      </c>
      <c r="C1098" s="190" t="str">
        <f t="shared" si="170"/>
        <v/>
      </c>
      <c r="D1098" s="119" t="s">
        <v>192</v>
      </c>
      <c r="H1098" s="141">
        <f t="shared" si="174"/>
        <v>0</v>
      </c>
      <c r="K1098" s="133">
        <f t="shared" si="179"/>
        <v>0</v>
      </c>
      <c r="L1098" s="133">
        <f t="shared" si="175"/>
        <v>0</v>
      </c>
      <c r="M1098" s="190">
        <f t="shared" si="176"/>
        <v>1</v>
      </c>
      <c r="N1098" s="190" t="str">
        <f t="shared" si="172"/>
        <v>JANEIRO</v>
      </c>
      <c r="P1098" s="119" t="s">
        <v>192</v>
      </c>
      <c r="Q1098" s="136" t="str">
        <f t="shared" si="177"/>
        <v>À PAGAR</v>
      </c>
      <c r="R1098" s="136" t="str">
        <f t="shared" ca="1" si="173"/>
        <v>EM DIA</v>
      </c>
      <c r="S1098" s="137" t="str">
        <f t="shared" ca="1" si="178"/>
        <v/>
      </c>
    </row>
    <row r="1099" spans="2:19" x14ac:dyDescent="0.25">
      <c r="B1099" s="190" t="str">
        <f t="shared" si="171"/>
        <v/>
      </c>
      <c r="C1099" s="190" t="str">
        <f t="shared" si="170"/>
        <v/>
      </c>
      <c r="D1099" s="119" t="s">
        <v>192</v>
      </c>
      <c r="H1099" s="141">
        <f t="shared" si="174"/>
        <v>0</v>
      </c>
      <c r="K1099" s="133">
        <f t="shared" si="179"/>
        <v>0</v>
      </c>
      <c r="L1099" s="133">
        <f t="shared" si="175"/>
        <v>0</v>
      </c>
      <c r="M1099" s="190">
        <f t="shared" si="176"/>
        <v>1</v>
      </c>
      <c r="N1099" s="190" t="str">
        <f t="shared" si="172"/>
        <v>JANEIRO</v>
      </c>
      <c r="P1099" s="119" t="s">
        <v>192</v>
      </c>
      <c r="Q1099" s="136" t="str">
        <f t="shared" si="177"/>
        <v>À PAGAR</v>
      </c>
      <c r="R1099" s="136" t="str">
        <f t="shared" ca="1" si="173"/>
        <v>EM DIA</v>
      </c>
      <c r="S1099" s="137" t="str">
        <f t="shared" ca="1" si="178"/>
        <v/>
      </c>
    </row>
    <row r="1100" spans="2:19" x14ac:dyDescent="0.25">
      <c r="B1100" s="190" t="str">
        <f t="shared" si="171"/>
        <v/>
      </c>
      <c r="C1100" s="190" t="str">
        <f t="shared" si="170"/>
        <v/>
      </c>
      <c r="D1100" s="119" t="s">
        <v>192</v>
      </c>
      <c r="H1100" s="141">
        <f t="shared" si="174"/>
        <v>0</v>
      </c>
      <c r="K1100" s="133">
        <f t="shared" si="179"/>
        <v>0</v>
      </c>
      <c r="L1100" s="133">
        <f t="shared" si="175"/>
        <v>0</v>
      </c>
      <c r="M1100" s="190">
        <f t="shared" si="176"/>
        <v>1</v>
      </c>
      <c r="N1100" s="190" t="str">
        <f t="shared" si="172"/>
        <v>JANEIRO</v>
      </c>
      <c r="P1100" s="119" t="s">
        <v>192</v>
      </c>
      <c r="Q1100" s="136" t="str">
        <f t="shared" si="177"/>
        <v>À PAGAR</v>
      </c>
      <c r="R1100" s="136" t="str">
        <f t="shared" ca="1" si="173"/>
        <v>EM DIA</v>
      </c>
      <c r="S1100" s="137" t="str">
        <f t="shared" ca="1" si="178"/>
        <v/>
      </c>
    </row>
    <row r="1101" spans="2:19" x14ac:dyDescent="0.25">
      <c r="B1101" s="190" t="str">
        <f t="shared" si="171"/>
        <v/>
      </c>
      <c r="C1101" s="190" t="str">
        <f t="shared" si="170"/>
        <v/>
      </c>
      <c r="D1101" s="119" t="s">
        <v>192</v>
      </c>
      <c r="H1101" s="141">
        <f t="shared" si="174"/>
        <v>0</v>
      </c>
      <c r="K1101" s="133">
        <f t="shared" si="179"/>
        <v>0</v>
      </c>
      <c r="L1101" s="133">
        <f t="shared" si="175"/>
        <v>0</v>
      </c>
      <c r="M1101" s="190">
        <f t="shared" si="176"/>
        <v>1</v>
      </c>
      <c r="N1101" s="190" t="str">
        <f t="shared" si="172"/>
        <v>JANEIRO</v>
      </c>
      <c r="P1101" s="119" t="s">
        <v>192</v>
      </c>
      <c r="Q1101" s="136" t="str">
        <f t="shared" si="177"/>
        <v>À PAGAR</v>
      </c>
      <c r="R1101" s="136" t="str">
        <f t="shared" ca="1" si="173"/>
        <v>EM DIA</v>
      </c>
      <c r="S1101" s="137" t="str">
        <f t="shared" ca="1" si="178"/>
        <v/>
      </c>
    </row>
    <row r="1102" spans="2:19" x14ac:dyDescent="0.25">
      <c r="B1102" s="190" t="str">
        <f t="shared" si="171"/>
        <v/>
      </c>
      <c r="C1102" s="190" t="str">
        <f t="shared" si="170"/>
        <v/>
      </c>
      <c r="D1102" s="119" t="s">
        <v>192</v>
      </c>
      <c r="H1102" s="141">
        <f t="shared" si="174"/>
        <v>0</v>
      </c>
      <c r="K1102" s="133">
        <f t="shared" si="179"/>
        <v>0</v>
      </c>
      <c r="L1102" s="133">
        <f t="shared" si="175"/>
        <v>0</v>
      </c>
      <c r="M1102" s="190">
        <f t="shared" si="176"/>
        <v>1</v>
      </c>
      <c r="N1102" s="190" t="str">
        <f t="shared" si="172"/>
        <v>JANEIRO</v>
      </c>
      <c r="P1102" s="119" t="s">
        <v>192</v>
      </c>
      <c r="Q1102" s="136" t="str">
        <f t="shared" si="177"/>
        <v>À PAGAR</v>
      </c>
      <c r="R1102" s="136" t="str">
        <f t="shared" ca="1" si="173"/>
        <v>EM DIA</v>
      </c>
      <c r="S1102" s="137" t="str">
        <f t="shared" ca="1" si="178"/>
        <v/>
      </c>
    </row>
    <row r="1103" spans="2:19" x14ac:dyDescent="0.25">
      <c r="B1103" s="190" t="str">
        <f t="shared" si="171"/>
        <v/>
      </c>
      <c r="C1103" s="190" t="str">
        <f t="shared" ref="C1103:C1166" si="180">IF(B1103=1,"JANEIRO",IF(B1103=2,"FEVEREIRO",IF(B1103=3,"MARÇO",IF(B1103=4,"ABRIL",IF(B1103=5,"MAIO",IF(B1103=6,"JUNHO",IF(B1103=7,"JULHO",IF(B1103=8,"AGOSTO",IF(B1103=9,"SETEMBRO",IF(B1103=10,"OUTUBRO",IF(B1103=11,"NOVEMBRO",IF(B1103=12,"DEZEMBRO",""))))))))))))</f>
        <v/>
      </c>
      <c r="D1103" s="119" t="s">
        <v>192</v>
      </c>
      <c r="H1103" s="141">
        <f t="shared" si="174"/>
        <v>0</v>
      </c>
      <c r="K1103" s="133">
        <f t="shared" si="179"/>
        <v>0</v>
      </c>
      <c r="L1103" s="133">
        <f t="shared" si="175"/>
        <v>0</v>
      </c>
      <c r="M1103" s="190">
        <f t="shared" si="176"/>
        <v>1</v>
      </c>
      <c r="N1103" s="190" t="str">
        <f t="shared" si="172"/>
        <v>JANEIRO</v>
      </c>
      <c r="P1103" s="119" t="s">
        <v>192</v>
      </c>
      <c r="Q1103" s="136" t="str">
        <f t="shared" si="177"/>
        <v>À PAGAR</v>
      </c>
      <c r="R1103" s="136" t="str">
        <f t="shared" ca="1" si="173"/>
        <v>EM DIA</v>
      </c>
      <c r="S1103" s="137" t="str">
        <f t="shared" ca="1" si="178"/>
        <v/>
      </c>
    </row>
    <row r="1104" spans="2:19" x14ac:dyDescent="0.25">
      <c r="B1104" s="190" t="str">
        <f t="shared" si="171"/>
        <v/>
      </c>
      <c r="C1104" s="190" t="str">
        <f t="shared" si="180"/>
        <v/>
      </c>
      <c r="D1104" s="119" t="s">
        <v>192</v>
      </c>
      <c r="H1104" s="141">
        <f t="shared" si="174"/>
        <v>0</v>
      </c>
      <c r="K1104" s="133">
        <f t="shared" si="179"/>
        <v>0</v>
      </c>
      <c r="L1104" s="133">
        <f t="shared" si="175"/>
        <v>0</v>
      </c>
      <c r="M1104" s="190">
        <f t="shared" si="176"/>
        <v>1</v>
      </c>
      <c r="N1104" s="190" t="str">
        <f t="shared" si="172"/>
        <v>JANEIRO</v>
      </c>
      <c r="P1104" s="119" t="s">
        <v>192</v>
      </c>
      <c r="Q1104" s="136" t="str">
        <f t="shared" si="177"/>
        <v>À PAGAR</v>
      </c>
      <c r="R1104" s="136" t="str">
        <f t="shared" ca="1" si="173"/>
        <v>EM DIA</v>
      </c>
      <c r="S1104" s="137" t="str">
        <f t="shared" ca="1" si="178"/>
        <v/>
      </c>
    </row>
    <row r="1105" spans="2:19" x14ac:dyDescent="0.25">
      <c r="B1105" s="190" t="str">
        <f t="shared" si="171"/>
        <v/>
      </c>
      <c r="C1105" s="190" t="str">
        <f t="shared" si="180"/>
        <v/>
      </c>
      <c r="D1105" s="119" t="s">
        <v>192</v>
      </c>
      <c r="H1105" s="141">
        <f t="shared" si="174"/>
        <v>0</v>
      </c>
      <c r="K1105" s="133">
        <f t="shared" si="179"/>
        <v>0</v>
      </c>
      <c r="L1105" s="133">
        <f t="shared" si="175"/>
        <v>0</v>
      </c>
      <c r="M1105" s="190">
        <f t="shared" si="176"/>
        <v>1</v>
      </c>
      <c r="N1105" s="190" t="str">
        <f t="shared" si="172"/>
        <v>JANEIRO</v>
      </c>
      <c r="P1105" s="119" t="s">
        <v>192</v>
      </c>
      <c r="Q1105" s="136" t="str">
        <f t="shared" si="177"/>
        <v>À PAGAR</v>
      </c>
      <c r="R1105" s="136" t="str">
        <f t="shared" ca="1" si="173"/>
        <v>EM DIA</v>
      </c>
      <c r="S1105" s="137" t="str">
        <f t="shared" ca="1" si="178"/>
        <v/>
      </c>
    </row>
    <row r="1106" spans="2:19" x14ac:dyDescent="0.25">
      <c r="B1106" s="190" t="str">
        <f t="shared" ref="B1106:B1169" si="181">IFERROR(MONTH(D1106),"")</f>
        <v/>
      </c>
      <c r="C1106" s="190" t="str">
        <f t="shared" si="180"/>
        <v/>
      </c>
      <c r="D1106" s="119" t="s">
        <v>192</v>
      </c>
      <c r="H1106" s="141">
        <f t="shared" si="174"/>
        <v>0</v>
      </c>
      <c r="K1106" s="133">
        <f t="shared" si="179"/>
        <v>0</v>
      </c>
      <c r="L1106" s="133">
        <f t="shared" si="175"/>
        <v>0</v>
      </c>
      <c r="M1106" s="190">
        <f t="shared" si="176"/>
        <v>1</v>
      </c>
      <c r="N1106" s="190" t="str">
        <f t="shared" si="172"/>
        <v>JANEIRO</v>
      </c>
      <c r="P1106" s="119" t="s">
        <v>192</v>
      </c>
      <c r="Q1106" s="136" t="str">
        <f t="shared" si="177"/>
        <v>À PAGAR</v>
      </c>
      <c r="R1106" s="136" t="str">
        <f t="shared" ca="1" si="173"/>
        <v>EM DIA</v>
      </c>
      <c r="S1106" s="137" t="str">
        <f t="shared" ca="1" si="178"/>
        <v/>
      </c>
    </row>
    <row r="1107" spans="2:19" x14ac:dyDescent="0.25">
      <c r="B1107" s="190" t="str">
        <f t="shared" si="181"/>
        <v/>
      </c>
      <c r="C1107" s="190" t="str">
        <f t="shared" si="180"/>
        <v/>
      </c>
      <c r="D1107" s="119" t="s">
        <v>192</v>
      </c>
      <c r="H1107" s="141">
        <f t="shared" si="174"/>
        <v>0</v>
      </c>
      <c r="K1107" s="133">
        <f t="shared" si="179"/>
        <v>0</v>
      </c>
      <c r="L1107" s="133">
        <f t="shared" si="175"/>
        <v>0</v>
      </c>
      <c r="M1107" s="190">
        <f t="shared" si="176"/>
        <v>1</v>
      </c>
      <c r="N1107" s="190" t="str">
        <f t="shared" si="172"/>
        <v>JANEIRO</v>
      </c>
      <c r="P1107" s="119" t="s">
        <v>192</v>
      </c>
      <c r="Q1107" s="136" t="str">
        <f t="shared" si="177"/>
        <v>À PAGAR</v>
      </c>
      <c r="R1107" s="136" t="str">
        <f t="shared" ca="1" si="173"/>
        <v>EM DIA</v>
      </c>
      <c r="S1107" s="137" t="str">
        <f t="shared" ca="1" si="178"/>
        <v/>
      </c>
    </row>
    <row r="1108" spans="2:19" x14ac:dyDescent="0.25">
      <c r="B1108" s="190" t="str">
        <f t="shared" si="181"/>
        <v/>
      </c>
      <c r="C1108" s="190" t="str">
        <f t="shared" si="180"/>
        <v/>
      </c>
      <c r="D1108" s="119" t="s">
        <v>192</v>
      </c>
      <c r="H1108" s="141">
        <f t="shared" si="174"/>
        <v>0</v>
      </c>
      <c r="K1108" s="133">
        <f t="shared" si="179"/>
        <v>0</v>
      </c>
      <c r="L1108" s="133">
        <f t="shared" si="175"/>
        <v>0</v>
      </c>
      <c r="M1108" s="190">
        <f t="shared" si="176"/>
        <v>1</v>
      </c>
      <c r="N1108" s="190" t="str">
        <f t="shared" si="172"/>
        <v>JANEIRO</v>
      </c>
      <c r="P1108" s="119" t="s">
        <v>192</v>
      </c>
      <c r="Q1108" s="136" t="str">
        <f t="shared" si="177"/>
        <v>À PAGAR</v>
      </c>
      <c r="R1108" s="136" t="str">
        <f t="shared" ca="1" si="173"/>
        <v>EM DIA</v>
      </c>
      <c r="S1108" s="137" t="str">
        <f t="shared" ca="1" si="178"/>
        <v/>
      </c>
    </row>
    <row r="1109" spans="2:19" x14ac:dyDescent="0.25">
      <c r="B1109" s="190" t="str">
        <f t="shared" si="181"/>
        <v/>
      </c>
      <c r="C1109" s="190" t="str">
        <f t="shared" si="180"/>
        <v/>
      </c>
      <c r="D1109" s="119" t="s">
        <v>192</v>
      </c>
      <c r="H1109" s="141">
        <f t="shared" si="174"/>
        <v>0</v>
      </c>
      <c r="K1109" s="133">
        <f t="shared" si="179"/>
        <v>0</v>
      </c>
      <c r="L1109" s="133">
        <f t="shared" si="175"/>
        <v>0</v>
      </c>
      <c r="M1109" s="190">
        <f t="shared" si="176"/>
        <v>1</v>
      </c>
      <c r="N1109" s="190" t="str">
        <f t="shared" si="172"/>
        <v>JANEIRO</v>
      </c>
      <c r="P1109" s="119" t="s">
        <v>192</v>
      </c>
      <c r="Q1109" s="136" t="str">
        <f t="shared" si="177"/>
        <v>À PAGAR</v>
      </c>
      <c r="R1109" s="136" t="str">
        <f t="shared" ca="1" si="173"/>
        <v>EM DIA</v>
      </c>
      <c r="S1109" s="137" t="str">
        <f t="shared" ca="1" si="178"/>
        <v/>
      </c>
    </row>
    <row r="1110" spans="2:19" x14ac:dyDescent="0.25">
      <c r="B1110" s="190" t="str">
        <f t="shared" si="181"/>
        <v/>
      </c>
      <c r="C1110" s="190" t="str">
        <f t="shared" si="180"/>
        <v/>
      </c>
      <c r="D1110" s="119" t="s">
        <v>192</v>
      </c>
      <c r="H1110" s="141">
        <f t="shared" si="174"/>
        <v>0</v>
      </c>
      <c r="K1110" s="133">
        <f t="shared" si="179"/>
        <v>0</v>
      </c>
      <c r="L1110" s="133">
        <f t="shared" si="175"/>
        <v>0</v>
      </c>
      <c r="M1110" s="190">
        <f t="shared" si="176"/>
        <v>1</v>
      </c>
      <c r="N1110" s="190" t="str">
        <f t="shared" si="172"/>
        <v>JANEIRO</v>
      </c>
      <c r="P1110" s="119" t="s">
        <v>192</v>
      </c>
      <c r="Q1110" s="136" t="str">
        <f t="shared" si="177"/>
        <v>À PAGAR</v>
      </c>
      <c r="R1110" s="136" t="str">
        <f t="shared" ca="1" si="173"/>
        <v>EM DIA</v>
      </c>
      <c r="S1110" s="137" t="str">
        <f t="shared" ca="1" si="178"/>
        <v/>
      </c>
    </row>
    <row r="1111" spans="2:19" x14ac:dyDescent="0.25">
      <c r="B1111" s="190" t="str">
        <f t="shared" si="181"/>
        <v/>
      </c>
      <c r="C1111" s="190" t="str">
        <f t="shared" si="180"/>
        <v/>
      </c>
      <c r="D1111" s="119" t="s">
        <v>192</v>
      </c>
      <c r="H1111" s="141">
        <f t="shared" si="174"/>
        <v>0</v>
      </c>
      <c r="K1111" s="133">
        <f t="shared" si="179"/>
        <v>0</v>
      </c>
      <c r="L1111" s="133">
        <f t="shared" si="175"/>
        <v>0</v>
      </c>
      <c r="M1111" s="190">
        <f t="shared" si="176"/>
        <v>1</v>
      </c>
      <c r="N1111" s="190" t="str">
        <f t="shared" si="172"/>
        <v>JANEIRO</v>
      </c>
      <c r="P1111" s="119" t="s">
        <v>192</v>
      </c>
      <c r="Q1111" s="136" t="str">
        <f t="shared" si="177"/>
        <v>À PAGAR</v>
      </c>
      <c r="R1111" s="136" t="str">
        <f t="shared" ca="1" si="173"/>
        <v>EM DIA</v>
      </c>
      <c r="S1111" s="137" t="str">
        <f t="shared" ca="1" si="178"/>
        <v/>
      </c>
    </row>
    <row r="1112" spans="2:19" x14ac:dyDescent="0.25">
      <c r="B1112" s="190" t="str">
        <f t="shared" si="181"/>
        <v/>
      </c>
      <c r="C1112" s="190" t="str">
        <f t="shared" si="180"/>
        <v/>
      </c>
      <c r="D1112" s="119" t="s">
        <v>192</v>
      </c>
      <c r="H1112" s="141">
        <f t="shared" si="174"/>
        <v>0</v>
      </c>
      <c r="K1112" s="133">
        <f t="shared" si="179"/>
        <v>0</v>
      </c>
      <c r="L1112" s="133">
        <f t="shared" si="175"/>
        <v>0</v>
      </c>
      <c r="M1112" s="190">
        <f t="shared" si="176"/>
        <v>1</v>
      </c>
      <c r="N1112" s="190" t="str">
        <f t="shared" si="172"/>
        <v>JANEIRO</v>
      </c>
      <c r="P1112" s="119" t="s">
        <v>192</v>
      </c>
      <c r="Q1112" s="136" t="str">
        <f t="shared" si="177"/>
        <v>À PAGAR</v>
      </c>
      <c r="R1112" s="136" t="str">
        <f t="shared" ca="1" si="173"/>
        <v>EM DIA</v>
      </c>
      <c r="S1112" s="137" t="str">
        <f t="shared" ca="1" si="178"/>
        <v/>
      </c>
    </row>
    <row r="1113" spans="2:19" x14ac:dyDescent="0.25">
      <c r="B1113" s="190" t="str">
        <f t="shared" si="181"/>
        <v/>
      </c>
      <c r="C1113" s="190" t="str">
        <f t="shared" si="180"/>
        <v/>
      </c>
      <c r="D1113" s="119" t="s">
        <v>192</v>
      </c>
      <c r="H1113" s="141">
        <f t="shared" si="174"/>
        <v>0</v>
      </c>
      <c r="K1113" s="133">
        <f t="shared" si="179"/>
        <v>0</v>
      </c>
      <c r="L1113" s="133">
        <f t="shared" si="175"/>
        <v>0</v>
      </c>
      <c r="M1113" s="190">
        <f t="shared" si="176"/>
        <v>1</v>
      </c>
      <c r="N1113" s="190" t="str">
        <f t="shared" si="172"/>
        <v>JANEIRO</v>
      </c>
      <c r="P1113" s="119" t="s">
        <v>192</v>
      </c>
      <c r="Q1113" s="136" t="str">
        <f t="shared" si="177"/>
        <v>À PAGAR</v>
      </c>
      <c r="R1113" s="136" t="str">
        <f t="shared" ca="1" si="173"/>
        <v>EM DIA</v>
      </c>
      <c r="S1113" s="137" t="str">
        <f t="shared" ca="1" si="178"/>
        <v/>
      </c>
    </row>
    <row r="1114" spans="2:19" x14ac:dyDescent="0.25">
      <c r="B1114" s="190" t="str">
        <f t="shared" si="181"/>
        <v/>
      </c>
      <c r="C1114" s="190" t="str">
        <f t="shared" si="180"/>
        <v/>
      </c>
      <c r="D1114" s="119" t="s">
        <v>192</v>
      </c>
      <c r="H1114" s="141">
        <f t="shared" si="174"/>
        <v>0</v>
      </c>
      <c r="K1114" s="133">
        <f t="shared" si="179"/>
        <v>0</v>
      </c>
      <c r="L1114" s="133">
        <f t="shared" si="175"/>
        <v>0</v>
      </c>
      <c r="M1114" s="190">
        <f t="shared" si="176"/>
        <v>1</v>
      </c>
      <c r="N1114" s="190" t="str">
        <f t="shared" si="172"/>
        <v>JANEIRO</v>
      </c>
      <c r="P1114" s="119" t="s">
        <v>192</v>
      </c>
      <c r="Q1114" s="136" t="str">
        <f t="shared" si="177"/>
        <v>À PAGAR</v>
      </c>
      <c r="R1114" s="136" t="str">
        <f t="shared" ca="1" si="173"/>
        <v>EM DIA</v>
      </c>
      <c r="S1114" s="137" t="str">
        <f t="shared" ca="1" si="178"/>
        <v/>
      </c>
    </row>
    <row r="1115" spans="2:19" x14ac:dyDescent="0.25">
      <c r="B1115" s="190" t="str">
        <f t="shared" si="181"/>
        <v/>
      </c>
      <c r="C1115" s="190" t="str">
        <f t="shared" si="180"/>
        <v/>
      </c>
      <c r="D1115" s="119" t="s">
        <v>192</v>
      </c>
      <c r="H1115" s="141">
        <f t="shared" si="174"/>
        <v>0</v>
      </c>
      <c r="K1115" s="133">
        <f t="shared" si="179"/>
        <v>0</v>
      </c>
      <c r="L1115" s="133">
        <f t="shared" si="175"/>
        <v>0</v>
      </c>
      <c r="M1115" s="190">
        <f t="shared" si="176"/>
        <v>1</v>
      </c>
      <c r="N1115" s="190" t="str">
        <f t="shared" si="172"/>
        <v>JANEIRO</v>
      </c>
      <c r="P1115" s="119" t="s">
        <v>192</v>
      </c>
      <c r="Q1115" s="136" t="str">
        <f t="shared" si="177"/>
        <v>À PAGAR</v>
      </c>
      <c r="R1115" s="136" t="str">
        <f t="shared" ca="1" si="173"/>
        <v>EM DIA</v>
      </c>
      <c r="S1115" s="137" t="str">
        <f t="shared" ca="1" si="178"/>
        <v/>
      </c>
    </row>
    <row r="1116" spans="2:19" x14ac:dyDescent="0.25">
      <c r="B1116" s="190" t="str">
        <f t="shared" si="181"/>
        <v/>
      </c>
      <c r="C1116" s="190" t="str">
        <f t="shared" si="180"/>
        <v/>
      </c>
      <c r="D1116" s="119" t="s">
        <v>192</v>
      </c>
      <c r="H1116" s="141">
        <f t="shared" si="174"/>
        <v>0</v>
      </c>
      <c r="K1116" s="133">
        <f t="shared" si="179"/>
        <v>0</v>
      </c>
      <c r="L1116" s="133">
        <f t="shared" si="175"/>
        <v>0</v>
      </c>
      <c r="M1116" s="190">
        <f t="shared" si="176"/>
        <v>1</v>
      </c>
      <c r="N1116" s="190" t="str">
        <f t="shared" si="172"/>
        <v>JANEIRO</v>
      </c>
      <c r="P1116" s="119" t="s">
        <v>192</v>
      </c>
      <c r="Q1116" s="136" t="str">
        <f t="shared" si="177"/>
        <v>À PAGAR</v>
      </c>
      <c r="R1116" s="136" t="str">
        <f t="shared" ca="1" si="173"/>
        <v>EM DIA</v>
      </c>
      <c r="S1116" s="137" t="str">
        <f t="shared" ca="1" si="178"/>
        <v/>
      </c>
    </row>
    <row r="1117" spans="2:19" x14ac:dyDescent="0.25">
      <c r="B1117" s="190" t="str">
        <f t="shared" si="181"/>
        <v/>
      </c>
      <c r="C1117" s="190" t="str">
        <f t="shared" si="180"/>
        <v/>
      </c>
      <c r="D1117" s="119" t="s">
        <v>192</v>
      </c>
      <c r="H1117" s="141">
        <f t="shared" si="174"/>
        <v>0</v>
      </c>
      <c r="K1117" s="133">
        <f t="shared" si="179"/>
        <v>0</v>
      </c>
      <c r="L1117" s="133">
        <f t="shared" si="175"/>
        <v>0</v>
      </c>
      <c r="M1117" s="190">
        <f t="shared" si="176"/>
        <v>1</v>
      </c>
      <c r="N1117" s="190" t="str">
        <f t="shared" si="172"/>
        <v>JANEIRO</v>
      </c>
      <c r="P1117" s="119" t="s">
        <v>192</v>
      </c>
      <c r="Q1117" s="136" t="str">
        <f t="shared" si="177"/>
        <v>À PAGAR</v>
      </c>
      <c r="R1117" s="136" t="str">
        <f t="shared" ca="1" si="173"/>
        <v>EM DIA</v>
      </c>
      <c r="S1117" s="137" t="str">
        <f t="shared" ca="1" si="178"/>
        <v/>
      </c>
    </row>
    <row r="1118" spans="2:19" x14ac:dyDescent="0.25">
      <c r="B1118" s="190" t="str">
        <f t="shared" si="181"/>
        <v/>
      </c>
      <c r="C1118" s="190" t="str">
        <f t="shared" si="180"/>
        <v/>
      </c>
      <c r="D1118" s="119" t="s">
        <v>192</v>
      </c>
      <c r="H1118" s="141">
        <f t="shared" si="174"/>
        <v>0</v>
      </c>
      <c r="K1118" s="133">
        <f t="shared" si="179"/>
        <v>0</v>
      </c>
      <c r="L1118" s="133">
        <f t="shared" si="175"/>
        <v>0</v>
      </c>
      <c r="M1118" s="190">
        <f t="shared" si="176"/>
        <v>1</v>
      </c>
      <c r="N1118" s="190" t="str">
        <f t="shared" si="172"/>
        <v>JANEIRO</v>
      </c>
      <c r="P1118" s="119" t="s">
        <v>192</v>
      </c>
      <c r="Q1118" s="136" t="str">
        <f t="shared" si="177"/>
        <v>À PAGAR</v>
      </c>
      <c r="R1118" s="136" t="str">
        <f t="shared" ca="1" si="173"/>
        <v>EM DIA</v>
      </c>
      <c r="S1118" s="137" t="str">
        <f t="shared" ca="1" si="178"/>
        <v/>
      </c>
    </row>
    <row r="1119" spans="2:19" x14ac:dyDescent="0.25">
      <c r="B1119" s="190" t="str">
        <f t="shared" si="181"/>
        <v/>
      </c>
      <c r="C1119" s="190" t="str">
        <f t="shared" si="180"/>
        <v/>
      </c>
      <c r="D1119" s="119" t="s">
        <v>192</v>
      </c>
      <c r="H1119" s="141">
        <f t="shared" si="174"/>
        <v>0</v>
      </c>
      <c r="K1119" s="133">
        <f t="shared" si="179"/>
        <v>0</v>
      </c>
      <c r="L1119" s="133">
        <f t="shared" si="175"/>
        <v>0</v>
      </c>
      <c r="M1119" s="190">
        <f t="shared" si="176"/>
        <v>1</v>
      </c>
      <c r="N1119" s="190" t="str">
        <f t="shared" si="172"/>
        <v>JANEIRO</v>
      </c>
      <c r="P1119" s="119" t="s">
        <v>192</v>
      </c>
      <c r="Q1119" s="136" t="str">
        <f t="shared" si="177"/>
        <v>À PAGAR</v>
      </c>
      <c r="R1119" s="136" t="str">
        <f t="shared" ca="1" si="173"/>
        <v>EM DIA</v>
      </c>
      <c r="S1119" s="137" t="str">
        <f t="shared" ca="1" si="178"/>
        <v/>
      </c>
    </row>
    <row r="1120" spans="2:19" x14ac:dyDescent="0.25">
      <c r="B1120" s="190" t="str">
        <f t="shared" si="181"/>
        <v/>
      </c>
      <c r="C1120" s="190" t="str">
        <f t="shared" si="180"/>
        <v/>
      </c>
      <c r="D1120" s="119" t="s">
        <v>192</v>
      </c>
      <c r="H1120" s="141">
        <f t="shared" si="174"/>
        <v>0</v>
      </c>
      <c r="K1120" s="133">
        <f t="shared" si="179"/>
        <v>0</v>
      </c>
      <c r="L1120" s="133">
        <f t="shared" si="175"/>
        <v>0</v>
      </c>
      <c r="M1120" s="190">
        <f t="shared" si="176"/>
        <v>1</v>
      </c>
      <c r="N1120" s="190" t="str">
        <f t="shared" si="172"/>
        <v>JANEIRO</v>
      </c>
      <c r="P1120" s="119" t="s">
        <v>192</v>
      </c>
      <c r="Q1120" s="136" t="str">
        <f t="shared" si="177"/>
        <v>À PAGAR</v>
      </c>
      <c r="R1120" s="136" t="str">
        <f t="shared" ca="1" si="173"/>
        <v>EM DIA</v>
      </c>
      <c r="S1120" s="137" t="str">
        <f t="shared" ca="1" si="178"/>
        <v/>
      </c>
    </row>
    <row r="1121" spans="2:19" x14ac:dyDescent="0.25">
      <c r="B1121" s="190" t="str">
        <f t="shared" si="181"/>
        <v/>
      </c>
      <c r="C1121" s="190" t="str">
        <f t="shared" si="180"/>
        <v/>
      </c>
      <c r="D1121" s="119" t="s">
        <v>192</v>
      </c>
      <c r="H1121" s="141">
        <f t="shared" si="174"/>
        <v>0</v>
      </c>
      <c r="K1121" s="133">
        <f t="shared" si="179"/>
        <v>0</v>
      </c>
      <c r="L1121" s="133">
        <f t="shared" si="175"/>
        <v>0</v>
      </c>
      <c r="M1121" s="190">
        <f t="shared" si="176"/>
        <v>1</v>
      </c>
      <c r="N1121" s="190" t="str">
        <f t="shared" si="172"/>
        <v>JANEIRO</v>
      </c>
      <c r="P1121" s="119" t="s">
        <v>192</v>
      </c>
      <c r="Q1121" s="136" t="str">
        <f t="shared" si="177"/>
        <v>À PAGAR</v>
      </c>
      <c r="R1121" s="136" t="str">
        <f t="shared" ca="1" si="173"/>
        <v>EM DIA</v>
      </c>
      <c r="S1121" s="137" t="str">
        <f t="shared" ca="1" si="178"/>
        <v/>
      </c>
    </row>
    <row r="1122" spans="2:19" x14ac:dyDescent="0.25">
      <c r="B1122" s="190" t="str">
        <f t="shared" si="181"/>
        <v/>
      </c>
      <c r="C1122" s="190" t="str">
        <f t="shared" si="180"/>
        <v/>
      </c>
      <c r="D1122" s="119" t="s">
        <v>192</v>
      </c>
      <c r="H1122" s="141">
        <f t="shared" si="174"/>
        <v>0</v>
      </c>
      <c r="K1122" s="133">
        <f t="shared" si="179"/>
        <v>0</v>
      </c>
      <c r="L1122" s="133">
        <f t="shared" si="175"/>
        <v>0</v>
      </c>
      <c r="M1122" s="190">
        <f t="shared" si="176"/>
        <v>1</v>
      </c>
      <c r="N1122" s="190" t="str">
        <f t="shared" si="172"/>
        <v>JANEIRO</v>
      </c>
      <c r="P1122" s="119" t="s">
        <v>192</v>
      </c>
      <c r="Q1122" s="136" t="str">
        <f t="shared" si="177"/>
        <v>À PAGAR</v>
      </c>
      <c r="R1122" s="136" t="str">
        <f t="shared" ca="1" si="173"/>
        <v>EM DIA</v>
      </c>
      <c r="S1122" s="137" t="str">
        <f t="shared" ca="1" si="178"/>
        <v/>
      </c>
    </row>
    <row r="1123" spans="2:19" x14ac:dyDescent="0.25">
      <c r="B1123" s="190" t="str">
        <f t="shared" si="181"/>
        <v/>
      </c>
      <c r="C1123" s="190" t="str">
        <f t="shared" si="180"/>
        <v/>
      </c>
      <c r="D1123" s="119" t="s">
        <v>192</v>
      </c>
      <c r="H1123" s="141">
        <f t="shared" si="174"/>
        <v>0</v>
      </c>
      <c r="K1123" s="133">
        <f t="shared" si="179"/>
        <v>0</v>
      </c>
      <c r="L1123" s="133">
        <f t="shared" si="175"/>
        <v>0</v>
      </c>
      <c r="M1123" s="190">
        <f t="shared" si="176"/>
        <v>1</v>
      </c>
      <c r="N1123" s="190" t="str">
        <f t="shared" si="172"/>
        <v>JANEIRO</v>
      </c>
      <c r="P1123" s="119" t="s">
        <v>192</v>
      </c>
      <c r="Q1123" s="136" t="str">
        <f t="shared" si="177"/>
        <v>À PAGAR</v>
      </c>
      <c r="R1123" s="136" t="str">
        <f t="shared" ca="1" si="173"/>
        <v>EM DIA</v>
      </c>
      <c r="S1123" s="137" t="str">
        <f t="shared" ca="1" si="178"/>
        <v/>
      </c>
    </row>
    <row r="1124" spans="2:19" x14ac:dyDescent="0.25">
      <c r="B1124" s="190" t="str">
        <f t="shared" si="181"/>
        <v/>
      </c>
      <c r="C1124" s="190" t="str">
        <f t="shared" si="180"/>
        <v/>
      </c>
      <c r="D1124" s="119" t="s">
        <v>192</v>
      </c>
      <c r="H1124" s="141">
        <f t="shared" si="174"/>
        <v>0</v>
      </c>
      <c r="K1124" s="133">
        <f t="shared" si="179"/>
        <v>0</v>
      </c>
      <c r="L1124" s="133">
        <f t="shared" si="175"/>
        <v>0</v>
      </c>
      <c r="M1124" s="190">
        <f t="shared" si="176"/>
        <v>1</v>
      </c>
      <c r="N1124" s="190" t="str">
        <f t="shared" si="172"/>
        <v>JANEIRO</v>
      </c>
      <c r="P1124" s="119" t="s">
        <v>192</v>
      </c>
      <c r="Q1124" s="136" t="str">
        <f t="shared" si="177"/>
        <v>À PAGAR</v>
      </c>
      <c r="R1124" s="136" t="str">
        <f t="shared" ca="1" si="173"/>
        <v>EM DIA</v>
      </c>
      <c r="S1124" s="137" t="str">
        <f t="shared" ca="1" si="178"/>
        <v/>
      </c>
    </row>
    <row r="1125" spans="2:19" x14ac:dyDescent="0.25">
      <c r="B1125" s="190" t="str">
        <f t="shared" si="181"/>
        <v/>
      </c>
      <c r="C1125" s="190" t="str">
        <f t="shared" si="180"/>
        <v/>
      </c>
      <c r="D1125" s="119" t="s">
        <v>192</v>
      </c>
      <c r="H1125" s="141">
        <f t="shared" si="174"/>
        <v>0</v>
      </c>
      <c r="K1125" s="133">
        <f t="shared" si="179"/>
        <v>0</v>
      </c>
      <c r="L1125" s="133">
        <f t="shared" si="175"/>
        <v>0</v>
      </c>
      <c r="M1125" s="190">
        <f t="shared" si="176"/>
        <v>1</v>
      </c>
      <c r="N1125" s="190" t="str">
        <f t="shared" si="172"/>
        <v>JANEIRO</v>
      </c>
      <c r="P1125" s="119" t="s">
        <v>192</v>
      </c>
      <c r="Q1125" s="136" t="str">
        <f t="shared" si="177"/>
        <v>À PAGAR</v>
      </c>
      <c r="R1125" s="136" t="str">
        <f t="shared" ca="1" si="173"/>
        <v>EM DIA</v>
      </c>
      <c r="S1125" s="137" t="str">
        <f t="shared" ca="1" si="178"/>
        <v/>
      </c>
    </row>
    <row r="1126" spans="2:19" x14ac:dyDescent="0.25">
      <c r="B1126" s="190" t="str">
        <f t="shared" si="181"/>
        <v/>
      </c>
      <c r="C1126" s="190" t="str">
        <f t="shared" si="180"/>
        <v/>
      </c>
      <c r="D1126" s="119" t="s">
        <v>192</v>
      </c>
      <c r="H1126" s="141">
        <f t="shared" si="174"/>
        <v>0</v>
      </c>
      <c r="K1126" s="133">
        <f t="shared" si="179"/>
        <v>0</v>
      </c>
      <c r="L1126" s="133">
        <f t="shared" si="175"/>
        <v>0</v>
      </c>
      <c r="M1126" s="190">
        <f t="shared" si="176"/>
        <v>1</v>
      </c>
      <c r="N1126" s="190" t="str">
        <f t="shared" si="172"/>
        <v>JANEIRO</v>
      </c>
      <c r="P1126" s="119" t="s">
        <v>192</v>
      </c>
      <c r="Q1126" s="136" t="str">
        <f t="shared" si="177"/>
        <v>À PAGAR</v>
      </c>
      <c r="R1126" s="136" t="str">
        <f t="shared" ca="1" si="173"/>
        <v>EM DIA</v>
      </c>
      <c r="S1126" s="137" t="str">
        <f t="shared" ca="1" si="178"/>
        <v/>
      </c>
    </row>
    <row r="1127" spans="2:19" x14ac:dyDescent="0.25">
      <c r="B1127" s="190" t="str">
        <f t="shared" si="181"/>
        <v/>
      </c>
      <c r="C1127" s="190" t="str">
        <f t="shared" si="180"/>
        <v/>
      </c>
      <c r="D1127" s="119" t="s">
        <v>192</v>
      </c>
      <c r="H1127" s="141">
        <f t="shared" si="174"/>
        <v>0</v>
      </c>
      <c r="K1127" s="133">
        <f t="shared" si="179"/>
        <v>0</v>
      </c>
      <c r="L1127" s="133">
        <f t="shared" si="175"/>
        <v>0</v>
      </c>
      <c r="M1127" s="190">
        <f t="shared" si="176"/>
        <v>1</v>
      </c>
      <c r="N1127" s="190" t="str">
        <f t="shared" si="172"/>
        <v>JANEIRO</v>
      </c>
      <c r="P1127" s="119" t="s">
        <v>192</v>
      </c>
      <c r="Q1127" s="136" t="str">
        <f t="shared" si="177"/>
        <v>À PAGAR</v>
      </c>
      <c r="R1127" s="136" t="str">
        <f t="shared" ca="1" si="173"/>
        <v>EM DIA</v>
      </c>
      <c r="S1127" s="137" t="str">
        <f t="shared" ca="1" si="178"/>
        <v/>
      </c>
    </row>
    <row r="1128" spans="2:19" x14ac:dyDescent="0.25">
      <c r="B1128" s="190" t="str">
        <f t="shared" si="181"/>
        <v/>
      </c>
      <c r="C1128" s="190" t="str">
        <f t="shared" si="180"/>
        <v/>
      </c>
      <c r="D1128" s="119" t="s">
        <v>192</v>
      </c>
      <c r="H1128" s="141">
        <f t="shared" si="174"/>
        <v>0</v>
      </c>
      <c r="K1128" s="133">
        <f t="shared" si="179"/>
        <v>0</v>
      </c>
      <c r="L1128" s="133">
        <f t="shared" si="175"/>
        <v>0</v>
      </c>
      <c r="M1128" s="190">
        <f t="shared" si="176"/>
        <v>1</v>
      </c>
      <c r="N1128" s="190" t="str">
        <f t="shared" si="172"/>
        <v>JANEIRO</v>
      </c>
      <c r="P1128" s="119" t="s">
        <v>192</v>
      </c>
      <c r="Q1128" s="136" t="str">
        <f t="shared" si="177"/>
        <v>À PAGAR</v>
      </c>
      <c r="R1128" s="136" t="str">
        <f t="shared" ca="1" si="173"/>
        <v>EM DIA</v>
      </c>
      <c r="S1128" s="137" t="str">
        <f t="shared" ca="1" si="178"/>
        <v/>
      </c>
    </row>
    <row r="1129" spans="2:19" x14ac:dyDescent="0.25">
      <c r="B1129" s="190" t="str">
        <f t="shared" si="181"/>
        <v/>
      </c>
      <c r="C1129" s="190" t="str">
        <f t="shared" si="180"/>
        <v/>
      </c>
      <c r="D1129" s="119" t="s">
        <v>192</v>
      </c>
      <c r="H1129" s="141">
        <f t="shared" si="174"/>
        <v>0</v>
      </c>
      <c r="K1129" s="133">
        <f t="shared" si="179"/>
        <v>0</v>
      </c>
      <c r="L1129" s="133">
        <f t="shared" si="175"/>
        <v>0</v>
      </c>
      <c r="M1129" s="190">
        <f t="shared" si="176"/>
        <v>1</v>
      </c>
      <c r="N1129" s="190" t="str">
        <f t="shared" si="172"/>
        <v>JANEIRO</v>
      </c>
      <c r="P1129" s="119" t="s">
        <v>192</v>
      </c>
      <c r="Q1129" s="136" t="str">
        <f t="shared" si="177"/>
        <v>À PAGAR</v>
      </c>
      <c r="R1129" s="136" t="str">
        <f t="shared" ca="1" si="173"/>
        <v>EM DIA</v>
      </c>
      <c r="S1129" s="137" t="str">
        <f t="shared" ca="1" si="178"/>
        <v/>
      </c>
    </row>
    <row r="1130" spans="2:19" x14ac:dyDescent="0.25">
      <c r="B1130" s="190" t="str">
        <f t="shared" si="181"/>
        <v/>
      </c>
      <c r="C1130" s="190" t="str">
        <f t="shared" si="180"/>
        <v/>
      </c>
      <c r="D1130" s="119" t="s">
        <v>192</v>
      </c>
      <c r="H1130" s="141">
        <f t="shared" si="174"/>
        <v>0</v>
      </c>
      <c r="K1130" s="133">
        <f t="shared" si="179"/>
        <v>0</v>
      </c>
      <c r="L1130" s="133">
        <f t="shared" si="175"/>
        <v>0</v>
      </c>
      <c r="M1130" s="190">
        <f t="shared" si="176"/>
        <v>1</v>
      </c>
      <c r="N1130" s="190" t="str">
        <f t="shared" si="172"/>
        <v>JANEIRO</v>
      </c>
      <c r="P1130" s="119" t="s">
        <v>192</v>
      </c>
      <c r="Q1130" s="136" t="str">
        <f t="shared" si="177"/>
        <v>À PAGAR</v>
      </c>
      <c r="R1130" s="136" t="str">
        <f t="shared" ca="1" si="173"/>
        <v>EM DIA</v>
      </c>
      <c r="S1130" s="137" t="str">
        <f t="shared" ca="1" si="178"/>
        <v/>
      </c>
    </row>
    <row r="1131" spans="2:19" x14ac:dyDescent="0.25">
      <c r="B1131" s="190" t="str">
        <f t="shared" si="181"/>
        <v/>
      </c>
      <c r="C1131" s="190" t="str">
        <f t="shared" si="180"/>
        <v/>
      </c>
      <c r="D1131" s="119" t="s">
        <v>192</v>
      </c>
      <c r="H1131" s="141">
        <f t="shared" si="174"/>
        <v>0</v>
      </c>
      <c r="K1131" s="133">
        <f t="shared" si="179"/>
        <v>0</v>
      </c>
      <c r="L1131" s="133">
        <f t="shared" si="175"/>
        <v>0</v>
      </c>
      <c r="M1131" s="190">
        <f t="shared" si="176"/>
        <v>1</v>
      </c>
      <c r="N1131" s="190" t="str">
        <f t="shared" si="172"/>
        <v>JANEIRO</v>
      </c>
      <c r="P1131" s="119" t="s">
        <v>192</v>
      </c>
      <c r="Q1131" s="136" t="str">
        <f t="shared" si="177"/>
        <v>À PAGAR</v>
      </c>
      <c r="R1131" s="136" t="str">
        <f t="shared" ca="1" si="173"/>
        <v>EM DIA</v>
      </c>
      <c r="S1131" s="137" t="str">
        <f t="shared" ca="1" si="178"/>
        <v/>
      </c>
    </row>
    <row r="1132" spans="2:19" x14ac:dyDescent="0.25">
      <c r="B1132" s="190" t="str">
        <f t="shared" si="181"/>
        <v/>
      </c>
      <c r="C1132" s="190" t="str">
        <f t="shared" si="180"/>
        <v/>
      </c>
      <c r="D1132" s="119" t="s">
        <v>192</v>
      </c>
      <c r="H1132" s="141">
        <f t="shared" si="174"/>
        <v>0</v>
      </c>
      <c r="K1132" s="133">
        <f t="shared" si="179"/>
        <v>0</v>
      </c>
      <c r="L1132" s="133">
        <f t="shared" si="175"/>
        <v>0</v>
      </c>
      <c r="M1132" s="190">
        <f t="shared" si="176"/>
        <v>1</v>
      </c>
      <c r="N1132" s="190" t="str">
        <f t="shared" si="172"/>
        <v>JANEIRO</v>
      </c>
      <c r="P1132" s="119" t="s">
        <v>192</v>
      </c>
      <c r="Q1132" s="136" t="str">
        <f t="shared" si="177"/>
        <v>À PAGAR</v>
      </c>
      <c r="R1132" s="136" t="str">
        <f t="shared" ca="1" si="173"/>
        <v>EM DIA</v>
      </c>
      <c r="S1132" s="137" t="str">
        <f t="shared" ca="1" si="178"/>
        <v/>
      </c>
    </row>
    <row r="1133" spans="2:19" x14ac:dyDescent="0.25">
      <c r="B1133" s="190" t="str">
        <f t="shared" si="181"/>
        <v/>
      </c>
      <c r="C1133" s="190" t="str">
        <f t="shared" si="180"/>
        <v/>
      </c>
      <c r="D1133" s="119" t="s">
        <v>192</v>
      </c>
      <c r="H1133" s="141">
        <f t="shared" si="174"/>
        <v>0</v>
      </c>
      <c r="K1133" s="133">
        <f t="shared" si="179"/>
        <v>0</v>
      </c>
      <c r="L1133" s="133">
        <f t="shared" si="175"/>
        <v>0</v>
      </c>
      <c r="M1133" s="190">
        <f t="shared" si="176"/>
        <v>1</v>
      </c>
      <c r="N1133" s="190" t="str">
        <f t="shared" si="172"/>
        <v>JANEIRO</v>
      </c>
      <c r="P1133" s="119" t="s">
        <v>192</v>
      </c>
      <c r="Q1133" s="136" t="str">
        <f t="shared" si="177"/>
        <v>À PAGAR</v>
      </c>
      <c r="R1133" s="136" t="str">
        <f t="shared" ca="1" si="173"/>
        <v>EM DIA</v>
      </c>
      <c r="S1133" s="137" t="str">
        <f t="shared" ca="1" si="178"/>
        <v/>
      </c>
    </row>
    <row r="1134" spans="2:19" x14ac:dyDescent="0.25">
      <c r="B1134" s="190" t="str">
        <f t="shared" si="181"/>
        <v/>
      </c>
      <c r="C1134" s="190" t="str">
        <f t="shared" si="180"/>
        <v/>
      </c>
      <c r="D1134" s="119" t="s">
        <v>192</v>
      </c>
      <c r="H1134" s="141">
        <f t="shared" si="174"/>
        <v>0</v>
      </c>
      <c r="K1134" s="133">
        <f t="shared" si="179"/>
        <v>0</v>
      </c>
      <c r="L1134" s="133">
        <f t="shared" si="175"/>
        <v>0</v>
      </c>
      <c r="M1134" s="190">
        <f t="shared" si="176"/>
        <v>1</v>
      </c>
      <c r="N1134" s="190" t="str">
        <f t="shared" si="172"/>
        <v>JANEIRO</v>
      </c>
      <c r="P1134" s="119" t="s">
        <v>192</v>
      </c>
      <c r="Q1134" s="136" t="str">
        <f t="shared" si="177"/>
        <v>À PAGAR</v>
      </c>
      <c r="R1134" s="136" t="str">
        <f t="shared" ca="1" si="173"/>
        <v>EM DIA</v>
      </c>
      <c r="S1134" s="137" t="str">
        <f t="shared" ca="1" si="178"/>
        <v/>
      </c>
    </row>
    <row r="1135" spans="2:19" x14ac:dyDescent="0.25">
      <c r="B1135" s="190" t="str">
        <f t="shared" si="181"/>
        <v/>
      </c>
      <c r="C1135" s="190" t="str">
        <f t="shared" si="180"/>
        <v/>
      </c>
      <c r="D1135" s="119" t="s">
        <v>192</v>
      </c>
      <c r="H1135" s="141">
        <f t="shared" si="174"/>
        <v>0</v>
      </c>
      <c r="K1135" s="133">
        <f t="shared" si="179"/>
        <v>0</v>
      </c>
      <c r="L1135" s="133">
        <f t="shared" si="175"/>
        <v>0</v>
      </c>
      <c r="M1135" s="190">
        <f t="shared" si="176"/>
        <v>1</v>
      </c>
      <c r="N1135" s="190" t="str">
        <f t="shared" si="172"/>
        <v>JANEIRO</v>
      </c>
      <c r="P1135" s="119" t="s">
        <v>192</v>
      </c>
      <c r="Q1135" s="136" t="str">
        <f t="shared" si="177"/>
        <v>À PAGAR</v>
      </c>
      <c r="R1135" s="136" t="str">
        <f t="shared" ca="1" si="173"/>
        <v>EM DIA</v>
      </c>
      <c r="S1135" s="137" t="str">
        <f t="shared" ca="1" si="178"/>
        <v/>
      </c>
    </row>
    <row r="1136" spans="2:19" x14ac:dyDescent="0.25">
      <c r="B1136" s="190" t="str">
        <f t="shared" si="181"/>
        <v/>
      </c>
      <c r="C1136" s="190" t="str">
        <f t="shared" si="180"/>
        <v/>
      </c>
      <c r="D1136" s="119" t="s">
        <v>192</v>
      </c>
      <c r="H1136" s="141">
        <f t="shared" si="174"/>
        <v>0</v>
      </c>
      <c r="K1136" s="133">
        <f t="shared" si="179"/>
        <v>0</v>
      </c>
      <c r="L1136" s="133">
        <f t="shared" si="175"/>
        <v>0</v>
      </c>
      <c r="M1136" s="190">
        <f t="shared" si="176"/>
        <v>1</v>
      </c>
      <c r="N1136" s="190" t="str">
        <f t="shared" si="172"/>
        <v>JANEIRO</v>
      </c>
      <c r="P1136" s="119" t="s">
        <v>192</v>
      </c>
      <c r="Q1136" s="136" t="str">
        <f t="shared" si="177"/>
        <v>À PAGAR</v>
      </c>
      <c r="R1136" s="136" t="str">
        <f t="shared" ca="1" si="173"/>
        <v>EM DIA</v>
      </c>
      <c r="S1136" s="137" t="str">
        <f t="shared" ca="1" si="178"/>
        <v/>
      </c>
    </row>
    <row r="1137" spans="2:19" x14ac:dyDescent="0.25">
      <c r="B1137" s="190" t="str">
        <f t="shared" si="181"/>
        <v/>
      </c>
      <c r="C1137" s="190" t="str">
        <f t="shared" si="180"/>
        <v/>
      </c>
      <c r="D1137" s="119" t="s">
        <v>192</v>
      </c>
      <c r="H1137" s="141">
        <f t="shared" si="174"/>
        <v>0</v>
      </c>
      <c r="K1137" s="133">
        <f t="shared" si="179"/>
        <v>0</v>
      </c>
      <c r="L1137" s="133">
        <f t="shared" si="175"/>
        <v>0</v>
      </c>
      <c r="M1137" s="190">
        <f t="shared" si="176"/>
        <v>1</v>
      </c>
      <c r="N1137" s="190" t="str">
        <f t="shared" si="172"/>
        <v>JANEIRO</v>
      </c>
      <c r="P1137" s="119" t="s">
        <v>192</v>
      </c>
      <c r="Q1137" s="136" t="str">
        <f t="shared" si="177"/>
        <v>À PAGAR</v>
      </c>
      <c r="R1137" s="136" t="str">
        <f t="shared" ca="1" si="173"/>
        <v>EM DIA</v>
      </c>
      <c r="S1137" s="137" t="str">
        <f t="shared" ca="1" si="178"/>
        <v/>
      </c>
    </row>
    <row r="1138" spans="2:19" x14ac:dyDescent="0.25">
      <c r="B1138" s="190" t="str">
        <f t="shared" si="181"/>
        <v/>
      </c>
      <c r="C1138" s="190" t="str">
        <f t="shared" si="180"/>
        <v/>
      </c>
      <c r="D1138" s="119" t="s">
        <v>192</v>
      </c>
      <c r="H1138" s="141">
        <f t="shared" si="174"/>
        <v>0</v>
      </c>
      <c r="K1138" s="133">
        <f t="shared" si="179"/>
        <v>0</v>
      </c>
      <c r="L1138" s="133">
        <f t="shared" si="175"/>
        <v>0</v>
      </c>
      <c r="M1138" s="190">
        <f t="shared" si="176"/>
        <v>1</v>
      </c>
      <c r="N1138" s="190" t="str">
        <f t="shared" si="172"/>
        <v>JANEIRO</v>
      </c>
      <c r="P1138" s="119" t="s">
        <v>192</v>
      </c>
      <c r="Q1138" s="136" t="str">
        <f t="shared" si="177"/>
        <v>À PAGAR</v>
      </c>
      <c r="R1138" s="136" t="str">
        <f t="shared" ca="1" si="173"/>
        <v>EM DIA</v>
      </c>
      <c r="S1138" s="137" t="str">
        <f t="shared" ca="1" si="178"/>
        <v/>
      </c>
    </row>
    <row r="1139" spans="2:19" x14ac:dyDescent="0.25">
      <c r="B1139" s="190" t="str">
        <f t="shared" si="181"/>
        <v/>
      </c>
      <c r="C1139" s="190" t="str">
        <f t="shared" si="180"/>
        <v/>
      </c>
      <c r="D1139" s="119" t="s">
        <v>192</v>
      </c>
      <c r="H1139" s="141">
        <f t="shared" si="174"/>
        <v>0</v>
      </c>
      <c r="K1139" s="133">
        <f t="shared" si="179"/>
        <v>0</v>
      </c>
      <c r="L1139" s="133">
        <f t="shared" si="175"/>
        <v>0</v>
      </c>
      <c r="M1139" s="190">
        <f t="shared" si="176"/>
        <v>1</v>
      </c>
      <c r="N1139" s="190" t="str">
        <f t="shared" si="172"/>
        <v>JANEIRO</v>
      </c>
      <c r="P1139" s="119" t="s">
        <v>192</v>
      </c>
      <c r="Q1139" s="136" t="str">
        <f t="shared" si="177"/>
        <v>À PAGAR</v>
      </c>
      <c r="R1139" s="136" t="str">
        <f t="shared" ca="1" si="173"/>
        <v>EM DIA</v>
      </c>
      <c r="S1139" s="137" t="str">
        <f t="shared" ca="1" si="178"/>
        <v/>
      </c>
    </row>
    <row r="1140" spans="2:19" x14ac:dyDescent="0.25">
      <c r="B1140" s="190" t="str">
        <f t="shared" si="181"/>
        <v/>
      </c>
      <c r="C1140" s="190" t="str">
        <f t="shared" si="180"/>
        <v/>
      </c>
      <c r="D1140" s="119" t="s">
        <v>192</v>
      </c>
      <c r="H1140" s="141">
        <f t="shared" si="174"/>
        <v>0</v>
      </c>
      <c r="K1140" s="133">
        <f t="shared" si="179"/>
        <v>0</v>
      </c>
      <c r="L1140" s="133">
        <f t="shared" si="175"/>
        <v>0</v>
      </c>
      <c r="M1140" s="190">
        <f t="shared" si="176"/>
        <v>1</v>
      </c>
      <c r="N1140" s="190" t="str">
        <f t="shared" si="172"/>
        <v>JANEIRO</v>
      </c>
      <c r="P1140" s="119" t="s">
        <v>192</v>
      </c>
      <c r="Q1140" s="136" t="str">
        <f t="shared" si="177"/>
        <v>À PAGAR</v>
      </c>
      <c r="R1140" s="136" t="str">
        <f t="shared" ca="1" si="173"/>
        <v>EM DIA</v>
      </c>
      <c r="S1140" s="137" t="str">
        <f t="shared" ca="1" si="178"/>
        <v/>
      </c>
    </row>
    <row r="1141" spans="2:19" x14ac:dyDescent="0.25">
      <c r="B1141" s="190" t="str">
        <f t="shared" si="181"/>
        <v/>
      </c>
      <c r="C1141" s="190" t="str">
        <f t="shared" si="180"/>
        <v/>
      </c>
      <c r="D1141" s="119" t="s">
        <v>192</v>
      </c>
      <c r="H1141" s="141">
        <f t="shared" si="174"/>
        <v>0</v>
      </c>
      <c r="K1141" s="133">
        <f t="shared" si="179"/>
        <v>0</v>
      </c>
      <c r="L1141" s="133">
        <f t="shared" si="175"/>
        <v>0</v>
      </c>
      <c r="M1141" s="190">
        <f t="shared" si="176"/>
        <v>1</v>
      </c>
      <c r="N1141" s="190" t="str">
        <f t="shared" si="172"/>
        <v>JANEIRO</v>
      </c>
      <c r="P1141" s="119" t="s">
        <v>192</v>
      </c>
      <c r="Q1141" s="136" t="str">
        <f t="shared" si="177"/>
        <v>À PAGAR</v>
      </c>
      <c r="R1141" s="136" t="str">
        <f t="shared" ca="1" si="173"/>
        <v>EM DIA</v>
      </c>
      <c r="S1141" s="137" t="str">
        <f t="shared" ca="1" si="178"/>
        <v/>
      </c>
    </row>
    <row r="1142" spans="2:19" x14ac:dyDescent="0.25">
      <c r="B1142" s="190" t="str">
        <f t="shared" si="181"/>
        <v/>
      </c>
      <c r="C1142" s="190" t="str">
        <f t="shared" si="180"/>
        <v/>
      </c>
      <c r="D1142" s="119" t="s">
        <v>192</v>
      </c>
      <c r="H1142" s="141">
        <f t="shared" si="174"/>
        <v>0</v>
      </c>
      <c r="K1142" s="133">
        <f t="shared" si="179"/>
        <v>0</v>
      </c>
      <c r="L1142" s="133">
        <f t="shared" si="175"/>
        <v>0</v>
      </c>
      <c r="M1142" s="190">
        <f t="shared" si="176"/>
        <v>1</v>
      </c>
      <c r="N1142" s="190" t="str">
        <f t="shared" si="172"/>
        <v>JANEIRO</v>
      </c>
      <c r="P1142" s="119" t="s">
        <v>192</v>
      </c>
      <c r="Q1142" s="136" t="str">
        <f t="shared" si="177"/>
        <v>À PAGAR</v>
      </c>
      <c r="R1142" s="136" t="str">
        <f t="shared" ca="1" si="173"/>
        <v>EM DIA</v>
      </c>
      <c r="S1142" s="137" t="str">
        <f t="shared" ca="1" si="178"/>
        <v/>
      </c>
    </row>
    <row r="1143" spans="2:19" x14ac:dyDescent="0.25">
      <c r="B1143" s="190" t="str">
        <f t="shared" si="181"/>
        <v/>
      </c>
      <c r="C1143" s="190" t="str">
        <f t="shared" si="180"/>
        <v/>
      </c>
      <c r="D1143" s="119" t="s">
        <v>192</v>
      </c>
      <c r="H1143" s="141">
        <f t="shared" si="174"/>
        <v>0</v>
      </c>
      <c r="K1143" s="133">
        <f t="shared" si="179"/>
        <v>0</v>
      </c>
      <c r="L1143" s="133">
        <f t="shared" si="175"/>
        <v>0</v>
      </c>
      <c r="M1143" s="190">
        <f t="shared" si="176"/>
        <v>1</v>
      </c>
      <c r="N1143" s="190" t="str">
        <f t="shared" si="172"/>
        <v>JANEIRO</v>
      </c>
      <c r="P1143" s="119" t="s">
        <v>192</v>
      </c>
      <c r="Q1143" s="136" t="str">
        <f t="shared" si="177"/>
        <v>À PAGAR</v>
      </c>
      <c r="R1143" s="136" t="str">
        <f t="shared" ca="1" si="173"/>
        <v>EM DIA</v>
      </c>
      <c r="S1143" s="137" t="str">
        <f t="shared" ca="1" si="178"/>
        <v/>
      </c>
    </row>
    <row r="1144" spans="2:19" x14ac:dyDescent="0.25">
      <c r="B1144" s="190" t="str">
        <f t="shared" si="181"/>
        <v/>
      </c>
      <c r="C1144" s="190" t="str">
        <f t="shared" si="180"/>
        <v/>
      </c>
      <c r="D1144" s="119" t="s">
        <v>192</v>
      </c>
      <c r="H1144" s="141">
        <f t="shared" si="174"/>
        <v>0</v>
      </c>
      <c r="K1144" s="133">
        <f t="shared" si="179"/>
        <v>0</v>
      </c>
      <c r="L1144" s="133">
        <f t="shared" si="175"/>
        <v>0</v>
      </c>
      <c r="M1144" s="190">
        <f t="shared" si="176"/>
        <v>1</v>
      </c>
      <c r="N1144" s="190" t="str">
        <f t="shared" si="172"/>
        <v>JANEIRO</v>
      </c>
      <c r="P1144" s="119" t="s">
        <v>192</v>
      </c>
      <c r="Q1144" s="136" t="str">
        <f t="shared" si="177"/>
        <v>À PAGAR</v>
      </c>
      <c r="R1144" s="136" t="str">
        <f t="shared" ca="1" si="173"/>
        <v>EM DIA</v>
      </c>
      <c r="S1144" s="137" t="str">
        <f t="shared" ca="1" si="178"/>
        <v/>
      </c>
    </row>
    <row r="1145" spans="2:19" x14ac:dyDescent="0.25">
      <c r="B1145" s="190" t="str">
        <f t="shared" si="181"/>
        <v/>
      </c>
      <c r="C1145" s="190" t="str">
        <f t="shared" si="180"/>
        <v/>
      </c>
      <c r="D1145" s="119" t="s">
        <v>192</v>
      </c>
      <c r="H1145" s="141">
        <f t="shared" si="174"/>
        <v>0</v>
      </c>
      <c r="K1145" s="133">
        <f t="shared" si="179"/>
        <v>0</v>
      </c>
      <c r="L1145" s="133">
        <f t="shared" si="175"/>
        <v>0</v>
      </c>
      <c r="M1145" s="190">
        <f t="shared" si="176"/>
        <v>1</v>
      </c>
      <c r="N1145" s="190" t="str">
        <f t="shared" si="172"/>
        <v>JANEIRO</v>
      </c>
      <c r="P1145" s="119" t="s">
        <v>192</v>
      </c>
      <c r="Q1145" s="136" t="str">
        <f t="shared" si="177"/>
        <v>À PAGAR</v>
      </c>
      <c r="R1145" s="136" t="str">
        <f t="shared" ca="1" si="173"/>
        <v>EM DIA</v>
      </c>
      <c r="S1145" s="137" t="str">
        <f t="shared" ca="1" si="178"/>
        <v/>
      </c>
    </row>
    <row r="1146" spans="2:19" x14ac:dyDescent="0.25">
      <c r="B1146" s="190" t="str">
        <f t="shared" si="181"/>
        <v/>
      </c>
      <c r="C1146" s="190" t="str">
        <f t="shared" si="180"/>
        <v/>
      </c>
      <c r="D1146" s="119" t="s">
        <v>192</v>
      </c>
      <c r="H1146" s="141">
        <f t="shared" si="174"/>
        <v>0</v>
      </c>
      <c r="K1146" s="133">
        <f t="shared" si="179"/>
        <v>0</v>
      </c>
      <c r="L1146" s="133">
        <f t="shared" si="175"/>
        <v>0</v>
      </c>
      <c r="M1146" s="190">
        <f t="shared" si="176"/>
        <v>1</v>
      </c>
      <c r="N1146" s="190" t="str">
        <f t="shared" si="172"/>
        <v>JANEIRO</v>
      </c>
      <c r="P1146" s="119" t="s">
        <v>192</v>
      </c>
      <c r="Q1146" s="136" t="str">
        <f t="shared" si="177"/>
        <v>À PAGAR</v>
      </c>
      <c r="R1146" s="136" t="str">
        <f t="shared" ca="1" si="173"/>
        <v>EM DIA</v>
      </c>
      <c r="S1146" s="137" t="str">
        <f t="shared" ca="1" si="178"/>
        <v/>
      </c>
    </row>
    <row r="1147" spans="2:19" x14ac:dyDescent="0.25">
      <c r="B1147" s="190" t="str">
        <f t="shared" si="181"/>
        <v/>
      </c>
      <c r="C1147" s="190" t="str">
        <f t="shared" si="180"/>
        <v/>
      </c>
      <c r="D1147" s="119" t="s">
        <v>192</v>
      </c>
      <c r="H1147" s="141">
        <f t="shared" si="174"/>
        <v>0</v>
      </c>
      <c r="K1147" s="133">
        <f t="shared" si="179"/>
        <v>0</v>
      </c>
      <c r="L1147" s="133">
        <f t="shared" si="175"/>
        <v>0</v>
      </c>
      <c r="M1147" s="190">
        <f t="shared" si="176"/>
        <v>1</v>
      </c>
      <c r="N1147" s="190" t="str">
        <f t="shared" si="172"/>
        <v>JANEIRO</v>
      </c>
      <c r="P1147" s="119" t="s">
        <v>192</v>
      </c>
      <c r="Q1147" s="136" t="str">
        <f t="shared" si="177"/>
        <v>À PAGAR</v>
      </c>
      <c r="R1147" s="136" t="str">
        <f t="shared" ca="1" si="173"/>
        <v>EM DIA</v>
      </c>
      <c r="S1147" s="137" t="str">
        <f t="shared" ca="1" si="178"/>
        <v/>
      </c>
    </row>
    <row r="1148" spans="2:19" x14ac:dyDescent="0.25">
      <c r="B1148" s="190" t="str">
        <f t="shared" si="181"/>
        <v/>
      </c>
      <c r="C1148" s="190" t="str">
        <f t="shared" si="180"/>
        <v/>
      </c>
      <c r="D1148" s="119" t="s">
        <v>192</v>
      </c>
      <c r="H1148" s="141">
        <f t="shared" si="174"/>
        <v>0</v>
      </c>
      <c r="K1148" s="133">
        <f t="shared" si="179"/>
        <v>0</v>
      </c>
      <c r="L1148" s="133">
        <f t="shared" si="175"/>
        <v>0</v>
      </c>
      <c r="M1148" s="190">
        <f t="shared" si="176"/>
        <v>1</v>
      </c>
      <c r="N1148" s="190" t="str">
        <f t="shared" si="172"/>
        <v>JANEIRO</v>
      </c>
      <c r="P1148" s="119" t="s">
        <v>192</v>
      </c>
      <c r="Q1148" s="136" t="str">
        <f t="shared" si="177"/>
        <v>À PAGAR</v>
      </c>
      <c r="R1148" s="136" t="str">
        <f t="shared" ca="1" si="173"/>
        <v>EM DIA</v>
      </c>
      <c r="S1148" s="137" t="str">
        <f t="shared" ca="1" si="178"/>
        <v/>
      </c>
    </row>
    <row r="1149" spans="2:19" x14ac:dyDescent="0.25">
      <c r="B1149" s="190" t="str">
        <f t="shared" si="181"/>
        <v/>
      </c>
      <c r="C1149" s="190" t="str">
        <f t="shared" si="180"/>
        <v/>
      </c>
      <c r="D1149" s="119" t="s">
        <v>192</v>
      </c>
      <c r="H1149" s="141">
        <f t="shared" si="174"/>
        <v>0</v>
      </c>
      <c r="K1149" s="133">
        <f t="shared" si="179"/>
        <v>0</v>
      </c>
      <c r="L1149" s="133">
        <f t="shared" si="175"/>
        <v>0</v>
      </c>
      <c r="M1149" s="190">
        <f t="shared" si="176"/>
        <v>1</v>
      </c>
      <c r="N1149" s="190" t="str">
        <f t="shared" si="172"/>
        <v>JANEIRO</v>
      </c>
      <c r="P1149" s="119" t="s">
        <v>192</v>
      </c>
      <c r="Q1149" s="136" t="str">
        <f t="shared" si="177"/>
        <v>À PAGAR</v>
      </c>
      <c r="R1149" s="136" t="str">
        <f t="shared" ca="1" si="173"/>
        <v>EM DIA</v>
      </c>
      <c r="S1149" s="137" t="str">
        <f t="shared" ca="1" si="178"/>
        <v/>
      </c>
    </row>
    <row r="1150" spans="2:19" x14ac:dyDescent="0.25">
      <c r="B1150" s="190" t="str">
        <f t="shared" si="181"/>
        <v/>
      </c>
      <c r="C1150" s="190" t="str">
        <f t="shared" si="180"/>
        <v/>
      </c>
      <c r="D1150" s="119" t="s">
        <v>192</v>
      </c>
      <c r="H1150" s="141">
        <f t="shared" si="174"/>
        <v>0</v>
      </c>
      <c r="K1150" s="133">
        <f t="shared" si="179"/>
        <v>0</v>
      </c>
      <c r="L1150" s="133">
        <f t="shared" si="175"/>
        <v>0</v>
      </c>
      <c r="M1150" s="190">
        <f t="shared" si="176"/>
        <v>1</v>
      </c>
      <c r="N1150" s="190" t="str">
        <f t="shared" si="172"/>
        <v>JANEIRO</v>
      </c>
      <c r="P1150" s="119" t="s">
        <v>192</v>
      </c>
      <c r="Q1150" s="136" t="str">
        <f t="shared" si="177"/>
        <v>À PAGAR</v>
      </c>
      <c r="R1150" s="136" t="str">
        <f t="shared" ca="1" si="173"/>
        <v>EM DIA</v>
      </c>
      <c r="S1150" s="137" t="str">
        <f t="shared" ca="1" si="178"/>
        <v/>
      </c>
    </row>
    <row r="1151" spans="2:19" x14ac:dyDescent="0.25">
      <c r="B1151" s="190" t="str">
        <f t="shared" si="181"/>
        <v/>
      </c>
      <c r="C1151" s="190" t="str">
        <f t="shared" si="180"/>
        <v/>
      </c>
      <c r="D1151" s="119" t="s">
        <v>192</v>
      </c>
      <c r="H1151" s="141">
        <f t="shared" si="174"/>
        <v>0</v>
      </c>
      <c r="K1151" s="133">
        <f t="shared" si="179"/>
        <v>0</v>
      </c>
      <c r="L1151" s="133">
        <f t="shared" si="175"/>
        <v>0</v>
      </c>
      <c r="M1151" s="190">
        <f t="shared" si="176"/>
        <v>1</v>
      </c>
      <c r="N1151" s="190" t="str">
        <f t="shared" si="172"/>
        <v>JANEIRO</v>
      </c>
      <c r="P1151" s="119" t="s">
        <v>192</v>
      </c>
      <c r="Q1151" s="136" t="str">
        <f t="shared" si="177"/>
        <v>À PAGAR</v>
      </c>
      <c r="R1151" s="136" t="str">
        <f t="shared" ca="1" si="173"/>
        <v>EM DIA</v>
      </c>
      <c r="S1151" s="137" t="str">
        <f t="shared" ca="1" si="178"/>
        <v/>
      </c>
    </row>
    <row r="1152" spans="2:19" x14ac:dyDescent="0.25">
      <c r="B1152" s="190" t="str">
        <f t="shared" si="181"/>
        <v/>
      </c>
      <c r="C1152" s="190" t="str">
        <f t="shared" si="180"/>
        <v/>
      </c>
      <c r="D1152" s="119" t="s">
        <v>192</v>
      </c>
      <c r="H1152" s="141">
        <f t="shared" si="174"/>
        <v>0</v>
      </c>
      <c r="K1152" s="133">
        <f t="shared" si="179"/>
        <v>0</v>
      </c>
      <c r="L1152" s="133">
        <f t="shared" si="175"/>
        <v>0</v>
      </c>
      <c r="M1152" s="190">
        <f t="shared" si="176"/>
        <v>1</v>
      </c>
      <c r="N1152" s="190" t="str">
        <f t="shared" si="172"/>
        <v>JANEIRO</v>
      </c>
      <c r="P1152" s="119" t="s">
        <v>192</v>
      </c>
      <c r="Q1152" s="136" t="str">
        <f t="shared" si="177"/>
        <v>À PAGAR</v>
      </c>
      <c r="R1152" s="136" t="str">
        <f t="shared" ca="1" si="173"/>
        <v>EM DIA</v>
      </c>
      <c r="S1152" s="137" t="str">
        <f t="shared" ca="1" si="178"/>
        <v/>
      </c>
    </row>
    <row r="1153" spans="2:19" x14ac:dyDescent="0.25">
      <c r="B1153" s="190" t="str">
        <f t="shared" si="181"/>
        <v/>
      </c>
      <c r="C1153" s="190" t="str">
        <f t="shared" si="180"/>
        <v/>
      </c>
      <c r="D1153" s="119" t="s">
        <v>192</v>
      </c>
      <c r="H1153" s="141">
        <f t="shared" si="174"/>
        <v>0</v>
      </c>
      <c r="K1153" s="133">
        <f t="shared" si="179"/>
        <v>0</v>
      </c>
      <c r="L1153" s="133">
        <f t="shared" si="175"/>
        <v>0</v>
      </c>
      <c r="M1153" s="190">
        <f t="shared" si="176"/>
        <v>1</v>
      </c>
      <c r="N1153" s="190" t="str">
        <f t="shared" si="172"/>
        <v>JANEIRO</v>
      </c>
      <c r="P1153" s="119" t="s">
        <v>192</v>
      </c>
      <c r="Q1153" s="136" t="str">
        <f t="shared" si="177"/>
        <v>À PAGAR</v>
      </c>
      <c r="R1153" s="136" t="str">
        <f t="shared" ca="1" si="173"/>
        <v>EM DIA</v>
      </c>
      <c r="S1153" s="137" t="str">
        <f t="shared" ca="1" si="178"/>
        <v/>
      </c>
    </row>
    <row r="1154" spans="2:19" x14ac:dyDescent="0.25">
      <c r="B1154" s="190" t="str">
        <f t="shared" si="181"/>
        <v/>
      </c>
      <c r="C1154" s="190" t="str">
        <f t="shared" si="180"/>
        <v/>
      </c>
      <c r="D1154" s="119" t="s">
        <v>192</v>
      </c>
      <c r="H1154" s="141">
        <f t="shared" si="174"/>
        <v>0</v>
      </c>
      <c r="K1154" s="133">
        <f t="shared" si="179"/>
        <v>0</v>
      </c>
      <c r="L1154" s="133">
        <f t="shared" si="175"/>
        <v>0</v>
      </c>
      <c r="M1154" s="190">
        <f t="shared" si="176"/>
        <v>1</v>
      </c>
      <c r="N1154" s="190" t="str">
        <f t="shared" si="172"/>
        <v>JANEIRO</v>
      </c>
      <c r="P1154" s="119" t="s">
        <v>192</v>
      </c>
      <c r="Q1154" s="136" t="str">
        <f t="shared" si="177"/>
        <v>À PAGAR</v>
      </c>
      <c r="R1154" s="136" t="str">
        <f t="shared" ca="1" si="173"/>
        <v>EM DIA</v>
      </c>
      <c r="S1154" s="137" t="str">
        <f t="shared" ca="1" si="178"/>
        <v/>
      </c>
    </row>
    <row r="1155" spans="2:19" x14ac:dyDescent="0.25">
      <c r="B1155" s="190" t="str">
        <f t="shared" si="181"/>
        <v/>
      </c>
      <c r="C1155" s="190" t="str">
        <f t="shared" si="180"/>
        <v/>
      </c>
      <c r="D1155" s="119" t="s">
        <v>192</v>
      </c>
      <c r="H1155" s="141">
        <f t="shared" si="174"/>
        <v>0</v>
      </c>
      <c r="K1155" s="133">
        <f t="shared" si="179"/>
        <v>0</v>
      </c>
      <c r="L1155" s="133">
        <f t="shared" si="175"/>
        <v>0</v>
      </c>
      <c r="M1155" s="190">
        <f t="shared" si="176"/>
        <v>1</v>
      </c>
      <c r="N1155" s="190" t="str">
        <f t="shared" si="172"/>
        <v>JANEIRO</v>
      </c>
      <c r="P1155" s="119" t="s">
        <v>192</v>
      </c>
      <c r="Q1155" s="136" t="str">
        <f t="shared" si="177"/>
        <v>À PAGAR</v>
      </c>
      <c r="R1155" s="136" t="str">
        <f t="shared" ca="1" si="173"/>
        <v>EM DIA</v>
      </c>
      <c r="S1155" s="137" t="str">
        <f t="shared" ca="1" si="178"/>
        <v/>
      </c>
    </row>
    <row r="1156" spans="2:19" x14ac:dyDescent="0.25">
      <c r="B1156" s="190" t="str">
        <f t="shared" si="181"/>
        <v/>
      </c>
      <c r="C1156" s="190" t="str">
        <f t="shared" si="180"/>
        <v/>
      </c>
      <c r="D1156" s="119" t="s">
        <v>192</v>
      </c>
      <c r="H1156" s="141">
        <f t="shared" si="174"/>
        <v>0</v>
      </c>
      <c r="K1156" s="133">
        <f t="shared" si="179"/>
        <v>0</v>
      </c>
      <c r="L1156" s="133">
        <f t="shared" si="175"/>
        <v>0</v>
      </c>
      <c r="M1156" s="190">
        <f t="shared" si="176"/>
        <v>1</v>
      </c>
      <c r="N1156" s="190" t="str">
        <f t="shared" si="172"/>
        <v>JANEIRO</v>
      </c>
      <c r="P1156" s="119" t="s">
        <v>192</v>
      </c>
      <c r="Q1156" s="136" t="str">
        <f t="shared" si="177"/>
        <v>À PAGAR</v>
      </c>
      <c r="R1156" s="136" t="str">
        <f t="shared" ca="1" si="173"/>
        <v>EM DIA</v>
      </c>
      <c r="S1156" s="137" t="str">
        <f t="shared" ca="1" si="178"/>
        <v/>
      </c>
    </row>
    <row r="1157" spans="2:19" x14ac:dyDescent="0.25">
      <c r="B1157" s="190" t="str">
        <f t="shared" si="181"/>
        <v/>
      </c>
      <c r="C1157" s="190" t="str">
        <f t="shared" si="180"/>
        <v/>
      </c>
      <c r="D1157" s="119" t="s">
        <v>192</v>
      </c>
      <c r="H1157" s="141">
        <f t="shared" si="174"/>
        <v>0</v>
      </c>
      <c r="K1157" s="133">
        <f t="shared" si="179"/>
        <v>0</v>
      </c>
      <c r="L1157" s="133">
        <f t="shared" si="175"/>
        <v>0</v>
      </c>
      <c r="M1157" s="190">
        <f t="shared" si="176"/>
        <v>1</v>
      </c>
      <c r="N1157" s="190" t="str">
        <f t="shared" ref="N1157:N1220" si="182">IF(M1157=1,"JANEIRO",IF(M1157=2,"FEVEREIRO",IF(M1157=3,"MARÇO",IF(M1157=4,"ABRIL",IF(M1157=5,"MAIO",IF(M1157=6,"JUNHO",IF(M1157=7,"JULHO",IF(M1157=8,"AGOSTO",IF(M1157=9,"SETEMBRO",IF(M1157=10,"OUTUBRO",IF(M1157=11,"NOVEMBRO",IF(M1157=12,"DEZEMBRO",""))))))))))))</f>
        <v>JANEIRO</v>
      </c>
      <c r="P1157" s="119" t="s">
        <v>192</v>
      </c>
      <c r="Q1157" s="136" t="str">
        <f t="shared" si="177"/>
        <v>À PAGAR</v>
      </c>
      <c r="R1157" s="136" t="str">
        <f t="shared" ref="R1157:R1220" ca="1" si="183">IF(AND(O1157&lt;=P1157,S1157&gt;=0),"EM DIA","EM ATRASO")</f>
        <v>EM DIA</v>
      </c>
      <c r="S1157" s="137" t="str">
        <f t="shared" ca="1" si="178"/>
        <v/>
      </c>
    </row>
    <row r="1158" spans="2:19" x14ac:dyDescent="0.25">
      <c r="B1158" s="190" t="str">
        <f t="shared" si="181"/>
        <v/>
      </c>
      <c r="C1158" s="190" t="str">
        <f t="shared" si="180"/>
        <v/>
      </c>
      <c r="D1158" s="119" t="s">
        <v>192</v>
      </c>
      <c r="H1158" s="141">
        <f t="shared" ref="H1158:H1221" si="184">IF(OR(I1158="",I1158=0),G1158,I1158)</f>
        <v>0</v>
      </c>
      <c r="K1158" s="133">
        <f t="shared" si="179"/>
        <v>0</v>
      </c>
      <c r="L1158" s="133">
        <f t="shared" ref="L1158:L1221" si="185">IF(G1158&lt;I1158,I1158-G1158,0)</f>
        <v>0</v>
      </c>
      <c r="M1158" s="190">
        <f t="shared" ref="M1158:M1221" si="186">IFERROR(MONTH(O1158),"")</f>
        <v>1</v>
      </c>
      <c r="N1158" s="190" t="str">
        <f t="shared" si="182"/>
        <v>JANEIRO</v>
      </c>
      <c r="P1158" s="119" t="s">
        <v>192</v>
      </c>
      <c r="Q1158" s="136" t="str">
        <f t="shared" ref="Q1158:Q1221" si="187">IF(OR(I1158="",I1158=0),"À PAGAR","PAGO")</f>
        <v>À PAGAR</v>
      </c>
      <c r="R1158" s="136" t="str">
        <f t="shared" ca="1" si="183"/>
        <v>EM DIA</v>
      </c>
      <c r="S1158" s="137" t="str">
        <f t="shared" ref="S1158:S1221" ca="1" si="188">IFERROR(IF(Q1158="À PAGAR",P1158-$W$5,0),"")</f>
        <v/>
      </c>
    </row>
    <row r="1159" spans="2:19" x14ac:dyDescent="0.25">
      <c r="B1159" s="190" t="str">
        <f t="shared" si="181"/>
        <v/>
      </c>
      <c r="C1159" s="190" t="str">
        <f t="shared" si="180"/>
        <v/>
      </c>
      <c r="D1159" s="119" t="s">
        <v>192</v>
      </c>
      <c r="H1159" s="141">
        <f t="shared" si="184"/>
        <v>0</v>
      </c>
      <c r="K1159" s="133">
        <f t="shared" ref="K1159:K1222" si="189">IF(AND(G1159&gt;I1159,I1159&gt;0),G1159-I1159-J1159,0)</f>
        <v>0</v>
      </c>
      <c r="L1159" s="133">
        <f t="shared" si="185"/>
        <v>0</v>
      </c>
      <c r="M1159" s="190">
        <f t="shared" si="186"/>
        <v>1</v>
      </c>
      <c r="N1159" s="190" t="str">
        <f t="shared" si="182"/>
        <v>JANEIRO</v>
      </c>
      <c r="P1159" s="119" t="s">
        <v>192</v>
      </c>
      <c r="Q1159" s="136" t="str">
        <f t="shared" si="187"/>
        <v>À PAGAR</v>
      </c>
      <c r="R1159" s="136" t="str">
        <f t="shared" ca="1" si="183"/>
        <v>EM DIA</v>
      </c>
      <c r="S1159" s="137" t="str">
        <f t="shared" ca="1" si="188"/>
        <v/>
      </c>
    </row>
    <row r="1160" spans="2:19" x14ac:dyDescent="0.25">
      <c r="B1160" s="190" t="str">
        <f t="shared" si="181"/>
        <v/>
      </c>
      <c r="C1160" s="190" t="str">
        <f t="shared" si="180"/>
        <v/>
      </c>
      <c r="D1160" s="119" t="s">
        <v>192</v>
      </c>
      <c r="H1160" s="141">
        <f t="shared" si="184"/>
        <v>0</v>
      </c>
      <c r="K1160" s="133">
        <f t="shared" si="189"/>
        <v>0</v>
      </c>
      <c r="L1160" s="133">
        <f t="shared" si="185"/>
        <v>0</v>
      </c>
      <c r="M1160" s="190">
        <f t="shared" si="186"/>
        <v>1</v>
      </c>
      <c r="N1160" s="190" t="str">
        <f t="shared" si="182"/>
        <v>JANEIRO</v>
      </c>
      <c r="P1160" s="119" t="s">
        <v>192</v>
      </c>
      <c r="Q1160" s="136" t="str">
        <f t="shared" si="187"/>
        <v>À PAGAR</v>
      </c>
      <c r="R1160" s="136" t="str">
        <f t="shared" ca="1" si="183"/>
        <v>EM DIA</v>
      </c>
      <c r="S1160" s="137" t="str">
        <f t="shared" ca="1" si="188"/>
        <v/>
      </c>
    </row>
    <row r="1161" spans="2:19" x14ac:dyDescent="0.25">
      <c r="B1161" s="190" t="str">
        <f t="shared" si="181"/>
        <v/>
      </c>
      <c r="C1161" s="190" t="str">
        <f t="shared" si="180"/>
        <v/>
      </c>
      <c r="D1161" s="119" t="s">
        <v>192</v>
      </c>
      <c r="H1161" s="141">
        <f t="shared" si="184"/>
        <v>0</v>
      </c>
      <c r="K1161" s="133">
        <f t="shared" si="189"/>
        <v>0</v>
      </c>
      <c r="L1161" s="133">
        <f t="shared" si="185"/>
        <v>0</v>
      </c>
      <c r="M1161" s="190">
        <f t="shared" si="186"/>
        <v>1</v>
      </c>
      <c r="N1161" s="190" t="str">
        <f t="shared" si="182"/>
        <v>JANEIRO</v>
      </c>
      <c r="P1161" s="119" t="s">
        <v>192</v>
      </c>
      <c r="Q1161" s="136" t="str">
        <f t="shared" si="187"/>
        <v>À PAGAR</v>
      </c>
      <c r="R1161" s="136" t="str">
        <f t="shared" ca="1" si="183"/>
        <v>EM DIA</v>
      </c>
      <c r="S1161" s="137" t="str">
        <f t="shared" ca="1" si="188"/>
        <v/>
      </c>
    </row>
    <row r="1162" spans="2:19" x14ac:dyDescent="0.25">
      <c r="B1162" s="190" t="str">
        <f t="shared" si="181"/>
        <v/>
      </c>
      <c r="C1162" s="190" t="str">
        <f t="shared" si="180"/>
        <v/>
      </c>
      <c r="D1162" s="119" t="s">
        <v>192</v>
      </c>
      <c r="H1162" s="141">
        <f t="shared" si="184"/>
        <v>0</v>
      </c>
      <c r="K1162" s="133">
        <f t="shared" si="189"/>
        <v>0</v>
      </c>
      <c r="L1162" s="133">
        <f t="shared" si="185"/>
        <v>0</v>
      </c>
      <c r="M1162" s="190">
        <f t="shared" si="186"/>
        <v>1</v>
      </c>
      <c r="N1162" s="190" t="str">
        <f t="shared" si="182"/>
        <v>JANEIRO</v>
      </c>
      <c r="P1162" s="119" t="s">
        <v>192</v>
      </c>
      <c r="Q1162" s="136" t="str">
        <f t="shared" si="187"/>
        <v>À PAGAR</v>
      </c>
      <c r="R1162" s="136" t="str">
        <f t="shared" ca="1" si="183"/>
        <v>EM DIA</v>
      </c>
      <c r="S1162" s="137" t="str">
        <f t="shared" ca="1" si="188"/>
        <v/>
      </c>
    </row>
    <row r="1163" spans="2:19" x14ac:dyDescent="0.25">
      <c r="B1163" s="190" t="str">
        <f t="shared" si="181"/>
        <v/>
      </c>
      <c r="C1163" s="190" t="str">
        <f t="shared" si="180"/>
        <v/>
      </c>
      <c r="D1163" s="119" t="s">
        <v>192</v>
      </c>
      <c r="H1163" s="141">
        <f t="shared" si="184"/>
        <v>0</v>
      </c>
      <c r="K1163" s="133">
        <f t="shared" si="189"/>
        <v>0</v>
      </c>
      <c r="L1163" s="133">
        <f t="shared" si="185"/>
        <v>0</v>
      </c>
      <c r="M1163" s="190">
        <f t="shared" si="186"/>
        <v>1</v>
      </c>
      <c r="N1163" s="190" t="str">
        <f t="shared" si="182"/>
        <v>JANEIRO</v>
      </c>
      <c r="P1163" s="119" t="s">
        <v>192</v>
      </c>
      <c r="Q1163" s="136" t="str">
        <f t="shared" si="187"/>
        <v>À PAGAR</v>
      </c>
      <c r="R1163" s="136" t="str">
        <f t="shared" ca="1" si="183"/>
        <v>EM DIA</v>
      </c>
      <c r="S1163" s="137" t="str">
        <f t="shared" ca="1" si="188"/>
        <v/>
      </c>
    </row>
    <row r="1164" spans="2:19" x14ac:dyDescent="0.25">
      <c r="B1164" s="190" t="str">
        <f t="shared" si="181"/>
        <v/>
      </c>
      <c r="C1164" s="190" t="str">
        <f t="shared" si="180"/>
        <v/>
      </c>
      <c r="D1164" s="119" t="s">
        <v>192</v>
      </c>
      <c r="H1164" s="141">
        <f t="shared" si="184"/>
        <v>0</v>
      </c>
      <c r="K1164" s="133">
        <f t="shared" si="189"/>
        <v>0</v>
      </c>
      <c r="L1164" s="133">
        <f t="shared" si="185"/>
        <v>0</v>
      </c>
      <c r="M1164" s="190">
        <f t="shared" si="186"/>
        <v>1</v>
      </c>
      <c r="N1164" s="190" t="str">
        <f t="shared" si="182"/>
        <v>JANEIRO</v>
      </c>
      <c r="P1164" s="119" t="s">
        <v>192</v>
      </c>
      <c r="Q1164" s="136" t="str">
        <f t="shared" si="187"/>
        <v>À PAGAR</v>
      </c>
      <c r="R1164" s="136" t="str">
        <f t="shared" ca="1" si="183"/>
        <v>EM DIA</v>
      </c>
      <c r="S1164" s="137" t="str">
        <f t="shared" ca="1" si="188"/>
        <v/>
      </c>
    </row>
    <row r="1165" spans="2:19" x14ac:dyDescent="0.25">
      <c r="B1165" s="190" t="str">
        <f t="shared" si="181"/>
        <v/>
      </c>
      <c r="C1165" s="190" t="str">
        <f t="shared" si="180"/>
        <v/>
      </c>
      <c r="D1165" s="119" t="s">
        <v>192</v>
      </c>
      <c r="H1165" s="141">
        <f t="shared" si="184"/>
        <v>0</v>
      </c>
      <c r="K1165" s="133">
        <f t="shared" si="189"/>
        <v>0</v>
      </c>
      <c r="L1165" s="133">
        <f t="shared" si="185"/>
        <v>0</v>
      </c>
      <c r="M1165" s="190">
        <f t="shared" si="186"/>
        <v>1</v>
      </c>
      <c r="N1165" s="190" t="str">
        <f t="shared" si="182"/>
        <v>JANEIRO</v>
      </c>
      <c r="P1165" s="119" t="s">
        <v>192</v>
      </c>
      <c r="Q1165" s="136" t="str">
        <f t="shared" si="187"/>
        <v>À PAGAR</v>
      </c>
      <c r="R1165" s="136" t="str">
        <f t="shared" ca="1" si="183"/>
        <v>EM DIA</v>
      </c>
      <c r="S1165" s="137" t="str">
        <f t="shared" ca="1" si="188"/>
        <v/>
      </c>
    </row>
    <row r="1166" spans="2:19" x14ac:dyDescent="0.25">
      <c r="B1166" s="190" t="str">
        <f t="shared" si="181"/>
        <v/>
      </c>
      <c r="C1166" s="190" t="str">
        <f t="shared" si="180"/>
        <v/>
      </c>
      <c r="D1166" s="119" t="s">
        <v>192</v>
      </c>
      <c r="H1166" s="141">
        <f t="shared" si="184"/>
        <v>0</v>
      </c>
      <c r="K1166" s="133">
        <f t="shared" si="189"/>
        <v>0</v>
      </c>
      <c r="L1166" s="133">
        <f t="shared" si="185"/>
        <v>0</v>
      </c>
      <c r="M1166" s="190">
        <f t="shared" si="186"/>
        <v>1</v>
      </c>
      <c r="N1166" s="190" t="str">
        <f t="shared" si="182"/>
        <v>JANEIRO</v>
      </c>
      <c r="P1166" s="119" t="s">
        <v>192</v>
      </c>
      <c r="Q1166" s="136" t="str">
        <f t="shared" si="187"/>
        <v>À PAGAR</v>
      </c>
      <c r="R1166" s="136" t="str">
        <f t="shared" ca="1" si="183"/>
        <v>EM DIA</v>
      </c>
      <c r="S1166" s="137" t="str">
        <f t="shared" ca="1" si="188"/>
        <v/>
      </c>
    </row>
    <row r="1167" spans="2:19" x14ac:dyDescent="0.25">
      <c r="B1167" s="190" t="str">
        <f t="shared" si="181"/>
        <v/>
      </c>
      <c r="C1167" s="190" t="str">
        <f t="shared" ref="C1167:C1230" si="190">IF(B1167=1,"JANEIRO",IF(B1167=2,"FEVEREIRO",IF(B1167=3,"MARÇO",IF(B1167=4,"ABRIL",IF(B1167=5,"MAIO",IF(B1167=6,"JUNHO",IF(B1167=7,"JULHO",IF(B1167=8,"AGOSTO",IF(B1167=9,"SETEMBRO",IF(B1167=10,"OUTUBRO",IF(B1167=11,"NOVEMBRO",IF(B1167=12,"DEZEMBRO",""))))))))))))</f>
        <v/>
      </c>
      <c r="D1167" s="119" t="s">
        <v>192</v>
      </c>
      <c r="H1167" s="141">
        <f t="shared" si="184"/>
        <v>0</v>
      </c>
      <c r="K1167" s="133">
        <f t="shared" si="189"/>
        <v>0</v>
      </c>
      <c r="L1167" s="133">
        <f t="shared" si="185"/>
        <v>0</v>
      </c>
      <c r="M1167" s="190">
        <f t="shared" si="186"/>
        <v>1</v>
      </c>
      <c r="N1167" s="190" t="str">
        <f t="shared" si="182"/>
        <v>JANEIRO</v>
      </c>
      <c r="P1167" s="119" t="s">
        <v>192</v>
      </c>
      <c r="Q1167" s="136" t="str">
        <f t="shared" si="187"/>
        <v>À PAGAR</v>
      </c>
      <c r="R1167" s="136" t="str">
        <f t="shared" ca="1" si="183"/>
        <v>EM DIA</v>
      </c>
      <c r="S1167" s="137" t="str">
        <f t="shared" ca="1" si="188"/>
        <v/>
      </c>
    </row>
    <row r="1168" spans="2:19" x14ac:dyDescent="0.25">
      <c r="B1168" s="190" t="str">
        <f t="shared" si="181"/>
        <v/>
      </c>
      <c r="C1168" s="190" t="str">
        <f t="shared" si="190"/>
        <v/>
      </c>
      <c r="D1168" s="119" t="s">
        <v>192</v>
      </c>
      <c r="H1168" s="141">
        <f t="shared" si="184"/>
        <v>0</v>
      </c>
      <c r="K1168" s="133">
        <f t="shared" si="189"/>
        <v>0</v>
      </c>
      <c r="L1168" s="133">
        <f t="shared" si="185"/>
        <v>0</v>
      </c>
      <c r="M1168" s="190">
        <f t="shared" si="186"/>
        <v>1</v>
      </c>
      <c r="N1168" s="190" t="str">
        <f t="shared" si="182"/>
        <v>JANEIRO</v>
      </c>
      <c r="P1168" s="119" t="s">
        <v>192</v>
      </c>
      <c r="Q1168" s="136" t="str">
        <f t="shared" si="187"/>
        <v>À PAGAR</v>
      </c>
      <c r="R1168" s="136" t="str">
        <f t="shared" ca="1" si="183"/>
        <v>EM DIA</v>
      </c>
      <c r="S1168" s="137" t="str">
        <f t="shared" ca="1" si="188"/>
        <v/>
      </c>
    </row>
    <row r="1169" spans="2:19" x14ac:dyDescent="0.25">
      <c r="B1169" s="190" t="str">
        <f t="shared" si="181"/>
        <v/>
      </c>
      <c r="C1169" s="190" t="str">
        <f t="shared" si="190"/>
        <v/>
      </c>
      <c r="D1169" s="119" t="s">
        <v>192</v>
      </c>
      <c r="H1169" s="141">
        <f t="shared" si="184"/>
        <v>0</v>
      </c>
      <c r="K1169" s="133">
        <f t="shared" si="189"/>
        <v>0</v>
      </c>
      <c r="L1169" s="133">
        <f t="shared" si="185"/>
        <v>0</v>
      </c>
      <c r="M1169" s="190">
        <f t="shared" si="186"/>
        <v>1</v>
      </c>
      <c r="N1169" s="190" t="str">
        <f t="shared" si="182"/>
        <v>JANEIRO</v>
      </c>
      <c r="P1169" s="119" t="s">
        <v>192</v>
      </c>
      <c r="Q1169" s="136" t="str">
        <f t="shared" si="187"/>
        <v>À PAGAR</v>
      </c>
      <c r="R1169" s="136" t="str">
        <f t="shared" ca="1" si="183"/>
        <v>EM DIA</v>
      </c>
      <c r="S1169" s="137" t="str">
        <f t="shared" ca="1" si="188"/>
        <v/>
      </c>
    </row>
    <row r="1170" spans="2:19" x14ac:dyDescent="0.25">
      <c r="B1170" s="190" t="str">
        <f t="shared" ref="B1170:B1233" si="191">IFERROR(MONTH(D1170),"")</f>
        <v/>
      </c>
      <c r="C1170" s="190" t="str">
        <f t="shared" si="190"/>
        <v/>
      </c>
      <c r="D1170" s="119" t="s">
        <v>192</v>
      </c>
      <c r="H1170" s="141">
        <f t="shared" si="184"/>
        <v>0</v>
      </c>
      <c r="K1170" s="133">
        <f t="shared" si="189"/>
        <v>0</v>
      </c>
      <c r="L1170" s="133">
        <f t="shared" si="185"/>
        <v>0</v>
      </c>
      <c r="M1170" s="190">
        <f t="shared" si="186"/>
        <v>1</v>
      </c>
      <c r="N1170" s="190" t="str">
        <f t="shared" si="182"/>
        <v>JANEIRO</v>
      </c>
      <c r="P1170" s="119" t="s">
        <v>192</v>
      </c>
      <c r="Q1170" s="136" t="str">
        <f t="shared" si="187"/>
        <v>À PAGAR</v>
      </c>
      <c r="R1170" s="136" t="str">
        <f t="shared" ca="1" si="183"/>
        <v>EM DIA</v>
      </c>
      <c r="S1170" s="137" t="str">
        <f t="shared" ca="1" si="188"/>
        <v/>
      </c>
    </row>
    <row r="1171" spans="2:19" x14ac:dyDescent="0.25">
      <c r="B1171" s="190" t="str">
        <f t="shared" si="191"/>
        <v/>
      </c>
      <c r="C1171" s="190" t="str">
        <f t="shared" si="190"/>
        <v/>
      </c>
      <c r="D1171" s="119" t="s">
        <v>192</v>
      </c>
      <c r="H1171" s="141">
        <f t="shared" si="184"/>
        <v>0</v>
      </c>
      <c r="K1171" s="133">
        <f t="shared" si="189"/>
        <v>0</v>
      </c>
      <c r="L1171" s="133">
        <f t="shared" si="185"/>
        <v>0</v>
      </c>
      <c r="M1171" s="190">
        <f t="shared" si="186"/>
        <v>1</v>
      </c>
      <c r="N1171" s="190" t="str">
        <f t="shared" si="182"/>
        <v>JANEIRO</v>
      </c>
      <c r="P1171" s="119" t="s">
        <v>192</v>
      </c>
      <c r="Q1171" s="136" t="str">
        <f t="shared" si="187"/>
        <v>À PAGAR</v>
      </c>
      <c r="R1171" s="136" t="str">
        <f t="shared" ca="1" si="183"/>
        <v>EM DIA</v>
      </c>
      <c r="S1171" s="137" t="str">
        <f t="shared" ca="1" si="188"/>
        <v/>
      </c>
    </row>
    <row r="1172" spans="2:19" x14ac:dyDescent="0.25">
      <c r="B1172" s="190" t="str">
        <f t="shared" si="191"/>
        <v/>
      </c>
      <c r="C1172" s="190" t="str">
        <f t="shared" si="190"/>
        <v/>
      </c>
      <c r="D1172" s="119" t="s">
        <v>192</v>
      </c>
      <c r="H1172" s="141">
        <f t="shared" si="184"/>
        <v>0</v>
      </c>
      <c r="K1172" s="133">
        <f t="shared" si="189"/>
        <v>0</v>
      </c>
      <c r="L1172" s="133">
        <f t="shared" si="185"/>
        <v>0</v>
      </c>
      <c r="M1172" s="190">
        <f t="shared" si="186"/>
        <v>1</v>
      </c>
      <c r="N1172" s="190" t="str">
        <f t="shared" si="182"/>
        <v>JANEIRO</v>
      </c>
      <c r="P1172" s="119" t="s">
        <v>192</v>
      </c>
      <c r="Q1172" s="136" t="str">
        <f t="shared" si="187"/>
        <v>À PAGAR</v>
      </c>
      <c r="R1172" s="136" t="str">
        <f t="shared" ca="1" si="183"/>
        <v>EM DIA</v>
      </c>
      <c r="S1172" s="137" t="str">
        <f t="shared" ca="1" si="188"/>
        <v/>
      </c>
    </row>
    <row r="1173" spans="2:19" x14ac:dyDescent="0.25">
      <c r="B1173" s="190" t="str">
        <f t="shared" si="191"/>
        <v/>
      </c>
      <c r="C1173" s="190" t="str">
        <f t="shared" si="190"/>
        <v/>
      </c>
      <c r="D1173" s="119" t="s">
        <v>192</v>
      </c>
      <c r="H1173" s="141">
        <f t="shared" si="184"/>
        <v>0</v>
      </c>
      <c r="K1173" s="133">
        <f t="shared" si="189"/>
        <v>0</v>
      </c>
      <c r="L1173" s="133">
        <f t="shared" si="185"/>
        <v>0</v>
      </c>
      <c r="M1173" s="190">
        <f t="shared" si="186"/>
        <v>1</v>
      </c>
      <c r="N1173" s="190" t="str">
        <f t="shared" si="182"/>
        <v>JANEIRO</v>
      </c>
      <c r="P1173" s="119" t="s">
        <v>192</v>
      </c>
      <c r="Q1173" s="136" t="str">
        <f t="shared" si="187"/>
        <v>À PAGAR</v>
      </c>
      <c r="R1173" s="136" t="str">
        <f t="shared" ca="1" si="183"/>
        <v>EM DIA</v>
      </c>
      <c r="S1173" s="137" t="str">
        <f t="shared" ca="1" si="188"/>
        <v/>
      </c>
    </row>
    <row r="1174" spans="2:19" x14ac:dyDescent="0.25">
      <c r="B1174" s="190" t="str">
        <f t="shared" si="191"/>
        <v/>
      </c>
      <c r="C1174" s="190" t="str">
        <f t="shared" si="190"/>
        <v/>
      </c>
      <c r="D1174" s="119" t="s">
        <v>192</v>
      </c>
      <c r="H1174" s="141">
        <f t="shared" si="184"/>
        <v>0</v>
      </c>
      <c r="K1174" s="133">
        <f t="shared" si="189"/>
        <v>0</v>
      </c>
      <c r="L1174" s="133">
        <f t="shared" si="185"/>
        <v>0</v>
      </c>
      <c r="M1174" s="190">
        <f t="shared" si="186"/>
        <v>1</v>
      </c>
      <c r="N1174" s="190" t="str">
        <f t="shared" si="182"/>
        <v>JANEIRO</v>
      </c>
      <c r="P1174" s="119" t="s">
        <v>192</v>
      </c>
      <c r="Q1174" s="136" t="str">
        <f t="shared" si="187"/>
        <v>À PAGAR</v>
      </c>
      <c r="R1174" s="136" t="str">
        <f t="shared" ca="1" si="183"/>
        <v>EM DIA</v>
      </c>
      <c r="S1174" s="137" t="str">
        <f t="shared" ca="1" si="188"/>
        <v/>
      </c>
    </row>
    <row r="1175" spans="2:19" x14ac:dyDescent="0.25">
      <c r="B1175" s="190" t="str">
        <f t="shared" si="191"/>
        <v/>
      </c>
      <c r="C1175" s="190" t="str">
        <f t="shared" si="190"/>
        <v/>
      </c>
      <c r="D1175" s="119" t="s">
        <v>192</v>
      </c>
      <c r="H1175" s="141">
        <f t="shared" si="184"/>
        <v>0</v>
      </c>
      <c r="K1175" s="133">
        <f t="shared" si="189"/>
        <v>0</v>
      </c>
      <c r="L1175" s="133">
        <f t="shared" si="185"/>
        <v>0</v>
      </c>
      <c r="M1175" s="190">
        <f t="shared" si="186"/>
        <v>1</v>
      </c>
      <c r="N1175" s="190" t="str">
        <f t="shared" si="182"/>
        <v>JANEIRO</v>
      </c>
      <c r="P1175" s="119" t="s">
        <v>192</v>
      </c>
      <c r="Q1175" s="136" t="str">
        <f t="shared" si="187"/>
        <v>À PAGAR</v>
      </c>
      <c r="R1175" s="136" t="str">
        <f t="shared" ca="1" si="183"/>
        <v>EM DIA</v>
      </c>
      <c r="S1175" s="137" t="str">
        <f t="shared" ca="1" si="188"/>
        <v/>
      </c>
    </row>
    <row r="1176" spans="2:19" x14ac:dyDescent="0.25">
      <c r="B1176" s="190" t="str">
        <f t="shared" si="191"/>
        <v/>
      </c>
      <c r="C1176" s="190" t="str">
        <f t="shared" si="190"/>
        <v/>
      </c>
      <c r="D1176" s="119" t="s">
        <v>192</v>
      </c>
      <c r="H1176" s="141">
        <f t="shared" si="184"/>
        <v>0</v>
      </c>
      <c r="K1176" s="133">
        <f t="shared" si="189"/>
        <v>0</v>
      </c>
      <c r="L1176" s="133">
        <f t="shared" si="185"/>
        <v>0</v>
      </c>
      <c r="M1176" s="190">
        <f t="shared" si="186"/>
        <v>1</v>
      </c>
      <c r="N1176" s="190" t="str">
        <f t="shared" si="182"/>
        <v>JANEIRO</v>
      </c>
      <c r="P1176" s="119" t="s">
        <v>192</v>
      </c>
      <c r="Q1176" s="136" t="str">
        <f t="shared" si="187"/>
        <v>À PAGAR</v>
      </c>
      <c r="R1176" s="136" t="str">
        <f t="shared" ca="1" si="183"/>
        <v>EM DIA</v>
      </c>
      <c r="S1176" s="137" t="str">
        <f t="shared" ca="1" si="188"/>
        <v/>
      </c>
    </row>
    <row r="1177" spans="2:19" x14ac:dyDescent="0.25">
      <c r="B1177" s="190" t="str">
        <f t="shared" si="191"/>
        <v/>
      </c>
      <c r="C1177" s="190" t="str">
        <f t="shared" si="190"/>
        <v/>
      </c>
      <c r="D1177" s="119" t="s">
        <v>192</v>
      </c>
      <c r="H1177" s="141">
        <f t="shared" si="184"/>
        <v>0</v>
      </c>
      <c r="K1177" s="133">
        <f t="shared" si="189"/>
        <v>0</v>
      </c>
      <c r="L1177" s="133">
        <f t="shared" si="185"/>
        <v>0</v>
      </c>
      <c r="M1177" s="190">
        <f t="shared" si="186"/>
        <v>1</v>
      </c>
      <c r="N1177" s="190" t="str">
        <f t="shared" si="182"/>
        <v>JANEIRO</v>
      </c>
      <c r="P1177" s="119" t="s">
        <v>192</v>
      </c>
      <c r="Q1177" s="136" t="str">
        <f t="shared" si="187"/>
        <v>À PAGAR</v>
      </c>
      <c r="R1177" s="136" t="str">
        <f t="shared" ca="1" si="183"/>
        <v>EM DIA</v>
      </c>
      <c r="S1177" s="137" t="str">
        <f t="shared" ca="1" si="188"/>
        <v/>
      </c>
    </row>
    <row r="1178" spans="2:19" x14ac:dyDescent="0.25">
      <c r="B1178" s="190" t="str">
        <f t="shared" si="191"/>
        <v/>
      </c>
      <c r="C1178" s="190" t="str">
        <f t="shared" si="190"/>
        <v/>
      </c>
      <c r="D1178" s="119" t="s">
        <v>192</v>
      </c>
      <c r="H1178" s="141">
        <f t="shared" si="184"/>
        <v>0</v>
      </c>
      <c r="K1178" s="133">
        <f t="shared" si="189"/>
        <v>0</v>
      </c>
      <c r="L1178" s="133">
        <f t="shared" si="185"/>
        <v>0</v>
      </c>
      <c r="M1178" s="190">
        <f t="shared" si="186"/>
        <v>1</v>
      </c>
      <c r="N1178" s="190" t="str">
        <f t="shared" si="182"/>
        <v>JANEIRO</v>
      </c>
      <c r="P1178" s="119" t="s">
        <v>192</v>
      </c>
      <c r="Q1178" s="136" t="str">
        <f t="shared" si="187"/>
        <v>À PAGAR</v>
      </c>
      <c r="R1178" s="136" t="str">
        <f t="shared" ca="1" si="183"/>
        <v>EM DIA</v>
      </c>
      <c r="S1178" s="137" t="str">
        <f t="shared" ca="1" si="188"/>
        <v/>
      </c>
    </row>
    <row r="1179" spans="2:19" x14ac:dyDescent="0.25">
      <c r="B1179" s="190" t="str">
        <f t="shared" si="191"/>
        <v/>
      </c>
      <c r="C1179" s="190" t="str">
        <f t="shared" si="190"/>
        <v/>
      </c>
      <c r="D1179" s="119" t="s">
        <v>192</v>
      </c>
      <c r="H1179" s="141">
        <f t="shared" si="184"/>
        <v>0</v>
      </c>
      <c r="K1179" s="133">
        <f t="shared" si="189"/>
        <v>0</v>
      </c>
      <c r="L1179" s="133">
        <f t="shared" si="185"/>
        <v>0</v>
      </c>
      <c r="M1179" s="190">
        <f t="shared" si="186"/>
        <v>1</v>
      </c>
      <c r="N1179" s="190" t="str">
        <f t="shared" si="182"/>
        <v>JANEIRO</v>
      </c>
      <c r="P1179" s="119" t="s">
        <v>192</v>
      </c>
      <c r="Q1179" s="136" t="str">
        <f t="shared" si="187"/>
        <v>À PAGAR</v>
      </c>
      <c r="R1179" s="136" t="str">
        <f t="shared" ca="1" si="183"/>
        <v>EM DIA</v>
      </c>
      <c r="S1179" s="137" t="str">
        <f t="shared" ca="1" si="188"/>
        <v/>
      </c>
    </row>
    <row r="1180" spans="2:19" x14ac:dyDescent="0.25">
      <c r="B1180" s="190" t="str">
        <f t="shared" si="191"/>
        <v/>
      </c>
      <c r="C1180" s="190" t="str">
        <f t="shared" si="190"/>
        <v/>
      </c>
      <c r="D1180" s="119" t="s">
        <v>192</v>
      </c>
      <c r="H1180" s="141">
        <f t="shared" si="184"/>
        <v>0</v>
      </c>
      <c r="K1180" s="133">
        <f t="shared" si="189"/>
        <v>0</v>
      </c>
      <c r="L1180" s="133">
        <f t="shared" si="185"/>
        <v>0</v>
      </c>
      <c r="M1180" s="190">
        <f t="shared" si="186"/>
        <v>1</v>
      </c>
      <c r="N1180" s="190" t="str">
        <f t="shared" si="182"/>
        <v>JANEIRO</v>
      </c>
      <c r="P1180" s="119" t="s">
        <v>192</v>
      </c>
      <c r="Q1180" s="136" t="str">
        <f t="shared" si="187"/>
        <v>À PAGAR</v>
      </c>
      <c r="R1180" s="136" t="str">
        <f t="shared" ca="1" si="183"/>
        <v>EM DIA</v>
      </c>
      <c r="S1180" s="137" t="str">
        <f t="shared" ca="1" si="188"/>
        <v/>
      </c>
    </row>
    <row r="1181" spans="2:19" x14ac:dyDescent="0.25">
      <c r="B1181" s="190" t="str">
        <f t="shared" si="191"/>
        <v/>
      </c>
      <c r="C1181" s="190" t="str">
        <f t="shared" si="190"/>
        <v/>
      </c>
      <c r="D1181" s="119" t="s">
        <v>192</v>
      </c>
      <c r="H1181" s="141">
        <f t="shared" si="184"/>
        <v>0</v>
      </c>
      <c r="K1181" s="133">
        <f t="shared" si="189"/>
        <v>0</v>
      </c>
      <c r="L1181" s="133">
        <f t="shared" si="185"/>
        <v>0</v>
      </c>
      <c r="M1181" s="190">
        <f t="shared" si="186"/>
        <v>1</v>
      </c>
      <c r="N1181" s="190" t="str">
        <f t="shared" si="182"/>
        <v>JANEIRO</v>
      </c>
      <c r="P1181" s="119" t="s">
        <v>192</v>
      </c>
      <c r="Q1181" s="136" t="str">
        <f t="shared" si="187"/>
        <v>À PAGAR</v>
      </c>
      <c r="R1181" s="136" t="str">
        <f t="shared" ca="1" si="183"/>
        <v>EM DIA</v>
      </c>
      <c r="S1181" s="137" t="str">
        <f t="shared" ca="1" si="188"/>
        <v/>
      </c>
    </row>
    <row r="1182" spans="2:19" x14ac:dyDescent="0.25">
      <c r="B1182" s="190" t="str">
        <f t="shared" si="191"/>
        <v/>
      </c>
      <c r="C1182" s="190" t="str">
        <f t="shared" si="190"/>
        <v/>
      </c>
      <c r="D1182" s="119" t="s">
        <v>192</v>
      </c>
      <c r="H1182" s="141">
        <f t="shared" si="184"/>
        <v>0</v>
      </c>
      <c r="K1182" s="133">
        <f t="shared" si="189"/>
        <v>0</v>
      </c>
      <c r="L1182" s="133">
        <f t="shared" si="185"/>
        <v>0</v>
      </c>
      <c r="M1182" s="190">
        <f t="shared" si="186"/>
        <v>1</v>
      </c>
      <c r="N1182" s="190" t="str">
        <f t="shared" si="182"/>
        <v>JANEIRO</v>
      </c>
      <c r="P1182" s="119" t="s">
        <v>192</v>
      </c>
      <c r="Q1182" s="136" t="str">
        <f t="shared" si="187"/>
        <v>À PAGAR</v>
      </c>
      <c r="R1182" s="136" t="str">
        <f t="shared" ca="1" si="183"/>
        <v>EM DIA</v>
      </c>
      <c r="S1182" s="137" t="str">
        <f t="shared" ca="1" si="188"/>
        <v/>
      </c>
    </row>
    <row r="1183" spans="2:19" x14ac:dyDescent="0.25">
      <c r="B1183" s="190" t="str">
        <f t="shared" si="191"/>
        <v/>
      </c>
      <c r="C1183" s="190" t="str">
        <f t="shared" si="190"/>
        <v/>
      </c>
      <c r="D1183" s="119" t="s">
        <v>192</v>
      </c>
      <c r="H1183" s="141">
        <f t="shared" si="184"/>
        <v>0</v>
      </c>
      <c r="K1183" s="133">
        <f t="shared" si="189"/>
        <v>0</v>
      </c>
      <c r="L1183" s="133">
        <f t="shared" si="185"/>
        <v>0</v>
      </c>
      <c r="M1183" s="190">
        <f t="shared" si="186"/>
        <v>1</v>
      </c>
      <c r="N1183" s="190" t="str">
        <f t="shared" si="182"/>
        <v>JANEIRO</v>
      </c>
      <c r="P1183" s="119" t="s">
        <v>192</v>
      </c>
      <c r="Q1183" s="136" t="str">
        <f t="shared" si="187"/>
        <v>À PAGAR</v>
      </c>
      <c r="R1183" s="136" t="str">
        <f t="shared" ca="1" si="183"/>
        <v>EM DIA</v>
      </c>
      <c r="S1183" s="137" t="str">
        <f t="shared" ca="1" si="188"/>
        <v/>
      </c>
    </row>
    <row r="1184" spans="2:19" x14ac:dyDescent="0.25">
      <c r="B1184" s="190" t="str">
        <f t="shared" si="191"/>
        <v/>
      </c>
      <c r="C1184" s="190" t="str">
        <f t="shared" si="190"/>
        <v/>
      </c>
      <c r="D1184" s="119" t="s">
        <v>192</v>
      </c>
      <c r="H1184" s="141">
        <f t="shared" si="184"/>
        <v>0</v>
      </c>
      <c r="K1184" s="133">
        <f t="shared" si="189"/>
        <v>0</v>
      </c>
      <c r="L1184" s="133">
        <f t="shared" si="185"/>
        <v>0</v>
      </c>
      <c r="M1184" s="190">
        <f t="shared" si="186"/>
        <v>1</v>
      </c>
      <c r="N1184" s="190" t="str">
        <f t="shared" si="182"/>
        <v>JANEIRO</v>
      </c>
      <c r="P1184" s="119" t="s">
        <v>192</v>
      </c>
      <c r="Q1184" s="136" t="str">
        <f t="shared" si="187"/>
        <v>À PAGAR</v>
      </c>
      <c r="R1184" s="136" t="str">
        <f t="shared" ca="1" si="183"/>
        <v>EM DIA</v>
      </c>
      <c r="S1184" s="137" t="str">
        <f t="shared" ca="1" si="188"/>
        <v/>
      </c>
    </row>
    <row r="1185" spans="2:19" x14ac:dyDescent="0.25">
      <c r="B1185" s="190" t="str">
        <f t="shared" si="191"/>
        <v/>
      </c>
      <c r="C1185" s="190" t="str">
        <f t="shared" si="190"/>
        <v/>
      </c>
      <c r="D1185" s="119" t="s">
        <v>192</v>
      </c>
      <c r="H1185" s="141">
        <f t="shared" si="184"/>
        <v>0</v>
      </c>
      <c r="K1185" s="133">
        <f t="shared" si="189"/>
        <v>0</v>
      </c>
      <c r="L1185" s="133">
        <f t="shared" si="185"/>
        <v>0</v>
      </c>
      <c r="M1185" s="190">
        <f t="shared" si="186"/>
        <v>1</v>
      </c>
      <c r="N1185" s="190" t="str">
        <f t="shared" si="182"/>
        <v>JANEIRO</v>
      </c>
      <c r="P1185" s="119" t="s">
        <v>192</v>
      </c>
      <c r="Q1185" s="136" t="str">
        <f t="shared" si="187"/>
        <v>À PAGAR</v>
      </c>
      <c r="R1185" s="136" t="str">
        <f t="shared" ca="1" si="183"/>
        <v>EM DIA</v>
      </c>
      <c r="S1185" s="137" t="str">
        <f t="shared" ca="1" si="188"/>
        <v/>
      </c>
    </row>
    <row r="1186" spans="2:19" x14ac:dyDescent="0.25">
      <c r="B1186" s="190" t="str">
        <f t="shared" si="191"/>
        <v/>
      </c>
      <c r="C1186" s="190" t="str">
        <f t="shared" si="190"/>
        <v/>
      </c>
      <c r="D1186" s="119" t="s">
        <v>192</v>
      </c>
      <c r="H1186" s="141">
        <f t="shared" si="184"/>
        <v>0</v>
      </c>
      <c r="K1186" s="133">
        <f t="shared" si="189"/>
        <v>0</v>
      </c>
      <c r="L1186" s="133">
        <f t="shared" si="185"/>
        <v>0</v>
      </c>
      <c r="M1186" s="190">
        <f t="shared" si="186"/>
        <v>1</v>
      </c>
      <c r="N1186" s="190" t="str">
        <f t="shared" si="182"/>
        <v>JANEIRO</v>
      </c>
      <c r="P1186" s="119" t="s">
        <v>192</v>
      </c>
      <c r="Q1186" s="136" t="str">
        <f t="shared" si="187"/>
        <v>À PAGAR</v>
      </c>
      <c r="R1186" s="136" t="str">
        <f t="shared" ca="1" si="183"/>
        <v>EM DIA</v>
      </c>
      <c r="S1186" s="137" t="str">
        <f t="shared" ca="1" si="188"/>
        <v/>
      </c>
    </row>
    <row r="1187" spans="2:19" x14ac:dyDescent="0.25">
      <c r="B1187" s="190" t="str">
        <f t="shared" si="191"/>
        <v/>
      </c>
      <c r="C1187" s="190" t="str">
        <f t="shared" si="190"/>
        <v/>
      </c>
      <c r="D1187" s="119" t="s">
        <v>192</v>
      </c>
      <c r="H1187" s="141">
        <f t="shared" si="184"/>
        <v>0</v>
      </c>
      <c r="K1187" s="133">
        <f t="shared" si="189"/>
        <v>0</v>
      </c>
      <c r="L1187" s="133">
        <f t="shared" si="185"/>
        <v>0</v>
      </c>
      <c r="M1187" s="190">
        <f t="shared" si="186"/>
        <v>1</v>
      </c>
      <c r="N1187" s="190" t="str">
        <f t="shared" si="182"/>
        <v>JANEIRO</v>
      </c>
      <c r="P1187" s="119" t="s">
        <v>192</v>
      </c>
      <c r="Q1187" s="136" t="str">
        <f t="shared" si="187"/>
        <v>À PAGAR</v>
      </c>
      <c r="R1187" s="136" t="str">
        <f t="shared" ca="1" si="183"/>
        <v>EM DIA</v>
      </c>
      <c r="S1187" s="137" t="str">
        <f t="shared" ca="1" si="188"/>
        <v/>
      </c>
    </row>
    <row r="1188" spans="2:19" x14ac:dyDescent="0.25">
      <c r="B1188" s="190" t="str">
        <f t="shared" si="191"/>
        <v/>
      </c>
      <c r="C1188" s="190" t="str">
        <f t="shared" si="190"/>
        <v/>
      </c>
      <c r="D1188" s="119" t="s">
        <v>192</v>
      </c>
      <c r="H1188" s="141">
        <f t="shared" si="184"/>
        <v>0</v>
      </c>
      <c r="K1188" s="133">
        <f t="shared" si="189"/>
        <v>0</v>
      </c>
      <c r="L1188" s="133">
        <f t="shared" si="185"/>
        <v>0</v>
      </c>
      <c r="M1188" s="190">
        <f t="shared" si="186"/>
        <v>1</v>
      </c>
      <c r="N1188" s="190" t="str">
        <f t="shared" si="182"/>
        <v>JANEIRO</v>
      </c>
      <c r="P1188" s="119" t="s">
        <v>192</v>
      </c>
      <c r="Q1188" s="136" t="str">
        <f t="shared" si="187"/>
        <v>À PAGAR</v>
      </c>
      <c r="R1188" s="136" t="str">
        <f t="shared" ca="1" si="183"/>
        <v>EM DIA</v>
      </c>
      <c r="S1188" s="137" t="str">
        <f t="shared" ca="1" si="188"/>
        <v/>
      </c>
    </row>
    <row r="1189" spans="2:19" x14ac:dyDescent="0.25">
      <c r="B1189" s="190" t="str">
        <f t="shared" si="191"/>
        <v/>
      </c>
      <c r="C1189" s="190" t="str">
        <f t="shared" si="190"/>
        <v/>
      </c>
      <c r="D1189" s="119" t="s">
        <v>192</v>
      </c>
      <c r="H1189" s="141">
        <f t="shared" si="184"/>
        <v>0</v>
      </c>
      <c r="K1189" s="133">
        <f t="shared" si="189"/>
        <v>0</v>
      </c>
      <c r="L1189" s="133">
        <f t="shared" si="185"/>
        <v>0</v>
      </c>
      <c r="M1189" s="190">
        <f t="shared" si="186"/>
        <v>1</v>
      </c>
      <c r="N1189" s="190" t="str">
        <f t="shared" si="182"/>
        <v>JANEIRO</v>
      </c>
      <c r="P1189" s="119" t="s">
        <v>192</v>
      </c>
      <c r="Q1189" s="136" t="str">
        <f t="shared" si="187"/>
        <v>À PAGAR</v>
      </c>
      <c r="R1189" s="136" t="str">
        <f t="shared" ca="1" si="183"/>
        <v>EM DIA</v>
      </c>
      <c r="S1189" s="137" t="str">
        <f t="shared" ca="1" si="188"/>
        <v/>
      </c>
    </row>
    <row r="1190" spans="2:19" x14ac:dyDescent="0.25">
      <c r="B1190" s="190" t="str">
        <f t="shared" si="191"/>
        <v/>
      </c>
      <c r="C1190" s="190" t="str">
        <f t="shared" si="190"/>
        <v/>
      </c>
      <c r="D1190" s="119" t="s">
        <v>192</v>
      </c>
      <c r="H1190" s="141">
        <f t="shared" si="184"/>
        <v>0</v>
      </c>
      <c r="K1190" s="133">
        <f t="shared" si="189"/>
        <v>0</v>
      </c>
      <c r="L1190" s="133">
        <f t="shared" si="185"/>
        <v>0</v>
      </c>
      <c r="M1190" s="190">
        <f t="shared" si="186"/>
        <v>1</v>
      </c>
      <c r="N1190" s="190" t="str">
        <f t="shared" si="182"/>
        <v>JANEIRO</v>
      </c>
      <c r="P1190" s="119" t="s">
        <v>192</v>
      </c>
      <c r="Q1190" s="136" t="str">
        <f t="shared" si="187"/>
        <v>À PAGAR</v>
      </c>
      <c r="R1190" s="136" t="str">
        <f t="shared" ca="1" si="183"/>
        <v>EM DIA</v>
      </c>
      <c r="S1190" s="137" t="str">
        <f t="shared" ca="1" si="188"/>
        <v/>
      </c>
    </row>
    <row r="1191" spans="2:19" x14ac:dyDescent="0.25">
      <c r="B1191" s="190" t="str">
        <f t="shared" si="191"/>
        <v/>
      </c>
      <c r="C1191" s="190" t="str">
        <f t="shared" si="190"/>
        <v/>
      </c>
      <c r="D1191" s="119" t="s">
        <v>192</v>
      </c>
      <c r="H1191" s="141">
        <f t="shared" si="184"/>
        <v>0</v>
      </c>
      <c r="K1191" s="133">
        <f t="shared" si="189"/>
        <v>0</v>
      </c>
      <c r="L1191" s="133">
        <f t="shared" si="185"/>
        <v>0</v>
      </c>
      <c r="M1191" s="190">
        <f t="shared" si="186"/>
        <v>1</v>
      </c>
      <c r="N1191" s="190" t="str">
        <f t="shared" si="182"/>
        <v>JANEIRO</v>
      </c>
      <c r="P1191" s="119" t="s">
        <v>192</v>
      </c>
      <c r="Q1191" s="136" t="str">
        <f t="shared" si="187"/>
        <v>À PAGAR</v>
      </c>
      <c r="R1191" s="136" t="str">
        <f t="shared" ca="1" si="183"/>
        <v>EM DIA</v>
      </c>
      <c r="S1191" s="137" t="str">
        <f t="shared" ca="1" si="188"/>
        <v/>
      </c>
    </row>
    <row r="1192" spans="2:19" x14ac:dyDescent="0.25">
      <c r="B1192" s="190" t="str">
        <f t="shared" si="191"/>
        <v/>
      </c>
      <c r="C1192" s="190" t="str">
        <f t="shared" si="190"/>
        <v/>
      </c>
      <c r="D1192" s="119" t="s">
        <v>192</v>
      </c>
      <c r="H1192" s="141">
        <f t="shared" si="184"/>
        <v>0</v>
      </c>
      <c r="K1192" s="133">
        <f t="shared" si="189"/>
        <v>0</v>
      </c>
      <c r="L1192" s="133">
        <f t="shared" si="185"/>
        <v>0</v>
      </c>
      <c r="M1192" s="190">
        <f t="shared" si="186"/>
        <v>1</v>
      </c>
      <c r="N1192" s="190" t="str">
        <f t="shared" si="182"/>
        <v>JANEIRO</v>
      </c>
      <c r="P1192" s="119" t="s">
        <v>192</v>
      </c>
      <c r="Q1192" s="136" t="str">
        <f t="shared" si="187"/>
        <v>À PAGAR</v>
      </c>
      <c r="R1192" s="136" t="str">
        <f t="shared" ca="1" si="183"/>
        <v>EM DIA</v>
      </c>
      <c r="S1192" s="137" t="str">
        <f t="shared" ca="1" si="188"/>
        <v/>
      </c>
    </row>
    <row r="1193" spans="2:19" x14ac:dyDescent="0.25">
      <c r="B1193" s="190" t="str">
        <f t="shared" si="191"/>
        <v/>
      </c>
      <c r="C1193" s="190" t="str">
        <f t="shared" si="190"/>
        <v/>
      </c>
      <c r="D1193" s="119" t="s">
        <v>192</v>
      </c>
      <c r="H1193" s="141">
        <f t="shared" si="184"/>
        <v>0</v>
      </c>
      <c r="K1193" s="133">
        <f t="shared" si="189"/>
        <v>0</v>
      </c>
      <c r="L1193" s="133">
        <f t="shared" si="185"/>
        <v>0</v>
      </c>
      <c r="M1193" s="190">
        <f t="shared" si="186"/>
        <v>1</v>
      </c>
      <c r="N1193" s="190" t="str">
        <f t="shared" si="182"/>
        <v>JANEIRO</v>
      </c>
      <c r="P1193" s="119" t="s">
        <v>192</v>
      </c>
      <c r="Q1193" s="136" t="str">
        <f t="shared" si="187"/>
        <v>À PAGAR</v>
      </c>
      <c r="R1193" s="136" t="str">
        <f t="shared" ca="1" si="183"/>
        <v>EM DIA</v>
      </c>
      <c r="S1193" s="137" t="str">
        <f t="shared" ca="1" si="188"/>
        <v/>
      </c>
    </row>
    <row r="1194" spans="2:19" x14ac:dyDescent="0.25">
      <c r="B1194" s="190" t="str">
        <f t="shared" si="191"/>
        <v/>
      </c>
      <c r="C1194" s="190" t="str">
        <f t="shared" si="190"/>
        <v/>
      </c>
      <c r="D1194" s="119" t="s">
        <v>192</v>
      </c>
      <c r="H1194" s="141">
        <f t="shared" si="184"/>
        <v>0</v>
      </c>
      <c r="K1194" s="133">
        <f t="shared" si="189"/>
        <v>0</v>
      </c>
      <c r="L1194" s="133">
        <f t="shared" si="185"/>
        <v>0</v>
      </c>
      <c r="M1194" s="190">
        <f t="shared" si="186"/>
        <v>1</v>
      </c>
      <c r="N1194" s="190" t="str">
        <f t="shared" si="182"/>
        <v>JANEIRO</v>
      </c>
      <c r="P1194" s="119" t="s">
        <v>192</v>
      </c>
      <c r="Q1194" s="136" t="str">
        <f t="shared" si="187"/>
        <v>À PAGAR</v>
      </c>
      <c r="R1194" s="136" t="str">
        <f t="shared" ca="1" si="183"/>
        <v>EM DIA</v>
      </c>
      <c r="S1194" s="137" t="str">
        <f t="shared" ca="1" si="188"/>
        <v/>
      </c>
    </row>
    <row r="1195" spans="2:19" x14ac:dyDescent="0.25">
      <c r="B1195" s="190" t="str">
        <f t="shared" si="191"/>
        <v/>
      </c>
      <c r="C1195" s="190" t="str">
        <f t="shared" si="190"/>
        <v/>
      </c>
      <c r="D1195" s="119" t="s">
        <v>192</v>
      </c>
      <c r="H1195" s="141">
        <f t="shared" si="184"/>
        <v>0</v>
      </c>
      <c r="K1195" s="133">
        <f t="shared" si="189"/>
        <v>0</v>
      </c>
      <c r="L1195" s="133">
        <f t="shared" si="185"/>
        <v>0</v>
      </c>
      <c r="M1195" s="190">
        <f t="shared" si="186"/>
        <v>1</v>
      </c>
      <c r="N1195" s="190" t="str">
        <f t="shared" si="182"/>
        <v>JANEIRO</v>
      </c>
      <c r="P1195" s="119" t="s">
        <v>192</v>
      </c>
      <c r="Q1195" s="136" t="str">
        <f t="shared" si="187"/>
        <v>À PAGAR</v>
      </c>
      <c r="R1195" s="136" t="str">
        <f t="shared" ca="1" si="183"/>
        <v>EM DIA</v>
      </c>
      <c r="S1195" s="137" t="str">
        <f t="shared" ca="1" si="188"/>
        <v/>
      </c>
    </row>
    <row r="1196" spans="2:19" x14ac:dyDescent="0.25">
      <c r="B1196" s="190" t="str">
        <f t="shared" si="191"/>
        <v/>
      </c>
      <c r="C1196" s="190" t="str">
        <f t="shared" si="190"/>
        <v/>
      </c>
      <c r="D1196" s="119" t="s">
        <v>192</v>
      </c>
      <c r="H1196" s="141">
        <f t="shared" si="184"/>
        <v>0</v>
      </c>
      <c r="K1196" s="133">
        <f t="shared" si="189"/>
        <v>0</v>
      </c>
      <c r="L1196" s="133">
        <f t="shared" si="185"/>
        <v>0</v>
      </c>
      <c r="M1196" s="190">
        <f t="shared" si="186"/>
        <v>1</v>
      </c>
      <c r="N1196" s="190" t="str">
        <f t="shared" si="182"/>
        <v>JANEIRO</v>
      </c>
      <c r="P1196" s="119" t="s">
        <v>192</v>
      </c>
      <c r="Q1196" s="136" t="str">
        <f t="shared" si="187"/>
        <v>À PAGAR</v>
      </c>
      <c r="R1196" s="136" t="str">
        <f t="shared" ca="1" si="183"/>
        <v>EM DIA</v>
      </c>
      <c r="S1196" s="137" t="str">
        <f t="shared" ca="1" si="188"/>
        <v/>
      </c>
    </row>
    <row r="1197" spans="2:19" x14ac:dyDescent="0.25">
      <c r="B1197" s="190" t="str">
        <f t="shared" si="191"/>
        <v/>
      </c>
      <c r="C1197" s="190" t="str">
        <f t="shared" si="190"/>
        <v/>
      </c>
      <c r="D1197" s="119" t="s">
        <v>192</v>
      </c>
      <c r="H1197" s="141">
        <f t="shared" si="184"/>
        <v>0</v>
      </c>
      <c r="K1197" s="133">
        <f t="shared" si="189"/>
        <v>0</v>
      </c>
      <c r="L1197" s="133">
        <f t="shared" si="185"/>
        <v>0</v>
      </c>
      <c r="M1197" s="190">
        <f t="shared" si="186"/>
        <v>1</v>
      </c>
      <c r="N1197" s="190" t="str">
        <f t="shared" si="182"/>
        <v>JANEIRO</v>
      </c>
      <c r="P1197" s="119" t="s">
        <v>192</v>
      </c>
      <c r="Q1197" s="136" t="str">
        <f t="shared" si="187"/>
        <v>À PAGAR</v>
      </c>
      <c r="R1197" s="136" t="str">
        <f t="shared" ca="1" si="183"/>
        <v>EM DIA</v>
      </c>
      <c r="S1197" s="137" t="str">
        <f t="shared" ca="1" si="188"/>
        <v/>
      </c>
    </row>
    <row r="1198" spans="2:19" x14ac:dyDescent="0.25">
      <c r="B1198" s="190" t="str">
        <f t="shared" si="191"/>
        <v/>
      </c>
      <c r="C1198" s="190" t="str">
        <f t="shared" si="190"/>
        <v/>
      </c>
      <c r="D1198" s="119" t="s">
        <v>192</v>
      </c>
      <c r="H1198" s="141">
        <f t="shared" si="184"/>
        <v>0</v>
      </c>
      <c r="K1198" s="133">
        <f t="shared" si="189"/>
        <v>0</v>
      </c>
      <c r="L1198" s="133">
        <f t="shared" si="185"/>
        <v>0</v>
      </c>
      <c r="M1198" s="190">
        <f t="shared" si="186"/>
        <v>1</v>
      </c>
      <c r="N1198" s="190" t="str">
        <f t="shared" si="182"/>
        <v>JANEIRO</v>
      </c>
      <c r="P1198" s="119" t="s">
        <v>192</v>
      </c>
      <c r="Q1198" s="136" t="str">
        <f t="shared" si="187"/>
        <v>À PAGAR</v>
      </c>
      <c r="R1198" s="136" t="str">
        <f t="shared" ca="1" si="183"/>
        <v>EM DIA</v>
      </c>
      <c r="S1198" s="137" t="str">
        <f t="shared" ca="1" si="188"/>
        <v/>
      </c>
    </row>
    <row r="1199" spans="2:19" x14ac:dyDescent="0.25">
      <c r="B1199" s="190" t="str">
        <f t="shared" si="191"/>
        <v/>
      </c>
      <c r="C1199" s="190" t="str">
        <f t="shared" si="190"/>
        <v/>
      </c>
      <c r="D1199" s="119" t="s">
        <v>192</v>
      </c>
      <c r="H1199" s="141">
        <f t="shared" si="184"/>
        <v>0</v>
      </c>
      <c r="K1199" s="133">
        <f t="shared" si="189"/>
        <v>0</v>
      </c>
      <c r="L1199" s="133">
        <f t="shared" si="185"/>
        <v>0</v>
      </c>
      <c r="M1199" s="190">
        <f t="shared" si="186"/>
        <v>1</v>
      </c>
      <c r="N1199" s="190" t="str">
        <f t="shared" si="182"/>
        <v>JANEIRO</v>
      </c>
      <c r="P1199" s="119" t="s">
        <v>192</v>
      </c>
      <c r="Q1199" s="136" t="str">
        <f t="shared" si="187"/>
        <v>À PAGAR</v>
      </c>
      <c r="R1199" s="136" t="str">
        <f t="shared" ca="1" si="183"/>
        <v>EM DIA</v>
      </c>
      <c r="S1199" s="137" t="str">
        <f t="shared" ca="1" si="188"/>
        <v/>
      </c>
    </row>
    <row r="1200" spans="2:19" x14ac:dyDescent="0.25">
      <c r="B1200" s="190" t="str">
        <f t="shared" si="191"/>
        <v/>
      </c>
      <c r="C1200" s="190" t="str">
        <f t="shared" si="190"/>
        <v/>
      </c>
      <c r="D1200" s="119" t="s">
        <v>192</v>
      </c>
      <c r="H1200" s="141">
        <f t="shared" si="184"/>
        <v>0</v>
      </c>
      <c r="K1200" s="133">
        <f t="shared" si="189"/>
        <v>0</v>
      </c>
      <c r="L1200" s="133">
        <f t="shared" si="185"/>
        <v>0</v>
      </c>
      <c r="M1200" s="190">
        <f t="shared" si="186"/>
        <v>1</v>
      </c>
      <c r="N1200" s="190" t="str">
        <f t="shared" si="182"/>
        <v>JANEIRO</v>
      </c>
      <c r="P1200" s="119" t="s">
        <v>192</v>
      </c>
      <c r="Q1200" s="136" t="str">
        <f t="shared" si="187"/>
        <v>À PAGAR</v>
      </c>
      <c r="R1200" s="136" t="str">
        <f t="shared" ca="1" si="183"/>
        <v>EM DIA</v>
      </c>
      <c r="S1200" s="137" t="str">
        <f t="shared" ca="1" si="188"/>
        <v/>
      </c>
    </row>
    <row r="1201" spans="2:19" x14ac:dyDescent="0.25">
      <c r="B1201" s="190" t="str">
        <f t="shared" si="191"/>
        <v/>
      </c>
      <c r="C1201" s="190" t="str">
        <f t="shared" si="190"/>
        <v/>
      </c>
      <c r="D1201" s="119" t="s">
        <v>192</v>
      </c>
      <c r="H1201" s="141">
        <f t="shared" si="184"/>
        <v>0</v>
      </c>
      <c r="K1201" s="133">
        <f t="shared" si="189"/>
        <v>0</v>
      </c>
      <c r="L1201" s="133">
        <f t="shared" si="185"/>
        <v>0</v>
      </c>
      <c r="M1201" s="190">
        <f t="shared" si="186"/>
        <v>1</v>
      </c>
      <c r="N1201" s="190" t="str">
        <f t="shared" si="182"/>
        <v>JANEIRO</v>
      </c>
      <c r="P1201" s="119" t="s">
        <v>192</v>
      </c>
      <c r="Q1201" s="136" t="str">
        <f t="shared" si="187"/>
        <v>À PAGAR</v>
      </c>
      <c r="R1201" s="136" t="str">
        <f t="shared" ca="1" si="183"/>
        <v>EM DIA</v>
      </c>
      <c r="S1201" s="137" t="str">
        <f t="shared" ca="1" si="188"/>
        <v/>
      </c>
    </row>
    <row r="1202" spans="2:19" x14ac:dyDescent="0.25">
      <c r="B1202" s="190" t="str">
        <f t="shared" si="191"/>
        <v/>
      </c>
      <c r="C1202" s="190" t="str">
        <f t="shared" si="190"/>
        <v/>
      </c>
      <c r="D1202" s="119" t="s">
        <v>192</v>
      </c>
      <c r="H1202" s="141">
        <f t="shared" si="184"/>
        <v>0</v>
      </c>
      <c r="K1202" s="133">
        <f t="shared" si="189"/>
        <v>0</v>
      </c>
      <c r="L1202" s="133">
        <f t="shared" si="185"/>
        <v>0</v>
      </c>
      <c r="M1202" s="190">
        <f t="shared" si="186"/>
        <v>1</v>
      </c>
      <c r="N1202" s="190" t="str">
        <f t="shared" si="182"/>
        <v>JANEIRO</v>
      </c>
      <c r="P1202" s="119" t="s">
        <v>192</v>
      </c>
      <c r="Q1202" s="136" t="str">
        <f t="shared" si="187"/>
        <v>À PAGAR</v>
      </c>
      <c r="R1202" s="136" t="str">
        <f t="shared" ca="1" si="183"/>
        <v>EM DIA</v>
      </c>
      <c r="S1202" s="137" t="str">
        <f t="shared" ca="1" si="188"/>
        <v/>
      </c>
    </row>
    <row r="1203" spans="2:19" x14ac:dyDescent="0.25">
      <c r="B1203" s="190" t="str">
        <f t="shared" si="191"/>
        <v/>
      </c>
      <c r="C1203" s="190" t="str">
        <f t="shared" si="190"/>
        <v/>
      </c>
      <c r="D1203" s="119" t="s">
        <v>192</v>
      </c>
      <c r="H1203" s="141">
        <f t="shared" si="184"/>
        <v>0</v>
      </c>
      <c r="K1203" s="133">
        <f t="shared" si="189"/>
        <v>0</v>
      </c>
      <c r="L1203" s="133">
        <f t="shared" si="185"/>
        <v>0</v>
      </c>
      <c r="M1203" s="190">
        <f t="shared" si="186"/>
        <v>1</v>
      </c>
      <c r="N1203" s="190" t="str">
        <f t="shared" si="182"/>
        <v>JANEIRO</v>
      </c>
      <c r="P1203" s="119" t="s">
        <v>192</v>
      </c>
      <c r="Q1203" s="136" t="str">
        <f t="shared" si="187"/>
        <v>À PAGAR</v>
      </c>
      <c r="R1203" s="136" t="str">
        <f t="shared" ca="1" si="183"/>
        <v>EM DIA</v>
      </c>
      <c r="S1203" s="137" t="str">
        <f t="shared" ca="1" si="188"/>
        <v/>
      </c>
    </row>
    <row r="1204" spans="2:19" x14ac:dyDescent="0.25">
      <c r="B1204" s="190" t="str">
        <f t="shared" si="191"/>
        <v/>
      </c>
      <c r="C1204" s="190" t="str">
        <f t="shared" si="190"/>
        <v/>
      </c>
      <c r="D1204" s="119" t="s">
        <v>192</v>
      </c>
      <c r="H1204" s="141">
        <f t="shared" si="184"/>
        <v>0</v>
      </c>
      <c r="K1204" s="133">
        <f t="shared" si="189"/>
        <v>0</v>
      </c>
      <c r="L1204" s="133">
        <f t="shared" si="185"/>
        <v>0</v>
      </c>
      <c r="M1204" s="190">
        <f t="shared" si="186"/>
        <v>1</v>
      </c>
      <c r="N1204" s="190" t="str">
        <f t="shared" si="182"/>
        <v>JANEIRO</v>
      </c>
      <c r="P1204" s="119" t="s">
        <v>192</v>
      </c>
      <c r="Q1204" s="136" t="str">
        <f t="shared" si="187"/>
        <v>À PAGAR</v>
      </c>
      <c r="R1204" s="136" t="str">
        <f t="shared" ca="1" si="183"/>
        <v>EM DIA</v>
      </c>
      <c r="S1204" s="137" t="str">
        <f t="shared" ca="1" si="188"/>
        <v/>
      </c>
    </row>
    <row r="1205" spans="2:19" x14ac:dyDescent="0.25">
      <c r="B1205" s="190" t="str">
        <f t="shared" si="191"/>
        <v/>
      </c>
      <c r="C1205" s="190" t="str">
        <f t="shared" si="190"/>
        <v/>
      </c>
      <c r="D1205" s="119" t="s">
        <v>192</v>
      </c>
      <c r="H1205" s="141">
        <f t="shared" si="184"/>
        <v>0</v>
      </c>
      <c r="K1205" s="133">
        <f t="shared" si="189"/>
        <v>0</v>
      </c>
      <c r="L1205" s="133">
        <f t="shared" si="185"/>
        <v>0</v>
      </c>
      <c r="M1205" s="190">
        <f t="shared" si="186"/>
        <v>1</v>
      </c>
      <c r="N1205" s="190" t="str">
        <f t="shared" si="182"/>
        <v>JANEIRO</v>
      </c>
      <c r="P1205" s="119" t="s">
        <v>192</v>
      </c>
      <c r="Q1205" s="136" t="str">
        <f t="shared" si="187"/>
        <v>À PAGAR</v>
      </c>
      <c r="R1205" s="136" t="str">
        <f t="shared" ca="1" si="183"/>
        <v>EM DIA</v>
      </c>
      <c r="S1205" s="137" t="str">
        <f t="shared" ca="1" si="188"/>
        <v/>
      </c>
    </row>
    <row r="1206" spans="2:19" x14ac:dyDescent="0.25">
      <c r="B1206" s="190" t="str">
        <f t="shared" si="191"/>
        <v/>
      </c>
      <c r="C1206" s="190" t="str">
        <f t="shared" si="190"/>
        <v/>
      </c>
      <c r="D1206" s="119" t="s">
        <v>192</v>
      </c>
      <c r="H1206" s="141">
        <f t="shared" si="184"/>
        <v>0</v>
      </c>
      <c r="K1206" s="133">
        <f t="shared" si="189"/>
        <v>0</v>
      </c>
      <c r="L1206" s="133">
        <f t="shared" si="185"/>
        <v>0</v>
      </c>
      <c r="M1206" s="190">
        <f t="shared" si="186"/>
        <v>1</v>
      </c>
      <c r="N1206" s="190" t="str">
        <f t="shared" si="182"/>
        <v>JANEIRO</v>
      </c>
      <c r="P1206" s="119" t="s">
        <v>192</v>
      </c>
      <c r="Q1206" s="136" t="str">
        <f t="shared" si="187"/>
        <v>À PAGAR</v>
      </c>
      <c r="R1206" s="136" t="str">
        <f t="shared" ca="1" si="183"/>
        <v>EM DIA</v>
      </c>
      <c r="S1206" s="137" t="str">
        <f t="shared" ca="1" si="188"/>
        <v/>
      </c>
    </row>
    <row r="1207" spans="2:19" x14ac:dyDescent="0.25">
      <c r="B1207" s="190" t="str">
        <f t="shared" si="191"/>
        <v/>
      </c>
      <c r="C1207" s="190" t="str">
        <f t="shared" si="190"/>
        <v/>
      </c>
      <c r="D1207" s="119" t="s">
        <v>192</v>
      </c>
      <c r="H1207" s="141">
        <f t="shared" si="184"/>
        <v>0</v>
      </c>
      <c r="K1207" s="133">
        <f t="shared" si="189"/>
        <v>0</v>
      </c>
      <c r="L1207" s="133">
        <f t="shared" si="185"/>
        <v>0</v>
      </c>
      <c r="M1207" s="190">
        <f t="shared" si="186"/>
        <v>1</v>
      </c>
      <c r="N1207" s="190" t="str">
        <f t="shared" si="182"/>
        <v>JANEIRO</v>
      </c>
      <c r="P1207" s="119" t="s">
        <v>192</v>
      </c>
      <c r="Q1207" s="136" t="str">
        <f t="shared" si="187"/>
        <v>À PAGAR</v>
      </c>
      <c r="R1207" s="136" t="str">
        <f t="shared" ca="1" si="183"/>
        <v>EM DIA</v>
      </c>
      <c r="S1207" s="137" t="str">
        <f t="shared" ca="1" si="188"/>
        <v/>
      </c>
    </row>
    <row r="1208" spans="2:19" x14ac:dyDescent="0.25">
      <c r="B1208" s="190" t="str">
        <f t="shared" si="191"/>
        <v/>
      </c>
      <c r="C1208" s="190" t="str">
        <f t="shared" si="190"/>
        <v/>
      </c>
      <c r="D1208" s="119" t="s">
        <v>192</v>
      </c>
      <c r="H1208" s="141">
        <f t="shared" si="184"/>
        <v>0</v>
      </c>
      <c r="K1208" s="133">
        <f t="shared" si="189"/>
        <v>0</v>
      </c>
      <c r="L1208" s="133">
        <f t="shared" si="185"/>
        <v>0</v>
      </c>
      <c r="M1208" s="190">
        <f t="shared" si="186"/>
        <v>1</v>
      </c>
      <c r="N1208" s="190" t="str">
        <f t="shared" si="182"/>
        <v>JANEIRO</v>
      </c>
      <c r="P1208" s="119" t="s">
        <v>192</v>
      </c>
      <c r="Q1208" s="136" t="str">
        <f t="shared" si="187"/>
        <v>À PAGAR</v>
      </c>
      <c r="R1208" s="136" t="str">
        <f t="shared" ca="1" si="183"/>
        <v>EM DIA</v>
      </c>
      <c r="S1208" s="137" t="str">
        <f t="shared" ca="1" si="188"/>
        <v/>
      </c>
    </row>
    <row r="1209" spans="2:19" x14ac:dyDescent="0.25">
      <c r="B1209" s="190" t="str">
        <f t="shared" si="191"/>
        <v/>
      </c>
      <c r="C1209" s="190" t="str">
        <f t="shared" si="190"/>
        <v/>
      </c>
      <c r="D1209" s="119" t="s">
        <v>192</v>
      </c>
      <c r="H1209" s="141">
        <f t="shared" si="184"/>
        <v>0</v>
      </c>
      <c r="K1209" s="133">
        <f t="shared" si="189"/>
        <v>0</v>
      </c>
      <c r="L1209" s="133">
        <f t="shared" si="185"/>
        <v>0</v>
      </c>
      <c r="M1209" s="190">
        <f t="shared" si="186"/>
        <v>1</v>
      </c>
      <c r="N1209" s="190" t="str">
        <f t="shared" si="182"/>
        <v>JANEIRO</v>
      </c>
      <c r="P1209" s="119" t="s">
        <v>192</v>
      </c>
      <c r="Q1209" s="136" t="str">
        <f t="shared" si="187"/>
        <v>À PAGAR</v>
      </c>
      <c r="R1209" s="136" t="str">
        <f t="shared" ca="1" si="183"/>
        <v>EM DIA</v>
      </c>
      <c r="S1209" s="137" t="str">
        <f t="shared" ca="1" si="188"/>
        <v/>
      </c>
    </row>
    <row r="1210" spans="2:19" x14ac:dyDescent="0.25">
      <c r="B1210" s="190" t="str">
        <f t="shared" si="191"/>
        <v/>
      </c>
      <c r="C1210" s="190" t="str">
        <f t="shared" si="190"/>
        <v/>
      </c>
      <c r="D1210" s="119" t="s">
        <v>192</v>
      </c>
      <c r="H1210" s="141">
        <f t="shared" si="184"/>
        <v>0</v>
      </c>
      <c r="K1210" s="133">
        <f t="shared" si="189"/>
        <v>0</v>
      </c>
      <c r="L1210" s="133">
        <f t="shared" si="185"/>
        <v>0</v>
      </c>
      <c r="M1210" s="190">
        <f t="shared" si="186"/>
        <v>1</v>
      </c>
      <c r="N1210" s="190" t="str">
        <f t="shared" si="182"/>
        <v>JANEIRO</v>
      </c>
      <c r="P1210" s="119" t="s">
        <v>192</v>
      </c>
      <c r="Q1210" s="136" t="str">
        <f t="shared" si="187"/>
        <v>À PAGAR</v>
      </c>
      <c r="R1210" s="136" t="str">
        <f t="shared" ca="1" si="183"/>
        <v>EM DIA</v>
      </c>
      <c r="S1210" s="137" t="str">
        <f t="shared" ca="1" si="188"/>
        <v/>
      </c>
    </row>
    <row r="1211" spans="2:19" x14ac:dyDescent="0.25">
      <c r="B1211" s="190" t="str">
        <f t="shared" si="191"/>
        <v/>
      </c>
      <c r="C1211" s="190" t="str">
        <f t="shared" si="190"/>
        <v/>
      </c>
      <c r="D1211" s="119" t="s">
        <v>192</v>
      </c>
      <c r="H1211" s="141">
        <f t="shared" si="184"/>
        <v>0</v>
      </c>
      <c r="K1211" s="133">
        <f t="shared" si="189"/>
        <v>0</v>
      </c>
      <c r="L1211" s="133">
        <f t="shared" si="185"/>
        <v>0</v>
      </c>
      <c r="M1211" s="190">
        <f t="shared" si="186"/>
        <v>1</v>
      </c>
      <c r="N1211" s="190" t="str">
        <f t="shared" si="182"/>
        <v>JANEIRO</v>
      </c>
      <c r="P1211" s="119" t="s">
        <v>192</v>
      </c>
      <c r="Q1211" s="136" t="str">
        <f t="shared" si="187"/>
        <v>À PAGAR</v>
      </c>
      <c r="R1211" s="136" t="str">
        <f t="shared" ca="1" si="183"/>
        <v>EM DIA</v>
      </c>
      <c r="S1211" s="137" t="str">
        <f t="shared" ca="1" si="188"/>
        <v/>
      </c>
    </row>
    <row r="1212" spans="2:19" x14ac:dyDescent="0.25">
      <c r="B1212" s="190" t="str">
        <f t="shared" si="191"/>
        <v/>
      </c>
      <c r="C1212" s="190" t="str">
        <f t="shared" si="190"/>
        <v/>
      </c>
      <c r="D1212" s="119" t="s">
        <v>192</v>
      </c>
      <c r="H1212" s="141">
        <f t="shared" si="184"/>
        <v>0</v>
      </c>
      <c r="K1212" s="133">
        <f t="shared" si="189"/>
        <v>0</v>
      </c>
      <c r="L1212" s="133">
        <f t="shared" si="185"/>
        <v>0</v>
      </c>
      <c r="M1212" s="190">
        <f t="shared" si="186"/>
        <v>1</v>
      </c>
      <c r="N1212" s="190" t="str">
        <f t="shared" si="182"/>
        <v>JANEIRO</v>
      </c>
      <c r="P1212" s="119" t="s">
        <v>192</v>
      </c>
      <c r="Q1212" s="136" t="str">
        <f t="shared" si="187"/>
        <v>À PAGAR</v>
      </c>
      <c r="R1212" s="136" t="str">
        <f t="shared" ca="1" si="183"/>
        <v>EM DIA</v>
      </c>
      <c r="S1212" s="137" t="str">
        <f t="shared" ca="1" si="188"/>
        <v/>
      </c>
    </row>
    <row r="1213" spans="2:19" x14ac:dyDescent="0.25">
      <c r="B1213" s="190" t="str">
        <f t="shared" si="191"/>
        <v/>
      </c>
      <c r="C1213" s="190" t="str">
        <f t="shared" si="190"/>
        <v/>
      </c>
      <c r="D1213" s="119" t="s">
        <v>192</v>
      </c>
      <c r="H1213" s="141">
        <f t="shared" si="184"/>
        <v>0</v>
      </c>
      <c r="K1213" s="133">
        <f t="shared" si="189"/>
        <v>0</v>
      </c>
      <c r="L1213" s="133">
        <f t="shared" si="185"/>
        <v>0</v>
      </c>
      <c r="M1213" s="190">
        <f t="shared" si="186"/>
        <v>1</v>
      </c>
      <c r="N1213" s="190" t="str">
        <f t="shared" si="182"/>
        <v>JANEIRO</v>
      </c>
      <c r="P1213" s="119" t="s">
        <v>192</v>
      </c>
      <c r="Q1213" s="136" t="str">
        <f t="shared" si="187"/>
        <v>À PAGAR</v>
      </c>
      <c r="R1213" s="136" t="str">
        <f t="shared" ca="1" si="183"/>
        <v>EM DIA</v>
      </c>
      <c r="S1213" s="137" t="str">
        <f t="shared" ca="1" si="188"/>
        <v/>
      </c>
    </row>
    <row r="1214" spans="2:19" x14ac:dyDescent="0.25">
      <c r="B1214" s="190" t="str">
        <f t="shared" si="191"/>
        <v/>
      </c>
      <c r="C1214" s="190" t="str">
        <f t="shared" si="190"/>
        <v/>
      </c>
      <c r="D1214" s="119" t="s">
        <v>192</v>
      </c>
      <c r="H1214" s="141">
        <f t="shared" si="184"/>
        <v>0</v>
      </c>
      <c r="K1214" s="133">
        <f t="shared" si="189"/>
        <v>0</v>
      </c>
      <c r="L1214" s="133">
        <f t="shared" si="185"/>
        <v>0</v>
      </c>
      <c r="M1214" s="190">
        <f t="shared" si="186"/>
        <v>1</v>
      </c>
      <c r="N1214" s="190" t="str">
        <f t="shared" si="182"/>
        <v>JANEIRO</v>
      </c>
      <c r="P1214" s="119" t="s">
        <v>192</v>
      </c>
      <c r="Q1214" s="136" t="str">
        <f t="shared" si="187"/>
        <v>À PAGAR</v>
      </c>
      <c r="R1214" s="136" t="str">
        <f t="shared" ca="1" si="183"/>
        <v>EM DIA</v>
      </c>
      <c r="S1214" s="137" t="str">
        <f t="shared" ca="1" si="188"/>
        <v/>
      </c>
    </row>
    <row r="1215" spans="2:19" x14ac:dyDescent="0.25">
      <c r="B1215" s="190" t="str">
        <f t="shared" si="191"/>
        <v/>
      </c>
      <c r="C1215" s="190" t="str">
        <f t="shared" si="190"/>
        <v/>
      </c>
      <c r="D1215" s="119" t="s">
        <v>192</v>
      </c>
      <c r="H1215" s="141">
        <f t="shared" si="184"/>
        <v>0</v>
      </c>
      <c r="K1215" s="133">
        <f t="shared" si="189"/>
        <v>0</v>
      </c>
      <c r="L1215" s="133">
        <f t="shared" si="185"/>
        <v>0</v>
      </c>
      <c r="M1215" s="190">
        <f t="shared" si="186"/>
        <v>1</v>
      </c>
      <c r="N1215" s="190" t="str">
        <f t="shared" si="182"/>
        <v>JANEIRO</v>
      </c>
      <c r="P1215" s="119" t="s">
        <v>192</v>
      </c>
      <c r="Q1215" s="136" t="str">
        <f t="shared" si="187"/>
        <v>À PAGAR</v>
      </c>
      <c r="R1215" s="136" t="str">
        <f t="shared" ca="1" si="183"/>
        <v>EM DIA</v>
      </c>
      <c r="S1215" s="137" t="str">
        <f t="shared" ca="1" si="188"/>
        <v/>
      </c>
    </row>
    <row r="1216" spans="2:19" x14ac:dyDescent="0.25">
      <c r="B1216" s="190" t="str">
        <f t="shared" si="191"/>
        <v/>
      </c>
      <c r="C1216" s="190" t="str">
        <f t="shared" si="190"/>
        <v/>
      </c>
      <c r="D1216" s="119" t="s">
        <v>192</v>
      </c>
      <c r="H1216" s="141">
        <f t="shared" si="184"/>
        <v>0</v>
      </c>
      <c r="K1216" s="133">
        <f t="shared" si="189"/>
        <v>0</v>
      </c>
      <c r="L1216" s="133">
        <f t="shared" si="185"/>
        <v>0</v>
      </c>
      <c r="M1216" s="190">
        <f t="shared" si="186"/>
        <v>1</v>
      </c>
      <c r="N1216" s="190" t="str">
        <f t="shared" si="182"/>
        <v>JANEIRO</v>
      </c>
      <c r="P1216" s="119" t="s">
        <v>192</v>
      </c>
      <c r="Q1216" s="136" t="str">
        <f t="shared" si="187"/>
        <v>À PAGAR</v>
      </c>
      <c r="R1216" s="136" t="str">
        <f t="shared" ca="1" si="183"/>
        <v>EM DIA</v>
      </c>
      <c r="S1216" s="137" t="str">
        <f t="shared" ca="1" si="188"/>
        <v/>
      </c>
    </row>
    <row r="1217" spans="2:19" x14ac:dyDescent="0.25">
      <c r="B1217" s="190" t="str">
        <f t="shared" si="191"/>
        <v/>
      </c>
      <c r="C1217" s="190" t="str">
        <f t="shared" si="190"/>
        <v/>
      </c>
      <c r="D1217" s="119" t="s">
        <v>192</v>
      </c>
      <c r="H1217" s="141">
        <f t="shared" si="184"/>
        <v>0</v>
      </c>
      <c r="K1217" s="133">
        <f t="shared" si="189"/>
        <v>0</v>
      </c>
      <c r="L1217" s="133">
        <f t="shared" si="185"/>
        <v>0</v>
      </c>
      <c r="M1217" s="190">
        <f t="shared" si="186"/>
        <v>1</v>
      </c>
      <c r="N1217" s="190" t="str">
        <f t="shared" si="182"/>
        <v>JANEIRO</v>
      </c>
      <c r="P1217" s="119" t="s">
        <v>192</v>
      </c>
      <c r="Q1217" s="136" t="str">
        <f t="shared" si="187"/>
        <v>À PAGAR</v>
      </c>
      <c r="R1217" s="136" t="str">
        <f t="shared" ca="1" si="183"/>
        <v>EM DIA</v>
      </c>
      <c r="S1217" s="137" t="str">
        <f t="shared" ca="1" si="188"/>
        <v/>
      </c>
    </row>
    <row r="1218" spans="2:19" x14ac:dyDescent="0.25">
      <c r="B1218" s="190" t="str">
        <f t="shared" si="191"/>
        <v/>
      </c>
      <c r="C1218" s="190" t="str">
        <f t="shared" si="190"/>
        <v/>
      </c>
      <c r="D1218" s="119" t="s">
        <v>192</v>
      </c>
      <c r="H1218" s="141">
        <f t="shared" si="184"/>
        <v>0</v>
      </c>
      <c r="K1218" s="133">
        <f t="shared" si="189"/>
        <v>0</v>
      </c>
      <c r="L1218" s="133">
        <f t="shared" si="185"/>
        <v>0</v>
      </c>
      <c r="M1218" s="190">
        <f t="shared" si="186"/>
        <v>1</v>
      </c>
      <c r="N1218" s="190" t="str">
        <f t="shared" si="182"/>
        <v>JANEIRO</v>
      </c>
      <c r="P1218" s="119" t="s">
        <v>192</v>
      </c>
      <c r="Q1218" s="136" t="str">
        <f t="shared" si="187"/>
        <v>À PAGAR</v>
      </c>
      <c r="R1218" s="136" t="str">
        <f t="shared" ca="1" si="183"/>
        <v>EM DIA</v>
      </c>
      <c r="S1218" s="137" t="str">
        <f t="shared" ca="1" si="188"/>
        <v/>
      </c>
    </row>
    <row r="1219" spans="2:19" x14ac:dyDescent="0.25">
      <c r="B1219" s="190" t="str">
        <f t="shared" si="191"/>
        <v/>
      </c>
      <c r="C1219" s="190" t="str">
        <f t="shared" si="190"/>
        <v/>
      </c>
      <c r="D1219" s="119" t="s">
        <v>192</v>
      </c>
      <c r="H1219" s="141">
        <f t="shared" si="184"/>
        <v>0</v>
      </c>
      <c r="K1219" s="133">
        <f t="shared" si="189"/>
        <v>0</v>
      </c>
      <c r="L1219" s="133">
        <f t="shared" si="185"/>
        <v>0</v>
      </c>
      <c r="M1219" s="190">
        <f t="shared" si="186"/>
        <v>1</v>
      </c>
      <c r="N1219" s="190" t="str">
        <f t="shared" si="182"/>
        <v>JANEIRO</v>
      </c>
      <c r="P1219" s="119" t="s">
        <v>192</v>
      </c>
      <c r="Q1219" s="136" t="str">
        <f t="shared" si="187"/>
        <v>À PAGAR</v>
      </c>
      <c r="R1219" s="136" t="str">
        <f t="shared" ca="1" si="183"/>
        <v>EM DIA</v>
      </c>
      <c r="S1219" s="137" t="str">
        <f t="shared" ca="1" si="188"/>
        <v/>
      </c>
    </row>
    <row r="1220" spans="2:19" x14ac:dyDescent="0.25">
      <c r="B1220" s="190" t="str">
        <f t="shared" si="191"/>
        <v/>
      </c>
      <c r="C1220" s="190" t="str">
        <f t="shared" si="190"/>
        <v/>
      </c>
      <c r="D1220" s="119" t="s">
        <v>192</v>
      </c>
      <c r="H1220" s="141">
        <f t="shared" si="184"/>
        <v>0</v>
      </c>
      <c r="K1220" s="133">
        <f t="shared" si="189"/>
        <v>0</v>
      </c>
      <c r="L1220" s="133">
        <f t="shared" si="185"/>
        <v>0</v>
      </c>
      <c r="M1220" s="190">
        <f t="shared" si="186"/>
        <v>1</v>
      </c>
      <c r="N1220" s="190" t="str">
        <f t="shared" si="182"/>
        <v>JANEIRO</v>
      </c>
      <c r="P1220" s="119" t="s">
        <v>192</v>
      </c>
      <c r="Q1220" s="136" t="str">
        <f t="shared" si="187"/>
        <v>À PAGAR</v>
      </c>
      <c r="R1220" s="136" t="str">
        <f t="shared" ca="1" si="183"/>
        <v>EM DIA</v>
      </c>
      <c r="S1220" s="137" t="str">
        <f t="shared" ca="1" si="188"/>
        <v/>
      </c>
    </row>
    <row r="1221" spans="2:19" x14ac:dyDescent="0.25">
      <c r="B1221" s="190" t="str">
        <f t="shared" si="191"/>
        <v/>
      </c>
      <c r="C1221" s="190" t="str">
        <f t="shared" si="190"/>
        <v/>
      </c>
      <c r="D1221" s="119" t="s">
        <v>192</v>
      </c>
      <c r="H1221" s="141">
        <f t="shared" si="184"/>
        <v>0</v>
      </c>
      <c r="K1221" s="133">
        <f t="shared" si="189"/>
        <v>0</v>
      </c>
      <c r="L1221" s="133">
        <f t="shared" si="185"/>
        <v>0</v>
      </c>
      <c r="M1221" s="190">
        <f t="shared" si="186"/>
        <v>1</v>
      </c>
      <c r="N1221" s="190" t="str">
        <f t="shared" ref="N1221:N1284" si="192">IF(M1221=1,"JANEIRO",IF(M1221=2,"FEVEREIRO",IF(M1221=3,"MARÇO",IF(M1221=4,"ABRIL",IF(M1221=5,"MAIO",IF(M1221=6,"JUNHO",IF(M1221=7,"JULHO",IF(M1221=8,"AGOSTO",IF(M1221=9,"SETEMBRO",IF(M1221=10,"OUTUBRO",IF(M1221=11,"NOVEMBRO",IF(M1221=12,"DEZEMBRO",""))))))))))))</f>
        <v>JANEIRO</v>
      </c>
      <c r="P1221" s="119" t="s">
        <v>192</v>
      </c>
      <c r="Q1221" s="136" t="str">
        <f t="shared" si="187"/>
        <v>À PAGAR</v>
      </c>
      <c r="R1221" s="136" t="str">
        <f t="shared" ref="R1221:R1284" ca="1" si="193">IF(AND(O1221&lt;=P1221,S1221&gt;=0),"EM DIA","EM ATRASO")</f>
        <v>EM DIA</v>
      </c>
      <c r="S1221" s="137" t="str">
        <f t="shared" ca="1" si="188"/>
        <v/>
      </c>
    </row>
    <row r="1222" spans="2:19" x14ac:dyDescent="0.25">
      <c r="B1222" s="190" t="str">
        <f t="shared" si="191"/>
        <v/>
      </c>
      <c r="C1222" s="190" t="str">
        <f t="shared" si="190"/>
        <v/>
      </c>
      <c r="D1222" s="119" t="s">
        <v>192</v>
      </c>
      <c r="H1222" s="141">
        <f t="shared" ref="H1222:H1285" si="194">IF(OR(I1222="",I1222=0),G1222,I1222)</f>
        <v>0</v>
      </c>
      <c r="K1222" s="133">
        <f t="shared" si="189"/>
        <v>0</v>
      </c>
      <c r="L1222" s="133">
        <f t="shared" ref="L1222:L1285" si="195">IF(G1222&lt;I1222,I1222-G1222,0)</f>
        <v>0</v>
      </c>
      <c r="M1222" s="190">
        <f t="shared" ref="M1222:M1285" si="196">IFERROR(MONTH(O1222),"")</f>
        <v>1</v>
      </c>
      <c r="N1222" s="190" t="str">
        <f t="shared" si="192"/>
        <v>JANEIRO</v>
      </c>
      <c r="P1222" s="119" t="s">
        <v>192</v>
      </c>
      <c r="Q1222" s="136" t="str">
        <f t="shared" ref="Q1222:Q1285" si="197">IF(OR(I1222="",I1222=0),"À PAGAR","PAGO")</f>
        <v>À PAGAR</v>
      </c>
      <c r="R1222" s="136" t="str">
        <f t="shared" ca="1" si="193"/>
        <v>EM DIA</v>
      </c>
      <c r="S1222" s="137" t="str">
        <f t="shared" ref="S1222:S1285" ca="1" si="198">IFERROR(IF(Q1222="À PAGAR",P1222-$W$5,0),"")</f>
        <v/>
      </c>
    </row>
    <row r="1223" spans="2:19" x14ac:dyDescent="0.25">
      <c r="B1223" s="190" t="str">
        <f t="shared" si="191"/>
        <v/>
      </c>
      <c r="C1223" s="190" t="str">
        <f t="shared" si="190"/>
        <v/>
      </c>
      <c r="D1223" s="119" t="s">
        <v>192</v>
      </c>
      <c r="H1223" s="141">
        <f t="shared" si="194"/>
        <v>0</v>
      </c>
      <c r="K1223" s="133">
        <f t="shared" ref="K1223:K1286" si="199">IF(AND(G1223&gt;I1223,I1223&gt;0),G1223-I1223-J1223,0)</f>
        <v>0</v>
      </c>
      <c r="L1223" s="133">
        <f t="shared" si="195"/>
        <v>0</v>
      </c>
      <c r="M1223" s="190">
        <f t="shared" si="196"/>
        <v>1</v>
      </c>
      <c r="N1223" s="190" t="str">
        <f t="shared" si="192"/>
        <v>JANEIRO</v>
      </c>
      <c r="P1223" s="119" t="s">
        <v>192</v>
      </c>
      <c r="Q1223" s="136" t="str">
        <f t="shared" si="197"/>
        <v>À PAGAR</v>
      </c>
      <c r="R1223" s="136" t="str">
        <f t="shared" ca="1" si="193"/>
        <v>EM DIA</v>
      </c>
      <c r="S1223" s="137" t="str">
        <f t="shared" ca="1" si="198"/>
        <v/>
      </c>
    </row>
    <row r="1224" spans="2:19" x14ac:dyDescent="0.25">
      <c r="B1224" s="190" t="str">
        <f t="shared" si="191"/>
        <v/>
      </c>
      <c r="C1224" s="190" t="str">
        <f t="shared" si="190"/>
        <v/>
      </c>
      <c r="D1224" s="119" t="s">
        <v>192</v>
      </c>
      <c r="H1224" s="141">
        <f t="shared" si="194"/>
        <v>0</v>
      </c>
      <c r="K1224" s="133">
        <f t="shared" si="199"/>
        <v>0</v>
      </c>
      <c r="L1224" s="133">
        <f t="shared" si="195"/>
        <v>0</v>
      </c>
      <c r="M1224" s="190">
        <f t="shared" si="196"/>
        <v>1</v>
      </c>
      <c r="N1224" s="190" t="str">
        <f t="shared" si="192"/>
        <v>JANEIRO</v>
      </c>
      <c r="P1224" s="119" t="s">
        <v>192</v>
      </c>
      <c r="Q1224" s="136" t="str">
        <f t="shared" si="197"/>
        <v>À PAGAR</v>
      </c>
      <c r="R1224" s="136" t="str">
        <f t="shared" ca="1" si="193"/>
        <v>EM DIA</v>
      </c>
      <c r="S1224" s="137" t="str">
        <f t="shared" ca="1" si="198"/>
        <v/>
      </c>
    </row>
    <row r="1225" spans="2:19" x14ac:dyDescent="0.25">
      <c r="B1225" s="190" t="str">
        <f t="shared" si="191"/>
        <v/>
      </c>
      <c r="C1225" s="190" t="str">
        <f t="shared" si="190"/>
        <v/>
      </c>
      <c r="D1225" s="119" t="s">
        <v>192</v>
      </c>
      <c r="H1225" s="141">
        <f t="shared" si="194"/>
        <v>0</v>
      </c>
      <c r="K1225" s="133">
        <f t="shared" si="199"/>
        <v>0</v>
      </c>
      <c r="L1225" s="133">
        <f t="shared" si="195"/>
        <v>0</v>
      </c>
      <c r="M1225" s="190">
        <f t="shared" si="196"/>
        <v>1</v>
      </c>
      <c r="N1225" s="190" t="str">
        <f t="shared" si="192"/>
        <v>JANEIRO</v>
      </c>
      <c r="P1225" s="119" t="s">
        <v>192</v>
      </c>
      <c r="Q1225" s="136" t="str">
        <f t="shared" si="197"/>
        <v>À PAGAR</v>
      </c>
      <c r="R1225" s="136" t="str">
        <f t="shared" ca="1" si="193"/>
        <v>EM DIA</v>
      </c>
      <c r="S1225" s="137" t="str">
        <f t="shared" ca="1" si="198"/>
        <v/>
      </c>
    </row>
    <row r="1226" spans="2:19" x14ac:dyDescent="0.25">
      <c r="B1226" s="190" t="str">
        <f t="shared" si="191"/>
        <v/>
      </c>
      <c r="C1226" s="190" t="str">
        <f t="shared" si="190"/>
        <v/>
      </c>
      <c r="D1226" s="119" t="s">
        <v>192</v>
      </c>
      <c r="H1226" s="141">
        <f t="shared" si="194"/>
        <v>0</v>
      </c>
      <c r="K1226" s="133">
        <f t="shared" si="199"/>
        <v>0</v>
      </c>
      <c r="L1226" s="133">
        <f t="shared" si="195"/>
        <v>0</v>
      </c>
      <c r="M1226" s="190">
        <f t="shared" si="196"/>
        <v>1</v>
      </c>
      <c r="N1226" s="190" t="str">
        <f t="shared" si="192"/>
        <v>JANEIRO</v>
      </c>
      <c r="P1226" s="119" t="s">
        <v>192</v>
      </c>
      <c r="Q1226" s="136" t="str">
        <f t="shared" si="197"/>
        <v>À PAGAR</v>
      </c>
      <c r="R1226" s="136" t="str">
        <f t="shared" ca="1" si="193"/>
        <v>EM DIA</v>
      </c>
      <c r="S1226" s="137" t="str">
        <f t="shared" ca="1" si="198"/>
        <v/>
      </c>
    </row>
    <row r="1227" spans="2:19" x14ac:dyDescent="0.25">
      <c r="B1227" s="190" t="str">
        <f t="shared" si="191"/>
        <v/>
      </c>
      <c r="C1227" s="190" t="str">
        <f t="shared" si="190"/>
        <v/>
      </c>
      <c r="D1227" s="119" t="s">
        <v>192</v>
      </c>
      <c r="H1227" s="141">
        <f t="shared" si="194"/>
        <v>0</v>
      </c>
      <c r="K1227" s="133">
        <f t="shared" si="199"/>
        <v>0</v>
      </c>
      <c r="L1227" s="133">
        <f t="shared" si="195"/>
        <v>0</v>
      </c>
      <c r="M1227" s="190">
        <f t="shared" si="196"/>
        <v>1</v>
      </c>
      <c r="N1227" s="190" t="str">
        <f t="shared" si="192"/>
        <v>JANEIRO</v>
      </c>
      <c r="P1227" s="119" t="s">
        <v>192</v>
      </c>
      <c r="Q1227" s="136" t="str">
        <f t="shared" si="197"/>
        <v>À PAGAR</v>
      </c>
      <c r="R1227" s="136" t="str">
        <f t="shared" ca="1" si="193"/>
        <v>EM DIA</v>
      </c>
      <c r="S1227" s="137" t="str">
        <f t="shared" ca="1" si="198"/>
        <v/>
      </c>
    </row>
    <row r="1228" spans="2:19" x14ac:dyDescent="0.25">
      <c r="B1228" s="190" t="str">
        <f t="shared" si="191"/>
        <v/>
      </c>
      <c r="C1228" s="190" t="str">
        <f t="shared" si="190"/>
        <v/>
      </c>
      <c r="D1228" s="119" t="s">
        <v>192</v>
      </c>
      <c r="H1228" s="141">
        <f t="shared" si="194"/>
        <v>0</v>
      </c>
      <c r="K1228" s="133">
        <f t="shared" si="199"/>
        <v>0</v>
      </c>
      <c r="L1228" s="133">
        <f t="shared" si="195"/>
        <v>0</v>
      </c>
      <c r="M1228" s="190">
        <f t="shared" si="196"/>
        <v>1</v>
      </c>
      <c r="N1228" s="190" t="str">
        <f t="shared" si="192"/>
        <v>JANEIRO</v>
      </c>
      <c r="P1228" s="119" t="s">
        <v>192</v>
      </c>
      <c r="Q1228" s="136" t="str">
        <f t="shared" si="197"/>
        <v>À PAGAR</v>
      </c>
      <c r="R1228" s="136" t="str">
        <f t="shared" ca="1" si="193"/>
        <v>EM DIA</v>
      </c>
      <c r="S1228" s="137" t="str">
        <f t="shared" ca="1" si="198"/>
        <v/>
      </c>
    </row>
    <row r="1229" spans="2:19" x14ac:dyDescent="0.25">
      <c r="B1229" s="190" t="str">
        <f t="shared" si="191"/>
        <v/>
      </c>
      <c r="C1229" s="190" t="str">
        <f t="shared" si="190"/>
        <v/>
      </c>
      <c r="D1229" s="119" t="s">
        <v>192</v>
      </c>
      <c r="H1229" s="141">
        <f t="shared" si="194"/>
        <v>0</v>
      </c>
      <c r="K1229" s="133">
        <f t="shared" si="199"/>
        <v>0</v>
      </c>
      <c r="L1229" s="133">
        <f t="shared" si="195"/>
        <v>0</v>
      </c>
      <c r="M1229" s="190">
        <f t="shared" si="196"/>
        <v>1</v>
      </c>
      <c r="N1229" s="190" t="str">
        <f t="shared" si="192"/>
        <v>JANEIRO</v>
      </c>
      <c r="P1229" s="119" t="s">
        <v>192</v>
      </c>
      <c r="Q1229" s="136" t="str">
        <f t="shared" si="197"/>
        <v>À PAGAR</v>
      </c>
      <c r="R1229" s="136" t="str">
        <f t="shared" ca="1" si="193"/>
        <v>EM DIA</v>
      </c>
      <c r="S1229" s="137" t="str">
        <f t="shared" ca="1" si="198"/>
        <v/>
      </c>
    </row>
    <row r="1230" spans="2:19" x14ac:dyDescent="0.25">
      <c r="B1230" s="190" t="str">
        <f t="shared" si="191"/>
        <v/>
      </c>
      <c r="C1230" s="190" t="str">
        <f t="shared" si="190"/>
        <v/>
      </c>
      <c r="D1230" s="119" t="s">
        <v>192</v>
      </c>
      <c r="H1230" s="141">
        <f t="shared" si="194"/>
        <v>0</v>
      </c>
      <c r="K1230" s="133">
        <f t="shared" si="199"/>
        <v>0</v>
      </c>
      <c r="L1230" s="133">
        <f t="shared" si="195"/>
        <v>0</v>
      </c>
      <c r="M1230" s="190">
        <f t="shared" si="196"/>
        <v>1</v>
      </c>
      <c r="N1230" s="190" t="str">
        <f t="shared" si="192"/>
        <v>JANEIRO</v>
      </c>
      <c r="P1230" s="119" t="s">
        <v>192</v>
      </c>
      <c r="Q1230" s="136" t="str">
        <f t="shared" si="197"/>
        <v>À PAGAR</v>
      </c>
      <c r="R1230" s="136" t="str">
        <f t="shared" ca="1" si="193"/>
        <v>EM DIA</v>
      </c>
      <c r="S1230" s="137" t="str">
        <f t="shared" ca="1" si="198"/>
        <v/>
      </c>
    </row>
    <row r="1231" spans="2:19" x14ac:dyDescent="0.25">
      <c r="B1231" s="190" t="str">
        <f t="shared" si="191"/>
        <v/>
      </c>
      <c r="C1231" s="190" t="str">
        <f t="shared" ref="C1231:C1294" si="200">IF(B1231=1,"JANEIRO",IF(B1231=2,"FEVEREIRO",IF(B1231=3,"MARÇO",IF(B1231=4,"ABRIL",IF(B1231=5,"MAIO",IF(B1231=6,"JUNHO",IF(B1231=7,"JULHO",IF(B1231=8,"AGOSTO",IF(B1231=9,"SETEMBRO",IF(B1231=10,"OUTUBRO",IF(B1231=11,"NOVEMBRO",IF(B1231=12,"DEZEMBRO",""))))))))))))</f>
        <v/>
      </c>
      <c r="D1231" s="119" t="s">
        <v>192</v>
      </c>
      <c r="H1231" s="141">
        <f t="shared" si="194"/>
        <v>0</v>
      </c>
      <c r="K1231" s="133">
        <f t="shared" si="199"/>
        <v>0</v>
      </c>
      <c r="L1231" s="133">
        <f t="shared" si="195"/>
        <v>0</v>
      </c>
      <c r="M1231" s="190">
        <f t="shared" si="196"/>
        <v>1</v>
      </c>
      <c r="N1231" s="190" t="str">
        <f t="shared" si="192"/>
        <v>JANEIRO</v>
      </c>
      <c r="P1231" s="119" t="s">
        <v>192</v>
      </c>
      <c r="Q1231" s="136" t="str">
        <f t="shared" si="197"/>
        <v>À PAGAR</v>
      </c>
      <c r="R1231" s="136" t="str">
        <f t="shared" ca="1" si="193"/>
        <v>EM DIA</v>
      </c>
      <c r="S1231" s="137" t="str">
        <f t="shared" ca="1" si="198"/>
        <v/>
      </c>
    </row>
    <row r="1232" spans="2:19" x14ac:dyDescent="0.25">
      <c r="B1232" s="190" t="str">
        <f t="shared" si="191"/>
        <v/>
      </c>
      <c r="C1232" s="190" t="str">
        <f t="shared" si="200"/>
        <v/>
      </c>
      <c r="D1232" s="119" t="s">
        <v>192</v>
      </c>
      <c r="H1232" s="141">
        <f t="shared" si="194"/>
        <v>0</v>
      </c>
      <c r="K1232" s="133">
        <f t="shared" si="199"/>
        <v>0</v>
      </c>
      <c r="L1232" s="133">
        <f t="shared" si="195"/>
        <v>0</v>
      </c>
      <c r="M1232" s="190">
        <f t="shared" si="196"/>
        <v>1</v>
      </c>
      <c r="N1232" s="190" t="str">
        <f t="shared" si="192"/>
        <v>JANEIRO</v>
      </c>
      <c r="P1232" s="119" t="s">
        <v>192</v>
      </c>
      <c r="Q1232" s="136" t="str">
        <f t="shared" si="197"/>
        <v>À PAGAR</v>
      </c>
      <c r="R1232" s="136" t="str">
        <f t="shared" ca="1" si="193"/>
        <v>EM DIA</v>
      </c>
      <c r="S1232" s="137" t="str">
        <f t="shared" ca="1" si="198"/>
        <v/>
      </c>
    </row>
    <row r="1233" spans="2:19" x14ac:dyDescent="0.25">
      <c r="B1233" s="190" t="str">
        <f t="shared" si="191"/>
        <v/>
      </c>
      <c r="C1233" s="190" t="str">
        <f t="shared" si="200"/>
        <v/>
      </c>
      <c r="D1233" s="119" t="s">
        <v>192</v>
      </c>
      <c r="H1233" s="141">
        <f t="shared" si="194"/>
        <v>0</v>
      </c>
      <c r="K1233" s="133">
        <f t="shared" si="199"/>
        <v>0</v>
      </c>
      <c r="L1233" s="133">
        <f t="shared" si="195"/>
        <v>0</v>
      </c>
      <c r="M1233" s="190">
        <f t="shared" si="196"/>
        <v>1</v>
      </c>
      <c r="N1233" s="190" t="str">
        <f t="shared" si="192"/>
        <v>JANEIRO</v>
      </c>
      <c r="P1233" s="119" t="s">
        <v>192</v>
      </c>
      <c r="Q1233" s="136" t="str">
        <f t="shared" si="197"/>
        <v>À PAGAR</v>
      </c>
      <c r="R1233" s="136" t="str">
        <f t="shared" ca="1" si="193"/>
        <v>EM DIA</v>
      </c>
      <c r="S1233" s="137" t="str">
        <f t="shared" ca="1" si="198"/>
        <v/>
      </c>
    </row>
    <row r="1234" spans="2:19" x14ac:dyDescent="0.25">
      <c r="B1234" s="190" t="str">
        <f t="shared" ref="B1234:B1297" si="201">IFERROR(MONTH(D1234),"")</f>
        <v/>
      </c>
      <c r="C1234" s="190" t="str">
        <f t="shared" si="200"/>
        <v/>
      </c>
      <c r="D1234" s="119" t="s">
        <v>192</v>
      </c>
      <c r="H1234" s="141">
        <f t="shared" si="194"/>
        <v>0</v>
      </c>
      <c r="K1234" s="133">
        <f t="shared" si="199"/>
        <v>0</v>
      </c>
      <c r="L1234" s="133">
        <f t="shared" si="195"/>
        <v>0</v>
      </c>
      <c r="M1234" s="190">
        <f t="shared" si="196"/>
        <v>1</v>
      </c>
      <c r="N1234" s="190" t="str">
        <f t="shared" si="192"/>
        <v>JANEIRO</v>
      </c>
      <c r="P1234" s="119" t="s">
        <v>192</v>
      </c>
      <c r="Q1234" s="136" t="str">
        <f t="shared" si="197"/>
        <v>À PAGAR</v>
      </c>
      <c r="R1234" s="136" t="str">
        <f t="shared" ca="1" si="193"/>
        <v>EM DIA</v>
      </c>
      <c r="S1234" s="137" t="str">
        <f t="shared" ca="1" si="198"/>
        <v/>
      </c>
    </row>
    <row r="1235" spans="2:19" x14ac:dyDescent="0.25">
      <c r="B1235" s="190" t="str">
        <f t="shared" si="201"/>
        <v/>
      </c>
      <c r="C1235" s="190" t="str">
        <f t="shared" si="200"/>
        <v/>
      </c>
      <c r="D1235" s="119" t="s">
        <v>192</v>
      </c>
      <c r="H1235" s="141">
        <f t="shared" si="194"/>
        <v>0</v>
      </c>
      <c r="K1235" s="133">
        <f t="shared" si="199"/>
        <v>0</v>
      </c>
      <c r="L1235" s="133">
        <f t="shared" si="195"/>
        <v>0</v>
      </c>
      <c r="M1235" s="190">
        <f t="shared" si="196"/>
        <v>1</v>
      </c>
      <c r="N1235" s="190" t="str">
        <f t="shared" si="192"/>
        <v>JANEIRO</v>
      </c>
      <c r="P1235" s="119" t="s">
        <v>192</v>
      </c>
      <c r="Q1235" s="136" t="str">
        <f t="shared" si="197"/>
        <v>À PAGAR</v>
      </c>
      <c r="R1235" s="136" t="str">
        <f t="shared" ca="1" si="193"/>
        <v>EM DIA</v>
      </c>
      <c r="S1235" s="137" t="str">
        <f t="shared" ca="1" si="198"/>
        <v/>
      </c>
    </row>
    <row r="1236" spans="2:19" x14ac:dyDescent="0.25">
      <c r="B1236" s="190" t="str">
        <f t="shared" si="201"/>
        <v/>
      </c>
      <c r="C1236" s="190" t="str">
        <f t="shared" si="200"/>
        <v/>
      </c>
      <c r="D1236" s="119" t="s">
        <v>192</v>
      </c>
      <c r="H1236" s="141">
        <f t="shared" si="194"/>
        <v>0</v>
      </c>
      <c r="K1236" s="133">
        <f t="shared" si="199"/>
        <v>0</v>
      </c>
      <c r="L1236" s="133">
        <f t="shared" si="195"/>
        <v>0</v>
      </c>
      <c r="M1236" s="190">
        <f t="shared" si="196"/>
        <v>1</v>
      </c>
      <c r="N1236" s="190" t="str">
        <f t="shared" si="192"/>
        <v>JANEIRO</v>
      </c>
      <c r="P1236" s="119" t="s">
        <v>192</v>
      </c>
      <c r="Q1236" s="136" t="str">
        <f t="shared" si="197"/>
        <v>À PAGAR</v>
      </c>
      <c r="R1236" s="136" t="str">
        <f t="shared" ca="1" si="193"/>
        <v>EM DIA</v>
      </c>
      <c r="S1236" s="137" t="str">
        <f t="shared" ca="1" si="198"/>
        <v/>
      </c>
    </row>
    <row r="1237" spans="2:19" x14ac:dyDescent="0.25">
      <c r="B1237" s="190" t="str">
        <f t="shared" si="201"/>
        <v/>
      </c>
      <c r="C1237" s="190" t="str">
        <f t="shared" si="200"/>
        <v/>
      </c>
      <c r="D1237" s="119" t="s">
        <v>192</v>
      </c>
      <c r="H1237" s="141">
        <f t="shared" si="194"/>
        <v>0</v>
      </c>
      <c r="K1237" s="133">
        <f t="shared" si="199"/>
        <v>0</v>
      </c>
      <c r="L1237" s="133">
        <f t="shared" si="195"/>
        <v>0</v>
      </c>
      <c r="M1237" s="190">
        <f t="shared" si="196"/>
        <v>1</v>
      </c>
      <c r="N1237" s="190" t="str">
        <f t="shared" si="192"/>
        <v>JANEIRO</v>
      </c>
      <c r="P1237" s="119" t="s">
        <v>192</v>
      </c>
      <c r="Q1237" s="136" t="str">
        <f t="shared" si="197"/>
        <v>À PAGAR</v>
      </c>
      <c r="R1237" s="136" t="str">
        <f t="shared" ca="1" si="193"/>
        <v>EM DIA</v>
      </c>
      <c r="S1237" s="137" t="str">
        <f t="shared" ca="1" si="198"/>
        <v/>
      </c>
    </row>
    <row r="1238" spans="2:19" x14ac:dyDescent="0.25">
      <c r="B1238" s="190" t="str">
        <f t="shared" si="201"/>
        <v/>
      </c>
      <c r="C1238" s="190" t="str">
        <f t="shared" si="200"/>
        <v/>
      </c>
      <c r="D1238" s="119" t="s">
        <v>192</v>
      </c>
      <c r="H1238" s="141">
        <f t="shared" si="194"/>
        <v>0</v>
      </c>
      <c r="K1238" s="133">
        <f t="shared" si="199"/>
        <v>0</v>
      </c>
      <c r="L1238" s="133">
        <f t="shared" si="195"/>
        <v>0</v>
      </c>
      <c r="M1238" s="190">
        <f t="shared" si="196"/>
        <v>1</v>
      </c>
      <c r="N1238" s="190" t="str">
        <f t="shared" si="192"/>
        <v>JANEIRO</v>
      </c>
      <c r="P1238" s="119" t="s">
        <v>192</v>
      </c>
      <c r="Q1238" s="136" t="str">
        <f t="shared" si="197"/>
        <v>À PAGAR</v>
      </c>
      <c r="R1238" s="136" t="str">
        <f t="shared" ca="1" si="193"/>
        <v>EM DIA</v>
      </c>
      <c r="S1238" s="137" t="str">
        <f t="shared" ca="1" si="198"/>
        <v/>
      </c>
    </row>
    <row r="1239" spans="2:19" x14ac:dyDescent="0.25">
      <c r="B1239" s="190" t="str">
        <f t="shared" si="201"/>
        <v/>
      </c>
      <c r="C1239" s="190" t="str">
        <f t="shared" si="200"/>
        <v/>
      </c>
      <c r="D1239" s="119" t="s">
        <v>192</v>
      </c>
      <c r="H1239" s="141">
        <f t="shared" si="194"/>
        <v>0</v>
      </c>
      <c r="K1239" s="133">
        <f t="shared" si="199"/>
        <v>0</v>
      </c>
      <c r="L1239" s="133">
        <f t="shared" si="195"/>
        <v>0</v>
      </c>
      <c r="M1239" s="190">
        <f t="shared" si="196"/>
        <v>1</v>
      </c>
      <c r="N1239" s="190" t="str">
        <f t="shared" si="192"/>
        <v>JANEIRO</v>
      </c>
      <c r="P1239" s="119" t="s">
        <v>192</v>
      </c>
      <c r="Q1239" s="136" t="str">
        <f t="shared" si="197"/>
        <v>À PAGAR</v>
      </c>
      <c r="R1239" s="136" t="str">
        <f t="shared" ca="1" si="193"/>
        <v>EM DIA</v>
      </c>
      <c r="S1239" s="137" t="str">
        <f t="shared" ca="1" si="198"/>
        <v/>
      </c>
    </row>
    <row r="1240" spans="2:19" x14ac:dyDescent="0.25">
      <c r="B1240" s="190" t="str">
        <f t="shared" si="201"/>
        <v/>
      </c>
      <c r="C1240" s="190" t="str">
        <f t="shared" si="200"/>
        <v/>
      </c>
      <c r="D1240" s="119" t="s">
        <v>192</v>
      </c>
      <c r="H1240" s="141">
        <f t="shared" si="194"/>
        <v>0</v>
      </c>
      <c r="K1240" s="133">
        <f t="shared" si="199"/>
        <v>0</v>
      </c>
      <c r="L1240" s="133">
        <f t="shared" si="195"/>
        <v>0</v>
      </c>
      <c r="M1240" s="190">
        <f t="shared" si="196"/>
        <v>1</v>
      </c>
      <c r="N1240" s="190" t="str">
        <f t="shared" si="192"/>
        <v>JANEIRO</v>
      </c>
      <c r="P1240" s="119" t="s">
        <v>192</v>
      </c>
      <c r="Q1240" s="136" t="str">
        <f t="shared" si="197"/>
        <v>À PAGAR</v>
      </c>
      <c r="R1240" s="136" t="str">
        <f t="shared" ca="1" si="193"/>
        <v>EM DIA</v>
      </c>
      <c r="S1240" s="137" t="str">
        <f t="shared" ca="1" si="198"/>
        <v/>
      </c>
    </row>
    <row r="1241" spans="2:19" x14ac:dyDescent="0.25">
      <c r="B1241" s="190" t="str">
        <f t="shared" si="201"/>
        <v/>
      </c>
      <c r="C1241" s="190" t="str">
        <f t="shared" si="200"/>
        <v/>
      </c>
      <c r="D1241" s="119" t="s">
        <v>192</v>
      </c>
      <c r="H1241" s="141">
        <f t="shared" si="194"/>
        <v>0</v>
      </c>
      <c r="K1241" s="133">
        <f t="shared" si="199"/>
        <v>0</v>
      </c>
      <c r="L1241" s="133">
        <f t="shared" si="195"/>
        <v>0</v>
      </c>
      <c r="M1241" s="190">
        <f t="shared" si="196"/>
        <v>1</v>
      </c>
      <c r="N1241" s="190" t="str">
        <f t="shared" si="192"/>
        <v>JANEIRO</v>
      </c>
      <c r="P1241" s="119" t="s">
        <v>192</v>
      </c>
      <c r="Q1241" s="136" t="str">
        <f t="shared" si="197"/>
        <v>À PAGAR</v>
      </c>
      <c r="R1241" s="136" t="str">
        <f t="shared" ca="1" si="193"/>
        <v>EM DIA</v>
      </c>
      <c r="S1241" s="137" t="str">
        <f t="shared" ca="1" si="198"/>
        <v/>
      </c>
    </row>
    <row r="1242" spans="2:19" x14ac:dyDescent="0.25">
      <c r="B1242" s="190" t="str">
        <f t="shared" si="201"/>
        <v/>
      </c>
      <c r="C1242" s="190" t="str">
        <f t="shared" si="200"/>
        <v/>
      </c>
      <c r="D1242" s="119" t="s">
        <v>192</v>
      </c>
      <c r="H1242" s="141">
        <f t="shared" si="194"/>
        <v>0</v>
      </c>
      <c r="K1242" s="133">
        <f t="shared" si="199"/>
        <v>0</v>
      </c>
      <c r="L1242" s="133">
        <f t="shared" si="195"/>
        <v>0</v>
      </c>
      <c r="M1242" s="190">
        <f t="shared" si="196"/>
        <v>1</v>
      </c>
      <c r="N1242" s="190" t="str">
        <f t="shared" si="192"/>
        <v>JANEIRO</v>
      </c>
      <c r="P1242" s="119" t="s">
        <v>192</v>
      </c>
      <c r="Q1242" s="136" t="str">
        <f t="shared" si="197"/>
        <v>À PAGAR</v>
      </c>
      <c r="R1242" s="136" t="str">
        <f t="shared" ca="1" si="193"/>
        <v>EM DIA</v>
      </c>
      <c r="S1242" s="137" t="str">
        <f t="shared" ca="1" si="198"/>
        <v/>
      </c>
    </row>
    <row r="1243" spans="2:19" x14ac:dyDescent="0.25">
      <c r="B1243" s="190" t="str">
        <f t="shared" si="201"/>
        <v/>
      </c>
      <c r="C1243" s="190" t="str">
        <f t="shared" si="200"/>
        <v/>
      </c>
      <c r="D1243" s="119" t="s">
        <v>192</v>
      </c>
      <c r="H1243" s="141">
        <f t="shared" si="194"/>
        <v>0</v>
      </c>
      <c r="K1243" s="133">
        <f t="shared" si="199"/>
        <v>0</v>
      </c>
      <c r="L1243" s="133">
        <f t="shared" si="195"/>
        <v>0</v>
      </c>
      <c r="M1243" s="190">
        <f t="shared" si="196"/>
        <v>1</v>
      </c>
      <c r="N1243" s="190" t="str">
        <f t="shared" si="192"/>
        <v>JANEIRO</v>
      </c>
      <c r="P1243" s="119" t="s">
        <v>192</v>
      </c>
      <c r="Q1243" s="136" t="str">
        <f t="shared" si="197"/>
        <v>À PAGAR</v>
      </c>
      <c r="R1243" s="136" t="str">
        <f t="shared" ca="1" si="193"/>
        <v>EM DIA</v>
      </c>
      <c r="S1243" s="137" t="str">
        <f t="shared" ca="1" si="198"/>
        <v/>
      </c>
    </row>
    <row r="1244" spans="2:19" x14ac:dyDescent="0.25">
      <c r="B1244" s="190" t="str">
        <f t="shared" si="201"/>
        <v/>
      </c>
      <c r="C1244" s="190" t="str">
        <f t="shared" si="200"/>
        <v/>
      </c>
      <c r="D1244" s="119" t="s">
        <v>192</v>
      </c>
      <c r="H1244" s="141">
        <f t="shared" si="194"/>
        <v>0</v>
      </c>
      <c r="K1244" s="133">
        <f t="shared" si="199"/>
        <v>0</v>
      </c>
      <c r="L1244" s="133">
        <f t="shared" si="195"/>
        <v>0</v>
      </c>
      <c r="M1244" s="190">
        <f t="shared" si="196"/>
        <v>1</v>
      </c>
      <c r="N1244" s="190" t="str">
        <f t="shared" si="192"/>
        <v>JANEIRO</v>
      </c>
      <c r="P1244" s="119" t="s">
        <v>192</v>
      </c>
      <c r="Q1244" s="136" t="str">
        <f t="shared" si="197"/>
        <v>À PAGAR</v>
      </c>
      <c r="R1244" s="136" t="str">
        <f t="shared" ca="1" si="193"/>
        <v>EM DIA</v>
      </c>
      <c r="S1244" s="137" t="str">
        <f t="shared" ca="1" si="198"/>
        <v/>
      </c>
    </row>
    <row r="1245" spans="2:19" x14ac:dyDescent="0.25">
      <c r="B1245" s="190" t="str">
        <f t="shared" si="201"/>
        <v/>
      </c>
      <c r="C1245" s="190" t="str">
        <f t="shared" si="200"/>
        <v/>
      </c>
      <c r="D1245" s="119" t="s">
        <v>192</v>
      </c>
      <c r="H1245" s="141">
        <f t="shared" si="194"/>
        <v>0</v>
      </c>
      <c r="K1245" s="133">
        <f t="shared" si="199"/>
        <v>0</v>
      </c>
      <c r="L1245" s="133">
        <f t="shared" si="195"/>
        <v>0</v>
      </c>
      <c r="M1245" s="190">
        <f t="shared" si="196"/>
        <v>1</v>
      </c>
      <c r="N1245" s="190" t="str">
        <f t="shared" si="192"/>
        <v>JANEIRO</v>
      </c>
      <c r="P1245" s="119" t="s">
        <v>192</v>
      </c>
      <c r="Q1245" s="136" t="str">
        <f t="shared" si="197"/>
        <v>À PAGAR</v>
      </c>
      <c r="R1245" s="136" t="str">
        <f t="shared" ca="1" si="193"/>
        <v>EM DIA</v>
      </c>
      <c r="S1245" s="137" t="str">
        <f t="shared" ca="1" si="198"/>
        <v/>
      </c>
    </row>
    <row r="1246" spans="2:19" x14ac:dyDescent="0.25">
      <c r="B1246" s="190" t="str">
        <f t="shared" si="201"/>
        <v/>
      </c>
      <c r="C1246" s="190" t="str">
        <f t="shared" si="200"/>
        <v/>
      </c>
      <c r="D1246" s="119" t="s">
        <v>192</v>
      </c>
      <c r="H1246" s="141">
        <f t="shared" si="194"/>
        <v>0</v>
      </c>
      <c r="K1246" s="133">
        <f t="shared" si="199"/>
        <v>0</v>
      </c>
      <c r="L1246" s="133">
        <f t="shared" si="195"/>
        <v>0</v>
      </c>
      <c r="M1246" s="190">
        <f t="shared" si="196"/>
        <v>1</v>
      </c>
      <c r="N1246" s="190" t="str">
        <f t="shared" si="192"/>
        <v>JANEIRO</v>
      </c>
      <c r="P1246" s="119" t="s">
        <v>192</v>
      </c>
      <c r="Q1246" s="136" t="str">
        <f t="shared" si="197"/>
        <v>À PAGAR</v>
      </c>
      <c r="R1246" s="136" t="str">
        <f t="shared" ca="1" si="193"/>
        <v>EM DIA</v>
      </c>
      <c r="S1246" s="137" t="str">
        <f t="shared" ca="1" si="198"/>
        <v/>
      </c>
    </row>
    <row r="1247" spans="2:19" x14ac:dyDescent="0.25">
      <c r="B1247" s="190" t="str">
        <f t="shared" si="201"/>
        <v/>
      </c>
      <c r="C1247" s="190" t="str">
        <f t="shared" si="200"/>
        <v/>
      </c>
      <c r="D1247" s="119" t="s">
        <v>192</v>
      </c>
      <c r="H1247" s="141">
        <f t="shared" si="194"/>
        <v>0</v>
      </c>
      <c r="K1247" s="133">
        <f t="shared" si="199"/>
        <v>0</v>
      </c>
      <c r="L1247" s="133">
        <f t="shared" si="195"/>
        <v>0</v>
      </c>
      <c r="M1247" s="190">
        <f t="shared" si="196"/>
        <v>1</v>
      </c>
      <c r="N1247" s="190" t="str">
        <f t="shared" si="192"/>
        <v>JANEIRO</v>
      </c>
      <c r="P1247" s="119" t="s">
        <v>192</v>
      </c>
      <c r="Q1247" s="136" t="str">
        <f t="shared" si="197"/>
        <v>À PAGAR</v>
      </c>
      <c r="R1247" s="136" t="str">
        <f t="shared" ca="1" si="193"/>
        <v>EM DIA</v>
      </c>
      <c r="S1247" s="137" t="str">
        <f t="shared" ca="1" si="198"/>
        <v/>
      </c>
    </row>
    <row r="1248" spans="2:19" x14ac:dyDescent="0.25">
      <c r="B1248" s="190" t="str">
        <f t="shared" si="201"/>
        <v/>
      </c>
      <c r="C1248" s="190" t="str">
        <f t="shared" si="200"/>
        <v/>
      </c>
      <c r="D1248" s="119" t="s">
        <v>192</v>
      </c>
      <c r="H1248" s="141">
        <f t="shared" si="194"/>
        <v>0</v>
      </c>
      <c r="K1248" s="133">
        <f t="shared" si="199"/>
        <v>0</v>
      </c>
      <c r="L1248" s="133">
        <f t="shared" si="195"/>
        <v>0</v>
      </c>
      <c r="M1248" s="190">
        <f t="shared" si="196"/>
        <v>1</v>
      </c>
      <c r="N1248" s="190" t="str">
        <f t="shared" si="192"/>
        <v>JANEIRO</v>
      </c>
      <c r="P1248" s="119" t="s">
        <v>192</v>
      </c>
      <c r="Q1248" s="136" t="str">
        <f t="shared" si="197"/>
        <v>À PAGAR</v>
      </c>
      <c r="R1248" s="136" t="str">
        <f t="shared" ca="1" si="193"/>
        <v>EM DIA</v>
      </c>
      <c r="S1248" s="137" t="str">
        <f t="shared" ca="1" si="198"/>
        <v/>
      </c>
    </row>
    <row r="1249" spans="2:19" x14ac:dyDescent="0.25">
      <c r="B1249" s="190" t="str">
        <f t="shared" si="201"/>
        <v/>
      </c>
      <c r="C1249" s="190" t="str">
        <f t="shared" si="200"/>
        <v/>
      </c>
      <c r="D1249" s="119" t="s">
        <v>192</v>
      </c>
      <c r="H1249" s="141">
        <f t="shared" si="194"/>
        <v>0</v>
      </c>
      <c r="K1249" s="133">
        <f t="shared" si="199"/>
        <v>0</v>
      </c>
      <c r="L1249" s="133">
        <f t="shared" si="195"/>
        <v>0</v>
      </c>
      <c r="M1249" s="190">
        <f t="shared" si="196"/>
        <v>1</v>
      </c>
      <c r="N1249" s="190" t="str">
        <f t="shared" si="192"/>
        <v>JANEIRO</v>
      </c>
      <c r="P1249" s="119" t="s">
        <v>192</v>
      </c>
      <c r="Q1249" s="136" t="str">
        <f t="shared" si="197"/>
        <v>À PAGAR</v>
      </c>
      <c r="R1249" s="136" t="str">
        <f t="shared" ca="1" si="193"/>
        <v>EM DIA</v>
      </c>
      <c r="S1249" s="137" t="str">
        <f t="shared" ca="1" si="198"/>
        <v/>
      </c>
    </row>
    <row r="1250" spans="2:19" x14ac:dyDescent="0.25">
      <c r="B1250" s="190" t="str">
        <f t="shared" si="201"/>
        <v/>
      </c>
      <c r="C1250" s="190" t="str">
        <f t="shared" si="200"/>
        <v/>
      </c>
      <c r="D1250" s="119" t="s">
        <v>192</v>
      </c>
      <c r="H1250" s="141">
        <f t="shared" si="194"/>
        <v>0</v>
      </c>
      <c r="K1250" s="133">
        <f t="shared" si="199"/>
        <v>0</v>
      </c>
      <c r="L1250" s="133">
        <f t="shared" si="195"/>
        <v>0</v>
      </c>
      <c r="M1250" s="190">
        <f t="shared" si="196"/>
        <v>1</v>
      </c>
      <c r="N1250" s="190" t="str">
        <f t="shared" si="192"/>
        <v>JANEIRO</v>
      </c>
      <c r="P1250" s="119" t="s">
        <v>192</v>
      </c>
      <c r="Q1250" s="136" t="str">
        <f t="shared" si="197"/>
        <v>À PAGAR</v>
      </c>
      <c r="R1250" s="136" t="str">
        <f t="shared" ca="1" si="193"/>
        <v>EM DIA</v>
      </c>
      <c r="S1250" s="137" t="str">
        <f t="shared" ca="1" si="198"/>
        <v/>
      </c>
    </row>
    <row r="1251" spans="2:19" x14ac:dyDescent="0.25">
      <c r="B1251" s="190" t="str">
        <f t="shared" si="201"/>
        <v/>
      </c>
      <c r="C1251" s="190" t="str">
        <f t="shared" si="200"/>
        <v/>
      </c>
      <c r="D1251" s="119" t="s">
        <v>192</v>
      </c>
      <c r="H1251" s="141">
        <f t="shared" si="194"/>
        <v>0</v>
      </c>
      <c r="K1251" s="133">
        <f t="shared" si="199"/>
        <v>0</v>
      </c>
      <c r="L1251" s="133">
        <f t="shared" si="195"/>
        <v>0</v>
      </c>
      <c r="M1251" s="190">
        <f t="shared" si="196"/>
        <v>1</v>
      </c>
      <c r="N1251" s="190" t="str">
        <f t="shared" si="192"/>
        <v>JANEIRO</v>
      </c>
      <c r="P1251" s="119" t="s">
        <v>192</v>
      </c>
      <c r="Q1251" s="136" t="str">
        <f t="shared" si="197"/>
        <v>À PAGAR</v>
      </c>
      <c r="R1251" s="136" t="str">
        <f t="shared" ca="1" si="193"/>
        <v>EM DIA</v>
      </c>
      <c r="S1251" s="137" t="str">
        <f t="shared" ca="1" si="198"/>
        <v/>
      </c>
    </row>
    <row r="1252" spans="2:19" x14ac:dyDescent="0.25">
      <c r="B1252" s="190" t="str">
        <f t="shared" si="201"/>
        <v/>
      </c>
      <c r="C1252" s="190" t="str">
        <f t="shared" si="200"/>
        <v/>
      </c>
      <c r="D1252" s="119" t="s">
        <v>192</v>
      </c>
      <c r="H1252" s="141">
        <f t="shared" si="194"/>
        <v>0</v>
      </c>
      <c r="K1252" s="133">
        <f t="shared" si="199"/>
        <v>0</v>
      </c>
      <c r="L1252" s="133">
        <f t="shared" si="195"/>
        <v>0</v>
      </c>
      <c r="M1252" s="190">
        <f t="shared" si="196"/>
        <v>1</v>
      </c>
      <c r="N1252" s="190" t="str">
        <f t="shared" si="192"/>
        <v>JANEIRO</v>
      </c>
      <c r="P1252" s="119" t="s">
        <v>192</v>
      </c>
      <c r="Q1252" s="136" t="str">
        <f t="shared" si="197"/>
        <v>À PAGAR</v>
      </c>
      <c r="R1252" s="136" t="str">
        <f t="shared" ca="1" si="193"/>
        <v>EM DIA</v>
      </c>
      <c r="S1252" s="137" t="str">
        <f t="shared" ca="1" si="198"/>
        <v/>
      </c>
    </row>
    <row r="1253" spans="2:19" x14ac:dyDescent="0.25">
      <c r="B1253" s="190" t="str">
        <f t="shared" si="201"/>
        <v/>
      </c>
      <c r="C1253" s="190" t="str">
        <f t="shared" si="200"/>
        <v/>
      </c>
      <c r="D1253" s="119" t="s">
        <v>192</v>
      </c>
      <c r="H1253" s="141">
        <f t="shared" si="194"/>
        <v>0</v>
      </c>
      <c r="K1253" s="133">
        <f t="shared" si="199"/>
        <v>0</v>
      </c>
      <c r="L1253" s="133">
        <f t="shared" si="195"/>
        <v>0</v>
      </c>
      <c r="M1253" s="190">
        <f t="shared" si="196"/>
        <v>1</v>
      </c>
      <c r="N1253" s="190" t="str">
        <f t="shared" si="192"/>
        <v>JANEIRO</v>
      </c>
      <c r="P1253" s="119" t="s">
        <v>192</v>
      </c>
      <c r="Q1253" s="136" t="str">
        <f t="shared" si="197"/>
        <v>À PAGAR</v>
      </c>
      <c r="R1253" s="136" t="str">
        <f t="shared" ca="1" si="193"/>
        <v>EM DIA</v>
      </c>
      <c r="S1253" s="137" t="str">
        <f t="shared" ca="1" si="198"/>
        <v/>
      </c>
    </row>
    <row r="1254" spans="2:19" x14ac:dyDescent="0.25">
      <c r="B1254" s="190" t="str">
        <f t="shared" si="201"/>
        <v/>
      </c>
      <c r="C1254" s="190" t="str">
        <f t="shared" si="200"/>
        <v/>
      </c>
      <c r="D1254" s="119" t="s">
        <v>192</v>
      </c>
      <c r="H1254" s="141">
        <f t="shared" si="194"/>
        <v>0</v>
      </c>
      <c r="K1254" s="133">
        <f t="shared" si="199"/>
        <v>0</v>
      </c>
      <c r="L1254" s="133">
        <f t="shared" si="195"/>
        <v>0</v>
      </c>
      <c r="M1254" s="190">
        <f t="shared" si="196"/>
        <v>1</v>
      </c>
      <c r="N1254" s="190" t="str">
        <f t="shared" si="192"/>
        <v>JANEIRO</v>
      </c>
      <c r="P1254" s="119" t="s">
        <v>192</v>
      </c>
      <c r="Q1254" s="136" t="str">
        <f t="shared" si="197"/>
        <v>À PAGAR</v>
      </c>
      <c r="R1254" s="136" t="str">
        <f t="shared" ca="1" si="193"/>
        <v>EM DIA</v>
      </c>
      <c r="S1254" s="137" t="str">
        <f t="shared" ca="1" si="198"/>
        <v/>
      </c>
    </row>
    <row r="1255" spans="2:19" x14ac:dyDescent="0.25">
      <c r="B1255" s="190" t="str">
        <f t="shared" si="201"/>
        <v/>
      </c>
      <c r="C1255" s="190" t="str">
        <f t="shared" si="200"/>
        <v/>
      </c>
      <c r="D1255" s="119" t="s">
        <v>192</v>
      </c>
      <c r="H1255" s="141">
        <f t="shared" si="194"/>
        <v>0</v>
      </c>
      <c r="K1255" s="133">
        <f t="shared" si="199"/>
        <v>0</v>
      </c>
      <c r="L1255" s="133">
        <f t="shared" si="195"/>
        <v>0</v>
      </c>
      <c r="M1255" s="190">
        <f t="shared" si="196"/>
        <v>1</v>
      </c>
      <c r="N1255" s="190" t="str">
        <f t="shared" si="192"/>
        <v>JANEIRO</v>
      </c>
      <c r="P1255" s="119" t="s">
        <v>192</v>
      </c>
      <c r="Q1255" s="136" t="str">
        <f t="shared" si="197"/>
        <v>À PAGAR</v>
      </c>
      <c r="R1255" s="136" t="str">
        <f t="shared" ca="1" si="193"/>
        <v>EM DIA</v>
      </c>
      <c r="S1255" s="137" t="str">
        <f t="shared" ca="1" si="198"/>
        <v/>
      </c>
    </row>
    <row r="1256" spans="2:19" x14ac:dyDescent="0.25">
      <c r="B1256" s="190" t="str">
        <f t="shared" si="201"/>
        <v/>
      </c>
      <c r="C1256" s="190" t="str">
        <f t="shared" si="200"/>
        <v/>
      </c>
      <c r="D1256" s="119" t="s">
        <v>192</v>
      </c>
      <c r="H1256" s="141">
        <f t="shared" si="194"/>
        <v>0</v>
      </c>
      <c r="K1256" s="133">
        <f t="shared" si="199"/>
        <v>0</v>
      </c>
      <c r="L1256" s="133">
        <f t="shared" si="195"/>
        <v>0</v>
      </c>
      <c r="M1256" s="190">
        <f t="shared" si="196"/>
        <v>1</v>
      </c>
      <c r="N1256" s="190" t="str">
        <f t="shared" si="192"/>
        <v>JANEIRO</v>
      </c>
      <c r="P1256" s="119" t="s">
        <v>192</v>
      </c>
      <c r="Q1256" s="136" t="str">
        <f t="shared" si="197"/>
        <v>À PAGAR</v>
      </c>
      <c r="R1256" s="136" t="str">
        <f t="shared" ca="1" si="193"/>
        <v>EM DIA</v>
      </c>
      <c r="S1256" s="137" t="str">
        <f t="shared" ca="1" si="198"/>
        <v/>
      </c>
    </row>
    <row r="1257" spans="2:19" x14ac:dyDescent="0.25">
      <c r="B1257" s="190" t="str">
        <f t="shared" si="201"/>
        <v/>
      </c>
      <c r="C1257" s="190" t="str">
        <f t="shared" si="200"/>
        <v/>
      </c>
      <c r="D1257" s="119" t="s">
        <v>192</v>
      </c>
      <c r="H1257" s="141">
        <f t="shared" si="194"/>
        <v>0</v>
      </c>
      <c r="K1257" s="133">
        <f t="shared" si="199"/>
        <v>0</v>
      </c>
      <c r="L1257" s="133">
        <f t="shared" si="195"/>
        <v>0</v>
      </c>
      <c r="M1257" s="190">
        <f t="shared" si="196"/>
        <v>1</v>
      </c>
      <c r="N1257" s="190" t="str">
        <f t="shared" si="192"/>
        <v>JANEIRO</v>
      </c>
      <c r="P1257" s="119" t="s">
        <v>192</v>
      </c>
      <c r="Q1257" s="136" t="str">
        <f t="shared" si="197"/>
        <v>À PAGAR</v>
      </c>
      <c r="R1257" s="136" t="str">
        <f t="shared" ca="1" si="193"/>
        <v>EM DIA</v>
      </c>
      <c r="S1257" s="137" t="str">
        <f t="shared" ca="1" si="198"/>
        <v/>
      </c>
    </row>
    <row r="1258" spans="2:19" x14ac:dyDescent="0.25">
      <c r="B1258" s="190" t="str">
        <f t="shared" si="201"/>
        <v/>
      </c>
      <c r="C1258" s="190" t="str">
        <f t="shared" si="200"/>
        <v/>
      </c>
      <c r="D1258" s="119" t="s">
        <v>192</v>
      </c>
      <c r="H1258" s="141">
        <f t="shared" si="194"/>
        <v>0</v>
      </c>
      <c r="K1258" s="133">
        <f t="shared" si="199"/>
        <v>0</v>
      </c>
      <c r="L1258" s="133">
        <f t="shared" si="195"/>
        <v>0</v>
      </c>
      <c r="M1258" s="190">
        <f t="shared" si="196"/>
        <v>1</v>
      </c>
      <c r="N1258" s="190" t="str">
        <f t="shared" si="192"/>
        <v>JANEIRO</v>
      </c>
      <c r="P1258" s="119" t="s">
        <v>192</v>
      </c>
      <c r="Q1258" s="136" t="str">
        <f t="shared" si="197"/>
        <v>À PAGAR</v>
      </c>
      <c r="R1258" s="136" t="str">
        <f t="shared" ca="1" si="193"/>
        <v>EM DIA</v>
      </c>
      <c r="S1258" s="137" t="str">
        <f t="shared" ca="1" si="198"/>
        <v/>
      </c>
    </row>
    <row r="1259" spans="2:19" x14ac:dyDescent="0.25">
      <c r="B1259" s="190" t="str">
        <f t="shared" si="201"/>
        <v/>
      </c>
      <c r="C1259" s="190" t="str">
        <f t="shared" si="200"/>
        <v/>
      </c>
      <c r="D1259" s="119" t="s">
        <v>192</v>
      </c>
      <c r="H1259" s="141">
        <f t="shared" si="194"/>
        <v>0</v>
      </c>
      <c r="K1259" s="133">
        <f t="shared" si="199"/>
        <v>0</v>
      </c>
      <c r="L1259" s="133">
        <f t="shared" si="195"/>
        <v>0</v>
      </c>
      <c r="M1259" s="190">
        <f t="shared" si="196"/>
        <v>1</v>
      </c>
      <c r="N1259" s="190" t="str">
        <f t="shared" si="192"/>
        <v>JANEIRO</v>
      </c>
      <c r="P1259" s="119" t="s">
        <v>192</v>
      </c>
      <c r="Q1259" s="136" t="str">
        <f t="shared" si="197"/>
        <v>À PAGAR</v>
      </c>
      <c r="R1259" s="136" t="str">
        <f t="shared" ca="1" si="193"/>
        <v>EM DIA</v>
      </c>
      <c r="S1259" s="137" t="str">
        <f t="shared" ca="1" si="198"/>
        <v/>
      </c>
    </row>
    <row r="1260" spans="2:19" x14ac:dyDescent="0.25">
      <c r="B1260" s="190" t="str">
        <f t="shared" si="201"/>
        <v/>
      </c>
      <c r="C1260" s="190" t="str">
        <f t="shared" si="200"/>
        <v/>
      </c>
      <c r="D1260" s="119" t="s">
        <v>192</v>
      </c>
      <c r="H1260" s="141">
        <f t="shared" si="194"/>
        <v>0</v>
      </c>
      <c r="K1260" s="133">
        <f t="shared" si="199"/>
        <v>0</v>
      </c>
      <c r="L1260" s="133">
        <f t="shared" si="195"/>
        <v>0</v>
      </c>
      <c r="M1260" s="190">
        <f t="shared" si="196"/>
        <v>1</v>
      </c>
      <c r="N1260" s="190" t="str">
        <f t="shared" si="192"/>
        <v>JANEIRO</v>
      </c>
      <c r="P1260" s="119" t="s">
        <v>192</v>
      </c>
      <c r="Q1260" s="136" t="str">
        <f t="shared" si="197"/>
        <v>À PAGAR</v>
      </c>
      <c r="R1260" s="136" t="str">
        <f t="shared" ca="1" si="193"/>
        <v>EM DIA</v>
      </c>
      <c r="S1260" s="137" t="str">
        <f t="shared" ca="1" si="198"/>
        <v/>
      </c>
    </row>
    <row r="1261" spans="2:19" x14ac:dyDescent="0.25">
      <c r="B1261" s="190" t="str">
        <f t="shared" si="201"/>
        <v/>
      </c>
      <c r="C1261" s="190" t="str">
        <f t="shared" si="200"/>
        <v/>
      </c>
      <c r="D1261" s="119" t="s">
        <v>192</v>
      </c>
      <c r="H1261" s="141">
        <f t="shared" si="194"/>
        <v>0</v>
      </c>
      <c r="K1261" s="133">
        <f t="shared" si="199"/>
        <v>0</v>
      </c>
      <c r="L1261" s="133">
        <f t="shared" si="195"/>
        <v>0</v>
      </c>
      <c r="M1261" s="190">
        <f t="shared" si="196"/>
        <v>1</v>
      </c>
      <c r="N1261" s="190" t="str">
        <f t="shared" si="192"/>
        <v>JANEIRO</v>
      </c>
      <c r="P1261" s="119" t="s">
        <v>192</v>
      </c>
      <c r="Q1261" s="136" t="str">
        <f t="shared" si="197"/>
        <v>À PAGAR</v>
      </c>
      <c r="R1261" s="136" t="str">
        <f t="shared" ca="1" si="193"/>
        <v>EM DIA</v>
      </c>
      <c r="S1261" s="137" t="str">
        <f t="shared" ca="1" si="198"/>
        <v/>
      </c>
    </row>
    <row r="1262" spans="2:19" x14ac:dyDescent="0.25">
      <c r="B1262" s="190" t="str">
        <f t="shared" si="201"/>
        <v/>
      </c>
      <c r="C1262" s="190" t="str">
        <f t="shared" si="200"/>
        <v/>
      </c>
      <c r="D1262" s="119" t="s">
        <v>192</v>
      </c>
      <c r="H1262" s="141">
        <f t="shared" si="194"/>
        <v>0</v>
      </c>
      <c r="K1262" s="133">
        <f t="shared" si="199"/>
        <v>0</v>
      </c>
      <c r="L1262" s="133">
        <f t="shared" si="195"/>
        <v>0</v>
      </c>
      <c r="M1262" s="190">
        <f t="shared" si="196"/>
        <v>1</v>
      </c>
      <c r="N1262" s="190" t="str">
        <f t="shared" si="192"/>
        <v>JANEIRO</v>
      </c>
      <c r="P1262" s="119" t="s">
        <v>192</v>
      </c>
      <c r="Q1262" s="136" t="str">
        <f t="shared" si="197"/>
        <v>À PAGAR</v>
      </c>
      <c r="R1262" s="136" t="str">
        <f t="shared" ca="1" si="193"/>
        <v>EM DIA</v>
      </c>
      <c r="S1262" s="137" t="str">
        <f t="shared" ca="1" si="198"/>
        <v/>
      </c>
    </row>
    <row r="1263" spans="2:19" x14ac:dyDescent="0.25">
      <c r="B1263" s="190" t="str">
        <f t="shared" si="201"/>
        <v/>
      </c>
      <c r="C1263" s="190" t="str">
        <f t="shared" si="200"/>
        <v/>
      </c>
      <c r="D1263" s="119" t="s">
        <v>192</v>
      </c>
      <c r="H1263" s="141">
        <f t="shared" si="194"/>
        <v>0</v>
      </c>
      <c r="K1263" s="133">
        <f t="shared" si="199"/>
        <v>0</v>
      </c>
      <c r="L1263" s="133">
        <f t="shared" si="195"/>
        <v>0</v>
      </c>
      <c r="M1263" s="190">
        <f t="shared" si="196"/>
        <v>1</v>
      </c>
      <c r="N1263" s="190" t="str">
        <f t="shared" si="192"/>
        <v>JANEIRO</v>
      </c>
      <c r="P1263" s="119" t="s">
        <v>192</v>
      </c>
      <c r="Q1263" s="136" t="str">
        <f t="shared" si="197"/>
        <v>À PAGAR</v>
      </c>
      <c r="R1263" s="136" t="str">
        <f t="shared" ca="1" si="193"/>
        <v>EM DIA</v>
      </c>
      <c r="S1263" s="137" t="str">
        <f t="shared" ca="1" si="198"/>
        <v/>
      </c>
    </row>
    <row r="1264" spans="2:19" x14ac:dyDescent="0.25">
      <c r="B1264" s="190" t="str">
        <f t="shared" si="201"/>
        <v/>
      </c>
      <c r="C1264" s="190" t="str">
        <f t="shared" si="200"/>
        <v/>
      </c>
      <c r="D1264" s="119" t="s">
        <v>192</v>
      </c>
      <c r="H1264" s="141">
        <f t="shared" si="194"/>
        <v>0</v>
      </c>
      <c r="K1264" s="133">
        <f t="shared" si="199"/>
        <v>0</v>
      </c>
      <c r="L1264" s="133">
        <f t="shared" si="195"/>
        <v>0</v>
      </c>
      <c r="M1264" s="190">
        <f t="shared" si="196"/>
        <v>1</v>
      </c>
      <c r="N1264" s="190" t="str">
        <f t="shared" si="192"/>
        <v>JANEIRO</v>
      </c>
      <c r="P1264" s="119" t="s">
        <v>192</v>
      </c>
      <c r="Q1264" s="136" t="str">
        <f t="shared" si="197"/>
        <v>À PAGAR</v>
      </c>
      <c r="R1264" s="136" t="str">
        <f t="shared" ca="1" si="193"/>
        <v>EM DIA</v>
      </c>
      <c r="S1264" s="137" t="str">
        <f t="shared" ca="1" si="198"/>
        <v/>
      </c>
    </row>
    <row r="1265" spans="2:19" x14ac:dyDescent="0.25">
      <c r="B1265" s="190" t="str">
        <f t="shared" si="201"/>
        <v/>
      </c>
      <c r="C1265" s="190" t="str">
        <f t="shared" si="200"/>
        <v/>
      </c>
      <c r="D1265" s="119" t="s">
        <v>192</v>
      </c>
      <c r="H1265" s="141">
        <f t="shared" si="194"/>
        <v>0</v>
      </c>
      <c r="K1265" s="133">
        <f t="shared" si="199"/>
        <v>0</v>
      </c>
      <c r="L1265" s="133">
        <f t="shared" si="195"/>
        <v>0</v>
      </c>
      <c r="M1265" s="190">
        <f t="shared" si="196"/>
        <v>1</v>
      </c>
      <c r="N1265" s="190" t="str">
        <f t="shared" si="192"/>
        <v>JANEIRO</v>
      </c>
      <c r="P1265" s="119" t="s">
        <v>192</v>
      </c>
      <c r="Q1265" s="136" t="str">
        <f t="shared" si="197"/>
        <v>À PAGAR</v>
      </c>
      <c r="R1265" s="136" t="str">
        <f t="shared" ca="1" si="193"/>
        <v>EM DIA</v>
      </c>
      <c r="S1265" s="137" t="str">
        <f t="shared" ca="1" si="198"/>
        <v/>
      </c>
    </row>
    <row r="1266" spans="2:19" x14ac:dyDescent="0.25">
      <c r="B1266" s="190" t="str">
        <f t="shared" si="201"/>
        <v/>
      </c>
      <c r="C1266" s="190" t="str">
        <f t="shared" si="200"/>
        <v/>
      </c>
      <c r="D1266" s="119" t="s">
        <v>192</v>
      </c>
      <c r="H1266" s="141">
        <f t="shared" si="194"/>
        <v>0</v>
      </c>
      <c r="K1266" s="133">
        <f t="shared" si="199"/>
        <v>0</v>
      </c>
      <c r="L1266" s="133">
        <f t="shared" si="195"/>
        <v>0</v>
      </c>
      <c r="M1266" s="190">
        <f t="shared" si="196"/>
        <v>1</v>
      </c>
      <c r="N1266" s="190" t="str">
        <f t="shared" si="192"/>
        <v>JANEIRO</v>
      </c>
      <c r="P1266" s="119" t="s">
        <v>192</v>
      </c>
      <c r="Q1266" s="136" t="str">
        <f t="shared" si="197"/>
        <v>À PAGAR</v>
      </c>
      <c r="R1266" s="136" t="str">
        <f t="shared" ca="1" si="193"/>
        <v>EM DIA</v>
      </c>
      <c r="S1266" s="137" t="str">
        <f t="shared" ca="1" si="198"/>
        <v/>
      </c>
    </row>
    <row r="1267" spans="2:19" x14ac:dyDescent="0.25">
      <c r="B1267" s="190" t="str">
        <f t="shared" si="201"/>
        <v/>
      </c>
      <c r="C1267" s="190" t="str">
        <f t="shared" si="200"/>
        <v/>
      </c>
      <c r="D1267" s="119" t="s">
        <v>192</v>
      </c>
      <c r="H1267" s="141">
        <f t="shared" si="194"/>
        <v>0</v>
      </c>
      <c r="K1267" s="133">
        <f t="shared" si="199"/>
        <v>0</v>
      </c>
      <c r="L1267" s="133">
        <f t="shared" si="195"/>
        <v>0</v>
      </c>
      <c r="M1267" s="190">
        <f t="shared" si="196"/>
        <v>1</v>
      </c>
      <c r="N1267" s="190" t="str">
        <f t="shared" si="192"/>
        <v>JANEIRO</v>
      </c>
      <c r="P1267" s="119" t="s">
        <v>192</v>
      </c>
      <c r="Q1267" s="136" t="str">
        <f t="shared" si="197"/>
        <v>À PAGAR</v>
      </c>
      <c r="R1267" s="136" t="str">
        <f t="shared" ca="1" si="193"/>
        <v>EM DIA</v>
      </c>
      <c r="S1267" s="137" t="str">
        <f t="shared" ca="1" si="198"/>
        <v/>
      </c>
    </row>
    <row r="1268" spans="2:19" x14ac:dyDescent="0.25">
      <c r="B1268" s="190" t="str">
        <f t="shared" si="201"/>
        <v/>
      </c>
      <c r="C1268" s="190" t="str">
        <f t="shared" si="200"/>
        <v/>
      </c>
      <c r="D1268" s="119" t="s">
        <v>192</v>
      </c>
      <c r="H1268" s="141">
        <f t="shared" si="194"/>
        <v>0</v>
      </c>
      <c r="K1268" s="133">
        <f t="shared" si="199"/>
        <v>0</v>
      </c>
      <c r="L1268" s="133">
        <f t="shared" si="195"/>
        <v>0</v>
      </c>
      <c r="M1268" s="190">
        <f t="shared" si="196"/>
        <v>1</v>
      </c>
      <c r="N1268" s="190" t="str">
        <f t="shared" si="192"/>
        <v>JANEIRO</v>
      </c>
      <c r="P1268" s="119" t="s">
        <v>192</v>
      </c>
      <c r="Q1268" s="136" t="str">
        <f t="shared" si="197"/>
        <v>À PAGAR</v>
      </c>
      <c r="R1268" s="136" t="str">
        <f t="shared" ca="1" si="193"/>
        <v>EM DIA</v>
      </c>
      <c r="S1268" s="137" t="str">
        <f t="shared" ca="1" si="198"/>
        <v/>
      </c>
    </row>
    <row r="1269" spans="2:19" x14ac:dyDescent="0.25">
      <c r="B1269" s="190" t="str">
        <f t="shared" si="201"/>
        <v/>
      </c>
      <c r="C1269" s="190" t="str">
        <f t="shared" si="200"/>
        <v/>
      </c>
      <c r="D1269" s="119" t="s">
        <v>192</v>
      </c>
      <c r="H1269" s="141">
        <f t="shared" si="194"/>
        <v>0</v>
      </c>
      <c r="K1269" s="133">
        <f t="shared" si="199"/>
        <v>0</v>
      </c>
      <c r="L1269" s="133">
        <f t="shared" si="195"/>
        <v>0</v>
      </c>
      <c r="M1269" s="190">
        <f t="shared" si="196"/>
        <v>1</v>
      </c>
      <c r="N1269" s="190" t="str">
        <f t="shared" si="192"/>
        <v>JANEIRO</v>
      </c>
      <c r="P1269" s="119" t="s">
        <v>192</v>
      </c>
      <c r="Q1269" s="136" t="str">
        <f t="shared" si="197"/>
        <v>À PAGAR</v>
      </c>
      <c r="R1269" s="136" t="str">
        <f t="shared" ca="1" si="193"/>
        <v>EM DIA</v>
      </c>
      <c r="S1269" s="137" t="str">
        <f t="shared" ca="1" si="198"/>
        <v/>
      </c>
    </row>
    <row r="1270" spans="2:19" x14ac:dyDescent="0.25">
      <c r="B1270" s="190" t="str">
        <f t="shared" si="201"/>
        <v/>
      </c>
      <c r="C1270" s="190" t="str">
        <f t="shared" si="200"/>
        <v/>
      </c>
      <c r="D1270" s="119" t="s">
        <v>192</v>
      </c>
      <c r="H1270" s="141">
        <f t="shared" si="194"/>
        <v>0</v>
      </c>
      <c r="K1270" s="133">
        <f t="shared" si="199"/>
        <v>0</v>
      </c>
      <c r="L1270" s="133">
        <f t="shared" si="195"/>
        <v>0</v>
      </c>
      <c r="M1270" s="190">
        <f t="shared" si="196"/>
        <v>1</v>
      </c>
      <c r="N1270" s="190" t="str">
        <f t="shared" si="192"/>
        <v>JANEIRO</v>
      </c>
      <c r="P1270" s="119" t="s">
        <v>192</v>
      </c>
      <c r="Q1270" s="136" t="str">
        <f t="shared" si="197"/>
        <v>À PAGAR</v>
      </c>
      <c r="R1270" s="136" t="str">
        <f t="shared" ca="1" si="193"/>
        <v>EM DIA</v>
      </c>
      <c r="S1270" s="137" t="str">
        <f t="shared" ca="1" si="198"/>
        <v/>
      </c>
    </row>
    <row r="1271" spans="2:19" x14ac:dyDescent="0.25">
      <c r="B1271" s="190" t="str">
        <f t="shared" si="201"/>
        <v/>
      </c>
      <c r="C1271" s="190" t="str">
        <f t="shared" si="200"/>
        <v/>
      </c>
      <c r="D1271" s="119" t="s">
        <v>192</v>
      </c>
      <c r="H1271" s="141">
        <f t="shared" si="194"/>
        <v>0</v>
      </c>
      <c r="K1271" s="133">
        <f t="shared" si="199"/>
        <v>0</v>
      </c>
      <c r="L1271" s="133">
        <f t="shared" si="195"/>
        <v>0</v>
      </c>
      <c r="M1271" s="190">
        <f t="shared" si="196"/>
        <v>1</v>
      </c>
      <c r="N1271" s="190" t="str">
        <f t="shared" si="192"/>
        <v>JANEIRO</v>
      </c>
      <c r="P1271" s="119" t="s">
        <v>192</v>
      </c>
      <c r="Q1271" s="136" t="str">
        <f t="shared" si="197"/>
        <v>À PAGAR</v>
      </c>
      <c r="R1271" s="136" t="str">
        <f t="shared" ca="1" si="193"/>
        <v>EM DIA</v>
      </c>
      <c r="S1271" s="137" t="str">
        <f t="shared" ca="1" si="198"/>
        <v/>
      </c>
    </row>
    <row r="1272" spans="2:19" x14ac:dyDescent="0.25">
      <c r="B1272" s="190" t="str">
        <f t="shared" si="201"/>
        <v/>
      </c>
      <c r="C1272" s="190" t="str">
        <f t="shared" si="200"/>
        <v/>
      </c>
      <c r="D1272" s="119" t="s">
        <v>192</v>
      </c>
      <c r="H1272" s="141">
        <f t="shared" si="194"/>
        <v>0</v>
      </c>
      <c r="K1272" s="133">
        <f t="shared" si="199"/>
        <v>0</v>
      </c>
      <c r="L1272" s="133">
        <f t="shared" si="195"/>
        <v>0</v>
      </c>
      <c r="M1272" s="190">
        <f t="shared" si="196"/>
        <v>1</v>
      </c>
      <c r="N1272" s="190" t="str">
        <f t="shared" si="192"/>
        <v>JANEIRO</v>
      </c>
      <c r="P1272" s="119" t="s">
        <v>192</v>
      </c>
      <c r="Q1272" s="136" t="str">
        <f t="shared" si="197"/>
        <v>À PAGAR</v>
      </c>
      <c r="R1272" s="136" t="str">
        <f t="shared" ca="1" si="193"/>
        <v>EM DIA</v>
      </c>
      <c r="S1272" s="137" t="str">
        <f t="shared" ca="1" si="198"/>
        <v/>
      </c>
    </row>
    <row r="1273" spans="2:19" x14ac:dyDescent="0.25">
      <c r="B1273" s="190" t="str">
        <f t="shared" si="201"/>
        <v/>
      </c>
      <c r="C1273" s="190" t="str">
        <f t="shared" si="200"/>
        <v/>
      </c>
      <c r="D1273" s="119" t="s">
        <v>192</v>
      </c>
      <c r="H1273" s="141">
        <f t="shared" si="194"/>
        <v>0</v>
      </c>
      <c r="K1273" s="133">
        <f t="shared" si="199"/>
        <v>0</v>
      </c>
      <c r="L1273" s="133">
        <f t="shared" si="195"/>
        <v>0</v>
      </c>
      <c r="M1273" s="190">
        <f t="shared" si="196"/>
        <v>1</v>
      </c>
      <c r="N1273" s="190" t="str">
        <f t="shared" si="192"/>
        <v>JANEIRO</v>
      </c>
      <c r="P1273" s="119" t="s">
        <v>192</v>
      </c>
      <c r="Q1273" s="136" t="str">
        <f t="shared" si="197"/>
        <v>À PAGAR</v>
      </c>
      <c r="R1273" s="136" t="str">
        <f t="shared" ca="1" si="193"/>
        <v>EM DIA</v>
      </c>
      <c r="S1273" s="137" t="str">
        <f t="shared" ca="1" si="198"/>
        <v/>
      </c>
    </row>
    <row r="1274" spans="2:19" x14ac:dyDescent="0.25">
      <c r="B1274" s="190" t="str">
        <f t="shared" si="201"/>
        <v/>
      </c>
      <c r="C1274" s="190" t="str">
        <f t="shared" si="200"/>
        <v/>
      </c>
      <c r="D1274" s="119" t="s">
        <v>192</v>
      </c>
      <c r="H1274" s="141">
        <f t="shared" si="194"/>
        <v>0</v>
      </c>
      <c r="K1274" s="133">
        <f t="shared" si="199"/>
        <v>0</v>
      </c>
      <c r="L1274" s="133">
        <f t="shared" si="195"/>
        <v>0</v>
      </c>
      <c r="M1274" s="190">
        <f t="shared" si="196"/>
        <v>1</v>
      </c>
      <c r="N1274" s="190" t="str">
        <f t="shared" si="192"/>
        <v>JANEIRO</v>
      </c>
      <c r="P1274" s="119" t="s">
        <v>192</v>
      </c>
      <c r="Q1274" s="136" t="str">
        <f t="shared" si="197"/>
        <v>À PAGAR</v>
      </c>
      <c r="R1274" s="136" t="str">
        <f t="shared" ca="1" si="193"/>
        <v>EM DIA</v>
      </c>
      <c r="S1274" s="137" t="str">
        <f t="shared" ca="1" si="198"/>
        <v/>
      </c>
    </row>
    <row r="1275" spans="2:19" x14ac:dyDescent="0.25">
      <c r="B1275" s="190" t="str">
        <f t="shared" si="201"/>
        <v/>
      </c>
      <c r="C1275" s="190" t="str">
        <f t="shared" si="200"/>
        <v/>
      </c>
      <c r="D1275" s="119" t="s">
        <v>192</v>
      </c>
      <c r="H1275" s="141">
        <f t="shared" si="194"/>
        <v>0</v>
      </c>
      <c r="K1275" s="133">
        <f t="shared" si="199"/>
        <v>0</v>
      </c>
      <c r="L1275" s="133">
        <f t="shared" si="195"/>
        <v>0</v>
      </c>
      <c r="M1275" s="190">
        <f t="shared" si="196"/>
        <v>1</v>
      </c>
      <c r="N1275" s="190" t="str">
        <f t="shared" si="192"/>
        <v>JANEIRO</v>
      </c>
      <c r="P1275" s="119" t="s">
        <v>192</v>
      </c>
      <c r="Q1275" s="136" t="str">
        <f t="shared" si="197"/>
        <v>À PAGAR</v>
      </c>
      <c r="R1275" s="136" t="str">
        <f t="shared" ca="1" si="193"/>
        <v>EM DIA</v>
      </c>
      <c r="S1275" s="137" t="str">
        <f t="shared" ca="1" si="198"/>
        <v/>
      </c>
    </row>
    <row r="1276" spans="2:19" x14ac:dyDescent="0.25">
      <c r="B1276" s="190" t="str">
        <f t="shared" si="201"/>
        <v/>
      </c>
      <c r="C1276" s="190" t="str">
        <f t="shared" si="200"/>
        <v/>
      </c>
      <c r="D1276" s="119" t="s">
        <v>192</v>
      </c>
      <c r="H1276" s="141">
        <f t="shared" si="194"/>
        <v>0</v>
      </c>
      <c r="K1276" s="133">
        <f t="shared" si="199"/>
        <v>0</v>
      </c>
      <c r="L1276" s="133">
        <f t="shared" si="195"/>
        <v>0</v>
      </c>
      <c r="M1276" s="190">
        <f t="shared" si="196"/>
        <v>1</v>
      </c>
      <c r="N1276" s="190" t="str">
        <f t="shared" si="192"/>
        <v>JANEIRO</v>
      </c>
      <c r="P1276" s="119" t="s">
        <v>192</v>
      </c>
      <c r="Q1276" s="136" t="str">
        <f t="shared" si="197"/>
        <v>À PAGAR</v>
      </c>
      <c r="R1276" s="136" t="str">
        <f t="shared" ca="1" si="193"/>
        <v>EM DIA</v>
      </c>
      <c r="S1276" s="137" t="str">
        <f t="shared" ca="1" si="198"/>
        <v/>
      </c>
    </row>
    <row r="1277" spans="2:19" x14ac:dyDescent="0.25">
      <c r="B1277" s="190" t="str">
        <f t="shared" si="201"/>
        <v/>
      </c>
      <c r="C1277" s="190" t="str">
        <f t="shared" si="200"/>
        <v/>
      </c>
      <c r="D1277" s="119" t="s">
        <v>192</v>
      </c>
      <c r="H1277" s="141">
        <f t="shared" si="194"/>
        <v>0</v>
      </c>
      <c r="K1277" s="133">
        <f t="shared" si="199"/>
        <v>0</v>
      </c>
      <c r="L1277" s="133">
        <f t="shared" si="195"/>
        <v>0</v>
      </c>
      <c r="M1277" s="190">
        <f t="shared" si="196"/>
        <v>1</v>
      </c>
      <c r="N1277" s="190" t="str">
        <f t="shared" si="192"/>
        <v>JANEIRO</v>
      </c>
      <c r="P1277" s="119" t="s">
        <v>192</v>
      </c>
      <c r="Q1277" s="136" t="str">
        <f t="shared" si="197"/>
        <v>À PAGAR</v>
      </c>
      <c r="R1277" s="136" t="str">
        <f t="shared" ca="1" si="193"/>
        <v>EM DIA</v>
      </c>
      <c r="S1277" s="137" t="str">
        <f t="shared" ca="1" si="198"/>
        <v/>
      </c>
    </row>
    <row r="1278" spans="2:19" x14ac:dyDescent="0.25">
      <c r="B1278" s="190" t="str">
        <f t="shared" si="201"/>
        <v/>
      </c>
      <c r="C1278" s="190" t="str">
        <f t="shared" si="200"/>
        <v/>
      </c>
      <c r="D1278" s="119" t="s">
        <v>192</v>
      </c>
      <c r="H1278" s="141">
        <f t="shared" si="194"/>
        <v>0</v>
      </c>
      <c r="K1278" s="133">
        <f t="shared" si="199"/>
        <v>0</v>
      </c>
      <c r="L1278" s="133">
        <f t="shared" si="195"/>
        <v>0</v>
      </c>
      <c r="M1278" s="190">
        <f t="shared" si="196"/>
        <v>1</v>
      </c>
      <c r="N1278" s="190" t="str">
        <f t="shared" si="192"/>
        <v>JANEIRO</v>
      </c>
      <c r="P1278" s="119" t="s">
        <v>192</v>
      </c>
      <c r="Q1278" s="136" t="str">
        <f t="shared" si="197"/>
        <v>À PAGAR</v>
      </c>
      <c r="R1278" s="136" t="str">
        <f t="shared" ca="1" si="193"/>
        <v>EM DIA</v>
      </c>
      <c r="S1278" s="137" t="str">
        <f t="shared" ca="1" si="198"/>
        <v/>
      </c>
    </row>
    <row r="1279" spans="2:19" x14ac:dyDescent="0.25">
      <c r="B1279" s="190" t="str">
        <f t="shared" si="201"/>
        <v/>
      </c>
      <c r="C1279" s="190" t="str">
        <f t="shared" si="200"/>
        <v/>
      </c>
      <c r="D1279" s="119" t="s">
        <v>192</v>
      </c>
      <c r="H1279" s="141">
        <f t="shared" si="194"/>
        <v>0</v>
      </c>
      <c r="K1279" s="133">
        <f t="shared" si="199"/>
        <v>0</v>
      </c>
      <c r="L1279" s="133">
        <f t="shared" si="195"/>
        <v>0</v>
      </c>
      <c r="M1279" s="190">
        <f t="shared" si="196"/>
        <v>1</v>
      </c>
      <c r="N1279" s="190" t="str">
        <f t="shared" si="192"/>
        <v>JANEIRO</v>
      </c>
      <c r="P1279" s="119" t="s">
        <v>192</v>
      </c>
      <c r="Q1279" s="136" t="str">
        <f t="shared" si="197"/>
        <v>À PAGAR</v>
      </c>
      <c r="R1279" s="136" t="str">
        <f t="shared" ca="1" si="193"/>
        <v>EM DIA</v>
      </c>
      <c r="S1279" s="137" t="str">
        <f t="shared" ca="1" si="198"/>
        <v/>
      </c>
    </row>
    <row r="1280" spans="2:19" x14ac:dyDescent="0.25">
      <c r="B1280" s="190" t="str">
        <f t="shared" si="201"/>
        <v/>
      </c>
      <c r="C1280" s="190" t="str">
        <f t="shared" si="200"/>
        <v/>
      </c>
      <c r="D1280" s="119" t="s">
        <v>192</v>
      </c>
      <c r="H1280" s="141">
        <f t="shared" si="194"/>
        <v>0</v>
      </c>
      <c r="K1280" s="133">
        <f t="shared" si="199"/>
        <v>0</v>
      </c>
      <c r="L1280" s="133">
        <f t="shared" si="195"/>
        <v>0</v>
      </c>
      <c r="M1280" s="190">
        <f t="shared" si="196"/>
        <v>1</v>
      </c>
      <c r="N1280" s="190" t="str">
        <f t="shared" si="192"/>
        <v>JANEIRO</v>
      </c>
      <c r="P1280" s="119" t="s">
        <v>192</v>
      </c>
      <c r="Q1280" s="136" t="str">
        <f t="shared" si="197"/>
        <v>À PAGAR</v>
      </c>
      <c r="R1280" s="136" t="str">
        <f t="shared" ca="1" si="193"/>
        <v>EM DIA</v>
      </c>
      <c r="S1280" s="137" t="str">
        <f t="shared" ca="1" si="198"/>
        <v/>
      </c>
    </row>
    <row r="1281" spans="2:19" x14ac:dyDescent="0.25">
      <c r="B1281" s="190" t="str">
        <f t="shared" si="201"/>
        <v/>
      </c>
      <c r="C1281" s="190" t="str">
        <f t="shared" si="200"/>
        <v/>
      </c>
      <c r="D1281" s="119" t="s">
        <v>192</v>
      </c>
      <c r="H1281" s="141">
        <f t="shared" si="194"/>
        <v>0</v>
      </c>
      <c r="K1281" s="133">
        <f t="shared" si="199"/>
        <v>0</v>
      </c>
      <c r="L1281" s="133">
        <f t="shared" si="195"/>
        <v>0</v>
      </c>
      <c r="M1281" s="190">
        <f t="shared" si="196"/>
        <v>1</v>
      </c>
      <c r="N1281" s="190" t="str">
        <f t="shared" si="192"/>
        <v>JANEIRO</v>
      </c>
      <c r="P1281" s="119" t="s">
        <v>192</v>
      </c>
      <c r="Q1281" s="136" t="str">
        <f t="shared" si="197"/>
        <v>À PAGAR</v>
      </c>
      <c r="R1281" s="136" t="str">
        <f t="shared" ca="1" si="193"/>
        <v>EM DIA</v>
      </c>
      <c r="S1281" s="137" t="str">
        <f t="shared" ca="1" si="198"/>
        <v/>
      </c>
    </row>
    <row r="1282" spans="2:19" x14ac:dyDescent="0.25">
      <c r="B1282" s="190" t="str">
        <f t="shared" si="201"/>
        <v/>
      </c>
      <c r="C1282" s="190" t="str">
        <f t="shared" si="200"/>
        <v/>
      </c>
      <c r="D1282" s="119" t="s">
        <v>192</v>
      </c>
      <c r="H1282" s="141">
        <f t="shared" si="194"/>
        <v>0</v>
      </c>
      <c r="K1282" s="133">
        <f t="shared" si="199"/>
        <v>0</v>
      </c>
      <c r="L1282" s="133">
        <f t="shared" si="195"/>
        <v>0</v>
      </c>
      <c r="M1282" s="190">
        <f t="shared" si="196"/>
        <v>1</v>
      </c>
      <c r="N1282" s="190" t="str">
        <f t="shared" si="192"/>
        <v>JANEIRO</v>
      </c>
      <c r="P1282" s="119" t="s">
        <v>192</v>
      </c>
      <c r="Q1282" s="136" t="str">
        <f t="shared" si="197"/>
        <v>À PAGAR</v>
      </c>
      <c r="R1282" s="136" t="str">
        <f t="shared" ca="1" si="193"/>
        <v>EM DIA</v>
      </c>
      <c r="S1282" s="137" t="str">
        <f t="shared" ca="1" si="198"/>
        <v/>
      </c>
    </row>
    <row r="1283" spans="2:19" x14ac:dyDescent="0.25">
      <c r="B1283" s="190" t="str">
        <f t="shared" si="201"/>
        <v/>
      </c>
      <c r="C1283" s="190" t="str">
        <f t="shared" si="200"/>
        <v/>
      </c>
      <c r="D1283" s="119" t="s">
        <v>192</v>
      </c>
      <c r="H1283" s="141">
        <f t="shared" si="194"/>
        <v>0</v>
      </c>
      <c r="K1283" s="133">
        <f t="shared" si="199"/>
        <v>0</v>
      </c>
      <c r="L1283" s="133">
        <f t="shared" si="195"/>
        <v>0</v>
      </c>
      <c r="M1283" s="190">
        <f t="shared" si="196"/>
        <v>1</v>
      </c>
      <c r="N1283" s="190" t="str">
        <f t="shared" si="192"/>
        <v>JANEIRO</v>
      </c>
      <c r="P1283" s="119" t="s">
        <v>192</v>
      </c>
      <c r="Q1283" s="136" t="str">
        <f t="shared" si="197"/>
        <v>À PAGAR</v>
      </c>
      <c r="R1283" s="136" t="str">
        <f t="shared" ca="1" si="193"/>
        <v>EM DIA</v>
      </c>
      <c r="S1283" s="137" t="str">
        <f t="shared" ca="1" si="198"/>
        <v/>
      </c>
    </row>
    <row r="1284" spans="2:19" x14ac:dyDescent="0.25">
      <c r="B1284" s="190" t="str">
        <f t="shared" si="201"/>
        <v/>
      </c>
      <c r="C1284" s="190" t="str">
        <f t="shared" si="200"/>
        <v/>
      </c>
      <c r="D1284" s="119" t="s">
        <v>192</v>
      </c>
      <c r="H1284" s="141">
        <f t="shared" si="194"/>
        <v>0</v>
      </c>
      <c r="K1284" s="133">
        <f t="shared" si="199"/>
        <v>0</v>
      </c>
      <c r="L1284" s="133">
        <f t="shared" si="195"/>
        <v>0</v>
      </c>
      <c r="M1284" s="190">
        <f t="shared" si="196"/>
        <v>1</v>
      </c>
      <c r="N1284" s="190" t="str">
        <f t="shared" si="192"/>
        <v>JANEIRO</v>
      </c>
      <c r="P1284" s="119" t="s">
        <v>192</v>
      </c>
      <c r="Q1284" s="136" t="str">
        <f t="shared" si="197"/>
        <v>À PAGAR</v>
      </c>
      <c r="R1284" s="136" t="str">
        <f t="shared" ca="1" si="193"/>
        <v>EM DIA</v>
      </c>
      <c r="S1284" s="137" t="str">
        <f t="shared" ca="1" si="198"/>
        <v/>
      </c>
    </row>
    <row r="1285" spans="2:19" x14ac:dyDescent="0.25">
      <c r="B1285" s="190" t="str">
        <f t="shared" si="201"/>
        <v/>
      </c>
      <c r="C1285" s="190" t="str">
        <f t="shared" si="200"/>
        <v/>
      </c>
      <c r="D1285" s="119" t="s">
        <v>192</v>
      </c>
      <c r="H1285" s="141">
        <f t="shared" si="194"/>
        <v>0</v>
      </c>
      <c r="K1285" s="133">
        <f t="shared" si="199"/>
        <v>0</v>
      </c>
      <c r="L1285" s="133">
        <f t="shared" si="195"/>
        <v>0</v>
      </c>
      <c r="M1285" s="190">
        <f t="shared" si="196"/>
        <v>1</v>
      </c>
      <c r="N1285" s="190" t="str">
        <f t="shared" ref="N1285:N1348" si="202">IF(M1285=1,"JANEIRO",IF(M1285=2,"FEVEREIRO",IF(M1285=3,"MARÇO",IF(M1285=4,"ABRIL",IF(M1285=5,"MAIO",IF(M1285=6,"JUNHO",IF(M1285=7,"JULHO",IF(M1285=8,"AGOSTO",IF(M1285=9,"SETEMBRO",IF(M1285=10,"OUTUBRO",IF(M1285=11,"NOVEMBRO",IF(M1285=12,"DEZEMBRO",""))))))))))))</f>
        <v>JANEIRO</v>
      </c>
      <c r="P1285" s="119" t="s">
        <v>192</v>
      </c>
      <c r="Q1285" s="136" t="str">
        <f t="shared" si="197"/>
        <v>À PAGAR</v>
      </c>
      <c r="R1285" s="136" t="str">
        <f t="shared" ref="R1285:R1348" ca="1" si="203">IF(AND(O1285&lt;=P1285,S1285&gt;=0),"EM DIA","EM ATRASO")</f>
        <v>EM DIA</v>
      </c>
      <c r="S1285" s="137" t="str">
        <f t="shared" ca="1" si="198"/>
        <v/>
      </c>
    </row>
    <row r="1286" spans="2:19" x14ac:dyDescent="0.25">
      <c r="B1286" s="190" t="str">
        <f t="shared" si="201"/>
        <v/>
      </c>
      <c r="C1286" s="190" t="str">
        <f t="shared" si="200"/>
        <v/>
      </c>
      <c r="D1286" s="119" t="s">
        <v>192</v>
      </c>
      <c r="H1286" s="141">
        <f t="shared" ref="H1286:H1349" si="204">IF(OR(I1286="",I1286=0),G1286,I1286)</f>
        <v>0</v>
      </c>
      <c r="K1286" s="133">
        <f t="shared" si="199"/>
        <v>0</v>
      </c>
      <c r="L1286" s="133">
        <f t="shared" ref="L1286:L1349" si="205">IF(G1286&lt;I1286,I1286-G1286,0)</f>
        <v>0</v>
      </c>
      <c r="M1286" s="190">
        <f t="shared" ref="M1286:M1349" si="206">IFERROR(MONTH(O1286),"")</f>
        <v>1</v>
      </c>
      <c r="N1286" s="190" t="str">
        <f t="shared" si="202"/>
        <v>JANEIRO</v>
      </c>
      <c r="P1286" s="119" t="s">
        <v>192</v>
      </c>
      <c r="Q1286" s="136" t="str">
        <f t="shared" ref="Q1286:Q1349" si="207">IF(OR(I1286="",I1286=0),"À PAGAR","PAGO")</f>
        <v>À PAGAR</v>
      </c>
      <c r="R1286" s="136" t="str">
        <f t="shared" ca="1" si="203"/>
        <v>EM DIA</v>
      </c>
      <c r="S1286" s="137" t="str">
        <f t="shared" ref="S1286:S1349" ca="1" si="208">IFERROR(IF(Q1286="À PAGAR",P1286-$W$5,0),"")</f>
        <v/>
      </c>
    </row>
    <row r="1287" spans="2:19" x14ac:dyDescent="0.25">
      <c r="B1287" s="190" t="str">
        <f t="shared" si="201"/>
        <v/>
      </c>
      <c r="C1287" s="190" t="str">
        <f t="shared" si="200"/>
        <v/>
      </c>
      <c r="D1287" s="119" t="s">
        <v>192</v>
      </c>
      <c r="H1287" s="141">
        <f t="shared" si="204"/>
        <v>0</v>
      </c>
      <c r="K1287" s="133">
        <f t="shared" ref="K1287:K1350" si="209">IF(AND(G1287&gt;I1287,I1287&gt;0),G1287-I1287-J1287,0)</f>
        <v>0</v>
      </c>
      <c r="L1287" s="133">
        <f t="shared" si="205"/>
        <v>0</v>
      </c>
      <c r="M1287" s="190">
        <f t="shared" si="206"/>
        <v>1</v>
      </c>
      <c r="N1287" s="190" t="str">
        <f t="shared" si="202"/>
        <v>JANEIRO</v>
      </c>
      <c r="P1287" s="119" t="s">
        <v>192</v>
      </c>
      <c r="Q1287" s="136" t="str">
        <f t="shared" si="207"/>
        <v>À PAGAR</v>
      </c>
      <c r="R1287" s="136" t="str">
        <f t="shared" ca="1" si="203"/>
        <v>EM DIA</v>
      </c>
      <c r="S1287" s="137" t="str">
        <f t="shared" ca="1" si="208"/>
        <v/>
      </c>
    </row>
    <row r="1288" spans="2:19" x14ac:dyDescent="0.25">
      <c r="B1288" s="190" t="str">
        <f t="shared" si="201"/>
        <v/>
      </c>
      <c r="C1288" s="190" t="str">
        <f t="shared" si="200"/>
        <v/>
      </c>
      <c r="D1288" s="119" t="s">
        <v>192</v>
      </c>
      <c r="H1288" s="141">
        <f t="shared" si="204"/>
        <v>0</v>
      </c>
      <c r="K1288" s="133">
        <f t="shared" si="209"/>
        <v>0</v>
      </c>
      <c r="L1288" s="133">
        <f t="shared" si="205"/>
        <v>0</v>
      </c>
      <c r="M1288" s="190">
        <f t="shared" si="206"/>
        <v>1</v>
      </c>
      <c r="N1288" s="190" t="str">
        <f t="shared" si="202"/>
        <v>JANEIRO</v>
      </c>
      <c r="P1288" s="119" t="s">
        <v>192</v>
      </c>
      <c r="Q1288" s="136" t="str">
        <f t="shared" si="207"/>
        <v>À PAGAR</v>
      </c>
      <c r="R1288" s="136" t="str">
        <f t="shared" ca="1" si="203"/>
        <v>EM DIA</v>
      </c>
      <c r="S1288" s="137" t="str">
        <f t="shared" ca="1" si="208"/>
        <v/>
      </c>
    </row>
    <row r="1289" spans="2:19" x14ac:dyDescent="0.25">
      <c r="B1289" s="190" t="str">
        <f t="shared" si="201"/>
        <v/>
      </c>
      <c r="C1289" s="190" t="str">
        <f t="shared" si="200"/>
        <v/>
      </c>
      <c r="D1289" s="119" t="s">
        <v>192</v>
      </c>
      <c r="H1289" s="141">
        <f t="shared" si="204"/>
        <v>0</v>
      </c>
      <c r="K1289" s="133">
        <f t="shared" si="209"/>
        <v>0</v>
      </c>
      <c r="L1289" s="133">
        <f t="shared" si="205"/>
        <v>0</v>
      </c>
      <c r="M1289" s="190">
        <f t="shared" si="206"/>
        <v>1</v>
      </c>
      <c r="N1289" s="190" t="str">
        <f t="shared" si="202"/>
        <v>JANEIRO</v>
      </c>
      <c r="P1289" s="119" t="s">
        <v>192</v>
      </c>
      <c r="Q1289" s="136" t="str">
        <f t="shared" si="207"/>
        <v>À PAGAR</v>
      </c>
      <c r="R1289" s="136" t="str">
        <f t="shared" ca="1" si="203"/>
        <v>EM DIA</v>
      </c>
      <c r="S1289" s="137" t="str">
        <f t="shared" ca="1" si="208"/>
        <v/>
      </c>
    </row>
    <row r="1290" spans="2:19" x14ac:dyDescent="0.25">
      <c r="B1290" s="190" t="str">
        <f t="shared" si="201"/>
        <v/>
      </c>
      <c r="C1290" s="190" t="str">
        <f t="shared" si="200"/>
        <v/>
      </c>
      <c r="D1290" s="119" t="s">
        <v>192</v>
      </c>
      <c r="H1290" s="141">
        <f t="shared" si="204"/>
        <v>0</v>
      </c>
      <c r="K1290" s="133">
        <f t="shared" si="209"/>
        <v>0</v>
      </c>
      <c r="L1290" s="133">
        <f t="shared" si="205"/>
        <v>0</v>
      </c>
      <c r="M1290" s="190">
        <f t="shared" si="206"/>
        <v>1</v>
      </c>
      <c r="N1290" s="190" t="str">
        <f t="shared" si="202"/>
        <v>JANEIRO</v>
      </c>
      <c r="P1290" s="119" t="s">
        <v>192</v>
      </c>
      <c r="Q1290" s="136" t="str">
        <f t="shared" si="207"/>
        <v>À PAGAR</v>
      </c>
      <c r="R1290" s="136" t="str">
        <f t="shared" ca="1" si="203"/>
        <v>EM DIA</v>
      </c>
      <c r="S1290" s="137" t="str">
        <f t="shared" ca="1" si="208"/>
        <v/>
      </c>
    </row>
    <row r="1291" spans="2:19" x14ac:dyDescent="0.25">
      <c r="B1291" s="190" t="str">
        <f t="shared" si="201"/>
        <v/>
      </c>
      <c r="C1291" s="190" t="str">
        <f t="shared" si="200"/>
        <v/>
      </c>
      <c r="D1291" s="119" t="s">
        <v>192</v>
      </c>
      <c r="H1291" s="141">
        <f t="shared" si="204"/>
        <v>0</v>
      </c>
      <c r="K1291" s="133">
        <f t="shared" si="209"/>
        <v>0</v>
      </c>
      <c r="L1291" s="133">
        <f t="shared" si="205"/>
        <v>0</v>
      </c>
      <c r="M1291" s="190">
        <f t="shared" si="206"/>
        <v>1</v>
      </c>
      <c r="N1291" s="190" t="str">
        <f t="shared" si="202"/>
        <v>JANEIRO</v>
      </c>
      <c r="P1291" s="119" t="s">
        <v>192</v>
      </c>
      <c r="Q1291" s="136" t="str">
        <f t="shared" si="207"/>
        <v>À PAGAR</v>
      </c>
      <c r="R1291" s="136" t="str">
        <f t="shared" ca="1" si="203"/>
        <v>EM DIA</v>
      </c>
      <c r="S1291" s="137" t="str">
        <f t="shared" ca="1" si="208"/>
        <v/>
      </c>
    </row>
    <row r="1292" spans="2:19" x14ac:dyDescent="0.25">
      <c r="B1292" s="190" t="str">
        <f t="shared" si="201"/>
        <v/>
      </c>
      <c r="C1292" s="190" t="str">
        <f t="shared" si="200"/>
        <v/>
      </c>
      <c r="D1292" s="119" t="s">
        <v>192</v>
      </c>
      <c r="H1292" s="141">
        <f t="shared" si="204"/>
        <v>0</v>
      </c>
      <c r="K1292" s="133">
        <f t="shared" si="209"/>
        <v>0</v>
      </c>
      <c r="L1292" s="133">
        <f t="shared" si="205"/>
        <v>0</v>
      </c>
      <c r="M1292" s="190">
        <f t="shared" si="206"/>
        <v>1</v>
      </c>
      <c r="N1292" s="190" t="str">
        <f t="shared" si="202"/>
        <v>JANEIRO</v>
      </c>
      <c r="P1292" s="119" t="s">
        <v>192</v>
      </c>
      <c r="Q1292" s="136" t="str">
        <f t="shared" si="207"/>
        <v>À PAGAR</v>
      </c>
      <c r="R1292" s="136" t="str">
        <f t="shared" ca="1" si="203"/>
        <v>EM DIA</v>
      </c>
      <c r="S1292" s="137" t="str">
        <f t="shared" ca="1" si="208"/>
        <v/>
      </c>
    </row>
    <row r="1293" spans="2:19" x14ac:dyDescent="0.25">
      <c r="B1293" s="190" t="str">
        <f t="shared" si="201"/>
        <v/>
      </c>
      <c r="C1293" s="190" t="str">
        <f t="shared" si="200"/>
        <v/>
      </c>
      <c r="D1293" s="119" t="s">
        <v>192</v>
      </c>
      <c r="H1293" s="141">
        <f t="shared" si="204"/>
        <v>0</v>
      </c>
      <c r="K1293" s="133">
        <f t="shared" si="209"/>
        <v>0</v>
      </c>
      <c r="L1293" s="133">
        <f t="shared" si="205"/>
        <v>0</v>
      </c>
      <c r="M1293" s="190">
        <f t="shared" si="206"/>
        <v>1</v>
      </c>
      <c r="N1293" s="190" t="str">
        <f t="shared" si="202"/>
        <v>JANEIRO</v>
      </c>
      <c r="P1293" s="119" t="s">
        <v>192</v>
      </c>
      <c r="Q1293" s="136" t="str">
        <f t="shared" si="207"/>
        <v>À PAGAR</v>
      </c>
      <c r="R1293" s="136" t="str">
        <f t="shared" ca="1" si="203"/>
        <v>EM DIA</v>
      </c>
      <c r="S1293" s="137" t="str">
        <f t="shared" ca="1" si="208"/>
        <v/>
      </c>
    </row>
    <row r="1294" spans="2:19" x14ac:dyDescent="0.25">
      <c r="B1294" s="190" t="str">
        <f t="shared" si="201"/>
        <v/>
      </c>
      <c r="C1294" s="190" t="str">
        <f t="shared" si="200"/>
        <v/>
      </c>
      <c r="D1294" s="119" t="s">
        <v>192</v>
      </c>
      <c r="H1294" s="141">
        <f t="shared" si="204"/>
        <v>0</v>
      </c>
      <c r="K1294" s="133">
        <f t="shared" si="209"/>
        <v>0</v>
      </c>
      <c r="L1294" s="133">
        <f t="shared" si="205"/>
        <v>0</v>
      </c>
      <c r="M1294" s="190">
        <f t="shared" si="206"/>
        <v>1</v>
      </c>
      <c r="N1294" s="190" t="str">
        <f t="shared" si="202"/>
        <v>JANEIRO</v>
      </c>
      <c r="P1294" s="119" t="s">
        <v>192</v>
      </c>
      <c r="Q1294" s="136" t="str">
        <f t="shared" si="207"/>
        <v>À PAGAR</v>
      </c>
      <c r="R1294" s="136" t="str">
        <f t="shared" ca="1" si="203"/>
        <v>EM DIA</v>
      </c>
      <c r="S1294" s="137" t="str">
        <f t="shared" ca="1" si="208"/>
        <v/>
      </c>
    </row>
    <row r="1295" spans="2:19" x14ac:dyDescent="0.25">
      <c r="B1295" s="190" t="str">
        <f t="shared" si="201"/>
        <v/>
      </c>
      <c r="C1295" s="190" t="str">
        <f t="shared" ref="C1295:C1358" si="210">IF(B1295=1,"JANEIRO",IF(B1295=2,"FEVEREIRO",IF(B1295=3,"MARÇO",IF(B1295=4,"ABRIL",IF(B1295=5,"MAIO",IF(B1295=6,"JUNHO",IF(B1295=7,"JULHO",IF(B1295=8,"AGOSTO",IF(B1295=9,"SETEMBRO",IF(B1295=10,"OUTUBRO",IF(B1295=11,"NOVEMBRO",IF(B1295=12,"DEZEMBRO",""))))))))))))</f>
        <v/>
      </c>
      <c r="D1295" s="119" t="s">
        <v>192</v>
      </c>
      <c r="H1295" s="141">
        <f t="shared" si="204"/>
        <v>0</v>
      </c>
      <c r="K1295" s="133">
        <f t="shared" si="209"/>
        <v>0</v>
      </c>
      <c r="L1295" s="133">
        <f t="shared" si="205"/>
        <v>0</v>
      </c>
      <c r="M1295" s="190">
        <f t="shared" si="206"/>
        <v>1</v>
      </c>
      <c r="N1295" s="190" t="str">
        <f t="shared" si="202"/>
        <v>JANEIRO</v>
      </c>
      <c r="P1295" s="119" t="s">
        <v>192</v>
      </c>
      <c r="Q1295" s="136" t="str">
        <f t="shared" si="207"/>
        <v>À PAGAR</v>
      </c>
      <c r="R1295" s="136" t="str">
        <f t="shared" ca="1" si="203"/>
        <v>EM DIA</v>
      </c>
      <c r="S1295" s="137" t="str">
        <f t="shared" ca="1" si="208"/>
        <v/>
      </c>
    </row>
    <row r="1296" spans="2:19" x14ac:dyDescent="0.25">
      <c r="B1296" s="190" t="str">
        <f t="shared" si="201"/>
        <v/>
      </c>
      <c r="C1296" s="190" t="str">
        <f t="shared" si="210"/>
        <v/>
      </c>
      <c r="D1296" s="119" t="s">
        <v>192</v>
      </c>
      <c r="H1296" s="141">
        <f t="shared" si="204"/>
        <v>0</v>
      </c>
      <c r="K1296" s="133">
        <f t="shared" si="209"/>
        <v>0</v>
      </c>
      <c r="L1296" s="133">
        <f t="shared" si="205"/>
        <v>0</v>
      </c>
      <c r="M1296" s="190">
        <f t="shared" si="206"/>
        <v>1</v>
      </c>
      <c r="N1296" s="190" t="str">
        <f t="shared" si="202"/>
        <v>JANEIRO</v>
      </c>
      <c r="P1296" s="119" t="s">
        <v>192</v>
      </c>
      <c r="Q1296" s="136" t="str">
        <f t="shared" si="207"/>
        <v>À PAGAR</v>
      </c>
      <c r="R1296" s="136" t="str">
        <f t="shared" ca="1" si="203"/>
        <v>EM DIA</v>
      </c>
      <c r="S1296" s="137" t="str">
        <f t="shared" ca="1" si="208"/>
        <v/>
      </c>
    </row>
    <row r="1297" spans="2:19" x14ac:dyDescent="0.25">
      <c r="B1297" s="190" t="str">
        <f t="shared" si="201"/>
        <v/>
      </c>
      <c r="C1297" s="190" t="str">
        <f t="shared" si="210"/>
        <v/>
      </c>
      <c r="D1297" s="119" t="s">
        <v>192</v>
      </c>
      <c r="H1297" s="141">
        <f t="shared" si="204"/>
        <v>0</v>
      </c>
      <c r="K1297" s="133">
        <f t="shared" si="209"/>
        <v>0</v>
      </c>
      <c r="L1297" s="133">
        <f t="shared" si="205"/>
        <v>0</v>
      </c>
      <c r="M1297" s="190">
        <f t="shared" si="206"/>
        <v>1</v>
      </c>
      <c r="N1297" s="190" t="str">
        <f t="shared" si="202"/>
        <v>JANEIRO</v>
      </c>
      <c r="P1297" s="119" t="s">
        <v>192</v>
      </c>
      <c r="Q1297" s="136" t="str">
        <f t="shared" si="207"/>
        <v>À PAGAR</v>
      </c>
      <c r="R1297" s="136" t="str">
        <f t="shared" ca="1" si="203"/>
        <v>EM DIA</v>
      </c>
      <c r="S1297" s="137" t="str">
        <f t="shared" ca="1" si="208"/>
        <v/>
      </c>
    </row>
    <row r="1298" spans="2:19" x14ac:dyDescent="0.25">
      <c r="B1298" s="190" t="str">
        <f t="shared" ref="B1298:B1361" si="211">IFERROR(MONTH(D1298),"")</f>
        <v/>
      </c>
      <c r="C1298" s="190" t="str">
        <f t="shared" si="210"/>
        <v/>
      </c>
      <c r="D1298" s="119" t="s">
        <v>192</v>
      </c>
      <c r="H1298" s="141">
        <f t="shared" si="204"/>
        <v>0</v>
      </c>
      <c r="K1298" s="133">
        <f t="shared" si="209"/>
        <v>0</v>
      </c>
      <c r="L1298" s="133">
        <f t="shared" si="205"/>
        <v>0</v>
      </c>
      <c r="M1298" s="190">
        <f t="shared" si="206"/>
        <v>1</v>
      </c>
      <c r="N1298" s="190" t="str">
        <f t="shared" si="202"/>
        <v>JANEIRO</v>
      </c>
      <c r="P1298" s="119" t="s">
        <v>192</v>
      </c>
      <c r="Q1298" s="136" t="str">
        <f t="shared" si="207"/>
        <v>À PAGAR</v>
      </c>
      <c r="R1298" s="136" t="str">
        <f t="shared" ca="1" si="203"/>
        <v>EM DIA</v>
      </c>
      <c r="S1298" s="137" t="str">
        <f t="shared" ca="1" si="208"/>
        <v/>
      </c>
    </row>
    <row r="1299" spans="2:19" x14ac:dyDescent="0.25">
      <c r="B1299" s="190" t="str">
        <f t="shared" si="211"/>
        <v/>
      </c>
      <c r="C1299" s="190" t="str">
        <f t="shared" si="210"/>
        <v/>
      </c>
      <c r="D1299" s="119" t="s">
        <v>192</v>
      </c>
      <c r="H1299" s="141">
        <f t="shared" si="204"/>
        <v>0</v>
      </c>
      <c r="K1299" s="133">
        <f t="shared" si="209"/>
        <v>0</v>
      </c>
      <c r="L1299" s="133">
        <f t="shared" si="205"/>
        <v>0</v>
      </c>
      <c r="M1299" s="190">
        <f t="shared" si="206"/>
        <v>1</v>
      </c>
      <c r="N1299" s="190" t="str">
        <f t="shared" si="202"/>
        <v>JANEIRO</v>
      </c>
      <c r="P1299" s="119" t="s">
        <v>192</v>
      </c>
      <c r="Q1299" s="136" t="str">
        <f t="shared" si="207"/>
        <v>À PAGAR</v>
      </c>
      <c r="R1299" s="136" t="str">
        <f t="shared" ca="1" si="203"/>
        <v>EM DIA</v>
      </c>
      <c r="S1299" s="137" t="str">
        <f t="shared" ca="1" si="208"/>
        <v/>
      </c>
    </row>
    <row r="1300" spans="2:19" x14ac:dyDescent="0.25">
      <c r="B1300" s="190" t="str">
        <f t="shared" si="211"/>
        <v/>
      </c>
      <c r="C1300" s="190" t="str">
        <f t="shared" si="210"/>
        <v/>
      </c>
      <c r="D1300" s="119" t="s">
        <v>192</v>
      </c>
      <c r="H1300" s="141">
        <f t="shared" si="204"/>
        <v>0</v>
      </c>
      <c r="K1300" s="133">
        <f t="shared" si="209"/>
        <v>0</v>
      </c>
      <c r="L1300" s="133">
        <f t="shared" si="205"/>
        <v>0</v>
      </c>
      <c r="M1300" s="190">
        <f t="shared" si="206"/>
        <v>1</v>
      </c>
      <c r="N1300" s="190" t="str">
        <f t="shared" si="202"/>
        <v>JANEIRO</v>
      </c>
      <c r="P1300" s="119" t="s">
        <v>192</v>
      </c>
      <c r="Q1300" s="136" t="str">
        <f t="shared" si="207"/>
        <v>À PAGAR</v>
      </c>
      <c r="R1300" s="136" t="str">
        <f t="shared" ca="1" si="203"/>
        <v>EM DIA</v>
      </c>
      <c r="S1300" s="137" t="str">
        <f t="shared" ca="1" si="208"/>
        <v/>
      </c>
    </row>
    <row r="1301" spans="2:19" x14ac:dyDescent="0.25">
      <c r="B1301" s="190" t="str">
        <f t="shared" si="211"/>
        <v/>
      </c>
      <c r="C1301" s="190" t="str">
        <f t="shared" si="210"/>
        <v/>
      </c>
      <c r="D1301" s="119" t="s">
        <v>192</v>
      </c>
      <c r="H1301" s="141">
        <f t="shared" si="204"/>
        <v>0</v>
      </c>
      <c r="K1301" s="133">
        <f t="shared" si="209"/>
        <v>0</v>
      </c>
      <c r="L1301" s="133">
        <f t="shared" si="205"/>
        <v>0</v>
      </c>
      <c r="M1301" s="190">
        <f t="shared" si="206"/>
        <v>1</v>
      </c>
      <c r="N1301" s="190" t="str">
        <f t="shared" si="202"/>
        <v>JANEIRO</v>
      </c>
      <c r="P1301" s="119" t="s">
        <v>192</v>
      </c>
      <c r="Q1301" s="136" t="str">
        <f t="shared" si="207"/>
        <v>À PAGAR</v>
      </c>
      <c r="R1301" s="136" t="str">
        <f t="shared" ca="1" si="203"/>
        <v>EM DIA</v>
      </c>
      <c r="S1301" s="137" t="str">
        <f t="shared" ca="1" si="208"/>
        <v/>
      </c>
    </row>
    <row r="1302" spans="2:19" x14ac:dyDescent="0.25">
      <c r="B1302" s="190" t="str">
        <f t="shared" si="211"/>
        <v/>
      </c>
      <c r="C1302" s="190" t="str">
        <f t="shared" si="210"/>
        <v/>
      </c>
      <c r="D1302" s="119" t="s">
        <v>192</v>
      </c>
      <c r="H1302" s="141">
        <f t="shared" si="204"/>
        <v>0</v>
      </c>
      <c r="K1302" s="133">
        <f t="shared" si="209"/>
        <v>0</v>
      </c>
      <c r="L1302" s="133">
        <f t="shared" si="205"/>
        <v>0</v>
      </c>
      <c r="M1302" s="190">
        <f t="shared" si="206"/>
        <v>1</v>
      </c>
      <c r="N1302" s="190" t="str">
        <f t="shared" si="202"/>
        <v>JANEIRO</v>
      </c>
      <c r="P1302" s="119" t="s">
        <v>192</v>
      </c>
      <c r="Q1302" s="136" t="str">
        <f t="shared" si="207"/>
        <v>À PAGAR</v>
      </c>
      <c r="R1302" s="136" t="str">
        <f t="shared" ca="1" si="203"/>
        <v>EM DIA</v>
      </c>
      <c r="S1302" s="137" t="str">
        <f t="shared" ca="1" si="208"/>
        <v/>
      </c>
    </row>
    <row r="1303" spans="2:19" x14ac:dyDescent="0.25">
      <c r="B1303" s="190" t="str">
        <f t="shared" si="211"/>
        <v/>
      </c>
      <c r="C1303" s="190" t="str">
        <f t="shared" si="210"/>
        <v/>
      </c>
      <c r="D1303" s="119" t="s">
        <v>192</v>
      </c>
      <c r="H1303" s="141">
        <f t="shared" si="204"/>
        <v>0</v>
      </c>
      <c r="K1303" s="133">
        <f t="shared" si="209"/>
        <v>0</v>
      </c>
      <c r="L1303" s="133">
        <f t="shared" si="205"/>
        <v>0</v>
      </c>
      <c r="M1303" s="190">
        <f t="shared" si="206"/>
        <v>1</v>
      </c>
      <c r="N1303" s="190" t="str">
        <f t="shared" si="202"/>
        <v>JANEIRO</v>
      </c>
      <c r="P1303" s="119" t="s">
        <v>192</v>
      </c>
      <c r="Q1303" s="136" t="str">
        <f t="shared" si="207"/>
        <v>À PAGAR</v>
      </c>
      <c r="R1303" s="136" t="str">
        <f t="shared" ca="1" si="203"/>
        <v>EM DIA</v>
      </c>
      <c r="S1303" s="137" t="str">
        <f t="shared" ca="1" si="208"/>
        <v/>
      </c>
    </row>
    <row r="1304" spans="2:19" x14ac:dyDescent="0.25">
      <c r="B1304" s="190" t="str">
        <f t="shared" si="211"/>
        <v/>
      </c>
      <c r="C1304" s="190" t="str">
        <f t="shared" si="210"/>
        <v/>
      </c>
      <c r="D1304" s="119" t="s">
        <v>192</v>
      </c>
      <c r="H1304" s="141">
        <f t="shared" si="204"/>
        <v>0</v>
      </c>
      <c r="K1304" s="133">
        <f t="shared" si="209"/>
        <v>0</v>
      </c>
      <c r="L1304" s="133">
        <f t="shared" si="205"/>
        <v>0</v>
      </c>
      <c r="M1304" s="190">
        <f t="shared" si="206"/>
        <v>1</v>
      </c>
      <c r="N1304" s="190" t="str">
        <f t="shared" si="202"/>
        <v>JANEIRO</v>
      </c>
      <c r="P1304" s="119" t="s">
        <v>192</v>
      </c>
      <c r="Q1304" s="136" t="str">
        <f t="shared" si="207"/>
        <v>À PAGAR</v>
      </c>
      <c r="R1304" s="136" t="str">
        <f t="shared" ca="1" si="203"/>
        <v>EM DIA</v>
      </c>
      <c r="S1304" s="137" t="str">
        <f t="shared" ca="1" si="208"/>
        <v/>
      </c>
    </row>
    <row r="1305" spans="2:19" x14ac:dyDescent="0.25">
      <c r="B1305" s="190" t="str">
        <f t="shared" si="211"/>
        <v/>
      </c>
      <c r="C1305" s="190" t="str">
        <f t="shared" si="210"/>
        <v/>
      </c>
      <c r="D1305" s="119" t="s">
        <v>192</v>
      </c>
      <c r="H1305" s="141">
        <f t="shared" si="204"/>
        <v>0</v>
      </c>
      <c r="K1305" s="133">
        <f t="shared" si="209"/>
        <v>0</v>
      </c>
      <c r="L1305" s="133">
        <f t="shared" si="205"/>
        <v>0</v>
      </c>
      <c r="M1305" s="190">
        <f t="shared" si="206"/>
        <v>1</v>
      </c>
      <c r="N1305" s="190" t="str">
        <f t="shared" si="202"/>
        <v>JANEIRO</v>
      </c>
      <c r="P1305" s="119" t="s">
        <v>192</v>
      </c>
      <c r="Q1305" s="136" t="str">
        <f t="shared" si="207"/>
        <v>À PAGAR</v>
      </c>
      <c r="R1305" s="136" t="str">
        <f t="shared" ca="1" si="203"/>
        <v>EM DIA</v>
      </c>
      <c r="S1305" s="137" t="str">
        <f t="shared" ca="1" si="208"/>
        <v/>
      </c>
    </row>
    <row r="1306" spans="2:19" x14ac:dyDescent="0.25">
      <c r="B1306" s="190" t="str">
        <f t="shared" si="211"/>
        <v/>
      </c>
      <c r="C1306" s="190" t="str">
        <f t="shared" si="210"/>
        <v/>
      </c>
      <c r="D1306" s="119" t="s">
        <v>192</v>
      </c>
      <c r="H1306" s="141">
        <f t="shared" si="204"/>
        <v>0</v>
      </c>
      <c r="K1306" s="133">
        <f t="shared" si="209"/>
        <v>0</v>
      </c>
      <c r="L1306" s="133">
        <f t="shared" si="205"/>
        <v>0</v>
      </c>
      <c r="M1306" s="190">
        <f t="shared" si="206"/>
        <v>1</v>
      </c>
      <c r="N1306" s="190" t="str">
        <f t="shared" si="202"/>
        <v>JANEIRO</v>
      </c>
      <c r="P1306" s="119" t="s">
        <v>192</v>
      </c>
      <c r="Q1306" s="136" t="str">
        <f t="shared" si="207"/>
        <v>À PAGAR</v>
      </c>
      <c r="R1306" s="136" t="str">
        <f t="shared" ca="1" si="203"/>
        <v>EM DIA</v>
      </c>
      <c r="S1306" s="137" t="str">
        <f t="shared" ca="1" si="208"/>
        <v/>
      </c>
    </row>
    <row r="1307" spans="2:19" x14ac:dyDescent="0.25">
      <c r="B1307" s="190" t="str">
        <f t="shared" si="211"/>
        <v/>
      </c>
      <c r="C1307" s="190" t="str">
        <f t="shared" si="210"/>
        <v/>
      </c>
      <c r="D1307" s="119" t="s">
        <v>192</v>
      </c>
      <c r="H1307" s="141">
        <f t="shared" si="204"/>
        <v>0</v>
      </c>
      <c r="K1307" s="133">
        <f t="shared" si="209"/>
        <v>0</v>
      </c>
      <c r="L1307" s="133">
        <f t="shared" si="205"/>
        <v>0</v>
      </c>
      <c r="M1307" s="190">
        <f t="shared" si="206"/>
        <v>1</v>
      </c>
      <c r="N1307" s="190" t="str">
        <f t="shared" si="202"/>
        <v>JANEIRO</v>
      </c>
      <c r="P1307" s="119" t="s">
        <v>192</v>
      </c>
      <c r="Q1307" s="136" t="str">
        <f t="shared" si="207"/>
        <v>À PAGAR</v>
      </c>
      <c r="R1307" s="136" t="str">
        <f t="shared" ca="1" si="203"/>
        <v>EM DIA</v>
      </c>
      <c r="S1307" s="137" t="str">
        <f t="shared" ca="1" si="208"/>
        <v/>
      </c>
    </row>
    <row r="1308" spans="2:19" x14ac:dyDescent="0.25">
      <c r="B1308" s="190" t="str">
        <f t="shared" si="211"/>
        <v/>
      </c>
      <c r="C1308" s="190" t="str">
        <f t="shared" si="210"/>
        <v/>
      </c>
      <c r="D1308" s="119" t="s">
        <v>192</v>
      </c>
      <c r="H1308" s="141">
        <f t="shared" si="204"/>
        <v>0</v>
      </c>
      <c r="K1308" s="133">
        <f t="shared" si="209"/>
        <v>0</v>
      </c>
      <c r="L1308" s="133">
        <f t="shared" si="205"/>
        <v>0</v>
      </c>
      <c r="M1308" s="190">
        <f t="shared" si="206"/>
        <v>1</v>
      </c>
      <c r="N1308" s="190" t="str">
        <f t="shared" si="202"/>
        <v>JANEIRO</v>
      </c>
      <c r="P1308" s="119" t="s">
        <v>192</v>
      </c>
      <c r="Q1308" s="136" t="str">
        <f t="shared" si="207"/>
        <v>À PAGAR</v>
      </c>
      <c r="R1308" s="136" t="str">
        <f t="shared" ca="1" si="203"/>
        <v>EM DIA</v>
      </c>
      <c r="S1308" s="137" t="str">
        <f t="shared" ca="1" si="208"/>
        <v/>
      </c>
    </row>
    <row r="1309" spans="2:19" x14ac:dyDescent="0.25">
      <c r="B1309" s="190" t="str">
        <f t="shared" si="211"/>
        <v/>
      </c>
      <c r="C1309" s="190" t="str">
        <f t="shared" si="210"/>
        <v/>
      </c>
      <c r="D1309" s="119" t="s">
        <v>192</v>
      </c>
      <c r="H1309" s="141">
        <f t="shared" si="204"/>
        <v>0</v>
      </c>
      <c r="K1309" s="133">
        <f t="shared" si="209"/>
        <v>0</v>
      </c>
      <c r="L1309" s="133">
        <f t="shared" si="205"/>
        <v>0</v>
      </c>
      <c r="M1309" s="190">
        <f t="shared" si="206"/>
        <v>1</v>
      </c>
      <c r="N1309" s="190" t="str">
        <f t="shared" si="202"/>
        <v>JANEIRO</v>
      </c>
      <c r="P1309" s="119" t="s">
        <v>192</v>
      </c>
      <c r="Q1309" s="136" t="str">
        <f t="shared" si="207"/>
        <v>À PAGAR</v>
      </c>
      <c r="R1309" s="136" t="str">
        <f t="shared" ca="1" si="203"/>
        <v>EM DIA</v>
      </c>
      <c r="S1309" s="137" t="str">
        <f t="shared" ca="1" si="208"/>
        <v/>
      </c>
    </row>
    <row r="1310" spans="2:19" x14ac:dyDescent="0.25">
      <c r="B1310" s="190" t="str">
        <f t="shared" si="211"/>
        <v/>
      </c>
      <c r="C1310" s="190" t="str">
        <f t="shared" si="210"/>
        <v/>
      </c>
      <c r="D1310" s="119" t="s">
        <v>192</v>
      </c>
      <c r="H1310" s="141">
        <f t="shared" si="204"/>
        <v>0</v>
      </c>
      <c r="K1310" s="133">
        <f t="shared" si="209"/>
        <v>0</v>
      </c>
      <c r="L1310" s="133">
        <f t="shared" si="205"/>
        <v>0</v>
      </c>
      <c r="M1310" s="190">
        <f t="shared" si="206"/>
        <v>1</v>
      </c>
      <c r="N1310" s="190" t="str">
        <f t="shared" si="202"/>
        <v>JANEIRO</v>
      </c>
      <c r="P1310" s="119" t="s">
        <v>192</v>
      </c>
      <c r="Q1310" s="136" t="str">
        <f t="shared" si="207"/>
        <v>À PAGAR</v>
      </c>
      <c r="R1310" s="136" t="str">
        <f t="shared" ca="1" si="203"/>
        <v>EM DIA</v>
      </c>
      <c r="S1310" s="137" t="str">
        <f t="shared" ca="1" si="208"/>
        <v/>
      </c>
    </row>
    <row r="1311" spans="2:19" x14ac:dyDescent="0.25">
      <c r="B1311" s="190" t="str">
        <f t="shared" si="211"/>
        <v/>
      </c>
      <c r="C1311" s="190" t="str">
        <f t="shared" si="210"/>
        <v/>
      </c>
      <c r="D1311" s="119" t="s">
        <v>192</v>
      </c>
      <c r="H1311" s="141">
        <f t="shared" si="204"/>
        <v>0</v>
      </c>
      <c r="K1311" s="133">
        <f t="shared" si="209"/>
        <v>0</v>
      </c>
      <c r="L1311" s="133">
        <f t="shared" si="205"/>
        <v>0</v>
      </c>
      <c r="M1311" s="190">
        <f t="shared" si="206"/>
        <v>1</v>
      </c>
      <c r="N1311" s="190" t="str">
        <f t="shared" si="202"/>
        <v>JANEIRO</v>
      </c>
      <c r="P1311" s="119" t="s">
        <v>192</v>
      </c>
      <c r="Q1311" s="136" t="str">
        <f t="shared" si="207"/>
        <v>À PAGAR</v>
      </c>
      <c r="R1311" s="136" t="str">
        <f t="shared" ca="1" si="203"/>
        <v>EM DIA</v>
      </c>
      <c r="S1311" s="137" t="str">
        <f t="shared" ca="1" si="208"/>
        <v/>
      </c>
    </row>
    <row r="1312" spans="2:19" x14ac:dyDescent="0.25">
      <c r="B1312" s="190" t="str">
        <f t="shared" si="211"/>
        <v/>
      </c>
      <c r="C1312" s="190" t="str">
        <f t="shared" si="210"/>
        <v/>
      </c>
      <c r="D1312" s="119" t="s">
        <v>192</v>
      </c>
      <c r="H1312" s="141">
        <f t="shared" si="204"/>
        <v>0</v>
      </c>
      <c r="K1312" s="133">
        <f t="shared" si="209"/>
        <v>0</v>
      </c>
      <c r="L1312" s="133">
        <f t="shared" si="205"/>
        <v>0</v>
      </c>
      <c r="M1312" s="190">
        <f t="shared" si="206"/>
        <v>1</v>
      </c>
      <c r="N1312" s="190" t="str">
        <f t="shared" si="202"/>
        <v>JANEIRO</v>
      </c>
      <c r="P1312" s="119" t="s">
        <v>192</v>
      </c>
      <c r="Q1312" s="136" t="str">
        <f t="shared" si="207"/>
        <v>À PAGAR</v>
      </c>
      <c r="R1312" s="136" t="str">
        <f t="shared" ca="1" si="203"/>
        <v>EM DIA</v>
      </c>
      <c r="S1312" s="137" t="str">
        <f t="shared" ca="1" si="208"/>
        <v/>
      </c>
    </row>
    <row r="1313" spans="2:19" x14ac:dyDescent="0.25">
      <c r="B1313" s="190" t="str">
        <f t="shared" si="211"/>
        <v/>
      </c>
      <c r="C1313" s="190" t="str">
        <f t="shared" si="210"/>
        <v/>
      </c>
      <c r="D1313" s="119" t="s">
        <v>192</v>
      </c>
      <c r="H1313" s="141">
        <f t="shared" si="204"/>
        <v>0</v>
      </c>
      <c r="K1313" s="133">
        <f t="shared" si="209"/>
        <v>0</v>
      </c>
      <c r="L1313" s="133">
        <f t="shared" si="205"/>
        <v>0</v>
      </c>
      <c r="M1313" s="190">
        <f t="shared" si="206"/>
        <v>1</v>
      </c>
      <c r="N1313" s="190" t="str">
        <f t="shared" si="202"/>
        <v>JANEIRO</v>
      </c>
      <c r="P1313" s="119" t="s">
        <v>192</v>
      </c>
      <c r="Q1313" s="136" t="str">
        <f t="shared" si="207"/>
        <v>À PAGAR</v>
      </c>
      <c r="R1313" s="136" t="str">
        <f t="shared" ca="1" si="203"/>
        <v>EM DIA</v>
      </c>
      <c r="S1313" s="137" t="str">
        <f t="shared" ca="1" si="208"/>
        <v/>
      </c>
    </row>
    <row r="1314" spans="2:19" x14ac:dyDescent="0.25">
      <c r="B1314" s="190" t="str">
        <f t="shared" si="211"/>
        <v/>
      </c>
      <c r="C1314" s="190" t="str">
        <f t="shared" si="210"/>
        <v/>
      </c>
      <c r="D1314" s="119" t="s">
        <v>192</v>
      </c>
      <c r="H1314" s="141">
        <f t="shared" si="204"/>
        <v>0</v>
      </c>
      <c r="K1314" s="133">
        <f t="shared" si="209"/>
        <v>0</v>
      </c>
      <c r="L1314" s="133">
        <f t="shared" si="205"/>
        <v>0</v>
      </c>
      <c r="M1314" s="190">
        <f t="shared" si="206"/>
        <v>1</v>
      </c>
      <c r="N1314" s="190" t="str">
        <f t="shared" si="202"/>
        <v>JANEIRO</v>
      </c>
      <c r="P1314" s="119" t="s">
        <v>192</v>
      </c>
      <c r="Q1314" s="136" t="str">
        <f t="shared" si="207"/>
        <v>À PAGAR</v>
      </c>
      <c r="R1314" s="136" t="str">
        <f t="shared" ca="1" si="203"/>
        <v>EM DIA</v>
      </c>
      <c r="S1314" s="137" t="str">
        <f t="shared" ca="1" si="208"/>
        <v/>
      </c>
    </row>
    <row r="1315" spans="2:19" x14ac:dyDescent="0.25">
      <c r="B1315" s="190" t="str">
        <f t="shared" si="211"/>
        <v/>
      </c>
      <c r="C1315" s="190" t="str">
        <f t="shared" si="210"/>
        <v/>
      </c>
      <c r="D1315" s="119" t="s">
        <v>192</v>
      </c>
      <c r="H1315" s="141">
        <f t="shared" si="204"/>
        <v>0</v>
      </c>
      <c r="K1315" s="133">
        <f t="shared" si="209"/>
        <v>0</v>
      </c>
      <c r="L1315" s="133">
        <f t="shared" si="205"/>
        <v>0</v>
      </c>
      <c r="M1315" s="190">
        <f t="shared" si="206"/>
        <v>1</v>
      </c>
      <c r="N1315" s="190" t="str">
        <f t="shared" si="202"/>
        <v>JANEIRO</v>
      </c>
      <c r="P1315" s="119" t="s">
        <v>192</v>
      </c>
      <c r="Q1315" s="136" t="str">
        <f t="shared" si="207"/>
        <v>À PAGAR</v>
      </c>
      <c r="R1315" s="136" t="str">
        <f t="shared" ca="1" si="203"/>
        <v>EM DIA</v>
      </c>
      <c r="S1315" s="137" t="str">
        <f t="shared" ca="1" si="208"/>
        <v/>
      </c>
    </row>
    <row r="1316" spans="2:19" x14ac:dyDescent="0.25">
      <c r="B1316" s="190" t="str">
        <f t="shared" si="211"/>
        <v/>
      </c>
      <c r="C1316" s="190" t="str">
        <f t="shared" si="210"/>
        <v/>
      </c>
      <c r="D1316" s="119" t="s">
        <v>192</v>
      </c>
      <c r="H1316" s="141">
        <f t="shared" si="204"/>
        <v>0</v>
      </c>
      <c r="K1316" s="133">
        <f t="shared" si="209"/>
        <v>0</v>
      </c>
      <c r="L1316" s="133">
        <f t="shared" si="205"/>
        <v>0</v>
      </c>
      <c r="M1316" s="190">
        <f t="shared" si="206"/>
        <v>1</v>
      </c>
      <c r="N1316" s="190" t="str">
        <f t="shared" si="202"/>
        <v>JANEIRO</v>
      </c>
      <c r="P1316" s="119" t="s">
        <v>192</v>
      </c>
      <c r="Q1316" s="136" t="str">
        <f t="shared" si="207"/>
        <v>À PAGAR</v>
      </c>
      <c r="R1316" s="136" t="str">
        <f t="shared" ca="1" si="203"/>
        <v>EM DIA</v>
      </c>
      <c r="S1316" s="137" t="str">
        <f t="shared" ca="1" si="208"/>
        <v/>
      </c>
    </row>
    <row r="1317" spans="2:19" x14ac:dyDescent="0.25">
      <c r="B1317" s="190" t="str">
        <f t="shared" si="211"/>
        <v/>
      </c>
      <c r="C1317" s="190" t="str">
        <f t="shared" si="210"/>
        <v/>
      </c>
      <c r="D1317" s="119" t="s">
        <v>192</v>
      </c>
      <c r="H1317" s="141">
        <f t="shared" si="204"/>
        <v>0</v>
      </c>
      <c r="K1317" s="133">
        <f t="shared" si="209"/>
        <v>0</v>
      </c>
      <c r="L1317" s="133">
        <f t="shared" si="205"/>
        <v>0</v>
      </c>
      <c r="M1317" s="190">
        <f t="shared" si="206"/>
        <v>1</v>
      </c>
      <c r="N1317" s="190" t="str">
        <f t="shared" si="202"/>
        <v>JANEIRO</v>
      </c>
      <c r="P1317" s="119" t="s">
        <v>192</v>
      </c>
      <c r="Q1317" s="136" t="str">
        <f t="shared" si="207"/>
        <v>À PAGAR</v>
      </c>
      <c r="R1317" s="136" t="str">
        <f t="shared" ca="1" si="203"/>
        <v>EM DIA</v>
      </c>
      <c r="S1317" s="137" t="str">
        <f t="shared" ca="1" si="208"/>
        <v/>
      </c>
    </row>
    <row r="1318" spans="2:19" x14ac:dyDescent="0.25">
      <c r="B1318" s="190" t="str">
        <f t="shared" si="211"/>
        <v/>
      </c>
      <c r="C1318" s="190" t="str">
        <f t="shared" si="210"/>
        <v/>
      </c>
      <c r="D1318" s="119" t="s">
        <v>192</v>
      </c>
      <c r="H1318" s="141">
        <f t="shared" si="204"/>
        <v>0</v>
      </c>
      <c r="K1318" s="133">
        <f t="shared" si="209"/>
        <v>0</v>
      </c>
      <c r="L1318" s="133">
        <f t="shared" si="205"/>
        <v>0</v>
      </c>
      <c r="M1318" s="190">
        <f t="shared" si="206"/>
        <v>1</v>
      </c>
      <c r="N1318" s="190" t="str">
        <f t="shared" si="202"/>
        <v>JANEIRO</v>
      </c>
      <c r="P1318" s="119" t="s">
        <v>192</v>
      </c>
      <c r="Q1318" s="136" t="str">
        <f t="shared" si="207"/>
        <v>À PAGAR</v>
      </c>
      <c r="R1318" s="136" t="str">
        <f t="shared" ca="1" si="203"/>
        <v>EM DIA</v>
      </c>
      <c r="S1318" s="137" t="str">
        <f t="shared" ca="1" si="208"/>
        <v/>
      </c>
    </row>
    <row r="1319" spans="2:19" x14ac:dyDescent="0.25">
      <c r="B1319" s="190" t="str">
        <f t="shared" si="211"/>
        <v/>
      </c>
      <c r="C1319" s="190" t="str">
        <f t="shared" si="210"/>
        <v/>
      </c>
      <c r="D1319" s="119" t="s">
        <v>192</v>
      </c>
      <c r="H1319" s="141">
        <f t="shared" si="204"/>
        <v>0</v>
      </c>
      <c r="K1319" s="133">
        <f t="shared" si="209"/>
        <v>0</v>
      </c>
      <c r="L1319" s="133">
        <f t="shared" si="205"/>
        <v>0</v>
      </c>
      <c r="M1319" s="190">
        <f t="shared" si="206"/>
        <v>1</v>
      </c>
      <c r="N1319" s="190" t="str">
        <f t="shared" si="202"/>
        <v>JANEIRO</v>
      </c>
      <c r="P1319" s="119" t="s">
        <v>192</v>
      </c>
      <c r="Q1319" s="136" t="str">
        <f t="shared" si="207"/>
        <v>À PAGAR</v>
      </c>
      <c r="R1319" s="136" t="str">
        <f t="shared" ca="1" si="203"/>
        <v>EM DIA</v>
      </c>
      <c r="S1319" s="137" t="str">
        <f t="shared" ca="1" si="208"/>
        <v/>
      </c>
    </row>
    <row r="1320" spans="2:19" x14ac:dyDescent="0.25">
      <c r="B1320" s="190" t="str">
        <f t="shared" si="211"/>
        <v/>
      </c>
      <c r="C1320" s="190" t="str">
        <f t="shared" si="210"/>
        <v/>
      </c>
      <c r="D1320" s="119" t="s">
        <v>192</v>
      </c>
      <c r="H1320" s="141">
        <f t="shared" si="204"/>
        <v>0</v>
      </c>
      <c r="K1320" s="133">
        <f t="shared" si="209"/>
        <v>0</v>
      </c>
      <c r="L1320" s="133">
        <f t="shared" si="205"/>
        <v>0</v>
      </c>
      <c r="M1320" s="190">
        <f t="shared" si="206"/>
        <v>1</v>
      </c>
      <c r="N1320" s="190" t="str">
        <f t="shared" si="202"/>
        <v>JANEIRO</v>
      </c>
      <c r="P1320" s="119" t="s">
        <v>192</v>
      </c>
      <c r="Q1320" s="136" t="str">
        <f t="shared" si="207"/>
        <v>À PAGAR</v>
      </c>
      <c r="R1320" s="136" t="str">
        <f t="shared" ca="1" si="203"/>
        <v>EM DIA</v>
      </c>
      <c r="S1320" s="137" t="str">
        <f t="shared" ca="1" si="208"/>
        <v/>
      </c>
    </row>
    <row r="1321" spans="2:19" x14ac:dyDescent="0.25">
      <c r="B1321" s="190" t="str">
        <f t="shared" si="211"/>
        <v/>
      </c>
      <c r="C1321" s="190" t="str">
        <f t="shared" si="210"/>
        <v/>
      </c>
      <c r="D1321" s="119" t="s">
        <v>192</v>
      </c>
      <c r="H1321" s="141">
        <f t="shared" si="204"/>
        <v>0</v>
      </c>
      <c r="K1321" s="133">
        <f t="shared" si="209"/>
        <v>0</v>
      </c>
      <c r="L1321" s="133">
        <f t="shared" si="205"/>
        <v>0</v>
      </c>
      <c r="M1321" s="190">
        <f t="shared" si="206"/>
        <v>1</v>
      </c>
      <c r="N1321" s="190" t="str">
        <f t="shared" si="202"/>
        <v>JANEIRO</v>
      </c>
      <c r="P1321" s="119" t="s">
        <v>192</v>
      </c>
      <c r="Q1321" s="136" t="str">
        <f t="shared" si="207"/>
        <v>À PAGAR</v>
      </c>
      <c r="R1321" s="136" t="str">
        <f t="shared" ca="1" si="203"/>
        <v>EM DIA</v>
      </c>
      <c r="S1321" s="137" t="str">
        <f t="shared" ca="1" si="208"/>
        <v/>
      </c>
    </row>
    <row r="1322" spans="2:19" x14ac:dyDescent="0.25">
      <c r="B1322" s="190" t="str">
        <f t="shared" si="211"/>
        <v/>
      </c>
      <c r="C1322" s="190" t="str">
        <f t="shared" si="210"/>
        <v/>
      </c>
      <c r="D1322" s="119" t="s">
        <v>192</v>
      </c>
      <c r="H1322" s="141">
        <f t="shared" si="204"/>
        <v>0</v>
      </c>
      <c r="K1322" s="133">
        <f t="shared" si="209"/>
        <v>0</v>
      </c>
      <c r="L1322" s="133">
        <f t="shared" si="205"/>
        <v>0</v>
      </c>
      <c r="M1322" s="190">
        <f t="shared" si="206"/>
        <v>1</v>
      </c>
      <c r="N1322" s="190" t="str">
        <f t="shared" si="202"/>
        <v>JANEIRO</v>
      </c>
      <c r="P1322" s="119" t="s">
        <v>192</v>
      </c>
      <c r="Q1322" s="136" t="str">
        <f t="shared" si="207"/>
        <v>À PAGAR</v>
      </c>
      <c r="R1322" s="136" t="str">
        <f t="shared" ca="1" si="203"/>
        <v>EM DIA</v>
      </c>
      <c r="S1322" s="137" t="str">
        <f t="shared" ca="1" si="208"/>
        <v/>
      </c>
    </row>
    <row r="1323" spans="2:19" x14ac:dyDescent="0.25">
      <c r="B1323" s="190" t="str">
        <f t="shared" si="211"/>
        <v/>
      </c>
      <c r="C1323" s="190" t="str">
        <f t="shared" si="210"/>
        <v/>
      </c>
      <c r="D1323" s="119" t="s">
        <v>192</v>
      </c>
      <c r="H1323" s="141">
        <f t="shared" si="204"/>
        <v>0</v>
      </c>
      <c r="K1323" s="133">
        <f t="shared" si="209"/>
        <v>0</v>
      </c>
      <c r="L1323" s="133">
        <f t="shared" si="205"/>
        <v>0</v>
      </c>
      <c r="M1323" s="190">
        <f t="shared" si="206"/>
        <v>1</v>
      </c>
      <c r="N1323" s="190" t="str">
        <f t="shared" si="202"/>
        <v>JANEIRO</v>
      </c>
      <c r="P1323" s="119" t="s">
        <v>192</v>
      </c>
      <c r="Q1323" s="136" t="str">
        <f t="shared" si="207"/>
        <v>À PAGAR</v>
      </c>
      <c r="R1323" s="136" t="str">
        <f t="shared" ca="1" si="203"/>
        <v>EM DIA</v>
      </c>
      <c r="S1323" s="137" t="str">
        <f t="shared" ca="1" si="208"/>
        <v/>
      </c>
    </row>
    <row r="1324" spans="2:19" x14ac:dyDescent="0.25">
      <c r="B1324" s="190" t="str">
        <f t="shared" si="211"/>
        <v/>
      </c>
      <c r="C1324" s="190" t="str">
        <f t="shared" si="210"/>
        <v/>
      </c>
      <c r="D1324" s="119" t="s">
        <v>192</v>
      </c>
      <c r="H1324" s="141">
        <f t="shared" si="204"/>
        <v>0</v>
      </c>
      <c r="K1324" s="133">
        <f t="shared" si="209"/>
        <v>0</v>
      </c>
      <c r="L1324" s="133">
        <f t="shared" si="205"/>
        <v>0</v>
      </c>
      <c r="M1324" s="190">
        <f t="shared" si="206"/>
        <v>1</v>
      </c>
      <c r="N1324" s="190" t="str">
        <f t="shared" si="202"/>
        <v>JANEIRO</v>
      </c>
      <c r="P1324" s="119" t="s">
        <v>192</v>
      </c>
      <c r="Q1324" s="136" t="str">
        <f t="shared" si="207"/>
        <v>À PAGAR</v>
      </c>
      <c r="R1324" s="136" t="str">
        <f t="shared" ca="1" si="203"/>
        <v>EM DIA</v>
      </c>
      <c r="S1324" s="137" t="str">
        <f t="shared" ca="1" si="208"/>
        <v/>
      </c>
    </row>
    <row r="1325" spans="2:19" x14ac:dyDescent="0.25">
      <c r="B1325" s="190" t="str">
        <f t="shared" si="211"/>
        <v/>
      </c>
      <c r="C1325" s="190" t="str">
        <f t="shared" si="210"/>
        <v/>
      </c>
      <c r="D1325" s="119" t="s">
        <v>192</v>
      </c>
      <c r="H1325" s="141">
        <f t="shared" si="204"/>
        <v>0</v>
      </c>
      <c r="K1325" s="133">
        <f t="shared" si="209"/>
        <v>0</v>
      </c>
      <c r="L1325" s="133">
        <f t="shared" si="205"/>
        <v>0</v>
      </c>
      <c r="M1325" s="190">
        <f t="shared" si="206"/>
        <v>1</v>
      </c>
      <c r="N1325" s="190" t="str">
        <f t="shared" si="202"/>
        <v>JANEIRO</v>
      </c>
      <c r="P1325" s="119" t="s">
        <v>192</v>
      </c>
      <c r="Q1325" s="136" t="str">
        <f t="shared" si="207"/>
        <v>À PAGAR</v>
      </c>
      <c r="R1325" s="136" t="str">
        <f t="shared" ca="1" si="203"/>
        <v>EM DIA</v>
      </c>
      <c r="S1325" s="137" t="str">
        <f t="shared" ca="1" si="208"/>
        <v/>
      </c>
    </row>
    <row r="1326" spans="2:19" x14ac:dyDescent="0.25">
      <c r="B1326" s="190" t="str">
        <f t="shared" si="211"/>
        <v/>
      </c>
      <c r="C1326" s="190" t="str">
        <f t="shared" si="210"/>
        <v/>
      </c>
      <c r="D1326" s="119" t="s">
        <v>192</v>
      </c>
      <c r="H1326" s="141">
        <f t="shared" si="204"/>
        <v>0</v>
      </c>
      <c r="K1326" s="133">
        <f t="shared" si="209"/>
        <v>0</v>
      </c>
      <c r="L1326" s="133">
        <f t="shared" si="205"/>
        <v>0</v>
      </c>
      <c r="M1326" s="190">
        <f t="shared" si="206"/>
        <v>1</v>
      </c>
      <c r="N1326" s="190" t="str">
        <f t="shared" si="202"/>
        <v>JANEIRO</v>
      </c>
      <c r="P1326" s="119" t="s">
        <v>192</v>
      </c>
      <c r="Q1326" s="136" t="str">
        <f t="shared" si="207"/>
        <v>À PAGAR</v>
      </c>
      <c r="R1326" s="136" t="str">
        <f t="shared" ca="1" si="203"/>
        <v>EM DIA</v>
      </c>
      <c r="S1326" s="137" t="str">
        <f t="shared" ca="1" si="208"/>
        <v/>
      </c>
    </row>
    <row r="1327" spans="2:19" x14ac:dyDescent="0.25">
      <c r="B1327" s="190" t="str">
        <f t="shared" si="211"/>
        <v/>
      </c>
      <c r="C1327" s="190" t="str">
        <f t="shared" si="210"/>
        <v/>
      </c>
      <c r="D1327" s="119" t="s">
        <v>192</v>
      </c>
      <c r="H1327" s="141">
        <f t="shared" si="204"/>
        <v>0</v>
      </c>
      <c r="K1327" s="133">
        <f t="shared" si="209"/>
        <v>0</v>
      </c>
      <c r="L1327" s="133">
        <f t="shared" si="205"/>
        <v>0</v>
      </c>
      <c r="M1327" s="190">
        <f t="shared" si="206"/>
        <v>1</v>
      </c>
      <c r="N1327" s="190" t="str">
        <f t="shared" si="202"/>
        <v>JANEIRO</v>
      </c>
      <c r="P1327" s="119" t="s">
        <v>192</v>
      </c>
      <c r="Q1327" s="136" t="str">
        <f t="shared" si="207"/>
        <v>À PAGAR</v>
      </c>
      <c r="R1327" s="136" t="str">
        <f t="shared" ca="1" si="203"/>
        <v>EM DIA</v>
      </c>
      <c r="S1327" s="137" t="str">
        <f t="shared" ca="1" si="208"/>
        <v/>
      </c>
    </row>
    <row r="1328" spans="2:19" x14ac:dyDescent="0.25">
      <c r="B1328" s="190" t="str">
        <f t="shared" si="211"/>
        <v/>
      </c>
      <c r="C1328" s="190" t="str">
        <f t="shared" si="210"/>
        <v/>
      </c>
      <c r="D1328" s="119" t="s">
        <v>192</v>
      </c>
      <c r="H1328" s="141">
        <f t="shared" si="204"/>
        <v>0</v>
      </c>
      <c r="K1328" s="133">
        <f t="shared" si="209"/>
        <v>0</v>
      </c>
      <c r="L1328" s="133">
        <f t="shared" si="205"/>
        <v>0</v>
      </c>
      <c r="M1328" s="190">
        <f t="shared" si="206"/>
        <v>1</v>
      </c>
      <c r="N1328" s="190" t="str">
        <f t="shared" si="202"/>
        <v>JANEIRO</v>
      </c>
      <c r="P1328" s="119" t="s">
        <v>192</v>
      </c>
      <c r="Q1328" s="136" t="str">
        <f t="shared" si="207"/>
        <v>À PAGAR</v>
      </c>
      <c r="R1328" s="136" t="str">
        <f t="shared" ca="1" si="203"/>
        <v>EM DIA</v>
      </c>
      <c r="S1328" s="137" t="str">
        <f t="shared" ca="1" si="208"/>
        <v/>
      </c>
    </row>
    <row r="1329" spans="2:19" x14ac:dyDescent="0.25">
      <c r="B1329" s="190" t="str">
        <f t="shared" si="211"/>
        <v/>
      </c>
      <c r="C1329" s="190" t="str">
        <f t="shared" si="210"/>
        <v/>
      </c>
      <c r="D1329" s="119" t="s">
        <v>192</v>
      </c>
      <c r="H1329" s="141">
        <f t="shared" si="204"/>
        <v>0</v>
      </c>
      <c r="K1329" s="133">
        <f t="shared" si="209"/>
        <v>0</v>
      </c>
      <c r="L1329" s="133">
        <f t="shared" si="205"/>
        <v>0</v>
      </c>
      <c r="M1329" s="190">
        <f t="shared" si="206"/>
        <v>1</v>
      </c>
      <c r="N1329" s="190" t="str">
        <f t="shared" si="202"/>
        <v>JANEIRO</v>
      </c>
      <c r="P1329" s="119" t="s">
        <v>192</v>
      </c>
      <c r="Q1329" s="136" t="str">
        <f t="shared" si="207"/>
        <v>À PAGAR</v>
      </c>
      <c r="R1329" s="136" t="str">
        <f t="shared" ca="1" si="203"/>
        <v>EM DIA</v>
      </c>
      <c r="S1329" s="137" t="str">
        <f t="shared" ca="1" si="208"/>
        <v/>
      </c>
    </row>
    <row r="1330" spans="2:19" x14ac:dyDescent="0.25">
      <c r="B1330" s="190" t="str">
        <f t="shared" si="211"/>
        <v/>
      </c>
      <c r="C1330" s="190" t="str">
        <f t="shared" si="210"/>
        <v/>
      </c>
      <c r="D1330" s="119" t="s">
        <v>192</v>
      </c>
      <c r="H1330" s="141">
        <f t="shared" si="204"/>
        <v>0</v>
      </c>
      <c r="K1330" s="133">
        <f t="shared" si="209"/>
        <v>0</v>
      </c>
      <c r="L1330" s="133">
        <f t="shared" si="205"/>
        <v>0</v>
      </c>
      <c r="M1330" s="190">
        <f t="shared" si="206"/>
        <v>1</v>
      </c>
      <c r="N1330" s="190" t="str">
        <f t="shared" si="202"/>
        <v>JANEIRO</v>
      </c>
      <c r="P1330" s="119" t="s">
        <v>192</v>
      </c>
      <c r="Q1330" s="136" t="str">
        <f t="shared" si="207"/>
        <v>À PAGAR</v>
      </c>
      <c r="R1330" s="136" t="str">
        <f t="shared" ca="1" si="203"/>
        <v>EM DIA</v>
      </c>
      <c r="S1330" s="137" t="str">
        <f t="shared" ca="1" si="208"/>
        <v/>
      </c>
    </row>
    <row r="1331" spans="2:19" x14ac:dyDescent="0.25">
      <c r="B1331" s="190" t="str">
        <f t="shared" si="211"/>
        <v/>
      </c>
      <c r="C1331" s="190" t="str">
        <f t="shared" si="210"/>
        <v/>
      </c>
      <c r="D1331" s="119" t="s">
        <v>192</v>
      </c>
      <c r="H1331" s="141">
        <f t="shared" si="204"/>
        <v>0</v>
      </c>
      <c r="K1331" s="133">
        <f t="shared" si="209"/>
        <v>0</v>
      </c>
      <c r="L1331" s="133">
        <f t="shared" si="205"/>
        <v>0</v>
      </c>
      <c r="M1331" s="190">
        <f t="shared" si="206"/>
        <v>1</v>
      </c>
      <c r="N1331" s="190" t="str">
        <f t="shared" si="202"/>
        <v>JANEIRO</v>
      </c>
      <c r="P1331" s="119" t="s">
        <v>192</v>
      </c>
      <c r="Q1331" s="136" t="str">
        <f t="shared" si="207"/>
        <v>À PAGAR</v>
      </c>
      <c r="R1331" s="136" t="str">
        <f t="shared" ca="1" si="203"/>
        <v>EM DIA</v>
      </c>
      <c r="S1331" s="137" t="str">
        <f t="shared" ca="1" si="208"/>
        <v/>
      </c>
    </row>
    <row r="1332" spans="2:19" x14ac:dyDescent="0.25">
      <c r="B1332" s="190" t="str">
        <f t="shared" si="211"/>
        <v/>
      </c>
      <c r="C1332" s="190" t="str">
        <f t="shared" si="210"/>
        <v/>
      </c>
      <c r="D1332" s="119" t="s">
        <v>192</v>
      </c>
      <c r="H1332" s="141">
        <f t="shared" si="204"/>
        <v>0</v>
      </c>
      <c r="K1332" s="133">
        <f t="shared" si="209"/>
        <v>0</v>
      </c>
      <c r="L1332" s="133">
        <f t="shared" si="205"/>
        <v>0</v>
      </c>
      <c r="M1332" s="190">
        <f t="shared" si="206"/>
        <v>1</v>
      </c>
      <c r="N1332" s="190" t="str">
        <f t="shared" si="202"/>
        <v>JANEIRO</v>
      </c>
      <c r="P1332" s="119" t="s">
        <v>192</v>
      </c>
      <c r="Q1332" s="136" t="str">
        <f t="shared" si="207"/>
        <v>À PAGAR</v>
      </c>
      <c r="R1332" s="136" t="str">
        <f t="shared" ca="1" si="203"/>
        <v>EM DIA</v>
      </c>
      <c r="S1332" s="137" t="str">
        <f t="shared" ca="1" si="208"/>
        <v/>
      </c>
    </row>
    <row r="1333" spans="2:19" x14ac:dyDescent="0.25">
      <c r="B1333" s="190" t="str">
        <f t="shared" si="211"/>
        <v/>
      </c>
      <c r="C1333" s="190" t="str">
        <f t="shared" si="210"/>
        <v/>
      </c>
      <c r="D1333" s="119" t="s">
        <v>192</v>
      </c>
      <c r="H1333" s="141">
        <f t="shared" si="204"/>
        <v>0</v>
      </c>
      <c r="K1333" s="133">
        <f t="shared" si="209"/>
        <v>0</v>
      </c>
      <c r="L1333" s="133">
        <f t="shared" si="205"/>
        <v>0</v>
      </c>
      <c r="M1333" s="190">
        <f t="shared" si="206"/>
        <v>1</v>
      </c>
      <c r="N1333" s="190" t="str">
        <f t="shared" si="202"/>
        <v>JANEIRO</v>
      </c>
      <c r="P1333" s="119" t="s">
        <v>192</v>
      </c>
      <c r="Q1333" s="136" t="str">
        <f t="shared" si="207"/>
        <v>À PAGAR</v>
      </c>
      <c r="R1333" s="136" t="str">
        <f t="shared" ca="1" si="203"/>
        <v>EM DIA</v>
      </c>
      <c r="S1333" s="137" t="str">
        <f t="shared" ca="1" si="208"/>
        <v/>
      </c>
    </row>
    <row r="1334" spans="2:19" x14ac:dyDescent="0.25">
      <c r="B1334" s="190" t="str">
        <f t="shared" si="211"/>
        <v/>
      </c>
      <c r="C1334" s="190" t="str">
        <f t="shared" si="210"/>
        <v/>
      </c>
      <c r="D1334" s="119" t="s">
        <v>192</v>
      </c>
      <c r="H1334" s="141">
        <f t="shared" si="204"/>
        <v>0</v>
      </c>
      <c r="K1334" s="133">
        <f t="shared" si="209"/>
        <v>0</v>
      </c>
      <c r="L1334" s="133">
        <f t="shared" si="205"/>
        <v>0</v>
      </c>
      <c r="M1334" s="190">
        <f t="shared" si="206"/>
        <v>1</v>
      </c>
      <c r="N1334" s="190" t="str">
        <f t="shared" si="202"/>
        <v>JANEIRO</v>
      </c>
      <c r="P1334" s="119" t="s">
        <v>192</v>
      </c>
      <c r="Q1334" s="136" t="str">
        <f t="shared" si="207"/>
        <v>À PAGAR</v>
      </c>
      <c r="R1334" s="136" t="str">
        <f t="shared" ca="1" si="203"/>
        <v>EM DIA</v>
      </c>
      <c r="S1334" s="137" t="str">
        <f t="shared" ca="1" si="208"/>
        <v/>
      </c>
    </row>
    <row r="1335" spans="2:19" x14ac:dyDescent="0.25">
      <c r="B1335" s="190" t="str">
        <f t="shared" si="211"/>
        <v/>
      </c>
      <c r="C1335" s="190" t="str">
        <f t="shared" si="210"/>
        <v/>
      </c>
      <c r="D1335" s="119" t="s">
        <v>192</v>
      </c>
      <c r="H1335" s="141">
        <f t="shared" si="204"/>
        <v>0</v>
      </c>
      <c r="K1335" s="133">
        <f t="shared" si="209"/>
        <v>0</v>
      </c>
      <c r="L1335" s="133">
        <f t="shared" si="205"/>
        <v>0</v>
      </c>
      <c r="M1335" s="190">
        <f t="shared" si="206"/>
        <v>1</v>
      </c>
      <c r="N1335" s="190" t="str">
        <f t="shared" si="202"/>
        <v>JANEIRO</v>
      </c>
      <c r="P1335" s="119" t="s">
        <v>192</v>
      </c>
      <c r="Q1335" s="136" t="str">
        <f t="shared" si="207"/>
        <v>À PAGAR</v>
      </c>
      <c r="R1335" s="136" t="str">
        <f t="shared" ca="1" si="203"/>
        <v>EM DIA</v>
      </c>
      <c r="S1335" s="137" t="str">
        <f t="shared" ca="1" si="208"/>
        <v/>
      </c>
    </row>
    <row r="1336" spans="2:19" x14ac:dyDescent="0.25">
      <c r="B1336" s="190" t="str">
        <f t="shared" si="211"/>
        <v/>
      </c>
      <c r="C1336" s="190" t="str">
        <f t="shared" si="210"/>
        <v/>
      </c>
      <c r="D1336" s="119" t="s">
        <v>192</v>
      </c>
      <c r="H1336" s="141">
        <f t="shared" si="204"/>
        <v>0</v>
      </c>
      <c r="K1336" s="133">
        <f t="shared" si="209"/>
        <v>0</v>
      </c>
      <c r="L1336" s="133">
        <f t="shared" si="205"/>
        <v>0</v>
      </c>
      <c r="M1336" s="190">
        <f t="shared" si="206"/>
        <v>1</v>
      </c>
      <c r="N1336" s="190" t="str">
        <f t="shared" si="202"/>
        <v>JANEIRO</v>
      </c>
      <c r="P1336" s="119" t="s">
        <v>192</v>
      </c>
      <c r="Q1336" s="136" t="str">
        <f t="shared" si="207"/>
        <v>À PAGAR</v>
      </c>
      <c r="R1336" s="136" t="str">
        <f t="shared" ca="1" si="203"/>
        <v>EM DIA</v>
      </c>
      <c r="S1336" s="137" t="str">
        <f t="shared" ca="1" si="208"/>
        <v/>
      </c>
    </row>
    <row r="1337" spans="2:19" x14ac:dyDescent="0.25">
      <c r="B1337" s="190" t="str">
        <f t="shared" si="211"/>
        <v/>
      </c>
      <c r="C1337" s="190" t="str">
        <f t="shared" si="210"/>
        <v/>
      </c>
      <c r="D1337" s="119" t="s">
        <v>192</v>
      </c>
      <c r="H1337" s="141">
        <f t="shared" si="204"/>
        <v>0</v>
      </c>
      <c r="K1337" s="133">
        <f t="shared" si="209"/>
        <v>0</v>
      </c>
      <c r="L1337" s="133">
        <f t="shared" si="205"/>
        <v>0</v>
      </c>
      <c r="M1337" s="190">
        <f t="shared" si="206"/>
        <v>1</v>
      </c>
      <c r="N1337" s="190" t="str">
        <f t="shared" si="202"/>
        <v>JANEIRO</v>
      </c>
      <c r="P1337" s="119" t="s">
        <v>192</v>
      </c>
      <c r="Q1337" s="136" t="str">
        <f t="shared" si="207"/>
        <v>À PAGAR</v>
      </c>
      <c r="R1337" s="136" t="str">
        <f t="shared" ca="1" si="203"/>
        <v>EM DIA</v>
      </c>
      <c r="S1337" s="137" t="str">
        <f t="shared" ca="1" si="208"/>
        <v/>
      </c>
    </row>
    <row r="1338" spans="2:19" x14ac:dyDescent="0.25">
      <c r="B1338" s="190" t="str">
        <f t="shared" si="211"/>
        <v/>
      </c>
      <c r="C1338" s="190" t="str">
        <f t="shared" si="210"/>
        <v/>
      </c>
      <c r="D1338" s="119" t="s">
        <v>192</v>
      </c>
      <c r="H1338" s="141">
        <f t="shared" si="204"/>
        <v>0</v>
      </c>
      <c r="K1338" s="133">
        <f t="shared" si="209"/>
        <v>0</v>
      </c>
      <c r="L1338" s="133">
        <f t="shared" si="205"/>
        <v>0</v>
      </c>
      <c r="M1338" s="190">
        <f t="shared" si="206"/>
        <v>1</v>
      </c>
      <c r="N1338" s="190" t="str">
        <f t="shared" si="202"/>
        <v>JANEIRO</v>
      </c>
      <c r="P1338" s="119" t="s">
        <v>192</v>
      </c>
      <c r="Q1338" s="136" t="str">
        <f t="shared" si="207"/>
        <v>À PAGAR</v>
      </c>
      <c r="R1338" s="136" t="str">
        <f t="shared" ca="1" si="203"/>
        <v>EM DIA</v>
      </c>
      <c r="S1338" s="137" t="str">
        <f t="shared" ca="1" si="208"/>
        <v/>
      </c>
    </row>
    <row r="1339" spans="2:19" x14ac:dyDescent="0.25">
      <c r="B1339" s="190" t="str">
        <f t="shared" si="211"/>
        <v/>
      </c>
      <c r="C1339" s="190" t="str">
        <f t="shared" si="210"/>
        <v/>
      </c>
      <c r="D1339" s="119" t="s">
        <v>192</v>
      </c>
      <c r="H1339" s="141">
        <f t="shared" si="204"/>
        <v>0</v>
      </c>
      <c r="K1339" s="133">
        <f t="shared" si="209"/>
        <v>0</v>
      </c>
      <c r="L1339" s="133">
        <f t="shared" si="205"/>
        <v>0</v>
      </c>
      <c r="M1339" s="190">
        <f t="shared" si="206"/>
        <v>1</v>
      </c>
      <c r="N1339" s="190" t="str">
        <f t="shared" si="202"/>
        <v>JANEIRO</v>
      </c>
      <c r="P1339" s="119" t="s">
        <v>192</v>
      </c>
      <c r="Q1339" s="136" t="str">
        <f t="shared" si="207"/>
        <v>À PAGAR</v>
      </c>
      <c r="R1339" s="136" t="str">
        <f t="shared" ca="1" si="203"/>
        <v>EM DIA</v>
      </c>
      <c r="S1339" s="137" t="str">
        <f t="shared" ca="1" si="208"/>
        <v/>
      </c>
    </row>
    <row r="1340" spans="2:19" x14ac:dyDescent="0.25">
      <c r="B1340" s="190" t="str">
        <f t="shared" si="211"/>
        <v/>
      </c>
      <c r="C1340" s="190" t="str">
        <f t="shared" si="210"/>
        <v/>
      </c>
      <c r="D1340" s="119" t="s">
        <v>192</v>
      </c>
      <c r="H1340" s="141">
        <f t="shared" si="204"/>
        <v>0</v>
      </c>
      <c r="K1340" s="133">
        <f t="shared" si="209"/>
        <v>0</v>
      </c>
      <c r="L1340" s="133">
        <f t="shared" si="205"/>
        <v>0</v>
      </c>
      <c r="M1340" s="190">
        <f t="shared" si="206"/>
        <v>1</v>
      </c>
      <c r="N1340" s="190" t="str">
        <f t="shared" si="202"/>
        <v>JANEIRO</v>
      </c>
      <c r="P1340" s="119" t="s">
        <v>192</v>
      </c>
      <c r="Q1340" s="136" t="str">
        <f t="shared" si="207"/>
        <v>À PAGAR</v>
      </c>
      <c r="R1340" s="136" t="str">
        <f t="shared" ca="1" si="203"/>
        <v>EM DIA</v>
      </c>
      <c r="S1340" s="137" t="str">
        <f t="shared" ca="1" si="208"/>
        <v/>
      </c>
    </row>
    <row r="1341" spans="2:19" x14ac:dyDescent="0.25">
      <c r="B1341" s="190" t="str">
        <f t="shared" si="211"/>
        <v/>
      </c>
      <c r="C1341" s="190" t="str">
        <f t="shared" si="210"/>
        <v/>
      </c>
      <c r="D1341" s="119" t="s">
        <v>192</v>
      </c>
      <c r="H1341" s="141">
        <f t="shared" si="204"/>
        <v>0</v>
      </c>
      <c r="K1341" s="133">
        <f t="shared" si="209"/>
        <v>0</v>
      </c>
      <c r="L1341" s="133">
        <f t="shared" si="205"/>
        <v>0</v>
      </c>
      <c r="M1341" s="190">
        <f t="shared" si="206"/>
        <v>1</v>
      </c>
      <c r="N1341" s="190" t="str">
        <f t="shared" si="202"/>
        <v>JANEIRO</v>
      </c>
      <c r="P1341" s="119" t="s">
        <v>192</v>
      </c>
      <c r="Q1341" s="136" t="str">
        <f t="shared" si="207"/>
        <v>À PAGAR</v>
      </c>
      <c r="R1341" s="136" t="str">
        <f t="shared" ca="1" si="203"/>
        <v>EM DIA</v>
      </c>
      <c r="S1341" s="137" t="str">
        <f t="shared" ca="1" si="208"/>
        <v/>
      </c>
    </row>
    <row r="1342" spans="2:19" x14ac:dyDescent="0.25">
      <c r="B1342" s="190" t="str">
        <f t="shared" si="211"/>
        <v/>
      </c>
      <c r="C1342" s="190" t="str">
        <f t="shared" si="210"/>
        <v/>
      </c>
      <c r="D1342" s="119" t="s">
        <v>192</v>
      </c>
      <c r="H1342" s="141">
        <f t="shared" si="204"/>
        <v>0</v>
      </c>
      <c r="K1342" s="133">
        <f t="shared" si="209"/>
        <v>0</v>
      </c>
      <c r="L1342" s="133">
        <f t="shared" si="205"/>
        <v>0</v>
      </c>
      <c r="M1342" s="190">
        <f t="shared" si="206"/>
        <v>1</v>
      </c>
      <c r="N1342" s="190" t="str">
        <f t="shared" si="202"/>
        <v>JANEIRO</v>
      </c>
      <c r="P1342" s="119" t="s">
        <v>192</v>
      </c>
      <c r="Q1342" s="136" t="str">
        <f t="shared" si="207"/>
        <v>À PAGAR</v>
      </c>
      <c r="R1342" s="136" t="str">
        <f t="shared" ca="1" si="203"/>
        <v>EM DIA</v>
      </c>
      <c r="S1342" s="137" t="str">
        <f t="shared" ca="1" si="208"/>
        <v/>
      </c>
    </row>
    <row r="1343" spans="2:19" x14ac:dyDescent="0.25">
      <c r="B1343" s="190" t="str">
        <f t="shared" si="211"/>
        <v/>
      </c>
      <c r="C1343" s="190" t="str">
        <f t="shared" si="210"/>
        <v/>
      </c>
      <c r="D1343" s="119" t="s">
        <v>192</v>
      </c>
      <c r="H1343" s="141">
        <f t="shared" si="204"/>
        <v>0</v>
      </c>
      <c r="K1343" s="133">
        <f t="shared" si="209"/>
        <v>0</v>
      </c>
      <c r="L1343" s="133">
        <f t="shared" si="205"/>
        <v>0</v>
      </c>
      <c r="M1343" s="190">
        <f t="shared" si="206"/>
        <v>1</v>
      </c>
      <c r="N1343" s="190" t="str">
        <f t="shared" si="202"/>
        <v>JANEIRO</v>
      </c>
      <c r="P1343" s="119" t="s">
        <v>192</v>
      </c>
      <c r="Q1343" s="136" t="str">
        <f t="shared" si="207"/>
        <v>À PAGAR</v>
      </c>
      <c r="R1343" s="136" t="str">
        <f t="shared" ca="1" si="203"/>
        <v>EM DIA</v>
      </c>
      <c r="S1343" s="137" t="str">
        <f t="shared" ca="1" si="208"/>
        <v/>
      </c>
    </row>
    <row r="1344" spans="2:19" x14ac:dyDescent="0.25">
      <c r="B1344" s="190" t="str">
        <f t="shared" si="211"/>
        <v/>
      </c>
      <c r="C1344" s="190" t="str">
        <f t="shared" si="210"/>
        <v/>
      </c>
      <c r="D1344" s="119" t="s">
        <v>192</v>
      </c>
      <c r="H1344" s="141">
        <f t="shared" si="204"/>
        <v>0</v>
      </c>
      <c r="K1344" s="133">
        <f t="shared" si="209"/>
        <v>0</v>
      </c>
      <c r="L1344" s="133">
        <f t="shared" si="205"/>
        <v>0</v>
      </c>
      <c r="M1344" s="190">
        <f t="shared" si="206"/>
        <v>1</v>
      </c>
      <c r="N1344" s="190" t="str">
        <f t="shared" si="202"/>
        <v>JANEIRO</v>
      </c>
      <c r="P1344" s="119" t="s">
        <v>192</v>
      </c>
      <c r="Q1344" s="136" t="str">
        <f t="shared" si="207"/>
        <v>À PAGAR</v>
      </c>
      <c r="R1344" s="136" t="str">
        <f t="shared" ca="1" si="203"/>
        <v>EM DIA</v>
      </c>
      <c r="S1344" s="137" t="str">
        <f t="shared" ca="1" si="208"/>
        <v/>
      </c>
    </row>
    <row r="1345" spans="2:19" x14ac:dyDescent="0.25">
      <c r="B1345" s="190" t="str">
        <f t="shared" si="211"/>
        <v/>
      </c>
      <c r="C1345" s="190" t="str">
        <f t="shared" si="210"/>
        <v/>
      </c>
      <c r="D1345" s="119" t="s">
        <v>192</v>
      </c>
      <c r="H1345" s="141">
        <f t="shared" si="204"/>
        <v>0</v>
      </c>
      <c r="K1345" s="133">
        <f t="shared" si="209"/>
        <v>0</v>
      </c>
      <c r="L1345" s="133">
        <f t="shared" si="205"/>
        <v>0</v>
      </c>
      <c r="M1345" s="190">
        <f t="shared" si="206"/>
        <v>1</v>
      </c>
      <c r="N1345" s="190" t="str">
        <f t="shared" si="202"/>
        <v>JANEIRO</v>
      </c>
      <c r="P1345" s="119" t="s">
        <v>192</v>
      </c>
      <c r="Q1345" s="136" t="str">
        <f t="shared" si="207"/>
        <v>À PAGAR</v>
      </c>
      <c r="R1345" s="136" t="str">
        <f t="shared" ca="1" si="203"/>
        <v>EM DIA</v>
      </c>
      <c r="S1345" s="137" t="str">
        <f t="shared" ca="1" si="208"/>
        <v/>
      </c>
    </row>
    <row r="1346" spans="2:19" x14ac:dyDescent="0.25">
      <c r="B1346" s="190" t="str">
        <f t="shared" si="211"/>
        <v/>
      </c>
      <c r="C1346" s="190" t="str">
        <f t="shared" si="210"/>
        <v/>
      </c>
      <c r="D1346" s="119" t="s">
        <v>192</v>
      </c>
      <c r="H1346" s="141">
        <f t="shared" si="204"/>
        <v>0</v>
      </c>
      <c r="K1346" s="133">
        <f t="shared" si="209"/>
        <v>0</v>
      </c>
      <c r="L1346" s="133">
        <f t="shared" si="205"/>
        <v>0</v>
      </c>
      <c r="M1346" s="190">
        <f t="shared" si="206"/>
        <v>1</v>
      </c>
      <c r="N1346" s="190" t="str">
        <f t="shared" si="202"/>
        <v>JANEIRO</v>
      </c>
      <c r="P1346" s="119" t="s">
        <v>192</v>
      </c>
      <c r="Q1346" s="136" t="str">
        <f t="shared" si="207"/>
        <v>À PAGAR</v>
      </c>
      <c r="R1346" s="136" t="str">
        <f t="shared" ca="1" si="203"/>
        <v>EM DIA</v>
      </c>
      <c r="S1346" s="137" t="str">
        <f t="shared" ca="1" si="208"/>
        <v/>
      </c>
    </row>
    <row r="1347" spans="2:19" x14ac:dyDescent="0.25">
      <c r="B1347" s="190" t="str">
        <f t="shared" si="211"/>
        <v/>
      </c>
      <c r="C1347" s="190" t="str">
        <f t="shared" si="210"/>
        <v/>
      </c>
      <c r="D1347" s="119" t="s">
        <v>192</v>
      </c>
      <c r="H1347" s="141">
        <f t="shared" si="204"/>
        <v>0</v>
      </c>
      <c r="K1347" s="133">
        <f t="shared" si="209"/>
        <v>0</v>
      </c>
      <c r="L1347" s="133">
        <f t="shared" si="205"/>
        <v>0</v>
      </c>
      <c r="M1347" s="190">
        <f t="shared" si="206"/>
        <v>1</v>
      </c>
      <c r="N1347" s="190" t="str">
        <f t="shared" si="202"/>
        <v>JANEIRO</v>
      </c>
      <c r="P1347" s="119" t="s">
        <v>192</v>
      </c>
      <c r="Q1347" s="136" t="str">
        <f t="shared" si="207"/>
        <v>À PAGAR</v>
      </c>
      <c r="R1347" s="136" t="str">
        <f t="shared" ca="1" si="203"/>
        <v>EM DIA</v>
      </c>
      <c r="S1347" s="137" t="str">
        <f t="shared" ca="1" si="208"/>
        <v/>
      </c>
    </row>
    <row r="1348" spans="2:19" x14ac:dyDescent="0.25">
      <c r="B1348" s="190" t="str">
        <f t="shared" si="211"/>
        <v/>
      </c>
      <c r="C1348" s="190" t="str">
        <f t="shared" si="210"/>
        <v/>
      </c>
      <c r="D1348" s="119" t="s">
        <v>192</v>
      </c>
      <c r="H1348" s="141">
        <f t="shared" si="204"/>
        <v>0</v>
      </c>
      <c r="K1348" s="133">
        <f t="shared" si="209"/>
        <v>0</v>
      </c>
      <c r="L1348" s="133">
        <f t="shared" si="205"/>
        <v>0</v>
      </c>
      <c r="M1348" s="190">
        <f t="shared" si="206"/>
        <v>1</v>
      </c>
      <c r="N1348" s="190" t="str">
        <f t="shared" si="202"/>
        <v>JANEIRO</v>
      </c>
      <c r="P1348" s="119" t="s">
        <v>192</v>
      </c>
      <c r="Q1348" s="136" t="str">
        <f t="shared" si="207"/>
        <v>À PAGAR</v>
      </c>
      <c r="R1348" s="136" t="str">
        <f t="shared" ca="1" si="203"/>
        <v>EM DIA</v>
      </c>
      <c r="S1348" s="137" t="str">
        <f t="shared" ca="1" si="208"/>
        <v/>
      </c>
    </row>
    <row r="1349" spans="2:19" x14ac:dyDescent="0.25">
      <c r="B1349" s="190" t="str">
        <f t="shared" si="211"/>
        <v/>
      </c>
      <c r="C1349" s="190" t="str">
        <f t="shared" si="210"/>
        <v/>
      </c>
      <c r="D1349" s="119" t="s">
        <v>192</v>
      </c>
      <c r="H1349" s="141">
        <f t="shared" si="204"/>
        <v>0</v>
      </c>
      <c r="K1349" s="133">
        <f t="shared" si="209"/>
        <v>0</v>
      </c>
      <c r="L1349" s="133">
        <f t="shared" si="205"/>
        <v>0</v>
      </c>
      <c r="M1349" s="190">
        <f t="shared" si="206"/>
        <v>1</v>
      </c>
      <c r="N1349" s="190" t="str">
        <f t="shared" ref="N1349:N1412" si="212">IF(M1349=1,"JANEIRO",IF(M1349=2,"FEVEREIRO",IF(M1349=3,"MARÇO",IF(M1349=4,"ABRIL",IF(M1349=5,"MAIO",IF(M1349=6,"JUNHO",IF(M1349=7,"JULHO",IF(M1349=8,"AGOSTO",IF(M1349=9,"SETEMBRO",IF(M1349=10,"OUTUBRO",IF(M1349=11,"NOVEMBRO",IF(M1349=12,"DEZEMBRO",""))))))))))))</f>
        <v>JANEIRO</v>
      </c>
      <c r="P1349" s="119" t="s">
        <v>192</v>
      </c>
      <c r="Q1349" s="136" t="str">
        <f t="shared" si="207"/>
        <v>À PAGAR</v>
      </c>
      <c r="R1349" s="136" t="str">
        <f t="shared" ref="R1349:R1412" ca="1" si="213">IF(AND(O1349&lt;=P1349,S1349&gt;=0),"EM DIA","EM ATRASO")</f>
        <v>EM DIA</v>
      </c>
      <c r="S1349" s="137" t="str">
        <f t="shared" ca="1" si="208"/>
        <v/>
      </c>
    </row>
    <row r="1350" spans="2:19" x14ac:dyDescent="0.25">
      <c r="B1350" s="190" t="str">
        <f t="shared" si="211"/>
        <v/>
      </c>
      <c r="C1350" s="190" t="str">
        <f t="shared" si="210"/>
        <v/>
      </c>
      <c r="D1350" s="119" t="s">
        <v>192</v>
      </c>
      <c r="H1350" s="141">
        <f t="shared" ref="H1350:H1413" si="214">IF(OR(I1350="",I1350=0),G1350,I1350)</f>
        <v>0</v>
      </c>
      <c r="K1350" s="133">
        <f t="shared" si="209"/>
        <v>0</v>
      </c>
      <c r="L1350" s="133">
        <f t="shared" ref="L1350:L1413" si="215">IF(G1350&lt;I1350,I1350-G1350,0)</f>
        <v>0</v>
      </c>
      <c r="M1350" s="190">
        <f t="shared" ref="M1350:M1413" si="216">IFERROR(MONTH(O1350),"")</f>
        <v>1</v>
      </c>
      <c r="N1350" s="190" t="str">
        <f t="shared" si="212"/>
        <v>JANEIRO</v>
      </c>
      <c r="P1350" s="119" t="s">
        <v>192</v>
      </c>
      <c r="Q1350" s="136" t="str">
        <f t="shared" ref="Q1350:Q1413" si="217">IF(OR(I1350="",I1350=0),"À PAGAR","PAGO")</f>
        <v>À PAGAR</v>
      </c>
      <c r="R1350" s="136" t="str">
        <f t="shared" ca="1" si="213"/>
        <v>EM DIA</v>
      </c>
      <c r="S1350" s="137" t="str">
        <f t="shared" ref="S1350:S1413" ca="1" si="218">IFERROR(IF(Q1350="À PAGAR",P1350-$W$5,0),"")</f>
        <v/>
      </c>
    </row>
    <row r="1351" spans="2:19" x14ac:dyDescent="0.25">
      <c r="B1351" s="190" t="str">
        <f t="shared" si="211"/>
        <v/>
      </c>
      <c r="C1351" s="190" t="str">
        <f t="shared" si="210"/>
        <v/>
      </c>
      <c r="D1351" s="119" t="s">
        <v>192</v>
      </c>
      <c r="H1351" s="141">
        <f t="shared" si="214"/>
        <v>0</v>
      </c>
      <c r="K1351" s="133">
        <f t="shared" ref="K1351:K1414" si="219">IF(AND(G1351&gt;I1351,I1351&gt;0),G1351-I1351-J1351,0)</f>
        <v>0</v>
      </c>
      <c r="L1351" s="133">
        <f t="shared" si="215"/>
        <v>0</v>
      </c>
      <c r="M1351" s="190">
        <f t="shared" si="216"/>
        <v>1</v>
      </c>
      <c r="N1351" s="190" t="str">
        <f t="shared" si="212"/>
        <v>JANEIRO</v>
      </c>
      <c r="P1351" s="119" t="s">
        <v>192</v>
      </c>
      <c r="Q1351" s="136" t="str">
        <f t="shared" si="217"/>
        <v>À PAGAR</v>
      </c>
      <c r="R1351" s="136" t="str">
        <f t="shared" ca="1" si="213"/>
        <v>EM DIA</v>
      </c>
      <c r="S1351" s="137" t="str">
        <f t="shared" ca="1" si="218"/>
        <v/>
      </c>
    </row>
    <row r="1352" spans="2:19" x14ac:dyDescent="0.25">
      <c r="B1352" s="190" t="str">
        <f t="shared" si="211"/>
        <v/>
      </c>
      <c r="C1352" s="190" t="str">
        <f t="shared" si="210"/>
        <v/>
      </c>
      <c r="D1352" s="119" t="s">
        <v>192</v>
      </c>
      <c r="H1352" s="141">
        <f t="shared" si="214"/>
        <v>0</v>
      </c>
      <c r="K1352" s="133">
        <f t="shared" si="219"/>
        <v>0</v>
      </c>
      <c r="L1352" s="133">
        <f t="shared" si="215"/>
        <v>0</v>
      </c>
      <c r="M1352" s="190">
        <f t="shared" si="216"/>
        <v>1</v>
      </c>
      <c r="N1352" s="190" t="str">
        <f t="shared" si="212"/>
        <v>JANEIRO</v>
      </c>
      <c r="P1352" s="119" t="s">
        <v>192</v>
      </c>
      <c r="Q1352" s="136" t="str">
        <f t="shared" si="217"/>
        <v>À PAGAR</v>
      </c>
      <c r="R1352" s="136" t="str">
        <f t="shared" ca="1" si="213"/>
        <v>EM DIA</v>
      </c>
      <c r="S1352" s="137" t="str">
        <f t="shared" ca="1" si="218"/>
        <v/>
      </c>
    </row>
    <row r="1353" spans="2:19" x14ac:dyDescent="0.25">
      <c r="B1353" s="190" t="str">
        <f t="shared" si="211"/>
        <v/>
      </c>
      <c r="C1353" s="190" t="str">
        <f t="shared" si="210"/>
        <v/>
      </c>
      <c r="D1353" s="119" t="s">
        <v>192</v>
      </c>
      <c r="H1353" s="141">
        <f t="shared" si="214"/>
        <v>0</v>
      </c>
      <c r="K1353" s="133">
        <f t="shared" si="219"/>
        <v>0</v>
      </c>
      <c r="L1353" s="133">
        <f t="shared" si="215"/>
        <v>0</v>
      </c>
      <c r="M1353" s="190">
        <f t="shared" si="216"/>
        <v>1</v>
      </c>
      <c r="N1353" s="190" t="str">
        <f t="shared" si="212"/>
        <v>JANEIRO</v>
      </c>
      <c r="P1353" s="119" t="s">
        <v>192</v>
      </c>
      <c r="Q1353" s="136" t="str">
        <f t="shared" si="217"/>
        <v>À PAGAR</v>
      </c>
      <c r="R1353" s="136" t="str">
        <f t="shared" ca="1" si="213"/>
        <v>EM DIA</v>
      </c>
      <c r="S1353" s="137" t="str">
        <f t="shared" ca="1" si="218"/>
        <v/>
      </c>
    </row>
    <row r="1354" spans="2:19" x14ac:dyDescent="0.25">
      <c r="B1354" s="190" t="str">
        <f t="shared" si="211"/>
        <v/>
      </c>
      <c r="C1354" s="190" t="str">
        <f t="shared" si="210"/>
        <v/>
      </c>
      <c r="D1354" s="119" t="s">
        <v>192</v>
      </c>
      <c r="H1354" s="141">
        <f t="shared" si="214"/>
        <v>0</v>
      </c>
      <c r="K1354" s="133">
        <f t="shared" si="219"/>
        <v>0</v>
      </c>
      <c r="L1354" s="133">
        <f t="shared" si="215"/>
        <v>0</v>
      </c>
      <c r="M1354" s="190">
        <f t="shared" si="216"/>
        <v>1</v>
      </c>
      <c r="N1354" s="190" t="str">
        <f t="shared" si="212"/>
        <v>JANEIRO</v>
      </c>
      <c r="P1354" s="119" t="s">
        <v>192</v>
      </c>
      <c r="Q1354" s="136" t="str">
        <f t="shared" si="217"/>
        <v>À PAGAR</v>
      </c>
      <c r="R1354" s="136" t="str">
        <f t="shared" ca="1" si="213"/>
        <v>EM DIA</v>
      </c>
      <c r="S1354" s="137" t="str">
        <f t="shared" ca="1" si="218"/>
        <v/>
      </c>
    </row>
    <row r="1355" spans="2:19" x14ac:dyDescent="0.25">
      <c r="B1355" s="190" t="str">
        <f t="shared" si="211"/>
        <v/>
      </c>
      <c r="C1355" s="190" t="str">
        <f t="shared" si="210"/>
        <v/>
      </c>
      <c r="D1355" s="119" t="s">
        <v>192</v>
      </c>
      <c r="H1355" s="141">
        <f t="shared" si="214"/>
        <v>0</v>
      </c>
      <c r="K1355" s="133">
        <f t="shared" si="219"/>
        <v>0</v>
      </c>
      <c r="L1355" s="133">
        <f t="shared" si="215"/>
        <v>0</v>
      </c>
      <c r="M1355" s="190">
        <f t="shared" si="216"/>
        <v>1</v>
      </c>
      <c r="N1355" s="190" t="str">
        <f t="shared" si="212"/>
        <v>JANEIRO</v>
      </c>
      <c r="P1355" s="119" t="s">
        <v>192</v>
      </c>
      <c r="Q1355" s="136" t="str">
        <f t="shared" si="217"/>
        <v>À PAGAR</v>
      </c>
      <c r="R1355" s="136" t="str">
        <f t="shared" ca="1" si="213"/>
        <v>EM DIA</v>
      </c>
      <c r="S1355" s="137" t="str">
        <f t="shared" ca="1" si="218"/>
        <v/>
      </c>
    </row>
    <row r="1356" spans="2:19" x14ac:dyDescent="0.25">
      <c r="B1356" s="190" t="str">
        <f t="shared" si="211"/>
        <v/>
      </c>
      <c r="C1356" s="190" t="str">
        <f t="shared" si="210"/>
        <v/>
      </c>
      <c r="D1356" s="119" t="s">
        <v>192</v>
      </c>
      <c r="H1356" s="141">
        <f t="shared" si="214"/>
        <v>0</v>
      </c>
      <c r="K1356" s="133">
        <f t="shared" si="219"/>
        <v>0</v>
      </c>
      <c r="L1356" s="133">
        <f t="shared" si="215"/>
        <v>0</v>
      </c>
      <c r="M1356" s="190">
        <f t="shared" si="216"/>
        <v>1</v>
      </c>
      <c r="N1356" s="190" t="str">
        <f t="shared" si="212"/>
        <v>JANEIRO</v>
      </c>
      <c r="P1356" s="119" t="s">
        <v>192</v>
      </c>
      <c r="Q1356" s="136" t="str">
        <f t="shared" si="217"/>
        <v>À PAGAR</v>
      </c>
      <c r="R1356" s="136" t="str">
        <f t="shared" ca="1" si="213"/>
        <v>EM DIA</v>
      </c>
      <c r="S1356" s="137" t="str">
        <f t="shared" ca="1" si="218"/>
        <v/>
      </c>
    </row>
    <row r="1357" spans="2:19" x14ac:dyDescent="0.25">
      <c r="B1357" s="190" t="str">
        <f t="shared" si="211"/>
        <v/>
      </c>
      <c r="C1357" s="190" t="str">
        <f t="shared" si="210"/>
        <v/>
      </c>
      <c r="D1357" s="119" t="s">
        <v>192</v>
      </c>
      <c r="H1357" s="141">
        <f t="shared" si="214"/>
        <v>0</v>
      </c>
      <c r="K1357" s="133">
        <f t="shared" si="219"/>
        <v>0</v>
      </c>
      <c r="L1357" s="133">
        <f t="shared" si="215"/>
        <v>0</v>
      </c>
      <c r="M1357" s="190">
        <f t="shared" si="216"/>
        <v>1</v>
      </c>
      <c r="N1357" s="190" t="str">
        <f t="shared" si="212"/>
        <v>JANEIRO</v>
      </c>
      <c r="P1357" s="119" t="s">
        <v>192</v>
      </c>
      <c r="Q1357" s="136" t="str">
        <f t="shared" si="217"/>
        <v>À PAGAR</v>
      </c>
      <c r="R1357" s="136" t="str">
        <f t="shared" ca="1" si="213"/>
        <v>EM DIA</v>
      </c>
      <c r="S1357" s="137" t="str">
        <f t="shared" ca="1" si="218"/>
        <v/>
      </c>
    </row>
    <row r="1358" spans="2:19" x14ac:dyDescent="0.25">
      <c r="B1358" s="190" t="str">
        <f t="shared" si="211"/>
        <v/>
      </c>
      <c r="C1358" s="190" t="str">
        <f t="shared" si="210"/>
        <v/>
      </c>
      <c r="D1358" s="119" t="s">
        <v>192</v>
      </c>
      <c r="H1358" s="141">
        <f t="shared" si="214"/>
        <v>0</v>
      </c>
      <c r="K1358" s="133">
        <f t="shared" si="219"/>
        <v>0</v>
      </c>
      <c r="L1358" s="133">
        <f t="shared" si="215"/>
        <v>0</v>
      </c>
      <c r="M1358" s="190">
        <f t="shared" si="216"/>
        <v>1</v>
      </c>
      <c r="N1358" s="190" t="str">
        <f t="shared" si="212"/>
        <v>JANEIRO</v>
      </c>
      <c r="P1358" s="119" t="s">
        <v>192</v>
      </c>
      <c r="Q1358" s="136" t="str">
        <f t="shared" si="217"/>
        <v>À PAGAR</v>
      </c>
      <c r="R1358" s="136" t="str">
        <f t="shared" ca="1" si="213"/>
        <v>EM DIA</v>
      </c>
      <c r="S1358" s="137" t="str">
        <f t="shared" ca="1" si="218"/>
        <v/>
      </c>
    </row>
    <row r="1359" spans="2:19" x14ac:dyDescent="0.25">
      <c r="B1359" s="190" t="str">
        <f t="shared" si="211"/>
        <v/>
      </c>
      <c r="C1359" s="190" t="str">
        <f t="shared" ref="C1359:C1422" si="220">IF(B1359=1,"JANEIRO",IF(B1359=2,"FEVEREIRO",IF(B1359=3,"MARÇO",IF(B1359=4,"ABRIL",IF(B1359=5,"MAIO",IF(B1359=6,"JUNHO",IF(B1359=7,"JULHO",IF(B1359=8,"AGOSTO",IF(B1359=9,"SETEMBRO",IF(B1359=10,"OUTUBRO",IF(B1359=11,"NOVEMBRO",IF(B1359=12,"DEZEMBRO",""))))))))))))</f>
        <v/>
      </c>
      <c r="D1359" s="119" t="s">
        <v>192</v>
      </c>
      <c r="H1359" s="141">
        <f t="shared" si="214"/>
        <v>0</v>
      </c>
      <c r="K1359" s="133">
        <f t="shared" si="219"/>
        <v>0</v>
      </c>
      <c r="L1359" s="133">
        <f t="shared" si="215"/>
        <v>0</v>
      </c>
      <c r="M1359" s="190">
        <f t="shared" si="216"/>
        <v>1</v>
      </c>
      <c r="N1359" s="190" t="str">
        <f t="shared" si="212"/>
        <v>JANEIRO</v>
      </c>
      <c r="P1359" s="119" t="s">
        <v>192</v>
      </c>
      <c r="Q1359" s="136" t="str">
        <f t="shared" si="217"/>
        <v>À PAGAR</v>
      </c>
      <c r="R1359" s="136" t="str">
        <f t="shared" ca="1" si="213"/>
        <v>EM DIA</v>
      </c>
      <c r="S1359" s="137" t="str">
        <f t="shared" ca="1" si="218"/>
        <v/>
      </c>
    </row>
    <row r="1360" spans="2:19" x14ac:dyDescent="0.25">
      <c r="B1360" s="190" t="str">
        <f t="shared" si="211"/>
        <v/>
      </c>
      <c r="C1360" s="190" t="str">
        <f t="shared" si="220"/>
        <v/>
      </c>
      <c r="D1360" s="119" t="s">
        <v>192</v>
      </c>
      <c r="H1360" s="141">
        <f t="shared" si="214"/>
        <v>0</v>
      </c>
      <c r="K1360" s="133">
        <f t="shared" si="219"/>
        <v>0</v>
      </c>
      <c r="L1360" s="133">
        <f t="shared" si="215"/>
        <v>0</v>
      </c>
      <c r="M1360" s="190">
        <f t="shared" si="216"/>
        <v>1</v>
      </c>
      <c r="N1360" s="190" t="str">
        <f t="shared" si="212"/>
        <v>JANEIRO</v>
      </c>
      <c r="P1360" s="119" t="s">
        <v>192</v>
      </c>
      <c r="Q1360" s="136" t="str">
        <f t="shared" si="217"/>
        <v>À PAGAR</v>
      </c>
      <c r="R1360" s="136" t="str">
        <f t="shared" ca="1" si="213"/>
        <v>EM DIA</v>
      </c>
      <c r="S1360" s="137" t="str">
        <f t="shared" ca="1" si="218"/>
        <v/>
      </c>
    </row>
    <row r="1361" spans="2:19" x14ac:dyDescent="0.25">
      <c r="B1361" s="190" t="str">
        <f t="shared" si="211"/>
        <v/>
      </c>
      <c r="C1361" s="190" t="str">
        <f t="shared" si="220"/>
        <v/>
      </c>
      <c r="D1361" s="119" t="s">
        <v>192</v>
      </c>
      <c r="H1361" s="141">
        <f t="shared" si="214"/>
        <v>0</v>
      </c>
      <c r="K1361" s="133">
        <f t="shared" si="219"/>
        <v>0</v>
      </c>
      <c r="L1361" s="133">
        <f t="shared" si="215"/>
        <v>0</v>
      </c>
      <c r="M1361" s="190">
        <f t="shared" si="216"/>
        <v>1</v>
      </c>
      <c r="N1361" s="190" t="str">
        <f t="shared" si="212"/>
        <v>JANEIRO</v>
      </c>
      <c r="P1361" s="119" t="s">
        <v>192</v>
      </c>
      <c r="Q1361" s="136" t="str">
        <f t="shared" si="217"/>
        <v>À PAGAR</v>
      </c>
      <c r="R1361" s="136" t="str">
        <f t="shared" ca="1" si="213"/>
        <v>EM DIA</v>
      </c>
      <c r="S1361" s="137" t="str">
        <f t="shared" ca="1" si="218"/>
        <v/>
      </c>
    </row>
    <row r="1362" spans="2:19" x14ac:dyDescent="0.25">
      <c r="B1362" s="190" t="str">
        <f t="shared" ref="B1362:B1425" si="221">IFERROR(MONTH(D1362),"")</f>
        <v/>
      </c>
      <c r="C1362" s="190" t="str">
        <f t="shared" si="220"/>
        <v/>
      </c>
      <c r="D1362" s="119" t="s">
        <v>192</v>
      </c>
      <c r="H1362" s="141">
        <f t="shared" si="214"/>
        <v>0</v>
      </c>
      <c r="K1362" s="133">
        <f t="shared" si="219"/>
        <v>0</v>
      </c>
      <c r="L1362" s="133">
        <f t="shared" si="215"/>
        <v>0</v>
      </c>
      <c r="M1362" s="190">
        <f t="shared" si="216"/>
        <v>1</v>
      </c>
      <c r="N1362" s="190" t="str">
        <f t="shared" si="212"/>
        <v>JANEIRO</v>
      </c>
      <c r="P1362" s="119" t="s">
        <v>192</v>
      </c>
      <c r="Q1362" s="136" t="str">
        <f t="shared" si="217"/>
        <v>À PAGAR</v>
      </c>
      <c r="R1362" s="136" t="str">
        <f t="shared" ca="1" si="213"/>
        <v>EM DIA</v>
      </c>
      <c r="S1362" s="137" t="str">
        <f t="shared" ca="1" si="218"/>
        <v/>
      </c>
    </row>
    <row r="1363" spans="2:19" x14ac:dyDescent="0.25">
      <c r="B1363" s="190" t="str">
        <f t="shared" si="221"/>
        <v/>
      </c>
      <c r="C1363" s="190" t="str">
        <f t="shared" si="220"/>
        <v/>
      </c>
      <c r="D1363" s="119" t="s">
        <v>192</v>
      </c>
      <c r="H1363" s="141">
        <f t="shared" si="214"/>
        <v>0</v>
      </c>
      <c r="K1363" s="133">
        <f t="shared" si="219"/>
        <v>0</v>
      </c>
      <c r="L1363" s="133">
        <f t="shared" si="215"/>
        <v>0</v>
      </c>
      <c r="M1363" s="190">
        <f t="shared" si="216"/>
        <v>1</v>
      </c>
      <c r="N1363" s="190" t="str">
        <f t="shared" si="212"/>
        <v>JANEIRO</v>
      </c>
      <c r="P1363" s="119" t="s">
        <v>192</v>
      </c>
      <c r="Q1363" s="136" t="str">
        <f t="shared" si="217"/>
        <v>À PAGAR</v>
      </c>
      <c r="R1363" s="136" t="str">
        <f t="shared" ca="1" si="213"/>
        <v>EM DIA</v>
      </c>
      <c r="S1363" s="137" t="str">
        <f t="shared" ca="1" si="218"/>
        <v/>
      </c>
    </row>
    <row r="1364" spans="2:19" x14ac:dyDescent="0.25">
      <c r="B1364" s="190" t="str">
        <f t="shared" si="221"/>
        <v/>
      </c>
      <c r="C1364" s="190" t="str">
        <f t="shared" si="220"/>
        <v/>
      </c>
      <c r="D1364" s="119" t="s">
        <v>192</v>
      </c>
      <c r="H1364" s="141">
        <f t="shared" si="214"/>
        <v>0</v>
      </c>
      <c r="K1364" s="133">
        <f t="shared" si="219"/>
        <v>0</v>
      </c>
      <c r="L1364" s="133">
        <f t="shared" si="215"/>
        <v>0</v>
      </c>
      <c r="M1364" s="190">
        <f t="shared" si="216"/>
        <v>1</v>
      </c>
      <c r="N1364" s="190" t="str">
        <f t="shared" si="212"/>
        <v>JANEIRO</v>
      </c>
      <c r="P1364" s="119" t="s">
        <v>192</v>
      </c>
      <c r="Q1364" s="136" t="str">
        <f t="shared" si="217"/>
        <v>À PAGAR</v>
      </c>
      <c r="R1364" s="136" t="str">
        <f t="shared" ca="1" si="213"/>
        <v>EM DIA</v>
      </c>
      <c r="S1364" s="137" t="str">
        <f t="shared" ca="1" si="218"/>
        <v/>
      </c>
    </row>
    <row r="1365" spans="2:19" x14ac:dyDescent="0.25">
      <c r="B1365" s="190" t="str">
        <f t="shared" si="221"/>
        <v/>
      </c>
      <c r="C1365" s="190" t="str">
        <f t="shared" si="220"/>
        <v/>
      </c>
      <c r="D1365" s="119" t="s">
        <v>192</v>
      </c>
      <c r="H1365" s="141">
        <f t="shared" si="214"/>
        <v>0</v>
      </c>
      <c r="K1365" s="133">
        <f t="shared" si="219"/>
        <v>0</v>
      </c>
      <c r="L1365" s="133">
        <f t="shared" si="215"/>
        <v>0</v>
      </c>
      <c r="M1365" s="190">
        <f t="shared" si="216"/>
        <v>1</v>
      </c>
      <c r="N1365" s="190" t="str">
        <f t="shared" si="212"/>
        <v>JANEIRO</v>
      </c>
      <c r="P1365" s="119" t="s">
        <v>192</v>
      </c>
      <c r="Q1365" s="136" t="str">
        <f t="shared" si="217"/>
        <v>À PAGAR</v>
      </c>
      <c r="R1365" s="136" t="str">
        <f t="shared" ca="1" si="213"/>
        <v>EM DIA</v>
      </c>
      <c r="S1365" s="137" t="str">
        <f t="shared" ca="1" si="218"/>
        <v/>
      </c>
    </row>
    <row r="1366" spans="2:19" x14ac:dyDescent="0.25">
      <c r="B1366" s="190" t="str">
        <f t="shared" si="221"/>
        <v/>
      </c>
      <c r="C1366" s="190" t="str">
        <f t="shared" si="220"/>
        <v/>
      </c>
      <c r="D1366" s="119" t="s">
        <v>192</v>
      </c>
      <c r="H1366" s="141">
        <f t="shared" si="214"/>
        <v>0</v>
      </c>
      <c r="K1366" s="133">
        <f t="shared" si="219"/>
        <v>0</v>
      </c>
      <c r="L1366" s="133">
        <f t="shared" si="215"/>
        <v>0</v>
      </c>
      <c r="M1366" s="190">
        <f t="shared" si="216"/>
        <v>1</v>
      </c>
      <c r="N1366" s="190" t="str">
        <f t="shared" si="212"/>
        <v>JANEIRO</v>
      </c>
      <c r="P1366" s="119" t="s">
        <v>192</v>
      </c>
      <c r="Q1366" s="136" t="str">
        <f t="shared" si="217"/>
        <v>À PAGAR</v>
      </c>
      <c r="R1366" s="136" t="str">
        <f t="shared" ca="1" si="213"/>
        <v>EM DIA</v>
      </c>
      <c r="S1366" s="137" t="str">
        <f t="shared" ca="1" si="218"/>
        <v/>
      </c>
    </row>
    <row r="1367" spans="2:19" x14ac:dyDescent="0.25">
      <c r="B1367" s="190" t="str">
        <f t="shared" si="221"/>
        <v/>
      </c>
      <c r="C1367" s="190" t="str">
        <f t="shared" si="220"/>
        <v/>
      </c>
      <c r="D1367" s="119" t="s">
        <v>192</v>
      </c>
      <c r="H1367" s="141">
        <f t="shared" si="214"/>
        <v>0</v>
      </c>
      <c r="K1367" s="133">
        <f t="shared" si="219"/>
        <v>0</v>
      </c>
      <c r="L1367" s="133">
        <f t="shared" si="215"/>
        <v>0</v>
      </c>
      <c r="M1367" s="190">
        <f t="shared" si="216"/>
        <v>1</v>
      </c>
      <c r="N1367" s="190" t="str">
        <f t="shared" si="212"/>
        <v>JANEIRO</v>
      </c>
      <c r="P1367" s="119" t="s">
        <v>192</v>
      </c>
      <c r="Q1367" s="136" t="str">
        <f t="shared" si="217"/>
        <v>À PAGAR</v>
      </c>
      <c r="R1367" s="136" t="str">
        <f t="shared" ca="1" si="213"/>
        <v>EM DIA</v>
      </c>
      <c r="S1367" s="137" t="str">
        <f t="shared" ca="1" si="218"/>
        <v/>
      </c>
    </row>
    <row r="1368" spans="2:19" x14ac:dyDescent="0.25">
      <c r="B1368" s="190" t="str">
        <f t="shared" si="221"/>
        <v/>
      </c>
      <c r="C1368" s="190" t="str">
        <f t="shared" si="220"/>
        <v/>
      </c>
      <c r="D1368" s="119" t="s">
        <v>192</v>
      </c>
      <c r="H1368" s="141">
        <f t="shared" si="214"/>
        <v>0</v>
      </c>
      <c r="K1368" s="133">
        <f t="shared" si="219"/>
        <v>0</v>
      </c>
      <c r="L1368" s="133">
        <f t="shared" si="215"/>
        <v>0</v>
      </c>
      <c r="M1368" s="190">
        <f t="shared" si="216"/>
        <v>1</v>
      </c>
      <c r="N1368" s="190" t="str">
        <f t="shared" si="212"/>
        <v>JANEIRO</v>
      </c>
      <c r="P1368" s="119" t="s">
        <v>192</v>
      </c>
      <c r="Q1368" s="136" t="str">
        <f t="shared" si="217"/>
        <v>À PAGAR</v>
      </c>
      <c r="R1368" s="136" t="str">
        <f t="shared" ca="1" si="213"/>
        <v>EM DIA</v>
      </c>
      <c r="S1368" s="137" t="str">
        <f t="shared" ca="1" si="218"/>
        <v/>
      </c>
    </row>
    <row r="1369" spans="2:19" x14ac:dyDescent="0.25">
      <c r="B1369" s="190" t="str">
        <f t="shared" si="221"/>
        <v/>
      </c>
      <c r="C1369" s="190" t="str">
        <f t="shared" si="220"/>
        <v/>
      </c>
      <c r="D1369" s="119" t="s">
        <v>192</v>
      </c>
      <c r="H1369" s="141">
        <f t="shared" si="214"/>
        <v>0</v>
      </c>
      <c r="K1369" s="133">
        <f t="shared" si="219"/>
        <v>0</v>
      </c>
      <c r="L1369" s="133">
        <f t="shared" si="215"/>
        <v>0</v>
      </c>
      <c r="M1369" s="190">
        <f t="shared" si="216"/>
        <v>1</v>
      </c>
      <c r="N1369" s="190" t="str">
        <f t="shared" si="212"/>
        <v>JANEIRO</v>
      </c>
      <c r="P1369" s="119" t="s">
        <v>192</v>
      </c>
      <c r="Q1369" s="136" t="str">
        <f t="shared" si="217"/>
        <v>À PAGAR</v>
      </c>
      <c r="R1369" s="136" t="str">
        <f t="shared" ca="1" si="213"/>
        <v>EM DIA</v>
      </c>
      <c r="S1369" s="137" t="str">
        <f t="shared" ca="1" si="218"/>
        <v/>
      </c>
    </row>
    <row r="1370" spans="2:19" x14ac:dyDescent="0.25">
      <c r="B1370" s="190" t="str">
        <f t="shared" si="221"/>
        <v/>
      </c>
      <c r="C1370" s="190" t="str">
        <f t="shared" si="220"/>
        <v/>
      </c>
      <c r="D1370" s="119" t="s">
        <v>192</v>
      </c>
      <c r="H1370" s="141">
        <f t="shared" si="214"/>
        <v>0</v>
      </c>
      <c r="K1370" s="133">
        <f t="shared" si="219"/>
        <v>0</v>
      </c>
      <c r="L1370" s="133">
        <f t="shared" si="215"/>
        <v>0</v>
      </c>
      <c r="M1370" s="190">
        <f t="shared" si="216"/>
        <v>1</v>
      </c>
      <c r="N1370" s="190" t="str">
        <f t="shared" si="212"/>
        <v>JANEIRO</v>
      </c>
      <c r="P1370" s="119" t="s">
        <v>192</v>
      </c>
      <c r="Q1370" s="136" t="str">
        <f t="shared" si="217"/>
        <v>À PAGAR</v>
      </c>
      <c r="R1370" s="136" t="str">
        <f t="shared" ca="1" si="213"/>
        <v>EM DIA</v>
      </c>
      <c r="S1370" s="137" t="str">
        <f t="shared" ca="1" si="218"/>
        <v/>
      </c>
    </row>
    <row r="1371" spans="2:19" x14ac:dyDescent="0.25">
      <c r="B1371" s="190" t="str">
        <f t="shared" si="221"/>
        <v/>
      </c>
      <c r="C1371" s="190" t="str">
        <f t="shared" si="220"/>
        <v/>
      </c>
      <c r="D1371" s="119" t="s">
        <v>192</v>
      </c>
      <c r="H1371" s="141">
        <f t="shared" si="214"/>
        <v>0</v>
      </c>
      <c r="K1371" s="133">
        <f t="shared" si="219"/>
        <v>0</v>
      </c>
      <c r="L1371" s="133">
        <f t="shared" si="215"/>
        <v>0</v>
      </c>
      <c r="M1371" s="190">
        <f t="shared" si="216"/>
        <v>1</v>
      </c>
      <c r="N1371" s="190" t="str">
        <f t="shared" si="212"/>
        <v>JANEIRO</v>
      </c>
      <c r="P1371" s="119" t="s">
        <v>192</v>
      </c>
      <c r="Q1371" s="136" t="str">
        <f t="shared" si="217"/>
        <v>À PAGAR</v>
      </c>
      <c r="R1371" s="136" t="str">
        <f t="shared" ca="1" si="213"/>
        <v>EM DIA</v>
      </c>
      <c r="S1371" s="137" t="str">
        <f t="shared" ca="1" si="218"/>
        <v/>
      </c>
    </row>
    <row r="1372" spans="2:19" x14ac:dyDescent="0.25">
      <c r="B1372" s="190" t="str">
        <f t="shared" si="221"/>
        <v/>
      </c>
      <c r="C1372" s="190" t="str">
        <f t="shared" si="220"/>
        <v/>
      </c>
      <c r="D1372" s="119" t="s">
        <v>192</v>
      </c>
      <c r="H1372" s="141">
        <f t="shared" si="214"/>
        <v>0</v>
      </c>
      <c r="K1372" s="133">
        <f t="shared" si="219"/>
        <v>0</v>
      </c>
      <c r="L1372" s="133">
        <f t="shared" si="215"/>
        <v>0</v>
      </c>
      <c r="M1372" s="190">
        <f t="shared" si="216"/>
        <v>1</v>
      </c>
      <c r="N1372" s="190" t="str">
        <f t="shared" si="212"/>
        <v>JANEIRO</v>
      </c>
      <c r="P1372" s="119" t="s">
        <v>192</v>
      </c>
      <c r="Q1372" s="136" t="str">
        <f t="shared" si="217"/>
        <v>À PAGAR</v>
      </c>
      <c r="R1372" s="136" t="str">
        <f t="shared" ca="1" si="213"/>
        <v>EM DIA</v>
      </c>
      <c r="S1372" s="137" t="str">
        <f t="shared" ca="1" si="218"/>
        <v/>
      </c>
    </row>
    <row r="1373" spans="2:19" x14ac:dyDescent="0.25">
      <c r="B1373" s="190" t="str">
        <f t="shared" si="221"/>
        <v/>
      </c>
      <c r="C1373" s="190" t="str">
        <f t="shared" si="220"/>
        <v/>
      </c>
      <c r="D1373" s="119" t="s">
        <v>192</v>
      </c>
      <c r="H1373" s="141">
        <f t="shared" si="214"/>
        <v>0</v>
      </c>
      <c r="K1373" s="133">
        <f t="shared" si="219"/>
        <v>0</v>
      </c>
      <c r="L1373" s="133">
        <f t="shared" si="215"/>
        <v>0</v>
      </c>
      <c r="M1373" s="190">
        <f t="shared" si="216"/>
        <v>1</v>
      </c>
      <c r="N1373" s="190" t="str">
        <f t="shared" si="212"/>
        <v>JANEIRO</v>
      </c>
      <c r="P1373" s="119" t="s">
        <v>192</v>
      </c>
      <c r="Q1373" s="136" t="str">
        <f t="shared" si="217"/>
        <v>À PAGAR</v>
      </c>
      <c r="R1373" s="136" t="str">
        <f t="shared" ca="1" si="213"/>
        <v>EM DIA</v>
      </c>
      <c r="S1373" s="137" t="str">
        <f t="shared" ca="1" si="218"/>
        <v/>
      </c>
    </row>
    <row r="1374" spans="2:19" x14ac:dyDescent="0.25">
      <c r="B1374" s="190" t="str">
        <f t="shared" si="221"/>
        <v/>
      </c>
      <c r="C1374" s="190" t="str">
        <f t="shared" si="220"/>
        <v/>
      </c>
      <c r="D1374" s="119" t="s">
        <v>192</v>
      </c>
      <c r="H1374" s="141">
        <f t="shared" si="214"/>
        <v>0</v>
      </c>
      <c r="K1374" s="133">
        <f t="shared" si="219"/>
        <v>0</v>
      </c>
      <c r="L1374" s="133">
        <f t="shared" si="215"/>
        <v>0</v>
      </c>
      <c r="M1374" s="190">
        <f t="shared" si="216"/>
        <v>1</v>
      </c>
      <c r="N1374" s="190" t="str">
        <f t="shared" si="212"/>
        <v>JANEIRO</v>
      </c>
      <c r="P1374" s="119" t="s">
        <v>192</v>
      </c>
      <c r="Q1374" s="136" t="str">
        <f t="shared" si="217"/>
        <v>À PAGAR</v>
      </c>
      <c r="R1374" s="136" t="str">
        <f t="shared" ca="1" si="213"/>
        <v>EM DIA</v>
      </c>
      <c r="S1374" s="137" t="str">
        <f t="shared" ca="1" si="218"/>
        <v/>
      </c>
    </row>
    <row r="1375" spans="2:19" x14ac:dyDescent="0.25">
      <c r="B1375" s="190" t="str">
        <f t="shared" si="221"/>
        <v/>
      </c>
      <c r="C1375" s="190" t="str">
        <f t="shared" si="220"/>
        <v/>
      </c>
      <c r="D1375" s="119" t="s">
        <v>192</v>
      </c>
      <c r="H1375" s="141">
        <f t="shared" si="214"/>
        <v>0</v>
      </c>
      <c r="K1375" s="133">
        <f t="shared" si="219"/>
        <v>0</v>
      </c>
      <c r="L1375" s="133">
        <f t="shared" si="215"/>
        <v>0</v>
      </c>
      <c r="M1375" s="190">
        <f t="shared" si="216"/>
        <v>1</v>
      </c>
      <c r="N1375" s="190" t="str">
        <f t="shared" si="212"/>
        <v>JANEIRO</v>
      </c>
      <c r="P1375" s="119" t="s">
        <v>192</v>
      </c>
      <c r="Q1375" s="136" t="str">
        <f t="shared" si="217"/>
        <v>À PAGAR</v>
      </c>
      <c r="R1375" s="136" t="str">
        <f t="shared" ca="1" si="213"/>
        <v>EM DIA</v>
      </c>
      <c r="S1375" s="137" t="str">
        <f t="shared" ca="1" si="218"/>
        <v/>
      </c>
    </row>
    <row r="1376" spans="2:19" x14ac:dyDescent="0.25">
      <c r="B1376" s="190" t="str">
        <f t="shared" si="221"/>
        <v/>
      </c>
      <c r="C1376" s="190" t="str">
        <f t="shared" si="220"/>
        <v/>
      </c>
      <c r="D1376" s="119" t="s">
        <v>192</v>
      </c>
      <c r="H1376" s="141">
        <f t="shared" si="214"/>
        <v>0</v>
      </c>
      <c r="K1376" s="133">
        <f t="shared" si="219"/>
        <v>0</v>
      </c>
      <c r="L1376" s="133">
        <f t="shared" si="215"/>
        <v>0</v>
      </c>
      <c r="M1376" s="190">
        <f t="shared" si="216"/>
        <v>1</v>
      </c>
      <c r="N1376" s="190" t="str">
        <f t="shared" si="212"/>
        <v>JANEIRO</v>
      </c>
      <c r="P1376" s="119" t="s">
        <v>192</v>
      </c>
      <c r="Q1376" s="136" t="str">
        <f t="shared" si="217"/>
        <v>À PAGAR</v>
      </c>
      <c r="R1376" s="136" t="str">
        <f t="shared" ca="1" si="213"/>
        <v>EM DIA</v>
      </c>
      <c r="S1376" s="137" t="str">
        <f t="shared" ca="1" si="218"/>
        <v/>
      </c>
    </row>
    <row r="1377" spans="2:19" x14ac:dyDescent="0.25">
      <c r="B1377" s="190" t="str">
        <f t="shared" si="221"/>
        <v/>
      </c>
      <c r="C1377" s="190" t="str">
        <f t="shared" si="220"/>
        <v/>
      </c>
      <c r="D1377" s="119" t="s">
        <v>192</v>
      </c>
      <c r="H1377" s="141">
        <f t="shared" si="214"/>
        <v>0</v>
      </c>
      <c r="K1377" s="133">
        <f t="shared" si="219"/>
        <v>0</v>
      </c>
      <c r="L1377" s="133">
        <f t="shared" si="215"/>
        <v>0</v>
      </c>
      <c r="M1377" s="190">
        <f t="shared" si="216"/>
        <v>1</v>
      </c>
      <c r="N1377" s="190" t="str">
        <f t="shared" si="212"/>
        <v>JANEIRO</v>
      </c>
      <c r="P1377" s="119" t="s">
        <v>192</v>
      </c>
      <c r="Q1377" s="136" t="str">
        <f t="shared" si="217"/>
        <v>À PAGAR</v>
      </c>
      <c r="R1377" s="136" t="str">
        <f t="shared" ca="1" si="213"/>
        <v>EM DIA</v>
      </c>
      <c r="S1377" s="137" t="str">
        <f t="shared" ca="1" si="218"/>
        <v/>
      </c>
    </row>
    <row r="1378" spans="2:19" x14ac:dyDescent="0.25">
      <c r="B1378" s="190" t="str">
        <f t="shared" si="221"/>
        <v/>
      </c>
      <c r="C1378" s="190" t="str">
        <f t="shared" si="220"/>
        <v/>
      </c>
      <c r="D1378" s="119" t="s">
        <v>192</v>
      </c>
      <c r="H1378" s="141">
        <f t="shared" si="214"/>
        <v>0</v>
      </c>
      <c r="K1378" s="133">
        <f t="shared" si="219"/>
        <v>0</v>
      </c>
      <c r="L1378" s="133">
        <f t="shared" si="215"/>
        <v>0</v>
      </c>
      <c r="M1378" s="190">
        <f t="shared" si="216"/>
        <v>1</v>
      </c>
      <c r="N1378" s="190" t="str">
        <f t="shared" si="212"/>
        <v>JANEIRO</v>
      </c>
      <c r="P1378" s="119" t="s">
        <v>192</v>
      </c>
      <c r="Q1378" s="136" t="str">
        <f t="shared" si="217"/>
        <v>À PAGAR</v>
      </c>
      <c r="R1378" s="136" t="str">
        <f t="shared" ca="1" si="213"/>
        <v>EM DIA</v>
      </c>
      <c r="S1378" s="137" t="str">
        <f t="shared" ca="1" si="218"/>
        <v/>
      </c>
    </row>
    <row r="1379" spans="2:19" x14ac:dyDescent="0.25">
      <c r="B1379" s="190" t="str">
        <f t="shared" si="221"/>
        <v/>
      </c>
      <c r="C1379" s="190" t="str">
        <f t="shared" si="220"/>
        <v/>
      </c>
      <c r="D1379" s="119" t="s">
        <v>192</v>
      </c>
      <c r="H1379" s="141">
        <f t="shared" si="214"/>
        <v>0</v>
      </c>
      <c r="K1379" s="133">
        <f t="shared" si="219"/>
        <v>0</v>
      </c>
      <c r="L1379" s="133">
        <f t="shared" si="215"/>
        <v>0</v>
      </c>
      <c r="M1379" s="190">
        <f t="shared" si="216"/>
        <v>1</v>
      </c>
      <c r="N1379" s="190" t="str">
        <f t="shared" si="212"/>
        <v>JANEIRO</v>
      </c>
      <c r="P1379" s="119" t="s">
        <v>192</v>
      </c>
      <c r="Q1379" s="136" t="str">
        <f t="shared" si="217"/>
        <v>À PAGAR</v>
      </c>
      <c r="R1379" s="136" t="str">
        <f t="shared" ca="1" si="213"/>
        <v>EM DIA</v>
      </c>
      <c r="S1379" s="137" t="str">
        <f t="shared" ca="1" si="218"/>
        <v/>
      </c>
    </row>
    <row r="1380" spans="2:19" x14ac:dyDescent="0.25">
      <c r="B1380" s="190" t="str">
        <f t="shared" si="221"/>
        <v/>
      </c>
      <c r="C1380" s="190" t="str">
        <f t="shared" si="220"/>
        <v/>
      </c>
      <c r="D1380" s="119" t="s">
        <v>192</v>
      </c>
      <c r="H1380" s="141">
        <f t="shared" si="214"/>
        <v>0</v>
      </c>
      <c r="K1380" s="133">
        <f t="shared" si="219"/>
        <v>0</v>
      </c>
      <c r="L1380" s="133">
        <f t="shared" si="215"/>
        <v>0</v>
      </c>
      <c r="M1380" s="190">
        <f t="shared" si="216"/>
        <v>1</v>
      </c>
      <c r="N1380" s="190" t="str">
        <f t="shared" si="212"/>
        <v>JANEIRO</v>
      </c>
      <c r="P1380" s="119" t="s">
        <v>192</v>
      </c>
      <c r="Q1380" s="136" t="str">
        <f t="shared" si="217"/>
        <v>À PAGAR</v>
      </c>
      <c r="R1380" s="136" t="str">
        <f t="shared" ca="1" si="213"/>
        <v>EM DIA</v>
      </c>
      <c r="S1380" s="137" t="str">
        <f t="shared" ca="1" si="218"/>
        <v/>
      </c>
    </row>
    <row r="1381" spans="2:19" x14ac:dyDescent="0.25">
      <c r="B1381" s="190" t="str">
        <f t="shared" si="221"/>
        <v/>
      </c>
      <c r="C1381" s="190" t="str">
        <f t="shared" si="220"/>
        <v/>
      </c>
      <c r="D1381" s="119" t="s">
        <v>192</v>
      </c>
      <c r="H1381" s="141">
        <f t="shared" si="214"/>
        <v>0</v>
      </c>
      <c r="K1381" s="133">
        <f t="shared" si="219"/>
        <v>0</v>
      </c>
      <c r="L1381" s="133">
        <f t="shared" si="215"/>
        <v>0</v>
      </c>
      <c r="M1381" s="190">
        <f t="shared" si="216"/>
        <v>1</v>
      </c>
      <c r="N1381" s="190" t="str">
        <f t="shared" si="212"/>
        <v>JANEIRO</v>
      </c>
      <c r="P1381" s="119" t="s">
        <v>192</v>
      </c>
      <c r="Q1381" s="136" t="str">
        <f t="shared" si="217"/>
        <v>À PAGAR</v>
      </c>
      <c r="R1381" s="136" t="str">
        <f t="shared" ca="1" si="213"/>
        <v>EM DIA</v>
      </c>
      <c r="S1381" s="137" t="str">
        <f t="shared" ca="1" si="218"/>
        <v/>
      </c>
    </row>
    <row r="1382" spans="2:19" x14ac:dyDescent="0.25">
      <c r="B1382" s="190" t="str">
        <f t="shared" si="221"/>
        <v/>
      </c>
      <c r="C1382" s="190" t="str">
        <f t="shared" si="220"/>
        <v/>
      </c>
      <c r="D1382" s="119" t="s">
        <v>192</v>
      </c>
      <c r="H1382" s="141">
        <f t="shared" si="214"/>
        <v>0</v>
      </c>
      <c r="K1382" s="133">
        <f t="shared" si="219"/>
        <v>0</v>
      </c>
      <c r="L1382" s="133">
        <f t="shared" si="215"/>
        <v>0</v>
      </c>
      <c r="M1382" s="190">
        <f t="shared" si="216"/>
        <v>1</v>
      </c>
      <c r="N1382" s="190" t="str">
        <f t="shared" si="212"/>
        <v>JANEIRO</v>
      </c>
      <c r="P1382" s="119" t="s">
        <v>192</v>
      </c>
      <c r="Q1382" s="136" t="str">
        <f t="shared" si="217"/>
        <v>À PAGAR</v>
      </c>
      <c r="R1382" s="136" t="str">
        <f t="shared" ca="1" si="213"/>
        <v>EM DIA</v>
      </c>
      <c r="S1382" s="137" t="str">
        <f t="shared" ca="1" si="218"/>
        <v/>
      </c>
    </row>
    <row r="1383" spans="2:19" x14ac:dyDescent="0.25">
      <c r="B1383" s="190" t="str">
        <f t="shared" si="221"/>
        <v/>
      </c>
      <c r="C1383" s="190" t="str">
        <f t="shared" si="220"/>
        <v/>
      </c>
      <c r="D1383" s="119" t="s">
        <v>192</v>
      </c>
      <c r="H1383" s="141">
        <f t="shared" si="214"/>
        <v>0</v>
      </c>
      <c r="K1383" s="133">
        <f t="shared" si="219"/>
        <v>0</v>
      </c>
      <c r="L1383" s="133">
        <f t="shared" si="215"/>
        <v>0</v>
      </c>
      <c r="M1383" s="190">
        <f t="shared" si="216"/>
        <v>1</v>
      </c>
      <c r="N1383" s="190" t="str">
        <f t="shared" si="212"/>
        <v>JANEIRO</v>
      </c>
      <c r="P1383" s="119" t="s">
        <v>192</v>
      </c>
      <c r="Q1383" s="136" t="str">
        <f t="shared" si="217"/>
        <v>À PAGAR</v>
      </c>
      <c r="R1383" s="136" t="str">
        <f t="shared" ca="1" si="213"/>
        <v>EM DIA</v>
      </c>
      <c r="S1383" s="137" t="str">
        <f t="shared" ca="1" si="218"/>
        <v/>
      </c>
    </row>
    <row r="1384" spans="2:19" x14ac:dyDescent="0.25">
      <c r="B1384" s="190" t="str">
        <f t="shared" si="221"/>
        <v/>
      </c>
      <c r="C1384" s="190" t="str">
        <f t="shared" si="220"/>
        <v/>
      </c>
      <c r="D1384" s="119" t="s">
        <v>192</v>
      </c>
      <c r="H1384" s="141">
        <f t="shared" si="214"/>
        <v>0</v>
      </c>
      <c r="K1384" s="133">
        <f t="shared" si="219"/>
        <v>0</v>
      </c>
      <c r="L1384" s="133">
        <f t="shared" si="215"/>
        <v>0</v>
      </c>
      <c r="M1384" s="190">
        <f t="shared" si="216"/>
        <v>1</v>
      </c>
      <c r="N1384" s="190" t="str">
        <f t="shared" si="212"/>
        <v>JANEIRO</v>
      </c>
      <c r="P1384" s="119" t="s">
        <v>192</v>
      </c>
      <c r="Q1384" s="136" t="str">
        <f t="shared" si="217"/>
        <v>À PAGAR</v>
      </c>
      <c r="R1384" s="136" t="str">
        <f t="shared" ca="1" si="213"/>
        <v>EM DIA</v>
      </c>
      <c r="S1384" s="137" t="str">
        <f t="shared" ca="1" si="218"/>
        <v/>
      </c>
    </row>
    <row r="1385" spans="2:19" x14ac:dyDescent="0.25">
      <c r="B1385" s="190" t="str">
        <f t="shared" si="221"/>
        <v/>
      </c>
      <c r="C1385" s="190" t="str">
        <f t="shared" si="220"/>
        <v/>
      </c>
      <c r="D1385" s="119" t="s">
        <v>192</v>
      </c>
      <c r="H1385" s="141">
        <f t="shared" si="214"/>
        <v>0</v>
      </c>
      <c r="K1385" s="133">
        <f t="shared" si="219"/>
        <v>0</v>
      </c>
      <c r="L1385" s="133">
        <f t="shared" si="215"/>
        <v>0</v>
      </c>
      <c r="M1385" s="190">
        <f t="shared" si="216"/>
        <v>1</v>
      </c>
      <c r="N1385" s="190" t="str">
        <f t="shared" si="212"/>
        <v>JANEIRO</v>
      </c>
      <c r="P1385" s="119" t="s">
        <v>192</v>
      </c>
      <c r="Q1385" s="136" t="str">
        <f t="shared" si="217"/>
        <v>À PAGAR</v>
      </c>
      <c r="R1385" s="136" t="str">
        <f t="shared" ca="1" si="213"/>
        <v>EM DIA</v>
      </c>
      <c r="S1385" s="137" t="str">
        <f t="shared" ca="1" si="218"/>
        <v/>
      </c>
    </row>
    <row r="1386" spans="2:19" x14ac:dyDescent="0.25">
      <c r="B1386" s="190" t="str">
        <f t="shared" si="221"/>
        <v/>
      </c>
      <c r="C1386" s="190" t="str">
        <f t="shared" si="220"/>
        <v/>
      </c>
      <c r="D1386" s="119" t="s">
        <v>192</v>
      </c>
      <c r="H1386" s="141">
        <f t="shared" si="214"/>
        <v>0</v>
      </c>
      <c r="K1386" s="133">
        <f t="shared" si="219"/>
        <v>0</v>
      </c>
      <c r="L1386" s="133">
        <f t="shared" si="215"/>
        <v>0</v>
      </c>
      <c r="M1386" s="190">
        <f t="shared" si="216"/>
        <v>1</v>
      </c>
      <c r="N1386" s="190" t="str">
        <f t="shared" si="212"/>
        <v>JANEIRO</v>
      </c>
      <c r="P1386" s="119" t="s">
        <v>192</v>
      </c>
      <c r="Q1386" s="136" t="str">
        <f t="shared" si="217"/>
        <v>À PAGAR</v>
      </c>
      <c r="R1386" s="136" t="str">
        <f t="shared" ca="1" si="213"/>
        <v>EM DIA</v>
      </c>
      <c r="S1386" s="137" t="str">
        <f t="shared" ca="1" si="218"/>
        <v/>
      </c>
    </row>
    <row r="1387" spans="2:19" x14ac:dyDescent="0.25">
      <c r="B1387" s="190" t="str">
        <f t="shared" si="221"/>
        <v/>
      </c>
      <c r="C1387" s="190" t="str">
        <f t="shared" si="220"/>
        <v/>
      </c>
      <c r="D1387" s="119" t="s">
        <v>192</v>
      </c>
      <c r="H1387" s="141">
        <f t="shared" si="214"/>
        <v>0</v>
      </c>
      <c r="K1387" s="133">
        <f t="shared" si="219"/>
        <v>0</v>
      </c>
      <c r="L1387" s="133">
        <f t="shared" si="215"/>
        <v>0</v>
      </c>
      <c r="M1387" s="190">
        <f t="shared" si="216"/>
        <v>1</v>
      </c>
      <c r="N1387" s="190" t="str">
        <f t="shared" si="212"/>
        <v>JANEIRO</v>
      </c>
      <c r="P1387" s="119" t="s">
        <v>192</v>
      </c>
      <c r="Q1387" s="136" t="str">
        <f t="shared" si="217"/>
        <v>À PAGAR</v>
      </c>
      <c r="R1387" s="136" t="str">
        <f t="shared" ca="1" si="213"/>
        <v>EM DIA</v>
      </c>
      <c r="S1387" s="137" t="str">
        <f t="shared" ca="1" si="218"/>
        <v/>
      </c>
    </row>
    <row r="1388" spans="2:19" x14ac:dyDescent="0.25">
      <c r="B1388" s="190" t="str">
        <f t="shared" si="221"/>
        <v/>
      </c>
      <c r="C1388" s="190" t="str">
        <f t="shared" si="220"/>
        <v/>
      </c>
      <c r="D1388" s="119" t="s">
        <v>192</v>
      </c>
      <c r="H1388" s="141">
        <f t="shared" si="214"/>
        <v>0</v>
      </c>
      <c r="K1388" s="133">
        <f t="shared" si="219"/>
        <v>0</v>
      </c>
      <c r="L1388" s="133">
        <f t="shared" si="215"/>
        <v>0</v>
      </c>
      <c r="M1388" s="190">
        <f t="shared" si="216"/>
        <v>1</v>
      </c>
      <c r="N1388" s="190" t="str">
        <f t="shared" si="212"/>
        <v>JANEIRO</v>
      </c>
      <c r="P1388" s="119" t="s">
        <v>192</v>
      </c>
      <c r="Q1388" s="136" t="str">
        <f t="shared" si="217"/>
        <v>À PAGAR</v>
      </c>
      <c r="R1388" s="136" t="str">
        <f t="shared" ca="1" si="213"/>
        <v>EM DIA</v>
      </c>
      <c r="S1388" s="137" t="str">
        <f t="shared" ca="1" si="218"/>
        <v/>
      </c>
    </row>
    <row r="1389" spans="2:19" x14ac:dyDescent="0.25">
      <c r="B1389" s="190" t="str">
        <f t="shared" si="221"/>
        <v/>
      </c>
      <c r="C1389" s="190" t="str">
        <f t="shared" si="220"/>
        <v/>
      </c>
      <c r="D1389" s="119" t="s">
        <v>192</v>
      </c>
      <c r="H1389" s="141">
        <f t="shared" si="214"/>
        <v>0</v>
      </c>
      <c r="K1389" s="133">
        <f t="shared" si="219"/>
        <v>0</v>
      </c>
      <c r="L1389" s="133">
        <f t="shared" si="215"/>
        <v>0</v>
      </c>
      <c r="M1389" s="190">
        <f t="shared" si="216"/>
        <v>1</v>
      </c>
      <c r="N1389" s="190" t="str">
        <f t="shared" si="212"/>
        <v>JANEIRO</v>
      </c>
      <c r="P1389" s="119" t="s">
        <v>192</v>
      </c>
      <c r="Q1389" s="136" t="str">
        <f t="shared" si="217"/>
        <v>À PAGAR</v>
      </c>
      <c r="R1389" s="136" t="str">
        <f t="shared" ca="1" si="213"/>
        <v>EM DIA</v>
      </c>
      <c r="S1389" s="137" t="str">
        <f t="shared" ca="1" si="218"/>
        <v/>
      </c>
    </row>
    <row r="1390" spans="2:19" x14ac:dyDescent="0.25">
      <c r="B1390" s="190" t="str">
        <f t="shared" si="221"/>
        <v/>
      </c>
      <c r="C1390" s="190" t="str">
        <f t="shared" si="220"/>
        <v/>
      </c>
      <c r="D1390" s="119" t="s">
        <v>192</v>
      </c>
      <c r="H1390" s="141">
        <f t="shared" si="214"/>
        <v>0</v>
      </c>
      <c r="K1390" s="133">
        <f t="shared" si="219"/>
        <v>0</v>
      </c>
      <c r="L1390" s="133">
        <f t="shared" si="215"/>
        <v>0</v>
      </c>
      <c r="M1390" s="190">
        <f t="shared" si="216"/>
        <v>1</v>
      </c>
      <c r="N1390" s="190" t="str">
        <f t="shared" si="212"/>
        <v>JANEIRO</v>
      </c>
      <c r="P1390" s="119" t="s">
        <v>192</v>
      </c>
      <c r="Q1390" s="136" t="str">
        <f t="shared" si="217"/>
        <v>À PAGAR</v>
      </c>
      <c r="R1390" s="136" t="str">
        <f t="shared" ca="1" si="213"/>
        <v>EM DIA</v>
      </c>
      <c r="S1390" s="137" t="str">
        <f t="shared" ca="1" si="218"/>
        <v/>
      </c>
    </row>
    <row r="1391" spans="2:19" x14ac:dyDescent="0.25">
      <c r="B1391" s="190" t="str">
        <f t="shared" si="221"/>
        <v/>
      </c>
      <c r="C1391" s="190" t="str">
        <f t="shared" si="220"/>
        <v/>
      </c>
      <c r="D1391" s="119" t="s">
        <v>192</v>
      </c>
      <c r="H1391" s="141">
        <f t="shared" si="214"/>
        <v>0</v>
      </c>
      <c r="K1391" s="133">
        <f t="shared" si="219"/>
        <v>0</v>
      </c>
      <c r="L1391" s="133">
        <f t="shared" si="215"/>
        <v>0</v>
      </c>
      <c r="M1391" s="190">
        <f t="shared" si="216"/>
        <v>1</v>
      </c>
      <c r="N1391" s="190" t="str">
        <f t="shared" si="212"/>
        <v>JANEIRO</v>
      </c>
      <c r="P1391" s="119" t="s">
        <v>192</v>
      </c>
      <c r="Q1391" s="136" t="str">
        <f t="shared" si="217"/>
        <v>À PAGAR</v>
      </c>
      <c r="R1391" s="136" t="str">
        <f t="shared" ca="1" si="213"/>
        <v>EM DIA</v>
      </c>
      <c r="S1391" s="137" t="str">
        <f t="shared" ca="1" si="218"/>
        <v/>
      </c>
    </row>
    <row r="1392" spans="2:19" x14ac:dyDescent="0.25">
      <c r="B1392" s="190" t="str">
        <f t="shared" si="221"/>
        <v/>
      </c>
      <c r="C1392" s="190" t="str">
        <f t="shared" si="220"/>
        <v/>
      </c>
      <c r="D1392" s="119" t="s">
        <v>192</v>
      </c>
      <c r="H1392" s="141">
        <f t="shared" si="214"/>
        <v>0</v>
      </c>
      <c r="K1392" s="133">
        <f t="shared" si="219"/>
        <v>0</v>
      </c>
      <c r="L1392" s="133">
        <f t="shared" si="215"/>
        <v>0</v>
      </c>
      <c r="M1392" s="190">
        <f t="shared" si="216"/>
        <v>1</v>
      </c>
      <c r="N1392" s="190" t="str">
        <f t="shared" si="212"/>
        <v>JANEIRO</v>
      </c>
      <c r="P1392" s="119" t="s">
        <v>192</v>
      </c>
      <c r="Q1392" s="136" t="str">
        <f t="shared" si="217"/>
        <v>À PAGAR</v>
      </c>
      <c r="R1392" s="136" t="str">
        <f t="shared" ca="1" si="213"/>
        <v>EM DIA</v>
      </c>
      <c r="S1392" s="137" t="str">
        <f t="shared" ca="1" si="218"/>
        <v/>
      </c>
    </row>
    <row r="1393" spans="2:19" x14ac:dyDescent="0.25">
      <c r="B1393" s="190" t="str">
        <f t="shared" si="221"/>
        <v/>
      </c>
      <c r="C1393" s="190" t="str">
        <f t="shared" si="220"/>
        <v/>
      </c>
      <c r="D1393" s="119" t="s">
        <v>192</v>
      </c>
      <c r="H1393" s="141">
        <f t="shared" si="214"/>
        <v>0</v>
      </c>
      <c r="K1393" s="133">
        <f t="shared" si="219"/>
        <v>0</v>
      </c>
      <c r="L1393" s="133">
        <f t="shared" si="215"/>
        <v>0</v>
      </c>
      <c r="M1393" s="190">
        <f t="shared" si="216"/>
        <v>1</v>
      </c>
      <c r="N1393" s="190" t="str">
        <f t="shared" si="212"/>
        <v>JANEIRO</v>
      </c>
      <c r="P1393" s="119" t="s">
        <v>192</v>
      </c>
      <c r="Q1393" s="136" t="str">
        <f t="shared" si="217"/>
        <v>À PAGAR</v>
      </c>
      <c r="R1393" s="136" t="str">
        <f t="shared" ca="1" si="213"/>
        <v>EM DIA</v>
      </c>
      <c r="S1393" s="137" t="str">
        <f t="shared" ca="1" si="218"/>
        <v/>
      </c>
    </row>
    <row r="1394" spans="2:19" x14ac:dyDescent="0.25">
      <c r="B1394" s="190" t="str">
        <f t="shared" si="221"/>
        <v/>
      </c>
      <c r="C1394" s="190" t="str">
        <f t="shared" si="220"/>
        <v/>
      </c>
      <c r="D1394" s="119" t="s">
        <v>192</v>
      </c>
      <c r="H1394" s="141">
        <f t="shared" si="214"/>
        <v>0</v>
      </c>
      <c r="K1394" s="133">
        <f t="shared" si="219"/>
        <v>0</v>
      </c>
      <c r="L1394" s="133">
        <f t="shared" si="215"/>
        <v>0</v>
      </c>
      <c r="M1394" s="190">
        <f t="shared" si="216"/>
        <v>1</v>
      </c>
      <c r="N1394" s="190" t="str">
        <f t="shared" si="212"/>
        <v>JANEIRO</v>
      </c>
      <c r="P1394" s="119" t="s">
        <v>192</v>
      </c>
      <c r="Q1394" s="136" t="str">
        <f t="shared" si="217"/>
        <v>À PAGAR</v>
      </c>
      <c r="R1394" s="136" t="str">
        <f t="shared" ca="1" si="213"/>
        <v>EM DIA</v>
      </c>
      <c r="S1394" s="137" t="str">
        <f t="shared" ca="1" si="218"/>
        <v/>
      </c>
    </row>
    <row r="1395" spans="2:19" x14ac:dyDescent="0.25">
      <c r="B1395" s="190" t="str">
        <f t="shared" si="221"/>
        <v/>
      </c>
      <c r="C1395" s="190" t="str">
        <f t="shared" si="220"/>
        <v/>
      </c>
      <c r="D1395" s="119" t="s">
        <v>192</v>
      </c>
      <c r="H1395" s="141">
        <f t="shared" si="214"/>
        <v>0</v>
      </c>
      <c r="K1395" s="133">
        <f t="shared" si="219"/>
        <v>0</v>
      </c>
      <c r="L1395" s="133">
        <f t="shared" si="215"/>
        <v>0</v>
      </c>
      <c r="M1395" s="190">
        <f t="shared" si="216"/>
        <v>1</v>
      </c>
      <c r="N1395" s="190" t="str">
        <f t="shared" si="212"/>
        <v>JANEIRO</v>
      </c>
      <c r="P1395" s="119" t="s">
        <v>192</v>
      </c>
      <c r="Q1395" s="136" t="str">
        <f t="shared" si="217"/>
        <v>À PAGAR</v>
      </c>
      <c r="R1395" s="136" t="str">
        <f t="shared" ca="1" si="213"/>
        <v>EM DIA</v>
      </c>
      <c r="S1395" s="137" t="str">
        <f t="shared" ca="1" si="218"/>
        <v/>
      </c>
    </row>
    <row r="1396" spans="2:19" x14ac:dyDescent="0.25">
      <c r="B1396" s="190" t="str">
        <f t="shared" si="221"/>
        <v/>
      </c>
      <c r="C1396" s="190" t="str">
        <f t="shared" si="220"/>
        <v/>
      </c>
      <c r="D1396" s="119" t="s">
        <v>192</v>
      </c>
      <c r="H1396" s="141">
        <f t="shared" si="214"/>
        <v>0</v>
      </c>
      <c r="K1396" s="133">
        <f t="shared" si="219"/>
        <v>0</v>
      </c>
      <c r="L1396" s="133">
        <f t="shared" si="215"/>
        <v>0</v>
      </c>
      <c r="M1396" s="190">
        <f t="shared" si="216"/>
        <v>1</v>
      </c>
      <c r="N1396" s="190" t="str">
        <f t="shared" si="212"/>
        <v>JANEIRO</v>
      </c>
      <c r="P1396" s="119" t="s">
        <v>192</v>
      </c>
      <c r="Q1396" s="136" t="str">
        <f t="shared" si="217"/>
        <v>À PAGAR</v>
      </c>
      <c r="R1396" s="136" t="str">
        <f t="shared" ca="1" si="213"/>
        <v>EM DIA</v>
      </c>
      <c r="S1396" s="137" t="str">
        <f t="shared" ca="1" si="218"/>
        <v/>
      </c>
    </row>
    <row r="1397" spans="2:19" x14ac:dyDescent="0.25">
      <c r="B1397" s="190" t="str">
        <f t="shared" si="221"/>
        <v/>
      </c>
      <c r="C1397" s="190" t="str">
        <f t="shared" si="220"/>
        <v/>
      </c>
      <c r="D1397" s="119" t="s">
        <v>192</v>
      </c>
      <c r="H1397" s="141">
        <f t="shared" si="214"/>
        <v>0</v>
      </c>
      <c r="K1397" s="133">
        <f t="shared" si="219"/>
        <v>0</v>
      </c>
      <c r="L1397" s="133">
        <f t="shared" si="215"/>
        <v>0</v>
      </c>
      <c r="M1397" s="190">
        <f t="shared" si="216"/>
        <v>1</v>
      </c>
      <c r="N1397" s="190" t="str">
        <f t="shared" si="212"/>
        <v>JANEIRO</v>
      </c>
      <c r="P1397" s="119" t="s">
        <v>192</v>
      </c>
      <c r="Q1397" s="136" t="str">
        <f t="shared" si="217"/>
        <v>À PAGAR</v>
      </c>
      <c r="R1397" s="136" t="str">
        <f t="shared" ca="1" si="213"/>
        <v>EM DIA</v>
      </c>
      <c r="S1397" s="137" t="str">
        <f t="shared" ca="1" si="218"/>
        <v/>
      </c>
    </row>
    <row r="1398" spans="2:19" x14ac:dyDescent="0.25">
      <c r="B1398" s="190" t="str">
        <f t="shared" si="221"/>
        <v/>
      </c>
      <c r="C1398" s="190" t="str">
        <f t="shared" si="220"/>
        <v/>
      </c>
      <c r="D1398" s="119" t="s">
        <v>192</v>
      </c>
      <c r="H1398" s="141">
        <f t="shared" si="214"/>
        <v>0</v>
      </c>
      <c r="K1398" s="133">
        <f t="shared" si="219"/>
        <v>0</v>
      </c>
      <c r="L1398" s="133">
        <f t="shared" si="215"/>
        <v>0</v>
      </c>
      <c r="M1398" s="190">
        <f t="shared" si="216"/>
        <v>1</v>
      </c>
      <c r="N1398" s="190" t="str">
        <f t="shared" si="212"/>
        <v>JANEIRO</v>
      </c>
      <c r="P1398" s="119" t="s">
        <v>192</v>
      </c>
      <c r="Q1398" s="136" t="str">
        <f t="shared" si="217"/>
        <v>À PAGAR</v>
      </c>
      <c r="R1398" s="136" t="str">
        <f t="shared" ca="1" si="213"/>
        <v>EM DIA</v>
      </c>
      <c r="S1398" s="137" t="str">
        <f t="shared" ca="1" si="218"/>
        <v/>
      </c>
    </row>
    <row r="1399" spans="2:19" x14ac:dyDescent="0.25">
      <c r="B1399" s="190" t="str">
        <f t="shared" si="221"/>
        <v/>
      </c>
      <c r="C1399" s="190" t="str">
        <f t="shared" si="220"/>
        <v/>
      </c>
      <c r="D1399" s="119" t="s">
        <v>192</v>
      </c>
      <c r="H1399" s="141">
        <f t="shared" si="214"/>
        <v>0</v>
      </c>
      <c r="K1399" s="133">
        <f t="shared" si="219"/>
        <v>0</v>
      </c>
      <c r="L1399" s="133">
        <f t="shared" si="215"/>
        <v>0</v>
      </c>
      <c r="M1399" s="190">
        <f t="shared" si="216"/>
        <v>1</v>
      </c>
      <c r="N1399" s="190" t="str">
        <f t="shared" si="212"/>
        <v>JANEIRO</v>
      </c>
      <c r="P1399" s="119" t="s">
        <v>192</v>
      </c>
      <c r="Q1399" s="136" t="str">
        <f t="shared" si="217"/>
        <v>À PAGAR</v>
      </c>
      <c r="R1399" s="136" t="str">
        <f t="shared" ca="1" si="213"/>
        <v>EM DIA</v>
      </c>
      <c r="S1399" s="137" t="str">
        <f t="shared" ca="1" si="218"/>
        <v/>
      </c>
    </row>
    <row r="1400" spans="2:19" x14ac:dyDescent="0.25">
      <c r="B1400" s="190" t="str">
        <f t="shared" si="221"/>
        <v/>
      </c>
      <c r="C1400" s="190" t="str">
        <f t="shared" si="220"/>
        <v/>
      </c>
      <c r="D1400" s="119" t="s">
        <v>192</v>
      </c>
      <c r="H1400" s="141">
        <f t="shared" si="214"/>
        <v>0</v>
      </c>
      <c r="K1400" s="133">
        <f t="shared" si="219"/>
        <v>0</v>
      </c>
      <c r="L1400" s="133">
        <f t="shared" si="215"/>
        <v>0</v>
      </c>
      <c r="M1400" s="190">
        <f t="shared" si="216"/>
        <v>1</v>
      </c>
      <c r="N1400" s="190" t="str">
        <f t="shared" si="212"/>
        <v>JANEIRO</v>
      </c>
      <c r="P1400" s="119" t="s">
        <v>192</v>
      </c>
      <c r="Q1400" s="136" t="str">
        <f t="shared" si="217"/>
        <v>À PAGAR</v>
      </c>
      <c r="R1400" s="136" t="str">
        <f t="shared" ca="1" si="213"/>
        <v>EM DIA</v>
      </c>
      <c r="S1400" s="137" t="str">
        <f t="shared" ca="1" si="218"/>
        <v/>
      </c>
    </row>
    <row r="1401" spans="2:19" x14ac:dyDescent="0.25">
      <c r="B1401" s="190" t="str">
        <f t="shared" si="221"/>
        <v/>
      </c>
      <c r="C1401" s="190" t="str">
        <f t="shared" si="220"/>
        <v/>
      </c>
      <c r="D1401" s="119" t="s">
        <v>192</v>
      </c>
      <c r="H1401" s="141">
        <f t="shared" si="214"/>
        <v>0</v>
      </c>
      <c r="K1401" s="133">
        <f t="shared" si="219"/>
        <v>0</v>
      </c>
      <c r="L1401" s="133">
        <f t="shared" si="215"/>
        <v>0</v>
      </c>
      <c r="M1401" s="190">
        <f t="shared" si="216"/>
        <v>1</v>
      </c>
      <c r="N1401" s="190" t="str">
        <f t="shared" si="212"/>
        <v>JANEIRO</v>
      </c>
      <c r="P1401" s="119" t="s">
        <v>192</v>
      </c>
      <c r="Q1401" s="136" t="str">
        <f t="shared" si="217"/>
        <v>À PAGAR</v>
      </c>
      <c r="R1401" s="136" t="str">
        <f t="shared" ca="1" si="213"/>
        <v>EM DIA</v>
      </c>
      <c r="S1401" s="137" t="str">
        <f t="shared" ca="1" si="218"/>
        <v/>
      </c>
    </row>
    <row r="1402" spans="2:19" x14ac:dyDescent="0.25">
      <c r="B1402" s="190" t="str">
        <f t="shared" si="221"/>
        <v/>
      </c>
      <c r="C1402" s="190" t="str">
        <f t="shared" si="220"/>
        <v/>
      </c>
      <c r="D1402" s="119" t="s">
        <v>192</v>
      </c>
      <c r="H1402" s="141">
        <f t="shared" si="214"/>
        <v>0</v>
      </c>
      <c r="K1402" s="133">
        <f t="shared" si="219"/>
        <v>0</v>
      </c>
      <c r="L1402" s="133">
        <f t="shared" si="215"/>
        <v>0</v>
      </c>
      <c r="M1402" s="190">
        <f t="shared" si="216"/>
        <v>1</v>
      </c>
      <c r="N1402" s="190" t="str">
        <f t="shared" si="212"/>
        <v>JANEIRO</v>
      </c>
      <c r="P1402" s="119" t="s">
        <v>192</v>
      </c>
      <c r="Q1402" s="136" t="str">
        <f t="shared" si="217"/>
        <v>À PAGAR</v>
      </c>
      <c r="R1402" s="136" t="str">
        <f t="shared" ca="1" si="213"/>
        <v>EM DIA</v>
      </c>
      <c r="S1402" s="137" t="str">
        <f t="shared" ca="1" si="218"/>
        <v/>
      </c>
    </row>
    <row r="1403" spans="2:19" x14ac:dyDescent="0.25">
      <c r="B1403" s="190" t="str">
        <f t="shared" si="221"/>
        <v/>
      </c>
      <c r="C1403" s="190" t="str">
        <f t="shared" si="220"/>
        <v/>
      </c>
      <c r="D1403" s="119" t="s">
        <v>192</v>
      </c>
      <c r="H1403" s="141">
        <f t="shared" si="214"/>
        <v>0</v>
      </c>
      <c r="K1403" s="133">
        <f t="shared" si="219"/>
        <v>0</v>
      </c>
      <c r="L1403" s="133">
        <f t="shared" si="215"/>
        <v>0</v>
      </c>
      <c r="M1403" s="190">
        <f t="shared" si="216"/>
        <v>1</v>
      </c>
      <c r="N1403" s="190" t="str">
        <f t="shared" si="212"/>
        <v>JANEIRO</v>
      </c>
      <c r="P1403" s="119" t="s">
        <v>192</v>
      </c>
      <c r="Q1403" s="136" t="str">
        <f t="shared" si="217"/>
        <v>À PAGAR</v>
      </c>
      <c r="R1403" s="136" t="str">
        <f t="shared" ca="1" si="213"/>
        <v>EM DIA</v>
      </c>
      <c r="S1403" s="137" t="str">
        <f t="shared" ca="1" si="218"/>
        <v/>
      </c>
    </row>
    <row r="1404" spans="2:19" x14ac:dyDescent="0.25">
      <c r="B1404" s="190" t="str">
        <f t="shared" si="221"/>
        <v/>
      </c>
      <c r="C1404" s="190" t="str">
        <f t="shared" si="220"/>
        <v/>
      </c>
      <c r="D1404" s="119" t="s">
        <v>192</v>
      </c>
      <c r="H1404" s="141">
        <f t="shared" si="214"/>
        <v>0</v>
      </c>
      <c r="K1404" s="133">
        <f t="shared" si="219"/>
        <v>0</v>
      </c>
      <c r="L1404" s="133">
        <f t="shared" si="215"/>
        <v>0</v>
      </c>
      <c r="M1404" s="190">
        <f t="shared" si="216"/>
        <v>1</v>
      </c>
      <c r="N1404" s="190" t="str">
        <f t="shared" si="212"/>
        <v>JANEIRO</v>
      </c>
      <c r="P1404" s="119" t="s">
        <v>192</v>
      </c>
      <c r="Q1404" s="136" t="str">
        <f t="shared" si="217"/>
        <v>À PAGAR</v>
      </c>
      <c r="R1404" s="136" t="str">
        <f t="shared" ca="1" si="213"/>
        <v>EM DIA</v>
      </c>
      <c r="S1404" s="137" t="str">
        <f t="shared" ca="1" si="218"/>
        <v/>
      </c>
    </row>
    <row r="1405" spans="2:19" x14ac:dyDescent="0.25">
      <c r="B1405" s="190" t="str">
        <f t="shared" si="221"/>
        <v/>
      </c>
      <c r="C1405" s="190" t="str">
        <f t="shared" si="220"/>
        <v/>
      </c>
      <c r="D1405" s="119" t="s">
        <v>192</v>
      </c>
      <c r="H1405" s="141">
        <f t="shared" si="214"/>
        <v>0</v>
      </c>
      <c r="K1405" s="133">
        <f t="shared" si="219"/>
        <v>0</v>
      </c>
      <c r="L1405" s="133">
        <f t="shared" si="215"/>
        <v>0</v>
      </c>
      <c r="M1405" s="190">
        <f t="shared" si="216"/>
        <v>1</v>
      </c>
      <c r="N1405" s="190" t="str">
        <f t="shared" si="212"/>
        <v>JANEIRO</v>
      </c>
      <c r="P1405" s="119" t="s">
        <v>192</v>
      </c>
      <c r="Q1405" s="136" t="str">
        <f t="shared" si="217"/>
        <v>À PAGAR</v>
      </c>
      <c r="R1405" s="136" t="str">
        <f t="shared" ca="1" si="213"/>
        <v>EM DIA</v>
      </c>
      <c r="S1405" s="137" t="str">
        <f t="shared" ca="1" si="218"/>
        <v/>
      </c>
    </row>
    <row r="1406" spans="2:19" x14ac:dyDescent="0.25">
      <c r="B1406" s="190" t="str">
        <f t="shared" si="221"/>
        <v/>
      </c>
      <c r="C1406" s="190" t="str">
        <f t="shared" si="220"/>
        <v/>
      </c>
      <c r="D1406" s="119" t="s">
        <v>192</v>
      </c>
      <c r="H1406" s="141">
        <f t="shared" si="214"/>
        <v>0</v>
      </c>
      <c r="K1406" s="133">
        <f t="shared" si="219"/>
        <v>0</v>
      </c>
      <c r="L1406" s="133">
        <f t="shared" si="215"/>
        <v>0</v>
      </c>
      <c r="M1406" s="190">
        <f t="shared" si="216"/>
        <v>1</v>
      </c>
      <c r="N1406" s="190" t="str">
        <f t="shared" si="212"/>
        <v>JANEIRO</v>
      </c>
      <c r="P1406" s="119" t="s">
        <v>192</v>
      </c>
      <c r="Q1406" s="136" t="str">
        <f t="shared" si="217"/>
        <v>À PAGAR</v>
      </c>
      <c r="R1406" s="136" t="str">
        <f t="shared" ca="1" si="213"/>
        <v>EM DIA</v>
      </c>
      <c r="S1406" s="137" t="str">
        <f t="shared" ca="1" si="218"/>
        <v/>
      </c>
    </row>
    <row r="1407" spans="2:19" x14ac:dyDescent="0.25">
      <c r="B1407" s="190" t="str">
        <f t="shared" si="221"/>
        <v/>
      </c>
      <c r="C1407" s="190" t="str">
        <f t="shared" si="220"/>
        <v/>
      </c>
      <c r="D1407" s="119" t="s">
        <v>192</v>
      </c>
      <c r="H1407" s="141">
        <f t="shared" si="214"/>
        <v>0</v>
      </c>
      <c r="K1407" s="133">
        <f t="shared" si="219"/>
        <v>0</v>
      </c>
      <c r="L1407" s="133">
        <f t="shared" si="215"/>
        <v>0</v>
      </c>
      <c r="M1407" s="190">
        <f t="shared" si="216"/>
        <v>1</v>
      </c>
      <c r="N1407" s="190" t="str">
        <f t="shared" si="212"/>
        <v>JANEIRO</v>
      </c>
      <c r="P1407" s="119" t="s">
        <v>192</v>
      </c>
      <c r="Q1407" s="136" t="str">
        <f t="shared" si="217"/>
        <v>À PAGAR</v>
      </c>
      <c r="R1407" s="136" t="str">
        <f t="shared" ca="1" si="213"/>
        <v>EM DIA</v>
      </c>
      <c r="S1407" s="137" t="str">
        <f t="shared" ca="1" si="218"/>
        <v/>
      </c>
    </row>
    <row r="1408" spans="2:19" x14ac:dyDescent="0.25">
      <c r="B1408" s="190" t="str">
        <f t="shared" si="221"/>
        <v/>
      </c>
      <c r="C1408" s="190" t="str">
        <f t="shared" si="220"/>
        <v/>
      </c>
      <c r="D1408" s="119" t="s">
        <v>192</v>
      </c>
      <c r="H1408" s="141">
        <f t="shared" si="214"/>
        <v>0</v>
      </c>
      <c r="K1408" s="133">
        <f t="shared" si="219"/>
        <v>0</v>
      </c>
      <c r="L1408" s="133">
        <f t="shared" si="215"/>
        <v>0</v>
      </c>
      <c r="M1408" s="190">
        <f t="shared" si="216"/>
        <v>1</v>
      </c>
      <c r="N1408" s="190" t="str">
        <f t="shared" si="212"/>
        <v>JANEIRO</v>
      </c>
      <c r="P1408" s="119" t="s">
        <v>192</v>
      </c>
      <c r="Q1408" s="136" t="str">
        <f t="shared" si="217"/>
        <v>À PAGAR</v>
      </c>
      <c r="R1408" s="136" t="str">
        <f t="shared" ca="1" si="213"/>
        <v>EM DIA</v>
      </c>
      <c r="S1408" s="137" t="str">
        <f t="shared" ca="1" si="218"/>
        <v/>
      </c>
    </row>
    <row r="1409" spans="2:19" x14ac:dyDescent="0.25">
      <c r="B1409" s="190" t="str">
        <f t="shared" si="221"/>
        <v/>
      </c>
      <c r="C1409" s="190" t="str">
        <f t="shared" si="220"/>
        <v/>
      </c>
      <c r="D1409" s="119" t="s">
        <v>192</v>
      </c>
      <c r="H1409" s="141">
        <f t="shared" si="214"/>
        <v>0</v>
      </c>
      <c r="K1409" s="133">
        <f t="shared" si="219"/>
        <v>0</v>
      </c>
      <c r="L1409" s="133">
        <f t="shared" si="215"/>
        <v>0</v>
      </c>
      <c r="M1409" s="190">
        <f t="shared" si="216"/>
        <v>1</v>
      </c>
      <c r="N1409" s="190" t="str">
        <f t="shared" si="212"/>
        <v>JANEIRO</v>
      </c>
      <c r="P1409" s="119" t="s">
        <v>192</v>
      </c>
      <c r="Q1409" s="136" t="str">
        <f t="shared" si="217"/>
        <v>À PAGAR</v>
      </c>
      <c r="R1409" s="136" t="str">
        <f t="shared" ca="1" si="213"/>
        <v>EM DIA</v>
      </c>
      <c r="S1409" s="137" t="str">
        <f t="shared" ca="1" si="218"/>
        <v/>
      </c>
    </row>
    <row r="1410" spans="2:19" x14ac:dyDescent="0.25">
      <c r="B1410" s="190" t="str">
        <f t="shared" si="221"/>
        <v/>
      </c>
      <c r="C1410" s="190" t="str">
        <f t="shared" si="220"/>
        <v/>
      </c>
      <c r="D1410" s="119" t="s">
        <v>192</v>
      </c>
      <c r="H1410" s="141">
        <f t="shared" si="214"/>
        <v>0</v>
      </c>
      <c r="K1410" s="133">
        <f t="shared" si="219"/>
        <v>0</v>
      </c>
      <c r="L1410" s="133">
        <f t="shared" si="215"/>
        <v>0</v>
      </c>
      <c r="M1410" s="190">
        <f t="shared" si="216"/>
        <v>1</v>
      </c>
      <c r="N1410" s="190" t="str">
        <f t="shared" si="212"/>
        <v>JANEIRO</v>
      </c>
      <c r="P1410" s="119" t="s">
        <v>192</v>
      </c>
      <c r="Q1410" s="136" t="str">
        <f t="shared" si="217"/>
        <v>À PAGAR</v>
      </c>
      <c r="R1410" s="136" t="str">
        <f t="shared" ca="1" si="213"/>
        <v>EM DIA</v>
      </c>
      <c r="S1410" s="137" t="str">
        <f t="shared" ca="1" si="218"/>
        <v/>
      </c>
    </row>
    <row r="1411" spans="2:19" x14ac:dyDescent="0.25">
      <c r="B1411" s="190" t="str">
        <f t="shared" si="221"/>
        <v/>
      </c>
      <c r="C1411" s="190" t="str">
        <f t="shared" si="220"/>
        <v/>
      </c>
      <c r="D1411" s="119" t="s">
        <v>192</v>
      </c>
      <c r="H1411" s="141">
        <f t="shared" si="214"/>
        <v>0</v>
      </c>
      <c r="K1411" s="133">
        <f t="shared" si="219"/>
        <v>0</v>
      </c>
      <c r="L1411" s="133">
        <f t="shared" si="215"/>
        <v>0</v>
      </c>
      <c r="M1411" s="190">
        <f t="shared" si="216"/>
        <v>1</v>
      </c>
      <c r="N1411" s="190" t="str">
        <f t="shared" si="212"/>
        <v>JANEIRO</v>
      </c>
      <c r="P1411" s="119" t="s">
        <v>192</v>
      </c>
      <c r="Q1411" s="136" t="str">
        <f t="shared" si="217"/>
        <v>À PAGAR</v>
      </c>
      <c r="R1411" s="136" t="str">
        <f t="shared" ca="1" si="213"/>
        <v>EM DIA</v>
      </c>
      <c r="S1411" s="137" t="str">
        <f t="shared" ca="1" si="218"/>
        <v/>
      </c>
    </row>
    <row r="1412" spans="2:19" x14ac:dyDescent="0.25">
      <c r="B1412" s="190" t="str">
        <f t="shared" si="221"/>
        <v/>
      </c>
      <c r="C1412" s="190" t="str">
        <f t="shared" si="220"/>
        <v/>
      </c>
      <c r="D1412" s="119" t="s">
        <v>192</v>
      </c>
      <c r="H1412" s="141">
        <f t="shared" si="214"/>
        <v>0</v>
      </c>
      <c r="K1412" s="133">
        <f t="shared" si="219"/>
        <v>0</v>
      </c>
      <c r="L1412" s="133">
        <f t="shared" si="215"/>
        <v>0</v>
      </c>
      <c r="M1412" s="190">
        <f t="shared" si="216"/>
        <v>1</v>
      </c>
      <c r="N1412" s="190" t="str">
        <f t="shared" si="212"/>
        <v>JANEIRO</v>
      </c>
      <c r="P1412" s="119" t="s">
        <v>192</v>
      </c>
      <c r="Q1412" s="136" t="str">
        <f t="shared" si="217"/>
        <v>À PAGAR</v>
      </c>
      <c r="R1412" s="136" t="str">
        <f t="shared" ca="1" si="213"/>
        <v>EM DIA</v>
      </c>
      <c r="S1412" s="137" t="str">
        <f t="shared" ca="1" si="218"/>
        <v/>
      </c>
    </row>
    <row r="1413" spans="2:19" x14ac:dyDescent="0.25">
      <c r="B1413" s="190" t="str">
        <f t="shared" si="221"/>
        <v/>
      </c>
      <c r="C1413" s="190" t="str">
        <f t="shared" si="220"/>
        <v/>
      </c>
      <c r="D1413" s="119" t="s">
        <v>192</v>
      </c>
      <c r="H1413" s="141">
        <f t="shared" si="214"/>
        <v>0</v>
      </c>
      <c r="K1413" s="133">
        <f t="shared" si="219"/>
        <v>0</v>
      </c>
      <c r="L1413" s="133">
        <f t="shared" si="215"/>
        <v>0</v>
      </c>
      <c r="M1413" s="190">
        <f t="shared" si="216"/>
        <v>1</v>
      </c>
      <c r="N1413" s="190" t="str">
        <f t="shared" ref="N1413:N1476" si="222">IF(M1413=1,"JANEIRO",IF(M1413=2,"FEVEREIRO",IF(M1413=3,"MARÇO",IF(M1413=4,"ABRIL",IF(M1413=5,"MAIO",IF(M1413=6,"JUNHO",IF(M1413=7,"JULHO",IF(M1413=8,"AGOSTO",IF(M1413=9,"SETEMBRO",IF(M1413=10,"OUTUBRO",IF(M1413=11,"NOVEMBRO",IF(M1413=12,"DEZEMBRO",""))))))))))))</f>
        <v>JANEIRO</v>
      </c>
      <c r="P1413" s="119" t="s">
        <v>192</v>
      </c>
      <c r="Q1413" s="136" t="str">
        <f t="shared" si="217"/>
        <v>À PAGAR</v>
      </c>
      <c r="R1413" s="136" t="str">
        <f t="shared" ref="R1413:R1476" ca="1" si="223">IF(AND(O1413&lt;=P1413,S1413&gt;=0),"EM DIA","EM ATRASO")</f>
        <v>EM DIA</v>
      </c>
      <c r="S1413" s="137" t="str">
        <f t="shared" ca="1" si="218"/>
        <v/>
      </c>
    </row>
    <row r="1414" spans="2:19" x14ac:dyDescent="0.25">
      <c r="B1414" s="190" t="str">
        <f t="shared" si="221"/>
        <v/>
      </c>
      <c r="C1414" s="190" t="str">
        <f t="shared" si="220"/>
        <v/>
      </c>
      <c r="D1414" s="119" t="s">
        <v>192</v>
      </c>
      <c r="H1414" s="141">
        <f t="shared" ref="H1414:H1477" si="224">IF(OR(I1414="",I1414=0),G1414,I1414)</f>
        <v>0</v>
      </c>
      <c r="K1414" s="133">
        <f t="shared" si="219"/>
        <v>0</v>
      </c>
      <c r="L1414" s="133">
        <f t="shared" ref="L1414:L1477" si="225">IF(G1414&lt;I1414,I1414-G1414,0)</f>
        <v>0</v>
      </c>
      <c r="M1414" s="190">
        <f t="shared" ref="M1414:M1477" si="226">IFERROR(MONTH(O1414),"")</f>
        <v>1</v>
      </c>
      <c r="N1414" s="190" t="str">
        <f t="shared" si="222"/>
        <v>JANEIRO</v>
      </c>
      <c r="P1414" s="119" t="s">
        <v>192</v>
      </c>
      <c r="Q1414" s="136" t="str">
        <f t="shared" ref="Q1414:Q1477" si="227">IF(OR(I1414="",I1414=0),"À PAGAR","PAGO")</f>
        <v>À PAGAR</v>
      </c>
      <c r="R1414" s="136" t="str">
        <f t="shared" ca="1" si="223"/>
        <v>EM DIA</v>
      </c>
      <c r="S1414" s="137" t="str">
        <f t="shared" ref="S1414:S1477" ca="1" si="228">IFERROR(IF(Q1414="À PAGAR",P1414-$W$5,0),"")</f>
        <v/>
      </c>
    </row>
    <row r="1415" spans="2:19" x14ac:dyDescent="0.25">
      <c r="B1415" s="190" t="str">
        <f t="shared" si="221"/>
        <v/>
      </c>
      <c r="C1415" s="190" t="str">
        <f t="shared" si="220"/>
        <v/>
      </c>
      <c r="D1415" s="119" t="s">
        <v>192</v>
      </c>
      <c r="H1415" s="141">
        <f t="shared" si="224"/>
        <v>0</v>
      </c>
      <c r="K1415" s="133">
        <f t="shared" ref="K1415:K1478" si="229">IF(AND(G1415&gt;I1415,I1415&gt;0),G1415-I1415-J1415,0)</f>
        <v>0</v>
      </c>
      <c r="L1415" s="133">
        <f t="shared" si="225"/>
        <v>0</v>
      </c>
      <c r="M1415" s="190">
        <f t="shared" si="226"/>
        <v>1</v>
      </c>
      <c r="N1415" s="190" t="str">
        <f t="shared" si="222"/>
        <v>JANEIRO</v>
      </c>
      <c r="P1415" s="119" t="s">
        <v>192</v>
      </c>
      <c r="Q1415" s="136" t="str">
        <f t="shared" si="227"/>
        <v>À PAGAR</v>
      </c>
      <c r="R1415" s="136" t="str">
        <f t="shared" ca="1" si="223"/>
        <v>EM DIA</v>
      </c>
      <c r="S1415" s="137" t="str">
        <f t="shared" ca="1" si="228"/>
        <v/>
      </c>
    </row>
    <row r="1416" spans="2:19" x14ac:dyDescent="0.25">
      <c r="B1416" s="190" t="str">
        <f t="shared" si="221"/>
        <v/>
      </c>
      <c r="C1416" s="190" t="str">
        <f t="shared" si="220"/>
        <v/>
      </c>
      <c r="D1416" s="119" t="s">
        <v>192</v>
      </c>
      <c r="H1416" s="141">
        <f t="shared" si="224"/>
        <v>0</v>
      </c>
      <c r="K1416" s="133">
        <f t="shared" si="229"/>
        <v>0</v>
      </c>
      <c r="L1416" s="133">
        <f t="shared" si="225"/>
        <v>0</v>
      </c>
      <c r="M1416" s="190">
        <f t="shared" si="226"/>
        <v>1</v>
      </c>
      <c r="N1416" s="190" t="str">
        <f t="shared" si="222"/>
        <v>JANEIRO</v>
      </c>
      <c r="P1416" s="119" t="s">
        <v>192</v>
      </c>
      <c r="Q1416" s="136" t="str">
        <f t="shared" si="227"/>
        <v>À PAGAR</v>
      </c>
      <c r="R1416" s="136" t="str">
        <f t="shared" ca="1" si="223"/>
        <v>EM DIA</v>
      </c>
      <c r="S1416" s="137" t="str">
        <f t="shared" ca="1" si="228"/>
        <v/>
      </c>
    </row>
    <row r="1417" spans="2:19" x14ac:dyDescent="0.25">
      <c r="B1417" s="190" t="str">
        <f t="shared" si="221"/>
        <v/>
      </c>
      <c r="C1417" s="190" t="str">
        <f t="shared" si="220"/>
        <v/>
      </c>
      <c r="D1417" s="119" t="s">
        <v>192</v>
      </c>
      <c r="H1417" s="141">
        <f t="shared" si="224"/>
        <v>0</v>
      </c>
      <c r="K1417" s="133">
        <f t="shared" si="229"/>
        <v>0</v>
      </c>
      <c r="L1417" s="133">
        <f t="shared" si="225"/>
        <v>0</v>
      </c>
      <c r="M1417" s="190">
        <f t="shared" si="226"/>
        <v>1</v>
      </c>
      <c r="N1417" s="190" t="str">
        <f t="shared" si="222"/>
        <v>JANEIRO</v>
      </c>
      <c r="P1417" s="119" t="s">
        <v>192</v>
      </c>
      <c r="Q1417" s="136" t="str">
        <f t="shared" si="227"/>
        <v>À PAGAR</v>
      </c>
      <c r="R1417" s="136" t="str">
        <f t="shared" ca="1" si="223"/>
        <v>EM DIA</v>
      </c>
      <c r="S1417" s="137" t="str">
        <f t="shared" ca="1" si="228"/>
        <v/>
      </c>
    </row>
    <row r="1418" spans="2:19" x14ac:dyDescent="0.25">
      <c r="B1418" s="190" t="str">
        <f t="shared" si="221"/>
        <v/>
      </c>
      <c r="C1418" s="190" t="str">
        <f t="shared" si="220"/>
        <v/>
      </c>
      <c r="D1418" s="119" t="s">
        <v>192</v>
      </c>
      <c r="H1418" s="141">
        <f t="shared" si="224"/>
        <v>0</v>
      </c>
      <c r="K1418" s="133">
        <f t="shared" si="229"/>
        <v>0</v>
      </c>
      <c r="L1418" s="133">
        <f t="shared" si="225"/>
        <v>0</v>
      </c>
      <c r="M1418" s="190">
        <f t="shared" si="226"/>
        <v>1</v>
      </c>
      <c r="N1418" s="190" t="str">
        <f t="shared" si="222"/>
        <v>JANEIRO</v>
      </c>
      <c r="P1418" s="119" t="s">
        <v>192</v>
      </c>
      <c r="Q1418" s="136" t="str">
        <f t="shared" si="227"/>
        <v>À PAGAR</v>
      </c>
      <c r="R1418" s="136" t="str">
        <f t="shared" ca="1" si="223"/>
        <v>EM DIA</v>
      </c>
      <c r="S1418" s="137" t="str">
        <f t="shared" ca="1" si="228"/>
        <v/>
      </c>
    </row>
    <row r="1419" spans="2:19" x14ac:dyDescent="0.25">
      <c r="B1419" s="190" t="str">
        <f t="shared" si="221"/>
        <v/>
      </c>
      <c r="C1419" s="190" t="str">
        <f t="shared" si="220"/>
        <v/>
      </c>
      <c r="D1419" s="119" t="s">
        <v>192</v>
      </c>
      <c r="H1419" s="141">
        <f t="shared" si="224"/>
        <v>0</v>
      </c>
      <c r="K1419" s="133">
        <f t="shared" si="229"/>
        <v>0</v>
      </c>
      <c r="L1419" s="133">
        <f t="shared" si="225"/>
        <v>0</v>
      </c>
      <c r="M1419" s="190">
        <f t="shared" si="226"/>
        <v>1</v>
      </c>
      <c r="N1419" s="190" t="str">
        <f t="shared" si="222"/>
        <v>JANEIRO</v>
      </c>
      <c r="P1419" s="119" t="s">
        <v>192</v>
      </c>
      <c r="Q1419" s="136" t="str">
        <f t="shared" si="227"/>
        <v>À PAGAR</v>
      </c>
      <c r="R1419" s="136" t="str">
        <f t="shared" ca="1" si="223"/>
        <v>EM DIA</v>
      </c>
      <c r="S1419" s="137" t="str">
        <f t="shared" ca="1" si="228"/>
        <v/>
      </c>
    </row>
    <row r="1420" spans="2:19" x14ac:dyDescent="0.25">
      <c r="B1420" s="190" t="str">
        <f t="shared" si="221"/>
        <v/>
      </c>
      <c r="C1420" s="190" t="str">
        <f t="shared" si="220"/>
        <v/>
      </c>
      <c r="D1420" s="119" t="s">
        <v>192</v>
      </c>
      <c r="H1420" s="141">
        <f t="shared" si="224"/>
        <v>0</v>
      </c>
      <c r="K1420" s="133">
        <f t="shared" si="229"/>
        <v>0</v>
      </c>
      <c r="L1420" s="133">
        <f t="shared" si="225"/>
        <v>0</v>
      </c>
      <c r="M1420" s="190">
        <f t="shared" si="226"/>
        <v>1</v>
      </c>
      <c r="N1420" s="190" t="str">
        <f t="shared" si="222"/>
        <v>JANEIRO</v>
      </c>
      <c r="P1420" s="119" t="s">
        <v>192</v>
      </c>
      <c r="Q1420" s="136" t="str">
        <f t="shared" si="227"/>
        <v>À PAGAR</v>
      </c>
      <c r="R1420" s="136" t="str">
        <f t="shared" ca="1" si="223"/>
        <v>EM DIA</v>
      </c>
      <c r="S1420" s="137" t="str">
        <f t="shared" ca="1" si="228"/>
        <v/>
      </c>
    </row>
    <row r="1421" spans="2:19" x14ac:dyDescent="0.25">
      <c r="B1421" s="190" t="str">
        <f t="shared" si="221"/>
        <v/>
      </c>
      <c r="C1421" s="190" t="str">
        <f t="shared" si="220"/>
        <v/>
      </c>
      <c r="D1421" s="119" t="s">
        <v>192</v>
      </c>
      <c r="H1421" s="141">
        <f t="shared" si="224"/>
        <v>0</v>
      </c>
      <c r="K1421" s="133">
        <f t="shared" si="229"/>
        <v>0</v>
      </c>
      <c r="L1421" s="133">
        <f t="shared" si="225"/>
        <v>0</v>
      </c>
      <c r="M1421" s="190">
        <f t="shared" si="226"/>
        <v>1</v>
      </c>
      <c r="N1421" s="190" t="str">
        <f t="shared" si="222"/>
        <v>JANEIRO</v>
      </c>
      <c r="P1421" s="119" t="s">
        <v>192</v>
      </c>
      <c r="Q1421" s="136" t="str">
        <f t="shared" si="227"/>
        <v>À PAGAR</v>
      </c>
      <c r="R1421" s="136" t="str">
        <f t="shared" ca="1" si="223"/>
        <v>EM DIA</v>
      </c>
      <c r="S1421" s="137" t="str">
        <f t="shared" ca="1" si="228"/>
        <v/>
      </c>
    </row>
    <row r="1422" spans="2:19" x14ac:dyDescent="0.25">
      <c r="B1422" s="190" t="str">
        <f t="shared" si="221"/>
        <v/>
      </c>
      <c r="C1422" s="190" t="str">
        <f t="shared" si="220"/>
        <v/>
      </c>
      <c r="D1422" s="119" t="s">
        <v>192</v>
      </c>
      <c r="H1422" s="141">
        <f t="shared" si="224"/>
        <v>0</v>
      </c>
      <c r="K1422" s="133">
        <f t="shared" si="229"/>
        <v>0</v>
      </c>
      <c r="L1422" s="133">
        <f t="shared" si="225"/>
        <v>0</v>
      </c>
      <c r="M1422" s="190">
        <f t="shared" si="226"/>
        <v>1</v>
      </c>
      <c r="N1422" s="190" t="str">
        <f t="shared" si="222"/>
        <v>JANEIRO</v>
      </c>
      <c r="P1422" s="119" t="s">
        <v>192</v>
      </c>
      <c r="Q1422" s="136" t="str">
        <f t="shared" si="227"/>
        <v>À PAGAR</v>
      </c>
      <c r="R1422" s="136" t="str">
        <f t="shared" ca="1" si="223"/>
        <v>EM DIA</v>
      </c>
      <c r="S1422" s="137" t="str">
        <f t="shared" ca="1" si="228"/>
        <v/>
      </c>
    </row>
    <row r="1423" spans="2:19" x14ac:dyDescent="0.25">
      <c r="B1423" s="190" t="str">
        <f t="shared" si="221"/>
        <v/>
      </c>
      <c r="C1423" s="190" t="str">
        <f t="shared" ref="C1423:C1486" si="230">IF(B1423=1,"JANEIRO",IF(B1423=2,"FEVEREIRO",IF(B1423=3,"MARÇO",IF(B1423=4,"ABRIL",IF(B1423=5,"MAIO",IF(B1423=6,"JUNHO",IF(B1423=7,"JULHO",IF(B1423=8,"AGOSTO",IF(B1423=9,"SETEMBRO",IF(B1423=10,"OUTUBRO",IF(B1423=11,"NOVEMBRO",IF(B1423=12,"DEZEMBRO",""))))))))))))</f>
        <v/>
      </c>
      <c r="D1423" s="119" t="s">
        <v>192</v>
      </c>
      <c r="H1423" s="141">
        <f t="shared" si="224"/>
        <v>0</v>
      </c>
      <c r="K1423" s="133">
        <f t="shared" si="229"/>
        <v>0</v>
      </c>
      <c r="L1423" s="133">
        <f t="shared" si="225"/>
        <v>0</v>
      </c>
      <c r="M1423" s="190">
        <f t="shared" si="226"/>
        <v>1</v>
      </c>
      <c r="N1423" s="190" t="str">
        <f t="shared" si="222"/>
        <v>JANEIRO</v>
      </c>
      <c r="P1423" s="119" t="s">
        <v>192</v>
      </c>
      <c r="Q1423" s="136" t="str">
        <f t="shared" si="227"/>
        <v>À PAGAR</v>
      </c>
      <c r="R1423" s="136" t="str">
        <f t="shared" ca="1" si="223"/>
        <v>EM DIA</v>
      </c>
      <c r="S1423" s="137" t="str">
        <f t="shared" ca="1" si="228"/>
        <v/>
      </c>
    </row>
    <row r="1424" spans="2:19" x14ac:dyDescent="0.25">
      <c r="B1424" s="190" t="str">
        <f t="shared" si="221"/>
        <v/>
      </c>
      <c r="C1424" s="190" t="str">
        <f t="shared" si="230"/>
        <v/>
      </c>
      <c r="D1424" s="119" t="s">
        <v>192</v>
      </c>
      <c r="H1424" s="141">
        <f t="shared" si="224"/>
        <v>0</v>
      </c>
      <c r="K1424" s="133">
        <f t="shared" si="229"/>
        <v>0</v>
      </c>
      <c r="L1424" s="133">
        <f t="shared" si="225"/>
        <v>0</v>
      </c>
      <c r="M1424" s="190">
        <f t="shared" si="226"/>
        <v>1</v>
      </c>
      <c r="N1424" s="190" t="str">
        <f t="shared" si="222"/>
        <v>JANEIRO</v>
      </c>
      <c r="P1424" s="119" t="s">
        <v>192</v>
      </c>
      <c r="Q1424" s="136" t="str">
        <f t="shared" si="227"/>
        <v>À PAGAR</v>
      </c>
      <c r="R1424" s="136" t="str">
        <f t="shared" ca="1" si="223"/>
        <v>EM DIA</v>
      </c>
      <c r="S1424" s="137" t="str">
        <f t="shared" ca="1" si="228"/>
        <v/>
      </c>
    </row>
    <row r="1425" spans="2:19" x14ac:dyDescent="0.25">
      <c r="B1425" s="190" t="str">
        <f t="shared" si="221"/>
        <v/>
      </c>
      <c r="C1425" s="190" t="str">
        <f t="shared" si="230"/>
        <v/>
      </c>
      <c r="D1425" s="119" t="s">
        <v>192</v>
      </c>
      <c r="H1425" s="141">
        <f t="shared" si="224"/>
        <v>0</v>
      </c>
      <c r="K1425" s="133">
        <f t="shared" si="229"/>
        <v>0</v>
      </c>
      <c r="L1425" s="133">
        <f t="shared" si="225"/>
        <v>0</v>
      </c>
      <c r="M1425" s="190">
        <f t="shared" si="226"/>
        <v>1</v>
      </c>
      <c r="N1425" s="190" t="str">
        <f t="shared" si="222"/>
        <v>JANEIRO</v>
      </c>
      <c r="P1425" s="119" t="s">
        <v>192</v>
      </c>
      <c r="Q1425" s="136" t="str">
        <f t="shared" si="227"/>
        <v>À PAGAR</v>
      </c>
      <c r="R1425" s="136" t="str">
        <f t="shared" ca="1" si="223"/>
        <v>EM DIA</v>
      </c>
      <c r="S1425" s="137" t="str">
        <f t="shared" ca="1" si="228"/>
        <v/>
      </c>
    </row>
    <row r="1426" spans="2:19" x14ac:dyDescent="0.25">
      <c r="B1426" s="190" t="str">
        <f t="shared" ref="B1426:B1489" si="231">IFERROR(MONTH(D1426),"")</f>
        <v/>
      </c>
      <c r="C1426" s="190" t="str">
        <f t="shared" si="230"/>
        <v/>
      </c>
      <c r="D1426" s="119" t="s">
        <v>192</v>
      </c>
      <c r="H1426" s="141">
        <f t="shared" si="224"/>
        <v>0</v>
      </c>
      <c r="K1426" s="133">
        <f t="shared" si="229"/>
        <v>0</v>
      </c>
      <c r="L1426" s="133">
        <f t="shared" si="225"/>
        <v>0</v>
      </c>
      <c r="M1426" s="190">
        <f t="shared" si="226"/>
        <v>1</v>
      </c>
      <c r="N1426" s="190" t="str">
        <f t="shared" si="222"/>
        <v>JANEIRO</v>
      </c>
      <c r="P1426" s="119" t="s">
        <v>192</v>
      </c>
      <c r="Q1426" s="136" t="str">
        <f t="shared" si="227"/>
        <v>À PAGAR</v>
      </c>
      <c r="R1426" s="136" t="str">
        <f t="shared" ca="1" si="223"/>
        <v>EM DIA</v>
      </c>
      <c r="S1426" s="137" t="str">
        <f t="shared" ca="1" si="228"/>
        <v/>
      </c>
    </row>
    <row r="1427" spans="2:19" x14ac:dyDescent="0.25">
      <c r="B1427" s="190" t="str">
        <f t="shared" si="231"/>
        <v/>
      </c>
      <c r="C1427" s="190" t="str">
        <f t="shared" si="230"/>
        <v/>
      </c>
      <c r="D1427" s="119" t="s">
        <v>192</v>
      </c>
      <c r="H1427" s="141">
        <f t="shared" si="224"/>
        <v>0</v>
      </c>
      <c r="K1427" s="133">
        <f t="shared" si="229"/>
        <v>0</v>
      </c>
      <c r="L1427" s="133">
        <f t="shared" si="225"/>
        <v>0</v>
      </c>
      <c r="M1427" s="190">
        <f t="shared" si="226"/>
        <v>1</v>
      </c>
      <c r="N1427" s="190" t="str">
        <f t="shared" si="222"/>
        <v>JANEIRO</v>
      </c>
      <c r="P1427" s="119" t="s">
        <v>192</v>
      </c>
      <c r="Q1427" s="136" t="str">
        <f t="shared" si="227"/>
        <v>À PAGAR</v>
      </c>
      <c r="R1427" s="136" t="str">
        <f t="shared" ca="1" si="223"/>
        <v>EM DIA</v>
      </c>
      <c r="S1427" s="137" t="str">
        <f t="shared" ca="1" si="228"/>
        <v/>
      </c>
    </row>
    <row r="1428" spans="2:19" x14ac:dyDescent="0.25">
      <c r="B1428" s="190" t="str">
        <f t="shared" si="231"/>
        <v/>
      </c>
      <c r="C1428" s="190" t="str">
        <f t="shared" si="230"/>
        <v/>
      </c>
      <c r="D1428" s="119" t="s">
        <v>192</v>
      </c>
      <c r="H1428" s="141">
        <f t="shared" si="224"/>
        <v>0</v>
      </c>
      <c r="K1428" s="133">
        <f t="shared" si="229"/>
        <v>0</v>
      </c>
      <c r="L1428" s="133">
        <f t="shared" si="225"/>
        <v>0</v>
      </c>
      <c r="M1428" s="190">
        <f t="shared" si="226"/>
        <v>1</v>
      </c>
      <c r="N1428" s="190" t="str">
        <f t="shared" si="222"/>
        <v>JANEIRO</v>
      </c>
      <c r="P1428" s="119" t="s">
        <v>192</v>
      </c>
      <c r="Q1428" s="136" t="str">
        <f t="shared" si="227"/>
        <v>À PAGAR</v>
      </c>
      <c r="R1428" s="136" t="str">
        <f t="shared" ca="1" si="223"/>
        <v>EM DIA</v>
      </c>
      <c r="S1428" s="137" t="str">
        <f t="shared" ca="1" si="228"/>
        <v/>
      </c>
    </row>
    <row r="1429" spans="2:19" x14ac:dyDescent="0.25">
      <c r="B1429" s="190" t="str">
        <f t="shared" si="231"/>
        <v/>
      </c>
      <c r="C1429" s="190" t="str">
        <f t="shared" si="230"/>
        <v/>
      </c>
      <c r="D1429" s="119" t="s">
        <v>192</v>
      </c>
      <c r="H1429" s="141">
        <f t="shared" si="224"/>
        <v>0</v>
      </c>
      <c r="K1429" s="133">
        <f t="shared" si="229"/>
        <v>0</v>
      </c>
      <c r="L1429" s="133">
        <f t="shared" si="225"/>
        <v>0</v>
      </c>
      <c r="M1429" s="190">
        <f t="shared" si="226"/>
        <v>1</v>
      </c>
      <c r="N1429" s="190" t="str">
        <f t="shared" si="222"/>
        <v>JANEIRO</v>
      </c>
      <c r="P1429" s="119" t="s">
        <v>192</v>
      </c>
      <c r="Q1429" s="136" t="str">
        <f t="shared" si="227"/>
        <v>À PAGAR</v>
      </c>
      <c r="R1429" s="136" t="str">
        <f t="shared" ca="1" si="223"/>
        <v>EM DIA</v>
      </c>
      <c r="S1429" s="137" t="str">
        <f t="shared" ca="1" si="228"/>
        <v/>
      </c>
    </row>
    <row r="1430" spans="2:19" x14ac:dyDescent="0.25">
      <c r="B1430" s="190" t="str">
        <f t="shared" si="231"/>
        <v/>
      </c>
      <c r="C1430" s="190" t="str">
        <f t="shared" si="230"/>
        <v/>
      </c>
      <c r="D1430" s="119" t="s">
        <v>192</v>
      </c>
      <c r="H1430" s="141">
        <f t="shared" si="224"/>
        <v>0</v>
      </c>
      <c r="K1430" s="133">
        <f t="shared" si="229"/>
        <v>0</v>
      </c>
      <c r="L1430" s="133">
        <f t="shared" si="225"/>
        <v>0</v>
      </c>
      <c r="M1430" s="190">
        <f t="shared" si="226"/>
        <v>1</v>
      </c>
      <c r="N1430" s="190" t="str">
        <f t="shared" si="222"/>
        <v>JANEIRO</v>
      </c>
      <c r="P1430" s="119" t="s">
        <v>192</v>
      </c>
      <c r="Q1430" s="136" t="str">
        <f t="shared" si="227"/>
        <v>À PAGAR</v>
      </c>
      <c r="R1430" s="136" t="str">
        <f t="shared" ca="1" si="223"/>
        <v>EM DIA</v>
      </c>
      <c r="S1430" s="137" t="str">
        <f t="shared" ca="1" si="228"/>
        <v/>
      </c>
    </row>
    <row r="1431" spans="2:19" x14ac:dyDescent="0.25">
      <c r="B1431" s="190" t="str">
        <f t="shared" si="231"/>
        <v/>
      </c>
      <c r="C1431" s="190" t="str">
        <f t="shared" si="230"/>
        <v/>
      </c>
      <c r="D1431" s="119" t="s">
        <v>192</v>
      </c>
      <c r="H1431" s="141">
        <f t="shared" si="224"/>
        <v>0</v>
      </c>
      <c r="K1431" s="133">
        <f t="shared" si="229"/>
        <v>0</v>
      </c>
      <c r="L1431" s="133">
        <f t="shared" si="225"/>
        <v>0</v>
      </c>
      <c r="M1431" s="190">
        <f t="shared" si="226"/>
        <v>1</v>
      </c>
      <c r="N1431" s="190" t="str">
        <f t="shared" si="222"/>
        <v>JANEIRO</v>
      </c>
      <c r="P1431" s="119" t="s">
        <v>192</v>
      </c>
      <c r="Q1431" s="136" t="str">
        <f t="shared" si="227"/>
        <v>À PAGAR</v>
      </c>
      <c r="R1431" s="136" t="str">
        <f t="shared" ca="1" si="223"/>
        <v>EM DIA</v>
      </c>
      <c r="S1431" s="137" t="str">
        <f t="shared" ca="1" si="228"/>
        <v/>
      </c>
    </row>
    <row r="1432" spans="2:19" x14ac:dyDescent="0.25">
      <c r="B1432" s="190" t="str">
        <f t="shared" si="231"/>
        <v/>
      </c>
      <c r="C1432" s="190" t="str">
        <f t="shared" si="230"/>
        <v/>
      </c>
      <c r="D1432" s="119" t="s">
        <v>192</v>
      </c>
      <c r="H1432" s="141">
        <f t="shared" si="224"/>
        <v>0</v>
      </c>
      <c r="K1432" s="133">
        <f t="shared" si="229"/>
        <v>0</v>
      </c>
      <c r="L1432" s="133">
        <f t="shared" si="225"/>
        <v>0</v>
      </c>
      <c r="M1432" s="190">
        <f t="shared" si="226"/>
        <v>1</v>
      </c>
      <c r="N1432" s="190" t="str">
        <f t="shared" si="222"/>
        <v>JANEIRO</v>
      </c>
      <c r="P1432" s="119" t="s">
        <v>192</v>
      </c>
      <c r="Q1432" s="136" t="str">
        <f t="shared" si="227"/>
        <v>À PAGAR</v>
      </c>
      <c r="R1432" s="136" t="str">
        <f t="shared" ca="1" si="223"/>
        <v>EM DIA</v>
      </c>
      <c r="S1432" s="137" t="str">
        <f t="shared" ca="1" si="228"/>
        <v/>
      </c>
    </row>
    <row r="1433" spans="2:19" x14ac:dyDescent="0.25">
      <c r="B1433" s="190" t="str">
        <f t="shared" si="231"/>
        <v/>
      </c>
      <c r="C1433" s="190" t="str">
        <f t="shared" si="230"/>
        <v/>
      </c>
      <c r="D1433" s="119" t="s">
        <v>192</v>
      </c>
      <c r="H1433" s="141">
        <f t="shared" si="224"/>
        <v>0</v>
      </c>
      <c r="K1433" s="133">
        <f t="shared" si="229"/>
        <v>0</v>
      </c>
      <c r="L1433" s="133">
        <f t="shared" si="225"/>
        <v>0</v>
      </c>
      <c r="M1433" s="190">
        <f t="shared" si="226"/>
        <v>1</v>
      </c>
      <c r="N1433" s="190" t="str">
        <f t="shared" si="222"/>
        <v>JANEIRO</v>
      </c>
      <c r="P1433" s="119" t="s">
        <v>192</v>
      </c>
      <c r="Q1433" s="136" t="str">
        <f t="shared" si="227"/>
        <v>À PAGAR</v>
      </c>
      <c r="R1433" s="136" t="str">
        <f t="shared" ca="1" si="223"/>
        <v>EM DIA</v>
      </c>
      <c r="S1433" s="137" t="str">
        <f t="shared" ca="1" si="228"/>
        <v/>
      </c>
    </row>
    <row r="1434" spans="2:19" x14ac:dyDescent="0.25">
      <c r="B1434" s="190" t="str">
        <f t="shared" si="231"/>
        <v/>
      </c>
      <c r="C1434" s="190" t="str">
        <f t="shared" si="230"/>
        <v/>
      </c>
      <c r="D1434" s="119" t="s">
        <v>192</v>
      </c>
      <c r="H1434" s="141">
        <f t="shared" si="224"/>
        <v>0</v>
      </c>
      <c r="K1434" s="133">
        <f t="shared" si="229"/>
        <v>0</v>
      </c>
      <c r="L1434" s="133">
        <f t="shared" si="225"/>
        <v>0</v>
      </c>
      <c r="M1434" s="190">
        <f t="shared" si="226"/>
        <v>1</v>
      </c>
      <c r="N1434" s="190" t="str">
        <f t="shared" si="222"/>
        <v>JANEIRO</v>
      </c>
      <c r="P1434" s="119" t="s">
        <v>192</v>
      </c>
      <c r="Q1434" s="136" t="str">
        <f t="shared" si="227"/>
        <v>À PAGAR</v>
      </c>
      <c r="R1434" s="136" t="str">
        <f t="shared" ca="1" si="223"/>
        <v>EM DIA</v>
      </c>
      <c r="S1434" s="137" t="str">
        <f t="shared" ca="1" si="228"/>
        <v/>
      </c>
    </row>
    <row r="1435" spans="2:19" x14ac:dyDescent="0.25">
      <c r="B1435" s="190" t="str">
        <f t="shared" si="231"/>
        <v/>
      </c>
      <c r="C1435" s="190" t="str">
        <f t="shared" si="230"/>
        <v/>
      </c>
      <c r="D1435" s="119" t="s">
        <v>192</v>
      </c>
      <c r="H1435" s="141">
        <f t="shared" si="224"/>
        <v>0</v>
      </c>
      <c r="K1435" s="133">
        <f t="shared" si="229"/>
        <v>0</v>
      </c>
      <c r="L1435" s="133">
        <f t="shared" si="225"/>
        <v>0</v>
      </c>
      <c r="M1435" s="190">
        <f t="shared" si="226"/>
        <v>1</v>
      </c>
      <c r="N1435" s="190" t="str">
        <f t="shared" si="222"/>
        <v>JANEIRO</v>
      </c>
      <c r="P1435" s="119" t="s">
        <v>192</v>
      </c>
      <c r="Q1435" s="136" t="str">
        <f t="shared" si="227"/>
        <v>À PAGAR</v>
      </c>
      <c r="R1435" s="136" t="str">
        <f t="shared" ca="1" si="223"/>
        <v>EM DIA</v>
      </c>
      <c r="S1435" s="137" t="str">
        <f t="shared" ca="1" si="228"/>
        <v/>
      </c>
    </row>
    <row r="1436" spans="2:19" x14ac:dyDescent="0.25">
      <c r="B1436" s="190" t="str">
        <f t="shared" si="231"/>
        <v/>
      </c>
      <c r="C1436" s="190" t="str">
        <f t="shared" si="230"/>
        <v/>
      </c>
      <c r="D1436" s="119" t="s">
        <v>192</v>
      </c>
      <c r="H1436" s="141">
        <f t="shared" si="224"/>
        <v>0</v>
      </c>
      <c r="K1436" s="133">
        <f t="shared" si="229"/>
        <v>0</v>
      </c>
      <c r="L1436" s="133">
        <f t="shared" si="225"/>
        <v>0</v>
      </c>
      <c r="M1436" s="190">
        <f t="shared" si="226"/>
        <v>1</v>
      </c>
      <c r="N1436" s="190" t="str">
        <f t="shared" si="222"/>
        <v>JANEIRO</v>
      </c>
      <c r="P1436" s="119" t="s">
        <v>192</v>
      </c>
      <c r="Q1436" s="136" t="str">
        <f t="shared" si="227"/>
        <v>À PAGAR</v>
      </c>
      <c r="R1436" s="136" t="str">
        <f t="shared" ca="1" si="223"/>
        <v>EM DIA</v>
      </c>
      <c r="S1436" s="137" t="str">
        <f t="shared" ca="1" si="228"/>
        <v/>
      </c>
    </row>
    <row r="1437" spans="2:19" x14ac:dyDescent="0.25">
      <c r="B1437" s="190" t="str">
        <f t="shared" si="231"/>
        <v/>
      </c>
      <c r="C1437" s="190" t="str">
        <f t="shared" si="230"/>
        <v/>
      </c>
      <c r="D1437" s="119" t="s">
        <v>192</v>
      </c>
      <c r="H1437" s="141">
        <f t="shared" si="224"/>
        <v>0</v>
      </c>
      <c r="K1437" s="133">
        <f t="shared" si="229"/>
        <v>0</v>
      </c>
      <c r="L1437" s="133">
        <f t="shared" si="225"/>
        <v>0</v>
      </c>
      <c r="M1437" s="190">
        <f t="shared" si="226"/>
        <v>1</v>
      </c>
      <c r="N1437" s="190" t="str">
        <f t="shared" si="222"/>
        <v>JANEIRO</v>
      </c>
      <c r="P1437" s="119" t="s">
        <v>192</v>
      </c>
      <c r="Q1437" s="136" t="str">
        <f t="shared" si="227"/>
        <v>À PAGAR</v>
      </c>
      <c r="R1437" s="136" t="str">
        <f t="shared" ca="1" si="223"/>
        <v>EM DIA</v>
      </c>
      <c r="S1437" s="137" t="str">
        <f t="shared" ca="1" si="228"/>
        <v/>
      </c>
    </row>
    <row r="1438" spans="2:19" x14ac:dyDescent="0.25">
      <c r="B1438" s="190" t="str">
        <f t="shared" si="231"/>
        <v/>
      </c>
      <c r="C1438" s="190" t="str">
        <f t="shared" si="230"/>
        <v/>
      </c>
      <c r="D1438" s="119" t="s">
        <v>192</v>
      </c>
      <c r="H1438" s="141">
        <f t="shared" si="224"/>
        <v>0</v>
      </c>
      <c r="K1438" s="133">
        <f t="shared" si="229"/>
        <v>0</v>
      </c>
      <c r="L1438" s="133">
        <f t="shared" si="225"/>
        <v>0</v>
      </c>
      <c r="M1438" s="190">
        <f t="shared" si="226"/>
        <v>1</v>
      </c>
      <c r="N1438" s="190" t="str">
        <f t="shared" si="222"/>
        <v>JANEIRO</v>
      </c>
      <c r="P1438" s="119" t="s">
        <v>192</v>
      </c>
      <c r="Q1438" s="136" t="str">
        <f t="shared" si="227"/>
        <v>À PAGAR</v>
      </c>
      <c r="R1438" s="136" t="str">
        <f t="shared" ca="1" si="223"/>
        <v>EM DIA</v>
      </c>
      <c r="S1438" s="137" t="str">
        <f t="shared" ca="1" si="228"/>
        <v/>
      </c>
    </row>
    <row r="1439" spans="2:19" x14ac:dyDescent="0.25">
      <c r="B1439" s="190" t="str">
        <f t="shared" si="231"/>
        <v/>
      </c>
      <c r="C1439" s="190" t="str">
        <f t="shared" si="230"/>
        <v/>
      </c>
      <c r="D1439" s="119" t="s">
        <v>192</v>
      </c>
      <c r="H1439" s="141">
        <f t="shared" si="224"/>
        <v>0</v>
      </c>
      <c r="K1439" s="133">
        <f t="shared" si="229"/>
        <v>0</v>
      </c>
      <c r="L1439" s="133">
        <f t="shared" si="225"/>
        <v>0</v>
      </c>
      <c r="M1439" s="190">
        <f t="shared" si="226"/>
        <v>1</v>
      </c>
      <c r="N1439" s="190" t="str">
        <f t="shared" si="222"/>
        <v>JANEIRO</v>
      </c>
      <c r="P1439" s="119" t="s">
        <v>192</v>
      </c>
      <c r="Q1439" s="136" t="str">
        <f t="shared" si="227"/>
        <v>À PAGAR</v>
      </c>
      <c r="R1439" s="136" t="str">
        <f t="shared" ca="1" si="223"/>
        <v>EM DIA</v>
      </c>
      <c r="S1439" s="137" t="str">
        <f t="shared" ca="1" si="228"/>
        <v/>
      </c>
    </row>
    <row r="1440" spans="2:19" x14ac:dyDescent="0.25">
      <c r="B1440" s="190" t="str">
        <f t="shared" si="231"/>
        <v/>
      </c>
      <c r="C1440" s="190" t="str">
        <f t="shared" si="230"/>
        <v/>
      </c>
      <c r="D1440" s="119" t="s">
        <v>192</v>
      </c>
      <c r="H1440" s="141">
        <f t="shared" si="224"/>
        <v>0</v>
      </c>
      <c r="K1440" s="133">
        <f t="shared" si="229"/>
        <v>0</v>
      </c>
      <c r="L1440" s="133">
        <f t="shared" si="225"/>
        <v>0</v>
      </c>
      <c r="M1440" s="190">
        <f t="shared" si="226"/>
        <v>1</v>
      </c>
      <c r="N1440" s="190" t="str">
        <f t="shared" si="222"/>
        <v>JANEIRO</v>
      </c>
      <c r="P1440" s="119" t="s">
        <v>192</v>
      </c>
      <c r="Q1440" s="136" t="str">
        <f t="shared" si="227"/>
        <v>À PAGAR</v>
      </c>
      <c r="R1440" s="136" t="str">
        <f t="shared" ca="1" si="223"/>
        <v>EM DIA</v>
      </c>
      <c r="S1440" s="137" t="str">
        <f t="shared" ca="1" si="228"/>
        <v/>
      </c>
    </row>
    <row r="1441" spans="2:19" x14ac:dyDescent="0.25">
      <c r="B1441" s="190" t="str">
        <f t="shared" si="231"/>
        <v/>
      </c>
      <c r="C1441" s="190" t="str">
        <f t="shared" si="230"/>
        <v/>
      </c>
      <c r="D1441" s="119" t="s">
        <v>192</v>
      </c>
      <c r="H1441" s="141">
        <f t="shared" si="224"/>
        <v>0</v>
      </c>
      <c r="K1441" s="133">
        <f t="shared" si="229"/>
        <v>0</v>
      </c>
      <c r="L1441" s="133">
        <f t="shared" si="225"/>
        <v>0</v>
      </c>
      <c r="M1441" s="190">
        <f t="shared" si="226"/>
        <v>1</v>
      </c>
      <c r="N1441" s="190" t="str">
        <f t="shared" si="222"/>
        <v>JANEIRO</v>
      </c>
      <c r="P1441" s="119" t="s">
        <v>192</v>
      </c>
      <c r="Q1441" s="136" t="str">
        <f t="shared" si="227"/>
        <v>À PAGAR</v>
      </c>
      <c r="R1441" s="136" t="str">
        <f t="shared" ca="1" si="223"/>
        <v>EM DIA</v>
      </c>
      <c r="S1441" s="137" t="str">
        <f t="shared" ca="1" si="228"/>
        <v/>
      </c>
    </row>
    <row r="1442" spans="2:19" x14ac:dyDescent="0.25">
      <c r="B1442" s="190" t="str">
        <f t="shared" si="231"/>
        <v/>
      </c>
      <c r="C1442" s="190" t="str">
        <f t="shared" si="230"/>
        <v/>
      </c>
      <c r="D1442" s="119" t="s">
        <v>192</v>
      </c>
      <c r="H1442" s="141">
        <f t="shared" si="224"/>
        <v>0</v>
      </c>
      <c r="K1442" s="133">
        <f t="shared" si="229"/>
        <v>0</v>
      </c>
      <c r="L1442" s="133">
        <f t="shared" si="225"/>
        <v>0</v>
      </c>
      <c r="M1442" s="190">
        <f t="shared" si="226"/>
        <v>1</v>
      </c>
      <c r="N1442" s="190" t="str">
        <f t="shared" si="222"/>
        <v>JANEIRO</v>
      </c>
      <c r="P1442" s="119" t="s">
        <v>192</v>
      </c>
      <c r="Q1442" s="136" t="str">
        <f t="shared" si="227"/>
        <v>À PAGAR</v>
      </c>
      <c r="R1442" s="136" t="str">
        <f t="shared" ca="1" si="223"/>
        <v>EM DIA</v>
      </c>
      <c r="S1442" s="137" t="str">
        <f t="shared" ca="1" si="228"/>
        <v/>
      </c>
    </row>
    <row r="1443" spans="2:19" x14ac:dyDescent="0.25">
      <c r="B1443" s="190" t="str">
        <f t="shared" si="231"/>
        <v/>
      </c>
      <c r="C1443" s="190" t="str">
        <f t="shared" si="230"/>
        <v/>
      </c>
      <c r="D1443" s="119" t="s">
        <v>192</v>
      </c>
      <c r="H1443" s="141">
        <f t="shared" si="224"/>
        <v>0</v>
      </c>
      <c r="K1443" s="133">
        <f t="shared" si="229"/>
        <v>0</v>
      </c>
      <c r="L1443" s="133">
        <f t="shared" si="225"/>
        <v>0</v>
      </c>
      <c r="M1443" s="190">
        <f t="shared" si="226"/>
        <v>1</v>
      </c>
      <c r="N1443" s="190" t="str">
        <f t="shared" si="222"/>
        <v>JANEIRO</v>
      </c>
      <c r="P1443" s="119" t="s">
        <v>192</v>
      </c>
      <c r="Q1443" s="136" t="str">
        <f t="shared" si="227"/>
        <v>À PAGAR</v>
      </c>
      <c r="R1443" s="136" t="str">
        <f t="shared" ca="1" si="223"/>
        <v>EM DIA</v>
      </c>
      <c r="S1443" s="137" t="str">
        <f t="shared" ca="1" si="228"/>
        <v/>
      </c>
    </row>
    <row r="1444" spans="2:19" x14ac:dyDescent="0.25">
      <c r="B1444" s="190" t="str">
        <f t="shared" si="231"/>
        <v/>
      </c>
      <c r="C1444" s="190" t="str">
        <f t="shared" si="230"/>
        <v/>
      </c>
      <c r="D1444" s="119" t="s">
        <v>192</v>
      </c>
      <c r="H1444" s="141">
        <f t="shared" si="224"/>
        <v>0</v>
      </c>
      <c r="K1444" s="133">
        <f t="shared" si="229"/>
        <v>0</v>
      </c>
      <c r="L1444" s="133">
        <f t="shared" si="225"/>
        <v>0</v>
      </c>
      <c r="M1444" s="190">
        <f t="shared" si="226"/>
        <v>1</v>
      </c>
      <c r="N1444" s="190" t="str">
        <f t="shared" si="222"/>
        <v>JANEIRO</v>
      </c>
      <c r="P1444" s="119" t="s">
        <v>192</v>
      </c>
      <c r="Q1444" s="136" t="str">
        <f t="shared" si="227"/>
        <v>À PAGAR</v>
      </c>
      <c r="R1444" s="136" t="str">
        <f t="shared" ca="1" si="223"/>
        <v>EM DIA</v>
      </c>
      <c r="S1444" s="137" t="str">
        <f t="shared" ca="1" si="228"/>
        <v/>
      </c>
    </row>
    <row r="1445" spans="2:19" x14ac:dyDescent="0.25">
      <c r="B1445" s="190" t="str">
        <f t="shared" si="231"/>
        <v/>
      </c>
      <c r="C1445" s="190" t="str">
        <f t="shared" si="230"/>
        <v/>
      </c>
      <c r="D1445" s="119" t="s">
        <v>192</v>
      </c>
      <c r="H1445" s="141">
        <f t="shared" si="224"/>
        <v>0</v>
      </c>
      <c r="K1445" s="133">
        <f t="shared" si="229"/>
        <v>0</v>
      </c>
      <c r="L1445" s="133">
        <f t="shared" si="225"/>
        <v>0</v>
      </c>
      <c r="M1445" s="190">
        <f t="shared" si="226"/>
        <v>1</v>
      </c>
      <c r="N1445" s="190" t="str">
        <f t="shared" si="222"/>
        <v>JANEIRO</v>
      </c>
      <c r="P1445" s="119" t="s">
        <v>192</v>
      </c>
      <c r="Q1445" s="136" t="str">
        <f t="shared" si="227"/>
        <v>À PAGAR</v>
      </c>
      <c r="R1445" s="136" t="str">
        <f t="shared" ca="1" si="223"/>
        <v>EM DIA</v>
      </c>
      <c r="S1445" s="137" t="str">
        <f t="shared" ca="1" si="228"/>
        <v/>
      </c>
    </row>
    <row r="1446" spans="2:19" x14ac:dyDescent="0.25">
      <c r="B1446" s="190" t="str">
        <f t="shared" si="231"/>
        <v/>
      </c>
      <c r="C1446" s="190" t="str">
        <f t="shared" si="230"/>
        <v/>
      </c>
      <c r="D1446" s="119" t="s">
        <v>192</v>
      </c>
      <c r="H1446" s="141">
        <f t="shared" si="224"/>
        <v>0</v>
      </c>
      <c r="K1446" s="133">
        <f t="shared" si="229"/>
        <v>0</v>
      </c>
      <c r="L1446" s="133">
        <f t="shared" si="225"/>
        <v>0</v>
      </c>
      <c r="M1446" s="190">
        <f t="shared" si="226"/>
        <v>1</v>
      </c>
      <c r="N1446" s="190" t="str">
        <f t="shared" si="222"/>
        <v>JANEIRO</v>
      </c>
      <c r="P1446" s="119" t="s">
        <v>192</v>
      </c>
      <c r="Q1446" s="136" t="str">
        <f t="shared" si="227"/>
        <v>À PAGAR</v>
      </c>
      <c r="R1446" s="136" t="str">
        <f t="shared" ca="1" si="223"/>
        <v>EM DIA</v>
      </c>
      <c r="S1446" s="137" t="str">
        <f t="shared" ca="1" si="228"/>
        <v/>
      </c>
    </row>
    <row r="1447" spans="2:19" x14ac:dyDescent="0.25">
      <c r="B1447" s="190" t="str">
        <f t="shared" si="231"/>
        <v/>
      </c>
      <c r="C1447" s="190" t="str">
        <f t="shared" si="230"/>
        <v/>
      </c>
      <c r="D1447" s="119" t="s">
        <v>192</v>
      </c>
      <c r="H1447" s="141">
        <f t="shared" si="224"/>
        <v>0</v>
      </c>
      <c r="K1447" s="133">
        <f t="shared" si="229"/>
        <v>0</v>
      </c>
      <c r="L1447" s="133">
        <f t="shared" si="225"/>
        <v>0</v>
      </c>
      <c r="M1447" s="190">
        <f t="shared" si="226"/>
        <v>1</v>
      </c>
      <c r="N1447" s="190" t="str">
        <f t="shared" si="222"/>
        <v>JANEIRO</v>
      </c>
      <c r="P1447" s="119" t="s">
        <v>192</v>
      </c>
      <c r="Q1447" s="136" t="str">
        <f t="shared" si="227"/>
        <v>À PAGAR</v>
      </c>
      <c r="R1447" s="136" t="str">
        <f t="shared" ca="1" si="223"/>
        <v>EM DIA</v>
      </c>
      <c r="S1447" s="137" t="str">
        <f t="shared" ca="1" si="228"/>
        <v/>
      </c>
    </row>
    <row r="1448" spans="2:19" x14ac:dyDescent="0.25">
      <c r="B1448" s="190" t="str">
        <f t="shared" si="231"/>
        <v/>
      </c>
      <c r="C1448" s="190" t="str">
        <f t="shared" si="230"/>
        <v/>
      </c>
      <c r="D1448" s="119" t="s">
        <v>192</v>
      </c>
      <c r="H1448" s="141">
        <f t="shared" si="224"/>
        <v>0</v>
      </c>
      <c r="K1448" s="133">
        <f t="shared" si="229"/>
        <v>0</v>
      </c>
      <c r="L1448" s="133">
        <f t="shared" si="225"/>
        <v>0</v>
      </c>
      <c r="M1448" s="190">
        <f t="shared" si="226"/>
        <v>1</v>
      </c>
      <c r="N1448" s="190" t="str">
        <f t="shared" si="222"/>
        <v>JANEIRO</v>
      </c>
      <c r="P1448" s="119" t="s">
        <v>192</v>
      </c>
      <c r="Q1448" s="136" t="str">
        <f t="shared" si="227"/>
        <v>À PAGAR</v>
      </c>
      <c r="R1448" s="136" t="str">
        <f t="shared" ca="1" si="223"/>
        <v>EM DIA</v>
      </c>
      <c r="S1448" s="137" t="str">
        <f t="shared" ca="1" si="228"/>
        <v/>
      </c>
    </row>
    <row r="1449" spans="2:19" x14ac:dyDescent="0.25">
      <c r="B1449" s="190" t="str">
        <f t="shared" si="231"/>
        <v/>
      </c>
      <c r="C1449" s="190" t="str">
        <f t="shared" si="230"/>
        <v/>
      </c>
      <c r="D1449" s="119" t="s">
        <v>192</v>
      </c>
      <c r="H1449" s="141">
        <f t="shared" si="224"/>
        <v>0</v>
      </c>
      <c r="K1449" s="133">
        <f t="shared" si="229"/>
        <v>0</v>
      </c>
      <c r="L1449" s="133">
        <f t="shared" si="225"/>
        <v>0</v>
      </c>
      <c r="M1449" s="190">
        <f t="shared" si="226"/>
        <v>1</v>
      </c>
      <c r="N1449" s="190" t="str">
        <f t="shared" si="222"/>
        <v>JANEIRO</v>
      </c>
      <c r="P1449" s="119" t="s">
        <v>192</v>
      </c>
      <c r="Q1449" s="136" t="str">
        <f t="shared" si="227"/>
        <v>À PAGAR</v>
      </c>
      <c r="R1449" s="136" t="str">
        <f t="shared" ca="1" si="223"/>
        <v>EM DIA</v>
      </c>
      <c r="S1449" s="137" t="str">
        <f t="shared" ca="1" si="228"/>
        <v/>
      </c>
    </row>
    <row r="1450" spans="2:19" x14ac:dyDescent="0.25">
      <c r="B1450" s="190" t="str">
        <f t="shared" si="231"/>
        <v/>
      </c>
      <c r="C1450" s="190" t="str">
        <f t="shared" si="230"/>
        <v/>
      </c>
      <c r="D1450" s="119" t="s">
        <v>192</v>
      </c>
      <c r="H1450" s="141">
        <f t="shared" si="224"/>
        <v>0</v>
      </c>
      <c r="K1450" s="133">
        <f t="shared" si="229"/>
        <v>0</v>
      </c>
      <c r="L1450" s="133">
        <f t="shared" si="225"/>
        <v>0</v>
      </c>
      <c r="M1450" s="190">
        <f t="shared" si="226"/>
        <v>1</v>
      </c>
      <c r="N1450" s="190" t="str">
        <f t="shared" si="222"/>
        <v>JANEIRO</v>
      </c>
      <c r="P1450" s="119" t="s">
        <v>192</v>
      </c>
      <c r="Q1450" s="136" t="str">
        <f t="shared" si="227"/>
        <v>À PAGAR</v>
      </c>
      <c r="R1450" s="136" t="str">
        <f t="shared" ca="1" si="223"/>
        <v>EM DIA</v>
      </c>
      <c r="S1450" s="137" t="str">
        <f t="shared" ca="1" si="228"/>
        <v/>
      </c>
    </row>
    <row r="1451" spans="2:19" x14ac:dyDescent="0.25">
      <c r="B1451" s="190" t="str">
        <f t="shared" si="231"/>
        <v/>
      </c>
      <c r="C1451" s="190" t="str">
        <f t="shared" si="230"/>
        <v/>
      </c>
      <c r="D1451" s="119" t="s">
        <v>192</v>
      </c>
      <c r="H1451" s="141">
        <f t="shared" si="224"/>
        <v>0</v>
      </c>
      <c r="K1451" s="133">
        <f t="shared" si="229"/>
        <v>0</v>
      </c>
      <c r="L1451" s="133">
        <f t="shared" si="225"/>
        <v>0</v>
      </c>
      <c r="M1451" s="190">
        <f t="shared" si="226"/>
        <v>1</v>
      </c>
      <c r="N1451" s="190" t="str">
        <f t="shared" si="222"/>
        <v>JANEIRO</v>
      </c>
      <c r="P1451" s="119" t="s">
        <v>192</v>
      </c>
      <c r="Q1451" s="136" t="str">
        <f t="shared" si="227"/>
        <v>À PAGAR</v>
      </c>
      <c r="R1451" s="136" t="str">
        <f t="shared" ca="1" si="223"/>
        <v>EM DIA</v>
      </c>
      <c r="S1451" s="137" t="str">
        <f t="shared" ca="1" si="228"/>
        <v/>
      </c>
    </row>
    <row r="1452" spans="2:19" x14ac:dyDescent="0.25">
      <c r="B1452" s="190" t="str">
        <f t="shared" si="231"/>
        <v/>
      </c>
      <c r="C1452" s="190" t="str">
        <f t="shared" si="230"/>
        <v/>
      </c>
      <c r="D1452" s="119" t="s">
        <v>192</v>
      </c>
      <c r="H1452" s="141">
        <f t="shared" si="224"/>
        <v>0</v>
      </c>
      <c r="K1452" s="133">
        <f t="shared" si="229"/>
        <v>0</v>
      </c>
      <c r="L1452" s="133">
        <f t="shared" si="225"/>
        <v>0</v>
      </c>
      <c r="M1452" s="190">
        <f t="shared" si="226"/>
        <v>1</v>
      </c>
      <c r="N1452" s="190" t="str">
        <f t="shared" si="222"/>
        <v>JANEIRO</v>
      </c>
      <c r="P1452" s="119" t="s">
        <v>192</v>
      </c>
      <c r="Q1452" s="136" t="str">
        <f t="shared" si="227"/>
        <v>À PAGAR</v>
      </c>
      <c r="R1452" s="136" t="str">
        <f t="shared" ca="1" si="223"/>
        <v>EM DIA</v>
      </c>
      <c r="S1452" s="137" t="str">
        <f t="shared" ca="1" si="228"/>
        <v/>
      </c>
    </row>
    <row r="1453" spans="2:19" x14ac:dyDescent="0.25">
      <c r="B1453" s="190" t="str">
        <f t="shared" si="231"/>
        <v/>
      </c>
      <c r="C1453" s="190" t="str">
        <f t="shared" si="230"/>
        <v/>
      </c>
      <c r="D1453" s="119" t="s">
        <v>192</v>
      </c>
      <c r="H1453" s="141">
        <f t="shared" si="224"/>
        <v>0</v>
      </c>
      <c r="K1453" s="133">
        <f t="shared" si="229"/>
        <v>0</v>
      </c>
      <c r="L1453" s="133">
        <f t="shared" si="225"/>
        <v>0</v>
      </c>
      <c r="M1453" s="190">
        <f t="shared" si="226"/>
        <v>1</v>
      </c>
      <c r="N1453" s="190" t="str">
        <f t="shared" si="222"/>
        <v>JANEIRO</v>
      </c>
      <c r="P1453" s="119" t="s">
        <v>192</v>
      </c>
      <c r="Q1453" s="136" t="str">
        <f t="shared" si="227"/>
        <v>À PAGAR</v>
      </c>
      <c r="R1453" s="136" t="str">
        <f t="shared" ca="1" si="223"/>
        <v>EM DIA</v>
      </c>
      <c r="S1453" s="137" t="str">
        <f t="shared" ca="1" si="228"/>
        <v/>
      </c>
    </row>
    <row r="1454" spans="2:19" x14ac:dyDescent="0.25">
      <c r="B1454" s="190" t="str">
        <f t="shared" si="231"/>
        <v/>
      </c>
      <c r="C1454" s="190" t="str">
        <f t="shared" si="230"/>
        <v/>
      </c>
      <c r="D1454" s="119" t="s">
        <v>192</v>
      </c>
      <c r="H1454" s="141">
        <f t="shared" si="224"/>
        <v>0</v>
      </c>
      <c r="K1454" s="133">
        <f t="shared" si="229"/>
        <v>0</v>
      </c>
      <c r="L1454" s="133">
        <f t="shared" si="225"/>
        <v>0</v>
      </c>
      <c r="M1454" s="190">
        <f t="shared" si="226"/>
        <v>1</v>
      </c>
      <c r="N1454" s="190" t="str">
        <f t="shared" si="222"/>
        <v>JANEIRO</v>
      </c>
      <c r="P1454" s="119" t="s">
        <v>192</v>
      </c>
      <c r="Q1454" s="136" t="str">
        <f t="shared" si="227"/>
        <v>À PAGAR</v>
      </c>
      <c r="R1454" s="136" t="str">
        <f t="shared" ca="1" si="223"/>
        <v>EM DIA</v>
      </c>
      <c r="S1454" s="137" t="str">
        <f t="shared" ca="1" si="228"/>
        <v/>
      </c>
    </row>
    <row r="1455" spans="2:19" x14ac:dyDescent="0.25">
      <c r="B1455" s="190" t="str">
        <f t="shared" si="231"/>
        <v/>
      </c>
      <c r="C1455" s="190" t="str">
        <f t="shared" si="230"/>
        <v/>
      </c>
      <c r="D1455" s="119" t="s">
        <v>192</v>
      </c>
      <c r="H1455" s="141">
        <f t="shared" si="224"/>
        <v>0</v>
      </c>
      <c r="K1455" s="133">
        <f t="shared" si="229"/>
        <v>0</v>
      </c>
      <c r="L1455" s="133">
        <f t="shared" si="225"/>
        <v>0</v>
      </c>
      <c r="M1455" s="190">
        <f t="shared" si="226"/>
        <v>1</v>
      </c>
      <c r="N1455" s="190" t="str">
        <f t="shared" si="222"/>
        <v>JANEIRO</v>
      </c>
      <c r="P1455" s="119" t="s">
        <v>192</v>
      </c>
      <c r="Q1455" s="136" t="str">
        <f t="shared" si="227"/>
        <v>À PAGAR</v>
      </c>
      <c r="R1455" s="136" t="str">
        <f t="shared" ca="1" si="223"/>
        <v>EM DIA</v>
      </c>
      <c r="S1455" s="137" t="str">
        <f t="shared" ca="1" si="228"/>
        <v/>
      </c>
    </row>
    <row r="1456" spans="2:19" x14ac:dyDescent="0.25">
      <c r="B1456" s="190" t="str">
        <f t="shared" si="231"/>
        <v/>
      </c>
      <c r="C1456" s="190" t="str">
        <f t="shared" si="230"/>
        <v/>
      </c>
      <c r="D1456" s="119" t="s">
        <v>192</v>
      </c>
      <c r="H1456" s="141">
        <f t="shared" si="224"/>
        <v>0</v>
      </c>
      <c r="K1456" s="133">
        <f t="shared" si="229"/>
        <v>0</v>
      </c>
      <c r="L1456" s="133">
        <f t="shared" si="225"/>
        <v>0</v>
      </c>
      <c r="M1456" s="190">
        <f t="shared" si="226"/>
        <v>1</v>
      </c>
      <c r="N1456" s="190" t="str">
        <f t="shared" si="222"/>
        <v>JANEIRO</v>
      </c>
      <c r="P1456" s="119" t="s">
        <v>192</v>
      </c>
      <c r="Q1456" s="136" t="str">
        <f t="shared" si="227"/>
        <v>À PAGAR</v>
      </c>
      <c r="R1456" s="136" t="str">
        <f t="shared" ca="1" si="223"/>
        <v>EM DIA</v>
      </c>
      <c r="S1456" s="137" t="str">
        <f t="shared" ca="1" si="228"/>
        <v/>
      </c>
    </row>
    <row r="1457" spans="2:19" x14ac:dyDescent="0.25">
      <c r="B1457" s="190" t="str">
        <f t="shared" si="231"/>
        <v/>
      </c>
      <c r="C1457" s="190" t="str">
        <f t="shared" si="230"/>
        <v/>
      </c>
      <c r="D1457" s="119" t="s">
        <v>192</v>
      </c>
      <c r="H1457" s="141">
        <f t="shared" si="224"/>
        <v>0</v>
      </c>
      <c r="K1457" s="133">
        <f t="shared" si="229"/>
        <v>0</v>
      </c>
      <c r="L1457" s="133">
        <f t="shared" si="225"/>
        <v>0</v>
      </c>
      <c r="M1457" s="190">
        <f t="shared" si="226"/>
        <v>1</v>
      </c>
      <c r="N1457" s="190" t="str">
        <f t="shared" si="222"/>
        <v>JANEIRO</v>
      </c>
      <c r="P1457" s="119" t="s">
        <v>192</v>
      </c>
      <c r="Q1457" s="136" t="str">
        <f t="shared" si="227"/>
        <v>À PAGAR</v>
      </c>
      <c r="R1457" s="136" t="str">
        <f t="shared" ca="1" si="223"/>
        <v>EM DIA</v>
      </c>
      <c r="S1457" s="137" t="str">
        <f t="shared" ca="1" si="228"/>
        <v/>
      </c>
    </row>
    <row r="1458" spans="2:19" x14ac:dyDescent="0.25">
      <c r="B1458" s="190" t="str">
        <f t="shared" si="231"/>
        <v/>
      </c>
      <c r="C1458" s="190" t="str">
        <f t="shared" si="230"/>
        <v/>
      </c>
      <c r="D1458" s="119" t="s">
        <v>192</v>
      </c>
      <c r="H1458" s="141">
        <f t="shared" si="224"/>
        <v>0</v>
      </c>
      <c r="K1458" s="133">
        <f t="shared" si="229"/>
        <v>0</v>
      </c>
      <c r="L1458" s="133">
        <f t="shared" si="225"/>
        <v>0</v>
      </c>
      <c r="M1458" s="190">
        <f t="shared" si="226"/>
        <v>1</v>
      </c>
      <c r="N1458" s="190" t="str">
        <f t="shared" si="222"/>
        <v>JANEIRO</v>
      </c>
      <c r="P1458" s="119" t="s">
        <v>192</v>
      </c>
      <c r="Q1458" s="136" t="str">
        <f t="shared" si="227"/>
        <v>À PAGAR</v>
      </c>
      <c r="R1458" s="136" t="str">
        <f t="shared" ca="1" si="223"/>
        <v>EM DIA</v>
      </c>
      <c r="S1458" s="137" t="str">
        <f t="shared" ca="1" si="228"/>
        <v/>
      </c>
    </row>
    <row r="1459" spans="2:19" x14ac:dyDescent="0.25">
      <c r="B1459" s="190" t="str">
        <f t="shared" si="231"/>
        <v/>
      </c>
      <c r="C1459" s="190" t="str">
        <f t="shared" si="230"/>
        <v/>
      </c>
      <c r="D1459" s="119" t="s">
        <v>192</v>
      </c>
      <c r="H1459" s="141">
        <f t="shared" si="224"/>
        <v>0</v>
      </c>
      <c r="K1459" s="133">
        <f t="shared" si="229"/>
        <v>0</v>
      </c>
      <c r="L1459" s="133">
        <f t="shared" si="225"/>
        <v>0</v>
      </c>
      <c r="M1459" s="190">
        <f t="shared" si="226"/>
        <v>1</v>
      </c>
      <c r="N1459" s="190" t="str">
        <f t="shared" si="222"/>
        <v>JANEIRO</v>
      </c>
      <c r="P1459" s="119" t="s">
        <v>192</v>
      </c>
      <c r="Q1459" s="136" t="str">
        <f t="shared" si="227"/>
        <v>À PAGAR</v>
      </c>
      <c r="R1459" s="136" t="str">
        <f t="shared" ca="1" si="223"/>
        <v>EM DIA</v>
      </c>
      <c r="S1459" s="137" t="str">
        <f t="shared" ca="1" si="228"/>
        <v/>
      </c>
    </row>
    <row r="1460" spans="2:19" x14ac:dyDescent="0.25">
      <c r="B1460" s="190" t="str">
        <f t="shared" si="231"/>
        <v/>
      </c>
      <c r="C1460" s="190" t="str">
        <f t="shared" si="230"/>
        <v/>
      </c>
      <c r="D1460" s="119" t="s">
        <v>192</v>
      </c>
      <c r="H1460" s="141">
        <f t="shared" si="224"/>
        <v>0</v>
      </c>
      <c r="K1460" s="133">
        <f t="shared" si="229"/>
        <v>0</v>
      </c>
      <c r="L1460" s="133">
        <f t="shared" si="225"/>
        <v>0</v>
      </c>
      <c r="M1460" s="190">
        <f t="shared" si="226"/>
        <v>1</v>
      </c>
      <c r="N1460" s="190" t="str">
        <f t="shared" si="222"/>
        <v>JANEIRO</v>
      </c>
      <c r="P1460" s="119" t="s">
        <v>192</v>
      </c>
      <c r="Q1460" s="136" t="str">
        <f t="shared" si="227"/>
        <v>À PAGAR</v>
      </c>
      <c r="R1460" s="136" t="str">
        <f t="shared" ca="1" si="223"/>
        <v>EM DIA</v>
      </c>
      <c r="S1460" s="137" t="str">
        <f t="shared" ca="1" si="228"/>
        <v/>
      </c>
    </row>
    <row r="1461" spans="2:19" x14ac:dyDescent="0.25">
      <c r="B1461" s="190" t="str">
        <f t="shared" si="231"/>
        <v/>
      </c>
      <c r="C1461" s="190" t="str">
        <f t="shared" si="230"/>
        <v/>
      </c>
      <c r="D1461" s="119" t="s">
        <v>192</v>
      </c>
      <c r="H1461" s="141">
        <f t="shared" si="224"/>
        <v>0</v>
      </c>
      <c r="K1461" s="133">
        <f t="shared" si="229"/>
        <v>0</v>
      </c>
      <c r="L1461" s="133">
        <f t="shared" si="225"/>
        <v>0</v>
      </c>
      <c r="M1461" s="190">
        <f t="shared" si="226"/>
        <v>1</v>
      </c>
      <c r="N1461" s="190" t="str">
        <f t="shared" si="222"/>
        <v>JANEIRO</v>
      </c>
      <c r="P1461" s="119" t="s">
        <v>192</v>
      </c>
      <c r="Q1461" s="136" t="str">
        <f t="shared" si="227"/>
        <v>À PAGAR</v>
      </c>
      <c r="R1461" s="136" t="str">
        <f t="shared" ca="1" si="223"/>
        <v>EM DIA</v>
      </c>
      <c r="S1461" s="137" t="str">
        <f t="shared" ca="1" si="228"/>
        <v/>
      </c>
    </row>
    <row r="1462" spans="2:19" x14ac:dyDescent="0.25">
      <c r="B1462" s="190" t="str">
        <f t="shared" si="231"/>
        <v/>
      </c>
      <c r="C1462" s="190" t="str">
        <f t="shared" si="230"/>
        <v/>
      </c>
      <c r="D1462" s="119" t="s">
        <v>192</v>
      </c>
      <c r="H1462" s="141">
        <f t="shared" si="224"/>
        <v>0</v>
      </c>
      <c r="K1462" s="133">
        <f t="shared" si="229"/>
        <v>0</v>
      </c>
      <c r="L1462" s="133">
        <f t="shared" si="225"/>
        <v>0</v>
      </c>
      <c r="M1462" s="190">
        <f t="shared" si="226"/>
        <v>1</v>
      </c>
      <c r="N1462" s="190" t="str">
        <f t="shared" si="222"/>
        <v>JANEIRO</v>
      </c>
      <c r="P1462" s="119" t="s">
        <v>192</v>
      </c>
      <c r="Q1462" s="136" t="str">
        <f t="shared" si="227"/>
        <v>À PAGAR</v>
      </c>
      <c r="R1462" s="136" t="str">
        <f t="shared" ca="1" si="223"/>
        <v>EM DIA</v>
      </c>
      <c r="S1462" s="137" t="str">
        <f t="shared" ca="1" si="228"/>
        <v/>
      </c>
    </row>
    <row r="1463" spans="2:19" x14ac:dyDescent="0.25">
      <c r="B1463" s="190" t="str">
        <f t="shared" si="231"/>
        <v/>
      </c>
      <c r="C1463" s="190" t="str">
        <f t="shared" si="230"/>
        <v/>
      </c>
      <c r="D1463" s="119" t="s">
        <v>192</v>
      </c>
      <c r="H1463" s="141">
        <f t="shared" si="224"/>
        <v>0</v>
      </c>
      <c r="K1463" s="133">
        <f t="shared" si="229"/>
        <v>0</v>
      </c>
      <c r="L1463" s="133">
        <f t="shared" si="225"/>
        <v>0</v>
      </c>
      <c r="M1463" s="190">
        <f t="shared" si="226"/>
        <v>1</v>
      </c>
      <c r="N1463" s="190" t="str">
        <f t="shared" si="222"/>
        <v>JANEIRO</v>
      </c>
      <c r="P1463" s="119" t="s">
        <v>192</v>
      </c>
      <c r="Q1463" s="136" t="str">
        <f t="shared" si="227"/>
        <v>À PAGAR</v>
      </c>
      <c r="R1463" s="136" t="str">
        <f t="shared" ca="1" si="223"/>
        <v>EM DIA</v>
      </c>
      <c r="S1463" s="137" t="str">
        <f t="shared" ca="1" si="228"/>
        <v/>
      </c>
    </row>
    <row r="1464" spans="2:19" x14ac:dyDescent="0.25">
      <c r="B1464" s="190" t="str">
        <f t="shared" si="231"/>
        <v/>
      </c>
      <c r="C1464" s="190" t="str">
        <f t="shared" si="230"/>
        <v/>
      </c>
      <c r="D1464" s="119" t="s">
        <v>192</v>
      </c>
      <c r="H1464" s="141">
        <f t="shared" si="224"/>
        <v>0</v>
      </c>
      <c r="K1464" s="133">
        <f t="shared" si="229"/>
        <v>0</v>
      </c>
      <c r="L1464" s="133">
        <f t="shared" si="225"/>
        <v>0</v>
      </c>
      <c r="M1464" s="190">
        <f t="shared" si="226"/>
        <v>1</v>
      </c>
      <c r="N1464" s="190" t="str">
        <f t="shared" si="222"/>
        <v>JANEIRO</v>
      </c>
      <c r="P1464" s="119" t="s">
        <v>192</v>
      </c>
      <c r="Q1464" s="136" t="str">
        <f t="shared" si="227"/>
        <v>À PAGAR</v>
      </c>
      <c r="R1464" s="136" t="str">
        <f t="shared" ca="1" si="223"/>
        <v>EM DIA</v>
      </c>
      <c r="S1464" s="137" t="str">
        <f t="shared" ca="1" si="228"/>
        <v/>
      </c>
    </row>
    <row r="1465" spans="2:19" x14ac:dyDescent="0.25">
      <c r="B1465" s="190" t="str">
        <f t="shared" si="231"/>
        <v/>
      </c>
      <c r="C1465" s="190" t="str">
        <f t="shared" si="230"/>
        <v/>
      </c>
      <c r="D1465" s="119" t="s">
        <v>192</v>
      </c>
      <c r="H1465" s="141">
        <f t="shared" si="224"/>
        <v>0</v>
      </c>
      <c r="K1465" s="133">
        <f t="shared" si="229"/>
        <v>0</v>
      </c>
      <c r="L1465" s="133">
        <f t="shared" si="225"/>
        <v>0</v>
      </c>
      <c r="M1465" s="190">
        <f t="shared" si="226"/>
        <v>1</v>
      </c>
      <c r="N1465" s="190" t="str">
        <f t="shared" si="222"/>
        <v>JANEIRO</v>
      </c>
      <c r="P1465" s="119" t="s">
        <v>192</v>
      </c>
      <c r="Q1465" s="136" t="str">
        <f t="shared" si="227"/>
        <v>À PAGAR</v>
      </c>
      <c r="R1465" s="136" t="str">
        <f t="shared" ca="1" si="223"/>
        <v>EM DIA</v>
      </c>
      <c r="S1465" s="137" t="str">
        <f t="shared" ca="1" si="228"/>
        <v/>
      </c>
    </row>
    <row r="1466" spans="2:19" x14ac:dyDescent="0.25">
      <c r="B1466" s="190" t="str">
        <f t="shared" si="231"/>
        <v/>
      </c>
      <c r="C1466" s="190" t="str">
        <f t="shared" si="230"/>
        <v/>
      </c>
      <c r="D1466" s="119" t="s">
        <v>192</v>
      </c>
      <c r="H1466" s="141">
        <f t="shared" si="224"/>
        <v>0</v>
      </c>
      <c r="K1466" s="133">
        <f t="shared" si="229"/>
        <v>0</v>
      </c>
      <c r="L1466" s="133">
        <f t="shared" si="225"/>
        <v>0</v>
      </c>
      <c r="M1466" s="190">
        <f t="shared" si="226"/>
        <v>1</v>
      </c>
      <c r="N1466" s="190" t="str">
        <f t="shared" si="222"/>
        <v>JANEIRO</v>
      </c>
      <c r="P1466" s="119" t="s">
        <v>192</v>
      </c>
      <c r="Q1466" s="136" t="str">
        <f t="shared" si="227"/>
        <v>À PAGAR</v>
      </c>
      <c r="R1466" s="136" t="str">
        <f t="shared" ca="1" si="223"/>
        <v>EM DIA</v>
      </c>
      <c r="S1466" s="137" t="str">
        <f t="shared" ca="1" si="228"/>
        <v/>
      </c>
    </row>
    <row r="1467" spans="2:19" x14ac:dyDescent="0.25">
      <c r="B1467" s="190" t="str">
        <f t="shared" si="231"/>
        <v/>
      </c>
      <c r="C1467" s="190" t="str">
        <f t="shared" si="230"/>
        <v/>
      </c>
      <c r="D1467" s="119" t="s">
        <v>192</v>
      </c>
      <c r="H1467" s="141">
        <f t="shared" si="224"/>
        <v>0</v>
      </c>
      <c r="K1467" s="133">
        <f t="shared" si="229"/>
        <v>0</v>
      </c>
      <c r="L1467" s="133">
        <f t="shared" si="225"/>
        <v>0</v>
      </c>
      <c r="M1467" s="190">
        <f t="shared" si="226"/>
        <v>1</v>
      </c>
      <c r="N1467" s="190" t="str">
        <f t="shared" si="222"/>
        <v>JANEIRO</v>
      </c>
      <c r="P1467" s="119" t="s">
        <v>192</v>
      </c>
      <c r="Q1467" s="136" t="str">
        <f t="shared" si="227"/>
        <v>À PAGAR</v>
      </c>
      <c r="R1467" s="136" t="str">
        <f t="shared" ca="1" si="223"/>
        <v>EM DIA</v>
      </c>
      <c r="S1467" s="137" t="str">
        <f t="shared" ca="1" si="228"/>
        <v/>
      </c>
    </row>
    <row r="1468" spans="2:19" x14ac:dyDescent="0.25">
      <c r="B1468" s="190" t="str">
        <f t="shared" si="231"/>
        <v/>
      </c>
      <c r="C1468" s="190" t="str">
        <f t="shared" si="230"/>
        <v/>
      </c>
      <c r="D1468" s="119" t="s">
        <v>192</v>
      </c>
      <c r="H1468" s="141">
        <f t="shared" si="224"/>
        <v>0</v>
      </c>
      <c r="K1468" s="133">
        <f t="shared" si="229"/>
        <v>0</v>
      </c>
      <c r="L1468" s="133">
        <f t="shared" si="225"/>
        <v>0</v>
      </c>
      <c r="M1468" s="190">
        <f t="shared" si="226"/>
        <v>1</v>
      </c>
      <c r="N1468" s="190" t="str">
        <f t="shared" si="222"/>
        <v>JANEIRO</v>
      </c>
      <c r="P1468" s="119" t="s">
        <v>192</v>
      </c>
      <c r="Q1468" s="136" t="str">
        <f t="shared" si="227"/>
        <v>À PAGAR</v>
      </c>
      <c r="R1468" s="136" t="str">
        <f t="shared" ca="1" si="223"/>
        <v>EM DIA</v>
      </c>
      <c r="S1468" s="137" t="str">
        <f t="shared" ca="1" si="228"/>
        <v/>
      </c>
    </row>
    <row r="1469" spans="2:19" x14ac:dyDescent="0.25">
      <c r="B1469" s="190" t="str">
        <f t="shared" si="231"/>
        <v/>
      </c>
      <c r="C1469" s="190" t="str">
        <f t="shared" si="230"/>
        <v/>
      </c>
      <c r="D1469" s="119" t="s">
        <v>192</v>
      </c>
      <c r="H1469" s="141">
        <f t="shared" si="224"/>
        <v>0</v>
      </c>
      <c r="K1469" s="133">
        <f t="shared" si="229"/>
        <v>0</v>
      </c>
      <c r="L1469" s="133">
        <f t="shared" si="225"/>
        <v>0</v>
      </c>
      <c r="M1469" s="190">
        <f t="shared" si="226"/>
        <v>1</v>
      </c>
      <c r="N1469" s="190" t="str">
        <f t="shared" si="222"/>
        <v>JANEIRO</v>
      </c>
      <c r="P1469" s="119" t="s">
        <v>192</v>
      </c>
      <c r="Q1469" s="136" t="str">
        <f t="shared" si="227"/>
        <v>À PAGAR</v>
      </c>
      <c r="R1469" s="136" t="str">
        <f t="shared" ca="1" si="223"/>
        <v>EM DIA</v>
      </c>
      <c r="S1469" s="137" t="str">
        <f t="shared" ca="1" si="228"/>
        <v/>
      </c>
    </row>
    <row r="1470" spans="2:19" x14ac:dyDescent="0.25">
      <c r="B1470" s="190" t="str">
        <f t="shared" si="231"/>
        <v/>
      </c>
      <c r="C1470" s="190" t="str">
        <f t="shared" si="230"/>
        <v/>
      </c>
      <c r="D1470" s="119" t="s">
        <v>192</v>
      </c>
      <c r="H1470" s="141">
        <f t="shared" si="224"/>
        <v>0</v>
      </c>
      <c r="K1470" s="133">
        <f t="shared" si="229"/>
        <v>0</v>
      </c>
      <c r="L1470" s="133">
        <f t="shared" si="225"/>
        <v>0</v>
      </c>
      <c r="M1470" s="190">
        <f t="shared" si="226"/>
        <v>1</v>
      </c>
      <c r="N1470" s="190" t="str">
        <f t="shared" si="222"/>
        <v>JANEIRO</v>
      </c>
      <c r="P1470" s="119" t="s">
        <v>192</v>
      </c>
      <c r="Q1470" s="136" t="str">
        <f t="shared" si="227"/>
        <v>À PAGAR</v>
      </c>
      <c r="R1470" s="136" t="str">
        <f t="shared" ca="1" si="223"/>
        <v>EM DIA</v>
      </c>
      <c r="S1470" s="137" t="str">
        <f t="shared" ca="1" si="228"/>
        <v/>
      </c>
    </row>
    <row r="1471" spans="2:19" x14ac:dyDescent="0.25">
      <c r="B1471" s="190" t="str">
        <f t="shared" si="231"/>
        <v/>
      </c>
      <c r="C1471" s="190" t="str">
        <f t="shared" si="230"/>
        <v/>
      </c>
      <c r="D1471" s="119" t="s">
        <v>192</v>
      </c>
      <c r="H1471" s="141">
        <f t="shared" si="224"/>
        <v>0</v>
      </c>
      <c r="K1471" s="133">
        <f t="shared" si="229"/>
        <v>0</v>
      </c>
      <c r="L1471" s="133">
        <f t="shared" si="225"/>
        <v>0</v>
      </c>
      <c r="M1471" s="190">
        <f t="shared" si="226"/>
        <v>1</v>
      </c>
      <c r="N1471" s="190" t="str">
        <f t="shared" si="222"/>
        <v>JANEIRO</v>
      </c>
      <c r="P1471" s="119" t="s">
        <v>192</v>
      </c>
      <c r="Q1471" s="136" t="str">
        <f t="shared" si="227"/>
        <v>À PAGAR</v>
      </c>
      <c r="R1471" s="136" t="str">
        <f t="shared" ca="1" si="223"/>
        <v>EM DIA</v>
      </c>
      <c r="S1471" s="137" t="str">
        <f t="shared" ca="1" si="228"/>
        <v/>
      </c>
    </row>
    <row r="1472" spans="2:19" x14ac:dyDescent="0.25">
      <c r="B1472" s="190" t="str">
        <f t="shared" si="231"/>
        <v/>
      </c>
      <c r="C1472" s="190" t="str">
        <f t="shared" si="230"/>
        <v/>
      </c>
      <c r="D1472" s="119" t="s">
        <v>192</v>
      </c>
      <c r="H1472" s="141">
        <f t="shared" si="224"/>
        <v>0</v>
      </c>
      <c r="K1472" s="133">
        <f t="shared" si="229"/>
        <v>0</v>
      </c>
      <c r="L1472" s="133">
        <f t="shared" si="225"/>
        <v>0</v>
      </c>
      <c r="M1472" s="190">
        <f t="shared" si="226"/>
        <v>1</v>
      </c>
      <c r="N1472" s="190" t="str">
        <f t="shared" si="222"/>
        <v>JANEIRO</v>
      </c>
      <c r="P1472" s="119" t="s">
        <v>192</v>
      </c>
      <c r="Q1472" s="136" t="str">
        <f t="shared" si="227"/>
        <v>À PAGAR</v>
      </c>
      <c r="R1472" s="136" t="str">
        <f t="shared" ca="1" si="223"/>
        <v>EM DIA</v>
      </c>
      <c r="S1472" s="137" t="str">
        <f t="shared" ca="1" si="228"/>
        <v/>
      </c>
    </row>
    <row r="1473" spans="2:19" x14ac:dyDescent="0.25">
      <c r="B1473" s="190" t="str">
        <f t="shared" si="231"/>
        <v/>
      </c>
      <c r="C1473" s="190" t="str">
        <f t="shared" si="230"/>
        <v/>
      </c>
      <c r="D1473" s="119" t="s">
        <v>192</v>
      </c>
      <c r="H1473" s="141">
        <f t="shared" si="224"/>
        <v>0</v>
      </c>
      <c r="K1473" s="133">
        <f t="shared" si="229"/>
        <v>0</v>
      </c>
      <c r="L1473" s="133">
        <f t="shared" si="225"/>
        <v>0</v>
      </c>
      <c r="M1473" s="190">
        <f t="shared" si="226"/>
        <v>1</v>
      </c>
      <c r="N1473" s="190" t="str">
        <f t="shared" si="222"/>
        <v>JANEIRO</v>
      </c>
      <c r="P1473" s="119" t="s">
        <v>192</v>
      </c>
      <c r="Q1473" s="136" t="str">
        <f t="shared" si="227"/>
        <v>À PAGAR</v>
      </c>
      <c r="R1473" s="136" t="str">
        <f t="shared" ca="1" si="223"/>
        <v>EM DIA</v>
      </c>
      <c r="S1473" s="137" t="str">
        <f t="shared" ca="1" si="228"/>
        <v/>
      </c>
    </row>
    <row r="1474" spans="2:19" x14ac:dyDescent="0.25">
      <c r="B1474" s="190" t="str">
        <f t="shared" si="231"/>
        <v/>
      </c>
      <c r="C1474" s="190" t="str">
        <f t="shared" si="230"/>
        <v/>
      </c>
      <c r="D1474" s="119" t="s">
        <v>192</v>
      </c>
      <c r="H1474" s="141">
        <f t="shared" si="224"/>
        <v>0</v>
      </c>
      <c r="K1474" s="133">
        <f t="shared" si="229"/>
        <v>0</v>
      </c>
      <c r="L1474" s="133">
        <f t="shared" si="225"/>
        <v>0</v>
      </c>
      <c r="M1474" s="190">
        <f t="shared" si="226"/>
        <v>1</v>
      </c>
      <c r="N1474" s="190" t="str">
        <f t="shared" si="222"/>
        <v>JANEIRO</v>
      </c>
      <c r="P1474" s="119" t="s">
        <v>192</v>
      </c>
      <c r="Q1474" s="136" t="str">
        <f t="shared" si="227"/>
        <v>À PAGAR</v>
      </c>
      <c r="R1474" s="136" t="str">
        <f t="shared" ca="1" si="223"/>
        <v>EM DIA</v>
      </c>
      <c r="S1474" s="137" t="str">
        <f t="shared" ca="1" si="228"/>
        <v/>
      </c>
    </row>
    <row r="1475" spans="2:19" x14ac:dyDescent="0.25">
      <c r="B1475" s="190" t="str">
        <f t="shared" si="231"/>
        <v/>
      </c>
      <c r="C1475" s="190" t="str">
        <f t="shared" si="230"/>
        <v/>
      </c>
      <c r="D1475" s="119" t="s">
        <v>192</v>
      </c>
      <c r="H1475" s="141">
        <f t="shared" si="224"/>
        <v>0</v>
      </c>
      <c r="K1475" s="133">
        <f t="shared" si="229"/>
        <v>0</v>
      </c>
      <c r="L1475" s="133">
        <f t="shared" si="225"/>
        <v>0</v>
      </c>
      <c r="M1475" s="190">
        <f t="shared" si="226"/>
        <v>1</v>
      </c>
      <c r="N1475" s="190" t="str">
        <f t="shared" si="222"/>
        <v>JANEIRO</v>
      </c>
      <c r="P1475" s="119" t="s">
        <v>192</v>
      </c>
      <c r="Q1475" s="136" t="str">
        <f t="shared" si="227"/>
        <v>À PAGAR</v>
      </c>
      <c r="R1475" s="136" t="str">
        <f t="shared" ca="1" si="223"/>
        <v>EM DIA</v>
      </c>
      <c r="S1475" s="137" t="str">
        <f t="shared" ca="1" si="228"/>
        <v/>
      </c>
    </row>
    <row r="1476" spans="2:19" x14ac:dyDescent="0.25">
      <c r="B1476" s="190" t="str">
        <f t="shared" si="231"/>
        <v/>
      </c>
      <c r="C1476" s="190" t="str">
        <f t="shared" si="230"/>
        <v/>
      </c>
      <c r="D1476" s="119" t="s">
        <v>192</v>
      </c>
      <c r="H1476" s="141">
        <f t="shared" si="224"/>
        <v>0</v>
      </c>
      <c r="K1476" s="133">
        <f t="shared" si="229"/>
        <v>0</v>
      </c>
      <c r="L1476" s="133">
        <f t="shared" si="225"/>
        <v>0</v>
      </c>
      <c r="M1476" s="190">
        <f t="shared" si="226"/>
        <v>1</v>
      </c>
      <c r="N1476" s="190" t="str">
        <f t="shared" si="222"/>
        <v>JANEIRO</v>
      </c>
      <c r="P1476" s="119" t="s">
        <v>192</v>
      </c>
      <c r="Q1476" s="136" t="str">
        <f t="shared" si="227"/>
        <v>À PAGAR</v>
      </c>
      <c r="R1476" s="136" t="str">
        <f t="shared" ca="1" si="223"/>
        <v>EM DIA</v>
      </c>
      <c r="S1476" s="137" t="str">
        <f t="shared" ca="1" si="228"/>
        <v/>
      </c>
    </row>
    <row r="1477" spans="2:19" x14ac:dyDescent="0.25">
      <c r="B1477" s="190" t="str">
        <f t="shared" si="231"/>
        <v/>
      </c>
      <c r="C1477" s="190" t="str">
        <f t="shared" si="230"/>
        <v/>
      </c>
      <c r="D1477" s="119" t="s">
        <v>192</v>
      </c>
      <c r="H1477" s="141">
        <f t="shared" si="224"/>
        <v>0</v>
      </c>
      <c r="K1477" s="133">
        <f t="shared" si="229"/>
        <v>0</v>
      </c>
      <c r="L1477" s="133">
        <f t="shared" si="225"/>
        <v>0</v>
      </c>
      <c r="M1477" s="190">
        <f t="shared" si="226"/>
        <v>1</v>
      </c>
      <c r="N1477" s="190" t="str">
        <f t="shared" ref="N1477:N1540" si="232">IF(M1477=1,"JANEIRO",IF(M1477=2,"FEVEREIRO",IF(M1477=3,"MARÇO",IF(M1477=4,"ABRIL",IF(M1477=5,"MAIO",IF(M1477=6,"JUNHO",IF(M1477=7,"JULHO",IF(M1477=8,"AGOSTO",IF(M1477=9,"SETEMBRO",IF(M1477=10,"OUTUBRO",IF(M1477=11,"NOVEMBRO",IF(M1477=12,"DEZEMBRO",""))))))))))))</f>
        <v>JANEIRO</v>
      </c>
      <c r="P1477" s="119" t="s">
        <v>192</v>
      </c>
      <c r="Q1477" s="136" t="str">
        <f t="shared" si="227"/>
        <v>À PAGAR</v>
      </c>
      <c r="R1477" s="136" t="str">
        <f t="shared" ref="R1477:R1540" ca="1" si="233">IF(AND(O1477&lt;=P1477,S1477&gt;=0),"EM DIA","EM ATRASO")</f>
        <v>EM DIA</v>
      </c>
      <c r="S1477" s="137" t="str">
        <f t="shared" ca="1" si="228"/>
        <v/>
      </c>
    </row>
    <row r="1478" spans="2:19" x14ac:dyDescent="0.25">
      <c r="B1478" s="190" t="str">
        <f t="shared" si="231"/>
        <v/>
      </c>
      <c r="C1478" s="190" t="str">
        <f t="shared" si="230"/>
        <v/>
      </c>
      <c r="D1478" s="119" t="s">
        <v>192</v>
      </c>
      <c r="H1478" s="141">
        <f t="shared" ref="H1478:H1541" si="234">IF(OR(I1478="",I1478=0),G1478,I1478)</f>
        <v>0</v>
      </c>
      <c r="K1478" s="133">
        <f t="shared" si="229"/>
        <v>0</v>
      </c>
      <c r="L1478" s="133">
        <f t="shared" ref="L1478:L1541" si="235">IF(G1478&lt;I1478,I1478-G1478,0)</f>
        <v>0</v>
      </c>
      <c r="M1478" s="190">
        <f t="shared" ref="M1478:M1541" si="236">IFERROR(MONTH(O1478),"")</f>
        <v>1</v>
      </c>
      <c r="N1478" s="190" t="str">
        <f t="shared" si="232"/>
        <v>JANEIRO</v>
      </c>
      <c r="P1478" s="119" t="s">
        <v>192</v>
      </c>
      <c r="Q1478" s="136" t="str">
        <f t="shared" ref="Q1478:Q1541" si="237">IF(OR(I1478="",I1478=0),"À PAGAR","PAGO")</f>
        <v>À PAGAR</v>
      </c>
      <c r="R1478" s="136" t="str">
        <f t="shared" ca="1" si="233"/>
        <v>EM DIA</v>
      </c>
      <c r="S1478" s="137" t="str">
        <f t="shared" ref="S1478:S1541" ca="1" si="238">IFERROR(IF(Q1478="À PAGAR",P1478-$W$5,0),"")</f>
        <v/>
      </c>
    </row>
    <row r="1479" spans="2:19" x14ac:dyDescent="0.25">
      <c r="B1479" s="190" t="str">
        <f t="shared" si="231"/>
        <v/>
      </c>
      <c r="C1479" s="190" t="str">
        <f t="shared" si="230"/>
        <v/>
      </c>
      <c r="D1479" s="119" t="s">
        <v>192</v>
      </c>
      <c r="H1479" s="141">
        <f t="shared" si="234"/>
        <v>0</v>
      </c>
      <c r="K1479" s="133">
        <f t="shared" ref="K1479:K1499" si="239">IF(AND(G1479&gt;I1479,I1479&gt;0),G1479-I1479-J1479,0)</f>
        <v>0</v>
      </c>
      <c r="L1479" s="133">
        <f t="shared" si="235"/>
        <v>0</v>
      </c>
      <c r="M1479" s="190">
        <f t="shared" si="236"/>
        <v>1</v>
      </c>
      <c r="N1479" s="190" t="str">
        <f t="shared" si="232"/>
        <v>JANEIRO</v>
      </c>
      <c r="P1479" s="119" t="s">
        <v>192</v>
      </c>
      <c r="Q1479" s="136" t="str">
        <f t="shared" si="237"/>
        <v>À PAGAR</v>
      </c>
      <c r="R1479" s="136" t="str">
        <f t="shared" ca="1" si="233"/>
        <v>EM DIA</v>
      </c>
      <c r="S1479" s="137" t="str">
        <f t="shared" ca="1" si="238"/>
        <v/>
      </c>
    </row>
    <row r="1480" spans="2:19" x14ac:dyDescent="0.25">
      <c r="B1480" s="190" t="str">
        <f t="shared" si="231"/>
        <v/>
      </c>
      <c r="C1480" s="190" t="str">
        <f t="shared" si="230"/>
        <v/>
      </c>
      <c r="D1480" s="119" t="s">
        <v>192</v>
      </c>
      <c r="H1480" s="141">
        <f t="shared" si="234"/>
        <v>0</v>
      </c>
      <c r="K1480" s="133">
        <f t="shared" si="239"/>
        <v>0</v>
      </c>
      <c r="L1480" s="133">
        <f t="shared" si="235"/>
        <v>0</v>
      </c>
      <c r="M1480" s="190">
        <f t="shared" si="236"/>
        <v>1</v>
      </c>
      <c r="N1480" s="190" t="str">
        <f t="shared" si="232"/>
        <v>JANEIRO</v>
      </c>
      <c r="P1480" s="119" t="s">
        <v>192</v>
      </c>
      <c r="Q1480" s="136" t="str">
        <f t="shared" si="237"/>
        <v>À PAGAR</v>
      </c>
      <c r="R1480" s="136" t="str">
        <f t="shared" ca="1" si="233"/>
        <v>EM DIA</v>
      </c>
      <c r="S1480" s="137" t="str">
        <f t="shared" ca="1" si="238"/>
        <v/>
      </c>
    </row>
    <row r="1481" spans="2:19" x14ac:dyDescent="0.25">
      <c r="B1481" s="190" t="str">
        <f t="shared" si="231"/>
        <v/>
      </c>
      <c r="C1481" s="190" t="str">
        <f t="shared" si="230"/>
        <v/>
      </c>
      <c r="D1481" s="119" t="s">
        <v>192</v>
      </c>
      <c r="H1481" s="141">
        <f t="shared" si="234"/>
        <v>0</v>
      </c>
      <c r="K1481" s="133">
        <f t="shared" si="239"/>
        <v>0</v>
      </c>
      <c r="L1481" s="133">
        <f t="shared" si="235"/>
        <v>0</v>
      </c>
      <c r="M1481" s="190">
        <f t="shared" si="236"/>
        <v>1</v>
      </c>
      <c r="N1481" s="190" t="str">
        <f t="shared" si="232"/>
        <v>JANEIRO</v>
      </c>
      <c r="P1481" s="119" t="s">
        <v>192</v>
      </c>
      <c r="Q1481" s="136" t="str">
        <f t="shared" si="237"/>
        <v>À PAGAR</v>
      </c>
      <c r="R1481" s="136" t="str">
        <f t="shared" ca="1" si="233"/>
        <v>EM DIA</v>
      </c>
      <c r="S1481" s="137" t="str">
        <f t="shared" ca="1" si="238"/>
        <v/>
      </c>
    </row>
    <row r="1482" spans="2:19" x14ac:dyDescent="0.25">
      <c r="B1482" s="190" t="str">
        <f t="shared" si="231"/>
        <v/>
      </c>
      <c r="C1482" s="190" t="str">
        <f t="shared" si="230"/>
        <v/>
      </c>
      <c r="D1482" s="119" t="s">
        <v>192</v>
      </c>
      <c r="H1482" s="141">
        <f t="shared" si="234"/>
        <v>0</v>
      </c>
      <c r="K1482" s="133">
        <f t="shared" si="239"/>
        <v>0</v>
      </c>
      <c r="L1482" s="133">
        <f t="shared" si="235"/>
        <v>0</v>
      </c>
      <c r="M1482" s="190">
        <f t="shared" si="236"/>
        <v>1</v>
      </c>
      <c r="N1482" s="190" t="str">
        <f t="shared" si="232"/>
        <v>JANEIRO</v>
      </c>
      <c r="P1482" s="119" t="s">
        <v>192</v>
      </c>
      <c r="Q1482" s="136" t="str">
        <f t="shared" si="237"/>
        <v>À PAGAR</v>
      </c>
      <c r="R1482" s="136" t="str">
        <f t="shared" ca="1" si="233"/>
        <v>EM DIA</v>
      </c>
      <c r="S1482" s="137" t="str">
        <f t="shared" ca="1" si="238"/>
        <v/>
      </c>
    </row>
    <row r="1483" spans="2:19" x14ac:dyDescent="0.25">
      <c r="B1483" s="190" t="str">
        <f t="shared" si="231"/>
        <v/>
      </c>
      <c r="C1483" s="190" t="str">
        <f t="shared" si="230"/>
        <v/>
      </c>
      <c r="D1483" s="119" t="s">
        <v>192</v>
      </c>
      <c r="H1483" s="141">
        <f t="shared" si="234"/>
        <v>0</v>
      </c>
      <c r="K1483" s="133">
        <f t="shared" si="239"/>
        <v>0</v>
      </c>
      <c r="L1483" s="133">
        <f t="shared" si="235"/>
        <v>0</v>
      </c>
      <c r="M1483" s="190">
        <f t="shared" si="236"/>
        <v>1</v>
      </c>
      <c r="N1483" s="190" t="str">
        <f t="shared" si="232"/>
        <v>JANEIRO</v>
      </c>
      <c r="P1483" s="119" t="s">
        <v>192</v>
      </c>
      <c r="Q1483" s="136" t="str">
        <f t="shared" si="237"/>
        <v>À PAGAR</v>
      </c>
      <c r="R1483" s="136" t="str">
        <f t="shared" ca="1" si="233"/>
        <v>EM DIA</v>
      </c>
      <c r="S1483" s="137" t="str">
        <f t="shared" ca="1" si="238"/>
        <v/>
      </c>
    </row>
    <row r="1484" spans="2:19" x14ac:dyDescent="0.25">
      <c r="B1484" s="190" t="str">
        <f t="shared" si="231"/>
        <v/>
      </c>
      <c r="C1484" s="190" t="str">
        <f t="shared" si="230"/>
        <v/>
      </c>
      <c r="D1484" s="119" t="s">
        <v>192</v>
      </c>
      <c r="H1484" s="141">
        <f t="shared" si="234"/>
        <v>0</v>
      </c>
      <c r="K1484" s="133">
        <f t="shared" si="239"/>
        <v>0</v>
      </c>
      <c r="L1484" s="133">
        <f t="shared" si="235"/>
        <v>0</v>
      </c>
      <c r="M1484" s="190">
        <f t="shared" si="236"/>
        <v>1</v>
      </c>
      <c r="N1484" s="190" t="str">
        <f t="shared" si="232"/>
        <v>JANEIRO</v>
      </c>
      <c r="P1484" s="119" t="s">
        <v>192</v>
      </c>
      <c r="Q1484" s="136" t="str">
        <f t="shared" si="237"/>
        <v>À PAGAR</v>
      </c>
      <c r="R1484" s="136" t="str">
        <f t="shared" ca="1" si="233"/>
        <v>EM DIA</v>
      </c>
      <c r="S1484" s="137" t="str">
        <f t="shared" ca="1" si="238"/>
        <v/>
      </c>
    </row>
    <row r="1485" spans="2:19" x14ac:dyDescent="0.25">
      <c r="B1485" s="190" t="str">
        <f t="shared" si="231"/>
        <v/>
      </c>
      <c r="C1485" s="190" t="str">
        <f t="shared" si="230"/>
        <v/>
      </c>
      <c r="D1485" s="119" t="s">
        <v>192</v>
      </c>
      <c r="H1485" s="141">
        <f t="shared" si="234"/>
        <v>0</v>
      </c>
      <c r="K1485" s="133">
        <f t="shared" si="239"/>
        <v>0</v>
      </c>
      <c r="L1485" s="133">
        <f t="shared" si="235"/>
        <v>0</v>
      </c>
      <c r="M1485" s="190">
        <f t="shared" si="236"/>
        <v>1</v>
      </c>
      <c r="N1485" s="190" t="str">
        <f t="shared" si="232"/>
        <v>JANEIRO</v>
      </c>
      <c r="P1485" s="119" t="s">
        <v>192</v>
      </c>
      <c r="Q1485" s="136" t="str">
        <f t="shared" si="237"/>
        <v>À PAGAR</v>
      </c>
      <c r="R1485" s="136" t="str">
        <f t="shared" ca="1" si="233"/>
        <v>EM DIA</v>
      </c>
      <c r="S1485" s="137" t="str">
        <f t="shared" ca="1" si="238"/>
        <v/>
      </c>
    </row>
    <row r="1486" spans="2:19" x14ac:dyDescent="0.25">
      <c r="B1486" s="190" t="str">
        <f t="shared" si="231"/>
        <v/>
      </c>
      <c r="C1486" s="190" t="str">
        <f t="shared" si="230"/>
        <v/>
      </c>
      <c r="D1486" s="119" t="s">
        <v>192</v>
      </c>
      <c r="H1486" s="141">
        <f t="shared" si="234"/>
        <v>0</v>
      </c>
      <c r="K1486" s="133">
        <f t="shared" si="239"/>
        <v>0</v>
      </c>
      <c r="L1486" s="133">
        <f t="shared" si="235"/>
        <v>0</v>
      </c>
      <c r="M1486" s="190">
        <f t="shared" si="236"/>
        <v>1</v>
      </c>
      <c r="N1486" s="190" t="str">
        <f t="shared" si="232"/>
        <v>JANEIRO</v>
      </c>
      <c r="P1486" s="119" t="s">
        <v>192</v>
      </c>
      <c r="Q1486" s="136" t="str">
        <f t="shared" si="237"/>
        <v>À PAGAR</v>
      </c>
      <c r="R1486" s="136" t="str">
        <f t="shared" ca="1" si="233"/>
        <v>EM DIA</v>
      </c>
      <c r="S1486" s="137" t="str">
        <f t="shared" ca="1" si="238"/>
        <v/>
      </c>
    </row>
    <row r="1487" spans="2:19" x14ac:dyDescent="0.25">
      <c r="B1487" s="190" t="str">
        <f t="shared" si="231"/>
        <v/>
      </c>
      <c r="C1487" s="190" t="str">
        <f t="shared" ref="C1487:C1550" si="240">IF(B1487=1,"JANEIRO",IF(B1487=2,"FEVEREIRO",IF(B1487=3,"MARÇO",IF(B1487=4,"ABRIL",IF(B1487=5,"MAIO",IF(B1487=6,"JUNHO",IF(B1487=7,"JULHO",IF(B1487=8,"AGOSTO",IF(B1487=9,"SETEMBRO",IF(B1487=10,"OUTUBRO",IF(B1487=11,"NOVEMBRO",IF(B1487=12,"DEZEMBRO",""))))))))))))</f>
        <v/>
      </c>
      <c r="D1487" s="119" t="s">
        <v>192</v>
      </c>
      <c r="H1487" s="141">
        <f t="shared" si="234"/>
        <v>0</v>
      </c>
      <c r="K1487" s="133">
        <f t="shared" si="239"/>
        <v>0</v>
      </c>
      <c r="L1487" s="133">
        <f t="shared" si="235"/>
        <v>0</v>
      </c>
      <c r="M1487" s="190">
        <f t="shared" si="236"/>
        <v>1</v>
      </c>
      <c r="N1487" s="190" t="str">
        <f t="shared" si="232"/>
        <v>JANEIRO</v>
      </c>
      <c r="P1487" s="119" t="s">
        <v>192</v>
      </c>
      <c r="Q1487" s="136" t="str">
        <f t="shared" si="237"/>
        <v>À PAGAR</v>
      </c>
      <c r="R1487" s="136" t="str">
        <f t="shared" ca="1" si="233"/>
        <v>EM DIA</v>
      </c>
      <c r="S1487" s="137" t="str">
        <f t="shared" ca="1" si="238"/>
        <v/>
      </c>
    </row>
    <row r="1488" spans="2:19" x14ac:dyDescent="0.25">
      <c r="B1488" s="190" t="str">
        <f t="shared" si="231"/>
        <v/>
      </c>
      <c r="C1488" s="190" t="str">
        <f t="shared" si="240"/>
        <v/>
      </c>
      <c r="D1488" s="119" t="s">
        <v>192</v>
      </c>
      <c r="H1488" s="141">
        <f t="shared" si="234"/>
        <v>0</v>
      </c>
      <c r="K1488" s="133">
        <f t="shared" si="239"/>
        <v>0</v>
      </c>
      <c r="L1488" s="133">
        <f t="shared" si="235"/>
        <v>0</v>
      </c>
      <c r="M1488" s="190">
        <f t="shared" si="236"/>
        <v>1</v>
      </c>
      <c r="N1488" s="190" t="str">
        <f t="shared" si="232"/>
        <v>JANEIRO</v>
      </c>
      <c r="P1488" s="119" t="s">
        <v>192</v>
      </c>
      <c r="Q1488" s="136" t="str">
        <f t="shared" si="237"/>
        <v>À PAGAR</v>
      </c>
      <c r="R1488" s="136" t="str">
        <f t="shared" ca="1" si="233"/>
        <v>EM DIA</v>
      </c>
      <c r="S1488" s="137" t="str">
        <f t="shared" ca="1" si="238"/>
        <v/>
      </c>
    </row>
    <row r="1489" spans="2:19" x14ac:dyDescent="0.25">
      <c r="B1489" s="190" t="str">
        <f t="shared" si="231"/>
        <v/>
      </c>
      <c r="C1489" s="190" t="str">
        <f t="shared" si="240"/>
        <v/>
      </c>
      <c r="D1489" s="119" t="s">
        <v>192</v>
      </c>
      <c r="H1489" s="141">
        <f t="shared" si="234"/>
        <v>0</v>
      </c>
      <c r="K1489" s="133">
        <f t="shared" si="239"/>
        <v>0</v>
      </c>
      <c r="L1489" s="133">
        <f t="shared" si="235"/>
        <v>0</v>
      </c>
      <c r="M1489" s="190">
        <f t="shared" si="236"/>
        <v>1</v>
      </c>
      <c r="N1489" s="190" t="str">
        <f t="shared" si="232"/>
        <v>JANEIRO</v>
      </c>
      <c r="P1489" s="119" t="s">
        <v>192</v>
      </c>
      <c r="Q1489" s="136" t="str">
        <f t="shared" si="237"/>
        <v>À PAGAR</v>
      </c>
      <c r="R1489" s="136" t="str">
        <f t="shared" ca="1" si="233"/>
        <v>EM DIA</v>
      </c>
      <c r="S1489" s="137" t="str">
        <f t="shared" ca="1" si="238"/>
        <v/>
      </c>
    </row>
    <row r="1490" spans="2:19" x14ac:dyDescent="0.25">
      <c r="B1490" s="190" t="str">
        <f t="shared" ref="B1490:B1553" si="241">IFERROR(MONTH(D1490),"")</f>
        <v/>
      </c>
      <c r="C1490" s="190" t="str">
        <f t="shared" si="240"/>
        <v/>
      </c>
      <c r="D1490" s="119" t="s">
        <v>192</v>
      </c>
      <c r="H1490" s="141">
        <f t="shared" si="234"/>
        <v>0</v>
      </c>
      <c r="K1490" s="133">
        <f t="shared" si="239"/>
        <v>0</v>
      </c>
      <c r="L1490" s="133">
        <f t="shared" si="235"/>
        <v>0</v>
      </c>
      <c r="M1490" s="190">
        <f t="shared" si="236"/>
        <v>1</v>
      </c>
      <c r="N1490" s="190" t="str">
        <f t="shared" si="232"/>
        <v>JANEIRO</v>
      </c>
      <c r="P1490" s="119" t="s">
        <v>192</v>
      </c>
      <c r="Q1490" s="136" t="str">
        <f t="shared" si="237"/>
        <v>À PAGAR</v>
      </c>
      <c r="R1490" s="136" t="str">
        <f t="shared" ca="1" si="233"/>
        <v>EM DIA</v>
      </c>
      <c r="S1490" s="137" t="str">
        <f t="shared" ca="1" si="238"/>
        <v/>
      </c>
    </row>
    <row r="1491" spans="2:19" x14ac:dyDescent="0.25">
      <c r="B1491" s="190" t="str">
        <f t="shared" si="241"/>
        <v/>
      </c>
      <c r="C1491" s="190" t="str">
        <f t="shared" si="240"/>
        <v/>
      </c>
      <c r="D1491" s="119" t="s">
        <v>192</v>
      </c>
      <c r="H1491" s="141">
        <f t="shared" si="234"/>
        <v>0</v>
      </c>
      <c r="K1491" s="133">
        <f t="shared" si="239"/>
        <v>0</v>
      </c>
      <c r="L1491" s="133">
        <f t="shared" si="235"/>
        <v>0</v>
      </c>
      <c r="M1491" s="190">
        <f t="shared" si="236"/>
        <v>1</v>
      </c>
      <c r="N1491" s="190" t="str">
        <f t="shared" si="232"/>
        <v>JANEIRO</v>
      </c>
      <c r="P1491" s="119" t="s">
        <v>192</v>
      </c>
      <c r="Q1491" s="136" t="str">
        <f t="shared" si="237"/>
        <v>À PAGAR</v>
      </c>
      <c r="R1491" s="136" t="str">
        <f t="shared" ca="1" si="233"/>
        <v>EM DIA</v>
      </c>
      <c r="S1491" s="137" t="str">
        <f t="shared" ca="1" si="238"/>
        <v/>
      </c>
    </row>
    <row r="1492" spans="2:19" x14ac:dyDescent="0.25">
      <c r="B1492" s="190" t="str">
        <f t="shared" si="241"/>
        <v/>
      </c>
      <c r="C1492" s="190" t="str">
        <f t="shared" si="240"/>
        <v/>
      </c>
      <c r="D1492" s="119" t="s">
        <v>192</v>
      </c>
      <c r="H1492" s="141">
        <f t="shared" si="234"/>
        <v>0</v>
      </c>
      <c r="K1492" s="133">
        <f t="shared" si="239"/>
        <v>0</v>
      </c>
      <c r="L1492" s="133">
        <f t="shared" si="235"/>
        <v>0</v>
      </c>
      <c r="M1492" s="190">
        <f t="shared" si="236"/>
        <v>1</v>
      </c>
      <c r="N1492" s="190" t="str">
        <f t="shared" si="232"/>
        <v>JANEIRO</v>
      </c>
      <c r="P1492" s="119" t="s">
        <v>192</v>
      </c>
      <c r="Q1492" s="136" t="str">
        <f t="shared" si="237"/>
        <v>À PAGAR</v>
      </c>
      <c r="R1492" s="136" t="str">
        <f t="shared" ca="1" si="233"/>
        <v>EM DIA</v>
      </c>
      <c r="S1492" s="137" t="str">
        <f t="shared" ca="1" si="238"/>
        <v/>
      </c>
    </row>
    <row r="1493" spans="2:19" x14ac:dyDescent="0.25">
      <c r="B1493" s="190" t="str">
        <f t="shared" si="241"/>
        <v/>
      </c>
      <c r="C1493" s="190" t="str">
        <f t="shared" si="240"/>
        <v/>
      </c>
      <c r="D1493" s="119" t="s">
        <v>192</v>
      </c>
      <c r="H1493" s="141">
        <f t="shared" si="234"/>
        <v>0</v>
      </c>
      <c r="K1493" s="133">
        <f t="shared" si="239"/>
        <v>0</v>
      </c>
      <c r="L1493" s="133">
        <f t="shared" si="235"/>
        <v>0</v>
      </c>
      <c r="M1493" s="190">
        <f t="shared" si="236"/>
        <v>1</v>
      </c>
      <c r="N1493" s="190" t="str">
        <f t="shared" si="232"/>
        <v>JANEIRO</v>
      </c>
      <c r="P1493" s="119" t="s">
        <v>192</v>
      </c>
      <c r="Q1493" s="136" t="str">
        <f t="shared" si="237"/>
        <v>À PAGAR</v>
      </c>
      <c r="R1493" s="136" t="str">
        <f t="shared" ca="1" si="233"/>
        <v>EM DIA</v>
      </c>
      <c r="S1493" s="137" t="str">
        <f t="shared" ca="1" si="238"/>
        <v/>
      </c>
    </row>
    <row r="1494" spans="2:19" x14ac:dyDescent="0.25">
      <c r="B1494" s="190" t="str">
        <f t="shared" si="241"/>
        <v/>
      </c>
      <c r="C1494" s="190" t="str">
        <f t="shared" si="240"/>
        <v/>
      </c>
      <c r="D1494" s="119" t="s">
        <v>192</v>
      </c>
      <c r="H1494" s="141">
        <f t="shared" si="234"/>
        <v>0</v>
      </c>
      <c r="K1494" s="133">
        <f t="shared" si="239"/>
        <v>0</v>
      </c>
      <c r="L1494" s="133">
        <f t="shared" si="235"/>
        <v>0</v>
      </c>
      <c r="M1494" s="190">
        <f t="shared" si="236"/>
        <v>1</v>
      </c>
      <c r="N1494" s="190" t="str">
        <f t="shared" si="232"/>
        <v>JANEIRO</v>
      </c>
      <c r="P1494" s="119" t="s">
        <v>192</v>
      </c>
      <c r="Q1494" s="136" t="str">
        <f t="shared" si="237"/>
        <v>À PAGAR</v>
      </c>
      <c r="R1494" s="136" t="str">
        <f t="shared" ca="1" si="233"/>
        <v>EM DIA</v>
      </c>
      <c r="S1494" s="137" t="str">
        <f t="shared" ca="1" si="238"/>
        <v/>
      </c>
    </row>
    <row r="1495" spans="2:19" x14ac:dyDescent="0.25">
      <c r="B1495" s="190" t="str">
        <f t="shared" si="241"/>
        <v/>
      </c>
      <c r="C1495" s="190" t="str">
        <f t="shared" si="240"/>
        <v/>
      </c>
      <c r="D1495" s="119" t="s">
        <v>192</v>
      </c>
      <c r="H1495" s="141">
        <f t="shared" si="234"/>
        <v>0</v>
      </c>
      <c r="K1495" s="133">
        <f t="shared" si="239"/>
        <v>0</v>
      </c>
      <c r="L1495" s="133">
        <f t="shared" si="235"/>
        <v>0</v>
      </c>
      <c r="M1495" s="190">
        <f t="shared" si="236"/>
        <v>1</v>
      </c>
      <c r="N1495" s="190" t="str">
        <f t="shared" si="232"/>
        <v>JANEIRO</v>
      </c>
      <c r="P1495" s="119" t="s">
        <v>192</v>
      </c>
      <c r="Q1495" s="136" t="str">
        <f t="shared" si="237"/>
        <v>À PAGAR</v>
      </c>
      <c r="R1495" s="136" t="str">
        <f t="shared" ca="1" si="233"/>
        <v>EM DIA</v>
      </c>
      <c r="S1495" s="137" t="str">
        <f t="shared" ca="1" si="238"/>
        <v/>
      </c>
    </row>
    <row r="1496" spans="2:19" x14ac:dyDescent="0.25">
      <c r="B1496" s="190" t="str">
        <f t="shared" si="241"/>
        <v/>
      </c>
      <c r="C1496" s="190" t="str">
        <f t="shared" si="240"/>
        <v/>
      </c>
      <c r="D1496" s="119" t="s">
        <v>192</v>
      </c>
      <c r="H1496" s="141">
        <f t="shared" si="234"/>
        <v>0</v>
      </c>
      <c r="K1496" s="133">
        <f t="shared" si="239"/>
        <v>0</v>
      </c>
      <c r="L1496" s="133">
        <f t="shared" si="235"/>
        <v>0</v>
      </c>
      <c r="M1496" s="190">
        <f t="shared" si="236"/>
        <v>1</v>
      </c>
      <c r="N1496" s="190" t="str">
        <f t="shared" si="232"/>
        <v>JANEIRO</v>
      </c>
      <c r="P1496" s="119" t="s">
        <v>192</v>
      </c>
      <c r="Q1496" s="136" t="str">
        <f t="shared" si="237"/>
        <v>À PAGAR</v>
      </c>
      <c r="R1496" s="136" t="str">
        <f t="shared" ca="1" si="233"/>
        <v>EM DIA</v>
      </c>
      <c r="S1496" s="137" t="str">
        <f t="shared" ca="1" si="238"/>
        <v/>
      </c>
    </row>
    <row r="1497" spans="2:19" x14ac:dyDescent="0.25">
      <c r="B1497" s="190" t="str">
        <f t="shared" si="241"/>
        <v/>
      </c>
      <c r="C1497" s="190" t="str">
        <f t="shared" si="240"/>
        <v/>
      </c>
      <c r="D1497" s="119" t="s">
        <v>192</v>
      </c>
      <c r="H1497" s="141">
        <f t="shared" si="234"/>
        <v>0</v>
      </c>
      <c r="K1497" s="133">
        <f t="shared" si="239"/>
        <v>0</v>
      </c>
      <c r="L1497" s="133">
        <f t="shared" si="235"/>
        <v>0</v>
      </c>
      <c r="M1497" s="190">
        <f t="shared" si="236"/>
        <v>1</v>
      </c>
      <c r="N1497" s="190" t="str">
        <f t="shared" si="232"/>
        <v>JANEIRO</v>
      </c>
      <c r="P1497" s="119" t="s">
        <v>192</v>
      </c>
      <c r="Q1497" s="136" t="str">
        <f t="shared" si="237"/>
        <v>À PAGAR</v>
      </c>
      <c r="R1497" s="136" t="str">
        <f t="shared" ca="1" si="233"/>
        <v>EM DIA</v>
      </c>
      <c r="S1497" s="137" t="str">
        <f t="shared" ca="1" si="238"/>
        <v/>
      </c>
    </row>
    <row r="1498" spans="2:19" x14ac:dyDescent="0.25">
      <c r="B1498" s="190" t="str">
        <f t="shared" si="241"/>
        <v/>
      </c>
      <c r="C1498" s="190" t="str">
        <f t="shared" si="240"/>
        <v/>
      </c>
      <c r="D1498" s="119" t="s">
        <v>192</v>
      </c>
      <c r="H1498" s="141">
        <f t="shared" si="234"/>
        <v>0</v>
      </c>
      <c r="K1498" s="133">
        <f t="shared" si="239"/>
        <v>0</v>
      </c>
      <c r="L1498" s="133">
        <f t="shared" si="235"/>
        <v>0</v>
      </c>
      <c r="M1498" s="190">
        <f t="shared" si="236"/>
        <v>1</v>
      </c>
      <c r="N1498" s="190" t="str">
        <f t="shared" si="232"/>
        <v>JANEIRO</v>
      </c>
      <c r="P1498" s="119" t="s">
        <v>192</v>
      </c>
      <c r="Q1498" s="136" t="str">
        <f t="shared" si="237"/>
        <v>À PAGAR</v>
      </c>
      <c r="R1498" s="136" t="str">
        <f t="shared" ca="1" si="233"/>
        <v>EM DIA</v>
      </c>
      <c r="S1498" s="137" t="str">
        <f t="shared" ca="1" si="238"/>
        <v/>
      </c>
    </row>
    <row r="1499" spans="2:19" x14ac:dyDescent="0.25">
      <c r="B1499" s="190" t="str">
        <f t="shared" si="241"/>
        <v/>
      </c>
      <c r="C1499" s="190" t="str">
        <f t="shared" si="240"/>
        <v/>
      </c>
      <c r="D1499" s="119" t="s">
        <v>192</v>
      </c>
      <c r="H1499" s="141">
        <f t="shared" si="234"/>
        <v>0</v>
      </c>
      <c r="K1499" s="133">
        <f t="shared" si="239"/>
        <v>0</v>
      </c>
      <c r="L1499" s="133">
        <f t="shared" si="235"/>
        <v>0</v>
      </c>
      <c r="M1499" s="190">
        <f t="shared" si="236"/>
        <v>1</v>
      </c>
      <c r="N1499" s="190" t="str">
        <f t="shared" si="232"/>
        <v>JANEIRO</v>
      </c>
      <c r="P1499" s="119" t="s">
        <v>192</v>
      </c>
      <c r="Q1499" s="136" t="str">
        <f t="shared" si="237"/>
        <v>À PAGAR</v>
      </c>
      <c r="R1499" s="136" t="str">
        <f t="shared" ca="1" si="233"/>
        <v>EM DIA</v>
      </c>
      <c r="S1499" s="137" t="str">
        <f t="shared" ca="1" si="238"/>
        <v/>
      </c>
    </row>
    <row r="1500" spans="2:19" x14ac:dyDescent="0.25">
      <c r="B1500" s="190" t="str">
        <f t="shared" si="241"/>
        <v/>
      </c>
      <c r="C1500" s="190" t="str">
        <f t="shared" si="240"/>
        <v/>
      </c>
      <c r="D1500" s="119" t="s">
        <v>192</v>
      </c>
      <c r="H1500" s="141">
        <f t="shared" si="234"/>
        <v>0</v>
      </c>
      <c r="K1500" s="133">
        <f>IF(AND(G1500&gt;I1500,I1500&gt;0),G1500-I1500-J1500,0)</f>
        <v>0</v>
      </c>
      <c r="L1500" s="133">
        <f t="shared" si="235"/>
        <v>0</v>
      </c>
      <c r="M1500" s="190">
        <f t="shared" si="236"/>
        <v>1</v>
      </c>
      <c r="N1500" s="190" t="str">
        <f t="shared" si="232"/>
        <v>JANEIRO</v>
      </c>
      <c r="P1500" s="119" t="s">
        <v>192</v>
      </c>
      <c r="Q1500" s="136" t="str">
        <f t="shared" si="237"/>
        <v>À PAGAR</v>
      </c>
      <c r="R1500" s="136" t="str">
        <f t="shared" ca="1" si="233"/>
        <v>EM DIA</v>
      </c>
      <c r="S1500" s="137" t="str">
        <f t="shared" ca="1" si="238"/>
        <v/>
      </c>
    </row>
    <row r="1501" spans="2:19" x14ac:dyDescent="0.25">
      <c r="B1501" s="190" t="str">
        <f t="shared" si="241"/>
        <v/>
      </c>
      <c r="C1501" s="190" t="str">
        <f t="shared" si="240"/>
        <v/>
      </c>
      <c r="D1501" s="119" t="s">
        <v>192</v>
      </c>
      <c r="H1501" s="141">
        <f t="shared" si="234"/>
        <v>0</v>
      </c>
      <c r="K1501" s="133">
        <f t="shared" ref="K1501:K1564" si="242">IF(AND(G1501&gt;I1501,I1501&gt;0),G1501-I1501-J1501,0)</f>
        <v>0</v>
      </c>
      <c r="L1501" s="133">
        <f t="shared" si="235"/>
        <v>0</v>
      </c>
      <c r="M1501" s="190">
        <f t="shared" si="236"/>
        <v>1</v>
      </c>
      <c r="N1501" s="190" t="str">
        <f t="shared" si="232"/>
        <v>JANEIRO</v>
      </c>
      <c r="P1501" s="119" t="s">
        <v>192</v>
      </c>
      <c r="Q1501" s="136" t="str">
        <f t="shared" si="237"/>
        <v>À PAGAR</v>
      </c>
      <c r="R1501" s="136" t="str">
        <f t="shared" ca="1" si="233"/>
        <v>EM DIA</v>
      </c>
      <c r="S1501" s="137" t="str">
        <f t="shared" ca="1" si="238"/>
        <v/>
      </c>
    </row>
    <row r="1502" spans="2:19" x14ac:dyDescent="0.25">
      <c r="B1502" s="190" t="str">
        <f t="shared" si="241"/>
        <v/>
      </c>
      <c r="C1502" s="190" t="str">
        <f t="shared" si="240"/>
        <v/>
      </c>
      <c r="D1502" s="119" t="s">
        <v>192</v>
      </c>
      <c r="H1502" s="141">
        <f t="shared" si="234"/>
        <v>0</v>
      </c>
      <c r="K1502" s="133">
        <f t="shared" si="242"/>
        <v>0</v>
      </c>
      <c r="L1502" s="133">
        <f t="shared" si="235"/>
        <v>0</v>
      </c>
      <c r="M1502" s="190">
        <f t="shared" si="236"/>
        <v>1</v>
      </c>
      <c r="N1502" s="190" t="str">
        <f t="shared" si="232"/>
        <v>JANEIRO</v>
      </c>
      <c r="P1502" s="119" t="s">
        <v>192</v>
      </c>
      <c r="Q1502" s="136" t="str">
        <f t="shared" si="237"/>
        <v>À PAGAR</v>
      </c>
      <c r="R1502" s="136" t="str">
        <f t="shared" ca="1" si="233"/>
        <v>EM DIA</v>
      </c>
      <c r="S1502" s="137" t="str">
        <f t="shared" ca="1" si="238"/>
        <v/>
      </c>
    </row>
    <row r="1503" spans="2:19" x14ac:dyDescent="0.25">
      <c r="B1503" s="190" t="str">
        <f t="shared" si="241"/>
        <v/>
      </c>
      <c r="C1503" s="190" t="str">
        <f t="shared" si="240"/>
        <v/>
      </c>
      <c r="D1503" s="119" t="s">
        <v>192</v>
      </c>
      <c r="H1503" s="141">
        <f t="shared" si="234"/>
        <v>0</v>
      </c>
      <c r="K1503" s="133">
        <f t="shared" si="242"/>
        <v>0</v>
      </c>
      <c r="L1503" s="133">
        <f t="shared" si="235"/>
        <v>0</v>
      </c>
      <c r="M1503" s="190">
        <f t="shared" si="236"/>
        <v>1</v>
      </c>
      <c r="N1503" s="190" t="str">
        <f t="shared" si="232"/>
        <v>JANEIRO</v>
      </c>
      <c r="P1503" s="119" t="s">
        <v>192</v>
      </c>
      <c r="Q1503" s="136" t="str">
        <f t="shared" si="237"/>
        <v>À PAGAR</v>
      </c>
      <c r="R1503" s="136" t="str">
        <f t="shared" ca="1" si="233"/>
        <v>EM DIA</v>
      </c>
      <c r="S1503" s="137" t="str">
        <f t="shared" ca="1" si="238"/>
        <v/>
      </c>
    </row>
    <row r="1504" spans="2:19" x14ac:dyDescent="0.25">
      <c r="B1504" s="190" t="str">
        <f t="shared" si="241"/>
        <v/>
      </c>
      <c r="C1504" s="190" t="str">
        <f t="shared" si="240"/>
        <v/>
      </c>
      <c r="D1504" s="119" t="s">
        <v>192</v>
      </c>
      <c r="H1504" s="141">
        <f t="shared" si="234"/>
        <v>0</v>
      </c>
      <c r="K1504" s="133">
        <f t="shared" si="242"/>
        <v>0</v>
      </c>
      <c r="L1504" s="133">
        <f t="shared" si="235"/>
        <v>0</v>
      </c>
      <c r="M1504" s="190">
        <f t="shared" si="236"/>
        <v>1</v>
      </c>
      <c r="N1504" s="190" t="str">
        <f t="shared" si="232"/>
        <v>JANEIRO</v>
      </c>
      <c r="P1504" s="119" t="s">
        <v>192</v>
      </c>
      <c r="Q1504" s="136" t="str">
        <f t="shared" si="237"/>
        <v>À PAGAR</v>
      </c>
      <c r="R1504" s="136" t="str">
        <f t="shared" ca="1" si="233"/>
        <v>EM DIA</v>
      </c>
      <c r="S1504" s="137" t="str">
        <f t="shared" ca="1" si="238"/>
        <v/>
      </c>
    </row>
    <row r="1505" spans="2:19" x14ac:dyDescent="0.25">
      <c r="B1505" s="190" t="str">
        <f t="shared" si="241"/>
        <v/>
      </c>
      <c r="C1505" s="190" t="str">
        <f t="shared" si="240"/>
        <v/>
      </c>
      <c r="D1505" s="119" t="s">
        <v>192</v>
      </c>
      <c r="H1505" s="141">
        <f t="shared" si="234"/>
        <v>0</v>
      </c>
      <c r="K1505" s="133">
        <f t="shared" si="242"/>
        <v>0</v>
      </c>
      <c r="L1505" s="133">
        <f t="shared" si="235"/>
        <v>0</v>
      </c>
      <c r="M1505" s="190">
        <f t="shared" si="236"/>
        <v>1</v>
      </c>
      <c r="N1505" s="190" t="str">
        <f t="shared" si="232"/>
        <v>JANEIRO</v>
      </c>
      <c r="P1505" s="119" t="s">
        <v>192</v>
      </c>
      <c r="Q1505" s="136" t="str">
        <f t="shared" si="237"/>
        <v>À PAGAR</v>
      </c>
      <c r="R1505" s="136" t="str">
        <f t="shared" ca="1" si="233"/>
        <v>EM DIA</v>
      </c>
      <c r="S1505" s="137" t="str">
        <f t="shared" ca="1" si="238"/>
        <v/>
      </c>
    </row>
    <row r="1506" spans="2:19" x14ac:dyDescent="0.25">
      <c r="B1506" s="190" t="str">
        <f t="shared" si="241"/>
        <v/>
      </c>
      <c r="C1506" s="190" t="str">
        <f t="shared" si="240"/>
        <v/>
      </c>
      <c r="D1506" s="119" t="s">
        <v>192</v>
      </c>
      <c r="H1506" s="141">
        <f t="shared" si="234"/>
        <v>0</v>
      </c>
      <c r="K1506" s="133">
        <f t="shared" si="242"/>
        <v>0</v>
      </c>
      <c r="L1506" s="133">
        <f t="shared" si="235"/>
        <v>0</v>
      </c>
      <c r="M1506" s="190">
        <f t="shared" si="236"/>
        <v>1</v>
      </c>
      <c r="N1506" s="190" t="str">
        <f t="shared" si="232"/>
        <v>JANEIRO</v>
      </c>
      <c r="P1506" s="119" t="s">
        <v>192</v>
      </c>
      <c r="Q1506" s="136" t="str">
        <f t="shared" si="237"/>
        <v>À PAGAR</v>
      </c>
      <c r="R1506" s="136" t="str">
        <f t="shared" ca="1" si="233"/>
        <v>EM DIA</v>
      </c>
      <c r="S1506" s="137" t="str">
        <f t="shared" ca="1" si="238"/>
        <v/>
      </c>
    </row>
    <row r="1507" spans="2:19" x14ac:dyDescent="0.25">
      <c r="B1507" s="190" t="str">
        <f t="shared" si="241"/>
        <v/>
      </c>
      <c r="C1507" s="190" t="str">
        <f t="shared" si="240"/>
        <v/>
      </c>
      <c r="D1507" s="119" t="s">
        <v>192</v>
      </c>
      <c r="H1507" s="141">
        <f t="shared" si="234"/>
        <v>0</v>
      </c>
      <c r="K1507" s="133">
        <f t="shared" si="242"/>
        <v>0</v>
      </c>
      <c r="L1507" s="133">
        <f t="shared" si="235"/>
        <v>0</v>
      </c>
      <c r="M1507" s="190">
        <f t="shared" si="236"/>
        <v>1</v>
      </c>
      <c r="N1507" s="190" t="str">
        <f t="shared" si="232"/>
        <v>JANEIRO</v>
      </c>
      <c r="P1507" s="119" t="s">
        <v>192</v>
      </c>
      <c r="Q1507" s="136" t="str">
        <f t="shared" si="237"/>
        <v>À PAGAR</v>
      </c>
      <c r="R1507" s="136" t="str">
        <f t="shared" ca="1" si="233"/>
        <v>EM DIA</v>
      </c>
      <c r="S1507" s="137" t="str">
        <f t="shared" ca="1" si="238"/>
        <v/>
      </c>
    </row>
    <row r="1508" spans="2:19" x14ac:dyDescent="0.25">
      <c r="B1508" s="190" t="str">
        <f t="shared" si="241"/>
        <v/>
      </c>
      <c r="C1508" s="190" t="str">
        <f t="shared" si="240"/>
        <v/>
      </c>
      <c r="D1508" s="119" t="s">
        <v>192</v>
      </c>
      <c r="H1508" s="141">
        <f t="shared" si="234"/>
        <v>0</v>
      </c>
      <c r="K1508" s="133">
        <f t="shared" si="242"/>
        <v>0</v>
      </c>
      <c r="L1508" s="133">
        <f t="shared" si="235"/>
        <v>0</v>
      </c>
      <c r="M1508" s="190">
        <f t="shared" si="236"/>
        <v>1</v>
      </c>
      <c r="N1508" s="190" t="str">
        <f t="shared" si="232"/>
        <v>JANEIRO</v>
      </c>
      <c r="P1508" s="119" t="s">
        <v>192</v>
      </c>
      <c r="Q1508" s="136" t="str">
        <f t="shared" si="237"/>
        <v>À PAGAR</v>
      </c>
      <c r="R1508" s="136" t="str">
        <f t="shared" ca="1" si="233"/>
        <v>EM DIA</v>
      </c>
      <c r="S1508" s="137" t="str">
        <f t="shared" ca="1" si="238"/>
        <v/>
      </c>
    </row>
    <row r="1509" spans="2:19" x14ac:dyDescent="0.25">
      <c r="B1509" s="190" t="str">
        <f t="shared" si="241"/>
        <v/>
      </c>
      <c r="C1509" s="190" t="str">
        <f t="shared" si="240"/>
        <v/>
      </c>
      <c r="D1509" s="119" t="s">
        <v>192</v>
      </c>
      <c r="H1509" s="141">
        <f t="shared" si="234"/>
        <v>0</v>
      </c>
      <c r="K1509" s="133">
        <f t="shared" si="242"/>
        <v>0</v>
      </c>
      <c r="L1509" s="133">
        <f t="shared" si="235"/>
        <v>0</v>
      </c>
      <c r="M1509" s="190">
        <f t="shared" si="236"/>
        <v>1</v>
      </c>
      <c r="N1509" s="190" t="str">
        <f t="shared" si="232"/>
        <v>JANEIRO</v>
      </c>
      <c r="P1509" s="119" t="s">
        <v>192</v>
      </c>
      <c r="Q1509" s="136" t="str">
        <f t="shared" si="237"/>
        <v>À PAGAR</v>
      </c>
      <c r="R1509" s="136" t="str">
        <f t="shared" ca="1" si="233"/>
        <v>EM DIA</v>
      </c>
      <c r="S1509" s="137" t="str">
        <f t="shared" ca="1" si="238"/>
        <v/>
      </c>
    </row>
    <row r="1510" spans="2:19" x14ac:dyDescent="0.25">
      <c r="B1510" s="190" t="str">
        <f t="shared" si="241"/>
        <v/>
      </c>
      <c r="C1510" s="190" t="str">
        <f t="shared" si="240"/>
        <v/>
      </c>
      <c r="D1510" s="119" t="s">
        <v>192</v>
      </c>
      <c r="H1510" s="141">
        <f t="shared" si="234"/>
        <v>0</v>
      </c>
      <c r="K1510" s="133">
        <f t="shared" si="242"/>
        <v>0</v>
      </c>
      <c r="L1510" s="133">
        <f t="shared" si="235"/>
        <v>0</v>
      </c>
      <c r="M1510" s="190">
        <f t="shared" si="236"/>
        <v>1</v>
      </c>
      <c r="N1510" s="190" t="str">
        <f t="shared" si="232"/>
        <v>JANEIRO</v>
      </c>
      <c r="P1510" s="119" t="s">
        <v>192</v>
      </c>
      <c r="Q1510" s="136" t="str">
        <f t="shared" si="237"/>
        <v>À PAGAR</v>
      </c>
      <c r="R1510" s="136" t="str">
        <f t="shared" ca="1" si="233"/>
        <v>EM DIA</v>
      </c>
      <c r="S1510" s="137" t="str">
        <f t="shared" ca="1" si="238"/>
        <v/>
      </c>
    </row>
    <row r="1511" spans="2:19" x14ac:dyDescent="0.25">
      <c r="B1511" s="190" t="str">
        <f t="shared" si="241"/>
        <v/>
      </c>
      <c r="C1511" s="190" t="str">
        <f t="shared" si="240"/>
        <v/>
      </c>
      <c r="D1511" s="119" t="s">
        <v>192</v>
      </c>
      <c r="H1511" s="141">
        <f t="shared" si="234"/>
        <v>0</v>
      </c>
      <c r="K1511" s="133">
        <f t="shared" si="242"/>
        <v>0</v>
      </c>
      <c r="L1511" s="133">
        <f t="shared" si="235"/>
        <v>0</v>
      </c>
      <c r="M1511" s="190">
        <f t="shared" si="236"/>
        <v>1</v>
      </c>
      <c r="N1511" s="190" t="str">
        <f t="shared" si="232"/>
        <v>JANEIRO</v>
      </c>
      <c r="P1511" s="119" t="s">
        <v>192</v>
      </c>
      <c r="Q1511" s="136" t="str">
        <f t="shared" si="237"/>
        <v>À PAGAR</v>
      </c>
      <c r="R1511" s="136" t="str">
        <f t="shared" ca="1" si="233"/>
        <v>EM DIA</v>
      </c>
      <c r="S1511" s="137" t="str">
        <f t="shared" ca="1" si="238"/>
        <v/>
      </c>
    </row>
    <row r="1512" spans="2:19" x14ac:dyDescent="0.25">
      <c r="B1512" s="190" t="str">
        <f t="shared" si="241"/>
        <v/>
      </c>
      <c r="C1512" s="190" t="str">
        <f t="shared" si="240"/>
        <v/>
      </c>
      <c r="D1512" s="119" t="s">
        <v>192</v>
      </c>
      <c r="H1512" s="141">
        <f t="shared" si="234"/>
        <v>0</v>
      </c>
      <c r="K1512" s="133">
        <f t="shared" si="242"/>
        <v>0</v>
      </c>
      <c r="L1512" s="133">
        <f t="shared" si="235"/>
        <v>0</v>
      </c>
      <c r="M1512" s="190">
        <f t="shared" si="236"/>
        <v>1</v>
      </c>
      <c r="N1512" s="190" t="str">
        <f t="shared" si="232"/>
        <v>JANEIRO</v>
      </c>
      <c r="P1512" s="119" t="s">
        <v>192</v>
      </c>
      <c r="Q1512" s="136" t="str">
        <f t="shared" si="237"/>
        <v>À PAGAR</v>
      </c>
      <c r="R1512" s="136" t="str">
        <f t="shared" ca="1" si="233"/>
        <v>EM DIA</v>
      </c>
      <c r="S1512" s="137" t="str">
        <f t="shared" ca="1" si="238"/>
        <v/>
      </c>
    </row>
    <row r="1513" spans="2:19" x14ac:dyDescent="0.25">
      <c r="B1513" s="190" t="str">
        <f t="shared" si="241"/>
        <v/>
      </c>
      <c r="C1513" s="190" t="str">
        <f t="shared" si="240"/>
        <v/>
      </c>
      <c r="D1513" s="119" t="s">
        <v>192</v>
      </c>
      <c r="H1513" s="141">
        <f t="shared" si="234"/>
        <v>0</v>
      </c>
      <c r="K1513" s="133">
        <f t="shared" si="242"/>
        <v>0</v>
      </c>
      <c r="L1513" s="133">
        <f t="shared" si="235"/>
        <v>0</v>
      </c>
      <c r="M1513" s="190">
        <f t="shared" si="236"/>
        <v>1</v>
      </c>
      <c r="N1513" s="190" t="str">
        <f t="shared" si="232"/>
        <v>JANEIRO</v>
      </c>
      <c r="P1513" s="119" t="s">
        <v>192</v>
      </c>
      <c r="Q1513" s="136" t="str">
        <f t="shared" si="237"/>
        <v>À PAGAR</v>
      </c>
      <c r="R1513" s="136" t="str">
        <f t="shared" ca="1" si="233"/>
        <v>EM DIA</v>
      </c>
      <c r="S1513" s="137" t="str">
        <f t="shared" ca="1" si="238"/>
        <v/>
      </c>
    </row>
    <row r="1514" spans="2:19" x14ac:dyDescent="0.25">
      <c r="B1514" s="190" t="str">
        <f t="shared" si="241"/>
        <v/>
      </c>
      <c r="C1514" s="190" t="str">
        <f t="shared" si="240"/>
        <v/>
      </c>
      <c r="D1514" s="119" t="s">
        <v>192</v>
      </c>
      <c r="H1514" s="141">
        <f t="shared" si="234"/>
        <v>0</v>
      </c>
      <c r="K1514" s="133">
        <f t="shared" si="242"/>
        <v>0</v>
      </c>
      <c r="L1514" s="133">
        <f t="shared" si="235"/>
        <v>0</v>
      </c>
      <c r="M1514" s="190">
        <f t="shared" si="236"/>
        <v>1</v>
      </c>
      <c r="N1514" s="190" t="str">
        <f t="shared" si="232"/>
        <v>JANEIRO</v>
      </c>
      <c r="P1514" s="119" t="s">
        <v>192</v>
      </c>
      <c r="Q1514" s="136" t="str">
        <f t="shared" si="237"/>
        <v>À PAGAR</v>
      </c>
      <c r="R1514" s="136" t="str">
        <f t="shared" ca="1" si="233"/>
        <v>EM DIA</v>
      </c>
      <c r="S1514" s="137" t="str">
        <f t="shared" ca="1" si="238"/>
        <v/>
      </c>
    </row>
    <row r="1515" spans="2:19" x14ac:dyDescent="0.25">
      <c r="B1515" s="190" t="str">
        <f t="shared" si="241"/>
        <v/>
      </c>
      <c r="C1515" s="190" t="str">
        <f t="shared" si="240"/>
        <v/>
      </c>
      <c r="D1515" s="119" t="s">
        <v>192</v>
      </c>
      <c r="H1515" s="141">
        <f t="shared" si="234"/>
        <v>0</v>
      </c>
      <c r="K1515" s="133">
        <f t="shared" si="242"/>
        <v>0</v>
      </c>
      <c r="L1515" s="133">
        <f t="shared" si="235"/>
        <v>0</v>
      </c>
      <c r="M1515" s="190">
        <f t="shared" si="236"/>
        <v>1</v>
      </c>
      <c r="N1515" s="190" t="str">
        <f t="shared" si="232"/>
        <v>JANEIRO</v>
      </c>
      <c r="P1515" s="119" t="s">
        <v>192</v>
      </c>
      <c r="Q1515" s="136" t="str">
        <f t="shared" si="237"/>
        <v>À PAGAR</v>
      </c>
      <c r="R1515" s="136" t="str">
        <f t="shared" ca="1" si="233"/>
        <v>EM DIA</v>
      </c>
      <c r="S1515" s="137" t="str">
        <f t="shared" ca="1" si="238"/>
        <v/>
      </c>
    </row>
    <row r="1516" spans="2:19" x14ac:dyDescent="0.25">
      <c r="B1516" s="190" t="str">
        <f t="shared" si="241"/>
        <v/>
      </c>
      <c r="C1516" s="190" t="str">
        <f t="shared" si="240"/>
        <v/>
      </c>
      <c r="D1516" s="119" t="s">
        <v>192</v>
      </c>
      <c r="H1516" s="141">
        <f t="shared" si="234"/>
        <v>0</v>
      </c>
      <c r="K1516" s="133">
        <f t="shared" si="242"/>
        <v>0</v>
      </c>
      <c r="L1516" s="133">
        <f t="shared" si="235"/>
        <v>0</v>
      </c>
      <c r="M1516" s="190">
        <f t="shared" si="236"/>
        <v>1</v>
      </c>
      <c r="N1516" s="190" t="str">
        <f t="shared" si="232"/>
        <v>JANEIRO</v>
      </c>
      <c r="P1516" s="119" t="s">
        <v>192</v>
      </c>
      <c r="Q1516" s="136" t="str">
        <f t="shared" si="237"/>
        <v>À PAGAR</v>
      </c>
      <c r="R1516" s="136" t="str">
        <f t="shared" ca="1" si="233"/>
        <v>EM DIA</v>
      </c>
      <c r="S1516" s="137" t="str">
        <f t="shared" ca="1" si="238"/>
        <v/>
      </c>
    </row>
    <row r="1517" spans="2:19" x14ac:dyDescent="0.25">
      <c r="B1517" s="190" t="str">
        <f t="shared" si="241"/>
        <v/>
      </c>
      <c r="C1517" s="190" t="str">
        <f t="shared" si="240"/>
        <v/>
      </c>
      <c r="D1517" s="119" t="s">
        <v>192</v>
      </c>
      <c r="H1517" s="141">
        <f t="shared" si="234"/>
        <v>0</v>
      </c>
      <c r="K1517" s="133">
        <f t="shared" si="242"/>
        <v>0</v>
      </c>
      <c r="L1517" s="133">
        <f t="shared" si="235"/>
        <v>0</v>
      </c>
      <c r="M1517" s="190">
        <f t="shared" si="236"/>
        <v>1</v>
      </c>
      <c r="N1517" s="190" t="str">
        <f t="shared" si="232"/>
        <v>JANEIRO</v>
      </c>
      <c r="P1517" s="119" t="s">
        <v>192</v>
      </c>
      <c r="Q1517" s="136" t="str">
        <f t="shared" si="237"/>
        <v>À PAGAR</v>
      </c>
      <c r="R1517" s="136" t="str">
        <f t="shared" ca="1" si="233"/>
        <v>EM DIA</v>
      </c>
      <c r="S1517" s="137" t="str">
        <f t="shared" ca="1" si="238"/>
        <v/>
      </c>
    </row>
    <row r="1518" spans="2:19" x14ac:dyDescent="0.25">
      <c r="B1518" s="190" t="str">
        <f t="shared" si="241"/>
        <v/>
      </c>
      <c r="C1518" s="190" t="str">
        <f t="shared" si="240"/>
        <v/>
      </c>
      <c r="D1518" s="119" t="s">
        <v>192</v>
      </c>
      <c r="H1518" s="141">
        <f t="shared" si="234"/>
        <v>0</v>
      </c>
      <c r="K1518" s="133">
        <f t="shared" si="242"/>
        <v>0</v>
      </c>
      <c r="L1518" s="133">
        <f t="shared" si="235"/>
        <v>0</v>
      </c>
      <c r="M1518" s="190">
        <f t="shared" si="236"/>
        <v>1</v>
      </c>
      <c r="N1518" s="190" t="str">
        <f t="shared" si="232"/>
        <v>JANEIRO</v>
      </c>
      <c r="P1518" s="119" t="s">
        <v>192</v>
      </c>
      <c r="Q1518" s="136" t="str">
        <f t="shared" si="237"/>
        <v>À PAGAR</v>
      </c>
      <c r="R1518" s="136" t="str">
        <f t="shared" ca="1" si="233"/>
        <v>EM DIA</v>
      </c>
      <c r="S1518" s="137" t="str">
        <f t="shared" ca="1" si="238"/>
        <v/>
      </c>
    </row>
    <row r="1519" spans="2:19" x14ac:dyDescent="0.25">
      <c r="B1519" s="190" t="str">
        <f t="shared" si="241"/>
        <v/>
      </c>
      <c r="C1519" s="190" t="str">
        <f t="shared" si="240"/>
        <v/>
      </c>
      <c r="D1519" s="119" t="s">
        <v>192</v>
      </c>
      <c r="H1519" s="141">
        <f t="shared" si="234"/>
        <v>0</v>
      </c>
      <c r="K1519" s="133">
        <f t="shared" si="242"/>
        <v>0</v>
      </c>
      <c r="L1519" s="133">
        <f t="shared" si="235"/>
        <v>0</v>
      </c>
      <c r="M1519" s="190">
        <f t="shared" si="236"/>
        <v>1</v>
      </c>
      <c r="N1519" s="190" t="str">
        <f t="shared" si="232"/>
        <v>JANEIRO</v>
      </c>
      <c r="P1519" s="119" t="s">
        <v>192</v>
      </c>
      <c r="Q1519" s="136" t="str">
        <f t="shared" si="237"/>
        <v>À PAGAR</v>
      </c>
      <c r="R1519" s="136" t="str">
        <f t="shared" ca="1" si="233"/>
        <v>EM DIA</v>
      </c>
      <c r="S1519" s="137" t="str">
        <f t="shared" ca="1" si="238"/>
        <v/>
      </c>
    </row>
    <row r="1520" spans="2:19" x14ac:dyDescent="0.25">
      <c r="B1520" s="190" t="str">
        <f t="shared" si="241"/>
        <v/>
      </c>
      <c r="C1520" s="190" t="str">
        <f t="shared" si="240"/>
        <v/>
      </c>
      <c r="D1520" s="119" t="s">
        <v>192</v>
      </c>
      <c r="H1520" s="141">
        <f t="shared" si="234"/>
        <v>0</v>
      </c>
      <c r="K1520" s="133">
        <f t="shared" si="242"/>
        <v>0</v>
      </c>
      <c r="L1520" s="133">
        <f t="shared" si="235"/>
        <v>0</v>
      </c>
      <c r="M1520" s="190">
        <f t="shared" si="236"/>
        <v>1</v>
      </c>
      <c r="N1520" s="190" t="str">
        <f t="shared" si="232"/>
        <v>JANEIRO</v>
      </c>
      <c r="P1520" s="119" t="s">
        <v>192</v>
      </c>
      <c r="Q1520" s="136" t="str">
        <f t="shared" si="237"/>
        <v>À PAGAR</v>
      </c>
      <c r="R1520" s="136" t="str">
        <f t="shared" ca="1" si="233"/>
        <v>EM DIA</v>
      </c>
      <c r="S1520" s="137" t="str">
        <f t="shared" ca="1" si="238"/>
        <v/>
      </c>
    </row>
    <row r="1521" spans="2:19" x14ac:dyDescent="0.25">
      <c r="B1521" s="190" t="str">
        <f t="shared" si="241"/>
        <v/>
      </c>
      <c r="C1521" s="190" t="str">
        <f t="shared" si="240"/>
        <v/>
      </c>
      <c r="D1521" s="119" t="s">
        <v>192</v>
      </c>
      <c r="H1521" s="141">
        <f t="shared" si="234"/>
        <v>0</v>
      </c>
      <c r="K1521" s="133">
        <f t="shared" si="242"/>
        <v>0</v>
      </c>
      <c r="L1521" s="133">
        <f t="shared" si="235"/>
        <v>0</v>
      </c>
      <c r="M1521" s="190">
        <f t="shared" si="236"/>
        <v>1</v>
      </c>
      <c r="N1521" s="190" t="str">
        <f t="shared" si="232"/>
        <v>JANEIRO</v>
      </c>
      <c r="P1521" s="119" t="s">
        <v>192</v>
      </c>
      <c r="Q1521" s="136" t="str">
        <f t="shared" si="237"/>
        <v>À PAGAR</v>
      </c>
      <c r="R1521" s="136" t="str">
        <f t="shared" ca="1" si="233"/>
        <v>EM DIA</v>
      </c>
      <c r="S1521" s="137" t="str">
        <f t="shared" ca="1" si="238"/>
        <v/>
      </c>
    </row>
    <row r="1522" spans="2:19" x14ac:dyDescent="0.25">
      <c r="B1522" s="190" t="str">
        <f t="shared" si="241"/>
        <v/>
      </c>
      <c r="C1522" s="190" t="str">
        <f t="shared" si="240"/>
        <v/>
      </c>
      <c r="D1522" s="119" t="s">
        <v>192</v>
      </c>
      <c r="H1522" s="141">
        <f t="shared" si="234"/>
        <v>0</v>
      </c>
      <c r="K1522" s="133">
        <f t="shared" si="242"/>
        <v>0</v>
      </c>
      <c r="L1522" s="133">
        <f t="shared" si="235"/>
        <v>0</v>
      </c>
      <c r="M1522" s="190">
        <f t="shared" si="236"/>
        <v>1</v>
      </c>
      <c r="N1522" s="190" t="str">
        <f t="shared" si="232"/>
        <v>JANEIRO</v>
      </c>
      <c r="P1522" s="119" t="s">
        <v>192</v>
      </c>
      <c r="Q1522" s="136" t="str">
        <f t="shared" si="237"/>
        <v>À PAGAR</v>
      </c>
      <c r="R1522" s="136" t="str">
        <f t="shared" ca="1" si="233"/>
        <v>EM DIA</v>
      </c>
      <c r="S1522" s="137" t="str">
        <f t="shared" ca="1" si="238"/>
        <v/>
      </c>
    </row>
    <row r="1523" spans="2:19" x14ac:dyDescent="0.25">
      <c r="B1523" s="190" t="str">
        <f t="shared" si="241"/>
        <v/>
      </c>
      <c r="C1523" s="190" t="str">
        <f t="shared" si="240"/>
        <v/>
      </c>
      <c r="D1523" s="119" t="s">
        <v>192</v>
      </c>
      <c r="H1523" s="141">
        <f t="shared" si="234"/>
        <v>0</v>
      </c>
      <c r="K1523" s="133">
        <f t="shared" si="242"/>
        <v>0</v>
      </c>
      <c r="L1523" s="133">
        <f t="shared" si="235"/>
        <v>0</v>
      </c>
      <c r="M1523" s="190">
        <f t="shared" si="236"/>
        <v>1</v>
      </c>
      <c r="N1523" s="190" t="str">
        <f t="shared" si="232"/>
        <v>JANEIRO</v>
      </c>
      <c r="P1523" s="119" t="s">
        <v>192</v>
      </c>
      <c r="Q1523" s="136" t="str">
        <f t="shared" si="237"/>
        <v>À PAGAR</v>
      </c>
      <c r="R1523" s="136" t="str">
        <f t="shared" ca="1" si="233"/>
        <v>EM DIA</v>
      </c>
      <c r="S1523" s="137" t="str">
        <f t="shared" ca="1" si="238"/>
        <v/>
      </c>
    </row>
    <row r="1524" spans="2:19" x14ac:dyDescent="0.25">
      <c r="B1524" s="190" t="str">
        <f t="shared" si="241"/>
        <v/>
      </c>
      <c r="C1524" s="190" t="str">
        <f t="shared" si="240"/>
        <v/>
      </c>
      <c r="D1524" s="119" t="s">
        <v>192</v>
      </c>
      <c r="H1524" s="141">
        <f t="shared" si="234"/>
        <v>0</v>
      </c>
      <c r="K1524" s="133">
        <f t="shared" si="242"/>
        <v>0</v>
      </c>
      <c r="L1524" s="133">
        <f t="shared" si="235"/>
        <v>0</v>
      </c>
      <c r="M1524" s="190">
        <f t="shared" si="236"/>
        <v>1</v>
      </c>
      <c r="N1524" s="190" t="str">
        <f t="shared" si="232"/>
        <v>JANEIRO</v>
      </c>
      <c r="P1524" s="119" t="s">
        <v>192</v>
      </c>
      <c r="Q1524" s="136" t="str">
        <f t="shared" si="237"/>
        <v>À PAGAR</v>
      </c>
      <c r="R1524" s="136" t="str">
        <f t="shared" ca="1" si="233"/>
        <v>EM DIA</v>
      </c>
      <c r="S1524" s="137" t="str">
        <f t="shared" ca="1" si="238"/>
        <v/>
      </c>
    </row>
    <row r="1525" spans="2:19" x14ac:dyDescent="0.25">
      <c r="B1525" s="190" t="str">
        <f t="shared" si="241"/>
        <v/>
      </c>
      <c r="C1525" s="190" t="str">
        <f t="shared" si="240"/>
        <v/>
      </c>
      <c r="D1525" s="119" t="s">
        <v>192</v>
      </c>
      <c r="H1525" s="141">
        <f t="shared" si="234"/>
        <v>0</v>
      </c>
      <c r="K1525" s="133">
        <f t="shared" si="242"/>
        <v>0</v>
      </c>
      <c r="L1525" s="133">
        <f t="shared" si="235"/>
        <v>0</v>
      </c>
      <c r="M1525" s="190">
        <f t="shared" si="236"/>
        <v>1</v>
      </c>
      <c r="N1525" s="190" t="str">
        <f t="shared" si="232"/>
        <v>JANEIRO</v>
      </c>
      <c r="P1525" s="119" t="s">
        <v>192</v>
      </c>
      <c r="Q1525" s="136" t="str">
        <f t="shared" si="237"/>
        <v>À PAGAR</v>
      </c>
      <c r="R1525" s="136" t="str">
        <f t="shared" ca="1" si="233"/>
        <v>EM DIA</v>
      </c>
      <c r="S1525" s="137" t="str">
        <f t="shared" ca="1" si="238"/>
        <v/>
      </c>
    </row>
    <row r="1526" spans="2:19" x14ac:dyDescent="0.25">
      <c r="B1526" s="190" t="str">
        <f t="shared" si="241"/>
        <v/>
      </c>
      <c r="C1526" s="190" t="str">
        <f t="shared" si="240"/>
        <v/>
      </c>
      <c r="D1526" s="119" t="s">
        <v>192</v>
      </c>
      <c r="H1526" s="141">
        <f t="shared" si="234"/>
        <v>0</v>
      </c>
      <c r="K1526" s="133">
        <f t="shared" si="242"/>
        <v>0</v>
      </c>
      <c r="L1526" s="133">
        <f t="shared" si="235"/>
        <v>0</v>
      </c>
      <c r="M1526" s="190">
        <f t="shared" si="236"/>
        <v>1</v>
      </c>
      <c r="N1526" s="190" t="str">
        <f t="shared" si="232"/>
        <v>JANEIRO</v>
      </c>
      <c r="P1526" s="119" t="s">
        <v>192</v>
      </c>
      <c r="Q1526" s="136" t="str">
        <f t="shared" si="237"/>
        <v>À PAGAR</v>
      </c>
      <c r="R1526" s="136" t="str">
        <f t="shared" ca="1" si="233"/>
        <v>EM DIA</v>
      </c>
      <c r="S1526" s="137" t="str">
        <f t="shared" ca="1" si="238"/>
        <v/>
      </c>
    </row>
    <row r="1527" spans="2:19" x14ac:dyDescent="0.25">
      <c r="B1527" s="190" t="str">
        <f t="shared" si="241"/>
        <v/>
      </c>
      <c r="C1527" s="190" t="str">
        <f t="shared" si="240"/>
        <v/>
      </c>
      <c r="D1527" s="119" t="s">
        <v>192</v>
      </c>
      <c r="H1527" s="141">
        <f t="shared" si="234"/>
        <v>0</v>
      </c>
      <c r="K1527" s="133">
        <f t="shared" si="242"/>
        <v>0</v>
      </c>
      <c r="L1527" s="133">
        <f t="shared" si="235"/>
        <v>0</v>
      </c>
      <c r="M1527" s="190">
        <f t="shared" si="236"/>
        <v>1</v>
      </c>
      <c r="N1527" s="190" t="str">
        <f t="shared" si="232"/>
        <v>JANEIRO</v>
      </c>
      <c r="P1527" s="119" t="s">
        <v>192</v>
      </c>
      <c r="Q1527" s="136" t="str">
        <f t="shared" si="237"/>
        <v>À PAGAR</v>
      </c>
      <c r="R1527" s="136" t="str">
        <f t="shared" ca="1" si="233"/>
        <v>EM DIA</v>
      </c>
      <c r="S1527" s="137" t="str">
        <f t="shared" ca="1" si="238"/>
        <v/>
      </c>
    </row>
    <row r="1528" spans="2:19" x14ac:dyDescent="0.25">
      <c r="B1528" s="190" t="str">
        <f t="shared" si="241"/>
        <v/>
      </c>
      <c r="C1528" s="190" t="str">
        <f t="shared" si="240"/>
        <v/>
      </c>
      <c r="D1528" s="119" t="s">
        <v>192</v>
      </c>
      <c r="H1528" s="141">
        <f t="shared" si="234"/>
        <v>0</v>
      </c>
      <c r="K1528" s="133">
        <f t="shared" si="242"/>
        <v>0</v>
      </c>
      <c r="L1528" s="133">
        <f t="shared" si="235"/>
        <v>0</v>
      </c>
      <c r="M1528" s="190">
        <f t="shared" si="236"/>
        <v>1</v>
      </c>
      <c r="N1528" s="190" t="str">
        <f t="shared" si="232"/>
        <v>JANEIRO</v>
      </c>
      <c r="P1528" s="119" t="s">
        <v>192</v>
      </c>
      <c r="Q1528" s="136" t="str">
        <f t="shared" si="237"/>
        <v>À PAGAR</v>
      </c>
      <c r="R1528" s="136" t="str">
        <f t="shared" ca="1" si="233"/>
        <v>EM DIA</v>
      </c>
      <c r="S1528" s="137" t="str">
        <f t="shared" ca="1" si="238"/>
        <v/>
      </c>
    </row>
    <row r="1529" spans="2:19" x14ac:dyDescent="0.25">
      <c r="B1529" s="190" t="str">
        <f t="shared" si="241"/>
        <v/>
      </c>
      <c r="C1529" s="190" t="str">
        <f t="shared" si="240"/>
        <v/>
      </c>
      <c r="D1529" s="119" t="s">
        <v>192</v>
      </c>
      <c r="H1529" s="141">
        <f t="shared" si="234"/>
        <v>0</v>
      </c>
      <c r="K1529" s="133">
        <f t="shared" si="242"/>
        <v>0</v>
      </c>
      <c r="L1529" s="133">
        <f t="shared" si="235"/>
        <v>0</v>
      </c>
      <c r="M1529" s="190">
        <f t="shared" si="236"/>
        <v>1</v>
      </c>
      <c r="N1529" s="190" t="str">
        <f t="shared" si="232"/>
        <v>JANEIRO</v>
      </c>
      <c r="P1529" s="119" t="s">
        <v>192</v>
      </c>
      <c r="Q1529" s="136" t="str">
        <f t="shared" si="237"/>
        <v>À PAGAR</v>
      </c>
      <c r="R1529" s="136" t="str">
        <f t="shared" ca="1" si="233"/>
        <v>EM DIA</v>
      </c>
      <c r="S1529" s="137" t="str">
        <f t="shared" ca="1" si="238"/>
        <v/>
      </c>
    </row>
    <row r="1530" spans="2:19" x14ac:dyDescent="0.25">
      <c r="B1530" s="190" t="str">
        <f t="shared" si="241"/>
        <v/>
      </c>
      <c r="C1530" s="190" t="str">
        <f t="shared" si="240"/>
        <v/>
      </c>
      <c r="D1530" s="119" t="s">
        <v>192</v>
      </c>
      <c r="H1530" s="141">
        <f t="shared" si="234"/>
        <v>0</v>
      </c>
      <c r="K1530" s="133">
        <f t="shared" si="242"/>
        <v>0</v>
      </c>
      <c r="L1530" s="133">
        <f t="shared" si="235"/>
        <v>0</v>
      </c>
      <c r="M1530" s="190">
        <f t="shared" si="236"/>
        <v>1</v>
      </c>
      <c r="N1530" s="190" t="str">
        <f t="shared" si="232"/>
        <v>JANEIRO</v>
      </c>
      <c r="P1530" s="119" t="s">
        <v>192</v>
      </c>
      <c r="Q1530" s="136" t="str">
        <f t="shared" si="237"/>
        <v>À PAGAR</v>
      </c>
      <c r="R1530" s="136" t="str">
        <f t="shared" ca="1" si="233"/>
        <v>EM DIA</v>
      </c>
      <c r="S1530" s="137" t="str">
        <f t="shared" ca="1" si="238"/>
        <v/>
      </c>
    </row>
    <row r="1531" spans="2:19" x14ac:dyDescent="0.25">
      <c r="B1531" s="190" t="str">
        <f t="shared" si="241"/>
        <v/>
      </c>
      <c r="C1531" s="190" t="str">
        <f t="shared" si="240"/>
        <v/>
      </c>
      <c r="D1531" s="119" t="s">
        <v>192</v>
      </c>
      <c r="H1531" s="141">
        <f t="shared" si="234"/>
        <v>0</v>
      </c>
      <c r="K1531" s="133">
        <f t="shared" si="242"/>
        <v>0</v>
      </c>
      <c r="L1531" s="133">
        <f t="shared" si="235"/>
        <v>0</v>
      </c>
      <c r="M1531" s="190">
        <f t="shared" si="236"/>
        <v>1</v>
      </c>
      <c r="N1531" s="190" t="str">
        <f t="shared" si="232"/>
        <v>JANEIRO</v>
      </c>
      <c r="P1531" s="119" t="s">
        <v>192</v>
      </c>
      <c r="Q1531" s="136" t="str">
        <f t="shared" si="237"/>
        <v>À PAGAR</v>
      </c>
      <c r="R1531" s="136" t="str">
        <f t="shared" ca="1" si="233"/>
        <v>EM DIA</v>
      </c>
      <c r="S1531" s="137" t="str">
        <f t="shared" ca="1" si="238"/>
        <v/>
      </c>
    </row>
    <row r="1532" spans="2:19" x14ac:dyDescent="0.25">
      <c r="B1532" s="190" t="str">
        <f t="shared" si="241"/>
        <v/>
      </c>
      <c r="C1532" s="190" t="str">
        <f t="shared" si="240"/>
        <v/>
      </c>
      <c r="D1532" s="119" t="s">
        <v>192</v>
      </c>
      <c r="H1532" s="141">
        <f t="shared" si="234"/>
        <v>0</v>
      </c>
      <c r="K1532" s="133">
        <f t="shared" si="242"/>
        <v>0</v>
      </c>
      <c r="L1532" s="133">
        <f t="shared" si="235"/>
        <v>0</v>
      </c>
      <c r="M1532" s="190">
        <f t="shared" si="236"/>
        <v>1</v>
      </c>
      <c r="N1532" s="190" t="str">
        <f t="shared" si="232"/>
        <v>JANEIRO</v>
      </c>
      <c r="P1532" s="119" t="s">
        <v>192</v>
      </c>
      <c r="Q1532" s="136" t="str">
        <f t="shared" si="237"/>
        <v>À PAGAR</v>
      </c>
      <c r="R1532" s="136" t="str">
        <f t="shared" ca="1" si="233"/>
        <v>EM DIA</v>
      </c>
      <c r="S1532" s="137" t="str">
        <f t="shared" ca="1" si="238"/>
        <v/>
      </c>
    </row>
    <row r="1533" spans="2:19" x14ac:dyDescent="0.25">
      <c r="B1533" s="190" t="str">
        <f t="shared" si="241"/>
        <v/>
      </c>
      <c r="C1533" s="190" t="str">
        <f t="shared" si="240"/>
        <v/>
      </c>
      <c r="D1533" s="119" t="s">
        <v>192</v>
      </c>
      <c r="H1533" s="141">
        <f t="shared" si="234"/>
        <v>0</v>
      </c>
      <c r="K1533" s="133">
        <f t="shared" si="242"/>
        <v>0</v>
      </c>
      <c r="L1533" s="133">
        <f t="shared" si="235"/>
        <v>0</v>
      </c>
      <c r="M1533" s="190">
        <f t="shared" si="236"/>
        <v>1</v>
      </c>
      <c r="N1533" s="190" t="str">
        <f t="shared" si="232"/>
        <v>JANEIRO</v>
      </c>
      <c r="P1533" s="119" t="s">
        <v>192</v>
      </c>
      <c r="Q1533" s="136" t="str">
        <f t="shared" si="237"/>
        <v>À PAGAR</v>
      </c>
      <c r="R1533" s="136" t="str">
        <f t="shared" ca="1" si="233"/>
        <v>EM DIA</v>
      </c>
      <c r="S1533" s="137" t="str">
        <f t="shared" ca="1" si="238"/>
        <v/>
      </c>
    </row>
    <row r="1534" spans="2:19" x14ac:dyDescent="0.25">
      <c r="B1534" s="190" t="str">
        <f t="shared" si="241"/>
        <v/>
      </c>
      <c r="C1534" s="190" t="str">
        <f t="shared" si="240"/>
        <v/>
      </c>
      <c r="D1534" s="119" t="s">
        <v>192</v>
      </c>
      <c r="H1534" s="141">
        <f t="shared" si="234"/>
        <v>0</v>
      </c>
      <c r="K1534" s="133">
        <f t="shared" si="242"/>
        <v>0</v>
      </c>
      <c r="L1534" s="133">
        <f t="shared" si="235"/>
        <v>0</v>
      </c>
      <c r="M1534" s="190">
        <f t="shared" si="236"/>
        <v>1</v>
      </c>
      <c r="N1534" s="190" t="str">
        <f t="shared" si="232"/>
        <v>JANEIRO</v>
      </c>
      <c r="P1534" s="119" t="s">
        <v>192</v>
      </c>
      <c r="Q1534" s="136" t="str">
        <f t="shared" si="237"/>
        <v>À PAGAR</v>
      </c>
      <c r="R1534" s="136" t="str">
        <f t="shared" ca="1" si="233"/>
        <v>EM DIA</v>
      </c>
      <c r="S1534" s="137" t="str">
        <f t="shared" ca="1" si="238"/>
        <v/>
      </c>
    </row>
    <row r="1535" spans="2:19" x14ac:dyDescent="0.25">
      <c r="B1535" s="190" t="str">
        <f t="shared" si="241"/>
        <v/>
      </c>
      <c r="C1535" s="190" t="str">
        <f t="shared" si="240"/>
        <v/>
      </c>
      <c r="D1535" s="119" t="s">
        <v>192</v>
      </c>
      <c r="H1535" s="141">
        <f t="shared" si="234"/>
        <v>0</v>
      </c>
      <c r="K1535" s="133">
        <f t="shared" si="242"/>
        <v>0</v>
      </c>
      <c r="L1535" s="133">
        <f t="shared" si="235"/>
        <v>0</v>
      </c>
      <c r="M1535" s="190">
        <f t="shared" si="236"/>
        <v>1</v>
      </c>
      <c r="N1535" s="190" t="str">
        <f t="shared" si="232"/>
        <v>JANEIRO</v>
      </c>
      <c r="P1535" s="119" t="s">
        <v>192</v>
      </c>
      <c r="Q1535" s="136" t="str">
        <f t="shared" si="237"/>
        <v>À PAGAR</v>
      </c>
      <c r="R1535" s="136" t="str">
        <f t="shared" ca="1" si="233"/>
        <v>EM DIA</v>
      </c>
      <c r="S1535" s="137" t="str">
        <f t="shared" ca="1" si="238"/>
        <v/>
      </c>
    </row>
    <row r="1536" spans="2:19" x14ac:dyDescent="0.25">
      <c r="B1536" s="190" t="str">
        <f t="shared" si="241"/>
        <v/>
      </c>
      <c r="C1536" s="190" t="str">
        <f t="shared" si="240"/>
        <v/>
      </c>
      <c r="D1536" s="119" t="s">
        <v>192</v>
      </c>
      <c r="H1536" s="141">
        <f t="shared" si="234"/>
        <v>0</v>
      </c>
      <c r="K1536" s="133">
        <f t="shared" si="242"/>
        <v>0</v>
      </c>
      <c r="L1536" s="133">
        <f t="shared" si="235"/>
        <v>0</v>
      </c>
      <c r="M1536" s="190">
        <f t="shared" si="236"/>
        <v>1</v>
      </c>
      <c r="N1536" s="190" t="str">
        <f t="shared" si="232"/>
        <v>JANEIRO</v>
      </c>
      <c r="P1536" s="119" t="s">
        <v>192</v>
      </c>
      <c r="Q1536" s="136" t="str">
        <f t="shared" si="237"/>
        <v>À PAGAR</v>
      </c>
      <c r="R1536" s="136" t="str">
        <f t="shared" ca="1" si="233"/>
        <v>EM DIA</v>
      </c>
      <c r="S1536" s="137" t="str">
        <f t="shared" ca="1" si="238"/>
        <v/>
      </c>
    </row>
    <row r="1537" spans="2:19" x14ac:dyDescent="0.25">
      <c r="B1537" s="190" t="str">
        <f t="shared" si="241"/>
        <v/>
      </c>
      <c r="C1537" s="190" t="str">
        <f t="shared" si="240"/>
        <v/>
      </c>
      <c r="D1537" s="119" t="s">
        <v>192</v>
      </c>
      <c r="H1537" s="141">
        <f t="shared" si="234"/>
        <v>0</v>
      </c>
      <c r="K1537" s="133">
        <f t="shared" si="242"/>
        <v>0</v>
      </c>
      <c r="L1537" s="133">
        <f t="shared" si="235"/>
        <v>0</v>
      </c>
      <c r="M1537" s="190">
        <f t="shared" si="236"/>
        <v>1</v>
      </c>
      <c r="N1537" s="190" t="str">
        <f t="shared" si="232"/>
        <v>JANEIRO</v>
      </c>
      <c r="P1537" s="119" t="s">
        <v>192</v>
      </c>
      <c r="Q1537" s="136" t="str">
        <f t="shared" si="237"/>
        <v>À PAGAR</v>
      </c>
      <c r="R1537" s="136" t="str">
        <f t="shared" ca="1" si="233"/>
        <v>EM DIA</v>
      </c>
      <c r="S1537" s="137" t="str">
        <f t="shared" ca="1" si="238"/>
        <v/>
      </c>
    </row>
    <row r="1538" spans="2:19" x14ac:dyDescent="0.25">
      <c r="B1538" s="190" t="str">
        <f t="shared" si="241"/>
        <v/>
      </c>
      <c r="C1538" s="190" t="str">
        <f t="shared" si="240"/>
        <v/>
      </c>
      <c r="D1538" s="119" t="s">
        <v>192</v>
      </c>
      <c r="H1538" s="141">
        <f t="shared" si="234"/>
        <v>0</v>
      </c>
      <c r="K1538" s="133">
        <f t="shared" si="242"/>
        <v>0</v>
      </c>
      <c r="L1538" s="133">
        <f t="shared" si="235"/>
        <v>0</v>
      </c>
      <c r="M1538" s="190">
        <f t="shared" si="236"/>
        <v>1</v>
      </c>
      <c r="N1538" s="190" t="str">
        <f t="shared" si="232"/>
        <v>JANEIRO</v>
      </c>
      <c r="P1538" s="119" t="s">
        <v>192</v>
      </c>
      <c r="Q1538" s="136" t="str">
        <f t="shared" si="237"/>
        <v>À PAGAR</v>
      </c>
      <c r="R1538" s="136" t="str">
        <f t="shared" ca="1" si="233"/>
        <v>EM DIA</v>
      </c>
      <c r="S1538" s="137" t="str">
        <f t="shared" ca="1" si="238"/>
        <v/>
      </c>
    </row>
    <row r="1539" spans="2:19" x14ac:dyDescent="0.25">
      <c r="B1539" s="190" t="str">
        <f t="shared" si="241"/>
        <v/>
      </c>
      <c r="C1539" s="190" t="str">
        <f t="shared" si="240"/>
        <v/>
      </c>
      <c r="D1539" s="119" t="s">
        <v>192</v>
      </c>
      <c r="H1539" s="141">
        <f t="shared" si="234"/>
        <v>0</v>
      </c>
      <c r="K1539" s="133">
        <f t="shared" si="242"/>
        <v>0</v>
      </c>
      <c r="L1539" s="133">
        <f t="shared" si="235"/>
        <v>0</v>
      </c>
      <c r="M1539" s="190">
        <f t="shared" si="236"/>
        <v>1</v>
      </c>
      <c r="N1539" s="190" t="str">
        <f t="shared" si="232"/>
        <v>JANEIRO</v>
      </c>
      <c r="P1539" s="119" t="s">
        <v>192</v>
      </c>
      <c r="Q1539" s="136" t="str">
        <f t="shared" si="237"/>
        <v>À PAGAR</v>
      </c>
      <c r="R1539" s="136" t="str">
        <f t="shared" ca="1" si="233"/>
        <v>EM DIA</v>
      </c>
      <c r="S1539" s="137" t="str">
        <f t="shared" ca="1" si="238"/>
        <v/>
      </c>
    </row>
    <row r="1540" spans="2:19" x14ac:dyDescent="0.25">
      <c r="B1540" s="190" t="str">
        <f t="shared" si="241"/>
        <v/>
      </c>
      <c r="C1540" s="190" t="str">
        <f t="shared" si="240"/>
        <v/>
      </c>
      <c r="D1540" s="119" t="s">
        <v>192</v>
      </c>
      <c r="H1540" s="141">
        <f t="shared" si="234"/>
        <v>0</v>
      </c>
      <c r="K1540" s="133">
        <f t="shared" si="242"/>
        <v>0</v>
      </c>
      <c r="L1540" s="133">
        <f t="shared" si="235"/>
        <v>0</v>
      </c>
      <c r="M1540" s="190">
        <f t="shared" si="236"/>
        <v>1</v>
      </c>
      <c r="N1540" s="190" t="str">
        <f t="shared" si="232"/>
        <v>JANEIRO</v>
      </c>
      <c r="P1540" s="119" t="s">
        <v>192</v>
      </c>
      <c r="Q1540" s="136" t="str">
        <f t="shared" si="237"/>
        <v>À PAGAR</v>
      </c>
      <c r="R1540" s="136" t="str">
        <f t="shared" ca="1" si="233"/>
        <v>EM DIA</v>
      </c>
      <c r="S1540" s="137" t="str">
        <f t="shared" ca="1" si="238"/>
        <v/>
      </c>
    </row>
    <row r="1541" spans="2:19" x14ac:dyDescent="0.25">
      <c r="B1541" s="190" t="str">
        <f t="shared" si="241"/>
        <v/>
      </c>
      <c r="C1541" s="190" t="str">
        <f t="shared" si="240"/>
        <v/>
      </c>
      <c r="D1541" s="119" t="s">
        <v>192</v>
      </c>
      <c r="H1541" s="141">
        <f t="shared" si="234"/>
        <v>0</v>
      </c>
      <c r="K1541" s="133">
        <f t="shared" si="242"/>
        <v>0</v>
      </c>
      <c r="L1541" s="133">
        <f t="shared" si="235"/>
        <v>0</v>
      </c>
      <c r="M1541" s="190">
        <f t="shared" si="236"/>
        <v>1</v>
      </c>
      <c r="N1541" s="190" t="str">
        <f t="shared" ref="N1541:N1604" si="243">IF(M1541=1,"JANEIRO",IF(M1541=2,"FEVEREIRO",IF(M1541=3,"MARÇO",IF(M1541=4,"ABRIL",IF(M1541=5,"MAIO",IF(M1541=6,"JUNHO",IF(M1541=7,"JULHO",IF(M1541=8,"AGOSTO",IF(M1541=9,"SETEMBRO",IF(M1541=10,"OUTUBRO",IF(M1541=11,"NOVEMBRO",IF(M1541=12,"DEZEMBRO",""))))))))))))</f>
        <v>JANEIRO</v>
      </c>
      <c r="P1541" s="119" t="s">
        <v>192</v>
      </c>
      <c r="Q1541" s="136" t="str">
        <f t="shared" si="237"/>
        <v>À PAGAR</v>
      </c>
      <c r="R1541" s="136" t="str">
        <f t="shared" ref="R1541:R1604" ca="1" si="244">IF(AND(O1541&lt;=P1541,S1541&gt;=0),"EM DIA","EM ATRASO")</f>
        <v>EM DIA</v>
      </c>
      <c r="S1541" s="137" t="str">
        <f t="shared" ca="1" si="238"/>
        <v/>
      </c>
    </row>
    <row r="1542" spans="2:19" x14ac:dyDescent="0.25">
      <c r="B1542" s="190" t="str">
        <f t="shared" si="241"/>
        <v/>
      </c>
      <c r="C1542" s="190" t="str">
        <f t="shared" si="240"/>
        <v/>
      </c>
      <c r="D1542" s="119" t="s">
        <v>192</v>
      </c>
      <c r="H1542" s="141">
        <f t="shared" ref="H1542:H1605" si="245">IF(OR(I1542="",I1542=0),G1542,I1542)</f>
        <v>0</v>
      </c>
      <c r="K1542" s="133">
        <f t="shared" si="242"/>
        <v>0</v>
      </c>
      <c r="L1542" s="133">
        <f t="shared" ref="L1542:L1605" si="246">IF(G1542&lt;I1542,I1542-G1542,0)</f>
        <v>0</v>
      </c>
      <c r="M1542" s="190">
        <f t="shared" ref="M1542:M1605" si="247">IFERROR(MONTH(O1542),"")</f>
        <v>1</v>
      </c>
      <c r="N1542" s="190" t="str">
        <f t="shared" si="243"/>
        <v>JANEIRO</v>
      </c>
      <c r="P1542" s="119" t="s">
        <v>192</v>
      </c>
      <c r="Q1542" s="136" t="str">
        <f t="shared" ref="Q1542:Q1605" si="248">IF(OR(I1542="",I1542=0),"À PAGAR","PAGO")</f>
        <v>À PAGAR</v>
      </c>
      <c r="R1542" s="136" t="str">
        <f t="shared" ca="1" si="244"/>
        <v>EM DIA</v>
      </c>
      <c r="S1542" s="137" t="str">
        <f t="shared" ref="S1542:S1605" ca="1" si="249">IFERROR(IF(Q1542="À PAGAR",P1542-$W$5,0),"")</f>
        <v/>
      </c>
    </row>
    <row r="1543" spans="2:19" x14ac:dyDescent="0.25">
      <c r="B1543" s="190" t="str">
        <f t="shared" si="241"/>
        <v/>
      </c>
      <c r="C1543" s="190" t="str">
        <f t="shared" si="240"/>
        <v/>
      </c>
      <c r="D1543" s="119" t="s">
        <v>192</v>
      </c>
      <c r="H1543" s="141">
        <f t="shared" si="245"/>
        <v>0</v>
      </c>
      <c r="K1543" s="133">
        <f t="shared" si="242"/>
        <v>0</v>
      </c>
      <c r="L1543" s="133">
        <f t="shared" si="246"/>
        <v>0</v>
      </c>
      <c r="M1543" s="190">
        <f t="shared" si="247"/>
        <v>1</v>
      </c>
      <c r="N1543" s="190" t="str">
        <f t="shared" si="243"/>
        <v>JANEIRO</v>
      </c>
      <c r="P1543" s="119" t="s">
        <v>192</v>
      </c>
      <c r="Q1543" s="136" t="str">
        <f t="shared" si="248"/>
        <v>À PAGAR</v>
      </c>
      <c r="R1543" s="136" t="str">
        <f t="shared" ca="1" si="244"/>
        <v>EM DIA</v>
      </c>
      <c r="S1543" s="137" t="str">
        <f t="shared" ca="1" si="249"/>
        <v/>
      </c>
    </row>
    <row r="1544" spans="2:19" x14ac:dyDescent="0.25">
      <c r="B1544" s="190" t="str">
        <f t="shared" si="241"/>
        <v/>
      </c>
      <c r="C1544" s="190" t="str">
        <f t="shared" si="240"/>
        <v/>
      </c>
      <c r="D1544" s="119" t="s">
        <v>192</v>
      </c>
      <c r="H1544" s="141">
        <f t="shared" si="245"/>
        <v>0</v>
      </c>
      <c r="K1544" s="133">
        <f t="shared" si="242"/>
        <v>0</v>
      </c>
      <c r="L1544" s="133">
        <f t="shared" si="246"/>
        <v>0</v>
      </c>
      <c r="M1544" s="190">
        <f t="shared" si="247"/>
        <v>1</v>
      </c>
      <c r="N1544" s="190" t="str">
        <f t="shared" si="243"/>
        <v>JANEIRO</v>
      </c>
      <c r="P1544" s="119" t="s">
        <v>192</v>
      </c>
      <c r="Q1544" s="136" t="str">
        <f t="shared" si="248"/>
        <v>À PAGAR</v>
      </c>
      <c r="R1544" s="136" t="str">
        <f t="shared" ca="1" si="244"/>
        <v>EM DIA</v>
      </c>
      <c r="S1544" s="137" t="str">
        <f t="shared" ca="1" si="249"/>
        <v/>
      </c>
    </row>
    <row r="1545" spans="2:19" x14ac:dyDescent="0.25">
      <c r="B1545" s="190" t="str">
        <f t="shared" si="241"/>
        <v/>
      </c>
      <c r="C1545" s="190" t="str">
        <f t="shared" si="240"/>
        <v/>
      </c>
      <c r="D1545" s="119" t="s">
        <v>192</v>
      </c>
      <c r="H1545" s="141">
        <f t="shared" si="245"/>
        <v>0</v>
      </c>
      <c r="K1545" s="133">
        <f t="shared" si="242"/>
        <v>0</v>
      </c>
      <c r="L1545" s="133">
        <f t="shared" si="246"/>
        <v>0</v>
      </c>
      <c r="M1545" s="190">
        <f t="shared" si="247"/>
        <v>1</v>
      </c>
      <c r="N1545" s="190" t="str">
        <f t="shared" si="243"/>
        <v>JANEIRO</v>
      </c>
      <c r="P1545" s="119" t="s">
        <v>192</v>
      </c>
      <c r="Q1545" s="136" t="str">
        <f t="shared" si="248"/>
        <v>À PAGAR</v>
      </c>
      <c r="R1545" s="136" t="str">
        <f t="shared" ca="1" si="244"/>
        <v>EM DIA</v>
      </c>
      <c r="S1545" s="137" t="str">
        <f t="shared" ca="1" si="249"/>
        <v/>
      </c>
    </row>
    <row r="1546" spans="2:19" x14ac:dyDescent="0.25">
      <c r="B1546" s="190" t="str">
        <f t="shared" si="241"/>
        <v/>
      </c>
      <c r="C1546" s="190" t="str">
        <f t="shared" si="240"/>
        <v/>
      </c>
      <c r="D1546" s="119" t="s">
        <v>192</v>
      </c>
      <c r="H1546" s="141">
        <f t="shared" si="245"/>
        <v>0</v>
      </c>
      <c r="K1546" s="133">
        <f t="shared" si="242"/>
        <v>0</v>
      </c>
      <c r="L1546" s="133">
        <f t="shared" si="246"/>
        <v>0</v>
      </c>
      <c r="M1546" s="190">
        <f t="shared" si="247"/>
        <v>1</v>
      </c>
      <c r="N1546" s="190" t="str">
        <f t="shared" si="243"/>
        <v>JANEIRO</v>
      </c>
      <c r="P1546" s="119" t="s">
        <v>192</v>
      </c>
      <c r="Q1546" s="136" t="str">
        <f t="shared" si="248"/>
        <v>À PAGAR</v>
      </c>
      <c r="R1546" s="136" t="str">
        <f t="shared" ca="1" si="244"/>
        <v>EM DIA</v>
      </c>
      <c r="S1546" s="137" t="str">
        <f t="shared" ca="1" si="249"/>
        <v/>
      </c>
    </row>
    <row r="1547" spans="2:19" x14ac:dyDescent="0.25">
      <c r="B1547" s="190" t="str">
        <f t="shared" si="241"/>
        <v/>
      </c>
      <c r="C1547" s="190" t="str">
        <f t="shared" si="240"/>
        <v/>
      </c>
      <c r="D1547" s="119" t="s">
        <v>192</v>
      </c>
      <c r="H1547" s="141">
        <f t="shared" si="245"/>
        <v>0</v>
      </c>
      <c r="K1547" s="133">
        <f t="shared" si="242"/>
        <v>0</v>
      </c>
      <c r="L1547" s="133">
        <f t="shared" si="246"/>
        <v>0</v>
      </c>
      <c r="M1547" s="190">
        <f t="shared" si="247"/>
        <v>1</v>
      </c>
      <c r="N1547" s="190" t="str">
        <f t="shared" si="243"/>
        <v>JANEIRO</v>
      </c>
      <c r="P1547" s="119" t="s">
        <v>192</v>
      </c>
      <c r="Q1547" s="136" t="str">
        <f t="shared" si="248"/>
        <v>À PAGAR</v>
      </c>
      <c r="R1547" s="136" t="str">
        <f t="shared" ca="1" si="244"/>
        <v>EM DIA</v>
      </c>
      <c r="S1547" s="137" t="str">
        <f t="shared" ca="1" si="249"/>
        <v/>
      </c>
    </row>
    <row r="1548" spans="2:19" x14ac:dyDescent="0.25">
      <c r="B1548" s="190" t="str">
        <f t="shared" si="241"/>
        <v/>
      </c>
      <c r="C1548" s="190" t="str">
        <f t="shared" si="240"/>
        <v/>
      </c>
      <c r="D1548" s="119" t="s">
        <v>192</v>
      </c>
      <c r="H1548" s="141">
        <f t="shared" si="245"/>
        <v>0</v>
      </c>
      <c r="K1548" s="133">
        <f t="shared" si="242"/>
        <v>0</v>
      </c>
      <c r="L1548" s="133">
        <f t="shared" si="246"/>
        <v>0</v>
      </c>
      <c r="M1548" s="190">
        <f t="shared" si="247"/>
        <v>1</v>
      </c>
      <c r="N1548" s="190" t="str">
        <f t="shared" si="243"/>
        <v>JANEIRO</v>
      </c>
      <c r="P1548" s="119" t="s">
        <v>192</v>
      </c>
      <c r="Q1548" s="136" t="str">
        <f t="shared" si="248"/>
        <v>À PAGAR</v>
      </c>
      <c r="R1548" s="136" t="str">
        <f t="shared" ca="1" si="244"/>
        <v>EM DIA</v>
      </c>
      <c r="S1548" s="137" t="str">
        <f t="shared" ca="1" si="249"/>
        <v/>
      </c>
    </row>
    <row r="1549" spans="2:19" x14ac:dyDescent="0.25">
      <c r="B1549" s="190" t="str">
        <f t="shared" si="241"/>
        <v/>
      </c>
      <c r="C1549" s="190" t="str">
        <f t="shared" si="240"/>
        <v/>
      </c>
      <c r="D1549" s="119" t="s">
        <v>192</v>
      </c>
      <c r="H1549" s="141">
        <f t="shared" si="245"/>
        <v>0</v>
      </c>
      <c r="K1549" s="133">
        <f t="shared" si="242"/>
        <v>0</v>
      </c>
      <c r="L1549" s="133">
        <f t="shared" si="246"/>
        <v>0</v>
      </c>
      <c r="M1549" s="190">
        <f t="shared" si="247"/>
        <v>1</v>
      </c>
      <c r="N1549" s="190" t="str">
        <f t="shared" si="243"/>
        <v>JANEIRO</v>
      </c>
      <c r="P1549" s="119" t="s">
        <v>192</v>
      </c>
      <c r="Q1549" s="136" t="str">
        <f t="shared" si="248"/>
        <v>À PAGAR</v>
      </c>
      <c r="R1549" s="136" t="str">
        <f t="shared" ca="1" si="244"/>
        <v>EM DIA</v>
      </c>
      <c r="S1549" s="137" t="str">
        <f t="shared" ca="1" si="249"/>
        <v/>
      </c>
    </row>
    <row r="1550" spans="2:19" x14ac:dyDescent="0.25">
      <c r="B1550" s="190" t="str">
        <f t="shared" si="241"/>
        <v/>
      </c>
      <c r="C1550" s="190" t="str">
        <f t="shared" si="240"/>
        <v/>
      </c>
      <c r="D1550" s="119" t="s">
        <v>192</v>
      </c>
      <c r="H1550" s="141">
        <f t="shared" si="245"/>
        <v>0</v>
      </c>
      <c r="K1550" s="133">
        <f t="shared" si="242"/>
        <v>0</v>
      </c>
      <c r="L1550" s="133">
        <f t="shared" si="246"/>
        <v>0</v>
      </c>
      <c r="M1550" s="190">
        <f t="shared" si="247"/>
        <v>1</v>
      </c>
      <c r="N1550" s="190" t="str">
        <f t="shared" si="243"/>
        <v>JANEIRO</v>
      </c>
      <c r="P1550" s="119" t="s">
        <v>192</v>
      </c>
      <c r="Q1550" s="136" t="str">
        <f t="shared" si="248"/>
        <v>À PAGAR</v>
      </c>
      <c r="R1550" s="136" t="str">
        <f t="shared" ca="1" si="244"/>
        <v>EM DIA</v>
      </c>
      <c r="S1550" s="137" t="str">
        <f t="shared" ca="1" si="249"/>
        <v/>
      </c>
    </row>
    <row r="1551" spans="2:19" x14ac:dyDescent="0.25">
      <c r="B1551" s="190" t="str">
        <f t="shared" si="241"/>
        <v/>
      </c>
      <c r="C1551" s="190" t="str">
        <f t="shared" ref="C1551:C1614" si="250">IF(B1551=1,"JANEIRO",IF(B1551=2,"FEVEREIRO",IF(B1551=3,"MARÇO",IF(B1551=4,"ABRIL",IF(B1551=5,"MAIO",IF(B1551=6,"JUNHO",IF(B1551=7,"JULHO",IF(B1551=8,"AGOSTO",IF(B1551=9,"SETEMBRO",IF(B1551=10,"OUTUBRO",IF(B1551=11,"NOVEMBRO",IF(B1551=12,"DEZEMBRO",""))))))))))))</f>
        <v/>
      </c>
      <c r="D1551" s="119" t="s">
        <v>192</v>
      </c>
      <c r="H1551" s="141">
        <f t="shared" si="245"/>
        <v>0</v>
      </c>
      <c r="K1551" s="133">
        <f t="shared" si="242"/>
        <v>0</v>
      </c>
      <c r="L1551" s="133">
        <f t="shared" si="246"/>
        <v>0</v>
      </c>
      <c r="M1551" s="190">
        <f t="shared" si="247"/>
        <v>1</v>
      </c>
      <c r="N1551" s="190" t="str">
        <f t="shared" si="243"/>
        <v>JANEIRO</v>
      </c>
      <c r="P1551" s="119" t="s">
        <v>192</v>
      </c>
      <c r="Q1551" s="136" t="str">
        <f t="shared" si="248"/>
        <v>À PAGAR</v>
      </c>
      <c r="R1551" s="136" t="str">
        <f t="shared" ca="1" si="244"/>
        <v>EM DIA</v>
      </c>
      <c r="S1551" s="137" t="str">
        <f t="shared" ca="1" si="249"/>
        <v/>
      </c>
    </row>
    <row r="1552" spans="2:19" x14ac:dyDescent="0.25">
      <c r="B1552" s="190" t="str">
        <f t="shared" si="241"/>
        <v/>
      </c>
      <c r="C1552" s="190" t="str">
        <f t="shared" si="250"/>
        <v/>
      </c>
      <c r="D1552" s="119" t="s">
        <v>192</v>
      </c>
      <c r="H1552" s="141">
        <f t="shared" si="245"/>
        <v>0</v>
      </c>
      <c r="K1552" s="133">
        <f t="shared" si="242"/>
        <v>0</v>
      </c>
      <c r="L1552" s="133">
        <f t="shared" si="246"/>
        <v>0</v>
      </c>
      <c r="M1552" s="190">
        <f t="shared" si="247"/>
        <v>1</v>
      </c>
      <c r="N1552" s="190" t="str">
        <f t="shared" si="243"/>
        <v>JANEIRO</v>
      </c>
      <c r="P1552" s="119" t="s">
        <v>192</v>
      </c>
      <c r="Q1552" s="136" t="str">
        <f t="shared" si="248"/>
        <v>À PAGAR</v>
      </c>
      <c r="R1552" s="136" t="str">
        <f t="shared" ca="1" si="244"/>
        <v>EM DIA</v>
      </c>
      <c r="S1552" s="137" t="str">
        <f t="shared" ca="1" si="249"/>
        <v/>
      </c>
    </row>
    <row r="1553" spans="2:19" x14ac:dyDescent="0.25">
      <c r="B1553" s="190" t="str">
        <f t="shared" si="241"/>
        <v/>
      </c>
      <c r="C1553" s="190" t="str">
        <f t="shared" si="250"/>
        <v/>
      </c>
      <c r="D1553" s="119" t="s">
        <v>192</v>
      </c>
      <c r="H1553" s="141">
        <f t="shared" si="245"/>
        <v>0</v>
      </c>
      <c r="K1553" s="133">
        <f t="shared" si="242"/>
        <v>0</v>
      </c>
      <c r="L1553" s="133">
        <f t="shared" si="246"/>
        <v>0</v>
      </c>
      <c r="M1553" s="190">
        <f t="shared" si="247"/>
        <v>1</v>
      </c>
      <c r="N1553" s="190" t="str">
        <f t="shared" si="243"/>
        <v>JANEIRO</v>
      </c>
      <c r="P1553" s="119" t="s">
        <v>192</v>
      </c>
      <c r="Q1553" s="136" t="str">
        <f t="shared" si="248"/>
        <v>À PAGAR</v>
      </c>
      <c r="R1553" s="136" t="str">
        <f t="shared" ca="1" si="244"/>
        <v>EM DIA</v>
      </c>
      <c r="S1553" s="137" t="str">
        <f t="shared" ca="1" si="249"/>
        <v/>
      </c>
    </row>
    <row r="1554" spans="2:19" x14ac:dyDescent="0.25">
      <c r="B1554" s="190" t="str">
        <f t="shared" ref="B1554:B1617" si="251">IFERROR(MONTH(D1554),"")</f>
        <v/>
      </c>
      <c r="C1554" s="190" t="str">
        <f t="shared" si="250"/>
        <v/>
      </c>
      <c r="D1554" s="119" t="s">
        <v>192</v>
      </c>
      <c r="H1554" s="141">
        <f t="shared" si="245"/>
        <v>0</v>
      </c>
      <c r="K1554" s="133">
        <f t="shared" si="242"/>
        <v>0</v>
      </c>
      <c r="L1554" s="133">
        <f t="shared" si="246"/>
        <v>0</v>
      </c>
      <c r="M1554" s="190">
        <f t="shared" si="247"/>
        <v>1</v>
      </c>
      <c r="N1554" s="190" t="str">
        <f t="shared" si="243"/>
        <v>JANEIRO</v>
      </c>
      <c r="P1554" s="119" t="s">
        <v>192</v>
      </c>
      <c r="Q1554" s="136" t="str">
        <f t="shared" si="248"/>
        <v>À PAGAR</v>
      </c>
      <c r="R1554" s="136" t="str">
        <f t="shared" ca="1" si="244"/>
        <v>EM DIA</v>
      </c>
      <c r="S1554" s="137" t="str">
        <f t="shared" ca="1" si="249"/>
        <v/>
      </c>
    </row>
    <row r="1555" spans="2:19" x14ac:dyDescent="0.25">
      <c r="B1555" s="190" t="str">
        <f t="shared" si="251"/>
        <v/>
      </c>
      <c r="C1555" s="190" t="str">
        <f t="shared" si="250"/>
        <v/>
      </c>
      <c r="D1555" s="119" t="s">
        <v>192</v>
      </c>
      <c r="H1555" s="141">
        <f t="shared" si="245"/>
        <v>0</v>
      </c>
      <c r="K1555" s="133">
        <f t="shared" si="242"/>
        <v>0</v>
      </c>
      <c r="L1555" s="133">
        <f t="shared" si="246"/>
        <v>0</v>
      </c>
      <c r="M1555" s="190">
        <f t="shared" si="247"/>
        <v>1</v>
      </c>
      <c r="N1555" s="190" t="str">
        <f t="shared" si="243"/>
        <v>JANEIRO</v>
      </c>
      <c r="P1555" s="119" t="s">
        <v>192</v>
      </c>
      <c r="Q1555" s="136" t="str">
        <f t="shared" si="248"/>
        <v>À PAGAR</v>
      </c>
      <c r="R1555" s="136" t="str">
        <f t="shared" ca="1" si="244"/>
        <v>EM DIA</v>
      </c>
      <c r="S1555" s="137" t="str">
        <f t="shared" ca="1" si="249"/>
        <v/>
      </c>
    </row>
    <row r="1556" spans="2:19" x14ac:dyDescent="0.25">
      <c r="B1556" s="190" t="str">
        <f t="shared" si="251"/>
        <v/>
      </c>
      <c r="C1556" s="190" t="str">
        <f t="shared" si="250"/>
        <v/>
      </c>
      <c r="D1556" s="119" t="s">
        <v>192</v>
      </c>
      <c r="H1556" s="141">
        <f t="shared" si="245"/>
        <v>0</v>
      </c>
      <c r="K1556" s="133">
        <f t="shared" si="242"/>
        <v>0</v>
      </c>
      <c r="L1556" s="133">
        <f t="shared" si="246"/>
        <v>0</v>
      </c>
      <c r="M1556" s="190">
        <f t="shared" si="247"/>
        <v>1</v>
      </c>
      <c r="N1556" s="190" t="str">
        <f t="shared" si="243"/>
        <v>JANEIRO</v>
      </c>
      <c r="P1556" s="119" t="s">
        <v>192</v>
      </c>
      <c r="Q1556" s="136" t="str">
        <f t="shared" si="248"/>
        <v>À PAGAR</v>
      </c>
      <c r="R1556" s="136" t="str">
        <f t="shared" ca="1" si="244"/>
        <v>EM DIA</v>
      </c>
      <c r="S1556" s="137" t="str">
        <f t="shared" ca="1" si="249"/>
        <v/>
      </c>
    </row>
    <row r="1557" spans="2:19" x14ac:dyDescent="0.25">
      <c r="B1557" s="190" t="str">
        <f t="shared" si="251"/>
        <v/>
      </c>
      <c r="C1557" s="190" t="str">
        <f t="shared" si="250"/>
        <v/>
      </c>
      <c r="D1557" s="119" t="s">
        <v>192</v>
      </c>
      <c r="H1557" s="141">
        <f t="shared" si="245"/>
        <v>0</v>
      </c>
      <c r="K1557" s="133">
        <f t="shared" si="242"/>
        <v>0</v>
      </c>
      <c r="L1557" s="133">
        <f t="shared" si="246"/>
        <v>0</v>
      </c>
      <c r="M1557" s="190">
        <f t="shared" si="247"/>
        <v>1</v>
      </c>
      <c r="N1557" s="190" t="str">
        <f t="shared" si="243"/>
        <v>JANEIRO</v>
      </c>
      <c r="P1557" s="119" t="s">
        <v>192</v>
      </c>
      <c r="Q1557" s="136" t="str">
        <f t="shared" si="248"/>
        <v>À PAGAR</v>
      </c>
      <c r="R1557" s="136" t="str">
        <f t="shared" ca="1" si="244"/>
        <v>EM DIA</v>
      </c>
      <c r="S1557" s="137" t="str">
        <f t="shared" ca="1" si="249"/>
        <v/>
      </c>
    </row>
    <row r="1558" spans="2:19" x14ac:dyDescent="0.25">
      <c r="B1558" s="190" t="str">
        <f t="shared" si="251"/>
        <v/>
      </c>
      <c r="C1558" s="190" t="str">
        <f t="shared" si="250"/>
        <v/>
      </c>
      <c r="D1558" s="119" t="s">
        <v>192</v>
      </c>
      <c r="H1558" s="141">
        <f t="shared" si="245"/>
        <v>0</v>
      </c>
      <c r="K1558" s="133">
        <f t="shared" si="242"/>
        <v>0</v>
      </c>
      <c r="L1558" s="133">
        <f t="shared" si="246"/>
        <v>0</v>
      </c>
      <c r="M1558" s="190">
        <f t="shared" si="247"/>
        <v>1</v>
      </c>
      <c r="N1558" s="190" t="str">
        <f t="shared" si="243"/>
        <v>JANEIRO</v>
      </c>
      <c r="P1558" s="119" t="s">
        <v>192</v>
      </c>
      <c r="Q1558" s="136" t="str">
        <f t="shared" si="248"/>
        <v>À PAGAR</v>
      </c>
      <c r="R1558" s="136" t="str">
        <f t="shared" ca="1" si="244"/>
        <v>EM DIA</v>
      </c>
      <c r="S1558" s="137" t="str">
        <f t="shared" ca="1" si="249"/>
        <v/>
      </c>
    </row>
    <row r="1559" spans="2:19" x14ac:dyDescent="0.25">
      <c r="B1559" s="190" t="str">
        <f t="shared" si="251"/>
        <v/>
      </c>
      <c r="C1559" s="190" t="str">
        <f t="shared" si="250"/>
        <v/>
      </c>
      <c r="D1559" s="119" t="s">
        <v>192</v>
      </c>
      <c r="H1559" s="141">
        <f t="shared" si="245"/>
        <v>0</v>
      </c>
      <c r="K1559" s="133">
        <f t="shared" si="242"/>
        <v>0</v>
      </c>
      <c r="L1559" s="133">
        <f t="shared" si="246"/>
        <v>0</v>
      </c>
      <c r="M1559" s="190">
        <f t="shared" si="247"/>
        <v>1</v>
      </c>
      <c r="N1559" s="190" t="str">
        <f t="shared" si="243"/>
        <v>JANEIRO</v>
      </c>
      <c r="P1559" s="119" t="s">
        <v>192</v>
      </c>
      <c r="Q1559" s="136" t="str">
        <f t="shared" si="248"/>
        <v>À PAGAR</v>
      </c>
      <c r="R1559" s="136" t="str">
        <f t="shared" ca="1" si="244"/>
        <v>EM DIA</v>
      </c>
      <c r="S1559" s="137" t="str">
        <f t="shared" ca="1" si="249"/>
        <v/>
      </c>
    </row>
    <row r="1560" spans="2:19" x14ac:dyDescent="0.25">
      <c r="B1560" s="190" t="str">
        <f t="shared" si="251"/>
        <v/>
      </c>
      <c r="C1560" s="190" t="str">
        <f t="shared" si="250"/>
        <v/>
      </c>
      <c r="D1560" s="119" t="s">
        <v>192</v>
      </c>
      <c r="H1560" s="141">
        <f t="shared" si="245"/>
        <v>0</v>
      </c>
      <c r="K1560" s="133">
        <f t="shared" si="242"/>
        <v>0</v>
      </c>
      <c r="L1560" s="133">
        <f t="shared" si="246"/>
        <v>0</v>
      </c>
      <c r="M1560" s="190">
        <f t="shared" si="247"/>
        <v>1</v>
      </c>
      <c r="N1560" s="190" t="str">
        <f t="shared" si="243"/>
        <v>JANEIRO</v>
      </c>
      <c r="P1560" s="119" t="s">
        <v>192</v>
      </c>
      <c r="Q1560" s="136" t="str">
        <f t="shared" si="248"/>
        <v>À PAGAR</v>
      </c>
      <c r="R1560" s="136" t="str">
        <f t="shared" ca="1" si="244"/>
        <v>EM DIA</v>
      </c>
      <c r="S1560" s="137" t="str">
        <f t="shared" ca="1" si="249"/>
        <v/>
      </c>
    </row>
    <row r="1561" spans="2:19" x14ac:dyDescent="0.25">
      <c r="B1561" s="190" t="str">
        <f t="shared" si="251"/>
        <v/>
      </c>
      <c r="C1561" s="190" t="str">
        <f t="shared" si="250"/>
        <v/>
      </c>
      <c r="D1561" s="119" t="s">
        <v>192</v>
      </c>
      <c r="H1561" s="141">
        <f t="shared" si="245"/>
        <v>0</v>
      </c>
      <c r="K1561" s="133">
        <f t="shared" si="242"/>
        <v>0</v>
      </c>
      <c r="L1561" s="133">
        <f t="shared" si="246"/>
        <v>0</v>
      </c>
      <c r="M1561" s="190">
        <f t="shared" si="247"/>
        <v>1</v>
      </c>
      <c r="N1561" s="190" t="str">
        <f t="shared" si="243"/>
        <v>JANEIRO</v>
      </c>
      <c r="P1561" s="119" t="s">
        <v>192</v>
      </c>
      <c r="Q1561" s="136" t="str">
        <f t="shared" si="248"/>
        <v>À PAGAR</v>
      </c>
      <c r="R1561" s="136" t="str">
        <f t="shared" ca="1" si="244"/>
        <v>EM DIA</v>
      </c>
      <c r="S1561" s="137" t="str">
        <f t="shared" ca="1" si="249"/>
        <v/>
      </c>
    </row>
    <row r="1562" spans="2:19" x14ac:dyDescent="0.25">
      <c r="B1562" s="190" t="str">
        <f t="shared" si="251"/>
        <v/>
      </c>
      <c r="C1562" s="190" t="str">
        <f t="shared" si="250"/>
        <v/>
      </c>
      <c r="D1562" s="119" t="s">
        <v>192</v>
      </c>
      <c r="H1562" s="141">
        <f t="shared" si="245"/>
        <v>0</v>
      </c>
      <c r="K1562" s="133">
        <f t="shared" si="242"/>
        <v>0</v>
      </c>
      <c r="L1562" s="133">
        <f t="shared" si="246"/>
        <v>0</v>
      </c>
      <c r="M1562" s="190">
        <f t="shared" si="247"/>
        <v>1</v>
      </c>
      <c r="N1562" s="190" t="str">
        <f t="shared" si="243"/>
        <v>JANEIRO</v>
      </c>
      <c r="P1562" s="119" t="s">
        <v>192</v>
      </c>
      <c r="Q1562" s="136" t="str">
        <f t="shared" si="248"/>
        <v>À PAGAR</v>
      </c>
      <c r="R1562" s="136" t="str">
        <f t="shared" ca="1" si="244"/>
        <v>EM DIA</v>
      </c>
      <c r="S1562" s="137" t="str">
        <f t="shared" ca="1" si="249"/>
        <v/>
      </c>
    </row>
    <row r="1563" spans="2:19" x14ac:dyDescent="0.25">
      <c r="B1563" s="190" t="str">
        <f t="shared" si="251"/>
        <v/>
      </c>
      <c r="C1563" s="190" t="str">
        <f t="shared" si="250"/>
        <v/>
      </c>
      <c r="D1563" s="119" t="s">
        <v>192</v>
      </c>
      <c r="H1563" s="141">
        <f t="shared" si="245"/>
        <v>0</v>
      </c>
      <c r="K1563" s="133">
        <f t="shared" si="242"/>
        <v>0</v>
      </c>
      <c r="L1563" s="133">
        <f t="shared" si="246"/>
        <v>0</v>
      </c>
      <c r="M1563" s="190">
        <f t="shared" si="247"/>
        <v>1</v>
      </c>
      <c r="N1563" s="190" t="str">
        <f t="shared" si="243"/>
        <v>JANEIRO</v>
      </c>
      <c r="P1563" s="119" t="s">
        <v>192</v>
      </c>
      <c r="Q1563" s="136" t="str">
        <f t="shared" si="248"/>
        <v>À PAGAR</v>
      </c>
      <c r="R1563" s="136" t="str">
        <f t="shared" ca="1" si="244"/>
        <v>EM DIA</v>
      </c>
      <c r="S1563" s="137" t="str">
        <f t="shared" ca="1" si="249"/>
        <v/>
      </c>
    </row>
    <row r="1564" spans="2:19" x14ac:dyDescent="0.25">
      <c r="B1564" s="190" t="str">
        <f t="shared" si="251"/>
        <v/>
      </c>
      <c r="C1564" s="190" t="str">
        <f t="shared" si="250"/>
        <v/>
      </c>
      <c r="D1564" s="119" t="s">
        <v>192</v>
      </c>
      <c r="H1564" s="141">
        <f t="shared" si="245"/>
        <v>0</v>
      </c>
      <c r="K1564" s="133">
        <f t="shared" si="242"/>
        <v>0</v>
      </c>
      <c r="L1564" s="133">
        <f t="shared" si="246"/>
        <v>0</v>
      </c>
      <c r="M1564" s="190">
        <f t="shared" si="247"/>
        <v>1</v>
      </c>
      <c r="N1564" s="190" t="str">
        <f t="shared" si="243"/>
        <v>JANEIRO</v>
      </c>
      <c r="P1564" s="119" t="s">
        <v>192</v>
      </c>
      <c r="Q1564" s="136" t="str">
        <f t="shared" si="248"/>
        <v>À PAGAR</v>
      </c>
      <c r="R1564" s="136" t="str">
        <f t="shared" ca="1" si="244"/>
        <v>EM DIA</v>
      </c>
      <c r="S1564" s="137" t="str">
        <f t="shared" ca="1" si="249"/>
        <v/>
      </c>
    </row>
    <row r="1565" spans="2:19" x14ac:dyDescent="0.25">
      <c r="B1565" s="190" t="str">
        <f t="shared" si="251"/>
        <v/>
      </c>
      <c r="C1565" s="190" t="str">
        <f t="shared" si="250"/>
        <v/>
      </c>
      <c r="D1565" s="119" t="s">
        <v>192</v>
      </c>
      <c r="H1565" s="141">
        <f t="shared" si="245"/>
        <v>0</v>
      </c>
      <c r="K1565" s="133">
        <f t="shared" ref="K1565:K1628" si="252">IF(AND(G1565&gt;I1565,I1565&gt;0),G1565-I1565-J1565,0)</f>
        <v>0</v>
      </c>
      <c r="L1565" s="133">
        <f t="shared" si="246"/>
        <v>0</v>
      </c>
      <c r="M1565" s="190">
        <f t="shared" si="247"/>
        <v>1</v>
      </c>
      <c r="N1565" s="190" t="str">
        <f t="shared" si="243"/>
        <v>JANEIRO</v>
      </c>
      <c r="P1565" s="119" t="s">
        <v>192</v>
      </c>
      <c r="Q1565" s="136" t="str">
        <f t="shared" si="248"/>
        <v>À PAGAR</v>
      </c>
      <c r="R1565" s="136" t="str">
        <f t="shared" ca="1" si="244"/>
        <v>EM DIA</v>
      </c>
      <c r="S1565" s="137" t="str">
        <f t="shared" ca="1" si="249"/>
        <v/>
      </c>
    </row>
    <row r="1566" spans="2:19" x14ac:dyDescent="0.25">
      <c r="B1566" s="190" t="str">
        <f t="shared" si="251"/>
        <v/>
      </c>
      <c r="C1566" s="190" t="str">
        <f t="shared" si="250"/>
        <v/>
      </c>
      <c r="D1566" s="119" t="s">
        <v>192</v>
      </c>
      <c r="H1566" s="141">
        <f t="shared" si="245"/>
        <v>0</v>
      </c>
      <c r="K1566" s="133">
        <f t="shared" si="252"/>
        <v>0</v>
      </c>
      <c r="L1566" s="133">
        <f t="shared" si="246"/>
        <v>0</v>
      </c>
      <c r="M1566" s="190">
        <f t="shared" si="247"/>
        <v>1</v>
      </c>
      <c r="N1566" s="190" t="str">
        <f t="shared" si="243"/>
        <v>JANEIRO</v>
      </c>
      <c r="P1566" s="119" t="s">
        <v>192</v>
      </c>
      <c r="Q1566" s="136" t="str">
        <f t="shared" si="248"/>
        <v>À PAGAR</v>
      </c>
      <c r="R1566" s="136" t="str">
        <f t="shared" ca="1" si="244"/>
        <v>EM DIA</v>
      </c>
      <c r="S1566" s="137" t="str">
        <f t="shared" ca="1" si="249"/>
        <v/>
      </c>
    </row>
    <row r="1567" spans="2:19" x14ac:dyDescent="0.25">
      <c r="B1567" s="190" t="str">
        <f t="shared" si="251"/>
        <v/>
      </c>
      <c r="C1567" s="190" t="str">
        <f t="shared" si="250"/>
        <v/>
      </c>
      <c r="D1567" s="119" t="s">
        <v>192</v>
      </c>
      <c r="H1567" s="141">
        <f t="shared" si="245"/>
        <v>0</v>
      </c>
      <c r="K1567" s="133">
        <f t="shared" si="252"/>
        <v>0</v>
      </c>
      <c r="L1567" s="133">
        <f t="shared" si="246"/>
        <v>0</v>
      </c>
      <c r="M1567" s="190">
        <f t="shared" si="247"/>
        <v>1</v>
      </c>
      <c r="N1567" s="190" t="str">
        <f t="shared" si="243"/>
        <v>JANEIRO</v>
      </c>
      <c r="P1567" s="119" t="s">
        <v>192</v>
      </c>
      <c r="Q1567" s="136" t="str">
        <f t="shared" si="248"/>
        <v>À PAGAR</v>
      </c>
      <c r="R1567" s="136" t="str">
        <f t="shared" ca="1" si="244"/>
        <v>EM DIA</v>
      </c>
      <c r="S1567" s="137" t="str">
        <f t="shared" ca="1" si="249"/>
        <v/>
      </c>
    </row>
    <row r="1568" spans="2:19" x14ac:dyDescent="0.25">
      <c r="B1568" s="190" t="str">
        <f t="shared" si="251"/>
        <v/>
      </c>
      <c r="C1568" s="190" t="str">
        <f t="shared" si="250"/>
        <v/>
      </c>
      <c r="D1568" s="119" t="s">
        <v>192</v>
      </c>
      <c r="H1568" s="141">
        <f t="shared" si="245"/>
        <v>0</v>
      </c>
      <c r="K1568" s="133">
        <f t="shared" si="252"/>
        <v>0</v>
      </c>
      <c r="L1568" s="133">
        <f t="shared" si="246"/>
        <v>0</v>
      </c>
      <c r="M1568" s="190">
        <f t="shared" si="247"/>
        <v>1</v>
      </c>
      <c r="N1568" s="190" t="str">
        <f t="shared" si="243"/>
        <v>JANEIRO</v>
      </c>
      <c r="P1568" s="119" t="s">
        <v>192</v>
      </c>
      <c r="Q1568" s="136" t="str">
        <f t="shared" si="248"/>
        <v>À PAGAR</v>
      </c>
      <c r="R1568" s="136" t="str">
        <f t="shared" ca="1" si="244"/>
        <v>EM DIA</v>
      </c>
      <c r="S1568" s="137" t="str">
        <f t="shared" ca="1" si="249"/>
        <v/>
      </c>
    </row>
    <row r="1569" spans="2:19" x14ac:dyDescent="0.25">
      <c r="B1569" s="190" t="str">
        <f t="shared" si="251"/>
        <v/>
      </c>
      <c r="C1569" s="190" t="str">
        <f t="shared" si="250"/>
        <v/>
      </c>
      <c r="D1569" s="119" t="s">
        <v>192</v>
      </c>
      <c r="H1569" s="141">
        <f t="shared" si="245"/>
        <v>0</v>
      </c>
      <c r="K1569" s="133">
        <f t="shared" si="252"/>
        <v>0</v>
      </c>
      <c r="L1569" s="133">
        <f t="shared" si="246"/>
        <v>0</v>
      </c>
      <c r="M1569" s="190">
        <f t="shared" si="247"/>
        <v>1</v>
      </c>
      <c r="N1569" s="190" t="str">
        <f t="shared" si="243"/>
        <v>JANEIRO</v>
      </c>
      <c r="P1569" s="119" t="s">
        <v>192</v>
      </c>
      <c r="Q1569" s="136" t="str">
        <f t="shared" si="248"/>
        <v>À PAGAR</v>
      </c>
      <c r="R1569" s="136" t="str">
        <f t="shared" ca="1" si="244"/>
        <v>EM DIA</v>
      </c>
      <c r="S1569" s="137" t="str">
        <f t="shared" ca="1" si="249"/>
        <v/>
      </c>
    </row>
    <row r="1570" spans="2:19" x14ac:dyDescent="0.25">
      <c r="B1570" s="190" t="str">
        <f t="shared" si="251"/>
        <v/>
      </c>
      <c r="C1570" s="190" t="str">
        <f t="shared" si="250"/>
        <v/>
      </c>
      <c r="D1570" s="119" t="s">
        <v>192</v>
      </c>
      <c r="H1570" s="141">
        <f t="shared" si="245"/>
        <v>0</v>
      </c>
      <c r="K1570" s="133">
        <f t="shared" si="252"/>
        <v>0</v>
      </c>
      <c r="L1570" s="133">
        <f t="shared" si="246"/>
        <v>0</v>
      </c>
      <c r="M1570" s="190">
        <f t="shared" si="247"/>
        <v>1</v>
      </c>
      <c r="N1570" s="190" t="str">
        <f t="shared" si="243"/>
        <v>JANEIRO</v>
      </c>
      <c r="P1570" s="119" t="s">
        <v>192</v>
      </c>
      <c r="Q1570" s="136" t="str">
        <f t="shared" si="248"/>
        <v>À PAGAR</v>
      </c>
      <c r="R1570" s="136" t="str">
        <f t="shared" ca="1" si="244"/>
        <v>EM DIA</v>
      </c>
      <c r="S1570" s="137" t="str">
        <f t="shared" ca="1" si="249"/>
        <v/>
      </c>
    </row>
    <row r="1571" spans="2:19" x14ac:dyDescent="0.25">
      <c r="B1571" s="190" t="str">
        <f t="shared" si="251"/>
        <v/>
      </c>
      <c r="C1571" s="190" t="str">
        <f t="shared" si="250"/>
        <v/>
      </c>
      <c r="D1571" s="119" t="s">
        <v>192</v>
      </c>
      <c r="H1571" s="141">
        <f t="shared" si="245"/>
        <v>0</v>
      </c>
      <c r="K1571" s="133">
        <f t="shared" si="252"/>
        <v>0</v>
      </c>
      <c r="L1571" s="133">
        <f t="shared" si="246"/>
        <v>0</v>
      </c>
      <c r="M1571" s="190">
        <f t="shared" si="247"/>
        <v>1</v>
      </c>
      <c r="N1571" s="190" t="str">
        <f t="shared" si="243"/>
        <v>JANEIRO</v>
      </c>
      <c r="P1571" s="119" t="s">
        <v>192</v>
      </c>
      <c r="Q1571" s="136" t="str">
        <f t="shared" si="248"/>
        <v>À PAGAR</v>
      </c>
      <c r="R1571" s="136" t="str">
        <f t="shared" ca="1" si="244"/>
        <v>EM DIA</v>
      </c>
      <c r="S1571" s="137" t="str">
        <f t="shared" ca="1" si="249"/>
        <v/>
      </c>
    </row>
    <row r="1572" spans="2:19" x14ac:dyDescent="0.25">
      <c r="B1572" s="190" t="str">
        <f t="shared" si="251"/>
        <v/>
      </c>
      <c r="C1572" s="190" t="str">
        <f t="shared" si="250"/>
        <v/>
      </c>
      <c r="D1572" s="119" t="s">
        <v>192</v>
      </c>
      <c r="H1572" s="141">
        <f t="shared" si="245"/>
        <v>0</v>
      </c>
      <c r="K1572" s="133">
        <f t="shared" si="252"/>
        <v>0</v>
      </c>
      <c r="L1572" s="133">
        <f t="shared" si="246"/>
        <v>0</v>
      </c>
      <c r="M1572" s="190">
        <f t="shared" si="247"/>
        <v>1</v>
      </c>
      <c r="N1572" s="190" t="str">
        <f t="shared" si="243"/>
        <v>JANEIRO</v>
      </c>
      <c r="P1572" s="119" t="s">
        <v>192</v>
      </c>
      <c r="Q1572" s="136" t="str">
        <f t="shared" si="248"/>
        <v>À PAGAR</v>
      </c>
      <c r="R1572" s="136" t="str">
        <f t="shared" ca="1" si="244"/>
        <v>EM DIA</v>
      </c>
      <c r="S1572" s="137" t="str">
        <f t="shared" ca="1" si="249"/>
        <v/>
      </c>
    </row>
    <row r="1573" spans="2:19" x14ac:dyDescent="0.25">
      <c r="B1573" s="190" t="str">
        <f t="shared" si="251"/>
        <v/>
      </c>
      <c r="C1573" s="190" t="str">
        <f t="shared" si="250"/>
        <v/>
      </c>
      <c r="D1573" s="119" t="s">
        <v>192</v>
      </c>
      <c r="H1573" s="141">
        <f t="shared" si="245"/>
        <v>0</v>
      </c>
      <c r="K1573" s="133">
        <f t="shared" si="252"/>
        <v>0</v>
      </c>
      <c r="L1573" s="133">
        <f t="shared" si="246"/>
        <v>0</v>
      </c>
      <c r="M1573" s="190">
        <f t="shared" si="247"/>
        <v>1</v>
      </c>
      <c r="N1573" s="190" t="str">
        <f t="shared" si="243"/>
        <v>JANEIRO</v>
      </c>
      <c r="P1573" s="119" t="s">
        <v>192</v>
      </c>
      <c r="Q1573" s="136" t="str">
        <f t="shared" si="248"/>
        <v>À PAGAR</v>
      </c>
      <c r="R1573" s="136" t="str">
        <f t="shared" ca="1" si="244"/>
        <v>EM DIA</v>
      </c>
      <c r="S1573" s="137" t="str">
        <f t="shared" ca="1" si="249"/>
        <v/>
      </c>
    </row>
    <row r="1574" spans="2:19" x14ac:dyDescent="0.25">
      <c r="B1574" s="190" t="str">
        <f t="shared" si="251"/>
        <v/>
      </c>
      <c r="C1574" s="190" t="str">
        <f t="shared" si="250"/>
        <v/>
      </c>
      <c r="D1574" s="119" t="s">
        <v>192</v>
      </c>
      <c r="H1574" s="141">
        <f t="shared" si="245"/>
        <v>0</v>
      </c>
      <c r="K1574" s="133">
        <f t="shared" si="252"/>
        <v>0</v>
      </c>
      <c r="L1574" s="133">
        <f t="shared" si="246"/>
        <v>0</v>
      </c>
      <c r="M1574" s="190">
        <f t="shared" si="247"/>
        <v>1</v>
      </c>
      <c r="N1574" s="190" t="str">
        <f t="shared" si="243"/>
        <v>JANEIRO</v>
      </c>
      <c r="P1574" s="119" t="s">
        <v>192</v>
      </c>
      <c r="Q1574" s="136" t="str">
        <f t="shared" si="248"/>
        <v>À PAGAR</v>
      </c>
      <c r="R1574" s="136" t="str">
        <f t="shared" ca="1" si="244"/>
        <v>EM DIA</v>
      </c>
      <c r="S1574" s="137" t="str">
        <f t="shared" ca="1" si="249"/>
        <v/>
      </c>
    </row>
    <row r="1575" spans="2:19" x14ac:dyDescent="0.25">
      <c r="B1575" s="190" t="str">
        <f t="shared" si="251"/>
        <v/>
      </c>
      <c r="C1575" s="190" t="str">
        <f t="shared" si="250"/>
        <v/>
      </c>
      <c r="D1575" s="119" t="s">
        <v>192</v>
      </c>
      <c r="H1575" s="141">
        <f t="shared" si="245"/>
        <v>0</v>
      </c>
      <c r="K1575" s="133">
        <f t="shared" si="252"/>
        <v>0</v>
      </c>
      <c r="L1575" s="133">
        <f t="shared" si="246"/>
        <v>0</v>
      </c>
      <c r="M1575" s="190">
        <f t="shared" si="247"/>
        <v>1</v>
      </c>
      <c r="N1575" s="190" t="str">
        <f t="shared" si="243"/>
        <v>JANEIRO</v>
      </c>
      <c r="P1575" s="119" t="s">
        <v>192</v>
      </c>
      <c r="Q1575" s="136" t="str">
        <f t="shared" si="248"/>
        <v>À PAGAR</v>
      </c>
      <c r="R1575" s="136" t="str">
        <f t="shared" ca="1" si="244"/>
        <v>EM DIA</v>
      </c>
      <c r="S1575" s="137" t="str">
        <f t="shared" ca="1" si="249"/>
        <v/>
      </c>
    </row>
    <row r="1576" spans="2:19" x14ac:dyDescent="0.25">
      <c r="B1576" s="190" t="str">
        <f t="shared" si="251"/>
        <v/>
      </c>
      <c r="C1576" s="190" t="str">
        <f t="shared" si="250"/>
        <v/>
      </c>
      <c r="D1576" s="119" t="s">
        <v>192</v>
      </c>
      <c r="H1576" s="141">
        <f t="shared" si="245"/>
        <v>0</v>
      </c>
      <c r="K1576" s="133">
        <f t="shared" si="252"/>
        <v>0</v>
      </c>
      <c r="L1576" s="133">
        <f t="shared" si="246"/>
        <v>0</v>
      </c>
      <c r="M1576" s="190">
        <f t="shared" si="247"/>
        <v>1</v>
      </c>
      <c r="N1576" s="190" t="str">
        <f t="shared" si="243"/>
        <v>JANEIRO</v>
      </c>
      <c r="P1576" s="119" t="s">
        <v>192</v>
      </c>
      <c r="Q1576" s="136" t="str">
        <f t="shared" si="248"/>
        <v>À PAGAR</v>
      </c>
      <c r="R1576" s="136" t="str">
        <f t="shared" ca="1" si="244"/>
        <v>EM DIA</v>
      </c>
      <c r="S1576" s="137" t="str">
        <f t="shared" ca="1" si="249"/>
        <v/>
      </c>
    </row>
    <row r="1577" spans="2:19" x14ac:dyDescent="0.25">
      <c r="B1577" s="190" t="str">
        <f t="shared" si="251"/>
        <v/>
      </c>
      <c r="C1577" s="190" t="str">
        <f t="shared" si="250"/>
        <v/>
      </c>
      <c r="D1577" s="119" t="s">
        <v>192</v>
      </c>
      <c r="H1577" s="141">
        <f t="shared" si="245"/>
        <v>0</v>
      </c>
      <c r="K1577" s="133">
        <f t="shared" si="252"/>
        <v>0</v>
      </c>
      <c r="L1577" s="133">
        <f t="shared" si="246"/>
        <v>0</v>
      </c>
      <c r="M1577" s="190">
        <f t="shared" si="247"/>
        <v>1</v>
      </c>
      <c r="N1577" s="190" t="str">
        <f t="shared" si="243"/>
        <v>JANEIRO</v>
      </c>
      <c r="P1577" s="119" t="s">
        <v>192</v>
      </c>
      <c r="Q1577" s="136" t="str">
        <f t="shared" si="248"/>
        <v>À PAGAR</v>
      </c>
      <c r="R1577" s="136" t="str">
        <f t="shared" ca="1" si="244"/>
        <v>EM DIA</v>
      </c>
      <c r="S1577" s="137" t="str">
        <f t="shared" ca="1" si="249"/>
        <v/>
      </c>
    </row>
    <row r="1578" spans="2:19" x14ac:dyDescent="0.25">
      <c r="B1578" s="190" t="str">
        <f t="shared" si="251"/>
        <v/>
      </c>
      <c r="C1578" s="190" t="str">
        <f t="shared" si="250"/>
        <v/>
      </c>
      <c r="D1578" s="119" t="s">
        <v>192</v>
      </c>
      <c r="H1578" s="141">
        <f t="shared" si="245"/>
        <v>0</v>
      </c>
      <c r="K1578" s="133">
        <f t="shared" si="252"/>
        <v>0</v>
      </c>
      <c r="L1578" s="133">
        <f t="shared" si="246"/>
        <v>0</v>
      </c>
      <c r="M1578" s="190">
        <f t="shared" si="247"/>
        <v>1</v>
      </c>
      <c r="N1578" s="190" t="str">
        <f t="shared" si="243"/>
        <v>JANEIRO</v>
      </c>
      <c r="P1578" s="119" t="s">
        <v>192</v>
      </c>
      <c r="Q1578" s="136" t="str">
        <f t="shared" si="248"/>
        <v>À PAGAR</v>
      </c>
      <c r="R1578" s="136" t="str">
        <f t="shared" ca="1" si="244"/>
        <v>EM DIA</v>
      </c>
      <c r="S1578" s="137" t="str">
        <f t="shared" ca="1" si="249"/>
        <v/>
      </c>
    </row>
    <row r="1579" spans="2:19" x14ac:dyDescent="0.25">
      <c r="B1579" s="190" t="str">
        <f t="shared" si="251"/>
        <v/>
      </c>
      <c r="C1579" s="190" t="str">
        <f t="shared" si="250"/>
        <v/>
      </c>
      <c r="D1579" s="119" t="s">
        <v>192</v>
      </c>
      <c r="H1579" s="141">
        <f t="shared" si="245"/>
        <v>0</v>
      </c>
      <c r="K1579" s="133">
        <f t="shared" si="252"/>
        <v>0</v>
      </c>
      <c r="L1579" s="133">
        <f t="shared" si="246"/>
        <v>0</v>
      </c>
      <c r="M1579" s="190">
        <f t="shared" si="247"/>
        <v>1</v>
      </c>
      <c r="N1579" s="190" t="str">
        <f t="shared" si="243"/>
        <v>JANEIRO</v>
      </c>
      <c r="P1579" s="119" t="s">
        <v>192</v>
      </c>
      <c r="Q1579" s="136" t="str">
        <f t="shared" si="248"/>
        <v>À PAGAR</v>
      </c>
      <c r="R1579" s="136" t="str">
        <f t="shared" ca="1" si="244"/>
        <v>EM DIA</v>
      </c>
      <c r="S1579" s="137" t="str">
        <f t="shared" ca="1" si="249"/>
        <v/>
      </c>
    </row>
    <row r="1580" spans="2:19" x14ac:dyDescent="0.25">
      <c r="B1580" s="190" t="str">
        <f t="shared" si="251"/>
        <v/>
      </c>
      <c r="C1580" s="190" t="str">
        <f t="shared" si="250"/>
        <v/>
      </c>
      <c r="D1580" s="119" t="s">
        <v>192</v>
      </c>
      <c r="H1580" s="141">
        <f t="shared" si="245"/>
        <v>0</v>
      </c>
      <c r="K1580" s="133">
        <f t="shared" si="252"/>
        <v>0</v>
      </c>
      <c r="L1580" s="133">
        <f t="shared" si="246"/>
        <v>0</v>
      </c>
      <c r="M1580" s="190">
        <f t="shared" si="247"/>
        <v>1</v>
      </c>
      <c r="N1580" s="190" t="str">
        <f t="shared" si="243"/>
        <v>JANEIRO</v>
      </c>
      <c r="P1580" s="119" t="s">
        <v>192</v>
      </c>
      <c r="Q1580" s="136" t="str">
        <f t="shared" si="248"/>
        <v>À PAGAR</v>
      </c>
      <c r="R1580" s="136" t="str">
        <f t="shared" ca="1" si="244"/>
        <v>EM DIA</v>
      </c>
      <c r="S1580" s="137" t="str">
        <f t="shared" ca="1" si="249"/>
        <v/>
      </c>
    </row>
    <row r="1581" spans="2:19" x14ac:dyDescent="0.25">
      <c r="B1581" s="190" t="str">
        <f t="shared" si="251"/>
        <v/>
      </c>
      <c r="C1581" s="190" t="str">
        <f t="shared" si="250"/>
        <v/>
      </c>
      <c r="D1581" s="119" t="s">
        <v>192</v>
      </c>
      <c r="H1581" s="141">
        <f t="shared" si="245"/>
        <v>0</v>
      </c>
      <c r="K1581" s="133">
        <f t="shared" si="252"/>
        <v>0</v>
      </c>
      <c r="L1581" s="133">
        <f t="shared" si="246"/>
        <v>0</v>
      </c>
      <c r="M1581" s="190">
        <f t="shared" si="247"/>
        <v>1</v>
      </c>
      <c r="N1581" s="190" t="str">
        <f t="shared" si="243"/>
        <v>JANEIRO</v>
      </c>
      <c r="P1581" s="119" t="s">
        <v>192</v>
      </c>
      <c r="Q1581" s="136" t="str">
        <f t="shared" si="248"/>
        <v>À PAGAR</v>
      </c>
      <c r="R1581" s="136" t="str">
        <f t="shared" ca="1" si="244"/>
        <v>EM DIA</v>
      </c>
      <c r="S1581" s="137" t="str">
        <f t="shared" ca="1" si="249"/>
        <v/>
      </c>
    </row>
    <row r="1582" spans="2:19" x14ac:dyDescent="0.25">
      <c r="B1582" s="190" t="str">
        <f t="shared" si="251"/>
        <v/>
      </c>
      <c r="C1582" s="190" t="str">
        <f t="shared" si="250"/>
        <v/>
      </c>
      <c r="D1582" s="119" t="s">
        <v>192</v>
      </c>
      <c r="H1582" s="141">
        <f t="shared" si="245"/>
        <v>0</v>
      </c>
      <c r="K1582" s="133">
        <f t="shared" si="252"/>
        <v>0</v>
      </c>
      <c r="L1582" s="133">
        <f t="shared" si="246"/>
        <v>0</v>
      </c>
      <c r="M1582" s="190">
        <f t="shared" si="247"/>
        <v>1</v>
      </c>
      <c r="N1582" s="190" t="str">
        <f t="shared" si="243"/>
        <v>JANEIRO</v>
      </c>
      <c r="P1582" s="119" t="s">
        <v>192</v>
      </c>
      <c r="Q1582" s="136" t="str">
        <f t="shared" si="248"/>
        <v>À PAGAR</v>
      </c>
      <c r="R1582" s="136" t="str">
        <f t="shared" ca="1" si="244"/>
        <v>EM DIA</v>
      </c>
      <c r="S1582" s="137" t="str">
        <f t="shared" ca="1" si="249"/>
        <v/>
      </c>
    </row>
    <row r="1583" spans="2:19" x14ac:dyDescent="0.25">
      <c r="B1583" s="190" t="str">
        <f t="shared" si="251"/>
        <v/>
      </c>
      <c r="C1583" s="190" t="str">
        <f t="shared" si="250"/>
        <v/>
      </c>
      <c r="D1583" s="119" t="s">
        <v>192</v>
      </c>
      <c r="H1583" s="141">
        <f t="shared" si="245"/>
        <v>0</v>
      </c>
      <c r="K1583" s="133">
        <f t="shared" si="252"/>
        <v>0</v>
      </c>
      <c r="L1583" s="133">
        <f t="shared" si="246"/>
        <v>0</v>
      </c>
      <c r="M1583" s="190">
        <f t="shared" si="247"/>
        <v>1</v>
      </c>
      <c r="N1583" s="190" t="str">
        <f t="shared" si="243"/>
        <v>JANEIRO</v>
      </c>
      <c r="P1583" s="119" t="s">
        <v>192</v>
      </c>
      <c r="Q1583" s="136" t="str">
        <f t="shared" si="248"/>
        <v>À PAGAR</v>
      </c>
      <c r="R1583" s="136" t="str">
        <f t="shared" ca="1" si="244"/>
        <v>EM DIA</v>
      </c>
      <c r="S1583" s="137" t="str">
        <f t="shared" ca="1" si="249"/>
        <v/>
      </c>
    </row>
    <row r="1584" spans="2:19" x14ac:dyDescent="0.25">
      <c r="B1584" s="190" t="str">
        <f t="shared" si="251"/>
        <v/>
      </c>
      <c r="C1584" s="190" t="str">
        <f t="shared" si="250"/>
        <v/>
      </c>
      <c r="D1584" s="119" t="s">
        <v>192</v>
      </c>
      <c r="H1584" s="141">
        <f t="shared" si="245"/>
        <v>0</v>
      </c>
      <c r="K1584" s="133">
        <f t="shared" si="252"/>
        <v>0</v>
      </c>
      <c r="L1584" s="133">
        <f t="shared" si="246"/>
        <v>0</v>
      </c>
      <c r="M1584" s="190">
        <f t="shared" si="247"/>
        <v>1</v>
      </c>
      <c r="N1584" s="190" t="str">
        <f t="shared" si="243"/>
        <v>JANEIRO</v>
      </c>
      <c r="P1584" s="119" t="s">
        <v>192</v>
      </c>
      <c r="Q1584" s="136" t="str">
        <f t="shared" si="248"/>
        <v>À PAGAR</v>
      </c>
      <c r="R1584" s="136" t="str">
        <f t="shared" ca="1" si="244"/>
        <v>EM DIA</v>
      </c>
      <c r="S1584" s="137" t="str">
        <f t="shared" ca="1" si="249"/>
        <v/>
      </c>
    </row>
    <row r="1585" spans="2:19" x14ac:dyDescent="0.25">
      <c r="B1585" s="190" t="str">
        <f t="shared" si="251"/>
        <v/>
      </c>
      <c r="C1585" s="190" t="str">
        <f t="shared" si="250"/>
        <v/>
      </c>
      <c r="D1585" s="119" t="s">
        <v>192</v>
      </c>
      <c r="H1585" s="141">
        <f t="shared" si="245"/>
        <v>0</v>
      </c>
      <c r="K1585" s="133">
        <f t="shared" si="252"/>
        <v>0</v>
      </c>
      <c r="L1585" s="133">
        <f t="shared" si="246"/>
        <v>0</v>
      </c>
      <c r="M1585" s="190">
        <f t="shared" si="247"/>
        <v>1</v>
      </c>
      <c r="N1585" s="190" t="str">
        <f t="shared" si="243"/>
        <v>JANEIRO</v>
      </c>
      <c r="P1585" s="119" t="s">
        <v>192</v>
      </c>
      <c r="Q1585" s="136" t="str">
        <f t="shared" si="248"/>
        <v>À PAGAR</v>
      </c>
      <c r="R1585" s="136" t="str">
        <f t="shared" ca="1" si="244"/>
        <v>EM DIA</v>
      </c>
      <c r="S1585" s="137" t="str">
        <f t="shared" ca="1" si="249"/>
        <v/>
      </c>
    </row>
    <row r="1586" spans="2:19" x14ac:dyDescent="0.25">
      <c r="B1586" s="190" t="str">
        <f t="shared" si="251"/>
        <v/>
      </c>
      <c r="C1586" s="190" t="str">
        <f t="shared" si="250"/>
        <v/>
      </c>
      <c r="D1586" s="119" t="s">
        <v>192</v>
      </c>
      <c r="H1586" s="141">
        <f t="shared" si="245"/>
        <v>0</v>
      </c>
      <c r="K1586" s="133">
        <f t="shared" si="252"/>
        <v>0</v>
      </c>
      <c r="L1586" s="133">
        <f t="shared" si="246"/>
        <v>0</v>
      </c>
      <c r="M1586" s="190">
        <f t="shared" si="247"/>
        <v>1</v>
      </c>
      <c r="N1586" s="190" t="str">
        <f t="shared" si="243"/>
        <v>JANEIRO</v>
      </c>
      <c r="P1586" s="119" t="s">
        <v>192</v>
      </c>
      <c r="Q1586" s="136" t="str">
        <f t="shared" si="248"/>
        <v>À PAGAR</v>
      </c>
      <c r="R1586" s="136" t="str">
        <f t="shared" ca="1" si="244"/>
        <v>EM DIA</v>
      </c>
      <c r="S1586" s="137" t="str">
        <f t="shared" ca="1" si="249"/>
        <v/>
      </c>
    </row>
    <row r="1587" spans="2:19" x14ac:dyDescent="0.25">
      <c r="B1587" s="190" t="str">
        <f t="shared" si="251"/>
        <v/>
      </c>
      <c r="C1587" s="190" t="str">
        <f t="shared" si="250"/>
        <v/>
      </c>
      <c r="D1587" s="119" t="s">
        <v>192</v>
      </c>
      <c r="H1587" s="141">
        <f t="shared" si="245"/>
        <v>0</v>
      </c>
      <c r="K1587" s="133">
        <f t="shared" si="252"/>
        <v>0</v>
      </c>
      <c r="L1587" s="133">
        <f t="shared" si="246"/>
        <v>0</v>
      </c>
      <c r="M1587" s="190">
        <f t="shared" si="247"/>
        <v>1</v>
      </c>
      <c r="N1587" s="190" t="str">
        <f t="shared" si="243"/>
        <v>JANEIRO</v>
      </c>
      <c r="P1587" s="119" t="s">
        <v>192</v>
      </c>
      <c r="Q1587" s="136" t="str">
        <f t="shared" si="248"/>
        <v>À PAGAR</v>
      </c>
      <c r="R1587" s="136" t="str">
        <f t="shared" ca="1" si="244"/>
        <v>EM DIA</v>
      </c>
      <c r="S1587" s="137" t="str">
        <f t="shared" ca="1" si="249"/>
        <v/>
      </c>
    </row>
    <row r="1588" spans="2:19" x14ac:dyDescent="0.25">
      <c r="B1588" s="190" t="str">
        <f t="shared" si="251"/>
        <v/>
      </c>
      <c r="C1588" s="190" t="str">
        <f t="shared" si="250"/>
        <v/>
      </c>
      <c r="D1588" s="119" t="s">
        <v>192</v>
      </c>
      <c r="H1588" s="141">
        <f t="shared" si="245"/>
        <v>0</v>
      </c>
      <c r="K1588" s="133">
        <f t="shared" si="252"/>
        <v>0</v>
      </c>
      <c r="L1588" s="133">
        <f t="shared" si="246"/>
        <v>0</v>
      </c>
      <c r="M1588" s="190">
        <f t="shared" si="247"/>
        <v>1</v>
      </c>
      <c r="N1588" s="190" t="str">
        <f t="shared" si="243"/>
        <v>JANEIRO</v>
      </c>
      <c r="P1588" s="119" t="s">
        <v>192</v>
      </c>
      <c r="Q1588" s="136" t="str">
        <f t="shared" si="248"/>
        <v>À PAGAR</v>
      </c>
      <c r="R1588" s="136" t="str">
        <f t="shared" ca="1" si="244"/>
        <v>EM DIA</v>
      </c>
      <c r="S1588" s="137" t="str">
        <f t="shared" ca="1" si="249"/>
        <v/>
      </c>
    </row>
    <row r="1589" spans="2:19" x14ac:dyDescent="0.25">
      <c r="B1589" s="190" t="str">
        <f t="shared" si="251"/>
        <v/>
      </c>
      <c r="C1589" s="190" t="str">
        <f t="shared" si="250"/>
        <v/>
      </c>
      <c r="D1589" s="119" t="s">
        <v>192</v>
      </c>
      <c r="H1589" s="141">
        <f t="shared" si="245"/>
        <v>0</v>
      </c>
      <c r="K1589" s="133">
        <f t="shared" si="252"/>
        <v>0</v>
      </c>
      <c r="L1589" s="133">
        <f t="shared" si="246"/>
        <v>0</v>
      </c>
      <c r="M1589" s="190">
        <f t="shared" si="247"/>
        <v>1</v>
      </c>
      <c r="N1589" s="190" t="str">
        <f t="shared" si="243"/>
        <v>JANEIRO</v>
      </c>
      <c r="P1589" s="119" t="s">
        <v>192</v>
      </c>
      <c r="Q1589" s="136" t="str">
        <f t="shared" si="248"/>
        <v>À PAGAR</v>
      </c>
      <c r="R1589" s="136" t="str">
        <f t="shared" ca="1" si="244"/>
        <v>EM DIA</v>
      </c>
      <c r="S1589" s="137" t="str">
        <f t="shared" ca="1" si="249"/>
        <v/>
      </c>
    </row>
    <row r="1590" spans="2:19" x14ac:dyDescent="0.25">
      <c r="B1590" s="190" t="str">
        <f t="shared" si="251"/>
        <v/>
      </c>
      <c r="C1590" s="190" t="str">
        <f t="shared" si="250"/>
        <v/>
      </c>
      <c r="D1590" s="119" t="s">
        <v>192</v>
      </c>
      <c r="H1590" s="141">
        <f t="shared" si="245"/>
        <v>0</v>
      </c>
      <c r="K1590" s="133">
        <f t="shared" si="252"/>
        <v>0</v>
      </c>
      <c r="L1590" s="133">
        <f t="shared" si="246"/>
        <v>0</v>
      </c>
      <c r="M1590" s="190">
        <f t="shared" si="247"/>
        <v>1</v>
      </c>
      <c r="N1590" s="190" t="str">
        <f t="shared" si="243"/>
        <v>JANEIRO</v>
      </c>
      <c r="P1590" s="119" t="s">
        <v>192</v>
      </c>
      <c r="Q1590" s="136" t="str">
        <f t="shared" si="248"/>
        <v>À PAGAR</v>
      </c>
      <c r="R1590" s="136" t="str">
        <f t="shared" ca="1" si="244"/>
        <v>EM DIA</v>
      </c>
      <c r="S1590" s="137" t="str">
        <f t="shared" ca="1" si="249"/>
        <v/>
      </c>
    </row>
    <row r="1591" spans="2:19" x14ac:dyDescent="0.25">
      <c r="B1591" s="190" t="str">
        <f t="shared" si="251"/>
        <v/>
      </c>
      <c r="C1591" s="190" t="str">
        <f t="shared" si="250"/>
        <v/>
      </c>
      <c r="D1591" s="119" t="s">
        <v>192</v>
      </c>
      <c r="H1591" s="141">
        <f t="shared" si="245"/>
        <v>0</v>
      </c>
      <c r="K1591" s="133">
        <f t="shared" si="252"/>
        <v>0</v>
      </c>
      <c r="L1591" s="133">
        <f t="shared" si="246"/>
        <v>0</v>
      </c>
      <c r="M1591" s="190">
        <f t="shared" si="247"/>
        <v>1</v>
      </c>
      <c r="N1591" s="190" t="str">
        <f t="shared" si="243"/>
        <v>JANEIRO</v>
      </c>
      <c r="P1591" s="119" t="s">
        <v>192</v>
      </c>
      <c r="Q1591" s="136" t="str">
        <f t="shared" si="248"/>
        <v>À PAGAR</v>
      </c>
      <c r="R1591" s="136" t="str">
        <f t="shared" ca="1" si="244"/>
        <v>EM DIA</v>
      </c>
      <c r="S1591" s="137" t="str">
        <f t="shared" ca="1" si="249"/>
        <v/>
      </c>
    </row>
    <row r="1592" spans="2:19" x14ac:dyDescent="0.25">
      <c r="B1592" s="190" t="str">
        <f t="shared" si="251"/>
        <v/>
      </c>
      <c r="C1592" s="190" t="str">
        <f t="shared" si="250"/>
        <v/>
      </c>
      <c r="D1592" s="119" t="s">
        <v>192</v>
      </c>
      <c r="H1592" s="141">
        <f t="shared" si="245"/>
        <v>0</v>
      </c>
      <c r="K1592" s="133">
        <f t="shared" si="252"/>
        <v>0</v>
      </c>
      <c r="L1592" s="133">
        <f t="shared" si="246"/>
        <v>0</v>
      </c>
      <c r="M1592" s="190">
        <f t="shared" si="247"/>
        <v>1</v>
      </c>
      <c r="N1592" s="190" t="str">
        <f t="shared" si="243"/>
        <v>JANEIRO</v>
      </c>
      <c r="P1592" s="119" t="s">
        <v>192</v>
      </c>
      <c r="Q1592" s="136" t="str">
        <f t="shared" si="248"/>
        <v>À PAGAR</v>
      </c>
      <c r="R1592" s="136" t="str">
        <f t="shared" ca="1" si="244"/>
        <v>EM DIA</v>
      </c>
      <c r="S1592" s="137" t="str">
        <f t="shared" ca="1" si="249"/>
        <v/>
      </c>
    </row>
    <row r="1593" spans="2:19" x14ac:dyDescent="0.25">
      <c r="B1593" s="190" t="str">
        <f t="shared" si="251"/>
        <v/>
      </c>
      <c r="C1593" s="190" t="str">
        <f t="shared" si="250"/>
        <v/>
      </c>
      <c r="D1593" s="119" t="s">
        <v>192</v>
      </c>
      <c r="H1593" s="141">
        <f t="shared" si="245"/>
        <v>0</v>
      </c>
      <c r="K1593" s="133">
        <f t="shared" si="252"/>
        <v>0</v>
      </c>
      <c r="L1593" s="133">
        <f t="shared" si="246"/>
        <v>0</v>
      </c>
      <c r="M1593" s="190">
        <f t="shared" si="247"/>
        <v>1</v>
      </c>
      <c r="N1593" s="190" t="str">
        <f t="shared" si="243"/>
        <v>JANEIRO</v>
      </c>
      <c r="P1593" s="119" t="s">
        <v>192</v>
      </c>
      <c r="Q1593" s="136" t="str">
        <f t="shared" si="248"/>
        <v>À PAGAR</v>
      </c>
      <c r="R1593" s="136" t="str">
        <f t="shared" ca="1" si="244"/>
        <v>EM DIA</v>
      </c>
      <c r="S1593" s="137" t="str">
        <f t="shared" ca="1" si="249"/>
        <v/>
      </c>
    </row>
    <row r="1594" spans="2:19" x14ac:dyDescent="0.25">
      <c r="B1594" s="190" t="str">
        <f t="shared" si="251"/>
        <v/>
      </c>
      <c r="C1594" s="190" t="str">
        <f t="shared" si="250"/>
        <v/>
      </c>
      <c r="D1594" s="119" t="s">
        <v>192</v>
      </c>
      <c r="H1594" s="141">
        <f t="shared" si="245"/>
        <v>0</v>
      </c>
      <c r="K1594" s="133">
        <f t="shared" si="252"/>
        <v>0</v>
      </c>
      <c r="L1594" s="133">
        <f t="shared" si="246"/>
        <v>0</v>
      </c>
      <c r="M1594" s="190">
        <f t="shared" si="247"/>
        <v>1</v>
      </c>
      <c r="N1594" s="190" t="str">
        <f t="shared" si="243"/>
        <v>JANEIRO</v>
      </c>
      <c r="P1594" s="119" t="s">
        <v>192</v>
      </c>
      <c r="Q1594" s="136" t="str">
        <f t="shared" si="248"/>
        <v>À PAGAR</v>
      </c>
      <c r="R1594" s="136" t="str">
        <f t="shared" ca="1" si="244"/>
        <v>EM DIA</v>
      </c>
      <c r="S1594" s="137" t="str">
        <f t="shared" ca="1" si="249"/>
        <v/>
      </c>
    </row>
    <row r="1595" spans="2:19" x14ac:dyDescent="0.25">
      <c r="B1595" s="190" t="str">
        <f t="shared" si="251"/>
        <v/>
      </c>
      <c r="C1595" s="190" t="str">
        <f t="shared" si="250"/>
        <v/>
      </c>
      <c r="D1595" s="119" t="s">
        <v>192</v>
      </c>
      <c r="H1595" s="141">
        <f t="shared" si="245"/>
        <v>0</v>
      </c>
      <c r="K1595" s="133">
        <f t="shared" si="252"/>
        <v>0</v>
      </c>
      <c r="L1595" s="133">
        <f t="shared" si="246"/>
        <v>0</v>
      </c>
      <c r="M1595" s="190">
        <f t="shared" si="247"/>
        <v>1</v>
      </c>
      <c r="N1595" s="190" t="str">
        <f t="shared" si="243"/>
        <v>JANEIRO</v>
      </c>
      <c r="P1595" s="119" t="s">
        <v>192</v>
      </c>
      <c r="Q1595" s="136" t="str">
        <f t="shared" si="248"/>
        <v>À PAGAR</v>
      </c>
      <c r="R1595" s="136" t="str">
        <f t="shared" ca="1" si="244"/>
        <v>EM DIA</v>
      </c>
      <c r="S1595" s="137" t="str">
        <f t="shared" ca="1" si="249"/>
        <v/>
      </c>
    </row>
    <row r="1596" spans="2:19" x14ac:dyDescent="0.25">
      <c r="B1596" s="190" t="str">
        <f t="shared" si="251"/>
        <v/>
      </c>
      <c r="C1596" s="190" t="str">
        <f t="shared" si="250"/>
        <v/>
      </c>
      <c r="D1596" s="119" t="s">
        <v>192</v>
      </c>
      <c r="H1596" s="141">
        <f t="shared" si="245"/>
        <v>0</v>
      </c>
      <c r="K1596" s="133">
        <f t="shared" si="252"/>
        <v>0</v>
      </c>
      <c r="L1596" s="133">
        <f t="shared" si="246"/>
        <v>0</v>
      </c>
      <c r="M1596" s="190">
        <f t="shared" si="247"/>
        <v>1</v>
      </c>
      <c r="N1596" s="190" t="str">
        <f t="shared" si="243"/>
        <v>JANEIRO</v>
      </c>
      <c r="P1596" s="119" t="s">
        <v>192</v>
      </c>
      <c r="Q1596" s="136" t="str">
        <f t="shared" si="248"/>
        <v>À PAGAR</v>
      </c>
      <c r="R1596" s="136" t="str">
        <f t="shared" ca="1" si="244"/>
        <v>EM DIA</v>
      </c>
      <c r="S1596" s="137" t="str">
        <f t="shared" ca="1" si="249"/>
        <v/>
      </c>
    </row>
    <row r="1597" spans="2:19" x14ac:dyDescent="0.25">
      <c r="B1597" s="190" t="str">
        <f t="shared" si="251"/>
        <v/>
      </c>
      <c r="C1597" s="190" t="str">
        <f t="shared" si="250"/>
        <v/>
      </c>
      <c r="D1597" s="119" t="s">
        <v>192</v>
      </c>
      <c r="H1597" s="141">
        <f t="shared" si="245"/>
        <v>0</v>
      </c>
      <c r="K1597" s="133">
        <f t="shared" si="252"/>
        <v>0</v>
      </c>
      <c r="L1597" s="133">
        <f t="shared" si="246"/>
        <v>0</v>
      </c>
      <c r="M1597" s="190">
        <f t="shared" si="247"/>
        <v>1</v>
      </c>
      <c r="N1597" s="190" t="str">
        <f t="shared" si="243"/>
        <v>JANEIRO</v>
      </c>
      <c r="P1597" s="119" t="s">
        <v>192</v>
      </c>
      <c r="Q1597" s="136" t="str">
        <f t="shared" si="248"/>
        <v>À PAGAR</v>
      </c>
      <c r="R1597" s="136" t="str">
        <f t="shared" ca="1" si="244"/>
        <v>EM DIA</v>
      </c>
      <c r="S1597" s="137" t="str">
        <f t="shared" ca="1" si="249"/>
        <v/>
      </c>
    </row>
    <row r="1598" spans="2:19" x14ac:dyDescent="0.25">
      <c r="B1598" s="190" t="str">
        <f t="shared" si="251"/>
        <v/>
      </c>
      <c r="C1598" s="190" t="str">
        <f t="shared" si="250"/>
        <v/>
      </c>
      <c r="D1598" s="119" t="s">
        <v>192</v>
      </c>
      <c r="H1598" s="141">
        <f t="shared" si="245"/>
        <v>0</v>
      </c>
      <c r="K1598" s="133">
        <f t="shared" si="252"/>
        <v>0</v>
      </c>
      <c r="L1598" s="133">
        <f t="shared" si="246"/>
        <v>0</v>
      </c>
      <c r="M1598" s="190">
        <f t="shared" si="247"/>
        <v>1</v>
      </c>
      <c r="N1598" s="190" t="str">
        <f t="shared" si="243"/>
        <v>JANEIRO</v>
      </c>
      <c r="P1598" s="119" t="s">
        <v>192</v>
      </c>
      <c r="Q1598" s="136" t="str">
        <f t="shared" si="248"/>
        <v>À PAGAR</v>
      </c>
      <c r="R1598" s="136" t="str">
        <f t="shared" ca="1" si="244"/>
        <v>EM DIA</v>
      </c>
      <c r="S1598" s="137" t="str">
        <f t="shared" ca="1" si="249"/>
        <v/>
      </c>
    </row>
    <row r="1599" spans="2:19" x14ac:dyDescent="0.25">
      <c r="B1599" s="190" t="str">
        <f t="shared" si="251"/>
        <v/>
      </c>
      <c r="C1599" s="190" t="str">
        <f t="shared" si="250"/>
        <v/>
      </c>
      <c r="D1599" s="119" t="s">
        <v>192</v>
      </c>
      <c r="H1599" s="141">
        <f t="shared" si="245"/>
        <v>0</v>
      </c>
      <c r="K1599" s="133">
        <f t="shared" si="252"/>
        <v>0</v>
      </c>
      <c r="L1599" s="133">
        <f t="shared" si="246"/>
        <v>0</v>
      </c>
      <c r="M1599" s="190">
        <f t="shared" si="247"/>
        <v>1</v>
      </c>
      <c r="N1599" s="190" t="str">
        <f t="shared" si="243"/>
        <v>JANEIRO</v>
      </c>
      <c r="P1599" s="119" t="s">
        <v>192</v>
      </c>
      <c r="Q1599" s="136" t="str">
        <f t="shared" si="248"/>
        <v>À PAGAR</v>
      </c>
      <c r="R1599" s="136" t="str">
        <f t="shared" ca="1" si="244"/>
        <v>EM DIA</v>
      </c>
      <c r="S1599" s="137" t="str">
        <f t="shared" ca="1" si="249"/>
        <v/>
      </c>
    </row>
    <row r="1600" spans="2:19" x14ac:dyDescent="0.25">
      <c r="B1600" s="190" t="str">
        <f t="shared" si="251"/>
        <v/>
      </c>
      <c r="C1600" s="190" t="str">
        <f t="shared" si="250"/>
        <v/>
      </c>
      <c r="D1600" s="119" t="s">
        <v>192</v>
      </c>
      <c r="H1600" s="141">
        <f t="shared" si="245"/>
        <v>0</v>
      </c>
      <c r="K1600" s="133">
        <f t="shared" si="252"/>
        <v>0</v>
      </c>
      <c r="L1600" s="133">
        <f t="shared" si="246"/>
        <v>0</v>
      </c>
      <c r="M1600" s="190">
        <f t="shared" si="247"/>
        <v>1</v>
      </c>
      <c r="N1600" s="190" t="str">
        <f t="shared" si="243"/>
        <v>JANEIRO</v>
      </c>
      <c r="P1600" s="119" t="s">
        <v>192</v>
      </c>
      <c r="Q1600" s="136" t="str">
        <f t="shared" si="248"/>
        <v>À PAGAR</v>
      </c>
      <c r="R1600" s="136" t="str">
        <f t="shared" ca="1" si="244"/>
        <v>EM DIA</v>
      </c>
      <c r="S1600" s="137" t="str">
        <f t="shared" ca="1" si="249"/>
        <v/>
      </c>
    </row>
    <row r="1601" spans="2:19" x14ac:dyDescent="0.25">
      <c r="B1601" s="190" t="str">
        <f t="shared" si="251"/>
        <v/>
      </c>
      <c r="C1601" s="190" t="str">
        <f t="shared" si="250"/>
        <v/>
      </c>
      <c r="D1601" s="119" t="s">
        <v>192</v>
      </c>
      <c r="H1601" s="141">
        <f t="shared" si="245"/>
        <v>0</v>
      </c>
      <c r="K1601" s="133">
        <f t="shared" si="252"/>
        <v>0</v>
      </c>
      <c r="L1601" s="133">
        <f t="shared" si="246"/>
        <v>0</v>
      </c>
      <c r="M1601" s="190">
        <f t="shared" si="247"/>
        <v>1</v>
      </c>
      <c r="N1601" s="190" t="str">
        <f t="shared" si="243"/>
        <v>JANEIRO</v>
      </c>
      <c r="P1601" s="119" t="s">
        <v>192</v>
      </c>
      <c r="Q1601" s="136" t="str">
        <f t="shared" si="248"/>
        <v>À PAGAR</v>
      </c>
      <c r="R1601" s="136" t="str">
        <f t="shared" ca="1" si="244"/>
        <v>EM DIA</v>
      </c>
      <c r="S1601" s="137" t="str">
        <f t="shared" ca="1" si="249"/>
        <v/>
      </c>
    </row>
    <row r="1602" spans="2:19" x14ac:dyDescent="0.25">
      <c r="B1602" s="190" t="str">
        <f t="shared" si="251"/>
        <v/>
      </c>
      <c r="C1602" s="190" t="str">
        <f t="shared" si="250"/>
        <v/>
      </c>
      <c r="D1602" s="119" t="s">
        <v>192</v>
      </c>
      <c r="H1602" s="141">
        <f t="shared" si="245"/>
        <v>0</v>
      </c>
      <c r="K1602" s="133">
        <f t="shared" si="252"/>
        <v>0</v>
      </c>
      <c r="L1602" s="133">
        <f t="shared" si="246"/>
        <v>0</v>
      </c>
      <c r="M1602" s="190">
        <f t="shared" si="247"/>
        <v>1</v>
      </c>
      <c r="N1602" s="190" t="str">
        <f t="shared" si="243"/>
        <v>JANEIRO</v>
      </c>
      <c r="P1602" s="119" t="s">
        <v>192</v>
      </c>
      <c r="Q1602" s="136" t="str">
        <f t="shared" si="248"/>
        <v>À PAGAR</v>
      </c>
      <c r="R1602" s="136" t="str">
        <f t="shared" ca="1" si="244"/>
        <v>EM DIA</v>
      </c>
      <c r="S1602" s="137" t="str">
        <f t="shared" ca="1" si="249"/>
        <v/>
      </c>
    </row>
    <row r="1603" spans="2:19" x14ac:dyDescent="0.25">
      <c r="B1603" s="190" t="str">
        <f t="shared" si="251"/>
        <v/>
      </c>
      <c r="C1603" s="190" t="str">
        <f t="shared" si="250"/>
        <v/>
      </c>
      <c r="D1603" s="119" t="s">
        <v>192</v>
      </c>
      <c r="H1603" s="141">
        <f t="shared" si="245"/>
        <v>0</v>
      </c>
      <c r="K1603" s="133">
        <f t="shared" si="252"/>
        <v>0</v>
      </c>
      <c r="L1603" s="133">
        <f t="shared" si="246"/>
        <v>0</v>
      </c>
      <c r="M1603" s="190">
        <f t="shared" si="247"/>
        <v>1</v>
      </c>
      <c r="N1603" s="190" t="str">
        <f t="shared" si="243"/>
        <v>JANEIRO</v>
      </c>
      <c r="P1603" s="119" t="s">
        <v>192</v>
      </c>
      <c r="Q1603" s="136" t="str">
        <f t="shared" si="248"/>
        <v>À PAGAR</v>
      </c>
      <c r="R1603" s="136" t="str">
        <f t="shared" ca="1" si="244"/>
        <v>EM DIA</v>
      </c>
      <c r="S1603" s="137" t="str">
        <f t="shared" ca="1" si="249"/>
        <v/>
      </c>
    </row>
    <row r="1604" spans="2:19" x14ac:dyDescent="0.25">
      <c r="B1604" s="190" t="str">
        <f t="shared" si="251"/>
        <v/>
      </c>
      <c r="C1604" s="190" t="str">
        <f t="shared" si="250"/>
        <v/>
      </c>
      <c r="D1604" s="119" t="s">
        <v>192</v>
      </c>
      <c r="H1604" s="141">
        <f t="shared" si="245"/>
        <v>0</v>
      </c>
      <c r="K1604" s="133">
        <f t="shared" si="252"/>
        <v>0</v>
      </c>
      <c r="L1604" s="133">
        <f t="shared" si="246"/>
        <v>0</v>
      </c>
      <c r="M1604" s="190">
        <f t="shared" si="247"/>
        <v>1</v>
      </c>
      <c r="N1604" s="190" t="str">
        <f t="shared" si="243"/>
        <v>JANEIRO</v>
      </c>
      <c r="P1604" s="119" t="s">
        <v>192</v>
      </c>
      <c r="Q1604" s="136" t="str">
        <f t="shared" si="248"/>
        <v>À PAGAR</v>
      </c>
      <c r="R1604" s="136" t="str">
        <f t="shared" ca="1" si="244"/>
        <v>EM DIA</v>
      </c>
      <c r="S1604" s="137" t="str">
        <f t="shared" ca="1" si="249"/>
        <v/>
      </c>
    </row>
    <row r="1605" spans="2:19" x14ac:dyDescent="0.25">
      <c r="B1605" s="190" t="str">
        <f t="shared" si="251"/>
        <v/>
      </c>
      <c r="C1605" s="190" t="str">
        <f t="shared" si="250"/>
        <v/>
      </c>
      <c r="D1605" s="119" t="s">
        <v>192</v>
      </c>
      <c r="H1605" s="141">
        <f t="shared" si="245"/>
        <v>0</v>
      </c>
      <c r="K1605" s="133">
        <f t="shared" si="252"/>
        <v>0</v>
      </c>
      <c r="L1605" s="133">
        <f t="shared" si="246"/>
        <v>0</v>
      </c>
      <c r="M1605" s="190">
        <f t="shared" si="247"/>
        <v>1</v>
      </c>
      <c r="N1605" s="190" t="str">
        <f t="shared" ref="N1605:N1668" si="253">IF(M1605=1,"JANEIRO",IF(M1605=2,"FEVEREIRO",IF(M1605=3,"MARÇO",IF(M1605=4,"ABRIL",IF(M1605=5,"MAIO",IF(M1605=6,"JUNHO",IF(M1605=7,"JULHO",IF(M1605=8,"AGOSTO",IF(M1605=9,"SETEMBRO",IF(M1605=10,"OUTUBRO",IF(M1605=11,"NOVEMBRO",IF(M1605=12,"DEZEMBRO",""))))))))))))</f>
        <v>JANEIRO</v>
      </c>
      <c r="P1605" s="119" t="s">
        <v>192</v>
      </c>
      <c r="Q1605" s="136" t="str">
        <f t="shared" si="248"/>
        <v>À PAGAR</v>
      </c>
      <c r="R1605" s="136" t="str">
        <f t="shared" ref="R1605:R1668" ca="1" si="254">IF(AND(O1605&lt;=P1605,S1605&gt;=0),"EM DIA","EM ATRASO")</f>
        <v>EM DIA</v>
      </c>
      <c r="S1605" s="137" t="str">
        <f t="shared" ca="1" si="249"/>
        <v/>
      </c>
    </row>
    <row r="1606" spans="2:19" x14ac:dyDescent="0.25">
      <c r="B1606" s="190" t="str">
        <f t="shared" si="251"/>
        <v/>
      </c>
      <c r="C1606" s="190" t="str">
        <f t="shared" si="250"/>
        <v/>
      </c>
      <c r="D1606" s="119" t="s">
        <v>192</v>
      </c>
      <c r="H1606" s="141">
        <f t="shared" ref="H1606:H1669" si="255">IF(OR(I1606="",I1606=0),G1606,I1606)</f>
        <v>0</v>
      </c>
      <c r="K1606" s="133">
        <f t="shared" si="252"/>
        <v>0</v>
      </c>
      <c r="L1606" s="133">
        <f t="shared" ref="L1606:L1669" si="256">IF(G1606&lt;I1606,I1606-G1606,0)</f>
        <v>0</v>
      </c>
      <c r="M1606" s="190">
        <f t="shared" ref="M1606:M1669" si="257">IFERROR(MONTH(O1606),"")</f>
        <v>1</v>
      </c>
      <c r="N1606" s="190" t="str">
        <f t="shared" si="253"/>
        <v>JANEIRO</v>
      </c>
      <c r="P1606" s="119" t="s">
        <v>192</v>
      </c>
      <c r="Q1606" s="136" t="str">
        <f t="shared" ref="Q1606:Q1669" si="258">IF(OR(I1606="",I1606=0),"À PAGAR","PAGO")</f>
        <v>À PAGAR</v>
      </c>
      <c r="R1606" s="136" t="str">
        <f t="shared" ca="1" si="254"/>
        <v>EM DIA</v>
      </c>
      <c r="S1606" s="137" t="str">
        <f t="shared" ref="S1606:S1669" ca="1" si="259">IFERROR(IF(Q1606="À PAGAR",P1606-$W$5,0),"")</f>
        <v/>
      </c>
    </row>
    <row r="1607" spans="2:19" x14ac:dyDescent="0.25">
      <c r="B1607" s="190" t="str">
        <f t="shared" si="251"/>
        <v/>
      </c>
      <c r="C1607" s="190" t="str">
        <f t="shared" si="250"/>
        <v/>
      </c>
      <c r="D1607" s="119" t="s">
        <v>192</v>
      </c>
      <c r="H1607" s="141">
        <f t="shared" si="255"/>
        <v>0</v>
      </c>
      <c r="K1607" s="133">
        <f t="shared" si="252"/>
        <v>0</v>
      </c>
      <c r="L1607" s="133">
        <f t="shared" si="256"/>
        <v>0</v>
      </c>
      <c r="M1607" s="190">
        <f t="shared" si="257"/>
        <v>1</v>
      </c>
      <c r="N1607" s="190" t="str">
        <f t="shared" si="253"/>
        <v>JANEIRO</v>
      </c>
      <c r="P1607" s="119" t="s">
        <v>192</v>
      </c>
      <c r="Q1607" s="136" t="str">
        <f t="shared" si="258"/>
        <v>À PAGAR</v>
      </c>
      <c r="R1607" s="136" t="str">
        <f t="shared" ca="1" si="254"/>
        <v>EM DIA</v>
      </c>
      <c r="S1607" s="137" t="str">
        <f t="shared" ca="1" si="259"/>
        <v/>
      </c>
    </row>
    <row r="1608" spans="2:19" x14ac:dyDescent="0.25">
      <c r="B1608" s="190" t="str">
        <f t="shared" si="251"/>
        <v/>
      </c>
      <c r="C1608" s="190" t="str">
        <f t="shared" si="250"/>
        <v/>
      </c>
      <c r="D1608" s="119" t="s">
        <v>192</v>
      </c>
      <c r="H1608" s="141">
        <f t="shared" si="255"/>
        <v>0</v>
      </c>
      <c r="K1608" s="133">
        <f t="shared" si="252"/>
        <v>0</v>
      </c>
      <c r="L1608" s="133">
        <f t="shared" si="256"/>
        <v>0</v>
      </c>
      <c r="M1608" s="190">
        <f t="shared" si="257"/>
        <v>1</v>
      </c>
      <c r="N1608" s="190" t="str">
        <f t="shared" si="253"/>
        <v>JANEIRO</v>
      </c>
      <c r="P1608" s="119" t="s">
        <v>192</v>
      </c>
      <c r="Q1608" s="136" t="str">
        <f t="shared" si="258"/>
        <v>À PAGAR</v>
      </c>
      <c r="R1608" s="136" t="str">
        <f t="shared" ca="1" si="254"/>
        <v>EM DIA</v>
      </c>
      <c r="S1608" s="137" t="str">
        <f t="shared" ca="1" si="259"/>
        <v/>
      </c>
    </row>
    <row r="1609" spans="2:19" x14ac:dyDescent="0.25">
      <c r="B1609" s="190" t="str">
        <f t="shared" si="251"/>
        <v/>
      </c>
      <c r="C1609" s="190" t="str">
        <f t="shared" si="250"/>
        <v/>
      </c>
      <c r="D1609" s="119" t="s">
        <v>192</v>
      </c>
      <c r="H1609" s="141">
        <f t="shared" si="255"/>
        <v>0</v>
      </c>
      <c r="K1609" s="133">
        <f t="shared" si="252"/>
        <v>0</v>
      </c>
      <c r="L1609" s="133">
        <f t="shared" si="256"/>
        <v>0</v>
      </c>
      <c r="M1609" s="190">
        <f t="shared" si="257"/>
        <v>1</v>
      </c>
      <c r="N1609" s="190" t="str">
        <f t="shared" si="253"/>
        <v>JANEIRO</v>
      </c>
      <c r="P1609" s="119" t="s">
        <v>192</v>
      </c>
      <c r="Q1609" s="136" t="str">
        <f t="shared" si="258"/>
        <v>À PAGAR</v>
      </c>
      <c r="R1609" s="136" t="str">
        <f t="shared" ca="1" si="254"/>
        <v>EM DIA</v>
      </c>
      <c r="S1609" s="137" t="str">
        <f t="shared" ca="1" si="259"/>
        <v/>
      </c>
    </row>
    <row r="1610" spans="2:19" x14ac:dyDescent="0.25">
      <c r="B1610" s="190" t="str">
        <f t="shared" si="251"/>
        <v/>
      </c>
      <c r="C1610" s="190" t="str">
        <f t="shared" si="250"/>
        <v/>
      </c>
      <c r="D1610" s="119" t="s">
        <v>192</v>
      </c>
      <c r="H1610" s="141">
        <f t="shared" si="255"/>
        <v>0</v>
      </c>
      <c r="K1610" s="133">
        <f t="shared" si="252"/>
        <v>0</v>
      </c>
      <c r="L1610" s="133">
        <f t="shared" si="256"/>
        <v>0</v>
      </c>
      <c r="M1610" s="190">
        <f t="shared" si="257"/>
        <v>1</v>
      </c>
      <c r="N1610" s="190" t="str">
        <f t="shared" si="253"/>
        <v>JANEIRO</v>
      </c>
      <c r="P1610" s="119" t="s">
        <v>192</v>
      </c>
      <c r="Q1610" s="136" t="str">
        <f t="shared" si="258"/>
        <v>À PAGAR</v>
      </c>
      <c r="R1610" s="136" t="str">
        <f t="shared" ca="1" si="254"/>
        <v>EM DIA</v>
      </c>
      <c r="S1610" s="137" t="str">
        <f t="shared" ca="1" si="259"/>
        <v/>
      </c>
    </row>
    <row r="1611" spans="2:19" x14ac:dyDescent="0.25">
      <c r="B1611" s="190" t="str">
        <f t="shared" si="251"/>
        <v/>
      </c>
      <c r="C1611" s="190" t="str">
        <f t="shared" si="250"/>
        <v/>
      </c>
      <c r="D1611" s="119" t="s">
        <v>192</v>
      </c>
      <c r="H1611" s="141">
        <f t="shared" si="255"/>
        <v>0</v>
      </c>
      <c r="K1611" s="133">
        <f t="shared" si="252"/>
        <v>0</v>
      </c>
      <c r="L1611" s="133">
        <f t="shared" si="256"/>
        <v>0</v>
      </c>
      <c r="M1611" s="190">
        <f t="shared" si="257"/>
        <v>1</v>
      </c>
      <c r="N1611" s="190" t="str">
        <f t="shared" si="253"/>
        <v>JANEIRO</v>
      </c>
      <c r="P1611" s="119" t="s">
        <v>192</v>
      </c>
      <c r="Q1611" s="136" t="str">
        <f t="shared" si="258"/>
        <v>À PAGAR</v>
      </c>
      <c r="R1611" s="136" t="str">
        <f t="shared" ca="1" si="254"/>
        <v>EM DIA</v>
      </c>
      <c r="S1611" s="137" t="str">
        <f t="shared" ca="1" si="259"/>
        <v/>
      </c>
    </row>
    <row r="1612" spans="2:19" x14ac:dyDescent="0.25">
      <c r="B1612" s="190" t="str">
        <f t="shared" si="251"/>
        <v/>
      </c>
      <c r="C1612" s="190" t="str">
        <f t="shared" si="250"/>
        <v/>
      </c>
      <c r="D1612" s="119" t="s">
        <v>192</v>
      </c>
      <c r="H1612" s="141">
        <f t="shared" si="255"/>
        <v>0</v>
      </c>
      <c r="K1612" s="133">
        <f t="shared" si="252"/>
        <v>0</v>
      </c>
      <c r="L1612" s="133">
        <f t="shared" si="256"/>
        <v>0</v>
      </c>
      <c r="M1612" s="190">
        <f t="shared" si="257"/>
        <v>1</v>
      </c>
      <c r="N1612" s="190" t="str">
        <f t="shared" si="253"/>
        <v>JANEIRO</v>
      </c>
      <c r="P1612" s="119" t="s">
        <v>192</v>
      </c>
      <c r="Q1612" s="136" t="str">
        <f t="shared" si="258"/>
        <v>À PAGAR</v>
      </c>
      <c r="R1612" s="136" t="str">
        <f t="shared" ca="1" si="254"/>
        <v>EM DIA</v>
      </c>
      <c r="S1612" s="137" t="str">
        <f t="shared" ca="1" si="259"/>
        <v/>
      </c>
    </row>
    <row r="1613" spans="2:19" x14ac:dyDescent="0.25">
      <c r="B1613" s="190" t="str">
        <f t="shared" si="251"/>
        <v/>
      </c>
      <c r="C1613" s="190" t="str">
        <f t="shared" si="250"/>
        <v/>
      </c>
      <c r="D1613" s="119" t="s">
        <v>192</v>
      </c>
      <c r="H1613" s="141">
        <f t="shared" si="255"/>
        <v>0</v>
      </c>
      <c r="K1613" s="133">
        <f t="shared" si="252"/>
        <v>0</v>
      </c>
      <c r="L1613" s="133">
        <f t="shared" si="256"/>
        <v>0</v>
      </c>
      <c r="M1613" s="190">
        <f t="shared" si="257"/>
        <v>1</v>
      </c>
      <c r="N1613" s="190" t="str">
        <f t="shared" si="253"/>
        <v>JANEIRO</v>
      </c>
      <c r="P1613" s="119" t="s">
        <v>192</v>
      </c>
      <c r="Q1613" s="136" t="str">
        <f t="shared" si="258"/>
        <v>À PAGAR</v>
      </c>
      <c r="R1613" s="136" t="str">
        <f t="shared" ca="1" si="254"/>
        <v>EM DIA</v>
      </c>
      <c r="S1613" s="137" t="str">
        <f t="shared" ca="1" si="259"/>
        <v/>
      </c>
    </row>
    <row r="1614" spans="2:19" x14ac:dyDescent="0.25">
      <c r="B1614" s="190" t="str">
        <f t="shared" si="251"/>
        <v/>
      </c>
      <c r="C1614" s="190" t="str">
        <f t="shared" si="250"/>
        <v/>
      </c>
      <c r="D1614" s="119" t="s">
        <v>192</v>
      </c>
      <c r="H1614" s="141">
        <f t="shared" si="255"/>
        <v>0</v>
      </c>
      <c r="K1614" s="133">
        <f t="shared" si="252"/>
        <v>0</v>
      </c>
      <c r="L1614" s="133">
        <f t="shared" si="256"/>
        <v>0</v>
      </c>
      <c r="M1614" s="190">
        <f t="shared" si="257"/>
        <v>1</v>
      </c>
      <c r="N1614" s="190" t="str">
        <f t="shared" si="253"/>
        <v>JANEIRO</v>
      </c>
      <c r="P1614" s="119" t="s">
        <v>192</v>
      </c>
      <c r="Q1614" s="136" t="str">
        <f t="shared" si="258"/>
        <v>À PAGAR</v>
      </c>
      <c r="R1614" s="136" t="str">
        <f t="shared" ca="1" si="254"/>
        <v>EM DIA</v>
      </c>
      <c r="S1614" s="137" t="str">
        <f t="shared" ca="1" si="259"/>
        <v/>
      </c>
    </row>
    <row r="1615" spans="2:19" x14ac:dyDescent="0.25">
      <c r="B1615" s="190" t="str">
        <f t="shared" si="251"/>
        <v/>
      </c>
      <c r="C1615" s="190" t="str">
        <f t="shared" ref="C1615:C1678" si="260">IF(B1615=1,"JANEIRO",IF(B1615=2,"FEVEREIRO",IF(B1615=3,"MARÇO",IF(B1615=4,"ABRIL",IF(B1615=5,"MAIO",IF(B1615=6,"JUNHO",IF(B1615=7,"JULHO",IF(B1615=8,"AGOSTO",IF(B1615=9,"SETEMBRO",IF(B1615=10,"OUTUBRO",IF(B1615=11,"NOVEMBRO",IF(B1615=12,"DEZEMBRO",""))))))))))))</f>
        <v/>
      </c>
      <c r="D1615" s="119" t="s">
        <v>192</v>
      </c>
      <c r="H1615" s="141">
        <f t="shared" si="255"/>
        <v>0</v>
      </c>
      <c r="K1615" s="133">
        <f t="shared" si="252"/>
        <v>0</v>
      </c>
      <c r="L1615" s="133">
        <f t="shared" si="256"/>
        <v>0</v>
      </c>
      <c r="M1615" s="190">
        <f t="shared" si="257"/>
        <v>1</v>
      </c>
      <c r="N1615" s="190" t="str">
        <f t="shared" si="253"/>
        <v>JANEIRO</v>
      </c>
      <c r="P1615" s="119" t="s">
        <v>192</v>
      </c>
      <c r="Q1615" s="136" t="str">
        <f t="shared" si="258"/>
        <v>À PAGAR</v>
      </c>
      <c r="R1615" s="136" t="str">
        <f t="shared" ca="1" si="254"/>
        <v>EM DIA</v>
      </c>
      <c r="S1615" s="137" t="str">
        <f t="shared" ca="1" si="259"/>
        <v/>
      </c>
    </row>
    <row r="1616" spans="2:19" x14ac:dyDescent="0.25">
      <c r="B1616" s="190" t="str">
        <f t="shared" si="251"/>
        <v/>
      </c>
      <c r="C1616" s="190" t="str">
        <f t="shared" si="260"/>
        <v/>
      </c>
      <c r="D1616" s="119" t="s">
        <v>192</v>
      </c>
      <c r="H1616" s="141">
        <f t="shared" si="255"/>
        <v>0</v>
      </c>
      <c r="K1616" s="133">
        <f t="shared" si="252"/>
        <v>0</v>
      </c>
      <c r="L1616" s="133">
        <f t="shared" si="256"/>
        <v>0</v>
      </c>
      <c r="M1616" s="190">
        <f t="shared" si="257"/>
        <v>1</v>
      </c>
      <c r="N1616" s="190" t="str">
        <f t="shared" si="253"/>
        <v>JANEIRO</v>
      </c>
      <c r="P1616" s="119" t="s">
        <v>192</v>
      </c>
      <c r="Q1616" s="136" t="str">
        <f t="shared" si="258"/>
        <v>À PAGAR</v>
      </c>
      <c r="R1616" s="136" t="str">
        <f t="shared" ca="1" si="254"/>
        <v>EM DIA</v>
      </c>
      <c r="S1616" s="137" t="str">
        <f t="shared" ca="1" si="259"/>
        <v/>
      </c>
    </row>
    <row r="1617" spans="2:19" x14ac:dyDescent="0.25">
      <c r="B1617" s="190" t="str">
        <f t="shared" si="251"/>
        <v/>
      </c>
      <c r="C1617" s="190" t="str">
        <f t="shared" si="260"/>
        <v/>
      </c>
      <c r="D1617" s="119" t="s">
        <v>192</v>
      </c>
      <c r="H1617" s="141">
        <f t="shared" si="255"/>
        <v>0</v>
      </c>
      <c r="K1617" s="133">
        <f t="shared" si="252"/>
        <v>0</v>
      </c>
      <c r="L1617" s="133">
        <f t="shared" si="256"/>
        <v>0</v>
      </c>
      <c r="M1617" s="190">
        <f t="shared" si="257"/>
        <v>1</v>
      </c>
      <c r="N1617" s="190" t="str">
        <f t="shared" si="253"/>
        <v>JANEIRO</v>
      </c>
      <c r="P1617" s="119" t="s">
        <v>192</v>
      </c>
      <c r="Q1617" s="136" t="str">
        <f t="shared" si="258"/>
        <v>À PAGAR</v>
      </c>
      <c r="R1617" s="136" t="str">
        <f t="shared" ca="1" si="254"/>
        <v>EM DIA</v>
      </c>
      <c r="S1617" s="137" t="str">
        <f t="shared" ca="1" si="259"/>
        <v/>
      </c>
    </row>
    <row r="1618" spans="2:19" x14ac:dyDescent="0.25">
      <c r="B1618" s="190" t="str">
        <f t="shared" ref="B1618:B1681" si="261">IFERROR(MONTH(D1618),"")</f>
        <v/>
      </c>
      <c r="C1618" s="190" t="str">
        <f t="shared" si="260"/>
        <v/>
      </c>
      <c r="D1618" s="119" t="s">
        <v>192</v>
      </c>
      <c r="H1618" s="141">
        <f t="shared" si="255"/>
        <v>0</v>
      </c>
      <c r="K1618" s="133">
        <f t="shared" si="252"/>
        <v>0</v>
      </c>
      <c r="L1618" s="133">
        <f t="shared" si="256"/>
        <v>0</v>
      </c>
      <c r="M1618" s="190">
        <f t="shared" si="257"/>
        <v>1</v>
      </c>
      <c r="N1618" s="190" t="str">
        <f t="shared" si="253"/>
        <v>JANEIRO</v>
      </c>
      <c r="P1618" s="119" t="s">
        <v>192</v>
      </c>
      <c r="Q1618" s="136" t="str">
        <f t="shared" si="258"/>
        <v>À PAGAR</v>
      </c>
      <c r="R1618" s="136" t="str">
        <f t="shared" ca="1" si="254"/>
        <v>EM DIA</v>
      </c>
      <c r="S1618" s="137" t="str">
        <f t="shared" ca="1" si="259"/>
        <v/>
      </c>
    </row>
    <row r="1619" spans="2:19" x14ac:dyDescent="0.25">
      <c r="B1619" s="190" t="str">
        <f t="shared" si="261"/>
        <v/>
      </c>
      <c r="C1619" s="190" t="str">
        <f t="shared" si="260"/>
        <v/>
      </c>
      <c r="D1619" s="119" t="s">
        <v>192</v>
      </c>
      <c r="H1619" s="141">
        <f t="shared" si="255"/>
        <v>0</v>
      </c>
      <c r="K1619" s="133">
        <f t="shared" si="252"/>
        <v>0</v>
      </c>
      <c r="L1619" s="133">
        <f t="shared" si="256"/>
        <v>0</v>
      </c>
      <c r="M1619" s="190">
        <f t="shared" si="257"/>
        <v>1</v>
      </c>
      <c r="N1619" s="190" t="str">
        <f t="shared" si="253"/>
        <v>JANEIRO</v>
      </c>
      <c r="P1619" s="119" t="s">
        <v>192</v>
      </c>
      <c r="Q1619" s="136" t="str">
        <f t="shared" si="258"/>
        <v>À PAGAR</v>
      </c>
      <c r="R1619" s="136" t="str">
        <f t="shared" ca="1" si="254"/>
        <v>EM DIA</v>
      </c>
      <c r="S1619" s="137" t="str">
        <f t="shared" ca="1" si="259"/>
        <v/>
      </c>
    </row>
    <row r="1620" spans="2:19" x14ac:dyDescent="0.25">
      <c r="B1620" s="190" t="str">
        <f t="shared" si="261"/>
        <v/>
      </c>
      <c r="C1620" s="190" t="str">
        <f t="shared" si="260"/>
        <v/>
      </c>
      <c r="D1620" s="119" t="s">
        <v>192</v>
      </c>
      <c r="H1620" s="141">
        <f t="shared" si="255"/>
        <v>0</v>
      </c>
      <c r="K1620" s="133">
        <f t="shared" si="252"/>
        <v>0</v>
      </c>
      <c r="L1620" s="133">
        <f t="shared" si="256"/>
        <v>0</v>
      </c>
      <c r="M1620" s="190">
        <f t="shared" si="257"/>
        <v>1</v>
      </c>
      <c r="N1620" s="190" t="str">
        <f t="shared" si="253"/>
        <v>JANEIRO</v>
      </c>
      <c r="P1620" s="119" t="s">
        <v>192</v>
      </c>
      <c r="Q1620" s="136" t="str">
        <f t="shared" si="258"/>
        <v>À PAGAR</v>
      </c>
      <c r="R1620" s="136" t="str">
        <f t="shared" ca="1" si="254"/>
        <v>EM DIA</v>
      </c>
      <c r="S1620" s="137" t="str">
        <f t="shared" ca="1" si="259"/>
        <v/>
      </c>
    </row>
    <row r="1621" spans="2:19" x14ac:dyDescent="0.25">
      <c r="B1621" s="190" t="str">
        <f t="shared" si="261"/>
        <v/>
      </c>
      <c r="C1621" s="190" t="str">
        <f t="shared" si="260"/>
        <v/>
      </c>
      <c r="D1621" s="119" t="s">
        <v>192</v>
      </c>
      <c r="H1621" s="141">
        <f t="shared" si="255"/>
        <v>0</v>
      </c>
      <c r="K1621" s="133">
        <f t="shared" si="252"/>
        <v>0</v>
      </c>
      <c r="L1621" s="133">
        <f t="shared" si="256"/>
        <v>0</v>
      </c>
      <c r="M1621" s="190">
        <f t="shared" si="257"/>
        <v>1</v>
      </c>
      <c r="N1621" s="190" t="str">
        <f t="shared" si="253"/>
        <v>JANEIRO</v>
      </c>
      <c r="P1621" s="119" t="s">
        <v>192</v>
      </c>
      <c r="Q1621" s="136" t="str">
        <f t="shared" si="258"/>
        <v>À PAGAR</v>
      </c>
      <c r="R1621" s="136" t="str">
        <f t="shared" ca="1" si="254"/>
        <v>EM DIA</v>
      </c>
      <c r="S1621" s="137" t="str">
        <f t="shared" ca="1" si="259"/>
        <v/>
      </c>
    </row>
    <row r="1622" spans="2:19" x14ac:dyDescent="0.25">
      <c r="B1622" s="190" t="str">
        <f t="shared" si="261"/>
        <v/>
      </c>
      <c r="C1622" s="190" t="str">
        <f t="shared" si="260"/>
        <v/>
      </c>
      <c r="D1622" s="119" t="s">
        <v>192</v>
      </c>
      <c r="H1622" s="141">
        <f t="shared" si="255"/>
        <v>0</v>
      </c>
      <c r="K1622" s="133">
        <f t="shared" si="252"/>
        <v>0</v>
      </c>
      <c r="L1622" s="133">
        <f t="shared" si="256"/>
        <v>0</v>
      </c>
      <c r="M1622" s="190">
        <f t="shared" si="257"/>
        <v>1</v>
      </c>
      <c r="N1622" s="190" t="str">
        <f t="shared" si="253"/>
        <v>JANEIRO</v>
      </c>
      <c r="P1622" s="119" t="s">
        <v>192</v>
      </c>
      <c r="Q1622" s="136" t="str">
        <f t="shared" si="258"/>
        <v>À PAGAR</v>
      </c>
      <c r="R1622" s="136" t="str">
        <f t="shared" ca="1" si="254"/>
        <v>EM DIA</v>
      </c>
      <c r="S1622" s="137" t="str">
        <f t="shared" ca="1" si="259"/>
        <v/>
      </c>
    </row>
    <row r="1623" spans="2:19" x14ac:dyDescent="0.25">
      <c r="B1623" s="190" t="str">
        <f t="shared" si="261"/>
        <v/>
      </c>
      <c r="C1623" s="190" t="str">
        <f t="shared" si="260"/>
        <v/>
      </c>
      <c r="D1623" s="119" t="s">
        <v>192</v>
      </c>
      <c r="H1623" s="141">
        <f t="shared" si="255"/>
        <v>0</v>
      </c>
      <c r="K1623" s="133">
        <f t="shared" si="252"/>
        <v>0</v>
      </c>
      <c r="L1623" s="133">
        <f t="shared" si="256"/>
        <v>0</v>
      </c>
      <c r="M1623" s="190">
        <f t="shared" si="257"/>
        <v>1</v>
      </c>
      <c r="N1623" s="190" t="str">
        <f t="shared" si="253"/>
        <v>JANEIRO</v>
      </c>
      <c r="P1623" s="119" t="s">
        <v>192</v>
      </c>
      <c r="Q1623" s="136" t="str">
        <f t="shared" si="258"/>
        <v>À PAGAR</v>
      </c>
      <c r="R1623" s="136" t="str">
        <f t="shared" ca="1" si="254"/>
        <v>EM DIA</v>
      </c>
      <c r="S1623" s="137" t="str">
        <f t="shared" ca="1" si="259"/>
        <v/>
      </c>
    </row>
    <row r="1624" spans="2:19" x14ac:dyDescent="0.25">
      <c r="B1624" s="190" t="str">
        <f t="shared" si="261"/>
        <v/>
      </c>
      <c r="C1624" s="190" t="str">
        <f t="shared" si="260"/>
        <v/>
      </c>
      <c r="D1624" s="119" t="s">
        <v>192</v>
      </c>
      <c r="H1624" s="141">
        <f t="shared" si="255"/>
        <v>0</v>
      </c>
      <c r="K1624" s="133">
        <f t="shared" si="252"/>
        <v>0</v>
      </c>
      <c r="L1624" s="133">
        <f t="shared" si="256"/>
        <v>0</v>
      </c>
      <c r="M1624" s="190">
        <f t="shared" si="257"/>
        <v>1</v>
      </c>
      <c r="N1624" s="190" t="str">
        <f t="shared" si="253"/>
        <v>JANEIRO</v>
      </c>
      <c r="P1624" s="119" t="s">
        <v>192</v>
      </c>
      <c r="Q1624" s="136" t="str">
        <f t="shared" si="258"/>
        <v>À PAGAR</v>
      </c>
      <c r="R1624" s="136" t="str">
        <f t="shared" ca="1" si="254"/>
        <v>EM DIA</v>
      </c>
      <c r="S1624" s="137" t="str">
        <f t="shared" ca="1" si="259"/>
        <v/>
      </c>
    </row>
    <row r="1625" spans="2:19" x14ac:dyDescent="0.25">
      <c r="B1625" s="190" t="str">
        <f t="shared" si="261"/>
        <v/>
      </c>
      <c r="C1625" s="190" t="str">
        <f t="shared" si="260"/>
        <v/>
      </c>
      <c r="D1625" s="119" t="s">
        <v>192</v>
      </c>
      <c r="H1625" s="141">
        <f t="shared" si="255"/>
        <v>0</v>
      </c>
      <c r="K1625" s="133">
        <f t="shared" si="252"/>
        <v>0</v>
      </c>
      <c r="L1625" s="133">
        <f t="shared" si="256"/>
        <v>0</v>
      </c>
      <c r="M1625" s="190">
        <f t="shared" si="257"/>
        <v>1</v>
      </c>
      <c r="N1625" s="190" t="str">
        <f t="shared" si="253"/>
        <v>JANEIRO</v>
      </c>
      <c r="P1625" s="119" t="s">
        <v>192</v>
      </c>
      <c r="Q1625" s="136" t="str">
        <f t="shared" si="258"/>
        <v>À PAGAR</v>
      </c>
      <c r="R1625" s="136" t="str">
        <f t="shared" ca="1" si="254"/>
        <v>EM DIA</v>
      </c>
      <c r="S1625" s="137" t="str">
        <f t="shared" ca="1" si="259"/>
        <v/>
      </c>
    </row>
    <row r="1626" spans="2:19" x14ac:dyDescent="0.25">
      <c r="B1626" s="190" t="str">
        <f t="shared" si="261"/>
        <v/>
      </c>
      <c r="C1626" s="190" t="str">
        <f t="shared" si="260"/>
        <v/>
      </c>
      <c r="D1626" s="119" t="s">
        <v>192</v>
      </c>
      <c r="H1626" s="141">
        <f t="shared" si="255"/>
        <v>0</v>
      </c>
      <c r="K1626" s="133">
        <f t="shared" si="252"/>
        <v>0</v>
      </c>
      <c r="L1626" s="133">
        <f t="shared" si="256"/>
        <v>0</v>
      </c>
      <c r="M1626" s="190">
        <f t="shared" si="257"/>
        <v>1</v>
      </c>
      <c r="N1626" s="190" t="str">
        <f t="shared" si="253"/>
        <v>JANEIRO</v>
      </c>
      <c r="P1626" s="119" t="s">
        <v>192</v>
      </c>
      <c r="Q1626" s="136" t="str">
        <f t="shared" si="258"/>
        <v>À PAGAR</v>
      </c>
      <c r="R1626" s="136" t="str">
        <f t="shared" ca="1" si="254"/>
        <v>EM DIA</v>
      </c>
      <c r="S1626" s="137" t="str">
        <f t="shared" ca="1" si="259"/>
        <v/>
      </c>
    </row>
    <row r="1627" spans="2:19" x14ac:dyDescent="0.25">
      <c r="B1627" s="190" t="str">
        <f t="shared" si="261"/>
        <v/>
      </c>
      <c r="C1627" s="190" t="str">
        <f t="shared" si="260"/>
        <v/>
      </c>
      <c r="D1627" s="119" t="s">
        <v>192</v>
      </c>
      <c r="H1627" s="141">
        <f t="shared" si="255"/>
        <v>0</v>
      </c>
      <c r="K1627" s="133">
        <f t="shared" si="252"/>
        <v>0</v>
      </c>
      <c r="L1627" s="133">
        <f t="shared" si="256"/>
        <v>0</v>
      </c>
      <c r="M1627" s="190">
        <f t="shared" si="257"/>
        <v>1</v>
      </c>
      <c r="N1627" s="190" t="str">
        <f t="shared" si="253"/>
        <v>JANEIRO</v>
      </c>
      <c r="P1627" s="119" t="s">
        <v>192</v>
      </c>
      <c r="Q1627" s="136" t="str">
        <f t="shared" si="258"/>
        <v>À PAGAR</v>
      </c>
      <c r="R1627" s="136" t="str">
        <f t="shared" ca="1" si="254"/>
        <v>EM DIA</v>
      </c>
      <c r="S1627" s="137" t="str">
        <f t="shared" ca="1" si="259"/>
        <v/>
      </c>
    </row>
    <row r="1628" spans="2:19" x14ac:dyDescent="0.25">
      <c r="B1628" s="190" t="str">
        <f t="shared" si="261"/>
        <v/>
      </c>
      <c r="C1628" s="190" t="str">
        <f t="shared" si="260"/>
        <v/>
      </c>
      <c r="D1628" s="119" t="s">
        <v>192</v>
      </c>
      <c r="H1628" s="141">
        <f t="shared" si="255"/>
        <v>0</v>
      </c>
      <c r="K1628" s="133">
        <f t="shared" si="252"/>
        <v>0</v>
      </c>
      <c r="L1628" s="133">
        <f t="shared" si="256"/>
        <v>0</v>
      </c>
      <c r="M1628" s="190">
        <f t="shared" si="257"/>
        <v>1</v>
      </c>
      <c r="N1628" s="190" t="str">
        <f t="shared" si="253"/>
        <v>JANEIRO</v>
      </c>
      <c r="P1628" s="119" t="s">
        <v>192</v>
      </c>
      <c r="Q1628" s="136" t="str">
        <f t="shared" si="258"/>
        <v>À PAGAR</v>
      </c>
      <c r="R1628" s="136" t="str">
        <f t="shared" ca="1" si="254"/>
        <v>EM DIA</v>
      </c>
      <c r="S1628" s="137" t="str">
        <f t="shared" ca="1" si="259"/>
        <v/>
      </c>
    </row>
    <row r="1629" spans="2:19" x14ac:dyDescent="0.25">
      <c r="B1629" s="190" t="str">
        <f t="shared" si="261"/>
        <v/>
      </c>
      <c r="C1629" s="190" t="str">
        <f t="shared" si="260"/>
        <v/>
      </c>
      <c r="D1629" s="119" t="s">
        <v>192</v>
      </c>
      <c r="H1629" s="141">
        <f t="shared" si="255"/>
        <v>0</v>
      </c>
      <c r="K1629" s="133">
        <f t="shared" ref="K1629:K1692" si="262">IF(AND(G1629&gt;I1629,I1629&gt;0),G1629-I1629-J1629,0)</f>
        <v>0</v>
      </c>
      <c r="L1629" s="133">
        <f t="shared" si="256"/>
        <v>0</v>
      </c>
      <c r="M1629" s="190">
        <f t="shared" si="257"/>
        <v>1</v>
      </c>
      <c r="N1629" s="190" t="str">
        <f t="shared" si="253"/>
        <v>JANEIRO</v>
      </c>
      <c r="P1629" s="119" t="s">
        <v>192</v>
      </c>
      <c r="Q1629" s="136" t="str">
        <f t="shared" si="258"/>
        <v>À PAGAR</v>
      </c>
      <c r="R1629" s="136" t="str">
        <f t="shared" ca="1" si="254"/>
        <v>EM DIA</v>
      </c>
      <c r="S1629" s="137" t="str">
        <f t="shared" ca="1" si="259"/>
        <v/>
      </c>
    </row>
    <row r="1630" spans="2:19" x14ac:dyDescent="0.25">
      <c r="B1630" s="190" t="str">
        <f t="shared" si="261"/>
        <v/>
      </c>
      <c r="C1630" s="190" t="str">
        <f t="shared" si="260"/>
        <v/>
      </c>
      <c r="D1630" s="119" t="s">
        <v>192</v>
      </c>
      <c r="H1630" s="141">
        <f t="shared" si="255"/>
        <v>0</v>
      </c>
      <c r="K1630" s="133">
        <f t="shared" si="262"/>
        <v>0</v>
      </c>
      <c r="L1630" s="133">
        <f t="shared" si="256"/>
        <v>0</v>
      </c>
      <c r="M1630" s="190">
        <f t="shared" si="257"/>
        <v>1</v>
      </c>
      <c r="N1630" s="190" t="str">
        <f t="shared" si="253"/>
        <v>JANEIRO</v>
      </c>
      <c r="P1630" s="119" t="s">
        <v>192</v>
      </c>
      <c r="Q1630" s="136" t="str">
        <f t="shared" si="258"/>
        <v>À PAGAR</v>
      </c>
      <c r="R1630" s="136" t="str">
        <f t="shared" ca="1" si="254"/>
        <v>EM DIA</v>
      </c>
      <c r="S1630" s="137" t="str">
        <f t="shared" ca="1" si="259"/>
        <v/>
      </c>
    </row>
    <row r="1631" spans="2:19" x14ac:dyDescent="0.25">
      <c r="B1631" s="190" t="str">
        <f t="shared" si="261"/>
        <v/>
      </c>
      <c r="C1631" s="190" t="str">
        <f t="shared" si="260"/>
        <v/>
      </c>
      <c r="D1631" s="119" t="s">
        <v>192</v>
      </c>
      <c r="H1631" s="141">
        <f t="shared" si="255"/>
        <v>0</v>
      </c>
      <c r="K1631" s="133">
        <f t="shared" si="262"/>
        <v>0</v>
      </c>
      <c r="L1631" s="133">
        <f t="shared" si="256"/>
        <v>0</v>
      </c>
      <c r="M1631" s="190">
        <f t="shared" si="257"/>
        <v>1</v>
      </c>
      <c r="N1631" s="190" t="str">
        <f t="shared" si="253"/>
        <v>JANEIRO</v>
      </c>
      <c r="P1631" s="119" t="s">
        <v>192</v>
      </c>
      <c r="Q1631" s="136" t="str">
        <f t="shared" si="258"/>
        <v>À PAGAR</v>
      </c>
      <c r="R1631" s="136" t="str">
        <f t="shared" ca="1" si="254"/>
        <v>EM DIA</v>
      </c>
      <c r="S1631" s="137" t="str">
        <f t="shared" ca="1" si="259"/>
        <v/>
      </c>
    </row>
    <row r="1632" spans="2:19" x14ac:dyDescent="0.25">
      <c r="B1632" s="190" t="str">
        <f t="shared" si="261"/>
        <v/>
      </c>
      <c r="C1632" s="190" t="str">
        <f t="shared" si="260"/>
        <v/>
      </c>
      <c r="D1632" s="119" t="s">
        <v>192</v>
      </c>
      <c r="H1632" s="141">
        <f t="shared" si="255"/>
        <v>0</v>
      </c>
      <c r="K1632" s="133">
        <f t="shared" si="262"/>
        <v>0</v>
      </c>
      <c r="L1632" s="133">
        <f t="shared" si="256"/>
        <v>0</v>
      </c>
      <c r="M1632" s="190">
        <f t="shared" si="257"/>
        <v>1</v>
      </c>
      <c r="N1632" s="190" t="str">
        <f t="shared" si="253"/>
        <v>JANEIRO</v>
      </c>
      <c r="P1632" s="119" t="s">
        <v>192</v>
      </c>
      <c r="Q1632" s="136" t="str">
        <f t="shared" si="258"/>
        <v>À PAGAR</v>
      </c>
      <c r="R1632" s="136" t="str">
        <f t="shared" ca="1" si="254"/>
        <v>EM DIA</v>
      </c>
      <c r="S1632" s="137" t="str">
        <f t="shared" ca="1" si="259"/>
        <v/>
      </c>
    </row>
    <row r="1633" spans="2:19" x14ac:dyDescent="0.25">
      <c r="B1633" s="190" t="str">
        <f t="shared" si="261"/>
        <v/>
      </c>
      <c r="C1633" s="190" t="str">
        <f t="shared" si="260"/>
        <v/>
      </c>
      <c r="D1633" s="119" t="s">
        <v>192</v>
      </c>
      <c r="H1633" s="141">
        <f t="shared" si="255"/>
        <v>0</v>
      </c>
      <c r="K1633" s="133">
        <f t="shared" si="262"/>
        <v>0</v>
      </c>
      <c r="L1633" s="133">
        <f t="shared" si="256"/>
        <v>0</v>
      </c>
      <c r="M1633" s="190">
        <f t="shared" si="257"/>
        <v>1</v>
      </c>
      <c r="N1633" s="190" t="str">
        <f t="shared" si="253"/>
        <v>JANEIRO</v>
      </c>
      <c r="P1633" s="119" t="s">
        <v>192</v>
      </c>
      <c r="Q1633" s="136" t="str">
        <f t="shared" si="258"/>
        <v>À PAGAR</v>
      </c>
      <c r="R1633" s="136" t="str">
        <f t="shared" ca="1" si="254"/>
        <v>EM DIA</v>
      </c>
      <c r="S1633" s="137" t="str">
        <f t="shared" ca="1" si="259"/>
        <v/>
      </c>
    </row>
    <row r="1634" spans="2:19" x14ac:dyDescent="0.25">
      <c r="B1634" s="190" t="str">
        <f t="shared" si="261"/>
        <v/>
      </c>
      <c r="C1634" s="190" t="str">
        <f t="shared" si="260"/>
        <v/>
      </c>
      <c r="D1634" s="119" t="s">
        <v>192</v>
      </c>
      <c r="H1634" s="141">
        <f t="shared" si="255"/>
        <v>0</v>
      </c>
      <c r="K1634" s="133">
        <f t="shared" si="262"/>
        <v>0</v>
      </c>
      <c r="L1634" s="133">
        <f t="shared" si="256"/>
        <v>0</v>
      </c>
      <c r="M1634" s="190">
        <f t="shared" si="257"/>
        <v>1</v>
      </c>
      <c r="N1634" s="190" t="str">
        <f t="shared" si="253"/>
        <v>JANEIRO</v>
      </c>
      <c r="P1634" s="119" t="s">
        <v>192</v>
      </c>
      <c r="Q1634" s="136" t="str">
        <f t="shared" si="258"/>
        <v>À PAGAR</v>
      </c>
      <c r="R1634" s="136" t="str">
        <f t="shared" ca="1" si="254"/>
        <v>EM DIA</v>
      </c>
      <c r="S1634" s="137" t="str">
        <f t="shared" ca="1" si="259"/>
        <v/>
      </c>
    </row>
    <row r="1635" spans="2:19" x14ac:dyDescent="0.25">
      <c r="B1635" s="190" t="str">
        <f t="shared" si="261"/>
        <v/>
      </c>
      <c r="C1635" s="190" t="str">
        <f t="shared" si="260"/>
        <v/>
      </c>
      <c r="D1635" s="119" t="s">
        <v>192</v>
      </c>
      <c r="H1635" s="141">
        <f t="shared" si="255"/>
        <v>0</v>
      </c>
      <c r="K1635" s="133">
        <f t="shared" si="262"/>
        <v>0</v>
      </c>
      <c r="L1635" s="133">
        <f t="shared" si="256"/>
        <v>0</v>
      </c>
      <c r="M1635" s="190">
        <f t="shared" si="257"/>
        <v>1</v>
      </c>
      <c r="N1635" s="190" t="str">
        <f t="shared" si="253"/>
        <v>JANEIRO</v>
      </c>
      <c r="P1635" s="119" t="s">
        <v>192</v>
      </c>
      <c r="Q1635" s="136" t="str">
        <f t="shared" si="258"/>
        <v>À PAGAR</v>
      </c>
      <c r="R1635" s="136" t="str">
        <f t="shared" ca="1" si="254"/>
        <v>EM DIA</v>
      </c>
      <c r="S1635" s="137" t="str">
        <f t="shared" ca="1" si="259"/>
        <v/>
      </c>
    </row>
    <row r="1636" spans="2:19" x14ac:dyDescent="0.25">
      <c r="B1636" s="190" t="str">
        <f t="shared" si="261"/>
        <v/>
      </c>
      <c r="C1636" s="190" t="str">
        <f t="shared" si="260"/>
        <v/>
      </c>
      <c r="D1636" s="119" t="s">
        <v>192</v>
      </c>
      <c r="H1636" s="141">
        <f t="shared" si="255"/>
        <v>0</v>
      </c>
      <c r="K1636" s="133">
        <f t="shared" si="262"/>
        <v>0</v>
      </c>
      <c r="L1636" s="133">
        <f t="shared" si="256"/>
        <v>0</v>
      </c>
      <c r="M1636" s="190">
        <f t="shared" si="257"/>
        <v>1</v>
      </c>
      <c r="N1636" s="190" t="str">
        <f t="shared" si="253"/>
        <v>JANEIRO</v>
      </c>
      <c r="P1636" s="119" t="s">
        <v>192</v>
      </c>
      <c r="Q1636" s="136" t="str">
        <f t="shared" si="258"/>
        <v>À PAGAR</v>
      </c>
      <c r="R1636" s="136" t="str">
        <f t="shared" ca="1" si="254"/>
        <v>EM DIA</v>
      </c>
      <c r="S1636" s="137" t="str">
        <f t="shared" ca="1" si="259"/>
        <v/>
      </c>
    </row>
    <row r="1637" spans="2:19" x14ac:dyDescent="0.25">
      <c r="B1637" s="190" t="str">
        <f t="shared" si="261"/>
        <v/>
      </c>
      <c r="C1637" s="190" t="str">
        <f t="shared" si="260"/>
        <v/>
      </c>
      <c r="D1637" s="119" t="s">
        <v>192</v>
      </c>
      <c r="H1637" s="141">
        <f t="shared" si="255"/>
        <v>0</v>
      </c>
      <c r="K1637" s="133">
        <f t="shared" si="262"/>
        <v>0</v>
      </c>
      <c r="L1637" s="133">
        <f t="shared" si="256"/>
        <v>0</v>
      </c>
      <c r="M1637" s="190">
        <f t="shared" si="257"/>
        <v>1</v>
      </c>
      <c r="N1637" s="190" t="str">
        <f t="shared" si="253"/>
        <v>JANEIRO</v>
      </c>
      <c r="P1637" s="119" t="s">
        <v>192</v>
      </c>
      <c r="Q1637" s="136" t="str">
        <f t="shared" si="258"/>
        <v>À PAGAR</v>
      </c>
      <c r="R1637" s="136" t="str">
        <f t="shared" ca="1" si="254"/>
        <v>EM DIA</v>
      </c>
      <c r="S1637" s="137" t="str">
        <f t="shared" ca="1" si="259"/>
        <v/>
      </c>
    </row>
    <row r="1638" spans="2:19" x14ac:dyDescent="0.25">
      <c r="B1638" s="190" t="str">
        <f t="shared" si="261"/>
        <v/>
      </c>
      <c r="C1638" s="190" t="str">
        <f t="shared" si="260"/>
        <v/>
      </c>
      <c r="D1638" s="119" t="s">
        <v>192</v>
      </c>
      <c r="H1638" s="141">
        <f t="shared" si="255"/>
        <v>0</v>
      </c>
      <c r="K1638" s="133">
        <f t="shared" si="262"/>
        <v>0</v>
      </c>
      <c r="L1638" s="133">
        <f t="shared" si="256"/>
        <v>0</v>
      </c>
      <c r="M1638" s="190">
        <f t="shared" si="257"/>
        <v>1</v>
      </c>
      <c r="N1638" s="190" t="str">
        <f t="shared" si="253"/>
        <v>JANEIRO</v>
      </c>
      <c r="P1638" s="119" t="s">
        <v>192</v>
      </c>
      <c r="Q1638" s="136" t="str">
        <f t="shared" si="258"/>
        <v>À PAGAR</v>
      </c>
      <c r="R1638" s="136" t="str">
        <f t="shared" ca="1" si="254"/>
        <v>EM DIA</v>
      </c>
      <c r="S1638" s="137" t="str">
        <f t="shared" ca="1" si="259"/>
        <v/>
      </c>
    </row>
    <row r="1639" spans="2:19" x14ac:dyDescent="0.25">
      <c r="B1639" s="190" t="str">
        <f t="shared" si="261"/>
        <v/>
      </c>
      <c r="C1639" s="190" t="str">
        <f t="shared" si="260"/>
        <v/>
      </c>
      <c r="D1639" s="119" t="s">
        <v>192</v>
      </c>
      <c r="H1639" s="141">
        <f t="shared" si="255"/>
        <v>0</v>
      </c>
      <c r="K1639" s="133">
        <f t="shared" si="262"/>
        <v>0</v>
      </c>
      <c r="L1639" s="133">
        <f t="shared" si="256"/>
        <v>0</v>
      </c>
      <c r="M1639" s="190">
        <f t="shared" si="257"/>
        <v>1</v>
      </c>
      <c r="N1639" s="190" t="str">
        <f t="shared" si="253"/>
        <v>JANEIRO</v>
      </c>
      <c r="P1639" s="119" t="s">
        <v>192</v>
      </c>
      <c r="Q1639" s="136" t="str">
        <f t="shared" si="258"/>
        <v>À PAGAR</v>
      </c>
      <c r="R1639" s="136" t="str">
        <f t="shared" ca="1" si="254"/>
        <v>EM DIA</v>
      </c>
      <c r="S1639" s="137" t="str">
        <f t="shared" ca="1" si="259"/>
        <v/>
      </c>
    </row>
    <row r="1640" spans="2:19" x14ac:dyDescent="0.25">
      <c r="B1640" s="190" t="str">
        <f t="shared" si="261"/>
        <v/>
      </c>
      <c r="C1640" s="190" t="str">
        <f t="shared" si="260"/>
        <v/>
      </c>
      <c r="D1640" s="119" t="s">
        <v>192</v>
      </c>
      <c r="H1640" s="141">
        <f t="shared" si="255"/>
        <v>0</v>
      </c>
      <c r="K1640" s="133">
        <f t="shared" si="262"/>
        <v>0</v>
      </c>
      <c r="L1640" s="133">
        <f t="shared" si="256"/>
        <v>0</v>
      </c>
      <c r="M1640" s="190">
        <f t="shared" si="257"/>
        <v>1</v>
      </c>
      <c r="N1640" s="190" t="str">
        <f t="shared" si="253"/>
        <v>JANEIRO</v>
      </c>
      <c r="P1640" s="119" t="s">
        <v>192</v>
      </c>
      <c r="Q1640" s="136" t="str">
        <f t="shared" si="258"/>
        <v>À PAGAR</v>
      </c>
      <c r="R1640" s="136" t="str">
        <f t="shared" ca="1" si="254"/>
        <v>EM DIA</v>
      </c>
      <c r="S1640" s="137" t="str">
        <f t="shared" ca="1" si="259"/>
        <v/>
      </c>
    </row>
    <row r="1641" spans="2:19" x14ac:dyDescent="0.25">
      <c r="B1641" s="190" t="str">
        <f t="shared" si="261"/>
        <v/>
      </c>
      <c r="C1641" s="190" t="str">
        <f t="shared" si="260"/>
        <v/>
      </c>
      <c r="D1641" s="119" t="s">
        <v>192</v>
      </c>
      <c r="H1641" s="141">
        <f t="shared" si="255"/>
        <v>0</v>
      </c>
      <c r="K1641" s="133">
        <f t="shared" si="262"/>
        <v>0</v>
      </c>
      <c r="L1641" s="133">
        <f t="shared" si="256"/>
        <v>0</v>
      </c>
      <c r="M1641" s="190">
        <f t="shared" si="257"/>
        <v>1</v>
      </c>
      <c r="N1641" s="190" t="str">
        <f t="shared" si="253"/>
        <v>JANEIRO</v>
      </c>
      <c r="P1641" s="119" t="s">
        <v>192</v>
      </c>
      <c r="Q1641" s="136" t="str">
        <f t="shared" si="258"/>
        <v>À PAGAR</v>
      </c>
      <c r="R1641" s="136" t="str">
        <f t="shared" ca="1" si="254"/>
        <v>EM DIA</v>
      </c>
      <c r="S1641" s="137" t="str">
        <f t="shared" ca="1" si="259"/>
        <v/>
      </c>
    </row>
    <row r="1642" spans="2:19" x14ac:dyDescent="0.25">
      <c r="B1642" s="190" t="str">
        <f t="shared" si="261"/>
        <v/>
      </c>
      <c r="C1642" s="190" t="str">
        <f t="shared" si="260"/>
        <v/>
      </c>
      <c r="D1642" s="119" t="s">
        <v>192</v>
      </c>
      <c r="H1642" s="141">
        <f t="shared" si="255"/>
        <v>0</v>
      </c>
      <c r="K1642" s="133">
        <f t="shared" si="262"/>
        <v>0</v>
      </c>
      <c r="L1642" s="133">
        <f t="shared" si="256"/>
        <v>0</v>
      </c>
      <c r="M1642" s="190">
        <f t="shared" si="257"/>
        <v>1</v>
      </c>
      <c r="N1642" s="190" t="str">
        <f t="shared" si="253"/>
        <v>JANEIRO</v>
      </c>
      <c r="P1642" s="119" t="s">
        <v>192</v>
      </c>
      <c r="Q1642" s="136" t="str">
        <f t="shared" si="258"/>
        <v>À PAGAR</v>
      </c>
      <c r="R1642" s="136" t="str">
        <f t="shared" ca="1" si="254"/>
        <v>EM DIA</v>
      </c>
      <c r="S1642" s="137" t="str">
        <f t="shared" ca="1" si="259"/>
        <v/>
      </c>
    </row>
    <row r="1643" spans="2:19" x14ac:dyDescent="0.25">
      <c r="B1643" s="190" t="str">
        <f t="shared" si="261"/>
        <v/>
      </c>
      <c r="C1643" s="190" t="str">
        <f t="shared" si="260"/>
        <v/>
      </c>
      <c r="D1643" s="119" t="s">
        <v>192</v>
      </c>
      <c r="H1643" s="141">
        <f t="shared" si="255"/>
        <v>0</v>
      </c>
      <c r="K1643" s="133">
        <f t="shared" si="262"/>
        <v>0</v>
      </c>
      <c r="L1643" s="133">
        <f t="shared" si="256"/>
        <v>0</v>
      </c>
      <c r="M1643" s="190">
        <f t="shared" si="257"/>
        <v>1</v>
      </c>
      <c r="N1643" s="190" t="str">
        <f t="shared" si="253"/>
        <v>JANEIRO</v>
      </c>
      <c r="P1643" s="119" t="s">
        <v>192</v>
      </c>
      <c r="Q1643" s="136" t="str">
        <f t="shared" si="258"/>
        <v>À PAGAR</v>
      </c>
      <c r="R1643" s="136" t="str">
        <f t="shared" ca="1" si="254"/>
        <v>EM DIA</v>
      </c>
      <c r="S1643" s="137" t="str">
        <f t="shared" ca="1" si="259"/>
        <v/>
      </c>
    </row>
    <row r="1644" spans="2:19" x14ac:dyDescent="0.25">
      <c r="B1644" s="190" t="str">
        <f t="shared" si="261"/>
        <v/>
      </c>
      <c r="C1644" s="190" t="str">
        <f t="shared" si="260"/>
        <v/>
      </c>
      <c r="D1644" s="119" t="s">
        <v>192</v>
      </c>
      <c r="H1644" s="141">
        <f t="shared" si="255"/>
        <v>0</v>
      </c>
      <c r="K1644" s="133">
        <f t="shared" si="262"/>
        <v>0</v>
      </c>
      <c r="L1644" s="133">
        <f t="shared" si="256"/>
        <v>0</v>
      </c>
      <c r="M1644" s="190">
        <f t="shared" si="257"/>
        <v>1</v>
      </c>
      <c r="N1644" s="190" t="str">
        <f t="shared" si="253"/>
        <v>JANEIRO</v>
      </c>
      <c r="P1644" s="119" t="s">
        <v>192</v>
      </c>
      <c r="Q1644" s="136" t="str">
        <f t="shared" si="258"/>
        <v>À PAGAR</v>
      </c>
      <c r="R1644" s="136" t="str">
        <f t="shared" ca="1" si="254"/>
        <v>EM DIA</v>
      </c>
      <c r="S1644" s="137" t="str">
        <f t="shared" ca="1" si="259"/>
        <v/>
      </c>
    </row>
    <row r="1645" spans="2:19" x14ac:dyDescent="0.25">
      <c r="B1645" s="190" t="str">
        <f t="shared" si="261"/>
        <v/>
      </c>
      <c r="C1645" s="190" t="str">
        <f t="shared" si="260"/>
        <v/>
      </c>
      <c r="D1645" s="119" t="s">
        <v>192</v>
      </c>
      <c r="H1645" s="141">
        <f t="shared" si="255"/>
        <v>0</v>
      </c>
      <c r="K1645" s="133">
        <f t="shared" si="262"/>
        <v>0</v>
      </c>
      <c r="L1645" s="133">
        <f t="shared" si="256"/>
        <v>0</v>
      </c>
      <c r="M1645" s="190">
        <f t="shared" si="257"/>
        <v>1</v>
      </c>
      <c r="N1645" s="190" t="str">
        <f t="shared" si="253"/>
        <v>JANEIRO</v>
      </c>
      <c r="P1645" s="119" t="s">
        <v>192</v>
      </c>
      <c r="Q1645" s="136" t="str">
        <f t="shared" si="258"/>
        <v>À PAGAR</v>
      </c>
      <c r="R1645" s="136" t="str">
        <f t="shared" ca="1" si="254"/>
        <v>EM DIA</v>
      </c>
      <c r="S1645" s="137" t="str">
        <f t="shared" ca="1" si="259"/>
        <v/>
      </c>
    </row>
    <row r="1646" spans="2:19" x14ac:dyDescent="0.25">
      <c r="B1646" s="190" t="str">
        <f t="shared" si="261"/>
        <v/>
      </c>
      <c r="C1646" s="190" t="str">
        <f t="shared" si="260"/>
        <v/>
      </c>
      <c r="D1646" s="119" t="s">
        <v>192</v>
      </c>
      <c r="H1646" s="141">
        <f t="shared" si="255"/>
        <v>0</v>
      </c>
      <c r="K1646" s="133">
        <f t="shared" si="262"/>
        <v>0</v>
      </c>
      <c r="L1646" s="133">
        <f t="shared" si="256"/>
        <v>0</v>
      </c>
      <c r="M1646" s="190">
        <f t="shared" si="257"/>
        <v>1</v>
      </c>
      <c r="N1646" s="190" t="str">
        <f t="shared" si="253"/>
        <v>JANEIRO</v>
      </c>
      <c r="P1646" s="119" t="s">
        <v>192</v>
      </c>
      <c r="Q1646" s="136" t="str">
        <f t="shared" si="258"/>
        <v>À PAGAR</v>
      </c>
      <c r="R1646" s="136" t="str">
        <f t="shared" ca="1" si="254"/>
        <v>EM DIA</v>
      </c>
      <c r="S1646" s="137" t="str">
        <f t="shared" ca="1" si="259"/>
        <v/>
      </c>
    </row>
    <row r="1647" spans="2:19" x14ac:dyDescent="0.25">
      <c r="B1647" s="190" t="str">
        <f t="shared" si="261"/>
        <v/>
      </c>
      <c r="C1647" s="190" t="str">
        <f t="shared" si="260"/>
        <v/>
      </c>
      <c r="D1647" s="119" t="s">
        <v>192</v>
      </c>
      <c r="H1647" s="141">
        <f t="shared" si="255"/>
        <v>0</v>
      </c>
      <c r="K1647" s="133">
        <f t="shared" si="262"/>
        <v>0</v>
      </c>
      <c r="L1647" s="133">
        <f t="shared" si="256"/>
        <v>0</v>
      </c>
      <c r="M1647" s="190">
        <f t="shared" si="257"/>
        <v>1</v>
      </c>
      <c r="N1647" s="190" t="str">
        <f t="shared" si="253"/>
        <v>JANEIRO</v>
      </c>
      <c r="P1647" s="119" t="s">
        <v>192</v>
      </c>
      <c r="Q1647" s="136" t="str">
        <f t="shared" si="258"/>
        <v>À PAGAR</v>
      </c>
      <c r="R1647" s="136" t="str">
        <f t="shared" ca="1" si="254"/>
        <v>EM DIA</v>
      </c>
      <c r="S1647" s="137" t="str">
        <f t="shared" ca="1" si="259"/>
        <v/>
      </c>
    </row>
    <row r="1648" spans="2:19" x14ac:dyDescent="0.25">
      <c r="B1648" s="190" t="str">
        <f t="shared" si="261"/>
        <v/>
      </c>
      <c r="C1648" s="190" t="str">
        <f t="shared" si="260"/>
        <v/>
      </c>
      <c r="D1648" s="119" t="s">
        <v>192</v>
      </c>
      <c r="H1648" s="141">
        <f t="shared" si="255"/>
        <v>0</v>
      </c>
      <c r="K1648" s="133">
        <f t="shared" si="262"/>
        <v>0</v>
      </c>
      <c r="L1648" s="133">
        <f t="shared" si="256"/>
        <v>0</v>
      </c>
      <c r="M1648" s="190">
        <f t="shared" si="257"/>
        <v>1</v>
      </c>
      <c r="N1648" s="190" t="str">
        <f t="shared" si="253"/>
        <v>JANEIRO</v>
      </c>
      <c r="P1648" s="119" t="s">
        <v>192</v>
      </c>
      <c r="Q1648" s="136" t="str">
        <f t="shared" si="258"/>
        <v>À PAGAR</v>
      </c>
      <c r="R1648" s="136" t="str">
        <f t="shared" ca="1" si="254"/>
        <v>EM DIA</v>
      </c>
      <c r="S1648" s="137" t="str">
        <f t="shared" ca="1" si="259"/>
        <v/>
      </c>
    </row>
    <row r="1649" spans="2:19" x14ac:dyDescent="0.25">
      <c r="B1649" s="190" t="str">
        <f t="shared" si="261"/>
        <v/>
      </c>
      <c r="C1649" s="190" t="str">
        <f t="shared" si="260"/>
        <v/>
      </c>
      <c r="D1649" s="119" t="s">
        <v>192</v>
      </c>
      <c r="H1649" s="141">
        <f t="shared" si="255"/>
        <v>0</v>
      </c>
      <c r="K1649" s="133">
        <f t="shared" si="262"/>
        <v>0</v>
      </c>
      <c r="L1649" s="133">
        <f t="shared" si="256"/>
        <v>0</v>
      </c>
      <c r="M1649" s="190">
        <f t="shared" si="257"/>
        <v>1</v>
      </c>
      <c r="N1649" s="190" t="str">
        <f t="shared" si="253"/>
        <v>JANEIRO</v>
      </c>
      <c r="P1649" s="119" t="s">
        <v>192</v>
      </c>
      <c r="Q1649" s="136" t="str">
        <f t="shared" si="258"/>
        <v>À PAGAR</v>
      </c>
      <c r="R1649" s="136" t="str">
        <f t="shared" ca="1" si="254"/>
        <v>EM DIA</v>
      </c>
      <c r="S1649" s="137" t="str">
        <f t="shared" ca="1" si="259"/>
        <v/>
      </c>
    </row>
    <row r="1650" spans="2:19" x14ac:dyDescent="0.25">
      <c r="B1650" s="190" t="str">
        <f t="shared" si="261"/>
        <v/>
      </c>
      <c r="C1650" s="190" t="str">
        <f t="shared" si="260"/>
        <v/>
      </c>
      <c r="D1650" s="119" t="s">
        <v>192</v>
      </c>
      <c r="H1650" s="141">
        <f t="shared" si="255"/>
        <v>0</v>
      </c>
      <c r="K1650" s="133">
        <f t="shared" si="262"/>
        <v>0</v>
      </c>
      <c r="L1650" s="133">
        <f t="shared" si="256"/>
        <v>0</v>
      </c>
      <c r="M1650" s="190">
        <f t="shared" si="257"/>
        <v>1</v>
      </c>
      <c r="N1650" s="190" t="str">
        <f t="shared" si="253"/>
        <v>JANEIRO</v>
      </c>
      <c r="P1650" s="119" t="s">
        <v>192</v>
      </c>
      <c r="Q1650" s="136" t="str">
        <f t="shared" si="258"/>
        <v>À PAGAR</v>
      </c>
      <c r="R1650" s="136" t="str">
        <f t="shared" ca="1" si="254"/>
        <v>EM DIA</v>
      </c>
      <c r="S1650" s="137" t="str">
        <f t="shared" ca="1" si="259"/>
        <v/>
      </c>
    </row>
    <row r="1651" spans="2:19" x14ac:dyDescent="0.25">
      <c r="B1651" s="190" t="str">
        <f t="shared" si="261"/>
        <v/>
      </c>
      <c r="C1651" s="190" t="str">
        <f t="shared" si="260"/>
        <v/>
      </c>
      <c r="D1651" s="119" t="s">
        <v>192</v>
      </c>
      <c r="H1651" s="141">
        <f t="shared" si="255"/>
        <v>0</v>
      </c>
      <c r="K1651" s="133">
        <f t="shared" si="262"/>
        <v>0</v>
      </c>
      <c r="L1651" s="133">
        <f t="shared" si="256"/>
        <v>0</v>
      </c>
      <c r="M1651" s="190">
        <f t="shared" si="257"/>
        <v>1</v>
      </c>
      <c r="N1651" s="190" t="str">
        <f t="shared" si="253"/>
        <v>JANEIRO</v>
      </c>
      <c r="P1651" s="119" t="s">
        <v>192</v>
      </c>
      <c r="Q1651" s="136" t="str">
        <f t="shared" si="258"/>
        <v>À PAGAR</v>
      </c>
      <c r="R1651" s="136" t="str">
        <f t="shared" ca="1" si="254"/>
        <v>EM DIA</v>
      </c>
      <c r="S1651" s="137" t="str">
        <f t="shared" ca="1" si="259"/>
        <v/>
      </c>
    </row>
    <row r="1652" spans="2:19" x14ac:dyDescent="0.25">
      <c r="B1652" s="190" t="str">
        <f t="shared" si="261"/>
        <v/>
      </c>
      <c r="C1652" s="190" t="str">
        <f t="shared" si="260"/>
        <v/>
      </c>
      <c r="D1652" s="119" t="s">
        <v>192</v>
      </c>
      <c r="H1652" s="141">
        <f t="shared" si="255"/>
        <v>0</v>
      </c>
      <c r="K1652" s="133">
        <f t="shared" si="262"/>
        <v>0</v>
      </c>
      <c r="L1652" s="133">
        <f t="shared" si="256"/>
        <v>0</v>
      </c>
      <c r="M1652" s="190">
        <f t="shared" si="257"/>
        <v>1</v>
      </c>
      <c r="N1652" s="190" t="str">
        <f t="shared" si="253"/>
        <v>JANEIRO</v>
      </c>
      <c r="P1652" s="119" t="s">
        <v>192</v>
      </c>
      <c r="Q1652" s="136" t="str">
        <f t="shared" si="258"/>
        <v>À PAGAR</v>
      </c>
      <c r="R1652" s="136" t="str">
        <f t="shared" ca="1" si="254"/>
        <v>EM DIA</v>
      </c>
      <c r="S1652" s="137" t="str">
        <f t="shared" ca="1" si="259"/>
        <v/>
      </c>
    </row>
    <row r="1653" spans="2:19" x14ac:dyDescent="0.25">
      <c r="B1653" s="190" t="str">
        <f t="shared" si="261"/>
        <v/>
      </c>
      <c r="C1653" s="190" t="str">
        <f t="shared" si="260"/>
        <v/>
      </c>
      <c r="D1653" s="119" t="s">
        <v>192</v>
      </c>
      <c r="H1653" s="141">
        <f t="shared" si="255"/>
        <v>0</v>
      </c>
      <c r="K1653" s="133">
        <f t="shared" si="262"/>
        <v>0</v>
      </c>
      <c r="L1653" s="133">
        <f t="shared" si="256"/>
        <v>0</v>
      </c>
      <c r="M1653" s="190">
        <f t="shared" si="257"/>
        <v>1</v>
      </c>
      <c r="N1653" s="190" t="str">
        <f t="shared" si="253"/>
        <v>JANEIRO</v>
      </c>
      <c r="P1653" s="119" t="s">
        <v>192</v>
      </c>
      <c r="Q1653" s="136" t="str">
        <f t="shared" si="258"/>
        <v>À PAGAR</v>
      </c>
      <c r="R1653" s="136" t="str">
        <f t="shared" ca="1" si="254"/>
        <v>EM DIA</v>
      </c>
      <c r="S1653" s="137" t="str">
        <f t="shared" ca="1" si="259"/>
        <v/>
      </c>
    </row>
    <row r="1654" spans="2:19" x14ac:dyDescent="0.25">
      <c r="B1654" s="190" t="str">
        <f t="shared" si="261"/>
        <v/>
      </c>
      <c r="C1654" s="190" t="str">
        <f t="shared" si="260"/>
        <v/>
      </c>
      <c r="D1654" s="119" t="s">
        <v>192</v>
      </c>
      <c r="H1654" s="141">
        <f t="shared" si="255"/>
        <v>0</v>
      </c>
      <c r="K1654" s="133">
        <f t="shared" si="262"/>
        <v>0</v>
      </c>
      <c r="L1654" s="133">
        <f t="shared" si="256"/>
        <v>0</v>
      </c>
      <c r="M1654" s="190">
        <f t="shared" si="257"/>
        <v>1</v>
      </c>
      <c r="N1654" s="190" t="str">
        <f t="shared" si="253"/>
        <v>JANEIRO</v>
      </c>
      <c r="P1654" s="119" t="s">
        <v>192</v>
      </c>
      <c r="Q1654" s="136" t="str">
        <f t="shared" si="258"/>
        <v>À PAGAR</v>
      </c>
      <c r="R1654" s="136" t="str">
        <f t="shared" ca="1" si="254"/>
        <v>EM DIA</v>
      </c>
      <c r="S1654" s="137" t="str">
        <f t="shared" ca="1" si="259"/>
        <v/>
      </c>
    </row>
    <row r="1655" spans="2:19" x14ac:dyDescent="0.25">
      <c r="B1655" s="190" t="str">
        <f t="shared" si="261"/>
        <v/>
      </c>
      <c r="C1655" s="190" t="str">
        <f t="shared" si="260"/>
        <v/>
      </c>
      <c r="D1655" s="119" t="s">
        <v>192</v>
      </c>
      <c r="H1655" s="141">
        <f t="shared" si="255"/>
        <v>0</v>
      </c>
      <c r="K1655" s="133">
        <f t="shared" si="262"/>
        <v>0</v>
      </c>
      <c r="L1655" s="133">
        <f t="shared" si="256"/>
        <v>0</v>
      </c>
      <c r="M1655" s="190">
        <f t="shared" si="257"/>
        <v>1</v>
      </c>
      <c r="N1655" s="190" t="str">
        <f t="shared" si="253"/>
        <v>JANEIRO</v>
      </c>
      <c r="P1655" s="119" t="s">
        <v>192</v>
      </c>
      <c r="Q1655" s="136" t="str">
        <f t="shared" si="258"/>
        <v>À PAGAR</v>
      </c>
      <c r="R1655" s="136" t="str">
        <f t="shared" ca="1" si="254"/>
        <v>EM DIA</v>
      </c>
      <c r="S1655" s="137" t="str">
        <f t="shared" ca="1" si="259"/>
        <v/>
      </c>
    </row>
    <row r="1656" spans="2:19" x14ac:dyDescent="0.25">
      <c r="B1656" s="190" t="str">
        <f t="shared" si="261"/>
        <v/>
      </c>
      <c r="C1656" s="190" t="str">
        <f t="shared" si="260"/>
        <v/>
      </c>
      <c r="D1656" s="119" t="s">
        <v>192</v>
      </c>
      <c r="H1656" s="141">
        <f t="shared" si="255"/>
        <v>0</v>
      </c>
      <c r="K1656" s="133">
        <f t="shared" si="262"/>
        <v>0</v>
      </c>
      <c r="L1656" s="133">
        <f t="shared" si="256"/>
        <v>0</v>
      </c>
      <c r="M1656" s="190">
        <f t="shared" si="257"/>
        <v>1</v>
      </c>
      <c r="N1656" s="190" t="str">
        <f t="shared" si="253"/>
        <v>JANEIRO</v>
      </c>
      <c r="P1656" s="119" t="s">
        <v>192</v>
      </c>
      <c r="Q1656" s="136" t="str">
        <f t="shared" si="258"/>
        <v>À PAGAR</v>
      </c>
      <c r="R1656" s="136" t="str">
        <f t="shared" ca="1" si="254"/>
        <v>EM DIA</v>
      </c>
      <c r="S1656" s="137" t="str">
        <f t="shared" ca="1" si="259"/>
        <v/>
      </c>
    </row>
    <row r="1657" spans="2:19" x14ac:dyDescent="0.25">
      <c r="B1657" s="190" t="str">
        <f t="shared" si="261"/>
        <v/>
      </c>
      <c r="C1657" s="190" t="str">
        <f t="shared" si="260"/>
        <v/>
      </c>
      <c r="D1657" s="119" t="s">
        <v>192</v>
      </c>
      <c r="H1657" s="141">
        <f t="shared" si="255"/>
        <v>0</v>
      </c>
      <c r="K1657" s="133">
        <f t="shared" si="262"/>
        <v>0</v>
      </c>
      <c r="L1657" s="133">
        <f t="shared" si="256"/>
        <v>0</v>
      </c>
      <c r="M1657" s="190">
        <f t="shared" si="257"/>
        <v>1</v>
      </c>
      <c r="N1657" s="190" t="str">
        <f t="shared" si="253"/>
        <v>JANEIRO</v>
      </c>
      <c r="P1657" s="119" t="s">
        <v>192</v>
      </c>
      <c r="Q1657" s="136" t="str">
        <f t="shared" si="258"/>
        <v>À PAGAR</v>
      </c>
      <c r="R1657" s="136" t="str">
        <f t="shared" ca="1" si="254"/>
        <v>EM DIA</v>
      </c>
      <c r="S1657" s="137" t="str">
        <f t="shared" ca="1" si="259"/>
        <v/>
      </c>
    </row>
    <row r="1658" spans="2:19" x14ac:dyDescent="0.25">
      <c r="B1658" s="190" t="str">
        <f t="shared" si="261"/>
        <v/>
      </c>
      <c r="C1658" s="190" t="str">
        <f t="shared" si="260"/>
        <v/>
      </c>
      <c r="D1658" s="119" t="s">
        <v>192</v>
      </c>
      <c r="H1658" s="141">
        <f t="shared" si="255"/>
        <v>0</v>
      </c>
      <c r="K1658" s="133">
        <f t="shared" si="262"/>
        <v>0</v>
      </c>
      <c r="L1658" s="133">
        <f t="shared" si="256"/>
        <v>0</v>
      </c>
      <c r="M1658" s="190">
        <f t="shared" si="257"/>
        <v>1</v>
      </c>
      <c r="N1658" s="190" t="str">
        <f t="shared" si="253"/>
        <v>JANEIRO</v>
      </c>
      <c r="P1658" s="119" t="s">
        <v>192</v>
      </c>
      <c r="Q1658" s="136" t="str">
        <f t="shared" si="258"/>
        <v>À PAGAR</v>
      </c>
      <c r="R1658" s="136" t="str">
        <f t="shared" ca="1" si="254"/>
        <v>EM DIA</v>
      </c>
      <c r="S1658" s="137" t="str">
        <f t="shared" ca="1" si="259"/>
        <v/>
      </c>
    </row>
    <row r="1659" spans="2:19" x14ac:dyDescent="0.25">
      <c r="B1659" s="190" t="str">
        <f t="shared" si="261"/>
        <v/>
      </c>
      <c r="C1659" s="190" t="str">
        <f t="shared" si="260"/>
        <v/>
      </c>
      <c r="D1659" s="119" t="s">
        <v>192</v>
      </c>
      <c r="H1659" s="141">
        <f t="shared" si="255"/>
        <v>0</v>
      </c>
      <c r="K1659" s="133">
        <f t="shared" si="262"/>
        <v>0</v>
      </c>
      <c r="L1659" s="133">
        <f t="shared" si="256"/>
        <v>0</v>
      </c>
      <c r="M1659" s="190">
        <f t="shared" si="257"/>
        <v>1</v>
      </c>
      <c r="N1659" s="190" t="str">
        <f t="shared" si="253"/>
        <v>JANEIRO</v>
      </c>
      <c r="P1659" s="119" t="s">
        <v>192</v>
      </c>
      <c r="Q1659" s="136" t="str">
        <f t="shared" si="258"/>
        <v>À PAGAR</v>
      </c>
      <c r="R1659" s="136" t="str">
        <f t="shared" ca="1" si="254"/>
        <v>EM DIA</v>
      </c>
      <c r="S1659" s="137" t="str">
        <f t="shared" ca="1" si="259"/>
        <v/>
      </c>
    </row>
    <row r="1660" spans="2:19" x14ac:dyDescent="0.25">
      <c r="B1660" s="190" t="str">
        <f t="shared" si="261"/>
        <v/>
      </c>
      <c r="C1660" s="190" t="str">
        <f t="shared" si="260"/>
        <v/>
      </c>
      <c r="D1660" s="119" t="s">
        <v>192</v>
      </c>
      <c r="H1660" s="141">
        <f t="shared" si="255"/>
        <v>0</v>
      </c>
      <c r="K1660" s="133">
        <f t="shared" si="262"/>
        <v>0</v>
      </c>
      <c r="L1660" s="133">
        <f t="shared" si="256"/>
        <v>0</v>
      </c>
      <c r="M1660" s="190">
        <f t="shared" si="257"/>
        <v>1</v>
      </c>
      <c r="N1660" s="190" t="str">
        <f t="shared" si="253"/>
        <v>JANEIRO</v>
      </c>
      <c r="P1660" s="119" t="s">
        <v>192</v>
      </c>
      <c r="Q1660" s="136" t="str">
        <f t="shared" si="258"/>
        <v>À PAGAR</v>
      </c>
      <c r="R1660" s="136" t="str">
        <f t="shared" ca="1" si="254"/>
        <v>EM DIA</v>
      </c>
      <c r="S1660" s="137" t="str">
        <f t="shared" ca="1" si="259"/>
        <v/>
      </c>
    </row>
    <row r="1661" spans="2:19" x14ac:dyDescent="0.25">
      <c r="B1661" s="190" t="str">
        <f t="shared" si="261"/>
        <v/>
      </c>
      <c r="C1661" s="190" t="str">
        <f t="shared" si="260"/>
        <v/>
      </c>
      <c r="D1661" s="119" t="s">
        <v>192</v>
      </c>
      <c r="H1661" s="141">
        <f t="shared" si="255"/>
        <v>0</v>
      </c>
      <c r="K1661" s="133">
        <f t="shared" si="262"/>
        <v>0</v>
      </c>
      <c r="L1661" s="133">
        <f t="shared" si="256"/>
        <v>0</v>
      </c>
      <c r="M1661" s="190">
        <f t="shared" si="257"/>
        <v>1</v>
      </c>
      <c r="N1661" s="190" t="str">
        <f t="shared" si="253"/>
        <v>JANEIRO</v>
      </c>
      <c r="P1661" s="119" t="s">
        <v>192</v>
      </c>
      <c r="Q1661" s="136" t="str">
        <f t="shared" si="258"/>
        <v>À PAGAR</v>
      </c>
      <c r="R1661" s="136" t="str">
        <f t="shared" ca="1" si="254"/>
        <v>EM DIA</v>
      </c>
      <c r="S1661" s="137" t="str">
        <f t="shared" ca="1" si="259"/>
        <v/>
      </c>
    </row>
    <row r="1662" spans="2:19" x14ac:dyDescent="0.25">
      <c r="B1662" s="190" t="str">
        <f t="shared" si="261"/>
        <v/>
      </c>
      <c r="C1662" s="190" t="str">
        <f t="shared" si="260"/>
        <v/>
      </c>
      <c r="D1662" s="119" t="s">
        <v>192</v>
      </c>
      <c r="H1662" s="141">
        <f t="shared" si="255"/>
        <v>0</v>
      </c>
      <c r="K1662" s="133">
        <f t="shared" si="262"/>
        <v>0</v>
      </c>
      <c r="L1662" s="133">
        <f t="shared" si="256"/>
        <v>0</v>
      </c>
      <c r="M1662" s="190">
        <f t="shared" si="257"/>
        <v>1</v>
      </c>
      <c r="N1662" s="190" t="str">
        <f t="shared" si="253"/>
        <v>JANEIRO</v>
      </c>
      <c r="P1662" s="119" t="s">
        <v>192</v>
      </c>
      <c r="Q1662" s="136" t="str">
        <f t="shared" si="258"/>
        <v>À PAGAR</v>
      </c>
      <c r="R1662" s="136" t="str">
        <f t="shared" ca="1" si="254"/>
        <v>EM DIA</v>
      </c>
      <c r="S1662" s="137" t="str">
        <f t="shared" ca="1" si="259"/>
        <v/>
      </c>
    </row>
    <row r="1663" spans="2:19" x14ac:dyDescent="0.25">
      <c r="B1663" s="190" t="str">
        <f t="shared" si="261"/>
        <v/>
      </c>
      <c r="C1663" s="190" t="str">
        <f t="shared" si="260"/>
        <v/>
      </c>
      <c r="D1663" s="119" t="s">
        <v>192</v>
      </c>
      <c r="H1663" s="141">
        <f t="shared" si="255"/>
        <v>0</v>
      </c>
      <c r="K1663" s="133">
        <f t="shared" si="262"/>
        <v>0</v>
      </c>
      <c r="L1663" s="133">
        <f t="shared" si="256"/>
        <v>0</v>
      </c>
      <c r="M1663" s="190">
        <f t="shared" si="257"/>
        <v>1</v>
      </c>
      <c r="N1663" s="190" t="str">
        <f t="shared" si="253"/>
        <v>JANEIRO</v>
      </c>
      <c r="P1663" s="119" t="s">
        <v>192</v>
      </c>
      <c r="Q1663" s="136" t="str">
        <f t="shared" si="258"/>
        <v>À PAGAR</v>
      </c>
      <c r="R1663" s="136" t="str">
        <f t="shared" ca="1" si="254"/>
        <v>EM DIA</v>
      </c>
      <c r="S1663" s="137" t="str">
        <f t="shared" ca="1" si="259"/>
        <v/>
      </c>
    </row>
    <row r="1664" spans="2:19" x14ac:dyDescent="0.25">
      <c r="B1664" s="190" t="str">
        <f t="shared" si="261"/>
        <v/>
      </c>
      <c r="C1664" s="190" t="str">
        <f t="shared" si="260"/>
        <v/>
      </c>
      <c r="D1664" s="119" t="s">
        <v>192</v>
      </c>
      <c r="H1664" s="141">
        <f t="shared" si="255"/>
        <v>0</v>
      </c>
      <c r="K1664" s="133">
        <f t="shared" si="262"/>
        <v>0</v>
      </c>
      <c r="L1664" s="133">
        <f t="shared" si="256"/>
        <v>0</v>
      </c>
      <c r="M1664" s="190">
        <f t="shared" si="257"/>
        <v>1</v>
      </c>
      <c r="N1664" s="190" t="str">
        <f t="shared" si="253"/>
        <v>JANEIRO</v>
      </c>
      <c r="P1664" s="119" t="s">
        <v>192</v>
      </c>
      <c r="Q1664" s="136" t="str">
        <f t="shared" si="258"/>
        <v>À PAGAR</v>
      </c>
      <c r="R1664" s="136" t="str">
        <f t="shared" ca="1" si="254"/>
        <v>EM DIA</v>
      </c>
      <c r="S1664" s="137" t="str">
        <f t="shared" ca="1" si="259"/>
        <v/>
      </c>
    </row>
    <row r="1665" spans="2:19" x14ac:dyDescent="0.25">
      <c r="B1665" s="190" t="str">
        <f t="shared" si="261"/>
        <v/>
      </c>
      <c r="C1665" s="190" t="str">
        <f t="shared" si="260"/>
        <v/>
      </c>
      <c r="D1665" s="119" t="s">
        <v>192</v>
      </c>
      <c r="H1665" s="141">
        <f t="shared" si="255"/>
        <v>0</v>
      </c>
      <c r="K1665" s="133">
        <f t="shared" si="262"/>
        <v>0</v>
      </c>
      <c r="L1665" s="133">
        <f t="shared" si="256"/>
        <v>0</v>
      </c>
      <c r="M1665" s="190">
        <f t="shared" si="257"/>
        <v>1</v>
      </c>
      <c r="N1665" s="190" t="str">
        <f t="shared" si="253"/>
        <v>JANEIRO</v>
      </c>
      <c r="P1665" s="119" t="s">
        <v>192</v>
      </c>
      <c r="Q1665" s="136" t="str">
        <f t="shared" si="258"/>
        <v>À PAGAR</v>
      </c>
      <c r="R1665" s="136" t="str">
        <f t="shared" ca="1" si="254"/>
        <v>EM DIA</v>
      </c>
      <c r="S1665" s="137" t="str">
        <f t="shared" ca="1" si="259"/>
        <v/>
      </c>
    </row>
    <row r="1666" spans="2:19" x14ac:dyDescent="0.25">
      <c r="B1666" s="190" t="str">
        <f t="shared" si="261"/>
        <v/>
      </c>
      <c r="C1666" s="190" t="str">
        <f t="shared" si="260"/>
        <v/>
      </c>
      <c r="D1666" s="119" t="s">
        <v>192</v>
      </c>
      <c r="H1666" s="141">
        <f t="shared" si="255"/>
        <v>0</v>
      </c>
      <c r="K1666" s="133">
        <f t="shared" si="262"/>
        <v>0</v>
      </c>
      <c r="L1666" s="133">
        <f t="shared" si="256"/>
        <v>0</v>
      </c>
      <c r="M1666" s="190">
        <f t="shared" si="257"/>
        <v>1</v>
      </c>
      <c r="N1666" s="190" t="str">
        <f t="shared" si="253"/>
        <v>JANEIRO</v>
      </c>
      <c r="P1666" s="119" t="s">
        <v>192</v>
      </c>
      <c r="Q1666" s="136" t="str">
        <f t="shared" si="258"/>
        <v>À PAGAR</v>
      </c>
      <c r="R1666" s="136" t="str">
        <f t="shared" ca="1" si="254"/>
        <v>EM DIA</v>
      </c>
      <c r="S1666" s="137" t="str">
        <f t="shared" ca="1" si="259"/>
        <v/>
      </c>
    </row>
    <row r="1667" spans="2:19" x14ac:dyDescent="0.25">
      <c r="B1667" s="190" t="str">
        <f t="shared" si="261"/>
        <v/>
      </c>
      <c r="C1667" s="190" t="str">
        <f t="shared" si="260"/>
        <v/>
      </c>
      <c r="D1667" s="119" t="s">
        <v>192</v>
      </c>
      <c r="H1667" s="141">
        <f t="shared" si="255"/>
        <v>0</v>
      </c>
      <c r="K1667" s="133">
        <f t="shared" si="262"/>
        <v>0</v>
      </c>
      <c r="L1667" s="133">
        <f t="shared" si="256"/>
        <v>0</v>
      </c>
      <c r="M1667" s="190">
        <f t="shared" si="257"/>
        <v>1</v>
      </c>
      <c r="N1667" s="190" t="str">
        <f t="shared" si="253"/>
        <v>JANEIRO</v>
      </c>
      <c r="P1667" s="119" t="s">
        <v>192</v>
      </c>
      <c r="Q1667" s="136" t="str">
        <f t="shared" si="258"/>
        <v>À PAGAR</v>
      </c>
      <c r="R1667" s="136" t="str">
        <f t="shared" ca="1" si="254"/>
        <v>EM DIA</v>
      </c>
      <c r="S1667" s="137" t="str">
        <f t="shared" ca="1" si="259"/>
        <v/>
      </c>
    </row>
    <row r="1668" spans="2:19" x14ac:dyDescent="0.25">
      <c r="B1668" s="190" t="str">
        <f t="shared" si="261"/>
        <v/>
      </c>
      <c r="C1668" s="190" t="str">
        <f t="shared" si="260"/>
        <v/>
      </c>
      <c r="D1668" s="119" t="s">
        <v>192</v>
      </c>
      <c r="H1668" s="141">
        <f t="shared" si="255"/>
        <v>0</v>
      </c>
      <c r="K1668" s="133">
        <f t="shared" si="262"/>
        <v>0</v>
      </c>
      <c r="L1668" s="133">
        <f t="shared" si="256"/>
        <v>0</v>
      </c>
      <c r="M1668" s="190">
        <f t="shared" si="257"/>
        <v>1</v>
      </c>
      <c r="N1668" s="190" t="str">
        <f t="shared" si="253"/>
        <v>JANEIRO</v>
      </c>
      <c r="P1668" s="119" t="s">
        <v>192</v>
      </c>
      <c r="Q1668" s="136" t="str">
        <f t="shared" si="258"/>
        <v>À PAGAR</v>
      </c>
      <c r="R1668" s="136" t="str">
        <f t="shared" ca="1" si="254"/>
        <v>EM DIA</v>
      </c>
      <c r="S1668" s="137" t="str">
        <f t="shared" ca="1" si="259"/>
        <v/>
      </c>
    </row>
    <row r="1669" spans="2:19" x14ac:dyDescent="0.25">
      <c r="B1669" s="190" t="str">
        <f t="shared" si="261"/>
        <v/>
      </c>
      <c r="C1669" s="190" t="str">
        <f t="shared" si="260"/>
        <v/>
      </c>
      <c r="D1669" s="119" t="s">
        <v>192</v>
      </c>
      <c r="H1669" s="141">
        <f t="shared" si="255"/>
        <v>0</v>
      </c>
      <c r="K1669" s="133">
        <f t="shared" si="262"/>
        <v>0</v>
      </c>
      <c r="L1669" s="133">
        <f t="shared" si="256"/>
        <v>0</v>
      </c>
      <c r="M1669" s="190">
        <f t="shared" si="257"/>
        <v>1</v>
      </c>
      <c r="N1669" s="190" t="str">
        <f t="shared" ref="N1669:N1732" si="263">IF(M1669=1,"JANEIRO",IF(M1669=2,"FEVEREIRO",IF(M1669=3,"MARÇO",IF(M1669=4,"ABRIL",IF(M1669=5,"MAIO",IF(M1669=6,"JUNHO",IF(M1669=7,"JULHO",IF(M1669=8,"AGOSTO",IF(M1669=9,"SETEMBRO",IF(M1669=10,"OUTUBRO",IF(M1669=11,"NOVEMBRO",IF(M1669=12,"DEZEMBRO",""))))))))))))</f>
        <v>JANEIRO</v>
      </c>
      <c r="P1669" s="119" t="s">
        <v>192</v>
      </c>
      <c r="Q1669" s="136" t="str">
        <f t="shared" si="258"/>
        <v>À PAGAR</v>
      </c>
      <c r="R1669" s="136" t="str">
        <f t="shared" ref="R1669:R1732" ca="1" si="264">IF(AND(O1669&lt;=P1669,S1669&gt;=0),"EM DIA","EM ATRASO")</f>
        <v>EM DIA</v>
      </c>
      <c r="S1669" s="137" t="str">
        <f t="shared" ca="1" si="259"/>
        <v/>
      </c>
    </row>
    <row r="1670" spans="2:19" x14ac:dyDescent="0.25">
      <c r="B1670" s="190" t="str">
        <f t="shared" si="261"/>
        <v/>
      </c>
      <c r="C1670" s="190" t="str">
        <f t="shared" si="260"/>
        <v/>
      </c>
      <c r="D1670" s="119" t="s">
        <v>192</v>
      </c>
      <c r="H1670" s="141">
        <f t="shared" ref="H1670:H1733" si="265">IF(OR(I1670="",I1670=0),G1670,I1670)</f>
        <v>0</v>
      </c>
      <c r="K1670" s="133">
        <f t="shared" si="262"/>
        <v>0</v>
      </c>
      <c r="L1670" s="133">
        <f t="shared" ref="L1670:L1733" si="266">IF(G1670&lt;I1670,I1670-G1670,0)</f>
        <v>0</v>
      </c>
      <c r="M1670" s="190">
        <f t="shared" ref="M1670:M1733" si="267">IFERROR(MONTH(O1670),"")</f>
        <v>1</v>
      </c>
      <c r="N1670" s="190" t="str">
        <f t="shared" si="263"/>
        <v>JANEIRO</v>
      </c>
      <c r="P1670" s="119" t="s">
        <v>192</v>
      </c>
      <c r="Q1670" s="136" t="str">
        <f t="shared" ref="Q1670:Q1733" si="268">IF(OR(I1670="",I1670=0),"À PAGAR","PAGO")</f>
        <v>À PAGAR</v>
      </c>
      <c r="R1670" s="136" t="str">
        <f t="shared" ca="1" si="264"/>
        <v>EM DIA</v>
      </c>
      <c r="S1670" s="137" t="str">
        <f t="shared" ref="S1670:S1733" ca="1" si="269">IFERROR(IF(Q1670="À PAGAR",P1670-$W$5,0),"")</f>
        <v/>
      </c>
    </row>
    <row r="1671" spans="2:19" x14ac:dyDescent="0.25">
      <c r="B1671" s="190" t="str">
        <f t="shared" si="261"/>
        <v/>
      </c>
      <c r="C1671" s="190" t="str">
        <f t="shared" si="260"/>
        <v/>
      </c>
      <c r="D1671" s="119" t="s">
        <v>192</v>
      </c>
      <c r="H1671" s="141">
        <f t="shared" si="265"/>
        <v>0</v>
      </c>
      <c r="K1671" s="133">
        <f t="shared" si="262"/>
        <v>0</v>
      </c>
      <c r="L1671" s="133">
        <f t="shared" si="266"/>
        <v>0</v>
      </c>
      <c r="M1671" s="190">
        <f t="shared" si="267"/>
        <v>1</v>
      </c>
      <c r="N1671" s="190" t="str">
        <f t="shared" si="263"/>
        <v>JANEIRO</v>
      </c>
      <c r="P1671" s="119" t="s">
        <v>192</v>
      </c>
      <c r="Q1671" s="136" t="str">
        <f t="shared" si="268"/>
        <v>À PAGAR</v>
      </c>
      <c r="R1671" s="136" t="str">
        <f t="shared" ca="1" si="264"/>
        <v>EM DIA</v>
      </c>
      <c r="S1671" s="137" t="str">
        <f t="shared" ca="1" si="269"/>
        <v/>
      </c>
    </row>
    <row r="1672" spans="2:19" x14ac:dyDescent="0.25">
      <c r="B1672" s="190" t="str">
        <f t="shared" si="261"/>
        <v/>
      </c>
      <c r="C1672" s="190" t="str">
        <f t="shared" si="260"/>
        <v/>
      </c>
      <c r="D1672" s="119" t="s">
        <v>192</v>
      </c>
      <c r="H1672" s="141">
        <f t="shared" si="265"/>
        <v>0</v>
      </c>
      <c r="K1672" s="133">
        <f t="shared" si="262"/>
        <v>0</v>
      </c>
      <c r="L1672" s="133">
        <f t="shared" si="266"/>
        <v>0</v>
      </c>
      <c r="M1672" s="190">
        <f t="shared" si="267"/>
        <v>1</v>
      </c>
      <c r="N1672" s="190" t="str">
        <f t="shared" si="263"/>
        <v>JANEIRO</v>
      </c>
      <c r="P1672" s="119" t="s">
        <v>192</v>
      </c>
      <c r="Q1672" s="136" t="str">
        <f t="shared" si="268"/>
        <v>À PAGAR</v>
      </c>
      <c r="R1672" s="136" t="str">
        <f t="shared" ca="1" si="264"/>
        <v>EM DIA</v>
      </c>
      <c r="S1672" s="137" t="str">
        <f t="shared" ca="1" si="269"/>
        <v/>
      </c>
    </row>
    <row r="1673" spans="2:19" x14ac:dyDescent="0.25">
      <c r="B1673" s="190" t="str">
        <f t="shared" si="261"/>
        <v/>
      </c>
      <c r="C1673" s="190" t="str">
        <f t="shared" si="260"/>
        <v/>
      </c>
      <c r="D1673" s="119" t="s">
        <v>192</v>
      </c>
      <c r="H1673" s="141">
        <f t="shared" si="265"/>
        <v>0</v>
      </c>
      <c r="K1673" s="133">
        <f t="shared" si="262"/>
        <v>0</v>
      </c>
      <c r="L1673" s="133">
        <f t="shared" si="266"/>
        <v>0</v>
      </c>
      <c r="M1673" s="190">
        <f t="shared" si="267"/>
        <v>1</v>
      </c>
      <c r="N1673" s="190" t="str">
        <f t="shared" si="263"/>
        <v>JANEIRO</v>
      </c>
      <c r="P1673" s="119" t="s">
        <v>192</v>
      </c>
      <c r="Q1673" s="136" t="str">
        <f t="shared" si="268"/>
        <v>À PAGAR</v>
      </c>
      <c r="R1673" s="136" t="str">
        <f t="shared" ca="1" si="264"/>
        <v>EM DIA</v>
      </c>
      <c r="S1673" s="137" t="str">
        <f t="shared" ca="1" si="269"/>
        <v/>
      </c>
    </row>
    <row r="1674" spans="2:19" x14ac:dyDescent="0.25">
      <c r="B1674" s="190" t="str">
        <f t="shared" si="261"/>
        <v/>
      </c>
      <c r="C1674" s="190" t="str">
        <f t="shared" si="260"/>
        <v/>
      </c>
      <c r="D1674" s="119" t="s">
        <v>192</v>
      </c>
      <c r="H1674" s="141">
        <f t="shared" si="265"/>
        <v>0</v>
      </c>
      <c r="K1674" s="133">
        <f t="shared" si="262"/>
        <v>0</v>
      </c>
      <c r="L1674" s="133">
        <f t="shared" si="266"/>
        <v>0</v>
      </c>
      <c r="M1674" s="190">
        <f t="shared" si="267"/>
        <v>1</v>
      </c>
      <c r="N1674" s="190" t="str">
        <f t="shared" si="263"/>
        <v>JANEIRO</v>
      </c>
      <c r="P1674" s="119" t="s">
        <v>192</v>
      </c>
      <c r="Q1674" s="136" t="str">
        <f t="shared" si="268"/>
        <v>À PAGAR</v>
      </c>
      <c r="R1674" s="136" t="str">
        <f t="shared" ca="1" si="264"/>
        <v>EM DIA</v>
      </c>
      <c r="S1674" s="137" t="str">
        <f t="shared" ca="1" si="269"/>
        <v/>
      </c>
    </row>
    <row r="1675" spans="2:19" x14ac:dyDescent="0.25">
      <c r="B1675" s="190" t="str">
        <f t="shared" si="261"/>
        <v/>
      </c>
      <c r="C1675" s="190" t="str">
        <f t="shared" si="260"/>
        <v/>
      </c>
      <c r="D1675" s="119" t="s">
        <v>192</v>
      </c>
      <c r="H1675" s="141">
        <f t="shared" si="265"/>
        <v>0</v>
      </c>
      <c r="K1675" s="133">
        <f t="shared" si="262"/>
        <v>0</v>
      </c>
      <c r="L1675" s="133">
        <f t="shared" si="266"/>
        <v>0</v>
      </c>
      <c r="M1675" s="190">
        <f t="shared" si="267"/>
        <v>1</v>
      </c>
      <c r="N1675" s="190" t="str">
        <f t="shared" si="263"/>
        <v>JANEIRO</v>
      </c>
      <c r="P1675" s="119" t="s">
        <v>192</v>
      </c>
      <c r="Q1675" s="136" t="str">
        <f t="shared" si="268"/>
        <v>À PAGAR</v>
      </c>
      <c r="R1675" s="136" t="str">
        <f t="shared" ca="1" si="264"/>
        <v>EM DIA</v>
      </c>
      <c r="S1675" s="137" t="str">
        <f t="shared" ca="1" si="269"/>
        <v/>
      </c>
    </row>
    <row r="1676" spans="2:19" x14ac:dyDescent="0.25">
      <c r="B1676" s="190" t="str">
        <f t="shared" si="261"/>
        <v/>
      </c>
      <c r="C1676" s="190" t="str">
        <f t="shared" si="260"/>
        <v/>
      </c>
      <c r="D1676" s="119" t="s">
        <v>192</v>
      </c>
      <c r="H1676" s="141">
        <f t="shared" si="265"/>
        <v>0</v>
      </c>
      <c r="K1676" s="133">
        <f t="shared" si="262"/>
        <v>0</v>
      </c>
      <c r="L1676" s="133">
        <f t="shared" si="266"/>
        <v>0</v>
      </c>
      <c r="M1676" s="190">
        <f t="shared" si="267"/>
        <v>1</v>
      </c>
      <c r="N1676" s="190" t="str">
        <f t="shared" si="263"/>
        <v>JANEIRO</v>
      </c>
      <c r="P1676" s="119" t="s">
        <v>192</v>
      </c>
      <c r="Q1676" s="136" t="str">
        <f t="shared" si="268"/>
        <v>À PAGAR</v>
      </c>
      <c r="R1676" s="136" t="str">
        <f t="shared" ca="1" si="264"/>
        <v>EM DIA</v>
      </c>
      <c r="S1676" s="137" t="str">
        <f t="shared" ca="1" si="269"/>
        <v/>
      </c>
    </row>
    <row r="1677" spans="2:19" x14ac:dyDescent="0.25">
      <c r="B1677" s="190" t="str">
        <f t="shared" si="261"/>
        <v/>
      </c>
      <c r="C1677" s="190" t="str">
        <f t="shared" si="260"/>
        <v/>
      </c>
      <c r="D1677" s="119" t="s">
        <v>192</v>
      </c>
      <c r="H1677" s="141">
        <f t="shared" si="265"/>
        <v>0</v>
      </c>
      <c r="K1677" s="133">
        <f t="shared" si="262"/>
        <v>0</v>
      </c>
      <c r="L1677" s="133">
        <f t="shared" si="266"/>
        <v>0</v>
      </c>
      <c r="M1677" s="190">
        <f t="shared" si="267"/>
        <v>1</v>
      </c>
      <c r="N1677" s="190" t="str">
        <f t="shared" si="263"/>
        <v>JANEIRO</v>
      </c>
      <c r="P1677" s="119" t="s">
        <v>192</v>
      </c>
      <c r="Q1677" s="136" t="str">
        <f t="shared" si="268"/>
        <v>À PAGAR</v>
      </c>
      <c r="R1677" s="136" t="str">
        <f t="shared" ca="1" si="264"/>
        <v>EM DIA</v>
      </c>
      <c r="S1677" s="137" t="str">
        <f t="shared" ca="1" si="269"/>
        <v/>
      </c>
    </row>
    <row r="1678" spans="2:19" x14ac:dyDescent="0.25">
      <c r="B1678" s="190" t="str">
        <f t="shared" si="261"/>
        <v/>
      </c>
      <c r="C1678" s="190" t="str">
        <f t="shared" si="260"/>
        <v/>
      </c>
      <c r="D1678" s="119" t="s">
        <v>192</v>
      </c>
      <c r="H1678" s="141">
        <f t="shared" si="265"/>
        <v>0</v>
      </c>
      <c r="K1678" s="133">
        <f t="shared" si="262"/>
        <v>0</v>
      </c>
      <c r="L1678" s="133">
        <f t="shared" si="266"/>
        <v>0</v>
      </c>
      <c r="M1678" s="190">
        <f t="shared" si="267"/>
        <v>1</v>
      </c>
      <c r="N1678" s="190" t="str">
        <f t="shared" si="263"/>
        <v>JANEIRO</v>
      </c>
      <c r="P1678" s="119" t="s">
        <v>192</v>
      </c>
      <c r="Q1678" s="136" t="str">
        <f t="shared" si="268"/>
        <v>À PAGAR</v>
      </c>
      <c r="R1678" s="136" t="str">
        <f t="shared" ca="1" si="264"/>
        <v>EM DIA</v>
      </c>
      <c r="S1678" s="137" t="str">
        <f t="shared" ca="1" si="269"/>
        <v/>
      </c>
    </row>
    <row r="1679" spans="2:19" x14ac:dyDescent="0.25">
      <c r="B1679" s="190" t="str">
        <f t="shared" si="261"/>
        <v/>
      </c>
      <c r="C1679" s="190" t="str">
        <f t="shared" ref="C1679:C1742" si="270">IF(B1679=1,"JANEIRO",IF(B1679=2,"FEVEREIRO",IF(B1679=3,"MARÇO",IF(B1679=4,"ABRIL",IF(B1679=5,"MAIO",IF(B1679=6,"JUNHO",IF(B1679=7,"JULHO",IF(B1679=8,"AGOSTO",IF(B1679=9,"SETEMBRO",IF(B1679=10,"OUTUBRO",IF(B1679=11,"NOVEMBRO",IF(B1679=12,"DEZEMBRO",""))))))))))))</f>
        <v/>
      </c>
      <c r="D1679" s="119" t="s">
        <v>192</v>
      </c>
      <c r="H1679" s="141">
        <f t="shared" si="265"/>
        <v>0</v>
      </c>
      <c r="K1679" s="133">
        <f t="shared" si="262"/>
        <v>0</v>
      </c>
      <c r="L1679" s="133">
        <f t="shared" si="266"/>
        <v>0</v>
      </c>
      <c r="M1679" s="190">
        <f t="shared" si="267"/>
        <v>1</v>
      </c>
      <c r="N1679" s="190" t="str">
        <f t="shared" si="263"/>
        <v>JANEIRO</v>
      </c>
      <c r="P1679" s="119" t="s">
        <v>192</v>
      </c>
      <c r="Q1679" s="136" t="str">
        <f t="shared" si="268"/>
        <v>À PAGAR</v>
      </c>
      <c r="R1679" s="136" t="str">
        <f t="shared" ca="1" si="264"/>
        <v>EM DIA</v>
      </c>
      <c r="S1679" s="137" t="str">
        <f t="shared" ca="1" si="269"/>
        <v/>
      </c>
    </row>
    <row r="1680" spans="2:19" x14ac:dyDescent="0.25">
      <c r="B1680" s="190" t="str">
        <f t="shared" si="261"/>
        <v/>
      </c>
      <c r="C1680" s="190" t="str">
        <f t="shared" si="270"/>
        <v/>
      </c>
      <c r="D1680" s="119" t="s">
        <v>192</v>
      </c>
      <c r="H1680" s="141">
        <f t="shared" si="265"/>
        <v>0</v>
      </c>
      <c r="K1680" s="133">
        <f t="shared" si="262"/>
        <v>0</v>
      </c>
      <c r="L1680" s="133">
        <f t="shared" si="266"/>
        <v>0</v>
      </c>
      <c r="M1680" s="190">
        <f t="shared" si="267"/>
        <v>1</v>
      </c>
      <c r="N1680" s="190" t="str">
        <f t="shared" si="263"/>
        <v>JANEIRO</v>
      </c>
      <c r="P1680" s="119" t="s">
        <v>192</v>
      </c>
      <c r="Q1680" s="136" t="str">
        <f t="shared" si="268"/>
        <v>À PAGAR</v>
      </c>
      <c r="R1680" s="136" t="str">
        <f t="shared" ca="1" si="264"/>
        <v>EM DIA</v>
      </c>
      <c r="S1680" s="137" t="str">
        <f t="shared" ca="1" si="269"/>
        <v/>
      </c>
    </row>
    <row r="1681" spans="2:19" x14ac:dyDescent="0.25">
      <c r="B1681" s="190" t="str">
        <f t="shared" si="261"/>
        <v/>
      </c>
      <c r="C1681" s="190" t="str">
        <f t="shared" si="270"/>
        <v/>
      </c>
      <c r="D1681" s="119" t="s">
        <v>192</v>
      </c>
      <c r="H1681" s="141">
        <f t="shared" si="265"/>
        <v>0</v>
      </c>
      <c r="K1681" s="133">
        <f t="shared" si="262"/>
        <v>0</v>
      </c>
      <c r="L1681" s="133">
        <f t="shared" si="266"/>
        <v>0</v>
      </c>
      <c r="M1681" s="190">
        <f t="shared" si="267"/>
        <v>1</v>
      </c>
      <c r="N1681" s="190" t="str">
        <f t="shared" si="263"/>
        <v>JANEIRO</v>
      </c>
      <c r="P1681" s="119" t="s">
        <v>192</v>
      </c>
      <c r="Q1681" s="136" t="str">
        <f t="shared" si="268"/>
        <v>À PAGAR</v>
      </c>
      <c r="R1681" s="136" t="str">
        <f t="shared" ca="1" si="264"/>
        <v>EM DIA</v>
      </c>
      <c r="S1681" s="137" t="str">
        <f t="shared" ca="1" si="269"/>
        <v/>
      </c>
    </row>
    <row r="1682" spans="2:19" x14ac:dyDescent="0.25">
      <c r="B1682" s="190" t="str">
        <f t="shared" ref="B1682:B1745" si="271">IFERROR(MONTH(D1682),"")</f>
        <v/>
      </c>
      <c r="C1682" s="190" t="str">
        <f t="shared" si="270"/>
        <v/>
      </c>
      <c r="D1682" s="119" t="s">
        <v>192</v>
      </c>
      <c r="H1682" s="141">
        <f t="shared" si="265"/>
        <v>0</v>
      </c>
      <c r="K1682" s="133">
        <f t="shared" si="262"/>
        <v>0</v>
      </c>
      <c r="L1682" s="133">
        <f t="shared" si="266"/>
        <v>0</v>
      </c>
      <c r="M1682" s="190">
        <f t="shared" si="267"/>
        <v>1</v>
      </c>
      <c r="N1682" s="190" t="str">
        <f t="shared" si="263"/>
        <v>JANEIRO</v>
      </c>
      <c r="P1682" s="119" t="s">
        <v>192</v>
      </c>
      <c r="Q1682" s="136" t="str">
        <f t="shared" si="268"/>
        <v>À PAGAR</v>
      </c>
      <c r="R1682" s="136" t="str">
        <f t="shared" ca="1" si="264"/>
        <v>EM DIA</v>
      </c>
      <c r="S1682" s="137" t="str">
        <f t="shared" ca="1" si="269"/>
        <v/>
      </c>
    </row>
    <row r="1683" spans="2:19" x14ac:dyDescent="0.25">
      <c r="B1683" s="190" t="str">
        <f t="shared" si="271"/>
        <v/>
      </c>
      <c r="C1683" s="190" t="str">
        <f t="shared" si="270"/>
        <v/>
      </c>
      <c r="D1683" s="119" t="s">
        <v>192</v>
      </c>
      <c r="H1683" s="141">
        <f t="shared" si="265"/>
        <v>0</v>
      </c>
      <c r="K1683" s="133">
        <f t="shared" si="262"/>
        <v>0</v>
      </c>
      <c r="L1683" s="133">
        <f t="shared" si="266"/>
        <v>0</v>
      </c>
      <c r="M1683" s="190">
        <f t="shared" si="267"/>
        <v>1</v>
      </c>
      <c r="N1683" s="190" t="str">
        <f t="shared" si="263"/>
        <v>JANEIRO</v>
      </c>
      <c r="P1683" s="119" t="s">
        <v>192</v>
      </c>
      <c r="Q1683" s="136" t="str">
        <f t="shared" si="268"/>
        <v>À PAGAR</v>
      </c>
      <c r="R1683" s="136" t="str">
        <f t="shared" ca="1" si="264"/>
        <v>EM DIA</v>
      </c>
      <c r="S1683" s="137" t="str">
        <f t="shared" ca="1" si="269"/>
        <v/>
      </c>
    </row>
    <row r="1684" spans="2:19" x14ac:dyDescent="0.25">
      <c r="B1684" s="190" t="str">
        <f t="shared" si="271"/>
        <v/>
      </c>
      <c r="C1684" s="190" t="str">
        <f t="shared" si="270"/>
        <v/>
      </c>
      <c r="D1684" s="119" t="s">
        <v>192</v>
      </c>
      <c r="H1684" s="141">
        <f t="shared" si="265"/>
        <v>0</v>
      </c>
      <c r="K1684" s="133">
        <f t="shared" si="262"/>
        <v>0</v>
      </c>
      <c r="L1684" s="133">
        <f t="shared" si="266"/>
        <v>0</v>
      </c>
      <c r="M1684" s="190">
        <f t="shared" si="267"/>
        <v>1</v>
      </c>
      <c r="N1684" s="190" t="str">
        <f t="shared" si="263"/>
        <v>JANEIRO</v>
      </c>
      <c r="P1684" s="119" t="s">
        <v>192</v>
      </c>
      <c r="Q1684" s="136" t="str">
        <f t="shared" si="268"/>
        <v>À PAGAR</v>
      </c>
      <c r="R1684" s="136" t="str">
        <f t="shared" ca="1" si="264"/>
        <v>EM DIA</v>
      </c>
      <c r="S1684" s="137" t="str">
        <f t="shared" ca="1" si="269"/>
        <v/>
      </c>
    </row>
    <row r="1685" spans="2:19" x14ac:dyDescent="0.25">
      <c r="B1685" s="190" t="str">
        <f t="shared" si="271"/>
        <v/>
      </c>
      <c r="C1685" s="190" t="str">
        <f t="shared" si="270"/>
        <v/>
      </c>
      <c r="D1685" s="119" t="s">
        <v>192</v>
      </c>
      <c r="H1685" s="141">
        <f t="shared" si="265"/>
        <v>0</v>
      </c>
      <c r="K1685" s="133">
        <f t="shared" si="262"/>
        <v>0</v>
      </c>
      <c r="L1685" s="133">
        <f t="shared" si="266"/>
        <v>0</v>
      </c>
      <c r="M1685" s="190">
        <f t="shared" si="267"/>
        <v>1</v>
      </c>
      <c r="N1685" s="190" t="str">
        <f t="shared" si="263"/>
        <v>JANEIRO</v>
      </c>
      <c r="P1685" s="119" t="s">
        <v>192</v>
      </c>
      <c r="Q1685" s="136" t="str">
        <f t="shared" si="268"/>
        <v>À PAGAR</v>
      </c>
      <c r="R1685" s="136" t="str">
        <f t="shared" ca="1" si="264"/>
        <v>EM DIA</v>
      </c>
      <c r="S1685" s="137" t="str">
        <f t="shared" ca="1" si="269"/>
        <v/>
      </c>
    </row>
    <row r="1686" spans="2:19" x14ac:dyDescent="0.25">
      <c r="B1686" s="190" t="str">
        <f t="shared" si="271"/>
        <v/>
      </c>
      <c r="C1686" s="190" t="str">
        <f t="shared" si="270"/>
        <v/>
      </c>
      <c r="D1686" s="119" t="s">
        <v>192</v>
      </c>
      <c r="H1686" s="141">
        <f t="shared" si="265"/>
        <v>0</v>
      </c>
      <c r="K1686" s="133">
        <f t="shared" si="262"/>
        <v>0</v>
      </c>
      <c r="L1686" s="133">
        <f t="shared" si="266"/>
        <v>0</v>
      </c>
      <c r="M1686" s="190">
        <f t="shared" si="267"/>
        <v>1</v>
      </c>
      <c r="N1686" s="190" t="str">
        <f t="shared" si="263"/>
        <v>JANEIRO</v>
      </c>
      <c r="P1686" s="119" t="s">
        <v>192</v>
      </c>
      <c r="Q1686" s="136" t="str">
        <f t="shared" si="268"/>
        <v>À PAGAR</v>
      </c>
      <c r="R1686" s="136" t="str">
        <f t="shared" ca="1" si="264"/>
        <v>EM DIA</v>
      </c>
      <c r="S1686" s="137" t="str">
        <f t="shared" ca="1" si="269"/>
        <v/>
      </c>
    </row>
    <row r="1687" spans="2:19" x14ac:dyDescent="0.25">
      <c r="B1687" s="190" t="str">
        <f t="shared" si="271"/>
        <v/>
      </c>
      <c r="C1687" s="190" t="str">
        <f t="shared" si="270"/>
        <v/>
      </c>
      <c r="D1687" s="119" t="s">
        <v>192</v>
      </c>
      <c r="H1687" s="141">
        <f t="shared" si="265"/>
        <v>0</v>
      </c>
      <c r="K1687" s="133">
        <f t="shared" si="262"/>
        <v>0</v>
      </c>
      <c r="L1687" s="133">
        <f t="shared" si="266"/>
        <v>0</v>
      </c>
      <c r="M1687" s="190">
        <f t="shared" si="267"/>
        <v>1</v>
      </c>
      <c r="N1687" s="190" t="str">
        <f t="shared" si="263"/>
        <v>JANEIRO</v>
      </c>
      <c r="P1687" s="119" t="s">
        <v>192</v>
      </c>
      <c r="Q1687" s="136" t="str">
        <f t="shared" si="268"/>
        <v>À PAGAR</v>
      </c>
      <c r="R1687" s="136" t="str">
        <f t="shared" ca="1" si="264"/>
        <v>EM DIA</v>
      </c>
      <c r="S1687" s="137" t="str">
        <f t="shared" ca="1" si="269"/>
        <v/>
      </c>
    </row>
    <row r="1688" spans="2:19" x14ac:dyDescent="0.25">
      <c r="B1688" s="190" t="str">
        <f t="shared" si="271"/>
        <v/>
      </c>
      <c r="C1688" s="190" t="str">
        <f t="shared" si="270"/>
        <v/>
      </c>
      <c r="D1688" s="119" t="s">
        <v>192</v>
      </c>
      <c r="H1688" s="141">
        <f t="shared" si="265"/>
        <v>0</v>
      </c>
      <c r="K1688" s="133">
        <f t="shared" si="262"/>
        <v>0</v>
      </c>
      <c r="L1688" s="133">
        <f t="shared" si="266"/>
        <v>0</v>
      </c>
      <c r="M1688" s="190">
        <f t="shared" si="267"/>
        <v>1</v>
      </c>
      <c r="N1688" s="190" t="str">
        <f t="shared" si="263"/>
        <v>JANEIRO</v>
      </c>
      <c r="P1688" s="119" t="s">
        <v>192</v>
      </c>
      <c r="Q1688" s="136" t="str">
        <f t="shared" si="268"/>
        <v>À PAGAR</v>
      </c>
      <c r="R1688" s="136" t="str">
        <f t="shared" ca="1" si="264"/>
        <v>EM DIA</v>
      </c>
      <c r="S1688" s="137" t="str">
        <f t="shared" ca="1" si="269"/>
        <v/>
      </c>
    </row>
    <row r="1689" spans="2:19" x14ac:dyDescent="0.25">
      <c r="B1689" s="190" t="str">
        <f t="shared" si="271"/>
        <v/>
      </c>
      <c r="C1689" s="190" t="str">
        <f t="shared" si="270"/>
        <v/>
      </c>
      <c r="D1689" s="119" t="s">
        <v>192</v>
      </c>
      <c r="H1689" s="141">
        <f t="shared" si="265"/>
        <v>0</v>
      </c>
      <c r="K1689" s="133">
        <f t="shared" si="262"/>
        <v>0</v>
      </c>
      <c r="L1689" s="133">
        <f t="shared" si="266"/>
        <v>0</v>
      </c>
      <c r="M1689" s="190">
        <f t="shared" si="267"/>
        <v>1</v>
      </c>
      <c r="N1689" s="190" t="str">
        <f t="shared" si="263"/>
        <v>JANEIRO</v>
      </c>
      <c r="P1689" s="119" t="s">
        <v>192</v>
      </c>
      <c r="Q1689" s="136" t="str">
        <f t="shared" si="268"/>
        <v>À PAGAR</v>
      </c>
      <c r="R1689" s="136" t="str">
        <f t="shared" ca="1" si="264"/>
        <v>EM DIA</v>
      </c>
      <c r="S1689" s="137" t="str">
        <f t="shared" ca="1" si="269"/>
        <v/>
      </c>
    </row>
    <row r="1690" spans="2:19" x14ac:dyDescent="0.25">
      <c r="B1690" s="190" t="str">
        <f t="shared" si="271"/>
        <v/>
      </c>
      <c r="C1690" s="190" t="str">
        <f t="shared" si="270"/>
        <v/>
      </c>
      <c r="D1690" s="119" t="s">
        <v>192</v>
      </c>
      <c r="H1690" s="141">
        <f t="shared" si="265"/>
        <v>0</v>
      </c>
      <c r="K1690" s="133">
        <f t="shared" si="262"/>
        <v>0</v>
      </c>
      <c r="L1690" s="133">
        <f t="shared" si="266"/>
        <v>0</v>
      </c>
      <c r="M1690" s="190">
        <f t="shared" si="267"/>
        <v>1</v>
      </c>
      <c r="N1690" s="190" t="str">
        <f t="shared" si="263"/>
        <v>JANEIRO</v>
      </c>
      <c r="P1690" s="119" t="s">
        <v>192</v>
      </c>
      <c r="Q1690" s="136" t="str">
        <f t="shared" si="268"/>
        <v>À PAGAR</v>
      </c>
      <c r="R1690" s="136" t="str">
        <f t="shared" ca="1" si="264"/>
        <v>EM DIA</v>
      </c>
      <c r="S1690" s="137" t="str">
        <f t="shared" ca="1" si="269"/>
        <v/>
      </c>
    </row>
    <row r="1691" spans="2:19" x14ac:dyDescent="0.25">
      <c r="B1691" s="190" t="str">
        <f t="shared" si="271"/>
        <v/>
      </c>
      <c r="C1691" s="190" t="str">
        <f t="shared" si="270"/>
        <v/>
      </c>
      <c r="D1691" s="119" t="s">
        <v>192</v>
      </c>
      <c r="H1691" s="141">
        <f t="shared" si="265"/>
        <v>0</v>
      </c>
      <c r="K1691" s="133">
        <f t="shared" si="262"/>
        <v>0</v>
      </c>
      <c r="L1691" s="133">
        <f t="shared" si="266"/>
        <v>0</v>
      </c>
      <c r="M1691" s="190">
        <f t="shared" si="267"/>
        <v>1</v>
      </c>
      <c r="N1691" s="190" t="str">
        <f t="shared" si="263"/>
        <v>JANEIRO</v>
      </c>
      <c r="P1691" s="119" t="s">
        <v>192</v>
      </c>
      <c r="Q1691" s="136" t="str">
        <f t="shared" si="268"/>
        <v>À PAGAR</v>
      </c>
      <c r="R1691" s="136" t="str">
        <f t="shared" ca="1" si="264"/>
        <v>EM DIA</v>
      </c>
      <c r="S1691" s="137" t="str">
        <f t="shared" ca="1" si="269"/>
        <v/>
      </c>
    </row>
    <row r="1692" spans="2:19" x14ac:dyDescent="0.25">
      <c r="B1692" s="190" t="str">
        <f t="shared" si="271"/>
        <v/>
      </c>
      <c r="C1692" s="190" t="str">
        <f t="shared" si="270"/>
        <v/>
      </c>
      <c r="D1692" s="119" t="s">
        <v>192</v>
      </c>
      <c r="H1692" s="141">
        <f t="shared" si="265"/>
        <v>0</v>
      </c>
      <c r="K1692" s="133">
        <f t="shared" si="262"/>
        <v>0</v>
      </c>
      <c r="L1692" s="133">
        <f t="shared" si="266"/>
        <v>0</v>
      </c>
      <c r="M1692" s="190">
        <f t="shared" si="267"/>
        <v>1</v>
      </c>
      <c r="N1692" s="190" t="str">
        <f t="shared" si="263"/>
        <v>JANEIRO</v>
      </c>
      <c r="P1692" s="119" t="s">
        <v>192</v>
      </c>
      <c r="Q1692" s="136" t="str">
        <f t="shared" si="268"/>
        <v>À PAGAR</v>
      </c>
      <c r="R1692" s="136" t="str">
        <f t="shared" ca="1" si="264"/>
        <v>EM DIA</v>
      </c>
      <c r="S1692" s="137" t="str">
        <f t="shared" ca="1" si="269"/>
        <v/>
      </c>
    </row>
    <row r="1693" spans="2:19" x14ac:dyDescent="0.25">
      <c r="B1693" s="190" t="str">
        <f t="shared" si="271"/>
        <v/>
      </c>
      <c r="C1693" s="190" t="str">
        <f t="shared" si="270"/>
        <v/>
      </c>
      <c r="D1693" s="119" t="s">
        <v>192</v>
      </c>
      <c r="H1693" s="141">
        <f t="shared" si="265"/>
        <v>0</v>
      </c>
      <c r="K1693" s="133">
        <f t="shared" ref="K1693:K1756" si="272">IF(AND(G1693&gt;I1693,I1693&gt;0),G1693-I1693-J1693,0)</f>
        <v>0</v>
      </c>
      <c r="L1693" s="133">
        <f t="shared" si="266"/>
        <v>0</v>
      </c>
      <c r="M1693" s="190">
        <f t="shared" si="267"/>
        <v>1</v>
      </c>
      <c r="N1693" s="190" t="str">
        <f t="shared" si="263"/>
        <v>JANEIRO</v>
      </c>
      <c r="P1693" s="119" t="s">
        <v>192</v>
      </c>
      <c r="Q1693" s="136" t="str">
        <f t="shared" si="268"/>
        <v>À PAGAR</v>
      </c>
      <c r="R1693" s="136" t="str">
        <f t="shared" ca="1" si="264"/>
        <v>EM DIA</v>
      </c>
      <c r="S1693" s="137" t="str">
        <f t="shared" ca="1" si="269"/>
        <v/>
      </c>
    </row>
    <row r="1694" spans="2:19" x14ac:dyDescent="0.25">
      <c r="B1694" s="190" t="str">
        <f t="shared" si="271"/>
        <v/>
      </c>
      <c r="C1694" s="190" t="str">
        <f t="shared" si="270"/>
        <v/>
      </c>
      <c r="D1694" s="119" t="s">
        <v>192</v>
      </c>
      <c r="H1694" s="141">
        <f t="shared" si="265"/>
        <v>0</v>
      </c>
      <c r="K1694" s="133">
        <f t="shared" si="272"/>
        <v>0</v>
      </c>
      <c r="L1694" s="133">
        <f t="shared" si="266"/>
        <v>0</v>
      </c>
      <c r="M1694" s="190">
        <f t="shared" si="267"/>
        <v>1</v>
      </c>
      <c r="N1694" s="190" t="str">
        <f t="shared" si="263"/>
        <v>JANEIRO</v>
      </c>
      <c r="P1694" s="119" t="s">
        <v>192</v>
      </c>
      <c r="Q1694" s="136" t="str">
        <f t="shared" si="268"/>
        <v>À PAGAR</v>
      </c>
      <c r="R1694" s="136" t="str">
        <f t="shared" ca="1" si="264"/>
        <v>EM DIA</v>
      </c>
      <c r="S1694" s="137" t="str">
        <f t="shared" ca="1" si="269"/>
        <v/>
      </c>
    </row>
    <row r="1695" spans="2:19" x14ac:dyDescent="0.25">
      <c r="B1695" s="190" t="str">
        <f t="shared" si="271"/>
        <v/>
      </c>
      <c r="C1695" s="190" t="str">
        <f t="shared" si="270"/>
        <v/>
      </c>
      <c r="D1695" s="119" t="s">
        <v>192</v>
      </c>
      <c r="H1695" s="141">
        <f t="shared" si="265"/>
        <v>0</v>
      </c>
      <c r="K1695" s="133">
        <f t="shared" si="272"/>
        <v>0</v>
      </c>
      <c r="L1695" s="133">
        <f t="shared" si="266"/>
        <v>0</v>
      </c>
      <c r="M1695" s="190">
        <f t="shared" si="267"/>
        <v>1</v>
      </c>
      <c r="N1695" s="190" t="str">
        <f t="shared" si="263"/>
        <v>JANEIRO</v>
      </c>
      <c r="P1695" s="119" t="s">
        <v>192</v>
      </c>
      <c r="Q1695" s="136" t="str">
        <f t="shared" si="268"/>
        <v>À PAGAR</v>
      </c>
      <c r="R1695" s="136" t="str">
        <f t="shared" ca="1" si="264"/>
        <v>EM DIA</v>
      </c>
      <c r="S1695" s="137" t="str">
        <f t="shared" ca="1" si="269"/>
        <v/>
      </c>
    </row>
    <row r="1696" spans="2:19" x14ac:dyDescent="0.25">
      <c r="B1696" s="190" t="str">
        <f t="shared" si="271"/>
        <v/>
      </c>
      <c r="C1696" s="190" t="str">
        <f t="shared" si="270"/>
        <v/>
      </c>
      <c r="D1696" s="119" t="s">
        <v>192</v>
      </c>
      <c r="H1696" s="141">
        <f t="shared" si="265"/>
        <v>0</v>
      </c>
      <c r="K1696" s="133">
        <f t="shared" si="272"/>
        <v>0</v>
      </c>
      <c r="L1696" s="133">
        <f t="shared" si="266"/>
        <v>0</v>
      </c>
      <c r="M1696" s="190">
        <f t="shared" si="267"/>
        <v>1</v>
      </c>
      <c r="N1696" s="190" t="str">
        <f t="shared" si="263"/>
        <v>JANEIRO</v>
      </c>
      <c r="P1696" s="119" t="s">
        <v>192</v>
      </c>
      <c r="Q1696" s="136" t="str">
        <f t="shared" si="268"/>
        <v>À PAGAR</v>
      </c>
      <c r="R1696" s="136" t="str">
        <f t="shared" ca="1" si="264"/>
        <v>EM DIA</v>
      </c>
      <c r="S1696" s="137" t="str">
        <f t="shared" ca="1" si="269"/>
        <v/>
      </c>
    </row>
    <row r="1697" spans="2:19" x14ac:dyDescent="0.25">
      <c r="B1697" s="190" t="str">
        <f t="shared" si="271"/>
        <v/>
      </c>
      <c r="C1697" s="190" t="str">
        <f t="shared" si="270"/>
        <v/>
      </c>
      <c r="D1697" s="119" t="s">
        <v>192</v>
      </c>
      <c r="H1697" s="141">
        <f t="shared" si="265"/>
        <v>0</v>
      </c>
      <c r="K1697" s="133">
        <f t="shared" si="272"/>
        <v>0</v>
      </c>
      <c r="L1697" s="133">
        <f t="shared" si="266"/>
        <v>0</v>
      </c>
      <c r="M1697" s="190">
        <f t="shared" si="267"/>
        <v>1</v>
      </c>
      <c r="N1697" s="190" t="str">
        <f t="shared" si="263"/>
        <v>JANEIRO</v>
      </c>
      <c r="P1697" s="119" t="s">
        <v>192</v>
      </c>
      <c r="Q1697" s="136" t="str">
        <f t="shared" si="268"/>
        <v>À PAGAR</v>
      </c>
      <c r="R1697" s="136" t="str">
        <f t="shared" ca="1" si="264"/>
        <v>EM DIA</v>
      </c>
      <c r="S1697" s="137" t="str">
        <f t="shared" ca="1" si="269"/>
        <v/>
      </c>
    </row>
    <row r="1698" spans="2:19" x14ac:dyDescent="0.25">
      <c r="B1698" s="190" t="str">
        <f t="shared" si="271"/>
        <v/>
      </c>
      <c r="C1698" s="190" t="str">
        <f t="shared" si="270"/>
        <v/>
      </c>
      <c r="D1698" s="119" t="s">
        <v>192</v>
      </c>
      <c r="H1698" s="141">
        <f t="shared" si="265"/>
        <v>0</v>
      </c>
      <c r="K1698" s="133">
        <f t="shared" si="272"/>
        <v>0</v>
      </c>
      <c r="L1698" s="133">
        <f t="shared" si="266"/>
        <v>0</v>
      </c>
      <c r="M1698" s="190">
        <f t="shared" si="267"/>
        <v>1</v>
      </c>
      <c r="N1698" s="190" t="str">
        <f t="shared" si="263"/>
        <v>JANEIRO</v>
      </c>
      <c r="P1698" s="119" t="s">
        <v>192</v>
      </c>
      <c r="Q1698" s="136" t="str">
        <f t="shared" si="268"/>
        <v>À PAGAR</v>
      </c>
      <c r="R1698" s="136" t="str">
        <f t="shared" ca="1" si="264"/>
        <v>EM DIA</v>
      </c>
      <c r="S1698" s="137" t="str">
        <f t="shared" ca="1" si="269"/>
        <v/>
      </c>
    </row>
    <row r="1699" spans="2:19" x14ac:dyDescent="0.25">
      <c r="B1699" s="190" t="str">
        <f t="shared" si="271"/>
        <v/>
      </c>
      <c r="C1699" s="190" t="str">
        <f t="shared" si="270"/>
        <v/>
      </c>
      <c r="D1699" s="119" t="s">
        <v>192</v>
      </c>
      <c r="H1699" s="141">
        <f t="shared" si="265"/>
        <v>0</v>
      </c>
      <c r="K1699" s="133">
        <f t="shared" si="272"/>
        <v>0</v>
      </c>
      <c r="L1699" s="133">
        <f t="shared" si="266"/>
        <v>0</v>
      </c>
      <c r="M1699" s="190">
        <f t="shared" si="267"/>
        <v>1</v>
      </c>
      <c r="N1699" s="190" t="str">
        <f t="shared" si="263"/>
        <v>JANEIRO</v>
      </c>
      <c r="P1699" s="119" t="s">
        <v>192</v>
      </c>
      <c r="Q1699" s="136" t="str">
        <f t="shared" si="268"/>
        <v>À PAGAR</v>
      </c>
      <c r="R1699" s="136" t="str">
        <f t="shared" ca="1" si="264"/>
        <v>EM DIA</v>
      </c>
      <c r="S1699" s="137" t="str">
        <f t="shared" ca="1" si="269"/>
        <v/>
      </c>
    </row>
    <row r="1700" spans="2:19" x14ac:dyDescent="0.25">
      <c r="B1700" s="190" t="str">
        <f t="shared" si="271"/>
        <v/>
      </c>
      <c r="C1700" s="190" t="str">
        <f t="shared" si="270"/>
        <v/>
      </c>
      <c r="D1700" s="119" t="s">
        <v>192</v>
      </c>
      <c r="H1700" s="141">
        <f t="shared" si="265"/>
        <v>0</v>
      </c>
      <c r="K1700" s="133">
        <f t="shared" si="272"/>
        <v>0</v>
      </c>
      <c r="L1700" s="133">
        <f t="shared" si="266"/>
        <v>0</v>
      </c>
      <c r="M1700" s="190">
        <f t="shared" si="267"/>
        <v>1</v>
      </c>
      <c r="N1700" s="190" t="str">
        <f t="shared" si="263"/>
        <v>JANEIRO</v>
      </c>
      <c r="P1700" s="119" t="s">
        <v>192</v>
      </c>
      <c r="Q1700" s="136" t="str">
        <f t="shared" si="268"/>
        <v>À PAGAR</v>
      </c>
      <c r="R1700" s="136" t="str">
        <f t="shared" ca="1" si="264"/>
        <v>EM DIA</v>
      </c>
      <c r="S1700" s="137" t="str">
        <f t="shared" ca="1" si="269"/>
        <v/>
      </c>
    </row>
    <row r="1701" spans="2:19" x14ac:dyDescent="0.25">
      <c r="B1701" s="190" t="str">
        <f t="shared" si="271"/>
        <v/>
      </c>
      <c r="C1701" s="190" t="str">
        <f t="shared" si="270"/>
        <v/>
      </c>
      <c r="D1701" s="119" t="s">
        <v>192</v>
      </c>
      <c r="H1701" s="141">
        <f t="shared" si="265"/>
        <v>0</v>
      </c>
      <c r="K1701" s="133">
        <f t="shared" si="272"/>
        <v>0</v>
      </c>
      <c r="L1701" s="133">
        <f t="shared" si="266"/>
        <v>0</v>
      </c>
      <c r="M1701" s="190">
        <f t="shared" si="267"/>
        <v>1</v>
      </c>
      <c r="N1701" s="190" t="str">
        <f t="shared" si="263"/>
        <v>JANEIRO</v>
      </c>
      <c r="P1701" s="119" t="s">
        <v>192</v>
      </c>
      <c r="Q1701" s="136" t="str">
        <f t="shared" si="268"/>
        <v>À PAGAR</v>
      </c>
      <c r="R1701" s="136" t="str">
        <f t="shared" ca="1" si="264"/>
        <v>EM DIA</v>
      </c>
      <c r="S1701" s="137" t="str">
        <f t="shared" ca="1" si="269"/>
        <v/>
      </c>
    </row>
    <row r="1702" spans="2:19" x14ac:dyDescent="0.25">
      <c r="B1702" s="190" t="str">
        <f t="shared" si="271"/>
        <v/>
      </c>
      <c r="C1702" s="190" t="str">
        <f t="shared" si="270"/>
        <v/>
      </c>
      <c r="D1702" s="119" t="s">
        <v>192</v>
      </c>
      <c r="H1702" s="141">
        <f t="shared" si="265"/>
        <v>0</v>
      </c>
      <c r="K1702" s="133">
        <f t="shared" si="272"/>
        <v>0</v>
      </c>
      <c r="L1702" s="133">
        <f t="shared" si="266"/>
        <v>0</v>
      </c>
      <c r="M1702" s="190">
        <f t="shared" si="267"/>
        <v>1</v>
      </c>
      <c r="N1702" s="190" t="str">
        <f t="shared" si="263"/>
        <v>JANEIRO</v>
      </c>
      <c r="P1702" s="119" t="s">
        <v>192</v>
      </c>
      <c r="Q1702" s="136" t="str">
        <f t="shared" si="268"/>
        <v>À PAGAR</v>
      </c>
      <c r="R1702" s="136" t="str">
        <f t="shared" ca="1" si="264"/>
        <v>EM DIA</v>
      </c>
      <c r="S1702" s="137" t="str">
        <f t="shared" ca="1" si="269"/>
        <v/>
      </c>
    </row>
    <row r="1703" spans="2:19" x14ac:dyDescent="0.25">
      <c r="B1703" s="190" t="str">
        <f t="shared" si="271"/>
        <v/>
      </c>
      <c r="C1703" s="190" t="str">
        <f t="shared" si="270"/>
        <v/>
      </c>
      <c r="D1703" s="119" t="s">
        <v>192</v>
      </c>
      <c r="H1703" s="141">
        <f t="shared" si="265"/>
        <v>0</v>
      </c>
      <c r="K1703" s="133">
        <f t="shared" si="272"/>
        <v>0</v>
      </c>
      <c r="L1703" s="133">
        <f t="shared" si="266"/>
        <v>0</v>
      </c>
      <c r="M1703" s="190">
        <f t="shared" si="267"/>
        <v>1</v>
      </c>
      <c r="N1703" s="190" t="str">
        <f t="shared" si="263"/>
        <v>JANEIRO</v>
      </c>
      <c r="P1703" s="119" t="s">
        <v>192</v>
      </c>
      <c r="Q1703" s="136" t="str">
        <f t="shared" si="268"/>
        <v>À PAGAR</v>
      </c>
      <c r="R1703" s="136" t="str">
        <f t="shared" ca="1" si="264"/>
        <v>EM DIA</v>
      </c>
      <c r="S1703" s="137" t="str">
        <f t="shared" ca="1" si="269"/>
        <v/>
      </c>
    </row>
    <row r="1704" spans="2:19" x14ac:dyDescent="0.25">
      <c r="B1704" s="190" t="str">
        <f t="shared" si="271"/>
        <v/>
      </c>
      <c r="C1704" s="190" t="str">
        <f t="shared" si="270"/>
        <v/>
      </c>
      <c r="D1704" s="119" t="s">
        <v>192</v>
      </c>
      <c r="H1704" s="141">
        <f t="shared" si="265"/>
        <v>0</v>
      </c>
      <c r="K1704" s="133">
        <f t="shared" si="272"/>
        <v>0</v>
      </c>
      <c r="L1704" s="133">
        <f t="shared" si="266"/>
        <v>0</v>
      </c>
      <c r="M1704" s="190">
        <f t="shared" si="267"/>
        <v>1</v>
      </c>
      <c r="N1704" s="190" t="str">
        <f t="shared" si="263"/>
        <v>JANEIRO</v>
      </c>
      <c r="P1704" s="119" t="s">
        <v>192</v>
      </c>
      <c r="Q1704" s="136" t="str">
        <f t="shared" si="268"/>
        <v>À PAGAR</v>
      </c>
      <c r="R1704" s="136" t="str">
        <f t="shared" ca="1" si="264"/>
        <v>EM DIA</v>
      </c>
      <c r="S1704" s="137" t="str">
        <f t="shared" ca="1" si="269"/>
        <v/>
      </c>
    </row>
    <row r="1705" spans="2:19" x14ac:dyDescent="0.25">
      <c r="B1705" s="190" t="str">
        <f t="shared" si="271"/>
        <v/>
      </c>
      <c r="C1705" s="190" t="str">
        <f t="shared" si="270"/>
        <v/>
      </c>
      <c r="D1705" s="119" t="s">
        <v>192</v>
      </c>
      <c r="H1705" s="141">
        <f t="shared" si="265"/>
        <v>0</v>
      </c>
      <c r="K1705" s="133">
        <f t="shared" si="272"/>
        <v>0</v>
      </c>
      <c r="L1705" s="133">
        <f t="shared" si="266"/>
        <v>0</v>
      </c>
      <c r="M1705" s="190">
        <f t="shared" si="267"/>
        <v>1</v>
      </c>
      <c r="N1705" s="190" t="str">
        <f t="shared" si="263"/>
        <v>JANEIRO</v>
      </c>
      <c r="P1705" s="119" t="s">
        <v>192</v>
      </c>
      <c r="Q1705" s="136" t="str">
        <f t="shared" si="268"/>
        <v>À PAGAR</v>
      </c>
      <c r="R1705" s="136" t="str">
        <f t="shared" ca="1" si="264"/>
        <v>EM DIA</v>
      </c>
      <c r="S1705" s="137" t="str">
        <f t="shared" ca="1" si="269"/>
        <v/>
      </c>
    </row>
    <row r="1706" spans="2:19" x14ac:dyDescent="0.25">
      <c r="B1706" s="190" t="str">
        <f t="shared" si="271"/>
        <v/>
      </c>
      <c r="C1706" s="190" t="str">
        <f t="shared" si="270"/>
        <v/>
      </c>
      <c r="D1706" s="119" t="s">
        <v>192</v>
      </c>
      <c r="H1706" s="141">
        <f t="shared" si="265"/>
        <v>0</v>
      </c>
      <c r="K1706" s="133">
        <f t="shared" si="272"/>
        <v>0</v>
      </c>
      <c r="L1706" s="133">
        <f t="shared" si="266"/>
        <v>0</v>
      </c>
      <c r="M1706" s="190">
        <f t="shared" si="267"/>
        <v>1</v>
      </c>
      <c r="N1706" s="190" t="str">
        <f t="shared" si="263"/>
        <v>JANEIRO</v>
      </c>
      <c r="P1706" s="119" t="s">
        <v>192</v>
      </c>
      <c r="Q1706" s="136" t="str">
        <f t="shared" si="268"/>
        <v>À PAGAR</v>
      </c>
      <c r="R1706" s="136" t="str">
        <f t="shared" ca="1" si="264"/>
        <v>EM DIA</v>
      </c>
      <c r="S1706" s="137" t="str">
        <f t="shared" ca="1" si="269"/>
        <v/>
      </c>
    </row>
    <row r="1707" spans="2:19" x14ac:dyDescent="0.25">
      <c r="B1707" s="190" t="str">
        <f t="shared" si="271"/>
        <v/>
      </c>
      <c r="C1707" s="190" t="str">
        <f t="shared" si="270"/>
        <v/>
      </c>
      <c r="D1707" s="119" t="s">
        <v>192</v>
      </c>
      <c r="H1707" s="141">
        <f t="shared" si="265"/>
        <v>0</v>
      </c>
      <c r="K1707" s="133">
        <f t="shared" si="272"/>
        <v>0</v>
      </c>
      <c r="L1707" s="133">
        <f t="shared" si="266"/>
        <v>0</v>
      </c>
      <c r="M1707" s="190">
        <f t="shared" si="267"/>
        <v>1</v>
      </c>
      <c r="N1707" s="190" t="str">
        <f t="shared" si="263"/>
        <v>JANEIRO</v>
      </c>
      <c r="P1707" s="119" t="s">
        <v>192</v>
      </c>
      <c r="Q1707" s="136" t="str">
        <f t="shared" si="268"/>
        <v>À PAGAR</v>
      </c>
      <c r="R1707" s="136" t="str">
        <f t="shared" ca="1" si="264"/>
        <v>EM DIA</v>
      </c>
      <c r="S1707" s="137" t="str">
        <f t="shared" ca="1" si="269"/>
        <v/>
      </c>
    </row>
    <row r="1708" spans="2:19" x14ac:dyDescent="0.25">
      <c r="B1708" s="190" t="str">
        <f t="shared" si="271"/>
        <v/>
      </c>
      <c r="C1708" s="190" t="str">
        <f t="shared" si="270"/>
        <v/>
      </c>
      <c r="D1708" s="119" t="s">
        <v>192</v>
      </c>
      <c r="H1708" s="141">
        <f t="shared" si="265"/>
        <v>0</v>
      </c>
      <c r="K1708" s="133">
        <f t="shared" si="272"/>
        <v>0</v>
      </c>
      <c r="L1708" s="133">
        <f t="shared" si="266"/>
        <v>0</v>
      </c>
      <c r="M1708" s="190">
        <f t="shared" si="267"/>
        <v>1</v>
      </c>
      <c r="N1708" s="190" t="str">
        <f t="shared" si="263"/>
        <v>JANEIRO</v>
      </c>
      <c r="P1708" s="119" t="s">
        <v>192</v>
      </c>
      <c r="Q1708" s="136" t="str">
        <f t="shared" si="268"/>
        <v>À PAGAR</v>
      </c>
      <c r="R1708" s="136" t="str">
        <f t="shared" ca="1" si="264"/>
        <v>EM DIA</v>
      </c>
      <c r="S1708" s="137" t="str">
        <f t="shared" ca="1" si="269"/>
        <v/>
      </c>
    </row>
    <row r="1709" spans="2:19" x14ac:dyDescent="0.25">
      <c r="B1709" s="190" t="str">
        <f t="shared" si="271"/>
        <v/>
      </c>
      <c r="C1709" s="190" t="str">
        <f t="shared" si="270"/>
        <v/>
      </c>
      <c r="D1709" s="119" t="s">
        <v>192</v>
      </c>
      <c r="H1709" s="141">
        <f t="shared" si="265"/>
        <v>0</v>
      </c>
      <c r="K1709" s="133">
        <f t="shared" si="272"/>
        <v>0</v>
      </c>
      <c r="L1709" s="133">
        <f t="shared" si="266"/>
        <v>0</v>
      </c>
      <c r="M1709" s="190">
        <f t="shared" si="267"/>
        <v>1</v>
      </c>
      <c r="N1709" s="190" t="str">
        <f t="shared" si="263"/>
        <v>JANEIRO</v>
      </c>
      <c r="P1709" s="119" t="s">
        <v>192</v>
      </c>
      <c r="Q1709" s="136" t="str">
        <f t="shared" si="268"/>
        <v>À PAGAR</v>
      </c>
      <c r="R1709" s="136" t="str">
        <f t="shared" ca="1" si="264"/>
        <v>EM DIA</v>
      </c>
      <c r="S1709" s="137" t="str">
        <f t="shared" ca="1" si="269"/>
        <v/>
      </c>
    </row>
    <row r="1710" spans="2:19" x14ac:dyDescent="0.25">
      <c r="B1710" s="190" t="str">
        <f t="shared" si="271"/>
        <v/>
      </c>
      <c r="C1710" s="190" t="str">
        <f t="shared" si="270"/>
        <v/>
      </c>
      <c r="D1710" s="119" t="s">
        <v>192</v>
      </c>
      <c r="H1710" s="141">
        <f t="shared" si="265"/>
        <v>0</v>
      </c>
      <c r="K1710" s="133">
        <f t="shared" si="272"/>
        <v>0</v>
      </c>
      <c r="L1710" s="133">
        <f t="shared" si="266"/>
        <v>0</v>
      </c>
      <c r="M1710" s="190">
        <f t="shared" si="267"/>
        <v>1</v>
      </c>
      <c r="N1710" s="190" t="str">
        <f t="shared" si="263"/>
        <v>JANEIRO</v>
      </c>
      <c r="P1710" s="119" t="s">
        <v>192</v>
      </c>
      <c r="Q1710" s="136" t="str">
        <f t="shared" si="268"/>
        <v>À PAGAR</v>
      </c>
      <c r="R1710" s="136" t="str">
        <f t="shared" ca="1" si="264"/>
        <v>EM DIA</v>
      </c>
      <c r="S1710" s="137" t="str">
        <f t="shared" ca="1" si="269"/>
        <v/>
      </c>
    </row>
    <row r="1711" spans="2:19" x14ac:dyDescent="0.25">
      <c r="B1711" s="190" t="str">
        <f t="shared" si="271"/>
        <v/>
      </c>
      <c r="C1711" s="190" t="str">
        <f t="shared" si="270"/>
        <v/>
      </c>
      <c r="D1711" s="119" t="s">
        <v>192</v>
      </c>
      <c r="H1711" s="141">
        <f t="shared" si="265"/>
        <v>0</v>
      </c>
      <c r="K1711" s="133">
        <f t="shared" si="272"/>
        <v>0</v>
      </c>
      <c r="L1711" s="133">
        <f t="shared" si="266"/>
        <v>0</v>
      </c>
      <c r="M1711" s="190">
        <f t="shared" si="267"/>
        <v>1</v>
      </c>
      <c r="N1711" s="190" t="str">
        <f t="shared" si="263"/>
        <v>JANEIRO</v>
      </c>
      <c r="P1711" s="119" t="s">
        <v>192</v>
      </c>
      <c r="Q1711" s="136" t="str">
        <f t="shared" si="268"/>
        <v>À PAGAR</v>
      </c>
      <c r="R1711" s="136" t="str">
        <f t="shared" ca="1" si="264"/>
        <v>EM DIA</v>
      </c>
      <c r="S1711" s="137" t="str">
        <f t="shared" ca="1" si="269"/>
        <v/>
      </c>
    </row>
    <row r="1712" spans="2:19" x14ac:dyDescent="0.25">
      <c r="B1712" s="190" t="str">
        <f t="shared" si="271"/>
        <v/>
      </c>
      <c r="C1712" s="190" t="str">
        <f t="shared" si="270"/>
        <v/>
      </c>
      <c r="D1712" s="119" t="s">
        <v>192</v>
      </c>
      <c r="H1712" s="141">
        <f t="shared" si="265"/>
        <v>0</v>
      </c>
      <c r="K1712" s="133">
        <f t="shared" si="272"/>
        <v>0</v>
      </c>
      <c r="L1712" s="133">
        <f t="shared" si="266"/>
        <v>0</v>
      </c>
      <c r="M1712" s="190">
        <f t="shared" si="267"/>
        <v>1</v>
      </c>
      <c r="N1712" s="190" t="str">
        <f t="shared" si="263"/>
        <v>JANEIRO</v>
      </c>
      <c r="P1712" s="119" t="s">
        <v>192</v>
      </c>
      <c r="Q1712" s="136" t="str">
        <f t="shared" si="268"/>
        <v>À PAGAR</v>
      </c>
      <c r="R1712" s="136" t="str">
        <f t="shared" ca="1" si="264"/>
        <v>EM DIA</v>
      </c>
      <c r="S1712" s="137" t="str">
        <f t="shared" ca="1" si="269"/>
        <v/>
      </c>
    </row>
    <row r="1713" spans="2:19" x14ac:dyDescent="0.25">
      <c r="B1713" s="190" t="str">
        <f t="shared" si="271"/>
        <v/>
      </c>
      <c r="C1713" s="190" t="str">
        <f t="shared" si="270"/>
        <v/>
      </c>
      <c r="D1713" s="119" t="s">
        <v>192</v>
      </c>
      <c r="H1713" s="141">
        <f t="shared" si="265"/>
        <v>0</v>
      </c>
      <c r="K1713" s="133">
        <f t="shared" si="272"/>
        <v>0</v>
      </c>
      <c r="L1713" s="133">
        <f t="shared" si="266"/>
        <v>0</v>
      </c>
      <c r="M1713" s="190">
        <f t="shared" si="267"/>
        <v>1</v>
      </c>
      <c r="N1713" s="190" t="str">
        <f t="shared" si="263"/>
        <v>JANEIRO</v>
      </c>
      <c r="P1713" s="119" t="s">
        <v>192</v>
      </c>
      <c r="Q1713" s="136" t="str">
        <f t="shared" si="268"/>
        <v>À PAGAR</v>
      </c>
      <c r="R1713" s="136" t="str">
        <f t="shared" ca="1" si="264"/>
        <v>EM DIA</v>
      </c>
      <c r="S1713" s="137" t="str">
        <f t="shared" ca="1" si="269"/>
        <v/>
      </c>
    </row>
    <row r="1714" spans="2:19" x14ac:dyDescent="0.25">
      <c r="B1714" s="190" t="str">
        <f t="shared" si="271"/>
        <v/>
      </c>
      <c r="C1714" s="190" t="str">
        <f t="shared" si="270"/>
        <v/>
      </c>
      <c r="D1714" s="119" t="s">
        <v>192</v>
      </c>
      <c r="H1714" s="141">
        <f t="shared" si="265"/>
        <v>0</v>
      </c>
      <c r="K1714" s="133">
        <f t="shared" si="272"/>
        <v>0</v>
      </c>
      <c r="L1714" s="133">
        <f t="shared" si="266"/>
        <v>0</v>
      </c>
      <c r="M1714" s="190">
        <f t="shared" si="267"/>
        <v>1</v>
      </c>
      <c r="N1714" s="190" t="str">
        <f t="shared" si="263"/>
        <v>JANEIRO</v>
      </c>
      <c r="P1714" s="119" t="s">
        <v>192</v>
      </c>
      <c r="Q1714" s="136" t="str">
        <f t="shared" si="268"/>
        <v>À PAGAR</v>
      </c>
      <c r="R1714" s="136" t="str">
        <f t="shared" ca="1" si="264"/>
        <v>EM DIA</v>
      </c>
      <c r="S1714" s="137" t="str">
        <f t="shared" ca="1" si="269"/>
        <v/>
      </c>
    </row>
    <row r="1715" spans="2:19" x14ac:dyDescent="0.25">
      <c r="B1715" s="190" t="str">
        <f t="shared" si="271"/>
        <v/>
      </c>
      <c r="C1715" s="190" t="str">
        <f t="shared" si="270"/>
        <v/>
      </c>
      <c r="D1715" s="119" t="s">
        <v>192</v>
      </c>
      <c r="H1715" s="141">
        <f t="shared" si="265"/>
        <v>0</v>
      </c>
      <c r="K1715" s="133">
        <f t="shared" si="272"/>
        <v>0</v>
      </c>
      <c r="L1715" s="133">
        <f t="shared" si="266"/>
        <v>0</v>
      </c>
      <c r="M1715" s="190">
        <f t="shared" si="267"/>
        <v>1</v>
      </c>
      <c r="N1715" s="190" t="str">
        <f t="shared" si="263"/>
        <v>JANEIRO</v>
      </c>
      <c r="P1715" s="119" t="s">
        <v>192</v>
      </c>
      <c r="Q1715" s="136" t="str">
        <f t="shared" si="268"/>
        <v>À PAGAR</v>
      </c>
      <c r="R1715" s="136" t="str">
        <f t="shared" ca="1" si="264"/>
        <v>EM DIA</v>
      </c>
      <c r="S1715" s="137" t="str">
        <f t="shared" ca="1" si="269"/>
        <v/>
      </c>
    </row>
    <row r="1716" spans="2:19" x14ac:dyDescent="0.25">
      <c r="B1716" s="190" t="str">
        <f t="shared" si="271"/>
        <v/>
      </c>
      <c r="C1716" s="190" t="str">
        <f t="shared" si="270"/>
        <v/>
      </c>
      <c r="D1716" s="119" t="s">
        <v>192</v>
      </c>
      <c r="H1716" s="141">
        <f t="shared" si="265"/>
        <v>0</v>
      </c>
      <c r="K1716" s="133">
        <f t="shared" si="272"/>
        <v>0</v>
      </c>
      <c r="L1716" s="133">
        <f t="shared" si="266"/>
        <v>0</v>
      </c>
      <c r="M1716" s="190">
        <f t="shared" si="267"/>
        <v>1</v>
      </c>
      <c r="N1716" s="190" t="str">
        <f t="shared" si="263"/>
        <v>JANEIRO</v>
      </c>
      <c r="P1716" s="119" t="s">
        <v>192</v>
      </c>
      <c r="Q1716" s="136" t="str">
        <f t="shared" si="268"/>
        <v>À PAGAR</v>
      </c>
      <c r="R1716" s="136" t="str">
        <f t="shared" ca="1" si="264"/>
        <v>EM DIA</v>
      </c>
      <c r="S1716" s="137" t="str">
        <f t="shared" ca="1" si="269"/>
        <v/>
      </c>
    </row>
    <row r="1717" spans="2:19" x14ac:dyDescent="0.25">
      <c r="B1717" s="190" t="str">
        <f t="shared" si="271"/>
        <v/>
      </c>
      <c r="C1717" s="190" t="str">
        <f t="shared" si="270"/>
        <v/>
      </c>
      <c r="D1717" s="119" t="s">
        <v>192</v>
      </c>
      <c r="H1717" s="141">
        <f t="shared" si="265"/>
        <v>0</v>
      </c>
      <c r="K1717" s="133">
        <f t="shared" si="272"/>
        <v>0</v>
      </c>
      <c r="L1717" s="133">
        <f t="shared" si="266"/>
        <v>0</v>
      </c>
      <c r="M1717" s="190">
        <f t="shared" si="267"/>
        <v>1</v>
      </c>
      <c r="N1717" s="190" t="str">
        <f t="shared" si="263"/>
        <v>JANEIRO</v>
      </c>
      <c r="P1717" s="119" t="s">
        <v>192</v>
      </c>
      <c r="Q1717" s="136" t="str">
        <f t="shared" si="268"/>
        <v>À PAGAR</v>
      </c>
      <c r="R1717" s="136" t="str">
        <f t="shared" ca="1" si="264"/>
        <v>EM DIA</v>
      </c>
      <c r="S1717" s="137" t="str">
        <f t="shared" ca="1" si="269"/>
        <v/>
      </c>
    </row>
    <row r="1718" spans="2:19" x14ac:dyDescent="0.25">
      <c r="B1718" s="190" t="str">
        <f t="shared" si="271"/>
        <v/>
      </c>
      <c r="C1718" s="190" t="str">
        <f t="shared" si="270"/>
        <v/>
      </c>
      <c r="D1718" s="119" t="s">
        <v>192</v>
      </c>
      <c r="H1718" s="141">
        <f t="shared" si="265"/>
        <v>0</v>
      </c>
      <c r="K1718" s="133">
        <f t="shared" si="272"/>
        <v>0</v>
      </c>
      <c r="L1718" s="133">
        <f t="shared" si="266"/>
        <v>0</v>
      </c>
      <c r="M1718" s="190">
        <f t="shared" si="267"/>
        <v>1</v>
      </c>
      <c r="N1718" s="190" t="str">
        <f t="shared" si="263"/>
        <v>JANEIRO</v>
      </c>
      <c r="P1718" s="119" t="s">
        <v>192</v>
      </c>
      <c r="Q1718" s="136" t="str">
        <f t="shared" si="268"/>
        <v>À PAGAR</v>
      </c>
      <c r="R1718" s="136" t="str">
        <f t="shared" ca="1" si="264"/>
        <v>EM DIA</v>
      </c>
      <c r="S1718" s="137" t="str">
        <f t="shared" ca="1" si="269"/>
        <v/>
      </c>
    </row>
    <row r="1719" spans="2:19" x14ac:dyDescent="0.25">
      <c r="B1719" s="190" t="str">
        <f t="shared" si="271"/>
        <v/>
      </c>
      <c r="C1719" s="190" t="str">
        <f t="shared" si="270"/>
        <v/>
      </c>
      <c r="D1719" s="119" t="s">
        <v>192</v>
      </c>
      <c r="H1719" s="141">
        <f t="shared" si="265"/>
        <v>0</v>
      </c>
      <c r="K1719" s="133">
        <f t="shared" si="272"/>
        <v>0</v>
      </c>
      <c r="L1719" s="133">
        <f t="shared" si="266"/>
        <v>0</v>
      </c>
      <c r="M1719" s="190">
        <f t="shared" si="267"/>
        <v>1</v>
      </c>
      <c r="N1719" s="190" t="str">
        <f t="shared" si="263"/>
        <v>JANEIRO</v>
      </c>
      <c r="P1719" s="119" t="s">
        <v>192</v>
      </c>
      <c r="Q1719" s="136" t="str">
        <f t="shared" si="268"/>
        <v>À PAGAR</v>
      </c>
      <c r="R1719" s="136" t="str">
        <f t="shared" ca="1" si="264"/>
        <v>EM DIA</v>
      </c>
      <c r="S1719" s="137" t="str">
        <f t="shared" ca="1" si="269"/>
        <v/>
      </c>
    </row>
    <row r="1720" spans="2:19" x14ac:dyDescent="0.25">
      <c r="B1720" s="190" t="str">
        <f t="shared" si="271"/>
        <v/>
      </c>
      <c r="C1720" s="190" t="str">
        <f t="shared" si="270"/>
        <v/>
      </c>
      <c r="D1720" s="119" t="s">
        <v>192</v>
      </c>
      <c r="H1720" s="141">
        <f t="shared" si="265"/>
        <v>0</v>
      </c>
      <c r="K1720" s="133">
        <f t="shared" si="272"/>
        <v>0</v>
      </c>
      <c r="L1720" s="133">
        <f t="shared" si="266"/>
        <v>0</v>
      </c>
      <c r="M1720" s="190">
        <f t="shared" si="267"/>
        <v>1</v>
      </c>
      <c r="N1720" s="190" t="str">
        <f t="shared" si="263"/>
        <v>JANEIRO</v>
      </c>
      <c r="P1720" s="119" t="s">
        <v>192</v>
      </c>
      <c r="Q1720" s="136" t="str">
        <f t="shared" si="268"/>
        <v>À PAGAR</v>
      </c>
      <c r="R1720" s="136" t="str">
        <f t="shared" ca="1" si="264"/>
        <v>EM DIA</v>
      </c>
      <c r="S1720" s="137" t="str">
        <f t="shared" ca="1" si="269"/>
        <v/>
      </c>
    </row>
    <row r="1721" spans="2:19" x14ac:dyDescent="0.25">
      <c r="B1721" s="190" t="str">
        <f t="shared" si="271"/>
        <v/>
      </c>
      <c r="C1721" s="190" t="str">
        <f t="shared" si="270"/>
        <v/>
      </c>
      <c r="D1721" s="119" t="s">
        <v>192</v>
      </c>
      <c r="H1721" s="141">
        <f t="shared" si="265"/>
        <v>0</v>
      </c>
      <c r="K1721" s="133">
        <f t="shared" si="272"/>
        <v>0</v>
      </c>
      <c r="L1721" s="133">
        <f t="shared" si="266"/>
        <v>0</v>
      </c>
      <c r="M1721" s="190">
        <f t="shared" si="267"/>
        <v>1</v>
      </c>
      <c r="N1721" s="190" t="str">
        <f t="shared" si="263"/>
        <v>JANEIRO</v>
      </c>
      <c r="P1721" s="119" t="s">
        <v>192</v>
      </c>
      <c r="Q1721" s="136" t="str">
        <f t="shared" si="268"/>
        <v>À PAGAR</v>
      </c>
      <c r="R1721" s="136" t="str">
        <f t="shared" ca="1" si="264"/>
        <v>EM DIA</v>
      </c>
      <c r="S1721" s="137" t="str">
        <f t="shared" ca="1" si="269"/>
        <v/>
      </c>
    </row>
    <row r="1722" spans="2:19" x14ac:dyDescent="0.25">
      <c r="B1722" s="190" t="str">
        <f t="shared" si="271"/>
        <v/>
      </c>
      <c r="C1722" s="190" t="str">
        <f t="shared" si="270"/>
        <v/>
      </c>
      <c r="D1722" s="119" t="s">
        <v>192</v>
      </c>
      <c r="H1722" s="141">
        <f t="shared" si="265"/>
        <v>0</v>
      </c>
      <c r="K1722" s="133">
        <f t="shared" si="272"/>
        <v>0</v>
      </c>
      <c r="L1722" s="133">
        <f t="shared" si="266"/>
        <v>0</v>
      </c>
      <c r="M1722" s="190">
        <f t="shared" si="267"/>
        <v>1</v>
      </c>
      <c r="N1722" s="190" t="str">
        <f t="shared" si="263"/>
        <v>JANEIRO</v>
      </c>
      <c r="P1722" s="119" t="s">
        <v>192</v>
      </c>
      <c r="Q1722" s="136" t="str">
        <f t="shared" si="268"/>
        <v>À PAGAR</v>
      </c>
      <c r="R1722" s="136" t="str">
        <f t="shared" ca="1" si="264"/>
        <v>EM DIA</v>
      </c>
      <c r="S1722" s="137" t="str">
        <f t="shared" ca="1" si="269"/>
        <v/>
      </c>
    </row>
    <row r="1723" spans="2:19" x14ac:dyDescent="0.25">
      <c r="B1723" s="190" t="str">
        <f t="shared" si="271"/>
        <v/>
      </c>
      <c r="C1723" s="190" t="str">
        <f t="shared" si="270"/>
        <v/>
      </c>
      <c r="D1723" s="119" t="s">
        <v>192</v>
      </c>
      <c r="H1723" s="141">
        <f t="shared" si="265"/>
        <v>0</v>
      </c>
      <c r="K1723" s="133">
        <f t="shared" si="272"/>
        <v>0</v>
      </c>
      <c r="L1723" s="133">
        <f t="shared" si="266"/>
        <v>0</v>
      </c>
      <c r="M1723" s="190">
        <f t="shared" si="267"/>
        <v>1</v>
      </c>
      <c r="N1723" s="190" t="str">
        <f t="shared" si="263"/>
        <v>JANEIRO</v>
      </c>
      <c r="P1723" s="119" t="s">
        <v>192</v>
      </c>
      <c r="Q1723" s="136" t="str">
        <f t="shared" si="268"/>
        <v>À PAGAR</v>
      </c>
      <c r="R1723" s="136" t="str">
        <f t="shared" ca="1" si="264"/>
        <v>EM DIA</v>
      </c>
      <c r="S1723" s="137" t="str">
        <f t="shared" ca="1" si="269"/>
        <v/>
      </c>
    </row>
    <row r="1724" spans="2:19" x14ac:dyDescent="0.25">
      <c r="B1724" s="190" t="str">
        <f t="shared" si="271"/>
        <v/>
      </c>
      <c r="C1724" s="190" t="str">
        <f t="shared" si="270"/>
        <v/>
      </c>
      <c r="D1724" s="119" t="s">
        <v>192</v>
      </c>
      <c r="H1724" s="141">
        <f t="shared" si="265"/>
        <v>0</v>
      </c>
      <c r="K1724" s="133">
        <f t="shared" si="272"/>
        <v>0</v>
      </c>
      <c r="L1724" s="133">
        <f t="shared" si="266"/>
        <v>0</v>
      </c>
      <c r="M1724" s="190">
        <f t="shared" si="267"/>
        <v>1</v>
      </c>
      <c r="N1724" s="190" t="str">
        <f t="shared" si="263"/>
        <v>JANEIRO</v>
      </c>
      <c r="P1724" s="119" t="s">
        <v>192</v>
      </c>
      <c r="Q1724" s="136" t="str">
        <f t="shared" si="268"/>
        <v>À PAGAR</v>
      </c>
      <c r="R1724" s="136" t="str">
        <f t="shared" ca="1" si="264"/>
        <v>EM DIA</v>
      </c>
      <c r="S1724" s="137" t="str">
        <f t="shared" ca="1" si="269"/>
        <v/>
      </c>
    </row>
    <row r="1725" spans="2:19" x14ac:dyDescent="0.25">
      <c r="B1725" s="190" t="str">
        <f t="shared" si="271"/>
        <v/>
      </c>
      <c r="C1725" s="190" t="str">
        <f t="shared" si="270"/>
        <v/>
      </c>
      <c r="D1725" s="119" t="s">
        <v>192</v>
      </c>
      <c r="H1725" s="141">
        <f t="shared" si="265"/>
        <v>0</v>
      </c>
      <c r="K1725" s="133">
        <f t="shared" si="272"/>
        <v>0</v>
      </c>
      <c r="L1725" s="133">
        <f t="shared" si="266"/>
        <v>0</v>
      </c>
      <c r="M1725" s="190">
        <f t="shared" si="267"/>
        <v>1</v>
      </c>
      <c r="N1725" s="190" t="str">
        <f t="shared" si="263"/>
        <v>JANEIRO</v>
      </c>
      <c r="P1725" s="119" t="s">
        <v>192</v>
      </c>
      <c r="Q1725" s="136" t="str">
        <f t="shared" si="268"/>
        <v>À PAGAR</v>
      </c>
      <c r="R1725" s="136" t="str">
        <f t="shared" ca="1" si="264"/>
        <v>EM DIA</v>
      </c>
      <c r="S1725" s="137" t="str">
        <f t="shared" ca="1" si="269"/>
        <v/>
      </c>
    </row>
    <row r="1726" spans="2:19" x14ac:dyDescent="0.25">
      <c r="B1726" s="190" t="str">
        <f t="shared" si="271"/>
        <v/>
      </c>
      <c r="C1726" s="190" t="str">
        <f t="shared" si="270"/>
        <v/>
      </c>
      <c r="D1726" s="119" t="s">
        <v>192</v>
      </c>
      <c r="H1726" s="141">
        <f t="shared" si="265"/>
        <v>0</v>
      </c>
      <c r="K1726" s="133">
        <f t="shared" si="272"/>
        <v>0</v>
      </c>
      <c r="L1726" s="133">
        <f t="shared" si="266"/>
        <v>0</v>
      </c>
      <c r="M1726" s="190">
        <f t="shared" si="267"/>
        <v>1</v>
      </c>
      <c r="N1726" s="190" t="str">
        <f t="shared" si="263"/>
        <v>JANEIRO</v>
      </c>
      <c r="P1726" s="119" t="s">
        <v>192</v>
      </c>
      <c r="Q1726" s="136" t="str">
        <f t="shared" si="268"/>
        <v>À PAGAR</v>
      </c>
      <c r="R1726" s="136" t="str">
        <f t="shared" ca="1" si="264"/>
        <v>EM DIA</v>
      </c>
      <c r="S1726" s="137" t="str">
        <f t="shared" ca="1" si="269"/>
        <v/>
      </c>
    </row>
    <row r="1727" spans="2:19" x14ac:dyDescent="0.25">
      <c r="B1727" s="190" t="str">
        <f t="shared" si="271"/>
        <v/>
      </c>
      <c r="C1727" s="190" t="str">
        <f t="shared" si="270"/>
        <v/>
      </c>
      <c r="D1727" s="119" t="s">
        <v>192</v>
      </c>
      <c r="H1727" s="141">
        <f t="shared" si="265"/>
        <v>0</v>
      </c>
      <c r="K1727" s="133">
        <f t="shared" si="272"/>
        <v>0</v>
      </c>
      <c r="L1727" s="133">
        <f t="shared" si="266"/>
        <v>0</v>
      </c>
      <c r="M1727" s="190">
        <f t="shared" si="267"/>
        <v>1</v>
      </c>
      <c r="N1727" s="190" t="str">
        <f t="shared" si="263"/>
        <v>JANEIRO</v>
      </c>
      <c r="P1727" s="119" t="s">
        <v>192</v>
      </c>
      <c r="Q1727" s="136" t="str">
        <f t="shared" si="268"/>
        <v>À PAGAR</v>
      </c>
      <c r="R1727" s="136" t="str">
        <f t="shared" ca="1" si="264"/>
        <v>EM DIA</v>
      </c>
      <c r="S1727" s="137" t="str">
        <f t="shared" ca="1" si="269"/>
        <v/>
      </c>
    </row>
    <row r="1728" spans="2:19" x14ac:dyDescent="0.25">
      <c r="B1728" s="190" t="str">
        <f t="shared" si="271"/>
        <v/>
      </c>
      <c r="C1728" s="190" t="str">
        <f t="shared" si="270"/>
        <v/>
      </c>
      <c r="D1728" s="119" t="s">
        <v>192</v>
      </c>
      <c r="H1728" s="141">
        <f t="shared" si="265"/>
        <v>0</v>
      </c>
      <c r="K1728" s="133">
        <f t="shared" si="272"/>
        <v>0</v>
      </c>
      <c r="L1728" s="133">
        <f t="shared" si="266"/>
        <v>0</v>
      </c>
      <c r="M1728" s="190">
        <f t="shared" si="267"/>
        <v>1</v>
      </c>
      <c r="N1728" s="190" t="str">
        <f t="shared" si="263"/>
        <v>JANEIRO</v>
      </c>
      <c r="P1728" s="119" t="s">
        <v>192</v>
      </c>
      <c r="Q1728" s="136" t="str">
        <f t="shared" si="268"/>
        <v>À PAGAR</v>
      </c>
      <c r="R1728" s="136" t="str">
        <f t="shared" ca="1" si="264"/>
        <v>EM DIA</v>
      </c>
      <c r="S1728" s="137" t="str">
        <f t="shared" ca="1" si="269"/>
        <v/>
      </c>
    </row>
    <row r="1729" spans="2:19" x14ac:dyDescent="0.25">
      <c r="B1729" s="190" t="str">
        <f t="shared" si="271"/>
        <v/>
      </c>
      <c r="C1729" s="190" t="str">
        <f t="shared" si="270"/>
        <v/>
      </c>
      <c r="D1729" s="119" t="s">
        <v>192</v>
      </c>
      <c r="H1729" s="141">
        <f t="shared" si="265"/>
        <v>0</v>
      </c>
      <c r="K1729" s="133">
        <f t="shared" si="272"/>
        <v>0</v>
      </c>
      <c r="L1729" s="133">
        <f t="shared" si="266"/>
        <v>0</v>
      </c>
      <c r="M1729" s="190">
        <f t="shared" si="267"/>
        <v>1</v>
      </c>
      <c r="N1729" s="190" t="str">
        <f t="shared" si="263"/>
        <v>JANEIRO</v>
      </c>
      <c r="P1729" s="119" t="s">
        <v>192</v>
      </c>
      <c r="Q1729" s="136" t="str">
        <f t="shared" si="268"/>
        <v>À PAGAR</v>
      </c>
      <c r="R1729" s="136" t="str">
        <f t="shared" ca="1" si="264"/>
        <v>EM DIA</v>
      </c>
      <c r="S1729" s="137" t="str">
        <f t="shared" ca="1" si="269"/>
        <v/>
      </c>
    </row>
    <row r="1730" spans="2:19" x14ac:dyDescent="0.25">
      <c r="B1730" s="190" t="str">
        <f t="shared" si="271"/>
        <v/>
      </c>
      <c r="C1730" s="190" t="str">
        <f t="shared" si="270"/>
        <v/>
      </c>
      <c r="D1730" s="119" t="s">
        <v>192</v>
      </c>
      <c r="H1730" s="141">
        <f t="shared" si="265"/>
        <v>0</v>
      </c>
      <c r="K1730" s="133">
        <f t="shared" si="272"/>
        <v>0</v>
      </c>
      <c r="L1730" s="133">
        <f t="shared" si="266"/>
        <v>0</v>
      </c>
      <c r="M1730" s="190">
        <f t="shared" si="267"/>
        <v>1</v>
      </c>
      <c r="N1730" s="190" t="str">
        <f t="shared" si="263"/>
        <v>JANEIRO</v>
      </c>
      <c r="P1730" s="119" t="s">
        <v>192</v>
      </c>
      <c r="Q1730" s="136" t="str">
        <f t="shared" si="268"/>
        <v>À PAGAR</v>
      </c>
      <c r="R1730" s="136" t="str">
        <f t="shared" ca="1" si="264"/>
        <v>EM DIA</v>
      </c>
      <c r="S1730" s="137" t="str">
        <f t="shared" ca="1" si="269"/>
        <v/>
      </c>
    </row>
    <row r="1731" spans="2:19" x14ac:dyDescent="0.25">
      <c r="B1731" s="190" t="str">
        <f t="shared" si="271"/>
        <v/>
      </c>
      <c r="C1731" s="190" t="str">
        <f t="shared" si="270"/>
        <v/>
      </c>
      <c r="D1731" s="119" t="s">
        <v>192</v>
      </c>
      <c r="H1731" s="141">
        <f t="shared" si="265"/>
        <v>0</v>
      </c>
      <c r="K1731" s="133">
        <f t="shared" si="272"/>
        <v>0</v>
      </c>
      <c r="L1731" s="133">
        <f t="shared" si="266"/>
        <v>0</v>
      </c>
      <c r="M1731" s="190">
        <f t="shared" si="267"/>
        <v>1</v>
      </c>
      <c r="N1731" s="190" t="str">
        <f t="shared" si="263"/>
        <v>JANEIRO</v>
      </c>
      <c r="P1731" s="119" t="s">
        <v>192</v>
      </c>
      <c r="Q1731" s="136" t="str">
        <f t="shared" si="268"/>
        <v>À PAGAR</v>
      </c>
      <c r="R1731" s="136" t="str">
        <f t="shared" ca="1" si="264"/>
        <v>EM DIA</v>
      </c>
      <c r="S1731" s="137" t="str">
        <f t="shared" ca="1" si="269"/>
        <v/>
      </c>
    </row>
    <row r="1732" spans="2:19" x14ac:dyDescent="0.25">
      <c r="B1732" s="190" t="str">
        <f t="shared" si="271"/>
        <v/>
      </c>
      <c r="C1732" s="190" t="str">
        <f t="shared" si="270"/>
        <v/>
      </c>
      <c r="D1732" s="119" t="s">
        <v>192</v>
      </c>
      <c r="H1732" s="141">
        <f t="shared" si="265"/>
        <v>0</v>
      </c>
      <c r="K1732" s="133">
        <f t="shared" si="272"/>
        <v>0</v>
      </c>
      <c r="L1732" s="133">
        <f t="shared" si="266"/>
        <v>0</v>
      </c>
      <c r="M1732" s="190">
        <f t="shared" si="267"/>
        <v>1</v>
      </c>
      <c r="N1732" s="190" t="str">
        <f t="shared" si="263"/>
        <v>JANEIRO</v>
      </c>
      <c r="P1732" s="119" t="s">
        <v>192</v>
      </c>
      <c r="Q1732" s="136" t="str">
        <f t="shared" si="268"/>
        <v>À PAGAR</v>
      </c>
      <c r="R1732" s="136" t="str">
        <f t="shared" ca="1" si="264"/>
        <v>EM DIA</v>
      </c>
      <c r="S1732" s="137" t="str">
        <f t="shared" ca="1" si="269"/>
        <v/>
      </c>
    </row>
    <row r="1733" spans="2:19" x14ac:dyDescent="0.25">
      <c r="B1733" s="190" t="str">
        <f t="shared" si="271"/>
        <v/>
      </c>
      <c r="C1733" s="190" t="str">
        <f t="shared" si="270"/>
        <v/>
      </c>
      <c r="D1733" s="119" t="s">
        <v>192</v>
      </c>
      <c r="H1733" s="141">
        <f t="shared" si="265"/>
        <v>0</v>
      </c>
      <c r="K1733" s="133">
        <f t="shared" si="272"/>
        <v>0</v>
      </c>
      <c r="L1733" s="133">
        <f t="shared" si="266"/>
        <v>0</v>
      </c>
      <c r="M1733" s="190">
        <f t="shared" si="267"/>
        <v>1</v>
      </c>
      <c r="N1733" s="190" t="str">
        <f t="shared" ref="N1733:N1796" si="273">IF(M1733=1,"JANEIRO",IF(M1733=2,"FEVEREIRO",IF(M1733=3,"MARÇO",IF(M1733=4,"ABRIL",IF(M1733=5,"MAIO",IF(M1733=6,"JUNHO",IF(M1733=7,"JULHO",IF(M1733=8,"AGOSTO",IF(M1733=9,"SETEMBRO",IF(M1733=10,"OUTUBRO",IF(M1733=11,"NOVEMBRO",IF(M1733=12,"DEZEMBRO",""))))))))))))</f>
        <v>JANEIRO</v>
      </c>
      <c r="P1733" s="119" t="s">
        <v>192</v>
      </c>
      <c r="Q1733" s="136" t="str">
        <f t="shared" si="268"/>
        <v>À PAGAR</v>
      </c>
      <c r="R1733" s="136" t="str">
        <f t="shared" ref="R1733:R1796" ca="1" si="274">IF(AND(O1733&lt;=P1733,S1733&gt;=0),"EM DIA","EM ATRASO")</f>
        <v>EM DIA</v>
      </c>
      <c r="S1733" s="137" t="str">
        <f t="shared" ca="1" si="269"/>
        <v/>
      </c>
    </row>
    <row r="1734" spans="2:19" x14ac:dyDescent="0.25">
      <c r="B1734" s="190" t="str">
        <f t="shared" si="271"/>
        <v/>
      </c>
      <c r="C1734" s="190" t="str">
        <f t="shared" si="270"/>
        <v/>
      </c>
      <c r="D1734" s="119" t="s">
        <v>192</v>
      </c>
      <c r="H1734" s="141">
        <f t="shared" ref="H1734:H1797" si="275">IF(OR(I1734="",I1734=0),G1734,I1734)</f>
        <v>0</v>
      </c>
      <c r="K1734" s="133">
        <f t="shared" si="272"/>
        <v>0</v>
      </c>
      <c r="L1734" s="133">
        <f t="shared" ref="L1734:L1797" si="276">IF(G1734&lt;I1734,I1734-G1734,0)</f>
        <v>0</v>
      </c>
      <c r="M1734" s="190">
        <f t="shared" ref="M1734:M1797" si="277">IFERROR(MONTH(O1734),"")</f>
        <v>1</v>
      </c>
      <c r="N1734" s="190" t="str">
        <f t="shared" si="273"/>
        <v>JANEIRO</v>
      </c>
      <c r="P1734" s="119" t="s">
        <v>192</v>
      </c>
      <c r="Q1734" s="136" t="str">
        <f t="shared" ref="Q1734:Q1797" si="278">IF(OR(I1734="",I1734=0),"À PAGAR","PAGO")</f>
        <v>À PAGAR</v>
      </c>
      <c r="R1734" s="136" t="str">
        <f t="shared" ca="1" si="274"/>
        <v>EM DIA</v>
      </c>
      <c r="S1734" s="137" t="str">
        <f t="shared" ref="S1734:S1797" ca="1" si="279">IFERROR(IF(Q1734="À PAGAR",P1734-$W$5,0),"")</f>
        <v/>
      </c>
    </row>
    <row r="1735" spans="2:19" x14ac:dyDescent="0.25">
      <c r="B1735" s="190" t="str">
        <f t="shared" si="271"/>
        <v/>
      </c>
      <c r="C1735" s="190" t="str">
        <f t="shared" si="270"/>
        <v/>
      </c>
      <c r="D1735" s="119" t="s">
        <v>192</v>
      </c>
      <c r="H1735" s="141">
        <f t="shared" si="275"/>
        <v>0</v>
      </c>
      <c r="K1735" s="133">
        <f t="shared" si="272"/>
        <v>0</v>
      </c>
      <c r="L1735" s="133">
        <f t="shared" si="276"/>
        <v>0</v>
      </c>
      <c r="M1735" s="190">
        <f t="shared" si="277"/>
        <v>1</v>
      </c>
      <c r="N1735" s="190" t="str">
        <f t="shared" si="273"/>
        <v>JANEIRO</v>
      </c>
      <c r="P1735" s="119" t="s">
        <v>192</v>
      </c>
      <c r="Q1735" s="136" t="str">
        <f t="shared" si="278"/>
        <v>À PAGAR</v>
      </c>
      <c r="R1735" s="136" t="str">
        <f t="shared" ca="1" si="274"/>
        <v>EM DIA</v>
      </c>
      <c r="S1735" s="137" t="str">
        <f t="shared" ca="1" si="279"/>
        <v/>
      </c>
    </row>
    <row r="1736" spans="2:19" x14ac:dyDescent="0.25">
      <c r="B1736" s="190" t="str">
        <f t="shared" si="271"/>
        <v/>
      </c>
      <c r="C1736" s="190" t="str">
        <f t="shared" si="270"/>
        <v/>
      </c>
      <c r="D1736" s="119" t="s">
        <v>192</v>
      </c>
      <c r="H1736" s="141">
        <f t="shared" si="275"/>
        <v>0</v>
      </c>
      <c r="K1736" s="133">
        <f t="shared" si="272"/>
        <v>0</v>
      </c>
      <c r="L1736" s="133">
        <f t="shared" si="276"/>
        <v>0</v>
      </c>
      <c r="M1736" s="190">
        <f t="shared" si="277"/>
        <v>1</v>
      </c>
      <c r="N1736" s="190" t="str">
        <f t="shared" si="273"/>
        <v>JANEIRO</v>
      </c>
      <c r="P1736" s="119" t="s">
        <v>192</v>
      </c>
      <c r="Q1736" s="136" t="str">
        <f t="shared" si="278"/>
        <v>À PAGAR</v>
      </c>
      <c r="R1736" s="136" t="str">
        <f t="shared" ca="1" si="274"/>
        <v>EM DIA</v>
      </c>
      <c r="S1736" s="137" t="str">
        <f t="shared" ca="1" si="279"/>
        <v/>
      </c>
    </row>
    <row r="1737" spans="2:19" x14ac:dyDescent="0.25">
      <c r="B1737" s="190" t="str">
        <f t="shared" si="271"/>
        <v/>
      </c>
      <c r="C1737" s="190" t="str">
        <f t="shared" si="270"/>
        <v/>
      </c>
      <c r="D1737" s="119" t="s">
        <v>192</v>
      </c>
      <c r="H1737" s="141">
        <f t="shared" si="275"/>
        <v>0</v>
      </c>
      <c r="K1737" s="133">
        <f t="shared" si="272"/>
        <v>0</v>
      </c>
      <c r="L1737" s="133">
        <f t="shared" si="276"/>
        <v>0</v>
      </c>
      <c r="M1737" s="190">
        <f t="shared" si="277"/>
        <v>1</v>
      </c>
      <c r="N1737" s="190" t="str">
        <f t="shared" si="273"/>
        <v>JANEIRO</v>
      </c>
      <c r="P1737" s="119" t="s">
        <v>192</v>
      </c>
      <c r="Q1737" s="136" t="str">
        <f t="shared" si="278"/>
        <v>À PAGAR</v>
      </c>
      <c r="R1737" s="136" t="str">
        <f t="shared" ca="1" si="274"/>
        <v>EM DIA</v>
      </c>
      <c r="S1737" s="137" t="str">
        <f t="shared" ca="1" si="279"/>
        <v/>
      </c>
    </row>
    <row r="1738" spans="2:19" x14ac:dyDescent="0.25">
      <c r="B1738" s="190" t="str">
        <f t="shared" si="271"/>
        <v/>
      </c>
      <c r="C1738" s="190" t="str">
        <f t="shared" si="270"/>
        <v/>
      </c>
      <c r="D1738" s="119" t="s">
        <v>192</v>
      </c>
      <c r="H1738" s="141">
        <f t="shared" si="275"/>
        <v>0</v>
      </c>
      <c r="K1738" s="133">
        <f t="shared" si="272"/>
        <v>0</v>
      </c>
      <c r="L1738" s="133">
        <f t="shared" si="276"/>
        <v>0</v>
      </c>
      <c r="M1738" s="190">
        <f t="shared" si="277"/>
        <v>1</v>
      </c>
      <c r="N1738" s="190" t="str">
        <f t="shared" si="273"/>
        <v>JANEIRO</v>
      </c>
      <c r="P1738" s="119" t="s">
        <v>192</v>
      </c>
      <c r="Q1738" s="136" t="str">
        <f t="shared" si="278"/>
        <v>À PAGAR</v>
      </c>
      <c r="R1738" s="136" t="str">
        <f t="shared" ca="1" si="274"/>
        <v>EM DIA</v>
      </c>
      <c r="S1738" s="137" t="str">
        <f t="shared" ca="1" si="279"/>
        <v/>
      </c>
    </row>
    <row r="1739" spans="2:19" x14ac:dyDescent="0.25">
      <c r="B1739" s="190" t="str">
        <f t="shared" si="271"/>
        <v/>
      </c>
      <c r="C1739" s="190" t="str">
        <f t="shared" si="270"/>
        <v/>
      </c>
      <c r="D1739" s="119" t="s">
        <v>192</v>
      </c>
      <c r="H1739" s="141">
        <f t="shared" si="275"/>
        <v>0</v>
      </c>
      <c r="K1739" s="133">
        <f t="shared" si="272"/>
        <v>0</v>
      </c>
      <c r="L1739" s="133">
        <f t="shared" si="276"/>
        <v>0</v>
      </c>
      <c r="M1739" s="190">
        <f t="shared" si="277"/>
        <v>1</v>
      </c>
      <c r="N1739" s="190" t="str">
        <f t="shared" si="273"/>
        <v>JANEIRO</v>
      </c>
      <c r="P1739" s="119" t="s">
        <v>192</v>
      </c>
      <c r="Q1739" s="136" t="str">
        <f t="shared" si="278"/>
        <v>À PAGAR</v>
      </c>
      <c r="R1739" s="136" t="str">
        <f t="shared" ca="1" si="274"/>
        <v>EM DIA</v>
      </c>
      <c r="S1739" s="137" t="str">
        <f t="shared" ca="1" si="279"/>
        <v/>
      </c>
    </row>
    <row r="1740" spans="2:19" x14ac:dyDescent="0.25">
      <c r="B1740" s="190" t="str">
        <f t="shared" si="271"/>
        <v/>
      </c>
      <c r="C1740" s="190" t="str">
        <f t="shared" si="270"/>
        <v/>
      </c>
      <c r="D1740" s="119" t="s">
        <v>192</v>
      </c>
      <c r="H1740" s="141">
        <f t="shared" si="275"/>
        <v>0</v>
      </c>
      <c r="K1740" s="133">
        <f t="shared" si="272"/>
        <v>0</v>
      </c>
      <c r="L1740" s="133">
        <f t="shared" si="276"/>
        <v>0</v>
      </c>
      <c r="M1740" s="190">
        <f t="shared" si="277"/>
        <v>1</v>
      </c>
      <c r="N1740" s="190" t="str">
        <f t="shared" si="273"/>
        <v>JANEIRO</v>
      </c>
      <c r="P1740" s="119" t="s">
        <v>192</v>
      </c>
      <c r="Q1740" s="136" t="str">
        <f t="shared" si="278"/>
        <v>À PAGAR</v>
      </c>
      <c r="R1740" s="136" t="str">
        <f t="shared" ca="1" si="274"/>
        <v>EM DIA</v>
      </c>
      <c r="S1740" s="137" t="str">
        <f t="shared" ca="1" si="279"/>
        <v/>
      </c>
    </row>
    <row r="1741" spans="2:19" x14ac:dyDescent="0.25">
      <c r="B1741" s="190" t="str">
        <f t="shared" si="271"/>
        <v/>
      </c>
      <c r="C1741" s="190" t="str">
        <f t="shared" si="270"/>
        <v/>
      </c>
      <c r="D1741" s="119" t="s">
        <v>192</v>
      </c>
      <c r="H1741" s="141">
        <f t="shared" si="275"/>
        <v>0</v>
      </c>
      <c r="K1741" s="133">
        <f t="shared" si="272"/>
        <v>0</v>
      </c>
      <c r="L1741" s="133">
        <f t="shared" si="276"/>
        <v>0</v>
      </c>
      <c r="M1741" s="190">
        <f t="shared" si="277"/>
        <v>1</v>
      </c>
      <c r="N1741" s="190" t="str">
        <f t="shared" si="273"/>
        <v>JANEIRO</v>
      </c>
      <c r="P1741" s="119" t="s">
        <v>192</v>
      </c>
      <c r="Q1741" s="136" t="str">
        <f t="shared" si="278"/>
        <v>À PAGAR</v>
      </c>
      <c r="R1741" s="136" t="str">
        <f t="shared" ca="1" si="274"/>
        <v>EM DIA</v>
      </c>
      <c r="S1741" s="137" t="str">
        <f t="shared" ca="1" si="279"/>
        <v/>
      </c>
    </row>
    <row r="1742" spans="2:19" x14ac:dyDescent="0.25">
      <c r="B1742" s="190" t="str">
        <f t="shared" si="271"/>
        <v/>
      </c>
      <c r="C1742" s="190" t="str">
        <f t="shared" si="270"/>
        <v/>
      </c>
      <c r="D1742" s="119" t="s">
        <v>192</v>
      </c>
      <c r="H1742" s="141">
        <f t="shared" si="275"/>
        <v>0</v>
      </c>
      <c r="K1742" s="133">
        <f t="shared" si="272"/>
        <v>0</v>
      </c>
      <c r="L1742" s="133">
        <f t="shared" si="276"/>
        <v>0</v>
      </c>
      <c r="M1742" s="190">
        <f t="shared" si="277"/>
        <v>1</v>
      </c>
      <c r="N1742" s="190" t="str">
        <f t="shared" si="273"/>
        <v>JANEIRO</v>
      </c>
      <c r="P1742" s="119" t="s">
        <v>192</v>
      </c>
      <c r="Q1742" s="136" t="str">
        <f t="shared" si="278"/>
        <v>À PAGAR</v>
      </c>
      <c r="R1742" s="136" t="str">
        <f t="shared" ca="1" si="274"/>
        <v>EM DIA</v>
      </c>
      <c r="S1742" s="137" t="str">
        <f t="shared" ca="1" si="279"/>
        <v/>
      </c>
    </row>
    <row r="1743" spans="2:19" x14ac:dyDescent="0.25">
      <c r="B1743" s="190" t="str">
        <f t="shared" si="271"/>
        <v/>
      </c>
      <c r="C1743" s="190" t="str">
        <f t="shared" ref="C1743:C1806" si="280">IF(B1743=1,"JANEIRO",IF(B1743=2,"FEVEREIRO",IF(B1743=3,"MARÇO",IF(B1743=4,"ABRIL",IF(B1743=5,"MAIO",IF(B1743=6,"JUNHO",IF(B1743=7,"JULHO",IF(B1743=8,"AGOSTO",IF(B1743=9,"SETEMBRO",IF(B1743=10,"OUTUBRO",IF(B1743=11,"NOVEMBRO",IF(B1743=12,"DEZEMBRO",""))))))))))))</f>
        <v/>
      </c>
      <c r="D1743" s="119" t="s">
        <v>192</v>
      </c>
      <c r="H1743" s="141">
        <f t="shared" si="275"/>
        <v>0</v>
      </c>
      <c r="K1743" s="133">
        <f t="shared" si="272"/>
        <v>0</v>
      </c>
      <c r="L1743" s="133">
        <f t="shared" si="276"/>
        <v>0</v>
      </c>
      <c r="M1743" s="190">
        <f t="shared" si="277"/>
        <v>1</v>
      </c>
      <c r="N1743" s="190" t="str">
        <f t="shared" si="273"/>
        <v>JANEIRO</v>
      </c>
      <c r="P1743" s="119" t="s">
        <v>192</v>
      </c>
      <c r="Q1743" s="136" t="str">
        <f t="shared" si="278"/>
        <v>À PAGAR</v>
      </c>
      <c r="R1743" s="136" t="str">
        <f t="shared" ca="1" si="274"/>
        <v>EM DIA</v>
      </c>
      <c r="S1743" s="137" t="str">
        <f t="shared" ca="1" si="279"/>
        <v/>
      </c>
    </row>
    <row r="1744" spans="2:19" x14ac:dyDescent="0.25">
      <c r="B1744" s="190" t="str">
        <f t="shared" si="271"/>
        <v/>
      </c>
      <c r="C1744" s="190" t="str">
        <f t="shared" si="280"/>
        <v/>
      </c>
      <c r="D1744" s="119" t="s">
        <v>192</v>
      </c>
      <c r="H1744" s="141">
        <f t="shared" si="275"/>
        <v>0</v>
      </c>
      <c r="K1744" s="133">
        <f t="shared" si="272"/>
        <v>0</v>
      </c>
      <c r="L1744" s="133">
        <f t="shared" si="276"/>
        <v>0</v>
      </c>
      <c r="M1744" s="190">
        <f t="shared" si="277"/>
        <v>1</v>
      </c>
      <c r="N1744" s="190" t="str">
        <f t="shared" si="273"/>
        <v>JANEIRO</v>
      </c>
      <c r="P1744" s="119" t="s">
        <v>192</v>
      </c>
      <c r="Q1744" s="136" t="str">
        <f t="shared" si="278"/>
        <v>À PAGAR</v>
      </c>
      <c r="R1744" s="136" t="str">
        <f t="shared" ca="1" si="274"/>
        <v>EM DIA</v>
      </c>
      <c r="S1744" s="137" t="str">
        <f t="shared" ca="1" si="279"/>
        <v/>
      </c>
    </row>
    <row r="1745" spans="2:19" x14ac:dyDescent="0.25">
      <c r="B1745" s="190" t="str">
        <f t="shared" si="271"/>
        <v/>
      </c>
      <c r="C1745" s="190" t="str">
        <f t="shared" si="280"/>
        <v/>
      </c>
      <c r="D1745" s="119" t="s">
        <v>192</v>
      </c>
      <c r="H1745" s="141">
        <f t="shared" si="275"/>
        <v>0</v>
      </c>
      <c r="K1745" s="133">
        <f t="shared" si="272"/>
        <v>0</v>
      </c>
      <c r="L1745" s="133">
        <f t="shared" si="276"/>
        <v>0</v>
      </c>
      <c r="M1745" s="190">
        <f t="shared" si="277"/>
        <v>1</v>
      </c>
      <c r="N1745" s="190" t="str">
        <f t="shared" si="273"/>
        <v>JANEIRO</v>
      </c>
      <c r="P1745" s="119" t="s">
        <v>192</v>
      </c>
      <c r="Q1745" s="136" t="str">
        <f t="shared" si="278"/>
        <v>À PAGAR</v>
      </c>
      <c r="R1745" s="136" t="str">
        <f t="shared" ca="1" si="274"/>
        <v>EM DIA</v>
      </c>
      <c r="S1745" s="137" t="str">
        <f t="shared" ca="1" si="279"/>
        <v/>
      </c>
    </row>
    <row r="1746" spans="2:19" x14ac:dyDescent="0.25">
      <c r="B1746" s="190" t="str">
        <f t="shared" ref="B1746:B1809" si="281">IFERROR(MONTH(D1746),"")</f>
        <v/>
      </c>
      <c r="C1746" s="190" t="str">
        <f t="shared" si="280"/>
        <v/>
      </c>
      <c r="D1746" s="119" t="s">
        <v>192</v>
      </c>
      <c r="H1746" s="141">
        <f t="shared" si="275"/>
        <v>0</v>
      </c>
      <c r="K1746" s="133">
        <f t="shared" si="272"/>
        <v>0</v>
      </c>
      <c r="L1746" s="133">
        <f t="shared" si="276"/>
        <v>0</v>
      </c>
      <c r="M1746" s="190">
        <f t="shared" si="277"/>
        <v>1</v>
      </c>
      <c r="N1746" s="190" t="str">
        <f t="shared" si="273"/>
        <v>JANEIRO</v>
      </c>
      <c r="P1746" s="119" t="s">
        <v>192</v>
      </c>
      <c r="Q1746" s="136" t="str">
        <f t="shared" si="278"/>
        <v>À PAGAR</v>
      </c>
      <c r="R1746" s="136" t="str">
        <f t="shared" ca="1" si="274"/>
        <v>EM DIA</v>
      </c>
      <c r="S1746" s="137" t="str">
        <f t="shared" ca="1" si="279"/>
        <v/>
      </c>
    </row>
    <row r="1747" spans="2:19" x14ac:dyDescent="0.25">
      <c r="B1747" s="190" t="str">
        <f t="shared" si="281"/>
        <v/>
      </c>
      <c r="C1747" s="190" t="str">
        <f t="shared" si="280"/>
        <v/>
      </c>
      <c r="D1747" s="119" t="s">
        <v>192</v>
      </c>
      <c r="H1747" s="141">
        <f t="shared" si="275"/>
        <v>0</v>
      </c>
      <c r="K1747" s="133">
        <f t="shared" si="272"/>
        <v>0</v>
      </c>
      <c r="L1747" s="133">
        <f t="shared" si="276"/>
        <v>0</v>
      </c>
      <c r="M1747" s="190">
        <f t="shared" si="277"/>
        <v>1</v>
      </c>
      <c r="N1747" s="190" t="str">
        <f t="shared" si="273"/>
        <v>JANEIRO</v>
      </c>
      <c r="P1747" s="119" t="s">
        <v>192</v>
      </c>
      <c r="Q1747" s="136" t="str">
        <f t="shared" si="278"/>
        <v>À PAGAR</v>
      </c>
      <c r="R1747" s="136" t="str">
        <f t="shared" ca="1" si="274"/>
        <v>EM DIA</v>
      </c>
      <c r="S1747" s="137" t="str">
        <f t="shared" ca="1" si="279"/>
        <v/>
      </c>
    </row>
    <row r="1748" spans="2:19" x14ac:dyDescent="0.25">
      <c r="B1748" s="190" t="str">
        <f t="shared" si="281"/>
        <v/>
      </c>
      <c r="C1748" s="190" t="str">
        <f t="shared" si="280"/>
        <v/>
      </c>
      <c r="D1748" s="119" t="s">
        <v>192</v>
      </c>
      <c r="H1748" s="141">
        <f t="shared" si="275"/>
        <v>0</v>
      </c>
      <c r="K1748" s="133">
        <f t="shared" si="272"/>
        <v>0</v>
      </c>
      <c r="L1748" s="133">
        <f t="shared" si="276"/>
        <v>0</v>
      </c>
      <c r="M1748" s="190">
        <f t="shared" si="277"/>
        <v>1</v>
      </c>
      <c r="N1748" s="190" t="str">
        <f t="shared" si="273"/>
        <v>JANEIRO</v>
      </c>
      <c r="P1748" s="119" t="s">
        <v>192</v>
      </c>
      <c r="Q1748" s="136" t="str">
        <f t="shared" si="278"/>
        <v>À PAGAR</v>
      </c>
      <c r="R1748" s="136" t="str">
        <f t="shared" ca="1" si="274"/>
        <v>EM DIA</v>
      </c>
      <c r="S1748" s="137" t="str">
        <f t="shared" ca="1" si="279"/>
        <v/>
      </c>
    </row>
    <row r="1749" spans="2:19" x14ac:dyDescent="0.25">
      <c r="B1749" s="190" t="str">
        <f t="shared" si="281"/>
        <v/>
      </c>
      <c r="C1749" s="190" t="str">
        <f t="shared" si="280"/>
        <v/>
      </c>
      <c r="D1749" s="119" t="s">
        <v>192</v>
      </c>
      <c r="H1749" s="141">
        <f t="shared" si="275"/>
        <v>0</v>
      </c>
      <c r="K1749" s="133">
        <f t="shared" si="272"/>
        <v>0</v>
      </c>
      <c r="L1749" s="133">
        <f t="shared" si="276"/>
        <v>0</v>
      </c>
      <c r="M1749" s="190">
        <f t="shared" si="277"/>
        <v>1</v>
      </c>
      <c r="N1749" s="190" t="str">
        <f t="shared" si="273"/>
        <v>JANEIRO</v>
      </c>
      <c r="P1749" s="119" t="s">
        <v>192</v>
      </c>
      <c r="Q1749" s="136" t="str">
        <f t="shared" si="278"/>
        <v>À PAGAR</v>
      </c>
      <c r="R1749" s="136" t="str">
        <f t="shared" ca="1" si="274"/>
        <v>EM DIA</v>
      </c>
      <c r="S1749" s="137" t="str">
        <f t="shared" ca="1" si="279"/>
        <v/>
      </c>
    </row>
    <row r="1750" spans="2:19" x14ac:dyDescent="0.25">
      <c r="B1750" s="190" t="str">
        <f t="shared" si="281"/>
        <v/>
      </c>
      <c r="C1750" s="190" t="str">
        <f t="shared" si="280"/>
        <v/>
      </c>
      <c r="D1750" s="119" t="s">
        <v>192</v>
      </c>
      <c r="H1750" s="141">
        <f t="shared" si="275"/>
        <v>0</v>
      </c>
      <c r="K1750" s="133">
        <f t="shared" si="272"/>
        <v>0</v>
      </c>
      <c r="L1750" s="133">
        <f t="shared" si="276"/>
        <v>0</v>
      </c>
      <c r="M1750" s="190">
        <f t="shared" si="277"/>
        <v>1</v>
      </c>
      <c r="N1750" s="190" t="str">
        <f t="shared" si="273"/>
        <v>JANEIRO</v>
      </c>
      <c r="P1750" s="119" t="s">
        <v>192</v>
      </c>
      <c r="Q1750" s="136" t="str">
        <f t="shared" si="278"/>
        <v>À PAGAR</v>
      </c>
      <c r="R1750" s="136" t="str">
        <f t="shared" ca="1" si="274"/>
        <v>EM DIA</v>
      </c>
      <c r="S1750" s="137" t="str">
        <f t="shared" ca="1" si="279"/>
        <v/>
      </c>
    </row>
    <row r="1751" spans="2:19" x14ac:dyDescent="0.25">
      <c r="B1751" s="190" t="str">
        <f t="shared" si="281"/>
        <v/>
      </c>
      <c r="C1751" s="190" t="str">
        <f t="shared" si="280"/>
        <v/>
      </c>
      <c r="D1751" s="119" t="s">
        <v>192</v>
      </c>
      <c r="H1751" s="141">
        <f t="shared" si="275"/>
        <v>0</v>
      </c>
      <c r="K1751" s="133">
        <f t="shared" si="272"/>
        <v>0</v>
      </c>
      <c r="L1751" s="133">
        <f t="shared" si="276"/>
        <v>0</v>
      </c>
      <c r="M1751" s="190">
        <f t="shared" si="277"/>
        <v>1</v>
      </c>
      <c r="N1751" s="190" t="str">
        <f t="shared" si="273"/>
        <v>JANEIRO</v>
      </c>
      <c r="P1751" s="119" t="s">
        <v>192</v>
      </c>
      <c r="Q1751" s="136" t="str">
        <f t="shared" si="278"/>
        <v>À PAGAR</v>
      </c>
      <c r="R1751" s="136" t="str">
        <f t="shared" ca="1" si="274"/>
        <v>EM DIA</v>
      </c>
      <c r="S1751" s="137" t="str">
        <f t="shared" ca="1" si="279"/>
        <v/>
      </c>
    </row>
    <row r="1752" spans="2:19" x14ac:dyDescent="0.25">
      <c r="B1752" s="190" t="str">
        <f t="shared" si="281"/>
        <v/>
      </c>
      <c r="C1752" s="190" t="str">
        <f t="shared" si="280"/>
        <v/>
      </c>
      <c r="D1752" s="119" t="s">
        <v>192</v>
      </c>
      <c r="H1752" s="141">
        <f t="shared" si="275"/>
        <v>0</v>
      </c>
      <c r="K1752" s="133">
        <f t="shared" si="272"/>
        <v>0</v>
      </c>
      <c r="L1752" s="133">
        <f t="shared" si="276"/>
        <v>0</v>
      </c>
      <c r="M1752" s="190">
        <f t="shared" si="277"/>
        <v>1</v>
      </c>
      <c r="N1752" s="190" t="str">
        <f t="shared" si="273"/>
        <v>JANEIRO</v>
      </c>
      <c r="P1752" s="119" t="s">
        <v>192</v>
      </c>
      <c r="Q1752" s="136" t="str">
        <f t="shared" si="278"/>
        <v>À PAGAR</v>
      </c>
      <c r="R1752" s="136" t="str">
        <f t="shared" ca="1" si="274"/>
        <v>EM DIA</v>
      </c>
      <c r="S1752" s="137" t="str">
        <f t="shared" ca="1" si="279"/>
        <v/>
      </c>
    </row>
    <row r="1753" spans="2:19" x14ac:dyDescent="0.25">
      <c r="B1753" s="190" t="str">
        <f t="shared" si="281"/>
        <v/>
      </c>
      <c r="C1753" s="190" t="str">
        <f t="shared" si="280"/>
        <v/>
      </c>
      <c r="D1753" s="119" t="s">
        <v>192</v>
      </c>
      <c r="H1753" s="141">
        <f t="shared" si="275"/>
        <v>0</v>
      </c>
      <c r="K1753" s="133">
        <f t="shared" si="272"/>
        <v>0</v>
      </c>
      <c r="L1753" s="133">
        <f t="shared" si="276"/>
        <v>0</v>
      </c>
      <c r="M1753" s="190">
        <f t="shared" si="277"/>
        <v>1</v>
      </c>
      <c r="N1753" s="190" t="str">
        <f t="shared" si="273"/>
        <v>JANEIRO</v>
      </c>
      <c r="P1753" s="119" t="s">
        <v>192</v>
      </c>
      <c r="Q1753" s="136" t="str">
        <f t="shared" si="278"/>
        <v>À PAGAR</v>
      </c>
      <c r="R1753" s="136" t="str">
        <f t="shared" ca="1" si="274"/>
        <v>EM DIA</v>
      </c>
      <c r="S1753" s="137" t="str">
        <f t="shared" ca="1" si="279"/>
        <v/>
      </c>
    </row>
    <row r="1754" spans="2:19" x14ac:dyDescent="0.25">
      <c r="B1754" s="190" t="str">
        <f t="shared" si="281"/>
        <v/>
      </c>
      <c r="C1754" s="190" t="str">
        <f t="shared" si="280"/>
        <v/>
      </c>
      <c r="D1754" s="119" t="s">
        <v>192</v>
      </c>
      <c r="H1754" s="141">
        <f t="shared" si="275"/>
        <v>0</v>
      </c>
      <c r="K1754" s="133">
        <f t="shared" si="272"/>
        <v>0</v>
      </c>
      <c r="L1754" s="133">
        <f t="shared" si="276"/>
        <v>0</v>
      </c>
      <c r="M1754" s="190">
        <f t="shared" si="277"/>
        <v>1</v>
      </c>
      <c r="N1754" s="190" t="str">
        <f t="shared" si="273"/>
        <v>JANEIRO</v>
      </c>
      <c r="P1754" s="119" t="s">
        <v>192</v>
      </c>
      <c r="Q1754" s="136" t="str">
        <f t="shared" si="278"/>
        <v>À PAGAR</v>
      </c>
      <c r="R1754" s="136" t="str">
        <f t="shared" ca="1" si="274"/>
        <v>EM DIA</v>
      </c>
      <c r="S1754" s="137" t="str">
        <f t="shared" ca="1" si="279"/>
        <v/>
      </c>
    </row>
    <row r="1755" spans="2:19" x14ac:dyDescent="0.25">
      <c r="B1755" s="190" t="str">
        <f t="shared" si="281"/>
        <v/>
      </c>
      <c r="C1755" s="190" t="str">
        <f t="shared" si="280"/>
        <v/>
      </c>
      <c r="D1755" s="119" t="s">
        <v>192</v>
      </c>
      <c r="H1755" s="141">
        <f t="shared" si="275"/>
        <v>0</v>
      </c>
      <c r="K1755" s="133">
        <f t="shared" si="272"/>
        <v>0</v>
      </c>
      <c r="L1755" s="133">
        <f t="shared" si="276"/>
        <v>0</v>
      </c>
      <c r="M1755" s="190">
        <f t="shared" si="277"/>
        <v>1</v>
      </c>
      <c r="N1755" s="190" t="str">
        <f t="shared" si="273"/>
        <v>JANEIRO</v>
      </c>
      <c r="P1755" s="119" t="s">
        <v>192</v>
      </c>
      <c r="Q1755" s="136" t="str">
        <f t="shared" si="278"/>
        <v>À PAGAR</v>
      </c>
      <c r="R1755" s="136" t="str">
        <f t="shared" ca="1" si="274"/>
        <v>EM DIA</v>
      </c>
      <c r="S1755" s="137" t="str">
        <f t="shared" ca="1" si="279"/>
        <v/>
      </c>
    </row>
    <row r="1756" spans="2:19" x14ac:dyDescent="0.25">
      <c r="B1756" s="190" t="str">
        <f t="shared" si="281"/>
        <v/>
      </c>
      <c r="C1756" s="190" t="str">
        <f t="shared" si="280"/>
        <v/>
      </c>
      <c r="D1756" s="119" t="s">
        <v>192</v>
      </c>
      <c r="H1756" s="141">
        <f t="shared" si="275"/>
        <v>0</v>
      </c>
      <c r="K1756" s="133">
        <f t="shared" si="272"/>
        <v>0</v>
      </c>
      <c r="L1756" s="133">
        <f t="shared" si="276"/>
        <v>0</v>
      </c>
      <c r="M1756" s="190">
        <f t="shared" si="277"/>
        <v>1</v>
      </c>
      <c r="N1756" s="190" t="str">
        <f t="shared" si="273"/>
        <v>JANEIRO</v>
      </c>
      <c r="P1756" s="119" t="s">
        <v>192</v>
      </c>
      <c r="Q1756" s="136" t="str">
        <f t="shared" si="278"/>
        <v>À PAGAR</v>
      </c>
      <c r="R1756" s="136" t="str">
        <f t="shared" ca="1" si="274"/>
        <v>EM DIA</v>
      </c>
      <c r="S1756" s="137" t="str">
        <f t="shared" ca="1" si="279"/>
        <v/>
      </c>
    </row>
    <row r="1757" spans="2:19" x14ac:dyDescent="0.25">
      <c r="B1757" s="190" t="str">
        <f t="shared" si="281"/>
        <v/>
      </c>
      <c r="C1757" s="190" t="str">
        <f t="shared" si="280"/>
        <v/>
      </c>
      <c r="D1757" s="119" t="s">
        <v>192</v>
      </c>
      <c r="H1757" s="141">
        <f t="shared" si="275"/>
        <v>0</v>
      </c>
      <c r="K1757" s="133">
        <f t="shared" ref="K1757:K1820" si="282">IF(AND(G1757&gt;I1757,I1757&gt;0),G1757-I1757-J1757,0)</f>
        <v>0</v>
      </c>
      <c r="L1757" s="133">
        <f t="shared" si="276"/>
        <v>0</v>
      </c>
      <c r="M1757" s="190">
        <f t="shared" si="277"/>
        <v>1</v>
      </c>
      <c r="N1757" s="190" t="str">
        <f t="shared" si="273"/>
        <v>JANEIRO</v>
      </c>
      <c r="P1757" s="119" t="s">
        <v>192</v>
      </c>
      <c r="Q1757" s="136" t="str">
        <f t="shared" si="278"/>
        <v>À PAGAR</v>
      </c>
      <c r="R1757" s="136" t="str">
        <f t="shared" ca="1" si="274"/>
        <v>EM DIA</v>
      </c>
      <c r="S1757" s="137" t="str">
        <f t="shared" ca="1" si="279"/>
        <v/>
      </c>
    </row>
    <row r="1758" spans="2:19" x14ac:dyDescent="0.25">
      <c r="B1758" s="190" t="str">
        <f t="shared" si="281"/>
        <v/>
      </c>
      <c r="C1758" s="190" t="str">
        <f t="shared" si="280"/>
        <v/>
      </c>
      <c r="D1758" s="119" t="s">
        <v>192</v>
      </c>
      <c r="H1758" s="141">
        <f t="shared" si="275"/>
        <v>0</v>
      </c>
      <c r="K1758" s="133">
        <f t="shared" si="282"/>
        <v>0</v>
      </c>
      <c r="L1758" s="133">
        <f t="shared" si="276"/>
        <v>0</v>
      </c>
      <c r="M1758" s="190">
        <f t="shared" si="277"/>
        <v>1</v>
      </c>
      <c r="N1758" s="190" t="str">
        <f t="shared" si="273"/>
        <v>JANEIRO</v>
      </c>
      <c r="P1758" s="119" t="s">
        <v>192</v>
      </c>
      <c r="Q1758" s="136" t="str">
        <f t="shared" si="278"/>
        <v>À PAGAR</v>
      </c>
      <c r="R1758" s="136" t="str">
        <f t="shared" ca="1" si="274"/>
        <v>EM DIA</v>
      </c>
      <c r="S1758" s="137" t="str">
        <f t="shared" ca="1" si="279"/>
        <v/>
      </c>
    </row>
    <row r="1759" spans="2:19" x14ac:dyDescent="0.25">
      <c r="B1759" s="190" t="str">
        <f t="shared" si="281"/>
        <v/>
      </c>
      <c r="C1759" s="190" t="str">
        <f t="shared" si="280"/>
        <v/>
      </c>
      <c r="D1759" s="119" t="s">
        <v>192</v>
      </c>
      <c r="H1759" s="141">
        <f t="shared" si="275"/>
        <v>0</v>
      </c>
      <c r="K1759" s="133">
        <f t="shared" si="282"/>
        <v>0</v>
      </c>
      <c r="L1759" s="133">
        <f t="shared" si="276"/>
        <v>0</v>
      </c>
      <c r="M1759" s="190">
        <f t="shared" si="277"/>
        <v>1</v>
      </c>
      <c r="N1759" s="190" t="str">
        <f t="shared" si="273"/>
        <v>JANEIRO</v>
      </c>
      <c r="P1759" s="119" t="s">
        <v>192</v>
      </c>
      <c r="Q1759" s="136" t="str">
        <f t="shared" si="278"/>
        <v>À PAGAR</v>
      </c>
      <c r="R1759" s="136" t="str">
        <f t="shared" ca="1" si="274"/>
        <v>EM DIA</v>
      </c>
      <c r="S1759" s="137" t="str">
        <f t="shared" ca="1" si="279"/>
        <v/>
      </c>
    </row>
    <row r="1760" spans="2:19" x14ac:dyDescent="0.25">
      <c r="B1760" s="190" t="str">
        <f t="shared" si="281"/>
        <v/>
      </c>
      <c r="C1760" s="190" t="str">
        <f t="shared" si="280"/>
        <v/>
      </c>
      <c r="D1760" s="119" t="s">
        <v>192</v>
      </c>
      <c r="H1760" s="141">
        <f t="shared" si="275"/>
        <v>0</v>
      </c>
      <c r="K1760" s="133">
        <f t="shared" si="282"/>
        <v>0</v>
      </c>
      <c r="L1760" s="133">
        <f t="shared" si="276"/>
        <v>0</v>
      </c>
      <c r="M1760" s="190">
        <f t="shared" si="277"/>
        <v>1</v>
      </c>
      <c r="N1760" s="190" t="str">
        <f t="shared" si="273"/>
        <v>JANEIRO</v>
      </c>
      <c r="P1760" s="119" t="s">
        <v>192</v>
      </c>
      <c r="Q1760" s="136" t="str">
        <f t="shared" si="278"/>
        <v>À PAGAR</v>
      </c>
      <c r="R1760" s="136" t="str">
        <f t="shared" ca="1" si="274"/>
        <v>EM DIA</v>
      </c>
      <c r="S1760" s="137" t="str">
        <f t="shared" ca="1" si="279"/>
        <v/>
      </c>
    </row>
    <row r="1761" spans="2:19" x14ac:dyDescent="0.25">
      <c r="B1761" s="190" t="str">
        <f t="shared" si="281"/>
        <v/>
      </c>
      <c r="C1761" s="190" t="str">
        <f t="shared" si="280"/>
        <v/>
      </c>
      <c r="D1761" s="119" t="s">
        <v>192</v>
      </c>
      <c r="H1761" s="141">
        <f t="shared" si="275"/>
        <v>0</v>
      </c>
      <c r="K1761" s="133">
        <f t="shared" si="282"/>
        <v>0</v>
      </c>
      <c r="L1761" s="133">
        <f t="shared" si="276"/>
        <v>0</v>
      </c>
      <c r="M1761" s="190">
        <f t="shared" si="277"/>
        <v>1</v>
      </c>
      <c r="N1761" s="190" t="str">
        <f t="shared" si="273"/>
        <v>JANEIRO</v>
      </c>
      <c r="P1761" s="119" t="s">
        <v>192</v>
      </c>
      <c r="Q1761" s="136" t="str">
        <f t="shared" si="278"/>
        <v>À PAGAR</v>
      </c>
      <c r="R1761" s="136" t="str">
        <f t="shared" ca="1" si="274"/>
        <v>EM DIA</v>
      </c>
      <c r="S1761" s="137" t="str">
        <f t="shared" ca="1" si="279"/>
        <v/>
      </c>
    </row>
    <row r="1762" spans="2:19" x14ac:dyDescent="0.25">
      <c r="B1762" s="190" t="str">
        <f t="shared" si="281"/>
        <v/>
      </c>
      <c r="C1762" s="190" t="str">
        <f t="shared" si="280"/>
        <v/>
      </c>
      <c r="D1762" s="119" t="s">
        <v>192</v>
      </c>
      <c r="H1762" s="141">
        <f t="shared" si="275"/>
        <v>0</v>
      </c>
      <c r="K1762" s="133">
        <f t="shared" si="282"/>
        <v>0</v>
      </c>
      <c r="L1762" s="133">
        <f t="shared" si="276"/>
        <v>0</v>
      </c>
      <c r="M1762" s="190">
        <f t="shared" si="277"/>
        <v>1</v>
      </c>
      <c r="N1762" s="190" t="str">
        <f t="shared" si="273"/>
        <v>JANEIRO</v>
      </c>
      <c r="P1762" s="119" t="s">
        <v>192</v>
      </c>
      <c r="Q1762" s="136" t="str">
        <f t="shared" si="278"/>
        <v>À PAGAR</v>
      </c>
      <c r="R1762" s="136" t="str">
        <f t="shared" ca="1" si="274"/>
        <v>EM DIA</v>
      </c>
      <c r="S1762" s="137" t="str">
        <f t="shared" ca="1" si="279"/>
        <v/>
      </c>
    </row>
    <row r="1763" spans="2:19" x14ac:dyDescent="0.25">
      <c r="B1763" s="190" t="str">
        <f t="shared" si="281"/>
        <v/>
      </c>
      <c r="C1763" s="190" t="str">
        <f t="shared" si="280"/>
        <v/>
      </c>
      <c r="D1763" s="119" t="s">
        <v>192</v>
      </c>
      <c r="H1763" s="141">
        <f t="shared" si="275"/>
        <v>0</v>
      </c>
      <c r="K1763" s="133">
        <f t="shared" si="282"/>
        <v>0</v>
      </c>
      <c r="L1763" s="133">
        <f t="shared" si="276"/>
        <v>0</v>
      </c>
      <c r="M1763" s="190">
        <f t="shared" si="277"/>
        <v>1</v>
      </c>
      <c r="N1763" s="190" t="str">
        <f t="shared" si="273"/>
        <v>JANEIRO</v>
      </c>
      <c r="P1763" s="119" t="s">
        <v>192</v>
      </c>
      <c r="Q1763" s="136" t="str">
        <f t="shared" si="278"/>
        <v>À PAGAR</v>
      </c>
      <c r="R1763" s="136" t="str">
        <f t="shared" ca="1" si="274"/>
        <v>EM DIA</v>
      </c>
      <c r="S1763" s="137" t="str">
        <f t="shared" ca="1" si="279"/>
        <v/>
      </c>
    </row>
    <row r="1764" spans="2:19" x14ac:dyDescent="0.25">
      <c r="B1764" s="190" t="str">
        <f t="shared" si="281"/>
        <v/>
      </c>
      <c r="C1764" s="190" t="str">
        <f t="shared" si="280"/>
        <v/>
      </c>
      <c r="D1764" s="119" t="s">
        <v>192</v>
      </c>
      <c r="H1764" s="141">
        <f t="shared" si="275"/>
        <v>0</v>
      </c>
      <c r="K1764" s="133">
        <f t="shared" si="282"/>
        <v>0</v>
      </c>
      <c r="L1764" s="133">
        <f t="shared" si="276"/>
        <v>0</v>
      </c>
      <c r="M1764" s="190">
        <f t="shared" si="277"/>
        <v>1</v>
      </c>
      <c r="N1764" s="190" t="str">
        <f t="shared" si="273"/>
        <v>JANEIRO</v>
      </c>
      <c r="P1764" s="119" t="s">
        <v>192</v>
      </c>
      <c r="Q1764" s="136" t="str">
        <f t="shared" si="278"/>
        <v>À PAGAR</v>
      </c>
      <c r="R1764" s="136" t="str">
        <f t="shared" ca="1" si="274"/>
        <v>EM DIA</v>
      </c>
      <c r="S1764" s="137" t="str">
        <f t="shared" ca="1" si="279"/>
        <v/>
      </c>
    </row>
    <row r="1765" spans="2:19" x14ac:dyDescent="0.25">
      <c r="B1765" s="190" t="str">
        <f t="shared" si="281"/>
        <v/>
      </c>
      <c r="C1765" s="190" t="str">
        <f t="shared" si="280"/>
        <v/>
      </c>
      <c r="D1765" s="119" t="s">
        <v>192</v>
      </c>
      <c r="H1765" s="141">
        <f t="shared" si="275"/>
        <v>0</v>
      </c>
      <c r="K1765" s="133">
        <f t="shared" si="282"/>
        <v>0</v>
      </c>
      <c r="L1765" s="133">
        <f t="shared" si="276"/>
        <v>0</v>
      </c>
      <c r="M1765" s="190">
        <f t="shared" si="277"/>
        <v>1</v>
      </c>
      <c r="N1765" s="190" t="str">
        <f t="shared" si="273"/>
        <v>JANEIRO</v>
      </c>
      <c r="P1765" s="119" t="s">
        <v>192</v>
      </c>
      <c r="Q1765" s="136" t="str">
        <f t="shared" si="278"/>
        <v>À PAGAR</v>
      </c>
      <c r="R1765" s="136" t="str">
        <f t="shared" ca="1" si="274"/>
        <v>EM DIA</v>
      </c>
      <c r="S1765" s="137" t="str">
        <f t="shared" ca="1" si="279"/>
        <v/>
      </c>
    </row>
    <row r="1766" spans="2:19" x14ac:dyDescent="0.25">
      <c r="B1766" s="190" t="str">
        <f t="shared" si="281"/>
        <v/>
      </c>
      <c r="C1766" s="190" t="str">
        <f t="shared" si="280"/>
        <v/>
      </c>
      <c r="D1766" s="119" t="s">
        <v>192</v>
      </c>
      <c r="H1766" s="141">
        <f t="shared" si="275"/>
        <v>0</v>
      </c>
      <c r="K1766" s="133">
        <f t="shared" si="282"/>
        <v>0</v>
      </c>
      <c r="L1766" s="133">
        <f t="shared" si="276"/>
        <v>0</v>
      </c>
      <c r="M1766" s="190">
        <f t="shared" si="277"/>
        <v>1</v>
      </c>
      <c r="N1766" s="190" t="str">
        <f t="shared" si="273"/>
        <v>JANEIRO</v>
      </c>
      <c r="P1766" s="119" t="s">
        <v>192</v>
      </c>
      <c r="Q1766" s="136" t="str">
        <f t="shared" si="278"/>
        <v>À PAGAR</v>
      </c>
      <c r="R1766" s="136" t="str">
        <f t="shared" ca="1" si="274"/>
        <v>EM DIA</v>
      </c>
      <c r="S1766" s="137" t="str">
        <f t="shared" ca="1" si="279"/>
        <v/>
      </c>
    </row>
    <row r="1767" spans="2:19" x14ac:dyDescent="0.25">
      <c r="B1767" s="190" t="str">
        <f t="shared" si="281"/>
        <v/>
      </c>
      <c r="C1767" s="190" t="str">
        <f t="shared" si="280"/>
        <v/>
      </c>
      <c r="D1767" s="119" t="s">
        <v>192</v>
      </c>
      <c r="H1767" s="141">
        <f t="shared" si="275"/>
        <v>0</v>
      </c>
      <c r="K1767" s="133">
        <f t="shared" si="282"/>
        <v>0</v>
      </c>
      <c r="L1767" s="133">
        <f t="shared" si="276"/>
        <v>0</v>
      </c>
      <c r="M1767" s="190">
        <f t="shared" si="277"/>
        <v>1</v>
      </c>
      <c r="N1767" s="190" t="str">
        <f t="shared" si="273"/>
        <v>JANEIRO</v>
      </c>
      <c r="P1767" s="119" t="s">
        <v>192</v>
      </c>
      <c r="Q1767" s="136" t="str">
        <f t="shared" si="278"/>
        <v>À PAGAR</v>
      </c>
      <c r="R1767" s="136" t="str">
        <f t="shared" ca="1" si="274"/>
        <v>EM DIA</v>
      </c>
      <c r="S1767" s="137" t="str">
        <f t="shared" ca="1" si="279"/>
        <v/>
      </c>
    </row>
    <row r="1768" spans="2:19" x14ac:dyDescent="0.25">
      <c r="B1768" s="190" t="str">
        <f t="shared" si="281"/>
        <v/>
      </c>
      <c r="C1768" s="190" t="str">
        <f t="shared" si="280"/>
        <v/>
      </c>
      <c r="D1768" s="119" t="s">
        <v>192</v>
      </c>
      <c r="H1768" s="141">
        <f t="shared" si="275"/>
        <v>0</v>
      </c>
      <c r="K1768" s="133">
        <f t="shared" si="282"/>
        <v>0</v>
      </c>
      <c r="L1768" s="133">
        <f t="shared" si="276"/>
        <v>0</v>
      </c>
      <c r="M1768" s="190">
        <f t="shared" si="277"/>
        <v>1</v>
      </c>
      <c r="N1768" s="190" t="str">
        <f t="shared" si="273"/>
        <v>JANEIRO</v>
      </c>
      <c r="P1768" s="119" t="s">
        <v>192</v>
      </c>
      <c r="Q1768" s="136" t="str">
        <f t="shared" si="278"/>
        <v>À PAGAR</v>
      </c>
      <c r="R1768" s="136" t="str">
        <f t="shared" ca="1" si="274"/>
        <v>EM DIA</v>
      </c>
      <c r="S1768" s="137" t="str">
        <f t="shared" ca="1" si="279"/>
        <v/>
      </c>
    </row>
    <row r="1769" spans="2:19" x14ac:dyDescent="0.25">
      <c r="B1769" s="190" t="str">
        <f t="shared" si="281"/>
        <v/>
      </c>
      <c r="C1769" s="190" t="str">
        <f t="shared" si="280"/>
        <v/>
      </c>
      <c r="D1769" s="119" t="s">
        <v>192</v>
      </c>
      <c r="H1769" s="141">
        <f t="shared" si="275"/>
        <v>0</v>
      </c>
      <c r="K1769" s="133">
        <f t="shared" si="282"/>
        <v>0</v>
      </c>
      <c r="L1769" s="133">
        <f t="shared" si="276"/>
        <v>0</v>
      </c>
      <c r="M1769" s="190">
        <f t="shared" si="277"/>
        <v>1</v>
      </c>
      <c r="N1769" s="190" t="str">
        <f t="shared" si="273"/>
        <v>JANEIRO</v>
      </c>
      <c r="P1769" s="119" t="s">
        <v>192</v>
      </c>
      <c r="Q1769" s="136" t="str">
        <f t="shared" si="278"/>
        <v>À PAGAR</v>
      </c>
      <c r="R1769" s="136" t="str">
        <f t="shared" ca="1" si="274"/>
        <v>EM DIA</v>
      </c>
      <c r="S1769" s="137" t="str">
        <f t="shared" ca="1" si="279"/>
        <v/>
      </c>
    </row>
    <row r="1770" spans="2:19" x14ac:dyDescent="0.25">
      <c r="B1770" s="190" t="str">
        <f t="shared" si="281"/>
        <v/>
      </c>
      <c r="C1770" s="190" t="str">
        <f t="shared" si="280"/>
        <v/>
      </c>
      <c r="D1770" s="119" t="s">
        <v>192</v>
      </c>
      <c r="H1770" s="141">
        <f t="shared" si="275"/>
        <v>0</v>
      </c>
      <c r="K1770" s="133">
        <f t="shared" si="282"/>
        <v>0</v>
      </c>
      <c r="L1770" s="133">
        <f t="shared" si="276"/>
        <v>0</v>
      </c>
      <c r="M1770" s="190">
        <f t="shared" si="277"/>
        <v>1</v>
      </c>
      <c r="N1770" s="190" t="str">
        <f t="shared" si="273"/>
        <v>JANEIRO</v>
      </c>
      <c r="P1770" s="119" t="s">
        <v>192</v>
      </c>
      <c r="Q1770" s="136" t="str">
        <f t="shared" si="278"/>
        <v>À PAGAR</v>
      </c>
      <c r="R1770" s="136" t="str">
        <f t="shared" ca="1" si="274"/>
        <v>EM DIA</v>
      </c>
      <c r="S1770" s="137" t="str">
        <f t="shared" ca="1" si="279"/>
        <v/>
      </c>
    </row>
    <row r="1771" spans="2:19" x14ac:dyDescent="0.25">
      <c r="B1771" s="190" t="str">
        <f t="shared" si="281"/>
        <v/>
      </c>
      <c r="C1771" s="190" t="str">
        <f t="shared" si="280"/>
        <v/>
      </c>
      <c r="D1771" s="119" t="s">
        <v>192</v>
      </c>
      <c r="H1771" s="141">
        <f t="shared" si="275"/>
        <v>0</v>
      </c>
      <c r="K1771" s="133">
        <f t="shared" si="282"/>
        <v>0</v>
      </c>
      <c r="L1771" s="133">
        <f t="shared" si="276"/>
        <v>0</v>
      </c>
      <c r="M1771" s="190">
        <f t="shared" si="277"/>
        <v>1</v>
      </c>
      <c r="N1771" s="190" t="str">
        <f t="shared" si="273"/>
        <v>JANEIRO</v>
      </c>
      <c r="P1771" s="119" t="s">
        <v>192</v>
      </c>
      <c r="Q1771" s="136" t="str">
        <f t="shared" si="278"/>
        <v>À PAGAR</v>
      </c>
      <c r="R1771" s="136" t="str">
        <f t="shared" ca="1" si="274"/>
        <v>EM DIA</v>
      </c>
      <c r="S1771" s="137" t="str">
        <f t="shared" ca="1" si="279"/>
        <v/>
      </c>
    </row>
    <row r="1772" spans="2:19" x14ac:dyDescent="0.25">
      <c r="B1772" s="190" t="str">
        <f t="shared" si="281"/>
        <v/>
      </c>
      <c r="C1772" s="190" t="str">
        <f t="shared" si="280"/>
        <v/>
      </c>
      <c r="D1772" s="119" t="s">
        <v>192</v>
      </c>
      <c r="H1772" s="141">
        <f t="shared" si="275"/>
        <v>0</v>
      </c>
      <c r="K1772" s="133">
        <f t="shared" si="282"/>
        <v>0</v>
      </c>
      <c r="L1772" s="133">
        <f t="shared" si="276"/>
        <v>0</v>
      </c>
      <c r="M1772" s="190">
        <f t="shared" si="277"/>
        <v>1</v>
      </c>
      <c r="N1772" s="190" t="str">
        <f t="shared" si="273"/>
        <v>JANEIRO</v>
      </c>
      <c r="P1772" s="119" t="s">
        <v>192</v>
      </c>
      <c r="Q1772" s="136" t="str">
        <f t="shared" si="278"/>
        <v>À PAGAR</v>
      </c>
      <c r="R1772" s="136" t="str">
        <f t="shared" ca="1" si="274"/>
        <v>EM DIA</v>
      </c>
      <c r="S1772" s="137" t="str">
        <f t="shared" ca="1" si="279"/>
        <v/>
      </c>
    </row>
    <row r="1773" spans="2:19" x14ac:dyDescent="0.25">
      <c r="B1773" s="190" t="str">
        <f t="shared" si="281"/>
        <v/>
      </c>
      <c r="C1773" s="190" t="str">
        <f t="shared" si="280"/>
        <v/>
      </c>
      <c r="D1773" s="119" t="s">
        <v>192</v>
      </c>
      <c r="H1773" s="141">
        <f t="shared" si="275"/>
        <v>0</v>
      </c>
      <c r="K1773" s="133">
        <f t="shared" si="282"/>
        <v>0</v>
      </c>
      <c r="L1773" s="133">
        <f t="shared" si="276"/>
        <v>0</v>
      </c>
      <c r="M1773" s="190">
        <f t="shared" si="277"/>
        <v>1</v>
      </c>
      <c r="N1773" s="190" t="str">
        <f t="shared" si="273"/>
        <v>JANEIRO</v>
      </c>
      <c r="P1773" s="119" t="s">
        <v>192</v>
      </c>
      <c r="Q1773" s="136" t="str">
        <f t="shared" si="278"/>
        <v>À PAGAR</v>
      </c>
      <c r="R1773" s="136" t="str">
        <f t="shared" ca="1" si="274"/>
        <v>EM DIA</v>
      </c>
      <c r="S1773" s="137" t="str">
        <f t="shared" ca="1" si="279"/>
        <v/>
      </c>
    </row>
    <row r="1774" spans="2:19" x14ac:dyDescent="0.25">
      <c r="B1774" s="190" t="str">
        <f t="shared" si="281"/>
        <v/>
      </c>
      <c r="C1774" s="190" t="str">
        <f t="shared" si="280"/>
        <v/>
      </c>
      <c r="D1774" s="119" t="s">
        <v>192</v>
      </c>
      <c r="H1774" s="141">
        <f t="shared" si="275"/>
        <v>0</v>
      </c>
      <c r="K1774" s="133">
        <f t="shared" si="282"/>
        <v>0</v>
      </c>
      <c r="L1774" s="133">
        <f t="shared" si="276"/>
        <v>0</v>
      </c>
      <c r="M1774" s="190">
        <f t="shared" si="277"/>
        <v>1</v>
      </c>
      <c r="N1774" s="190" t="str">
        <f t="shared" si="273"/>
        <v>JANEIRO</v>
      </c>
      <c r="P1774" s="119" t="s">
        <v>192</v>
      </c>
      <c r="Q1774" s="136" t="str">
        <f t="shared" si="278"/>
        <v>À PAGAR</v>
      </c>
      <c r="R1774" s="136" t="str">
        <f t="shared" ca="1" si="274"/>
        <v>EM DIA</v>
      </c>
      <c r="S1774" s="137" t="str">
        <f t="shared" ca="1" si="279"/>
        <v/>
      </c>
    </row>
    <row r="1775" spans="2:19" x14ac:dyDescent="0.25">
      <c r="B1775" s="190" t="str">
        <f t="shared" si="281"/>
        <v/>
      </c>
      <c r="C1775" s="190" t="str">
        <f t="shared" si="280"/>
        <v/>
      </c>
      <c r="D1775" s="119" t="s">
        <v>192</v>
      </c>
      <c r="H1775" s="141">
        <f t="shared" si="275"/>
        <v>0</v>
      </c>
      <c r="K1775" s="133">
        <f t="shared" si="282"/>
        <v>0</v>
      </c>
      <c r="L1775" s="133">
        <f t="shared" si="276"/>
        <v>0</v>
      </c>
      <c r="M1775" s="190">
        <f t="shared" si="277"/>
        <v>1</v>
      </c>
      <c r="N1775" s="190" t="str">
        <f t="shared" si="273"/>
        <v>JANEIRO</v>
      </c>
      <c r="P1775" s="119" t="s">
        <v>192</v>
      </c>
      <c r="Q1775" s="136" t="str">
        <f t="shared" si="278"/>
        <v>À PAGAR</v>
      </c>
      <c r="R1775" s="136" t="str">
        <f t="shared" ca="1" si="274"/>
        <v>EM DIA</v>
      </c>
      <c r="S1775" s="137" t="str">
        <f t="shared" ca="1" si="279"/>
        <v/>
      </c>
    </row>
    <row r="1776" spans="2:19" x14ac:dyDescent="0.25">
      <c r="B1776" s="190" t="str">
        <f t="shared" si="281"/>
        <v/>
      </c>
      <c r="C1776" s="190" t="str">
        <f t="shared" si="280"/>
        <v/>
      </c>
      <c r="D1776" s="119" t="s">
        <v>192</v>
      </c>
      <c r="H1776" s="141">
        <f t="shared" si="275"/>
        <v>0</v>
      </c>
      <c r="K1776" s="133">
        <f t="shared" si="282"/>
        <v>0</v>
      </c>
      <c r="L1776" s="133">
        <f t="shared" si="276"/>
        <v>0</v>
      </c>
      <c r="M1776" s="190">
        <f t="shared" si="277"/>
        <v>1</v>
      </c>
      <c r="N1776" s="190" t="str">
        <f t="shared" si="273"/>
        <v>JANEIRO</v>
      </c>
      <c r="P1776" s="119" t="s">
        <v>192</v>
      </c>
      <c r="Q1776" s="136" t="str">
        <f t="shared" si="278"/>
        <v>À PAGAR</v>
      </c>
      <c r="R1776" s="136" t="str">
        <f t="shared" ca="1" si="274"/>
        <v>EM DIA</v>
      </c>
      <c r="S1776" s="137" t="str">
        <f t="shared" ca="1" si="279"/>
        <v/>
      </c>
    </row>
    <row r="1777" spans="2:19" x14ac:dyDescent="0.25">
      <c r="B1777" s="190" t="str">
        <f t="shared" si="281"/>
        <v/>
      </c>
      <c r="C1777" s="190" t="str">
        <f t="shared" si="280"/>
        <v/>
      </c>
      <c r="D1777" s="119" t="s">
        <v>192</v>
      </c>
      <c r="H1777" s="141">
        <f t="shared" si="275"/>
        <v>0</v>
      </c>
      <c r="K1777" s="133">
        <f t="shared" si="282"/>
        <v>0</v>
      </c>
      <c r="L1777" s="133">
        <f t="shared" si="276"/>
        <v>0</v>
      </c>
      <c r="M1777" s="190">
        <f t="shared" si="277"/>
        <v>1</v>
      </c>
      <c r="N1777" s="190" t="str">
        <f t="shared" si="273"/>
        <v>JANEIRO</v>
      </c>
      <c r="P1777" s="119" t="s">
        <v>192</v>
      </c>
      <c r="Q1777" s="136" t="str">
        <f t="shared" si="278"/>
        <v>À PAGAR</v>
      </c>
      <c r="R1777" s="136" t="str">
        <f t="shared" ca="1" si="274"/>
        <v>EM DIA</v>
      </c>
      <c r="S1777" s="137" t="str">
        <f t="shared" ca="1" si="279"/>
        <v/>
      </c>
    </row>
    <row r="1778" spans="2:19" x14ac:dyDescent="0.25">
      <c r="B1778" s="190" t="str">
        <f t="shared" si="281"/>
        <v/>
      </c>
      <c r="C1778" s="190" t="str">
        <f t="shared" si="280"/>
        <v/>
      </c>
      <c r="D1778" s="119" t="s">
        <v>192</v>
      </c>
      <c r="H1778" s="141">
        <f t="shared" si="275"/>
        <v>0</v>
      </c>
      <c r="K1778" s="133">
        <f t="shared" si="282"/>
        <v>0</v>
      </c>
      <c r="L1778" s="133">
        <f t="shared" si="276"/>
        <v>0</v>
      </c>
      <c r="M1778" s="190">
        <f t="shared" si="277"/>
        <v>1</v>
      </c>
      <c r="N1778" s="190" t="str">
        <f t="shared" si="273"/>
        <v>JANEIRO</v>
      </c>
      <c r="P1778" s="119" t="s">
        <v>192</v>
      </c>
      <c r="Q1778" s="136" t="str">
        <f t="shared" si="278"/>
        <v>À PAGAR</v>
      </c>
      <c r="R1778" s="136" t="str">
        <f t="shared" ca="1" si="274"/>
        <v>EM DIA</v>
      </c>
      <c r="S1778" s="137" t="str">
        <f t="shared" ca="1" si="279"/>
        <v/>
      </c>
    </row>
    <row r="1779" spans="2:19" x14ac:dyDescent="0.25">
      <c r="B1779" s="190" t="str">
        <f t="shared" si="281"/>
        <v/>
      </c>
      <c r="C1779" s="190" t="str">
        <f t="shared" si="280"/>
        <v/>
      </c>
      <c r="D1779" s="119" t="s">
        <v>192</v>
      </c>
      <c r="H1779" s="141">
        <f t="shared" si="275"/>
        <v>0</v>
      </c>
      <c r="K1779" s="133">
        <f t="shared" si="282"/>
        <v>0</v>
      </c>
      <c r="L1779" s="133">
        <f t="shared" si="276"/>
        <v>0</v>
      </c>
      <c r="M1779" s="190">
        <f t="shared" si="277"/>
        <v>1</v>
      </c>
      <c r="N1779" s="190" t="str">
        <f t="shared" si="273"/>
        <v>JANEIRO</v>
      </c>
      <c r="P1779" s="119" t="s">
        <v>192</v>
      </c>
      <c r="Q1779" s="136" t="str">
        <f t="shared" si="278"/>
        <v>À PAGAR</v>
      </c>
      <c r="R1779" s="136" t="str">
        <f t="shared" ca="1" si="274"/>
        <v>EM DIA</v>
      </c>
      <c r="S1779" s="137" t="str">
        <f t="shared" ca="1" si="279"/>
        <v/>
      </c>
    </row>
    <row r="1780" spans="2:19" x14ac:dyDescent="0.25">
      <c r="B1780" s="190" t="str">
        <f t="shared" si="281"/>
        <v/>
      </c>
      <c r="C1780" s="190" t="str">
        <f t="shared" si="280"/>
        <v/>
      </c>
      <c r="D1780" s="119" t="s">
        <v>192</v>
      </c>
      <c r="H1780" s="141">
        <f t="shared" si="275"/>
        <v>0</v>
      </c>
      <c r="K1780" s="133">
        <f t="shared" si="282"/>
        <v>0</v>
      </c>
      <c r="L1780" s="133">
        <f t="shared" si="276"/>
        <v>0</v>
      </c>
      <c r="M1780" s="190">
        <f t="shared" si="277"/>
        <v>1</v>
      </c>
      <c r="N1780" s="190" t="str">
        <f t="shared" si="273"/>
        <v>JANEIRO</v>
      </c>
      <c r="P1780" s="119" t="s">
        <v>192</v>
      </c>
      <c r="Q1780" s="136" t="str">
        <f t="shared" si="278"/>
        <v>À PAGAR</v>
      </c>
      <c r="R1780" s="136" t="str">
        <f t="shared" ca="1" si="274"/>
        <v>EM DIA</v>
      </c>
      <c r="S1780" s="137" t="str">
        <f t="shared" ca="1" si="279"/>
        <v/>
      </c>
    </row>
    <row r="1781" spans="2:19" x14ac:dyDescent="0.25">
      <c r="B1781" s="190" t="str">
        <f t="shared" si="281"/>
        <v/>
      </c>
      <c r="C1781" s="190" t="str">
        <f t="shared" si="280"/>
        <v/>
      </c>
      <c r="D1781" s="119" t="s">
        <v>192</v>
      </c>
      <c r="H1781" s="141">
        <f t="shared" si="275"/>
        <v>0</v>
      </c>
      <c r="K1781" s="133">
        <f t="shared" si="282"/>
        <v>0</v>
      </c>
      <c r="L1781" s="133">
        <f t="shared" si="276"/>
        <v>0</v>
      </c>
      <c r="M1781" s="190">
        <f t="shared" si="277"/>
        <v>1</v>
      </c>
      <c r="N1781" s="190" t="str">
        <f t="shared" si="273"/>
        <v>JANEIRO</v>
      </c>
      <c r="P1781" s="119" t="s">
        <v>192</v>
      </c>
      <c r="Q1781" s="136" t="str">
        <f t="shared" si="278"/>
        <v>À PAGAR</v>
      </c>
      <c r="R1781" s="136" t="str">
        <f t="shared" ca="1" si="274"/>
        <v>EM DIA</v>
      </c>
      <c r="S1781" s="137" t="str">
        <f t="shared" ca="1" si="279"/>
        <v/>
      </c>
    </row>
    <row r="1782" spans="2:19" x14ac:dyDescent="0.25">
      <c r="B1782" s="190" t="str">
        <f t="shared" si="281"/>
        <v/>
      </c>
      <c r="C1782" s="190" t="str">
        <f t="shared" si="280"/>
        <v/>
      </c>
      <c r="D1782" s="119" t="s">
        <v>192</v>
      </c>
      <c r="H1782" s="141">
        <f t="shared" si="275"/>
        <v>0</v>
      </c>
      <c r="K1782" s="133">
        <f t="shared" si="282"/>
        <v>0</v>
      </c>
      <c r="L1782" s="133">
        <f t="shared" si="276"/>
        <v>0</v>
      </c>
      <c r="M1782" s="190">
        <f t="shared" si="277"/>
        <v>1</v>
      </c>
      <c r="N1782" s="190" t="str">
        <f t="shared" si="273"/>
        <v>JANEIRO</v>
      </c>
      <c r="P1782" s="119" t="s">
        <v>192</v>
      </c>
      <c r="Q1782" s="136" t="str">
        <f t="shared" si="278"/>
        <v>À PAGAR</v>
      </c>
      <c r="R1782" s="136" t="str">
        <f t="shared" ca="1" si="274"/>
        <v>EM DIA</v>
      </c>
      <c r="S1782" s="137" t="str">
        <f t="shared" ca="1" si="279"/>
        <v/>
      </c>
    </row>
    <row r="1783" spans="2:19" x14ac:dyDescent="0.25">
      <c r="B1783" s="190" t="str">
        <f t="shared" si="281"/>
        <v/>
      </c>
      <c r="C1783" s="190" t="str">
        <f t="shared" si="280"/>
        <v/>
      </c>
      <c r="D1783" s="119" t="s">
        <v>192</v>
      </c>
      <c r="H1783" s="141">
        <f t="shared" si="275"/>
        <v>0</v>
      </c>
      <c r="K1783" s="133">
        <f t="shared" si="282"/>
        <v>0</v>
      </c>
      <c r="L1783" s="133">
        <f t="shared" si="276"/>
        <v>0</v>
      </c>
      <c r="M1783" s="190">
        <f t="shared" si="277"/>
        <v>1</v>
      </c>
      <c r="N1783" s="190" t="str">
        <f t="shared" si="273"/>
        <v>JANEIRO</v>
      </c>
      <c r="P1783" s="119" t="s">
        <v>192</v>
      </c>
      <c r="Q1783" s="136" t="str">
        <f t="shared" si="278"/>
        <v>À PAGAR</v>
      </c>
      <c r="R1783" s="136" t="str">
        <f t="shared" ca="1" si="274"/>
        <v>EM DIA</v>
      </c>
      <c r="S1783" s="137" t="str">
        <f t="shared" ca="1" si="279"/>
        <v/>
      </c>
    </row>
    <row r="1784" spans="2:19" x14ac:dyDescent="0.25">
      <c r="B1784" s="190" t="str">
        <f t="shared" si="281"/>
        <v/>
      </c>
      <c r="C1784" s="190" t="str">
        <f t="shared" si="280"/>
        <v/>
      </c>
      <c r="D1784" s="119" t="s">
        <v>192</v>
      </c>
      <c r="H1784" s="141">
        <f t="shared" si="275"/>
        <v>0</v>
      </c>
      <c r="K1784" s="133">
        <f t="shared" si="282"/>
        <v>0</v>
      </c>
      <c r="L1784" s="133">
        <f t="shared" si="276"/>
        <v>0</v>
      </c>
      <c r="M1784" s="190">
        <f t="shared" si="277"/>
        <v>1</v>
      </c>
      <c r="N1784" s="190" t="str">
        <f t="shared" si="273"/>
        <v>JANEIRO</v>
      </c>
      <c r="P1784" s="119" t="s">
        <v>192</v>
      </c>
      <c r="Q1784" s="136" t="str">
        <f t="shared" si="278"/>
        <v>À PAGAR</v>
      </c>
      <c r="R1784" s="136" t="str">
        <f t="shared" ca="1" si="274"/>
        <v>EM DIA</v>
      </c>
      <c r="S1784" s="137" t="str">
        <f t="shared" ca="1" si="279"/>
        <v/>
      </c>
    </row>
    <row r="1785" spans="2:19" x14ac:dyDescent="0.25">
      <c r="B1785" s="190" t="str">
        <f t="shared" si="281"/>
        <v/>
      </c>
      <c r="C1785" s="190" t="str">
        <f t="shared" si="280"/>
        <v/>
      </c>
      <c r="D1785" s="119" t="s">
        <v>192</v>
      </c>
      <c r="H1785" s="141">
        <f t="shared" si="275"/>
        <v>0</v>
      </c>
      <c r="K1785" s="133">
        <f t="shared" si="282"/>
        <v>0</v>
      </c>
      <c r="L1785" s="133">
        <f t="shared" si="276"/>
        <v>0</v>
      </c>
      <c r="M1785" s="190">
        <f t="shared" si="277"/>
        <v>1</v>
      </c>
      <c r="N1785" s="190" t="str">
        <f t="shared" si="273"/>
        <v>JANEIRO</v>
      </c>
      <c r="P1785" s="119" t="s">
        <v>192</v>
      </c>
      <c r="Q1785" s="136" t="str">
        <f t="shared" si="278"/>
        <v>À PAGAR</v>
      </c>
      <c r="R1785" s="136" t="str">
        <f t="shared" ca="1" si="274"/>
        <v>EM DIA</v>
      </c>
      <c r="S1785" s="137" t="str">
        <f t="shared" ca="1" si="279"/>
        <v/>
      </c>
    </row>
    <row r="1786" spans="2:19" x14ac:dyDescent="0.25">
      <c r="B1786" s="190" t="str">
        <f t="shared" si="281"/>
        <v/>
      </c>
      <c r="C1786" s="190" t="str">
        <f t="shared" si="280"/>
        <v/>
      </c>
      <c r="D1786" s="119" t="s">
        <v>192</v>
      </c>
      <c r="H1786" s="141">
        <f t="shared" si="275"/>
        <v>0</v>
      </c>
      <c r="K1786" s="133">
        <f t="shared" si="282"/>
        <v>0</v>
      </c>
      <c r="L1786" s="133">
        <f t="shared" si="276"/>
        <v>0</v>
      </c>
      <c r="M1786" s="190">
        <f t="shared" si="277"/>
        <v>1</v>
      </c>
      <c r="N1786" s="190" t="str">
        <f t="shared" si="273"/>
        <v>JANEIRO</v>
      </c>
      <c r="P1786" s="119" t="s">
        <v>192</v>
      </c>
      <c r="Q1786" s="136" t="str">
        <f t="shared" si="278"/>
        <v>À PAGAR</v>
      </c>
      <c r="R1786" s="136" t="str">
        <f t="shared" ca="1" si="274"/>
        <v>EM DIA</v>
      </c>
      <c r="S1786" s="137" t="str">
        <f t="shared" ca="1" si="279"/>
        <v/>
      </c>
    </row>
    <row r="1787" spans="2:19" x14ac:dyDescent="0.25">
      <c r="B1787" s="190" t="str">
        <f t="shared" si="281"/>
        <v/>
      </c>
      <c r="C1787" s="190" t="str">
        <f t="shared" si="280"/>
        <v/>
      </c>
      <c r="D1787" s="119" t="s">
        <v>192</v>
      </c>
      <c r="H1787" s="141">
        <f t="shared" si="275"/>
        <v>0</v>
      </c>
      <c r="K1787" s="133">
        <f t="shared" si="282"/>
        <v>0</v>
      </c>
      <c r="L1787" s="133">
        <f t="shared" si="276"/>
        <v>0</v>
      </c>
      <c r="M1787" s="190">
        <f t="shared" si="277"/>
        <v>1</v>
      </c>
      <c r="N1787" s="190" t="str">
        <f t="shared" si="273"/>
        <v>JANEIRO</v>
      </c>
      <c r="P1787" s="119" t="s">
        <v>192</v>
      </c>
      <c r="Q1787" s="136" t="str">
        <f t="shared" si="278"/>
        <v>À PAGAR</v>
      </c>
      <c r="R1787" s="136" t="str">
        <f t="shared" ca="1" si="274"/>
        <v>EM DIA</v>
      </c>
      <c r="S1787" s="137" t="str">
        <f t="shared" ca="1" si="279"/>
        <v/>
      </c>
    </row>
    <row r="1788" spans="2:19" x14ac:dyDescent="0.25">
      <c r="B1788" s="190" t="str">
        <f t="shared" si="281"/>
        <v/>
      </c>
      <c r="C1788" s="190" t="str">
        <f t="shared" si="280"/>
        <v/>
      </c>
      <c r="D1788" s="119" t="s">
        <v>192</v>
      </c>
      <c r="H1788" s="141">
        <f t="shared" si="275"/>
        <v>0</v>
      </c>
      <c r="K1788" s="133">
        <f t="shared" si="282"/>
        <v>0</v>
      </c>
      <c r="L1788" s="133">
        <f t="shared" si="276"/>
        <v>0</v>
      </c>
      <c r="M1788" s="190">
        <f t="shared" si="277"/>
        <v>1</v>
      </c>
      <c r="N1788" s="190" t="str">
        <f t="shared" si="273"/>
        <v>JANEIRO</v>
      </c>
      <c r="P1788" s="119" t="s">
        <v>192</v>
      </c>
      <c r="Q1788" s="136" t="str">
        <f t="shared" si="278"/>
        <v>À PAGAR</v>
      </c>
      <c r="R1788" s="136" t="str">
        <f t="shared" ca="1" si="274"/>
        <v>EM DIA</v>
      </c>
      <c r="S1788" s="137" t="str">
        <f t="shared" ca="1" si="279"/>
        <v/>
      </c>
    </row>
    <row r="1789" spans="2:19" x14ac:dyDescent="0.25">
      <c r="B1789" s="190" t="str">
        <f t="shared" si="281"/>
        <v/>
      </c>
      <c r="C1789" s="190" t="str">
        <f t="shared" si="280"/>
        <v/>
      </c>
      <c r="D1789" s="119" t="s">
        <v>192</v>
      </c>
      <c r="H1789" s="141">
        <f t="shared" si="275"/>
        <v>0</v>
      </c>
      <c r="K1789" s="133">
        <f t="shared" si="282"/>
        <v>0</v>
      </c>
      <c r="L1789" s="133">
        <f t="shared" si="276"/>
        <v>0</v>
      </c>
      <c r="M1789" s="190">
        <f t="shared" si="277"/>
        <v>1</v>
      </c>
      <c r="N1789" s="190" t="str">
        <f t="shared" si="273"/>
        <v>JANEIRO</v>
      </c>
      <c r="P1789" s="119" t="s">
        <v>192</v>
      </c>
      <c r="Q1789" s="136" t="str">
        <f t="shared" si="278"/>
        <v>À PAGAR</v>
      </c>
      <c r="R1789" s="136" t="str">
        <f t="shared" ca="1" si="274"/>
        <v>EM DIA</v>
      </c>
      <c r="S1789" s="137" t="str">
        <f t="shared" ca="1" si="279"/>
        <v/>
      </c>
    </row>
    <row r="1790" spans="2:19" x14ac:dyDescent="0.25">
      <c r="B1790" s="190" t="str">
        <f t="shared" si="281"/>
        <v/>
      </c>
      <c r="C1790" s="190" t="str">
        <f t="shared" si="280"/>
        <v/>
      </c>
      <c r="D1790" s="119" t="s">
        <v>192</v>
      </c>
      <c r="H1790" s="141">
        <f t="shared" si="275"/>
        <v>0</v>
      </c>
      <c r="K1790" s="133">
        <f t="shared" si="282"/>
        <v>0</v>
      </c>
      <c r="L1790" s="133">
        <f t="shared" si="276"/>
        <v>0</v>
      </c>
      <c r="M1790" s="190">
        <f t="shared" si="277"/>
        <v>1</v>
      </c>
      <c r="N1790" s="190" t="str">
        <f t="shared" si="273"/>
        <v>JANEIRO</v>
      </c>
      <c r="P1790" s="119" t="s">
        <v>192</v>
      </c>
      <c r="Q1790" s="136" t="str">
        <f t="shared" si="278"/>
        <v>À PAGAR</v>
      </c>
      <c r="R1790" s="136" t="str">
        <f t="shared" ca="1" si="274"/>
        <v>EM DIA</v>
      </c>
      <c r="S1790" s="137" t="str">
        <f t="shared" ca="1" si="279"/>
        <v/>
      </c>
    </row>
    <row r="1791" spans="2:19" x14ac:dyDescent="0.25">
      <c r="B1791" s="190" t="str">
        <f t="shared" si="281"/>
        <v/>
      </c>
      <c r="C1791" s="190" t="str">
        <f t="shared" si="280"/>
        <v/>
      </c>
      <c r="D1791" s="119" t="s">
        <v>192</v>
      </c>
      <c r="H1791" s="141">
        <f t="shared" si="275"/>
        <v>0</v>
      </c>
      <c r="K1791" s="133">
        <f t="shared" si="282"/>
        <v>0</v>
      </c>
      <c r="L1791" s="133">
        <f t="shared" si="276"/>
        <v>0</v>
      </c>
      <c r="M1791" s="190">
        <f t="shared" si="277"/>
        <v>1</v>
      </c>
      <c r="N1791" s="190" t="str">
        <f t="shared" si="273"/>
        <v>JANEIRO</v>
      </c>
      <c r="P1791" s="119" t="s">
        <v>192</v>
      </c>
      <c r="Q1791" s="136" t="str">
        <f t="shared" si="278"/>
        <v>À PAGAR</v>
      </c>
      <c r="R1791" s="136" t="str">
        <f t="shared" ca="1" si="274"/>
        <v>EM DIA</v>
      </c>
      <c r="S1791" s="137" t="str">
        <f t="shared" ca="1" si="279"/>
        <v/>
      </c>
    </row>
    <row r="1792" spans="2:19" x14ac:dyDescent="0.25">
      <c r="B1792" s="190" t="str">
        <f t="shared" si="281"/>
        <v/>
      </c>
      <c r="C1792" s="190" t="str">
        <f t="shared" si="280"/>
        <v/>
      </c>
      <c r="D1792" s="119" t="s">
        <v>192</v>
      </c>
      <c r="H1792" s="141">
        <f t="shared" si="275"/>
        <v>0</v>
      </c>
      <c r="K1792" s="133">
        <f t="shared" si="282"/>
        <v>0</v>
      </c>
      <c r="L1792" s="133">
        <f t="shared" si="276"/>
        <v>0</v>
      </c>
      <c r="M1792" s="190">
        <f t="shared" si="277"/>
        <v>1</v>
      </c>
      <c r="N1792" s="190" t="str">
        <f t="shared" si="273"/>
        <v>JANEIRO</v>
      </c>
      <c r="P1792" s="119" t="s">
        <v>192</v>
      </c>
      <c r="Q1792" s="136" t="str">
        <f t="shared" si="278"/>
        <v>À PAGAR</v>
      </c>
      <c r="R1792" s="136" t="str">
        <f t="shared" ca="1" si="274"/>
        <v>EM DIA</v>
      </c>
      <c r="S1792" s="137" t="str">
        <f t="shared" ca="1" si="279"/>
        <v/>
      </c>
    </row>
    <row r="1793" spans="2:19" x14ac:dyDescent="0.25">
      <c r="B1793" s="190" t="str">
        <f t="shared" si="281"/>
        <v/>
      </c>
      <c r="C1793" s="190" t="str">
        <f t="shared" si="280"/>
        <v/>
      </c>
      <c r="D1793" s="119" t="s">
        <v>192</v>
      </c>
      <c r="H1793" s="141">
        <f t="shared" si="275"/>
        <v>0</v>
      </c>
      <c r="K1793" s="133">
        <f t="shared" si="282"/>
        <v>0</v>
      </c>
      <c r="L1793" s="133">
        <f t="shared" si="276"/>
        <v>0</v>
      </c>
      <c r="M1793" s="190">
        <f t="shared" si="277"/>
        <v>1</v>
      </c>
      <c r="N1793" s="190" t="str">
        <f t="shared" si="273"/>
        <v>JANEIRO</v>
      </c>
      <c r="P1793" s="119" t="s">
        <v>192</v>
      </c>
      <c r="Q1793" s="136" t="str">
        <f t="shared" si="278"/>
        <v>À PAGAR</v>
      </c>
      <c r="R1793" s="136" t="str">
        <f t="shared" ca="1" si="274"/>
        <v>EM DIA</v>
      </c>
      <c r="S1793" s="137" t="str">
        <f t="shared" ca="1" si="279"/>
        <v/>
      </c>
    </row>
    <row r="1794" spans="2:19" x14ac:dyDescent="0.25">
      <c r="B1794" s="190" t="str">
        <f t="shared" si="281"/>
        <v/>
      </c>
      <c r="C1794" s="190" t="str">
        <f t="shared" si="280"/>
        <v/>
      </c>
      <c r="D1794" s="119" t="s">
        <v>192</v>
      </c>
      <c r="H1794" s="141">
        <f t="shared" si="275"/>
        <v>0</v>
      </c>
      <c r="K1794" s="133">
        <f t="shared" si="282"/>
        <v>0</v>
      </c>
      <c r="L1794" s="133">
        <f t="shared" si="276"/>
        <v>0</v>
      </c>
      <c r="M1794" s="190">
        <f t="shared" si="277"/>
        <v>1</v>
      </c>
      <c r="N1794" s="190" t="str">
        <f t="shared" si="273"/>
        <v>JANEIRO</v>
      </c>
      <c r="P1794" s="119" t="s">
        <v>192</v>
      </c>
      <c r="Q1794" s="136" t="str">
        <f t="shared" si="278"/>
        <v>À PAGAR</v>
      </c>
      <c r="R1794" s="136" t="str">
        <f t="shared" ca="1" si="274"/>
        <v>EM DIA</v>
      </c>
      <c r="S1794" s="137" t="str">
        <f t="shared" ca="1" si="279"/>
        <v/>
      </c>
    </row>
    <row r="1795" spans="2:19" x14ac:dyDescent="0.25">
      <c r="B1795" s="190" t="str">
        <f t="shared" si="281"/>
        <v/>
      </c>
      <c r="C1795" s="190" t="str">
        <f t="shared" si="280"/>
        <v/>
      </c>
      <c r="D1795" s="119" t="s">
        <v>192</v>
      </c>
      <c r="H1795" s="141">
        <f t="shared" si="275"/>
        <v>0</v>
      </c>
      <c r="K1795" s="133">
        <f t="shared" si="282"/>
        <v>0</v>
      </c>
      <c r="L1795" s="133">
        <f t="shared" si="276"/>
        <v>0</v>
      </c>
      <c r="M1795" s="190">
        <f t="shared" si="277"/>
        <v>1</v>
      </c>
      <c r="N1795" s="190" t="str">
        <f t="shared" si="273"/>
        <v>JANEIRO</v>
      </c>
      <c r="P1795" s="119" t="s">
        <v>192</v>
      </c>
      <c r="Q1795" s="136" t="str">
        <f t="shared" si="278"/>
        <v>À PAGAR</v>
      </c>
      <c r="R1795" s="136" t="str">
        <f t="shared" ca="1" si="274"/>
        <v>EM DIA</v>
      </c>
      <c r="S1795" s="137" t="str">
        <f t="shared" ca="1" si="279"/>
        <v/>
      </c>
    </row>
    <row r="1796" spans="2:19" x14ac:dyDescent="0.25">
      <c r="B1796" s="190" t="str">
        <f t="shared" si="281"/>
        <v/>
      </c>
      <c r="C1796" s="190" t="str">
        <f t="shared" si="280"/>
        <v/>
      </c>
      <c r="D1796" s="119" t="s">
        <v>192</v>
      </c>
      <c r="H1796" s="141">
        <f t="shared" si="275"/>
        <v>0</v>
      </c>
      <c r="K1796" s="133">
        <f t="shared" si="282"/>
        <v>0</v>
      </c>
      <c r="L1796" s="133">
        <f t="shared" si="276"/>
        <v>0</v>
      </c>
      <c r="M1796" s="190">
        <f t="shared" si="277"/>
        <v>1</v>
      </c>
      <c r="N1796" s="190" t="str">
        <f t="shared" si="273"/>
        <v>JANEIRO</v>
      </c>
      <c r="P1796" s="119" t="s">
        <v>192</v>
      </c>
      <c r="Q1796" s="136" t="str">
        <f t="shared" si="278"/>
        <v>À PAGAR</v>
      </c>
      <c r="R1796" s="136" t="str">
        <f t="shared" ca="1" si="274"/>
        <v>EM DIA</v>
      </c>
      <c r="S1796" s="137" t="str">
        <f t="shared" ca="1" si="279"/>
        <v/>
      </c>
    </row>
    <row r="1797" spans="2:19" x14ac:dyDescent="0.25">
      <c r="B1797" s="190" t="str">
        <f t="shared" si="281"/>
        <v/>
      </c>
      <c r="C1797" s="190" t="str">
        <f t="shared" si="280"/>
        <v/>
      </c>
      <c r="D1797" s="119" t="s">
        <v>192</v>
      </c>
      <c r="H1797" s="141">
        <f t="shared" si="275"/>
        <v>0</v>
      </c>
      <c r="K1797" s="133">
        <f t="shared" si="282"/>
        <v>0</v>
      </c>
      <c r="L1797" s="133">
        <f t="shared" si="276"/>
        <v>0</v>
      </c>
      <c r="M1797" s="190">
        <f t="shared" si="277"/>
        <v>1</v>
      </c>
      <c r="N1797" s="190" t="str">
        <f t="shared" ref="N1797:N1860" si="283">IF(M1797=1,"JANEIRO",IF(M1797=2,"FEVEREIRO",IF(M1797=3,"MARÇO",IF(M1797=4,"ABRIL",IF(M1797=5,"MAIO",IF(M1797=6,"JUNHO",IF(M1797=7,"JULHO",IF(M1797=8,"AGOSTO",IF(M1797=9,"SETEMBRO",IF(M1797=10,"OUTUBRO",IF(M1797=11,"NOVEMBRO",IF(M1797=12,"DEZEMBRO",""))))))))))))</f>
        <v>JANEIRO</v>
      </c>
      <c r="P1797" s="119" t="s">
        <v>192</v>
      </c>
      <c r="Q1797" s="136" t="str">
        <f t="shared" si="278"/>
        <v>À PAGAR</v>
      </c>
      <c r="R1797" s="136" t="str">
        <f t="shared" ref="R1797:R1860" ca="1" si="284">IF(AND(O1797&lt;=P1797,S1797&gt;=0),"EM DIA","EM ATRASO")</f>
        <v>EM DIA</v>
      </c>
      <c r="S1797" s="137" t="str">
        <f t="shared" ca="1" si="279"/>
        <v/>
      </c>
    </row>
    <row r="1798" spans="2:19" x14ac:dyDescent="0.25">
      <c r="B1798" s="190" t="str">
        <f t="shared" si="281"/>
        <v/>
      </c>
      <c r="C1798" s="190" t="str">
        <f t="shared" si="280"/>
        <v/>
      </c>
      <c r="D1798" s="119" t="s">
        <v>192</v>
      </c>
      <c r="H1798" s="141">
        <f t="shared" ref="H1798:H1861" si="285">IF(OR(I1798="",I1798=0),G1798,I1798)</f>
        <v>0</v>
      </c>
      <c r="K1798" s="133">
        <f t="shared" si="282"/>
        <v>0</v>
      </c>
      <c r="L1798" s="133">
        <f t="shared" ref="L1798:L1861" si="286">IF(G1798&lt;I1798,I1798-G1798,0)</f>
        <v>0</v>
      </c>
      <c r="M1798" s="190">
        <f t="shared" ref="M1798:M1861" si="287">IFERROR(MONTH(O1798),"")</f>
        <v>1</v>
      </c>
      <c r="N1798" s="190" t="str">
        <f t="shared" si="283"/>
        <v>JANEIRO</v>
      </c>
      <c r="P1798" s="119" t="s">
        <v>192</v>
      </c>
      <c r="Q1798" s="136" t="str">
        <f t="shared" ref="Q1798:Q1861" si="288">IF(OR(I1798="",I1798=0),"À PAGAR","PAGO")</f>
        <v>À PAGAR</v>
      </c>
      <c r="R1798" s="136" t="str">
        <f t="shared" ca="1" si="284"/>
        <v>EM DIA</v>
      </c>
      <c r="S1798" s="137" t="str">
        <f t="shared" ref="S1798:S1861" ca="1" si="289">IFERROR(IF(Q1798="À PAGAR",P1798-$W$5,0),"")</f>
        <v/>
      </c>
    </row>
    <row r="1799" spans="2:19" x14ac:dyDescent="0.25">
      <c r="B1799" s="190" t="str">
        <f t="shared" si="281"/>
        <v/>
      </c>
      <c r="C1799" s="190" t="str">
        <f t="shared" si="280"/>
        <v/>
      </c>
      <c r="D1799" s="119" t="s">
        <v>192</v>
      </c>
      <c r="H1799" s="141">
        <f t="shared" si="285"/>
        <v>0</v>
      </c>
      <c r="K1799" s="133">
        <f t="shared" si="282"/>
        <v>0</v>
      </c>
      <c r="L1799" s="133">
        <f t="shared" si="286"/>
        <v>0</v>
      </c>
      <c r="M1799" s="190">
        <f t="shared" si="287"/>
        <v>1</v>
      </c>
      <c r="N1799" s="190" t="str">
        <f t="shared" si="283"/>
        <v>JANEIRO</v>
      </c>
      <c r="P1799" s="119" t="s">
        <v>192</v>
      </c>
      <c r="Q1799" s="136" t="str">
        <f t="shared" si="288"/>
        <v>À PAGAR</v>
      </c>
      <c r="R1799" s="136" t="str">
        <f t="shared" ca="1" si="284"/>
        <v>EM DIA</v>
      </c>
      <c r="S1799" s="137" t="str">
        <f t="shared" ca="1" si="289"/>
        <v/>
      </c>
    </row>
    <row r="1800" spans="2:19" x14ac:dyDescent="0.25">
      <c r="B1800" s="190" t="str">
        <f t="shared" si="281"/>
        <v/>
      </c>
      <c r="C1800" s="190" t="str">
        <f t="shared" si="280"/>
        <v/>
      </c>
      <c r="D1800" s="119" t="s">
        <v>192</v>
      </c>
      <c r="H1800" s="141">
        <f t="shared" si="285"/>
        <v>0</v>
      </c>
      <c r="K1800" s="133">
        <f t="shared" si="282"/>
        <v>0</v>
      </c>
      <c r="L1800" s="133">
        <f t="shared" si="286"/>
        <v>0</v>
      </c>
      <c r="M1800" s="190">
        <f t="shared" si="287"/>
        <v>1</v>
      </c>
      <c r="N1800" s="190" t="str">
        <f t="shared" si="283"/>
        <v>JANEIRO</v>
      </c>
      <c r="P1800" s="119" t="s">
        <v>192</v>
      </c>
      <c r="Q1800" s="136" t="str">
        <f t="shared" si="288"/>
        <v>À PAGAR</v>
      </c>
      <c r="R1800" s="136" t="str">
        <f t="shared" ca="1" si="284"/>
        <v>EM DIA</v>
      </c>
      <c r="S1800" s="137" t="str">
        <f t="shared" ca="1" si="289"/>
        <v/>
      </c>
    </row>
    <row r="1801" spans="2:19" x14ac:dyDescent="0.25">
      <c r="B1801" s="190" t="str">
        <f t="shared" si="281"/>
        <v/>
      </c>
      <c r="C1801" s="190" t="str">
        <f t="shared" si="280"/>
        <v/>
      </c>
      <c r="D1801" s="119" t="s">
        <v>192</v>
      </c>
      <c r="H1801" s="141">
        <f t="shared" si="285"/>
        <v>0</v>
      </c>
      <c r="K1801" s="133">
        <f t="shared" si="282"/>
        <v>0</v>
      </c>
      <c r="L1801" s="133">
        <f t="shared" si="286"/>
        <v>0</v>
      </c>
      <c r="M1801" s="190">
        <f t="shared" si="287"/>
        <v>1</v>
      </c>
      <c r="N1801" s="190" t="str">
        <f t="shared" si="283"/>
        <v>JANEIRO</v>
      </c>
      <c r="P1801" s="119" t="s">
        <v>192</v>
      </c>
      <c r="Q1801" s="136" t="str">
        <f t="shared" si="288"/>
        <v>À PAGAR</v>
      </c>
      <c r="R1801" s="136" t="str">
        <f t="shared" ca="1" si="284"/>
        <v>EM DIA</v>
      </c>
      <c r="S1801" s="137" t="str">
        <f t="shared" ca="1" si="289"/>
        <v/>
      </c>
    </row>
    <row r="1802" spans="2:19" x14ac:dyDescent="0.25">
      <c r="B1802" s="190" t="str">
        <f t="shared" si="281"/>
        <v/>
      </c>
      <c r="C1802" s="190" t="str">
        <f t="shared" si="280"/>
        <v/>
      </c>
      <c r="D1802" s="119" t="s">
        <v>192</v>
      </c>
      <c r="H1802" s="141">
        <f t="shared" si="285"/>
        <v>0</v>
      </c>
      <c r="K1802" s="133">
        <f t="shared" si="282"/>
        <v>0</v>
      </c>
      <c r="L1802" s="133">
        <f t="shared" si="286"/>
        <v>0</v>
      </c>
      <c r="M1802" s="190">
        <f t="shared" si="287"/>
        <v>1</v>
      </c>
      <c r="N1802" s="190" t="str">
        <f t="shared" si="283"/>
        <v>JANEIRO</v>
      </c>
      <c r="P1802" s="119" t="s">
        <v>192</v>
      </c>
      <c r="Q1802" s="136" t="str">
        <f t="shared" si="288"/>
        <v>À PAGAR</v>
      </c>
      <c r="R1802" s="136" t="str">
        <f t="shared" ca="1" si="284"/>
        <v>EM DIA</v>
      </c>
      <c r="S1802" s="137" t="str">
        <f t="shared" ca="1" si="289"/>
        <v/>
      </c>
    </row>
    <row r="1803" spans="2:19" x14ac:dyDescent="0.25">
      <c r="B1803" s="190" t="str">
        <f t="shared" si="281"/>
        <v/>
      </c>
      <c r="C1803" s="190" t="str">
        <f t="shared" si="280"/>
        <v/>
      </c>
      <c r="D1803" s="119" t="s">
        <v>192</v>
      </c>
      <c r="H1803" s="141">
        <f t="shared" si="285"/>
        <v>0</v>
      </c>
      <c r="K1803" s="133">
        <f t="shared" si="282"/>
        <v>0</v>
      </c>
      <c r="L1803" s="133">
        <f t="shared" si="286"/>
        <v>0</v>
      </c>
      <c r="M1803" s="190">
        <f t="shared" si="287"/>
        <v>1</v>
      </c>
      <c r="N1803" s="190" t="str">
        <f t="shared" si="283"/>
        <v>JANEIRO</v>
      </c>
      <c r="P1803" s="119" t="s">
        <v>192</v>
      </c>
      <c r="Q1803" s="136" t="str">
        <f t="shared" si="288"/>
        <v>À PAGAR</v>
      </c>
      <c r="R1803" s="136" t="str">
        <f t="shared" ca="1" si="284"/>
        <v>EM DIA</v>
      </c>
      <c r="S1803" s="137" t="str">
        <f t="shared" ca="1" si="289"/>
        <v/>
      </c>
    </row>
    <row r="1804" spans="2:19" x14ac:dyDescent="0.25">
      <c r="B1804" s="190" t="str">
        <f t="shared" si="281"/>
        <v/>
      </c>
      <c r="C1804" s="190" t="str">
        <f t="shared" si="280"/>
        <v/>
      </c>
      <c r="D1804" s="119" t="s">
        <v>192</v>
      </c>
      <c r="H1804" s="141">
        <f t="shared" si="285"/>
        <v>0</v>
      </c>
      <c r="K1804" s="133">
        <f t="shared" si="282"/>
        <v>0</v>
      </c>
      <c r="L1804" s="133">
        <f t="shared" si="286"/>
        <v>0</v>
      </c>
      <c r="M1804" s="190">
        <f t="shared" si="287"/>
        <v>1</v>
      </c>
      <c r="N1804" s="190" t="str">
        <f t="shared" si="283"/>
        <v>JANEIRO</v>
      </c>
      <c r="P1804" s="119" t="s">
        <v>192</v>
      </c>
      <c r="Q1804" s="136" t="str">
        <f t="shared" si="288"/>
        <v>À PAGAR</v>
      </c>
      <c r="R1804" s="136" t="str">
        <f t="shared" ca="1" si="284"/>
        <v>EM DIA</v>
      </c>
      <c r="S1804" s="137" t="str">
        <f t="shared" ca="1" si="289"/>
        <v/>
      </c>
    </row>
    <row r="1805" spans="2:19" x14ac:dyDescent="0.25">
      <c r="B1805" s="190" t="str">
        <f t="shared" si="281"/>
        <v/>
      </c>
      <c r="C1805" s="190" t="str">
        <f t="shared" si="280"/>
        <v/>
      </c>
      <c r="D1805" s="119" t="s">
        <v>192</v>
      </c>
      <c r="H1805" s="141">
        <f t="shared" si="285"/>
        <v>0</v>
      </c>
      <c r="K1805" s="133">
        <f t="shared" si="282"/>
        <v>0</v>
      </c>
      <c r="L1805" s="133">
        <f t="shared" si="286"/>
        <v>0</v>
      </c>
      <c r="M1805" s="190">
        <f t="shared" si="287"/>
        <v>1</v>
      </c>
      <c r="N1805" s="190" t="str">
        <f t="shared" si="283"/>
        <v>JANEIRO</v>
      </c>
      <c r="P1805" s="119" t="s">
        <v>192</v>
      </c>
      <c r="Q1805" s="136" t="str">
        <f t="shared" si="288"/>
        <v>À PAGAR</v>
      </c>
      <c r="R1805" s="136" t="str">
        <f t="shared" ca="1" si="284"/>
        <v>EM DIA</v>
      </c>
      <c r="S1805" s="137" t="str">
        <f t="shared" ca="1" si="289"/>
        <v/>
      </c>
    </row>
    <row r="1806" spans="2:19" x14ac:dyDescent="0.25">
      <c r="B1806" s="190" t="str">
        <f t="shared" si="281"/>
        <v/>
      </c>
      <c r="C1806" s="190" t="str">
        <f t="shared" si="280"/>
        <v/>
      </c>
      <c r="D1806" s="119" t="s">
        <v>192</v>
      </c>
      <c r="H1806" s="141">
        <f t="shared" si="285"/>
        <v>0</v>
      </c>
      <c r="K1806" s="133">
        <f t="shared" si="282"/>
        <v>0</v>
      </c>
      <c r="L1806" s="133">
        <f t="shared" si="286"/>
        <v>0</v>
      </c>
      <c r="M1806" s="190">
        <f t="shared" si="287"/>
        <v>1</v>
      </c>
      <c r="N1806" s="190" t="str">
        <f t="shared" si="283"/>
        <v>JANEIRO</v>
      </c>
      <c r="P1806" s="119" t="s">
        <v>192</v>
      </c>
      <c r="Q1806" s="136" t="str">
        <f t="shared" si="288"/>
        <v>À PAGAR</v>
      </c>
      <c r="R1806" s="136" t="str">
        <f t="shared" ca="1" si="284"/>
        <v>EM DIA</v>
      </c>
      <c r="S1806" s="137" t="str">
        <f t="shared" ca="1" si="289"/>
        <v/>
      </c>
    </row>
    <row r="1807" spans="2:19" x14ac:dyDescent="0.25">
      <c r="B1807" s="190" t="str">
        <f t="shared" si="281"/>
        <v/>
      </c>
      <c r="C1807" s="190" t="str">
        <f t="shared" ref="C1807:C1870" si="290">IF(B1807=1,"JANEIRO",IF(B1807=2,"FEVEREIRO",IF(B1807=3,"MARÇO",IF(B1807=4,"ABRIL",IF(B1807=5,"MAIO",IF(B1807=6,"JUNHO",IF(B1807=7,"JULHO",IF(B1807=8,"AGOSTO",IF(B1807=9,"SETEMBRO",IF(B1807=10,"OUTUBRO",IF(B1807=11,"NOVEMBRO",IF(B1807=12,"DEZEMBRO",""))))))))))))</f>
        <v/>
      </c>
      <c r="D1807" s="119" t="s">
        <v>192</v>
      </c>
      <c r="H1807" s="141">
        <f t="shared" si="285"/>
        <v>0</v>
      </c>
      <c r="K1807" s="133">
        <f t="shared" si="282"/>
        <v>0</v>
      </c>
      <c r="L1807" s="133">
        <f t="shared" si="286"/>
        <v>0</v>
      </c>
      <c r="M1807" s="190">
        <f t="shared" si="287"/>
        <v>1</v>
      </c>
      <c r="N1807" s="190" t="str">
        <f t="shared" si="283"/>
        <v>JANEIRO</v>
      </c>
      <c r="P1807" s="119" t="s">
        <v>192</v>
      </c>
      <c r="Q1807" s="136" t="str">
        <f t="shared" si="288"/>
        <v>À PAGAR</v>
      </c>
      <c r="R1807" s="136" t="str">
        <f t="shared" ca="1" si="284"/>
        <v>EM DIA</v>
      </c>
      <c r="S1807" s="137" t="str">
        <f t="shared" ca="1" si="289"/>
        <v/>
      </c>
    </row>
    <row r="1808" spans="2:19" x14ac:dyDescent="0.25">
      <c r="B1808" s="190" t="str">
        <f t="shared" si="281"/>
        <v/>
      </c>
      <c r="C1808" s="190" t="str">
        <f t="shared" si="290"/>
        <v/>
      </c>
      <c r="D1808" s="119" t="s">
        <v>192</v>
      </c>
      <c r="H1808" s="141">
        <f t="shared" si="285"/>
        <v>0</v>
      </c>
      <c r="K1808" s="133">
        <f t="shared" si="282"/>
        <v>0</v>
      </c>
      <c r="L1808" s="133">
        <f t="shared" si="286"/>
        <v>0</v>
      </c>
      <c r="M1808" s="190">
        <f t="shared" si="287"/>
        <v>1</v>
      </c>
      <c r="N1808" s="190" t="str">
        <f t="shared" si="283"/>
        <v>JANEIRO</v>
      </c>
      <c r="P1808" s="119" t="s">
        <v>192</v>
      </c>
      <c r="Q1808" s="136" t="str">
        <f t="shared" si="288"/>
        <v>À PAGAR</v>
      </c>
      <c r="R1808" s="136" t="str">
        <f t="shared" ca="1" si="284"/>
        <v>EM DIA</v>
      </c>
      <c r="S1808" s="137" t="str">
        <f t="shared" ca="1" si="289"/>
        <v/>
      </c>
    </row>
    <row r="1809" spans="2:19" x14ac:dyDescent="0.25">
      <c r="B1809" s="190" t="str">
        <f t="shared" si="281"/>
        <v/>
      </c>
      <c r="C1809" s="190" t="str">
        <f t="shared" si="290"/>
        <v/>
      </c>
      <c r="D1809" s="119" t="s">
        <v>192</v>
      </c>
      <c r="H1809" s="141">
        <f t="shared" si="285"/>
        <v>0</v>
      </c>
      <c r="K1809" s="133">
        <f t="shared" si="282"/>
        <v>0</v>
      </c>
      <c r="L1809" s="133">
        <f t="shared" si="286"/>
        <v>0</v>
      </c>
      <c r="M1809" s="190">
        <f t="shared" si="287"/>
        <v>1</v>
      </c>
      <c r="N1809" s="190" t="str">
        <f t="shared" si="283"/>
        <v>JANEIRO</v>
      </c>
      <c r="P1809" s="119" t="s">
        <v>192</v>
      </c>
      <c r="Q1809" s="136" t="str">
        <f t="shared" si="288"/>
        <v>À PAGAR</v>
      </c>
      <c r="R1809" s="136" t="str">
        <f t="shared" ca="1" si="284"/>
        <v>EM DIA</v>
      </c>
      <c r="S1809" s="137" t="str">
        <f t="shared" ca="1" si="289"/>
        <v/>
      </c>
    </row>
    <row r="1810" spans="2:19" x14ac:dyDescent="0.25">
      <c r="B1810" s="190" t="str">
        <f t="shared" ref="B1810:B1873" si="291">IFERROR(MONTH(D1810),"")</f>
        <v/>
      </c>
      <c r="C1810" s="190" t="str">
        <f t="shared" si="290"/>
        <v/>
      </c>
      <c r="D1810" s="119" t="s">
        <v>192</v>
      </c>
      <c r="H1810" s="141">
        <f t="shared" si="285"/>
        <v>0</v>
      </c>
      <c r="K1810" s="133">
        <f t="shared" si="282"/>
        <v>0</v>
      </c>
      <c r="L1810" s="133">
        <f t="shared" si="286"/>
        <v>0</v>
      </c>
      <c r="M1810" s="190">
        <f t="shared" si="287"/>
        <v>1</v>
      </c>
      <c r="N1810" s="190" t="str">
        <f t="shared" si="283"/>
        <v>JANEIRO</v>
      </c>
      <c r="P1810" s="119" t="s">
        <v>192</v>
      </c>
      <c r="Q1810" s="136" t="str">
        <f t="shared" si="288"/>
        <v>À PAGAR</v>
      </c>
      <c r="R1810" s="136" t="str">
        <f t="shared" ca="1" si="284"/>
        <v>EM DIA</v>
      </c>
      <c r="S1810" s="137" t="str">
        <f t="shared" ca="1" si="289"/>
        <v/>
      </c>
    </row>
    <row r="1811" spans="2:19" x14ac:dyDescent="0.25">
      <c r="B1811" s="190" t="str">
        <f t="shared" si="291"/>
        <v/>
      </c>
      <c r="C1811" s="190" t="str">
        <f t="shared" si="290"/>
        <v/>
      </c>
      <c r="D1811" s="119" t="s">
        <v>192</v>
      </c>
      <c r="H1811" s="141">
        <f t="shared" si="285"/>
        <v>0</v>
      </c>
      <c r="K1811" s="133">
        <f t="shared" si="282"/>
        <v>0</v>
      </c>
      <c r="L1811" s="133">
        <f t="shared" si="286"/>
        <v>0</v>
      </c>
      <c r="M1811" s="190">
        <f t="shared" si="287"/>
        <v>1</v>
      </c>
      <c r="N1811" s="190" t="str">
        <f t="shared" si="283"/>
        <v>JANEIRO</v>
      </c>
      <c r="P1811" s="119" t="s">
        <v>192</v>
      </c>
      <c r="Q1811" s="136" t="str">
        <f t="shared" si="288"/>
        <v>À PAGAR</v>
      </c>
      <c r="R1811" s="136" t="str">
        <f t="shared" ca="1" si="284"/>
        <v>EM DIA</v>
      </c>
      <c r="S1811" s="137" t="str">
        <f t="shared" ca="1" si="289"/>
        <v/>
      </c>
    </row>
    <row r="1812" spans="2:19" x14ac:dyDescent="0.25">
      <c r="B1812" s="190" t="str">
        <f t="shared" si="291"/>
        <v/>
      </c>
      <c r="C1812" s="190" t="str">
        <f t="shared" si="290"/>
        <v/>
      </c>
      <c r="D1812" s="119" t="s">
        <v>192</v>
      </c>
      <c r="H1812" s="141">
        <f t="shared" si="285"/>
        <v>0</v>
      </c>
      <c r="K1812" s="133">
        <f t="shared" si="282"/>
        <v>0</v>
      </c>
      <c r="L1812" s="133">
        <f t="shared" si="286"/>
        <v>0</v>
      </c>
      <c r="M1812" s="190">
        <f t="shared" si="287"/>
        <v>1</v>
      </c>
      <c r="N1812" s="190" t="str">
        <f t="shared" si="283"/>
        <v>JANEIRO</v>
      </c>
      <c r="P1812" s="119" t="s">
        <v>192</v>
      </c>
      <c r="Q1812" s="136" t="str">
        <f t="shared" si="288"/>
        <v>À PAGAR</v>
      </c>
      <c r="R1812" s="136" t="str">
        <f t="shared" ca="1" si="284"/>
        <v>EM DIA</v>
      </c>
      <c r="S1812" s="137" t="str">
        <f t="shared" ca="1" si="289"/>
        <v/>
      </c>
    </row>
    <row r="1813" spans="2:19" x14ac:dyDescent="0.25">
      <c r="B1813" s="190" t="str">
        <f t="shared" si="291"/>
        <v/>
      </c>
      <c r="C1813" s="190" t="str">
        <f t="shared" si="290"/>
        <v/>
      </c>
      <c r="D1813" s="119" t="s">
        <v>192</v>
      </c>
      <c r="H1813" s="141">
        <f t="shared" si="285"/>
        <v>0</v>
      </c>
      <c r="K1813" s="133">
        <f t="shared" si="282"/>
        <v>0</v>
      </c>
      <c r="L1813" s="133">
        <f t="shared" si="286"/>
        <v>0</v>
      </c>
      <c r="M1813" s="190">
        <f t="shared" si="287"/>
        <v>1</v>
      </c>
      <c r="N1813" s="190" t="str">
        <f t="shared" si="283"/>
        <v>JANEIRO</v>
      </c>
      <c r="P1813" s="119" t="s">
        <v>192</v>
      </c>
      <c r="Q1813" s="136" t="str">
        <f t="shared" si="288"/>
        <v>À PAGAR</v>
      </c>
      <c r="R1813" s="136" t="str">
        <f t="shared" ca="1" si="284"/>
        <v>EM DIA</v>
      </c>
      <c r="S1813" s="137" t="str">
        <f t="shared" ca="1" si="289"/>
        <v/>
      </c>
    </row>
    <row r="1814" spans="2:19" x14ac:dyDescent="0.25">
      <c r="B1814" s="190" t="str">
        <f t="shared" si="291"/>
        <v/>
      </c>
      <c r="C1814" s="190" t="str">
        <f t="shared" si="290"/>
        <v/>
      </c>
      <c r="D1814" s="119" t="s">
        <v>192</v>
      </c>
      <c r="H1814" s="141">
        <f t="shared" si="285"/>
        <v>0</v>
      </c>
      <c r="K1814" s="133">
        <f t="shared" si="282"/>
        <v>0</v>
      </c>
      <c r="L1814" s="133">
        <f t="shared" si="286"/>
        <v>0</v>
      </c>
      <c r="M1814" s="190">
        <f t="shared" si="287"/>
        <v>1</v>
      </c>
      <c r="N1814" s="190" t="str">
        <f t="shared" si="283"/>
        <v>JANEIRO</v>
      </c>
      <c r="P1814" s="119" t="s">
        <v>192</v>
      </c>
      <c r="Q1814" s="136" t="str">
        <f t="shared" si="288"/>
        <v>À PAGAR</v>
      </c>
      <c r="R1814" s="136" t="str">
        <f t="shared" ca="1" si="284"/>
        <v>EM DIA</v>
      </c>
      <c r="S1814" s="137" t="str">
        <f t="shared" ca="1" si="289"/>
        <v/>
      </c>
    </row>
    <row r="1815" spans="2:19" x14ac:dyDescent="0.25">
      <c r="B1815" s="190" t="str">
        <f t="shared" si="291"/>
        <v/>
      </c>
      <c r="C1815" s="190" t="str">
        <f t="shared" si="290"/>
        <v/>
      </c>
      <c r="D1815" s="119" t="s">
        <v>192</v>
      </c>
      <c r="H1815" s="141">
        <f t="shared" si="285"/>
        <v>0</v>
      </c>
      <c r="K1815" s="133">
        <f t="shared" si="282"/>
        <v>0</v>
      </c>
      <c r="L1815" s="133">
        <f t="shared" si="286"/>
        <v>0</v>
      </c>
      <c r="M1815" s="190">
        <f t="shared" si="287"/>
        <v>1</v>
      </c>
      <c r="N1815" s="190" t="str">
        <f t="shared" si="283"/>
        <v>JANEIRO</v>
      </c>
      <c r="P1815" s="119" t="s">
        <v>192</v>
      </c>
      <c r="Q1815" s="136" t="str">
        <f t="shared" si="288"/>
        <v>À PAGAR</v>
      </c>
      <c r="R1815" s="136" t="str">
        <f t="shared" ca="1" si="284"/>
        <v>EM DIA</v>
      </c>
      <c r="S1815" s="137" t="str">
        <f t="shared" ca="1" si="289"/>
        <v/>
      </c>
    </row>
    <row r="1816" spans="2:19" x14ac:dyDescent="0.25">
      <c r="B1816" s="190" t="str">
        <f t="shared" si="291"/>
        <v/>
      </c>
      <c r="C1816" s="190" t="str">
        <f t="shared" si="290"/>
        <v/>
      </c>
      <c r="D1816" s="119" t="s">
        <v>192</v>
      </c>
      <c r="H1816" s="141">
        <f t="shared" si="285"/>
        <v>0</v>
      </c>
      <c r="K1816" s="133">
        <f t="shared" si="282"/>
        <v>0</v>
      </c>
      <c r="L1816" s="133">
        <f t="shared" si="286"/>
        <v>0</v>
      </c>
      <c r="M1816" s="190">
        <f t="shared" si="287"/>
        <v>1</v>
      </c>
      <c r="N1816" s="190" t="str">
        <f t="shared" si="283"/>
        <v>JANEIRO</v>
      </c>
      <c r="P1816" s="119" t="s">
        <v>192</v>
      </c>
      <c r="Q1816" s="136" t="str">
        <f t="shared" si="288"/>
        <v>À PAGAR</v>
      </c>
      <c r="R1816" s="136" t="str">
        <f t="shared" ca="1" si="284"/>
        <v>EM DIA</v>
      </c>
      <c r="S1816" s="137" t="str">
        <f t="shared" ca="1" si="289"/>
        <v/>
      </c>
    </row>
    <row r="1817" spans="2:19" x14ac:dyDescent="0.25">
      <c r="B1817" s="190" t="str">
        <f t="shared" si="291"/>
        <v/>
      </c>
      <c r="C1817" s="190" t="str">
        <f t="shared" si="290"/>
        <v/>
      </c>
      <c r="D1817" s="119" t="s">
        <v>192</v>
      </c>
      <c r="H1817" s="141">
        <f t="shared" si="285"/>
        <v>0</v>
      </c>
      <c r="K1817" s="133">
        <f t="shared" si="282"/>
        <v>0</v>
      </c>
      <c r="L1817" s="133">
        <f t="shared" si="286"/>
        <v>0</v>
      </c>
      <c r="M1817" s="190">
        <f t="shared" si="287"/>
        <v>1</v>
      </c>
      <c r="N1817" s="190" t="str">
        <f t="shared" si="283"/>
        <v>JANEIRO</v>
      </c>
      <c r="P1817" s="119" t="s">
        <v>192</v>
      </c>
      <c r="Q1817" s="136" t="str">
        <f t="shared" si="288"/>
        <v>À PAGAR</v>
      </c>
      <c r="R1817" s="136" t="str">
        <f t="shared" ca="1" si="284"/>
        <v>EM DIA</v>
      </c>
      <c r="S1817" s="137" t="str">
        <f t="shared" ca="1" si="289"/>
        <v/>
      </c>
    </row>
    <row r="1818" spans="2:19" x14ac:dyDescent="0.25">
      <c r="B1818" s="190" t="str">
        <f t="shared" si="291"/>
        <v/>
      </c>
      <c r="C1818" s="190" t="str">
        <f t="shared" si="290"/>
        <v/>
      </c>
      <c r="D1818" s="119" t="s">
        <v>192</v>
      </c>
      <c r="H1818" s="141">
        <f t="shared" si="285"/>
        <v>0</v>
      </c>
      <c r="K1818" s="133">
        <f t="shared" si="282"/>
        <v>0</v>
      </c>
      <c r="L1818" s="133">
        <f t="shared" si="286"/>
        <v>0</v>
      </c>
      <c r="M1818" s="190">
        <f t="shared" si="287"/>
        <v>1</v>
      </c>
      <c r="N1818" s="190" t="str">
        <f t="shared" si="283"/>
        <v>JANEIRO</v>
      </c>
      <c r="P1818" s="119" t="s">
        <v>192</v>
      </c>
      <c r="Q1818" s="136" t="str">
        <f t="shared" si="288"/>
        <v>À PAGAR</v>
      </c>
      <c r="R1818" s="136" t="str">
        <f t="shared" ca="1" si="284"/>
        <v>EM DIA</v>
      </c>
      <c r="S1818" s="137" t="str">
        <f t="shared" ca="1" si="289"/>
        <v/>
      </c>
    </row>
    <row r="1819" spans="2:19" x14ac:dyDescent="0.25">
      <c r="B1819" s="190" t="str">
        <f t="shared" si="291"/>
        <v/>
      </c>
      <c r="C1819" s="190" t="str">
        <f t="shared" si="290"/>
        <v/>
      </c>
      <c r="D1819" s="119" t="s">
        <v>192</v>
      </c>
      <c r="H1819" s="141">
        <f t="shared" si="285"/>
        <v>0</v>
      </c>
      <c r="K1819" s="133">
        <f t="shared" si="282"/>
        <v>0</v>
      </c>
      <c r="L1819" s="133">
        <f t="shared" si="286"/>
        <v>0</v>
      </c>
      <c r="M1819" s="190">
        <f t="shared" si="287"/>
        <v>1</v>
      </c>
      <c r="N1819" s="190" t="str">
        <f t="shared" si="283"/>
        <v>JANEIRO</v>
      </c>
      <c r="P1819" s="119" t="s">
        <v>192</v>
      </c>
      <c r="Q1819" s="136" t="str">
        <f t="shared" si="288"/>
        <v>À PAGAR</v>
      </c>
      <c r="R1819" s="136" t="str">
        <f t="shared" ca="1" si="284"/>
        <v>EM DIA</v>
      </c>
      <c r="S1819" s="137" t="str">
        <f t="shared" ca="1" si="289"/>
        <v/>
      </c>
    </row>
    <row r="1820" spans="2:19" x14ac:dyDescent="0.25">
      <c r="B1820" s="190" t="str">
        <f t="shared" si="291"/>
        <v/>
      </c>
      <c r="C1820" s="190" t="str">
        <f t="shared" si="290"/>
        <v/>
      </c>
      <c r="D1820" s="119" t="s">
        <v>192</v>
      </c>
      <c r="H1820" s="141">
        <f t="shared" si="285"/>
        <v>0</v>
      </c>
      <c r="K1820" s="133">
        <f t="shared" si="282"/>
        <v>0</v>
      </c>
      <c r="L1820" s="133">
        <f t="shared" si="286"/>
        <v>0</v>
      </c>
      <c r="M1820" s="190">
        <f t="shared" si="287"/>
        <v>1</v>
      </c>
      <c r="N1820" s="190" t="str">
        <f t="shared" si="283"/>
        <v>JANEIRO</v>
      </c>
      <c r="P1820" s="119" t="s">
        <v>192</v>
      </c>
      <c r="Q1820" s="136" t="str">
        <f t="shared" si="288"/>
        <v>À PAGAR</v>
      </c>
      <c r="R1820" s="136" t="str">
        <f t="shared" ca="1" si="284"/>
        <v>EM DIA</v>
      </c>
      <c r="S1820" s="137" t="str">
        <f t="shared" ca="1" si="289"/>
        <v/>
      </c>
    </row>
    <row r="1821" spans="2:19" x14ac:dyDescent="0.25">
      <c r="B1821" s="190" t="str">
        <f t="shared" si="291"/>
        <v/>
      </c>
      <c r="C1821" s="190" t="str">
        <f t="shared" si="290"/>
        <v/>
      </c>
      <c r="D1821" s="119" t="s">
        <v>192</v>
      </c>
      <c r="H1821" s="141">
        <f t="shared" si="285"/>
        <v>0</v>
      </c>
      <c r="K1821" s="133">
        <f t="shared" ref="K1821:K1884" si="292">IF(AND(G1821&gt;I1821,I1821&gt;0),G1821-I1821-J1821,0)</f>
        <v>0</v>
      </c>
      <c r="L1821" s="133">
        <f t="shared" si="286"/>
        <v>0</v>
      </c>
      <c r="M1821" s="190">
        <f t="shared" si="287"/>
        <v>1</v>
      </c>
      <c r="N1821" s="190" t="str">
        <f t="shared" si="283"/>
        <v>JANEIRO</v>
      </c>
      <c r="P1821" s="119" t="s">
        <v>192</v>
      </c>
      <c r="Q1821" s="136" t="str">
        <f t="shared" si="288"/>
        <v>À PAGAR</v>
      </c>
      <c r="R1821" s="136" t="str">
        <f t="shared" ca="1" si="284"/>
        <v>EM DIA</v>
      </c>
      <c r="S1821" s="137" t="str">
        <f t="shared" ca="1" si="289"/>
        <v/>
      </c>
    </row>
    <row r="1822" spans="2:19" x14ac:dyDescent="0.25">
      <c r="B1822" s="190" t="str">
        <f t="shared" si="291"/>
        <v/>
      </c>
      <c r="C1822" s="190" t="str">
        <f t="shared" si="290"/>
        <v/>
      </c>
      <c r="D1822" s="119" t="s">
        <v>192</v>
      </c>
      <c r="H1822" s="141">
        <f t="shared" si="285"/>
        <v>0</v>
      </c>
      <c r="K1822" s="133">
        <f t="shared" si="292"/>
        <v>0</v>
      </c>
      <c r="L1822" s="133">
        <f t="shared" si="286"/>
        <v>0</v>
      </c>
      <c r="M1822" s="190">
        <f t="shared" si="287"/>
        <v>1</v>
      </c>
      <c r="N1822" s="190" t="str">
        <f t="shared" si="283"/>
        <v>JANEIRO</v>
      </c>
      <c r="P1822" s="119" t="s">
        <v>192</v>
      </c>
      <c r="Q1822" s="136" t="str">
        <f t="shared" si="288"/>
        <v>À PAGAR</v>
      </c>
      <c r="R1822" s="136" t="str">
        <f t="shared" ca="1" si="284"/>
        <v>EM DIA</v>
      </c>
      <c r="S1822" s="137" t="str">
        <f t="shared" ca="1" si="289"/>
        <v/>
      </c>
    </row>
    <row r="1823" spans="2:19" x14ac:dyDescent="0.25">
      <c r="B1823" s="190" t="str">
        <f t="shared" si="291"/>
        <v/>
      </c>
      <c r="C1823" s="190" t="str">
        <f t="shared" si="290"/>
        <v/>
      </c>
      <c r="D1823" s="119" t="s">
        <v>192</v>
      </c>
      <c r="H1823" s="141">
        <f t="shared" si="285"/>
        <v>0</v>
      </c>
      <c r="K1823" s="133">
        <f t="shared" si="292"/>
        <v>0</v>
      </c>
      <c r="L1823" s="133">
        <f t="shared" si="286"/>
        <v>0</v>
      </c>
      <c r="M1823" s="190">
        <f t="shared" si="287"/>
        <v>1</v>
      </c>
      <c r="N1823" s="190" t="str">
        <f t="shared" si="283"/>
        <v>JANEIRO</v>
      </c>
      <c r="P1823" s="119" t="s">
        <v>192</v>
      </c>
      <c r="Q1823" s="136" t="str">
        <f t="shared" si="288"/>
        <v>À PAGAR</v>
      </c>
      <c r="R1823" s="136" t="str">
        <f t="shared" ca="1" si="284"/>
        <v>EM DIA</v>
      </c>
      <c r="S1823" s="137" t="str">
        <f t="shared" ca="1" si="289"/>
        <v/>
      </c>
    </row>
    <row r="1824" spans="2:19" x14ac:dyDescent="0.25">
      <c r="B1824" s="190" t="str">
        <f t="shared" si="291"/>
        <v/>
      </c>
      <c r="C1824" s="190" t="str">
        <f t="shared" si="290"/>
        <v/>
      </c>
      <c r="D1824" s="119" t="s">
        <v>192</v>
      </c>
      <c r="H1824" s="141">
        <f t="shared" si="285"/>
        <v>0</v>
      </c>
      <c r="K1824" s="133">
        <f t="shared" si="292"/>
        <v>0</v>
      </c>
      <c r="L1824" s="133">
        <f t="shared" si="286"/>
        <v>0</v>
      </c>
      <c r="M1824" s="190">
        <f t="shared" si="287"/>
        <v>1</v>
      </c>
      <c r="N1824" s="190" t="str">
        <f t="shared" si="283"/>
        <v>JANEIRO</v>
      </c>
      <c r="P1824" s="119" t="s">
        <v>192</v>
      </c>
      <c r="Q1824" s="136" t="str">
        <f t="shared" si="288"/>
        <v>À PAGAR</v>
      </c>
      <c r="R1824" s="136" t="str">
        <f t="shared" ca="1" si="284"/>
        <v>EM DIA</v>
      </c>
      <c r="S1824" s="137" t="str">
        <f t="shared" ca="1" si="289"/>
        <v/>
      </c>
    </row>
    <row r="1825" spans="2:19" x14ac:dyDescent="0.25">
      <c r="B1825" s="190" t="str">
        <f t="shared" si="291"/>
        <v/>
      </c>
      <c r="C1825" s="190" t="str">
        <f t="shared" si="290"/>
        <v/>
      </c>
      <c r="D1825" s="119" t="s">
        <v>192</v>
      </c>
      <c r="H1825" s="141">
        <f t="shared" si="285"/>
        <v>0</v>
      </c>
      <c r="K1825" s="133">
        <f t="shared" si="292"/>
        <v>0</v>
      </c>
      <c r="L1825" s="133">
        <f t="shared" si="286"/>
        <v>0</v>
      </c>
      <c r="M1825" s="190">
        <f t="shared" si="287"/>
        <v>1</v>
      </c>
      <c r="N1825" s="190" t="str">
        <f t="shared" si="283"/>
        <v>JANEIRO</v>
      </c>
      <c r="P1825" s="119" t="s">
        <v>192</v>
      </c>
      <c r="Q1825" s="136" t="str">
        <f t="shared" si="288"/>
        <v>À PAGAR</v>
      </c>
      <c r="R1825" s="136" t="str">
        <f t="shared" ca="1" si="284"/>
        <v>EM DIA</v>
      </c>
      <c r="S1825" s="137" t="str">
        <f t="shared" ca="1" si="289"/>
        <v/>
      </c>
    </row>
    <row r="1826" spans="2:19" x14ac:dyDescent="0.25">
      <c r="B1826" s="190" t="str">
        <f t="shared" si="291"/>
        <v/>
      </c>
      <c r="C1826" s="190" t="str">
        <f t="shared" si="290"/>
        <v/>
      </c>
      <c r="D1826" s="119" t="s">
        <v>192</v>
      </c>
      <c r="H1826" s="141">
        <f t="shared" si="285"/>
        <v>0</v>
      </c>
      <c r="K1826" s="133">
        <f t="shared" si="292"/>
        <v>0</v>
      </c>
      <c r="L1826" s="133">
        <f t="shared" si="286"/>
        <v>0</v>
      </c>
      <c r="M1826" s="190">
        <f t="shared" si="287"/>
        <v>1</v>
      </c>
      <c r="N1826" s="190" t="str">
        <f t="shared" si="283"/>
        <v>JANEIRO</v>
      </c>
      <c r="P1826" s="119" t="s">
        <v>192</v>
      </c>
      <c r="Q1826" s="136" t="str">
        <f t="shared" si="288"/>
        <v>À PAGAR</v>
      </c>
      <c r="R1826" s="136" t="str">
        <f t="shared" ca="1" si="284"/>
        <v>EM DIA</v>
      </c>
      <c r="S1826" s="137" t="str">
        <f t="shared" ca="1" si="289"/>
        <v/>
      </c>
    </row>
    <row r="1827" spans="2:19" x14ac:dyDescent="0.25">
      <c r="B1827" s="190" t="str">
        <f t="shared" si="291"/>
        <v/>
      </c>
      <c r="C1827" s="190" t="str">
        <f t="shared" si="290"/>
        <v/>
      </c>
      <c r="D1827" s="119" t="s">
        <v>192</v>
      </c>
      <c r="H1827" s="141">
        <f t="shared" si="285"/>
        <v>0</v>
      </c>
      <c r="K1827" s="133">
        <f t="shared" si="292"/>
        <v>0</v>
      </c>
      <c r="L1827" s="133">
        <f t="shared" si="286"/>
        <v>0</v>
      </c>
      <c r="M1827" s="190">
        <f t="shared" si="287"/>
        <v>1</v>
      </c>
      <c r="N1827" s="190" t="str">
        <f t="shared" si="283"/>
        <v>JANEIRO</v>
      </c>
      <c r="P1827" s="119" t="s">
        <v>192</v>
      </c>
      <c r="Q1827" s="136" t="str">
        <f t="shared" si="288"/>
        <v>À PAGAR</v>
      </c>
      <c r="R1827" s="136" t="str">
        <f t="shared" ca="1" si="284"/>
        <v>EM DIA</v>
      </c>
      <c r="S1827" s="137" t="str">
        <f t="shared" ca="1" si="289"/>
        <v/>
      </c>
    </row>
    <row r="1828" spans="2:19" x14ac:dyDescent="0.25">
      <c r="B1828" s="190" t="str">
        <f t="shared" si="291"/>
        <v/>
      </c>
      <c r="C1828" s="190" t="str">
        <f t="shared" si="290"/>
        <v/>
      </c>
      <c r="D1828" s="119" t="s">
        <v>192</v>
      </c>
      <c r="H1828" s="141">
        <f t="shared" si="285"/>
        <v>0</v>
      </c>
      <c r="K1828" s="133">
        <f t="shared" si="292"/>
        <v>0</v>
      </c>
      <c r="L1828" s="133">
        <f t="shared" si="286"/>
        <v>0</v>
      </c>
      <c r="M1828" s="190">
        <f t="shared" si="287"/>
        <v>1</v>
      </c>
      <c r="N1828" s="190" t="str">
        <f t="shared" si="283"/>
        <v>JANEIRO</v>
      </c>
      <c r="P1828" s="119" t="s">
        <v>192</v>
      </c>
      <c r="Q1828" s="136" t="str">
        <f t="shared" si="288"/>
        <v>À PAGAR</v>
      </c>
      <c r="R1828" s="136" t="str">
        <f t="shared" ca="1" si="284"/>
        <v>EM DIA</v>
      </c>
      <c r="S1828" s="137" t="str">
        <f t="shared" ca="1" si="289"/>
        <v/>
      </c>
    </row>
    <row r="1829" spans="2:19" x14ac:dyDescent="0.25">
      <c r="B1829" s="190" t="str">
        <f t="shared" si="291"/>
        <v/>
      </c>
      <c r="C1829" s="190" t="str">
        <f t="shared" si="290"/>
        <v/>
      </c>
      <c r="D1829" s="119" t="s">
        <v>192</v>
      </c>
      <c r="H1829" s="141">
        <f t="shared" si="285"/>
        <v>0</v>
      </c>
      <c r="K1829" s="133">
        <f t="shared" si="292"/>
        <v>0</v>
      </c>
      <c r="L1829" s="133">
        <f t="shared" si="286"/>
        <v>0</v>
      </c>
      <c r="M1829" s="190">
        <f t="shared" si="287"/>
        <v>1</v>
      </c>
      <c r="N1829" s="190" t="str">
        <f t="shared" si="283"/>
        <v>JANEIRO</v>
      </c>
      <c r="P1829" s="119" t="s">
        <v>192</v>
      </c>
      <c r="Q1829" s="136" t="str">
        <f t="shared" si="288"/>
        <v>À PAGAR</v>
      </c>
      <c r="R1829" s="136" t="str">
        <f t="shared" ca="1" si="284"/>
        <v>EM DIA</v>
      </c>
      <c r="S1829" s="137" t="str">
        <f t="shared" ca="1" si="289"/>
        <v/>
      </c>
    </row>
    <row r="1830" spans="2:19" x14ac:dyDescent="0.25">
      <c r="B1830" s="190" t="str">
        <f t="shared" si="291"/>
        <v/>
      </c>
      <c r="C1830" s="190" t="str">
        <f t="shared" si="290"/>
        <v/>
      </c>
      <c r="D1830" s="119" t="s">
        <v>192</v>
      </c>
      <c r="H1830" s="141">
        <f t="shared" si="285"/>
        <v>0</v>
      </c>
      <c r="K1830" s="133">
        <f t="shared" si="292"/>
        <v>0</v>
      </c>
      <c r="L1830" s="133">
        <f t="shared" si="286"/>
        <v>0</v>
      </c>
      <c r="M1830" s="190">
        <f t="shared" si="287"/>
        <v>1</v>
      </c>
      <c r="N1830" s="190" t="str">
        <f t="shared" si="283"/>
        <v>JANEIRO</v>
      </c>
      <c r="P1830" s="119" t="s">
        <v>192</v>
      </c>
      <c r="Q1830" s="136" t="str">
        <f t="shared" si="288"/>
        <v>À PAGAR</v>
      </c>
      <c r="R1830" s="136" t="str">
        <f t="shared" ca="1" si="284"/>
        <v>EM DIA</v>
      </c>
      <c r="S1830" s="137" t="str">
        <f t="shared" ca="1" si="289"/>
        <v/>
      </c>
    </row>
    <row r="1831" spans="2:19" x14ac:dyDescent="0.25">
      <c r="B1831" s="190" t="str">
        <f t="shared" si="291"/>
        <v/>
      </c>
      <c r="C1831" s="190" t="str">
        <f t="shared" si="290"/>
        <v/>
      </c>
      <c r="D1831" s="119" t="s">
        <v>192</v>
      </c>
      <c r="H1831" s="141">
        <f t="shared" si="285"/>
        <v>0</v>
      </c>
      <c r="K1831" s="133">
        <f t="shared" si="292"/>
        <v>0</v>
      </c>
      <c r="L1831" s="133">
        <f t="shared" si="286"/>
        <v>0</v>
      </c>
      <c r="M1831" s="190">
        <f t="shared" si="287"/>
        <v>1</v>
      </c>
      <c r="N1831" s="190" t="str">
        <f t="shared" si="283"/>
        <v>JANEIRO</v>
      </c>
      <c r="P1831" s="119" t="s">
        <v>192</v>
      </c>
      <c r="Q1831" s="136" t="str">
        <f t="shared" si="288"/>
        <v>À PAGAR</v>
      </c>
      <c r="R1831" s="136" t="str">
        <f t="shared" ca="1" si="284"/>
        <v>EM DIA</v>
      </c>
      <c r="S1831" s="137" t="str">
        <f t="shared" ca="1" si="289"/>
        <v/>
      </c>
    </row>
    <row r="1832" spans="2:19" x14ac:dyDescent="0.25">
      <c r="B1832" s="190" t="str">
        <f t="shared" si="291"/>
        <v/>
      </c>
      <c r="C1832" s="190" t="str">
        <f t="shared" si="290"/>
        <v/>
      </c>
      <c r="D1832" s="119" t="s">
        <v>192</v>
      </c>
      <c r="H1832" s="141">
        <f t="shared" si="285"/>
        <v>0</v>
      </c>
      <c r="K1832" s="133">
        <f t="shared" si="292"/>
        <v>0</v>
      </c>
      <c r="L1832" s="133">
        <f t="shared" si="286"/>
        <v>0</v>
      </c>
      <c r="M1832" s="190">
        <f t="shared" si="287"/>
        <v>1</v>
      </c>
      <c r="N1832" s="190" t="str">
        <f t="shared" si="283"/>
        <v>JANEIRO</v>
      </c>
      <c r="P1832" s="119" t="s">
        <v>192</v>
      </c>
      <c r="Q1832" s="136" t="str">
        <f t="shared" si="288"/>
        <v>À PAGAR</v>
      </c>
      <c r="R1832" s="136" t="str">
        <f t="shared" ca="1" si="284"/>
        <v>EM DIA</v>
      </c>
      <c r="S1832" s="137" t="str">
        <f t="shared" ca="1" si="289"/>
        <v/>
      </c>
    </row>
    <row r="1833" spans="2:19" x14ac:dyDescent="0.25">
      <c r="B1833" s="190" t="str">
        <f t="shared" si="291"/>
        <v/>
      </c>
      <c r="C1833" s="190" t="str">
        <f t="shared" si="290"/>
        <v/>
      </c>
      <c r="D1833" s="119" t="s">
        <v>192</v>
      </c>
      <c r="H1833" s="141">
        <f t="shared" si="285"/>
        <v>0</v>
      </c>
      <c r="K1833" s="133">
        <f t="shared" si="292"/>
        <v>0</v>
      </c>
      <c r="L1833" s="133">
        <f t="shared" si="286"/>
        <v>0</v>
      </c>
      <c r="M1833" s="190">
        <f t="shared" si="287"/>
        <v>1</v>
      </c>
      <c r="N1833" s="190" t="str">
        <f t="shared" si="283"/>
        <v>JANEIRO</v>
      </c>
      <c r="P1833" s="119" t="s">
        <v>192</v>
      </c>
      <c r="Q1833" s="136" t="str">
        <f t="shared" si="288"/>
        <v>À PAGAR</v>
      </c>
      <c r="R1833" s="136" t="str">
        <f t="shared" ca="1" si="284"/>
        <v>EM DIA</v>
      </c>
      <c r="S1833" s="137" t="str">
        <f t="shared" ca="1" si="289"/>
        <v/>
      </c>
    </row>
    <row r="1834" spans="2:19" x14ac:dyDescent="0.25">
      <c r="B1834" s="190" t="str">
        <f t="shared" si="291"/>
        <v/>
      </c>
      <c r="C1834" s="190" t="str">
        <f t="shared" si="290"/>
        <v/>
      </c>
      <c r="D1834" s="119" t="s">
        <v>192</v>
      </c>
      <c r="H1834" s="141">
        <f t="shared" si="285"/>
        <v>0</v>
      </c>
      <c r="K1834" s="133">
        <f t="shared" si="292"/>
        <v>0</v>
      </c>
      <c r="L1834" s="133">
        <f t="shared" si="286"/>
        <v>0</v>
      </c>
      <c r="M1834" s="190">
        <f t="shared" si="287"/>
        <v>1</v>
      </c>
      <c r="N1834" s="190" t="str">
        <f t="shared" si="283"/>
        <v>JANEIRO</v>
      </c>
      <c r="P1834" s="119" t="s">
        <v>192</v>
      </c>
      <c r="Q1834" s="136" t="str">
        <f t="shared" si="288"/>
        <v>À PAGAR</v>
      </c>
      <c r="R1834" s="136" t="str">
        <f t="shared" ca="1" si="284"/>
        <v>EM DIA</v>
      </c>
      <c r="S1834" s="137" t="str">
        <f t="shared" ca="1" si="289"/>
        <v/>
      </c>
    </row>
    <row r="1835" spans="2:19" x14ac:dyDescent="0.25">
      <c r="B1835" s="190" t="str">
        <f t="shared" si="291"/>
        <v/>
      </c>
      <c r="C1835" s="190" t="str">
        <f t="shared" si="290"/>
        <v/>
      </c>
      <c r="D1835" s="119" t="s">
        <v>192</v>
      </c>
      <c r="H1835" s="141">
        <f t="shared" si="285"/>
        <v>0</v>
      </c>
      <c r="K1835" s="133">
        <f t="shared" si="292"/>
        <v>0</v>
      </c>
      <c r="L1835" s="133">
        <f t="shared" si="286"/>
        <v>0</v>
      </c>
      <c r="M1835" s="190">
        <f t="shared" si="287"/>
        <v>1</v>
      </c>
      <c r="N1835" s="190" t="str">
        <f t="shared" si="283"/>
        <v>JANEIRO</v>
      </c>
      <c r="P1835" s="119" t="s">
        <v>192</v>
      </c>
      <c r="Q1835" s="136" t="str">
        <f t="shared" si="288"/>
        <v>À PAGAR</v>
      </c>
      <c r="R1835" s="136" t="str">
        <f t="shared" ca="1" si="284"/>
        <v>EM DIA</v>
      </c>
      <c r="S1835" s="137" t="str">
        <f t="shared" ca="1" si="289"/>
        <v/>
      </c>
    </row>
    <row r="1836" spans="2:19" x14ac:dyDescent="0.25">
      <c r="B1836" s="190" t="str">
        <f t="shared" si="291"/>
        <v/>
      </c>
      <c r="C1836" s="190" t="str">
        <f t="shared" si="290"/>
        <v/>
      </c>
      <c r="D1836" s="119" t="s">
        <v>192</v>
      </c>
      <c r="H1836" s="141">
        <f t="shared" si="285"/>
        <v>0</v>
      </c>
      <c r="K1836" s="133">
        <f t="shared" si="292"/>
        <v>0</v>
      </c>
      <c r="L1836" s="133">
        <f t="shared" si="286"/>
        <v>0</v>
      </c>
      <c r="M1836" s="190">
        <f t="shared" si="287"/>
        <v>1</v>
      </c>
      <c r="N1836" s="190" t="str">
        <f t="shared" si="283"/>
        <v>JANEIRO</v>
      </c>
      <c r="P1836" s="119" t="s">
        <v>192</v>
      </c>
      <c r="Q1836" s="136" t="str">
        <f t="shared" si="288"/>
        <v>À PAGAR</v>
      </c>
      <c r="R1836" s="136" t="str">
        <f t="shared" ca="1" si="284"/>
        <v>EM DIA</v>
      </c>
      <c r="S1836" s="137" t="str">
        <f t="shared" ca="1" si="289"/>
        <v/>
      </c>
    </row>
    <row r="1837" spans="2:19" x14ac:dyDescent="0.25">
      <c r="B1837" s="190" t="str">
        <f t="shared" si="291"/>
        <v/>
      </c>
      <c r="C1837" s="190" t="str">
        <f t="shared" si="290"/>
        <v/>
      </c>
      <c r="D1837" s="119" t="s">
        <v>192</v>
      </c>
      <c r="H1837" s="141">
        <f t="shared" si="285"/>
        <v>0</v>
      </c>
      <c r="K1837" s="133">
        <f t="shared" si="292"/>
        <v>0</v>
      </c>
      <c r="L1837" s="133">
        <f t="shared" si="286"/>
        <v>0</v>
      </c>
      <c r="M1837" s="190">
        <f t="shared" si="287"/>
        <v>1</v>
      </c>
      <c r="N1837" s="190" t="str">
        <f t="shared" si="283"/>
        <v>JANEIRO</v>
      </c>
      <c r="P1837" s="119" t="s">
        <v>192</v>
      </c>
      <c r="Q1837" s="136" t="str">
        <f t="shared" si="288"/>
        <v>À PAGAR</v>
      </c>
      <c r="R1837" s="136" t="str">
        <f t="shared" ca="1" si="284"/>
        <v>EM DIA</v>
      </c>
      <c r="S1837" s="137" t="str">
        <f t="shared" ca="1" si="289"/>
        <v/>
      </c>
    </row>
    <row r="1838" spans="2:19" x14ac:dyDescent="0.25">
      <c r="B1838" s="190" t="str">
        <f t="shared" si="291"/>
        <v/>
      </c>
      <c r="C1838" s="190" t="str">
        <f t="shared" si="290"/>
        <v/>
      </c>
      <c r="D1838" s="119" t="s">
        <v>192</v>
      </c>
      <c r="H1838" s="141">
        <f t="shared" si="285"/>
        <v>0</v>
      </c>
      <c r="K1838" s="133">
        <f t="shared" si="292"/>
        <v>0</v>
      </c>
      <c r="L1838" s="133">
        <f t="shared" si="286"/>
        <v>0</v>
      </c>
      <c r="M1838" s="190">
        <f t="shared" si="287"/>
        <v>1</v>
      </c>
      <c r="N1838" s="190" t="str">
        <f t="shared" si="283"/>
        <v>JANEIRO</v>
      </c>
      <c r="P1838" s="119" t="s">
        <v>192</v>
      </c>
      <c r="Q1838" s="136" t="str">
        <f t="shared" si="288"/>
        <v>À PAGAR</v>
      </c>
      <c r="R1838" s="136" t="str">
        <f t="shared" ca="1" si="284"/>
        <v>EM DIA</v>
      </c>
      <c r="S1838" s="137" t="str">
        <f t="shared" ca="1" si="289"/>
        <v/>
      </c>
    </row>
    <row r="1839" spans="2:19" x14ac:dyDescent="0.25">
      <c r="B1839" s="190" t="str">
        <f t="shared" si="291"/>
        <v/>
      </c>
      <c r="C1839" s="190" t="str">
        <f t="shared" si="290"/>
        <v/>
      </c>
      <c r="D1839" s="119" t="s">
        <v>192</v>
      </c>
      <c r="H1839" s="141">
        <f t="shared" si="285"/>
        <v>0</v>
      </c>
      <c r="K1839" s="133">
        <f t="shared" si="292"/>
        <v>0</v>
      </c>
      <c r="L1839" s="133">
        <f t="shared" si="286"/>
        <v>0</v>
      </c>
      <c r="M1839" s="190">
        <f t="shared" si="287"/>
        <v>1</v>
      </c>
      <c r="N1839" s="190" t="str">
        <f t="shared" si="283"/>
        <v>JANEIRO</v>
      </c>
      <c r="P1839" s="119" t="s">
        <v>192</v>
      </c>
      <c r="Q1839" s="136" t="str">
        <f t="shared" si="288"/>
        <v>À PAGAR</v>
      </c>
      <c r="R1839" s="136" t="str">
        <f t="shared" ca="1" si="284"/>
        <v>EM DIA</v>
      </c>
      <c r="S1839" s="137" t="str">
        <f t="shared" ca="1" si="289"/>
        <v/>
      </c>
    </row>
    <row r="1840" spans="2:19" x14ac:dyDescent="0.25">
      <c r="B1840" s="190" t="str">
        <f t="shared" si="291"/>
        <v/>
      </c>
      <c r="C1840" s="190" t="str">
        <f t="shared" si="290"/>
        <v/>
      </c>
      <c r="D1840" s="119" t="s">
        <v>192</v>
      </c>
      <c r="H1840" s="141">
        <f t="shared" si="285"/>
        <v>0</v>
      </c>
      <c r="K1840" s="133">
        <f t="shared" si="292"/>
        <v>0</v>
      </c>
      <c r="L1840" s="133">
        <f t="shared" si="286"/>
        <v>0</v>
      </c>
      <c r="M1840" s="190">
        <f t="shared" si="287"/>
        <v>1</v>
      </c>
      <c r="N1840" s="190" t="str">
        <f t="shared" si="283"/>
        <v>JANEIRO</v>
      </c>
      <c r="P1840" s="119" t="s">
        <v>192</v>
      </c>
      <c r="Q1840" s="136" t="str">
        <f t="shared" si="288"/>
        <v>À PAGAR</v>
      </c>
      <c r="R1840" s="136" t="str">
        <f t="shared" ca="1" si="284"/>
        <v>EM DIA</v>
      </c>
      <c r="S1840" s="137" t="str">
        <f t="shared" ca="1" si="289"/>
        <v/>
      </c>
    </row>
    <row r="1841" spans="2:19" x14ac:dyDescent="0.25">
      <c r="B1841" s="190" t="str">
        <f t="shared" si="291"/>
        <v/>
      </c>
      <c r="C1841" s="190" t="str">
        <f t="shared" si="290"/>
        <v/>
      </c>
      <c r="D1841" s="119" t="s">
        <v>192</v>
      </c>
      <c r="H1841" s="141">
        <f t="shared" si="285"/>
        <v>0</v>
      </c>
      <c r="K1841" s="133">
        <f t="shared" si="292"/>
        <v>0</v>
      </c>
      <c r="L1841" s="133">
        <f t="shared" si="286"/>
        <v>0</v>
      </c>
      <c r="M1841" s="190">
        <f t="shared" si="287"/>
        <v>1</v>
      </c>
      <c r="N1841" s="190" t="str">
        <f t="shared" si="283"/>
        <v>JANEIRO</v>
      </c>
      <c r="P1841" s="119" t="s">
        <v>192</v>
      </c>
      <c r="Q1841" s="136" t="str">
        <f t="shared" si="288"/>
        <v>À PAGAR</v>
      </c>
      <c r="R1841" s="136" t="str">
        <f t="shared" ca="1" si="284"/>
        <v>EM DIA</v>
      </c>
      <c r="S1841" s="137" t="str">
        <f t="shared" ca="1" si="289"/>
        <v/>
      </c>
    </row>
    <row r="1842" spans="2:19" x14ac:dyDescent="0.25">
      <c r="B1842" s="190" t="str">
        <f t="shared" si="291"/>
        <v/>
      </c>
      <c r="C1842" s="190" t="str">
        <f t="shared" si="290"/>
        <v/>
      </c>
      <c r="D1842" s="119" t="s">
        <v>192</v>
      </c>
      <c r="H1842" s="141">
        <f t="shared" si="285"/>
        <v>0</v>
      </c>
      <c r="K1842" s="133">
        <f t="shared" si="292"/>
        <v>0</v>
      </c>
      <c r="L1842" s="133">
        <f t="shared" si="286"/>
        <v>0</v>
      </c>
      <c r="M1842" s="190">
        <f t="shared" si="287"/>
        <v>1</v>
      </c>
      <c r="N1842" s="190" t="str">
        <f t="shared" si="283"/>
        <v>JANEIRO</v>
      </c>
      <c r="P1842" s="119" t="s">
        <v>192</v>
      </c>
      <c r="Q1842" s="136" t="str">
        <f t="shared" si="288"/>
        <v>À PAGAR</v>
      </c>
      <c r="R1842" s="136" t="str">
        <f t="shared" ca="1" si="284"/>
        <v>EM DIA</v>
      </c>
      <c r="S1842" s="137" t="str">
        <f t="shared" ca="1" si="289"/>
        <v/>
      </c>
    </row>
    <row r="1843" spans="2:19" x14ac:dyDescent="0.25">
      <c r="B1843" s="190" t="str">
        <f t="shared" si="291"/>
        <v/>
      </c>
      <c r="C1843" s="190" t="str">
        <f t="shared" si="290"/>
        <v/>
      </c>
      <c r="D1843" s="119" t="s">
        <v>192</v>
      </c>
      <c r="H1843" s="141">
        <f t="shared" si="285"/>
        <v>0</v>
      </c>
      <c r="K1843" s="133">
        <f t="shared" si="292"/>
        <v>0</v>
      </c>
      <c r="L1843" s="133">
        <f t="shared" si="286"/>
        <v>0</v>
      </c>
      <c r="M1843" s="190">
        <f t="shared" si="287"/>
        <v>1</v>
      </c>
      <c r="N1843" s="190" t="str">
        <f t="shared" si="283"/>
        <v>JANEIRO</v>
      </c>
      <c r="P1843" s="119" t="s">
        <v>192</v>
      </c>
      <c r="Q1843" s="136" t="str">
        <f t="shared" si="288"/>
        <v>À PAGAR</v>
      </c>
      <c r="R1843" s="136" t="str">
        <f t="shared" ca="1" si="284"/>
        <v>EM DIA</v>
      </c>
      <c r="S1843" s="137" t="str">
        <f t="shared" ca="1" si="289"/>
        <v/>
      </c>
    </row>
    <row r="1844" spans="2:19" x14ac:dyDescent="0.25">
      <c r="B1844" s="190" t="str">
        <f t="shared" si="291"/>
        <v/>
      </c>
      <c r="C1844" s="190" t="str">
        <f t="shared" si="290"/>
        <v/>
      </c>
      <c r="D1844" s="119" t="s">
        <v>192</v>
      </c>
      <c r="H1844" s="141">
        <f t="shared" si="285"/>
        <v>0</v>
      </c>
      <c r="K1844" s="133">
        <f t="shared" si="292"/>
        <v>0</v>
      </c>
      <c r="L1844" s="133">
        <f t="shared" si="286"/>
        <v>0</v>
      </c>
      <c r="M1844" s="190">
        <f t="shared" si="287"/>
        <v>1</v>
      </c>
      <c r="N1844" s="190" t="str">
        <f t="shared" si="283"/>
        <v>JANEIRO</v>
      </c>
      <c r="P1844" s="119" t="s">
        <v>192</v>
      </c>
      <c r="Q1844" s="136" t="str">
        <f t="shared" si="288"/>
        <v>À PAGAR</v>
      </c>
      <c r="R1844" s="136" t="str">
        <f t="shared" ca="1" si="284"/>
        <v>EM DIA</v>
      </c>
      <c r="S1844" s="137" t="str">
        <f t="shared" ca="1" si="289"/>
        <v/>
      </c>
    </row>
    <row r="1845" spans="2:19" x14ac:dyDescent="0.25">
      <c r="B1845" s="190" t="str">
        <f t="shared" si="291"/>
        <v/>
      </c>
      <c r="C1845" s="190" t="str">
        <f t="shared" si="290"/>
        <v/>
      </c>
      <c r="D1845" s="119" t="s">
        <v>192</v>
      </c>
      <c r="H1845" s="141">
        <f t="shared" si="285"/>
        <v>0</v>
      </c>
      <c r="K1845" s="133">
        <f t="shared" si="292"/>
        <v>0</v>
      </c>
      <c r="L1845" s="133">
        <f t="shared" si="286"/>
        <v>0</v>
      </c>
      <c r="M1845" s="190">
        <f t="shared" si="287"/>
        <v>1</v>
      </c>
      <c r="N1845" s="190" t="str">
        <f t="shared" si="283"/>
        <v>JANEIRO</v>
      </c>
      <c r="P1845" s="119" t="s">
        <v>192</v>
      </c>
      <c r="Q1845" s="136" t="str">
        <f t="shared" si="288"/>
        <v>À PAGAR</v>
      </c>
      <c r="R1845" s="136" t="str">
        <f t="shared" ca="1" si="284"/>
        <v>EM DIA</v>
      </c>
      <c r="S1845" s="137" t="str">
        <f t="shared" ca="1" si="289"/>
        <v/>
      </c>
    </row>
    <row r="1846" spans="2:19" x14ac:dyDescent="0.25">
      <c r="B1846" s="190" t="str">
        <f t="shared" si="291"/>
        <v/>
      </c>
      <c r="C1846" s="190" t="str">
        <f t="shared" si="290"/>
        <v/>
      </c>
      <c r="D1846" s="119" t="s">
        <v>192</v>
      </c>
      <c r="H1846" s="141">
        <f t="shared" si="285"/>
        <v>0</v>
      </c>
      <c r="K1846" s="133">
        <f t="shared" si="292"/>
        <v>0</v>
      </c>
      <c r="L1846" s="133">
        <f t="shared" si="286"/>
        <v>0</v>
      </c>
      <c r="M1846" s="190">
        <f t="shared" si="287"/>
        <v>1</v>
      </c>
      <c r="N1846" s="190" t="str">
        <f t="shared" si="283"/>
        <v>JANEIRO</v>
      </c>
      <c r="P1846" s="119" t="s">
        <v>192</v>
      </c>
      <c r="Q1846" s="136" t="str">
        <f t="shared" si="288"/>
        <v>À PAGAR</v>
      </c>
      <c r="R1846" s="136" t="str">
        <f t="shared" ca="1" si="284"/>
        <v>EM DIA</v>
      </c>
      <c r="S1846" s="137" t="str">
        <f t="shared" ca="1" si="289"/>
        <v/>
      </c>
    </row>
    <row r="1847" spans="2:19" x14ac:dyDescent="0.25">
      <c r="B1847" s="190" t="str">
        <f t="shared" si="291"/>
        <v/>
      </c>
      <c r="C1847" s="190" t="str">
        <f t="shared" si="290"/>
        <v/>
      </c>
      <c r="D1847" s="119" t="s">
        <v>192</v>
      </c>
      <c r="H1847" s="141">
        <f t="shared" si="285"/>
        <v>0</v>
      </c>
      <c r="K1847" s="133">
        <f t="shared" si="292"/>
        <v>0</v>
      </c>
      <c r="L1847" s="133">
        <f t="shared" si="286"/>
        <v>0</v>
      </c>
      <c r="M1847" s="190">
        <f t="shared" si="287"/>
        <v>1</v>
      </c>
      <c r="N1847" s="190" t="str">
        <f t="shared" si="283"/>
        <v>JANEIRO</v>
      </c>
      <c r="P1847" s="119" t="s">
        <v>192</v>
      </c>
      <c r="Q1847" s="136" t="str">
        <f t="shared" si="288"/>
        <v>À PAGAR</v>
      </c>
      <c r="R1847" s="136" t="str">
        <f t="shared" ca="1" si="284"/>
        <v>EM DIA</v>
      </c>
      <c r="S1847" s="137" t="str">
        <f t="shared" ca="1" si="289"/>
        <v/>
      </c>
    </row>
    <row r="1848" spans="2:19" x14ac:dyDescent="0.25">
      <c r="B1848" s="190" t="str">
        <f t="shared" si="291"/>
        <v/>
      </c>
      <c r="C1848" s="190" t="str">
        <f t="shared" si="290"/>
        <v/>
      </c>
      <c r="D1848" s="119" t="s">
        <v>192</v>
      </c>
      <c r="H1848" s="141">
        <f t="shared" si="285"/>
        <v>0</v>
      </c>
      <c r="K1848" s="133">
        <f t="shared" si="292"/>
        <v>0</v>
      </c>
      <c r="L1848" s="133">
        <f t="shared" si="286"/>
        <v>0</v>
      </c>
      <c r="M1848" s="190">
        <f t="shared" si="287"/>
        <v>1</v>
      </c>
      <c r="N1848" s="190" t="str">
        <f t="shared" si="283"/>
        <v>JANEIRO</v>
      </c>
      <c r="P1848" s="119" t="s">
        <v>192</v>
      </c>
      <c r="Q1848" s="136" t="str">
        <f t="shared" si="288"/>
        <v>À PAGAR</v>
      </c>
      <c r="R1848" s="136" t="str">
        <f t="shared" ca="1" si="284"/>
        <v>EM DIA</v>
      </c>
      <c r="S1848" s="137" t="str">
        <f t="shared" ca="1" si="289"/>
        <v/>
      </c>
    </row>
    <row r="1849" spans="2:19" x14ac:dyDescent="0.25">
      <c r="B1849" s="190" t="str">
        <f t="shared" si="291"/>
        <v/>
      </c>
      <c r="C1849" s="190" t="str">
        <f t="shared" si="290"/>
        <v/>
      </c>
      <c r="D1849" s="119" t="s">
        <v>192</v>
      </c>
      <c r="H1849" s="141">
        <f t="shared" si="285"/>
        <v>0</v>
      </c>
      <c r="K1849" s="133">
        <f t="shared" si="292"/>
        <v>0</v>
      </c>
      <c r="L1849" s="133">
        <f t="shared" si="286"/>
        <v>0</v>
      </c>
      <c r="M1849" s="190">
        <f t="shared" si="287"/>
        <v>1</v>
      </c>
      <c r="N1849" s="190" t="str">
        <f t="shared" si="283"/>
        <v>JANEIRO</v>
      </c>
      <c r="P1849" s="119" t="s">
        <v>192</v>
      </c>
      <c r="Q1849" s="136" t="str">
        <f t="shared" si="288"/>
        <v>À PAGAR</v>
      </c>
      <c r="R1849" s="136" t="str">
        <f t="shared" ca="1" si="284"/>
        <v>EM DIA</v>
      </c>
      <c r="S1849" s="137" t="str">
        <f t="shared" ca="1" si="289"/>
        <v/>
      </c>
    </row>
    <row r="1850" spans="2:19" x14ac:dyDescent="0.25">
      <c r="B1850" s="190" t="str">
        <f t="shared" si="291"/>
        <v/>
      </c>
      <c r="C1850" s="190" t="str">
        <f t="shared" si="290"/>
        <v/>
      </c>
      <c r="D1850" s="119" t="s">
        <v>192</v>
      </c>
      <c r="H1850" s="141">
        <f t="shared" si="285"/>
        <v>0</v>
      </c>
      <c r="K1850" s="133">
        <f t="shared" si="292"/>
        <v>0</v>
      </c>
      <c r="L1850" s="133">
        <f t="shared" si="286"/>
        <v>0</v>
      </c>
      <c r="M1850" s="190">
        <f t="shared" si="287"/>
        <v>1</v>
      </c>
      <c r="N1850" s="190" t="str">
        <f t="shared" si="283"/>
        <v>JANEIRO</v>
      </c>
      <c r="P1850" s="119" t="s">
        <v>192</v>
      </c>
      <c r="Q1850" s="136" t="str">
        <f t="shared" si="288"/>
        <v>À PAGAR</v>
      </c>
      <c r="R1850" s="136" t="str">
        <f t="shared" ca="1" si="284"/>
        <v>EM DIA</v>
      </c>
      <c r="S1850" s="137" t="str">
        <f t="shared" ca="1" si="289"/>
        <v/>
      </c>
    </row>
    <row r="1851" spans="2:19" x14ac:dyDescent="0.25">
      <c r="B1851" s="190" t="str">
        <f t="shared" si="291"/>
        <v/>
      </c>
      <c r="C1851" s="190" t="str">
        <f t="shared" si="290"/>
        <v/>
      </c>
      <c r="D1851" s="119" t="s">
        <v>192</v>
      </c>
      <c r="H1851" s="141">
        <f t="shared" si="285"/>
        <v>0</v>
      </c>
      <c r="K1851" s="133">
        <f t="shared" si="292"/>
        <v>0</v>
      </c>
      <c r="L1851" s="133">
        <f t="shared" si="286"/>
        <v>0</v>
      </c>
      <c r="M1851" s="190">
        <f t="shared" si="287"/>
        <v>1</v>
      </c>
      <c r="N1851" s="190" t="str">
        <f t="shared" si="283"/>
        <v>JANEIRO</v>
      </c>
      <c r="P1851" s="119" t="s">
        <v>192</v>
      </c>
      <c r="Q1851" s="136" t="str">
        <f t="shared" si="288"/>
        <v>À PAGAR</v>
      </c>
      <c r="R1851" s="136" t="str">
        <f t="shared" ca="1" si="284"/>
        <v>EM DIA</v>
      </c>
      <c r="S1851" s="137" t="str">
        <f t="shared" ca="1" si="289"/>
        <v/>
      </c>
    </row>
    <row r="1852" spans="2:19" x14ac:dyDescent="0.25">
      <c r="B1852" s="190" t="str">
        <f t="shared" si="291"/>
        <v/>
      </c>
      <c r="C1852" s="190" t="str">
        <f t="shared" si="290"/>
        <v/>
      </c>
      <c r="D1852" s="119" t="s">
        <v>192</v>
      </c>
      <c r="H1852" s="141">
        <f t="shared" si="285"/>
        <v>0</v>
      </c>
      <c r="K1852" s="133">
        <f t="shared" si="292"/>
        <v>0</v>
      </c>
      <c r="L1852" s="133">
        <f t="shared" si="286"/>
        <v>0</v>
      </c>
      <c r="M1852" s="190">
        <f t="shared" si="287"/>
        <v>1</v>
      </c>
      <c r="N1852" s="190" t="str">
        <f t="shared" si="283"/>
        <v>JANEIRO</v>
      </c>
      <c r="P1852" s="119" t="s">
        <v>192</v>
      </c>
      <c r="Q1852" s="136" t="str">
        <f t="shared" si="288"/>
        <v>À PAGAR</v>
      </c>
      <c r="R1852" s="136" t="str">
        <f t="shared" ca="1" si="284"/>
        <v>EM DIA</v>
      </c>
      <c r="S1852" s="137" t="str">
        <f t="shared" ca="1" si="289"/>
        <v/>
      </c>
    </row>
    <row r="1853" spans="2:19" x14ac:dyDescent="0.25">
      <c r="B1853" s="190" t="str">
        <f t="shared" si="291"/>
        <v/>
      </c>
      <c r="C1853" s="190" t="str">
        <f t="shared" si="290"/>
        <v/>
      </c>
      <c r="D1853" s="119" t="s">
        <v>192</v>
      </c>
      <c r="H1853" s="141">
        <f t="shared" si="285"/>
        <v>0</v>
      </c>
      <c r="K1853" s="133">
        <f t="shared" si="292"/>
        <v>0</v>
      </c>
      <c r="L1853" s="133">
        <f t="shared" si="286"/>
        <v>0</v>
      </c>
      <c r="M1853" s="190">
        <f t="shared" si="287"/>
        <v>1</v>
      </c>
      <c r="N1853" s="190" t="str">
        <f t="shared" si="283"/>
        <v>JANEIRO</v>
      </c>
      <c r="P1853" s="119" t="s">
        <v>192</v>
      </c>
      <c r="Q1853" s="136" t="str">
        <f t="shared" si="288"/>
        <v>À PAGAR</v>
      </c>
      <c r="R1853" s="136" t="str">
        <f t="shared" ca="1" si="284"/>
        <v>EM DIA</v>
      </c>
      <c r="S1853" s="137" t="str">
        <f t="shared" ca="1" si="289"/>
        <v/>
      </c>
    </row>
    <row r="1854" spans="2:19" x14ac:dyDescent="0.25">
      <c r="B1854" s="190" t="str">
        <f t="shared" si="291"/>
        <v/>
      </c>
      <c r="C1854" s="190" t="str">
        <f t="shared" si="290"/>
        <v/>
      </c>
      <c r="D1854" s="119" t="s">
        <v>192</v>
      </c>
      <c r="H1854" s="141">
        <f t="shared" si="285"/>
        <v>0</v>
      </c>
      <c r="K1854" s="133">
        <f t="shared" si="292"/>
        <v>0</v>
      </c>
      <c r="L1854" s="133">
        <f t="shared" si="286"/>
        <v>0</v>
      </c>
      <c r="M1854" s="190">
        <f t="shared" si="287"/>
        <v>1</v>
      </c>
      <c r="N1854" s="190" t="str">
        <f t="shared" si="283"/>
        <v>JANEIRO</v>
      </c>
      <c r="P1854" s="119" t="s">
        <v>192</v>
      </c>
      <c r="Q1854" s="136" t="str">
        <f t="shared" si="288"/>
        <v>À PAGAR</v>
      </c>
      <c r="R1854" s="136" t="str">
        <f t="shared" ca="1" si="284"/>
        <v>EM DIA</v>
      </c>
      <c r="S1854" s="137" t="str">
        <f t="shared" ca="1" si="289"/>
        <v/>
      </c>
    </row>
    <row r="1855" spans="2:19" x14ac:dyDescent="0.25">
      <c r="B1855" s="190" t="str">
        <f t="shared" si="291"/>
        <v/>
      </c>
      <c r="C1855" s="190" t="str">
        <f t="shared" si="290"/>
        <v/>
      </c>
      <c r="D1855" s="119" t="s">
        <v>192</v>
      </c>
      <c r="H1855" s="141">
        <f t="shared" si="285"/>
        <v>0</v>
      </c>
      <c r="K1855" s="133">
        <f t="shared" si="292"/>
        <v>0</v>
      </c>
      <c r="L1855" s="133">
        <f t="shared" si="286"/>
        <v>0</v>
      </c>
      <c r="M1855" s="190">
        <f t="shared" si="287"/>
        <v>1</v>
      </c>
      <c r="N1855" s="190" t="str">
        <f t="shared" si="283"/>
        <v>JANEIRO</v>
      </c>
      <c r="P1855" s="119" t="s">
        <v>192</v>
      </c>
      <c r="Q1855" s="136" t="str">
        <f t="shared" si="288"/>
        <v>À PAGAR</v>
      </c>
      <c r="R1855" s="136" t="str">
        <f t="shared" ca="1" si="284"/>
        <v>EM DIA</v>
      </c>
      <c r="S1855" s="137" t="str">
        <f t="shared" ca="1" si="289"/>
        <v/>
      </c>
    </row>
    <row r="1856" spans="2:19" x14ac:dyDescent="0.25">
      <c r="B1856" s="190" t="str">
        <f t="shared" si="291"/>
        <v/>
      </c>
      <c r="C1856" s="190" t="str">
        <f t="shared" si="290"/>
        <v/>
      </c>
      <c r="D1856" s="119" t="s">
        <v>192</v>
      </c>
      <c r="H1856" s="141">
        <f t="shared" si="285"/>
        <v>0</v>
      </c>
      <c r="K1856" s="133">
        <f t="shared" si="292"/>
        <v>0</v>
      </c>
      <c r="L1856" s="133">
        <f t="shared" si="286"/>
        <v>0</v>
      </c>
      <c r="M1856" s="190">
        <f t="shared" si="287"/>
        <v>1</v>
      </c>
      <c r="N1856" s="190" t="str">
        <f t="shared" si="283"/>
        <v>JANEIRO</v>
      </c>
      <c r="P1856" s="119" t="s">
        <v>192</v>
      </c>
      <c r="Q1856" s="136" t="str">
        <f t="shared" si="288"/>
        <v>À PAGAR</v>
      </c>
      <c r="R1856" s="136" t="str">
        <f t="shared" ca="1" si="284"/>
        <v>EM DIA</v>
      </c>
      <c r="S1856" s="137" t="str">
        <f t="shared" ca="1" si="289"/>
        <v/>
      </c>
    </row>
    <row r="1857" spans="2:19" x14ac:dyDescent="0.25">
      <c r="B1857" s="190" t="str">
        <f t="shared" si="291"/>
        <v/>
      </c>
      <c r="C1857" s="190" t="str">
        <f t="shared" si="290"/>
        <v/>
      </c>
      <c r="D1857" s="119" t="s">
        <v>192</v>
      </c>
      <c r="H1857" s="141">
        <f t="shared" si="285"/>
        <v>0</v>
      </c>
      <c r="K1857" s="133">
        <f t="shared" si="292"/>
        <v>0</v>
      </c>
      <c r="L1857" s="133">
        <f t="shared" si="286"/>
        <v>0</v>
      </c>
      <c r="M1857" s="190">
        <f t="shared" si="287"/>
        <v>1</v>
      </c>
      <c r="N1857" s="190" t="str">
        <f t="shared" si="283"/>
        <v>JANEIRO</v>
      </c>
      <c r="P1857" s="119" t="s">
        <v>192</v>
      </c>
      <c r="Q1857" s="136" t="str">
        <f t="shared" si="288"/>
        <v>À PAGAR</v>
      </c>
      <c r="R1857" s="136" t="str">
        <f t="shared" ca="1" si="284"/>
        <v>EM DIA</v>
      </c>
      <c r="S1857" s="137" t="str">
        <f t="shared" ca="1" si="289"/>
        <v/>
      </c>
    </row>
    <row r="1858" spans="2:19" x14ac:dyDescent="0.25">
      <c r="B1858" s="190" t="str">
        <f t="shared" si="291"/>
        <v/>
      </c>
      <c r="C1858" s="190" t="str">
        <f t="shared" si="290"/>
        <v/>
      </c>
      <c r="D1858" s="119" t="s">
        <v>192</v>
      </c>
      <c r="H1858" s="141">
        <f t="shared" si="285"/>
        <v>0</v>
      </c>
      <c r="K1858" s="133">
        <f t="shared" si="292"/>
        <v>0</v>
      </c>
      <c r="L1858" s="133">
        <f t="shared" si="286"/>
        <v>0</v>
      </c>
      <c r="M1858" s="190">
        <f t="shared" si="287"/>
        <v>1</v>
      </c>
      <c r="N1858" s="190" t="str">
        <f t="shared" si="283"/>
        <v>JANEIRO</v>
      </c>
      <c r="P1858" s="119" t="s">
        <v>192</v>
      </c>
      <c r="Q1858" s="136" t="str">
        <f t="shared" si="288"/>
        <v>À PAGAR</v>
      </c>
      <c r="R1858" s="136" t="str">
        <f t="shared" ca="1" si="284"/>
        <v>EM DIA</v>
      </c>
      <c r="S1858" s="137" t="str">
        <f t="shared" ca="1" si="289"/>
        <v/>
      </c>
    </row>
    <row r="1859" spans="2:19" x14ac:dyDescent="0.25">
      <c r="B1859" s="190" t="str">
        <f t="shared" si="291"/>
        <v/>
      </c>
      <c r="C1859" s="190" t="str">
        <f t="shared" si="290"/>
        <v/>
      </c>
      <c r="D1859" s="119" t="s">
        <v>192</v>
      </c>
      <c r="H1859" s="141">
        <f t="shared" si="285"/>
        <v>0</v>
      </c>
      <c r="K1859" s="133">
        <f t="shared" si="292"/>
        <v>0</v>
      </c>
      <c r="L1859" s="133">
        <f t="shared" si="286"/>
        <v>0</v>
      </c>
      <c r="M1859" s="190">
        <f t="shared" si="287"/>
        <v>1</v>
      </c>
      <c r="N1859" s="190" t="str">
        <f t="shared" si="283"/>
        <v>JANEIRO</v>
      </c>
      <c r="P1859" s="119" t="s">
        <v>192</v>
      </c>
      <c r="Q1859" s="136" t="str">
        <f t="shared" si="288"/>
        <v>À PAGAR</v>
      </c>
      <c r="R1859" s="136" t="str">
        <f t="shared" ca="1" si="284"/>
        <v>EM DIA</v>
      </c>
      <c r="S1859" s="137" t="str">
        <f t="shared" ca="1" si="289"/>
        <v/>
      </c>
    </row>
    <row r="1860" spans="2:19" x14ac:dyDescent="0.25">
      <c r="B1860" s="190" t="str">
        <f t="shared" si="291"/>
        <v/>
      </c>
      <c r="C1860" s="190" t="str">
        <f t="shared" si="290"/>
        <v/>
      </c>
      <c r="D1860" s="119" t="s">
        <v>192</v>
      </c>
      <c r="H1860" s="141">
        <f t="shared" si="285"/>
        <v>0</v>
      </c>
      <c r="K1860" s="133">
        <f t="shared" si="292"/>
        <v>0</v>
      </c>
      <c r="L1860" s="133">
        <f t="shared" si="286"/>
        <v>0</v>
      </c>
      <c r="M1860" s="190">
        <f t="shared" si="287"/>
        <v>1</v>
      </c>
      <c r="N1860" s="190" t="str">
        <f t="shared" si="283"/>
        <v>JANEIRO</v>
      </c>
      <c r="P1860" s="119" t="s">
        <v>192</v>
      </c>
      <c r="Q1860" s="136" t="str">
        <f t="shared" si="288"/>
        <v>À PAGAR</v>
      </c>
      <c r="R1860" s="136" t="str">
        <f t="shared" ca="1" si="284"/>
        <v>EM DIA</v>
      </c>
      <c r="S1860" s="137" t="str">
        <f t="shared" ca="1" si="289"/>
        <v/>
      </c>
    </row>
    <row r="1861" spans="2:19" x14ac:dyDescent="0.25">
      <c r="B1861" s="190" t="str">
        <f t="shared" si="291"/>
        <v/>
      </c>
      <c r="C1861" s="190" t="str">
        <f t="shared" si="290"/>
        <v/>
      </c>
      <c r="D1861" s="119" t="s">
        <v>192</v>
      </c>
      <c r="H1861" s="141">
        <f t="shared" si="285"/>
        <v>0</v>
      </c>
      <c r="K1861" s="133">
        <f t="shared" si="292"/>
        <v>0</v>
      </c>
      <c r="L1861" s="133">
        <f t="shared" si="286"/>
        <v>0</v>
      </c>
      <c r="M1861" s="190">
        <f t="shared" si="287"/>
        <v>1</v>
      </c>
      <c r="N1861" s="190" t="str">
        <f t="shared" ref="N1861:N1924" si="293">IF(M1861=1,"JANEIRO",IF(M1861=2,"FEVEREIRO",IF(M1861=3,"MARÇO",IF(M1861=4,"ABRIL",IF(M1861=5,"MAIO",IF(M1861=6,"JUNHO",IF(M1861=7,"JULHO",IF(M1861=8,"AGOSTO",IF(M1861=9,"SETEMBRO",IF(M1861=10,"OUTUBRO",IF(M1861=11,"NOVEMBRO",IF(M1861=12,"DEZEMBRO",""))))))))))))</f>
        <v>JANEIRO</v>
      </c>
      <c r="P1861" s="119" t="s">
        <v>192</v>
      </c>
      <c r="Q1861" s="136" t="str">
        <f t="shared" si="288"/>
        <v>À PAGAR</v>
      </c>
      <c r="R1861" s="136" t="str">
        <f t="shared" ref="R1861:R1924" ca="1" si="294">IF(AND(O1861&lt;=P1861,S1861&gt;=0),"EM DIA","EM ATRASO")</f>
        <v>EM DIA</v>
      </c>
      <c r="S1861" s="137" t="str">
        <f t="shared" ca="1" si="289"/>
        <v/>
      </c>
    </row>
    <row r="1862" spans="2:19" x14ac:dyDescent="0.25">
      <c r="B1862" s="190" t="str">
        <f t="shared" si="291"/>
        <v/>
      </c>
      <c r="C1862" s="190" t="str">
        <f t="shared" si="290"/>
        <v/>
      </c>
      <c r="D1862" s="119" t="s">
        <v>192</v>
      </c>
      <c r="H1862" s="141">
        <f t="shared" ref="H1862:H1925" si="295">IF(OR(I1862="",I1862=0),G1862,I1862)</f>
        <v>0</v>
      </c>
      <c r="K1862" s="133">
        <f t="shared" si="292"/>
        <v>0</v>
      </c>
      <c r="L1862" s="133">
        <f t="shared" ref="L1862:L1925" si="296">IF(G1862&lt;I1862,I1862-G1862,0)</f>
        <v>0</v>
      </c>
      <c r="M1862" s="190">
        <f t="shared" ref="M1862:M1925" si="297">IFERROR(MONTH(O1862),"")</f>
        <v>1</v>
      </c>
      <c r="N1862" s="190" t="str">
        <f t="shared" si="293"/>
        <v>JANEIRO</v>
      </c>
      <c r="P1862" s="119" t="s">
        <v>192</v>
      </c>
      <c r="Q1862" s="136" t="str">
        <f t="shared" ref="Q1862:Q1925" si="298">IF(OR(I1862="",I1862=0),"À PAGAR","PAGO")</f>
        <v>À PAGAR</v>
      </c>
      <c r="R1862" s="136" t="str">
        <f t="shared" ca="1" si="294"/>
        <v>EM DIA</v>
      </c>
      <c r="S1862" s="137" t="str">
        <f t="shared" ref="S1862:S1925" ca="1" si="299">IFERROR(IF(Q1862="À PAGAR",P1862-$W$5,0),"")</f>
        <v/>
      </c>
    </row>
    <row r="1863" spans="2:19" x14ac:dyDescent="0.25">
      <c r="B1863" s="190" t="str">
        <f t="shared" si="291"/>
        <v/>
      </c>
      <c r="C1863" s="190" t="str">
        <f t="shared" si="290"/>
        <v/>
      </c>
      <c r="D1863" s="119" t="s">
        <v>192</v>
      </c>
      <c r="H1863" s="141">
        <f t="shared" si="295"/>
        <v>0</v>
      </c>
      <c r="K1863" s="133">
        <f t="shared" si="292"/>
        <v>0</v>
      </c>
      <c r="L1863" s="133">
        <f t="shared" si="296"/>
        <v>0</v>
      </c>
      <c r="M1863" s="190">
        <f t="shared" si="297"/>
        <v>1</v>
      </c>
      <c r="N1863" s="190" t="str">
        <f t="shared" si="293"/>
        <v>JANEIRO</v>
      </c>
      <c r="P1863" s="119" t="s">
        <v>192</v>
      </c>
      <c r="Q1863" s="136" t="str">
        <f t="shared" si="298"/>
        <v>À PAGAR</v>
      </c>
      <c r="R1863" s="136" t="str">
        <f t="shared" ca="1" si="294"/>
        <v>EM DIA</v>
      </c>
      <c r="S1863" s="137" t="str">
        <f t="shared" ca="1" si="299"/>
        <v/>
      </c>
    </row>
    <row r="1864" spans="2:19" x14ac:dyDescent="0.25">
      <c r="B1864" s="190" t="str">
        <f t="shared" si="291"/>
        <v/>
      </c>
      <c r="C1864" s="190" t="str">
        <f t="shared" si="290"/>
        <v/>
      </c>
      <c r="D1864" s="119" t="s">
        <v>192</v>
      </c>
      <c r="H1864" s="141">
        <f t="shared" si="295"/>
        <v>0</v>
      </c>
      <c r="K1864" s="133">
        <f t="shared" si="292"/>
        <v>0</v>
      </c>
      <c r="L1864" s="133">
        <f t="shared" si="296"/>
        <v>0</v>
      </c>
      <c r="M1864" s="190">
        <f t="shared" si="297"/>
        <v>1</v>
      </c>
      <c r="N1864" s="190" t="str">
        <f t="shared" si="293"/>
        <v>JANEIRO</v>
      </c>
      <c r="P1864" s="119" t="s">
        <v>192</v>
      </c>
      <c r="Q1864" s="136" t="str">
        <f t="shared" si="298"/>
        <v>À PAGAR</v>
      </c>
      <c r="R1864" s="136" t="str">
        <f t="shared" ca="1" si="294"/>
        <v>EM DIA</v>
      </c>
      <c r="S1864" s="137" t="str">
        <f t="shared" ca="1" si="299"/>
        <v/>
      </c>
    </row>
    <row r="1865" spans="2:19" x14ac:dyDescent="0.25">
      <c r="B1865" s="190" t="str">
        <f t="shared" si="291"/>
        <v/>
      </c>
      <c r="C1865" s="190" t="str">
        <f t="shared" si="290"/>
        <v/>
      </c>
      <c r="D1865" s="119" t="s">
        <v>192</v>
      </c>
      <c r="H1865" s="141">
        <f t="shared" si="295"/>
        <v>0</v>
      </c>
      <c r="K1865" s="133">
        <f t="shared" si="292"/>
        <v>0</v>
      </c>
      <c r="L1865" s="133">
        <f t="shared" si="296"/>
        <v>0</v>
      </c>
      <c r="M1865" s="190">
        <f t="shared" si="297"/>
        <v>1</v>
      </c>
      <c r="N1865" s="190" t="str">
        <f t="shared" si="293"/>
        <v>JANEIRO</v>
      </c>
      <c r="P1865" s="119" t="s">
        <v>192</v>
      </c>
      <c r="Q1865" s="136" t="str">
        <f t="shared" si="298"/>
        <v>À PAGAR</v>
      </c>
      <c r="R1865" s="136" t="str">
        <f t="shared" ca="1" si="294"/>
        <v>EM DIA</v>
      </c>
      <c r="S1865" s="137" t="str">
        <f t="shared" ca="1" si="299"/>
        <v/>
      </c>
    </row>
    <row r="1866" spans="2:19" x14ac:dyDescent="0.25">
      <c r="B1866" s="190" t="str">
        <f t="shared" si="291"/>
        <v/>
      </c>
      <c r="C1866" s="190" t="str">
        <f t="shared" si="290"/>
        <v/>
      </c>
      <c r="D1866" s="119" t="s">
        <v>192</v>
      </c>
      <c r="H1866" s="141">
        <f t="shared" si="295"/>
        <v>0</v>
      </c>
      <c r="K1866" s="133">
        <f t="shared" si="292"/>
        <v>0</v>
      </c>
      <c r="L1866" s="133">
        <f t="shared" si="296"/>
        <v>0</v>
      </c>
      <c r="M1866" s="190">
        <f t="shared" si="297"/>
        <v>1</v>
      </c>
      <c r="N1866" s="190" t="str">
        <f t="shared" si="293"/>
        <v>JANEIRO</v>
      </c>
      <c r="P1866" s="119" t="s">
        <v>192</v>
      </c>
      <c r="Q1866" s="136" t="str">
        <f t="shared" si="298"/>
        <v>À PAGAR</v>
      </c>
      <c r="R1866" s="136" t="str">
        <f t="shared" ca="1" si="294"/>
        <v>EM DIA</v>
      </c>
      <c r="S1866" s="137" t="str">
        <f t="shared" ca="1" si="299"/>
        <v/>
      </c>
    </row>
    <row r="1867" spans="2:19" x14ac:dyDescent="0.25">
      <c r="B1867" s="190" t="str">
        <f t="shared" si="291"/>
        <v/>
      </c>
      <c r="C1867" s="190" t="str">
        <f t="shared" si="290"/>
        <v/>
      </c>
      <c r="D1867" s="119" t="s">
        <v>192</v>
      </c>
      <c r="H1867" s="141">
        <f t="shared" si="295"/>
        <v>0</v>
      </c>
      <c r="K1867" s="133">
        <f t="shared" si="292"/>
        <v>0</v>
      </c>
      <c r="L1867" s="133">
        <f t="shared" si="296"/>
        <v>0</v>
      </c>
      <c r="M1867" s="190">
        <f t="shared" si="297"/>
        <v>1</v>
      </c>
      <c r="N1867" s="190" t="str">
        <f t="shared" si="293"/>
        <v>JANEIRO</v>
      </c>
      <c r="P1867" s="119" t="s">
        <v>192</v>
      </c>
      <c r="Q1867" s="136" t="str">
        <f t="shared" si="298"/>
        <v>À PAGAR</v>
      </c>
      <c r="R1867" s="136" t="str">
        <f t="shared" ca="1" si="294"/>
        <v>EM DIA</v>
      </c>
      <c r="S1867" s="137" t="str">
        <f t="shared" ca="1" si="299"/>
        <v/>
      </c>
    </row>
    <row r="1868" spans="2:19" x14ac:dyDescent="0.25">
      <c r="B1868" s="190" t="str">
        <f t="shared" si="291"/>
        <v/>
      </c>
      <c r="C1868" s="190" t="str">
        <f t="shared" si="290"/>
        <v/>
      </c>
      <c r="D1868" s="119" t="s">
        <v>192</v>
      </c>
      <c r="H1868" s="141">
        <f t="shared" si="295"/>
        <v>0</v>
      </c>
      <c r="K1868" s="133">
        <f t="shared" si="292"/>
        <v>0</v>
      </c>
      <c r="L1868" s="133">
        <f t="shared" si="296"/>
        <v>0</v>
      </c>
      <c r="M1868" s="190">
        <f t="shared" si="297"/>
        <v>1</v>
      </c>
      <c r="N1868" s="190" t="str">
        <f t="shared" si="293"/>
        <v>JANEIRO</v>
      </c>
      <c r="P1868" s="119" t="s">
        <v>192</v>
      </c>
      <c r="Q1868" s="136" t="str">
        <f t="shared" si="298"/>
        <v>À PAGAR</v>
      </c>
      <c r="R1868" s="136" t="str">
        <f t="shared" ca="1" si="294"/>
        <v>EM DIA</v>
      </c>
      <c r="S1868" s="137" t="str">
        <f t="shared" ca="1" si="299"/>
        <v/>
      </c>
    </row>
    <row r="1869" spans="2:19" x14ac:dyDescent="0.25">
      <c r="B1869" s="190" t="str">
        <f t="shared" si="291"/>
        <v/>
      </c>
      <c r="C1869" s="190" t="str">
        <f t="shared" si="290"/>
        <v/>
      </c>
      <c r="D1869" s="119" t="s">
        <v>192</v>
      </c>
      <c r="H1869" s="141">
        <f t="shared" si="295"/>
        <v>0</v>
      </c>
      <c r="K1869" s="133">
        <f t="shared" si="292"/>
        <v>0</v>
      </c>
      <c r="L1869" s="133">
        <f t="shared" si="296"/>
        <v>0</v>
      </c>
      <c r="M1869" s="190">
        <f t="shared" si="297"/>
        <v>1</v>
      </c>
      <c r="N1869" s="190" t="str">
        <f t="shared" si="293"/>
        <v>JANEIRO</v>
      </c>
      <c r="P1869" s="119" t="s">
        <v>192</v>
      </c>
      <c r="Q1869" s="136" t="str">
        <f t="shared" si="298"/>
        <v>À PAGAR</v>
      </c>
      <c r="R1869" s="136" t="str">
        <f t="shared" ca="1" si="294"/>
        <v>EM DIA</v>
      </c>
      <c r="S1869" s="137" t="str">
        <f t="shared" ca="1" si="299"/>
        <v/>
      </c>
    </row>
    <row r="1870" spans="2:19" x14ac:dyDescent="0.25">
      <c r="B1870" s="190" t="str">
        <f t="shared" si="291"/>
        <v/>
      </c>
      <c r="C1870" s="190" t="str">
        <f t="shared" si="290"/>
        <v/>
      </c>
      <c r="D1870" s="119" t="s">
        <v>192</v>
      </c>
      <c r="H1870" s="141">
        <f t="shared" si="295"/>
        <v>0</v>
      </c>
      <c r="K1870" s="133">
        <f t="shared" si="292"/>
        <v>0</v>
      </c>
      <c r="L1870" s="133">
        <f t="shared" si="296"/>
        <v>0</v>
      </c>
      <c r="M1870" s="190">
        <f t="shared" si="297"/>
        <v>1</v>
      </c>
      <c r="N1870" s="190" t="str">
        <f t="shared" si="293"/>
        <v>JANEIRO</v>
      </c>
      <c r="P1870" s="119" t="s">
        <v>192</v>
      </c>
      <c r="Q1870" s="136" t="str">
        <f t="shared" si="298"/>
        <v>À PAGAR</v>
      </c>
      <c r="R1870" s="136" t="str">
        <f t="shared" ca="1" si="294"/>
        <v>EM DIA</v>
      </c>
      <c r="S1870" s="137" t="str">
        <f t="shared" ca="1" si="299"/>
        <v/>
      </c>
    </row>
    <row r="1871" spans="2:19" x14ac:dyDescent="0.25">
      <c r="B1871" s="190" t="str">
        <f t="shared" si="291"/>
        <v/>
      </c>
      <c r="C1871" s="190" t="str">
        <f t="shared" ref="C1871:C1934" si="300">IF(B1871=1,"JANEIRO",IF(B1871=2,"FEVEREIRO",IF(B1871=3,"MARÇO",IF(B1871=4,"ABRIL",IF(B1871=5,"MAIO",IF(B1871=6,"JUNHO",IF(B1871=7,"JULHO",IF(B1871=8,"AGOSTO",IF(B1871=9,"SETEMBRO",IF(B1871=10,"OUTUBRO",IF(B1871=11,"NOVEMBRO",IF(B1871=12,"DEZEMBRO",""))))))))))))</f>
        <v/>
      </c>
      <c r="D1871" s="119" t="s">
        <v>192</v>
      </c>
      <c r="H1871" s="141">
        <f t="shared" si="295"/>
        <v>0</v>
      </c>
      <c r="K1871" s="133">
        <f t="shared" si="292"/>
        <v>0</v>
      </c>
      <c r="L1871" s="133">
        <f t="shared" si="296"/>
        <v>0</v>
      </c>
      <c r="M1871" s="190">
        <f t="shared" si="297"/>
        <v>1</v>
      </c>
      <c r="N1871" s="190" t="str">
        <f t="shared" si="293"/>
        <v>JANEIRO</v>
      </c>
      <c r="P1871" s="119" t="s">
        <v>192</v>
      </c>
      <c r="Q1871" s="136" t="str">
        <f t="shared" si="298"/>
        <v>À PAGAR</v>
      </c>
      <c r="R1871" s="136" t="str">
        <f t="shared" ca="1" si="294"/>
        <v>EM DIA</v>
      </c>
      <c r="S1871" s="137" t="str">
        <f t="shared" ca="1" si="299"/>
        <v/>
      </c>
    </row>
    <row r="1872" spans="2:19" x14ac:dyDescent="0.25">
      <c r="B1872" s="190" t="str">
        <f t="shared" si="291"/>
        <v/>
      </c>
      <c r="C1872" s="190" t="str">
        <f t="shared" si="300"/>
        <v/>
      </c>
      <c r="D1872" s="119" t="s">
        <v>192</v>
      </c>
      <c r="H1872" s="141">
        <f t="shared" si="295"/>
        <v>0</v>
      </c>
      <c r="K1872" s="133">
        <f t="shared" si="292"/>
        <v>0</v>
      </c>
      <c r="L1872" s="133">
        <f t="shared" si="296"/>
        <v>0</v>
      </c>
      <c r="M1872" s="190">
        <f t="shared" si="297"/>
        <v>1</v>
      </c>
      <c r="N1872" s="190" t="str">
        <f t="shared" si="293"/>
        <v>JANEIRO</v>
      </c>
      <c r="P1872" s="119" t="s">
        <v>192</v>
      </c>
      <c r="Q1872" s="136" t="str">
        <f t="shared" si="298"/>
        <v>À PAGAR</v>
      </c>
      <c r="R1872" s="136" t="str">
        <f t="shared" ca="1" si="294"/>
        <v>EM DIA</v>
      </c>
      <c r="S1872" s="137" t="str">
        <f t="shared" ca="1" si="299"/>
        <v/>
      </c>
    </row>
    <row r="1873" spans="2:19" x14ac:dyDescent="0.25">
      <c r="B1873" s="190" t="str">
        <f t="shared" si="291"/>
        <v/>
      </c>
      <c r="C1873" s="190" t="str">
        <f t="shared" si="300"/>
        <v/>
      </c>
      <c r="D1873" s="119" t="s">
        <v>192</v>
      </c>
      <c r="H1873" s="141">
        <f t="shared" si="295"/>
        <v>0</v>
      </c>
      <c r="K1873" s="133">
        <f t="shared" si="292"/>
        <v>0</v>
      </c>
      <c r="L1873" s="133">
        <f t="shared" si="296"/>
        <v>0</v>
      </c>
      <c r="M1873" s="190">
        <f t="shared" si="297"/>
        <v>1</v>
      </c>
      <c r="N1873" s="190" t="str">
        <f t="shared" si="293"/>
        <v>JANEIRO</v>
      </c>
      <c r="P1873" s="119" t="s">
        <v>192</v>
      </c>
      <c r="Q1873" s="136" t="str">
        <f t="shared" si="298"/>
        <v>À PAGAR</v>
      </c>
      <c r="R1873" s="136" t="str">
        <f t="shared" ca="1" si="294"/>
        <v>EM DIA</v>
      </c>
      <c r="S1873" s="137" t="str">
        <f t="shared" ca="1" si="299"/>
        <v/>
      </c>
    </row>
    <row r="1874" spans="2:19" x14ac:dyDescent="0.25">
      <c r="B1874" s="190" t="str">
        <f t="shared" ref="B1874:B1937" si="301">IFERROR(MONTH(D1874),"")</f>
        <v/>
      </c>
      <c r="C1874" s="190" t="str">
        <f t="shared" si="300"/>
        <v/>
      </c>
      <c r="D1874" s="119" t="s">
        <v>192</v>
      </c>
      <c r="H1874" s="141">
        <f t="shared" si="295"/>
        <v>0</v>
      </c>
      <c r="K1874" s="133">
        <f t="shared" si="292"/>
        <v>0</v>
      </c>
      <c r="L1874" s="133">
        <f t="shared" si="296"/>
        <v>0</v>
      </c>
      <c r="M1874" s="190">
        <f t="shared" si="297"/>
        <v>1</v>
      </c>
      <c r="N1874" s="190" t="str">
        <f t="shared" si="293"/>
        <v>JANEIRO</v>
      </c>
      <c r="P1874" s="119" t="s">
        <v>192</v>
      </c>
      <c r="Q1874" s="136" t="str">
        <f t="shared" si="298"/>
        <v>À PAGAR</v>
      </c>
      <c r="R1874" s="136" t="str">
        <f t="shared" ca="1" si="294"/>
        <v>EM DIA</v>
      </c>
      <c r="S1874" s="137" t="str">
        <f t="shared" ca="1" si="299"/>
        <v/>
      </c>
    </row>
    <row r="1875" spans="2:19" x14ac:dyDescent="0.25">
      <c r="B1875" s="190" t="str">
        <f t="shared" si="301"/>
        <v/>
      </c>
      <c r="C1875" s="190" t="str">
        <f t="shared" si="300"/>
        <v/>
      </c>
      <c r="D1875" s="119" t="s">
        <v>192</v>
      </c>
      <c r="H1875" s="141">
        <f t="shared" si="295"/>
        <v>0</v>
      </c>
      <c r="K1875" s="133">
        <f t="shared" si="292"/>
        <v>0</v>
      </c>
      <c r="L1875" s="133">
        <f t="shared" si="296"/>
        <v>0</v>
      </c>
      <c r="M1875" s="190">
        <f t="shared" si="297"/>
        <v>1</v>
      </c>
      <c r="N1875" s="190" t="str">
        <f t="shared" si="293"/>
        <v>JANEIRO</v>
      </c>
      <c r="P1875" s="119" t="s">
        <v>192</v>
      </c>
      <c r="Q1875" s="136" t="str">
        <f t="shared" si="298"/>
        <v>À PAGAR</v>
      </c>
      <c r="R1875" s="136" t="str">
        <f t="shared" ca="1" si="294"/>
        <v>EM DIA</v>
      </c>
      <c r="S1875" s="137" t="str">
        <f t="shared" ca="1" si="299"/>
        <v/>
      </c>
    </row>
    <row r="1876" spans="2:19" x14ac:dyDescent="0.25">
      <c r="B1876" s="190" t="str">
        <f t="shared" si="301"/>
        <v/>
      </c>
      <c r="C1876" s="190" t="str">
        <f t="shared" si="300"/>
        <v/>
      </c>
      <c r="D1876" s="119" t="s">
        <v>192</v>
      </c>
      <c r="H1876" s="141">
        <f t="shared" si="295"/>
        <v>0</v>
      </c>
      <c r="K1876" s="133">
        <f t="shared" si="292"/>
        <v>0</v>
      </c>
      <c r="L1876" s="133">
        <f t="shared" si="296"/>
        <v>0</v>
      </c>
      <c r="M1876" s="190">
        <f t="shared" si="297"/>
        <v>1</v>
      </c>
      <c r="N1876" s="190" t="str">
        <f t="shared" si="293"/>
        <v>JANEIRO</v>
      </c>
      <c r="P1876" s="119" t="s">
        <v>192</v>
      </c>
      <c r="Q1876" s="136" t="str">
        <f t="shared" si="298"/>
        <v>À PAGAR</v>
      </c>
      <c r="R1876" s="136" t="str">
        <f t="shared" ca="1" si="294"/>
        <v>EM DIA</v>
      </c>
      <c r="S1876" s="137" t="str">
        <f t="shared" ca="1" si="299"/>
        <v/>
      </c>
    </row>
    <row r="1877" spans="2:19" x14ac:dyDescent="0.25">
      <c r="B1877" s="190" t="str">
        <f t="shared" si="301"/>
        <v/>
      </c>
      <c r="C1877" s="190" t="str">
        <f t="shared" si="300"/>
        <v/>
      </c>
      <c r="D1877" s="119" t="s">
        <v>192</v>
      </c>
      <c r="H1877" s="141">
        <f t="shared" si="295"/>
        <v>0</v>
      </c>
      <c r="K1877" s="133">
        <f t="shared" si="292"/>
        <v>0</v>
      </c>
      <c r="L1877" s="133">
        <f t="shared" si="296"/>
        <v>0</v>
      </c>
      <c r="M1877" s="190">
        <f t="shared" si="297"/>
        <v>1</v>
      </c>
      <c r="N1877" s="190" t="str">
        <f t="shared" si="293"/>
        <v>JANEIRO</v>
      </c>
      <c r="P1877" s="119" t="s">
        <v>192</v>
      </c>
      <c r="Q1877" s="136" t="str">
        <f t="shared" si="298"/>
        <v>À PAGAR</v>
      </c>
      <c r="R1877" s="136" t="str">
        <f t="shared" ca="1" si="294"/>
        <v>EM DIA</v>
      </c>
      <c r="S1877" s="137" t="str">
        <f t="shared" ca="1" si="299"/>
        <v/>
      </c>
    </row>
    <row r="1878" spans="2:19" x14ac:dyDescent="0.25">
      <c r="B1878" s="190" t="str">
        <f t="shared" si="301"/>
        <v/>
      </c>
      <c r="C1878" s="190" t="str">
        <f t="shared" si="300"/>
        <v/>
      </c>
      <c r="D1878" s="119" t="s">
        <v>192</v>
      </c>
      <c r="H1878" s="141">
        <f t="shared" si="295"/>
        <v>0</v>
      </c>
      <c r="K1878" s="133">
        <f t="shared" si="292"/>
        <v>0</v>
      </c>
      <c r="L1878" s="133">
        <f t="shared" si="296"/>
        <v>0</v>
      </c>
      <c r="M1878" s="190">
        <f t="shared" si="297"/>
        <v>1</v>
      </c>
      <c r="N1878" s="190" t="str">
        <f t="shared" si="293"/>
        <v>JANEIRO</v>
      </c>
      <c r="P1878" s="119" t="s">
        <v>192</v>
      </c>
      <c r="Q1878" s="136" t="str">
        <f t="shared" si="298"/>
        <v>À PAGAR</v>
      </c>
      <c r="R1878" s="136" t="str">
        <f t="shared" ca="1" si="294"/>
        <v>EM DIA</v>
      </c>
      <c r="S1878" s="137" t="str">
        <f t="shared" ca="1" si="299"/>
        <v/>
      </c>
    </row>
    <row r="1879" spans="2:19" x14ac:dyDescent="0.25">
      <c r="B1879" s="190" t="str">
        <f t="shared" si="301"/>
        <v/>
      </c>
      <c r="C1879" s="190" t="str">
        <f t="shared" si="300"/>
        <v/>
      </c>
      <c r="D1879" s="119" t="s">
        <v>192</v>
      </c>
      <c r="H1879" s="141">
        <f t="shared" si="295"/>
        <v>0</v>
      </c>
      <c r="K1879" s="133">
        <f t="shared" si="292"/>
        <v>0</v>
      </c>
      <c r="L1879" s="133">
        <f t="shared" si="296"/>
        <v>0</v>
      </c>
      <c r="M1879" s="190">
        <f t="shared" si="297"/>
        <v>1</v>
      </c>
      <c r="N1879" s="190" t="str">
        <f t="shared" si="293"/>
        <v>JANEIRO</v>
      </c>
      <c r="P1879" s="119" t="s">
        <v>192</v>
      </c>
      <c r="Q1879" s="136" t="str">
        <f t="shared" si="298"/>
        <v>À PAGAR</v>
      </c>
      <c r="R1879" s="136" t="str">
        <f t="shared" ca="1" si="294"/>
        <v>EM DIA</v>
      </c>
      <c r="S1879" s="137" t="str">
        <f t="shared" ca="1" si="299"/>
        <v/>
      </c>
    </row>
    <row r="1880" spans="2:19" x14ac:dyDescent="0.25">
      <c r="B1880" s="190" t="str">
        <f t="shared" si="301"/>
        <v/>
      </c>
      <c r="C1880" s="190" t="str">
        <f t="shared" si="300"/>
        <v/>
      </c>
      <c r="D1880" s="119" t="s">
        <v>192</v>
      </c>
      <c r="H1880" s="141">
        <f t="shared" si="295"/>
        <v>0</v>
      </c>
      <c r="K1880" s="133">
        <f t="shared" si="292"/>
        <v>0</v>
      </c>
      <c r="L1880" s="133">
        <f t="shared" si="296"/>
        <v>0</v>
      </c>
      <c r="M1880" s="190">
        <f t="shared" si="297"/>
        <v>1</v>
      </c>
      <c r="N1880" s="190" t="str">
        <f t="shared" si="293"/>
        <v>JANEIRO</v>
      </c>
      <c r="P1880" s="119" t="s">
        <v>192</v>
      </c>
      <c r="Q1880" s="136" t="str">
        <f t="shared" si="298"/>
        <v>À PAGAR</v>
      </c>
      <c r="R1880" s="136" t="str">
        <f t="shared" ca="1" si="294"/>
        <v>EM DIA</v>
      </c>
      <c r="S1880" s="137" t="str">
        <f t="shared" ca="1" si="299"/>
        <v/>
      </c>
    </row>
    <row r="1881" spans="2:19" x14ac:dyDescent="0.25">
      <c r="B1881" s="190" t="str">
        <f t="shared" si="301"/>
        <v/>
      </c>
      <c r="C1881" s="190" t="str">
        <f t="shared" si="300"/>
        <v/>
      </c>
      <c r="D1881" s="119" t="s">
        <v>192</v>
      </c>
      <c r="H1881" s="141">
        <f t="shared" si="295"/>
        <v>0</v>
      </c>
      <c r="K1881" s="133">
        <f t="shared" si="292"/>
        <v>0</v>
      </c>
      <c r="L1881" s="133">
        <f t="shared" si="296"/>
        <v>0</v>
      </c>
      <c r="M1881" s="190">
        <f t="shared" si="297"/>
        <v>1</v>
      </c>
      <c r="N1881" s="190" t="str">
        <f t="shared" si="293"/>
        <v>JANEIRO</v>
      </c>
      <c r="P1881" s="119" t="s">
        <v>192</v>
      </c>
      <c r="Q1881" s="136" t="str">
        <f t="shared" si="298"/>
        <v>À PAGAR</v>
      </c>
      <c r="R1881" s="136" t="str">
        <f t="shared" ca="1" si="294"/>
        <v>EM DIA</v>
      </c>
      <c r="S1881" s="137" t="str">
        <f t="shared" ca="1" si="299"/>
        <v/>
      </c>
    </row>
    <row r="1882" spans="2:19" x14ac:dyDescent="0.25">
      <c r="B1882" s="190" t="str">
        <f t="shared" si="301"/>
        <v/>
      </c>
      <c r="C1882" s="190" t="str">
        <f t="shared" si="300"/>
        <v/>
      </c>
      <c r="D1882" s="119" t="s">
        <v>192</v>
      </c>
      <c r="H1882" s="141">
        <f t="shared" si="295"/>
        <v>0</v>
      </c>
      <c r="K1882" s="133">
        <f t="shared" si="292"/>
        <v>0</v>
      </c>
      <c r="L1882" s="133">
        <f t="shared" si="296"/>
        <v>0</v>
      </c>
      <c r="M1882" s="190">
        <f t="shared" si="297"/>
        <v>1</v>
      </c>
      <c r="N1882" s="190" t="str">
        <f t="shared" si="293"/>
        <v>JANEIRO</v>
      </c>
      <c r="P1882" s="119" t="s">
        <v>192</v>
      </c>
      <c r="Q1882" s="136" t="str">
        <f t="shared" si="298"/>
        <v>À PAGAR</v>
      </c>
      <c r="R1882" s="136" t="str">
        <f t="shared" ca="1" si="294"/>
        <v>EM DIA</v>
      </c>
      <c r="S1882" s="137" t="str">
        <f t="shared" ca="1" si="299"/>
        <v/>
      </c>
    </row>
    <row r="1883" spans="2:19" x14ac:dyDescent="0.25">
      <c r="B1883" s="190" t="str">
        <f t="shared" si="301"/>
        <v/>
      </c>
      <c r="C1883" s="190" t="str">
        <f t="shared" si="300"/>
        <v/>
      </c>
      <c r="D1883" s="119" t="s">
        <v>192</v>
      </c>
      <c r="H1883" s="141">
        <f t="shared" si="295"/>
        <v>0</v>
      </c>
      <c r="K1883" s="133">
        <f t="shared" si="292"/>
        <v>0</v>
      </c>
      <c r="L1883" s="133">
        <f t="shared" si="296"/>
        <v>0</v>
      </c>
      <c r="M1883" s="190">
        <f t="shared" si="297"/>
        <v>1</v>
      </c>
      <c r="N1883" s="190" t="str">
        <f t="shared" si="293"/>
        <v>JANEIRO</v>
      </c>
      <c r="P1883" s="119" t="s">
        <v>192</v>
      </c>
      <c r="Q1883" s="136" t="str">
        <f t="shared" si="298"/>
        <v>À PAGAR</v>
      </c>
      <c r="R1883" s="136" t="str">
        <f t="shared" ca="1" si="294"/>
        <v>EM DIA</v>
      </c>
      <c r="S1883" s="137" t="str">
        <f t="shared" ca="1" si="299"/>
        <v/>
      </c>
    </row>
    <row r="1884" spans="2:19" x14ac:dyDescent="0.25">
      <c r="B1884" s="190" t="str">
        <f t="shared" si="301"/>
        <v/>
      </c>
      <c r="C1884" s="190" t="str">
        <f t="shared" si="300"/>
        <v/>
      </c>
      <c r="D1884" s="119" t="s">
        <v>192</v>
      </c>
      <c r="H1884" s="141">
        <f t="shared" si="295"/>
        <v>0</v>
      </c>
      <c r="K1884" s="133">
        <f t="shared" si="292"/>
        <v>0</v>
      </c>
      <c r="L1884" s="133">
        <f t="shared" si="296"/>
        <v>0</v>
      </c>
      <c r="M1884" s="190">
        <f t="shared" si="297"/>
        <v>1</v>
      </c>
      <c r="N1884" s="190" t="str">
        <f t="shared" si="293"/>
        <v>JANEIRO</v>
      </c>
      <c r="P1884" s="119" t="s">
        <v>192</v>
      </c>
      <c r="Q1884" s="136" t="str">
        <f t="shared" si="298"/>
        <v>À PAGAR</v>
      </c>
      <c r="R1884" s="136" t="str">
        <f t="shared" ca="1" si="294"/>
        <v>EM DIA</v>
      </c>
      <c r="S1884" s="137" t="str">
        <f t="shared" ca="1" si="299"/>
        <v/>
      </c>
    </row>
    <row r="1885" spans="2:19" x14ac:dyDescent="0.25">
      <c r="B1885" s="190" t="str">
        <f t="shared" si="301"/>
        <v/>
      </c>
      <c r="C1885" s="190" t="str">
        <f t="shared" si="300"/>
        <v/>
      </c>
      <c r="D1885" s="119" t="s">
        <v>192</v>
      </c>
      <c r="H1885" s="141">
        <f t="shared" si="295"/>
        <v>0</v>
      </c>
      <c r="K1885" s="133">
        <f t="shared" ref="K1885:K1948" si="302">IF(AND(G1885&gt;I1885,I1885&gt;0),G1885-I1885-J1885,0)</f>
        <v>0</v>
      </c>
      <c r="L1885" s="133">
        <f t="shared" si="296"/>
        <v>0</v>
      </c>
      <c r="M1885" s="190">
        <f t="shared" si="297"/>
        <v>1</v>
      </c>
      <c r="N1885" s="190" t="str">
        <f t="shared" si="293"/>
        <v>JANEIRO</v>
      </c>
      <c r="P1885" s="119" t="s">
        <v>192</v>
      </c>
      <c r="Q1885" s="136" t="str">
        <f t="shared" si="298"/>
        <v>À PAGAR</v>
      </c>
      <c r="R1885" s="136" t="str">
        <f t="shared" ca="1" si="294"/>
        <v>EM DIA</v>
      </c>
      <c r="S1885" s="137" t="str">
        <f t="shared" ca="1" si="299"/>
        <v/>
      </c>
    </row>
    <row r="1886" spans="2:19" x14ac:dyDescent="0.25">
      <c r="B1886" s="190" t="str">
        <f t="shared" si="301"/>
        <v/>
      </c>
      <c r="C1886" s="190" t="str">
        <f t="shared" si="300"/>
        <v/>
      </c>
      <c r="D1886" s="119" t="s">
        <v>192</v>
      </c>
      <c r="H1886" s="141">
        <f t="shared" si="295"/>
        <v>0</v>
      </c>
      <c r="K1886" s="133">
        <f t="shared" si="302"/>
        <v>0</v>
      </c>
      <c r="L1886" s="133">
        <f t="shared" si="296"/>
        <v>0</v>
      </c>
      <c r="M1886" s="190">
        <f t="shared" si="297"/>
        <v>1</v>
      </c>
      <c r="N1886" s="190" t="str">
        <f t="shared" si="293"/>
        <v>JANEIRO</v>
      </c>
      <c r="P1886" s="119" t="s">
        <v>192</v>
      </c>
      <c r="Q1886" s="136" t="str">
        <f t="shared" si="298"/>
        <v>À PAGAR</v>
      </c>
      <c r="R1886" s="136" t="str">
        <f t="shared" ca="1" si="294"/>
        <v>EM DIA</v>
      </c>
      <c r="S1886" s="137" t="str">
        <f t="shared" ca="1" si="299"/>
        <v/>
      </c>
    </row>
    <row r="1887" spans="2:19" x14ac:dyDescent="0.25">
      <c r="B1887" s="190" t="str">
        <f t="shared" si="301"/>
        <v/>
      </c>
      <c r="C1887" s="190" t="str">
        <f t="shared" si="300"/>
        <v/>
      </c>
      <c r="D1887" s="119" t="s">
        <v>192</v>
      </c>
      <c r="H1887" s="141">
        <f t="shared" si="295"/>
        <v>0</v>
      </c>
      <c r="K1887" s="133">
        <f t="shared" si="302"/>
        <v>0</v>
      </c>
      <c r="L1887" s="133">
        <f t="shared" si="296"/>
        <v>0</v>
      </c>
      <c r="M1887" s="190">
        <f t="shared" si="297"/>
        <v>1</v>
      </c>
      <c r="N1887" s="190" t="str">
        <f t="shared" si="293"/>
        <v>JANEIRO</v>
      </c>
      <c r="P1887" s="119" t="s">
        <v>192</v>
      </c>
      <c r="Q1887" s="136" t="str">
        <f t="shared" si="298"/>
        <v>À PAGAR</v>
      </c>
      <c r="R1887" s="136" t="str">
        <f t="shared" ca="1" si="294"/>
        <v>EM DIA</v>
      </c>
      <c r="S1887" s="137" t="str">
        <f t="shared" ca="1" si="299"/>
        <v/>
      </c>
    </row>
    <row r="1888" spans="2:19" x14ac:dyDescent="0.25">
      <c r="B1888" s="190" t="str">
        <f t="shared" si="301"/>
        <v/>
      </c>
      <c r="C1888" s="190" t="str">
        <f t="shared" si="300"/>
        <v/>
      </c>
      <c r="D1888" s="119" t="s">
        <v>192</v>
      </c>
      <c r="H1888" s="141">
        <f t="shared" si="295"/>
        <v>0</v>
      </c>
      <c r="K1888" s="133">
        <f t="shared" si="302"/>
        <v>0</v>
      </c>
      <c r="L1888" s="133">
        <f t="shared" si="296"/>
        <v>0</v>
      </c>
      <c r="M1888" s="190">
        <f t="shared" si="297"/>
        <v>1</v>
      </c>
      <c r="N1888" s="190" t="str">
        <f t="shared" si="293"/>
        <v>JANEIRO</v>
      </c>
      <c r="P1888" s="119" t="s">
        <v>192</v>
      </c>
      <c r="Q1888" s="136" t="str">
        <f t="shared" si="298"/>
        <v>À PAGAR</v>
      </c>
      <c r="R1888" s="136" t="str">
        <f t="shared" ca="1" si="294"/>
        <v>EM DIA</v>
      </c>
      <c r="S1888" s="137" t="str">
        <f t="shared" ca="1" si="299"/>
        <v/>
      </c>
    </row>
    <row r="1889" spans="2:19" x14ac:dyDescent="0.25">
      <c r="B1889" s="190" t="str">
        <f t="shared" si="301"/>
        <v/>
      </c>
      <c r="C1889" s="190" t="str">
        <f t="shared" si="300"/>
        <v/>
      </c>
      <c r="D1889" s="119" t="s">
        <v>192</v>
      </c>
      <c r="H1889" s="141">
        <f t="shared" si="295"/>
        <v>0</v>
      </c>
      <c r="K1889" s="133">
        <f t="shared" si="302"/>
        <v>0</v>
      </c>
      <c r="L1889" s="133">
        <f t="shared" si="296"/>
        <v>0</v>
      </c>
      <c r="M1889" s="190">
        <f t="shared" si="297"/>
        <v>1</v>
      </c>
      <c r="N1889" s="190" t="str">
        <f t="shared" si="293"/>
        <v>JANEIRO</v>
      </c>
      <c r="P1889" s="119" t="s">
        <v>192</v>
      </c>
      <c r="Q1889" s="136" t="str">
        <f t="shared" si="298"/>
        <v>À PAGAR</v>
      </c>
      <c r="R1889" s="136" t="str">
        <f t="shared" ca="1" si="294"/>
        <v>EM DIA</v>
      </c>
      <c r="S1889" s="137" t="str">
        <f t="shared" ca="1" si="299"/>
        <v/>
      </c>
    </row>
    <row r="1890" spans="2:19" x14ac:dyDescent="0.25">
      <c r="B1890" s="190" t="str">
        <f t="shared" si="301"/>
        <v/>
      </c>
      <c r="C1890" s="190" t="str">
        <f t="shared" si="300"/>
        <v/>
      </c>
      <c r="D1890" s="119" t="s">
        <v>192</v>
      </c>
      <c r="H1890" s="141">
        <f t="shared" si="295"/>
        <v>0</v>
      </c>
      <c r="K1890" s="133">
        <f t="shared" si="302"/>
        <v>0</v>
      </c>
      <c r="L1890" s="133">
        <f t="shared" si="296"/>
        <v>0</v>
      </c>
      <c r="M1890" s="190">
        <f t="shared" si="297"/>
        <v>1</v>
      </c>
      <c r="N1890" s="190" t="str">
        <f t="shared" si="293"/>
        <v>JANEIRO</v>
      </c>
      <c r="P1890" s="119" t="s">
        <v>192</v>
      </c>
      <c r="Q1890" s="136" t="str">
        <f t="shared" si="298"/>
        <v>À PAGAR</v>
      </c>
      <c r="R1890" s="136" t="str">
        <f t="shared" ca="1" si="294"/>
        <v>EM DIA</v>
      </c>
      <c r="S1890" s="137" t="str">
        <f t="shared" ca="1" si="299"/>
        <v/>
      </c>
    </row>
    <row r="1891" spans="2:19" x14ac:dyDescent="0.25">
      <c r="B1891" s="190" t="str">
        <f t="shared" si="301"/>
        <v/>
      </c>
      <c r="C1891" s="190" t="str">
        <f t="shared" si="300"/>
        <v/>
      </c>
      <c r="D1891" s="119" t="s">
        <v>192</v>
      </c>
      <c r="H1891" s="141">
        <f t="shared" si="295"/>
        <v>0</v>
      </c>
      <c r="K1891" s="133">
        <f t="shared" si="302"/>
        <v>0</v>
      </c>
      <c r="L1891" s="133">
        <f t="shared" si="296"/>
        <v>0</v>
      </c>
      <c r="M1891" s="190">
        <f t="shared" si="297"/>
        <v>1</v>
      </c>
      <c r="N1891" s="190" t="str">
        <f t="shared" si="293"/>
        <v>JANEIRO</v>
      </c>
      <c r="P1891" s="119" t="s">
        <v>192</v>
      </c>
      <c r="Q1891" s="136" t="str">
        <f t="shared" si="298"/>
        <v>À PAGAR</v>
      </c>
      <c r="R1891" s="136" t="str">
        <f t="shared" ca="1" si="294"/>
        <v>EM DIA</v>
      </c>
      <c r="S1891" s="137" t="str">
        <f t="shared" ca="1" si="299"/>
        <v/>
      </c>
    </row>
    <row r="1892" spans="2:19" x14ac:dyDescent="0.25">
      <c r="B1892" s="190" t="str">
        <f t="shared" si="301"/>
        <v/>
      </c>
      <c r="C1892" s="190" t="str">
        <f t="shared" si="300"/>
        <v/>
      </c>
      <c r="D1892" s="119" t="s">
        <v>192</v>
      </c>
      <c r="H1892" s="141">
        <f t="shared" si="295"/>
        <v>0</v>
      </c>
      <c r="K1892" s="133">
        <f t="shared" si="302"/>
        <v>0</v>
      </c>
      <c r="L1892" s="133">
        <f t="shared" si="296"/>
        <v>0</v>
      </c>
      <c r="M1892" s="190">
        <f t="shared" si="297"/>
        <v>1</v>
      </c>
      <c r="N1892" s="190" t="str">
        <f t="shared" si="293"/>
        <v>JANEIRO</v>
      </c>
      <c r="P1892" s="119" t="s">
        <v>192</v>
      </c>
      <c r="Q1892" s="136" t="str">
        <f t="shared" si="298"/>
        <v>À PAGAR</v>
      </c>
      <c r="R1892" s="136" t="str">
        <f t="shared" ca="1" si="294"/>
        <v>EM DIA</v>
      </c>
      <c r="S1892" s="137" t="str">
        <f t="shared" ca="1" si="299"/>
        <v/>
      </c>
    </row>
    <row r="1893" spans="2:19" x14ac:dyDescent="0.25">
      <c r="B1893" s="190" t="str">
        <f t="shared" si="301"/>
        <v/>
      </c>
      <c r="C1893" s="190" t="str">
        <f t="shared" si="300"/>
        <v/>
      </c>
      <c r="D1893" s="119" t="s">
        <v>192</v>
      </c>
      <c r="H1893" s="141">
        <f t="shared" si="295"/>
        <v>0</v>
      </c>
      <c r="K1893" s="133">
        <f t="shared" si="302"/>
        <v>0</v>
      </c>
      <c r="L1893" s="133">
        <f t="shared" si="296"/>
        <v>0</v>
      </c>
      <c r="M1893" s="190">
        <f t="shared" si="297"/>
        <v>1</v>
      </c>
      <c r="N1893" s="190" t="str">
        <f t="shared" si="293"/>
        <v>JANEIRO</v>
      </c>
      <c r="P1893" s="119" t="s">
        <v>192</v>
      </c>
      <c r="Q1893" s="136" t="str">
        <f t="shared" si="298"/>
        <v>À PAGAR</v>
      </c>
      <c r="R1893" s="136" t="str">
        <f t="shared" ca="1" si="294"/>
        <v>EM DIA</v>
      </c>
      <c r="S1893" s="137" t="str">
        <f t="shared" ca="1" si="299"/>
        <v/>
      </c>
    </row>
    <row r="1894" spans="2:19" x14ac:dyDescent="0.25">
      <c r="B1894" s="190" t="str">
        <f t="shared" si="301"/>
        <v/>
      </c>
      <c r="C1894" s="190" t="str">
        <f t="shared" si="300"/>
        <v/>
      </c>
      <c r="D1894" s="119" t="s">
        <v>192</v>
      </c>
      <c r="H1894" s="141">
        <f t="shared" si="295"/>
        <v>0</v>
      </c>
      <c r="K1894" s="133">
        <f t="shared" si="302"/>
        <v>0</v>
      </c>
      <c r="L1894" s="133">
        <f t="shared" si="296"/>
        <v>0</v>
      </c>
      <c r="M1894" s="190">
        <f t="shared" si="297"/>
        <v>1</v>
      </c>
      <c r="N1894" s="190" t="str">
        <f t="shared" si="293"/>
        <v>JANEIRO</v>
      </c>
      <c r="P1894" s="119" t="s">
        <v>192</v>
      </c>
      <c r="Q1894" s="136" t="str">
        <f t="shared" si="298"/>
        <v>À PAGAR</v>
      </c>
      <c r="R1894" s="136" t="str">
        <f t="shared" ca="1" si="294"/>
        <v>EM DIA</v>
      </c>
      <c r="S1894" s="137" t="str">
        <f t="shared" ca="1" si="299"/>
        <v/>
      </c>
    </row>
    <row r="1895" spans="2:19" x14ac:dyDescent="0.25">
      <c r="B1895" s="190" t="str">
        <f t="shared" si="301"/>
        <v/>
      </c>
      <c r="C1895" s="190" t="str">
        <f t="shared" si="300"/>
        <v/>
      </c>
      <c r="D1895" s="119" t="s">
        <v>192</v>
      </c>
      <c r="H1895" s="141">
        <f t="shared" si="295"/>
        <v>0</v>
      </c>
      <c r="K1895" s="133">
        <f t="shared" si="302"/>
        <v>0</v>
      </c>
      <c r="L1895" s="133">
        <f t="shared" si="296"/>
        <v>0</v>
      </c>
      <c r="M1895" s="190">
        <f t="shared" si="297"/>
        <v>1</v>
      </c>
      <c r="N1895" s="190" t="str">
        <f t="shared" si="293"/>
        <v>JANEIRO</v>
      </c>
      <c r="P1895" s="119" t="s">
        <v>192</v>
      </c>
      <c r="Q1895" s="136" t="str">
        <f t="shared" si="298"/>
        <v>À PAGAR</v>
      </c>
      <c r="R1895" s="136" t="str">
        <f t="shared" ca="1" si="294"/>
        <v>EM DIA</v>
      </c>
      <c r="S1895" s="137" t="str">
        <f t="shared" ca="1" si="299"/>
        <v/>
      </c>
    </row>
    <row r="1896" spans="2:19" x14ac:dyDescent="0.25">
      <c r="B1896" s="190" t="str">
        <f t="shared" si="301"/>
        <v/>
      </c>
      <c r="C1896" s="190" t="str">
        <f t="shared" si="300"/>
        <v/>
      </c>
      <c r="D1896" s="119" t="s">
        <v>192</v>
      </c>
      <c r="H1896" s="141">
        <f t="shared" si="295"/>
        <v>0</v>
      </c>
      <c r="K1896" s="133">
        <f t="shared" si="302"/>
        <v>0</v>
      </c>
      <c r="L1896" s="133">
        <f t="shared" si="296"/>
        <v>0</v>
      </c>
      <c r="M1896" s="190">
        <f t="shared" si="297"/>
        <v>1</v>
      </c>
      <c r="N1896" s="190" t="str">
        <f t="shared" si="293"/>
        <v>JANEIRO</v>
      </c>
      <c r="P1896" s="119" t="s">
        <v>192</v>
      </c>
      <c r="Q1896" s="136" t="str">
        <f t="shared" si="298"/>
        <v>À PAGAR</v>
      </c>
      <c r="R1896" s="136" t="str">
        <f t="shared" ca="1" si="294"/>
        <v>EM DIA</v>
      </c>
      <c r="S1896" s="137" t="str">
        <f t="shared" ca="1" si="299"/>
        <v/>
      </c>
    </row>
    <row r="1897" spans="2:19" x14ac:dyDescent="0.25">
      <c r="B1897" s="190" t="str">
        <f t="shared" si="301"/>
        <v/>
      </c>
      <c r="C1897" s="190" t="str">
        <f t="shared" si="300"/>
        <v/>
      </c>
      <c r="D1897" s="119" t="s">
        <v>192</v>
      </c>
      <c r="H1897" s="141">
        <f t="shared" si="295"/>
        <v>0</v>
      </c>
      <c r="K1897" s="133">
        <f t="shared" si="302"/>
        <v>0</v>
      </c>
      <c r="L1897" s="133">
        <f t="shared" si="296"/>
        <v>0</v>
      </c>
      <c r="M1897" s="190">
        <f t="shared" si="297"/>
        <v>1</v>
      </c>
      <c r="N1897" s="190" t="str">
        <f t="shared" si="293"/>
        <v>JANEIRO</v>
      </c>
      <c r="P1897" s="119" t="s">
        <v>192</v>
      </c>
      <c r="Q1897" s="136" t="str">
        <f t="shared" si="298"/>
        <v>À PAGAR</v>
      </c>
      <c r="R1897" s="136" t="str">
        <f t="shared" ca="1" si="294"/>
        <v>EM DIA</v>
      </c>
      <c r="S1897" s="137" t="str">
        <f t="shared" ca="1" si="299"/>
        <v/>
      </c>
    </row>
    <row r="1898" spans="2:19" x14ac:dyDescent="0.25">
      <c r="B1898" s="190" t="str">
        <f t="shared" si="301"/>
        <v/>
      </c>
      <c r="C1898" s="190" t="str">
        <f t="shared" si="300"/>
        <v/>
      </c>
      <c r="D1898" s="119" t="s">
        <v>192</v>
      </c>
      <c r="H1898" s="141">
        <f t="shared" si="295"/>
        <v>0</v>
      </c>
      <c r="K1898" s="133">
        <f t="shared" si="302"/>
        <v>0</v>
      </c>
      <c r="L1898" s="133">
        <f t="shared" si="296"/>
        <v>0</v>
      </c>
      <c r="M1898" s="190">
        <f t="shared" si="297"/>
        <v>1</v>
      </c>
      <c r="N1898" s="190" t="str">
        <f t="shared" si="293"/>
        <v>JANEIRO</v>
      </c>
      <c r="P1898" s="119" t="s">
        <v>192</v>
      </c>
      <c r="Q1898" s="136" t="str">
        <f t="shared" si="298"/>
        <v>À PAGAR</v>
      </c>
      <c r="R1898" s="136" t="str">
        <f t="shared" ca="1" si="294"/>
        <v>EM DIA</v>
      </c>
      <c r="S1898" s="137" t="str">
        <f t="shared" ca="1" si="299"/>
        <v/>
      </c>
    </row>
    <row r="1899" spans="2:19" x14ac:dyDescent="0.25">
      <c r="B1899" s="190" t="str">
        <f t="shared" si="301"/>
        <v/>
      </c>
      <c r="C1899" s="190" t="str">
        <f t="shared" si="300"/>
        <v/>
      </c>
      <c r="D1899" s="119" t="s">
        <v>192</v>
      </c>
      <c r="H1899" s="141">
        <f t="shared" si="295"/>
        <v>0</v>
      </c>
      <c r="K1899" s="133">
        <f t="shared" si="302"/>
        <v>0</v>
      </c>
      <c r="L1899" s="133">
        <f t="shared" si="296"/>
        <v>0</v>
      </c>
      <c r="M1899" s="190">
        <f t="shared" si="297"/>
        <v>1</v>
      </c>
      <c r="N1899" s="190" t="str">
        <f t="shared" si="293"/>
        <v>JANEIRO</v>
      </c>
      <c r="P1899" s="119" t="s">
        <v>192</v>
      </c>
      <c r="Q1899" s="136" t="str">
        <f t="shared" si="298"/>
        <v>À PAGAR</v>
      </c>
      <c r="R1899" s="136" t="str">
        <f t="shared" ca="1" si="294"/>
        <v>EM DIA</v>
      </c>
      <c r="S1899" s="137" t="str">
        <f t="shared" ca="1" si="299"/>
        <v/>
      </c>
    </row>
    <row r="1900" spans="2:19" x14ac:dyDescent="0.25">
      <c r="B1900" s="190" t="str">
        <f t="shared" si="301"/>
        <v/>
      </c>
      <c r="C1900" s="190" t="str">
        <f t="shared" si="300"/>
        <v/>
      </c>
      <c r="D1900" s="119" t="s">
        <v>192</v>
      </c>
      <c r="H1900" s="141">
        <f t="shared" si="295"/>
        <v>0</v>
      </c>
      <c r="K1900" s="133">
        <f t="shared" si="302"/>
        <v>0</v>
      </c>
      <c r="L1900" s="133">
        <f t="shared" si="296"/>
        <v>0</v>
      </c>
      <c r="M1900" s="190">
        <f t="shared" si="297"/>
        <v>1</v>
      </c>
      <c r="N1900" s="190" t="str">
        <f t="shared" si="293"/>
        <v>JANEIRO</v>
      </c>
      <c r="P1900" s="119" t="s">
        <v>192</v>
      </c>
      <c r="Q1900" s="136" t="str">
        <f t="shared" si="298"/>
        <v>À PAGAR</v>
      </c>
      <c r="R1900" s="136" t="str">
        <f t="shared" ca="1" si="294"/>
        <v>EM DIA</v>
      </c>
      <c r="S1900" s="137" t="str">
        <f t="shared" ca="1" si="299"/>
        <v/>
      </c>
    </row>
    <row r="1901" spans="2:19" x14ac:dyDescent="0.25">
      <c r="B1901" s="190" t="str">
        <f t="shared" si="301"/>
        <v/>
      </c>
      <c r="C1901" s="190" t="str">
        <f t="shared" si="300"/>
        <v/>
      </c>
      <c r="D1901" s="119" t="s">
        <v>192</v>
      </c>
      <c r="H1901" s="141">
        <f t="shared" si="295"/>
        <v>0</v>
      </c>
      <c r="K1901" s="133">
        <f t="shared" si="302"/>
        <v>0</v>
      </c>
      <c r="L1901" s="133">
        <f t="shared" si="296"/>
        <v>0</v>
      </c>
      <c r="M1901" s="190">
        <f t="shared" si="297"/>
        <v>1</v>
      </c>
      <c r="N1901" s="190" t="str">
        <f t="shared" si="293"/>
        <v>JANEIRO</v>
      </c>
      <c r="P1901" s="119" t="s">
        <v>192</v>
      </c>
      <c r="Q1901" s="136" t="str">
        <f t="shared" si="298"/>
        <v>À PAGAR</v>
      </c>
      <c r="R1901" s="136" t="str">
        <f t="shared" ca="1" si="294"/>
        <v>EM DIA</v>
      </c>
      <c r="S1901" s="137" t="str">
        <f t="shared" ca="1" si="299"/>
        <v/>
      </c>
    </row>
    <row r="1902" spans="2:19" x14ac:dyDescent="0.25">
      <c r="B1902" s="190" t="str">
        <f t="shared" si="301"/>
        <v/>
      </c>
      <c r="C1902" s="190" t="str">
        <f t="shared" si="300"/>
        <v/>
      </c>
      <c r="D1902" s="119" t="s">
        <v>192</v>
      </c>
      <c r="H1902" s="141">
        <f t="shared" si="295"/>
        <v>0</v>
      </c>
      <c r="K1902" s="133">
        <f t="shared" si="302"/>
        <v>0</v>
      </c>
      <c r="L1902" s="133">
        <f t="shared" si="296"/>
        <v>0</v>
      </c>
      <c r="M1902" s="190">
        <f t="shared" si="297"/>
        <v>1</v>
      </c>
      <c r="N1902" s="190" t="str">
        <f t="shared" si="293"/>
        <v>JANEIRO</v>
      </c>
      <c r="P1902" s="119" t="s">
        <v>192</v>
      </c>
      <c r="Q1902" s="136" t="str">
        <f t="shared" si="298"/>
        <v>À PAGAR</v>
      </c>
      <c r="R1902" s="136" t="str">
        <f t="shared" ca="1" si="294"/>
        <v>EM DIA</v>
      </c>
      <c r="S1902" s="137" t="str">
        <f t="shared" ca="1" si="299"/>
        <v/>
      </c>
    </row>
    <row r="1903" spans="2:19" x14ac:dyDescent="0.25">
      <c r="B1903" s="190" t="str">
        <f t="shared" si="301"/>
        <v/>
      </c>
      <c r="C1903" s="190" t="str">
        <f t="shared" si="300"/>
        <v/>
      </c>
      <c r="D1903" s="119" t="s">
        <v>192</v>
      </c>
      <c r="H1903" s="141">
        <f t="shared" si="295"/>
        <v>0</v>
      </c>
      <c r="K1903" s="133">
        <f t="shared" si="302"/>
        <v>0</v>
      </c>
      <c r="L1903" s="133">
        <f t="shared" si="296"/>
        <v>0</v>
      </c>
      <c r="M1903" s="190">
        <f t="shared" si="297"/>
        <v>1</v>
      </c>
      <c r="N1903" s="190" t="str">
        <f t="shared" si="293"/>
        <v>JANEIRO</v>
      </c>
      <c r="P1903" s="119" t="s">
        <v>192</v>
      </c>
      <c r="Q1903" s="136" t="str">
        <f t="shared" si="298"/>
        <v>À PAGAR</v>
      </c>
      <c r="R1903" s="136" t="str">
        <f t="shared" ca="1" si="294"/>
        <v>EM DIA</v>
      </c>
      <c r="S1903" s="137" t="str">
        <f t="shared" ca="1" si="299"/>
        <v/>
      </c>
    </row>
    <row r="1904" spans="2:19" x14ac:dyDescent="0.25">
      <c r="B1904" s="190" t="str">
        <f t="shared" si="301"/>
        <v/>
      </c>
      <c r="C1904" s="190" t="str">
        <f t="shared" si="300"/>
        <v/>
      </c>
      <c r="D1904" s="119" t="s">
        <v>192</v>
      </c>
      <c r="H1904" s="141">
        <f t="shared" si="295"/>
        <v>0</v>
      </c>
      <c r="K1904" s="133">
        <f t="shared" si="302"/>
        <v>0</v>
      </c>
      <c r="L1904" s="133">
        <f t="shared" si="296"/>
        <v>0</v>
      </c>
      <c r="M1904" s="190">
        <f t="shared" si="297"/>
        <v>1</v>
      </c>
      <c r="N1904" s="190" t="str">
        <f t="shared" si="293"/>
        <v>JANEIRO</v>
      </c>
      <c r="P1904" s="119" t="s">
        <v>192</v>
      </c>
      <c r="Q1904" s="136" t="str">
        <f t="shared" si="298"/>
        <v>À PAGAR</v>
      </c>
      <c r="R1904" s="136" t="str">
        <f t="shared" ca="1" si="294"/>
        <v>EM DIA</v>
      </c>
      <c r="S1904" s="137" t="str">
        <f t="shared" ca="1" si="299"/>
        <v/>
      </c>
    </row>
    <row r="1905" spans="2:19" x14ac:dyDescent="0.25">
      <c r="B1905" s="190" t="str">
        <f t="shared" si="301"/>
        <v/>
      </c>
      <c r="C1905" s="190" t="str">
        <f t="shared" si="300"/>
        <v/>
      </c>
      <c r="D1905" s="119" t="s">
        <v>192</v>
      </c>
      <c r="H1905" s="141">
        <f t="shared" si="295"/>
        <v>0</v>
      </c>
      <c r="K1905" s="133">
        <f t="shared" si="302"/>
        <v>0</v>
      </c>
      <c r="L1905" s="133">
        <f t="shared" si="296"/>
        <v>0</v>
      </c>
      <c r="M1905" s="190">
        <f t="shared" si="297"/>
        <v>1</v>
      </c>
      <c r="N1905" s="190" t="str">
        <f t="shared" si="293"/>
        <v>JANEIRO</v>
      </c>
      <c r="P1905" s="119" t="s">
        <v>192</v>
      </c>
      <c r="Q1905" s="136" t="str">
        <f t="shared" si="298"/>
        <v>À PAGAR</v>
      </c>
      <c r="R1905" s="136" t="str">
        <f t="shared" ca="1" si="294"/>
        <v>EM DIA</v>
      </c>
      <c r="S1905" s="137" t="str">
        <f t="shared" ca="1" si="299"/>
        <v/>
      </c>
    </row>
    <row r="1906" spans="2:19" x14ac:dyDescent="0.25">
      <c r="B1906" s="190" t="str">
        <f t="shared" si="301"/>
        <v/>
      </c>
      <c r="C1906" s="190" t="str">
        <f t="shared" si="300"/>
        <v/>
      </c>
      <c r="D1906" s="119" t="s">
        <v>192</v>
      </c>
      <c r="H1906" s="141">
        <f t="shared" si="295"/>
        <v>0</v>
      </c>
      <c r="K1906" s="133">
        <f t="shared" si="302"/>
        <v>0</v>
      </c>
      <c r="L1906" s="133">
        <f t="shared" si="296"/>
        <v>0</v>
      </c>
      <c r="M1906" s="190">
        <f t="shared" si="297"/>
        <v>1</v>
      </c>
      <c r="N1906" s="190" t="str">
        <f t="shared" si="293"/>
        <v>JANEIRO</v>
      </c>
      <c r="P1906" s="119" t="s">
        <v>192</v>
      </c>
      <c r="Q1906" s="136" t="str">
        <f t="shared" si="298"/>
        <v>À PAGAR</v>
      </c>
      <c r="R1906" s="136" t="str">
        <f t="shared" ca="1" si="294"/>
        <v>EM DIA</v>
      </c>
      <c r="S1906" s="137" t="str">
        <f t="shared" ca="1" si="299"/>
        <v/>
      </c>
    </row>
    <row r="1907" spans="2:19" x14ac:dyDescent="0.25">
      <c r="B1907" s="190" t="str">
        <f t="shared" si="301"/>
        <v/>
      </c>
      <c r="C1907" s="190" t="str">
        <f t="shared" si="300"/>
        <v/>
      </c>
      <c r="D1907" s="119" t="s">
        <v>192</v>
      </c>
      <c r="H1907" s="141">
        <f t="shared" si="295"/>
        <v>0</v>
      </c>
      <c r="K1907" s="133">
        <f t="shared" si="302"/>
        <v>0</v>
      </c>
      <c r="L1907" s="133">
        <f t="shared" si="296"/>
        <v>0</v>
      </c>
      <c r="M1907" s="190">
        <f t="shared" si="297"/>
        <v>1</v>
      </c>
      <c r="N1907" s="190" t="str">
        <f t="shared" si="293"/>
        <v>JANEIRO</v>
      </c>
      <c r="P1907" s="119" t="s">
        <v>192</v>
      </c>
      <c r="Q1907" s="136" t="str">
        <f t="shared" si="298"/>
        <v>À PAGAR</v>
      </c>
      <c r="R1907" s="136" t="str">
        <f t="shared" ca="1" si="294"/>
        <v>EM DIA</v>
      </c>
      <c r="S1907" s="137" t="str">
        <f t="shared" ca="1" si="299"/>
        <v/>
      </c>
    </row>
    <row r="1908" spans="2:19" x14ac:dyDescent="0.25">
      <c r="B1908" s="190" t="str">
        <f t="shared" si="301"/>
        <v/>
      </c>
      <c r="C1908" s="190" t="str">
        <f t="shared" si="300"/>
        <v/>
      </c>
      <c r="D1908" s="119" t="s">
        <v>192</v>
      </c>
      <c r="H1908" s="141">
        <f t="shared" si="295"/>
        <v>0</v>
      </c>
      <c r="K1908" s="133">
        <f t="shared" si="302"/>
        <v>0</v>
      </c>
      <c r="L1908" s="133">
        <f t="shared" si="296"/>
        <v>0</v>
      </c>
      <c r="M1908" s="190">
        <f t="shared" si="297"/>
        <v>1</v>
      </c>
      <c r="N1908" s="190" t="str">
        <f t="shared" si="293"/>
        <v>JANEIRO</v>
      </c>
      <c r="P1908" s="119" t="s">
        <v>192</v>
      </c>
      <c r="Q1908" s="136" t="str">
        <f t="shared" si="298"/>
        <v>À PAGAR</v>
      </c>
      <c r="R1908" s="136" t="str">
        <f t="shared" ca="1" si="294"/>
        <v>EM DIA</v>
      </c>
      <c r="S1908" s="137" t="str">
        <f t="shared" ca="1" si="299"/>
        <v/>
      </c>
    </row>
    <row r="1909" spans="2:19" x14ac:dyDescent="0.25">
      <c r="B1909" s="190" t="str">
        <f t="shared" si="301"/>
        <v/>
      </c>
      <c r="C1909" s="190" t="str">
        <f t="shared" si="300"/>
        <v/>
      </c>
      <c r="D1909" s="119" t="s">
        <v>192</v>
      </c>
      <c r="H1909" s="141">
        <f t="shared" si="295"/>
        <v>0</v>
      </c>
      <c r="K1909" s="133">
        <f t="shared" si="302"/>
        <v>0</v>
      </c>
      <c r="L1909" s="133">
        <f t="shared" si="296"/>
        <v>0</v>
      </c>
      <c r="M1909" s="190">
        <f t="shared" si="297"/>
        <v>1</v>
      </c>
      <c r="N1909" s="190" t="str">
        <f t="shared" si="293"/>
        <v>JANEIRO</v>
      </c>
      <c r="P1909" s="119" t="s">
        <v>192</v>
      </c>
      <c r="Q1909" s="136" t="str">
        <f t="shared" si="298"/>
        <v>À PAGAR</v>
      </c>
      <c r="R1909" s="136" t="str">
        <f t="shared" ca="1" si="294"/>
        <v>EM DIA</v>
      </c>
      <c r="S1909" s="137" t="str">
        <f t="shared" ca="1" si="299"/>
        <v/>
      </c>
    </row>
    <row r="1910" spans="2:19" x14ac:dyDescent="0.25">
      <c r="B1910" s="190" t="str">
        <f t="shared" si="301"/>
        <v/>
      </c>
      <c r="C1910" s="190" t="str">
        <f t="shared" si="300"/>
        <v/>
      </c>
      <c r="D1910" s="119" t="s">
        <v>192</v>
      </c>
      <c r="H1910" s="141">
        <f t="shared" si="295"/>
        <v>0</v>
      </c>
      <c r="K1910" s="133">
        <f t="shared" si="302"/>
        <v>0</v>
      </c>
      <c r="L1910" s="133">
        <f t="shared" si="296"/>
        <v>0</v>
      </c>
      <c r="M1910" s="190">
        <f t="shared" si="297"/>
        <v>1</v>
      </c>
      <c r="N1910" s="190" t="str">
        <f t="shared" si="293"/>
        <v>JANEIRO</v>
      </c>
      <c r="P1910" s="119" t="s">
        <v>192</v>
      </c>
      <c r="Q1910" s="136" t="str">
        <f t="shared" si="298"/>
        <v>À PAGAR</v>
      </c>
      <c r="R1910" s="136" t="str">
        <f t="shared" ca="1" si="294"/>
        <v>EM DIA</v>
      </c>
      <c r="S1910" s="137" t="str">
        <f t="shared" ca="1" si="299"/>
        <v/>
      </c>
    </row>
    <row r="1911" spans="2:19" x14ac:dyDescent="0.25">
      <c r="B1911" s="190" t="str">
        <f t="shared" si="301"/>
        <v/>
      </c>
      <c r="C1911" s="190" t="str">
        <f t="shared" si="300"/>
        <v/>
      </c>
      <c r="D1911" s="119" t="s">
        <v>192</v>
      </c>
      <c r="H1911" s="141">
        <f t="shared" si="295"/>
        <v>0</v>
      </c>
      <c r="K1911" s="133">
        <f t="shared" si="302"/>
        <v>0</v>
      </c>
      <c r="L1911" s="133">
        <f t="shared" si="296"/>
        <v>0</v>
      </c>
      <c r="M1911" s="190">
        <f t="shared" si="297"/>
        <v>1</v>
      </c>
      <c r="N1911" s="190" t="str">
        <f t="shared" si="293"/>
        <v>JANEIRO</v>
      </c>
      <c r="P1911" s="119" t="s">
        <v>192</v>
      </c>
      <c r="Q1911" s="136" t="str">
        <f t="shared" si="298"/>
        <v>À PAGAR</v>
      </c>
      <c r="R1911" s="136" t="str">
        <f t="shared" ca="1" si="294"/>
        <v>EM DIA</v>
      </c>
      <c r="S1911" s="137" t="str">
        <f t="shared" ca="1" si="299"/>
        <v/>
      </c>
    </row>
    <row r="1912" spans="2:19" x14ac:dyDescent="0.25">
      <c r="B1912" s="190" t="str">
        <f t="shared" si="301"/>
        <v/>
      </c>
      <c r="C1912" s="190" t="str">
        <f t="shared" si="300"/>
        <v/>
      </c>
      <c r="D1912" s="119" t="s">
        <v>192</v>
      </c>
      <c r="H1912" s="141">
        <f t="shared" si="295"/>
        <v>0</v>
      </c>
      <c r="K1912" s="133">
        <f t="shared" si="302"/>
        <v>0</v>
      </c>
      <c r="L1912" s="133">
        <f t="shared" si="296"/>
        <v>0</v>
      </c>
      <c r="M1912" s="190">
        <f t="shared" si="297"/>
        <v>1</v>
      </c>
      <c r="N1912" s="190" t="str">
        <f t="shared" si="293"/>
        <v>JANEIRO</v>
      </c>
      <c r="P1912" s="119" t="s">
        <v>192</v>
      </c>
      <c r="Q1912" s="136" t="str">
        <f t="shared" si="298"/>
        <v>À PAGAR</v>
      </c>
      <c r="R1912" s="136" t="str">
        <f t="shared" ca="1" si="294"/>
        <v>EM DIA</v>
      </c>
      <c r="S1912" s="137" t="str">
        <f t="shared" ca="1" si="299"/>
        <v/>
      </c>
    </row>
    <row r="1913" spans="2:19" x14ac:dyDescent="0.25">
      <c r="B1913" s="190" t="str">
        <f t="shared" si="301"/>
        <v/>
      </c>
      <c r="C1913" s="190" t="str">
        <f t="shared" si="300"/>
        <v/>
      </c>
      <c r="D1913" s="119" t="s">
        <v>192</v>
      </c>
      <c r="H1913" s="141">
        <f t="shared" si="295"/>
        <v>0</v>
      </c>
      <c r="K1913" s="133">
        <f t="shared" si="302"/>
        <v>0</v>
      </c>
      <c r="L1913" s="133">
        <f t="shared" si="296"/>
        <v>0</v>
      </c>
      <c r="M1913" s="190">
        <f t="shared" si="297"/>
        <v>1</v>
      </c>
      <c r="N1913" s="190" t="str">
        <f t="shared" si="293"/>
        <v>JANEIRO</v>
      </c>
      <c r="P1913" s="119" t="s">
        <v>192</v>
      </c>
      <c r="Q1913" s="136" t="str">
        <f t="shared" si="298"/>
        <v>À PAGAR</v>
      </c>
      <c r="R1913" s="136" t="str">
        <f t="shared" ca="1" si="294"/>
        <v>EM DIA</v>
      </c>
      <c r="S1913" s="137" t="str">
        <f t="shared" ca="1" si="299"/>
        <v/>
      </c>
    </row>
    <row r="1914" spans="2:19" x14ac:dyDescent="0.25">
      <c r="B1914" s="190" t="str">
        <f t="shared" si="301"/>
        <v/>
      </c>
      <c r="C1914" s="190" t="str">
        <f t="shared" si="300"/>
        <v/>
      </c>
      <c r="D1914" s="119" t="s">
        <v>192</v>
      </c>
      <c r="H1914" s="141">
        <f t="shared" si="295"/>
        <v>0</v>
      </c>
      <c r="K1914" s="133">
        <f t="shared" si="302"/>
        <v>0</v>
      </c>
      <c r="L1914" s="133">
        <f t="shared" si="296"/>
        <v>0</v>
      </c>
      <c r="M1914" s="190">
        <f t="shared" si="297"/>
        <v>1</v>
      </c>
      <c r="N1914" s="190" t="str">
        <f t="shared" si="293"/>
        <v>JANEIRO</v>
      </c>
      <c r="P1914" s="119" t="s">
        <v>192</v>
      </c>
      <c r="Q1914" s="136" t="str">
        <f t="shared" si="298"/>
        <v>À PAGAR</v>
      </c>
      <c r="R1914" s="136" t="str">
        <f t="shared" ca="1" si="294"/>
        <v>EM DIA</v>
      </c>
      <c r="S1914" s="137" t="str">
        <f t="shared" ca="1" si="299"/>
        <v/>
      </c>
    </row>
    <row r="1915" spans="2:19" x14ac:dyDescent="0.25">
      <c r="B1915" s="190" t="str">
        <f t="shared" si="301"/>
        <v/>
      </c>
      <c r="C1915" s="190" t="str">
        <f t="shared" si="300"/>
        <v/>
      </c>
      <c r="D1915" s="119" t="s">
        <v>192</v>
      </c>
      <c r="H1915" s="141">
        <f t="shared" si="295"/>
        <v>0</v>
      </c>
      <c r="K1915" s="133">
        <f t="shared" si="302"/>
        <v>0</v>
      </c>
      <c r="L1915" s="133">
        <f t="shared" si="296"/>
        <v>0</v>
      </c>
      <c r="M1915" s="190">
        <f t="shared" si="297"/>
        <v>1</v>
      </c>
      <c r="N1915" s="190" t="str">
        <f t="shared" si="293"/>
        <v>JANEIRO</v>
      </c>
      <c r="P1915" s="119" t="s">
        <v>192</v>
      </c>
      <c r="Q1915" s="136" t="str">
        <f t="shared" si="298"/>
        <v>À PAGAR</v>
      </c>
      <c r="R1915" s="136" t="str">
        <f t="shared" ca="1" si="294"/>
        <v>EM DIA</v>
      </c>
      <c r="S1915" s="137" t="str">
        <f t="shared" ca="1" si="299"/>
        <v/>
      </c>
    </row>
    <row r="1916" spans="2:19" x14ac:dyDescent="0.25">
      <c r="B1916" s="190" t="str">
        <f t="shared" si="301"/>
        <v/>
      </c>
      <c r="C1916" s="190" t="str">
        <f t="shared" si="300"/>
        <v/>
      </c>
      <c r="D1916" s="119" t="s">
        <v>192</v>
      </c>
      <c r="H1916" s="141">
        <f t="shared" si="295"/>
        <v>0</v>
      </c>
      <c r="K1916" s="133">
        <f t="shared" si="302"/>
        <v>0</v>
      </c>
      <c r="L1916" s="133">
        <f t="shared" si="296"/>
        <v>0</v>
      </c>
      <c r="M1916" s="190">
        <f t="shared" si="297"/>
        <v>1</v>
      </c>
      <c r="N1916" s="190" t="str">
        <f t="shared" si="293"/>
        <v>JANEIRO</v>
      </c>
      <c r="P1916" s="119" t="s">
        <v>192</v>
      </c>
      <c r="Q1916" s="136" t="str">
        <f t="shared" si="298"/>
        <v>À PAGAR</v>
      </c>
      <c r="R1916" s="136" t="str">
        <f t="shared" ca="1" si="294"/>
        <v>EM DIA</v>
      </c>
      <c r="S1916" s="137" t="str">
        <f t="shared" ca="1" si="299"/>
        <v/>
      </c>
    </row>
    <row r="1917" spans="2:19" x14ac:dyDescent="0.25">
      <c r="B1917" s="190" t="str">
        <f t="shared" si="301"/>
        <v/>
      </c>
      <c r="C1917" s="190" t="str">
        <f t="shared" si="300"/>
        <v/>
      </c>
      <c r="D1917" s="119" t="s">
        <v>192</v>
      </c>
      <c r="H1917" s="141">
        <f t="shared" si="295"/>
        <v>0</v>
      </c>
      <c r="K1917" s="133">
        <f t="shared" si="302"/>
        <v>0</v>
      </c>
      <c r="L1917" s="133">
        <f t="shared" si="296"/>
        <v>0</v>
      </c>
      <c r="M1917" s="190">
        <f t="shared" si="297"/>
        <v>1</v>
      </c>
      <c r="N1917" s="190" t="str">
        <f t="shared" si="293"/>
        <v>JANEIRO</v>
      </c>
      <c r="P1917" s="119" t="s">
        <v>192</v>
      </c>
      <c r="Q1917" s="136" t="str">
        <f t="shared" si="298"/>
        <v>À PAGAR</v>
      </c>
      <c r="R1917" s="136" t="str">
        <f t="shared" ca="1" si="294"/>
        <v>EM DIA</v>
      </c>
      <c r="S1917" s="137" t="str">
        <f t="shared" ca="1" si="299"/>
        <v/>
      </c>
    </row>
    <row r="1918" spans="2:19" x14ac:dyDescent="0.25">
      <c r="B1918" s="190" t="str">
        <f t="shared" si="301"/>
        <v/>
      </c>
      <c r="C1918" s="190" t="str">
        <f t="shared" si="300"/>
        <v/>
      </c>
      <c r="D1918" s="119" t="s">
        <v>192</v>
      </c>
      <c r="H1918" s="141">
        <f t="shared" si="295"/>
        <v>0</v>
      </c>
      <c r="K1918" s="133">
        <f t="shared" si="302"/>
        <v>0</v>
      </c>
      <c r="L1918" s="133">
        <f t="shared" si="296"/>
        <v>0</v>
      </c>
      <c r="M1918" s="190">
        <f t="shared" si="297"/>
        <v>1</v>
      </c>
      <c r="N1918" s="190" t="str">
        <f t="shared" si="293"/>
        <v>JANEIRO</v>
      </c>
      <c r="P1918" s="119" t="s">
        <v>192</v>
      </c>
      <c r="Q1918" s="136" t="str">
        <f t="shared" si="298"/>
        <v>À PAGAR</v>
      </c>
      <c r="R1918" s="136" t="str">
        <f t="shared" ca="1" si="294"/>
        <v>EM DIA</v>
      </c>
      <c r="S1918" s="137" t="str">
        <f t="shared" ca="1" si="299"/>
        <v/>
      </c>
    </row>
    <row r="1919" spans="2:19" x14ac:dyDescent="0.25">
      <c r="B1919" s="190" t="str">
        <f t="shared" si="301"/>
        <v/>
      </c>
      <c r="C1919" s="190" t="str">
        <f t="shared" si="300"/>
        <v/>
      </c>
      <c r="D1919" s="119" t="s">
        <v>192</v>
      </c>
      <c r="H1919" s="141">
        <f t="shared" si="295"/>
        <v>0</v>
      </c>
      <c r="K1919" s="133">
        <f t="shared" si="302"/>
        <v>0</v>
      </c>
      <c r="L1919" s="133">
        <f t="shared" si="296"/>
        <v>0</v>
      </c>
      <c r="M1919" s="190">
        <f t="shared" si="297"/>
        <v>1</v>
      </c>
      <c r="N1919" s="190" t="str">
        <f t="shared" si="293"/>
        <v>JANEIRO</v>
      </c>
      <c r="P1919" s="119" t="s">
        <v>192</v>
      </c>
      <c r="Q1919" s="136" t="str">
        <f t="shared" si="298"/>
        <v>À PAGAR</v>
      </c>
      <c r="R1919" s="136" t="str">
        <f t="shared" ca="1" si="294"/>
        <v>EM DIA</v>
      </c>
      <c r="S1919" s="137" t="str">
        <f t="shared" ca="1" si="299"/>
        <v/>
      </c>
    </row>
    <row r="1920" spans="2:19" x14ac:dyDescent="0.25">
      <c r="B1920" s="190" t="str">
        <f t="shared" si="301"/>
        <v/>
      </c>
      <c r="C1920" s="190" t="str">
        <f t="shared" si="300"/>
        <v/>
      </c>
      <c r="D1920" s="119" t="s">
        <v>192</v>
      </c>
      <c r="H1920" s="141">
        <f t="shared" si="295"/>
        <v>0</v>
      </c>
      <c r="K1920" s="133">
        <f t="shared" si="302"/>
        <v>0</v>
      </c>
      <c r="L1920" s="133">
        <f t="shared" si="296"/>
        <v>0</v>
      </c>
      <c r="M1920" s="190">
        <f t="shared" si="297"/>
        <v>1</v>
      </c>
      <c r="N1920" s="190" t="str">
        <f t="shared" si="293"/>
        <v>JANEIRO</v>
      </c>
      <c r="P1920" s="119" t="s">
        <v>192</v>
      </c>
      <c r="Q1920" s="136" t="str">
        <f t="shared" si="298"/>
        <v>À PAGAR</v>
      </c>
      <c r="R1920" s="136" t="str">
        <f t="shared" ca="1" si="294"/>
        <v>EM DIA</v>
      </c>
      <c r="S1920" s="137" t="str">
        <f t="shared" ca="1" si="299"/>
        <v/>
      </c>
    </row>
    <row r="1921" spans="2:19" x14ac:dyDescent="0.25">
      <c r="B1921" s="190" t="str">
        <f t="shared" si="301"/>
        <v/>
      </c>
      <c r="C1921" s="190" t="str">
        <f t="shared" si="300"/>
        <v/>
      </c>
      <c r="D1921" s="119" t="s">
        <v>192</v>
      </c>
      <c r="H1921" s="141">
        <f t="shared" si="295"/>
        <v>0</v>
      </c>
      <c r="K1921" s="133">
        <f t="shared" si="302"/>
        <v>0</v>
      </c>
      <c r="L1921" s="133">
        <f t="shared" si="296"/>
        <v>0</v>
      </c>
      <c r="M1921" s="190">
        <f t="shared" si="297"/>
        <v>1</v>
      </c>
      <c r="N1921" s="190" t="str">
        <f t="shared" si="293"/>
        <v>JANEIRO</v>
      </c>
      <c r="P1921" s="119" t="s">
        <v>192</v>
      </c>
      <c r="Q1921" s="136" t="str">
        <f t="shared" si="298"/>
        <v>À PAGAR</v>
      </c>
      <c r="R1921" s="136" t="str">
        <f t="shared" ca="1" si="294"/>
        <v>EM DIA</v>
      </c>
      <c r="S1921" s="137" t="str">
        <f t="shared" ca="1" si="299"/>
        <v/>
      </c>
    </row>
    <row r="1922" spans="2:19" x14ac:dyDescent="0.25">
      <c r="B1922" s="190" t="str">
        <f t="shared" si="301"/>
        <v/>
      </c>
      <c r="C1922" s="190" t="str">
        <f t="shared" si="300"/>
        <v/>
      </c>
      <c r="D1922" s="119" t="s">
        <v>192</v>
      </c>
      <c r="H1922" s="141">
        <f t="shared" si="295"/>
        <v>0</v>
      </c>
      <c r="K1922" s="133">
        <f t="shared" si="302"/>
        <v>0</v>
      </c>
      <c r="L1922" s="133">
        <f t="shared" si="296"/>
        <v>0</v>
      </c>
      <c r="M1922" s="190">
        <f t="shared" si="297"/>
        <v>1</v>
      </c>
      <c r="N1922" s="190" t="str">
        <f t="shared" si="293"/>
        <v>JANEIRO</v>
      </c>
      <c r="P1922" s="119" t="s">
        <v>192</v>
      </c>
      <c r="Q1922" s="136" t="str">
        <f t="shared" si="298"/>
        <v>À PAGAR</v>
      </c>
      <c r="R1922" s="136" t="str">
        <f t="shared" ca="1" si="294"/>
        <v>EM DIA</v>
      </c>
      <c r="S1922" s="137" t="str">
        <f t="shared" ca="1" si="299"/>
        <v/>
      </c>
    </row>
    <row r="1923" spans="2:19" x14ac:dyDescent="0.25">
      <c r="B1923" s="190" t="str">
        <f t="shared" si="301"/>
        <v/>
      </c>
      <c r="C1923" s="190" t="str">
        <f t="shared" si="300"/>
        <v/>
      </c>
      <c r="D1923" s="119" t="s">
        <v>192</v>
      </c>
      <c r="H1923" s="141">
        <f t="shared" si="295"/>
        <v>0</v>
      </c>
      <c r="K1923" s="133">
        <f t="shared" si="302"/>
        <v>0</v>
      </c>
      <c r="L1923" s="133">
        <f t="shared" si="296"/>
        <v>0</v>
      </c>
      <c r="M1923" s="190">
        <f t="shared" si="297"/>
        <v>1</v>
      </c>
      <c r="N1923" s="190" t="str">
        <f t="shared" si="293"/>
        <v>JANEIRO</v>
      </c>
      <c r="P1923" s="119" t="s">
        <v>192</v>
      </c>
      <c r="Q1923" s="136" t="str">
        <f t="shared" si="298"/>
        <v>À PAGAR</v>
      </c>
      <c r="R1923" s="136" t="str">
        <f t="shared" ca="1" si="294"/>
        <v>EM DIA</v>
      </c>
      <c r="S1923" s="137" t="str">
        <f t="shared" ca="1" si="299"/>
        <v/>
      </c>
    </row>
    <row r="1924" spans="2:19" x14ac:dyDescent="0.25">
      <c r="B1924" s="190" t="str">
        <f t="shared" si="301"/>
        <v/>
      </c>
      <c r="C1924" s="190" t="str">
        <f t="shared" si="300"/>
        <v/>
      </c>
      <c r="D1924" s="119" t="s">
        <v>192</v>
      </c>
      <c r="H1924" s="141">
        <f t="shared" si="295"/>
        <v>0</v>
      </c>
      <c r="K1924" s="133">
        <f t="shared" si="302"/>
        <v>0</v>
      </c>
      <c r="L1924" s="133">
        <f t="shared" si="296"/>
        <v>0</v>
      </c>
      <c r="M1924" s="190">
        <f t="shared" si="297"/>
        <v>1</v>
      </c>
      <c r="N1924" s="190" t="str">
        <f t="shared" si="293"/>
        <v>JANEIRO</v>
      </c>
      <c r="P1924" s="119" t="s">
        <v>192</v>
      </c>
      <c r="Q1924" s="136" t="str">
        <f t="shared" si="298"/>
        <v>À PAGAR</v>
      </c>
      <c r="R1924" s="136" t="str">
        <f t="shared" ca="1" si="294"/>
        <v>EM DIA</v>
      </c>
      <c r="S1924" s="137" t="str">
        <f t="shared" ca="1" si="299"/>
        <v/>
      </c>
    </row>
    <row r="1925" spans="2:19" x14ac:dyDescent="0.25">
      <c r="B1925" s="190" t="str">
        <f t="shared" si="301"/>
        <v/>
      </c>
      <c r="C1925" s="190" t="str">
        <f t="shared" si="300"/>
        <v/>
      </c>
      <c r="D1925" s="119" t="s">
        <v>192</v>
      </c>
      <c r="H1925" s="141">
        <f t="shared" si="295"/>
        <v>0</v>
      </c>
      <c r="K1925" s="133">
        <f t="shared" si="302"/>
        <v>0</v>
      </c>
      <c r="L1925" s="133">
        <f t="shared" si="296"/>
        <v>0</v>
      </c>
      <c r="M1925" s="190">
        <f t="shared" si="297"/>
        <v>1</v>
      </c>
      <c r="N1925" s="190" t="str">
        <f t="shared" ref="N1925:N1988" si="303">IF(M1925=1,"JANEIRO",IF(M1925=2,"FEVEREIRO",IF(M1925=3,"MARÇO",IF(M1925=4,"ABRIL",IF(M1925=5,"MAIO",IF(M1925=6,"JUNHO",IF(M1925=7,"JULHO",IF(M1925=8,"AGOSTO",IF(M1925=9,"SETEMBRO",IF(M1925=10,"OUTUBRO",IF(M1925=11,"NOVEMBRO",IF(M1925=12,"DEZEMBRO",""))))))))))))</f>
        <v>JANEIRO</v>
      </c>
      <c r="P1925" s="119" t="s">
        <v>192</v>
      </c>
      <c r="Q1925" s="136" t="str">
        <f t="shared" si="298"/>
        <v>À PAGAR</v>
      </c>
      <c r="R1925" s="136" t="str">
        <f t="shared" ref="R1925:R1988" ca="1" si="304">IF(AND(O1925&lt;=P1925,S1925&gt;=0),"EM DIA","EM ATRASO")</f>
        <v>EM DIA</v>
      </c>
      <c r="S1925" s="137" t="str">
        <f t="shared" ca="1" si="299"/>
        <v/>
      </c>
    </row>
    <row r="1926" spans="2:19" x14ac:dyDescent="0.25">
      <c r="B1926" s="190" t="str">
        <f t="shared" si="301"/>
        <v/>
      </c>
      <c r="C1926" s="190" t="str">
        <f t="shared" si="300"/>
        <v/>
      </c>
      <c r="D1926" s="119" t="s">
        <v>192</v>
      </c>
      <c r="H1926" s="141">
        <f t="shared" ref="H1926:H1989" si="305">IF(OR(I1926="",I1926=0),G1926,I1926)</f>
        <v>0</v>
      </c>
      <c r="K1926" s="133">
        <f t="shared" si="302"/>
        <v>0</v>
      </c>
      <c r="L1926" s="133">
        <f t="shared" ref="L1926:L1989" si="306">IF(G1926&lt;I1926,I1926-G1926,0)</f>
        <v>0</v>
      </c>
      <c r="M1926" s="190">
        <f t="shared" ref="M1926:M1989" si="307">IFERROR(MONTH(O1926),"")</f>
        <v>1</v>
      </c>
      <c r="N1926" s="190" t="str">
        <f t="shared" si="303"/>
        <v>JANEIRO</v>
      </c>
      <c r="P1926" s="119" t="s">
        <v>192</v>
      </c>
      <c r="Q1926" s="136" t="str">
        <f t="shared" ref="Q1926:Q1989" si="308">IF(OR(I1926="",I1926=0),"À PAGAR","PAGO")</f>
        <v>À PAGAR</v>
      </c>
      <c r="R1926" s="136" t="str">
        <f t="shared" ca="1" si="304"/>
        <v>EM DIA</v>
      </c>
      <c r="S1926" s="137" t="str">
        <f t="shared" ref="S1926:S1989" ca="1" si="309">IFERROR(IF(Q1926="À PAGAR",P1926-$W$5,0),"")</f>
        <v/>
      </c>
    </row>
    <row r="1927" spans="2:19" x14ac:dyDescent="0.25">
      <c r="B1927" s="190" t="str">
        <f t="shared" si="301"/>
        <v/>
      </c>
      <c r="C1927" s="190" t="str">
        <f t="shared" si="300"/>
        <v/>
      </c>
      <c r="D1927" s="119" t="s">
        <v>192</v>
      </c>
      <c r="H1927" s="141">
        <f t="shared" si="305"/>
        <v>0</v>
      </c>
      <c r="K1927" s="133">
        <f t="shared" si="302"/>
        <v>0</v>
      </c>
      <c r="L1927" s="133">
        <f t="shared" si="306"/>
        <v>0</v>
      </c>
      <c r="M1927" s="190">
        <f t="shared" si="307"/>
        <v>1</v>
      </c>
      <c r="N1927" s="190" t="str">
        <f t="shared" si="303"/>
        <v>JANEIRO</v>
      </c>
      <c r="P1927" s="119" t="s">
        <v>192</v>
      </c>
      <c r="Q1927" s="136" t="str">
        <f t="shared" si="308"/>
        <v>À PAGAR</v>
      </c>
      <c r="R1927" s="136" t="str">
        <f t="shared" ca="1" si="304"/>
        <v>EM DIA</v>
      </c>
      <c r="S1927" s="137" t="str">
        <f t="shared" ca="1" si="309"/>
        <v/>
      </c>
    </row>
    <row r="1928" spans="2:19" x14ac:dyDescent="0.25">
      <c r="B1928" s="190" t="str">
        <f t="shared" si="301"/>
        <v/>
      </c>
      <c r="C1928" s="190" t="str">
        <f t="shared" si="300"/>
        <v/>
      </c>
      <c r="D1928" s="119" t="s">
        <v>192</v>
      </c>
      <c r="H1928" s="141">
        <f t="shared" si="305"/>
        <v>0</v>
      </c>
      <c r="K1928" s="133">
        <f t="shared" si="302"/>
        <v>0</v>
      </c>
      <c r="L1928" s="133">
        <f t="shared" si="306"/>
        <v>0</v>
      </c>
      <c r="M1928" s="190">
        <f t="shared" si="307"/>
        <v>1</v>
      </c>
      <c r="N1928" s="190" t="str">
        <f t="shared" si="303"/>
        <v>JANEIRO</v>
      </c>
      <c r="P1928" s="119" t="s">
        <v>192</v>
      </c>
      <c r="Q1928" s="136" t="str">
        <f t="shared" si="308"/>
        <v>À PAGAR</v>
      </c>
      <c r="R1928" s="136" t="str">
        <f t="shared" ca="1" si="304"/>
        <v>EM DIA</v>
      </c>
      <c r="S1928" s="137" t="str">
        <f t="shared" ca="1" si="309"/>
        <v/>
      </c>
    </row>
    <row r="1929" spans="2:19" x14ac:dyDescent="0.25">
      <c r="B1929" s="190" t="str">
        <f t="shared" si="301"/>
        <v/>
      </c>
      <c r="C1929" s="190" t="str">
        <f t="shared" si="300"/>
        <v/>
      </c>
      <c r="D1929" s="119" t="s">
        <v>192</v>
      </c>
      <c r="H1929" s="141">
        <f t="shared" si="305"/>
        <v>0</v>
      </c>
      <c r="K1929" s="133">
        <f t="shared" si="302"/>
        <v>0</v>
      </c>
      <c r="L1929" s="133">
        <f t="shared" si="306"/>
        <v>0</v>
      </c>
      <c r="M1929" s="190">
        <f t="shared" si="307"/>
        <v>1</v>
      </c>
      <c r="N1929" s="190" t="str">
        <f t="shared" si="303"/>
        <v>JANEIRO</v>
      </c>
      <c r="P1929" s="119" t="s">
        <v>192</v>
      </c>
      <c r="Q1929" s="136" t="str">
        <f t="shared" si="308"/>
        <v>À PAGAR</v>
      </c>
      <c r="R1929" s="136" t="str">
        <f t="shared" ca="1" si="304"/>
        <v>EM DIA</v>
      </c>
      <c r="S1929" s="137" t="str">
        <f t="shared" ca="1" si="309"/>
        <v/>
      </c>
    </row>
    <row r="1930" spans="2:19" x14ac:dyDescent="0.25">
      <c r="B1930" s="190" t="str">
        <f t="shared" si="301"/>
        <v/>
      </c>
      <c r="C1930" s="190" t="str">
        <f t="shared" si="300"/>
        <v/>
      </c>
      <c r="D1930" s="119" t="s">
        <v>192</v>
      </c>
      <c r="H1930" s="141">
        <f t="shared" si="305"/>
        <v>0</v>
      </c>
      <c r="K1930" s="133">
        <f t="shared" si="302"/>
        <v>0</v>
      </c>
      <c r="L1930" s="133">
        <f t="shared" si="306"/>
        <v>0</v>
      </c>
      <c r="M1930" s="190">
        <f t="shared" si="307"/>
        <v>1</v>
      </c>
      <c r="N1930" s="190" t="str">
        <f t="shared" si="303"/>
        <v>JANEIRO</v>
      </c>
      <c r="P1930" s="119" t="s">
        <v>192</v>
      </c>
      <c r="Q1930" s="136" t="str">
        <f t="shared" si="308"/>
        <v>À PAGAR</v>
      </c>
      <c r="R1930" s="136" t="str">
        <f t="shared" ca="1" si="304"/>
        <v>EM DIA</v>
      </c>
      <c r="S1930" s="137" t="str">
        <f t="shared" ca="1" si="309"/>
        <v/>
      </c>
    </row>
    <row r="1931" spans="2:19" x14ac:dyDescent="0.25">
      <c r="B1931" s="190" t="str">
        <f t="shared" si="301"/>
        <v/>
      </c>
      <c r="C1931" s="190" t="str">
        <f t="shared" si="300"/>
        <v/>
      </c>
      <c r="D1931" s="119" t="s">
        <v>192</v>
      </c>
      <c r="H1931" s="141">
        <f t="shared" si="305"/>
        <v>0</v>
      </c>
      <c r="K1931" s="133">
        <f t="shared" si="302"/>
        <v>0</v>
      </c>
      <c r="L1931" s="133">
        <f t="shared" si="306"/>
        <v>0</v>
      </c>
      <c r="M1931" s="190">
        <f t="shared" si="307"/>
        <v>1</v>
      </c>
      <c r="N1931" s="190" t="str">
        <f t="shared" si="303"/>
        <v>JANEIRO</v>
      </c>
      <c r="P1931" s="119" t="s">
        <v>192</v>
      </c>
      <c r="Q1931" s="136" t="str">
        <f t="shared" si="308"/>
        <v>À PAGAR</v>
      </c>
      <c r="R1931" s="136" t="str">
        <f t="shared" ca="1" si="304"/>
        <v>EM DIA</v>
      </c>
      <c r="S1931" s="137" t="str">
        <f t="shared" ca="1" si="309"/>
        <v/>
      </c>
    </row>
    <row r="1932" spans="2:19" x14ac:dyDescent="0.25">
      <c r="B1932" s="190" t="str">
        <f t="shared" si="301"/>
        <v/>
      </c>
      <c r="C1932" s="190" t="str">
        <f t="shared" si="300"/>
        <v/>
      </c>
      <c r="D1932" s="119" t="s">
        <v>192</v>
      </c>
      <c r="H1932" s="141">
        <f t="shared" si="305"/>
        <v>0</v>
      </c>
      <c r="K1932" s="133">
        <f t="shared" si="302"/>
        <v>0</v>
      </c>
      <c r="L1932" s="133">
        <f t="shared" si="306"/>
        <v>0</v>
      </c>
      <c r="M1932" s="190">
        <f t="shared" si="307"/>
        <v>1</v>
      </c>
      <c r="N1932" s="190" t="str">
        <f t="shared" si="303"/>
        <v>JANEIRO</v>
      </c>
      <c r="P1932" s="119" t="s">
        <v>192</v>
      </c>
      <c r="Q1932" s="136" t="str">
        <f t="shared" si="308"/>
        <v>À PAGAR</v>
      </c>
      <c r="R1932" s="136" t="str">
        <f t="shared" ca="1" si="304"/>
        <v>EM DIA</v>
      </c>
      <c r="S1932" s="137" t="str">
        <f t="shared" ca="1" si="309"/>
        <v/>
      </c>
    </row>
    <row r="1933" spans="2:19" x14ac:dyDescent="0.25">
      <c r="B1933" s="190" t="str">
        <f t="shared" si="301"/>
        <v/>
      </c>
      <c r="C1933" s="190" t="str">
        <f t="shared" si="300"/>
        <v/>
      </c>
      <c r="D1933" s="119" t="s">
        <v>192</v>
      </c>
      <c r="H1933" s="141">
        <f t="shared" si="305"/>
        <v>0</v>
      </c>
      <c r="K1933" s="133">
        <f t="shared" si="302"/>
        <v>0</v>
      </c>
      <c r="L1933" s="133">
        <f t="shared" si="306"/>
        <v>0</v>
      </c>
      <c r="M1933" s="190">
        <f t="shared" si="307"/>
        <v>1</v>
      </c>
      <c r="N1933" s="190" t="str">
        <f t="shared" si="303"/>
        <v>JANEIRO</v>
      </c>
      <c r="P1933" s="119" t="s">
        <v>192</v>
      </c>
      <c r="Q1933" s="136" t="str">
        <f t="shared" si="308"/>
        <v>À PAGAR</v>
      </c>
      <c r="R1933" s="136" t="str">
        <f t="shared" ca="1" si="304"/>
        <v>EM DIA</v>
      </c>
      <c r="S1933" s="137" t="str">
        <f t="shared" ca="1" si="309"/>
        <v/>
      </c>
    </row>
    <row r="1934" spans="2:19" x14ac:dyDescent="0.25">
      <c r="B1934" s="190" t="str">
        <f t="shared" si="301"/>
        <v/>
      </c>
      <c r="C1934" s="190" t="str">
        <f t="shared" si="300"/>
        <v/>
      </c>
      <c r="D1934" s="119" t="s">
        <v>192</v>
      </c>
      <c r="H1934" s="141">
        <f t="shared" si="305"/>
        <v>0</v>
      </c>
      <c r="K1934" s="133">
        <f t="shared" si="302"/>
        <v>0</v>
      </c>
      <c r="L1934" s="133">
        <f t="shared" si="306"/>
        <v>0</v>
      </c>
      <c r="M1934" s="190">
        <f t="shared" si="307"/>
        <v>1</v>
      </c>
      <c r="N1934" s="190" t="str">
        <f t="shared" si="303"/>
        <v>JANEIRO</v>
      </c>
      <c r="P1934" s="119" t="s">
        <v>192</v>
      </c>
      <c r="Q1934" s="136" t="str">
        <f t="shared" si="308"/>
        <v>À PAGAR</v>
      </c>
      <c r="R1934" s="136" t="str">
        <f t="shared" ca="1" si="304"/>
        <v>EM DIA</v>
      </c>
      <c r="S1934" s="137" t="str">
        <f t="shared" ca="1" si="309"/>
        <v/>
      </c>
    </row>
    <row r="1935" spans="2:19" x14ac:dyDescent="0.25">
      <c r="B1935" s="190" t="str">
        <f t="shared" si="301"/>
        <v/>
      </c>
      <c r="C1935" s="190" t="str">
        <f t="shared" ref="C1935:C1998" si="310">IF(B1935=1,"JANEIRO",IF(B1935=2,"FEVEREIRO",IF(B1935=3,"MARÇO",IF(B1935=4,"ABRIL",IF(B1935=5,"MAIO",IF(B1935=6,"JUNHO",IF(B1935=7,"JULHO",IF(B1935=8,"AGOSTO",IF(B1935=9,"SETEMBRO",IF(B1935=10,"OUTUBRO",IF(B1935=11,"NOVEMBRO",IF(B1935=12,"DEZEMBRO",""))))))))))))</f>
        <v/>
      </c>
      <c r="D1935" s="119" t="s">
        <v>192</v>
      </c>
      <c r="H1935" s="141">
        <f t="shared" si="305"/>
        <v>0</v>
      </c>
      <c r="K1935" s="133">
        <f t="shared" si="302"/>
        <v>0</v>
      </c>
      <c r="L1935" s="133">
        <f t="shared" si="306"/>
        <v>0</v>
      </c>
      <c r="M1935" s="190">
        <f t="shared" si="307"/>
        <v>1</v>
      </c>
      <c r="N1935" s="190" t="str">
        <f t="shared" si="303"/>
        <v>JANEIRO</v>
      </c>
      <c r="P1935" s="119" t="s">
        <v>192</v>
      </c>
      <c r="Q1935" s="136" t="str">
        <f t="shared" si="308"/>
        <v>À PAGAR</v>
      </c>
      <c r="R1935" s="136" t="str">
        <f t="shared" ca="1" si="304"/>
        <v>EM DIA</v>
      </c>
      <c r="S1935" s="137" t="str">
        <f t="shared" ca="1" si="309"/>
        <v/>
      </c>
    </row>
    <row r="1936" spans="2:19" x14ac:dyDescent="0.25">
      <c r="B1936" s="190" t="str">
        <f t="shared" si="301"/>
        <v/>
      </c>
      <c r="C1936" s="190" t="str">
        <f t="shared" si="310"/>
        <v/>
      </c>
      <c r="D1936" s="119" t="s">
        <v>192</v>
      </c>
      <c r="H1936" s="141">
        <f t="shared" si="305"/>
        <v>0</v>
      </c>
      <c r="K1936" s="133">
        <f t="shared" si="302"/>
        <v>0</v>
      </c>
      <c r="L1936" s="133">
        <f t="shared" si="306"/>
        <v>0</v>
      </c>
      <c r="M1936" s="190">
        <f t="shared" si="307"/>
        <v>1</v>
      </c>
      <c r="N1936" s="190" t="str">
        <f t="shared" si="303"/>
        <v>JANEIRO</v>
      </c>
      <c r="P1936" s="119" t="s">
        <v>192</v>
      </c>
      <c r="Q1936" s="136" t="str">
        <f t="shared" si="308"/>
        <v>À PAGAR</v>
      </c>
      <c r="R1936" s="136" t="str">
        <f t="shared" ca="1" si="304"/>
        <v>EM DIA</v>
      </c>
      <c r="S1936" s="137" t="str">
        <f t="shared" ca="1" si="309"/>
        <v/>
      </c>
    </row>
    <row r="1937" spans="2:19" x14ac:dyDescent="0.25">
      <c r="B1937" s="190" t="str">
        <f t="shared" si="301"/>
        <v/>
      </c>
      <c r="C1937" s="190" t="str">
        <f t="shared" si="310"/>
        <v/>
      </c>
      <c r="D1937" s="119" t="s">
        <v>192</v>
      </c>
      <c r="H1937" s="141">
        <f t="shared" si="305"/>
        <v>0</v>
      </c>
      <c r="K1937" s="133">
        <f t="shared" si="302"/>
        <v>0</v>
      </c>
      <c r="L1937" s="133">
        <f t="shared" si="306"/>
        <v>0</v>
      </c>
      <c r="M1937" s="190">
        <f t="shared" si="307"/>
        <v>1</v>
      </c>
      <c r="N1937" s="190" t="str">
        <f t="shared" si="303"/>
        <v>JANEIRO</v>
      </c>
      <c r="P1937" s="119" t="s">
        <v>192</v>
      </c>
      <c r="Q1937" s="136" t="str">
        <f t="shared" si="308"/>
        <v>À PAGAR</v>
      </c>
      <c r="R1937" s="136" t="str">
        <f t="shared" ca="1" si="304"/>
        <v>EM DIA</v>
      </c>
      <c r="S1937" s="137" t="str">
        <f t="shared" ca="1" si="309"/>
        <v/>
      </c>
    </row>
    <row r="1938" spans="2:19" x14ac:dyDescent="0.25">
      <c r="B1938" s="190" t="str">
        <f t="shared" ref="B1938:B2001" si="311">IFERROR(MONTH(D1938),"")</f>
        <v/>
      </c>
      <c r="C1938" s="190" t="str">
        <f t="shared" si="310"/>
        <v/>
      </c>
      <c r="D1938" s="119" t="s">
        <v>192</v>
      </c>
      <c r="H1938" s="141">
        <f t="shared" si="305"/>
        <v>0</v>
      </c>
      <c r="K1938" s="133">
        <f t="shared" si="302"/>
        <v>0</v>
      </c>
      <c r="L1938" s="133">
        <f t="shared" si="306"/>
        <v>0</v>
      </c>
      <c r="M1938" s="190">
        <f t="shared" si="307"/>
        <v>1</v>
      </c>
      <c r="N1938" s="190" t="str">
        <f t="shared" si="303"/>
        <v>JANEIRO</v>
      </c>
      <c r="P1938" s="119" t="s">
        <v>192</v>
      </c>
      <c r="Q1938" s="136" t="str">
        <f t="shared" si="308"/>
        <v>À PAGAR</v>
      </c>
      <c r="R1938" s="136" t="str">
        <f t="shared" ca="1" si="304"/>
        <v>EM DIA</v>
      </c>
      <c r="S1938" s="137" t="str">
        <f t="shared" ca="1" si="309"/>
        <v/>
      </c>
    </row>
    <row r="1939" spans="2:19" x14ac:dyDescent="0.25">
      <c r="B1939" s="190" t="str">
        <f t="shared" si="311"/>
        <v/>
      </c>
      <c r="C1939" s="190" t="str">
        <f t="shared" si="310"/>
        <v/>
      </c>
      <c r="D1939" s="119" t="s">
        <v>192</v>
      </c>
      <c r="H1939" s="141">
        <f t="shared" si="305"/>
        <v>0</v>
      </c>
      <c r="K1939" s="133">
        <f t="shared" si="302"/>
        <v>0</v>
      </c>
      <c r="L1939" s="133">
        <f t="shared" si="306"/>
        <v>0</v>
      </c>
      <c r="M1939" s="190">
        <f t="shared" si="307"/>
        <v>1</v>
      </c>
      <c r="N1939" s="190" t="str">
        <f t="shared" si="303"/>
        <v>JANEIRO</v>
      </c>
      <c r="P1939" s="119" t="s">
        <v>192</v>
      </c>
      <c r="Q1939" s="136" t="str">
        <f t="shared" si="308"/>
        <v>À PAGAR</v>
      </c>
      <c r="R1939" s="136" t="str">
        <f t="shared" ca="1" si="304"/>
        <v>EM DIA</v>
      </c>
      <c r="S1939" s="137" t="str">
        <f t="shared" ca="1" si="309"/>
        <v/>
      </c>
    </row>
    <row r="1940" spans="2:19" x14ac:dyDescent="0.25">
      <c r="B1940" s="190" t="str">
        <f t="shared" si="311"/>
        <v/>
      </c>
      <c r="C1940" s="190" t="str">
        <f t="shared" si="310"/>
        <v/>
      </c>
      <c r="D1940" s="119" t="s">
        <v>192</v>
      </c>
      <c r="H1940" s="141">
        <f t="shared" si="305"/>
        <v>0</v>
      </c>
      <c r="K1940" s="133">
        <f t="shared" si="302"/>
        <v>0</v>
      </c>
      <c r="L1940" s="133">
        <f t="shared" si="306"/>
        <v>0</v>
      </c>
      <c r="M1940" s="190">
        <f t="shared" si="307"/>
        <v>1</v>
      </c>
      <c r="N1940" s="190" t="str">
        <f t="shared" si="303"/>
        <v>JANEIRO</v>
      </c>
      <c r="P1940" s="119" t="s">
        <v>192</v>
      </c>
      <c r="Q1940" s="136" t="str">
        <f t="shared" si="308"/>
        <v>À PAGAR</v>
      </c>
      <c r="R1940" s="136" t="str">
        <f t="shared" ca="1" si="304"/>
        <v>EM DIA</v>
      </c>
      <c r="S1940" s="137" t="str">
        <f t="shared" ca="1" si="309"/>
        <v/>
      </c>
    </row>
    <row r="1941" spans="2:19" x14ac:dyDescent="0.25">
      <c r="B1941" s="190" t="str">
        <f t="shared" si="311"/>
        <v/>
      </c>
      <c r="C1941" s="190" t="str">
        <f t="shared" si="310"/>
        <v/>
      </c>
      <c r="D1941" s="119" t="s">
        <v>192</v>
      </c>
      <c r="H1941" s="141">
        <f t="shared" si="305"/>
        <v>0</v>
      </c>
      <c r="K1941" s="133">
        <f t="shared" si="302"/>
        <v>0</v>
      </c>
      <c r="L1941" s="133">
        <f t="shared" si="306"/>
        <v>0</v>
      </c>
      <c r="M1941" s="190">
        <f t="shared" si="307"/>
        <v>1</v>
      </c>
      <c r="N1941" s="190" t="str">
        <f t="shared" si="303"/>
        <v>JANEIRO</v>
      </c>
      <c r="P1941" s="119" t="s">
        <v>192</v>
      </c>
      <c r="Q1941" s="136" t="str">
        <f t="shared" si="308"/>
        <v>À PAGAR</v>
      </c>
      <c r="R1941" s="136" t="str">
        <f t="shared" ca="1" si="304"/>
        <v>EM DIA</v>
      </c>
      <c r="S1941" s="137" t="str">
        <f t="shared" ca="1" si="309"/>
        <v/>
      </c>
    </row>
    <row r="1942" spans="2:19" x14ac:dyDescent="0.25">
      <c r="B1942" s="190" t="str">
        <f t="shared" si="311"/>
        <v/>
      </c>
      <c r="C1942" s="190" t="str">
        <f t="shared" si="310"/>
        <v/>
      </c>
      <c r="D1942" s="119" t="s">
        <v>192</v>
      </c>
      <c r="H1942" s="141">
        <f t="shared" si="305"/>
        <v>0</v>
      </c>
      <c r="K1942" s="133">
        <f t="shared" si="302"/>
        <v>0</v>
      </c>
      <c r="L1942" s="133">
        <f t="shared" si="306"/>
        <v>0</v>
      </c>
      <c r="M1942" s="190">
        <f t="shared" si="307"/>
        <v>1</v>
      </c>
      <c r="N1942" s="190" t="str">
        <f t="shared" si="303"/>
        <v>JANEIRO</v>
      </c>
      <c r="P1942" s="119" t="s">
        <v>192</v>
      </c>
      <c r="Q1942" s="136" t="str">
        <f t="shared" si="308"/>
        <v>À PAGAR</v>
      </c>
      <c r="R1942" s="136" t="str">
        <f t="shared" ca="1" si="304"/>
        <v>EM DIA</v>
      </c>
      <c r="S1942" s="137" t="str">
        <f t="shared" ca="1" si="309"/>
        <v/>
      </c>
    </row>
    <row r="1943" spans="2:19" x14ac:dyDescent="0.25">
      <c r="B1943" s="190" t="str">
        <f t="shared" si="311"/>
        <v/>
      </c>
      <c r="C1943" s="190" t="str">
        <f t="shared" si="310"/>
        <v/>
      </c>
      <c r="D1943" s="119" t="s">
        <v>192</v>
      </c>
      <c r="H1943" s="141">
        <f t="shared" si="305"/>
        <v>0</v>
      </c>
      <c r="K1943" s="133">
        <f t="shared" si="302"/>
        <v>0</v>
      </c>
      <c r="L1943" s="133">
        <f t="shared" si="306"/>
        <v>0</v>
      </c>
      <c r="M1943" s="190">
        <f t="shared" si="307"/>
        <v>1</v>
      </c>
      <c r="N1943" s="190" t="str">
        <f t="shared" si="303"/>
        <v>JANEIRO</v>
      </c>
      <c r="P1943" s="119" t="s">
        <v>192</v>
      </c>
      <c r="Q1943" s="136" t="str">
        <f t="shared" si="308"/>
        <v>À PAGAR</v>
      </c>
      <c r="R1943" s="136" t="str">
        <f t="shared" ca="1" si="304"/>
        <v>EM DIA</v>
      </c>
      <c r="S1943" s="137" t="str">
        <f t="shared" ca="1" si="309"/>
        <v/>
      </c>
    </row>
    <row r="1944" spans="2:19" x14ac:dyDescent="0.25">
      <c r="B1944" s="190" t="str">
        <f t="shared" si="311"/>
        <v/>
      </c>
      <c r="C1944" s="190" t="str">
        <f t="shared" si="310"/>
        <v/>
      </c>
      <c r="D1944" s="119" t="s">
        <v>192</v>
      </c>
      <c r="H1944" s="141">
        <f t="shared" si="305"/>
        <v>0</v>
      </c>
      <c r="K1944" s="133">
        <f t="shared" si="302"/>
        <v>0</v>
      </c>
      <c r="L1944" s="133">
        <f t="shared" si="306"/>
        <v>0</v>
      </c>
      <c r="M1944" s="190">
        <f t="shared" si="307"/>
        <v>1</v>
      </c>
      <c r="N1944" s="190" t="str">
        <f t="shared" si="303"/>
        <v>JANEIRO</v>
      </c>
      <c r="P1944" s="119" t="s">
        <v>192</v>
      </c>
      <c r="Q1944" s="136" t="str">
        <f t="shared" si="308"/>
        <v>À PAGAR</v>
      </c>
      <c r="R1944" s="136" t="str">
        <f t="shared" ca="1" si="304"/>
        <v>EM DIA</v>
      </c>
      <c r="S1944" s="137" t="str">
        <f t="shared" ca="1" si="309"/>
        <v/>
      </c>
    </row>
    <row r="1945" spans="2:19" x14ac:dyDescent="0.25">
      <c r="B1945" s="190" t="str">
        <f t="shared" si="311"/>
        <v/>
      </c>
      <c r="C1945" s="190" t="str">
        <f t="shared" si="310"/>
        <v/>
      </c>
      <c r="D1945" s="119" t="s">
        <v>192</v>
      </c>
      <c r="H1945" s="141">
        <f t="shared" si="305"/>
        <v>0</v>
      </c>
      <c r="K1945" s="133">
        <f t="shared" si="302"/>
        <v>0</v>
      </c>
      <c r="L1945" s="133">
        <f t="shared" si="306"/>
        <v>0</v>
      </c>
      <c r="M1945" s="190">
        <f t="shared" si="307"/>
        <v>1</v>
      </c>
      <c r="N1945" s="190" t="str">
        <f t="shared" si="303"/>
        <v>JANEIRO</v>
      </c>
      <c r="P1945" s="119" t="s">
        <v>192</v>
      </c>
      <c r="Q1945" s="136" t="str">
        <f t="shared" si="308"/>
        <v>À PAGAR</v>
      </c>
      <c r="R1945" s="136" t="str">
        <f t="shared" ca="1" si="304"/>
        <v>EM DIA</v>
      </c>
      <c r="S1945" s="137" t="str">
        <f t="shared" ca="1" si="309"/>
        <v/>
      </c>
    </row>
    <row r="1946" spans="2:19" x14ac:dyDescent="0.25">
      <c r="B1946" s="190" t="str">
        <f t="shared" si="311"/>
        <v/>
      </c>
      <c r="C1946" s="190" t="str">
        <f t="shared" si="310"/>
        <v/>
      </c>
      <c r="D1946" s="119" t="s">
        <v>192</v>
      </c>
      <c r="H1946" s="141">
        <f t="shared" si="305"/>
        <v>0</v>
      </c>
      <c r="K1946" s="133">
        <f t="shared" si="302"/>
        <v>0</v>
      </c>
      <c r="L1946" s="133">
        <f t="shared" si="306"/>
        <v>0</v>
      </c>
      <c r="M1946" s="190">
        <f t="shared" si="307"/>
        <v>1</v>
      </c>
      <c r="N1946" s="190" t="str">
        <f t="shared" si="303"/>
        <v>JANEIRO</v>
      </c>
      <c r="P1946" s="119" t="s">
        <v>192</v>
      </c>
      <c r="Q1946" s="136" t="str">
        <f t="shared" si="308"/>
        <v>À PAGAR</v>
      </c>
      <c r="R1946" s="136" t="str">
        <f t="shared" ca="1" si="304"/>
        <v>EM DIA</v>
      </c>
      <c r="S1946" s="137" t="str">
        <f t="shared" ca="1" si="309"/>
        <v/>
      </c>
    </row>
    <row r="1947" spans="2:19" x14ac:dyDescent="0.25">
      <c r="B1947" s="190" t="str">
        <f t="shared" si="311"/>
        <v/>
      </c>
      <c r="C1947" s="190" t="str">
        <f t="shared" si="310"/>
        <v/>
      </c>
      <c r="D1947" s="119" t="s">
        <v>192</v>
      </c>
      <c r="H1947" s="141">
        <f t="shared" si="305"/>
        <v>0</v>
      </c>
      <c r="K1947" s="133">
        <f t="shared" si="302"/>
        <v>0</v>
      </c>
      <c r="L1947" s="133">
        <f t="shared" si="306"/>
        <v>0</v>
      </c>
      <c r="M1947" s="190">
        <f t="shared" si="307"/>
        <v>1</v>
      </c>
      <c r="N1947" s="190" t="str">
        <f t="shared" si="303"/>
        <v>JANEIRO</v>
      </c>
      <c r="P1947" s="119" t="s">
        <v>192</v>
      </c>
      <c r="Q1947" s="136" t="str">
        <f t="shared" si="308"/>
        <v>À PAGAR</v>
      </c>
      <c r="R1947" s="136" t="str">
        <f t="shared" ca="1" si="304"/>
        <v>EM DIA</v>
      </c>
      <c r="S1947" s="137" t="str">
        <f t="shared" ca="1" si="309"/>
        <v/>
      </c>
    </row>
    <row r="1948" spans="2:19" x14ac:dyDescent="0.25">
      <c r="B1948" s="190" t="str">
        <f t="shared" si="311"/>
        <v/>
      </c>
      <c r="C1948" s="190" t="str">
        <f t="shared" si="310"/>
        <v/>
      </c>
      <c r="D1948" s="119" t="s">
        <v>192</v>
      </c>
      <c r="H1948" s="141">
        <f t="shared" si="305"/>
        <v>0</v>
      </c>
      <c r="K1948" s="133">
        <f t="shared" si="302"/>
        <v>0</v>
      </c>
      <c r="L1948" s="133">
        <f t="shared" si="306"/>
        <v>0</v>
      </c>
      <c r="M1948" s="190">
        <f t="shared" si="307"/>
        <v>1</v>
      </c>
      <c r="N1948" s="190" t="str">
        <f t="shared" si="303"/>
        <v>JANEIRO</v>
      </c>
      <c r="P1948" s="119" t="s">
        <v>192</v>
      </c>
      <c r="Q1948" s="136" t="str">
        <f t="shared" si="308"/>
        <v>À PAGAR</v>
      </c>
      <c r="R1948" s="136" t="str">
        <f t="shared" ca="1" si="304"/>
        <v>EM DIA</v>
      </c>
      <c r="S1948" s="137" t="str">
        <f t="shared" ca="1" si="309"/>
        <v/>
      </c>
    </row>
    <row r="1949" spans="2:19" x14ac:dyDescent="0.25">
      <c r="B1949" s="190" t="str">
        <f t="shared" si="311"/>
        <v/>
      </c>
      <c r="C1949" s="190" t="str">
        <f t="shared" si="310"/>
        <v/>
      </c>
      <c r="D1949" s="119" t="s">
        <v>192</v>
      </c>
      <c r="H1949" s="141">
        <f t="shared" si="305"/>
        <v>0</v>
      </c>
      <c r="K1949" s="133">
        <f t="shared" ref="K1949:K2012" si="312">IF(AND(G1949&gt;I1949,I1949&gt;0),G1949-I1949-J1949,0)</f>
        <v>0</v>
      </c>
      <c r="L1949" s="133">
        <f t="shared" si="306"/>
        <v>0</v>
      </c>
      <c r="M1949" s="190">
        <f t="shared" si="307"/>
        <v>1</v>
      </c>
      <c r="N1949" s="190" t="str">
        <f t="shared" si="303"/>
        <v>JANEIRO</v>
      </c>
      <c r="P1949" s="119" t="s">
        <v>192</v>
      </c>
      <c r="Q1949" s="136" t="str">
        <f t="shared" si="308"/>
        <v>À PAGAR</v>
      </c>
      <c r="R1949" s="136" t="str">
        <f t="shared" ca="1" si="304"/>
        <v>EM DIA</v>
      </c>
      <c r="S1949" s="137" t="str">
        <f t="shared" ca="1" si="309"/>
        <v/>
      </c>
    </row>
    <row r="1950" spans="2:19" x14ac:dyDescent="0.25">
      <c r="B1950" s="190" t="str">
        <f t="shared" si="311"/>
        <v/>
      </c>
      <c r="C1950" s="190" t="str">
        <f t="shared" si="310"/>
        <v/>
      </c>
      <c r="D1950" s="119" t="s">
        <v>192</v>
      </c>
      <c r="H1950" s="141">
        <f t="shared" si="305"/>
        <v>0</v>
      </c>
      <c r="K1950" s="133">
        <f t="shared" si="312"/>
        <v>0</v>
      </c>
      <c r="L1950" s="133">
        <f t="shared" si="306"/>
        <v>0</v>
      </c>
      <c r="M1950" s="190">
        <f t="shared" si="307"/>
        <v>1</v>
      </c>
      <c r="N1950" s="190" t="str">
        <f t="shared" si="303"/>
        <v>JANEIRO</v>
      </c>
      <c r="P1950" s="119" t="s">
        <v>192</v>
      </c>
      <c r="Q1950" s="136" t="str">
        <f t="shared" si="308"/>
        <v>À PAGAR</v>
      </c>
      <c r="R1950" s="136" t="str">
        <f t="shared" ca="1" si="304"/>
        <v>EM DIA</v>
      </c>
      <c r="S1950" s="137" t="str">
        <f t="shared" ca="1" si="309"/>
        <v/>
      </c>
    </row>
    <row r="1951" spans="2:19" x14ac:dyDescent="0.25">
      <c r="B1951" s="190" t="str">
        <f t="shared" si="311"/>
        <v/>
      </c>
      <c r="C1951" s="190" t="str">
        <f t="shared" si="310"/>
        <v/>
      </c>
      <c r="D1951" s="119" t="s">
        <v>192</v>
      </c>
      <c r="H1951" s="141">
        <f t="shared" si="305"/>
        <v>0</v>
      </c>
      <c r="K1951" s="133">
        <f t="shared" si="312"/>
        <v>0</v>
      </c>
      <c r="L1951" s="133">
        <f t="shared" si="306"/>
        <v>0</v>
      </c>
      <c r="M1951" s="190">
        <f t="shared" si="307"/>
        <v>1</v>
      </c>
      <c r="N1951" s="190" t="str">
        <f t="shared" si="303"/>
        <v>JANEIRO</v>
      </c>
      <c r="P1951" s="119" t="s">
        <v>192</v>
      </c>
      <c r="Q1951" s="136" t="str">
        <f t="shared" si="308"/>
        <v>À PAGAR</v>
      </c>
      <c r="R1951" s="136" t="str">
        <f t="shared" ca="1" si="304"/>
        <v>EM DIA</v>
      </c>
      <c r="S1951" s="137" t="str">
        <f t="shared" ca="1" si="309"/>
        <v/>
      </c>
    </row>
    <row r="1952" spans="2:19" x14ac:dyDescent="0.25">
      <c r="B1952" s="190" t="str">
        <f t="shared" si="311"/>
        <v/>
      </c>
      <c r="C1952" s="190" t="str">
        <f t="shared" si="310"/>
        <v/>
      </c>
      <c r="D1952" s="119" t="s">
        <v>192</v>
      </c>
      <c r="H1952" s="141">
        <f t="shared" si="305"/>
        <v>0</v>
      </c>
      <c r="K1952" s="133">
        <f t="shared" si="312"/>
        <v>0</v>
      </c>
      <c r="L1952" s="133">
        <f t="shared" si="306"/>
        <v>0</v>
      </c>
      <c r="M1952" s="190">
        <f t="shared" si="307"/>
        <v>1</v>
      </c>
      <c r="N1952" s="190" t="str">
        <f t="shared" si="303"/>
        <v>JANEIRO</v>
      </c>
      <c r="P1952" s="119" t="s">
        <v>192</v>
      </c>
      <c r="Q1952" s="136" t="str">
        <f t="shared" si="308"/>
        <v>À PAGAR</v>
      </c>
      <c r="R1952" s="136" t="str">
        <f t="shared" ca="1" si="304"/>
        <v>EM DIA</v>
      </c>
      <c r="S1952" s="137" t="str">
        <f t="shared" ca="1" si="309"/>
        <v/>
      </c>
    </row>
    <row r="1953" spans="2:19" x14ac:dyDescent="0.25">
      <c r="B1953" s="190" t="str">
        <f t="shared" si="311"/>
        <v/>
      </c>
      <c r="C1953" s="190" t="str">
        <f t="shared" si="310"/>
        <v/>
      </c>
      <c r="D1953" s="119" t="s">
        <v>192</v>
      </c>
      <c r="H1953" s="141">
        <f t="shared" si="305"/>
        <v>0</v>
      </c>
      <c r="K1953" s="133">
        <f t="shared" si="312"/>
        <v>0</v>
      </c>
      <c r="L1953" s="133">
        <f t="shared" si="306"/>
        <v>0</v>
      </c>
      <c r="M1953" s="190">
        <f t="shared" si="307"/>
        <v>1</v>
      </c>
      <c r="N1953" s="190" t="str">
        <f t="shared" si="303"/>
        <v>JANEIRO</v>
      </c>
      <c r="P1953" s="119" t="s">
        <v>192</v>
      </c>
      <c r="Q1953" s="136" t="str">
        <f t="shared" si="308"/>
        <v>À PAGAR</v>
      </c>
      <c r="R1953" s="136" t="str">
        <f t="shared" ca="1" si="304"/>
        <v>EM DIA</v>
      </c>
      <c r="S1953" s="137" t="str">
        <f t="shared" ca="1" si="309"/>
        <v/>
      </c>
    </row>
    <row r="1954" spans="2:19" x14ac:dyDescent="0.25">
      <c r="B1954" s="190" t="str">
        <f t="shared" si="311"/>
        <v/>
      </c>
      <c r="C1954" s="190" t="str">
        <f t="shared" si="310"/>
        <v/>
      </c>
      <c r="D1954" s="119" t="s">
        <v>192</v>
      </c>
      <c r="H1954" s="141">
        <f t="shared" si="305"/>
        <v>0</v>
      </c>
      <c r="K1954" s="133">
        <f t="shared" si="312"/>
        <v>0</v>
      </c>
      <c r="L1954" s="133">
        <f t="shared" si="306"/>
        <v>0</v>
      </c>
      <c r="M1954" s="190">
        <f t="shared" si="307"/>
        <v>1</v>
      </c>
      <c r="N1954" s="190" t="str">
        <f t="shared" si="303"/>
        <v>JANEIRO</v>
      </c>
      <c r="P1954" s="119" t="s">
        <v>192</v>
      </c>
      <c r="Q1954" s="136" t="str">
        <f t="shared" si="308"/>
        <v>À PAGAR</v>
      </c>
      <c r="R1954" s="136" t="str">
        <f t="shared" ca="1" si="304"/>
        <v>EM DIA</v>
      </c>
      <c r="S1954" s="137" t="str">
        <f t="shared" ca="1" si="309"/>
        <v/>
      </c>
    </row>
    <row r="1955" spans="2:19" x14ac:dyDescent="0.25">
      <c r="B1955" s="190" t="str">
        <f t="shared" si="311"/>
        <v/>
      </c>
      <c r="C1955" s="190" t="str">
        <f t="shared" si="310"/>
        <v/>
      </c>
      <c r="D1955" s="119" t="s">
        <v>192</v>
      </c>
      <c r="H1955" s="141">
        <f t="shared" si="305"/>
        <v>0</v>
      </c>
      <c r="K1955" s="133">
        <f t="shared" si="312"/>
        <v>0</v>
      </c>
      <c r="L1955" s="133">
        <f t="shared" si="306"/>
        <v>0</v>
      </c>
      <c r="M1955" s="190">
        <f t="shared" si="307"/>
        <v>1</v>
      </c>
      <c r="N1955" s="190" t="str">
        <f t="shared" si="303"/>
        <v>JANEIRO</v>
      </c>
      <c r="P1955" s="119" t="s">
        <v>192</v>
      </c>
      <c r="Q1955" s="136" t="str">
        <f t="shared" si="308"/>
        <v>À PAGAR</v>
      </c>
      <c r="R1955" s="136" t="str">
        <f t="shared" ca="1" si="304"/>
        <v>EM DIA</v>
      </c>
      <c r="S1955" s="137" t="str">
        <f t="shared" ca="1" si="309"/>
        <v/>
      </c>
    </row>
    <row r="1956" spans="2:19" x14ac:dyDescent="0.25">
      <c r="B1956" s="190" t="str">
        <f t="shared" si="311"/>
        <v/>
      </c>
      <c r="C1956" s="190" t="str">
        <f t="shared" si="310"/>
        <v/>
      </c>
      <c r="D1956" s="119" t="s">
        <v>192</v>
      </c>
      <c r="H1956" s="141">
        <f t="shared" si="305"/>
        <v>0</v>
      </c>
      <c r="K1956" s="133">
        <f t="shared" si="312"/>
        <v>0</v>
      </c>
      <c r="L1956" s="133">
        <f t="shared" si="306"/>
        <v>0</v>
      </c>
      <c r="M1956" s="190">
        <f t="shared" si="307"/>
        <v>1</v>
      </c>
      <c r="N1956" s="190" t="str">
        <f t="shared" si="303"/>
        <v>JANEIRO</v>
      </c>
      <c r="P1956" s="119" t="s">
        <v>192</v>
      </c>
      <c r="Q1956" s="136" t="str">
        <f t="shared" si="308"/>
        <v>À PAGAR</v>
      </c>
      <c r="R1956" s="136" t="str">
        <f t="shared" ca="1" si="304"/>
        <v>EM DIA</v>
      </c>
      <c r="S1956" s="137" t="str">
        <f t="shared" ca="1" si="309"/>
        <v/>
      </c>
    </row>
    <row r="1957" spans="2:19" x14ac:dyDescent="0.25">
      <c r="B1957" s="190" t="str">
        <f t="shared" si="311"/>
        <v/>
      </c>
      <c r="C1957" s="190" t="str">
        <f t="shared" si="310"/>
        <v/>
      </c>
      <c r="D1957" s="119" t="s">
        <v>192</v>
      </c>
      <c r="H1957" s="141">
        <f t="shared" si="305"/>
        <v>0</v>
      </c>
      <c r="K1957" s="133">
        <f t="shared" si="312"/>
        <v>0</v>
      </c>
      <c r="L1957" s="133">
        <f t="shared" si="306"/>
        <v>0</v>
      </c>
      <c r="M1957" s="190">
        <f t="shared" si="307"/>
        <v>1</v>
      </c>
      <c r="N1957" s="190" t="str">
        <f t="shared" si="303"/>
        <v>JANEIRO</v>
      </c>
      <c r="P1957" s="119" t="s">
        <v>192</v>
      </c>
      <c r="Q1957" s="136" t="str">
        <f t="shared" si="308"/>
        <v>À PAGAR</v>
      </c>
      <c r="R1957" s="136" t="str">
        <f t="shared" ca="1" si="304"/>
        <v>EM DIA</v>
      </c>
      <c r="S1957" s="137" t="str">
        <f t="shared" ca="1" si="309"/>
        <v/>
      </c>
    </row>
    <row r="1958" spans="2:19" x14ac:dyDescent="0.25">
      <c r="B1958" s="190" t="str">
        <f t="shared" si="311"/>
        <v/>
      </c>
      <c r="C1958" s="190" t="str">
        <f t="shared" si="310"/>
        <v/>
      </c>
      <c r="D1958" s="119" t="s">
        <v>192</v>
      </c>
      <c r="H1958" s="141">
        <f t="shared" si="305"/>
        <v>0</v>
      </c>
      <c r="K1958" s="133">
        <f t="shared" si="312"/>
        <v>0</v>
      </c>
      <c r="L1958" s="133">
        <f t="shared" si="306"/>
        <v>0</v>
      </c>
      <c r="M1958" s="190">
        <f t="shared" si="307"/>
        <v>1</v>
      </c>
      <c r="N1958" s="190" t="str">
        <f t="shared" si="303"/>
        <v>JANEIRO</v>
      </c>
      <c r="P1958" s="119" t="s">
        <v>192</v>
      </c>
      <c r="Q1958" s="136" t="str">
        <f t="shared" si="308"/>
        <v>À PAGAR</v>
      </c>
      <c r="R1958" s="136" t="str">
        <f t="shared" ca="1" si="304"/>
        <v>EM DIA</v>
      </c>
      <c r="S1958" s="137" t="str">
        <f t="shared" ca="1" si="309"/>
        <v/>
      </c>
    </row>
    <row r="1959" spans="2:19" x14ac:dyDescent="0.25">
      <c r="B1959" s="190" t="str">
        <f t="shared" si="311"/>
        <v/>
      </c>
      <c r="C1959" s="190" t="str">
        <f t="shared" si="310"/>
        <v/>
      </c>
      <c r="D1959" s="119" t="s">
        <v>192</v>
      </c>
      <c r="H1959" s="141">
        <f t="shared" si="305"/>
        <v>0</v>
      </c>
      <c r="K1959" s="133">
        <f t="shared" si="312"/>
        <v>0</v>
      </c>
      <c r="L1959" s="133">
        <f t="shared" si="306"/>
        <v>0</v>
      </c>
      <c r="M1959" s="190">
        <f t="shared" si="307"/>
        <v>1</v>
      </c>
      <c r="N1959" s="190" t="str">
        <f t="shared" si="303"/>
        <v>JANEIRO</v>
      </c>
      <c r="P1959" s="119" t="s">
        <v>192</v>
      </c>
      <c r="Q1959" s="136" t="str">
        <f t="shared" si="308"/>
        <v>À PAGAR</v>
      </c>
      <c r="R1959" s="136" t="str">
        <f t="shared" ca="1" si="304"/>
        <v>EM DIA</v>
      </c>
      <c r="S1959" s="137" t="str">
        <f t="shared" ca="1" si="309"/>
        <v/>
      </c>
    </row>
    <row r="1960" spans="2:19" x14ac:dyDescent="0.25">
      <c r="B1960" s="190" t="str">
        <f t="shared" si="311"/>
        <v/>
      </c>
      <c r="C1960" s="190" t="str">
        <f t="shared" si="310"/>
        <v/>
      </c>
      <c r="D1960" s="119" t="s">
        <v>192</v>
      </c>
      <c r="H1960" s="141">
        <f t="shared" si="305"/>
        <v>0</v>
      </c>
      <c r="K1960" s="133">
        <f t="shared" si="312"/>
        <v>0</v>
      </c>
      <c r="L1960" s="133">
        <f t="shared" si="306"/>
        <v>0</v>
      </c>
      <c r="M1960" s="190">
        <f t="shared" si="307"/>
        <v>1</v>
      </c>
      <c r="N1960" s="190" t="str">
        <f t="shared" si="303"/>
        <v>JANEIRO</v>
      </c>
      <c r="P1960" s="119" t="s">
        <v>192</v>
      </c>
      <c r="Q1960" s="136" t="str">
        <f t="shared" si="308"/>
        <v>À PAGAR</v>
      </c>
      <c r="R1960" s="136" t="str">
        <f t="shared" ca="1" si="304"/>
        <v>EM DIA</v>
      </c>
      <c r="S1960" s="137" t="str">
        <f t="shared" ca="1" si="309"/>
        <v/>
      </c>
    </row>
    <row r="1961" spans="2:19" x14ac:dyDescent="0.25">
      <c r="B1961" s="190" t="str">
        <f t="shared" si="311"/>
        <v/>
      </c>
      <c r="C1961" s="190" t="str">
        <f t="shared" si="310"/>
        <v/>
      </c>
      <c r="D1961" s="119" t="s">
        <v>192</v>
      </c>
      <c r="H1961" s="141">
        <f t="shared" si="305"/>
        <v>0</v>
      </c>
      <c r="K1961" s="133">
        <f t="shared" si="312"/>
        <v>0</v>
      </c>
      <c r="L1961" s="133">
        <f t="shared" si="306"/>
        <v>0</v>
      </c>
      <c r="M1961" s="190">
        <f t="shared" si="307"/>
        <v>1</v>
      </c>
      <c r="N1961" s="190" t="str">
        <f t="shared" si="303"/>
        <v>JANEIRO</v>
      </c>
      <c r="P1961" s="119" t="s">
        <v>192</v>
      </c>
      <c r="Q1961" s="136" t="str">
        <f t="shared" si="308"/>
        <v>À PAGAR</v>
      </c>
      <c r="R1961" s="136" t="str">
        <f t="shared" ca="1" si="304"/>
        <v>EM DIA</v>
      </c>
      <c r="S1961" s="137" t="str">
        <f t="shared" ca="1" si="309"/>
        <v/>
      </c>
    </row>
    <row r="1962" spans="2:19" x14ac:dyDescent="0.25">
      <c r="B1962" s="190" t="str">
        <f t="shared" si="311"/>
        <v/>
      </c>
      <c r="C1962" s="190" t="str">
        <f t="shared" si="310"/>
        <v/>
      </c>
      <c r="D1962" s="119" t="s">
        <v>192</v>
      </c>
      <c r="H1962" s="141">
        <f t="shared" si="305"/>
        <v>0</v>
      </c>
      <c r="K1962" s="133">
        <f t="shared" si="312"/>
        <v>0</v>
      </c>
      <c r="L1962" s="133">
        <f t="shared" si="306"/>
        <v>0</v>
      </c>
      <c r="M1962" s="190">
        <f t="shared" si="307"/>
        <v>1</v>
      </c>
      <c r="N1962" s="190" t="str">
        <f t="shared" si="303"/>
        <v>JANEIRO</v>
      </c>
      <c r="P1962" s="119" t="s">
        <v>192</v>
      </c>
      <c r="Q1962" s="136" t="str">
        <f t="shared" si="308"/>
        <v>À PAGAR</v>
      </c>
      <c r="R1962" s="136" t="str">
        <f t="shared" ca="1" si="304"/>
        <v>EM DIA</v>
      </c>
      <c r="S1962" s="137" t="str">
        <f t="shared" ca="1" si="309"/>
        <v/>
      </c>
    </row>
    <row r="1963" spans="2:19" x14ac:dyDescent="0.25">
      <c r="B1963" s="190" t="str">
        <f t="shared" si="311"/>
        <v/>
      </c>
      <c r="C1963" s="190" t="str">
        <f t="shared" si="310"/>
        <v/>
      </c>
      <c r="D1963" s="119" t="s">
        <v>192</v>
      </c>
      <c r="H1963" s="141">
        <f t="shared" si="305"/>
        <v>0</v>
      </c>
      <c r="K1963" s="133">
        <f t="shared" si="312"/>
        <v>0</v>
      </c>
      <c r="L1963" s="133">
        <f t="shared" si="306"/>
        <v>0</v>
      </c>
      <c r="M1963" s="190">
        <f t="shared" si="307"/>
        <v>1</v>
      </c>
      <c r="N1963" s="190" t="str">
        <f t="shared" si="303"/>
        <v>JANEIRO</v>
      </c>
      <c r="P1963" s="119" t="s">
        <v>192</v>
      </c>
      <c r="Q1963" s="136" t="str">
        <f t="shared" si="308"/>
        <v>À PAGAR</v>
      </c>
      <c r="R1963" s="136" t="str">
        <f t="shared" ca="1" si="304"/>
        <v>EM DIA</v>
      </c>
      <c r="S1963" s="137" t="str">
        <f t="shared" ca="1" si="309"/>
        <v/>
      </c>
    </row>
    <row r="1964" spans="2:19" x14ac:dyDescent="0.25">
      <c r="B1964" s="190" t="str">
        <f t="shared" si="311"/>
        <v/>
      </c>
      <c r="C1964" s="190" t="str">
        <f t="shared" si="310"/>
        <v/>
      </c>
      <c r="D1964" s="119" t="s">
        <v>192</v>
      </c>
      <c r="H1964" s="141">
        <f t="shared" si="305"/>
        <v>0</v>
      </c>
      <c r="K1964" s="133">
        <f t="shared" si="312"/>
        <v>0</v>
      </c>
      <c r="L1964" s="133">
        <f t="shared" si="306"/>
        <v>0</v>
      </c>
      <c r="M1964" s="190">
        <f t="shared" si="307"/>
        <v>1</v>
      </c>
      <c r="N1964" s="190" t="str">
        <f t="shared" si="303"/>
        <v>JANEIRO</v>
      </c>
      <c r="P1964" s="119" t="s">
        <v>192</v>
      </c>
      <c r="Q1964" s="136" t="str">
        <f t="shared" si="308"/>
        <v>À PAGAR</v>
      </c>
      <c r="R1964" s="136" t="str">
        <f t="shared" ca="1" si="304"/>
        <v>EM DIA</v>
      </c>
      <c r="S1964" s="137" t="str">
        <f t="shared" ca="1" si="309"/>
        <v/>
      </c>
    </row>
    <row r="1965" spans="2:19" x14ac:dyDescent="0.25">
      <c r="B1965" s="190" t="str">
        <f t="shared" si="311"/>
        <v/>
      </c>
      <c r="C1965" s="190" t="str">
        <f t="shared" si="310"/>
        <v/>
      </c>
      <c r="D1965" s="119" t="s">
        <v>192</v>
      </c>
      <c r="H1965" s="141">
        <f t="shared" si="305"/>
        <v>0</v>
      </c>
      <c r="K1965" s="133">
        <f t="shared" si="312"/>
        <v>0</v>
      </c>
      <c r="L1965" s="133">
        <f t="shared" si="306"/>
        <v>0</v>
      </c>
      <c r="M1965" s="190">
        <f t="shared" si="307"/>
        <v>1</v>
      </c>
      <c r="N1965" s="190" t="str">
        <f t="shared" si="303"/>
        <v>JANEIRO</v>
      </c>
      <c r="P1965" s="119" t="s">
        <v>192</v>
      </c>
      <c r="Q1965" s="136" t="str">
        <f t="shared" si="308"/>
        <v>À PAGAR</v>
      </c>
      <c r="R1965" s="136" t="str">
        <f t="shared" ca="1" si="304"/>
        <v>EM DIA</v>
      </c>
      <c r="S1965" s="137" t="str">
        <f t="shared" ca="1" si="309"/>
        <v/>
      </c>
    </row>
    <row r="1966" spans="2:19" x14ac:dyDescent="0.25">
      <c r="B1966" s="190" t="str">
        <f t="shared" si="311"/>
        <v/>
      </c>
      <c r="C1966" s="190" t="str">
        <f t="shared" si="310"/>
        <v/>
      </c>
      <c r="D1966" s="119" t="s">
        <v>192</v>
      </c>
      <c r="H1966" s="141">
        <f t="shared" si="305"/>
        <v>0</v>
      </c>
      <c r="K1966" s="133">
        <f t="shared" si="312"/>
        <v>0</v>
      </c>
      <c r="L1966" s="133">
        <f t="shared" si="306"/>
        <v>0</v>
      </c>
      <c r="M1966" s="190">
        <f t="shared" si="307"/>
        <v>1</v>
      </c>
      <c r="N1966" s="190" t="str">
        <f t="shared" si="303"/>
        <v>JANEIRO</v>
      </c>
      <c r="P1966" s="119" t="s">
        <v>192</v>
      </c>
      <c r="Q1966" s="136" t="str">
        <f t="shared" si="308"/>
        <v>À PAGAR</v>
      </c>
      <c r="R1966" s="136" t="str">
        <f t="shared" ca="1" si="304"/>
        <v>EM DIA</v>
      </c>
      <c r="S1966" s="137" t="str">
        <f t="shared" ca="1" si="309"/>
        <v/>
      </c>
    </row>
    <row r="1967" spans="2:19" x14ac:dyDescent="0.25">
      <c r="B1967" s="190" t="str">
        <f t="shared" si="311"/>
        <v/>
      </c>
      <c r="C1967" s="190" t="str">
        <f t="shared" si="310"/>
        <v/>
      </c>
      <c r="D1967" s="119" t="s">
        <v>192</v>
      </c>
      <c r="H1967" s="141">
        <f t="shared" si="305"/>
        <v>0</v>
      </c>
      <c r="K1967" s="133">
        <f t="shared" si="312"/>
        <v>0</v>
      </c>
      <c r="L1967" s="133">
        <f t="shared" si="306"/>
        <v>0</v>
      </c>
      <c r="M1967" s="190">
        <f t="shared" si="307"/>
        <v>1</v>
      </c>
      <c r="N1967" s="190" t="str">
        <f t="shared" si="303"/>
        <v>JANEIRO</v>
      </c>
      <c r="P1967" s="119" t="s">
        <v>192</v>
      </c>
      <c r="Q1967" s="136" t="str">
        <f t="shared" si="308"/>
        <v>À PAGAR</v>
      </c>
      <c r="R1967" s="136" t="str">
        <f t="shared" ca="1" si="304"/>
        <v>EM DIA</v>
      </c>
      <c r="S1967" s="137" t="str">
        <f t="shared" ca="1" si="309"/>
        <v/>
      </c>
    </row>
    <row r="1968" spans="2:19" x14ac:dyDescent="0.25">
      <c r="B1968" s="190" t="str">
        <f t="shared" si="311"/>
        <v/>
      </c>
      <c r="C1968" s="190" t="str">
        <f t="shared" si="310"/>
        <v/>
      </c>
      <c r="D1968" s="119" t="s">
        <v>192</v>
      </c>
      <c r="H1968" s="141">
        <f t="shared" si="305"/>
        <v>0</v>
      </c>
      <c r="K1968" s="133">
        <f t="shared" si="312"/>
        <v>0</v>
      </c>
      <c r="L1968" s="133">
        <f t="shared" si="306"/>
        <v>0</v>
      </c>
      <c r="M1968" s="190">
        <f t="shared" si="307"/>
        <v>1</v>
      </c>
      <c r="N1968" s="190" t="str">
        <f t="shared" si="303"/>
        <v>JANEIRO</v>
      </c>
      <c r="P1968" s="119" t="s">
        <v>192</v>
      </c>
      <c r="Q1968" s="136" t="str">
        <f t="shared" si="308"/>
        <v>À PAGAR</v>
      </c>
      <c r="R1968" s="136" t="str">
        <f t="shared" ca="1" si="304"/>
        <v>EM DIA</v>
      </c>
      <c r="S1968" s="137" t="str">
        <f t="shared" ca="1" si="309"/>
        <v/>
      </c>
    </row>
    <row r="1969" spans="2:19" x14ac:dyDescent="0.25">
      <c r="B1969" s="190" t="str">
        <f t="shared" si="311"/>
        <v/>
      </c>
      <c r="C1969" s="190" t="str">
        <f t="shared" si="310"/>
        <v/>
      </c>
      <c r="D1969" s="119" t="s">
        <v>192</v>
      </c>
      <c r="H1969" s="141">
        <f t="shared" si="305"/>
        <v>0</v>
      </c>
      <c r="K1969" s="133">
        <f t="shared" si="312"/>
        <v>0</v>
      </c>
      <c r="L1969" s="133">
        <f t="shared" si="306"/>
        <v>0</v>
      </c>
      <c r="M1969" s="190">
        <f t="shared" si="307"/>
        <v>1</v>
      </c>
      <c r="N1969" s="190" t="str">
        <f t="shared" si="303"/>
        <v>JANEIRO</v>
      </c>
      <c r="P1969" s="119" t="s">
        <v>192</v>
      </c>
      <c r="Q1969" s="136" t="str">
        <f t="shared" si="308"/>
        <v>À PAGAR</v>
      </c>
      <c r="R1969" s="136" t="str">
        <f t="shared" ca="1" si="304"/>
        <v>EM DIA</v>
      </c>
      <c r="S1969" s="137" t="str">
        <f t="shared" ca="1" si="309"/>
        <v/>
      </c>
    </row>
    <row r="1970" spans="2:19" x14ac:dyDescent="0.25">
      <c r="B1970" s="190" t="str">
        <f t="shared" si="311"/>
        <v/>
      </c>
      <c r="C1970" s="190" t="str">
        <f t="shared" si="310"/>
        <v/>
      </c>
      <c r="D1970" s="119" t="s">
        <v>192</v>
      </c>
      <c r="H1970" s="141">
        <f t="shared" si="305"/>
        <v>0</v>
      </c>
      <c r="K1970" s="133">
        <f t="shared" si="312"/>
        <v>0</v>
      </c>
      <c r="L1970" s="133">
        <f t="shared" si="306"/>
        <v>0</v>
      </c>
      <c r="M1970" s="190">
        <f t="shared" si="307"/>
        <v>1</v>
      </c>
      <c r="N1970" s="190" t="str">
        <f t="shared" si="303"/>
        <v>JANEIRO</v>
      </c>
      <c r="P1970" s="119" t="s">
        <v>192</v>
      </c>
      <c r="Q1970" s="136" t="str">
        <f t="shared" si="308"/>
        <v>À PAGAR</v>
      </c>
      <c r="R1970" s="136" t="str">
        <f t="shared" ca="1" si="304"/>
        <v>EM DIA</v>
      </c>
      <c r="S1970" s="137" t="str">
        <f t="shared" ca="1" si="309"/>
        <v/>
      </c>
    </row>
    <row r="1971" spans="2:19" x14ac:dyDescent="0.25">
      <c r="B1971" s="190" t="str">
        <f t="shared" si="311"/>
        <v/>
      </c>
      <c r="C1971" s="190" t="str">
        <f t="shared" si="310"/>
        <v/>
      </c>
      <c r="D1971" s="119" t="s">
        <v>192</v>
      </c>
      <c r="H1971" s="141">
        <f t="shared" si="305"/>
        <v>0</v>
      </c>
      <c r="K1971" s="133">
        <f t="shared" si="312"/>
        <v>0</v>
      </c>
      <c r="L1971" s="133">
        <f t="shared" si="306"/>
        <v>0</v>
      </c>
      <c r="M1971" s="190">
        <f t="shared" si="307"/>
        <v>1</v>
      </c>
      <c r="N1971" s="190" t="str">
        <f t="shared" si="303"/>
        <v>JANEIRO</v>
      </c>
      <c r="P1971" s="119" t="s">
        <v>192</v>
      </c>
      <c r="Q1971" s="136" t="str">
        <f t="shared" si="308"/>
        <v>À PAGAR</v>
      </c>
      <c r="R1971" s="136" t="str">
        <f t="shared" ca="1" si="304"/>
        <v>EM DIA</v>
      </c>
      <c r="S1971" s="137" t="str">
        <f t="shared" ca="1" si="309"/>
        <v/>
      </c>
    </row>
    <row r="1972" spans="2:19" x14ac:dyDescent="0.25">
      <c r="B1972" s="190" t="str">
        <f t="shared" si="311"/>
        <v/>
      </c>
      <c r="C1972" s="190" t="str">
        <f t="shared" si="310"/>
        <v/>
      </c>
      <c r="D1972" s="119" t="s">
        <v>192</v>
      </c>
      <c r="H1972" s="141">
        <f t="shared" si="305"/>
        <v>0</v>
      </c>
      <c r="K1972" s="133">
        <f t="shared" si="312"/>
        <v>0</v>
      </c>
      <c r="L1972" s="133">
        <f t="shared" si="306"/>
        <v>0</v>
      </c>
      <c r="M1972" s="190">
        <f t="shared" si="307"/>
        <v>1</v>
      </c>
      <c r="N1972" s="190" t="str">
        <f t="shared" si="303"/>
        <v>JANEIRO</v>
      </c>
      <c r="P1972" s="119" t="s">
        <v>192</v>
      </c>
      <c r="Q1972" s="136" t="str">
        <f t="shared" si="308"/>
        <v>À PAGAR</v>
      </c>
      <c r="R1972" s="136" t="str">
        <f t="shared" ca="1" si="304"/>
        <v>EM DIA</v>
      </c>
      <c r="S1972" s="137" t="str">
        <f t="shared" ca="1" si="309"/>
        <v/>
      </c>
    </row>
    <row r="1973" spans="2:19" x14ac:dyDescent="0.25">
      <c r="B1973" s="190" t="str">
        <f t="shared" si="311"/>
        <v/>
      </c>
      <c r="C1973" s="190" t="str">
        <f t="shared" si="310"/>
        <v/>
      </c>
      <c r="D1973" s="119" t="s">
        <v>192</v>
      </c>
      <c r="H1973" s="141">
        <f t="shared" si="305"/>
        <v>0</v>
      </c>
      <c r="K1973" s="133">
        <f t="shared" si="312"/>
        <v>0</v>
      </c>
      <c r="L1973" s="133">
        <f t="shared" si="306"/>
        <v>0</v>
      </c>
      <c r="M1973" s="190">
        <f t="shared" si="307"/>
        <v>1</v>
      </c>
      <c r="N1973" s="190" t="str">
        <f t="shared" si="303"/>
        <v>JANEIRO</v>
      </c>
      <c r="P1973" s="119" t="s">
        <v>192</v>
      </c>
      <c r="Q1973" s="136" t="str">
        <f t="shared" si="308"/>
        <v>À PAGAR</v>
      </c>
      <c r="R1973" s="136" t="str">
        <f t="shared" ca="1" si="304"/>
        <v>EM DIA</v>
      </c>
      <c r="S1973" s="137" t="str">
        <f t="shared" ca="1" si="309"/>
        <v/>
      </c>
    </row>
    <row r="1974" spans="2:19" x14ac:dyDescent="0.25">
      <c r="B1974" s="190" t="str">
        <f t="shared" si="311"/>
        <v/>
      </c>
      <c r="C1974" s="190" t="str">
        <f t="shared" si="310"/>
        <v/>
      </c>
      <c r="D1974" s="119" t="s">
        <v>192</v>
      </c>
      <c r="H1974" s="141">
        <f t="shared" si="305"/>
        <v>0</v>
      </c>
      <c r="K1974" s="133">
        <f t="shared" si="312"/>
        <v>0</v>
      </c>
      <c r="L1974" s="133">
        <f t="shared" si="306"/>
        <v>0</v>
      </c>
      <c r="M1974" s="190">
        <f t="shared" si="307"/>
        <v>1</v>
      </c>
      <c r="N1974" s="190" t="str">
        <f t="shared" si="303"/>
        <v>JANEIRO</v>
      </c>
      <c r="P1974" s="119" t="s">
        <v>192</v>
      </c>
      <c r="Q1974" s="136" t="str">
        <f t="shared" si="308"/>
        <v>À PAGAR</v>
      </c>
      <c r="R1974" s="136" t="str">
        <f t="shared" ca="1" si="304"/>
        <v>EM DIA</v>
      </c>
      <c r="S1974" s="137" t="str">
        <f t="shared" ca="1" si="309"/>
        <v/>
      </c>
    </row>
    <row r="1975" spans="2:19" x14ac:dyDescent="0.25">
      <c r="B1975" s="190" t="str">
        <f t="shared" si="311"/>
        <v/>
      </c>
      <c r="C1975" s="190" t="str">
        <f t="shared" si="310"/>
        <v/>
      </c>
      <c r="D1975" s="119" t="s">
        <v>192</v>
      </c>
      <c r="H1975" s="141">
        <f t="shared" si="305"/>
        <v>0</v>
      </c>
      <c r="K1975" s="133">
        <f t="shared" si="312"/>
        <v>0</v>
      </c>
      <c r="L1975" s="133">
        <f t="shared" si="306"/>
        <v>0</v>
      </c>
      <c r="M1975" s="190">
        <f t="shared" si="307"/>
        <v>1</v>
      </c>
      <c r="N1975" s="190" t="str">
        <f t="shared" si="303"/>
        <v>JANEIRO</v>
      </c>
      <c r="P1975" s="119" t="s">
        <v>192</v>
      </c>
      <c r="Q1975" s="136" t="str">
        <f t="shared" si="308"/>
        <v>À PAGAR</v>
      </c>
      <c r="R1975" s="136" t="str">
        <f t="shared" ca="1" si="304"/>
        <v>EM DIA</v>
      </c>
      <c r="S1975" s="137" t="str">
        <f t="shared" ca="1" si="309"/>
        <v/>
      </c>
    </row>
    <row r="1976" spans="2:19" x14ac:dyDescent="0.25">
      <c r="B1976" s="190" t="str">
        <f t="shared" si="311"/>
        <v/>
      </c>
      <c r="C1976" s="190" t="str">
        <f t="shared" si="310"/>
        <v/>
      </c>
      <c r="D1976" s="119" t="s">
        <v>192</v>
      </c>
      <c r="H1976" s="141">
        <f t="shared" si="305"/>
        <v>0</v>
      </c>
      <c r="K1976" s="133">
        <f t="shared" si="312"/>
        <v>0</v>
      </c>
      <c r="L1976" s="133">
        <f t="shared" si="306"/>
        <v>0</v>
      </c>
      <c r="M1976" s="190">
        <f t="shared" si="307"/>
        <v>1</v>
      </c>
      <c r="N1976" s="190" t="str">
        <f t="shared" si="303"/>
        <v>JANEIRO</v>
      </c>
      <c r="P1976" s="119" t="s">
        <v>192</v>
      </c>
      <c r="Q1976" s="136" t="str">
        <f t="shared" si="308"/>
        <v>À PAGAR</v>
      </c>
      <c r="R1976" s="136" t="str">
        <f t="shared" ca="1" si="304"/>
        <v>EM DIA</v>
      </c>
      <c r="S1976" s="137" t="str">
        <f t="shared" ca="1" si="309"/>
        <v/>
      </c>
    </row>
    <row r="1977" spans="2:19" x14ac:dyDescent="0.25">
      <c r="B1977" s="190" t="str">
        <f t="shared" si="311"/>
        <v/>
      </c>
      <c r="C1977" s="190" t="str">
        <f t="shared" si="310"/>
        <v/>
      </c>
      <c r="D1977" s="119" t="s">
        <v>192</v>
      </c>
      <c r="H1977" s="141">
        <f t="shared" si="305"/>
        <v>0</v>
      </c>
      <c r="K1977" s="133">
        <f t="shared" si="312"/>
        <v>0</v>
      </c>
      <c r="L1977" s="133">
        <f t="shared" si="306"/>
        <v>0</v>
      </c>
      <c r="M1977" s="190">
        <f t="shared" si="307"/>
        <v>1</v>
      </c>
      <c r="N1977" s="190" t="str">
        <f t="shared" si="303"/>
        <v>JANEIRO</v>
      </c>
      <c r="P1977" s="119" t="s">
        <v>192</v>
      </c>
      <c r="Q1977" s="136" t="str">
        <f t="shared" si="308"/>
        <v>À PAGAR</v>
      </c>
      <c r="R1977" s="136" t="str">
        <f t="shared" ca="1" si="304"/>
        <v>EM DIA</v>
      </c>
      <c r="S1977" s="137" t="str">
        <f t="shared" ca="1" si="309"/>
        <v/>
      </c>
    </row>
    <row r="1978" spans="2:19" x14ac:dyDescent="0.25">
      <c r="B1978" s="190" t="str">
        <f t="shared" si="311"/>
        <v/>
      </c>
      <c r="C1978" s="190" t="str">
        <f t="shared" si="310"/>
        <v/>
      </c>
      <c r="D1978" s="119" t="s">
        <v>192</v>
      </c>
      <c r="H1978" s="141">
        <f t="shared" si="305"/>
        <v>0</v>
      </c>
      <c r="K1978" s="133">
        <f t="shared" si="312"/>
        <v>0</v>
      </c>
      <c r="L1978" s="133">
        <f t="shared" si="306"/>
        <v>0</v>
      </c>
      <c r="M1978" s="190">
        <f t="shared" si="307"/>
        <v>1</v>
      </c>
      <c r="N1978" s="190" t="str">
        <f t="shared" si="303"/>
        <v>JANEIRO</v>
      </c>
      <c r="P1978" s="119" t="s">
        <v>192</v>
      </c>
      <c r="Q1978" s="136" t="str">
        <f t="shared" si="308"/>
        <v>À PAGAR</v>
      </c>
      <c r="R1978" s="136" t="str">
        <f t="shared" ca="1" si="304"/>
        <v>EM DIA</v>
      </c>
      <c r="S1978" s="137" t="str">
        <f t="shared" ca="1" si="309"/>
        <v/>
      </c>
    </row>
    <row r="1979" spans="2:19" x14ac:dyDescent="0.25">
      <c r="B1979" s="190" t="str">
        <f t="shared" si="311"/>
        <v/>
      </c>
      <c r="C1979" s="190" t="str">
        <f t="shared" si="310"/>
        <v/>
      </c>
      <c r="D1979" s="119" t="s">
        <v>192</v>
      </c>
      <c r="H1979" s="141">
        <f t="shared" si="305"/>
        <v>0</v>
      </c>
      <c r="K1979" s="133">
        <f t="shared" si="312"/>
        <v>0</v>
      </c>
      <c r="L1979" s="133">
        <f t="shared" si="306"/>
        <v>0</v>
      </c>
      <c r="M1979" s="190">
        <f t="shared" si="307"/>
        <v>1</v>
      </c>
      <c r="N1979" s="190" t="str">
        <f t="shared" si="303"/>
        <v>JANEIRO</v>
      </c>
      <c r="P1979" s="119" t="s">
        <v>192</v>
      </c>
      <c r="Q1979" s="136" t="str">
        <f t="shared" si="308"/>
        <v>À PAGAR</v>
      </c>
      <c r="R1979" s="136" t="str">
        <f t="shared" ca="1" si="304"/>
        <v>EM DIA</v>
      </c>
      <c r="S1979" s="137" t="str">
        <f t="shared" ca="1" si="309"/>
        <v/>
      </c>
    </row>
    <row r="1980" spans="2:19" x14ac:dyDescent="0.25">
      <c r="B1980" s="190" t="str">
        <f t="shared" si="311"/>
        <v/>
      </c>
      <c r="C1980" s="190" t="str">
        <f t="shared" si="310"/>
        <v/>
      </c>
      <c r="D1980" s="119" t="s">
        <v>192</v>
      </c>
      <c r="H1980" s="141">
        <f t="shared" si="305"/>
        <v>0</v>
      </c>
      <c r="K1980" s="133">
        <f t="shared" si="312"/>
        <v>0</v>
      </c>
      <c r="L1980" s="133">
        <f t="shared" si="306"/>
        <v>0</v>
      </c>
      <c r="M1980" s="190">
        <f t="shared" si="307"/>
        <v>1</v>
      </c>
      <c r="N1980" s="190" t="str">
        <f t="shared" si="303"/>
        <v>JANEIRO</v>
      </c>
      <c r="P1980" s="119" t="s">
        <v>192</v>
      </c>
      <c r="Q1980" s="136" t="str">
        <f t="shared" si="308"/>
        <v>À PAGAR</v>
      </c>
      <c r="R1980" s="136" t="str">
        <f t="shared" ca="1" si="304"/>
        <v>EM DIA</v>
      </c>
      <c r="S1980" s="137" t="str">
        <f t="shared" ca="1" si="309"/>
        <v/>
      </c>
    </row>
    <row r="1981" spans="2:19" x14ac:dyDescent="0.25">
      <c r="B1981" s="190" t="str">
        <f t="shared" si="311"/>
        <v/>
      </c>
      <c r="C1981" s="190" t="str">
        <f t="shared" si="310"/>
        <v/>
      </c>
      <c r="D1981" s="119" t="s">
        <v>192</v>
      </c>
      <c r="H1981" s="141">
        <f t="shared" si="305"/>
        <v>0</v>
      </c>
      <c r="K1981" s="133">
        <f t="shared" si="312"/>
        <v>0</v>
      </c>
      <c r="L1981" s="133">
        <f t="shared" si="306"/>
        <v>0</v>
      </c>
      <c r="M1981" s="190">
        <f t="shared" si="307"/>
        <v>1</v>
      </c>
      <c r="N1981" s="190" t="str">
        <f t="shared" si="303"/>
        <v>JANEIRO</v>
      </c>
      <c r="P1981" s="119" t="s">
        <v>192</v>
      </c>
      <c r="Q1981" s="136" t="str">
        <f t="shared" si="308"/>
        <v>À PAGAR</v>
      </c>
      <c r="R1981" s="136" t="str">
        <f t="shared" ca="1" si="304"/>
        <v>EM DIA</v>
      </c>
      <c r="S1981" s="137" t="str">
        <f t="shared" ca="1" si="309"/>
        <v/>
      </c>
    </row>
    <row r="1982" spans="2:19" x14ac:dyDescent="0.25">
      <c r="B1982" s="190" t="str">
        <f t="shared" si="311"/>
        <v/>
      </c>
      <c r="C1982" s="190" t="str">
        <f t="shared" si="310"/>
        <v/>
      </c>
      <c r="D1982" s="119" t="s">
        <v>192</v>
      </c>
      <c r="H1982" s="141">
        <f t="shared" si="305"/>
        <v>0</v>
      </c>
      <c r="K1982" s="133">
        <f t="shared" si="312"/>
        <v>0</v>
      </c>
      <c r="L1982" s="133">
        <f t="shared" si="306"/>
        <v>0</v>
      </c>
      <c r="M1982" s="190">
        <f t="shared" si="307"/>
        <v>1</v>
      </c>
      <c r="N1982" s="190" t="str">
        <f t="shared" si="303"/>
        <v>JANEIRO</v>
      </c>
      <c r="P1982" s="119" t="s">
        <v>192</v>
      </c>
      <c r="Q1982" s="136" t="str">
        <f t="shared" si="308"/>
        <v>À PAGAR</v>
      </c>
      <c r="R1982" s="136" t="str">
        <f t="shared" ca="1" si="304"/>
        <v>EM DIA</v>
      </c>
      <c r="S1982" s="137" t="str">
        <f t="shared" ca="1" si="309"/>
        <v/>
      </c>
    </row>
    <row r="1983" spans="2:19" x14ac:dyDescent="0.25">
      <c r="B1983" s="190" t="str">
        <f t="shared" si="311"/>
        <v/>
      </c>
      <c r="C1983" s="190" t="str">
        <f t="shared" si="310"/>
        <v/>
      </c>
      <c r="D1983" s="119" t="s">
        <v>192</v>
      </c>
      <c r="H1983" s="141">
        <f t="shared" si="305"/>
        <v>0</v>
      </c>
      <c r="K1983" s="133">
        <f t="shared" si="312"/>
        <v>0</v>
      </c>
      <c r="L1983" s="133">
        <f t="shared" si="306"/>
        <v>0</v>
      </c>
      <c r="M1983" s="190">
        <f t="shared" si="307"/>
        <v>1</v>
      </c>
      <c r="N1983" s="190" t="str">
        <f t="shared" si="303"/>
        <v>JANEIRO</v>
      </c>
      <c r="P1983" s="119" t="s">
        <v>192</v>
      </c>
      <c r="Q1983" s="136" t="str">
        <f t="shared" si="308"/>
        <v>À PAGAR</v>
      </c>
      <c r="R1983" s="136" t="str">
        <f t="shared" ca="1" si="304"/>
        <v>EM DIA</v>
      </c>
      <c r="S1983" s="137" t="str">
        <f t="shared" ca="1" si="309"/>
        <v/>
      </c>
    </row>
    <row r="1984" spans="2:19" x14ac:dyDescent="0.25">
      <c r="B1984" s="190" t="str">
        <f t="shared" si="311"/>
        <v/>
      </c>
      <c r="C1984" s="190" t="str">
        <f t="shared" si="310"/>
        <v/>
      </c>
      <c r="D1984" s="119" t="s">
        <v>192</v>
      </c>
      <c r="H1984" s="141">
        <f t="shared" si="305"/>
        <v>0</v>
      </c>
      <c r="K1984" s="133">
        <f t="shared" si="312"/>
        <v>0</v>
      </c>
      <c r="L1984" s="133">
        <f t="shared" si="306"/>
        <v>0</v>
      </c>
      <c r="M1984" s="190">
        <f t="shared" si="307"/>
        <v>1</v>
      </c>
      <c r="N1984" s="190" t="str">
        <f t="shared" si="303"/>
        <v>JANEIRO</v>
      </c>
      <c r="P1984" s="119" t="s">
        <v>192</v>
      </c>
      <c r="Q1984" s="136" t="str">
        <f t="shared" si="308"/>
        <v>À PAGAR</v>
      </c>
      <c r="R1984" s="136" t="str">
        <f t="shared" ca="1" si="304"/>
        <v>EM DIA</v>
      </c>
      <c r="S1984" s="137" t="str">
        <f t="shared" ca="1" si="309"/>
        <v/>
      </c>
    </row>
    <row r="1985" spans="2:19" x14ac:dyDescent="0.25">
      <c r="B1985" s="190" t="str">
        <f t="shared" si="311"/>
        <v/>
      </c>
      <c r="C1985" s="190" t="str">
        <f t="shared" si="310"/>
        <v/>
      </c>
      <c r="D1985" s="119" t="s">
        <v>192</v>
      </c>
      <c r="H1985" s="141">
        <f t="shared" si="305"/>
        <v>0</v>
      </c>
      <c r="K1985" s="133">
        <f t="shared" si="312"/>
        <v>0</v>
      </c>
      <c r="L1985" s="133">
        <f t="shared" si="306"/>
        <v>0</v>
      </c>
      <c r="M1985" s="190">
        <f t="shared" si="307"/>
        <v>1</v>
      </c>
      <c r="N1985" s="190" t="str">
        <f t="shared" si="303"/>
        <v>JANEIRO</v>
      </c>
      <c r="P1985" s="119" t="s">
        <v>192</v>
      </c>
      <c r="Q1985" s="136" t="str">
        <f t="shared" si="308"/>
        <v>À PAGAR</v>
      </c>
      <c r="R1985" s="136" t="str">
        <f t="shared" ca="1" si="304"/>
        <v>EM DIA</v>
      </c>
      <c r="S1985" s="137" t="str">
        <f t="shared" ca="1" si="309"/>
        <v/>
      </c>
    </row>
    <row r="1986" spans="2:19" x14ac:dyDescent="0.25">
      <c r="B1986" s="190" t="str">
        <f t="shared" si="311"/>
        <v/>
      </c>
      <c r="C1986" s="190" t="str">
        <f t="shared" si="310"/>
        <v/>
      </c>
      <c r="D1986" s="119" t="s">
        <v>192</v>
      </c>
      <c r="H1986" s="141">
        <f t="shared" si="305"/>
        <v>0</v>
      </c>
      <c r="K1986" s="133">
        <f t="shared" si="312"/>
        <v>0</v>
      </c>
      <c r="L1986" s="133">
        <f t="shared" si="306"/>
        <v>0</v>
      </c>
      <c r="M1986" s="190">
        <f t="shared" si="307"/>
        <v>1</v>
      </c>
      <c r="N1986" s="190" t="str">
        <f t="shared" si="303"/>
        <v>JANEIRO</v>
      </c>
      <c r="P1986" s="119" t="s">
        <v>192</v>
      </c>
      <c r="Q1986" s="136" t="str">
        <f t="shared" si="308"/>
        <v>À PAGAR</v>
      </c>
      <c r="R1986" s="136" t="str">
        <f t="shared" ca="1" si="304"/>
        <v>EM DIA</v>
      </c>
      <c r="S1986" s="137" t="str">
        <f t="shared" ca="1" si="309"/>
        <v/>
      </c>
    </row>
    <row r="1987" spans="2:19" x14ac:dyDescent="0.25">
      <c r="B1987" s="190" t="str">
        <f t="shared" si="311"/>
        <v/>
      </c>
      <c r="C1987" s="190" t="str">
        <f t="shared" si="310"/>
        <v/>
      </c>
      <c r="D1987" s="119" t="s">
        <v>192</v>
      </c>
      <c r="H1987" s="141">
        <f t="shared" si="305"/>
        <v>0</v>
      </c>
      <c r="K1987" s="133">
        <f t="shared" si="312"/>
        <v>0</v>
      </c>
      <c r="L1987" s="133">
        <f t="shared" si="306"/>
        <v>0</v>
      </c>
      <c r="M1987" s="190">
        <f t="shared" si="307"/>
        <v>1</v>
      </c>
      <c r="N1987" s="190" t="str">
        <f t="shared" si="303"/>
        <v>JANEIRO</v>
      </c>
      <c r="P1987" s="119" t="s">
        <v>192</v>
      </c>
      <c r="Q1987" s="136" t="str">
        <f t="shared" si="308"/>
        <v>À PAGAR</v>
      </c>
      <c r="R1987" s="136" t="str">
        <f t="shared" ca="1" si="304"/>
        <v>EM DIA</v>
      </c>
      <c r="S1987" s="137" t="str">
        <f t="shared" ca="1" si="309"/>
        <v/>
      </c>
    </row>
    <row r="1988" spans="2:19" x14ac:dyDescent="0.25">
      <c r="B1988" s="190" t="str">
        <f t="shared" si="311"/>
        <v/>
      </c>
      <c r="C1988" s="190" t="str">
        <f t="shared" si="310"/>
        <v/>
      </c>
      <c r="D1988" s="119" t="s">
        <v>192</v>
      </c>
      <c r="H1988" s="141">
        <f t="shared" si="305"/>
        <v>0</v>
      </c>
      <c r="K1988" s="133">
        <f t="shared" si="312"/>
        <v>0</v>
      </c>
      <c r="L1988" s="133">
        <f t="shared" si="306"/>
        <v>0</v>
      </c>
      <c r="M1988" s="190">
        <f t="shared" si="307"/>
        <v>1</v>
      </c>
      <c r="N1988" s="190" t="str">
        <f t="shared" si="303"/>
        <v>JANEIRO</v>
      </c>
      <c r="P1988" s="119" t="s">
        <v>192</v>
      </c>
      <c r="Q1988" s="136" t="str">
        <f t="shared" si="308"/>
        <v>À PAGAR</v>
      </c>
      <c r="R1988" s="136" t="str">
        <f t="shared" ca="1" si="304"/>
        <v>EM DIA</v>
      </c>
      <c r="S1988" s="137" t="str">
        <f t="shared" ca="1" si="309"/>
        <v/>
      </c>
    </row>
    <row r="1989" spans="2:19" x14ac:dyDescent="0.25">
      <c r="B1989" s="190" t="str">
        <f t="shared" si="311"/>
        <v/>
      </c>
      <c r="C1989" s="190" t="str">
        <f t="shared" si="310"/>
        <v/>
      </c>
      <c r="D1989" s="119" t="s">
        <v>192</v>
      </c>
      <c r="H1989" s="141">
        <f t="shared" si="305"/>
        <v>0</v>
      </c>
      <c r="K1989" s="133">
        <f t="shared" si="312"/>
        <v>0</v>
      </c>
      <c r="L1989" s="133">
        <f t="shared" si="306"/>
        <v>0</v>
      </c>
      <c r="M1989" s="190">
        <f t="shared" si="307"/>
        <v>1</v>
      </c>
      <c r="N1989" s="190" t="str">
        <f t="shared" ref="N1989:N2052" si="313">IF(M1989=1,"JANEIRO",IF(M1989=2,"FEVEREIRO",IF(M1989=3,"MARÇO",IF(M1989=4,"ABRIL",IF(M1989=5,"MAIO",IF(M1989=6,"JUNHO",IF(M1989=7,"JULHO",IF(M1989=8,"AGOSTO",IF(M1989=9,"SETEMBRO",IF(M1989=10,"OUTUBRO",IF(M1989=11,"NOVEMBRO",IF(M1989=12,"DEZEMBRO",""))))))))))))</f>
        <v>JANEIRO</v>
      </c>
      <c r="P1989" s="119" t="s">
        <v>192</v>
      </c>
      <c r="Q1989" s="136" t="str">
        <f t="shared" si="308"/>
        <v>À PAGAR</v>
      </c>
      <c r="R1989" s="136" t="str">
        <f t="shared" ref="R1989:R2052" ca="1" si="314">IF(AND(O1989&lt;=P1989,S1989&gt;=0),"EM DIA","EM ATRASO")</f>
        <v>EM DIA</v>
      </c>
      <c r="S1989" s="137" t="str">
        <f t="shared" ca="1" si="309"/>
        <v/>
      </c>
    </row>
    <row r="1990" spans="2:19" x14ac:dyDescent="0.25">
      <c r="B1990" s="190" t="str">
        <f t="shared" si="311"/>
        <v/>
      </c>
      <c r="C1990" s="190" t="str">
        <f t="shared" si="310"/>
        <v/>
      </c>
      <c r="D1990" s="119" t="s">
        <v>192</v>
      </c>
      <c r="H1990" s="141">
        <f t="shared" ref="H1990:H2053" si="315">IF(OR(I1990="",I1990=0),G1990,I1990)</f>
        <v>0</v>
      </c>
      <c r="K1990" s="133">
        <f t="shared" si="312"/>
        <v>0</v>
      </c>
      <c r="L1990" s="133">
        <f t="shared" ref="L1990:L2053" si="316">IF(G1990&lt;I1990,I1990-G1990,0)</f>
        <v>0</v>
      </c>
      <c r="M1990" s="190">
        <f t="shared" ref="M1990:M2053" si="317">IFERROR(MONTH(O1990),"")</f>
        <v>1</v>
      </c>
      <c r="N1990" s="190" t="str">
        <f t="shared" si="313"/>
        <v>JANEIRO</v>
      </c>
      <c r="P1990" s="119" t="s">
        <v>192</v>
      </c>
      <c r="Q1990" s="136" t="str">
        <f t="shared" ref="Q1990:Q2053" si="318">IF(OR(I1990="",I1990=0),"À PAGAR","PAGO")</f>
        <v>À PAGAR</v>
      </c>
      <c r="R1990" s="136" t="str">
        <f t="shared" ca="1" si="314"/>
        <v>EM DIA</v>
      </c>
      <c r="S1990" s="137" t="str">
        <f t="shared" ref="S1990:S2053" ca="1" si="319">IFERROR(IF(Q1990="À PAGAR",P1990-$W$5,0),"")</f>
        <v/>
      </c>
    </row>
    <row r="1991" spans="2:19" x14ac:dyDescent="0.25">
      <c r="B1991" s="190" t="str">
        <f t="shared" si="311"/>
        <v/>
      </c>
      <c r="C1991" s="190" t="str">
        <f t="shared" si="310"/>
        <v/>
      </c>
      <c r="D1991" s="119" t="s">
        <v>192</v>
      </c>
      <c r="H1991" s="141">
        <f t="shared" si="315"/>
        <v>0</v>
      </c>
      <c r="K1991" s="133">
        <f t="shared" si="312"/>
        <v>0</v>
      </c>
      <c r="L1991" s="133">
        <f t="shared" si="316"/>
        <v>0</v>
      </c>
      <c r="M1991" s="190">
        <f t="shared" si="317"/>
        <v>1</v>
      </c>
      <c r="N1991" s="190" t="str">
        <f t="shared" si="313"/>
        <v>JANEIRO</v>
      </c>
      <c r="P1991" s="119" t="s">
        <v>192</v>
      </c>
      <c r="Q1991" s="136" t="str">
        <f t="shared" si="318"/>
        <v>À PAGAR</v>
      </c>
      <c r="R1991" s="136" t="str">
        <f t="shared" ca="1" si="314"/>
        <v>EM DIA</v>
      </c>
      <c r="S1991" s="137" t="str">
        <f t="shared" ca="1" si="319"/>
        <v/>
      </c>
    </row>
    <row r="1992" spans="2:19" x14ac:dyDescent="0.25">
      <c r="B1992" s="190" t="str">
        <f t="shared" si="311"/>
        <v/>
      </c>
      <c r="C1992" s="190" t="str">
        <f t="shared" si="310"/>
        <v/>
      </c>
      <c r="D1992" s="119" t="s">
        <v>192</v>
      </c>
      <c r="H1992" s="141">
        <f t="shared" si="315"/>
        <v>0</v>
      </c>
      <c r="K1992" s="133">
        <f t="shared" si="312"/>
        <v>0</v>
      </c>
      <c r="L1992" s="133">
        <f t="shared" si="316"/>
        <v>0</v>
      </c>
      <c r="M1992" s="190">
        <f t="shared" si="317"/>
        <v>1</v>
      </c>
      <c r="N1992" s="190" t="str">
        <f t="shared" si="313"/>
        <v>JANEIRO</v>
      </c>
      <c r="P1992" s="119" t="s">
        <v>192</v>
      </c>
      <c r="Q1992" s="136" t="str">
        <f t="shared" si="318"/>
        <v>À PAGAR</v>
      </c>
      <c r="R1992" s="136" t="str">
        <f t="shared" ca="1" si="314"/>
        <v>EM DIA</v>
      </c>
      <c r="S1992" s="137" t="str">
        <f t="shared" ca="1" si="319"/>
        <v/>
      </c>
    </row>
    <row r="1993" spans="2:19" x14ac:dyDescent="0.25">
      <c r="B1993" s="190" t="str">
        <f t="shared" si="311"/>
        <v/>
      </c>
      <c r="C1993" s="190" t="str">
        <f t="shared" si="310"/>
        <v/>
      </c>
      <c r="D1993" s="119" t="s">
        <v>192</v>
      </c>
      <c r="H1993" s="141">
        <f t="shared" si="315"/>
        <v>0</v>
      </c>
      <c r="K1993" s="133">
        <f t="shared" si="312"/>
        <v>0</v>
      </c>
      <c r="L1993" s="133">
        <f t="shared" si="316"/>
        <v>0</v>
      </c>
      <c r="M1993" s="190">
        <f t="shared" si="317"/>
        <v>1</v>
      </c>
      <c r="N1993" s="190" t="str">
        <f t="shared" si="313"/>
        <v>JANEIRO</v>
      </c>
      <c r="P1993" s="119" t="s">
        <v>192</v>
      </c>
      <c r="Q1993" s="136" t="str">
        <f t="shared" si="318"/>
        <v>À PAGAR</v>
      </c>
      <c r="R1993" s="136" t="str">
        <f t="shared" ca="1" si="314"/>
        <v>EM DIA</v>
      </c>
      <c r="S1993" s="137" t="str">
        <f t="shared" ca="1" si="319"/>
        <v/>
      </c>
    </row>
    <row r="1994" spans="2:19" x14ac:dyDescent="0.25">
      <c r="B1994" s="190" t="str">
        <f t="shared" si="311"/>
        <v/>
      </c>
      <c r="C1994" s="190" t="str">
        <f t="shared" si="310"/>
        <v/>
      </c>
      <c r="D1994" s="119" t="s">
        <v>192</v>
      </c>
      <c r="H1994" s="141">
        <f t="shared" si="315"/>
        <v>0</v>
      </c>
      <c r="K1994" s="133">
        <f t="shared" si="312"/>
        <v>0</v>
      </c>
      <c r="L1994" s="133">
        <f t="shared" si="316"/>
        <v>0</v>
      </c>
      <c r="M1994" s="190">
        <f t="shared" si="317"/>
        <v>1</v>
      </c>
      <c r="N1994" s="190" t="str">
        <f t="shared" si="313"/>
        <v>JANEIRO</v>
      </c>
      <c r="P1994" s="119" t="s">
        <v>192</v>
      </c>
      <c r="Q1994" s="136" t="str">
        <f t="shared" si="318"/>
        <v>À PAGAR</v>
      </c>
      <c r="R1994" s="136" t="str">
        <f t="shared" ca="1" si="314"/>
        <v>EM DIA</v>
      </c>
      <c r="S1994" s="137" t="str">
        <f t="shared" ca="1" si="319"/>
        <v/>
      </c>
    </row>
    <row r="1995" spans="2:19" x14ac:dyDescent="0.25">
      <c r="B1995" s="190" t="str">
        <f t="shared" si="311"/>
        <v/>
      </c>
      <c r="C1995" s="190" t="str">
        <f t="shared" si="310"/>
        <v/>
      </c>
      <c r="D1995" s="119" t="s">
        <v>192</v>
      </c>
      <c r="H1995" s="141">
        <f t="shared" si="315"/>
        <v>0</v>
      </c>
      <c r="K1995" s="133">
        <f t="shared" si="312"/>
        <v>0</v>
      </c>
      <c r="L1995" s="133">
        <f t="shared" si="316"/>
        <v>0</v>
      </c>
      <c r="M1995" s="190">
        <f t="shared" si="317"/>
        <v>1</v>
      </c>
      <c r="N1995" s="190" t="str">
        <f t="shared" si="313"/>
        <v>JANEIRO</v>
      </c>
      <c r="P1995" s="119" t="s">
        <v>192</v>
      </c>
      <c r="Q1995" s="136" t="str">
        <f t="shared" si="318"/>
        <v>À PAGAR</v>
      </c>
      <c r="R1995" s="136" t="str">
        <f t="shared" ca="1" si="314"/>
        <v>EM DIA</v>
      </c>
      <c r="S1995" s="137" t="str">
        <f t="shared" ca="1" si="319"/>
        <v/>
      </c>
    </row>
    <row r="1996" spans="2:19" x14ac:dyDescent="0.25">
      <c r="B1996" s="190" t="str">
        <f t="shared" si="311"/>
        <v/>
      </c>
      <c r="C1996" s="190" t="str">
        <f t="shared" si="310"/>
        <v/>
      </c>
      <c r="D1996" s="119" t="s">
        <v>192</v>
      </c>
      <c r="H1996" s="141">
        <f t="shared" si="315"/>
        <v>0</v>
      </c>
      <c r="K1996" s="133">
        <f t="shared" si="312"/>
        <v>0</v>
      </c>
      <c r="L1996" s="133">
        <f t="shared" si="316"/>
        <v>0</v>
      </c>
      <c r="M1996" s="190">
        <f t="shared" si="317"/>
        <v>1</v>
      </c>
      <c r="N1996" s="190" t="str">
        <f t="shared" si="313"/>
        <v>JANEIRO</v>
      </c>
      <c r="P1996" s="119" t="s">
        <v>192</v>
      </c>
      <c r="Q1996" s="136" t="str">
        <f t="shared" si="318"/>
        <v>À PAGAR</v>
      </c>
      <c r="R1996" s="136" t="str">
        <f t="shared" ca="1" si="314"/>
        <v>EM DIA</v>
      </c>
      <c r="S1996" s="137" t="str">
        <f t="shared" ca="1" si="319"/>
        <v/>
      </c>
    </row>
    <row r="1997" spans="2:19" x14ac:dyDescent="0.25">
      <c r="B1997" s="190" t="str">
        <f t="shared" si="311"/>
        <v/>
      </c>
      <c r="C1997" s="190" t="str">
        <f t="shared" si="310"/>
        <v/>
      </c>
      <c r="D1997" s="119" t="s">
        <v>192</v>
      </c>
      <c r="H1997" s="141">
        <f t="shared" si="315"/>
        <v>0</v>
      </c>
      <c r="K1997" s="133">
        <f t="shared" si="312"/>
        <v>0</v>
      </c>
      <c r="L1997" s="133">
        <f t="shared" si="316"/>
        <v>0</v>
      </c>
      <c r="M1997" s="190">
        <f t="shared" si="317"/>
        <v>1</v>
      </c>
      <c r="N1997" s="190" t="str">
        <f t="shared" si="313"/>
        <v>JANEIRO</v>
      </c>
      <c r="P1997" s="119" t="s">
        <v>192</v>
      </c>
      <c r="Q1997" s="136" t="str">
        <f t="shared" si="318"/>
        <v>À PAGAR</v>
      </c>
      <c r="R1997" s="136" t="str">
        <f t="shared" ca="1" si="314"/>
        <v>EM DIA</v>
      </c>
      <c r="S1997" s="137" t="str">
        <f t="shared" ca="1" si="319"/>
        <v/>
      </c>
    </row>
    <row r="1998" spans="2:19" x14ac:dyDescent="0.25">
      <c r="B1998" s="190" t="str">
        <f t="shared" si="311"/>
        <v/>
      </c>
      <c r="C1998" s="190" t="str">
        <f t="shared" si="310"/>
        <v/>
      </c>
      <c r="D1998" s="119" t="s">
        <v>192</v>
      </c>
      <c r="H1998" s="141">
        <f t="shared" si="315"/>
        <v>0</v>
      </c>
      <c r="K1998" s="133">
        <f t="shared" si="312"/>
        <v>0</v>
      </c>
      <c r="L1998" s="133">
        <f t="shared" si="316"/>
        <v>0</v>
      </c>
      <c r="M1998" s="190">
        <f t="shared" si="317"/>
        <v>1</v>
      </c>
      <c r="N1998" s="190" t="str">
        <f t="shared" si="313"/>
        <v>JANEIRO</v>
      </c>
      <c r="P1998" s="119" t="s">
        <v>192</v>
      </c>
      <c r="Q1998" s="136" t="str">
        <f t="shared" si="318"/>
        <v>À PAGAR</v>
      </c>
      <c r="R1998" s="136" t="str">
        <f t="shared" ca="1" si="314"/>
        <v>EM DIA</v>
      </c>
      <c r="S1998" s="137" t="str">
        <f t="shared" ca="1" si="319"/>
        <v/>
      </c>
    </row>
    <row r="1999" spans="2:19" x14ac:dyDescent="0.25">
      <c r="B1999" s="190" t="str">
        <f t="shared" si="311"/>
        <v/>
      </c>
      <c r="C1999" s="190" t="str">
        <f t="shared" ref="C1999:C2062" si="320">IF(B1999=1,"JANEIRO",IF(B1999=2,"FEVEREIRO",IF(B1999=3,"MARÇO",IF(B1999=4,"ABRIL",IF(B1999=5,"MAIO",IF(B1999=6,"JUNHO",IF(B1999=7,"JULHO",IF(B1999=8,"AGOSTO",IF(B1999=9,"SETEMBRO",IF(B1999=10,"OUTUBRO",IF(B1999=11,"NOVEMBRO",IF(B1999=12,"DEZEMBRO",""))))))))))))</f>
        <v/>
      </c>
      <c r="D1999" s="119" t="s">
        <v>192</v>
      </c>
      <c r="H1999" s="141">
        <f t="shared" si="315"/>
        <v>0</v>
      </c>
      <c r="K1999" s="133">
        <f t="shared" si="312"/>
        <v>0</v>
      </c>
      <c r="L1999" s="133">
        <f t="shared" si="316"/>
        <v>0</v>
      </c>
      <c r="M1999" s="190">
        <f t="shared" si="317"/>
        <v>1</v>
      </c>
      <c r="N1999" s="190" t="str">
        <f t="shared" si="313"/>
        <v>JANEIRO</v>
      </c>
      <c r="P1999" s="119" t="s">
        <v>192</v>
      </c>
      <c r="Q1999" s="136" t="str">
        <f t="shared" si="318"/>
        <v>À PAGAR</v>
      </c>
      <c r="R1999" s="136" t="str">
        <f t="shared" ca="1" si="314"/>
        <v>EM DIA</v>
      </c>
      <c r="S1999" s="137" t="str">
        <f t="shared" ca="1" si="319"/>
        <v/>
      </c>
    </row>
    <row r="2000" spans="2:19" x14ac:dyDescent="0.25">
      <c r="B2000" s="190" t="str">
        <f t="shared" si="311"/>
        <v/>
      </c>
      <c r="C2000" s="190" t="str">
        <f t="shared" si="320"/>
        <v/>
      </c>
      <c r="D2000" s="119" t="s">
        <v>192</v>
      </c>
      <c r="H2000" s="141">
        <f t="shared" si="315"/>
        <v>0</v>
      </c>
      <c r="K2000" s="133">
        <f t="shared" si="312"/>
        <v>0</v>
      </c>
      <c r="L2000" s="133">
        <f t="shared" si="316"/>
        <v>0</v>
      </c>
      <c r="M2000" s="190">
        <f t="shared" si="317"/>
        <v>1</v>
      </c>
      <c r="N2000" s="190" t="str">
        <f t="shared" si="313"/>
        <v>JANEIRO</v>
      </c>
      <c r="P2000" s="119" t="s">
        <v>192</v>
      </c>
      <c r="Q2000" s="136" t="str">
        <f t="shared" si="318"/>
        <v>À PAGAR</v>
      </c>
      <c r="R2000" s="136" t="str">
        <f t="shared" ca="1" si="314"/>
        <v>EM DIA</v>
      </c>
      <c r="S2000" s="137" t="str">
        <f t="shared" ca="1" si="319"/>
        <v/>
      </c>
    </row>
    <row r="2001" spans="2:19" x14ac:dyDescent="0.25">
      <c r="B2001" s="190" t="str">
        <f t="shared" si="311"/>
        <v/>
      </c>
      <c r="C2001" s="190" t="str">
        <f t="shared" si="320"/>
        <v/>
      </c>
      <c r="D2001" s="119" t="s">
        <v>192</v>
      </c>
      <c r="H2001" s="141">
        <f t="shared" si="315"/>
        <v>0</v>
      </c>
      <c r="K2001" s="133">
        <f t="shared" si="312"/>
        <v>0</v>
      </c>
      <c r="L2001" s="133">
        <f t="shared" si="316"/>
        <v>0</v>
      </c>
      <c r="M2001" s="190">
        <f t="shared" si="317"/>
        <v>1</v>
      </c>
      <c r="N2001" s="190" t="str">
        <f t="shared" si="313"/>
        <v>JANEIRO</v>
      </c>
      <c r="P2001" s="119" t="s">
        <v>192</v>
      </c>
      <c r="Q2001" s="136" t="str">
        <f t="shared" si="318"/>
        <v>À PAGAR</v>
      </c>
      <c r="R2001" s="136" t="str">
        <f t="shared" ca="1" si="314"/>
        <v>EM DIA</v>
      </c>
      <c r="S2001" s="137" t="str">
        <f t="shared" ca="1" si="319"/>
        <v/>
      </c>
    </row>
    <row r="2002" spans="2:19" x14ac:dyDescent="0.25">
      <c r="B2002" s="190" t="str">
        <f t="shared" ref="B2002:B2065" si="321">IFERROR(MONTH(D2002),"")</f>
        <v/>
      </c>
      <c r="C2002" s="190" t="str">
        <f t="shared" si="320"/>
        <v/>
      </c>
      <c r="D2002" s="119" t="s">
        <v>192</v>
      </c>
      <c r="H2002" s="141">
        <f t="shared" si="315"/>
        <v>0</v>
      </c>
      <c r="K2002" s="133">
        <f t="shared" si="312"/>
        <v>0</v>
      </c>
      <c r="L2002" s="133">
        <f t="shared" si="316"/>
        <v>0</v>
      </c>
      <c r="M2002" s="190">
        <f t="shared" si="317"/>
        <v>1</v>
      </c>
      <c r="N2002" s="190" t="str">
        <f t="shared" si="313"/>
        <v>JANEIRO</v>
      </c>
      <c r="P2002" s="119" t="s">
        <v>192</v>
      </c>
      <c r="Q2002" s="136" t="str">
        <f t="shared" si="318"/>
        <v>À PAGAR</v>
      </c>
      <c r="R2002" s="136" t="str">
        <f t="shared" ca="1" si="314"/>
        <v>EM DIA</v>
      </c>
      <c r="S2002" s="137" t="str">
        <f t="shared" ca="1" si="319"/>
        <v/>
      </c>
    </row>
    <row r="2003" spans="2:19" x14ac:dyDescent="0.25">
      <c r="B2003" s="190" t="str">
        <f t="shared" si="321"/>
        <v/>
      </c>
      <c r="C2003" s="190" t="str">
        <f t="shared" si="320"/>
        <v/>
      </c>
      <c r="D2003" s="119" t="s">
        <v>192</v>
      </c>
      <c r="H2003" s="141">
        <f t="shared" si="315"/>
        <v>0</v>
      </c>
      <c r="K2003" s="133">
        <f t="shared" si="312"/>
        <v>0</v>
      </c>
      <c r="L2003" s="133">
        <f t="shared" si="316"/>
        <v>0</v>
      </c>
      <c r="M2003" s="190">
        <f t="shared" si="317"/>
        <v>1</v>
      </c>
      <c r="N2003" s="190" t="str">
        <f t="shared" si="313"/>
        <v>JANEIRO</v>
      </c>
      <c r="P2003" s="119" t="s">
        <v>192</v>
      </c>
      <c r="Q2003" s="136" t="str">
        <f t="shared" si="318"/>
        <v>À PAGAR</v>
      </c>
      <c r="R2003" s="136" t="str">
        <f t="shared" ca="1" si="314"/>
        <v>EM DIA</v>
      </c>
      <c r="S2003" s="137" t="str">
        <f t="shared" ca="1" si="319"/>
        <v/>
      </c>
    </row>
    <row r="2004" spans="2:19" x14ac:dyDescent="0.25">
      <c r="B2004" s="190" t="str">
        <f t="shared" si="321"/>
        <v/>
      </c>
      <c r="C2004" s="190" t="str">
        <f t="shared" si="320"/>
        <v/>
      </c>
      <c r="D2004" s="119" t="s">
        <v>192</v>
      </c>
      <c r="H2004" s="141">
        <f t="shared" si="315"/>
        <v>0</v>
      </c>
      <c r="K2004" s="133">
        <f t="shared" si="312"/>
        <v>0</v>
      </c>
      <c r="L2004" s="133">
        <f t="shared" si="316"/>
        <v>0</v>
      </c>
      <c r="M2004" s="190">
        <f t="shared" si="317"/>
        <v>1</v>
      </c>
      <c r="N2004" s="190" t="str">
        <f t="shared" si="313"/>
        <v>JANEIRO</v>
      </c>
      <c r="P2004" s="119" t="s">
        <v>192</v>
      </c>
      <c r="Q2004" s="136" t="str">
        <f t="shared" si="318"/>
        <v>À PAGAR</v>
      </c>
      <c r="R2004" s="136" t="str">
        <f t="shared" ca="1" si="314"/>
        <v>EM DIA</v>
      </c>
      <c r="S2004" s="137" t="str">
        <f t="shared" ca="1" si="319"/>
        <v/>
      </c>
    </row>
    <row r="2005" spans="2:19" x14ac:dyDescent="0.25">
      <c r="B2005" s="190" t="str">
        <f t="shared" si="321"/>
        <v/>
      </c>
      <c r="C2005" s="190" t="str">
        <f t="shared" si="320"/>
        <v/>
      </c>
      <c r="D2005" s="119" t="s">
        <v>192</v>
      </c>
      <c r="H2005" s="141">
        <f t="shared" si="315"/>
        <v>0</v>
      </c>
      <c r="K2005" s="133">
        <f t="shared" si="312"/>
        <v>0</v>
      </c>
      <c r="L2005" s="133">
        <f t="shared" si="316"/>
        <v>0</v>
      </c>
      <c r="M2005" s="190">
        <f t="shared" si="317"/>
        <v>1</v>
      </c>
      <c r="N2005" s="190" t="str">
        <f t="shared" si="313"/>
        <v>JANEIRO</v>
      </c>
      <c r="P2005" s="119" t="s">
        <v>192</v>
      </c>
      <c r="Q2005" s="136" t="str">
        <f t="shared" si="318"/>
        <v>À PAGAR</v>
      </c>
      <c r="R2005" s="136" t="str">
        <f t="shared" ca="1" si="314"/>
        <v>EM DIA</v>
      </c>
      <c r="S2005" s="137" t="str">
        <f t="shared" ca="1" si="319"/>
        <v/>
      </c>
    </row>
    <row r="2006" spans="2:19" x14ac:dyDescent="0.25">
      <c r="B2006" s="190" t="str">
        <f t="shared" si="321"/>
        <v/>
      </c>
      <c r="C2006" s="190" t="str">
        <f t="shared" si="320"/>
        <v/>
      </c>
      <c r="D2006" s="119" t="s">
        <v>192</v>
      </c>
      <c r="H2006" s="141">
        <f t="shared" si="315"/>
        <v>0</v>
      </c>
      <c r="K2006" s="133">
        <f t="shared" si="312"/>
        <v>0</v>
      </c>
      <c r="L2006" s="133">
        <f t="shared" si="316"/>
        <v>0</v>
      </c>
      <c r="M2006" s="190">
        <f t="shared" si="317"/>
        <v>1</v>
      </c>
      <c r="N2006" s="190" t="str">
        <f t="shared" si="313"/>
        <v>JANEIRO</v>
      </c>
      <c r="P2006" s="119" t="s">
        <v>192</v>
      </c>
      <c r="Q2006" s="136" t="str">
        <f t="shared" si="318"/>
        <v>À PAGAR</v>
      </c>
      <c r="R2006" s="136" t="str">
        <f t="shared" ca="1" si="314"/>
        <v>EM DIA</v>
      </c>
      <c r="S2006" s="137" t="str">
        <f t="shared" ca="1" si="319"/>
        <v/>
      </c>
    </row>
    <row r="2007" spans="2:19" x14ac:dyDescent="0.25">
      <c r="B2007" s="190" t="str">
        <f t="shared" si="321"/>
        <v/>
      </c>
      <c r="C2007" s="190" t="str">
        <f t="shared" si="320"/>
        <v/>
      </c>
      <c r="D2007" s="119" t="s">
        <v>192</v>
      </c>
      <c r="H2007" s="141">
        <f t="shared" si="315"/>
        <v>0</v>
      </c>
      <c r="K2007" s="133">
        <f t="shared" si="312"/>
        <v>0</v>
      </c>
      <c r="L2007" s="133">
        <f t="shared" si="316"/>
        <v>0</v>
      </c>
      <c r="M2007" s="190">
        <f t="shared" si="317"/>
        <v>1</v>
      </c>
      <c r="N2007" s="190" t="str">
        <f t="shared" si="313"/>
        <v>JANEIRO</v>
      </c>
      <c r="P2007" s="119" t="s">
        <v>192</v>
      </c>
      <c r="Q2007" s="136" t="str">
        <f t="shared" si="318"/>
        <v>À PAGAR</v>
      </c>
      <c r="R2007" s="136" t="str">
        <f t="shared" ca="1" si="314"/>
        <v>EM DIA</v>
      </c>
      <c r="S2007" s="137" t="str">
        <f t="shared" ca="1" si="319"/>
        <v/>
      </c>
    </row>
    <row r="2008" spans="2:19" x14ac:dyDescent="0.25">
      <c r="B2008" s="190" t="str">
        <f t="shared" si="321"/>
        <v/>
      </c>
      <c r="C2008" s="190" t="str">
        <f t="shared" si="320"/>
        <v/>
      </c>
      <c r="D2008" s="119" t="s">
        <v>192</v>
      </c>
      <c r="H2008" s="141">
        <f t="shared" si="315"/>
        <v>0</v>
      </c>
      <c r="K2008" s="133">
        <f t="shared" si="312"/>
        <v>0</v>
      </c>
      <c r="L2008" s="133">
        <f t="shared" si="316"/>
        <v>0</v>
      </c>
      <c r="M2008" s="190">
        <f t="shared" si="317"/>
        <v>1</v>
      </c>
      <c r="N2008" s="190" t="str">
        <f t="shared" si="313"/>
        <v>JANEIRO</v>
      </c>
      <c r="P2008" s="119" t="s">
        <v>192</v>
      </c>
      <c r="Q2008" s="136" t="str">
        <f t="shared" si="318"/>
        <v>À PAGAR</v>
      </c>
      <c r="R2008" s="136" t="str">
        <f t="shared" ca="1" si="314"/>
        <v>EM DIA</v>
      </c>
      <c r="S2008" s="137" t="str">
        <f t="shared" ca="1" si="319"/>
        <v/>
      </c>
    </row>
    <row r="2009" spans="2:19" x14ac:dyDescent="0.25">
      <c r="B2009" s="190" t="str">
        <f t="shared" si="321"/>
        <v/>
      </c>
      <c r="C2009" s="190" t="str">
        <f t="shared" si="320"/>
        <v/>
      </c>
      <c r="D2009" s="119" t="s">
        <v>192</v>
      </c>
      <c r="H2009" s="141">
        <f t="shared" si="315"/>
        <v>0</v>
      </c>
      <c r="K2009" s="133">
        <f t="shared" si="312"/>
        <v>0</v>
      </c>
      <c r="L2009" s="133">
        <f t="shared" si="316"/>
        <v>0</v>
      </c>
      <c r="M2009" s="190">
        <f t="shared" si="317"/>
        <v>1</v>
      </c>
      <c r="N2009" s="190" t="str">
        <f t="shared" si="313"/>
        <v>JANEIRO</v>
      </c>
      <c r="P2009" s="119" t="s">
        <v>192</v>
      </c>
      <c r="Q2009" s="136" t="str">
        <f t="shared" si="318"/>
        <v>À PAGAR</v>
      </c>
      <c r="R2009" s="136" t="str">
        <f t="shared" ca="1" si="314"/>
        <v>EM DIA</v>
      </c>
      <c r="S2009" s="137" t="str">
        <f t="shared" ca="1" si="319"/>
        <v/>
      </c>
    </row>
    <row r="2010" spans="2:19" x14ac:dyDescent="0.25">
      <c r="B2010" s="190" t="str">
        <f t="shared" si="321"/>
        <v/>
      </c>
      <c r="C2010" s="190" t="str">
        <f t="shared" si="320"/>
        <v/>
      </c>
      <c r="D2010" s="119" t="s">
        <v>192</v>
      </c>
      <c r="H2010" s="141">
        <f t="shared" si="315"/>
        <v>0</v>
      </c>
      <c r="K2010" s="133">
        <f t="shared" si="312"/>
        <v>0</v>
      </c>
      <c r="L2010" s="133">
        <f t="shared" si="316"/>
        <v>0</v>
      </c>
      <c r="M2010" s="190">
        <f t="shared" si="317"/>
        <v>1</v>
      </c>
      <c r="N2010" s="190" t="str">
        <f t="shared" si="313"/>
        <v>JANEIRO</v>
      </c>
      <c r="P2010" s="119" t="s">
        <v>192</v>
      </c>
      <c r="Q2010" s="136" t="str">
        <f t="shared" si="318"/>
        <v>À PAGAR</v>
      </c>
      <c r="R2010" s="136" t="str">
        <f t="shared" ca="1" si="314"/>
        <v>EM DIA</v>
      </c>
      <c r="S2010" s="137" t="str">
        <f t="shared" ca="1" si="319"/>
        <v/>
      </c>
    </row>
    <row r="2011" spans="2:19" x14ac:dyDescent="0.25">
      <c r="B2011" s="190" t="str">
        <f t="shared" si="321"/>
        <v/>
      </c>
      <c r="C2011" s="190" t="str">
        <f t="shared" si="320"/>
        <v/>
      </c>
      <c r="D2011" s="119" t="s">
        <v>192</v>
      </c>
      <c r="H2011" s="141">
        <f t="shared" si="315"/>
        <v>0</v>
      </c>
      <c r="K2011" s="133">
        <f t="shared" si="312"/>
        <v>0</v>
      </c>
      <c r="L2011" s="133">
        <f t="shared" si="316"/>
        <v>0</v>
      </c>
      <c r="M2011" s="190">
        <f t="shared" si="317"/>
        <v>1</v>
      </c>
      <c r="N2011" s="190" t="str">
        <f t="shared" si="313"/>
        <v>JANEIRO</v>
      </c>
      <c r="P2011" s="119" t="s">
        <v>192</v>
      </c>
      <c r="Q2011" s="136" t="str">
        <f t="shared" si="318"/>
        <v>À PAGAR</v>
      </c>
      <c r="R2011" s="136" t="str">
        <f t="shared" ca="1" si="314"/>
        <v>EM DIA</v>
      </c>
      <c r="S2011" s="137" t="str">
        <f t="shared" ca="1" si="319"/>
        <v/>
      </c>
    </row>
    <row r="2012" spans="2:19" x14ac:dyDescent="0.25">
      <c r="B2012" s="190" t="str">
        <f t="shared" si="321"/>
        <v/>
      </c>
      <c r="C2012" s="190" t="str">
        <f t="shared" si="320"/>
        <v/>
      </c>
      <c r="D2012" s="119" t="s">
        <v>192</v>
      </c>
      <c r="H2012" s="141">
        <f t="shared" si="315"/>
        <v>0</v>
      </c>
      <c r="K2012" s="133">
        <f t="shared" si="312"/>
        <v>0</v>
      </c>
      <c r="L2012" s="133">
        <f t="shared" si="316"/>
        <v>0</v>
      </c>
      <c r="M2012" s="190">
        <f t="shared" si="317"/>
        <v>1</v>
      </c>
      <c r="N2012" s="190" t="str">
        <f t="shared" si="313"/>
        <v>JANEIRO</v>
      </c>
      <c r="P2012" s="119" t="s">
        <v>192</v>
      </c>
      <c r="Q2012" s="136" t="str">
        <f t="shared" si="318"/>
        <v>À PAGAR</v>
      </c>
      <c r="R2012" s="136" t="str">
        <f t="shared" ca="1" si="314"/>
        <v>EM DIA</v>
      </c>
      <c r="S2012" s="137" t="str">
        <f t="shared" ca="1" si="319"/>
        <v/>
      </c>
    </row>
    <row r="2013" spans="2:19" x14ac:dyDescent="0.25">
      <c r="B2013" s="190" t="str">
        <f t="shared" si="321"/>
        <v/>
      </c>
      <c r="C2013" s="190" t="str">
        <f t="shared" si="320"/>
        <v/>
      </c>
      <c r="D2013" s="119" t="s">
        <v>192</v>
      </c>
      <c r="H2013" s="141">
        <f t="shared" si="315"/>
        <v>0</v>
      </c>
      <c r="K2013" s="133">
        <f t="shared" ref="K2013:K2076" si="322">IF(AND(G2013&gt;I2013,I2013&gt;0),G2013-I2013-J2013,0)</f>
        <v>0</v>
      </c>
      <c r="L2013" s="133">
        <f t="shared" si="316"/>
        <v>0</v>
      </c>
      <c r="M2013" s="190">
        <f t="shared" si="317"/>
        <v>1</v>
      </c>
      <c r="N2013" s="190" t="str">
        <f t="shared" si="313"/>
        <v>JANEIRO</v>
      </c>
      <c r="P2013" s="119" t="s">
        <v>192</v>
      </c>
      <c r="Q2013" s="136" t="str">
        <f t="shared" si="318"/>
        <v>À PAGAR</v>
      </c>
      <c r="R2013" s="136" t="str">
        <f t="shared" ca="1" si="314"/>
        <v>EM DIA</v>
      </c>
      <c r="S2013" s="137" t="str">
        <f t="shared" ca="1" si="319"/>
        <v/>
      </c>
    </row>
    <row r="2014" spans="2:19" x14ac:dyDescent="0.25">
      <c r="B2014" s="190" t="str">
        <f t="shared" si="321"/>
        <v/>
      </c>
      <c r="C2014" s="190" t="str">
        <f t="shared" si="320"/>
        <v/>
      </c>
      <c r="D2014" s="119" t="s">
        <v>192</v>
      </c>
      <c r="H2014" s="141">
        <f t="shared" si="315"/>
        <v>0</v>
      </c>
      <c r="K2014" s="133">
        <f t="shared" si="322"/>
        <v>0</v>
      </c>
      <c r="L2014" s="133">
        <f t="shared" si="316"/>
        <v>0</v>
      </c>
      <c r="M2014" s="190">
        <f t="shared" si="317"/>
        <v>1</v>
      </c>
      <c r="N2014" s="190" t="str">
        <f t="shared" si="313"/>
        <v>JANEIRO</v>
      </c>
      <c r="P2014" s="119" t="s">
        <v>192</v>
      </c>
      <c r="Q2014" s="136" t="str">
        <f t="shared" si="318"/>
        <v>À PAGAR</v>
      </c>
      <c r="R2014" s="136" t="str">
        <f t="shared" ca="1" si="314"/>
        <v>EM DIA</v>
      </c>
      <c r="S2014" s="137" t="str">
        <f t="shared" ca="1" si="319"/>
        <v/>
      </c>
    </row>
    <row r="2015" spans="2:19" x14ac:dyDescent="0.25">
      <c r="B2015" s="190" t="str">
        <f t="shared" si="321"/>
        <v/>
      </c>
      <c r="C2015" s="190" t="str">
        <f t="shared" si="320"/>
        <v/>
      </c>
      <c r="D2015" s="119" t="s">
        <v>192</v>
      </c>
      <c r="H2015" s="141">
        <f t="shared" si="315"/>
        <v>0</v>
      </c>
      <c r="K2015" s="133">
        <f t="shared" si="322"/>
        <v>0</v>
      </c>
      <c r="L2015" s="133">
        <f t="shared" si="316"/>
        <v>0</v>
      </c>
      <c r="M2015" s="190">
        <f t="shared" si="317"/>
        <v>1</v>
      </c>
      <c r="N2015" s="190" t="str">
        <f t="shared" si="313"/>
        <v>JANEIRO</v>
      </c>
      <c r="P2015" s="119" t="s">
        <v>192</v>
      </c>
      <c r="Q2015" s="136" t="str">
        <f t="shared" si="318"/>
        <v>À PAGAR</v>
      </c>
      <c r="R2015" s="136" t="str">
        <f t="shared" ca="1" si="314"/>
        <v>EM DIA</v>
      </c>
      <c r="S2015" s="137" t="str">
        <f t="shared" ca="1" si="319"/>
        <v/>
      </c>
    </row>
    <row r="2016" spans="2:19" x14ac:dyDescent="0.25">
      <c r="B2016" s="190" t="str">
        <f t="shared" si="321"/>
        <v/>
      </c>
      <c r="C2016" s="190" t="str">
        <f t="shared" si="320"/>
        <v/>
      </c>
      <c r="D2016" s="119" t="s">
        <v>192</v>
      </c>
      <c r="H2016" s="141">
        <f t="shared" si="315"/>
        <v>0</v>
      </c>
      <c r="K2016" s="133">
        <f t="shared" si="322"/>
        <v>0</v>
      </c>
      <c r="L2016" s="133">
        <f t="shared" si="316"/>
        <v>0</v>
      </c>
      <c r="M2016" s="190">
        <f t="shared" si="317"/>
        <v>1</v>
      </c>
      <c r="N2016" s="190" t="str">
        <f t="shared" si="313"/>
        <v>JANEIRO</v>
      </c>
      <c r="P2016" s="119" t="s">
        <v>192</v>
      </c>
      <c r="Q2016" s="136" t="str">
        <f t="shared" si="318"/>
        <v>À PAGAR</v>
      </c>
      <c r="R2016" s="136" t="str">
        <f t="shared" ca="1" si="314"/>
        <v>EM DIA</v>
      </c>
      <c r="S2016" s="137" t="str">
        <f t="shared" ca="1" si="319"/>
        <v/>
      </c>
    </row>
    <row r="2017" spans="2:19" x14ac:dyDescent="0.25">
      <c r="B2017" s="190" t="str">
        <f t="shared" si="321"/>
        <v/>
      </c>
      <c r="C2017" s="190" t="str">
        <f t="shared" si="320"/>
        <v/>
      </c>
      <c r="D2017" s="119" t="s">
        <v>192</v>
      </c>
      <c r="H2017" s="141">
        <f t="shared" si="315"/>
        <v>0</v>
      </c>
      <c r="K2017" s="133">
        <f t="shared" si="322"/>
        <v>0</v>
      </c>
      <c r="L2017" s="133">
        <f t="shared" si="316"/>
        <v>0</v>
      </c>
      <c r="M2017" s="190">
        <f t="shared" si="317"/>
        <v>1</v>
      </c>
      <c r="N2017" s="190" t="str">
        <f t="shared" si="313"/>
        <v>JANEIRO</v>
      </c>
      <c r="P2017" s="119" t="s">
        <v>192</v>
      </c>
      <c r="Q2017" s="136" t="str">
        <f t="shared" si="318"/>
        <v>À PAGAR</v>
      </c>
      <c r="R2017" s="136" t="str">
        <f t="shared" ca="1" si="314"/>
        <v>EM DIA</v>
      </c>
      <c r="S2017" s="137" t="str">
        <f t="shared" ca="1" si="319"/>
        <v/>
      </c>
    </row>
    <row r="2018" spans="2:19" x14ac:dyDescent="0.25">
      <c r="B2018" s="190" t="str">
        <f t="shared" si="321"/>
        <v/>
      </c>
      <c r="C2018" s="190" t="str">
        <f t="shared" si="320"/>
        <v/>
      </c>
      <c r="D2018" s="119" t="s">
        <v>192</v>
      </c>
      <c r="H2018" s="141">
        <f t="shared" si="315"/>
        <v>0</v>
      </c>
      <c r="K2018" s="133">
        <f t="shared" si="322"/>
        <v>0</v>
      </c>
      <c r="L2018" s="133">
        <f t="shared" si="316"/>
        <v>0</v>
      </c>
      <c r="M2018" s="190">
        <f t="shared" si="317"/>
        <v>1</v>
      </c>
      <c r="N2018" s="190" t="str">
        <f t="shared" si="313"/>
        <v>JANEIRO</v>
      </c>
      <c r="P2018" s="119" t="s">
        <v>192</v>
      </c>
      <c r="Q2018" s="136" t="str">
        <f t="shared" si="318"/>
        <v>À PAGAR</v>
      </c>
      <c r="R2018" s="136" t="str">
        <f t="shared" ca="1" si="314"/>
        <v>EM DIA</v>
      </c>
      <c r="S2018" s="137" t="str">
        <f t="shared" ca="1" si="319"/>
        <v/>
      </c>
    </row>
    <row r="2019" spans="2:19" x14ac:dyDescent="0.25">
      <c r="B2019" s="190" t="str">
        <f t="shared" si="321"/>
        <v/>
      </c>
      <c r="C2019" s="190" t="str">
        <f t="shared" si="320"/>
        <v/>
      </c>
      <c r="D2019" s="119" t="s">
        <v>192</v>
      </c>
      <c r="H2019" s="141">
        <f t="shared" si="315"/>
        <v>0</v>
      </c>
      <c r="K2019" s="133">
        <f t="shared" si="322"/>
        <v>0</v>
      </c>
      <c r="L2019" s="133">
        <f t="shared" si="316"/>
        <v>0</v>
      </c>
      <c r="M2019" s="190">
        <f t="shared" si="317"/>
        <v>1</v>
      </c>
      <c r="N2019" s="190" t="str">
        <f t="shared" si="313"/>
        <v>JANEIRO</v>
      </c>
      <c r="P2019" s="119" t="s">
        <v>192</v>
      </c>
      <c r="Q2019" s="136" t="str">
        <f t="shared" si="318"/>
        <v>À PAGAR</v>
      </c>
      <c r="R2019" s="136" t="str">
        <f t="shared" ca="1" si="314"/>
        <v>EM DIA</v>
      </c>
      <c r="S2019" s="137" t="str">
        <f t="shared" ca="1" si="319"/>
        <v/>
      </c>
    </row>
    <row r="2020" spans="2:19" x14ac:dyDescent="0.25">
      <c r="B2020" s="190" t="str">
        <f t="shared" si="321"/>
        <v/>
      </c>
      <c r="C2020" s="190" t="str">
        <f t="shared" si="320"/>
        <v/>
      </c>
      <c r="D2020" s="119" t="s">
        <v>192</v>
      </c>
      <c r="H2020" s="141">
        <f t="shared" si="315"/>
        <v>0</v>
      </c>
      <c r="K2020" s="133">
        <f t="shared" si="322"/>
        <v>0</v>
      </c>
      <c r="L2020" s="133">
        <f t="shared" si="316"/>
        <v>0</v>
      </c>
      <c r="M2020" s="190">
        <f t="shared" si="317"/>
        <v>1</v>
      </c>
      <c r="N2020" s="190" t="str">
        <f t="shared" si="313"/>
        <v>JANEIRO</v>
      </c>
      <c r="P2020" s="119" t="s">
        <v>192</v>
      </c>
      <c r="Q2020" s="136" t="str">
        <f t="shared" si="318"/>
        <v>À PAGAR</v>
      </c>
      <c r="R2020" s="136" t="str">
        <f t="shared" ca="1" si="314"/>
        <v>EM DIA</v>
      </c>
      <c r="S2020" s="137" t="str">
        <f t="shared" ca="1" si="319"/>
        <v/>
      </c>
    </row>
    <row r="2021" spans="2:19" x14ac:dyDescent="0.25">
      <c r="B2021" s="190" t="str">
        <f t="shared" si="321"/>
        <v/>
      </c>
      <c r="C2021" s="190" t="str">
        <f t="shared" si="320"/>
        <v/>
      </c>
      <c r="D2021" s="119" t="s">
        <v>192</v>
      </c>
      <c r="H2021" s="141">
        <f t="shared" si="315"/>
        <v>0</v>
      </c>
      <c r="K2021" s="133">
        <f t="shared" si="322"/>
        <v>0</v>
      </c>
      <c r="L2021" s="133">
        <f t="shared" si="316"/>
        <v>0</v>
      </c>
      <c r="M2021" s="190">
        <f t="shared" si="317"/>
        <v>1</v>
      </c>
      <c r="N2021" s="190" t="str">
        <f t="shared" si="313"/>
        <v>JANEIRO</v>
      </c>
      <c r="P2021" s="119" t="s">
        <v>192</v>
      </c>
      <c r="Q2021" s="136" t="str">
        <f t="shared" si="318"/>
        <v>À PAGAR</v>
      </c>
      <c r="R2021" s="136" t="str">
        <f t="shared" ca="1" si="314"/>
        <v>EM DIA</v>
      </c>
      <c r="S2021" s="137" t="str">
        <f t="shared" ca="1" si="319"/>
        <v/>
      </c>
    </row>
    <row r="2022" spans="2:19" x14ac:dyDescent="0.25">
      <c r="B2022" s="190" t="str">
        <f t="shared" si="321"/>
        <v/>
      </c>
      <c r="C2022" s="190" t="str">
        <f t="shared" si="320"/>
        <v/>
      </c>
      <c r="D2022" s="119" t="s">
        <v>192</v>
      </c>
      <c r="H2022" s="141">
        <f t="shared" si="315"/>
        <v>0</v>
      </c>
      <c r="K2022" s="133">
        <f t="shared" si="322"/>
        <v>0</v>
      </c>
      <c r="L2022" s="133">
        <f t="shared" si="316"/>
        <v>0</v>
      </c>
      <c r="M2022" s="190">
        <f t="shared" si="317"/>
        <v>1</v>
      </c>
      <c r="N2022" s="190" t="str">
        <f t="shared" si="313"/>
        <v>JANEIRO</v>
      </c>
      <c r="P2022" s="119" t="s">
        <v>192</v>
      </c>
      <c r="Q2022" s="136" t="str">
        <f t="shared" si="318"/>
        <v>À PAGAR</v>
      </c>
      <c r="R2022" s="136" t="str">
        <f t="shared" ca="1" si="314"/>
        <v>EM DIA</v>
      </c>
      <c r="S2022" s="137" t="str">
        <f t="shared" ca="1" si="319"/>
        <v/>
      </c>
    </row>
    <row r="2023" spans="2:19" x14ac:dyDescent="0.25">
      <c r="B2023" s="190" t="str">
        <f t="shared" si="321"/>
        <v/>
      </c>
      <c r="C2023" s="190" t="str">
        <f t="shared" si="320"/>
        <v/>
      </c>
      <c r="D2023" s="119" t="s">
        <v>192</v>
      </c>
      <c r="H2023" s="141">
        <f t="shared" si="315"/>
        <v>0</v>
      </c>
      <c r="K2023" s="133">
        <f t="shared" si="322"/>
        <v>0</v>
      </c>
      <c r="L2023" s="133">
        <f t="shared" si="316"/>
        <v>0</v>
      </c>
      <c r="M2023" s="190">
        <f t="shared" si="317"/>
        <v>1</v>
      </c>
      <c r="N2023" s="190" t="str">
        <f t="shared" si="313"/>
        <v>JANEIRO</v>
      </c>
      <c r="P2023" s="119" t="s">
        <v>192</v>
      </c>
      <c r="Q2023" s="136" t="str">
        <f t="shared" si="318"/>
        <v>À PAGAR</v>
      </c>
      <c r="R2023" s="136" t="str">
        <f t="shared" ca="1" si="314"/>
        <v>EM DIA</v>
      </c>
      <c r="S2023" s="137" t="str">
        <f t="shared" ca="1" si="319"/>
        <v/>
      </c>
    </row>
    <row r="2024" spans="2:19" x14ac:dyDescent="0.25">
      <c r="B2024" s="190" t="str">
        <f t="shared" si="321"/>
        <v/>
      </c>
      <c r="C2024" s="190" t="str">
        <f t="shared" si="320"/>
        <v/>
      </c>
      <c r="D2024" s="119" t="s">
        <v>192</v>
      </c>
      <c r="H2024" s="141">
        <f t="shared" si="315"/>
        <v>0</v>
      </c>
      <c r="K2024" s="133">
        <f t="shared" si="322"/>
        <v>0</v>
      </c>
      <c r="L2024" s="133">
        <f t="shared" si="316"/>
        <v>0</v>
      </c>
      <c r="M2024" s="190">
        <f t="shared" si="317"/>
        <v>1</v>
      </c>
      <c r="N2024" s="190" t="str">
        <f t="shared" si="313"/>
        <v>JANEIRO</v>
      </c>
      <c r="P2024" s="119" t="s">
        <v>192</v>
      </c>
      <c r="Q2024" s="136" t="str">
        <f t="shared" si="318"/>
        <v>À PAGAR</v>
      </c>
      <c r="R2024" s="136" t="str">
        <f t="shared" ca="1" si="314"/>
        <v>EM DIA</v>
      </c>
      <c r="S2024" s="137" t="str">
        <f t="shared" ca="1" si="319"/>
        <v/>
      </c>
    </row>
    <row r="2025" spans="2:19" x14ac:dyDescent="0.25">
      <c r="B2025" s="190" t="str">
        <f t="shared" si="321"/>
        <v/>
      </c>
      <c r="C2025" s="190" t="str">
        <f t="shared" si="320"/>
        <v/>
      </c>
      <c r="D2025" s="119" t="s">
        <v>192</v>
      </c>
      <c r="H2025" s="141">
        <f t="shared" si="315"/>
        <v>0</v>
      </c>
      <c r="K2025" s="133">
        <f t="shared" si="322"/>
        <v>0</v>
      </c>
      <c r="L2025" s="133">
        <f t="shared" si="316"/>
        <v>0</v>
      </c>
      <c r="M2025" s="190">
        <f t="shared" si="317"/>
        <v>1</v>
      </c>
      <c r="N2025" s="190" t="str">
        <f t="shared" si="313"/>
        <v>JANEIRO</v>
      </c>
      <c r="P2025" s="119" t="s">
        <v>192</v>
      </c>
      <c r="Q2025" s="136" t="str">
        <f t="shared" si="318"/>
        <v>À PAGAR</v>
      </c>
      <c r="R2025" s="136" t="str">
        <f t="shared" ca="1" si="314"/>
        <v>EM DIA</v>
      </c>
      <c r="S2025" s="137" t="str">
        <f t="shared" ca="1" si="319"/>
        <v/>
      </c>
    </row>
    <row r="2026" spans="2:19" x14ac:dyDescent="0.25">
      <c r="B2026" s="190" t="str">
        <f t="shared" si="321"/>
        <v/>
      </c>
      <c r="C2026" s="190" t="str">
        <f t="shared" si="320"/>
        <v/>
      </c>
      <c r="D2026" s="119" t="s">
        <v>192</v>
      </c>
      <c r="H2026" s="141">
        <f t="shared" si="315"/>
        <v>0</v>
      </c>
      <c r="K2026" s="133">
        <f t="shared" si="322"/>
        <v>0</v>
      </c>
      <c r="L2026" s="133">
        <f t="shared" si="316"/>
        <v>0</v>
      </c>
      <c r="M2026" s="190">
        <f t="shared" si="317"/>
        <v>1</v>
      </c>
      <c r="N2026" s="190" t="str">
        <f t="shared" si="313"/>
        <v>JANEIRO</v>
      </c>
      <c r="P2026" s="119" t="s">
        <v>192</v>
      </c>
      <c r="Q2026" s="136" t="str">
        <f t="shared" si="318"/>
        <v>À PAGAR</v>
      </c>
      <c r="R2026" s="136" t="str">
        <f t="shared" ca="1" si="314"/>
        <v>EM DIA</v>
      </c>
      <c r="S2026" s="137" t="str">
        <f t="shared" ca="1" si="319"/>
        <v/>
      </c>
    </row>
    <row r="2027" spans="2:19" x14ac:dyDescent="0.25">
      <c r="B2027" s="190" t="str">
        <f t="shared" si="321"/>
        <v/>
      </c>
      <c r="C2027" s="190" t="str">
        <f t="shared" si="320"/>
        <v/>
      </c>
      <c r="D2027" s="119" t="s">
        <v>192</v>
      </c>
      <c r="H2027" s="141">
        <f t="shared" si="315"/>
        <v>0</v>
      </c>
      <c r="K2027" s="133">
        <f t="shared" si="322"/>
        <v>0</v>
      </c>
      <c r="L2027" s="133">
        <f t="shared" si="316"/>
        <v>0</v>
      </c>
      <c r="M2027" s="190">
        <f t="shared" si="317"/>
        <v>1</v>
      </c>
      <c r="N2027" s="190" t="str">
        <f t="shared" si="313"/>
        <v>JANEIRO</v>
      </c>
      <c r="P2027" s="119" t="s">
        <v>192</v>
      </c>
      <c r="Q2027" s="136" t="str">
        <f t="shared" si="318"/>
        <v>À PAGAR</v>
      </c>
      <c r="R2027" s="136" t="str">
        <f t="shared" ca="1" si="314"/>
        <v>EM DIA</v>
      </c>
      <c r="S2027" s="137" t="str">
        <f t="shared" ca="1" si="319"/>
        <v/>
      </c>
    </row>
    <row r="2028" spans="2:19" x14ac:dyDescent="0.25">
      <c r="B2028" s="190" t="str">
        <f t="shared" si="321"/>
        <v/>
      </c>
      <c r="C2028" s="190" t="str">
        <f t="shared" si="320"/>
        <v/>
      </c>
      <c r="D2028" s="119" t="s">
        <v>192</v>
      </c>
      <c r="H2028" s="141">
        <f t="shared" si="315"/>
        <v>0</v>
      </c>
      <c r="K2028" s="133">
        <f t="shared" si="322"/>
        <v>0</v>
      </c>
      <c r="L2028" s="133">
        <f t="shared" si="316"/>
        <v>0</v>
      </c>
      <c r="M2028" s="190">
        <f t="shared" si="317"/>
        <v>1</v>
      </c>
      <c r="N2028" s="190" t="str">
        <f t="shared" si="313"/>
        <v>JANEIRO</v>
      </c>
      <c r="P2028" s="119" t="s">
        <v>192</v>
      </c>
      <c r="Q2028" s="136" t="str">
        <f t="shared" si="318"/>
        <v>À PAGAR</v>
      </c>
      <c r="R2028" s="136" t="str">
        <f t="shared" ca="1" si="314"/>
        <v>EM DIA</v>
      </c>
      <c r="S2028" s="137" t="str">
        <f t="shared" ca="1" si="319"/>
        <v/>
      </c>
    </row>
    <row r="2029" spans="2:19" x14ac:dyDescent="0.25">
      <c r="B2029" s="190" t="str">
        <f t="shared" si="321"/>
        <v/>
      </c>
      <c r="C2029" s="190" t="str">
        <f t="shared" si="320"/>
        <v/>
      </c>
      <c r="D2029" s="119" t="s">
        <v>192</v>
      </c>
      <c r="H2029" s="141">
        <f t="shared" si="315"/>
        <v>0</v>
      </c>
      <c r="K2029" s="133">
        <f t="shared" si="322"/>
        <v>0</v>
      </c>
      <c r="L2029" s="133">
        <f t="shared" si="316"/>
        <v>0</v>
      </c>
      <c r="M2029" s="190">
        <f t="shared" si="317"/>
        <v>1</v>
      </c>
      <c r="N2029" s="190" t="str">
        <f t="shared" si="313"/>
        <v>JANEIRO</v>
      </c>
      <c r="P2029" s="119" t="s">
        <v>192</v>
      </c>
      <c r="Q2029" s="136" t="str">
        <f t="shared" si="318"/>
        <v>À PAGAR</v>
      </c>
      <c r="R2029" s="136" t="str">
        <f t="shared" ca="1" si="314"/>
        <v>EM DIA</v>
      </c>
      <c r="S2029" s="137" t="str">
        <f t="shared" ca="1" si="319"/>
        <v/>
      </c>
    </row>
    <row r="2030" spans="2:19" x14ac:dyDescent="0.25">
      <c r="B2030" s="190" t="str">
        <f t="shared" si="321"/>
        <v/>
      </c>
      <c r="C2030" s="190" t="str">
        <f t="shared" si="320"/>
        <v/>
      </c>
      <c r="D2030" s="119" t="s">
        <v>192</v>
      </c>
      <c r="H2030" s="141">
        <f t="shared" si="315"/>
        <v>0</v>
      </c>
      <c r="K2030" s="133">
        <f t="shared" si="322"/>
        <v>0</v>
      </c>
      <c r="L2030" s="133">
        <f t="shared" si="316"/>
        <v>0</v>
      </c>
      <c r="M2030" s="190">
        <f t="shared" si="317"/>
        <v>1</v>
      </c>
      <c r="N2030" s="190" t="str">
        <f t="shared" si="313"/>
        <v>JANEIRO</v>
      </c>
      <c r="P2030" s="119" t="s">
        <v>192</v>
      </c>
      <c r="Q2030" s="136" t="str">
        <f t="shared" si="318"/>
        <v>À PAGAR</v>
      </c>
      <c r="R2030" s="136" t="str">
        <f t="shared" ca="1" si="314"/>
        <v>EM DIA</v>
      </c>
      <c r="S2030" s="137" t="str">
        <f t="shared" ca="1" si="319"/>
        <v/>
      </c>
    </row>
    <row r="2031" spans="2:19" x14ac:dyDescent="0.25">
      <c r="B2031" s="190" t="str">
        <f t="shared" si="321"/>
        <v/>
      </c>
      <c r="C2031" s="190" t="str">
        <f t="shared" si="320"/>
        <v/>
      </c>
      <c r="D2031" s="119" t="s">
        <v>192</v>
      </c>
      <c r="H2031" s="141">
        <f t="shared" si="315"/>
        <v>0</v>
      </c>
      <c r="K2031" s="133">
        <f t="shared" si="322"/>
        <v>0</v>
      </c>
      <c r="L2031" s="133">
        <f t="shared" si="316"/>
        <v>0</v>
      </c>
      <c r="M2031" s="190">
        <f t="shared" si="317"/>
        <v>1</v>
      </c>
      <c r="N2031" s="190" t="str">
        <f t="shared" si="313"/>
        <v>JANEIRO</v>
      </c>
      <c r="P2031" s="119" t="s">
        <v>192</v>
      </c>
      <c r="Q2031" s="136" t="str">
        <f t="shared" si="318"/>
        <v>À PAGAR</v>
      </c>
      <c r="R2031" s="136" t="str">
        <f t="shared" ca="1" si="314"/>
        <v>EM DIA</v>
      </c>
      <c r="S2031" s="137" t="str">
        <f t="shared" ca="1" si="319"/>
        <v/>
      </c>
    </row>
    <row r="2032" spans="2:19" x14ac:dyDescent="0.25">
      <c r="B2032" s="190" t="str">
        <f t="shared" si="321"/>
        <v/>
      </c>
      <c r="C2032" s="190" t="str">
        <f t="shared" si="320"/>
        <v/>
      </c>
      <c r="D2032" s="119" t="s">
        <v>192</v>
      </c>
      <c r="H2032" s="141">
        <f t="shared" si="315"/>
        <v>0</v>
      </c>
      <c r="K2032" s="133">
        <f t="shared" si="322"/>
        <v>0</v>
      </c>
      <c r="L2032" s="133">
        <f t="shared" si="316"/>
        <v>0</v>
      </c>
      <c r="M2032" s="190">
        <f t="shared" si="317"/>
        <v>1</v>
      </c>
      <c r="N2032" s="190" t="str">
        <f t="shared" si="313"/>
        <v>JANEIRO</v>
      </c>
      <c r="P2032" s="119" t="s">
        <v>192</v>
      </c>
      <c r="Q2032" s="136" t="str">
        <f t="shared" si="318"/>
        <v>À PAGAR</v>
      </c>
      <c r="R2032" s="136" t="str">
        <f t="shared" ca="1" si="314"/>
        <v>EM DIA</v>
      </c>
      <c r="S2032" s="137" t="str">
        <f t="shared" ca="1" si="319"/>
        <v/>
      </c>
    </row>
    <row r="2033" spans="2:19" x14ac:dyDescent="0.25">
      <c r="B2033" s="190" t="str">
        <f t="shared" si="321"/>
        <v/>
      </c>
      <c r="C2033" s="190" t="str">
        <f t="shared" si="320"/>
        <v/>
      </c>
      <c r="D2033" s="119" t="s">
        <v>192</v>
      </c>
      <c r="H2033" s="141">
        <f t="shared" si="315"/>
        <v>0</v>
      </c>
      <c r="K2033" s="133">
        <f t="shared" si="322"/>
        <v>0</v>
      </c>
      <c r="L2033" s="133">
        <f t="shared" si="316"/>
        <v>0</v>
      </c>
      <c r="M2033" s="190">
        <f t="shared" si="317"/>
        <v>1</v>
      </c>
      <c r="N2033" s="190" t="str">
        <f t="shared" si="313"/>
        <v>JANEIRO</v>
      </c>
      <c r="P2033" s="119" t="s">
        <v>192</v>
      </c>
      <c r="Q2033" s="136" t="str">
        <f t="shared" si="318"/>
        <v>À PAGAR</v>
      </c>
      <c r="R2033" s="136" t="str">
        <f t="shared" ca="1" si="314"/>
        <v>EM DIA</v>
      </c>
      <c r="S2033" s="137" t="str">
        <f t="shared" ca="1" si="319"/>
        <v/>
      </c>
    </row>
    <row r="2034" spans="2:19" x14ac:dyDescent="0.25">
      <c r="B2034" s="190" t="str">
        <f t="shared" si="321"/>
        <v/>
      </c>
      <c r="C2034" s="190" t="str">
        <f t="shared" si="320"/>
        <v/>
      </c>
      <c r="D2034" s="119" t="s">
        <v>192</v>
      </c>
      <c r="H2034" s="141">
        <f t="shared" si="315"/>
        <v>0</v>
      </c>
      <c r="K2034" s="133">
        <f t="shared" si="322"/>
        <v>0</v>
      </c>
      <c r="L2034" s="133">
        <f t="shared" si="316"/>
        <v>0</v>
      </c>
      <c r="M2034" s="190">
        <f t="shared" si="317"/>
        <v>1</v>
      </c>
      <c r="N2034" s="190" t="str">
        <f t="shared" si="313"/>
        <v>JANEIRO</v>
      </c>
      <c r="P2034" s="119" t="s">
        <v>192</v>
      </c>
      <c r="Q2034" s="136" t="str">
        <f t="shared" si="318"/>
        <v>À PAGAR</v>
      </c>
      <c r="R2034" s="136" t="str">
        <f t="shared" ca="1" si="314"/>
        <v>EM DIA</v>
      </c>
      <c r="S2034" s="137" t="str">
        <f t="shared" ca="1" si="319"/>
        <v/>
      </c>
    </row>
    <row r="2035" spans="2:19" x14ac:dyDescent="0.25">
      <c r="B2035" s="190" t="str">
        <f t="shared" si="321"/>
        <v/>
      </c>
      <c r="C2035" s="190" t="str">
        <f t="shared" si="320"/>
        <v/>
      </c>
      <c r="D2035" s="119" t="s">
        <v>192</v>
      </c>
      <c r="H2035" s="141">
        <f t="shared" si="315"/>
        <v>0</v>
      </c>
      <c r="K2035" s="133">
        <f t="shared" si="322"/>
        <v>0</v>
      </c>
      <c r="L2035" s="133">
        <f t="shared" si="316"/>
        <v>0</v>
      </c>
      <c r="M2035" s="190">
        <f t="shared" si="317"/>
        <v>1</v>
      </c>
      <c r="N2035" s="190" t="str">
        <f t="shared" si="313"/>
        <v>JANEIRO</v>
      </c>
      <c r="P2035" s="119" t="s">
        <v>192</v>
      </c>
      <c r="Q2035" s="136" t="str">
        <f t="shared" si="318"/>
        <v>À PAGAR</v>
      </c>
      <c r="R2035" s="136" t="str">
        <f t="shared" ca="1" si="314"/>
        <v>EM DIA</v>
      </c>
      <c r="S2035" s="137" t="str">
        <f t="shared" ca="1" si="319"/>
        <v/>
      </c>
    </row>
    <row r="2036" spans="2:19" x14ac:dyDescent="0.25">
      <c r="B2036" s="190" t="str">
        <f t="shared" si="321"/>
        <v/>
      </c>
      <c r="C2036" s="190" t="str">
        <f t="shared" si="320"/>
        <v/>
      </c>
      <c r="D2036" s="119" t="s">
        <v>192</v>
      </c>
      <c r="H2036" s="141">
        <f t="shared" si="315"/>
        <v>0</v>
      </c>
      <c r="K2036" s="133">
        <f t="shared" si="322"/>
        <v>0</v>
      </c>
      <c r="L2036" s="133">
        <f t="shared" si="316"/>
        <v>0</v>
      </c>
      <c r="M2036" s="190">
        <f t="shared" si="317"/>
        <v>1</v>
      </c>
      <c r="N2036" s="190" t="str">
        <f t="shared" si="313"/>
        <v>JANEIRO</v>
      </c>
      <c r="P2036" s="119" t="s">
        <v>192</v>
      </c>
      <c r="Q2036" s="136" t="str">
        <f t="shared" si="318"/>
        <v>À PAGAR</v>
      </c>
      <c r="R2036" s="136" t="str">
        <f t="shared" ca="1" si="314"/>
        <v>EM DIA</v>
      </c>
      <c r="S2036" s="137" t="str">
        <f t="shared" ca="1" si="319"/>
        <v/>
      </c>
    </row>
    <row r="2037" spans="2:19" x14ac:dyDescent="0.25">
      <c r="B2037" s="190" t="str">
        <f t="shared" si="321"/>
        <v/>
      </c>
      <c r="C2037" s="190" t="str">
        <f t="shared" si="320"/>
        <v/>
      </c>
      <c r="D2037" s="119" t="s">
        <v>192</v>
      </c>
      <c r="H2037" s="141">
        <f t="shared" si="315"/>
        <v>0</v>
      </c>
      <c r="K2037" s="133">
        <f t="shared" si="322"/>
        <v>0</v>
      </c>
      <c r="L2037" s="133">
        <f t="shared" si="316"/>
        <v>0</v>
      </c>
      <c r="M2037" s="190">
        <f t="shared" si="317"/>
        <v>1</v>
      </c>
      <c r="N2037" s="190" t="str">
        <f t="shared" si="313"/>
        <v>JANEIRO</v>
      </c>
      <c r="P2037" s="119" t="s">
        <v>192</v>
      </c>
      <c r="Q2037" s="136" t="str">
        <f t="shared" si="318"/>
        <v>À PAGAR</v>
      </c>
      <c r="R2037" s="136" t="str">
        <f t="shared" ca="1" si="314"/>
        <v>EM DIA</v>
      </c>
      <c r="S2037" s="137" t="str">
        <f t="shared" ca="1" si="319"/>
        <v/>
      </c>
    </row>
    <row r="2038" spans="2:19" x14ac:dyDescent="0.25">
      <c r="B2038" s="190" t="str">
        <f t="shared" si="321"/>
        <v/>
      </c>
      <c r="C2038" s="190" t="str">
        <f t="shared" si="320"/>
        <v/>
      </c>
      <c r="D2038" s="119" t="s">
        <v>192</v>
      </c>
      <c r="H2038" s="141">
        <f t="shared" si="315"/>
        <v>0</v>
      </c>
      <c r="K2038" s="133">
        <f t="shared" si="322"/>
        <v>0</v>
      </c>
      <c r="L2038" s="133">
        <f t="shared" si="316"/>
        <v>0</v>
      </c>
      <c r="M2038" s="190">
        <f t="shared" si="317"/>
        <v>1</v>
      </c>
      <c r="N2038" s="190" t="str">
        <f t="shared" si="313"/>
        <v>JANEIRO</v>
      </c>
      <c r="P2038" s="119" t="s">
        <v>192</v>
      </c>
      <c r="Q2038" s="136" t="str">
        <f t="shared" si="318"/>
        <v>À PAGAR</v>
      </c>
      <c r="R2038" s="136" t="str">
        <f t="shared" ca="1" si="314"/>
        <v>EM DIA</v>
      </c>
      <c r="S2038" s="137" t="str">
        <f t="shared" ca="1" si="319"/>
        <v/>
      </c>
    </row>
    <row r="2039" spans="2:19" x14ac:dyDescent="0.25">
      <c r="B2039" s="190" t="str">
        <f t="shared" si="321"/>
        <v/>
      </c>
      <c r="C2039" s="190" t="str">
        <f t="shared" si="320"/>
        <v/>
      </c>
      <c r="D2039" s="119" t="s">
        <v>192</v>
      </c>
      <c r="H2039" s="141">
        <f t="shared" si="315"/>
        <v>0</v>
      </c>
      <c r="K2039" s="133">
        <f t="shared" si="322"/>
        <v>0</v>
      </c>
      <c r="L2039" s="133">
        <f t="shared" si="316"/>
        <v>0</v>
      </c>
      <c r="M2039" s="190">
        <f t="shared" si="317"/>
        <v>1</v>
      </c>
      <c r="N2039" s="190" t="str">
        <f t="shared" si="313"/>
        <v>JANEIRO</v>
      </c>
      <c r="P2039" s="119" t="s">
        <v>192</v>
      </c>
      <c r="Q2039" s="136" t="str">
        <f t="shared" si="318"/>
        <v>À PAGAR</v>
      </c>
      <c r="R2039" s="136" t="str">
        <f t="shared" ca="1" si="314"/>
        <v>EM DIA</v>
      </c>
      <c r="S2039" s="137" t="str">
        <f t="shared" ca="1" si="319"/>
        <v/>
      </c>
    </row>
    <row r="2040" spans="2:19" x14ac:dyDescent="0.25">
      <c r="B2040" s="190" t="str">
        <f t="shared" si="321"/>
        <v/>
      </c>
      <c r="C2040" s="190" t="str">
        <f t="shared" si="320"/>
        <v/>
      </c>
      <c r="D2040" s="119" t="s">
        <v>192</v>
      </c>
      <c r="H2040" s="141">
        <f t="shared" si="315"/>
        <v>0</v>
      </c>
      <c r="K2040" s="133">
        <f t="shared" si="322"/>
        <v>0</v>
      </c>
      <c r="L2040" s="133">
        <f t="shared" si="316"/>
        <v>0</v>
      </c>
      <c r="M2040" s="190">
        <f t="shared" si="317"/>
        <v>1</v>
      </c>
      <c r="N2040" s="190" t="str">
        <f t="shared" si="313"/>
        <v>JANEIRO</v>
      </c>
      <c r="P2040" s="119" t="s">
        <v>192</v>
      </c>
      <c r="Q2040" s="136" t="str">
        <f t="shared" si="318"/>
        <v>À PAGAR</v>
      </c>
      <c r="R2040" s="136" t="str">
        <f t="shared" ca="1" si="314"/>
        <v>EM DIA</v>
      </c>
      <c r="S2040" s="137" t="str">
        <f t="shared" ca="1" si="319"/>
        <v/>
      </c>
    </row>
    <row r="2041" spans="2:19" x14ac:dyDescent="0.25">
      <c r="B2041" s="190" t="str">
        <f t="shared" si="321"/>
        <v/>
      </c>
      <c r="C2041" s="190" t="str">
        <f t="shared" si="320"/>
        <v/>
      </c>
      <c r="D2041" s="119" t="s">
        <v>192</v>
      </c>
      <c r="H2041" s="141">
        <f t="shared" si="315"/>
        <v>0</v>
      </c>
      <c r="K2041" s="133">
        <f t="shared" si="322"/>
        <v>0</v>
      </c>
      <c r="L2041" s="133">
        <f t="shared" si="316"/>
        <v>0</v>
      </c>
      <c r="M2041" s="190">
        <f t="shared" si="317"/>
        <v>1</v>
      </c>
      <c r="N2041" s="190" t="str">
        <f t="shared" si="313"/>
        <v>JANEIRO</v>
      </c>
      <c r="P2041" s="119" t="s">
        <v>192</v>
      </c>
      <c r="Q2041" s="136" t="str">
        <f t="shared" si="318"/>
        <v>À PAGAR</v>
      </c>
      <c r="R2041" s="136" t="str">
        <f t="shared" ca="1" si="314"/>
        <v>EM DIA</v>
      </c>
      <c r="S2041" s="137" t="str">
        <f t="shared" ca="1" si="319"/>
        <v/>
      </c>
    </row>
    <row r="2042" spans="2:19" x14ac:dyDescent="0.25">
      <c r="B2042" s="190" t="str">
        <f t="shared" si="321"/>
        <v/>
      </c>
      <c r="C2042" s="190" t="str">
        <f t="shared" si="320"/>
        <v/>
      </c>
      <c r="D2042" s="119" t="s">
        <v>192</v>
      </c>
      <c r="H2042" s="141">
        <f t="shared" si="315"/>
        <v>0</v>
      </c>
      <c r="K2042" s="133">
        <f t="shared" si="322"/>
        <v>0</v>
      </c>
      <c r="L2042" s="133">
        <f t="shared" si="316"/>
        <v>0</v>
      </c>
      <c r="M2042" s="190">
        <f t="shared" si="317"/>
        <v>1</v>
      </c>
      <c r="N2042" s="190" t="str">
        <f t="shared" si="313"/>
        <v>JANEIRO</v>
      </c>
      <c r="P2042" s="119" t="s">
        <v>192</v>
      </c>
      <c r="Q2042" s="136" t="str">
        <f t="shared" si="318"/>
        <v>À PAGAR</v>
      </c>
      <c r="R2042" s="136" t="str">
        <f t="shared" ca="1" si="314"/>
        <v>EM DIA</v>
      </c>
      <c r="S2042" s="137" t="str">
        <f t="shared" ca="1" si="319"/>
        <v/>
      </c>
    </row>
    <row r="2043" spans="2:19" x14ac:dyDescent="0.25">
      <c r="B2043" s="190" t="str">
        <f t="shared" si="321"/>
        <v/>
      </c>
      <c r="C2043" s="190" t="str">
        <f t="shared" si="320"/>
        <v/>
      </c>
      <c r="D2043" s="119" t="s">
        <v>192</v>
      </c>
      <c r="H2043" s="141">
        <f t="shared" si="315"/>
        <v>0</v>
      </c>
      <c r="K2043" s="133">
        <f t="shared" si="322"/>
        <v>0</v>
      </c>
      <c r="L2043" s="133">
        <f t="shared" si="316"/>
        <v>0</v>
      </c>
      <c r="M2043" s="190">
        <f t="shared" si="317"/>
        <v>1</v>
      </c>
      <c r="N2043" s="190" t="str">
        <f t="shared" si="313"/>
        <v>JANEIRO</v>
      </c>
      <c r="P2043" s="119" t="s">
        <v>192</v>
      </c>
      <c r="Q2043" s="136" t="str">
        <f t="shared" si="318"/>
        <v>À PAGAR</v>
      </c>
      <c r="R2043" s="136" t="str">
        <f t="shared" ca="1" si="314"/>
        <v>EM DIA</v>
      </c>
      <c r="S2043" s="137" t="str">
        <f t="shared" ca="1" si="319"/>
        <v/>
      </c>
    </row>
    <row r="2044" spans="2:19" x14ac:dyDescent="0.25">
      <c r="B2044" s="190" t="str">
        <f t="shared" si="321"/>
        <v/>
      </c>
      <c r="C2044" s="190" t="str">
        <f t="shared" si="320"/>
        <v/>
      </c>
      <c r="D2044" s="119" t="s">
        <v>192</v>
      </c>
      <c r="H2044" s="141">
        <f t="shared" si="315"/>
        <v>0</v>
      </c>
      <c r="K2044" s="133">
        <f t="shared" si="322"/>
        <v>0</v>
      </c>
      <c r="L2044" s="133">
        <f t="shared" si="316"/>
        <v>0</v>
      </c>
      <c r="M2044" s="190">
        <f t="shared" si="317"/>
        <v>1</v>
      </c>
      <c r="N2044" s="190" t="str">
        <f t="shared" si="313"/>
        <v>JANEIRO</v>
      </c>
      <c r="P2044" s="119" t="s">
        <v>192</v>
      </c>
      <c r="Q2044" s="136" t="str">
        <f t="shared" si="318"/>
        <v>À PAGAR</v>
      </c>
      <c r="R2044" s="136" t="str">
        <f t="shared" ca="1" si="314"/>
        <v>EM DIA</v>
      </c>
      <c r="S2044" s="137" t="str">
        <f t="shared" ca="1" si="319"/>
        <v/>
      </c>
    </row>
    <row r="2045" spans="2:19" x14ac:dyDescent="0.25">
      <c r="B2045" s="190" t="str">
        <f t="shared" si="321"/>
        <v/>
      </c>
      <c r="C2045" s="190" t="str">
        <f t="shared" si="320"/>
        <v/>
      </c>
      <c r="D2045" s="119" t="s">
        <v>192</v>
      </c>
      <c r="H2045" s="141">
        <f t="shared" si="315"/>
        <v>0</v>
      </c>
      <c r="K2045" s="133">
        <f t="shared" si="322"/>
        <v>0</v>
      </c>
      <c r="L2045" s="133">
        <f t="shared" si="316"/>
        <v>0</v>
      </c>
      <c r="M2045" s="190">
        <f t="shared" si="317"/>
        <v>1</v>
      </c>
      <c r="N2045" s="190" t="str">
        <f t="shared" si="313"/>
        <v>JANEIRO</v>
      </c>
      <c r="P2045" s="119" t="s">
        <v>192</v>
      </c>
      <c r="Q2045" s="136" t="str">
        <f t="shared" si="318"/>
        <v>À PAGAR</v>
      </c>
      <c r="R2045" s="136" t="str">
        <f t="shared" ca="1" si="314"/>
        <v>EM DIA</v>
      </c>
      <c r="S2045" s="137" t="str">
        <f t="shared" ca="1" si="319"/>
        <v/>
      </c>
    </row>
    <row r="2046" spans="2:19" x14ac:dyDescent="0.25">
      <c r="B2046" s="190" t="str">
        <f t="shared" si="321"/>
        <v/>
      </c>
      <c r="C2046" s="190" t="str">
        <f t="shared" si="320"/>
        <v/>
      </c>
      <c r="D2046" s="119" t="s">
        <v>192</v>
      </c>
      <c r="H2046" s="141">
        <f t="shared" si="315"/>
        <v>0</v>
      </c>
      <c r="K2046" s="133">
        <f t="shared" si="322"/>
        <v>0</v>
      </c>
      <c r="L2046" s="133">
        <f t="shared" si="316"/>
        <v>0</v>
      </c>
      <c r="M2046" s="190">
        <f t="shared" si="317"/>
        <v>1</v>
      </c>
      <c r="N2046" s="190" t="str">
        <f t="shared" si="313"/>
        <v>JANEIRO</v>
      </c>
      <c r="P2046" s="119" t="s">
        <v>192</v>
      </c>
      <c r="Q2046" s="136" t="str">
        <f t="shared" si="318"/>
        <v>À PAGAR</v>
      </c>
      <c r="R2046" s="136" t="str">
        <f t="shared" ca="1" si="314"/>
        <v>EM DIA</v>
      </c>
      <c r="S2046" s="137" t="str">
        <f t="shared" ca="1" si="319"/>
        <v/>
      </c>
    </row>
    <row r="2047" spans="2:19" x14ac:dyDescent="0.25">
      <c r="B2047" s="190" t="str">
        <f t="shared" si="321"/>
        <v/>
      </c>
      <c r="C2047" s="190" t="str">
        <f t="shared" si="320"/>
        <v/>
      </c>
      <c r="D2047" s="119" t="s">
        <v>192</v>
      </c>
      <c r="H2047" s="141">
        <f t="shared" si="315"/>
        <v>0</v>
      </c>
      <c r="K2047" s="133">
        <f t="shared" si="322"/>
        <v>0</v>
      </c>
      <c r="L2047" s="133">
        <f t="shared" si="316"/>
        <v>0</v>
      </c>
      <c r="M2047" s="190">
        <f t="shared" si="317"/>
        <v>1</v>
      </c>
      <c r="N2047" s="190" t="str">
        <f t="shared" si="313"/>
        <v>JANEIRO</v>
      </c>
      <c r="P2047" s="119" t="s">
        <v>192</v>
      </c>
      <c r="Q2047" s="136" t="str">
        <f t="shared" si="318"/>
        <v>À PAGAR</v>
      </c>
      <c r="R2047" s="136" t="str">
        <f t="shared" ca="1" si="314"/>
        <v>EM DIA</v>
      </c>
      <c r="S2047" s="137" t="str">
        <f t="shared" ca="1" si="319"/>
        <v/>
      </c>
    </row>
    <row r="2048" spans="2:19" x14ac:dyDescent="0.25">
      <c r="B2048" s="190" t="str">
        <f t="shared" si="321"/>
        <v/>
      </c>
      <c r="C2048" s="190" t="str">
        <f t="shared" si="320"/>
        <v/>
      </c>
      <c r="D2048" s="119" t="s">
        <v>192</v>
      </c>
      <c r="H2048" s="141">
        <f t="shared" si="315"/>
        <v>0</v>
      </c>
      <c r="K2048" s="133">
        <f t="shared" si="322"/>
        <v>0</v>
      </c>
      <c r="L2048" s="133">
        <f t="shared" si="316"/>
        <v>0</v>
      </c>
      <c r="M2048" s="190">
        <f t="shared" si="317"/>
        <v>1</v>
      </c>
      <c r="N2048" s="190" t="str">
        <f t="shared" si="313"/>
        <v>JANEIRO</v>
      </c>
      <c r="P2048" s="119" t="s">
        <v>192</v>
      </c>
      <c r="Q2048" s="136" t="str">
        <f t="shared" si="318"/>
        <v>À PAGAR</v>
      </c>
      <c r="R2048" s="136" t="str">
        <f t="shared" ca="1" si="314"/>
        <v>EM DIA</v>
      </c>
      <c r="S2048" s="137" t="str">
        <f t="shared" ca="1" si="319"/>
        <v/>
      </c>
    </row>
    <row r="2049" spans="2:19" x14ac:dyDescent="0.25">
      <c r="B2049" s="190" t="str">
        <f t="shared" si="321"/>
        <v/>
      </c>
      <c r="C2049" s="190" t="str">
        <f t="shared" si="320"/>
        <v/>
      </c>
      <c r="D2049" s="119" t="s">
        <v>192</v>
      </c>
      <c r="H2049" s="141">
        <f t="shared" si="315"/>
        <v>0</v>
      </c>
      <c r="K2049" s="133">
        <f t="shared" si="322"/>
        <v>0</v>
      </c>
      <c r="L2049" s="133">
        <f t="shared" si="316"/>
        <v>0</v>
      </c>
      <c r="M2049" s="190">
        <f t="shared" si="317"/>
        <v>1</v>
      </c>
      <c r="N2049" s="190" t="str">
        <f t="shared" si="313"/>
        <v>JANEIRO</v>
      </c>
      <c r="P2049" s="119" t="s">
        <v>192</v>
      </c>
      <c r="Q2049" s="136" t="str">
        <f t="shared" si="318"/>
        <v>À PAGAR</v>
      </c>
      <c r="R2049" s="136" t="str">
        <f t="shared" ca="1" si="314"/>
        <v>EM DIA</v>
      </c>
      <c r="S2049" s="137" t="str">
        <f t="shared" ca="1" si="319"/>
        <v/>
      </c>
    </row>
    <row r="2050" spans="2:19" x14ac:dyDescent="0.25">
      <c r="B2050" s="190" t="str">
        <f t="shared" si="321"/>
        <v/>
      </c>
      <c r="C2050" s="190" t="str">
        <f t="shared" si="320"/>
        <v/>
      </c>
      <c r="D2050" s="119" t="s">
        <v>192</v>
      </c>
      <c r="H2050" s="141">
        <f t="shared" si="315"/>
        <v>0</v>
      </c>
      <c r="K2050" s="133">
        <f t="shared" si="322"/>
        <v>0</v>
      </c>
      <c r="L2050" s="133">
        <f t="shared" si="316"/>
        <v>0</v>
      </c>
      <c r="M2050" s="190">
        <f t="shared" si="317"/>
        <v>1</v>
      </c>
      <c r="N2050" s="190" t="str">
        <f t="shared" si="313"/>
        <v>JANEIRO</v>
      </c>
      <c r="P2050" s="119" t="s">
        <v>192</v>
      </c>
      <c r="Q2050" s="136" t="str">
        <f t="shared" si="318"/>
        <v>À PAGAR</v>
      </c>
      <c r="R2050" s="136" t="str">
        <f t="shared" ca="1" si="314"/>
        <v>EM DIA</v>
      </c>
      <c r="S2050" s="137" t="str">
        <f t="shared" ca="1" si="319"/>
        <v/>
      </c>
    </row>
    <row r="2051" spans="2:19" x14ac:dyDescent="0.25">
      <c r="B2051" s="190" t="str">
        <f t="shared" si="321"/>
        <v/>
      </c>
      <c r="C2051" s="190" t="str">
        <f t="shared" si="320"/>
        <v/>
      </c>
      <c r="D2051" s="119" t="s">
        <v>192</v>
      </c>
      <c r="H2051" s="141">
        <f t="shared" si="315"/>
        <v>0</v>
      </c>
      <c r="K2051" s="133">
        <f t="shared" si="322"/>
        <v>0</v>
      </c>
      <c r="L2051" s="133">
        <f t="shared" si="316"/>
        <v>0</v>
      </c>
      <c r="M2051" s="190">
        <f t="shared" si="317"/>
        <v>1</v>
      </c>
      <c r="N2051" s="190" t="str">
        <f t="shared" si="313"/>
        <v>JANEIRO</v>
      </c>
      <c r="P2051" s="119" t="s">
        <v>192</v>
      </c>
      <c r="Q2051" s="136" t="str">
        <f t="shared" si="318"/>
        <v>À PAGAR</v>
      </c>
      <c r="R2051" s="136" t="str">
        <f t="shared" ca="1" si="314"/>
        <v>EM DIA</v>
      </c>
      <c r="S2051" s="137" t="str">
        <f t="shared" ca="1" si="319"/>
        <v/>
      </c>
    </row>
    <row r="2052" spans="2:19" x14ac:dyDescent="0.25">
      <c r="B2052" s="190" t="str">
        <f t="shared" si="321"/>
        <v/>
      </c>
      <c r="C2052" s="190" t="str">
        <f t="shared" si="320"/>
        <v/>
      </c>
      <c r="D2052" s="119" t="s">
        <v>192</v>
      </c>
      <c r="H2052" s="141">
        <f t="shared" si="315"/>
        <v>0</v>
      </c>
      <c r="K2052" s="133">
        <f t="shared" si="322"/>
        <v>0</v>
      </c>
      <c r="L2052" s="133">
        <f t="shared" si="316"/>
        <v>0</v>
      </c>
      <c r="M2052" s="190">
        <f t="shared" si="317"/>
        <v>1</v>
      </c>
      <c r="N2052" s="190" t="str">
        <f t="shared" si="313"/>
        <v>JANEIRO</v>
      </c>
      <c r="P2052" s="119" t="s">
        <v>192</v>
      </c>
      <c r="Q2052" s="136" t="str">
        <f t="shared" si="318"/>
        <v>À PAGAR</v>
      </c>
      <c r="R2052" s="136" t="str">
        <f t="shared" ca="1" si="314"/>
        <v>EM DIA</v>
      </c>
      <c r="S2052" s="137" t="str">
        <f t="shared" ca="1" si="319"/>
        <v/>
      </c>
    </row>
    <row r="2053" spans="2:19" x14ac:dyDescent="0.25">
      <c r="B2053" s="190" t="str">
        <f t="shared" si="321"/>
        <v/>
      </c>
      <c r="C2053" s="190" t="str">
        <f t="shared" si="320"/>
        <v/>
      </c>
      <c r="D2053" s="119" t="s">
        <v>192</v>
      </c>
      <c r="H2053" s="141">
        <f t="shared" si="315"/>
        <v>0</v>
      </c>
      <c r="K2053" s="133">
        <f t="shared" si="322"/>
        <v>0</v>
      </c>
      <c r="L2053" s="133">
        <f t="shared" si="316"/>
        <v>0</v>
      </c>
      <c r="M2053" s="190">
        <f t="shared" si="317"/>
        <v>1</v>
      </c>
      <c r="N2053" s="190" t="str">
        <f t="shared" ref="N2053:N2116" si="323">IF(M2053=1,"JANEIRO",IF(M2053=2,"FEVEREIRO",IF(M2053=3,"MARÇO",IF(M2053=4,"ABRIL",IF(M2053=5,"MAIO",IF(M2053=6,"JUNHO",IF(M2053=7,"JULHO",IF(M2053=8,"AGOSTO",IF(M2053=9,"SETEMBRO",IF(M2053=10,"OUTUBRO",IF(M2053=11,"NOVEMBRO",IF(M2053=12,"DEZEMBRO",""))))))))))))</f>
        <v>JANEIRO</v>
      </c>
      <c r="P2053" s="119" t="s">
        <v>192</v>
      </c>
      <c r="Q2053" s="136" t="str">
        <f t="shared" si="318"/>
        <v>À PAGAR</v>
      </c>
      <c r="R2053" s="136" t="str">
        <f t="shared" ref="R2053:R2116" ca="1" si="324">IF(AND(O2053&lt;=P2053,S2053&gt;=0),"EM DIA","EM ATRASO")</f>
        <v>EM DIA</v>
      </c>
      <c r="S2053" s="137" t="str">
        <f t="shared" ca="1" si="319"/>
        <v/>
      </c>
    </row>
    <row r="2054" spans="2:19" x14ac:dyDescent="0.25">
      <c r="B2054" s="190" t="str">
        <f t="shared" si="321"/>
        <v/>
      </c>
      <c r="C2054" s="190" t="str">
        <f t="shared" si="320"/>
        <v/>
      </c>
      <c r="D2054" s="119" t="s">
        <v>192</v>
      </c>
      <c r="H2054" s="141">
        <f t="shared" ref="H2054:H2117" si="325">IF(OR(I2054="",I2054=0),G2054,I2054)</f>
        <v>0</v>
      </c>
      <c r="K2054" s="133">
        <f t="shared" si="322"/>
        <v>0</v>
      </c>
      <c r="L2054" s="133">
        <f t="shared" ref="L2054:L2117" si="326">IF(G2054&lt;I2054,I2054-G2054,0)</f>
        <v>0</v>
      </c>
      <c r="M2054" s="190">
        <f t="shared" ref="M2054:M2117" si="327">IFERROR(MONTH(O2054),"")</f>
        <v>1</v>
      </c>
      <c r="N2054" s="190" t="str">
        <f t="shared" si="323"/>
        <v>JANEIRO</v>
      </c>
      <c r="P2054" s="119" t="s">
        <v>192</v>
      </c>
      <c r="Q2054" s="136" t="str">
        <f t="shared" ref="Q2054:Q2117" si="328">IF(OR(I2054="",I2054=0),"À PAGAR","PAGO")</f>
        <v>À PAGAR</v>
      </c>
      <c r="R2054" s="136" t="str">
        <f t="shared" ca="1" si="324"/>
        <v>EM DIA</v>
      </c>
      <c r="S2054" s="137" t="str">
        <f t="shared" ref="S2054:S2117" ca="1" si="329">IFERROR(IF(Q2054="À PAGAR",P2054-$W$5,0),"")</f>
        <v/>
      </c>
    </row>
    <row r="2055" spans="2:19" x14ac:dyDescent="0.25">
      <c r="B2055" s="190" t="str">
        <f t="shared" si="321"/>
        <v/>
      </c>
      <c r="C2055" s="190" t="str">
        <f t="shared" si="320"/>
        <v/>
      </c>
      <c r="D2055" s="119" t="s">
        <v>192</v>
      </c>
      <c r="H2055" s="141">
        <f t="shared" si="325"/>
        <v>0</v>
      </c>
      <c r="K2055" s="133">
        <f t="shared" si="322"/>
        <v>0</v>
      </c>
      <c r="L2055" s="133">
        <f t="shared" si="326"/>
        <v>0</v>
      </c>
      <c r="M2055" s="190">
        <f t="shared" si="327"/>
        <v>1</v>
      </c>
      <c r="N2055" s="190" t="str">
        <f t="shared" si="323"/>
        <v>JANEIRO</v>
      </c>
      <c r="P2055" s="119" t="s">
        <v>192</v>
      </c>
      <c r="Q2055" s="136" t="str">
        <f t="shared" si="328"/>
        <v>À PAGAR</v>
      </c>
      <c r="R2055" s="136" t="str">
        <f t="shared" ca="1" si="324"/>
        <v>EM DIA</v>
      </c>
      <c r="S2055" s="137" t="str">
        <f t="shared" ca="1" si="329"/>
        <v/>
      </c>
    </row>
    <row r="2056" spans="2:19" x14ac:dyDescent="0.25">
      <c r="B2056" s="190" t="str">
        <f t="shared" si="321"/>
        <v/>
      </c>
      <c r="C2056" s="190" t="str">
        <f t="shared" si="320"/>
        <v/>
      </c>
      <c r="D2056" s="119" t="s">
        <v>192</v>
      </c>
      <c r="H2056" s="141">
        <f t="shared" si="325"/>
        <v>0</v>
      </c>
      <c r="K2056" s="133">
        <f t="shared" si="322"/>
        <v>0</v>
      </c>
      <c r="L2056" s="133">
        <f t="shared" si="326"/>
        <v>0</v>
      </c>
      <c r="M2056" s="190">
        <f t="shared" si="327"/>
        <v>1</v>
      </c>
      <c r="N2056" s="190" t="str">
        <f t="shared" si="323"/>
        <v>JANEIRO</v>
      </c>
      <c r="P2056" s="119" t="s">
        <v>192</v>
      </c>
      <c r="Q2056" s="136" t="str">
        <f t="shared" si="328"/>
        <v>À PAGAR</v>
      </c>
      <c r="R2056" s="136" t="str">
        <f t="shared" ca="1" si="324"/>
        <v>EM DIA</v>
      </c>
      <c r="S2056" s="137" t="str">
        <f t="shared" ca="1" si="329"/>
        <v/>
      </c>
    </row>
    <row r="2057" spans="2:19" x14ac:dyDescent="0.25">
      <c r="B2057" s="190" t="str">
        <f t="shared" si="321"/>
        <v/>
      </c>
      <c r="C2057" s="190" t="str">
        <f t="shared" si="320"/>
        <v/>
      </c>
      <c r="D2057" s="119" t="s">
        <v>192</v>
      </c>
      <c r="H2057" s="141">
        <f t="shared" si="325"/>
        <v>0</v>
      </c>
      <c r="K2057" s="133">
        <f t="shared" si="322"/>
        <v>0</v>
      </c>
      <c r="L2057" s="133">
        <f t="shared" si="326"/>
        <v>0</v>
      </c>
      <c r="M2057" s="190">
        <f t="shared" si="327"/>
        <v>1</v>
      </c>
      <c r="N2057" s="190" t="str">
        <f t="shared" si="323"/>
        <v>JANEIRO</v>
      </c>
      <c r="P2057" s="119" t="s">
        <v>192</v>
      </c>
      <c r="Q2057" s="136" t="str">
        <f t="shared" si="328"/>
        <v>À PAGAR</v>
      </c>
      <c r="R2057" s="136" t="str">
        <f t="shared" ca="1" si="324"/>
        <v>EM DIA</v>
      </c>
      <c r="S2057" s="137" t="str">
        <f t="shared" ca="1" si="329"/>
        <v/>
      </c>
    </row>
    <row r="2058" spans="2:19" x14ac:dyDescent="0.25">
      <c r="B2058" s="190" t="str">
        <f t="shared" si="321"/>
        <v/>
      </c>
      <c r="C2058" s="190" t="str">
        <f t="shared" si="320"/>
        <v/>
      </c>
      <c r="D2058" s="119" t="s">
        <v>192</v>
      </c>
      <c r="H2058" s="141">
        <f t="shared" si="325"/>
        <v>0</v>
      </c>
      <c r="K2058" s="133">
        <f t="shared" si="322"/>
        <v>0</v>
      </c>
      <c r="L2058" s="133">
        <f t="shared" si="326"/>
        <v>0</v>
      </c>
      <c r="M2058" s="190">
        <f t="shared" si="327"/>
        <v>1</v>
      </c>
      <c r="N2058" s="190" t="str">
        <f t="shared" si="323"/>
        <v>JANEIRO</v>
      </c>
      <c r="P2058" s="119" t="s">
        <v>192</v>
      </c>
      <c r="Q2058" s="136" t="str">
        <f t="shared" si="328"/>
        <v>À PAGAR</v>
      </c>
      <c r="R2058" s="136" t="str">
        <f t="shared" ca="1" si="324"/>
        <v>EM DIA</v>
      </c>
      <c r="S2058" s="137" t="str">
        <f t="shared" ca="1" si="329"/>
        <v/>
      </c>
    </row>
    <row r="2059" spans="2:19" x14ac:dyDescent="0.25">
      <c r="B2059" s="190" t="str">
        <f t="shared" si="321"/>
        <v/>
      </c>
      <c r="C2059" s="190" t="str">
        <f t="shared" si="320"/>
        <v/>
      </c>
      <c r="D2059" s="119" t="s">
        <v>192</v>
      </c>
      <c r="H2059" s="141">
        <f t="shared" si="325"/>
        <v>0</v>
      </c>
      <c r="K2059" s="133">
        <f t="shared" si="322"/>
        <v>0</v>
      </c>
      <c r="L2059" s="133">
        <f t="shared" si="326"/>
        <v>0</v>
      </c>
      <c r="M2059" s="190">
        <f t="shared" si="327"/>
        <v>1</v>
      </c>
      <c r="N2059" s="190" t="str">
        <f t="shared" si="323"/>
        <v>JANEIRO</v>
      </c>
      <c r="P2059" s="119" t="s">
        <v>192</v>
      </c>
      <c r="Q2059" s="136" t="str">
        <f t="shared" si="328"/>
        <v>À PAGAR</v>
      </c>
      <c r="R2059" s="136" t="str">
        <f t="shared" ca="1" si="324"/>
        <v>EM DIA</v>
      </c>
      <c r="S2059" s="137" t="str">
        <f t="shared" ca="1" si="329"/>
        <v/>
      </c>
    </row>
    <row r="2060" spans="2:19" x14ac:dyDescent="0.25">
      <c r="B2060" s="190" t="str">
        <f t="shared" si="321"/>
        <v/>
      </c>
      <c r="C2060" s="190" t="str">
        <f t="shared" si="320"/>
        <v/>
      </c>
      <c r="D2060" s="119" t="s">
        <v>192</v>
      </c>
      <c r="H2060" s="141">
        <f t="shared" si="325"/>
        <v>0</v>
      </c>
      <c r="K2060" s="133">
        <f t="shared" si="322"/>
        <v>0</v>
      </c>
      <c r="L2060" s="133">
        <f t="shared" si="326"/>
        <v>0</v>
      </c>
      <c r="M2060" s="190">
        <f t="shared" si="327"/>
        <v>1</v>
      </c>
      <c r="N2060" s="190" t="str">
        <f t="shared" si="323"/>
        <v>JANEIRO</v>
      </c>
      <c r="P2060" s="119" t="s">
        <v>192</v>
      </c>
      <c r="Q2060" s="136" t="str">
        <f t="shared" si="328"/>
        <v>À PAGAR</v>
      </c>
      <c r="R2060" s="136" t="str">
        <f t="shared" ca="1" si="324"/>
        <v>EM DIA</v>
      </c>
      <c r="S2060" s="137" t="str">
        <f t="shared" ca="1" si="329"/>
        <v/>
      </c>
    </row>
    <row r="2061" spans="2:19" x14ac:dyDescent="0.25">
      <c r="B2061" s="190" t="str">
        <f t="shared" si="321"/>
        <v/>
      </c>
      <c r="C2061" s="190" t="str">
        <f t="shared" si="320"/>
        <v/>
      </c>
      <c r="D2061" s="119" t="s">
        <v>192</v>
      </c>
      <c r="H2061" s="141">
        <f t="shared" si="325"/>
        <v>0</v>
      </c>
      <c r="K2061" s="133">
        <f t="shared" si="322"/>
        <v>0</v>
      </c>
      <c r="L2061" s="133">
        <f t="shared" si="326"/>
        <v>0</v>
      </c>
      <c r="M2061" s="190">
        <f t="shared" si="327"/>
        <v>1</v>
      </c>
      <c r="N2061" s="190" t="str">
        <f t="shared" si="323"/>
        <v>JANEIRO</v>
      </c>
      <c r="P2061" s="119" t="s">
        <v>192</v>
      </c>
      <c r="Q2061" s="136" t="str">
        <f t="shared" si="328"/>
        <v>À PAGAR</v>
      </c>
      <c r="R2061" s="136" t="str">
        <f t="shared" ca="1" si="324"/>
        <v>EM DIA</v>
      </c>
      <c r="S2061" s="137" t="str">
        <f t="shared" ca="1" si="329"/>
        <v/>
      </c>
    </row>
    <row r="2062" spans="2:19" x14ac:dyDescent="0.25">
      <c r="B2062" s="190" t="str">
        <f t="shared" si="321"/>
        <v/>
      </c>
      <c r="C2062" s="190" t="str">
        <f t="shared" si="320"/>
        <v/>
      </c>
      <c r="D2062" s="119" t="s">
        <v>192</v>
      </c>
      <c r="H2062" s="141">
        <f t="shared" si="325"/>
        <v>0</v>
      </c>
      <c r="K2062" s="133">
        <f t="shared" si="322"/>
        <v>0</v>
      </c>
      <c r="L2062" s="133">
        <f t="shared" si="326"/>
        <v>0</v>
      </c>
      <c r="M2062" s="190">
        <f t="shared" si="327"/>
        <v>1</v>
      </c>
      <c r="N2062" s="190" t="str">
        <f t="shared" si="323"/>
        <v>JANEIRO</v>
      </c>
      <c r="P2062" s="119" t="s">
        <v>192</v>
      </c>
      <c r="Q2062" s="136" t="str">
        <f t="shared" si="328"/>
        <v>À PAGAR</v>
      </c>
      <c r="R2062" s="136" t="str">
        <f t="shared" ca="1" si="324"/>
        <v>EM DIA</v>
      </c>
      <c r="S2062" s="137" t="str">
        <f t="shared" ca="1" si="329"/>
        <v/>
      </c>
    </row>
    <row r="2063" spans="2:19" x14ac:dyDescent="0.25">
      <c r="B2063" s="190" t="str">
        <f t="shared" si="321"/>
        <v/>
      </c>
      <c r="C2063" s="190" t="str">
        <f t="shared" ref="C2063:C2126" si="330">IF(B2063=1,"JANEIRO",IF(B2063=2,"FEVEREIRO",IF(B2063=3,"MARÇO",IF(B2063=4,"ABRIL",IF(B2063=5,"MAIO",IF(B2063=6,"JUNHO",IF(B2063=7,"JULHO",IF(B2063=8,"AGOSTO",IF(B2063=9,"SETEMBRO",IF(B2063=10,"OUTUBRO",IF(B2063=11,"NOVEMBRO",IF(B2063=12,"DEZEMBRO",""))))))))))))</f>
        <v/>
      </c>
      <c r="D2063" s="119" t="s">
        <v>192</v>
      </c>
      <c r="H2063" s="141">
        <f t="shared" si="325"/>
        <v>0</v>
      </c>
      <c r="K2063" s="133">
        <f t="shared" si="322"/>
        <v>0</v>
      </c>
      <c r="L2063" s="133">
        <f t="shared" si="326"/>
        <v>0</v>
      </c>
      <c r="M2063" s="190">
        <f t="shared" si="327"/>
        <v>1</v>
      </c>
      <c r="N2063" s="190" t="str">
        <f t="shared" si="323"/>
        <v>JANEIRO</v>
      </c>
      <c r="P2063" s="119" t="s">
        <v>192</v>
      </c>
      <c r="Q2063" s="136" t="str">
        <f t="shared" si="328"/>
        <v>À PAGAR</v>
      </c>
      <c r="R2063" s="136" t="str">
        <f t="shared" ca="1" si="324"/>
        <v>EM DIA</v>
      </c>
      <c r="S2063" s="137" t="str">
        <f t="shared" ca="1" si="329"/>
        <v/>
      </c>
    </row>
    <row r="2064" spans="2:19" x14ac:dyDescent="0.25">
      <c r="B2064" s="190" t="str">
        <f t="shared" si="321"/>
        <v/>
      </c>
      <c r="C2064" s="190" t="str">
        <f t="shared" si="330"/>
        <v/>
      </c>
      <c r="D2064" s="119" t="s">
        <v>192</v>
      </c>
      <c r="H2064" s="141">
        <f t="shared" si="325"/>
        <v>0</v>
      </c>
      <c r="K2064" s="133">
        <f t="shared" si="322"/>
        <v>0</v>
      </c>
      <c r="L2064" s="133">
        <f t="shared" si="326"/>
        <v>0</v>
      </c>
      <c r="M2064" s="190">
        <f t="shared" si="327"/>
        <v>1</v>
      </c>
      <c r="N2064" s="190" t="str">
        <f t="shared" si="323"/>
        <v>JANEIRO</v>
      </c>
      <c r="P2064" s="119" t="s">
        <v>192</v>
      </c>
      <c r="Q2064" s="136" t="str">
        <f t="shared" si="328"/>
        <v>À PAGAR</v>
      </c>
      <c r="R2064" s="136" t="str">
        <f t="shared" ca="1" si="324"/>
        <v>EM DIA</v>
      </c>
      <c r="S2064" s="137" t="str">
        <f t="shared" ca="1" si="329"/>
        <v/>
      </c>
    </row>
    <row r="2065" spans="2:19" x14ac:dyDescent="0.25">
      <c r="B2065" s="190" t="str">
        <f t="shared" si="321"/>
        <v/>
      </c>
      <c r="C2065" s="190" t="str">
        <f t="shared" si="330"/>
        <v/>
      </c>
      <c r="D2065" s="119" t="s">
        <v>192</v>
      </c>
      <c r="H2065" s="141">
        <f t="shared" si="325"/>
        <v>0</v>
      </c>
      <c r="K2065" s="133">
        <f t="shared" si="322"/>
        <v>0</v>
      </c>
      <c r="L2065" s="133">
        <f t="shared" si="326"/>
        <v>0</v>
      </c>
      <c r="M2065" s="190">
        <f t="shared" si="327"/>
        <v>1</v>
      </c>
      <c r="N2065" s="190" t="str">
        <f t="shared" si="323"/>
        <v>JANEIRO</v>
      </c>
      <c r="P2065" s="119" t="s">
        <v>192</v>
      </c>
      <c r="Q2065" s="136" t="str">
        <f t="shared" si="328"/>
        <v>À PAGAR</v>
      </c>
      <c r="R2065" s="136" t="str">
        <f t="shared" ca="1" si="324"/>
        <v>EM DIA</v>
      </c>
      <c r="S2065" s="137" t="str">
        <f t="shared" ca="1" si="329"/>
        <v/>
      </c>
    </row>
    <row r="2066" spans="2:19" x14ac:dyDescent="0.25">
      <c r="B2066" s="190" t="str">
        <f t="shared" ref="B2066:B2129" si="331">IFERROR(MONTH(D2066),"")</f>
        <v/>
      </c>
      <c r="C2066" s="190" t="str">
        <f t="shared" si="330"/>
        <v/>
      </c>
      <c r="D2066" s="119" t="s">
        <v>192</v>
      </c>
      <c r="H2066" s="141">
        <f t="shared" si="325"/>
        <v>0</v>
      </c>
      <c r="K2066" s="133">
        <f t="shared" si="322"/>
        <v>0</v>
      </c>
      <c r="L2066" s="133">
        <f t="shared" si="326"/>
        <v>0</v>
      </c>
      <c r="M2066" s="190">
        <f t="shared" si="327"/>
        <v>1</v>
      </c>
      <c r="N2066" s="190" t="str">
        <f t="shared" si="323"/>
        <v>JANEIRO</v>
      </c>
      <c r="P2066" s="119" t="s">
        <v>192</v>
      </c>
      <c r="Q2066" s="136" t="str">
        <f t="shared" si="328"/>
        <v>À PAGAR</v>
      </c>
      <c r="R2066" s="136" t="str">
        <f t="shared" ca="1" si="324"/>
        <v>EM DIA</v>
      </c>
      <c r="S2066" s="137" t="str">
        <f t="shared" ca="1" si="329"/>
        <v/>
      </c>
    </row>
    <row r="2067" spans="2:19" x14ac:dyDescent="0.25">
      <c r="B2067" s="190" t="str">
        <f t="shared" si="331"/>
        <v/>
      </c>
      <c r="C2067" s="190" t="str">
        <f t="shared" si="330"/>
        <v/>
      </c>
      <c r="D2067" s="119" t="s">
        <v>192</v>
      </c>
      <c r="H2067" s="141">
        <f t="shared" si="325"/>
        <v>0</v>
      </c>
      <c r="K2067" s="133">
        <f t="shared" si="322"/>
        <v>0</v>
      </c>
      <c r="L2067" s="133">
        <f t="shared" si="326"/>
        <v>0</v>
      </c>
      <c r="M2067" s="190">
        <f t="shared" si="327"/>
        <v>1</v>
      </c>
      <c r="N2067" s="190" t="str">
        <f t="shared" si="323"/>
        <v>JANEIRO</v>
      </c>
      <c r="P2067" s="119" t="s">
        <v>192</v>
      </c>
      <c r="Q2067" s="136" t="str">
        <f t="shared" si="328"/>
        <v>À PAGAR</v>
      </c>
      <c r="R2067" s="136" t="str">
        <f t="shared" ca="1" si="324"/>
        <v>EM DIA</v>
      </c>
      <c r="S2067" s="137" t="str">
        <f t="shared" ca="1" si="329"/>
        <v/>
      </c>
    </row>
    <row r="2068" spans="2:19" x14ac:dyDescent="0.25">
      <c r="B2068" s="190" t="str">
        <f t="shared" si="331"/>
        <v/>
      </c>
      <c r="C2068" s="190" t="str">
        <f t="shared" si="330"/>
        <v/>
      </c>
      <c r="D2068" s="119" t="s">
        <v>192</v>
      </c>
      <c r="H2068" s="141">
        <f t="shared" si="325"/>
        <v>0</v>
      </c>
      <c r="K2068" s="133">
        <f t="shared" si="322"/>
        <v>0</v>
      </c>
      <c r="L2068" s="133">
        <f t="shared" si="326"/>
        <v>0</v>
      </c>
      <c r="M2068" s="190">
        <f t="shared" si="327"/>
        <v>1</v>
      </c>
      <c r="N2068" s="190" t="str">
        <f t="shared" si="323"/>
        <v>JANEIRO</v>
      </c>
      <c r="P2068" s="119" t="s">
        <v>192</v>
      </c>
      <c r="Q2068" s="136" t="str">
        <f t="shared" si="328"/>
        <v>À PAGAR</v>
      </c>
      <c r="R2068" s="136" t="str">
        <f t="shared" ca="1" si="324"/>
        <v>EM DIA</v>
      </c>
      <c r="S2068" s="137" t="str">
        <f t="shared" ca="1" si="329"/>
        <v/>
      </c>
    </row>
    <row r="2069" spans="2:19" x14ac:dyDescent="0.25">
      <c r="B2069" s="190" t="str">
        <f t="shared" si="331"/>
        <v/>
      </c>
      <c r="C2069" s="190" t="str">
        <f t="shared" si="330"/>
        <v/>
      </c>
      <c r="D2069" s="119" t="s">
        <v>192</v>
      </c>
      <c r="H2069" s="141">
        <f t="shared" si="325"/>
        <v>0</v>
      </c>
      <c r="K2069" s="133">
        <f t="shared" si="322"/>
        <v>0</v>
      </c>
      <c r="L2069" s="133">
        <f t="shared" si="326"/>
        <v>0</v>
      </c>
      <c r="M2069" s="190">
        <f t="shared" si="327"/>
        <v>1</v>
      </c>
      <c r="N2069" s="190" t="str">
        <f t="shared" si="323"/>
        <v>JANEIRO</v>
      </c>
      <c r="P2069" s="119" t="s">
        <v>192</v>
      </c>
      <c r="Q2069" s="136" t="str">
        <f t="shared" si="328"/>
        <v>À PAGAR</v>
      </c>
      <c r="R2069" s="136" t="str">
        <f t="shared" ca="1" si="324"/>
        <v>EM DIA</v>
      </c>
      <c r="S2069" s="137" t="str">
        <f t="shared" ca="1" si="329"/>
        <v/>
      </c>
    </row>
    <row r="2070" spans="2:19" x14ac:dyDescent="0.25">
      <c r="B2070" s="190" t="str">
        <f t="shared" si="331"/>
        <v/>
      </c>
      <c r="C2070" s="190" t="str">
        <f t="shared" si="330"/>
        <v/>
      </c>
      <c r="D2070" s="119" t="s">
        <v>192</v>
      </c>
      <c r="H2070" s="141">
        <f t="shared" si="325"/>
        <v>0</v>
      </c>
      <c r="K2070" s="133">
        <f t="shared" si="322"/>
        <v>0</v>
      </c>
      <c r="L2070" s="133">
        <f t="shared" si="326"/>
        <v>0</v>
      </c>
      <c r="M2070" s="190">
        <f t="shared" si="327"/>
        <v>1</v>
      </c>
      <c r="N2070" s="190" t="str">
        <f t="shared" si="323"/>
        <v>JANEIRO</v>
      </c>
      <c r="P2070" s="119" t="s">
        <v>192</v>
      </c>
      <c r="Q2070" s="136" t="str">
        <f t="shared" si="328"/>
        <v>À PAGAR</v>
      </c>
      <c r="R2070" s="136" t="str">
        <f t="shared" ca="1" si="324"/>
        <v>EM DIA</v>
      </c>
      <c r="S2070" s="137" t="str">
        <f t="shared" ca="1" si="329"/>
        <v/>
      </c>
    </row>
    <row r="2071" spans="2:19" x14ac:dyDescent="0.25">
      <c r="B2071" s="190" t="str">
        <f t="shared" si="331"/>
        <v/>
      </c>
      <c r="C2071" s="190" t="str">
        <f t="shared" si="330"/>
        <v/>
      </c>
      <c r="D2071" s="119" t="s">
        <v>192</v>
      </c>
      <c r="H2071" s="141">
        <f t="shared" si="325"/>
        <v>0</v>
      </c>
      <c r="K2071" s="133">
        <f t="shared" si="322"/>
        <v>0</v>
      </c>
      <c r="L2071" s="133">
        <f t="shared" si="326"/>
        <v>0</v>
      </c>
      <c r="M2071" s="190">
        <f t="shared" si="327"/>
        <v>1</v>
      </c>
      <c r="N2071" s="190" t="str">
        <f t="shared" si="323"/>
        <v>JANEIRO</v>
      </c>
      <c r="P2071" s="119" t="s">
        <v>192</v>
      </c>
      <c r="Q2071" s="136" t="str">
        <f t="shared" si="328"/>
        <v>À PAGAR</v>
      </c>
      <c r="R2071" s="136" t="str">
        <f t="shared" ca="1" si="324"/>
        <v>EM DIA</v>
      </c>
      <c r="S2071" s="137" t="str">
        <f t="shared" ca="1" si="329"/>
        <v/>
      </c>
    </row>
    <row r="2072" spans="2:19" x14ac:dyDescent="0.25">
      <c r="B2072" s="190" t="str">
        <f t="shared" si="331"/>
        <v/>
      </c>
      <c r="C2072" s="190" t="str">
        <f t="shared" si="330"/>
        <v/>
      </c>
      <c r="D2072" s="119" t="s">
        <v>192</v>
      </c>
      <c r="H2072" s="141">
        <f t="shared" si="325"/>
        <v>0</v>
      </c>
      <c r="K2072" s="133">
        <f t="shared" si="322"/>
        <v>0</v>
      </c>
      <c r="L2072" s="133">
        <f t="shared" si="326"/>
        <v>0</v>
      </c>
      <c r="M2072" s="190">
        <f t="shared" si="327"/>
        <v>1</v>
      </c>
      <c r="N2072" s="190" t="str">
        <f t="shared" si="323"/>
        <v>JANEIRO</v>
      </c>
      <c r="P2072" s="119" t="s">
        <v>192</v>
      </c>
      <c r="Q2072" s="136" t="str">
        <f t="shared" si="328"/>
        <v>À PAGAR</v>
      </c>
      <c r="R2072" s="136" t="str">
        <f t="shared" ca="1" si="324"/>
        <v>EM DIA</v>
      </c>
      <c r="S2072" s="137" t="str">
        <f t="shared" ca="1" si="329"/>
        <v/>
      </c>
    </row>
    <row r="2073" spans="2:19" x14ac:dyDescent="0.25">
      <c r="B2073" s="190" t="str">
        <f t="shared" si="331"/>
        <v/>
      </c>
      <c r="C2073" s="190" t="str">
        <f t="shared" si="330"/>
        <v/>
      </c>
      <c r="D2073" s="119" t="s">
        <v>192</v>
      </c>
      <c r="H2073" s="141">
        <f t="shared" si="325"/>
        <v>0</v>
      </c>
      <c r="K2073" s="133">
        <f t="shared" si="322"/>
        <v>0</v>
      </c>
      <c r="L2073" s="133">
        <f t="shared" si="326"/>
        <v>0</v>
      </c>
      <c r="M2073" s="190">
        <f t="shared" si="327"/>
        <v>1</v>
      </c>
      <c r="N2073" s="190" t="str">
        <f t="shared" si="323"/>
        <v>JANEIRO</v>
      </c>
      <c r="P2073" s="119" t="s">
        <v>192</v>
      </c>
      <c r="Q2073" s="136" t="str">
        <f t="shared" si="328"/>
        <v>À PAGAR</v>
      </c>
      <c r="R2073" s="136" t="str">
        <f t="shared" ca="1" si="324"/>
        <v>EM DIA</v>
      </c>
      <c r="S2073" s="137" t="str">
        <f t="shared" ca="1" si="329"/>
        <v/>
      </c>
    </row>
    <row r="2074" spans="2:19" x14ac:dyDescent="0.25">
      <c r="B2074" s="190" t="str">
        <f t="shared" si="331"/>
        <v/>
      </c>
      <c r="C2074" s="190" t="str">
        <f t="shared" si="330"/>
        <v/>
      </c>
      <c r="D2074" s="119" t="s">
        <v>192</v>
      </c>
      <c r="H2074" s="141">
        <f t="shared" si="325"/>
        <v>0</v>
      </c>
      <c r="K2074" s="133">
        <f t="shared" si="322"/>
        <v>0</v>
      </c>
      <c r="L2074" s="133">
        <f t="shared" si="326"/>
        <v>0</v>
      </c>
      <c r="M2074" s="190">
        <f t="shared" si="327"/>
        <v>1</v>
      </c>
      <c r="N2074" s="190" t="str">
        <f t="shared" si="323"/>
        <v>JANEIRO</v>
      </c>
      <c r="P2074" s="119" t="s">
        <v>192</v>
      </c>
      <c r="Q2074" s="136" t="str">
        <f t="shared" si="328"/>
        <v>À PAGAR</v>
      </c>
      <c r="R2074" s="136" t="str">
        <f t="shared" ca="1" si="324"/>
        <v>EM DIA</v>
      </c>
      <c r="S2074" s="137" t="str">
        <f t="shared" ca="1" si="329"/>
        <v/>
      </c>
    </row>
    <row r="2075" spans="2:19" x14ac:dyDescent="0.25">
      <c r="B2075" s="190" t="str">
        <f t="shared" si="331"/>
        <v/>
      </c>
      <c r="C2075" s="190" t="str">
        <f t="shared" si="330"/>
        <v/>
      </c>
      <c r="D2075" s="119" t="s">
        <v>192</v>
      </c>
      <c r="H2075" s="141">
        <f t="shared" si="325"/>
        <v>0</v>
      </c>
      <c r="K2075" s="133">
        <f t="shared" si="322"/>
        <v>0</v>
      </c>
      <c r="L2075" s="133">
        <f t="shared" si="326"/>
        <v>0</v>
      </c>
      <c r="M2075" s="190">
        <f t="shared" si="327"/>
        <v>1</v>
      </c>
      <c r="N2075" s="190" t="str">
        <f t="shared" si="323"/>
        <v>JANEIRO</v>
      </c>
      <c r="P2075" s="119" t="s">
        <v>192</v>
      </c>
      <c r="Q2075" s="136" t="str">
        <f t="shared" si="328"/>
        <v>À PAGAR</v>
      </c>
      <c r="R2075" s="136" t="str">
        <f t="shared" ca="1" si="324"/>
        <v>EM DIA</v>
      </c>
      <c r="S2075" s="137" t="str">
        <f t="shared" ca="1" si="329"/>
        <v/>
      </c>
    </row>
    <row r="2076" spans="2:19" x14ac:dyDescent="0.25">
      <c r="B2076" s="190" t="str">
        <f t="shared" si="331"/>
        <v/>
      </c>
      <c r="C2076" s="190" t="str">
        <f t="shared" si="330"/>
        <v/>
      </c>
      <c r="D2076" s="119" t="s">
        <v>192</v>
      </c>
      <c r="H2076" s="141">
        <f t="shared" si="325"/>
        <v>0</v>
      </c>
      <c r="K2076" s="133">
        <f t="shared" si="322"/>
        <v>0</v>
      </c>
      <c r="L2076" s="133">
        <f t="shared" si="326"/>
        <v>0</v>
      </c>
      <c r="M2076" s="190">
        <f t="shared" si="327"/>
        <v>1</v>
      </c>
      <c r="N2076" s="190" t="str">
        <f t="shared" si="323"/>
        <v>JANEIRO</v>
      </c>
      <c r="P2076" s="119" t="s">
        <v>192</v>
      </c>
      <c r="Q2076" s="136" t="str">
        <f t="shared" si="328"/>
        <v>À PAGAR</v>
      </c>
      <c r="R2076" s="136" t="str">
        <f t="shared" ca="1" si="324"/>
        <v>EM DIA</v>
      </c>
      <c r="S2076" s="137" t="str">
        <f t="shared" ca="1" si="329"/>
        <v/>
      </c>
    </row>
    <row r="2077" spans="2:19" x14ac:dyDescent="0.25">
      <c r="B2077" s="190" t="str">
        <f t="shared" si="331"/>
        <v/>
      </c>
      <c r="C2077" s="190" t="str">
        <f t="shared" si="330"/>
        <v/>
      </c>
      <c r="D2077" s="119" t="s">
        <v>192</v>
      </c>
      <c r="H2077" s="141">
        <f t="shared" si="325"/>
        <v>0</v>
      </c>
      <c r="K2077" s="133">
        <f t="shared" ref="K2077:K2140" si="332">IF(AND(G2077&gt;I2077,I2077&gt;0),G2077-I2077-J2077,0)</f>
        <v>0</v>
      </c>
      <c r="L2077" s="133">
        <f t="shared" si="326"/>
        <v>0</v>
      </c>
      <c r="M2077" s="190">
        <f t="shared" si="327"/>
        <v>1</v>
      </c>
      <c r="N2077" s="190" t="str">
        <f t="shared" si="323"/>
        <v>JANEIRO</v>
      </c>
      <c r="P2077" s="119" t="s">
        <v>192</v>
      </c>
      <c r="Q2077" s="136" t="str">
        <f t="shared" si="328"/>
        <v>À PAGAR</v>
      </c>
      <c r="R2077" s="136" t="str">
        <f t="shared" ca="1" si="324"/>
        <v>EM DIA</v>
      </c>
      <c r="S2077" s="137" t="str">
        <f t="shared" ca="1" si="329"/>
        <v/>
      </c>
    </row>
    <row r="2078" spans="2:19" x14ac:dyDescent="0.25">
      <c r="B2078" s="190" t="str">
        <f t="shared" si="331"/>
        <v/>
      </c>
      <c r="C2078" s="190" t="str">
        <f t="shared" si="330"/>
        <v/>
      </c>
      <c r="D2078" s="119" t="s">
        <v>192</v>
      </c>
      <c r="H2078" s="141">
        <f t="shared" si="325"/>
        <v>0</v>
      </c>
      <c r="K2078" s="133">
        <f t="shared" si="332"/>
        <v>0</v>
      </c>
      <c r="L2078" s="133">
        <f t="shared" si="326"/>
        <v>0</v>
      </c>
      <c r="M2078" s="190">
        <f t="shared" si="327"/>
        <v>1</v>
      </c>
      <c r="N2078" s="190" t="str">
        <f t="shared" si="323"/>
        <v>JANEIRO</v>
      </c>
      <c r="P2078" s="119" t="s">
        <v>192</v>
      </c>
      <c r="Q2078" s="136" t="str">
        <f t="shared" si="328"/>
        <v>À PAGAR</v>
      </c>
      <c r="R2078" s="136" t="str">
        <f t="shared" ca="1" si="324"/>
        <v>EM DIA</v>
      </c>
      <c r="S2078" s="137" t="str">
        <f t="shared" ca="1" si="329"/>
        <v/>
      </c>
    </row>
    <row r="2079" spans="2:19" x14ac:dyDescent="0.25">
      <c r="B2079" s="190" t="str">
        <f t="shared" si="331"/>
        <v/>
      </c>
      <c r="C2079" s="190" t="str">
        <f t="shared" si="330"/>
        <v/>
      </c>
      <c r="D2079" s="119" t="s">
        <v>192</v>
      </c>
      <c r="H2079" s="141">
        <f t="shared" si="325"/>
        <v>0</v>
      </c>
      <c r="K2079" s="133">
        <f t="shared" si="332"/>
        <v>0</v>
      </c>
      <c r="L2079" s="133">
        <f t="shared" si="326"/>
        <v>0</v>
      </c>
      <c r="M2079" s="190">
        <f t="shared" si="327"/>
        <v>1</v>
      </c>
      <c r="N2079" s="190" t="str">
        <f t="shared" si="323"/>
        <v>JANEIRO</v>
      </c>
      <c r="P2079" s="119" t="s">
        <v>192</v>
      </c>
      <c r="Q2079" s="136" t="str">
        <f t="shared" si="328"/>
        <v>À PAGAR</v>
      </c>
      <c r="R2079" s="136" t="str">
        <f t="shared" ca="1" si="324"/>
        <v>EM DIA</v>
      </c>
      <c r="S2079" s="137" t="str">
        <f t="shared" ca="1" si="329"/>
        <v/>
      </c>
    </row>
    <row r="2080" spans="2:19" x14ac:dyDescent="0.25">
      <c r="B2080" s="190" t="str">
        <f t="shared" si="331"/>
        <v/>
      </c>
      <c r="C2080" s="190" t="str">
        <f t="shared" si="330"/>
        <v/>
      </c>
      <c r="D2080" s="119" t="s">
        <v>192</v>
      </c>
      <c r="H2080" s="141">
        <f t="shared" si="325"/>
        <v>0</v>
      </c>
      <c r="K2080" s="133">
        <f t="shared" si="332"/>
        <v>0</v>
      </c>
      <c r="L2080" s="133">
        <f t="shared" si="326"/>
        <v>0</v>
      </c>
      <c r="M2080" s="190">
        <f t="shared" si="327"/>
        <v>1</v>
      </c>
      <c r="N2080" s="190" t="str">
        <f t="shared" si="323"/>
        <v>JANEIRO</v>
      </c>
      <c r="P2080" s="119" t="s">
        <v>192</v>
      </c>
      <c r="Q2080" s="136" t="str">
        <f t="shared" si="328"/>
        <v>À PAGAR</v>
      </c>
      <c r="R2080" s="136" t="str">
        <f t="shared" ca="1" si="324"/>
        <v>EM DIA</v>
      </c>
      <c r="S2080" s="137" t="str">
        <f t="shared" ca="1" si="329"/>
        <v/>
      </c>
    </row>
    <row r="2081" spans="2:19" x14ac:dyDescent="0.25">
      <c r="B2081" s="190" t="str">
        <f t="shared" si="331"/>
        <v/>
      </c>
      <c r="C2081" s="190" t="str">
        <f t="shared" si="330"/>
        <v/>
      </c>
      <c r="D2081" s="119" t="s">
        <v>192</v>
      </c>
      <c r="H2081" s="141">
        <f t="shared" si="325"/>
        <v>0</v>
      </c>
      <c r="K2081" s="133">
        <f t="shared" si="332"/>
        <v>0</v>
      </c>
      <c r="L2081" s="133">
        <f t="shared" si="326"/>
        <v>0</v>
      </c>
      <c r="M2081" s="190">
        <f t="shared" si="327"/>
        <v>1</v>
      </c>
      <c r="N2081" s="190" t="str">
        <f t="shared" si="323"/>
        <v>JANEIRO</v>
      </c>
      <c r="P2081" s="119" t="s">
        <v>192</v>
      </c>
      <c r="Q2081" s="136" t="str">
        <f t="shared" si="328"/>
        <v>À PAGAR</v>
      </c>
      <c r="R2081" s="136" t="str">
        <f t="shared" ca="1" si="324"/>
        <v>EM DIA</v>
      </c>
      <c r="S2081" s="137" t="str">
        <f t="shared" ca="1" si="329"/>
        <v/>
      </c>
    </row>
    <row r="2082" spans="2:19" x14ac:dyDescent="0.25">
      <c r="B2082" s="190" t="str">
        <f t="shared" si="331"/>
        <v/>
      </c>
      <c r="C2082" s="190" t="str">
        <f t="shared" si="330"/>
        <v/>
      </c>
      <c r="D2082" s="119" t="s">
        <v>192</v>
      </c>
      <c r="H2082" s="141">
        <f t="shared" si="325"/>
        <v>0</v>
      </c>
      <c r="K2082" s="133">
        <f t="shared" si="332"/>
        <v>0</v>
      </c>
      <c r="L2082" s="133">
        <f t="shared" si="326"/>
        <v>0</v>
      </c>
      <c r="M2082" s="190">
        <f t="shared" si="327"/>
        <v>1</v>
      </c>
      <c r="N2082" s="190" t="str">
        <f t="shared" si="323"/>
        <v>JANEIRO</v>
      </c>
      <c r="P2082" s="119" t="s">
        <v>192</v>
      </c>
      <c r="Q2082" s="136" t="str">
        <f t="shared" si="328"/>
        <v>À PAGAR</v>
      </c>
      <c r="R2082" s="136" t="str">
        <f t="shared" ca="1" si="324"/>
        <v>EM DIA</v>
      </c>
      <c r="S2082" s="137" t="str">
        <f t="shared" ca="1" si="329"/>
        <v/>
      </c>
    </row>
    <row r="2083" spans="2:19" x14ac:dyDescent="0.25">
      <c r="B2083" s="190" t="str">
        <f t="shared" si="331"/>
        <v/>
      </c>
      <c r="C2083" s="190" t="str">
        <f t="shared" si="330"/>
        <v/>
      </c>
      <c r="D2083" s="119" t="s">
        <v>192</v>
      </c>
      <c r="H2083" s="141">
        <f t="shared" si="325"/>
        <v>0</v>
      </c>
      <c r="K2083" s="133">
        <f t="shared" si="332"/>
        <v>0</v>
      </c>
      <c r="L2083" s="133">
        <f t="shared" si="326"/>
        <v>0</v>
      </c>
      <c r="M2083" s="190">
        <f t="shared" si="327"/>
        <v>1</v>
      </c>
      <c r="N2083" s="190" t="str">
        <f t="shared" si="323"/>
        <v>JANEIRO</v>
      </c>
      <c r="P2083" s="119" t="s">
        <v>192</v>
      </c>
      <c r="Q2083" s="136" t="str">
        <f t="shared" si="328"/>
        <v>À PAGAR</v>
      </c>
      <c r="R2083" s="136" t="str">
        <f t="shared" ca="1" si="324"/>
        <v>EM DIA</v>
      </c>
      <c r="S2083" s="137" t="str">
        <f t="shared" ca="1" si="329"/>
        <v/>
      </c>
    </row>
    <row r="2084" spans="2:19" x14ac:dyDescent="0.25">
      <c r="B2084" s="190" t="str">
        <f t="shared" si="331"/>
        <v/>
      </c>
      <c r="C2084" s="190" t="str">
        <f t="shared" si="330"/>
        <v/>
      </c>
      <c r="D2084" s="119" t="s">
        <v>192</v>
      </c>
      <c r="H2084" s="141">
        <f t="shared" si="325"/>
        <v>0</v>
      </c>
      <c r="K2084" s="133">
        <f t="shared" si="332"/>
        <v>0</v>
      </c>
      <c r="L2084" s="133">
        <f t="shared" si="326"/>
        <v>0</v>
      </c>
      <c r="M2084" s="190">
        <f t="shared" si="327"/>
        <v>1</v>
      </c>
      <c r="N2084" s="190" t="str">
        <f t="shared" si="323"/>
        <v>JANEIRO</v>
      </c>
      <c r="P2084" s="119" t="s">
        <v>192</v>
      </c>
      <c r="Q2084" s="136" t="str">
        <f t="shared" si="328"/>
        <v>À PAGAR</v>
      </c>
      <c r="R2084" s="136" t="str">
        <f t="shared" ca="1" si="324"/>
        <v>EM DIA</v>
      </c>
      <c r="S2084" s="137" t="str">
        <f t="shared" ca="1" si="329"/>
        <v/>
      </c>
    </row>
    <row r="2085" spans="2:19" x14ac:dyDescent="0.25">
      <c r="B2085" s="190" t="str">
        <f t="shared" si="331"/>
        <v/>
      </c>
      <c r="C2085" s="190" t="str">
        <f t="shared" si="330"/>
        <v/>
      </c>
      <c r="D2085" s="119" t="s">
        <v>192</v>
      </c>
      <c r="H2085" s="141">
        <f t="shared" si="325"/>
        <v>0</v>
      </c>
      <c r="K2085" s="133">
        <f t="shared" si="332"/>
        <v>0</v>
      </c>
      <c r="L2085" s="133">
        <f t="shared" si="326"/>
        <v>0</v>
      </c>
      <c r="M2085" s="190">
        <f t="shared" si="327"/>
        <v>1</v>
      </c>
      <c r="N2085" s="190" t="str">
        <f t="shared" si="323"/>
        <v>JANEIRO</v>
      </c>
      <c r="P2085" s="119" t="s">
        <v>192</v>
      </c>
      <c r="Q2085" s="136" t="str">
        <f t="shared" si="328"/>
        <v>À PAGAR</v>
      </c>
      <c r="R2085" s="136" t="str">
        <f t="shared" ca="1" si="324"/>
        <v>EM DIA</v>
      </c>
      <c r="S2085" s="137" t="str">
        <f t="shared" ca="1" si="329"/>
        <v/>
      </c>
    </row>
    <row r="2086" spans="2:19" x14ac:dyDescent="0.25">
      <c r="B2086" s="190" t="str">
        <f t="shared" si="331"/>
        <v/>
      </c>
      <c r="C2086" s="190" t="str">
        <f t="shared" si="330"/>
        <v/>
      </c>
      <c r="D2086" s="119" t="s">
        <v>192</v>
      </c>
      <c r="H2086" s="141">
        <f t="shared" si="325"/>
        <v>0</v>
      </c>
      <c r="K2086" s="133">
        <f t="shared" si="332"/>
        <v>0</v>
      </c>
      <c r="L2086" s="133">
        <f t="shared" si="326"/>
        <v>0</v>
      </c>
      <c r="M2086" s="190">
        <f t="shared" si="327"/>
        <v>1</v>
      </c>
      <c r="N2086" s="190" t="str">
        <f t="shared" si="323"/>
        <v>JANEIRO</v>
      </c>
      <c r="P2086" s="119" t="s">
        <v>192</v>
      </c>
      <c r="Q2086" s="136" t="str">
        <f t="shared" si="328"/>
        <v>À PAGAR</v>
      </c>
      <c r="R2086" s="136" t="str">
        <f t="shared" ca="1" si="324"/>
        <v>EM DIA</v>
      </c>
      <c r="S2086" s="137" t="str">
        <f t="shared" ca="1" si="329"/>
        <v/>
      </c>
    </row>
    <row r="2087" spans="2:19" x14ac:dyDescent="0.25">
      <c r="B2087" s="190" t="str">
        <f t="shared" si="331"/>
        <v/>
      </c>
      <c r="C2087" s="190" t="str">
        <f t="shared" si="330"/>
        <v/>
      </c>
      <c r="D2087" s="119" t="s">
        <v>192</v>
      </c>
      <c r="H2087" s="141">
        <f t="shared" si="325"/>
        <v>0</v>
      </c>
      <c r="K2087" s="133">
        <f t="shared" si="332"/>
        <v>0</v>
      </c>
      <c r="L2087" s="133">
        <f t="shared" si="326"/>
        <v>0</v>
      </c>
      <c r="M2087" s="190">
        <f t="shared" si="327"/>
        <v>1</v>
      </c>
      <c r="N2087" s="190" t="str">
        <f t="shared" si="323"/>
        <v>JANEIRO</v>
      </c>
      <c r="P2087" s="119" t="s">
        <v>192</v>
      </c>
      <c r="Q2087" s="136" t="str">
        <f t="shared" si="328"/>
        <v>À PAGAR</v>
      </c>
      <c r="R2087" s="136" t="str">
        <f t="shared" ca="1" si="324"/>
        <v>EM DIA</v>
      </c>
      <c r="S2087" s="137" t="str">
        <f t="shared" ca="1" si="329"/>
        <v/>
      </c>
    </row>
    <row r="2088" spans="2:19" x14ac:dyDescent="0.25">
      <c r="B2088" s="190" t="str">
        <f t="shared" si="331"/>
        <v/>
      </c>
      <c r="C2088" s="190" t="str">
        <f t="shared" si="330"/>
        <v/>
      </c>
      <c r="D2088" s="119" t="s">
        <v>192</v>
      </c>
      <c r="H2088" s="141">
        <f t="shared" si="325"/>
        <v>0</v>
      </c>
      <c r="K2088" s="133">
        <f t="shared" si="332"/>
        <v>0</v>
      </c>
      <c r="L2088" s="133">
        <f t="shared" si="326"/>
        <v>0</v>
      </c>
      <c r="M2088" s="190">
        <f t="shared" si="327"/>
        <v>1</v>
      </c>
      <c r="N2088" s="190" t="str">
        <f t="shared" si="323"/>
        <v>JANEIRO</v>
      </c>
      <c r="P2088" s="119" t="s">
        <v>192</v>
      </c>
      <c r="Q2088" s="136" t="str">
        <f t="shared" si="328"/>
        <v>À PAGAR</v>
      </c>
      <c r="R2088" s="136" t="str">
        <f t="shared" ca="1" si="324"/>
        <v>EM DIA</v>
      </c>
      <c r="S2088" s="137" t="str">
        <f t="shared" ca="1" si="329"/>
        <v/>
      </c>
    </row>
    <row r="2089" spans="2:19" x14ac:dyDescent="0.25">
      <c r="B2089" s="190" t="str">
        <f t="shared" si="331"/>
        <v/>
      </c>
      <c r="C2089" s="190" t="str">
        <f t="shared" si="330"/>
        <v/>
      </c>
      <c r="D2089" s="119" t="s">
        <v>192</v>
      </c>
      <c r="H2089" s="141">
        <f t="shared" si="325"/>
        <v>0</v>
      </c>
      <c r="K2089" s="133">
        <f t="shared" si="332"/>
        <v>0</v>
      </c>
      <c r="L2089" s="133">
        <f t="shared" si="326"/>
        <v>0</v>
      </c>
      <c r="M2089" s="190">
        <f t="shared" si="327"/>
        <v>1</v>
      </c>
      <c r="N2089" s="190" t="str">
        <f t="shared" si="323"/>
        <v>JANEIRO</v>
      </c>
      <c r="P2089" s="119" t="s">
        <v>192</v>
      </c>
      <c r="Q2089" s="136" t="str">
        <f t="shared" si="328"/>
        <v>À PAGAR</v>
      </c>
      <c r="R2089" s="136" t="str">
        <f t="shared" ca="1" si="324"/>
        <v>EM DIA</v>
      </c>
      <c r="S2089" s="137" t="str">
        <f t="shared" ca="1" si="329"/>
        <v/>
      </c>
    </row>
    <row r="2090" spans="2:19" x14ac:dyDescent="0.25">
      <c r="B2090" s="190" t="str">
        <f t="shared" si="331"/>
        <v/>
      </c>
      <c r="C2090" s="190" t="str">
        <f t="shared" si="330"/>
        <v/>
      </c>
      <c r="D2090" s="119" t="s">
        <v>192</v>
      </c>
      <c r="H2090" s="141">
        <f t="shared" si="325"/>
        <v>0</v>
      </c>
      <c r="K2090" s="133">
        <f t="shared" si="332"/>
        <v>0</v>
      </c>
      <c r="L2090" s="133">
        <f t="shared" si="326"/>
        <v>0</v>
      </c>
      <c r="M2090" s="190">
        <f t="shared" si="327"/>
        <v>1</v>
      </c>
      <c r="N2090" s="190" t="str">
        <f t="shared" si="323"/>
        <v>JANEIRO</v>
      </c>
      <c r="P2090" s="119" t="s">
        <v>192</v>
      </c>
      <c r="Q2090" s="136" t="str">
        <f t="shared" si="328"/>
        <v>À PAGAR</v>
      </c>
      <c r="R2090" s="136" t="str">
        <f t="shared" ca="1" si="324"/>
        <v>EM DIA</v>
      </c>
      <c r="S2090" s="137" t="str">
        <f t="shared" ca="1" si="329"/>
        <v/>
      </c>
    </row>
    <row r="2091" spans="2:19" x14ac:dyDescent="0.25">
      <c r="B2091" s="190" t="str">
        <f t="shared" si="331"/>
        <v/>
      </c>
      <c r="C2091" s="190" t="str">
        <f t="shared" si="330"/>
        <v/>
      </c>
      <c r="D2091" s="119" t="s">
        <v>192</v>
      </c>
      <c r="H2091" s="141">
        <f t="shared" si="325"/>
        <v>0</v>
      </c>
      <c r="K2091" s="133">
        <f t="shared" si="332"/>
        <v>0</v>
      </c>
      <c r="L2091" s="133">
        <f t="shared" si="326"/>
        <v>0</v>
      </c>
      <c r="M2091" s="190">
        <f t="shared" si="327"/>
        <v>1</v>
      </c>
      <c r="N2091" s="190" t="str">
        <f t="shared" si="323"/>
        <v>JANEIRO</v>
      </c>
      <c r="P2091" s="119" t="s">
        <v>192</v>
      </c>
      <c r="Q2091" s="136" t="str">
        <f t="shared" si="328"/>
        <v>À PAGAR</v>
      </c>
      <c r="R2091" s="136" t="str">
        <f t="shared" ca="1" si="324"/>
        <v>EM DIA</v>
      </c>
      <c r="S2091" s="137" t="str">
        <f t="shared" ca="1" si="329"/>
        <v/>
      </c>
    </row>
    <row r="2092" spans="2:19" x14ac:dyDescent="0.25">
      <c r="B2092" s="190" t="str">
        <f t="shared" si="331"/>
        <v/>
      </c>
      <c r="C2092" s="190" t="str">
        <f t="shared" si="330"/>
        <v/>
      </c>
      <c r="D2092" s="119" t="s">
        <v>192</v>
      </c>
      <c r="H2092" s="141">
        <f t="shared" si="325"/>
        <v>0</v>
      </c>
      <c r="K2092" s="133">
        <f t="shared" si="332"/>
        <v>0</v>
      </c>
      <c r="L2092" s="133">
        <f t="shared" si="326"/>
        <v>0</v>
      </c>
      <c r="M2092" s="190">
        <f t="shared" si="327"/>
        <v>1</v>
      </c>
      <c r="N2092" s="190" t="str">
        <f t="shared" si="323"/>
        <v>JANEIRO</v>
      </c>
      <c r="P2092" s="119" t="s">
        <v>192</v>
      </c>
      <c r="Q2092" s="136" t="str">
        <f t="shared" si="328"/>
        <v>À PAGAR</v>
      </c>
      <c r="R2092" s="136" t="str">
        <f t="shared" ca="1" si="324"/>
        <v>EM DIA</v>
      </c>
      <c r="S2092" s="137" t="str">
        <f t="shared" ca="1" si="329"/>
        <v/>
      </c>
    </row>
    <row r="2093" spans="2:19" x14ac:dyDescent="0.25">
      <c r="B2093" s="190" t="str">
        <f t="shared" si="331"/>
        <v/>
      </c>
      <c r="C2093" s="190" t="str">
        <f t="shared" si="330"/>
        <v/>
      </c>
      <c r="D2093" s="119" t="s">
        <v>192</v>
      </c>
      <c r="H2093" s="141">
        <f t="shared" si="325"/>
        <v>0</v>
      </c>
      <c r="K2093" s="133">
        <f t="shared" si="332"/>
        <v>0</v>
      </c>
      <c r="L2093" s="133">
        <f t="shared" si="326"/>
        <v>0</v>
      </c>
      <c r="M2093" s="190">
        <f t="shared" si="327"/>
        <v>1</v>
      </c>
      <c r="N2093" s="190" t="str">
        <f t="shared" si="323"/>
        <v>JANEIRO</v>
      </c>
      <c r="P2093" s="119" t="s">
        <v>192</v>
      </c>
      <c r="Q2093" s="136" t="str">
        <f t="shared" si="328"/>
        <v>À PAGAR</v>
      </c>
      <c r="R2093" s="136" t="str">
        <f t="shared" ca="1" si="324"/>
        <v>EM DIA</v>
      </c>
      <c r="S2093" s="137" t="str">
        <f t="shared" ca="1" si="329"/>
        <v/>
      </c>
    </row>
    <row r="2094" spans="2:19" x14ac:dyDescent="0.25">
      <c r="B2094" s="190" t="str">
        <f t="shared" si="331"/>
        <v/>
      </c>
      <c r="C2094" s="190" t="str">
        <f t="shared" si="330"/>
        <v/>
      </c>
      <c r="D2094" s="119" t="s">
        <v>192</v>
      </c>
      <c r="H2094" s="141">
        <f t="shared" si="325"/>
        <v>0</v>
      </c>
      <c r="K2094" s="133">
        <f t="shared" si="332"/>
        <v>0</v>
      </c>
      <c r="L2094" s="133">
        <f t="shared" si="326"/>
        <v>0</v>
      </c>
      <c r="M2094" s="190">
        <f t="shared" si="327"/>
        <v>1</v>
      </c>
      <c r="N2094" s="190" t="str">
        <f t="shared" si="323"/>
        <v>JANEIRO</v>
      </c>
      <c r="P2094" s="119" t="s">
        <v>192</v>
      </c>
      <c r="Q2094" s="136" t="str">
        <f t="shared" si="328"/>
        <v>À PAGAR</v>
      </c>
      <c r="R2094" s="136" t="str">
        <f t="shared" ca="1" si="324"/>
        <v>EM DIA</v>
      </c>
      <c r="S2094" s="137" t="str">
        <f t="shared" ca="1" si="329"/>
        <v/>
      </c>
    </row>
    <row r="2095" spans="2:19" x14ac:dyDescent="0.25">
      <c r="B2095" s="190" t="str">
        <f t="shared" si="331"/>
        <v/>
      </c>
      <c r="C2095" s="190" t="str">
        <f t="shared" si="330"/>
        <v/>
      </c>
      <c r="D2095" s="119" t="s">
        <v>192</v>
      </c>
      <c r="H2095" s="141">
        <f t="shared" si="325"/>
        <v>0</v>
      </c>
      <c r="K2095" s="133">
        <f t="shared" si="332"/>
        <v>0</v>
      </c>
      <c r="L2095" s="133">
        <f t="shared" si="326"/>
        <v>0</v>
      </c>
      <c r="M2095" s="190">
        <f t="shared" si="327"/>
        <v>1</v>
      </c>
      <c r="N2095" s="190" t="str">
        <f t="shared" si="323"/>
        <v>JANEIRO</v>
      </c>
      <c r="P2095" s="119" t="s">
        <v>192</v>
      </c>
      <c r="Q2095" s="136" t="str">
        <f t="shared" si="328"/>
        <v>À PAGAR</v>
      </c>
      <c r="R2095" s="136" t="str">
        <f t="shared" ca="1" si="324"/>
        <v>EM DIA</v>
      </c>
      <c r="S2095" s="137" t="str">
        <f t="shared" ca="1" si="329"/>
        <v/>
      </c>
    </row>
    <row r="2096" spans="2:19" x14ac:dyDescent="0.25">
      <c r="B2096" s="190" t="str">
        <f t="shared" si="331"/>
        <v/>
      </c>
      <c r="C2096" s="190" t="str">
        <f t="shared" si="330"/>
        <v/>
      </c>
      <c r="D2096" s="119" t="s">
        <v>192</v>
      </c>
      <c r="H2096" s="141">
        <f t="shared" si="325"/>
        <v>0</v>
      </c>
      <c r="K2096" s="133">
        <f t="shared" si="332"/>
        <v>0</v>
      </c>
      <c r="L2096" s="133">
        <f t="shared" si="326"/>
        <v>0</v>
      </c>
      <c r="M2096" s="190">
        <f t="shared" si="327"/>
        <v>1</v>
      </c>
      <c r="N2096" s="190" t="str">
        <f t="shared" si="323"/>
        <v>JANEIRO</v>
      </c>
      <c r="P2096" s="119" t="s">
        <v>192</v>
      </c>
      <c r="Q2096" s="136" t="str">
        <f t="shared" si="328"/>
        <v>À PAGAR</v>
      </c>
      <c r="R2096" s="136" t="str">
        <f t="shared" ca="1" si="324"/>
        <v>EM DIA</v>
      </c>
      <c r="S2096" s="137" t="str">
        <f t="shared" ca="1" si="329"/>
        <v/>
      </c>
    </row>
    <row r="2097" spans="2:19" x14ac:dyDescent="0.25">
      <c r="B2097" s="190" t="str">
        <f t="shared" si="331"/>
        <v/>
      </c>
      <c r="C2097" s="190" t="str">
        <f t="shared" si="330"/>
        <v/>
      </c>
      <c r="D2097" s="119" t="s">
        <v>192</v>
      </c>
      <c r="H2097" s="141">
        <f t="shared" si="325"/>
        <v>0</v>
      </c>
      <c r="K2097" s="133">
        <f t="shared" si="332"/>
        <v>0</v>
      </c>
      <c r="L2097" s="133">
        <f t="shared" si="326"/>
        <v>0</v>
      </c>
      <c r="M2097" s="190">
        <f t="shared" si="327"/>
        <v>1</v>
      </c>
      <c r="N2097" s="190" t="str">
        <f t="shared" si="323"/>
        <v>JANEIRO</v>
      </c>
      <c r="P2097" s="119" t="s">
        <v>192</v>
      </c>
      <c r="Q2097" s="136" t="str">
        <f t="shared" si="328"/>
        <v>À PAGAR</v>
      </c>
      <c r="R2097" s="136" t="str">
        <f t="shared" ca="1" si="324"/>
        <v>EM DIA</v>
      </c>
      <c r="S2097" s="137" t="str">
        <f t="shared" ca="1" si="329"/>
        <v/>
      </c>
    </row>
    <row r="2098" spans="2:19" x14ac:dyDescent="0.25">
      <c r="B2098" s="190" t="str">
        <f t="shared" si="331"/>
        <v/>
      </c>
      <c r="C2098" s="190" t="str">
        <f t="shared" si="330"/>
        <v/>
      </c>
      <c r="D2098" s="119" t="s">
        <v>192</v>
      </c>
      <c r="H2098" s="141">
        <f t="shared" si="325"/>
        <v>0</v>
      </c>
      <c r="K2098" s="133">
        <f t="shared" si="332"/>
        <v>0</v>
      </c>
      <c r="L2098" s="133">
        <f t="shared" si="326"/>
        <v>0</v>
      </c>
      <c r="M2098" s="190">
        <f t="shared" si="327"/>
        <v>1</v>
      </c>
      <c r="N2098" s="190" t="str">
        <f t="shared" si="323"/>
        <v>JANEIRO</v>
      </c>
      <c r="P2098" s="119" t="s">
        <v>192</v>
      </c>
      <c r="Q2098" s="136" t="str">
        <f t="shared" si="328"/>
        <v>À PAGAR</v>
      </c>
      <c r="R2098" s="136" t="str">
        <f t="shared" ca="1" si="324"/>
        <v>EM DIA</v>
      </c>
      <c r="S2098" s="137" t="str">
        <f t="shared" ca="1" si="329"/>
        <v/>
      </c>
    </row>
    <row r="2099" spans="2:19" x14ac:dyDescent="0.25">
      <c r="B2099" s="190" t="str">
        <f t="shared" si="331"/>
        <v/>
      </c>
      <c r="C2099" s="190" t="str">
        <f t="shared" si="330"/>
        <v/>
      </c>
      <c r="D2099" s="119" t="s">
        <v>192</v>
      </c>
      <c r="H2099" s="141">
        <f t="shared" si="325"/>
        <v>0</v>
      </c>
      <c r="K2099" s="133">
        <f t="shared" si="332"/>
        <v>0</v>
      </c>
      <c r="L2099" s="133">
        <f t="shared" si="326"/>
        <v>0</v>
      </c>
      <c r="M2099" s="190">
        <f t="shared" si="327"/>
        <v>1</v>
      </c>
      <c r="N2099" s="190" t="str">
        <f t="shared" si="323"/>
        <v>JANEIRO</v>
      </c>
      <c r="P2099" s="119" t="s">
        <v>192</v>
      </c>
      <c r="Q2099" s="136" t="str">
        <f t="shared" si="328"/>
        <v>À PAGAR</v>
      </c>
      <c r="R2099" s="136" t="str">
        <f t="shared" ca="1" si="324"/>
        <v>EM DIA</v>
      </c>
      <c r="S2099" s="137" t="str">
        <f t="shared" ca="1" si="329"/>
        <v/>
      </c>
    </row>
    <row r="2100" spans="2:19" x14ac:dyDescent="0.25">
      <c r="B2100" s="190" t="str">
        <f t="shared" si="331"/>
        <v/>
      </c>
      <c r="C2100" s="190" t="str">
        <f t="shared" si="330"/>
        <v/>
      </c>
      <c r="D2100" s="119" t="s">
        <v>192</v>
      </c>
      <c r="H2100" s="141">
        <f t="shared" si="325"/>
        <v>0</v>
      </c>
      <c r="K2100" s="133">
        <f t="shared" si="332"/>
        <v>0</v>
      </c>
      <c r="L2100" s="133">
        <f t="shared" si="326"/>
        <v>0</v>
      </c>
      <c r="M2100" s="190">
        <f t="shared" si="327"/>
        <v>1</v>
      </c>
      <c r="N2100" s="190" t="str">
        <f t="shared" si="323"/>
        <v>JANEIRO</v>
      </c>
      <c r="P2100" s="119" t="s">
        <v>192</v>
      </c>
      <c r="Q2100" s="136" t="str">
        <f t="shared" si="328"/>
        <v>À PAGAR</v>
      </c>
      <c r="R2100" s="136" t="str">
        <f t="shared" ca="1" si="324"/>
        <v>EM DIA</v>
      </c>
      <c r="S2100" s="137" t="str">
        <f t="shared" ca="1" si="329"/>
        <v/>
      </c>
    </row>
    <row r="2101" spans="2:19" x14ac:dyDescent="0.25">
      <c r="B2101" s="190" t="str">
        <f t="shared" si="331"/>
        <v/>
      </c>
      <c r="C2101" s="190" t="str">
        <f t="shared" si="330"/>
        <v/>
      </c>
      <c r="D2101" s="119" t="s">
        <v>192</v>
      </c>
      <c r="H2101" s="141">
        <f t="shared" si="325"/>
        <v>0</v>
      </c>
      <c r="K2101" s="133">
        <f t="shared" si="332"/>
        <v>0</v>
      </c>
      <c r="L2101" s="133">
        <f t="shared" si="326"/>
        <v>0</v>
      </c>
      <c r="M2101" s="190">
        <f t="shared" si="327"/>
        <v>1</v>
      </c>
      <c r="N2101" s="190" t="str">
        <f t="shared" si="323"/>
        <v>JANEIRO</v>
      </c>
      <c r="P2101" s="119" t="s">
        <v>192</v>
      </c>
      <c r="Q2101" s="136" t="str">
        <f t="shared" si="328"/>
        <v>À PAGAR</v>
      </c>
      <c r="R2101" s="136" t="str">
        <f t="shared" ca="1" si="324"/>
        <v>EM DIA</v>
      </c>
      <c r="S2101" s="137" t="str">
        <f t="shared" ca="1" si="329"/>
        <v/>
      </c>
    </row>
    <row r="2102" spans="2:19" x14ac:dyDescent="0.25">
      <c r="B2102" s="190" t="str">
        <f t="shared" si="331"/>
        <v/>
      </c>
      <c r="C2102" s="190" t="str">
        <f t="shared" si="330"/>
        <v/>
      </c>
      <c r="D2102" s="119" t="s">
        <v>192</v>
      </c>
      <c r="H2102" s="141">
        <f t="shared" si="325"/>
        <v>0</v>
      </c>
      <c r="K2102" s="133">
        <f t="shared" si="332"/>
        <v>0</v>
      </c>
      <c r="L2102" s="133">
        <f t="shared" si="326"/>
        <v>0</v>
      </c>
      <c r="M2102" s="190">
        <f t="shared" si="327"/>
        <v>1</v>
      </c>
      <c r="N2102" s="190" t="str">
        <f t="shared" si="323"/>
        <v>JANEIRO</v>
      </c>
      <c r="P2102" s="119" t="s">
        <v>192</v>
      </c>
      <c r="Q2102" s="136" t="str">
        <f t="shared" si="328"/>
        <v>À PAGAR</v>
      </c>
      <c r="R2102" s="136" t="str">
        <f t="shared" ca="1" si="324"/>
        <v>EM DIA</v>
      </c>
      <c r="S2102" s="137" t="str">
        <f t="shared" ca="1" si="329"/>
        <v/>
      </c>
    </row>
    <row r="2103" spans="2:19" x14ac:dyDescent="0.25">
      <c r="B2103" s="190" t="str">
        <f t="shared" si="331"/>
        <v/>
      </c>
      <c r="C2103" s="190" t="str">
        <f t="shared" si="330"/>
        <v/>
      </c>
      <c r="D2103" s="119" t="s">
        <v>192</v>
      </c>
      <c r="H2103" s="141">
        <f t="shared" si="325"/>
        <v>0</v>
      </c>
      <c r="K2103" s="133">
        <f t="shared" si="332"/>
        <v>0</v>
      </c>
      <c r="L2103" s="133">
        <f t="shared" si="326"/>
        <v>0</v>
      </c>
      <c r="M2103" s="190">
        <f t="shared" si="327"/>
        <v>1</v>
      </c>
      <c r="N2103" s="190" t="str">
        <f t="shared" si="323"/>
        <v>JANEIRO</v>
      </c>
      <c r="P2103" s="119" t="s">
        <v>192</v>
      </c>
      <c r="Q2103" s="136" t="str">
        <f t="shared" si="328"/>
        <v>À PAGAR</v>
      </c>
      <c r="R2103" s="136" t="str">
        <f t="shared" ca="1" si="324"/>
        <v>EM DIA</v>
      </c>
      <c r="S2103" s="137" t="str">
        <f t="shared" ca="1" si="329"/>
        <v/>
      </c>
    </row>
    <row r="2104" spans="2:19" x14ac:dyDescent="0.25">
      <c r="B2104" s="190" t="str">
        <f t="shared" si="331"/>
        <v/>
      </c>
      <c r="C2104" s="190" t="str">
        <f t="shared" si="330"/>
        <v/>
      </c>
      <c r="D2104" s="119" t="s">
        <v>192</v>
      </c>
      <c r="H2104" s="141">
        <f t="shared" si="325"/>
        <v>0</v>
      </c>
      <c r="K2104" s="133">
        <f t="shared" si="332"/>
        <v>0</v>
      </c>
      <c r="L2104" s="133">
        <f t="shared" si="326"/>
        <v>0</v>
      </c>
      <c r="M2104" s="190">
        <f t="shared" si="327"/>
        <v>1</v>
      </c>
      <c r="N2104" s="190" t="str">
        <f t="shared" si="323"/>
        <v>JANEIRO</v>
      </c>
      <c r="P2104" s="119" t="s">
        <v>192</v>
      </c>
      <c r="Q2104" s="136" t="str">
        <f t="shared" si="328"/>
        <v>À PAGAR</v>
      </c>
      <c r="R2104" s="136" t="str">
        <f t="shared" ca="1" si="324"/>
        <v>EM DIA</v>
      </c>
      <c r="S2104" s="137" t="str">
        <f t="shared" ca="1" si="329"/>
        <v/>
      </c>
    </row>
    <row r="2105" spans="2:19" x14ac:dyDescent="0.25">
      <c r="B2105" s="190" t="str">
        <f t="shared" si="331"/>
        <v/>
      </c>
      <c r="C2105" s="190" t="str">
        <f t="shared" si="330"/>
        <v/>
      </c>
      <c r="D2105" s="119" t="s">
        <v>192</v>
      </c>
      <c r="H2105" s="141">
        <f t="shared" si="325"/>
        <v>0</v>
      </c>
      <c r="K2105" s="133">
        <f t="shared" si="332"/>
        <v>0</v>
      </c>
      <c r="L2105" s="133">
        <f t="shared" si="326"/>
        <v>0</v>
      </c>
      <c r="M2105" s="190">
        <f t="shared" si="327"/>
        <v>1</v>
      </c>
      <c r="N2105" s="190" t="str">
        <f t="shared" si="323"/>
        <v>JANEIRO</v>
      </c>
      <c r="P2105" s="119" t="s">
        <v>192</v>
      </c>
      <c r="Q2105" s="136" t="str">
        <f t="shared" si="328"/>
        <v>À PAGAR</v>
      </c>
      <c r="R2105" s="136" t="str">
        <f t="shared" ca="1" si="324"/>
        <v>EM DIA</v>
      </c>
      <c r="S2105" s="137" t="str">
        <f t="shared" ca="1" si="329"/>
        <v/>
      </c>
    </row>
    <row r="2106" spans="2:19" x14ac:dyDescent="0.25">
      <c r="B2106" s="190" t="str">
        <f t="shared" si="331"/>
        <v/>
      </c>
      <c r="C2106" s="190" t="str">
        <f t="shared" si="330"/>
        <v/>
      </c>
      <c r="D2106" s="119" t="s">
        <v>192</v>
      </c>
      <c r="H2106" s="141">
        <f t="shared" si="325"/>
        <v>0</v>
      </c>
      <c r="K2106" s="133">
        <f t="shared" si="332"/>
        <v>0</v>
      </c>
      <c r="L2106" s="133">
        <f t="shared" si="326"/>
        <v>0</v>
      </c>
      <c r="M2106" s="190">
        <f t="shared" si="327"/>
        <v>1</v>
      </c>
      <c r="N2106" s="190" t="str">
        <f t="shared" si="323"/>
        <v>JANEIRO</v>
      </c>
      <c r="P2106" s="119" t="s">
        <v>192</v>
      </c>
      <c r="Q2106" s="136" t="str">
        <f t="shared" si="328"/>
        <v>À PAGAR</v>
      </c>
      <c r="R2106" s="136" t="str">
        <f t="shared" ca="1" si="324"/>
        <v>EM DIA</v>
      </c>
      <c r="S2106" s="137" t="str">
        <f t="shared" ca="1" si="329"/>
        <v/>
      </c>
    </row>
    <row r="2107" spans="2:19" x14ac:dyDescent="0.25">
      <c r="B2107" s="190" t="str">
        <f t="shared" si="331"/>
        <v/>
      </c>
      <c r="C2107" s="190" t="str">
        <f t="shared" si="330"/>
        <v/>
      </c>
      <c r="D2107" s="119" t="s">
        <v>192</v>
      </c>
      <c r="H2107" s="141">
        <f t="shared" si="325"/>
        <v>0</v>
      </c>
      <c r="K2107" s="133">
        <f t="shared" si="332"/>
        <v>0</v>
      </c>
      <c r="L2107" s="133">
        <f t="shared" si="326"/>
        <v>0</v>
      </c>
      <c r="M2107" s="190">
        <f t="shared" si="327"/>
        <v>1</v>
      </c>
      <c r="N2107" s="190" t="str">
        <f t="shared" si="323"/>
        <v>JANEIRO</v>
      </c>
      <c r="P2107" s="119" t="s">
        <v>192</v>
      </c>
      <c r="Q2107" s="136" t="str">
        <f t="shared" si="328"/>
        <v>À PAGAR</v>
      </c>
      <c r="R2107" s="136" t="str">
        <f t="shared" ca="1" si="324"/>
        <v>EM DIA</v>
      </c>
      <c r="S2107" s="137" t="str">
        <f t="shared" ca="1" si="329"/>
        <v/>
      </c>
    </row>
    <row r="2108" spans="2:19" x14ac:dyDescent="0.25">
      <c r="B2108" s="190" t="str">
        <f t="shared" si="331"/>
        <v/>
      </c>
      <c r="C2108" s="190" t="str">
        <f t="shared" si="330"/>
        <v/>
      </c>
      <c r="D2108" s="119" t="s">
        <v>192</v>
      </c>
      <c r="H2108" s="141">
        <f t="shared" si="325"/>
        <v>0</v>
      </c>
      <c r="K2108" s="133">
        <f t="shared" si="332"/>
        <v>0</v>
      </c>
      <c r="L2108" s="133">
        <f t="shared" si="326"/>
        <v>0</v>
      </c>
      <c r="M2108" s="190">
        <f t="shared" si="327"/>
        <v>1</v>
      </c>
      <c r="N2108" s="190" t="str">
        <f t="shared" si="323"/>
        <v>JANEIRO</v>
      </c>
      <c r="P2108" s="119" t="s">
        <v>192</v>
      </c>
      <c r="Q2108" s="136" t="str">
        <f t="shared" si="328"/>
        <v>À PAGAR</v>
      </c>
      <c r="R2108" s="136" t="str">
        <f t="shared" ca="1" si="324"/>
        <v>EM DIA</v>
      </c>
      <c r="S2108" s="137" t="str">
        <f t="shared" ca="1" si="329"/>
        <v/>
      </c>
    </row>
    <row r="2109" spans="2:19" x14ac:dyDescent="0.25">
      <c r="B2109" s="190" t="str">
        <f t="shared" si="331"/>
        <v/>
      </c>
      <c r="C2109" s="190" t="str">
        <f t="shared" si="330"/>
        <v/>
      </c>
      <c r="D2109" s="119" t="s">
        <v>192</v>
      </c>
      <c r="H2109" s="141">
        <f t="shared" si="325"/>
        <v>0</v>
      </c>
      <c r="K2109" s="133">
        <f t="shared" si="332"/>
        <v>0</v>
      </c>
      <c r="L2109" s="133">
        <f t="shared" si="326"/>
        <v>0</v>
      </c>
      <c r="M2109" s="190">
        <f t="shared" si="327"/>
        <v>1</v>
      </c>
      <c r="N2109" s="190" t="str">
        <f t="shared" si="323"/>
        <v>JANEIRO</v>
      </c>
      <c r="P2109" s="119" t="s">
        <v>192</v>
      </c>
      <c r="Q2109" s="136" t="str">
        <f t="shared" si="328"/>
        <v>À PAGAR</v>
      </c>
      <c r="R2109" s="136" t="str">
        <f t="shared" ca="1" si="324"/>
        <v>EM DIA</v>
      </c>
      <c r="S2109" s="137" t="str">
        <f t="shared" ca="1" si="329"/>
        <v/>
      </c>
    </row>
    <row r="2110" spans="2:19" x14ac:dyDescent="0.25">
      <c r="B2110" s="190" t="str">
        <f t="shared" si="331"/>
        <v/>
      </c>
      <c r="C2110" s="190" t="str">
        <f t="shared" si="330"/>
        <v/>
      </c>
      <c r="D2110" s="119" t="s">
        <v>192</v>
      </c>
      <c r="H2110" s="141">
        <f t="shared" si="325"/>
        <v>0</v>
      </c>
      <c r="K2110" s="133">
        <f t="shared" si="332"/>
        <v>0</v>
      </c>
      <c r="L2110" s="133">
        <f t="shared" si="326"/>
        <v>0</v>
      </c>
      <c r="M2110" s="190">
        <f t="shared" si="327"/>
        <v>1</v>
      </c>
      <c r="N2110" s="190" t="str">
        <f t="shared" si="323"/>
        <v>JANEIRO</v>
      </c>
      <c r="P2110" s="119" t="s">
        <v>192</v>
      </c>
      <c r="Q2110" s="136" t="str">
        <f t="shared" si="328"/>
        <v>À PAGAR</v>
      </c>
      <c r="R2110" s="136" t="str">
        <f t="shared" ca="1" si="324"/>
        <v>EM DIA</v>
      </c>
      <c r="S2110" s="137" t="str">
        <f t="shared" ca="1" si="329"/>
        <v/>
      </c>
    </row>
    <row r="2111" spans="2:19" x14ac:dyDescent="0.25">
      <c r="B2111" s="190" t="str">
        <f t="shared" si="331"/>
        <v/>
      </c>
      <c r="C2111" s="190" t="str">
        <f t="shared" si="330"/>
        <v/>
      </c>
      <c r="D2111" s="119" t="s">
        <v>192</v>
      </c>
      <c r="H2111" s="141">
        <f t="shared" si="325"/>
        <v>0</v>
      </c>
      <c r="K2111" s="133">
        <f t="shared" si="332"/>
        <v>0</v>
      </c>
      <c r="L2111" s="133">
        <f t="shared" si="326"/>
        <v>0</v>
      </c>
      <c r="M2111" s="190">
        <f t="shared" si="327"/>
        <v>1</v>
      </c>
      <c r="N2111" s="190" t="str">
        <f t="shared" si="323"/>
        <v>JANEIRO</v>
      </c>
      <c r="P2111" s="119" t="s">
        <v>192</v>
      </c>
      <c r="Q2111" s="136" t="str">
        <f t="shared" si="328"/>
        <v>À PAGAR</v>
      </c>
      <c r="R2111" s="136" t="str">
        <f t="shared" ca="1" si="324"/>
        <v>EM DIA</v>
      </c>
      <c r="S2111" s="137" t="str">
        <f t="shared" ca="1" si="329"/>
        <v/>
      </c>
    </row>
    <row r="2112" spans="2:19" x14ac:dyDescent="0.25">
      <c r="B2112" s="190" t="str">
        <f t="shared" si="331"/>
        <v/>
      </c>
      <c r="C2112" s="190" t="str">
        <f t="shared" si="330"/>
        <v/>
      </c>
      <c r="D2112" s="119" t="s">
        <v>192</v>
      </c>
      <c r="H2112" s="141">
        <f t="shared" si="325"/>
        <v>0</v>
      </c>
      <c r="K2112" s="133">
        <f t="shared" si="332"/>
        <v>0</v>
      </c>
      <c r="L2112" s="133">
        <f t="shared" si="326"/>
        <v>0</v>
      </c>
      <c r="M2112" s="190">
        <f t="shared" si="327"/>
        <v>1</v>
      </c>
      <c r="N2112" s="190" t="str">
        <f t="shared" si="323"/>
        <v>JANEIRO</v>
      </c>
      <c r="P2112" s="119" t="s">
        <v>192</v>
      </c>
      <c r="Q2112" s="136" t="str">
        <f t="shared" si="328"/>
        <v>À PAGAR</v>
      </c>
      <c r="R2112" s="136" t="str">
        <f t="shared" ca="1" si="324"/>
        <v>EM DIA</v>
      </c>
      <c r="S2112" s="137" t="str">
        <f t="shared" ca="1" si="329"/>
        <v/>
      </c>
    </row>
    <row r="2113" spans="2:19" x14ac:dyDescent="0.25">
      <c r="B2113" s="190" t="str">
        <f t="shared" si="331"/>
        <v/>
      </c>
      <c r="C2113" s="190" t="str">
        <f t="shared" si="330"/>
        <v/>
      </c>
      <c r="D2113" s="119" t="s">
        <v>192</v>
      </c>
      <c r="H2113" s="141">
        <f t="shared" si="325"/>
        <v>0</v>
      </c>
      <c r="K2113" s="133">
        <f t="shared" si="332"/>
        <v>0</v>
      </c>
      <c r="L2113" s="133">
        <f t="shared" si="326"/>
        <v>0</v>
      </c>
      <c r="M2113" s="190">
        <f t="shared" si="327"/>
        <v>1</v>
      </c>
      <c r="N2113" s="190" t="str">
        <f t="shared" si="323"/>
        <v>JANEIRO</v>
      </c>
      <c r="P2113" s="119" t="s">
        <v>192</v>
      </c>
      <c r="Q2113" s="136" t="str">
        <f t="shared" si="328"/>
        <v>À PAGAR</v>
      </c>
      <c r="R2113" s="136" t="str">
        <f t="shared" ca="1" si="324"/>
        <v>EM DIA</v>
      </c>
      <c r="S2113" s="137" t="str">
        <f t="shared" ca="1" si="329"/>
        <v/>
      </c>
    </row>
    <row r="2114" spans="2:19" x14ac:dyDescent="0.25">
      <c r="B2114" s="190" t="str">
        <f t="shared" si="331"/>
        <v/>
      </c>
      <c r="C2114" s="190" t="str">
        <f t="shared" si="330"/>
        <v/>
      </c>
      <c r="D2114" s="119" t="s">
        <v>192</v>
      </c>
      <c r="H2114" s="141">
        <f t="shared" si="325"/>
        <v>0</v>
      </c>
      <c r="K2114" s="133">
        <f t="shared" si="332"/>
        <v>0</v>
      </c>
      <c r="L2114" s="133">
        <f t="shared" si="326"/>
        <v>0</v>
      </c>
      <c r="M2114" s="190">
        <f t="shared" si="327"/>
        <v>1</v>
      </c>
      <c r="N2114" s="190" t="str">
        <f t="shared" si="323"/>
        <v>JANEIRO</v>
      </c>
      <c r="P2114" s="119" t="s">
        <v>192</v>
      </c>
      <c r="Q2114" s="136" t="str">
        <f t="shared" si="328"/>
        <v>À PAGAR</v>
      </c>
      <c r="R2114" s="136" t="str">
        <f t="shared" ca="1" si="324"/>
        <v>EM DIA</v>
      </c>
      <c r="S2114" s="137" t="str">
        <f t="shared" ca="1" si="329"/>
        <v/>
      </c>
    </row>
    <row r="2115" spans="2:19" x14ac:dyDescent="0.25">
      <c r="B2115" s="190" t="str">
        <f t="shared" si="331"/>
        <v/>
      </c>
      <c r="C2115" s="190" t="str">
        <f t="shared" si="330"/>
        <v/>
      </c>
      <c r="D2115" s="119" t="s">
        <v>192</v>
      </c>
      <c r="H2115" s="141">
        <f t="shared" si="325"/>
        <v>0</v>
      </c>
      <c r="K2115" s="133">
        <f t="shared" si="332"/>
        <v>0</v>
      </c>
      <c r="L2115" s="133">
        <f t="shared" si="326"/>
        <v>0</v>
      </c>
      <c r="M2115" s="190">
        <f t="shared" si="327"/>
        <v>1</v>
      </c>
      <c r="N2115" s="190" t="str">
        <f t="shared" si="323"/>
        <v>JANEIRO</v>
      </c>
      <c r="P2115" s="119" t="s">
        <v>192</v>
      </c>
      <c r="Q2115" s="136" t="str">
        <f t="shared" si="328"/>
        <v>À PAGAR</v>
      </c>
      <c r="R2115" s="136" t="str">
        <f t="shared" ca="1" si="324"/>
        <v>EM DIA</v>
      </c>
      <c r="S2115" s="137" t="str">
        <f t="shared" ca="1" si="329"/>
        <v/>
      </c>
    </row>
    <row r="2116" spans="2:19" x14ac:dyDescent="0.25">
      <c r="B2116" s="190" t="str">
        <f t="shared" si="331"/>
        <v/>
      </c>
      <c r="C2116" s="190" t="str">
        <f t="shared" si="330"/>
        <v/>
      </c>
      <c r="D2116" s="119" t="s">
        <v>192</v>
      </c>
      <c r="H2116" s="141">
        <f t="shared" si="325"/>
        <v>0</v>
      </c>
      <c r="K2116" s="133">
        <f t="shared" si="332"/>
        <v>0</v>
      </c>
      <c r="L2116" s="133">
        <f t="shared" si="326"/>
        <v>0</v>
      </c>
      <c r="M2116" s="190">
        <f t="shared" si="327"/>
        <v>1</v>
      </c>
      <c r="N2116" s="190" t="str">
        <f t="shared" si="323"/>
        <v>JANEIRO</v>
      </c>
      <c r="P2116" s="119" t="s">
        <v>192</v>
      </c>
      <c r="Q2116" s="136" t="str">
        <f t="shared" si="328"/>
        <v>À PAGAR</v>
      </c>
      <c r="R2116" s="136" t="str">
        <f t="shared" ca="1" si="324"/>
        <v>EM DIA</v>
      </c>
      <c r="S2116" s="137" t="str">
        <f t="shared" ca="1" si="329"/>
        <v/>
      </c>
    </row>
    <row r="2117" spans="2:19" x14ac:dyDescent="0.25">
      <c r="B2117" s="190" t="str">
        <f t="shared" si="331"/>
        <v/>
      </c>
      <c r="C2117" s="190" t="str">
        <f t="shared" si="330"/>
        <v/>
      </c>
      <c r="D2117" s="119" t="s">
        <v>192</v>
      </c>
      <c r="H2117" s="141">
        <f t="shared" si="325"/>
        <v>0</v>
      </c>
      <c r="K2117" s="133">
        <f t="shared" si="332"/>
        <v>0</v>
      </c>
      <c r="L2117" s="133">
        <f t="shared" si="326"/>
        <v>0</v>
      </c>
      <c r="M2117" s="190">
        <f t="shared" si="327"/>
        <v>1</v>
      </c>
      <c r="N2117" s="190" t="str">
        <f t="shared" ref="N2117:N2180" si="333">IF(M2117=1,"JANEIRO",IF(M2117=2,"FEVEREIRO",IF(M2117=3,"MARÇO",IF(M2117=4,"ABRIL",IF(M2117=5,"MAIO",IF(M2117=6,"JUNHO",IF(M2117=7,"JULHO",IF(M2117=8,"AGOSTO",IF(M2117=9,"SETEMBRO",IF(M2117=10,"OUTUBRO",IF(M2117=11,"NOVEMBRO",IF(M2117=12,"DEZEMBRO",""))))))))))))</f>
        <v>JANEIRO</v>
      </c>
      <c r="P2117" s="119" t="s">
        <v>192</v>
      </c>
      <c r="Q2117" s="136" t="str">
        <f t="shared" si="328"/>
        <v>À PAGAR</v>
      </c>
      <c r="R2117" s="136" t="str">
        <f t="shared" ref="R2117:R2180" ca="1" si="334">IF(AND(O2117&lt;=P2117,S2117&gt;=0),"EM DIA","EM ATRASO")</f>
        <v>EM DIA</v>
      </c>
      <c r="S2117" s="137" t="str">
        <f t="shared" ca="1" si="329"/>
        <v/>
      </c>
    </row>
    <row r="2118" spans="2:19" x14ac:dyDescent="0.25">
      <c r="B2118" s="190" t="str">
        <f t="shared" si="331"/>
        <v/>
      </c>
      <c r="C2118" s="190" t="str">
        <f t="shared" si="330"/>
        <v/>
      </c>
      <c r="D2118" s="119" t="s">
        <v>192</v>
      </c>
      <c r="H2118" s="141">
        <f t="shared" ref="H2118:H2181" si="335">IF(OR(I2118="",I2118=0),G2118,I2118)</f>
        <v>0</v>
      </c>
      <c r="K2118" s="133">
        <f t="shared" si="332"/>
        <v>0</v>
      </c>
      <c r="L2118" s="133">
        <f t="shared" ref="L2118:L2181" si="336">IF(G2118&lt;I2118,I2118-G2118,0)</f>
        <v>0</v>
      </c>
      <c r="M2118" s="190">
        <f t="shared" ref="M2118:M2181" si="337">IFERROR(MONTH(O2118),"")</f>
        <v>1</v>
      </c>
      <c r="N2118" s="190" t="str">
        <f t="shared" si="333"/>
        <v>JANEIRO</v>
      </c>
      <c r="P2118" s="119" t="s">
        <v>192</v>
      </c>
      <c r="Q2118" s="136" t="str">
        <f t="shared" ref="Q2118:Q2181" si="338">IF(OR(I2118="",I2118=0),"À PAGAR","PAGO")</f>
        <v>À PAGAR</v>
      </c>
      <c r="R2118" s="136" t="str">
        <f t="shared" ca="1" si="334"/>
        <v>EM DIA</v>
      </c>
      <c r="S2118" s="137" t="str">
        <f t="shared" ref="S2118:S2181" ca="1" si="339">IFERROR(IF(Q2118="À PAGAR",P2118-$W$5,0),"")</f>
        <v/>
      </c>
    </row>
    <row r="2119" spans="2:19" x14ac:dyDescent="0.25">
      <c r="B2119" s="190" t="str">
        <f t="shared" si="331"/>
        <v/>
      </c>
      <c r="C2119" s="190" t="str">
        <f t="shared" si="330"/>
        <v/>
      </c>
      <c r="D2119" s="119" t="s">
        <v>192</v>
      </c>
      <c r="H2119" s="141">
        <f t="shared" si="335"/>
        <v>0</v>
      </c>
      <c r="K2119" s="133">
        <f t="shared" si="332"/>
        <v>0</v>
      </c>
      <c r="L2119" s="133">
        <f t="shared" si="336"/>
        <v>0</v>
      </c>
      <c r="M2119" s="190">
        <f t="shared" si="337"/>
        <v>1</v>
      </c>
      <c r="N2119" s="190" t="str">
        <f t="shared" si="333"/>
        <v>JANEIRO</v>
      </c>
      <c r="P2119" s="119" t="s">
        <v>192</v>
      </c>
      <c r="Q2119" s="136" t="str">
        <f t="shared" si="338"/>
        <v>À PAGAR</v>
      </c>
      <c r="R2119" s="136" t="str">
        <f t="shared" ca="1" si="334"/>
        <v>EM DIA</v>
      </c>
      <c r="S2119" s="137" t="str">
        <f t="shared" ca="1" si="339"/>
        <v/>
      </c>
    </row>
    <row r="2120" spans="2:19" x14ac:dyDescent="0.25">
      <c r="B2120" s="190" t="str">
        <f t="shared" si="331"/>
        <v/>
      </c>
      <c r="C2120" s="190" t="str">
        <f t="shared" si="330"/>
        <v/>
      </c>
      <c r="D2120" s="119" t="s">
        <v>192</v>
      </c>
      <c r="H2120" s="141">
        <f t="shared" si="335"/>
        <v>0</v>
      </c>
      <c r="K2120" s="133">
        <f t="shared" si="332"/>
        <v>0</v>
      </c>
      <c r="L2120" s="133">
        <f t="shared" si="336"/>
        <v>0</v>
      </c>
      <c r="M2120" s="190">
        <f t="shared" si="337"/>
        <v>1</v>
      </c>
      <c r="N2120" s="190" t="str">
        <f t="shared" si="333"/>
        <v>JANEIRO</v>
      </c>
      <c r="P2120" s="119" t="s">
        <v>192</v>
      </c>
      <c r="Q2120" s="136" t="str">
        <f t="shared" si="338"/>
        <v>À PAGAR</v>
      </c>
      <c r="R2120" s="136" t="str">
        <f t="shared" ca="1" si="334"/>
        <v>EM DIA</v>
      </c>
      <c r="S2120" s="137" t="str">
        <f t="shared" ca="1" si="339"/>
        <v/>
      </c>
    </row>
    <row r="2121" spans="2:19" x14ac:dyDescent="0.25">
      <c r="B2121" s="190" t="str">
        <f t="shared" si="331"/>
        <v/>
      </c>
      <c r="C2121" s="190" t="str">
        <f t="shared" si="330"/>
        <v/>
      </c>
      <c r="D2121" s="119" t="s">
        <v>192</v>
      </c>
      <c r="H2121" s="141">
        <f t="shared" si="335"/>
        <v>0</v>
      </c>
      <c r="K2121" s="133">
        <f t="shared" si="332"/>
        <v>0</v>
      </c>
      <c r="L2121" s="133">
        <f t="shared" si="336"/>
        <v>0</v>
      </c>
      <c r="M2121" s="190">
        <f t="shared" si="337"/>
        <v>1</v>
      </c>
      <c r="N2121" s="190" t="str">
        <f t="shared" si="333"/>
        <v>JANEIRO</v>
      </c>
      <c r="P2121" s="119" t="s">
        <v>192</v>
      </c>
      <c r="Q2121" s="136" t="str">
        <f t="shared" si="338"/>
        <v>À PAGAR</v>
      </c>
      <c r="R2121" s="136" t="str">
        <f t="shared" ca="1" si="334"/>
        <v>EM DIA</v>
      </c>
      <c r="S2121" s="137" t="str">
        <f t="shared" ca="1" si="339"/>
        <v/>
      </c>
    </row>
    <row r="2122" spans="2:19" x14ac:dyDescent="0.25">
      <c r="B2122" s="190" t="str">
        <f t="shared" si="331"/>
        <v/>
      </c>
      <c r="C2122" s="190" t="str">
        <f t="shared" si="330"/>
        <v/>
      </c>
      <c r="D2122" s="119" t="s">
        <v>192</v>
      </c>
      <c r="H2122" s="141">
        <f t="shared" si="335"/>
        <v>0</v>
      </c>
      <c r="K2122" s="133">
        <f t="shared" si="332"/>
        <v>0</v>
      </c>
      <c r="L2122" s="133">
        <f t="shared" si="336"/>
        <v>0</v>
      </c>
      <c r="M2122" s="190">
        <f t="shared" si="337"/>
        <v>1</v>
      </c>
      <c r="N2122" s="190" t="str">
        <f t="shared" si="333"/>
        <v>JANEIRO</v>
      </c>
      <c r="P2122" s="119" t="s">
        <v>192</v>
      </c>
      <c r="Q2122" s="136" t="str">
        <f t="shared" si="338"/>
        <v>À PAGAR</v>
      </c>
      <c r="R2122" s="136" t="str">
        <f t="shared" ca="1" si="334"/>
        <v>EM DIA</v>
      </c>
      <c r="S2122" s="137" t="str">
        <f t="shared" ca="1" si="339"/>
        <v/>
      </c>
    </row>
    <row r="2123" spans="2:19" x14ac:dyDescent="0.25">
      <c r="B2123" s="190" t="str">
        <f t="shared" si="331"/>
        <v/>
      </c>
      <c r="C2123" s="190" t="str">
        <f t="shared" si="330"/>
        <v/>
      </c>
      <c r="D2123" s="119" t="s">
        <v>192</v>
      </c>
      <c r="H2123" s="141">
        <f t="shared" si="335"/>
        <v>0</v>
      </c>
      <c r="K2123" s="133">
        <f t="shared" si="332"/>
        <v>0</v>
      </c>
      <c r="L2123" s="133">
        <f t="shared" si="336"/>
        <v>0</v>
      </c>
      <c r="M2123" s="190">
        <f t="shared" si="337"/>
        <v>1</v>
      </c>
      <c r="N2123" s="190" t="str">
        <f t="shared" si="333"/>
        <v>JANEIRO</v>
      </c>
      <c r="P2123" s="119" t="s">
        <v>192</v>
      </c>
      <c r="Q2123" s="136" t="str">
        <f t="shared" si="338"/>
        <v>À PAGAR</v>
      </c>
      <c r="R2123" s="136" t="str">
        <f t="shared" ca="1" si="334"/>
        <v>EM DIA</v>
      </c>
      <c r="S2123" s="137" t="str">
        <f t="shared" ca="1" si="339"/>
        <v/>
      </c>
    </row>
    <row r="2124" spans="2:19" x14ac:dyDescent="0.25">
      <c r="B2124" s="190" t="str">
        <f t="shared" si="331"/>
        <v/>
      </c>
      <c r="C2124" s="190" t="str">
        <f t="shared" si="330"/>
        <v/>
      </c>
      <c r="D2124" s="119" t="s">
        <v>192</v>
      </c>
      <c r="H2124" s="141">
        <f t="shared" si="335"/>
        <v>0</v>
      </c>
      <c r="K2124" s="133">
        <f t="shared" si="332"/>
        <v>0</v>
      </c>
      <c r="L2124" s="133">
        <f t="shared" si="336"/>
        <v>0</v>
      </c>
      <c r="M2124" s="190">
        <f t="shared" si="337"/>
        <v>1</v>
      </c>
      <c r="N2124" s="190" t="str">
        <f t="shared" si="333"/>
        <v>JANEIRO</v>
      </c>
      <c r="P2124" s="119" t="s">
        <v>192</v>
      </c>
      <c r="Q2124" s="136" t="str">
        <f t="shared" si="338"/>
        <v>À PAGAR</v>
      </c>
      <c r="R2124" s="136" t="str">
        <f t="shared" ca="1" si="334"/>
        <v>EM DIA</v>
      </c>
      <c r="S2124" s="137" t="str">
        <f t="shared" ca="1" si="339"/>
        <v/>
      </c>
    </row>
    <row r="2125" spans="2:19" x14ac:dyDescent="0.25">
      <c r="B2125" s="190" t="str">
        <f t="shared" si="331"/>
        <v/>
      </c>
      <c r="C2125" s="190" t="str">
        <f t="shared" si="330"/>
        <v/>
      </c>
      <c r="D2125" s="119" t="s">
        <v>192</v>
      </c>
      <c r="H2125" s="141">
        <f t="shared" si="335"/>
        <v>0</v>
      </c>
      <c r="K2125" s="133">
        <f t="shared" si="332"/>
        <v>0</v>
      </c>
      <c r="L2125" s="133">
        <f t="shared" si="336"/>
        <v>0</v>
      </c>
      <c r="M2125" s="190">
        <f t="shared" si="337"/>
        <v>1</v>
      </c>
      <c r="N2125" s="190" t="str">
        <f t="shared" si="333"/>
        <v>JANEIRO</v>
      </c>
      <c r="P2125" s="119" t="s">
        <v>192</v>
      </c>
      <c r="Q2125" s="136" t="str">
        <f t="shared" si="338"/>
        <v>À PAGAR</v>
      </c>
      <c r="R2125" s="136" t="str">
        <f t="shared" ca="1" si="334"/>
        <v>EM DIA</v>
      </c>
      <c r="S2125" s="137" t="str">
        <f t="shared" ca="1" si="339"/>
        <v/>
      </c>
    </row>
    <row r="2126" spans="2:19" x14ac:dyDescent="0.25">
      <c r="B2126" s="190" t="str">
        <f t="shared" si="331"/>
        <v/>
      </c>
      <c r="C2126" s="190" t="str">
        <f t="shared" si="330"/>
        <v/>
      </c>
      <c r="D2126" s="119" t="s">
        <v>192</v>
      </c>
      <c r="H2126" s="141">
        <f t="shared" si="335"/>
        <v>0</v>
      </c>
      <c r="K2126" s="133">
        <f t="shared" si="332"/>
        <v>0</v>
      </c>
      <c r="L2126" s="133">
        <f t="shared" si="336"/>
        <v>0</v>
      </c>
      <c r="M2126" s="190">
        <f t="shared" si="337"/>
        <v>1</v>
      </c>
      <c r="N2126" s="190" t="str">
        <f t="shared" si="333"/>
        <v>JANEIRO</v>
      </c>
      <c r="P2126" s="119" t="s">
        <v>192</v>
      </c>
      <c r="Q2126" s="136" t="str">
        <f t="shared" si="338"/>
        <v>À PAGAR</v>
      </c>
      <c r="R2126" s="136" t="str">
        <f t="shared" ca="1" si="334"/>
        <v>EM DIA</v>
      </c>
      <c r="S2126" s="137" t="str">
        <f t="shared" ca="1" si="339"/>
        <v/>
      </c>
    </row>
    <row r="2127" spans="2:19" x14ac:dyDescent="0.25">
      <c r="B2127" s="190" t="str">
        <f t="shared" si="331"/>
        <v/>
      </c>
      <c r="C2127" s="190" t="str">
        <f t="shared" ref="C2127:C2190" si="340">IF(B2127=1,"JANEIRO",IF(B2127=2,"FEVEREIRO",IF(B2127=3,"MARÇO",IF(B2127=4,"ABRIL",IF(B2127=5,"MAIO",IF(B2127=6,"JUNHO",IF(B2127=7,"JULHO",IF(B2127=8,"AGOSTO",IF(B2127=9,"SETEMBRO",IF(B2127=10,"OUTUBRO",IF(B2127=11,"NOVEMBRO",IF(B2127=12,"DEZEMBRO",""))))))))))))</f>
        <v/>
      </c>
      <c r="D2127" s="119" t="s">
        <v>192</v>
      </c>
      <c r="H2127" s="141">
        <f t="shared" si="335"/>
        <v>0</v>
      </c>
      <c r="K2127" s="133">
        <f t="shared" si="332"/>
        <v>0</v>
      </c>
      <c r="L2127" s="133">
        <f t="shared" si="336"/>
        <v>0</v>
      </c>
      <c r="M2127" s="190">
        <f t="shared" si="337"/>
        <v>1</v>
      </c>
      <c r="N2127" s="190" t="str">
        <f t="shared" si="333"/>
        <v>JANEIRO</v>
      </c>
      <c r="P2127" s="119" t="s">
        <v>192</v>
      </c>
      <c r="Q2127" s="136" t="str">
        <f t="shared" si="338"/>
        <v>À PAGAR</v>
      </c>
      <c r="R2127" s="136" t="str">
        <f t="shared" ca="1" si="334"/>
        <v>EM DIA</v>
      </c>
      <c r="S2127" s="137" t="str">
        <f t="shared" ca="1" si="339"/>
        <v/>
      </c>
    </row>
    <row r="2128" spans="2:19" x14ac:dyDescent="0.25">
      <c r="B2128" s="190" t="str">
        <f t="shared" si="331"/>
        <v/>
      </c>
      <c r="C2128" s="190" t="str">
        <f t="shared" si="340"/>
        <v/>
      </c>
      <c r="D2128" s="119" t="s">
        <v>192</v>
      </c>
      <c r="H2128" s="141">
        <f t="shared" si="335"/>
        <v>0</v>
      </c>
      <c r="K2128" s="133">
        <f t="shared" si="332"/>
        <v>0</v>
      </c>
      <c r="L2128" s="133">
        <f t="shared" si="336"/>
        <v>0</v>
      </c>
      <c r="M2128" s="190">
        <f t="shared" si="337"/>
        <v>1</v>
      </c>
      <c r="N2128" s="190" t="str">
        <f t="shared" si="333"/>
        <v>JANEIRO</v>
      </c>
      <c r="P2128" s="119" t="s">
        <v>192</v>
      </c>
      <c r="Q2128" s="136" t="str">
        <f t="shared" si="338"/>
        <v>À PAGAR</v>
      </c>
      <c r="R2128" s="136" t="str">
        <f t="shared" ca="1" si="334"/>
        <v>EM DIA</v>
      </c>
      <c r="S2128" s="137" t="str">
        <f t="shared" ca="1" si="339"/>
        <v/>
      </c>
    </row>
    <row r="2129" spans="2:19" x14ac:dyDescent="0.25">
      <c r="B2129" s="190" t="str">
        <f t="shared" si="331"/>
        <v/>
      </c>
      <c r="C2129" s="190" t="str">
        <f t="shared" si="340"/>
        <v/>
      </c>
      <c r="D2129" s="119" t="s">
        <v>192</v>
      </c>
      <c r="H2129" s="141">
        <f t="shared" si="335"/>
        <v>0</v>
      </c>
      <c r="K2129" s="133">
        <f t="shared" si="332"/>
        <v>0</v>
      </c>
      <c r="L2129" s="133">
        <f t="shared" si="336"/>
        <v>0</v>
      </c>
      <c r="M2129" s="190">
        <f t="shared" si="337"/>
        <v>1</v>
      </c>
      <c r="N2129" s="190" t="str">
        <f t="shared" si="333"/>
        <v>JANEIRO</v>
      </c>
      <c r="P2129" s="119" t="s">
        <v>192</v>
      </c>
      <c r="Q2129" s="136" t="str">
        <f t="shared" si="338"/>
        <v>À PAGAR</v>
      </c>
      <c r="R2129" s="136" t="str">
        <f t="shared" ca="1" si="334"/>
        <v>EM DIA</v>
      </c>
      <c r="S2129" s="137" t="str">
        <f t="shared" ca="1" si="339"/>
        <v/>
      </c>
    </row>
    <row r="2130" spans="2:19" x14ac:dyDescent="0.25">
      <c r="B2130" s="190" t="str">
        <f t="shared" ref="B2130:B2193" si="341">IFERROR(MONTH(D2130),"")</f>
        <v/>
      </c>
      <c r="C2130" s="190" t="str">
        <f t="shared" si="340"/>
        <v/>
      </c>
      <c r="D2130" s="119" t="s">
        <v>192</v>
      </c>
      <c r="H2130" s="141">
        <f t="shared" si="335"/>
        <v>0</v>
      </c>
      <c r="K2130" s="133">
        <f t="shared" si="332"/>
        <v>0</v>
      </c>
      <c r="L2130" s="133">
        <f t="shared" si="336"/>
        <v>0</v>
      </c>
      <c r="M2130" s="190">
        <f t="shared" si="337"/>
        <v>1</v>
      </c>
      <c r="N2130" s="190" t="str">
        <f t="shared" si="333"/>
        <v>JANEIRO</v>
      </c>
      <c r="P2130" s="119" t="s">
        <v>192</v>
      </c>
      <c r="Q2130" s="136" t="str">
        <f t="shared" si="338"/>
        <v>À PAGAR</v>
      </c>
      <c r="R2130" s="136" t="str">
        <f t="shared" ca="1" si="334"/>
        <v>EM DIA</v>
      </c>
      <c r="S2130" s="137" t="str">
        <f t="shared" ca="1" si="339"/>
        <v/>
      </c>
    </row>
    <row r="2131" spans="2:19" x14ac:dyDescent="0.25">
      <c r="B2131" s="190" t="str">
        <f t="shared" si="341"/>
        <v/>
      </c>
      <c r="C2131" s="190" t="str">
        <f t="shared" si="340"/>
        <v/>
      </c>
      <c r="D2131" s="119" t="s">
        <v>192</v>
      </c>
      <c r="H2131" s="141">
        <f t="shared" si="335"/>
        <v>0</v>
      </c>
      <c r="K2131" s="133">
        <f t="shared" si="332"/>
        <v>0</v>
      </c>
      <c r="L2131" s="133">
        <f t="shared" si="336"/>
        <v>0</v>
      </c>
      <c r="M2131" s="190">
        <f t="shared" si="337"/>
        <v>1</v>
      </c>
      <c r="N2131" s="190" t="str">
        <f t="shared" si="333"/>
        <v>JANEIRO</v>
      </c>
      <c r="P2131" s="119" t="s">
        <v>192</v>
      </c>
      <c r="Q2131" s="136" t="str">
        <f t="shared" si="338"/>
        <v>À PAGAR</v>
      </c>
      <c r="R2131" s="136" t="str">
        <f t="shared" ca="1" si="334"/>
        <v>EM DIA</v>
      </c>
      <c r="S2131" s="137" t="str">
        <f t="shared" ca="1" si="339"/>
        <v/>
      </c>
    </row>
    <row r="2132" spans="2:19" x14ac:dyDescent="0.25">
      <c r="B2132" s="190" t="str">
        <f t="shared" si="341"/>
        <v/>
      </c>
      <c r="C2132" s="190" t="str">
        <f t="shared" si="340"/>
        <v/>
      </c>
      <c r="D2132" s="119" t="s">
        <v>192</v>
      </c>
      <c r="H2132" s="141">
        <f t="shared" si="335"/>
        <v>0</v>
      </c>
      <c r="K2132" s="133">
        <f t="shared" si="332"/>
        <v>0</v>
      </c>
      <c r="L2132" s="133">
        <f t="shared" si="336"/>
        <v>0</v>
      </c>
      <c r="M2132" s="190">
        <f t="shared" si="337"/>
        <v>1</v>
      </c>
      <c r="N2132" s="190" t="str">
        <f t="shared" si="333"/>
        <v>JANEIRO</v>
      </c>
      <c r="P2132" s="119" t="s">
        <v>192</v>
      </c>
      <c r="Q2132" s="136" t="str">
        <f t="shared" si="338"/>
        <v>À PAGAR</v>
      </c>
      <c r="R2132" s="136" t="str">
        <f t="shared" ca="1" si="334"/>
        <v>EM DIA</v>
      </c>
      <c r="S2132" s="137" t="str">
        <f t="shared" ca="1" si="339"/>
        <v/>
      </c>
    </row>
    <row r="2133" spans="2:19" x14ac:dyDescent="0.25">
      <c r="B2133" s="190" t="str">
        <f t="shared" si="341"/>
        <v/>
      </c>
      <c r="C2133" s="190" t="str">
        <f t="shared" si="340"/>
        <v/>
      </c>
      <c r="D2133" s="119" t="s">
        <v>192</v>
      </c>
      <c r="H2133" s="141">
        <f t="shared" si="335"/>
        <v>0</v>
      </c>
      <c r="K2133" s="133">
        <f t="shared" si="332"/>
        <v>0</v>
      </c>
      <c r="L2133" s="133">
        <f t="shared" si="336"/>
        <v>0</v>
      </c>
      <c r="M2133" s="190">
        <f t="shared" si="337"/>
        <v>1</v>
      </c>
      <c r="N2133" s="190" t="str">
        <f t="shared" si="333"/>
        <v>JANEIRO</v>
      </c>
      <c r="P2133" s="119" t="s">
        <v>192</v>
      </c>
      <c r="Q2133" s="136" t="str">
        <f t="shared" si="338"/>
        <v>À PAGAR</v>
      </c>
      <c r="R2133" s="136" t="str">
        <f t="shared" ca="1" si="334"/>
        <v>EM DIA</v>
      </c>
      <c r="S2133" s="137" t="str">
        <f t="shared" ca="1" si="339"/>
        <v/>
      </c>
    </row>
    <row r="2134" spans="2:19" x14ac:dyDescent="0.25">
      <c r="B2134" s="190" t="str">
        <f t="shared" si="341"/>
        <v/>
      </c>
      <c r="C2134" s="190" t="str">
        <f t="shared" si="340"/>
        <v/>
      </c>
      <c r="D2134" s="119" t="s">
        <v>192</v>
      </c>
      <c r="H2134" s="141">
        <f t="shared" si="335"/>
        <v>0</v>
      </c>
      <c r="K2134" s="133">
        <f t="shared" si="332"/>
        <v>0</v>
      </c>
      <c r="L2134" s="133">
        <f t="shared" si="336"/>
        <v>0</v>
      </c>
      <c r="M2134" s="190">
        <f t="shared" si="337"/>
        <v>1</v>
      </c>
      <c r="N2134" s="190" t="str">
        <f t="shared" si="333"/>
        <v>JANEIRO</v>
      </c>
      <c r="P2134" s="119" t="s">
        <v>192</v>
      </c>
      <c r="Q2134" s="136" t="str">
        <f t="shared" si="338"/>
        <v>À PAGAR</v>
      </c>
      <c r="R2134" s="136" t="str">
        <f t="shared" ca="1" si="334"/>
        <v>EM DIA</v>
      </c>
      <c r="S2134" s="137" t="str">
        <f t="shared" ca="1" si="339"/>
        <v/>
      </c>
    </row>
    <row r="2135" spans="2:19" x14ac:dyDescent="0.25">
      <c r="B2135" s="190" t="str">
        <f t="shared" si="341"/>
        <v/>
      </c>
      <c r="C2135" s="190" t="str">
        <f t="shared" si="340"/>
        <v/>
      </c>
      <c r="D2135" s="119" t="s">
        <v>192</v>
      </c>
      <c r="H2135" s="141">
        <f t="shared" si="335"/>
        <v>0</v>
      </c>
      <c r="K2135" s="133">
        <f t="shared" si="332"/>
        <v>0</v>
      </c>
      <c r="L2135" s="133">
        <f t="shared" si="336"/>
        <v>0</v>
      </c>
      <c r="M2135" s="190">
        <f t="shared" si="337"/>
        <v>1</v>
      </c>
      <c r="N2135" s="190" t="str">
        <f t="shared" si="333"/>
        <v>JANEIRO</v>
      </c>
      <c r="P2135" s="119" t="s">
        <v>192</v>
      </c>
      <c r="Q2135" s="136" t="str">
        <f t="shared" si="338"/>
        <v>À PAGAR</v>
      </c>
      <c r="R2135" s="136" t="str">
        <f t="shared" ca="1" si="334"/>
        <v>EM DIA</v>
      </c>
      <c r="S2135" s="137" t="str">
        <f t="shared" ca="1" si="339"/>
        <v/>
      </c>
    </row>
    <row r="2136" spans="2:19" x14ac:dyDescent="0.25">
      <c r="B2136" s="190" t="str">
        <f t="shared" si="341"/>
        <v/>
      </c>
      <c r="C2136" s="190" t="str">
        <f t="shared" si="340"/>
        <v/>
      </c>
      <c r="D2136" s="119" t="s">
        <v>192</v>
      </c>
      <c r="H2136" s="141">
        <f t="shared" si="335"/>
        <v>0</v>
      </c>
      <c r="K2136" s="133">
        <f t="shared" si="332"/>
        <v>0</v>
      </c>
      <c r="L2136" s="133">
        <f t="shared" si="336"/>
        <v>0</v>
      </c>
      <c r="M2136" s="190">
        <f t="shared" si="337"/>
        <v>1</v>
      </c>
      <c r="N2136" s="190" t="str">
        <f t="shared" si="333"/>
        <v>JANEIRO</v>
      </c>
      <c r="P2136" s="119" t="s">
        <v>192</v>
      </c>
      <c r="Q2136" s="136" t="str">
        <f t="shared" si="338"/>
        <v>À PAGAR</v>
      </c>
      <c r="R2136" s="136" t="str">
        <f t="shared" ca="1" si="334"/>
        <v>EM DIA</v>
      </c>
      <c r="S2136" s="137" t="str">
        <f t="shared" ca="1" si="339"/>
        <v/>
      </c>
    </row>
    <row r="2137" spans="2:19" x14ac:dyDescent="0.25">
      <c r="B2137" s="190" t="str">
        <f t="shared" si="341"/>
        <v/>
      </c>
      <c r="C2137" s="190" t="str">
        <f t="shared" si="340"/>
        <v/>
      </c>
      <c r="D2137" s="119" t="s">
        <v>192</v>
      </c>
      <c r="H2137" s="141">
        <f t="shared" si="335"/>
        <v>0</v>
      </c>
      <c r="K2137" s="133">
        <f t="shared" si="332"/>
        <v>0</v>
      </c>
      <c r="L2137" s="133">
        <f t="shared" si="336"/>
        <v>0</v>
      </c>
      <c r="M2137" s="190">
        <f t="shared" si="337"/>
        <v>1</v>
      </c>
      <c r="N2137" s="190" t="str">
        <f t="shared" si="333"/>
        <v>JANEIRO</v>
      </c>
      <c r="P2137" s="119" t="s">
        <v>192</v>
      </c>
      <c r="Q2137" s="136" t="str">
        <f t="shared" si="338"/>
        <v>À PAGAR</v>
      </c>
      <c r="R2137" s="136" t="str">
        <f t="shared" ca="1" si="334"/>
        <v>EM DIA</v>
      </c>
      <c r="S2137" s="137" t="str">
        <f t="shared" ca="1" si="339"/>
        <v/>
      </c>
    </row>
    <row r="2138" spans="2:19" x14ac:dyDescent="0.25">
      <c r="B2138" s="190" t="str">
        <f t="shared" si="341"/>
        <v/>
      </c>
      <c r="C2138" s="190" t="str">
        <f t="shared" si="340"/>
        <v/>
      </c>
      <c r="D2138" s="119" t="s">
        <v>192</v>
      </c>
      <c r="H2138" s="141">
        <f t="shared" si="335"/>
        <v>0</v>
      </c>
      <c r="K2138" s="133">
        <f t="shared" si="332"/>
        <v>0</v>
      </c>
      <c r="L2138" s="133">
        <f t="shared" si="336"/>
        <v>0</v>
      </c>
      <c r="M2138" s="190">
        <f t="shared" si="337"/>
        <v>1</v>
      </c>
      <c r="N2138" s="190" t="str">
        <f t="shared" si="333"/>
        <v>JANEIRO</v>
      </c>
      <c r="P2138" s="119" t="s">
        <v>192</v>
      </c>
      <c r="Q2138" s="136" t="str">
        <f t="shared" si="338"/>
        <v>À PAGAR</v>
      </c>
      <c r="R2138" s="136" t="str">
        <f t="shared" ca="1" si="334"/>
        <v>EM DIA</v>
      </c>
      <c r="S2138" s="137" t="str">
        <f t="shared" ca="1" si="339"/>
        <v/>
      </c>
    </row>
    <row r="2139" spans="2:19" x14ac:dyDescent="0.25">
      <c r="B2139" s="190" t="str">
        <f t="shared" si="341"/>
        <v/>
      </c>
      <c r="C2139" s="190" t="str">
        <f t="shared" si="340"/>
        <v/>
      </c>
      <c r="D2139" s="119" t="s">
        <v>192</v>
      </c>
      <c r="H2139" s="141">
        <f t="shared" si="335"/>
        <v>0</v>
      </c>
      <c r="K2139" s="133">
        <f t="shared" si="332"/>
        <v>0</v>
      </c>
      <c r="L2139" s="133">
        <f t="shared" si="336"/>
        <v>0</v>
      </c>
      <c r="M2139" s="190">
        <f t="shared" si="337"/>
        <v>1</v>
      </c>
      <c r="N2139" s="190" t="str">
        <f t="shared" si="333"/>
        <v>JANEIRO</v>
      </c>
      <c r="P2139" s="119" t="s">
        <v>192</v>
      </c>
      <c r="Q2139" s="136" t="str">
        <f t="shared" si="338"/>
        <v>À PAGAR</v>
      </c>
      <c r="R2139" s="136" t="str">
        <f t="shared" ca="1" si="334"/>
        <v>EM DIA</v>
      </c>
      <c r="S2139" s="137" t="str">
        <f t="shared" ca="1" si="339"/>
        <v/>
      </c>
    </row>
    <row r="2140" spans="2:19" x14ac:dyDescent="0.25">
      <c r="B2140" s="190" t="str">
        <f t="shared" si="341"/>
        <v/>
      </c>
      <c r="C2140" s="190" t="str">
        <f t="shared" si="340"/>
        <v/>
      </c>
      <c r="D2140" s="119" t="s">
        <v>192</v>
      </c>
      <c r="H2140" s="141">
        <f t="shared" si="335"/>
        <v>0</v>
      </c>
      <c r="K2140" s="133">
        <f t="shared" si="332"/>
        <v>0</v>
      </c>
      <c r="L2140" s="133">
        <f t="shared" si="336"/>
        <v>0</v>
      </c>
      <c r="M2140" s="190">
        <f t="shared" si="337"/>
        <v>1</v>
      </c>
      <c r="N2140" s="190" t="str">
        <f t="shared" si="333"/>
        <v>JANEIRO</v>
      </c>
      <c r="P2140" s="119" t="s">
        <v>192</v>
      </c>
      <c r="Q2140" s="136" t="str">
        <f t="shared" si="338"/>
        <v>À PAGAR</v>
      </c>
      <c r="R2140" s="136" t="str">
        <f t="shared" ca="1" si="334"/>
        <v>EM DIA</v>
      </c>
      <c r="S2140" s="137" t="str">
        <f t="shared" ca="1" si="339"/>
        <v/>
      </c>
    </row>
    <row r="2141" spans="2:19" x14ac:dyDescent="0.25">
      <c r="B2141" s="190" t="str">
        <f t="shared" si="341"/>
        <v/>
      </c>
      <c r="C2141" s="190" t="str">
        <f t="shared" si="340"/>
        <v/>
      </c>
      <c r="D2141" s="119" t="s">
        <v>192</v>
      </c>
      <c r="H2141" s="141">
        <f t="shared" si="335"/>
        <v>0</v>
      </c>
      <c r="K2141" s="133">
        <f t="shared" ref="K2141:K2204" si="342">IF(AND(G2141&gt;I2141,I2141&gt;0),G2141-I2141-J2141,0)</f>
        <v>0</v>
      </c>
      <c r="L2141" s="133">
        <f t="shared" si="336"/>
        <v>0</v>
      </c>
      <c r="M2141" s="190">
        <f t="shared" si="337"/>
        <v>1</v>
      </c>
      <c r="N2141" s="190" t="str">
        <f t="shared" si="333"/>
        <v>JANEIRO</v>
      </c>
      <c r="P2141" s="119" t="s">
        <v>192</v>
      </c>
      <c r="Q2141" s="136" t="str">
        <f t="shared" si="338"/>
        <v>À PAGAR</v>
      </c>
      <c r="R2141" s="136" t="str">
        <f t="shared" ca="1" si="334"/>
        <v>EM DIA</v>
      </c>
      <c r="S2141" s="137" t="str">
        <f t="shared" ca="1" si="339"/>
        <v/>
      </c>
    </row>
    <row r="2142" spans="2:19" x14ac:dyDescent="0.25">
      <c r="B2142" s="190" t="str">
        <f t="shared" si="341"/>
        <v/>
      </c>
      <c r="C2142" s="190" t="str">
        <f t="shared" si="340"/>
        <v/>
      </c>
      <c r="D2142" s="119" t="s">
        <v>192</v>
      </c>
      <c r="H2142" s="141">
        <f t="shared" si="335"/>
        <v>0</v>
      </c>
      <c r="K2142" s="133">
        <f t="shared" si="342"/>
        <v>0</v>
      </c>
      <c r="L2142" s="133">
        <f t="shared" si="336"/>
        <v>0</v>
      </c>
      <c r="M2142" s="190">
        <f t="shared" si="337"/>
        <v>1</v>
      </c>
      <c r="N2142" s="190" t="str">
        <f t="shared" si="333"/>
        <v>JANEIRO</v>
      </c>
      <c r="P2142" s="119" t="s">
        <v>192</v>
      </c>
      <c r="Q2142" s="136" t="str">
        <f t="shared" si="338"/>
        <v>À PAGAR</v>
      </c>
      <c r="R2142" s="136" t="str">
        <f t="shared" ca="1" si="334"/>
        <v>EM DIA</v>
      </c>
      <c r="S2142" s="137" t="str">
        <f t="shared" ca="1" si="339"/>
        <v/>
      </c>
    </row>
    <row r="2143" spans="2:19" x14ac:dyDescent="0.25">
      <c r="B2143" s="190" t="str">
        <f t="shared" si="341"/>
        <v/>
      </c>
      <c r="C2143" s="190" t="str">
        <f t="shared" si="340"/>
        <v/>
      </c>
      <c r="D2143" s="119" t="s">
        <v>192</v>
      </c>
      <c r="H2143" s="141">
        <f t="shared" si="335"/>
        <v>0</v>
      </c>
      <c r="K2143" s="133">
        <f t="shared" si="342"/>
        <v>0</v>
      </c>
      <c r="L2143" s="133">
        <f t="shared" si="336"/>
        <v>0</v>
      </c>
      <c r="M2143" s="190">
        <f t="shared" si="337"/>
        <v>1</v>
      </c>
      <c r="N2143" s="190" t="str">
        <f t="shared" si="333"/>
        <v>JANEIRO</v>
      </c>
      <c r="P2143" s="119" t="s">
        <v>192</v>
      </c>
      <c r="Q2143" s="136" t="str">
        <f t="shared" si="338"/>
        <v>À PAGAR</v>
      </c>
      <c r="R2143" s="136" t="str">
        <f t="shared" ca="1" si="334"/>
        <v>EM DIA</v>
      </c>
      <c r="S2143" s="137" t="str">
        <f t="shared" ca="1" si="339"/>
        <v/>
      </c>
    </row>
    <row r="2144" spans="2:19" x14ac:dyDescent="0.25">
      <c r="B2144" s="190" t="str">
        <f t="shared" si="341"/>
        <v/>
      </c>
      <c r="C2144" s="190" t="str">
        <f t="shared" si="340"/>
        <v/>
      </c>
      <c r="D2144" s="119" t="s">
        <v>192</v>
      </c>
      <c r="H2144" s="141">
        <f t="shared" si="335"/>
        <v>0</v>
      </c>
      <c r="K2144" s="133">
        <f t="shared" si="342"/>
        <v>0</v>
      </c>
      <c r="L2144" s="133">
        <f t="shared" si="336"/>
        <v>0</v>
      </c>
      <c r="M2144" s="190">
        <f t="shared" si="337"/>
        <v>1</v>
      </c>
      <c r="N2144" s="190" t="str">
        <f t="shared" si="333"/>
        <v>JANEIRO</v>
      </c>
      <c r="P2144" s="119" t="s">
        <v>192</v>
      </c>
      <c r="Q2144" s="136" t="str">
        <f t="shared" si="338"/>
        <v>À PAGAR</v>
      </c>
      <c r="R2144" s="136" t="str">
        <f t="shared" ca="1" si="334"/>
        <v>EM DIA</v>
      </c>
      <c r="S2144" s="137" t="str">
        <f t="shared" ca="1" si="339"/>
        <v/>
      </c>
    </row>
    <row r="2145" spans="2:19" x14ac:dyDescent="0.25">
      <c r="B2145" s="190" t="str">
        <f t="shared" si="341"/>
        <v/>
      </c>
      <c r="C2145" s="190" t="str">
        <f t="shared" si="340"/>
        <v/>
      </c>
      <c r="D2145" s="119" t="s">
        <v>192</v>
      </c>
      <c r="H2145" s="141">
        <f t="shared" si="335"/>
        <v>0</v>
      </c>
      <c r="K2145" s="133">
        <f t="shared" si="342"/>
        <v>0</v>
      </c>
      <c r="L2145" s="133">
        <f t="shared" si="336"/>
        <v>0</v>
      </c>
      <c r="M2145" s="190">
        <f t="shared" si="337"/>
        <v>1</v>
      </c>
      <c r="N2145" s="190" t="str">
        <f t="shared" si="333"/>
        <v>JANEIRO</v>
      </c>
      <c r="P2145" s="119" t="s">
        <v>192</v>
      </c>
      <c r="Q2145" s="136" t="str">
        <f t="shared" si="338"/>
        <v>À PAGAR</v>
      </c>
      <c r="R2145" s="136" t="str">
        <f t="shared" ca="1" si="334"/>
        <v>EM DIA</v>
      </c>
      <c r="S2145" s="137" t="str">
        <f t="shared" ca="1" si="339"/>
        <v/>
      </c>
    </row>
    <row r="2146" spans="2:19" x14ac:dyDescent="0.25">
      <c r="B2146" s="190" t="str">
        <f t="shared" si="341"/>
        <v/>
      </c>
      <c r="C2146" s="190" t="str">
        <f t="shared" si="340"/>
        <v/>
      </c>
      <c r="D2146" s="119" t="s">
        <v>192</v>
      </c>
      <c r="H2146" s="141">
        <f t="shared" si="335"/>
        <v>0</v>
      </c>
      <c r="K2146" s="133">
        <f t="shared" si="342"/>
        <v>0</v>
      </c>
      <c r="L2146" s="133">
        <f t="shared" si="336"/>
        <v>0</v>
      </c>
      <c r="M2146" s="190">
        <f t="shared" si="337"/>
        <v>1</v>
      </c>
      <c r="N2146" s="190" t="str">
        <f t="shared" si="333"/>
        <v>JANEIRO</v>
      </c>
      <c r="P2146" s="119" t="s">
        <v>192</v>
      </c>
      <c r="Q2146" s="136" t="str">
        <f t="shared" si="338"/>
        <v>À PAGAR</v>
      </c>
      <c r="R2146" s="136" t="str">
        <f t="shared" ca="1" si="334"/>
        <v>EM DIA</v>
      </c>
      <c r="S2146" s="137" t="str">
        <f t="shared" ca="1" si="339"/>
        <v/>
      </c>
    </row>
    <row r="2147" spans="2:19" x14ac:dyDescent="0.25">
      <c r="B2147" s="190" t="str">
        <f t="shared" si="341"/>
        <v/>
      </c>
      <c r="C2147" s="190" t="str">
        <f t="shared" si="340"/>
        <v/>
      </c>
      <c r="D2147" s="119" t="s">
        <v>192</v>
      </c>
      <c r="H2147" s="141">
        <f t="shared" si="335"/>
        <v>0</v>
      </c>
      <c r="K2147" s="133">
        <f t="shared" si="342"/>
        <v>0</v>
      </c>
      <c r="L2147" s="133">
        <f t="shared" si="336"/>
        <v>0</v>
      </c>
      <c r="M2147" s="190">
        <f t="shared" si="337"/>
        <v>1</v>
      </c>
      <c r="N2147" s="190" t="str">
        <f t="shared" si="333"/>
        <v>JANEIRO</v>
      </c>
      <c r="P2147" s="119" t="s">
        <v>192</v>
      </c>
      <c r="Q2147" s="136" t="str">
        <f t="shared" si="338"/>
        <v>À PAGAR</v>
      </c>
      <c r="R2147" s="136" t="str">
        <f t="shared" ca="1" si="334"/>
        <v>EM DIA</v>
      </c>
      <c r="S2147" s="137" t="str">
        <f t="shared" ca="1" si="339"/>
        <v/>
      </c>
    </row>
    <row r="2148" spans="2:19" x14ac:dyDescent="0.25">
      <c r="B2148" s="190" t="str">
        <f t="shared" si="341"/>
        <v/>
      </c>
      <c r="C2148" s="190" t="str">
        <f t="shared" si="340"/>
        <v/>
      </c>
      <c r="D2148" s="119" t="s">
        <v>192</v>
      </c>
      <c r="H2148" s="141">
        <f t="shared" si="335"/>
        <v>0</v>
      </c>
      <c r="K2148" s="133">
        <f t="shared" si="342"/>
        <v>0</v>
      </c>
      <c r="L2148" s="133">
        <f t="shared" si="336"/>
        <v>0</v>
      </c>
      <c r="M2148" s="190">
        <f t="shared" si="337"/>
        <v>1</v>
      </c>
      <c r="N2148" s="190" t="str">
        <f t="shared" si="333"/>
        <v>JANEIRO</v>
      </c>
      <c r="P2148" s="119" t="s">
        <v>192</v>
      </c>
      <c r="Q2148" s="136" t="str">
        <f t="shared" si="338"/>
        <v>À PAGAR</v>
      </c>
      <c r="R2148" s="136" t="str">
        <f t="shared" ca="1" si="334"/>
        <v>EM DIA</v>
      </c>
      <c r="S2148" s="137" t="str">
        <f t="shared" ca="1" si="339"/>
        <v/>
      </c>
    </row>
    <row r="2149" spans="2:19" x14ac:dyDescent="0.25">
      <c r="B2149" s="190" t="str">
        <f t="shared" si="341"/>
        <v/>
      </c>
      <c r="C2149" s="190" t="str">
        <f t="shared" si="340"/>
        <v/>
      </c>
      <c r="D2149" s="119" t="s">
        <v>192</v>
      </c>
      <c r="H2149" s="141">
        <f t="shared" si="335"/>
        <v>0</v>
      </c>
      <c r="K2149" s="133">
        <f t="shared" si="342"/>
        <v>0</v>
      </c>
      <c r="L2149" s="133">
        <f t="shared" si="336"/>
        <v>0</v>
      </c>
      <c r="M2149" s="190">
        <f t="shared" si="337"/>
        <v>1</v>
      </c>
      <c r="N2149" s="190" t="str">
        <f t="shared" si="333"/>
        <v>JANEIRO</v>
      </c>
      <c r="P2149" s="119" t="s">
        <v>192</v>
      </c>
      <c r="Q2149" s="136" t="str">
        <f t="shared" si="338"/>
        <v>À PAGAR</v>
      </c>
      <c r="R2149" s="136" t="str">
        <f t="shared" ca="1" si="334"/>
        <v>EM DIA</v>
      </c>
      <c r="S2149" s="137" t="str">
        <f t="shared" ca="1" si="339"/>
        <v/>
      </c>
    </row>
    <row r="2150" spans="2:19" x14ac:dyDescent="0.25">
      <c r="B2150" s="190" t="str">
        <f t="shared" si="341"/>
        <v/>
      </c>
      <c r="C2150" s="190" t="str">
        <f t="shared" si="340"/>
        <v/>
      </c>
      <c r="D2150" s="119" t="s">
        <v>192</v>
      </c>
      <c r="H2150" s="141">
        <f t="shared" si="335"/>
        <v>0</v>
      </c>
      <c r="K2150" s="133">
        <f t="shared" si="342"/>
        <v>0</v>
      </c>
      <c r="L2150" s="133">
        <f t="shared" si="336"/>
        <v>0</v>
      </c>
      <c r="M2150" s="190">
        <f t="shared" si="337"/>
        <v>1</v>
      </c>
      <c r="N2150" s="190" t="str">
        <f t="shared" si="333"/>
        <v>JANEIRO</v>
      </c>
      <c r="P2150" s="119" t="s">
        <v>192</v>
      </c>
      <c r="Q2150" s="136" t="str">
        <f t="shared" si="338"/>
        <v>À PAGAR</v>
      </c>
      <c r="R2150" s="136" t="str">
        <f t="shared" ca="1" si="334"/>
        <v>EM DIA</v>
      </c>
      <c r="S2150" s="137" t="str">
        <f t="shared" ca="1" si="339"/>
        <v/>
      </c>
    </row>
    <row r="2151" spans="2:19" x14ac:dyDescent="0.25">
      <c r="B2151" s="190" t="str">
        <f t="shared" si="341"/>
        <v/>
      </c>
      <c r="C2151" s="190" t="str">
        <f t="shared" si="340"/>
        <v/>
      </c>
      <c r="D2151" s="119" t="s">
        <v>192</v>
      </c>
      <c r="H2151" s="141">
        <f t="shared" si="335"/>
        <v>0</v>
      </c>
      <c r="K2151" s="133">
        <f t="shared" si="342"/>
        <v>0</v>
      </c>
      <c r="L2151" s="133">
        <f t="shared" si="336"/>
        <v>0</v>
      </c>
      <c r="M2151" s="190">
        <f t="shared" si="337"/>
        <v>1</v>
      </c>
      <c r="N2151" s="190" t="str">
        <f t="shared" si="333"/>
        <v>JANEIRO</v>
      </c>
      <c r="P2151" s="119" t="s">
        <v>192</v>
      </c>
      <c r="Q2151" s="136" t="str">
        <f t="shared" si="338"/>
        <v>À PAGAR</v>
      </c>
      <c r="R2151" s="136" t="str">
        <f t="shared" ca="1" si="334"/>
        <v>EM DIA</v>
      </c>
      <c r="S2151" s="137" t="str">
        <f t="shared" ca="1" si="339"/>
        <v/>
      </c>
    </row>
    <row r="2152" spans="2:19" x14ac:dyDescent="0.25">
      <c r="B2152" s="190" t="str">
        <f t="shared" si="341"/>
        <v/>
      </c>
      <c r="C2152" s="190" t="str">
        <f t="shared" si="340"/>
        <v/>
      </c>
      <c r="D2152" s="119" t="s">
        <v>192</v>
      </c>
      <c r="H2152" s="141">
        <f t="shared" si="335"/>
        <v>0</v>
      </c>
      <c r="K2152" s="133">
        <f t="shared" si="342"/>
        <v>0</v>
      </c>
      <c r="L2152" s="133">
        <f t="shared" si="336"/>
        <v>0</v>
      </c>
      <c r="M2152" s="190">
        <f t="shared" si="337"/>
        <v>1</v>
      </c>
      <c r="N2152" s="190" t="str">
        <f t="shared" si="333"/>
        <v>JANEIRO</v>
      </c>
      <c r="P2152" s="119" t="s">
        <v>192</v>
      </c>
      <c r="Q2152" s="136" t="str">
        <f t="shared" si="338"/>
        <v>À PAGAR</v>
      </c>
      <c r="R2152" s="136" t="str">
        <f t="shared" ca="1" si="334"/>
        <v>EM DIA</v>
      </c>
      <c r="S2152" s="137" t="str">
        <f t="shared" ca="1" si="339"/>
        <v/>
      </c>
    </row>
    <row r="2153" spans="2:19" x14ac:dyDescent="0.25">
      <c r="B2153" s="190" t="str">
        <f t="shared" si="341"/>
        <v/>
      </c>
      <c r="C2153" s="190" t="str">
        <f t="shared" si="340"/>
        <v/>
      </c>
      <c r="D2153" s="119" t="s">
        <v>192</v>
      </c>
      <c r="H2153" s="141">
        <f t="shared" si="335"/>
        <v>0</v>
      </c>
      <c r="K2153" s="133">
        <f t="shared" si="342"/>
        <v>0</v>
      </c>
      <c r="L2153" s="133">
        <f t="shared" si="336"/>
        <v>0</v>
      </c>
      <c r="M2153" s="190">
        <f t="shared" si="337"/>
        <v>1</v>
      </c>
      <c r="N2153" s="190" t="str">
        <f t="shared" si="333"/>
        <v>JANEIRO</v>
      </c>
      <c r="P2153" s="119" t="s">
        <v>192</v>
      </c>
      <c r="Q2153" s="136" t="str">
        <f t="shared" si="338"/>
        <v>À PAGAR</v>
      </c>
      <c r="R2153" s="136" t="str">
        <f t="shared" ca="1" si="334"/>
        <v>EM DIA</v>
      </c>
      <c r="S2153" s="137" t="str">
        <f t="shared" ca="1" si="339"/>
        <v/>
      </c>
    </row>
    <row r="2154" spans="2:19" x14ac:dyDescent="0.25">
      <c r="B2154" s="190" t="str">
        <f t="shared" si="341"/>
        <v/>
      </c>
      <c r="C2154" s="190" t="str">
        <f t="shared" si="340"/>
        <v/>
      </c>
      <c r="D2154" s="119" t="s">
        <v>192</v>
      </c>
      <c r="H2154" s="141">
        <f t="shared" si="335"/>
        <v>0</v>
      </c>
      <c r="K2154" s="133">
        <f t="shared" si="342"/>
        <v>0</v>
      </c>
      <c r="L2154" s="133">
        <f t="shared" si="336"/>
        <v>0</v>
      </c>
      <c r="M2154" s="190">
        <f t="shared" si="337"/>
        <v>1</v>
      </c>
      <c r="N2154" s="190" t="str">
        <f t="shared" si="333"/>
        <v>JANEIRO</v>
      </c>
      <c r="P2154" s="119" t="s">
        <v>192</v>
      </c>
      <c r="Q2154" s="136" t="str">
        <f t="shared" si="338"/>
        <v>À PAGAR</v>
      </c>
      <c r="R2154" s="136" t="str">
        <f t="shared" ca="1" si="334"/>
        <v>EM DIA</v>
      </c>
      <c r="S2154" s="137" t="str">
        <f t="shared" ca="1" si="339"/>
        <v/>
      </c>
    </row>
    <row r="2155" spans="2:19" x14ac:dyDescent="0.25">
      <c r="B2155" s="190" t="str">
        <f t="shared" si="341"/>
        <v/>
      </c>
      <c r="C2155" s="190" t="str">
        <f t="shared" si="340"/>
        <v/>
      </c>
      <c r="D2155" s="119" t="s">
        <v>192</v>
      </c>
      <c r="H2155" s="141">
        <f t="shared" si="335"/>
        <v>0</v>
      </c>
      <c r="K2155" s="133">
        <f t="shared" si="342"/>
        <v>0</v>
      </c>
      <c r="L2155" s="133">
        <f t="shared" si="336"/>
        <v>0</v>
      </c>
      <c r="M2155" s="190">
        <f t="shared" si="337"/>
        <v>1</v>
      </c>
      <c r="N2155" s="190" t="str">
        <f t="shared" si="333"/>
        <v>JANEIRO</v>
      </c>
      <c r="P2155" s="119" t="s">
        <v>192</v>
      </c>
      <c r="Q2155" s="136" t="str">
        <f t="shared" si="338"/>
        <v>À PAGAR</v>
      </c>
      <c r="R2155" s="136" t="str">
        <f t="shared" ca="1" si="334"/>
        <v>EM DIA</v>
      </c>
      <c r="S2155" s="137" t="str">
        <f t="shared" ca="1" si="339"/>
        <v/>
      </c>
    </row>
    <row r="2156" spans="2:19" x14ac:dyDescent="0.25">
      <c r="B2156" s="190" t="str">
        <f t="shared" si="341"/>
        <v/>
      </c>
      <c r="C2156" s="190" t="str">
        <f t="shared" si="340"/>
        <v/>
      </c>
      <c r="D2156" s="119" t="s">
        <v>192</v>
      </c>
      <c r="H2156" s="141">
        <f t="shared" si="335"/>
        <v>0</v>
      </c>
      <c r="K2156" s="133">
        <f t="shared" si="342"/>
        <v>0</v>
      </c>
      <c r="L2156" s="133">
        <f t="shared" si="336"/>
        <v>0</v>
      </c>
      <c r="M2156" s="190">
        <f t="shared" si="337"/>
        <v>1</v>
      </c>
      <c r="N2156" s="190" t="str">
        <f t="shared" si="333"/>
        <v>JANEIRO</v>
      </c>
      <c r="P2156" s="119" t="s">
        <v>192</v>
      </c>
      <c r="Q2156" s="136" t="str">
        <f t="shared" si="338"/>
        <v>À PAGAR</v>
      </c>
      <c r="R2156" s="136" t="str">
        <f t="shared" ca="1" si="334"/>
        <v>EM DIA</v>
      </c>
      <c r="S2156" s="137" t="str">
        <f t="shared" ca="1" si="339"/>
        <v/>
      </c>
    </row>
    <row r="2157" spans="2:19" x14ac:dyDescent="0.25">
      <c r="B2157" s="190" t="str">
        <f t="shared" si="341"/>
        <v/>
      </c>
      <c r="C2157" s="190" t="str">
        <f t="shared" si="340"/>
        <v/>
      </c>
      <c r="D2157" s="119" t="s">
        <v>192</v>
      </c>
      <c r="H2157" s="141">
        <f t="shared" si="335"/>
        <v>0</v>
      </c>
      <c r="K2157" s="133">
        <f t="shared" si="342"/>
        <v>0</v>
      </c>
      <c r="L2157" s="133">
        <f t="shared" si="336"/>
        <v>0</v>
      </c>
      <c r="M2157" s="190">
        <f t="shared" si="337"/>
        <v>1</v>
      </c>
      <c r="N2157" s="190" t="str">
        <f t="shared" si="333"/>
        <v>JANEIRO</v>
      </c>
      <c r="P2157" s="119" t="s">
        <v>192</v>
      </c>
      <c r="Q2157" s="136" t="str">
        <f t="shared" si="338"/>
        <v>À PAGAR</v>
      </c>
      <c r="R2157" s="136" t="str">
        <f t="shared" ca="1" si="334"/>
        <v>EM DIA</v>
      </c>
      <c r="S2157" s="137" t="str">
        <f t="shared" ca="1" si="339"/>
        <v/>
      </c>
    </row>
    <row r="2158" spans="2:19" x14ac:dyDescent="0.25">
      <c r="B2158" s="190" t="str">
        <f t="shared" si="341"/>
        <v/>
      </c>
      <c r="C2158" s="190" t="str">
        <f t="shared" si="340"/>
        <v/>
      </c>
      <c r="D2158" s="119" t="s">
        <v>192</v>
      </c>
      <c r="H2158" s="141">
        <f t="shared" si="335"/>
        <v>0</v>
      </c>
      <c r="K2158" s="133">
        <f t="shared" si="342"/>
        <v>0</v>
      </c>
      <c r="L2158" s="133">
        <f t="shared" si="336"/>
        <v>0</v>
      </c>
      <c r="M2158" s="190">
        <f t="shared" si="337"/>
        <v>1</v>
      </c>
      <c r="N2158" s="190" t="str">
        <f t="shared" si="333"/>
        <v>JANEIRO</v>
      </c>
      <c r="P2158" s="119" t="s">
        <v>192</v>
      </c>
      <c r="Q2158" s="136" t="str">
        <f t="shared" si="338"/>
        <v>À PAGAR</v>
      </c>
      <c r="R2158" s="136" t="str">
        <f t="shared" ca="1" si="334"/>
        <v>EM DIA</v>
      </c>
      <c r="S2158" s="137" t="str">
        <f t="shared" ca="1" si="339"/>
        <v/>
      </c>
    </row>
    <row r="2159" spans="2:19" x14ac:dyDescent="0.25">
      <c r="B2159" s="190" t="str">
        <f t="shared" si="341"/>
        <v/>
      </c>
      <c r="C2159" s="190" t="str">
        <f t="shared" si="340"/>
        <v/>
      </c>
      <c r="D2159" s="119" t="s">
        <v>192</v>
      </c>
      <c r="H2159" s="141">
        <f t="shared" si="335"/>
        <v>0</v>
      </c>
      <c r="K2159" s="133">
        <f t="shared" si="342"/>
        <v>0</v>
      </c>
      <c r="L2159" s="133">
        <f t="shared" si="336"/>
        <v>0</v>
      </c>
      <c r="M2159" s="190">
        <f t="shared" si="337"/>
        <v>1</v>
      </c>
      <c r="N2159" s="190" t="str">
        <f t="shared" si="333"/>
        <v>JANEIRO</v>
      </c>
      <c r="P2159" s="119" t="s">
        <v>192</v>
      </c>
      <c r="Q2159" s="136" t="str">
        <f t="shared" si="338"/>
        <v>À PAGAR</v>
      </c>
      <c r="R2159" s="136" t="str">
        <f t="shared" ca="1" si="334"/>
        <v>EM DIA</v>
      </c>
      <c r="S2159" s="137" t="str">
        <f t="shared" ca="1" si="339"/>
        <v/>
      </c>
    </row>
    <row r="2160" spans="2:19" x14ac:dyDescent="0.25">
      <c r="B2160" s="190" t="str">
        <f t="shared" si="341"/>
        <v/>
      </c>
      <c r="C2160" s="190" t="str">
        <f t="shared" si="340"/>
        <v/>
      </c>
      <c r="D2160" s="119" t="s">
        <v>192</v>
      </c>
      <c r="H2160" s="141">
        <f t="shared" si="335"/>
        <v>0</v>
      </c>
      <c r="K2160" s="133">
        <f t="shared" si="342"/>
        <v>0</v>
      </c>
      <c r="L2160" s="133">
        <f t="shared" si="336"/>
        <v>0</v>
      </c>
      <c r="M2160" s="190">
        <f t="shared" si="337"/>
        <v>1</v>
      </c>
      <c r="N2160" s="190" t="str">
        <f t="shared" si="333"/>
        <v>JANEIRO</v>
      </c>
      <c r="P2160" s="119" t="s">
        <v>192</v>
      </c>
      <c r="Q2160" s="136" t="str">
        <f t="shared" si="338"/>
        <v>À PAGAR</v>
      </c>
      <c r="R2160" s="136" t="str">
        <f t="shared" ca="1" si="334"/>
        <v>EM DIA</v>
      </c>
      <c r="S2160" s="137" t="str">
        <f t="shared" ca="1" si="339"/>
        <v/>
      </c>
    </row>
    <row r="2161" spans="2:19" x14ac:dyDescent="0.25">
      <c r="B2161" s="190" t="str">
        <f t="shared" si="341"/>
        <v/>
      </c>
      <c r="C2161" s="190" t="str">
        <f t="shared" si="340"/>
        <v/>
      </c>
      <c r="D2161" s="119" t="s">
        <v>192</v>
      </c>
      <c r="H2161" s="141">
        <f t="shared" si="335"/>
        <v>0</v>
      </c>
      <c r="K2161" s="133">
        <f t="shared" si="342"/>
        <v>0</v>
      </c>
      <c r="L2161" s="133">
        <f t="shared" si="336"/>
        <v>0</v>
      </c>
      <c r="M2161" s="190">
        <f t="shared" si="337"/>
        <v>1</v>
      </c>
      <c r="N2161" s="190" t="str">
        <f t="shared" si="333"/>
        <v>JANEIRO</v>
      </c>
      <c r="P2161" s="119" t="s">
        <v>192</v>
      </c>
      <c r="Q2161" s="136" t="str">
        <f t="shared" si="338"/>
        <v>À PAGAR</v>
      </c>
      <c r="R2161" s="136" t="str">
        <f t="shared" ca="1" si="334"/>
        <v>EM DIA</v>
      </c>
      <c r="S2161" s="137" t="str">
        <f t="shared" ca="1" si="339"/>
        <v/>
      </c>
    </row>
    <row r="2162" spans="2:19" x14ac:dyDescent="0.25">
      <c r="B2162" s="190" t="str">
        <f t="shared" si="341"/>
        <v/>
      </c>
      <c r="C2162" s="190" t="str">
        <f t="shared" si="340"/>
        <v/>
      </c>
      <c r="D2162" s="119" t="s">
        <v>192</v>
      </c>
      <c r="H2162" s="141">
        <f t="shared" si="335"/>
        <v>0</v>
      </c>
      <c r="K2162" s="133">
        <f t="shared" si="342"/>
        <v>0</v>
      </c>
      <c r="L2162" s="133">
        <f t="shared" si="336"/>
        <v>0</v>
      </c>
      <c r="M2162" s="190">
        <f t="shared" si="337"/>
        <v>1</v>
      </c>
      <c r="N2162" s="190" t="str">
        <f t="shared" si="333"/>
        <v>JANEIRO</v>
      </c>
      <c r="P2162" s="119" t="s">
        <v>192</v>
      </c>
      <c r="Q2162" s="136" t="str">
        <f t="shared" si="338"/>
        <v>À PAGAR</v>
      </c>
      <c r="R2162" s="136" t="str">
        <f t="shared" ca="1" si="334"/>
        <v>EM DIA</v>
      </c>
      <c r="S2162" s="137" t="str">
        <f t="shared" ca="1" si="339"/>
        <v/>
      </c>
    </row>
    <row r="2163" spans="2:19" x14ac:dyDescent="0.25">
      <c r="B2163" s="190" t="str">
        <f t="shared" si="341"/>
        <v/>
      </c>
      <c r="C2163" s="190" t="str">
        <f t="shared" si="340"/>
        <v/>
      </c>
      <c r="D2163" s="119" t="s">
        <v>192</v>
      </c>
      <c r="H2163" s="141">
        <f t="shared" si="335"/>
        <v>0</v>
      </c>
      <c r="K2163" s="133">
        <f t="shared" si="342"/>
        <v>0</v>
      </c>
      <c r="L2163" s="133">
        <f t="shared" si="336"/>
        <v>0</v>
      </c>
      <c r="M2163" s="190">
        <f t="shared" si="337"/>
        <v>1</v>
      </c>
      <c r="N2163" s="190" t="str">
        <f t="shared" si="333"/>
        <v>JANEIRO</v>
      </c>
      <c r="P2163" s="119" t="s">
        <v>192</v>
      </c>
      <c r="Q2163" s="136" t="str">
        <f t="shared" si="338"/>
        <v>À PAGAR</v>
      </c>
      <c r="R2163" s="136" t="str">
        <f t="shared" ca="1" si="334"/>
        <v>EM DIA</v>
      </c>
      <c r="S2163" s="137" t="str">
        <f t="shared" ca="1" si="339"/>
        <v/>
      </c>
    </row>
    <row r="2164" spans="2:19" x14ac:dyDescent="0.25">
      <c r="B2164" s="190" t="str">
        <f t="shared" si="341"/>
        <v/>
      </c>
      <c r="C2164" s="190" t="str">
        <f t="shared" si="340"/>
        <v/>
      </c>
      <c r="D2164" s="119" t="s">
        <v>192</v>
      </c>
      <c r="H2164" s="141">
        <f t="shared" si="335"/>
        <v>0</v>
      </c>
      <c r="K2164" s="133">
        <f t="shared" si="342"/>
        <v>0</v>
      </c>
      <c r="L2164" s="133">
        <f t="shared" si="336"/>
        <v>0</v>
      </c>
      <c r="M2164" s="190">
        <f t="shared" si="337"/>
        <v>1</v>
      </c>
      <c r="N2164" s="190" t="str">
        <f t="shared" si="333"/>
        <v>JANEIRO</v>
      </c>
      <c r="P2164" s="119" t="s">
        <v>192</v>
      </c>
      <c r="Q2164" s="136" t="str">
        <f t="shared" si="338"/>
        <v>À PAGAR</v>
      </c>
      <c r="R2164" s="136" t="str">
        <f t="shared" ca="1" si="334"/>
        <v>EM DIA</v>
      </c>
      <c r="S2164" s="137" t="str">
        <f t="shared" ca="1" si="339"/>
        <v/>
      </c>
    </row>
    <row r="2165" spans="2:19" x14ac:dyDescent="0.25">
      <c r="B2165" s="190" t="str">
        <f t="shared" si="341"/>
        <v/>
      </c>
      <c r="C2165" s="190" t="str">
        <f t="shared" si="340"/>
        <v/>
      </c>
      <c r="D2165" s="119" t="s">
        <v>192</v>
      </c>
      <c r="H2165" s="141">
        <f t="shared" si="335"/>
        <v>0</v>
      </c>
      <c r="K2165" s="133">
        <f t="shared" si="342"/>
        <v>0</v>
      </c>
      <c r="L2165" s="133">
        <f t="shared" si="336"/>
        <v>0</v>
      </c>
      <c r="M2165" s="190">
        <f t="shared" si="337"/>
        <v>1</v>
      </c>
      <c r="N2165" s="190" t="str">
        <f t="shared" si="333"/>
        <v>JANEIRO</v>
      </c>
      <c r="P2165" s="119" t="s">
        <v>192</v>
      </c>
      <c r="Q2165" s="136" t="str">
        <f t="shared" si="338"/>
        <v>À PAGAR</v>
      </c>
      <c r="R2165" s="136" t="str">
        <f t="shared" ca="1" si="334"/>
        <v>EM DIA</v>
      </c>
      <c r="S2165" s="137" t="str">
        <f t="shared" ca="1" si="339"/>
        <v/>
      </c>
    </row>
    <row r="2166" spans="2:19" x14ac:dyDescent="0.25">
      <c r="B2166" s="190" t="str">
        <f t="shared" si="341"/>
        <v/>
      </c>
      <c r="C2166" s="190" t="str">
        <f t="shared" si="340"/>
        <v/>
      </c>
      <c r="D2166" s="119" t="s">
        <v>192</v>
      </c>
      <c r="H2166" s="141">
        <f t="shared" si="335"/>
        <v>0</v>
      </c>
      <c r="K2166" s="133">
        <f t="shared" si="342"/>
        <v>0</v>
      </c>
      <c r="L2166" s="133">
        <f t="shared" si="336"/>
        <v>0</v>
      </c>
      <c r="M2166" s="190">
        <f t="shared" si="337"/>
        <v>1</v>
      </c>
      <c r="N2166" s="190" t="str">
        <f t="shared" si="333"/>
        <v>JANEIRO</v>
      </c>
      <c r="P2166" s="119" t="s">
        <v>192</v>
      </c>
      <c r="Q2166" s="136" t="str">
        <f t="shared" si="338"/>
        <v>À PAGAR</v>
      </c>
      <c r="R2166" s="136" t="str">
        <f t="shared" ca="1" si="334"/>
        <v>EM DIA</v>
      </c>
      <c r="S2166" s="137" t="str">
        <f t="shared" ca="1" si="339"/>
        <v/>
      </c>
    </row>
    <row r="2167" spans="2:19" x14ac:dyDescent="0.25">
      <c r="B2167" s="190" t="str">
        <f t="shared" si="341"/>
        <v/>
      </c>
      <c r="C2167" s="190" t="str">
        <f t="shared" si="340"/>
        <v/>
      </c>
      <c r="D2167" s="119" t="s">
        <v>192</v>
      </c>
      <c r="H2167" s="141">
        <f t="shared" si="335"/>
        <v>0</v>
      </c>
      <c r="K2167" s="133">
        <f t="shared" si="342"/>
        <v>0</v>
      </c>
      <c r="L2167" s="133">
        <f t="shared" si="336"/>
        <v>0</v>
      </c>
      <c r="M2167" s="190">
        <f t="shared" si="337"/>
        <v>1</v>
      </c>
      <c r="N2167" s="190" t="str">
        <f t="shared" si="333"/>
        <v>JANEIRO</v>
      </c>
      <c r="P2167" s="119" t="s">
        <v>192</v>
      </c>
      <c r="Q2167" s="136" t="str">
        <f t="shared" si="338"/>
        <v>À PAGAR</v>
      </c>
      <c r="R2167" s="136" t="str">
        <f t="shared" ca="1" si="334"/>
        <v>EM DIA</v>
      </c>
      <c r="S2167" s="137" t="str">
        <f t="shared" ca="1" si="339"/>
        <v/>
      </c>
    </row>
    <row r="2168" spans="2:19" x14ac:dyDescent="0.25">
      <c r="B2168" s="190" t="str">
        <f t="shared" si="341"/>
        <v/>
      </c>
      <c r="C2168" s="190" t="str">
        <f t="shared" si="340"/>
        <v/>
      </c>
      <c r="D2168" s="119" t="s">
        <v>192</v>
      </c>
      <c r="H2168" s="141">
        <f t="shared" si="335"/>
        <v>0</v>
      </c>
      <c r="K2168" s="133">
        <f t="shared" si="342"/>
        <v>0</v>
      </c>
      <c r="L2168" s="133">
        <f t="shared" si="336"/>
        <v>0</v>
      </c>
      <c r="M2168" s="190">
        <f t="shared" si="337"/>
        <v>1</v>
      </c>
      <c r="N2168" s="190" t="str">
        <f t="shared" si="333"/>
        <v>JANEIRO</v>
      </c>
      <c r="P2168" s="119" t="s">
        <v>192</v>
      </c>
      <c r="Q2168" s="136" t="str">
        <f t="shared" si="338"/>
        <v>À PAGAR</v>
      </c>
      <c r="R2168" s="136" t="str">
        <f t="shared" ca="1" si="334"/>
        <v>EM DIA</v>
      </c>
      <c r="S2168" s="137" t="str">
        <f t="shared" ca="1" si="339"/>
        <v/>
      </c>
    </row>
    <row r="2169" spans="2:19" x14ac:dyDescent="0.25">
      <c r="B2169" s="190" t="str">
        <f t="shared" si="341"/>
        <v/>
      </c>
      <c r="C2169" s="190" t="str">
        <f t="shared" si="340"/>
        <v/>
      </c>
      <c r="D2169" s="119" t="s">
        <v>192</v>
      </c>
      <c r="H2169" s="141">
        <f t="shared" si="335"/>
        <v>0</v>
      </c>
      <c r="K2169" s="133">
        <f t="shared" si="342"/>
        <v>0</v>
      </c>
      <c r="L2169" s="133">
        <f t="shared" si="336"/>
        <v>0</v>
      </c>
      <c r="M2169" s="190">
        <f t="shared" si="337"/>
        <v>1</v>
      </c>
      <c r="N2169" s="190" t="str">
        <f t="shared" si="333"/>
        <v>JANEIRO</v>
      </c>
      <c r="P2169" s="119" t="s">
        <v>192</v>
      </c>
      <c r="Q2169" s="136" t="str">
        <f t="shared" si="338"/>
        <v>À PAGAR</v>
      </c>
      <c r="R2169" s="136" t="str">
        <f t="shared" ca="1" si="334"/>
        <v>EM DIA</v>
      </c>
      <c r="S2169" s="137" t="str">
        <f t="shared" ca="1" si="339"/>
        <v/>
      </c>
    </row>
    <row r="2170" spans="2:19" x14ac:dyDescent="0.25">
      <c r="B2170" s="190" t="str">
        <f t="shared" si="341"/>
        <v/>
      </c>
      <c r="C2170" s="190" t="str">
        <f t="shared" si="340"/>
        <v/>
      </c>
      <c r="D2170" s="119" t="s">
        <v>192</v>
      </c>
      <c r="H2170" s="141">
        <f t="shared" si="335"/>
        <v>0</v>
      </c>
      <c r="K2170" s="133">
        <f t="shared" si="342"/>
        <v>0</v>
      </c>
      <c r="L2170" s="133">
        <f t="shared" si="336"/>
        <v>0</v>
      </c>
      <c r="M2170" s="190">
        <f t="shared" si="337"/>
        <v>1</v>
      </c>
      <c r="N2170" s="190" t="str">
        <f t="shared" si="333"/>
        <v>JANEIRO</v>
      </c>
      <c r="P2170" s="119" t="s">
        <v>192</v>
      </c>
      <c r="Q2170" s="136" t="str">
        <f t="shared" si="338"/>
        <v>À PAGAR</v>
      </c>
      <c r="R2170" s="136" t="str">
        <f t="shared" ca="1" si="334"/>
        <v>EM DIA</v>
      </c>
      <c r="S2170" s="137" t="str">
        <f t="shared" ca="1" si="339"/>
        <v/>
      </c>
    </row>
    <row r="2171" spans="2:19" x14ac:dyDescent="0.25">
      <c r="B2171" s="190" t="str">
        <f t="shared" si="341"/>
        <v/>
      </c>
      <c r="C2171" s="190" t="str">
        <f t="shared" si="340"/>
        <v/>
      </c>
      <c r="D2171" s="119" t="s">
        <v>192</v>
      </c>
      <c r="H2171" s="141">
        <f t="shared" si="335"/>
        <v>0</v>
      </c>
      <c r="K2171" s="133">
        <f t="shared" si="342"/>
        <v>0</v>
      </c>
      <c r="L2171" s="133">
        <f t="shared" si="336"/>
        <v>0</v>
      </c>
      <c r="M2171" s="190">
        <f t="shared" si="337"/>
        <v>1</v>
      </c>
      <c r="N2171" s="190" t="str">
        <f t="shared" si="333"/>
        <v>JANEIRO</v>
      </c>
      <c r="P2171" s="119" t="s">
        <v>192</v>
      </c>
      <c r="Q2171" s="136" t="str">
        <f t="shared" si="338"/>
        <v>À PAGAR</v>
      </c>
      <c r="R2171" s="136" t="str">
        <f t="shared" ca="1" si="334"/>
        <v>EM DIA</v>
      </c>
      <c r="S2171" s="137" t="str">
        <f t="shared" ca="1" si="339"/>
        <v/>
      </c>
    </row>
    <row r="2172" spans="2:19" x14ac:dyDescent="0.25">
      <c r="B2172" s="190" t="str">
        <f t="shared" si="341"/>
        <v/>
      </c>
      <c r="C2172" s="190" t="str">
        <f t="shared" si="340"/>
        <v/>
      </c>
      <c r="D2172" s="119" t="s">
        <v>192</v>
      </c>
      <c r="H2172" s="141">
        <f t="shared" si="335"/>
        <v>0</v>
      </c>
      <c r="K2172" s="133">
        <f t="shared" si="342"/>
        <v>0</v>
      </c>
      <c r="L2172" s="133">
        <f t="shared" si="336"/>
        <v>0</v>
      </c>
      <c r="M2172" s="190">
        <f t="shared" si="337"/>
        <v>1</v>
      </c>
      <c r="N2172" s="190" t="str">
        <f t="shared" si="333"/>
        <v>JANEIRO</v>
      </c>
      <c r="P2172" s="119" t="s">
        <v>192</v>
      </c>
      <c r="Q2172" s="136" t="str">
        <f t="shared" si="338"/>
        <v>À PAGAR</v>
      </c>
      <c r="R2172" s="136" t="str">
        <f t="shared" ca="1" si="334"/>
        <v>EM DIA</v>
      </c>
      <c r="S2172" s="137" t="str">
        <f t="shared" ca="1" si="339"/>
        <v/>
      </c>
    </row>
    <row r="2173" spans="2:19" x14ac:dyDescent="0.25">
      <c r="B2173" s="190" t="str">
        <f t="shared" si="341"/>
        <v/>
      </c>
      <c r="C2173" s="190" t="str">
        <f t="shared" si="340"/>
        <v/>
      </c>
      <c r="D2173" s="119" t="s">
        <v>192</v>
      </c>
      <c r="H2173" s="141">
        <f t="shared" si="335"/>
        <v>0</v>
      </c>
      <c r="K2173" s="133">
        <f t="shared" si="342"/>
        <v>0</v>
      </c>
      <c r="L2173" s="133">
        <f t="shared" si="336"/>
        <v>0</v>
      </c>
      <c r="M2173" s="190">
        <f t="shared" si="337"/>
        <v>1</v>
      </c>
      <c r="N2173" s="190" t="str">
        <f t="shared" si="333"/>
        <v>JANEIRO</v>
      </c>
      <c r="P2173" s="119" t="s">
        <v>192</v>
      </c>
      <c r="Q2173" s="136" t="str">
        <f t="shared" si="338"/>
        <v>À PAGAR</v>
      </c>
      <c r="R2173" s="136" t="str">
        <f t="shared" ca="1" si="334"/>
        <v>EM DIA</v>
      </c>
      <c r="S2173" s="137" t="str">
        <f t="shared" ca="1" si="339"/>
        <v/>
      </c>
    </row>
    <row r="2174" spans="2:19" x14ac:dyDescent="0.25">
      <c r="B2174" s="190" t="str">
        <f t="shared" si="341"/>
        <v/>
      </c>
      <c r="C2174" s="190" t="str">
        <f t="shared" si="340"/>
        <v/>
      </c>
      <c r="D2174" s="119" t="s">
        <v>192</v>
      </c>
      <c r="H2174" s="141">
        <f t="shared" si="335"/>
        <v>0</v>
      </c>
      <c r="K2174" s="133">
        <f t="shared" si="342"/>
        <v>0</v>
      </c>
      <c r="L2174" s="133">
        <f t="shared" si="336"/>
        <v>0</v>
      </c>
      <c r="M2174" s="190">
        <f t="shared" si="337"/>
        <v>1</v>
      </c>
      <c r="N2174" s="190" t="str">
        <f t="shared" si="333"/>
        <v>JANEIRO</v>
      </c>
      <c r="P2174" s="119" t="s">
        <v>192</v>
      </c>
      <c r="Q2174" s="136" t="str">
        <f t="shared" si="338"/>
        <v>À PAGAR</v>
      </c>
      <c r="R2174" s="136" t="str">
        <f t="shared" ca="1" si="334"/>
        <v>EM DIA</v>
      </c>
      <c r="S2174" s="137" t="str">
        <f t="shared" ca="1" si="339"/>
        <v/>
      </c>
    </row>
    <row r="2175" spans="2:19" x14ac:dyDescent="0.25">
      <c r="B2175" s="190" t="str">
        <f t="shared" si="341"/>
        <v/>
      </c>
      <c r="C2175" s="190" t="str">
        <f t="shared" si="340"/>
        <v/>
      </c>
      <c r="D2175" s="119" t="s">
        <v>192</v>
      </c>
      <c r="H2175" s="141">
        <f t="shared" si="335"/>
        <v>0</v>
      </c>
      <c r="K2175" s="133">
        <f t="shared" si="342"/>
        <v>0</v>
      </c>
      <c r="L2175" s="133">
        <f t="shared" si="336"/>
        <v>0</v>
      </c>
      <c r="M2175" s="190">
        <f t="shared" si="337"/>
        <v>1</v>
      </c>
      <c r="N2175" s="190" t="str">
        <f t="shared" si="333"/>
        <v>JANEIRO</v>
      </c>
      <c r="P2175" s="119" t="s">
        <v>192</v>
      </c>
      <c r="Q2175" s="136" t="str">
        <f t="shared" si="338"/>
        <v>À PAGAR</v>
      </c>
      <c r="R2175" s="136" t="str">
        <f t="shared" ca="1" si="334"/>
        <v>EM DIA</v>
      </c>
      <c r="S2175" s="137" t="str">
        <f t="shared" ca="1" si="339"/>
        <v/>
      </c>
    </row>
    <row r="2176" spans="2:19" x14ac:dyDescent="0.25">
      <c r="B2176" s="190" t="str">
        <f t="shared" si="341"/>
        <v/>
      </c>
      <c r="C2176" s="190" t="str">
        <f t="shared" si="340"/>
        <v/>
      </c>
      <c r="D2176" s="119" t="s">
        <v>192</v>
      </c>
      <c r="H2176" s="141">
        <f t="shared" si="335"/>
        <v>0</v>
      </c>
      <c r="K2176" s="133">
        <f t="shared" si="342"/>
        <v>0</v>
      </c>
      <c r="L2176" s="133">
        <f t="shared" si="336"/>
        <v>0</v>
      </c>
      <c r="M2176" s="190">
        <f t="shared" si="337"/>
        <v>1</v>
      </c>
      <c r="N2176" s="190" t="str">
        <f t="shared" si="333"/>
        <v>JANEIRO</v>
      </c>
      <c r="P2176" s="119" t="s">
        <v>192</v>
      </c>
      <c r="Q2176" s="136" t="str">
        <f t="shared" si="338"/>
        <v>À PAGAR</v>
      </c>
      <c r="R2176" s="136" t="str">
        <f t="shared" ca="1" si="334"/>
        <v>EM DIA</v>
      </c>
      <c r="S2176" s="137" t="str">
        <f t="shared" ca="1" si="339"/>
        <v/>
      </c>
    </row>
    <row r="2177" spans="2:19" x14ac:dyDescent="0.25">
      <c r="B2177" s="190" t="str">
        <f t="shared" si="341"/>
        <v/>
      </c>
      <c r="C2177" s="190" t="str">
        <f t="shared" si="340"/>
        <v/>
      </c>
      <c r="D2177" s="119" t="s">
        <v>192</v>
      </c>
      <c r="H2177" s="141">
        <f t="shared" si="335"/>
        <v>0</v>
      </c>
      <c r="K2177" s="133">
        <f t="shared" si="342"/>
        <v>0</v>
      </c>
      <c r="L2177" s="133">
        <f t="shared" si="336"/>
        <v>0</v>
      </c>
      <c r="M2177" s="190">
        <f t="shared" si="337"/>
        <v>1</v>
      </c>
      <c r="N2177" s="190" t="str">
        <f t="shared" si="333"/>
        <v>JANEIRO</v>
      </c>
      <c r="P2177" s="119" t="s">
        <v>192</v>
      </c>
      <c r="Q2177" s="136" t="str">
        <f t="shared" si="338"/>
        <v>À PAGAR</v>
      </c>
      <c r="R2177" s="136" t="str">
        <f t="shared" ca="1" si="334"/>
        <v>EM DIA</v>
      </c>
      <c r="S2177" s="137" t="str">
        <f t="shared" ca="1" si="339"/>
        <v/>
      </c>
    </row>
    <row r="2178" spans="2:19" x14ac:dyDescent="0.25">
      <c r="B2178" s="190" t="str">
        <f t="shared" si="341"/>
        <v/>
      </c>
      <c r="C2178" s="190" t="str">
        <f t="shared" si="340"/>
        <v/>
      </c>
      <c r="D2178" s="119" t="s">
        <v>192</v>
      </c>
      <c r="H2178" s="141">
        <f t="shared" si="335"/>
        <v>0</v>
      </c>
      <c r="K2178" s="133">
        <f t="shared" si="342"/>
        <v>0</v>
      </c>
      <c r="L2178" s="133">
        <f t="shared" si="336"/>
        <v>0</v>
      </c>
      <c r="M2178" s="190">
        <f t="shared" si="337"/>
        <v>1</v>
      </c>
      <c r="N2178" s="190" t="str">
        <f t="shared" si="333"/>
        <v>JANEIRO</v>
      </c>
      <c r="P2178" s="119" t="s">
        <v>192</v>
      </c>
      <c r="Q2178" s="136" t="str">
        <f t="shared" si="338"/>
        <v>À PAGAR</v>
      </c>
      <c r="R2178" s="136" t="str">
        <f t="shared" ca="1" si="334"/>
        <v>EM DIA</v>
      </c>
      <c r="S2178" s="137" t="str">
        <f t="shared" ca="1" si="339"/>
        <v/>
      </c>
    </row>
    <row r="2179" spans="2:19" x14ac:dyDescent="0.25">
      <c r="B2179" s="190" t="str">
        <f t="shared" si="341"/>
        <v/>
      </c>
      <c r="C2179" s="190" t="str">
        <f t="shared" si="340"/>
        <v/>
      </c>
      <c r="D2179" s="119" t="s">
        <v>192</v>
      </c>
      <c r="H2179" s="141">
        <f t="shared" si="335"/>
        <v>0</v>
      </c>
      <c r="K2179" s="133">
        <f t="shared" si="342"/>
        <v>0</v>
      </c>
      <c r="L2179" s="133">
        <f t="shared" si="336"/>
        <v>0</v>
      </c>
      <c r="M2179" s="190">
        <f t="shared" si="337"/>
        <v>1</v>
      </c>
      <c r="N2179" s="190" t="str">
        <f t="shared" si="333"/>
        <v>JANEIRO</v>
      </c>
      <c r="P2179" s="119" t="s">
        <v>192</v>
      </c>
      <c r="Q2179" s="136" t="str">
        <f t="shared" si="338"/>
        <v>À PAGAR</v>
      </c>
      <c r="R2179" s="136" t="str">
        <f t="shared" ca="1" si="334"/>
        <v>EM DIA</v>
      </c>
      <c r="S2179" s="137" t="str">
        <f t="shared" ca="1" si="339"/>
        <v/>
      </c>
    </row>
    <row r="2180" spans="2:19" x14ac:dyDescent="0.25">
      <c r="B2180" s="190" t="str">
        <f t="shared" si="341"/>
        <v/>
      </c>
      <c r="C2180" s="190" t="str">
        <f t="shared" si="340"/>
        <v/>
      </c>
      <c r="D2180" s="119" t="s">
        <v>192</v>
      </c>
      <c r="H2180" s="141">
        <f t="shared" si="335"/>
        <v>0</v>
      </c>
      <c r="K2180" s="133">
        <f t="shared" si="342"/>
        <v>0</v>
      </c>
      <c r="L2180" s="133">
        <f t="shared" si="336"/>
        <v>0</v>
      </c>
      <c r="M2180" s="190">
        <f t="shared" si="337"/>
        <v>1</v>
      </c>
      <c r="N2180" s="190" t="str">
        <f t="shared" si="333"/>
        <v>JANEIRO</v>
      </c>
      <c r="P2180" s="119" t="s">
        <v>192</v>
      </c>
      <c r="Q2180" s="136" t="str">
        <f t="shared" si="338"/>
        <v>À PAGAR</v>
      </c>
      <c r="R2180" s="136" t="str">
        <f t="shared" ca="1" si="334"/>
        <v>EM DIA</v>
      </c>
      <c r="S2180" s="137" t="str">
        <f t="shared" ca="1" si="339"/>
        <v/>
      </c>
    </row>
    <row r="2181" spans="2:19" x14ac:dyDescent="0.25">
      <c r="B2181" s="190" t="str">
        <f t="shared" si="341"/>
        <v/>
      </c>
      <c r="C2181" s="190" t="str">
        <f t="shared" si="340"/>
        <v/>
      </c>
      <c r="D2181" s="119" t="s">
        <v>192</v>
      </c>
      <c r="H2181" s="141">
        <f t="shared" si="335"/>
        <v>0</v>
      </c>
      <c r="K2181" s="133">
        <f t="shared" si="342"/>
        <v>0</v>
      </c>
      <c r="L2181" s="133">
        <f t="shared" si="336"/>
        <v>0</v>
      </c>
      <c r="M2181" s="190">
        <f t="shared" si="337"/>
        <v>1</v>
      </c>
      <c r="N2181" s="190" t="str">
        <f t="shared" ref="N2181:N2244" si="343">IF(M2181=1,"JANEIRO",IF(M2181=2,"FEVEREIRO",IF(M2181=3,"MARÇO",IF(M2181=4,"ABRIL",IF(M2181=5,"MAIO",IF(M2181=6,"JUNHO",IF(M2181=7,"JULHO",IF(M2181=8,"AGOSTO",IF(M2181=9,"SETEMBRO",IF(M2181=10,"OUTUBRO",IF(M2181=11,"NOVEMBRO",IF(M2181=12,"DEZEMBRO",""))))))))))))</f>
        <v>JANEIRO</v>
      </c>
      <c r="P2181" s="119" t="s">
        <v>192</v>
      </c>
      <c r="Q2181" s="136" t="str">
        <f t="shared" si="338"/>
        <v>À PAGAR</v>
      </c>
      <c r="R2181" s="136" t="str">
        <f t="shared" ref="R2181:R2244" ca="1" si="344">IF(AND(O2181&lt;=P2181,S2181&gt;=0),"EM DIA","EM ATRASO")</f>
        <v>EM DIA</v>
      </c>
      <c r="S2181" s="137" t="str">
        <f t="shared" ca="1" si="339"/>
        <v/>
      </c>
    </row>
    <row r="2182" spans="2:19" x14ac:dyDescent="0.25">
      <c r="B2182" s="190" t="str">
        <f t="shared" si="341"/>
        <v/>
      </c>
      <c r="C2182" s="190" t="str">
        <f t="shared" si="340"/>
        <v/>
      </c>
      <c r="D2182" s="119" t="s">
        <v>192</v>
      </c>
      <c r="H2182" s="141">
        <f t="shared" ref="H2182:H2245" si="345">IF(OR(I2182="",I2182=0),G2182,I2182)</f>
        <v>0</v>
      </c>
      <c r="K2182" s="133">
        <f t="shared" si="342"/>
        <v>0</v>
      </c>
      <c r="L2182" s="133">
        <f t="shared" ref="L2182:L2245" si="346">IF(G2182&lt;I2182,I2182-G2182,0)</f>
        <v>0</v>
      </c>
      <c r="M2182" s="190">
        <f t="shared" ref="M2182:M2245" si="347">IFERROR(MONTH(O2182),"")</f>
        <v>1</v>
      </c>
      <c r="N2182" s="190" t="str">
        <f t="shared" si="343"/>
        <v>JANEIRO</v>
      </c>
      <c r="P2182" s="119" t="s">
        <v>192</v>
      </c>
      <c r="Q2182" s="136" t="str">
        <f t="shared" ref="Q2182:Q2245" si="348">IF(OR(I2182="",I2182=0),"À PAGAR","PAGO")</f>
        <v>À PAGAR</v>
      </c>
      <c r="R2182" s="136" t="str">
        <f t="shared" ca="1" si="344"/>
        <v>EM DIA</v>
      </c>
      <c r="S2182" s="137" t="str">
        <f t="shared" ref="S2182:S2245" ca="1" si="349">IFERROR(IF(Q2182="À PAGAR",P2182-$W$5,0),"")</f>
        <v/>
      </c>
    </row>
    <row r="2183" spans="2:19" x14ac:dyDescent="0.25">
      <c r="B2183" s="190" t="str">
        <f t="shared" si="341"/>
        <v/>
      </c>
      <c r="C2183" s="190" t="str">
        <f t="shared" si="340"/>
        <v/>
      </c>
      <c r="D2183" s="119" t="s">
        <v>192</v>
      </c>
      <c r="H2183" s="141">
        <f t="shared" si="345"/>
        <v>0</v>
      </c>
      <c r="K2183" s="133">
        <f t="shared" si="342"/>
        <v>0</v>
      </c>
      <c r="L2183" s="133">
        <f t="shared" si="346"/>
        <v>0</v>
      </c>
      <c r="M2183" s="190">
        <f t="shared" si="347"/>
        <v>1</v>
      </c>
      <c r="N2183" s="190" t="str">
        <f t="shared" si="343"/>
        <v>JANEIRO</v>
      </c>
      <c r="P2183" s="119" t="s">
        <v>192</v>
      </c>
      <c r="Q2183" s="136" t="str">
        <f t="shared" si="348"/>
        <v>À PAGAR</v>
      </c>
      <c r="R2183" s="136" t="str">
        <f t="shared" ca="1" si="344"/>
        <v>EM DIA</v>
      </c>
      <c r="S2183" s="137" t="str">
        <f t="shared" ca="1" si="349"/>
        <v/>
      </c>
    </row>
    <row r="2184" spans="2:19" x14ac:dyDescent="0.25">
      <c r="B2184" s="190" t="str">
        <f t="shared" si="341"/>
        <v/>
      </c>
      <c r="C2184" s="190" t="str">
        <f t="shared" si="340"/>
        <v/>
      </c>
      <c r="D2184" s="119" t="s">
        <v>192</v>
      </c>
      <c r="H2184" s="141">
        <f t="shared" si="345"/>
        <v>0</v>
      </c>
      <c r="K2184" s="133">
        <f t="shared" si="342"/>
        <v>0</v>
      </c>
      <c r="L2184" s="133">
        <f t="shared" si="346"/>
        <v>0</v>
      </c>
      <c r="M2184" s="190">
        <f t="shared" si="347"/>
        <v>1</v>
      </c>
      <c r="N2184" s="190" t="str">
        <f t="shared" si="343"/>
        <v>JANEIRO</v>
      </c>
      <c r="P2184" s="119" t="s">
        <v>192</v>
      </c>
      <c r="Q2184" s="136" t="str">
        <f t="shared" si="348"/>
        <v>À PAGAR</v>
      </c>
      <c r="R2184" s="136" t="str">
        <f t="shared" ca="1" si="344"/>
        <v>EM DIA</v>
      </c>
      <c r="S2184" s="137" t="str">
        <f t="shared" ca="1" si="349"/>
        <v/>
      </c>
    </row>
    <row r="2185" spans="2:19" x14ac:dyDescent="0.25">
      <c r="B2185" s="190" t="str">
        <f t="shared" si="341"/>
        <v/>
      </c>
      <c r="C2185" s="190" t="str">
        <f t="shared" si="340"/>
        <v/>
      </c>
      <c r="D2185" s="119" t="s">
        <v>192</v>
      </c>
      <c r="H2185" s="141">
        <f t="shared" si="345"/>
        <v>0</v>
      </c>
      <c r="K2185" s="133">
        <f t="shared" si="342"/>
        <v>0</v>
      </c>
      <c r="L2185" s="133">
        <f t="shared" si="346"/>
        <v>0</v>
      </c>
      <c r="M2185" s="190">
        <f t="shared" si="347"/>
        <v>1</v>
      </c>
      <c r="N2185" s="190" t="str">
        <f t="shared" si="343"/>
        <v>JANEIRO</v>
      </c>
      <c r="P2185" s="119" t="s">
        <v>192</v>
      </c>
      <c r="Q2185" s="136" t="str">
        <f t="shared" si="348"/>
        <v>À PAGAR</v>
      </c>
      <c r="R2185" s="136" t="str">
        <f t="shared" ca="1" si="344"/>
        <v>EM DIA</v>
      </c>
      <c r="S2185" s="137" t="str">
        <f t="shared" ca="1" si="349"/>
        <v/>
      </c>
    </row>
    <row r="2186" spans="2:19" x14ac:dyDescent="0.25">
      <c r="B2186" s="190" t="str">
        <f t="shared" si="341"/>
        <v/>
      </c>
      <c r="C2186" s="190" t="str">
        <f t="shared" si="340"/>
        <v/>
      </c>
      <c r="D2186" s="119" t="s">
        <v>192</v>
      </c>
      <c r="H2186" s="141">
        <f t="shared" si="345"/>
        <v>0</v>
      </c>
      <c r="K2186" s="133">
        <f t="shared" si="342"/>
        <v>0</v>
      </c>
      <c r="L2186" s="133">
        <f t="shared" si="346"/>
        <v>0</v>
      </c>
      <c r="M2186" s="190">
        <f t="shared" si="347"/>
        <v>1</v>
      </c>
      <c r="N2186" s="190" t="str">
        <f t="shared" si="343"/>
        <v>JANEIRO</v>
      </c>
      <c r="P2186" s="119" t="s">
        <v>192</v>
      </c>
      <c r="Q2186" s="136" t="str">
        <f t="shared" si="348"/>
        <v>À PAGAR</v>
      </c>
      <c r="R2186" s="136" t="str">
        <f t="shared" ca="1" si="344"/>
        <v>EM DIA</v>
      </c>
      <c r="S2186" s="137" t="str">
        <f t="shared" ca="1" si="349"/>
        <v/>
      </c>
    </row>
    <row r="2187" spans="2:19" x14ac:dyDescent="0.25">
      <c r="B2187" s="190" t="str">
        <f t="shared" si="341"/>
        <v/>
      </c>
      <c r="C2187" s="190" t="str">
        <f t="shared" si="340"/>
        <v/>
      </c>
      <c r="D2187" s="119" t="s">
        <v>192</v>
      </c>
      <c r="H2187" s="141">
        <f t="shared" si="345"/>
        <v>0</v>
      </c>
      <c r="K2187" s="133">
        <f t="shared" si="342"/>
        <v>0</v>
      </c>
      <c r="L2187" s="133">
        <f t="shared" si="346"/>
        <v>0</v>
      </c>
      <c r="M2187" s="190">
        <f t="shared" si="347"/>
        <v>1</v>
      </c>
      <c r="N2187" s="190" t="str">
        <f t="shared" si="343"/>
        <v>JANEIRO</v>
      </c>
      <c r="P2187" s="119" t="s">
        <v>192</v>
      </c>
      <c r="Q2187" s="136" t="str">
        <f t="shared" si="348"/>
        <v>À PAGAR</v>
      </c>
      <c r="R2187" s="136" t="str">
        <f t="shared" ca="1" si="344"/>
        <v>EM DIA</v>
      </c>
      <c r="S2187" s="137" t="str">
        <f t="shared" ca="1" si="349"/>
        <v/>
      </c>
    </row>
    <row r="2188" spans="2:19" x14ac:dyDescent="0.25">
      <c r="B2188" s="190" t="str">
        <f t="shared" si="341"/>
        <v/>
      </c>
      <c r="C2188" s="190" t="str">
        <f t="shared" si="340"/>
        <v/>
      </c>
      <c r="D2188" s="119" t="s">
        <v>192</v>
      </c>
      <c r="H2188" s="141">
        <f t="shared" si="345"/>
        <v>0</v>
      </c>
      <c r="K2188" s="133">
        <f t="shared" si="342"/>
        <v>0</v>
      </c>
      <c r="L2188" s="133">
        <f t="shared" si="346"/>
        <v>0</v>
      </c>
      <c r="M2188" s="190">
        <f t="shared" si="347"/>
        <v>1</v>
      </c>
      <c r="N2188" s="190" t="str">
        <f t="shared" si="343"/>
        <v>JANEIRO</v>
      </c>
      <c r="P2188" s="119" t="s">
        <v>192</v>
      </c>
      <c r="Q2188" s="136" t="str">
        <f t="shared" si="348"/>
        <v>À PAGAR</v>
      </c>
      <c r="R2188" s="136" t="str">
        <f t="shared" ca="1" si="344"/>
        <v>EM DIA</v>
      </c>
      <c r="S2188" s="137" t="str">
        <f t="shared" ca="1" si="349"/>
        <v/>
      </c>
    </row>
    <row r="2189" spans="2:19" x14ac:dyDescent="0.25">
      <c r="B2189" s="190" t="str">
        <f t="shared" si="341"/>
        <v/>
      </c>
      <c r="C2189" s="190" t="str">
        <f t="shared" si="340"/>
        <v/>
      </c>
      <c r="D2189" s="119" t="s">
        <v>192</v>
      </c>
      <c r="H2189" s="141">
        <f t="shared" si="345"/>
        <v>0</v>
      </c>
      <c r="K2189" s="133">
        <f t="shared" si="342"/>
        <v>0</v>
      </c>
      <c r="L2189" s="133">
        <f t="shared" si="346"/>
        <v>0</v>
      </c>
      <c r="M2189" s="190">
        <f t="shared" si="347"/>
        <v>1</v>
      </c>
      <c r="N2189" s="190" t="str">
        <f t="shared" si="343"/>
        <v>JANEIRO</v>
      </c>
      <c r="P2189" s="119" t="s">
        <v>192</v>
      </c>
      <c r="Q2189" s="136" t="str">
        <f t="shared" si="348"/>
        <v>À PAGAR</v>
      </c>
      <c r="R2189" s="136" t="str">
        <f t="shared" ca="1" si="344"/>
        <v>EM DIA</v>
      </c>
      <c r="S2189" s="137" t="str">
        <f t="shared" ca="1" si="349"/>
        <v/>
      </c>
    </row>
    <row r="2190" spans="2:19" x14ac:dyDescent="0.25">
      <c r="B2190" s="190" t="str">
        <f t="shared" si="341"/>
        <v/>
      </c>
      <c r="C2190" s="190" t="str">
        <f t="shared" si="340"/>
        <v/>
      </c>
      <c r="D2190" s="119" t="s">
        <v>192</v>
      </c>
      <c r="H2190" s="141">
        <f t="shared" si="345"/>
        <v>0</v>
      </c>
      <c r="K2190" s="133">
        <f t="shared" si="342"/>
        <v>0</v>
      </c>
      <c r="L2190" s="133">
        <f t="shared" si="346"/>
        <v>0</v>
      </c>
      <c r="M2190" s="190">
        <f t="shared" si="347"/>
        <v>1</v>
      </c>
      <c r="N2190" s="190" t="str">
        <f t="shared" si="343"/>
        <v>JANEIRO</v>
      </c>
      <c r="P2190" s="119" t="s">
        <v>192</v>
      </c>
      <c r="Q2190" s="136" t="str">
        <f t="shared" si="348"/>
        <v>À PAGAR</v>
      </c>
      <c r="R2190" s="136" t="str">
        <f t="shared" ca="1" si="344"/>
        <v>EM DIA</v>
      </c>
      <c r="S2190" s="137" t="str">
        <f t="shared" ca="1" si="349"/>
        <v/>
      </c>
    </row>
    <row r="2191" spans="2:19" x14ac:dyDescent="0.25">
      <c r="B2191" s="190" t="str">
        <f t="shared" si="341"/>
        <v/>
      </c>
      <c r="C2191" s="190" t="str">
        <f t="shared" ref="C2191:C2254" si="350">IF(B2191=1,"JANEIRO",IF(B2191=2,"FEVEREIRO",IF(B2191=3,"MARÇO",IF(B2191=4,"ABRIL",IF(B2191=5,"MAIO",IF(B2191=6,"JUNHO",IF(B2191=7,"JULHO",IF(B2191=8,"AGOSTO",IF(B2191=9,"SETEMBRO",IF(B2191=10,"OUTUBRO",IF(B2191=11,"NOVEMBRO",IF(B2191=12,"DEZEMBRO",""))))))))))))</f>
        <v/>
      </c>
      <c r="D2191" s="119" t="s">
        <v>192</v>
      </c>
      <c r="H2191" s="141">
        <f t="shared" si="345"/>
        <v>0</v>
      </c>
      <c r="K2191" s="133">
        <f t="shared" si="342"/>
        <v>0</v>
      </c>
      <c r="L2191" s="133">
        <f t="shared" si="346"/>
        <v>0</v>
      </c>
      <c r="M2191" s="190">
        <f t="shared" si="347"/>
        <v>1</v>
      </c>
      <c r="N2191" s="190" t="str">
        <f t="shared" si="343"/>
        <v>JANEIRO</v>
      </c>
      <c r="P2191" s="119" t="s">
        <v>192</v>
      </c>
      <c r="Q2191" s="136" t="str">
        <f t="shared" si="348"/>
        <v>À PAGAR</v>
      </c>
      <c r="R2191" s="136" t="str">
        <f t="shared" ca="1" si="344"/>
        <v>EM DIA</v>
      </c>
      <c r="S2191" s="137" t="str">
        <f t="shared" ca="1" si="349"/>
        <v/>
      </c>
    </row>
    <row r="2192" spans="2:19" x14ac:dyDescent="0.25">
      <c r="B2192" s="190" t="str">
        <f t="shared" si="341"/>
        <v/>
      </c>
      <c r="C2192" s="190" t="str">
        <f t="shared" si="350"/>
        <v/>
      </c>
      <c r="D2192" s="119" t="s">
        <v>192</v>
      </c>
      <c r="H2192" s="141">
        <f t="shared" si="345"/>
        <v>0</v>
      </c>
      <c r="K2192" s="133">
        <f t="shared" si="342"/>
        <v>0</v>
      </c>
      <c r="L2192" s="133">
        <f t="shared" si="346"/>
        <v>0</v>
      </c>
      <c r="M2192" s="190">
        <f t="shared" si="347"/>
        <v>1</v>
      </c>
      <c r="N2192" s="190" t="str">
        <f t="shared" si="343"/>
        <v>JANEIRO</v>
      </c>
      <c r="P2192" s="119" t="s">
        <v>192</v>
      </c>
      <c r="Q2192" s="136" t="str">
        <f t="shared" si="348"/>
        <v>À PAGAR</v>
      </c>
      <c r="R2192" s="136" t="str">
        <f t="shared" ca="1" si="344"/>
        <v>EM DIA</v>
      </c>
      <c r="S2192" s="137" t="str">
        <f t="shared" ca="1" si="349"/>
        <v/>
      </c>
    </row>
    <row r="2193" spans="2:19" x14ac:dyDescent="0.25">
      <c r="B2193" s="190" t="str">
        <f t="shared" si="341"/>
        <v/>
      </c>
      <c r="C2193" s="190" t="str">
        <f t="shared" si="350"/>
        <v/>
      </c>
      <c r="D2193" s="119" t="s">
        <v>192</v>
      </c>
      <c r="H2193" s="141">
        <f t="shared" si="345"/>
        <v>0</v>
      </c>
      <c r="K2193" s="133">
        <f t="shared" si="342"/>
        <v>0</v>
      </c>
      <c r="L2193" s="133">
        <f t="shared" si="346"/>
        <v>0</v>
      </c>
      <c r="M2193" s="190">
        <f t="shared" si="347"/>
        <v>1</v>
      </c>
      <c r="N2193" s="190" t="str">
        <f t="shared" si="343"/>
        <v>JANEIRO</v>
      </c>
      <c r="P2193" s="119" t="s">
        <v>192</v>
      </c>
      <c r="Q2193" s="136" t="str">
        <f t="shared" si="348"/>
        <v>À PAGAR</v>
      </c>
      <c r="R2193" s="136" t="str">
        <f t="shared" ca="1" si="344"/>
        <v>EM DIA</v>
      </c>
      <c r="S2193" s="137" t="str">
        <f t="shared" ca="1" si="349"/>
        <v/>
      </c>
    </row>
    <row r="2194" spans="2:19" x14ac:dyDescent="0.25">
      <c r="B2194" s="190" t="str">
        <f t="shared" ref="B2194:B2257" si="351">IFERROR(MONTH(D2194),"")</f>
        <v/>
      </c>
      <c r="C2194" s="190" t="str">
        <f t="shared" si="350"/>
        <v/>
      </c>
      <c r="D2194" s="119" t="s">
        <v>192</v>
      </c>
      <c r="H2194" s="141">
        <f t="shared" si="345"/>
        <v>0</v>
      </c>
      <c r="K2194" s="133">
        <f t="shared" si="342"/>
        <v>0</v>
      </c>
      <c r="L2194" s="133">
        <f t="shared" si="346"/>
        <v>0</v>
      </c>
      <c r="M2194" s="190">
        <f t="shared" si="347"/>
        <v>1</v>
      </c>
      <c r="N2194" s="190" t="str">
        <f t="shared" si="343"/>
        <v>JANEIRO</v>
      </c>
      <c r="P2194" s="119" t="s">
        <v>192</v>
      </c>
      <c r="Q2194" s="136" t="str">
        <f t="shared" si="348"/>
        <v>À PAGAR</v>
      </c>
      <c r="R2194" s="136" t="str">
        <f t="shared" ca="1" si="344"/>
        <v>EM DIA</v>
      </c>
      <c r="S2194" s="137" t="str">
        <f t="shared" ca="1" si="349"/>
        <v/>
      </c>
    </row>
    <row r="2195" spans="2:19" x14ac:dyDescent="0.25">
      <c r="B2195" s="190" t="str">
        <f t="shared" si="351"/>
        <v/>
      </c>
      <c r="C2195" s="190" t="str">
        <f t="shared" si="350"/>
        <v/>
      </c>
      <c r="D2195" s="119" t="s">
        <v>192</v>
      </c>
      <c r="H2195" s="141">
        <f t="shared" si="345"/>
        <v>0</v>
      </c>
      <c r="K2195" s="133">
        <f t="shared" si="342"/>
        <v>0</v>
      </c>
      <c r="L2195" s="133">
        <f t="shared" si="346"/>
        <v>0</v>
      </c>
      <c r="M2195" s="190">
        <f t="shared" si="347"/>
        <v>1</v>
      </c>
      <c r="N2195" s="190" t="str">
        <f t="shared" si="343"/>
        <v>JANEIRO</v>
      </c>
      <c r="P2195" s="119" t="s">
        <v>192</v>
      </c>
      <c r="Q2195" s="136" t="str">
        <f t="shared" si="348"/>
        <v>À PAGAR</v>
      </c>
      <c r="R2195" s="136" t="str">
        <f t="shared" ca="1" si="344"/>
        <v>EM DIA</v>
      </c>
      <c r="S2195" s="137" t="str">
        <f t="shared" ca="1" si="349"/>
        <v/>
      </c>
    </row>
    <row r="2196" spans="2:19" x14ac:dyDescent="0.25">
      <c r="B2196" s="190" t="str">
        <f t="shared" si="351"/>
        <v/>
      </c>
      <c r="C2196" s="190" t="str">
        <f t="shared" si="350"/>
        <v/>
      </c>
      <c r="D2196" s="119" t="s">
        <v>192</v>
      </c>
      <c r="H2196" s="141">
        <f t="shared" si="345"/>
        <v>0</v>
      </c>
      <c r="K2196" s="133">
        <f t="shared" si="342"/>
        <v>0</v>
      </c>
      <c r="L2196" s="133">
        <f t="shared" si="346"/>
        <v>0</v>
      </c>
      <c r="M2196" s="190">
        <f t="shared" si="347"/>
        <v>1</v>
      </c>
      <c r="N2196" s="190" t="str">
        <f t="shared" si="343"/>
        <v>JANEIRO</v>
      </c>
      <c r="P2196" s="119" t="s">
        <v>192</v>
      </c>
      <c r="Q2196" s="136" t="str">
        <f t="shared" si="348"/>
        <v>À PAGAR</v>
      </c>
      <c r="R2196" s="136" t="str">
        <f t="shared" ca="1" si="344"/>
        <v>EM DIA</v>
      </c>
      <c r="S2196" s="137" t="str">
        <f t="shared" ca="1" si="349"/>
        <v/>
      </c>
    </row>
    <row r="2197" spans="2:19" x14ac:dyDescent="0.25">
      <c r="B2197" s="190" t="str">
        <f t="shared" si="351"/>
        <v/>
      </c>
      <c r="C2197" s="190" t="str">
        <f t="shared" si="350"/>
        <v/>
      </c>
      <c r="D2197" s="119" t="s">
        <v>192</v>
      </c>
      <c r="H2197" s="141">
        <f t="shared" si="345"/>
        <v>0</v>
      </c>
      <c r="K2197" s="133">
        <f t="shared" si="342"/>
        <v>0</v>
      </c>
      <c r="L2197" s="133">
        <f t="shared" si="346"/>
        <v>0</v>
      </c>
      <c r="M2197" s="190">
        <f t="shared" si="347"/>
        <v>1</v>
      </c>
      <c r="N2197" s="190" t="str">
        <f t="shared" si="343"/>
        <v>JANEIRO</v>
      </c>
      <c r="P2197" s="119" t="s">
        <v>192</v>
      </c>
      <c r="Q2197" s="136" t="str">
        <f t="shared" si="348"/>
        <v>À PAGAR</v>
      </c>
      <c r="R2197" s="136" t="str">
        <f t="shared" ca="1" si="344"/>
        <v>EM DIA</v>
      </c>
      <c r="S2197" s="137" t="str">
        <f t="shared" ca="1" si="349"/>
        <v/>
      </c>
    </row>
    <row r="2198" spans="2:19" x14ac:dyDescent="0.25">
      <c r="B2198" s="190" t="str">
        <f t="shared" si="351"/>
        <v/>
      </c>
      <c r="C2198" s="190" t="str">
        <f t="shared" si="350"/>
        <v/>
      </c>
      <c r="D2198" s="119" t="s">
        <v>192</v>
      </c>
      <c r="H2198" s="141">
        <f t="shared" si="345"/>
        <v>0</v>
      </c>
      <c r="K2198" s="133">
        <f t="shared" si="342"/>
        <v>0</v>
      </c>
      <c r="L2198" s="133">
        <f t="shared" si="346"/>
        <v>0</v>
      </c>
      <c r="M2198" s="190">
        <f t="shared" si="347"/>
        <v>1</v>
      </c>
      <c r="N2198" s="190" t="str">
        <f t="shared" si="343"/>
        <v>JANEIRO</v>
      </c>
      <c r="P2198" s="119" t="s">
        <v>192</v>
      </c>
      <c r="Q2198" s="136" t="str">
        <f t="shared" si="348"/>
        <v>À PAGAR</v>
      </c>
      <c r="R2198" s="136" t="str">
        <f t="shared" ca="1" si="344"/>
        <v>EM DIA</v>
      </c>
      <c r="S2198" s="137" t="str">
        <f t="shared" ca="1" si="349"/>
        <v/>
      </c>
    </row>
    <row r="2199" spans="2:19" x14ac:dyDescent="0.25">
      <c r="B2199" s="190" t="str">
        <f t="shared" si="351"/>
        <v/>
      </c>
      <c r="C2199" s="190" t="str">
        <f t="shared" si="350"/>
        <v/>
      </c>
      <c r="D2199" s="119" t="s">
        <v>192</v>
      </c>
      <c r="H2199" s="141">
        <f t="shared" si="345"/>
        <v>0</v>
      </c>
      <c r="K2199" s="133">
        <f t="shared" si="342"/>
        <v>0</v>
      </c>
      <c r="L2199" s="133">
        <f t="shared" si="346"/>
        <v>0</v>
      </c>
      <c r="M2199" s="190">
        <f t="shared" si="347"/>
        <v>1</v>
      </c>
      <c r="N2199" s="190" t="str">
        <f t="shared" si="343"/>
        <v>JANEIRO</v>
      </c>
      <c r="P2199" s="119" t="s">
        <v>192</v>
      </c>
      <c r="Q2199" s="136" t="str">
        <f t="shared" si="348"/>
        <v>À PAGAR</v>
      </c>
      <c r="R2199" s="136" t="str">
        <f t="shared" ca="1" si="344"/>
        <v>EM DIA</v>
      </c>
      <c r="S2199" s="137" t="str">
        <f t="shared" ca="1" si="349"/>
        <v/>
      </c>
    </row>
    <row r="2200" spans="2:19" x14ac:dyDescent="0.25">
      <c r="B2200" s="190" t="str">
        <f t="shared" si="351"/>
        <v/>
      </c>
      <c r="C2200" s="190" t="str">
        <f t="shared" si="350"/>
        <v/>
      </c>
      <c r="D2200" s="119" t="s">
        <v>192</v>
      </c>
      <c r="H2200" s="141">
        <f t="shared" si="345"/>
        <v>0</v>
      </c>
      <c r="K2200" s="133">
        <f t="shared" si="342"/>
        <v>0</v>
      </c>
      <c r="L2200" s="133">
        <f t="shared" si="346"/>
        <v>0</v>
      </c>
      <c r="M2200" s="190">
        <f t="shared" si="347"/>
        <v>1</v>
      </c>
      <c r="N2200" s="190" t="str">
        <f t="shared" si="343"/>
        <v>JANEIRO</v>
      </c>
      <c r="P2200" s="119" t="s">
        <v>192</v>
      </c>
      <c r="Q2200" s="136" t="str">
        <f t="shared" si="348"/>
        <v>À PAGAR</v>
      </c>
      <c r="R2200" s="136" t="str">
        <f t="shared" ca="1" si="344"/>
        <v>EM DIA</v>
      </c>
      <c r="S2200" s="137" t="str">
        <f t="shared" ca="1" si="349"/>
        <v/>
      </c>
    </row>
    <row r="2201" spans="2:19" x14ac:dyDescent="0.25">
      <c r="B2201" s="190" t="str">
        <f t="shared" si="351"/>
        <v/>
      </c>
      <c r="C2201" s="190" t="str">
        <f t="shared" si="350"/>
        <v/>
      </c>
      <c r="D2201" s="119" t="s">
        <v>192</v>
      </c>
      <c r="H2201" s="141">
        <f t="shared" si="345"/>
        <v>0</v>
      </c>
      <c r="K2201" s="133">
        <f t="shared" si="342"/>
        <v>0</v>
      </c>
      <c r="L2201" s="133">
        <f t="shared" si="346"/>
        <v>0</v>
      </c>
      <c r="M2201" s="190">
        <f t="shared" si="347"/>
        <v>1</v>
      </c>
      <c r="N2201" s="190" t="str">
        <f t="shared" si="343"/>
        <v>JANEIRO</v>
      </c>
      <c r="P2201" s="119" t="s">
        <v>192</v>
      </c>
      <c r="Q2201" s="136" t="str">
        <f t="shared" si="348"/>
        <v>À PAGAR</v>
      </c>
      <c r="R2201" s="136" t="str">
        <f t="shared" ca="1" si="344"/>
        <v>EM DIA</v>
      </c>
      <c r="S2201" s="137" t="str">
        <f t="shared" ca="1" si="349"/>
        <v/>
      </c>
    </row>
    <row r="2202" spans="2:19" x14ac:dyDescent="0.25">
      <c r="B2202" s="190" t="str">
        <f t="shared" si="351"/>
        <v/>
      </c>
      <c r="C2202" s="190" t="str">
        <f t="shared" si="350"/>
        <v/>
      </c>
      <c r="D2202" s="119" t="s">
        <v>192</v>
      </c>
      <c r="H2202" s="141">
        <f t="shared" si="345"/>
        <v>0</v>
      </c>
      <c r="K2202" s="133">
        <f t="shared" si="342"/>
        <v>0</v>
      </c>
      <c r="L2202" s="133">
        <f t="shared" si="346"/>
        <v>0</v>
      </c>
      <c r="M2202" s="190">
        <f t="shared" si="347"/>
        <v>1</v>
      </c>
      <c r="N2202" s="190" t="str">
        <f t="shared" si="343"/>
        <v>JANEIRO</v>
      </c>
      <c r="P2202" s="119" t="s">
        <v>192</v>
      </c>
      <c r="Q2202" s="136" t="str">
        <f t="shared" si="348"/>
        <v>À PAGAR</v>
      </c>
      <c r="R2202" s="136" t="str">
        <f t="shared" ca="1" si="344"/>
        <v>EM DIA</v>
      </c>
      <c r="S2202" s="137" t="str">
        <f t="shared" ca="1" si="349"/>
        <v/>
      </c>
    </row>
    <row r="2203" spans="2:19" x14ac:dyDescent="0.25">
      <c r="B2203" s="190" t="str">
        <f t="shared" si="351"/>
        <v/>
      </c>
      <c r="C2203" s="190" t="str">
        <f t="shared" si="350"/>
        <v/>
      </c>
      <c r="D2203" s="119" t="s">
        <v>192</v>
      </c>
      <c r="H2203" s="141">
        <f t="shared" si="345"/>
        <v>0</v>
      </c>
      <c r="K2203" s="133">
        <f t="shared" si="342"/>
        <v>0</v>
      </c>
      <c r="L2203" s="133">
        <f t="shared" si="346"/>
        <v>0</v>
      </c>
      <c r="M2203" s="190">
        <f t="shared" si="347"/>
        <v>1</v>
      </c>
      <c r="N2203" s="190" t="str">
        <f t="shared" si="343"/>
        <v>JANEIRO</v>
      </c>
      <c r="P2203" s="119" t="s">
        <v>192</v>
      </c>
      <c r="Q2203" s="136" t="str">
        <f t="shared" si="348"/>
        <v>À PAGAR</v>
      </c>
      <c r="R2203" s="136" t="str">
        <f t="shared" ca="1" si="344"/>
        <v>EM DIA</v>
      </c>
      <c r="S2203" s="137" t="str">
        <f t="shared" ca="1" si="349"/>
        <v/>
      </c>
    </row>
    <row r="2204" spans="2:19" x14ac:dyDescent="0.25">
      <c r="B2204" s="190" t="str">
        <f t="shared" si="351"/>
        <v/>
      </c>
      <c r="C2204" s="190" t="str">
        <f t="shared" si="350"/>
        <v/>
      </c>
      <c r="D2204" s="119" t="s">
        <v>192</v>
      </c>
      <c r="H2204" s="141">
        <f t="shared" si="345"/>
        <v>0</v>
      </c>
      <c r="K2204" s="133">
        <f t="shared" si="342"/>
        <v>0</v>
      </c>
      <c r="L2204" s="133">
        <f t="shared" si="346"/>
        <v>0</v>
      </c>
      <c r="M2204" s="190">
        <f t="shared" si="347"/>
        <v>1</v>
      </c>
      <c r="N2204" s="190" t="str">
        <f t="shared" si="343"/>
        <v>JANEIRO</v>
      </c>
      <c r="P2204" s="119" t="s">
        <v>192</v>
      </c>
      <c r="Q2204" s="136" t="str">
        <f t="shared" si="348"/>
        <v>À PAGAR</v>
      </c>
      <c r="R2204" s="136" t="str">
        <f t="shared" ca="1" si="344"/>
        <v>EM DIA</v>
      </c>
      <c r="S2204" s="137" t="str">
        <f t="shared" ca="1" si="349"/>
        <v/>
      </c>
    </row>
    <row r="2205" spans="2:19" x14ac:dyDescent="0.25">
      <c r="B2205" s="190" t="str">
        <f t="shared" si="351"/>
        <v/>
      </c>
      <c r="C2205" s="190" t="str">
        <f t="shared" si="350"/>
        <v/>
      </c>
      <c r="D2205" s="119" t="s">
        <v>192</v>
      </c>
      <c r="H2205" s="141">
        <f t="shared" si="345"/>
        <v>0</v>
      </c>
      <c r="K2205" s="133">
        <f t="shared" ref="K2205:K2268" si="352">IF(AND(G2205&gt;I2205,I2205&gt;0),G2205-I2205-J2205,0)</f>
        <v>0</v>
      </c>
      <c r="L2205" s="133">
        <f t="shared" si="346"/>
        <v>0</v>
      </c>
      <c r="M2205" s="190">
        <f t="shared" si="347"/>
        <v>1</v>
      </c>
      <c r="N2205" s="190" t="str">
        <f t="shared" si="343"/>
        <v>JANEIRO</v>
      </c>
      <c r="P2205" s="119" t="s">
        <v>192</v>
      </c>
      <c r="Q2205" s="136" t="str">
        <f t="shared" si="348"/>
        <v>À PAGAR</v>
      </c>
      <c r="R2205" s="136" t="str">
        <f t="shared" ca="1" si="344"/>
        <v>EM DIA</v>
      </c>
      <c r="S2205" s="137" t="str">
        <f t="shared" ca="1" si="349"/>
        <v/>
      </c>
    </row>
    <row r="2206" spans="2:19" x14ac:dyDescent="0.25">
      <c r="B2206" s="190" t="str">
        <f t="shared" si="351"/>
        <v/>
      </c>
      <c r="C2206" s="190" t="str">
        <f t="shared" si="350"/>
        <v/>
      </c>
      <c r="D2206" s="119" t="s">
        <v>192</v>
      </c>
      <c r="H2206" s="141">
        <f t="shared" si="345"/>
        <v>0</v>
      </c>
      <c r="K2206" s="133">
        <f t="shared" si="352"/>
        <v>0</v>
      </c>
      <c r="L2206" s="133">
        <f t="shared" si="346"/>
        <v>0</v>
      </c>
      <c r="M2206" s="190">
        <f t="shared" si="347"/>
        <v>1</v>
      </c>
      <c r="N2206" s="190" t="str">
        <f t="shared" si="343"/>
        <v>JANEIRO</v>
      </c>
      <c r="P2206" s="119" t="s">
        <v>192</v>
      </c>
      <c r="Q2206" s="136" t="str">
        <f t="shared" si="348"/>
        <v>À PAGAR</v>
      </c>
      <c r="R2206" s="136" t="str">
        <f t="shared" ca="1" si="344"/>
        <v>EM DIA</v>
      </c>
      <c r="S2206" s="137" t="str">
        <f t="shared" ca="1" si="349"/>
        <v/>
      </c>
    </row>
    <row r="2207" spans="2:19" x14ac:dyDescent="0.25">
      <c r="B2207" s="190" t="str">
        <f t="shared" si="351"/>
        <v/>
      </c>
      <c r="C2207" s="190" t="str">
        <f t="shared" si="350"/>
        <v/>
      </c>
      <c r="D2207" s="119" t="s">
        <v>192</v>
      </c>
      <c r="H2207" s="141">
        <f t="shared" si="345"/>
        <v>0</v>
      </c>
      <c r="K2207" s="133">
        <f t="shared" si="352"/>
        <v>0</v>
      </c>
      <c r="L2207" s="133">
        <f t="shared" si="346"/>
        <v>0</v>
      </c>
      <c r="M2207" s="190">
        <f t="shared" si="347"/>
        <v>1</v>
      </c>
      <c r="N2207" s="190" t="str">
        <f t="shared" si="343"/>
        <v>JANEIRO</v>
      </c>
      <c r="P2207" s="119" t="s">
        <v>192</v>
      </c>
      <c r="Q2207" s="136" t="str">
        <f t="shared" si="348"/>
        <v>À PAGAR</v>
      </c>
      <c r="R2207" s="136" t="str">
        <f t="shared" ca="1" si="344"/>
        <v>EM DIA</v>
      </c>
      <c r="S2207" s="137" t="str">
        <f t="shared" ca="1" si="349"/>
        <v/>
      </c>
    </row>
    <row r="2208" spans="2:19" x14ac:dyDescent="0.25">
      <c r="B2208" s="190" t="str">
        <f t="shared" si="351"/>
        <v/>
      </c>
      <c r="C2208" s="190" t="str">
        <f t="shared" si="350"/>
        <v/>
      </c>
      <c r="D2208" s="119" t="s">
        <v>192</v>
      </c>
      <c r="H2208" s="141">
        <f t="shared" si="345"/>
        <v>0</v>
      </c>
      <c r="K2208" s="133">
        <f t="shared" si="352"/>
        <v>0</v>
      </c>
      <c r="L2208" s="133">
        <f t="shared" si="346"/>
        <v>0</v>
      </c>
      <c r="M2208" s="190">
        <f t="shared" si="347"/>
        <v>1</v>
      </c>
      <c r="N2208" s="190" t="str">
        <f t="shared" si="343"/>
        <v>JANEIRO</v>
      </c>
      <c r="P2208" s="119" t="s">
        <v>192</v>
      </c>
      <c r="Q2208" s="136" t="str">
        <f t="shared" si="348"/>
        <v>À PAGAR</v>
      </c>
      <c r="R2208" s="136" t="str">
        <f t="shared" ca="1" si="344"/>
        <v>EM DIA</v>
      </c>
      <c r="S2208" s="137" t="str">
        <f t="shared" ca="1" si="349"/>
        <v/>
      </c>
    </row>
    <row r="2209" spans="2:19" x14ac:dyDescent="0.25">
      <c r="B2209" s="190" t="str">
        <f t="shared" si="351"/>
        <v/>
      </c>
      <c r="C2209" s="190" t="str">
        <f t="shared" si="350"/>
        <v/>
      </c>
      <c r="D2209" s="119" t="s">
        <v>192</v>
      </c>
      <c r="H2209" s="141">
        <f t="shared" si="345"/>
        <v>0</v>
      </c>
      <c r="K2209" s="133">
        <f t="shared" si="352"/>
        <v>0</v>
      </c>
      <c r="L2209" s="133">
        <f t="shared" si="346"/>
        <v>0</v>
      </c>
      <c r="M2209" s="190">
        <f t="shared" si="347"/>
        <v>1</v>
      </c>
      <c r="N2209" s="190" t="str">
        <f t="shared" si="343"/>
        <v>JANEIRO</v>
      </c>
      <c r="P2209" s="119" t="s">
        <v>192</v>
      </c>
      <c r="Q2209" s="136" t="str">
        <f t="shared" si="348"/>
        <v>À PAGAR</v>
      </c>
      <c r="R2209" s="136" t="str">
        <f t="shared" ca="1" si="344"/>
        <v>EM DIA</v>
      </c>
      <c r="S2209" s="137" t="str">
        <f t="shared" ca="1" si="349"/>
        <v/>
      </c>
    </row>
    <row r="2210" spans="2:19" x14ac:dyDescent="0.25">
      <c r="B2210" s="190" t="str">
        <f t="shared" si="351"/>
        <v/>
      </c>
      <c r="C2210" s="190" t="str">
        <f t="shared" si="350"/>
        <v/>
      </c>
      <c r="D2210" s="119" t="s">
        <v>192</v>
      </c>
      <c r="H2210" s="141">
        <f t="shared" si="345"/>
        <v>0</v>
      </c>
      <c r="K2210" s="133">
        <f t="shared" si="352"/>
        <v>0</v>
      </c>
      <c r="L2210" s="133">
        <f t="shared" si="346"/>
        <v>0</v>
      </c>
      <c r="M2210" s="190">
        <f t="shared" si="347"/>
        <v>1</v>
      </c>
      <c r="N2210" s="190" t="str">
        <f t="shared" si="343"/>
        <v>JANEIRO</v>
      </c>
      <c r="P2210" s="119" t="s">
        <v>192</v>
      </c>
      <c r="Q2210" s="136" t="str">
        <f t="shared" si="348"/>
        <v>À PAGAR</v>
      </c>
      <c r="R2210" s="136" t="str">
        <f t="shared" ca="1" si="344"/>
        <v>EM DIA</v>
      </c>
      <c r="S2210" s="137" t="str">
        <f t="shared" ca="1" si="349"/>
        <v/>
      </c>
    </row>
    <row r="2211" spans="2:19" x14ac:dyDescent="0.25">
      <c r="B2211" s="190" t="str">
        <f t="shared" si="351"/>
        <v/>
      </c>
      <c r="C2211" s="190" t="str">
        <f t="shared" si="350"/>
        <v/>
      </c>
      <c r="D2211" s="119" t="s">
        <v>192</v>
      </c>
      <c r="H2211" s="141">
        <f t="shared" si="345"/>
        <v>0</v>
      </c>
      <c r="K2211" s="133">
        <f t="shared" si="352"/>
        <v>0</v>
      </c>
      <c r="L2211" s="133">
        <f t="shared" si="346"/>
        <v>0</v>
      </c>
      <c r="M2211" s="190">
        <f t="shared" si="347"/>
        <v>1</v>
      </c>
      <c r="N2211" s="190" t="str">
        <f t="shared" si="343"/>
        <v>JANEIRO</v>
      </c>
      <c r="P2211" s="119" t="s">
        <v>192</v>
      </c>
      <c r="Q2211" s="136" t="str">
        <f t="shared" si="348"/>
        <v>À PAGAR</v>
      </c>
      <c r="R2211" s="136" t="str">
        <f t="shared" ca="1" si="344"/>
        <v>EM DIA</v>
      </c>
      <c r="S2211" s="137" t="str">
        <f t="shared" ca="1" si="349"/>
        <v/>
      </c>
    </row>
    <row r="2212" spans="2:19" x14ac:dyDescent="0.25">
      <c r="B2212" s="190" t="str">
        <f t="shared" si="351"/>
        <v/>
      </c>
      <c r="C2212" s="190" t="str">
        <f t="shared" si="350"/>
        <v/>
      </c>
      <c r="D2212" s="119" t="s">
        <v>192</v>
      </c>
      <c r="H2212" s="141">
        <f t="shared" si="345"/>
        <v>0</v>
      </c>
      <c r="K2212" s="133">
        <f t="shared" si="352"/>
        <v>0</v>
      </c>
      <c r="L2212" s="133">
        <f t="shared" si="346"/>
        <v>0</v>
      </c>
      <c r="M2212" s="190">
        <f t="shared" si="347"/>
        <v>1</v>
      </c>
      <c r="N2212" s="190" t="str">
        <f t="shared" si="343"/>
        <v>JANEIRO</v>
      </c>
      <c r="P2212" s="119" t="s">
        <v>192</v>
      </c>
      <c r="Q2212" s="136" t="str">
        <f t="shared" si="348"/>
        <v>À PAGAR</v>
      </c>
      <c r="R2212" s="136" t="str">
        <f t="shared" ca="1" si="344"/>
        <v>EM DIA</v>
      </c>
      <c r="S2212" s="137" t="str">
        <f t="shared" ca="1" si="349"/>
        <v/>
      </c>
    </row>
    <row r="2213" spans="2:19" x14ac:dyDescent="0.25">
      <c r="B2213" s="190" t="str">
        <f t="shared" si="351"/>
        <v/>
      </c>
      <c r="C2213" s="190" t="str">
        <f t="shared" si="350"/>
        <v/>
      </c>
      <c r="D2213" s="119" t="s">
        <v>192</v>
      </c>
      <c r="H2213" s="141">
        <f t="shared" si="345"/>
        <v>0</v>
      </c>
      <c r="K2213" s="133">
        <f t="shared" si="352"/>
        <v>0</v>
      </c>
      <c r="L2213" s="133">
        <f t="shared" si="346"/>
        <v>0</v>
      </c>
      <c r="M2213" s="190">
        <f t="shared" si="347"/>
        <v>1</v>
      </c>
      <c r="N2213" s="190" t="str">
        <f t="shared" si="343"/>
        <v>JANEIRO</v>
      </c>
      <c r="P2213" s="119" t="s">
        <v>192</v>
      </c>
      <c r="Q2213" s="136" t="str">
        <f t="shared" si="348"/>
        <v>À PAGAR</v>
      </c>
      <c r="R2213" s="136" t="str">
        <f t="shared" ca="1" si="344"/>
        <v>EM DIA</v>
      </c>
      <c r="S2213" s="137" t="str">
        <f t="shared" ca="1" si="349"/>
        <v/>
      </c>
    </row>
    <row r="2214" spans="2:19" x14ac:dyDescent="0.25">
      <c r="B2214" s="190" t="str">
        <f t="shared" si="351"/>
        <v/>
      </c>
      <c r="C2214" s="190" t="str">
        <f t="shared" si="350"/>
        <v/>
      </c>
      <c r="D2214" s="119" t="s">
        <v>192</v>
      </c>
      <c r="H2214" s="141">
        <f t="shared" si="345"/>
        <v>0</v>
      </c>
      <c r="K2214" s="133">
        <f t="shared" si="352"/>
        <v>0</v>
      </c>
      <c r="L2214" s="133">
        <f t="shared" si="346"/>
        <v>0</v>
      </c>
      <c r="M2214" s="190">
        <f t="shared" si="347"/>
        <v>1</v>
      </c>
      <c r="N2214" s="190" t="str">
        <f t="shared" si="343"/>
        <v>JANEIRO</v>
      </c>
      <c r="P2214" s="119" t="s">
        <v>192</v>
      </c>
      <c r="Q2214" s="136" t="str">
        <f t="shared" si="348"/>
        <v>À PAGAR</v>
      </c>
      <c r="R2214" s="136" t="str">
        <f t="shared" ca="1" si="344"/>
        <v>EM DIA</v>
      </c>
      <c r="S2214" s="137" t="str">
        <f t="shared" ca="1" si="349"/>
        <v/>
      </c>
    </row>
    <row r="2215" spans="2:19" x14ac:dyDescent="0.25">
      <c r="B2215" s="190" t="str">
        <f t="shared" si="351"/>
        <v/>
      </c>
      <c r="C2215" s="190" t="str">
        <f t="shared" si="350"/>
        <v/>
      </c>
      <c r="D2215" s="119" t="s">
        <v>192</v>
      </c>
      <c r="H2215" s="141">
        <f t="shared" si="345"/>
        <v>0</v>
      </c>
      <c r="K2215" s="133">
        <f t="shared" si="352"/>
        <v>0</v>
      </c>
      <c r="L2215" s="133">
        <f t="shared" si="346"/>
        <v>0</v>
      </c>
      <c r="M2215" s="190">
        <f t="shared" si="347"/>
        <v>1</v>
      </c>
      <c r="N2215" s="190" t="str">
        <f t="shared" si="343"/>
        <v>JANEIRO</v>
      </c>
      <c r="P2215" s="119" t="s">
        <v>192</v>
      </c>
      <c r="Q2215" s="136" t="str">
        <f t="shared" si="348"/>
        <v>À PAGAR</v>
      </c>
      <c r="R2215" s="136" t="str">
        <f t="shared" ca="1" si="344"/>
        <v>EM DIA</v>
      </c>
      <c r="S2215" s="137" t="str">
        <f t="shared" ca="1" si="349"/>
        <v/>
      </c>
    </row>
    <row r="2216" spans="2:19" x14ac:dyDescent="0.25">
      <c r="B2216" s="190" t="str">
        <f t="shared" si="351"/>
        <v/>
      </c>
      <c r="C2216" s="190" t="str">
        <f t="shared" si="350"/>
        <v/>
      </c>
      <c r="D2216" s="119" t="s">
        <v>192</v>
      </c>
      <c r="H2216" s="141">
        <f t="shared" si="345"/>
        <v>0</v>
      </c>
      <c r="K2216" s="133">
        <f t="shared" si="352"/>
        <v>0</v>
      </c>
      <c r="L2216" s="133">
        <f t="shared" si="346"/>
        <v>0</v>
      </c>
      <c r="M2216" s="190">
        <f t="shared" si="347"/>
        <v>1</v>
      </c>
      <c r="N2216" s="190" t="str">
        <f t="shared" si="343"/>
        <v>JANEIRO</v>
      </c>
      <c r="P2216" s="119" t="s">
        <v>192</v>
      </c>
      <c r="Q2216" s="136" t="str">
        <f t="shared" si="348"/>
        <v>À PAGAR</v>
      </c>
      <c r="R2216" s="136" t="str">
        <f t="shared" ca="1" si="344"/>
        <v>EM DIA</v>
      </c>
      <c r="S2216" s="137" t="str">
        <f t="shared" ca="1" si="349"/>
        <v/>
      </c>
    </row>
    <row r="2217" spans="2:19" x14ac:dyDescent="0.25">
      <c r="B2217" s="190" t="str">
        <f t="shared" si="351"/>
        <v/>
      </c>
      <c r="C2217" s="190" t="str">
        <f t="shared" si="350"/>
        <v/>
      </c>
      <c r="D2217" s="119" t="s">
        <v>192</v>
      </c>
      <c r="H2217" s="141">
        <f t="shared" si="345"/>
        <v>0</v>
      </c>
      <c r="K2217" s="133">
        <f t="shared" si="352"/>
        <v>0</v>
      </c>
      <c r="L2217" s="133">
        <f t="shared" si="346"/>
        <v>0</v>
      </c>
      <c r="M2217" s="190">
        <f t="shared" si="347"/>
        <v>1</v>
      </c>
      <c r="N2217" s="190" t="str">
        <f t="shared" si="343"/>
        <v>JANEIRO</v>
      </c>
      <c r="P2217" s="119" t="s">
        <v>192</v>
      </c>
      <c r="Q2217" s="136" t="str">
        <f t="shared" si="348"/>
        <v>À PAGAR</v>
      </c>
      <c r="R2217" s="136" t="str">
        <f t="shared" ca="1" si="344"/>
        <v>EM DIA</v>
      </c>
      <c r="S2217" s="137" t="str">
        <f t="shared" ca="1" si="349"/>
        <v/>
      </c>
    </row>
    <row r="2218" spans="2:19" x14ac:dyDescent="0.25">
      <c r="B2218" s="190" t="str">
        <f t="shared" si="351"/>
        <v/>
      </c>
      <c r="C2218" s="190" t="str">
        <f t="shared" si="350"/>
        <v/>
      </c>
      <c r="D2218" s="119" t="s">
        <v>192</v>
      </c>
      <c r="H2218" s="141">
        <f t="shared" si="345"/>
        <v>0</v>
      </c>
      <c r="K2218" s="133">
        <f t="shared" si="352"/>
        <v>0</v>
      </c>
      <c r="L2218" s="133">
        <f t="shared" si="346"/>
        <v>0</v>
      </c>
      <c r="M2218" s="190">
        <f t="shared" si="347"/>
        <v>1</v>
      </c>
      <c r="N2218" s="190" t="str">
        <f t="shared" si="343"/>
        <v>JANEIRO</v>
      </c>
      <c r="P2218" s="119" t="s">
        <v>192</v>
      </c>
      <c r="Q2218" s="136" t="str">
        <f t="shared" si="348"/>
        <v>À PAGAR</v>
      </c>
      <c r="R2218" s="136" t="str">
        <f t="shared" ca="1" si="344"/>
        <v>EM DIA</v>
      </c>
      <c r="S2218" s="137" t="str">
        <f t="shared" ca="1" si="349"/>
        <v/>
      </c>
    </row>
    <row r="2219" spans="2:19" x14ac:dyDescent="0.25">
      <c r="B2219" s="190" t="str">
        <f t="shared" si="351"/>
        <v/>
      </c>
      <c r="C2219" s="190" t="str">
        <f t="shared" si="350"/>
        <v/>
      </c>
      <c r="D2219" s="119" t="s">
        <v>192</v>
      </c>
      <c r="H2219" s="141">
        <f t="shared" si="345"/>
        <v>0</v>
      </c>
      <c r="K2219" s="133">
        <f t="shared" si="352"/>
        <v>0</v>
      </c>
      <c r="L2219" s="133">
        <f t="shared" si="346"/>
        <v>0</v>
      </c>
      <c r="M2219" s="190">
        <f t="shared" si="347"/>
        <v>1</v>
      </c>
      <c r="N2219" s="190" t="str">
        <f t="shared" si="343"/>
        <v>JANEIRO</v>
      </c>
      <c r="P2219" s="119" t="s">
        <v>192</v>
      </c>
      <c r="Q2219" s="136" t="str">
        <f t="shared" si="348"/>
        <v>À PAGAR</v>
      </c>
      <c r="R2219" s="136" t="str">
        <f t="shared" ca="1" si="344"/>
        <v>EM DIA</v>
      </c>
      <c r="S2219" s="137" t="str">
        <f t="shared" ca="1" si="349"/>
        <v/>
      </c>
    </row>
    <row r="2220" spans="2:19" x14ac:dyDescent="0.25">
      <c r="B2220" s="190" t="str">
        <f t="shared" si="351"/>
        <v/>
      </c>
      <c r="C2220" s="190" t="str">
        <f t="shared" si="350"/>
        <v/>
      </c>
      <c r="D2220" s="119" t="s">
        <v>192</v>
      </c>
      <c r="H2220" s="141">
        <f t="shared" si="345"/>
        <v>0</v>
      </c>
      <c r="K2220" s="133">
        <f t="shared" si="352"/>
        <v>0</v>
      </c>
      <c r="L2220" s="133">
        <f t="shared" si="346"/>
        <v>0</v>
      </c>
      <c r="M2220" s="190">
        <f t="shared" si="347"/>
        <v>1</v>
      </c>
      <c r="N2220" s="190" t="str">
        <f t="shared" si="343"/>
        <v>JANEIRO</v>
      </c>
      <c r="P2220" s="119" t="s">
        <v>192</v>
      </c>
      <c r="Q2220" s="136" t="str">
        <f t="shared" si="348"/>
        <v>À PAGAR</v>
      </c>
      <c r="R2220" s="136" t="str">
        <f t="shared" ca="1" si="344"/>
        <v>EM DIA</v>
      </c>
      <c r="S2220" s="137" t="str">
        <f t="shared" ca="1" si="349"/>
        <v/>
      </c>
    </row>
    <row r="2221" spans="2:19" x14ac:dyDescent="0.25">
      <c r="B2221" s="190" t="str">
        <f t="shared" si="351"/>
        <v/>
      </c>
      <c r="C2221" s="190" t="str">
        <f t="shared" si="350"/>
        <v/>
      </c>
      <c r="D2221" s="119" t="s">
        <v>192</v>
      </c>
      <c r="H2221" s="141">
        <f t="shared" si="345"/>
        <v>0</v>
      </c>
      <c r="K2221" s="133">
        <f t="shared" si="352"/>
        <v>0</v>
      </c>
      <c r="L2221" s="133">
        <f t="shared" si="346"/>
        <v>0</v>
      </c>
      <c r="M2221" s="190">
        <f t="shared" si="347"/>
        <v>1</v>
      </c>
      <c r="N2221" s="190" t="str">
        <f t="shared" si="343"/>
        <v>JANEIRO</v>
      </c>
      <c r="P2221" s="119" t="s">
        <v>192</v>
      </c>
      <c r="Q2221" s="136" t="str">
        <f t="shared" si="348"/>
        <v>À PAGAR</v>
      </c>
      <c r="R2221" s="136" t="str">
        <f t="shared" ca="1" si="344"/>
        <v>EM DIA</v>
      </c>
      <c r="S2221" s="137" t="str">
        <f t="shared" ca="1" si="349"/>
        <v/>
      </c>
    </row>
    <row r="2222" spans="2:19" x14ac:dyDescent="0.25">
      <c r="B2222" s="190" t="str">
        <f t="shared" si="351"/>
        <v/>
      </c>
      <c r="C2222" s="190" t="str">
        <f t="shared" si="350"/>
        <v/>
      </c>
      <c r="D2222" s="119" t="s">
        <v>192</v>
      </c>
      <c r="H2222" s="141">
        <f t="shared" si="345"/>
        <v>0</v>
      </c>
      <c r="K2222" s="133">
        <f t="shared" si="352"/>
        <v>0</v>
      </c>
      <c r="L2222" s="133">
        <f t="shared" si="346"/>
        <v>0</v>
      </c>
      <c r="M2222" s="190">
        <f t="shared" si="347"/>
        <v>1</v>
      </c>
      <c r="N2222" s="190" t="str">
        <f t="shared" si="343"/>
        <v>JANEIRO</v>
      </c>
      <c r="P2222" s="119" t="s">
        <v>192</v>
      </c>
      <c r="Q2222" s="136" t="str">
        <f t="shared" si="348"/>
        <v>À PAGAR</v>
      </c>
      <c r="R2222" s="136" t="str">
        <f t="shared" ca="1" si="344"/>
        <v>EM DIA</v>
      </c>
      <c r="S2222" s="137" t="str">
        <f t="shared" ca="1" si="349"/>
        <v/>
      </c>
    </row>
    <row r="2223" spans="2:19" x14ac:dyDescent="0.25">
      <c r="B2223" s="190" t="str">
        <f t="shared" si="351"/>
        <v/>
      </c>
      <c r="C2223" s="190" t="str">
        <f t="shared" si="350"/>
        <v/>
      </c>
      <c r="D2223" s="119" t="s">
        <v>192</v>
      </c>
      <c r="H2223" s="141">
        <f t="shared" si="345"/>
        <v>0</v>
      </c>
      <c r="K2223" s="133">
        <f t="shared" si="352"/>
        <v>0</v>
      </c>
      <c r="L2223" s="133">
        <f t="shared" si="346"/>
        <v>0</v>
      </c>
      <c r="M2223" s="190">
        <f t="shared" si="347"/>
        <v>1</v>
      </c>
      <c r="N2223" s="190" t="str">
        <f t="shared" si="343"/>
        <v>JANEIRO</v>
      </c>
      <c r="P2223" s="119" t="s">
        <v>192</v>
      </c>
      <c r="Q2223" s="136" t="str">
        <f t="shared" si="348"/>
        <v>À PAGAR</v>
      </c>
      <c r="R2223" s="136" t="str">
        <f t="shared" ca="1" si="344"/>
        <v>EM DIA</v>
      </c>
      <c r="S2223" s="137" t="str">
        <f t="shared" ca="1" si="349"/>
        <v/>
      </c>
    </row>
    <row r="2224" spans="2:19" x14ac:dyDescent="0.25">
      <c r="B2224" s="190" t="str">
        <f t="shared" si="351"/>
        <v/>
      </c>
      <c r="C2224" s="190" t="str">
        <f t="shared" si="350"/>
        <v/>
      </c>
      <c r="D2224" s="119" t="s">
        <v>192</v>
      </c>
      <c r="H2224" s="141">
        <f t="shared" si="345"/>
        <v>0</v>
      </c>
      <c r="K2224" s="133">
        <f t="shared" si="352"/>
        <v>0</v>
      </c>
      <c r="L2224" s="133">
        <f t="shared" si="346"/>
        <v>0</v>
      </c>
      <c r="M2224" s="190">
        <f t="shared" si="347"/>
        <v>1</v>
      </c>
      <c r="N2224" s="190" t="str">
        <f t="shared" si="343"/>
        <v>JANEIRO</v>
      </c>
      <c r="P2224" s="119" t="s">
        <v>192</v>
      </c>
      <c r="Q2224" s="136" t="str">
        <f t="shared" si="348"/>
        <v>À PAGAR</v>
      </c>
      <c r="R2224" s="136" t="str">
        <f t="shared" ca="1" si="344"/>
        <v>EM DIA</v>
      </c>
      <c r="S2224" s="137" t="str">
        <f t="shared" ca="1" si="349"/>
        <v/>
      </c>
    </row>
    <row r="2225" spans="2:19" x14ac:dyDescent="0.25">
      <c r="B2225" s="190" t="str">
        <f t="shared" si="351"/>
        <v/>
      </c>
      <c r="C2225" s="190" t="str">
        <f t="shared" si="350"/>
        <v/>
      </c>
      <c r="D2225" s="119" t="s">
        <v>192</v>
      </c>
      <c r="H2225" s="141">
        <f t="shared" si="345"/>
        <v>0</v>
      </c>
      <c r="K2225" s="133">
        <f t="shared" si="352"/>
        <v>0</v>
      </c>
      <c r="L2225" s="133">
        <f t="shared" si="346"/>
        <v>0</v>
      </c>
      <c r="M2225" s="190">
        <f t="shared" si="347"/>
        <v>1</v>
      </c>
      <c r="N2225" s="190" t="str">
        <f t="shared" si="343"/>
        <v>JANEIRO</v>
      </c>
      <c r="P2225" s="119" t="s">
        <v>192</v>
      </c>
      <c r="Q2225" s="136" t="str">
        <f t="shared" si="348"/>
        <v>À PAGAR</v>
      </c>
      <c r="R2225" s="136" t="str">
        <f t="shared" ca="1" si="344"/>
        <v>EM DIA</v>
      </c>
      <c r="S2225" s="137" t="str">
        <f t="shared" ca="1" si="349"/>
        <v/>
      </c>
    </row>
    <row r="2226" spans="2:19" x14ac:dyDescent="0.25">
      <c r="B2226" s="190" t="str">
        <f t="shared" si="351"/>
        <v/>
      </c>
      <c r="C2226" s="190" t="str">
        <f t="shared" si="350"/>
        <v/>
      </c>
      <c r="D2226" s="119" t="s">
        <v>192</v>
      </c>
      <c r="H2226" s="141">
        <f t="shared" si="345"/>
        <v>0</v>
      </c>
      <c r="K2226" s="133">
        <f t="shared" si="352"/>
        <v>0</v>
      </c>
      <c r="L2226" s="133">
        <f t="shared" si="346"/>
        <v>0</v>
      </c>
      <c r="M2226" s="190">
        <f t="shared" si="347"/>
        <v>1</v>
      </c>
      <c r="N2226" s="190" t="str">
        <f t="shared" si="343"/>
        <v>JANEIRO</v>
      </c>
      <c r="P2226" s="119" t="s">
        <v>192</v>
      </c>
      <c r="Q2226" s="136" t="str">
        <f t="shared" si="348"/>
        <v>À PAGAR</v>
      </c>
      <c r="R2226" s="136" t="str">
        <f t="shared" ca="1" si="344"/>
        <v>EM DIA</v>
      </c>
      <c r="S2226" s="137" t="str">
        <f t="shared" ca="1" si="349"/>
        <v/>
      </c>
    </row>
    <row r="2227" spans="2:19" x14ac:dyDescent="0.25">
      <c r="B2227" s="190" t="str">
        <f t="shared" si="351"/>
        <v/>
      </c>
      <c r="C2227" s="190" t="str">
        <f t="shared" si="350"/>
        <v/>
      </c>
      <c r="D2227" s="119" t="s">
        <v>192</v>
      </c>
      <c r="H2227" s="141">
        <f t="shared" si="345"/>
        <v>0</v>
      </c>
      <c r="K2227" s="133">
        <f t="shared" si="352"/>
        <v>0</v>
      </c>
      <c r="L2227" s="133">
        <f t="shared" si="346"/>
        <v>0</v>
      </c>
      <c r="M2227" s="190">
        <f t="shared" si="347"/>
        <v>1</v>
      </c>
      <c r="N2227" s="190" t="str">
        <f t="shared" si="343"/>
        <v>JANEIRO</v>
      </c>
      <c r="P2227" s="119" t="s">
        <v>192</v>
      </c>
      <c r="Q2227" s="136" t="str">
        <f t="shared" si="348"/>
        <v>À PAGAR</v>
      </c>
      <c r="R2227" s="136" t="str">
        <f t="shared" ca="1" si="344"/>
        <v>EM DIA</v>
      </c>
      <c r="S2227" s="137" t="str">
        <f t="shared" ca="1" si="349"/>
        <v/>
      </c>
    </row>
    <row r="2228" spans="2:19" x14ac:dyDescent="0.25">
      <c r="B2228" s="190" t="str">
        <f t="shared" si="351"/>
        <v/>
      </c>
      <c r="C2228" s="190" t="str">
        <f t="shared" si="350"/>
        <v/>
      </c>
      <c r="D2228" s="119" t="s">
        <v>192</v>
      </c>
      <c r="H2228" s="141">
        <f t="shared" si="345"/>
        <v>0</v>
      </c>
      <c r="K2228" s="133">
        <f t="shared" si="352"/>
        <v>0</v>
      </c>
      <c r="L2228" s="133">
        <f t="shared" si="346"/>
        <v>0</v>
      </c>
      <c r="M2228" s="190">
        <f t="shared" si="347"/>
        <v>1</v>
      </c>
      <c r="N2228" s="190" t="str">
        <f t="shared" si="343"/>
        <v>JANEIRO</v>
      </c>
      <c r="P2228" s="119" t="s">
        <v>192</v>
      </c>
      <c r="Q2228" s="136" t="str">
        <f t="shared" si="348"/>
        <v>À PAGAR</v>
      </c>
      <c r="R2228" s="136" t="str">
        <f t="shared" ca="1" si="344"/>
        <v>EM DIA</v>
      </c>
      <c r="S2228" s="137" t="str">
        <f t="shared" ca="1" si="349"/>
        <v/>
      </c>
    </row>
    <row r="2229" spans="2:19" x14ac:dyDescent="0.25">
      <c r="B2229" s="190" t="str">
        <f t="shared" si="351"/>
        <v/>
      </c>
      <c r="C2229" s="190" t="str">
        <f t="shared" si="350"/>
        <v/>
      </c>
      <c r="D2229" s="119" t="s">
        <v>192</v>
      </c>
      <c r="H2229" s="141">
        <f t="shared" si="345"/>
        <v>0</v>
      </c>
      <c r="K2229" s="133">
        <f t="shared" si="352"/>
        <v>0</v>
      </c>
      <c r="L2229" s="133">
        <f t="shared" si="346"/>
        <v>0</v>
      </c>
      <c r="M2229" s="190">
        <f t="shared" si="347"/>
        <v>1</v>
      </c>
      <c r="N2229" s="190" t="str">
        <f t="shared" si="343"/>
        <v>JANEIRO</v>
      </c>
      <c r="P2229" s="119" t="s">
        <v>192</v>
      </c>
      <c r="Q2229" s="136" t="str">
        <f t="shared" si="348"/>
        <v>À PAGAR</v>
      </c>
      <c r="R2229" s="136" t="str">
        <f t="shared" ca="1" si="344"/>
        <v>EM DIA</v>
      </c>
      <c r="S2229" s="137" t="str">
        <f t="shared" ca="1" si="349"/>
        <v/>
      </c>
    </row>
    <row r="2230" spans="2:19" x14ac:dyDescent="0.25">
      <c r="B2230" s="190" t="str">
        <f t="shared" si="351"/>
        <v/>
      </c>
      <c r="C2230" s="190" t="str">
        <f t="shared" si="350"/>
        <v/>
      </c>
      <c r="D2230" s="119" t="s">
        <v>192</v>
      </c>
      <c r="H2230" s="141">
        <f t="shared" si="345"/>
        <v>0</v>
      </c>
      <c r="K2230" s="133">
        <f t="shared" si="352"/>
        <v>0</v>
      </c>
      <c r="L2230" s="133">
        <f t="shared" si="346"/>
        <v>0</v>
      </c>
      <c r="M2230" s="190">
        <f t="shared" si="347"/>
        <v>1</v>
      </c>
      <c r="N2230" s="190" t="str">
        <f t="shared" si="343"/>
        <v>JANEIRO</v>
      </c>
      <c r="P2230" s="119" t="s">
        <v>192</v>
      </c>
      <c r="Q2230" s="136" t="str">
        <f t="shared" si="348"/>
        <v>À PAGAR</v>
      </c>
      <c r="R2230" s="136" t="str">
        <f t="shared" ca="1" si="344"/>
        <v>EM DIA</v>
      </c>
      <c r="S2230" s="137" t="str">
        <f t="shared" ca="1" si="349"/>
        <v/>
      </c>
    </row>
    <row r="2231" spans="2:19" x14ac:dyDescent="0.25">
      <c r="B2231" s="190" t="str">
        <f t="shared" si="351"/>
        <v/>
      </c>
      <c r="C2231" s="190" t="str">
        <f t="shared" si="350"/>
        <v/>
      </c>
      <c r="D2231" s="119" t="s">
        <v>192</v>
      </c>
      <c r="H2231" s="141">
        <f t="shared" si="345"/>
        <v>0</v>
      </c>
      <c r="K2231" s="133">
        <f t="shared" si="352"/>
        <v>0</v>
      </c>
      <c r="L2231" s="133">
        <f t="shared" si="346"/>
        <v>0</v>
      </c>
      <c r="M2231" s="190">
        <f t="shared" si="347"/>
        <v>1</v>
      </c>
      <c r="N2231" s="190" t="str">
        <f t="shared" si="343"/>
        <v>JANEIRO</v>
      </c>
      <c r="P2231" s="119" t="s">
        <v>192</v>
      </c>
      <c r="Q2231" s="136" t="str">
        <f t="shared" si="348"/>
        <v>À PAGAR</v>
      </c>
      <c r="R2231" s="136" t="str">
        <f t="shared" ca="1" si="344"/>
        <v>EM DIA</v>
      </c>
      <c r="S2231" s="137" t="str">
        <f t="shared" ca="1" si="349"/>
        <v/>
      </c>
    </row>
    <row r="2232" spans="2:19" x14ac:dyDescent="0.25">
      <c r="B2232" s="190" t="str">
        <f t="shared" si="351"/>
        <v/>
      </c>
      <c r="C2232" s="190" t="str">
        <f t="shared" si="350"/>
        <v/>
      </c>
      <c r="D2232" s="119" t="s">
        <v>192</v>
      </c>
      <c r="H2232" s="141">
        <f t="shared" si="345"/>
        <v>0</v>
      </c>
      <c r="K2232" s="133">
        <f t="shared" si="352"/>
        <v>0</v>
      </c>
      <c r="L2232" s="133">
        <f t="shared" si="346"/>
        <v>0</v>
      </c>
      <c r="M2232" s="190">
        <f t="shared" si="347"/>
        <v>1</v>
      </c>
      <c r="N2232" s="190" t="str">
        <f t="shared" si="343"/>
        <v>JANEIRO</v>
      </c>
      <c r="P2232" s="119" t="s">
        <v>192</v>
      </c>
      <c r="Q2232" s="136" t="str">
        <f t="shared" si="348"/>
        <v>À PAGAR</v>
      </c>
      <c r="R2232" s="136" t="str">
        <f t="shared" ca="1" si="344"/>
        <v>EM DIA</v>
      </c>
      <c r="S2232" s="137" t="str">
        <f t="shared" ca="1" si="349"/>
        <v/>
      </c>
    </row>
    <row r="2233" spans="2:19" x14ac:dyDescent="0.25">
      <c r="B2233" s="190" t="str">
        <f t="shared" si="351"/>
        <v/>
      </c>
      <c r="C2233" s="190" t="str">
        <f t="shared" si="350"/>
        <v/>
      </c>
      <c r="D2233" s="119" t="s">
        <v>192</v>
      </c>
      <c r="H2233" s="141">
        <f t="shared" si="345"/>
        <v>0</v>
      </c>
      <c r="K2233" s="133">
        <f t="shared" si="352"/>
        <v>0</v>
      </c>
      <c r="L2233" s="133">
        <f t="shared" si="346"/>
        <v>0</v>
      </c>
      <c r="M2233" s="190">
        <f t="shared" si="347"/>
        <v>1</v>
      </c>
      <c r="N2233" s="190" t="str">
        <f t="shared" si="343"/>
        <v>JANEIRO</v>
      </c>
      <c r="P2233" s="119" t="s">
        <v>192</v>
      </c>
      <c r="Q2233" s="136" t="str">
        <f t="shared" si="348"/>
        <v>À PAGAR</v>
      </c>
      <c r="R2233" s="136" t="str">
        <f t="shared" ca="1" si="344"/>
        <v>EM DIA</v>
      </c>
      <c r="S2233" s="137" t="str">
        <f t="shared" ca="1" si="349"/>
        <v/>
      </c>
    </row>
    <row r="2234" spans="2:19" x14ac:dyDescent="0.25">
      <c r="B2234" s="190" t="str">
        <f t="shared" si="351"/>
        <v/>
      </c>
      <c r="C2234" s="190" t="str">
        <f t="shared" si="350"/>
        <v/>
      </c>
      <c r="D2234" s="119" t="s">
        <v>192</v>
      </c>
      <c r="H2234" s="141">
        <f t="shared" si="345"/>
        <v>0</v>
      </c>
      <c r="K2234" s="133">
        <f t="shared" si="352"/>
        <v>0</v>
      </c>
      <c r="L2234" s="133">
        <f t="shared" si="346"/>
        <v>0</v>
      </c>
      <c r="M2234" s="190">
        <f t="shared" si="347"/>
        <v>1</v>
      </c>
      <c r="N2234" s="190" t="str">
        <f t="shared" si="343"/>
        <v>JANEIRO</v>
      </c>
      <c r="P2234" s="119" t="s">
        <v>192</v>
      </c>
      <c r="Q2234" s="136" t="str">
        <f t="shared" si="348"/>
        <v>À PAGAR</v>
      </c>
      <c r="R2234" s="136" t="str">
        <f t="shared" ca="1" si="344"/>
        <v>EM DIA</v>
      </c>
      <c r="S2234" s="137" t="str">
        <f t="shared" ca="1" si="349"/>
        <v/>
      </c>
    </row>
    <row r="2235" spans="2:19" x14ac:dyDescent="0.25">
      <c r="B2235" s="190" t="str">
        <f t="shared" si="351"/>
        <v/>
      </c>
      <c r="C2235" s="190" t="str">
        <f t="shared" si="350"/>
        <v/>
      </c>
      <c r="D2235" s="119" t="s">
        <v>192</v>
      </c>
      <c r="H2235" s="141">
        <f t="shared" si="345"/>
        <v>0</v>
      </c>
      <c r="K2235" s="133">
        <f t="shared" si="352"/>
        <v>0</v>
      </c>
      <c r="L2235" s="133">
        <f t="shared" si="346"/>
        <v>0</v>
      </c>
      <c r="M2235" s="190">
        <f t="shared" si="347"/>
        <v>1</v>
      </c>
      <c r="N2235" s="190" t="str">
        <f t="shared" si="343"/>
        <v>JANEIRO</v>
      </c>
      <c r="P2235" s="119" t="s">
        <v>192</v>
      </c>
      <c r="Q2235" s="136" t="str">
        <f t="shared" si="348"/>
        <v>À PAGAR</v>
      </c>
      <c r="R2235" s="136" t="str">
        <f t="shared" ca="1" si="344"/>
        <v>EM DIA</v>
      </c>
      <c r="S2235" s="137" t="str">
        <f t="shared" ca="1" si="349"/>
        <v/>
      </c>
    </row>
    <row r="2236" spans="2:19" x14ac:dyDescent="0.25">
      <c r="B2236" s="190" t="str">
        <f t="shared" si="351"/>
        <v/>
      </c>
      <c r="C2236" s="190" t="str">
        <f t="shared" si="350"/>
        <v/>
      </c>
      <c r="D2236" s="119" t="s">
        <v>192</v>
      </c>
      <c r="H2236" s="141">
        <f t="shared" si="345"/>
        <v>0</v>
      </c>
      <c r="K2236" s="133">
        <f t="shared" si="352"/>
        <v>0</v>
      </c>
      <c r="L2236" s="133">
        <f t="shared" si="346"/>
        <v>0</v>
      </c>
      <c r="M2236" s="190">
        <f t="shared" si="347"/>
        <v>1</v>
      </c>
      <c r="N2236" s="190" t="str">
        <f t="shared" si="343"/>
        <v>JANEIRO</v>
      </c>
      <c r="P2236" s="119" t="s">
        <v>192</v>
      </c>
      <c r="Q2236" s="136" t="str">
        <f t="shared" si="348"/>
        <v>À PAGAR</v>
      </c>
      <c r="R2236" s="136" t="str">
        <f t="shared" ca="1" si="344"/>
        <v>EM DIA</v>
      </c>
      <c r="S2236" s="137" t="str">
        <f t="shared" ca="1" si="349"/>
        <v/>
      </c>
    </row>
    <row r="2237" spans="2:19" x14ac:dyDescent="0.25">
      <c r="B2237" s="190" t="str">
        <f t="shared" si="351"/>
        <v/>
      </c>
      <c r="C2237" s="190" t="str">
        <f t="shared" si="350"/>
        <v/>
      </c>
      <c r="D2237" s="119" t="s">
        <v>192</v>
      </c>
      <c r="H2237" s="141">
        <f t="shared" si="345"/>
        <v>0</v>
      </c>
      <c r="K2237" s="133">
        <f t="shared" si="352"/>
        <v>0</v>
      </c>
      <c r="L2237" s="133">
        <f t="shared" si="346"/>
        <v>0</v>
      </c>
      <c r="M2237" s="190">
        <f t="shared" si="347"/>
        <v>1</v>
      </c>
      <c r="N2237" s="190" t="str">
        <f t="shared" si="343"/>
        <v>JANEIRO</v>
      </c>
      <c r="P2237" s="119" t="s">
        <v>192</v>
      </c>
      <c r="Q2237" s="136" t="str">
        <f t="shared" si="348"/>
        <v>À PAGAR</v>
      </c>
      <c r="R2237" s="136" t="str">
        <f t="shared" ca="1" si="344"/>
        <v>EM DIA</v>
      </c>
      <c r="S2237" s="137" t="str">
        <f t="shared" ca="1" si="349"/>
        <v/>
      </c>
    </row>
    <row r="2238" spans="2:19" x14ac:dyDescent="0.25">
      <c r="B2238" s="190" t="str">
        <f t="shared" si="351"/>
        <v/>
      </c>
      <c r="C2238" s="190" t="str">
        <f t="shared" si="350"/>
        <v/>
      </c>
      <c r="D2238" s="119" t="s">
        <v>192</v>
      </c>
      <c r="H2238" s="141">
        <f t="shared" si="345"/>
        <v>0</v>
      </c>
      <c r="K2238" s="133">
        <f t="shared" si="352"/>
        <v>0</v>
      </c>
      <c r="L2238" s="133">
        <f t="shared" si="346"/>
        <v>0</v>
      </c>
      <c r="M2238" s="190">
        <f t="shared" si="347"/>
        <v>1</v>
      </c>
      <c r="N2238" s="190" t="str">
        <f t="shared" si="343"/>
        <v>JANEIRO</v>
      </c>
      <c r="P2238" s="119" t="s">
        <v>192</v>
      </c>
      <c r="Q2238" s="136" t="str">
        <f t="shared" si="348"/>
        <v>À PAGAR</v>
      </c>
      <c r="R2238" s="136" t="str">
        <f t="shared" ca="1" si="344"/>
        <v>EM DIA</v>
      </c>
      <c r="S2238" s="137" t="str">
        <f t="shared" ca="1" si="349"/>
        <v/>
      </c>
    </row>
    <row r="2239" spans="2:19" x14ac:dyDescent="0.25">
      <c r="B2239" s="190" t="str">
        <f t="shared" si="351"/>
        <v/>
      </c>
      <c r="C2239" s="190" t="str">
        <f t="shared" si="350"/>
        <v/>
      </c>
      <c r="D2239" s="119" t="s">
        <v>192</v>
      </c>
      <c r="H2239" s="141">
        <f t="shared" si="345"/>
        <v>0</v>
      </c>
      <c r="K2239" s="133">
        <f t="shared" si="352"/>
        <v>0</v>
      </c>
      <c r="L2239" s="133">
        <f t="shared" si="346"/>
        <v>0</v>
      </c>
      <c r="M2239" s="190">
        <f t="shared" si="347"/>
        <v>1</v>
      </c>
      <c r="N2239" s="190" t="str">
        <f t="shared" si="343"/>
        <v>JANEIRO</v>
      </c>
      <c r="P2239" s="119" t="s">
        <v>192</v>
      </c>
      <c r="Q2239" s="136" t="str">
        <f t="shared" si="348"/>
        <v>À PAGAR</v>
      </c>
      <c r="R2239" s="136" t="str">
        <f t="shared" ca="1" si="344"/>
        <v>EM DIA</v>
      </c>
      <c r="S2239" s="137" t="str">
        <f t="shared" ca="1" si="349"/>
        <v/>
      </c>
    </row>
    <row r="2240" spans="2:19" x14ac:dyDescent="0.25">
      <c r="B2240" s="190" t="str">
        <f t="shared" si="351"/>
        <v/>
      </c>
      <c r="C2240" s="190" t="str">
        <f t="shared" si="350"/>
        <v/>
      </c>
      <c r="D2240" s="119" t="s">
        <v>192</v>
      </c>
      <c r="H2240" s="141">
        <f t="shared" si="345"/>
        <v>0</v>
      </c>
      <c r="K2240" s="133">
        <f t="shared" si="352"/>
        <v>0</v>
      </c>
      <c r="L2240" s="133">
        <f t="shared" si="346"/>
        <v>0</v>
      </c>
      <c r="M2240" s="190">
        <f t="shared" si="347"/>
        <v>1</v>
      </c>
      <c r="N2240" s="190" t="str">
        <f t="shared" si="343"/>
        <v>JANEIRO</v>
      </c>
      <c r="P2240" s="119" t="s">
        <v>192</v>
      </c>
      <c r="Q2240" s="136" t="str">
        <f t="shared" si="348"/>
        <v>À PAGAR</v>
      </c>
      <c r="R2240" s="136" t="str">
        <f t="shared" ca="1" si="344"/>
        <v>EM DIA</v>
      </c>
      <c r="S2240" s="137" t="str">
        <f t="shared" ca="1" si="349"/>
        <v/>
      </c>
    </row>
    <row r="2241" spans="2:19" x14ac:dyDescent="0.25">
      <c r="B2241" s="190" t="str">
        <f t="shared" si="351"/>
        <v/>
      </c>
      <c r="C2241" s="190" t="str">
        <f t="shared" si="350"/>
        <v/>
      </c>
      <c r="D2241" s="119" t="s">
        <v>192</v>
      </c>
      <c r="H2241" s="141">
        <f t="shared" si="345"/>
        <v>0</v>
      </c>
      <c r="K2241" s="133">
        <f t="shared" si="352"/>
        <v>0</v>
      </c>
      <c r="L2241" s="133">
        <f t="shared" si="346"/>
        <v>0</v>
      </c>
      <c r="M2241" s="190">
        <f t="shared" si="347"/>
        <v>1</v>
      </c>
      <c r="N2241" s="190" t="str">
        <f t="shared" si="343"/>
        <v>JANEIRO</v>
      </c>
      <c r="P2241" s="119" t="s">
        <v>192</v>
      </c>
      <c r="Q2241" s="136" t="str">
        <f t="shared" si="348"/>
        <v>À PAGAR</v>
      </c>
      <c r="R2241" s="136" t="str">
        <f t="shared" ca="1" si="344"/>
        <v>EM DIA</v>
      </c>
      <c r="S2241" s="137" t="str">
        <f t="shared" ca="1" si="349"/>
        <v/>
      </c>
    </row>
    <row r="2242" spans="2:19" x14ac:dyDescent="0.25">
      <c r="B2242" s="190" t="str">
        <f t="shared" si="351"/>
        <v/>
      </c>
      <c r="C2242" s="190" t="str">
        <f t="shared" si="350"/>
        <v/>
      </c>
      <c r="D2242" s="119" t="s">
        <v>192</v>
      </c>
      <c r="H2242" s="141">
        <f t="shared" si="345"/>
        <v>0</v>
      </c>
      <c r="K2242" s="133">
        <f t="shared" si="352"/>
        <v>0</v>
      </c>
      <c r="L2242" s="133">
        <f t="shared" si="346"/>
        <v>0</v>
      </c>
      <c r="M2242" s="190">
        <f t="shared" si="347"/>
        <v>1</v>
      </c>
      <c r="N2242" s="190" t="str">
        <f t="shared" si="343"/>
        <v>JANEIRO</v>
      </c>
      <c r="P2242" s="119" t="s">
        <v>192</v>
      </c>
      <c r="Q2242" s="136" t="str">
        <f t="shared" si="348"/>
        <v>À PAGAR</v>
      </c>
      <c r="R2242" s="136" t="str">
        <f t="shared" ca="1" si="344"/>
        <v>EM DIA</v>
      </c>
      <c r="S2242" s="137" t="str">
        <f t="shared" ca="1" si="349"/>
        <v/>
      </c>
    </row>
    <row r="2243" spans="2:19" x14ac:dyDescent="0.25">
      <c r="B2243" s="190" t="str">
        <f t="shared" si="351"/>
        <v/>
      </c>
      <c r="C2243" s="190" t="str">
        <f t="shared" si="350"/>
        <v/>
      </c>
      <c r="D2243" s="119" t="s">
        <v>192</v>
      </c>
      <c r="H2243" s="141">
        <f t="shared" si="345"/>
        <v>0</v>
      </c>
      <c r="K2243" s="133">
        <f t="shared" si="352"/>
        <v>0</v>
      </c>
      <c r="L2243" s="133">
        <f t="shared" si="346"/>
        <v>0</v>
      </c>
      <c r="M2243" s="190">
        <f t="shared" si="347"/>
        <v>1</v>
      </c>
      <c r="N2243" s="190" t="str">
        <f t="shared" si="343"/>
        <v>JANEIRO</v>
      </c>
      <c r="P2243" s="119" t="s">
        <v>192</v>
      </c>
      <c r="Q2243" s="136" t="str">
        <f t="shared" si="348"/>
        <v>À PAGAR</v>
      </c>
      <c r="R2243" s="136" t="str">
        <f t="shared" ca="1" si="344"/>
        <v>EM DIA</v>
      </c>
      <c r="S2243" s="137" t="str">
        <f t="shared" ca="1" si="349"/>
        <v/>
      </c>
    </row>
    <row r="2244" spans="2:19" x14ac:dyDescent="0.25">
      <c r="B2244" s="190" t="str">
        <f t="shared" si="351"/>
        <v/>
      </c>
      <c r="C2244" s="190" t="str">
        <f t="shared" si="350"/>
        <v/>
      </c>
      <c r="D2244" s="119" t="s">
        <v>192</v>
      </c>
      <c r="H2244" s="141">
        <f t="shared" si="345"/>
        <v>0</v>
      </c>
      <c r="K2244" s="133">
        <f t="shared" si="352"/>
        <v>0</v>
      </c>
      <c r="L2244" s="133">
        <f t="shared" si="346"/>
        <v>0</v>
      </c>
      <c r="M2244" s="190">
        <f t="shared" si="347"/>
        <v>1</v>
      </c>
      <c r="N2244" s="190" t="str">
        <f t="shared" si="343"/>
        <v>JANEIRO</v>
      </c>
      <c r="P2244" s="119" t="s">
        <v>192</v>
      </c>
      <c r="Q2244" s="136" t="str">
        <f t="shared" si="348"/>
        <v>À PAGAR</v>
      </c>
      <c r="R2244" s="136" t="str">
        <f t="shared" ca="1" si="344"/>
        <v>EM DIA</v>
      </c>
      <c r="S2244" s="137" t="str">
        <f t="shared" ca="1" si="349"/>
        <v/>
      </c>
    </row>
    <row r="2245" spans="2:19" x14ac:dyDescent="0.25">
      <c r="B2245" s="190" t="str">
        <f t="shared" si="351"/>
        <v/>
      </c>
      <c r="C2245" s="190" t="str">
        <f t="shared" si="350"/>
        <v/>
      </c>
      <c r="D2245" s="119" t="s">
        <v>192</v>
      </c>
      <c r="H2245" s="141">
        <f t="shared" si="345"/>
        <v>0</v>
      </c>
      <c r="K2245" s="133">
        <f t="shared" si="352"/>
        <v>0</v>
      </c>
      <c r="L2245" s="133">
        <f t="shared" si="346"/>
        <v>0</v>
      </c>
      <c r="M2245" s="190">
        <f t="shared" si="347"/>
        <v>1</v>
      </c>
      <c r="N2245" s="190" t="str">
        <f t="shared" ref="N2245:N2308" si="353">IF(M2245=1,"JANEIRO",IF(M2245=2,"FEVEREIRO",IF(M2245=3,"MARÇO",IF(M2245=4,"ABRIL",IF(M2245=5,"MAIO",IF(M2245=6,"JUNHO",IF(M2245=7,"JULHO",IF(M2245=8,"AGOSTO",IF(M2245=9,"SETEMBRO",IF(M2245=10,"OUTUBRO",IF(M2245=11,"NOVEMBRO",IF(M2245=12,"DEZEMBRO",""))))))))))))</f>
        <v>JANEIRO</v>
      </c>
      <c r="P2245" s="119" t="s">
        <v>192</v>
      </c>
      <c r="Q2245" s="136" t="str">
        <f t="shared" si="348"/>
        <v>À PAGAR</v>
      </c>
      <c r="R2245" s="136" t="str">
        <f t="shared" ref="R2245:R2308" ca="1" si="354">IF(AND(O2245&lt;=P2245,S2245&gt;=0),"EM DIA","EM ATRASO")</f>
        <v>EM DIA</v>
      </c>
      <c r="S2245" s="137" t="str">
        <f t="shared" ca="1" si="349"/>
        <v/>
      </c>
    </row>
    <row r="2246" spans="2:19" x14ac:dyDescent="0.25">
      <c r="B2246" s="190" t="str">
        <f t="shared" si="351"/>
        <v/>
      </c>
      <c r="C2246" s="190" t="str">
        <f t="shared" si="350"/>
        <v/>
      </c>
      <c r="D2246" s="119" t="s">
        <v>192</v>
      </c>
      <c r="H2246" s="141">
        <f t="shared" ref="H2246:H2309" si="355">IF(OR(I2246="",I2246=0),G2246,I2246)</f>
        <v>0</v>
      </c>
      <c r="K2246" s="133">
        <f t="shared" si="352"/>
        <v>0</v>
      </c>
      <c r="L2246" s="133">
        <f t="shared" ref="L2246:L2309" si="356">IF(G2246&lt;I2246,I2246-G2246,0)</f>
        <v>0</v>
      </c>
      <c r="M2246" s="190">
        <f t="shared" ref="M2246:M2309" si="357">IFERROR(MONTH(O2246),"")</f>
        <v>1</v>
      </c>
      <c r="N2246" s="190" t="str">
        <f t="shared" si="353"/>
        <v>JANEIRO</v>
      </c>
      <c r="P2246" s="119" t="s">
        <v>192</v>
      </c>
      <c r="Q2246" s="136" t="str">
        <f t="shared" ref="Q2246:Q2309" si="358">IF(OR(I2246="",I2246=0),"À PAGAR","PAGO")</f>
        <v>À PAGAR</v>
      </c>
      <c r="R2246" s="136" t="str">
        <f t="shared" ca="1" si="354"/>
        <v>EM DIA</v>
      </c>
      <c r="S2246" s="137" t="str">
        <f t="shared" ref="S2246:S2309" ca="1" si="359">IFERROR(IF(Q2246="À PAGAR",P2246-$W$5,0),"")</f>
        <v/>
      </c>
    </row>
    <row r="2247" spans="2:19" x14ac:dyDescent="0.25">
      <c r="B2247" s="190" t="str">
        <f t="shared" si="351"/>
        <v/>
      </c>
      <c r="C2247" s="190" t="str">
        <f t="shared" si="350"/>
        <v/>
      </c>
      <c r="D2247" s="119" t="s">
        <v>192</v>
      </c>
      <c r="H2247" s="141">
        <f t="shared" si="355"/>
        <v>0</v>
      </c>
      <c r="K2247" s="133">
        <f t="shared" si="352"/>
        <v>0</v>
      </c>
      <c r="L2247" s="133">
        <f t="shared" si="356"/>
        <v>0</v>
      </c>
      <c r="M2247" s="190">
        <f t="shared" si="357"/>
        <v>1</v>
      </c>
      <c r="N2247" s="190" t="str">
        <f t="shared" si="353"/>
        <v>JANEIRO</v>
      </c>
      <c r="P2247" s="119" t="s">
        <v>192</v>
      </c>
      <c r="Q2247" s="136" t="str">
        <f t="shared" si="358"/>
        <v>À PAGAR</v>
      </c>
      <c r="R2247" s="136" t="str">
        <f t="shared" ca="1" si="354"/>
        <v>EM DIA</v>
      </c>
      <c r="S2247" s="137" t="str">
        <f t="shared" ca="1" si="359"/>
        <v/>
      </c>
    </row>
    <row r="2248" spans="2:19" x14ac:dyDescent="0.25">
      <c r="B2248" s="190" t="str">
        <f t="shared" si="351"/>
        <v/>
      </c>
      <c r="C2248" s="190" t="str">
        <f t="shared" si="350"/>
        <v/>
      </c>
      <c r="D2248" s="119" t="s">
        <v>192</v>
      </c>
      <c r="H2248" s="141">
        <f t="shared" si="355"/>
        <v>0</v>
      </c>
      <c r="K2248" s="133">
        <f t="shared" si="352"/>
        <v>0</v>
      </c>
      <c r="L2248" s="133">
        <f t="shared" si="356"/>
        <v>0</v>
      </c>
      <c r="M2248" s="190">
        <f t="shared" si="357"/>
        <v>1</v>
      </c>
      <c r="N2248" s="190" t="str">
        <f t="shared" si="353"/>
        <v>JANEIRO</v>
      </c>
      <c r="P2248" s="119" t="s">
        <v>192</v>
      </c>
      <c r="Q2248" s="136" t="str">
        <f t="shared" si="358"/>
        <v>À PAGAR</v>
      </c>
      <c r="R2248" s="136" t="str">
        <f t="shared" ca="1" si="354"/>
        <v>EM DIA</v>
      </c>
      <c r="S2248" s="137" t="str">
        <f t="shared" ca="1" si="359"/>
        <v/>
      </c>
    </row>
    <row r="2249" spans="2:19" x14ac:dyDescent="0.25">
      <c r="B2249" s="190" t="str">
        <f t="shared" si="351"/>
        <v/>
      </c>
      <c r="C2249" s="190" t="str">
        <f t="shared" si="350"/>
        <v/>
      </c>
      <c r="D2249" s="119" t="s">
        <v>192</v>
      </c>
      <c r="H2249" s="141">
        <f t="shared" si="355"/>
        <v>0</v>
      </c>
      <c r="K2249" s="133">
        <f t="shared" si="352"/>
        <v>0</v>
      </c>
      <c r="L2249" s="133">
        <f t="shared" si="356"/>
        <v>0</v>
      </c>
      <c r="M2249" s="190">
        <f t="shared" si="357"/>
        <v>1</v>
      </c>
      <c r="N2249" s="190" t="str">
        <f t="shared" si="353"/>
        <v>JANEIRO</v>
      </c>
      <c r="P2249" s="119" t="s">
        <v>192</v>
      </c>
      <c r="Q2249" s="136" t="str">
        <f t="shared" si="358"/>
        <v>À PAGAR</v>
      </c>
      <c r="R2249" s="136" t="str">
        <f t="shared" ca="1" si="354"/>
        <v>EM DIA</v>
      </c>
      <c r="S2249" s="137" t="str">
        <f t="shared" ca="1" si="359"/>
        <v/>
      </c>
    </row>
    <row r="2250" spans="2:19" x14ac:dyDescent="0.25">
      <c r="B2250" s="190" t="str">
        <f t="shared" si="351"/>
        <v/>
      </c>
      <c r="C2250" s="190" t="str">
        <f t="shared" si="350"/>
        <v/>
      </c>
      <c r="D2250" s="119" t="s">
        <v>192</v>
      </c>
      <c r="H2250" s="141">
        <f t="shared" si="355"/>
        <v>0</v>
      </c>
      <c r="K2250" s="133">
        <f t="shared" si="352"/>
        <v>0</v>
      </c>
      <c r="L2250" s="133">
        <f t="shared" si="356"/>
        <v>0</v>
      </c>
      <c r="M2250" s="190">
        <f t="shared" si="357"/>
        <v>1</v>
      </c>
      <c r="N2250" s="190" t="str">
        <f t="shared" si="353"/>
        <v>JANEIRO</v>
      </c>
      <c r="P2250" s="119" t="s">
        <v>192</v>
      </c>
      <c r="Q2250" s="136" t="str">
        <f t="shared" si="358"/>
        <v>À PAGAR</v>
      </c>
      <c r="R2250" s="136" t="str">
        <f t="shared" ca="1" si="354"/>
        <v>EM DIA</v>
      </c>
      <c r="S2250" s="137" t="str">
        <f t="shared" ca="1" si="359"/>
        <v/>
      </c>
    </row>
    <row r="2251" spans="2:19" x14ac:dyDescent="0.25">
      <c r="B2251" s="190" t="str">
        <f t="shared" si="351"/>
        <v/>
      </c>
      <c r="C2251" s="190" t="str">
        <f t="shared" si="350"/>
        <v/>
      </c>
      <c r="D2251" s="119" t="s">
        <v>192</v>
      </c>
      <c r="H2251" s="141">
        <f t="shared" si="355"/>
        <v>0</v>
      </c>
      <c r="K2251" s="133">
        <f t="shared" si="352"/>
        <v>0</v>
      </c>
      <c r="L2251" s="133">
        <f t="shared" si="356"/>
        <v>0</v>
      </c>
      <c r="M2251" s="190">
        <f t="shared" si="357"/>
        <v>1</v>
      </c>
      <c r="N2251" s="190" t="str">
        <f t="shared" si="353"/>
        <v>JANEIRO</v>
      </c>
      <c r="P2251" s="119" t="s">
        <v>192</v>
      </c>
      <c r="Q2251" s="136" t="str">
        <f t="shared" si="358"/>
        <v>À PAGAR</v>
      </c>
      <c r="R2251" s="136" t="str">
        <f t="shared" ca="1" si="354"/>
        <v>EM DIA</v>
      </c>
      <c r="S2251" s="137" t="str">
        <f t="shared" ca="1" si="359"/>
        <v/>
      </c>
    </row>
    <row r="2252" spans="2:19" x14ac:dyDescent="0.25">
      <c r="B2252" s="190" t="str">
        <f t="shared" si="351"/>
        <v/>
      </c>
      <c r="C2252" s="190" t="str">
        <f t="shared" si="350"/>
        <v/>
      </c>
      <c r="D2252" s="119" t="s">
        <v>192</v>
      </c>
      <c r="H2252" s="141">
        <f t="shared" si="355"/>
        <v>0</v>
      </c>
      <c r="K2252" s="133">
        <f t="shared" si="352"/>
        <v>0</v>
      </c>
      <c r="L2252" s="133">
        <f t="shared" si="356"/>
        <v>0</v>
      </c>
      <c r="M2252" s="190">
        <f t="shared" si="357"/>
        <v>1</v>
      </c>
      <c r="N2252" s="190" t="str">
        <f t="shared" si="353"/>
        <v>JANEIRO</v>
      </c>
      <c r="P2252" s="119" t="s">
        <v>192</v>
      </c>
      <c r="Q2252" s="136" t="str">
        <f t="shared" si="358"/>
        <v>À PAGAR</v>
      </c>
      <c r="R2252" s="136" t="str">
        <f t="shared" ca="1" si="354"/>
        <v>EM DIA</v>
      </c>
      <c r="S2252" s="137" t="str">
        <f t="shared" ca="1" si="359"/>
        <v/>
      </c>
    </row>
    <row r="2253" spans="2:19" x14ac:dyDescent="0.25">
      <c r="B2253" s="190" t="str">
        <f t="shared" si="351"/>
        <v/>
      </c>
      <c r="C2253" s="190" t="str">
        <f t="shared" si="350"/>
        <v/>
      </c>
      <c r="D2253" s="119" t="s">
        <v>192</v>
      </c>
      <c r="H2253" s="141">
        <f t="shared" si="355"/>
        <v>0</v>
      </c>
      <c r="K2253" s="133">
        <f t="shared" si="352"/>
        <v>0</v>
      </c>
      <c r="L2253" s="133">
        <f t="shared" si="356"/>
        <v>0</v>
      </c>
      <c r="M2253" s="190">
        <f t="shared" si="357"/>
        <v>1</v>
      </c>
      <c r="N2253" s="190" t="str">
        <f t="shared" si="353"/>
        <v>JANEIRO</v>
      </c>
      <c r="P2253" s="119" t="s">
        <v>192</v>
      </c>
      <c r="Q2253" s="136" t="str">
        <f t="shared" si="358"/>
        <v>À PAGAR</v>
      </c>
      <c r="R2253" s="136" t="str">
        <f t="shared" ca="1" si="354"/>
        <v>EM DIA</v>
      </c>
      <c r="S2253" s="137" t="str">
        <f t="shared" ca="1" si="359"/>
        <v/>
      </c>
    </row>
    <row r="2254" spans="2:19" x14ac:dyDescent="0.25">
      <c r="B2254" s="190" t="str">
        <f t="shared" si="351"/>
        <v/>
      </c>
      <c r="C2254" s="190" t="str">
        <f t="shared" si="350"/>
        <v/>
      </c>
      <c r="D2254" s="119" t="s">
        <v>192</v>
      </c>
      <c r="H2254" s="141">
        <f t="shared" si="355"/>
        <v>0</v>
      </c>
      <c r="K2254" s="133">
        <f t="shared" si="352"/>
        <v>0</v>
      </c>
      <c r="L2254" s="133">
        <f t="shared" si="356"/>
        <v>0</v>
      </c>
      <c r="M2254" s="190">
        <f t="shared" si="357"/>
        <v>1</v>
      </c>
      <c r="N2254" s="190" t="str">
        <f t="shared" si="353"/>
        <v>JANEIRO</v>
      </c>
      <c r="P2254" s="119" t="s">
        <v>192</v>
      </c>
      <c r="Q2254" s="136" t="str">
        <f t="shared" si="358"/>
        <v>À PAGAR</v>
      </c>
      <c r="R2254" s="136" t="str">
        <f t="shared" ca="1" si="354"/>
        <v>EM DIA</v>
      </c>
      <c r="S2254" s="137" t="str">
        <f t="shared" ca="1" si="359"/>
        <v/>
      </c>
    </row>
    <row r="2255" spans="2:19" x14ac:dyDescent="0.25">
      <c r="B2255" s="190" t="str">
        <f t="shared" si="351"/>
        <v/>
      </c>
      <c r="C2255" s="190" t="str">
        <f t="shared" ref="C2255:C2318" si="360">IF(B2255=1,"JANEIRO",IF(B2255=2,"FEVEREIRO",IF(B2255=3,"MARÇO",IF(B2255=4,"ABRIL",IF(B2255=5,"MAIO",IF(B2255=6,"JUNHO",IF(B2255=7,"JULHO",IF(B2255=8,"AGOSTO",IF(B2255=9,"SETEMBRO",IF(B2255=10,"OUTUBRO",IF(B2255=11,"NOVEMBRO",IF(B2255=12,"DEZEMBRO",""))))))))))))</f>
        <v/>
      </c>
      <c r="D2255" s="119" t="s">
        <v>192</v>
      </c>
      <c r="H2255" s="141">
        <f t="shared" si="355"/>
        <v>0</v>
      </c>
      <c r="K2255" s="133">
        <f t="shared" si="352"/>
        <v>0</v>
      </c>
      <c r="L2255" s="133">
        <f t="shared" si="356"/>
        <v>0</v>
      </c>
      <c r="M2255" s="190">
        <f t="shared" si="357"/>
        <v>1</v>
      </c>
      <c r="N2255" s="190" t="str">
        <f t="shared" si="353"/>
        <v>JANEIRO</v>
      </c>
      <c r="P2255" s="119" t="s">
        <v>192</v>
      </c>
      <c r="Q2255" s="136" t="str">
        <f t="shared" si="358"/>
        <v>À PAGAR</v>
      </c>
      <c r="R2255" s="136" t="str">
        <f t="shared" ca="1" si="354"/>
        <v>EM DIA</v>
      </c>
      <c r="S2255" s="137" t="str">
        <f t="shared" ca="1" si="359"/>
        <v/>
      </c>
    </row>
    <row r="2256" spans="2:19" x14ac:dyDescent="0.25">
      <c r="B2256" s="190" t="str">
        <f t="shared" si="351"/>
        <v/>
      </c>
      <c r="C2256" s="190" t="str">
        <f t="shared" si="360"/>
        <v/>
      </c>
      <c r="D2256" s="119" t="s">
        <v>192</v>
      </c>
      <c r="H2256" s="141">
        <f t="shared" si="355"/>
        <v>0</v>
      </c>
      <c r="K2256" s="133">
        <f t="shared" si="352"/>
        <v>0</v>
      </c>
      <c r="L2256" s="133">
        <f t="shared" si="356"/>
        <v>0</v>
      </c>
      <c r="M2256" s="190">
        <f t="shared" si="357"/>
        <v>1</v>
      </c>
      <c r="N2256" s="190" t="str">
        <f t="shared" si="353"/>
        <v>JANEIRO</v>
      </c>
      <c r="P2256" s="119" t="s">
        <v>192</v>
      </c>
      <c r="Q2256" s="136" t="str">
        <f t="shared" si="358"/>
        <v>À PAGAR</v>
      </c>
      <c r="R2256" s="136" t="str">
        <f t="shared" ca="1" si="354"/>
        <v>EM DIA</v>
      </c>
      <c r="S2256" s="137" t="str">
        <f t="shared" ca="1" si="359"/>
        <v/>
      </c>
    </row>
    <row r="2257" spans="2:19" x14ac:dyDescent="0.25">
      <c r="B2257" s="190" t="str">
        <f t="shared" si="351"/>
        <v/>
      </c>
      <c r="C2257" s="190" t="str">
        <f t="shared" si="360"/>
        <v/>
      </c>
      <c r="D2257" s="119" t="s">
        <v>192</v>
      </c>
      <c r="H2257" s="141">
        <f t="shared" si="355"/>
        <v>0</v>
      </c>
      <c r="K2257" s="133">
        <f t="shared" si="352"/>
        <v>0</v>
      </c>
      <c r="L2257" s="133">
        <f t="shared" si="356"/>
        <v>0</v>
      </c>
      <c r="M2257" s="190">
        <f t="shared" si="357"/>
        <v>1</v>
      </c>
      <c r="N2257" s="190" t="str">
        <f t="shared" si="353"/>
        <v>JANEIRO</v>
      </c>
      <c r="P2257" s="119" t="s">
        <v>192</v>
      </c>
      <c r="Q2257" s="136" t="str">
        <f t="shared" si="358"/>
        <v>À PAGAR</v>
      </c>
      <c r="R2257" s="136" t="str">
        <f t="shared" ca="1" si="354"/>
        <v>EM DIA</v>
      </c>
      <c r="S2257" s="137" t="str">
        <f t="shared" ca="1" si="359"/>
        <v/>
      </c>
    </row>
    <row r="2258" spans="2:19" x14ac:dyDescent="0.25">
      <c r="B2258" s="190" t="str">
        <f t="shared" ref="B2258:B2321" si="361">IFERROR(MONTH(D2258),"")</f>
        <v/>
      </c>
      <c r="C2258" s="190" t="str">
        <f t="shared" si="360"/>
        <v/>
      </c>
      <c r="D2258" s="119" t="s">
        <v>192</v>
      </c>
      <c r="H2258" s="141">
        <f t="shared" si="355"/>
        <v>0</v>
      </c>
      <c r="K2258" s="133">
        <f t="shared" si="352"/>
        <v>0</v>
      </c>
      <c r="L2258" s="133">
        <f t="shared" si="356"/>
        <v>0</v>
      </c>
      <c r="M2258" s="190">
        <f t="shared" si="357"/>
        <v>1</v>
      </c>
      <c r="N2258" s="190" t="str">
        <f t="shared" si="353"/>
        <v>JANEIRO</v>
      </c>
      <c r="P2258" s="119" t="s">
        <v>192</v>
      </c>
      <c r="Q2258" s="136" t="str">
        <f t="shared" si="358"/>
        <v>À PAGAR</v>
      </c>
      <c r="R2258" s="136" t="str">
        <f t="shared" ca="1" si="354"/>
        <v>EM DIA</v>
      </c>
      <c r="S2258" s="137" t="str">
        <f t="shared" ca="1" si="359"/>
        <v/>
      </c>
    </row>
    <row r="2259" spans="2:19" x14ac:dyDescent="0.25">
      <c r="B2259" s="190" t="str">
        <f t="shared" si="361"/>
        <v/>
      </c>
      <c r="C2259" s="190" t="str">
        <f t="shared" si="360"/>
        <v/>
      </c>
      <c r="D2259" s="119" t="s">
        <v>192</v>
      </c>
      <c r="H2259" s="141">
        <f t="shared" si="355"/>
        <v>0</v>
      </c>
      <c r="K2259" s="133">
        <f t="shared" si="352"/>
        <v>0</v>
      </c>
      <c r="L2259" s="133">
        <f t="shared" si="356"/>
        <v>0</v>
      </c>
      <c r="M2259" s="190">
        <f t="shared" si="357"/>
        <v>1</v>
      </c>
      <c r="N2259" s="190" t="str">
        <f t="shared" si="353"/>
        <v>JANEIRO</v>
      </c>
      <c r="P2259" s="119" t="s">
        <v>192</v>
      </c>
      <c r="Q2259" s="136" t="str">
        <f t="shared" si="358"/>
        <v>À PAGAR</v>
      </c>
      <c r="R2259" s="136" t="str">
        <f t="shared" ca="1" si="354"/>
        <v>EM DIA</v>
      </c>
      <c r="S2259" s="137" t="str">
        <f t="shared" ca="1" si="359"/>
        <v/>
      </c>
    </row>
    <row r="2260" spans="2:19" x14ac:dyDescent="0.25">
      <c r="B2260" s="190" t="str">
        <f t="shared" si="361"/>
        <v/>
      </c>
      <c r="C2260" s="190" t="str">
        <f t="shared" si="360"/>
        <v/>
      </c>
      <c r="D2260" s="119" t="s">
        <v>192</v>
      </c>
      <c r="H2260" s="141">
        <f t="shared" si="355"/>
        <v>0</v>
      </c>
      <c r="K2260" s="133">
        <f t="shared" si="352"/>
        <v>0</v>
      </c>
      <c r="L2260" s="133">
        <f t="shared" si="356"/>
        <v>0</v>
      </c>
      <c r="M2260" s="190">
        <f t="shared" si="357"/>
        <v>1</v>
      </c>
      <c r="N2260" s="190" t="str">
        <f t="shared" si="353"/>
        <v>JANEIRO</v>
      </c>
      <c r="P2260" s="119" t="s">
        <v>192</v>
      </c>
      <c r="Q2260" s="136" t="str">
        <f t="shared" si="358"/>
        <v>À PAGAR</v>
      </c>
      <c r="R2260" s="136" t="str">
        <f t="shared" ca="1" si="354"/>
        <v>EM DIA</v>
      </c>
      <c r="S2260" s="137" t="str">
        <f t="shared" ca="1" si="359"/>
        <v/>
      </c>
    </row>
    <row r="2261" spans="2:19" x14ac:dyDescent="0.25">
      <c r="B2261" s="190" t="str">
        <f t="shared" si="361"/>
        <v/>
      </c>
      <c r="C2261" s="190" t="str">
        <f t="shared" si="360"/>
        <v/>
      </c>
      <c r="D2261" s="119" t="s">
        <v>192</v>
      </c>
      <c r="H2261" s="141">
        <f t="shared" si="355"/>
        <v>0</v>
      </c>
      <c r="K2261" s="133">
        <f t="shared" si="352"/>
        <v>0</v>
      </c>
      <c r="L2261" s="133">
        <f t="shared" si="356"/>
        <v>0</v>
      </c>
      <c r="M2261" s="190">
        <f t="shared" si="357"/>
        <v>1</v>
      </c>
      <c r="N2261" s="190" t="str">
        <f t="shared" si="353"/>
        <v>JANEIRO</v>
      </c>
      <c r="P2261" s="119" t="s">
        <v>192</v>
      </c>
      <c r="Q2261" s="136" t="str">
        <f t="shared" si="358"/>
        <v>À PAGAR</v>
      </c>
      <c r="R2261" s="136" t="str">
        <f t="shared" ca="1" si="354"/>
        <v>EM DIA</v>
      </c>
      <c r="S2261" s="137" t="str">
        <f t="shared" ca="1" si="359"/>
        <v/>
      </c>
    </row>
    <row r="2262" spans="2:19" x14ac:dyDescent="0.25">
      <c r="B2262" s="190" t="str">
        <f t="shared" si="361"/>
        <v/>
      </c>
      <c r="C2262" s="190" t="str">
        <f t="shared" si="360"/>
        <v/>
      </c>
      <c r="D2262" s="119" t="s">
        <v>192</v>
      </c>
      <c r="H2262" s="141">
        <f t="shared" si="355"/>
        <v>0</v>
      </c>
      <c r="K2262" s="133">
        <f t="shared" si="352"/>
        <v>0</v>
      </c>
      <c r="L2262" s="133">
        <f t="shared" si="356"/>
        <v>0</v>
      </c>
      <c r="M2262" s="190">
        <f t="shared" si="357"/>
        <v>1</v>
      </c>
      <c r="N2262" s="190" t="str">
        <f t="shared" si="353"/>
        <v>JANEIRO</v>
      </c>
      <c r="P2262" s="119" t="s">
        <v>192</v>
      </c>
      <c r="Q2262" s="136" t="str">
        <f t="shared" si="358"/>
        <v>À PAGAR</v>
      </c>
      <c r="R2262" s="136" t="str">
        <f t="shared" ca="1" si="354"/>
        <v>EM DIA</v>
      </c>
      <c r="S2262" s="137" t="str">
        <f t="shared" ca="1" si="359"/>
        <v/>
      </c>
    </row>
    <row r="2263" spans="2:19" x14ac:dyDescent="0.25">
      <c r="B2263" s="190" t="str">
        <f t="shared" si="361"/>
        <v/>
      </c>
      <c r="C2263" s="190" t="str">
        <f t="shared" si="360"/>
        <v/>
      </c>
      <c r="D2263" s="119" t="s">
        <v>192</v>
      </c>
      <c r="H2263" s="141">
        <f t="shared" si="355"/>
        <v>0</v>
      </c>
      <c r="K2263" s="133">
        <f t="shared" si="352"/>
        <v>0</v>
      </c>
      <c r="L2263" s="133">
        <f t="shared" si="356"/>
        <v>0</v>
      </c>
      <c r="M2263" s="190">
        <f t="shared" si="357"/>
        <v>1</v>
      </c>
      <c r="N2263" s="190" t="str">
        <f t="shared" si="353"/>
        <v>JANEIRO</v>
      </c>
      <c r="P2263" s="119" t="s">
        <v>192</v>
      </c>
      <c r="Q2263" s="136" t="str">
        <f t="shared" si="358"/>
        <v>À PAGAR</v>
      </c>
      <c r="R2263" s="136" t="str">
        <f t="shared" ca="1" si="354"/>
        <v>EM DIA</v>
      </c>
      <c r="S2263" s="137" t="str">
        <f t="shared" ca="1" si="359"/>
        <v/>
      </c>
    </row>
    <row r="2264" spans="2:19" x14ac:dyDescent="0.25">
      <c r="B2264" s="190" t="str">
        <f t="shared" si="361"/>
        <v/>
      </c>
      <c r="C2264" s="190" t="str">
        <f t="shared" si="360"/>
        <v/>
      </c>
      <c r="D2264" s="119" t="s">
        <v>192</v>
      </c>
      <c r="H2264" s="141">
        <f t="shared" si="355"/>
        <v>0</v>
      </c>
      <c r="K2264" s="133">
        <f t="shared" si="352"/>
        <v>0</v>
      </c>
      <c r="L2264" s="133">
        <f t="shared" si="356"/>
        <v>0</v>
      </c>
      <c r="M2264" s="190">
        <f t="shared" si="357"/>
        <v>1</v>
      </c>
      <c r="N2264" s="190" t="str">
        <f t="shared" si="353"/>
        <v>JANEIRO</v>
      </c>
      <c r="P2264" s="119" t="s">
        <v>192</v>
      </c>
      <c r="Q2264" s="136" t="str">
        <f t="shared" si="358"/>
        <v>À PAGAR</v>
      </c>
      <c r="R2264" s="136" t="str">
        <f t="shared" ca="1" si="354"/>
        <v>EM DIA</v>
      </c>
      <c r="S2264" s="137" t="str">
        <f t="shared" ca="1" si="359"/>
        <v/>
      </c>
    </row>
    <row r="2265" spans="2:19" x14ac:dyDescent="0.25">
      <c r="B2265" s="190" t="str">
        <f t="shared" si="361"/>
        <v/>
      </c>
      <c r="C2265" s="190" t="str">
        <f t="shared" si="360"/>
        <v/>
      </c>
      <c r="D2265" s="119" t="s">
        <v>192</v>
      </c>
      <c r="H2265" s="141">
        <f t="shared" si="355"/>
        <v>0</v>
      </c>
      <c r="K2265" s="133">
        <f t="shared" si="352"/>
        <v>0</v>
      </c>
      <c r="L2265" s="133">
        <f t="shared" si="356"/>
        <v>0</v>
      </c>
      <c r="M2265" s="190">
        <f t="shared" si="357"/>
        <v>1</v>
      </c>
      <c r="N2265" s="190" t="str">
        <f t="shared" si="353"/>
        <v>JANEIRO</v>
      </c>
      <c r="P2265" s="119" t="s">
        <v>192</v>
      </c>
      <c r="Q2265" s="136" t="str">
        <f t="shared" si="358"/>
        <v>À PAGAR</v>
      </c>
      <c r="R2265" s="136" t="str">
        <f t="shared" ca="1" si="354"/>
        <v>EM DIA</v>
      </c>
      <c r="S2265" s="137" t="str">
        <f t="shared" ca="1" si="359"/>
        <v/>
      </c>
    </row>
    <row r="2266" spans="2:19" x14ac:dyDescent="0.25">
      <c r="B2266" s="190" t="str">
        <f t="shared" si="361"/>
        <v/>
      </c>
      <c r="C2266" s="190" t="str">
        <f t="shared" si="360"/>
        <v/>
      </c>
      <c r="D2266" s="119" t="s">
        <v>192</v>
      </c>
      <c r="H2266" s="141">
        <f t="shared" si="355"/>
        <v>0</v>
      </c>
      <c r="K2266" s="133">
        <f t="shared" si="352"/>
        <v>0</v>
      </c>
      <c r="L2266" s="133">
        <f t="shared" si="356"/>
        <v>0</v>
      </c>
      <c r="M2266" s="190">
        <f t="shared" si="357"/>
        <v>1</v>
      </c>
      <c r="N2266" s="190" t="str">
        <f t="shared" si="353"/>
        <v>JANEIRO</v>
      </c>
      <c r="P2266" s="119" t="s">
        <v>192</v>
      </c>
      <c r="Q2266" s="136" t="str">
        <f t="shared" si="358"/>
        <v>À PAGAR</v>
      </c>
      <c r="R2266" s="136" t="str">
        <f t="shared" ca="1" si="354"/>
        <v>EM DIA</v>
      </c>
      <c r="S2266" s="137" t="str">
        <f t="shared" ca="1" si="359"/>
        <v/>
      </c>
    </row>
    <row r="2267" spans="2:19" x14ac:dyDescent="0.25">
      <c r="B2267" s="190" t="str">
        <f t="shared" si="361"/>
        <v/>
      </c>
      <c r="C2267" s="190" t="str">
        <f t="shared" si="360"/>
        <v/>
      </c>
      <c r="D2267" s="119" t="s">
        <v>192</v>
      </c>
      <c r="H2267" s="141">
        <f t="shared" si="355"/>
        <v>0</v>
      </c>
      <c r="K2267" s="133">
        <f t="shared" si="352"/>
        <v>0</v>
      </c>
      <c r="L2267" s="133">
        <f t="shared" si="356"/>
        <v>0</v>
      </c>
      <c r="M2267" s="190">
        <f t="shared" si="357"/>
        <v>1</v>
      </c>
      <c r="N2267" s="190" t="str">
        <f t="shared" si="353"/>
        <v>JANEIRO</v>
      </c>
      <c r="P2267" s="119" t="s">
        <v>192</v>
      </c>
      <c r="Q2267" s="136" t="str">
        <f t="shared" si="358"/>
        <v>À PAGAR</v>
      </c>
      <c r="R2267" s="136" t="str">
        <f t="shared" ca="1" si="354"/>
        <v>EM DIA</v>
      </c>
      <c r="S2267" s="137" t="str">
        <f t="shared" ca="1" si="359"/>
        <v/>
      </c>
    </row>
    <row r="2268" spans="2:19" x14ac:dyDescent="0.25">
      <c r="B2268" s="190" t="str">
        <f t="shared" si="361"/>
        <v/>
      </c>
      <c r="C2268" s="190" t="str">
        <f t="shared" si="360"/>
        <v/>
      </c>
      <c r="D2268" s="119" t="s">
        <v>192</v>
      </c>
      <c r="H2268" s="141">
        <f t="shared" si="355"/>
        <v>0</v>
      </c>
      <c r="K2268" s="133">
        <f t="shared" si="352"/>
        <v>0</v>
      </c>
      <c r="L2268" s="133">
        <f t="shared" si="356"/>
        <v>0</v>
      </c>
      <c r="M2268" s="190">
        <f t="shared" si="357"/>
        <v>1</v>
      </c>
      <c r="N2268" s="190" t="str">
        <f t="shared" si="353"/>
        <v>JANEIRO</v>
      </c>
      <c r="P2268" s="119" t="s">
        <v>192</v>
      </c>
      <c r="Q2268" s="136" t="str">
        <f t="shared" si="358"/>
        <v>À PAGAR</v>
      </c>
      <c r="R2268" s="136" t="str">
        <f t="shared" ca="1" si="354"/>
        <v>EM DIA</v>
      </c>
      <c r="S2268" s="137" t="str">
        <f t="shared" ca="1" si="359"/>
        <v/>
      </c>
    </row>
    <row r="2269" spans="2:19" x14ac:dyDescent="0.25">
      <c r="B2269" s="190" t="str">
        <f t="shared" si="361"/>
        <v/>
      </c>
      <c r="C2269" s="190" t="str">
        <f t="shared" si="360"/>
        <v/>
      </c>
      <c r="D2269" s="119" t="s">
        <v>192</v>
      </c>
      <c r="H2269" s="141">
        <f t="shared" si="355"/>
        <v>0</v>
      </c>
      <c r="K2269" s="133">
        <f t="shared" ref="K2269:K2332" si="362">IF(AND(G2269&gt;I2269,I2269&gt;0),G2269-I2269-J2269,0)</f>
        <v>0</v>
      </c>
      <c r="L2269" s="133">
        <f t="shared" si="356"/>
        <v>0</v>
      </c>
      <c r="M2269" s="190">
        <f t="shared" si="357"/>
        <v>1</v>
      </c>
      <c r="N2269" s="190" t="str">
        <f t="shared" si="353"/>
        <v>JANEIRO</v>
      </c>
      <c r="P2269" s="119" t="s">
        <v>192</v>
      </c>
      <c r="Q2269" s="136" t="str">
        <f t="shared" si="358"/>
        <v>À PAGAR</v>
      </c>
      <c r="R2269" s="136" t="str">
        <f t="shared" ca="1" si="354"/>
        <v>EM DIA</v>
      </c>
      <c r="S2269" s="137" t="str">
        <f t="shared" ca="1" si="359"/>
        <v/>
      </c>
    </row>
    <row r="2270" spans="2:19" x14ac:dyDescent="0.25">
      <c r="B2270" s="190" t="str">
        <f t="shared" si="361"/>
        <v/>
      </c>
      <c r="C2270" s="190" t="str">
        <f t="shared" si="360"/>
        <v/>
      </c>
      <c r="D2270" s="119" t="s">
        <v>192</v>
      </c>
      <c r="H2270" s="141">
        <f t="shared" si="355"/>
        <v>0</v>
      </c>
      <c r="K2270" s="133">
        <f t="shared" si="362"/>
        <v>0</v>
      </c>
      <c r="L2270" s="133">
        <f t="shared" si="356"/>
        <v>0</v>
      </c>
      <c r="M2270" s="190">
        <f t="shared" si="357"/>
        <v>1</v>
      </c>
      <c r="N2270" s="190" t="str">
        <f t="shared" si="353"/>
        <v>JANEIRO</v>
      </c>
      <c r="P2270" s="119" t="s">
        <v>192</v>
      </c>
      <c r="Q2270" s="136" t="str">
        <f t="shared" si="358"/>
        <v>À PAGAR</v>
      </c>
      <c r="R2270" s="136" t="str">
        <f t="shared" ca="1" si="354"/>
        <v>EM DIA</v>
      </c>
      <c r="S2270" s="137" t="str">
        <f t="shared" ca="1" si="359"/>
        <v/>
      </c>
    </row>
    <row r="2271" spans="2:19" x14ac:dyDescent="0.25">
      <c r="B2271" s="190" t="str">
        <f t="shared" si="361"/>
        <v/>
      </c>
      <c r="C2271" s="190" t="str">
        <f t="shared" si="360"/>
        <v/>
      </c>
      <c r="D2271" s="119" t="s">
        <v>192</v>
      </c>
      <c r="H2271" s="141">
        <f t="shared" si="355"/>
        <v>0</v>
      </c>
      <c r="K2271" s="133">
        <f t="shared" si="362"/>
        <v>0</v>
      </c>
      <c r="L2271" s="133">
        <f t="shared" si="356"/>
        <v>0</v>
      </c>
      <c r="M2271" s="190">
        <f t="shared" si="357"/>
        <v>1</v>
      </c>
      <c r="N2271" s="190" t="str">
        <f t="shared" si="353"/>
        <v>JANEIRO</v>
      </c>
      <c r="P2271" s="119" t="s">
        <v>192</v>
      </c>
      <c r="Q2271" s="136" t="str">
        <f t="shared" si="358"/>
        <v>À PAGAR</v>
      </c>
      <c r="R2271" s="136" t="str">
        <f t="shared" ca="1" si="354"/>
        <v>EM DIA</v>
      </c>
      <c r="S2271" s="137" t="str">
        <f t="shared" ca="1" si="359"/>
        <v/>
      </c>
    </row>
    <row r="2272" spans="2:19" x14ac:dyDescent="0.25">
      <c r="B2272" s="190" t="str">
        <f t="shared" si="361"/>
        <v/>
      </c>
      <c r="C2272" s="190" t="str">
        <f t="shared" si="360"/>
        <v/>
      </c>
      <c r="D2272" s="119" t="s">
        <v>192</v>
      </c>
      <c r="H2272" s="141">
        <f t="shared" si="355"/>
        <v>0</v>
      </c>
      <c r="K2272" s="133">
        <f t="shared" si="362"/>
        <v>0</v>
      </c>
      <c r="L2272" s="133">
        <f t="shared" si="356"/>
        <v>0</v>
      </c>
      <c r="M2272" s="190">
        <f t="shared" si="357"/>
        <v>1</v>
      </c>
      <c r="N2272" s="190" t="str">
        <f t="shared" si="353"/>
        <v>JANEIRO</v>
      </c>
      <c r="P2272" s="119" t="s">
        <v>192</v>
      </c>
      <c r="Q2272" s="136" t="str">
        <f t="shared" si="358"/>
        <v>À PAGAR</v>
      </c>
      <c r="R2272" s="136" t="str">
        <f t="shared" ca="1" si="354"/>
        <v>EM DIA</v>
      </c>
      <c r="S2272" s="137" t="str">
        <f t="shared" ca="1" si="359"/>
        <v/>
      </c>
    </row>
    <row r="2273" spans="2:19" x14ac:dyDescent="0.25">
      <c r="B2273" s="190" t="str">
        <f t="shared" si="361"/>
        <v/>
      </c>
      <c r="C2273" s="190" t="str">
        <f t="shared" si="360"/>
        <v/>
      </c>
      <c r="D2273" s="119" t="s">
        <v>192</v>
      </c>
      <c r="H2273" s="141">
        <f t="shared" si="355"/>
        <v>0</v>
      </c>
      <c r="K2273" s="133">
        <f t="shared" si="362"/>
        <v>0</v>
      </c>
      <c r="L2273" s="133">
        <f t="shared" si="356"/>
        <v>0</v>
      </c>
      <c r="M2273" s="190">
        <f t="shared" si="357"/>
        <v>1</v>
      </c>
      <c r="N2273" s="190" t="str">
        <f t="shared" si="353"/>
        <v>JANEIRO</v>
      </c>
      <c r="P2273" s="119" t="s">
        <v>192</v>
      </c>
      <c r="Q2273" s="136" t="str">
        <f t="shared" si="358"/>
        <v>À PAGAR</v>
      </c>
      <c r="R2273" s="136" t="str">
        <f t="shared" ca="1" si="354"/>
        <v>EM DIA</v>
      </c>
      <c r="S2273" s="137" t="str">
        <f t="shared" ca="1" si="359"/>
        <v/>
      </c>
    </row>
    <row r="2274" spans="2:19" x14ac:dyDescent="0.25">
      <c r="B2274" s="190" t="str">
        <f t="shared" si="361"/>
        <v/>
      </c>
      <c r="C2274" s="190" t="str">
        <f t="shared" si="360"/>
        <v/>
      </c>
      <c r="D2274" s="119" t="s">
        <v>192</v>
      </c>
      <c r="H2274" s="141">
        <f t="shared" si="355"/>
        <v>0</v>
      </c>
      <c r="K2274" s="133">
        <f t="shared" si="362"/>
        <v>0</v>
      </c>
      <c r="L2274" s="133">
        <f t="shared" si="356"/>
        <v>0</v>
      </c>
      <c r="M2274" s="190">
        <f t="shared" si="357"/>
        <v>1</v>
      </c>
      <c r="N2274" s="190" t="str">
        <f t="shared" si="353"/>
        <v>JANEIRO</v>
      </c>
      <c r="P2274" s="119" t="s">
        <v>192</v>
      </c>
      <c r="Q2274" s="136" t="str">
        <f t="shared" si="358"/>
        <v>À PAGAR</v>
      </c>
      <c r="R2274" s="136" t="str">
        <f t="shared" ca="1" si="354"/>
        <v>EM DIA</v>
      </c>
      <c r="S2274" s="137" t="str">
        <f t="shared" ca="1" si="359"/>
        <v/>
      </c>
    </row>
    <row r="2275" spans="2:19" x14ac:dyDescent="0.25">
      <c r="B2275" s="190" t="str">
        <f t="shared" si="361"/>
        <v/>
      </c>
      <c r="C2275" s="190" t="str">
        <f t="shared" si="360"/>
        <v/>
      </c>
      <c r="D2275" s="119" t="s">
        <v>192</v>
      </c>
      <c r="H2275" s="141">
        <f t="shared" si="355"/>
        <v>0</v>
      </c>
      <c r="K2275" s="133">
        <f t="shared" si="362"/>
        <v>0</v>
      </c>
      <c r="L2275" s="133">
        <f t="shared" si="356"/>
        <v>0</v>
      </c>
      <c r="M2275" s="190">
        <f t="shared" si="357"/>
        <v>1</v>
      </c>
      <c r="N2275" s="190" t="str">
        <f t="shared" si="353"/>
        <v>JANEIRO</v>
      </c>
      <c r="P2275" s="119" t="s">
        <v>192</v>
      </c>
      <c r="Q2275" s="136" t="str">
        <f t="shared" si="358"/>
        <v>À PAGAR</v>
      </c>
      <c r="R2275" s="136" t="str">
        <f t="shared" ca="1" si="354"/>
        <v>EM DIA</v>
      </c>
      <c r="S2275" s="137" t="str">
        <f t="shared" ca="1" si="359"/>
        <v/>
      </c>
    </row>
    <row r="2276" spans="2:19" x14ac:dyDescent="0.25">
      <c r="B2276" s="190" t="str">
        <f t="shared" si="361"/>
        <v/>
      </c>
      <c r="C2276" s="190" t="str">
        <f t="shared" si="360"/>
        <v/>
      </c>
      <c r="D2276" s="119" t="s">
        <v>192</v>
      </c>
      <c r="H2276" s="141">
        <f t="shared" si="355"/>
        <v>0</v>
      </c>
      <c r="K2276" s="133">
        <f t="shared" si="362"/>
        <v>0</v>
      </c>
      <c r="L2276" s="133">
        <f t="shared" si="356"/>
        <v>0</v>
      </c>
      <c r="M2276" s="190">
        <f t="shared" si="357"/>
        <v>1</v>
      </c>
      <c r="N2276" s="190" t="str">
        <f t="shared" si="353"/>
        <v>JANEIRO</v>
      </c>
      <c r="P2276" s="119" t="s">
        <v>192</v>
      </c>
      <c r="Q2276" s="136" t="str">
        <f t="shared" si="358"/>
        <v>À PAGAR</v>
      </c>
      <c r="R2276" s="136" t="str">
        <f t="shared" ca="1" si="354"/>
        <v>EM DIA</v>
      </c>
      <c r="S2276" s="137" t="str">
        <f t="shared" ca="1" si="359"/>
        <v/>
      </c>
    </row>
    <row r="2277" spans="2:19" x14ac:dyDescent="0.25">
      <c r="B2277" s="190" t="str">
        <f t="shared" si="361"/>
        <v/>
      </c>
      <c r="C2277" s="190" t="str">
        <f t="shared" si="360"/>
        <v/>
      </c>
      <c r="D2277" s="119" t="s">
        <v>192</v>
      </c>
      <c r="H2277" s="141">
        <f t="shared" si="355"/>
        <v>0</v>
      </c>
      <c r="K2277" s="133">
        <f t="shared" si="362"/>
        <v>0</v>
      </c>
      <c r="L2277" s="133">
        <f t="shared" si="356"/>
        <v>0</v>
      </c>
      <c r="M2277" s="190">
        <f t="shared" si="357"/>
        <v>1</v>
      </c>
      <c r="N2277" s="190" t="str">
        <f t="shared" si="353"/>
        <v>JANEIRO</v>
      </c>
      <c r="P2277" s="119" t="s">
        <v>192</v>
      </c>
      <c r="Q2277" s="136" t="str">
        <f t="shared" si="358"/>
        <v>À PAGAR</v>
      </c>
      <c r="R2277" s="136" t="str">
        <f t="shared" ca="1" si="354"/>
        <v>EM DIA</v>
      </c>
      <c r="S2277" s="137" t="str">
        <f t="shared" ca="1" si="359"/>
        <v/>
      </c>
    </row>
    <row r="2278" spans="2:19" x14ac:dyDescent="0.25">
      <c r="B2278" s="190" t="str">
        <f t="shared" si="361"/>
        <v/>
      </c>
      <c r="C2278" s="190" t="str">
        <f t="shared" si="360"/>
        <v/>
      </c>
      <c r="D2278" s="119" t="s">
        <v>192</v>
      </c>
      <c r="H2278" s="141">
        <f t="shared" si="355"/>
        <v>0</v>
      </c>
      <c r="K2278" s="133">
        <f t="shared" si="362"/>
        <v>0</v>
      </c>
      <c r="L2278" s="133">
        <f t="shared" si="356"/>
        <v>0</v>
      </c>
      <c r="M2278" s="190">
        <f t="shared" si="357"/>
        <v>1</v>
      </c>
      <c r="N2278" s="190" t="str">
        <f t="shared" si="353"/>
        <v>JANEIRO</v>
      </c>
      <c r="P2278" s="119" t="s">
        <v>192</v>
      </c>
      <c r="Q2278" s="136" t="str">
        <f t="shared" si="358"/>
        <v>À PAGAR</v>
      </c>
      <c r="R2278" s="136" t="str">
        <f t="shared" ca="1" si="354"/>
        <v>EM DIA</v>
      </c>
      <c r="S2278" s="137" t="str">
        <f t="shared" ca="1" si="359"/>
        <v/>
      </c>
    </row>
    <row r="2279" spans="2:19" x14ac:dyDescent="0.25">
      <c r="B2279" s="190" t="str">
        <f t="shared" si="361"/>
        <v/>
      </c>
      <c r="C2279" s="190" t="str">
        <f t="shared" si="360"/>
        <v/>
      </c>
      <c r="D2279" s="119" t="s">
        <v>192</v>
      </c>
      <c r="H2279" s="141">
        <f t="shared" si="355"/>
        <v>0</v>
      </c>
      <c r="K2279" s="133">
        <f t="shared" si="362"/>
        <v>0</v>
      </c>
      <c r="L2279" s="133">
        <f t="shared" si="356"/>
        <v>0</v>
      </c>
      <c r="M2279" s="190">
        <f t="shared" si="357"/>
        <v>1</v>
      </c>
      <c r="N2279" s="190" t="str">
        <f t="shared" si="353"/>
        <v>JANEIRO</v>
      </c>
      <c r="P2279" s="119" t="s">
        <v>192</v>
      </c>
      <c r="Q2279" s="136" t="str">
        <f t="shared" si="358"/>
        <v>À PAGAR</v>
      </c>
      <c r="R2279" s="136" t="str">
        <f t="shared" ca="1" si="354"/>
        <v>EM DIA</v>
      </c>
      <c r="S2279" s="137" t="str">
        <f t="shared" ca="1" si="359"/>
        <v/>
      </c>
    </row>
    <row r="2280" spans="2:19" x14ac:dyDescent="0.25">
      <c r="B2280" s="190" t="str">
        <f t="shared" si="361"/>
        <v/>
      </c>
      <c r="C2280" s="190" t="str">
        <f t="shared" si="360"/>
        <v/>
      </c>
      <c r="D2280" s="119" t="s">
        <v>192</v>
      </c>
      <c r="H2280" s="141">
        <f t="shared" si="355"/>
        <v>0</v>
      </c>
      <c r="K2280" s="133">
        <f t="shared" si="362"/>
        <v>0</v>
      </c>
      <c r="L2280" s="133">
        <f t="shared" si="356"/>
        <v>0</v>
      </c>
      <c r="M2280" s="190">
        <f t="shared" si="357"/>
        <v>1</v>
      </c>
      <c r="N2280" s="190" t="str">
        <f t="shared" si="353"/>
        <v>JANEIRO</v>
      </c>
      <c r="P2280" s="119" t="s">
        <v>192</v>
      </c>
      <c r="Q2280" s="136" t="str">
        <f t="shared" si="358"/>
        <v>À PAGAR</v>
      </c>
      <c r="R2280" s="136" t="str">
        <f t="shared" ca="1" si="354"/>
        <v>EM DIA</v>
      </c>
      <c r="S2280" s="137" t="str">
        <f t="shared" ca="1" si="359"/>
        <v/>
      </c>
    </row>
    <row r="2281" spans="2:19" x14ac:dyDescent="0.25">
      <c r="B2281" s="190" t="str">
        <f t="shared" si="361"/>
        <v/>
      </c>
      <c r="C2281" s="190" t="str">
        <f t="shared" si="360"/>
        <v/>
      </c>
      <c r="D2281" s="119" t="s">
        <v>192</v>
      </c>
      <c r="H2281" s="141">
        <f t="shared" si="355"/>
        <v>0</v>
      </c>
      <c r="K2281" s="133">
        <f t="shared" si="362"/>
        <v>0</v>
      </c>
      <c r="L2281" s="133">
        <f t="shared" si="356"/>
        <v>0</v>
      </c>
      <c r="M2281" s="190">
        <f t="shared" si="357"/>
        <v>1</v>
      </c>
      <c r="N2281" s="190" t="str">
        <f t="shared" si="353"/>
        <v>JANEIRO</v>
      </c>
      <c r="P2281" s="119" t="s">
        <v>192</v>
      </c>
      <c r="Q2281" s="136" t="str">
        <f t="shared" si="358"/>
        <v>À PAGAR</v>
      </c>
      <c r="R2281" s="136" t="str">
        <f t="shared" ca="1" si="354"/>
        <v>EM DIA</v>
      </c>
      <c r="S2281" s="137" t="str">
        <f t="shared" ca="1" si="359"/>
        <v/>
      </c>
    </row>
    <row r="2282" spans="2:19" x14ac:dyDescent="0.25">
      <c r="B2282" s="190" t="str">
        <f t="shared" si="361"/>
        <v/>
      </c>
      <c r="C2282" s="190" t="str">
        <f t="shared" si="360"/>
        <v/>
      </c>
      <c r="D2282" s="119" t="s">
        <v>192</v>
      </c>
      <c r="H2282" s="141">
        <f t="shared" si="355"/>
        <v>0</v>
      </c>
      <c r="K2282" s="133">
        <f t="shared" si="362"/>
        <v>0</v>
      </c>
      <c r="L2282" s="133">
        <f t="shared" si="356"/>
        <v>0</v>
      </c>
      <c r="M2282" s="190">
        <f t="shared" si="357"/>
        <v>1</v>
      </c>
      <c r="N2282" s="190" t="str">
        <f t="shared" si="353"/>
        <v>JANEIRO</v>
      </c>
      <c r="P2282" s="119" t="s">
        <v>192</v>
      </c>
      <c r="Q2282" s="136" t="str">
        <f t="shared" si="358"/>
        <v>À PAGAR</v>
      </c>
      <c r="R2282" s="136" t="str">
        <f t="shared" ca="1" si="354"/>
        <v>EM DIA</v>
      </c>
      <c r="S2282" s="137" t="str">
        <f t="shared" ca="1" si="359"/>
        <v/>
      </c>
    </row>
    <row r="2283" spans="2:19" x14ac:dyDescent="0.25">
      <c r="B2283" s="190" t="str">
        <f t="shared" si="361"/>
        <v/>
      </c>
      <c r="C2283" s="190" t="str">
        <f t="shared" si="360"/>
        <v/>
      </c>
      <c r="D2283" s="119" t="s">
        <v>192</v>
      </c>
      <c r="H2283" s="141">
        <f t="shared" si="355"/>
        <v>0</v>
      </c>
      <c r="K2283" s="133">
        <f t="shared" si="362"/>
        <v>0</v>
      </c>
      <c r="L2283" s="133">
        <f t="shared" si="356"/>
        <v>0</v>
      </c>
      <c r="M2283" s="190">
        <f t="shared" si="357"/>
        <v>1</v>
      </c>
      <c r="N2283" s="190" t="str">
        <f t="shared" si="353"/>
        <v>JANEIRO</v>
      </c>
      <c r="P2283" s="119" t="s">
        <v>192</v>
      </c>
      <c r="Q2283" s="136" t="str">
        <f t="shared" si="358"/>
        <v>À PAGAR</v>
      </c>
      <c r="R2283" s="136" t="str">
        <f t="shared" ca="1" si="354"/>
        <v>EM DIA</v>
      </c>
      <c r="S2283" s="137" t="str">
        <f t="shared" ca="1" si="359"/>
        <v/>
      </c>
    </row>
    <row r="2284" spans="2:19" x14ac:dyDescent="0.25">
      <c r="B2284" s="190" t="str">
        <f t="shared" si="361"/>
        <v/>
      </c>
      <c r="C2284" s="190" t="str">
        <f t="shared" si="360"/>
        <v/>
      </c>
      <c r="D2284" s="119" t="s">
        <v>192</v>
      </c>
      <c r="H2284" s="141">
        <f t="shared" si="355"/>
        <v>0</v>
      </c>
      <c r="K2284" s="133">
        <f t="shared" si="362"/>
        <v>0</v>
      </c>
      <c r="L2284" s="133">
        <f t="shared" si="356"/>
        <v>0</v>
      </c>
      <c r="M2284" s="190">
        <f t="shared" si="357"/>
        <v>1</v>
      </c>
      <c r="N2284" s="190" t="str">
        <f t="shared" si="353"/>
        <v>JANEIRO</v>
      </c>
      <c r="P2284" s="119" t="s">
        <v>192</v>
      </c>
      <c r="Q2284" s="136" t="str">
        <f t="shared" si="358"/>
        <v>À PAGAR</v>
      </c>
      <c r="R2284" s="136" t="str">
        <f t="shared" ca="1" si="354"/>
        <v>EM DIA</v>
      </c>
      <c r="S2284" s="137" t="str">
        <f t="shared" ca="1" si="359"/>
        <v/>
      </c>
    </row>
    <row r="2285" spans="2:19" x14ac:dyDescent="0.25">
      <c r="B2285" s="190" t="str">
        <f t="shared" si="361"/>
        <v/>
      </c>
      <c r="C2285" s="190" t="str">
        <f t="shared" si="360"/>
        <v/>
      </c>
      <c r="D2285" s="119" t="s">
        <v>192</v>
      </c>
      <c r="H2285" s="141">
        <f t="shared" si="355"/>
        <v>0</v>
      </c>
      <c r="K2285" s="133">
        <f t="shared" si="362"/>
        <v>0</v>
      </c>
      <c r="L2285" s="133">
        <f t="shared" si="356"/>
        <v>0</v>
      </c>
      <c r="M2285" s="190">
        <f t="shared" si="357"/>
        <v>1</v>
      </c>
      <c r="N2285" s="190" t="str">
        <f t="shared" si="353"/>
        <v>JANEIRO</v>
      </c>
      <c r="P2285" s="119" t="s">
        <v>192</v>
      </c>
      <c r="Q2285" s="136" t="str">
        <f t="shared" si="358"/>
        <v>À PAGAR</v>
      </c>
      <c r="R2285" s="136" t="str">
        <f t="shared" ca="1" si="354"/>
        <v>EM DIA</v>
      </c>
      <c r="S2285" s="137" t="str">
        <f t="shared" ca="1" si="359"/>
        <v/>
      </c>
    </row>
    <row r="2286" spans="2:19" x14ac:dyDescent="0.25">
      <c r="B2286" s="190" t="str">
        <f t="shared" si="361"/>
        <v/>
      </c>
      <c r="C2286" s="190" t="str">
        <f t="shared" si="360"/>
        <v/>
      </c>
      <c r="D2286" s="119" t="s">
        <v>192</v>
      </c>
      <c r="H2286" s="141">
        <f t="shared" si="355"/>
        <v>0</v>
      </c>
      <c r="K2286" s="133">
        <f t="shared" si="362"/>
        <v>0</v>
      </c>
      <c r="L2286" s="133">
        <f t="shared" si="356"/>
        <v>0</v>
      </c>
      <c r="M2286" s="190">
        <f t="shared" si="357"/>
        <v>1</v>
      </c>
      <c r="N2286" s="190" t="str">
        <f t="shared" si="353"/>
        <v>JANEIRO</v>
      </c>
      <c r="P2286" s="119" t="s">
        <v>192</v>
      </c>
      <c r="Q2286" s="136" t="str">
        <f t="shared" si="358"/>
        <v>À PAGAR</v>
      </c>
      <c r="R2286" s="136" t="str">
        <f t="shared" ca="1" si="354"/>
        <v>EM DIA</v>
      </c>
      <c r="S2286" s="137" t="str">
        <f t="shared" ca="1" si="359"/>
        <v/>
      </c>
    </row>
    <row r="2287" spans="2:19" x14ac:dyDescent="0.25">
      <c r="B2287" s="190" t="str">
        <f t="shared" si="361"/>
        <v/>
      </c>
      <c r="C2287" s="190" t="str">
        <f t="shared" si="360"/>
        <v/>
      </c>
      <c r="D2287" s="119" t="s">
        <v>192</v>
      </c>
      <c r="H2287" s="141">
        <f t="shared" si="355"/>
        <v>0</v>
      </c>
      <c r="K2287" s="133">
        <f t="shared" si="362"/>
        <v>0</v>
      </c>
      <c r="L2287" s="133">
        <f t="shared" si="356"/>
        <v>0</v>
      </c>
      <c r="M2287" s="190">
        <f t="shared" si="357"/>
        <v>1</v>
      </c>
      <c r="N2287" s="190" t="str">
        <f t="shared" si="353"/>
        <v>JANEIRO</v>
      </c>
      <c r="P2287" s="119" t="s">
        <v>192</v>
      </c>
      <c r="Q2287" s="136" t="str">
        <f t="shared" si="358"/>
        <v>À PAGAR</v>
      </c>
      <c r="R2287" s="136" t="str">
        <f t="shared" ca="1" si="354"/>
        <v>EM DIA</v>
      </c>
      <c r="S2287" s="137" t="str">
        <f t="shared" ca="1" si="359"/>
        <v/>
      </c>
    </row>
    <row r="2288" spans="2:19" x14ac:dyDescent="0.25">
      <c r="B2288" s="190" t="str">
        <f t="shared" si="361"/>
        <v/>
      </c>
      <c r="C2288" s="190" t="str">
        <f t="shared" si="360"/>
        <v/>
      </c>
      <c r="D2288" s="119" t="s">
        <v>192</v>
      </c>
      <c r="H2288" s="141">
        <f t="shared" si="355"/>
        <v>0</v>
      </c>
      <c r="K2288" s="133">
        <f t="shared" si="362"/>
        <v>0</v>
      </c>
      <c r="L2288" s="133">
        <f t="shared" si="356"/>
        <v>0</v>
      </c>
      <c r="M2288" s="190">
        <f t="shared" si="357"/>
        <v>1</v>
      </c>
      <c r="N2288" s="190" t="str">
        <f t="shared" si="353"/>
        <v>JANEIRO</v>
      </c>
      <c r="P2288" s="119" t="s">
        <v>192</v>
      </c>
      <c r="Q2288" s="136" t="str">
        <f t="shared" si="358"/>
        <v>À PAGAR</v>
      </c>
      <c r="R2288" s="136" t="str">
        <f t="shared" ca="1" si="354"/>
        <v>EM DIA</v>
      </c>
      <c r="S2288" s="137" t="str">
        <f t="shared" ca="1" si="359"/>
        <v/>
      </c>
    </row>
    <row r="2289" spans="2:19" x14ac:dyDescent="0.25">
      <c r="B2289" s="190" t="str">
        <f t="shared" si="361"/>
        <v/>
      </c>
      <c r="C2289" s="190" t="str">
        <f t="shared" si="360"/>
        <v/>
      </c>
      <c r="D2289" s="119" t="s">
        <v>192</v>
      </c>
      <c r="H2289" s="141">
        <f t="shared" si="355"/>
        <v>0</v>
      </c>
      <c r="K2289" s="133">
        <f t="shared" si="362"/>
        <v>0</v>
      </c>
      <c r="L2289" s="133">
        <f t="shared" si="356"/>
        <v>0</v>
      </c>
      <c r="M2289" s="190">
        <f t="shared" si="357"/>
        <v>1</v>
      </c>
      <c r="N2289" s="190" t="str">
        <f t="shared" si="353"/>
        <v>JANEIRO</v>
      </c>
      <c r="P2289" s="119" t="s">
        <v>192</v>
      </c>
      <c r="Q2289" s="136" t="str">
        <f t="shared" si="358"/>
        <v>À PAGAR</v>
      </c>
      <c r="R2289" s="136" t="str">
        <f t="shared" ca="1" si="354"/>
        <v>EM DIA</v>
      </c>
      <c r="S2289" s="137" t="str">
        <f t="shared" ca="1" si="359"/>
        <v/>
      </c>
    </row>
    <row r="2290" spans="2:19" x14ac:dyDescent="0.25">
      <c r="B2290" s="190" t="str">
        <f t="shared" si="361"/>
        <v/>
      </c>
      <c r="C2290" s="190" t="str">
        <f t="shared" si="360"/>
        <v/>
      </c>
      <c r="D2290" s="119" t="s">
        <v>192</v>
      </c>
      <c r="H2290" s="141">
        <f t="shared" si="355"/>
        <v>0</v>
      </c>
      <c r="K2290" s="133">
        <f t="shared" si="362"/>
        <v>0</v>
      </c>
      <c r="L2290" s="133">
        <f t="shared" si="356"/>
        <v>0</v>
      </c>
      <c r="M2290" s="190">
        <f t="shared" si="357"/>
        <v>1</v>
      </c>
      <c r="N2290" s="190" t="str">
        <f t="shared" si="353"/>
        <v>JANEIRO</v>
      </c>
      <c r="P2290" s="119" t="s">
        <v>192</v>
      </c>
      <c r="Q2290" s="136" t="str">
        <f t="shared" si="358"/>
        <v>À PAGAR</v>
      </c>
      <c r="R2290" s="136" t="str">
        <f t="shared" ca="1" si="354"/>
        <v>EM DIA</v>
      </c>
      <c r="S2290" s="137" t="str">
        <f t="shared" ca="1" si="359"/>
        <v/>
      </c>
    </row>
    <row r="2291" spans="2:19" x14ac:dyDescent="0.25">
      <c r="B2291" s="190" t="str">
        <f t="shared" si="361"/>
        <v/>
      </c>
      <c r="C2291" s="190" t="str">
        <f t="shared" si="360"/>
        <v/>
      </c>
      <c r="D2291" s="119" t="s">
        <v>192</v>
      </c>
      <c r="H2291" s="141">
        <f t="shared" si="355"/>
        <v>0</v>
      </c>
      <c r="K2291" s="133">
        <f t="shared" si="362"/>
        <v>0</v>
      </c>
      <c r="L2291" s="133">
        <f t="shared" si="356"/>
        <v>0</v>
      </c>
      <c r="M2291" s="190">
        <f t="shared" si="357"/>
        <v>1</v>
      </c>
      <c r="N2291" s="190" t="str">
        <f t="shared" si="353"/>
        <v>JANEIRO</v>
      </c>
      <c r="P2291" s="119" t="s">
        <v>192</v>
      </c>
      <c r="Q2291" s="136" t="str">
        <f t="shared" si="358"/>
        <v>À PAGAR</v>
      </c>
      <c r="R2291" s="136" t="str">
        <f t="shared" ca="1" si="354"/>
        <v>EM DIA</v>
      </c>
      <c r="S2291" s="137" t="str">
        <f t="shared" ca="1" si="359"/>
        <v/>
      </c>
    </row>
    <row r="2292" spans="2:19" x14ac:dyDescent="0.25">
      <c r="B2292" s="190" t="str">
        <f t="shared" si="361"/>
        <v/>
      </c>
      <c r="C2292" s="190" t="str">
        <f t="shared" si="360"/>
        <v/>
      </c>
      <c r="D2292" s="119" t="s">
        <v>192</v>
      </c>
      <c r="H2292" s="141">
        <f t="shared" si="355"/>
        <v>0</v>
      </c>
      <c r="K2292" s="133">
        <f t="shared" si="362"/>
        <v>0</v>
      </c>
      <c r="L2292" s="133">
        <f t="shared" si="356"/>
        <v>0</v>
      </c>
      <c r="M2292" s="190">
        <f t="shared" si="357"/>
        <v>1</v>
      </c>
      <c r="N2292" s="190" t="str">
        <f t="shared" si="353"/>
        <v>JANEIRO</v>
      </c>
      <c r="P2292" s="119" t="s">
        <v>192</v>
      </c>
      <c r="Q2292" s="136" t="str">
        <f t="shared" si="358"/>
        <v>À PAGAR</v>
      </c>
      <c r="R2292" s="136" t="str">
        <f t="shared" ca="1" si="354"/>
        <v>EM DIA</v>
      </c>
      <c r="S2292" s="137" t="str">
        <f t="shared" ca="1" si="359"/>
        <v/>
      </c>
    </row>
    <row r="2293" spans="2:19" x14ac:dyDescent="0.25">
      <c r="B2293" s="190" t="str">
        <f t="shared" si="361"/>
        <v/>
      </c>
      <c r="C2293" s="190" t="str">
        <f t="shared" si="360"/>
        <v/>
      </c>
      <c r="D2293" s="119" t="s">
        <v>192</v>
      </c>
      <c r="H2293" s="141">
        <f t="shared" si="355"/>
        <v>0</v>
      </c>
      <c r="K2293" s="133">
        <f t="shared" si="362"/>
        <v>0</v>
      </c>
      <c r="L2293" s="133">
        <f t="shared" si="356"/>
        <v>0</v>
      </c>
      <c r="M2293" s="190">
        <f t="shared" si="357"/>
        <v>1</v>
      </c>
      <c r="N2293" s="190" t="str">
        <f t="shared" si="353"/>
        <v>JANEIRO</v>
      </c>
      <c r="P2293" s="119" t="s">
        <v>192</v>
      </c>
      <c r="Q2293" s="136" t="str">
        <f t="shared" si="358"/>
        <v>À PAGAR</v>
      </c>
      <c r="R2293" s="136" t="str">
        <f t="shared" ca="1" si="354"/>
        <v>EM DIA</v>
      </c>
      <c r="S2293" s="137" t="str">
        <f t="shared" ca="1" si="359"/>
        <v/>
      </c>
    </row>
    <row r="2294" spans="2:19" x14ac:dyDescent="0.25">
      <c r="B2294" s="190" t="str">
        <f t="shared" si="361"/>
        <v/>
      </c>
      <c r="C2294" s="190" t="str">
        <f t="shared" si="360"/>
        <v/>
      </c>
      <c r="D2294" s="119" t="s">
        <v>192</v>
      </c>
      <c r="H2294" s="141">
        <f t="shared" si="355"/>
        <v>0</v>
      </c>
      <c r="K2294" s="133">
        <f t="shared" si="362"/>
        <v>0</v>
      </c>
      <c r="L2294" s="133">
        <f t="shared" si="356"/>
        <v>0</v>
      </c>
      <c r="M2294" s="190">
        <f t="shared" si="357"/>
        <v>1</v>
      </c>
      <c r="N2294" s="190" t="str">
        <f t="shared" si="353"/>
        <v>JANEIRO</v>
      </c>
      <c r="P2294" s="119" t="s">
        <v>192</v>
      </c>
      <c r="Q2294" s="136" t="str">
        <f t="shared" si="358"/>
        <v>À PAGAR</v>
      </c>
      <c r="R2294" s="136" t="str">
        <f t="shared" ca="1" si="354"/>
        <v>EM DIA</v>
      </c>
      <c r="S2294" s="137" t="str">
        <f t="shared" ca="1" si="359"/>
        <v/>
      </c>
    </row>
    <row r="2295" spans="2:19" x14ac:dyDescent="0.25">
      <c r="B2295" s="190" t="str">
        <f t="shared" si="361"/>
        <v/>
      </c>
      <c r="C2295" s="190" t="str">
        <f t="shared" si="360"/>
        <v/>
      </c>
      <c r="D2295" s="119" t="s">
        <v>192</v>
      </c>
      <c r="H2295" s="141">
        <f t="shared" si="355"/>
        <v>0</v>
      </c>
      <c r="K2295" s="133">
        <f t="shared" si="362"/>
        <v>0</v>
      </c>
      <c r="L2295" s="133">
        <f t="shared" si="356"/>
        <v>0</v>
      </c>
      <c r="M2295" s="190">
        <f t="shared" si="357"/>
        <v>1</v>
      </c>
      <c r="N2295" s="190" t="str">
        <f t="shared" si="353"/>
        <v>JANEIRO</v>
      </c>
      <c r="P2295" s="119" t="s">
        <v>192</v>
      </c>
      <c r="Q2295" s="136" t="str">
        <f t="shared" si="358"/>
        <v>À PAGAR</v>
      </c>
      <c r="R2295" s="136" t="str">
        <f t="shared" ca="1" si="354"/>
        <v>EM DIA</v>
      </c>
      <c r="S2295" s="137" t="str">
        <f t="shared" ca="1" si="359"/>
        <v/>
      </c>
    </row>
    <row r="2296" spans="2:19" x14ac:dyDescent="0.25">
      <c r="B2296" s="190" t="str">
        <f t="shared" si="361"/>
        <v/>
      </c>
      <c r="C2296" s="190" t="str">
        <f t="shared" si="360"/>
        <v/>
      </c>
      <c r="D2296" s="119" t="s">
        <v>192</v>
      </c>
      <c r="H2296" s="141">
        <f t="shared" si="355"/>
        <v>0</v>
      </c>
      <c r="K2296" s="133">
        <f t="shared" si="362"/>
        <v>0</v>
      </c>
      <c r="L2296" s="133">
        <f t="shared" si="356"/>
        <v>0</v>
      </c>
      <c r="M2296" s="190">
        <f t="shared" si="357"/>
        <v>1</v>
      </c>
      <c r="N2296" s="190" t="str">
        <f t="shared" si="353"/>
        <v>JANEIRO</v>
      </c>
      <c r="P2296" s="119" t="s">
        <v>192</v>
      </c>
      <c r="Q2296" s="136" t="str">
        <f t="shared" si="358"/>
        <v>À PAGAR</v>
      </c>
      <c r="R2296" s="136" t="str">
        <f t="shared" ca="1" si="354"/>
        <v>EM DIA</v>
      </c>
      <c r="S2296" s="137" t="str">
        <f t="shared" ca="1" si="359"/>
        <v/>
      </c>
    </row>
    <row r="2297" spans="2:19" x14ac:dyDescent="0.25">
      <c r="B2297" s="190" t="str">
        <f t="shared" si="361"/>
        <v/>
      </c>
      <c r="C2297" s="190" t="str">
        <f t="shared" si="360"/>
        <v/>
      </c>
      <c r="D2297" s="119" t="s">
        <v>192</v>
      </c>
      <c r="H2297" s="141">
        <f t="shared" si="355"/>
        <v>0</v>
      </c>
      <c r="K2297" s="133">
        <f t="shared" si="362"/>
        <v>0</v>
      </c>
      <c r="L2297" s="133">
        <f t="shared" si="356"/>
        <v>0</v>
      </c>
      <c r="M2297" s="190">
        <f t="shared" si="357"/>
        <v>1</v>
      </c>
      <c r="N2297" s="190" t="str">
        <f t="shared" si="353"/>
        <v>JANEIRO</v>
      </c>
      <c r="P2297" s="119" t="s">
        <v>192</v>
      </c>
      <c r="Q2297" s="136" t="str">
        <f t="shared" si="358"/>
        <v>À PAGAR</v>
      </c>
      <c r="R2297" s="136" t="str">
        <f t="shared" ca="1" si="354"/>
        <v>EM DIA</v>
      </c>
      <c r="S2297" s="137" t="str">
        <f t="shared" ca="1" si="359"/>
        <v/>
      </c>
    </row>
    <row r="2298" spans="2:19" x14ac:dyDescent="0.25">
      <c r="B2298" s="190" t="str">
        <f t="shared" si="361"/>
        <v/>
      </c>
      <c r="C2298" s="190" t="str">
        <f t="shared" si="360"/>
        <v/>
      </c>
      <c r="D2298" s="119" t="s">
        <v>192</v>
      </c>
      <c r="H2298" s="141">
        <f t="shared" si="355"/>
        <v>0</v>
      </c>
      <c r="K2298" s="133">
        <f t="shared" si="362"/>
        <v>0</v>
      </c>
      <c r="L2298" s="133">
        <f t="shared" si="356"/>
        <v>0</v>
      </c>
      <c r="M2298" s="190">
        <f t="shared" si="357"/>
        <v>1</v>
      </c>
      <c r="N2298" s="190" t="str">
        <f t="shared" si="353"/>
        <v>JANEIRO</v>
      </c>
      <c r="P2298" s="119" t="s">
        <v>192</v>
      </c>
      <c r="Q2298" s="136" t="str">
        <f t="shared" si="358"/>
        <v>À PAGAR</v>
      </c>
      <c r="R2298" s="136" t="str">
        <f t="shared" ca="1" si="354"/>
        <v>EM DIA</v>
      </c>
      <c r="S2298" s="137" t="str">
        <f t="shared" ca="1" si="359"/>
        <v/>
      </c>
    </row>
    <row r="2299" spans="2:19" x14ac:dyDescent="0.25">
      <c r="B2299" s="190" t="str">
        <f t="shared" si="361"/>
        <v/>
      </c>
      <c r="C2299" s="190" t="str">
        <f t="shared" si="360"/>
        <v/>
      </c>
      <c r="D2299" s="119" t="s">
        <v>192</v>
      </c>
      <c r="H2299" s="141">
        <f t="shared" si="355"/>
        <v>0</v>
      </c>
      <c r="K2299" s="133">
        <f t="shared" si="362"/>
        <v>0</v>
      </c>
      <c r="L2299" s="133">
        <f t="shared" si="356"/>
        <v>0</v>
      </c>
      <c r="M2299" s="190">
        <f t="shared" si="357"/>
        <v>1</v>
      </c>
      <c r="N2299" s="190" t="str">
        <f t="shared" si="353"/>
        <v>JANEIRO</v>
      </c>
      <c r="P2299" s="119" t="s">
        <v>192</v>
      </c>
      <c r="Q2299" s="136" t="str">
        <f t="shared" si="358"/>
        <v>À PAGAR</v>
      </c>
      <c r="R2299" s="136" t="str">
        <f t="shared" ca="1" si="354"/>
        <v>EM DIA</v>
      </c>
      <c r="S2299" s="137" t="str">
        <f t="shared" ca="1" si="359"/>
        <v/>
      </c>
    </row>
    <row r="2300" spans="2:19" x14ac:dyDescent="0.25">
      <c r="B2300" s="190" t="str">
        <f t="shared" si="361"/>
        <v/>
      </c>
      <c r="C2300" s="190" t="str">
        <f t="shared" si="360"/>
        <v/>
      </c>
      <c r="D2300" s="119" t="s">
        <v>192</v>
      </c>
      <c r="H2300" s="141">
        <f t="shared" si="355"/>
        <v>0</v>
      </c>
      <c r="K2300" s="133">
        <f t="shared" si="362"/>
        <v>0</v>
      </c>
      <c r="L2300" s="133">
        <f t="shared" si="356"/>
        <v>0</v>
      </c>
      <c r="M2300" s="190">
        <f t="shared" si="357"/>
        <v>1</v>
      </c>
      <c r="N2300" s="190" t="str">
        <f t="shared" si="353"/>
        <v>JANEIRO</v>
      </c>
      <c r="P2300" s="119" t="s">
        <v>192</v>
      </c>
      <c r="Q2300" s="136" t="str">
        <f t="shared" si="358"/>
        <v>À PAGAR</v>
      </c>
      <c r="R2300" s="136" t="str">
        <f t="shared" ca="1" si="354"/>
        <v>EM DIA</v>
      </c>
      <c r="S2300" s="137" t="str">
        <f t="shared" ca="1" si="359"/>
        <v/>
      </c>
    </row>
    <row r="2301" spans="2:19" x14ac:dyDescent="0.25">
      <c r="B2301" s="190" t="str">
        <f t="shared" si="361"/>
        <v/>
      </c>
      <c r="C2301" s="190" t="str">
        <f t="shared" si="360"/>
        <v/>
      </c>
      <c r="D2301" s="119" t="s">
        <v>192</v>
      </c>
      <c r="H2301" s="141">
        <f t="shared" si="355"/>
        <v>0</v>
      </c>
      <c r="K2301" s="133">
        <f t="shared" si="362"/>
        <v>0</v>
      </c>
      <c r="L2301" s="133">
        <f t="shared" si="356"/>
        <v>0</v>
      </c>
      <c r="M2301" s="190">
        <f t="shared" si="357"/>
        <v>1</v>
      </c>
      <c r="N2301" s="190" t="str">
        <f t="shared" si="353"/>
        <v>JANEIRO</v>
      </c>
      <c r="P2301" s="119" t="s">
        <v>192</v>
      </c>
      <c r="Q2301" s="136" t="str">
        <f t="shared" si="358"/>
        <v>À PAGAR</v>
      </c>
      <c r="R2301" s="136" t="str">
        <f t="shared" ca="1" si="354"/>
        <v>EM DIA</v>
      </c>
      <c r="S2301" s="137" t="str">
        <f t="shared" ca="1" si="359"/>
        <v/>
      </c>
    </row>
    <row r="2302" spans="2:19" x14ac:dyDescent="0.25">
      <c r="B2302" s="190" t="str">
        <f t="shared" si="361"/>
        <v/>
      </c>
      <c r="C2302" s="190" t="str">
        <f t="shared" si="360"/>
        <v/>
      </c>
      <c r="D2302" s="119" t="s">
        <v>192</v>
      </c>
      <c r="H2302" s="141">
        <f t="shared" si="355"/>
        <v>0</v>
      </c>
      <c r="K2302" s="133">
        <f t="shared" si="362"/>
        <v>0</v>
      </c>
      <c r="L2302" s="133">
        <f t="shared" si="356"/>
        <v>0</v>
      </c>
      <c r="M2302" s="190">
        <f t="shared" si="357"/>
        <v>1</v>
      </c>
      <c r="N2302" s="190" t="str">
        <f t="shared" si="353"/>
        <v>JANEIRO</v>
      </c>
      <c r="P2302" s="119" t="s">
        <v>192</v>
      </c>
      <c r="Q2302" s="136" t="str">
        <f t="shared" si="358"/>
        <v>À PAGAR</v>
      </c>
      <c r="R2302" s="136" t="str">
        <f t="shared" ca="1" si="354"/>
        <v>EM DIA</v>
      </c>
      <c r="S2302" s="137" t="str">
        <f t="shared" ca="1" si="359"/>
        <v/>
      </c>
    </row>
    <row r="2303" spans="2:19" x14ac:dyDescent="0.25">
      <c r="B2303" s="190" t="str">
        <f t="shared" si="361"/>
        <v/>
      </c>
      <c r="C2303" s="190" t="str">
        <f t="shared" si="360"/>
        <v/>
      </c>
      <c r="D2303" s="119" t="s">
        <v>192</v>
      </c>
      <c r="H2303" s="141">
        <f t="shared" si="355"/>
        <v>0</v>
      </c>
      <c r="K2303" s="133">
        <f t="shared" si="362"/>
        <v>0</v>
      </c>
      <c r="L2303" s="133">
        <f t="shared" si="356"/>
        <v>0</v>
      </c>
      <c r="M2303" s="190">
        <f t="shared" si="357"/>
        <v>1</v>
      </c>
      <c r="N2303" s="190" t="str">
        <f t="shared" si="353"/>
        <v>JANEIRO</v>
      </c>
      <c r="P2303" s="119" t="s">
        <v>192</v>
      </c>
      <c r="Q2303" s="136" t="str">
        <f t="shared" si="358"/>
        <v>À PAGAR</v>
      </c>
      <c r="R2303" s="136" t="str">
        <f t="shared" ca="1" si="354"/>
        <v>EM DIA</v>
      </c>
      <c r="S2303" s="137" t="str">
        <f t="shared" ca="1" si="359"/>
        <v/>
      </c>
    </row>
    <row r="2304" spans="2:19" x14ac:dyDescent="0.25">
      <c r="B2304" s="190" t="str">
        <f t="shared" si="361"/>
        <v/>
      </c>
      <c r="C2304" s="190" t="str">
        <f t="shared" si="360"/>
        <v/>
      </c>
      <c r="D2304" s="119" t="s">
        <v>192</v>
      </c>
      <c r="H2304" s="141">
        <f t="shared" si="355"/>
        <v>0</v>
      </c>
      <c r="K2304" s="133">
        <f t="shared" si="362"/>
        <v>0</v>
      </c>
      <c r="L2304" s="133">
        <f t="shared" si="356"/>
        <v>0</v>
      </c>
      <c r="M2304" s="190">
        <f t="shared" si="357"/>
        <v>1</v>
      </c>
      <c r="N2304" s="190" t="str">
        <f t="shared" si="353"/>
        <v>JANEIRO</v>
      </c>
      <c r="P2304" s="119" t="s">
        <v>192</v>
      </c>
      <c r="Q2304" s="136" t="str">
        <f t="shared" si="358"/>
        <v>À PAGAR</v>
      </c>
      <c r="R2304" s="136" t="str">
        <f t="shared" ca="1" si="354"/>
        <v>EM DIA</v>
      </c>
      <c r="S2304" s="137" t="str">
        <f t="shared" ca="1" si="359"/>
        <v/>
      </c>
    </row>
    <row r="2305" spans="2:19" x14ac:dyDescent="0.25">
      <c r="B2305" s="190" t="str">
        <f t="shared" si="361"/>
        <v/>
      </c>
      <c r="C2305" s="190" t="str">
        <f t="shared" si="360"/>
        <v/>
      </c>
      <c r="D2305" s="119" t="s">
        <v>192</v>
      </c>
      <c r="H2305" s="141">
        <f t="shared" si="355"/>
        <v>0</v>
      </c>
      <c r="K2305" s="133">
        <f t="shared" si="362"/>
        <v>0</v>
      </c>
      <c r="L2305" s="133">
        <f t="shared" si="356"/>
        <v>0</v>
      </c>
      <c r="M2305" s="190">
        <f t="shared" si="357"/>
        <v>1</v>
      </c>
      <c r="N2305" s="190" t="str">
        <f t="shared" si="353"/>
        <v>JANEIRO</v>
      </c>
      <c r="P2305" s="119" t="s">
        <v>192</v>
      </c>
      <c r="Q2305" s="136" t="str">
        <f t="shared" si="358"/>
        <v>À PAGAR</v>
      </c>
      <c r="R2305" s="136" t="str">
        <f t="shared" ca="1" si="354"/>
        <v>EM DIA</v>
      </c>
      <c r="S2305" s="137" t="str">
        <f t="shared" ca="1" si="359"/>
        <v/>
      </c>
    </row>
    <row r="2306" spans="2:19" x14ac:dyDescent="0.25">
      <c r="B2306" s="190" t="str">
        <f t="shared" si="361"/>
        <v/>
      </c>
      <c r="C2306" s="190" t="str">
        <f t="shared" si="360"/>
        <v/>
      </c>
      <c r="D2306" s="119" t="s">
        <v>192</v>
      </c>
      <c r="H2306" s="141">
        <f t="shared" si="355"/>
        <v>0</v>
      </c>
      <c r="K2306" s="133">
        <f t="shared" si="362"/>
        <v>0</v>
      </c>
      <c r="L2306" s="133">
        <f t="shared" si="356"/>
        <v>0</v>
      </c>
      <c r="M2306" s="190">
        <f t="shared" si="357"/>
        <v>1</v>
      </c>
      <c r="N2306" s="190" t="str">
        <f t="shared" si="353"/>
        <v>JANEIRO</v>
      </c>
      <c r="P2306" s="119" t="s">
        <v>192</v>
      </c>
      <c r="Q2306" s="136" t="str">
        <f t="shared" si="358"/>
        <v>À PAGAR</v>
      </c>
      <c r="R2306" s="136" t="str">
        <f t="shared" ca="1" si="354"/>
        <v>EM DIA</v>
      </c>
      <c r="S2306" s="137" t="str">
        <f t="shared" ca="1" si="359"/>
        <v/>
      </c>
    </row>
    <row r="2307" spans="2:19" x14ac:dyDescent="0.25">
      <c r="B2307" s="190" t="str">
        <f t="shared" si="361"/>
        <v/>
      </c>
      <c r="C2307" s="190" t="str">
        <f t="shared" si="360"/>
        <v/>
      </c>
      <c r="D2307" s="119" t="s">
        <v>192</v>
      </c>
      <c r="H2307" s="141">
        <f t="shared" si="355"/>
        <v>0</v>
      </c>
      <c r="K2307" s="133">
        <f t="shared" si="362"/>
        <v>0</v>
      </c>
      <c r="L2307" s="133">
        <f t="shared" si="356"/>
        <v>0</v>
      </c>
      <c r="M2307" s="190">
        <f t="shared" si="357"/>
        <v>1</v>
      </c>
      <c r="N2307" s="190" t="str">
        <f t="shared" si="353"/>
        <v>JANEIRO</v>
      </c>
      <c r="P2307" s="119" t="s">
        <v>192</v>
      </c>
      <c r="Q2307" s="136" t="str">
        <f t="shared" si="358"/>
        <v>À PAGAR</v>
      </c>
      <c r="R2307" s="136" t="str">
        <f t="shared" ca="1" si="354"/>
        <v>EM DIA</v>
      </c>
      <c r="S2307" s="137" t="str">
        <f t="shared" ca="1" si="359"/>
        <v/>
      </c>
    </row>
    <row r="2308" spans="2:19" x14ac:dyDescent="0.25">
      <c r="B2308" s="190" t="str">
        <f t="shared" si="361"/>
        <v/>
      </c>
      <c r="C2308" s="190" t="str">
        <f t="shared" si="360"/>
        <v/>
      </c>
      <c r="D2308" s="119" t="s">
        <v>192</v>
      </c>
      <c r="H2308" s="141">
        <f t="shared" si="355"/>
        <v>0</v>
      </c>
      <c r="K2308" s="133">
        <f t="shared" si="362"/>
        <v>0</v>
      </c>
      <c r="L2308" s="133">
        <f t="shared" si="356"/>
        <v>0</v>
      </c>
      <c r="M2308" s="190">
        <f t="shared" si="357"/>
        <v>1</v>
      </c>
      <c r="N2308" s="190" t="str">
        <f t="shared" si="353"/>
        <v>JANEIRO</v>
      </c>
      <c r="P2308" s="119" t="s">
        <v>192</v>
      </c>
      <c r="Q2308" s="136" t="str">
        <f t="shared" si="358"/>
        <v>À PAGAR</v>
      </c>
      <c r="R2308" s="136" t="str">
        <f t="shared" ca="1" si="354"/>
        <v>EM DIA</v>
      </c>
      <c r="S2308" s="137" t="str">
        <f t="shared" ca="1" si="359"/>
        <v/>
      </c>
    </row>
    <row r="2309" spans="2:19" x14ac:dyDescent="0.25">
      <c r="B2309" s="190" t="str">
        <f t="shared" si="361"/>
        <v/>
      </c>
      <c r="C2309" s="190" t="str">
        <f t="shared" si="360"/>
        <v/>
      </c>
      <c r="D2309" s="119" t="s">
        <v>192</v>
      </c>
      <c r="H2309" s="141">
        <f t="shared" si="355"/>
        <v>0</v>
      </c>
      <c r="K2309" s="133">
        <f t="shared" si="362"/>
        <v>0</v>
      </c>
      <c r="L2309" s="133">
        <f t="shared" si="356"/>
        <v>0</v>
      </c>
      <c r="M2309" s="190">
        <f t="shared" si="357"/>
        <v>1</v>
      </c>
      <c r="N2309" s="190" t="str">
        <f t="shared" ref="N2309:N2372" si="363">IF(M2309=1,"JANEIRO",IF(M2309=2,"FEVEREIRO",IF(M2309=3,"MARÇO",IF(M2309=4,"ABRIL",IF(M2309=5,"MAIO",IF(M2309=6,"JUNHO",IF(M2309=7,"JULHO",IF(M2309=8,"AGOSTO",IF(M2309=9,"SETEMBRO",IF(M2309=10,"OUTUBRO",IF(M2309=11,"NOVEMBRO",IF(M2309=12,"DEZEMBRO",""))))))))))))</f>
        <v>JANEIRO</v>
      </c>
      <c r="P2309" s="119" t="s">
        <v>192</v>
      </c>
      <c r="Q2309" s="136" t="str">
        <f t="shared" si="358"/>
        <v>À PAGAR</v>
      </c>
      <c r="R2309" s="136" t="str">
        <f t="shared" ref="R2309:R2372" ca="1" si="364">IF(AND(O2309&lt;=P2309,S2309&gt;=0),"EM DIA","EM ATRASO")</f>
        <v>EM DIA</v>
      </c>
      <c r="S2309" s="137" t="str">
        <f t="shared" ca="1" si="359"/>
        <v/>
      </c>
    </row>
    <row r="2310" spans="2:19" x14ac:dyDescent="0.25">
      <c r="B2310" s="190" t="str">
        <f t="shared" si="361"/>
        <v/>
      </c>
      <c r="C2310" s="190" t="str">
        <f t="shared" si="360"/>
        <v/>
      </c>
      <c r="D2310" s="119" t="s">
        <v>192</v>
      </c>
      <c r="H2310" s="141">
        <f t="shared" ref="H2310:H2373" si="365">IF(OR(I2310="",I2310=0),G2310,I2310)</f>
        <v>0</v>
      </c>
      <c r="K2310" s="133">
        <f t="shared" si="362"/>
        <v>0</v>
      </c>
      <c r="L2310" s="133">
        <f t="shared" ref="L2310:L2373" si="366">IF(G2310&lt;I2310,I2310-G2310,0)</f>
        <v>0</v>
      </c>
      <c r="M2310" s="190">
        <f t="shared" ref="M2310:M2373" si="367">IFERROR(MONTH(O2310),"")</f>
        <v>1</v>
      </c>
      <c r="N2310" s="190" t="str">
        <f t="shared" si="363"/>
        <v>JANEIRO</v>
      </c>
      <c r="P2310" s="119" t="s">
        <v>192</v>
      </c>
      <c r="Q2310" s="136" t="str">
        <f t="shared" ref="Q2310:Q2373" si="368">IF(OR(I2310="",I2310=0),"À PAGAR","PAGO")</f>
        <v>À PAGAR</v>
      </c>
      <c r="R2310" s="136" t="str">
        <f t="shared" ca="1" si="364"/>
        <v>EM DIA</v>
      </c>
      <c r="S2310" s="137" t="str">
        <f t="shared" ref="S2310:S2373" ca="1" si="369">IFERROR(IF(Q2310="À PAGAR",P2310-$W$5,0),"")</f>
        <v/>
      </c>
    </row>
    <row r="2311" spans="2:19" x14ac:dyDescent="0.25">
      <c r="B2311" s="190" t="str">
        <f t="shared" si="361"/>
        <v/>
      </c>
      <c r="C2311" s="190" t="str">
        <f t="shared" si="360"/>
        <v/>
      </c>
      <c r="D2311" s="119" t="s">
        <v>192</v>
      </c>
      <c r="H2311" s="141">
        <f t="shared" si="365"/>
        <v>0</v>
      </c>
      <c r="K2311" s="133">
        <f t="shared" si="362"/>
        <v>0</v>
      </c>
      <c r="L2311" s="133">
        <f t="shared" si="366"/>
        <v>0</v>
      </c>
      <c r="M2311" s="190">
        <f t="shared" si="367"/>
        <v>1</v>
      </c>
      <c r="N2311" s="190" t="str">
        <f t="shared" si="363"/>
        <v>JANEIRO</v>
      </c>
      <c r="P2311" s="119" t="s">
        <v>192</v>
      </c>
      <c r="Q2311" s="136" t="str">
        <f t="shared" si="368"/>
        <v>À PAGAR</v>
      </c>
      <c r="R2311" s="136" t="str">
        <f t="shared" ca="1" si="364"/>
        <v>EM DIA</v>
      </c>
      <c r="S2311" s="137" t="str">
        <f t="shared" ca="1" si="369"/>
        <v/>
      </c>
    </row>
    <row r="2312" spans="2:19" x14ac:dyDescent="0.25">
      <c r="B2312" s="190" t="str">
        <f t="shared" si="361"/>
        <v/>
      </c>
      <c r="C2312" s="190" t="str">
        <f t="shared" si="360"/>
        <v/>
      </c>
      <c r="D2312" s="119" t="s">
        <v>192</v>
      </c>
      <c r="H2312" s="141">
        <f t="shared" si="365"/>
        <v>0</v>
      </c>
      <c r="K2312" s="133">
        <f t="shared" si="362"/>
        <v>0</v>
      </c>
      <c r="L2312" s="133">
        <f t="shared" si="366"/>
        <v>0</v>
      </c>
      <c r="M2312" s="190">
        <f t="shared" si="367"/>
        <v>1</v>
      </c>
      <c r="N2312" s="190" t="str">
        <f t="shared" si="363"/>
        <v>JANEIRO</v>
      </c>
      <c r="P2312" s="119" t="s">
        <v>192</v>
      </c>
      <c r="Q2312" s="136" t="str">
        <f t="shared" si="368"/>
        <v>À PAGAR</v>
      </c>
      <c r="R2312" s="136" t="str">
        <f t="shared" ca="1" si="364"/>
        <v>EM DIA</v>
      </c>
      <c r="S2312" s="137" t="str">
        <f t="shared" ca="1" si="369"/>
        <v/>
      </c>
    </row>
    <row r="2313" spans="2:19" x14ac:dyDescent="0.25">
      <c r="B2313" s="190" t="str">
        <f t="shared" si="361"/>
        <v/>
      </c>
      <c r="C2313" s="190" t="str">
        <f t="shared" si="360"/>
        <v/>
      </c>
      <c r="D2313" s="119" t="s">
        <v>192</v>
      </c>
      <c r="H2313" s="141">
        <f t="shared" si="365"/>
        <v>0</v>
      </c>
      <c r="K2313" s="133">
        <f t="shared" si="362"/>
        <v>0</v>
      </c>
      <c r="L2313" s="133">
        <f t="shared" si="366"/>
        <v>0</v>
      </c>
      <c r="M2313" s="190">
        <f t="shared" si="367"/>
        <v>1</v>
      </c>
      <c r="N2313" s="190" t="str">
        <f t="shared" si="363"/>
        <v>JANEIRO</v>
      </c>
      <c r="P2313" s="119" t="s">
        <v>192</v>
      </c>
      <c r="Q2313" s="136" t="str">
        <f t="shared" si="368"/>
        <v>À PAGAR</v>
      </c>
      <c r="R2313" s="136" t="str">
        <f t="shared" ca="1" si="364"/>
        <v>EM DIA</v>
      </c>
      <c r="S2313" s="137" t="str">
        <f t="shared" ca="1" si="369"/>
        <v/>
      </c>
    </row>
    <row r="2314" spans="2:19" x14ac:dyDescent="0.25">
      <c r="B2314" s="190" t="str">
        <f t="shared" si="361"/>
        <v/>
      </c>
      <c r="C2314" s="190" t="str">
        <f t="shared" si="360"/>
        <v/>
      </c>
      <c r="D2314" s="119" t="s">
        <v>192</v>
      </c>
      <c r="H2314" s="141">
        <f t="shared" si="365"/>
        <v>0</v>
      </c>
      <c r="K2314" s="133">
        <f t="shared" si="362"/>
        <v>0</v>
      </c>
      <c r="L2314" s="133">
        <f t="shared" si="366"/>
        <v>0</v>
      </c>
      <c r="M2314" s="190">
        <f t="shared" si="367"/>
        <v>1</v>
      </c>
      <c r="N2314" s="190" t="str">
        <f t="shared" si="363"/>
        <v>JANEIRO</v>
      </c>
      <c r="P2314" s="119" t="s">
        <v>192</v>
      </c>
      <c r="Q2314" s="136" t="str">
        <f t="shared" si="368"/>
        <v>À PAGAR</v>
      </c>
      <c r="R2314" s="136" t="str">
        <f t="shared" ca="1" si="364"/>
        <v>EM DIA</v>
      </c>
      <c r="S2314" s="137" t="str">
        <f t="shared" ca="1" si="369"/>
        <v/>
      </c>
    </row>
    <row r="2315" spans="2:19" x14ac:dyDescent="0.25">
      <c r="B2315" s="190" t="str">
        <f t="shared" si="361"/>
        <v/>
      </c>
      <c r="C2315" s="190" t="str">
        <f t="shared" si="360"/>
        <v/>
      </c>
      <c r="D2315" s="119" t="s">
        <v>192</v>
      </c>
      <c r="H2315" s="141">
        <f t="shared" si="365"/>
        <v>0</v>
      </c>
      <c r="K2315" s="133">
        <f t="shared" si="362"/>
        <v>0</v>
      </c>
      <c r="L2315" s="133">
        <f t="shared" si="366"/>
        <v>0</v>
      </c>
      <c r="M2315" s="190">
        <f t="shared" si="367"/>
        <v>1</v>
      </c>
      <c r="N2315" s="190" t="str">
        <f t="shared" si="363"/>
        <v>JANEIRO</v>
      </c>
      <c r="P2315" s="119" t="s">
        <v>192</v>
      </c>
      <c r="Q2315" s="136" t="str">
        <f t="shared" si="368"/>
        <v>À PAGAR</v>
      </c>
      <c r="R2315" s="136" t="str">
        <f t="shared" ca="1" si="364"/>
        <v>EM DIA</v>
      </c>
      <c r="S2315" s="137" t="str">
        <f t="shared" ca="1" si="369"/>
        <v/>
      </c>
    </row>
    <row r="2316" spans="2:19" x14ac:dyDescent="0.25">
      <c r="B2316" s="190" t="str">
        <f t="shared" si="361"/>
        <v/>
      </c>
      <c r="C2316" s="190" t="str">
        <f t="shared" si="360"/>
        <v/>
      </c>
      <c r="D2316" s="119" t="s">
        <v>192</v>
      </c>
      <c r="H2316" s="141">
        <f t="shared" si="365"/>
        <v>0</v>
      </c>
      <c r="K2316" s="133">
        <f t="shared" si="362"/>
        <v>0</v>
      </c>
      <c r="L2316" s="133">
        <f t="shared" si="366"/>
        <v>0</v>
      </c>
      <c r="M2316" s="190">
        <f t="shared" si="367"/>
        <v>1</v>
      </c>
      <c r="N2316" s="190" t="str">
        <f t="shared" si="363"/>
        <v>JANEIRO</v>
      </c>
      <c r="P2316" s="119" t="s">
        <v>192</v>
      </c>
      <c r="Q2316" s="136" t="str">
        <f t="shared" si="368"/>
        <v>À PAGAR</v>
      </c>
      <c r="R2316" s="136" t="str">
        <f t="shared" ca="1" si="364"/>
        <v>EM DIA</v>
      </c>
      <c r="S2316" s="137" t="str">
        <f t="shared" ca="1" si="369"/>
        <v/>
      </c>
    </row>
    <row r="2317" spans="2:19" x14ac:dyDescent="0.25">
      <c r="B2317" s="190" t="str">
        <f t="shared" si="361"/>
        <v/>
      </c>
      <c r="C2317" s="190" t="str">
        <f t="shared" si="360"/>
        <v/>
      </c>
      <c r="D2317" s="119" t="s">
        <v>192</v>
      </c>
      <c r="H2317" s="141">
        <f t="shared" si="365"/>
        <v>0</v>
      </c>
      <c r="K2317" s="133">
        <f t="shared" si="362"/>
        <v>0</v>
      </c>
      <c r="L2317" s="133">
        <f t="shared" si="366"/>
        <v>0</v>
      </c>
      <c r="M2317" s="190">
        <f t="shared" si="367"/>
        <v>1</v>
      </c>
      <c r="N2317" s="190" t="str">
        <f t="shared" si="363"/>
        <v>JANEIRO</v>
      </c>
      <c r="P2317" s="119" t="s">
        <v>192</v>
      </c>
      <c r="Q2317" s="136" t="str">
        <f t="shared" si="368"/>
        <v>À PAGAR</v>
      </c>
      <c r="R2317" s="136" t="str">
        <f t="shared" ca="1" si="364"/>
        <v>EM DIA</v>
      </c>
      <c r="S2317" s="137" t="str">
        <f t="shared" ca="1" si="369"/>
        <v/>
      </c>
    </row>
    <row r="2318" spans="2:19" x14ac:dyDescent="0.25">
      <c r="B2318" s="190" t="str">
        <f t="shared" si="361"/>
        <v/>
      </c>
      <c r="C2318" s="190" t="str">
        <f t="shared" si="360"/>
        <v/>
      </c>
      <c r="D2318" s="119" t="s">
        <v>192</v>
      </c>
      <c r="H2318" s="141">
        <f t="shared" si="365"/>
        <v>0</v>
      </c>
      <c r="K2318" s="133">
        <f t="shared" si="362"/>
        <v>0</v>
      </c>
      <c r="L2318" s="133">
        <f t="shared" si="366"/>
        <v>0</v>
      </c>
      <c r="M2318" s="190">
        <f t="shared" si="367"/>
        <v>1</v>
      </c>
      <c r="N2318" s="190" t="str">
        <f t="shared" si="363"/>
        <v>JANEIRO</v>
      </c>
      <c r="P2318" s="119" t="s">
        <v>192</v>
      </c>
      <c r="Q2318" s="136" t="str">
        <f t="shared" si="368"/>
        <v>À PAGAR</v>
      </c>
      <c r="R2318" s="136" t="str">
        <f t="shared" ca="1" si="364"/>
        <v>EM DIA</v>
      </c>
      <c r="S2318" s="137" t="str">
        <f t="shared" ca="1" si="369"/>
        <v/>
      </c>
    </row>
    <row r="2319" spans="2:19" x14ac:dyDescent="0.25">
      <c r="B2319" s="190" t="str">
        <f t="shared" si="361"/>
        <v/>
      </c>
      <c r="C2319" s="190" t="str">
        <f t="shared" ref="C2319:C2382" si="370">IF(B2319=1,"JANEIRO",IF(B2319=2,"FEVEREIRO",IF(B2319=3,"MARÇO",IF(B2319=4,"ABRIL",IF(B2319=5,"MAIO",IF(B2319=6,"JUNHO",IF(B2319=7,"JULHO",IF(B2319=8,"AGOSTO",IF(B2319=9,"SETEMBRO",IF(B2319=10,"OUTUBRO",IF(B2319=11,"NOVEMBRO",IF(B2319=12,"DEZEMBRO",""))))))))))))</f>
        <v/>
      </c>
      <c r="D2319" s="119" t="s">
        <v>192</v>
      </c>
      <c r="H2319" s="141">
        <f t="shared" si="365"/>
        <v>0</v>
      </c>
      <c r="K2319" s="133">
        <f t="shared" si="362"/>
        <v>0</v>
      </c>
      <c r="L2319" s="133">
        <f t="shared" si="366"/>
        <v>0</v>
      </c>
      <c r="M2319" s="190">
        <f t="shared" si="367"/>
        <v>1</v>
      </c>
      <c r="N2319" s="190" t="str">
        <f t="shared" si="363"/>
        <v>JANEIRO</v>
      </c>
      <c r="P2319" s="119" t="s">
        <v>192</v>
      </c>
      <c r="Q2319" s="136" t="str">
        <f t="shared" si="368"/>
        <v>À PAGAR</v>
      </c>
      <c r="R2319" s="136" t="str">
        <f t="shared" ca="1" si="364"/>
        <v>EM DIA</v>
      </c>
      <c r="S2319" s="137" t="str">
        <f t="shared" ca="1" si="369"/>
        <v/>
      </c>
    </row>
    <row r="2320" spans="2:19" x14ac:dyDescent="0.25">
      <c r="B2320" s="190" t="str">
        <f t="shared" si="361"/>
        <v/>
      </c>
      <c r="C2320" s="190" t="str">
        <f t="shared" si="370"/>
        <v/>
      </c>
      <c r="D2320" s="119" t="s">
        <v>192</v>
      </c>
      <c r="H2320" s="141">
        <f t="shared" si="365"/>
        <v>0</v>
      </c>
      <c r="K2320" s="133">
        <f t="shared" si="362"/>
        <v>0</v>
      </c>
      <c r="L2320" s="133">
        <f t="shared" si="366"/>
        <v>0</v>
      </c>
      <c r="M2320" s="190">
        <f t="shared" si="367"/>
        <v>1</v>
      </c>
      <c r="N2320" s="190" t="str">
        <f t="shared" si="363"/>
        <v>JANEIRO</v>
      </c>
      <c r="P2320" s="119" t="s">
        <v>192</v>
      </c>
      <c r="Q2320" s="136" t="str">
        <f t="shared" si="368"/>
        <v>À PAGAR</v>
      </c>
      <c r="R2320" s="136" t="str">
        <f t="shared" ca="1" si="364"/>
        <v>EM DIA</v>
      </c>
      <c r="S2320" s="137" t="str">
        <f t="shared" ca="1" si="369"/>
        <v/>
      </c>
    </row>
    <row r="2321" spans="2:19" x14ac:dyDescent="0.25">
      <c r="B2321" s="190" t="str">
        <f t="shared" si="361"/>
        <v/>
      </c>
      <c r="C2321" s="190" t="str">
        <f t="shared" si="370"/>
        <v/>
      </c>
      <c r="D2321" s="119" t="s">
        <v>192</v>
      </c>
      <c r="H2321" s="141">
        <f t="shared" si="365"/>
        <v>0</v>
      </c>
      <c r="K2321" s="133">
        <f t="shared" si="362"/>
        <v>0</v>
      </c>
      <c r="L2321" s="133">
        <f t="shared" si="366"/>
        <v>0</v>
      </c>
      <c r="M2321" s="190">
        <f t="shared" si="367"/>
        <v>1</v>
      </c>
      <c r="N2321" s="190" t="str">
        <f t="shared" si="363"/>
        <v>JANEIRO</v>
      </c>
      <c r="P2321" s="119" t="s">
        <v>192</v>
      </c>
      <c r="Q2321" s="136" t="str">
        <f t="shared" si="368"/>
        <v>À PAGAR</v>
      </c>
      <c r="R2321" s="136" t="str">
        <f t="shared" ca="1" si="364"/>
        <v>EM DIA</v>
      </c>
      <c r="S2321" s="137" t="str">
        <f t="shared" ca="1" si="369"/>
        <v/>
      </c>
    </row>
    <row r="2322" spans="2:19" x14ac:dyDescent="0.25">
      <c r="B2322" s="190" t="str">
        <f t="shared" ref="B2322:B2385" si="371">IFERROR(MONTH(D2322),"")</f>
        <v/>
      </c>
      <c r="C2322" s="190" t="str">
        <f t="shared" si="370"/>
        <v/>
      </c>
      <c r="D2322" s="119" t="s">
        <v>192</v>
      </c>
      <c r="H2322" s="141">
        <f t="shared" si="365"/>
        <v>0</v>
      </c>
      <c r="K2322" s="133">
        <f t="shared" si="362"/>
        <v>0</v>
      </c>
      <c r="L2322" s="133">
        <f t="shared" si="366"/>
        <v>0</v>
      </c>
      <c r="M2322" s="190">
        <f t="shared" si="367"/>
        <v>1</v>
      </c>
      <c r="N2322" s="190" t="str">
        <f t="shared" si="363"/>
        <v>JANEIRO</v>
      </c>
      <c r="P2322" s="119" t="s">
        <v>192</v>
      </c>
      <c r="Q2322" s="136" t="str">
        <f t="shared" si="368"/>
        <v>À PAGAR</v>
      </c>
      <c r="R2322" s="136" t="str">
        <f t="shared" ca="1" si="364"/>
        <v>EM DIA</v>
      </c>
      <c r="S2322" s="137" t="str">
        <f t="shared" ca="1" si="369"/>
        <v/>
      </c>
    </row>
    <row r="2323" spans="2:19" x14ac:dyDescent="0.25">
      <c r="B2323" s="190" t="str">
        <f t="shared" si="371"/>
        <v/>
      </c>
      <c r="C2323" s="190" t="str">
        <f t="shared" si="370"/>
        <v/>
      </c>
      <c r="D2323" s="119" t="s">
        <v>192</v>
      </c>
      <c r="H2323" s="141">
        <f t="shared" si="365"/>
        <v>0</v>
      </c>
      <c r="K2323" s="133">
        <f t="shared" si="362"/>
        <v>0</v>
      </c>
      <c r="L2323" s="133">
        <f t="shared" si="366"/>
        <v>0</v>
      </c>
      <c r="M2323" s="190">
        <f t="shared" si="367"/>
        <v>1</v>
      </c>
      <c r="N2323" s="190" t="str">
        <f t="shared" si="363"/>
        <v>JANEIRO</v>
      </c>
      <c r="P2323" s="119" t="s">
        <v>192</v>
      </c>
      <c r="Q2323" s="136" t="str">
        <f t="shared" si="368"/>
        <v>À PAGAR</v>
      </c>
      <c r="R2323" s="136" t="str">
        <f t="shared" ca="1" si="364"/>
        <v>EM DIA</v>
      </c>
      <c r="S2323" s="137" t="str">
        <f t="shared" ca="1" si="369"/>
        <v/>
      </c>
    </row>
    <row r="2324" spans="2:19" x14ac:dyDescent="0.25">
      <c r="B2324" s="190" t="str">
        <f t="shared" si="371"/>
        <v/>
      </c>
      <c r="C2324" s="190" t="str">
        <f t="shared" si="370"/>
        <v/>
      </c>
      <c r="D2324" s="119" t="s">
        <v>192</v>
      </c>
      <c r="H2324" s="141">
        <f t="shared" si="365"/>
        <v>0</v>
      </c>
      <c r="K2324" s="133">
        <f t="shared" si="362"/>
        <v>0</v>
      </c>
      <c r="L2324" s="133">
        <f t="shared" si="366"/>
        <v>0</v>
      </c>
      <c r="M2324" s="190">
        <f t="shared" si="367"/>
        <v>1</v>
      </c>
      <c r="N2324" s="190" t="str">
        <f t="shared" si="363"/>
        <v>JANEIRO</v>
      </c>
      <c r="P2324" s="119" t="s">
        <v>192</v>
      </c>
      <c r="Q2324" s="136" t="str">
        <f t="shared" si="368"/>
        <v>À PAGAR</v>
      </c>
      <c r="R2324" s="136" t="str">
        <f t="shared" ca="1" si="364"/>
        <v>EM DIA</v>
      </c>
      <c r="S2324" s="137" t="str">
        <f t="shared" ca="1" si="369"/>
        <v/>
      </c>
    </row>
    <row r="2325" spans="2:19" x14ac:dyDescent="0.25">
      <c r="B2325" s="190" t="str">
        <f t="shared" si="371"/>
        <v/>
      </c>
      <c r="C2325" s="190" t="str">
        <f t="shared" si="370"/>
        <v/>
      </c>
      <c r="D2325" s="119" t="s">
        <v>192</v>
      </c>
      <c r="H2325" s="141">
        <f t="shared" si="365"/>
        <v>0</v>
      </c>
      <c r="K2325" s="133">
        <f t="shared" si="362"/>
        <v>0</v>
      </c>
      <c r="L2325" s="133">
        <f t="shared" si="366"/>
        <v>0</v>
      </c>
      <c r="M2325" s="190">
        <f t="shared" si="367"/>
        <v>1</v>
      </c>
      <c r="N2325" s="190" t="str">
        <f t="shared" si="363"/>
        <v>JANEIRO</v>
      </c>
      <c r="P2325" s="119" t="s">
        <v>192</v>
      </c>
      <c r="Q2325" s="136" t="str">
        <f t="shared" si="368"/>
        <v>À PAGAR</v>
      </c>
      <c r="R2325" s="136" t="str">
        <f t="shared" ca="1" si="364"/>
        <v>EM DIA</v>
      </c>
      <c r="S2325" s="137" t="str">
        <f t="shared" ca="1" si="369"/>
        <v/>
      </c>
    </row>
    <row r="2326" spans="2:19" x14ac:dyDescent="0.25">
      <c r="B2326" s="190" t="str">
        <f t="shared" si="371"/>
        <v/>
      </c>
      <c r="C2326" s="190" t="str">
        <f t="shared" si="370"/>
        <v/>
      </c>
      <c r="D2326" s="119" t="s">
        <v>192</v>
      </c>
      <c r="H2326" s="141">
        <f t="shared" si="365"/>
        <v>0</v>
      </c>
      <c r="K2326" s="133">
        <f t="shared" si="362"/>
        <v>0</v>
      </c>
      <c r="L2326" s="133">
        <f t="shared" si="366"/>
        <v>0</v>
      </c>
      <c r="M2326" s="190">
        <f t="shared" si="367"/>
        <v>1</v>
      </c>
      <c r="N2326" s="190" t="str">
        <f t="shared" si="363"/>
        <v>JANEIRO</v>
      </c>
      <c r="P2326" s="119" t="s">
        <v>192</v>
      </c>
      <c r="Q2326" s="136" t="str">
        <f t="shared" si="368"/>
        <v>À PAGAR</v>
      </c>
      <c r="R2326" s="136" t="str">
        <f t="shared" ca="1" si="364"/>
        <v>EM DIA</v>
      </c>
      <c r="S2326" s="137" t="str">
        <f t="shared" ca="1" si="369"/>
        <v/>
      </c>
    </row>
    <row r="2327" spans="2:19" x14ac:dyDescent="0.25">
      <c r="B2327" s="190" t="str">
        <f t="shared" si="371"/>
        <v/>
      </c>
      <c r="C2327" s="190" t="str">
        <f t="shared" si="370"/>
        <v/>
      </c>
      <c r="D2327" s="119" t="s">
        <v>192</v>
      </c>
      <c r="H2327" s="141">
        <f t="shared" si="365"/>
        <v>0</v>
      </c>
      <c r="K2327" s="133">
        <f t="shared" si="362"/>
        <v>0</v>
      </c>
      <c r="L2327" s="133">
        <f t="shared" si="366"/>
        <v>0</v>
      </c>
      <c r="M2327" s="190">
        <f t="shared" si="367"/>
        <v>1</v>
      </c>
      <c r="N2327" s="190" t="str">
        <f t="shared" si="363"/>
        <v>JANEIRO</v>
      </c>
      <c r="P2327" s="119" t="s">
        <v>192</v>
      </c>
      <c r="Q2327" s="136" t="str">
        <f t="shared" si="368"/>
        <v>À PAGAR</v>
      </c>
      <c r="R2327" s="136" t="str">
        <f t="shared" ca="1" si="364"/>
        <v>EM DIA</v>
      </c>
      <c r="S2327" s="137" t="str">
        <f t="shared" ca="1" si="369"/>
        <v/>
      </c>
    </row>
    <row r="2328" spans="2:19" x14ac:dyDescent="0.25">
      <c r="B2328" s="190" t="str">
        <f t="shared" si="371"/>
        <v/>
      </c>
      <c r="C2328" s="190" t="str">
        <f t="shared" si="370"/>
        <v/>
      </c>
      <c r="D2328" s="119" t="s">
        <v>192</v>
      </c>
      <c r="H2328" s="141">
        <f t="shared" si="365"/>
        <v>0</v>
      </c>
      <c r="K2328" s="133">
        <f t="shared" si="362"/>
        <v>0</v>
      </c>
      <c r="L2328" s="133">
        <f t="shared" si="366"/>
        <v>0</v>
      </c>
      <c r="M2328" s="190">
        <f t="shared" si="367"/>
        <v>1</v>
      </c>
      <c r="N2328" s="190" t="str">
        <f t="shared" si="363"/>
        <v>JANEIRO</v>
      </c>
      <c r="P2328" s="119" t="s">
        <v>192</v>
      </c>
      <c r="Q2328" s="136" t="str">
        <f t="shared" si="368"/>
        <v>À PAGAR</v>
      </c>
      <c r="R2328" s="136" t="str">
        <f t="shared" ca="1" si="364"/>
        <v>EM DIA</v>
      </c>
      <c r="S2328" s="137" t="str">
        <f t="shared" ca="1" si="369"/>
        <v/>
      </c>
    </row>
    <row r="2329" spans="2:19" x14ac:dyDescent="0.25">
      <c r="B2329" s="190" t="str">
        <f t="shared" si="371"/>
        <v/>
      </c>
      <c r="C2329" s="190" t="str">
        <f t="shared" si="370"/>
        <v/>
      </c>
      <c r="D2329" s="119" t="s">
        <v>192</v>
      </c>
      <c r="H2329" s="141">
        <f t="shared" si="365"/>
        <v>0</v>
      </c>
      <c r="K2329" s="133">
        <f t="shared" si="362"/>
        <v>0</v>
      </c>
      <c r="L2329" s="133">
        <f t="shared" si="366"/>
        <v>0</v>
      </c>
      <c r="M2329" s="190">
        <f t="shared" si="367"/>
        <v>1</v>
      </c>
      <c r="N2329" s="190" t="str">
        <f t="shared" si="363"/>
        <v>JANEIRO</v>
      </c>
      <c r="P2329" s="119" t="s">
        <v>192</v>
      </c>
      <c r="Q2329" s="136" t="str">
        <f t="shared" si="368"/>
        <v>À PAGAR</v>
      </c>
      <c r="R2329" s="136" t="str">
        <f t="shared" ca="1" si="364"/>
        <v>EM DIA</v>
      </c>
      <c r="S2329" s="137" t="str">
        <f t="shared" ca="1" si="369"/>
        <v/>
      </c>
    </row>
    <row r="2330" spans="2:19" x14ac:dyDescent="0.25">
      <c r="B2330" s="190" t="str">
        <f t="shared" si="371"/>
        <v/>
      </c>
      <c r="C2330" s="190" t="str">
        <f t="shared" si="370"/>
        <v/>
      </c>
      <c r="D2330" s="119" t="s">
        <v>192</v>
      </c>
      <c r="H2330" s="141">
        <f t="shared" si="365"/>
        <v>0</v>
      </c>
      <c r="K2330" s="133">
        <f t="shared" si="362"/>
        <v>0</v>
      </c>
      <c r="L2330" s="133">
        <f t="shared" si="366"/>
        <v>0</v>
      </c>
      <c r="M2330" s="190">
        <f t="shared" si="367"/>
        <v>1</v>
      </c>
      <c r="N2330" s="190" t="str">
        <f t="shared" si="363"/>
        <v>JANEIRO</v>
      </c>
      <c r="P2330" s="119" t="s">
        <v>192</v>
      </c>
      <c r="Q2330" s="136" t="str">
        <f t="shared" si="368"/>
        <v>À PAGAR</v>
      </c>
      <c r="R2330" s="136" t="str">
        <f t="shared" ca="1" si="364"/>
        <v>EM DIA</v>
      </c>
      <c r="S2330" s="137" t="str">
        <f t="shared" ca="1" si="369"/>
        <v/>
      </c>
    </row>
    <row r="2331" spans="2:19" x14ac:dyDescent="0.25">
      <c r="B2331" s="190" t="str">
        <f t="shared" si="371"/>
        <v/>
      </c>
      <c r="C2331" s="190" t="str">
        <f t="shared" si="370"/>
        <v/>
      </c>
      <c r="D2331" s="119" t="s">
        <v>192</v>
      </c>
      <c r="H2331" s="141">
        <f t="shared" si="365"/>
        <v>0</v>
      </c>
      <c r="K2331" s="133">
        <f t="shared" si="362"/>
        <v>0</v>
      </c>
      <c r="L2331" s="133">
        <f t="shared" si="366"/>
        <v>0</v>
      </c>
      <c r="M2331" s="190">
        <f t="shared" si="367"/>
        <v>1</v>
      </c>
      <c r="N2331" s="190" t="str">
        <f t="shared" si="363"/>
        <v>JANEIRO</v>
      </c>
      <c r="P2331" s="119" t="s">
        <v>192</v>
      </c>
      <c r="Q2331" s="136" t="str">
        <f t="shared" si="368"/>
        <v>À PAGAR</v>
      </c>
      <c r="R2331" s="136" t="str">
        <f t="shared" ca="1" si="364"/>
        <v>EM DIA</v>
      </c>
      <c r="S2331" s="137" t="str">
        <f t="shared" ca="1" si="369"/>
        <v/>
      </c>
    </row>
    <row r="2332" spans="2:19" x14ac:dyDescent="0.25">
      <c r="B2332" s="190" t="str">
        <f t="shared" si="371"/>
        <v/>
      </c>
      <c r="C2332" s="190" t="str">
        <f t="shared" si="370"/>
        <v/>
      </c>
      <c r="D2332" s="119" t="s">
        <v>192</v>
      </c>
      <c r="H2332" s="141">
        <f t="shared" si="365"/>
        <v>0</v>
      </c>
      <c r="K2332" s="133">
        <f t="shared" si="362"/>
        <v>0</v>
      </c>
      <c r="L2332" s="133">
        <f t="shared" si="366"/>
        <v>0</v>
      </c>
      <c r="M2332" s="190">
        <f t="shared" si="367"/>
        <v>1</v>
      </c>
      <c r="N2332" s="190" t="str">
        <f t="shared" si="363"/>
        <v>JANEIRO</v>
      </c>
      <c r="P2332" s="119" t="s">
        <v>192</v>
      </c>
      <c r="Q2332" s="136" t="str">
        <f t="shared" si="368"/>
        <v>À PAGAR</v>
      </c>
      <c r="R2332" s="136" t="str">
        <f t="shared" ca="1" si="364"/>
        <v>EM DIA</v>
      </c>
      <c r="S2332" s="137" t="str">
        <f t="shared" ca="1" si="369"/>
        <v/>
      </c>
    </row>
    <row r="2333" spans="2:19" x14ac:dyDescent="0.25">
      <c r="B2333" s="190" t="str">
        <f t="shared" si="371"/>
        <v/>
      </c>
      <c r="C2333" s="190" t="str">
        <f t="shared" si="370"/>
        <v/>
      </c>
      <c r="D2333" s="119" t="s">
        <v>192</v>
      </c>
      <c r="H2333" s="141">
        <f t="shared" si="365"/>
        <v>0</v>
      </c>
      <c r="K2333" s="133">
        <f t="shared" ref="K2333:K2396" si="372">IF(AND(G2333&gt;I2333,I2333&gt;0),G2333-I2333-J2333,0)</f>
        <v>0</v>
      </c>
      <c r="L2333" s="133">
        <f t="shared" si="366"/>
        <v>0</v>
      </c>
      <c r="M2333" s="190">
        <f t="shared" si="367"/>
        <v>1</v>
      </c>
      <c r="N2333" s="190" t="str">
        <f t="shared" si="363"/>
        <v>JANEIRO</v>
      </c>
      <c r="P2333" s="119" t="s">
        <v>192</v>
      </c>
      <c r="Q2333" s="136" t="str">
        <f t="shared" si="368"/>
        <v>À PAGAR</v>
      </c>
      <c r="R2333" s="136" t="str">
        <f t="shared" ca="1" si="364"/>
        <v>EM DIA</v>
      </c>
      <c r="S2333" s="137" t="str">
        <f t="shared" ca="1" si="369"/>
        <v/>
      </c>
    </row>
    <row r="2334" spans="2:19" x14ac:dyDescent="0.25">
      <c r="B2334" s="190" t="str">
        <f t="shared" si="371"/>
        <v/>
      </c>
      <c r="C2334" s="190" t="str">
        <f t="shared" si="370"/>
        <v/>
      </c>
      <c r="D2334" s="119" t="s">
        <v>192</v>
      </c>
      <c r="H2334" s="141">
        <f t="shared" si="365"/>
        <v>0</v>
      </c>
      <c r="K2334" s="133">
        <f t="shared" si="372"/>
        <v>0</v>
      </c>
      <c r="L2334" s="133">
        <f t="shared" si="366"/>
        <v>0</v>
      </c>
      <c r="M2334" s="190">
        <f t="shared" si="367"/>
        <v>1</v>
      </c>
      <c r="N2334" s="190" t="str">
        <f t="shared" si="363"/>
        <v>JANEIRO</v>
      </c>
      <c r="P2334" s="119" t="s">
        <v>192</v>
      </c>
      <c r="Q2334" s="136" t="str">
        <f t="shared" si="368"/>
        <v>À PAGAR</v>
      </c>
      <c r="R2334" s="136" t="str">
        <f t="shared" ca="1" si="364"/>
        <v>EM DIA</v>
      </c>
      <c r="S2334" s="137" t="str">
        <f t="shared" ca="1" si="369"/>
        <v/>
      </c>
    </row>
    <row r="2335" spans="2:19" x14ac:dyDescent="0.25">
      <c r="B2335" s="190" t="str">
        <f t="shared" si="371"/>
        <v/>
      </c>
      <c r="C2335" s="190" t="str">
        <f t="shared" si="370"/>
        <v/>
      </c>
      <c r="D2335" s="119" t="s">
        <v>192</v>
      </c>
      <c r="H2335" s="141">
        <f t="shared" si="365"/>
        <v>0</v>
      </c>
      <c r="K2335" s="133">
        <f t="shared" si="372"/>
        <v>0</v>
      </c>
      <c r="L2335" s="133">
        <f t="shared" si="366"/>
        <v>0</v>
      </c>
      <c r="M2335" s="190">
        <f t="shared" si="367"/>
        <v>1</v>
      </c>
      <c r="N2335" s="190" t="str">
        <f t="shared" si="363"/>
        <v>JANEIRO</v>
      </c>
      <c r="P2335" s="119" t="s">
        <v>192</v>
      </c>
      <c r="Q2335" s="136" t="str">
        <f t="shared" si="368"/>
        <v>À PAGAR</v>
      </c>
      <c r="R2335" s="136" t="str">
        <f t="shared" ca="1" si="364"/>
        <v>EM DIA</v>
      </c>
      <c r="S2335" s="137" t="str">
        <f t="shared" ca="1" si="369"/>
        <v/>
      </c>
    </row>
    <row r="2336" spans="2:19" x14ac:dyDescent="0.25">
      <c r="B2336" s="190" t="str">
        <f t="shared" si="371"/>
        <v/>
      </c>
      <c r="C2336" s="190" t="str">
        <f t="shared" si="370"/>
        <v/>
      </c>
      <c r="D2336" s="119" t="s">
        <v>192</v>
      </c>
      <c r="H2336" s="141">
        <f t="shared" si="365"/>
        <v>0</v>
      </c>
      <c r="K2336" s="133">
        <f t="shared" si="372"/>
        <v>0</v>
      </c>
      <c r="L2336" s="133">
        <f t="shared" si="366"/>
        <v>0</v>
      </c>
      <c r="M2336" s="190">
        <f t="shared" si="367"/>
        <v>1</v>
      </c>
      <c r="N2336" s="190" t="str">
        <f t="shared" si="363"/>
        <v>JANEIRO</v>
      </c>
      <c r="P2336" s="119" t="s">
        <v>192</v>
      </c>
      <c r="Q2336" s="136" t="str">
        <f t="shared" si="368"/>
        <v>À PAGAR</v>
      </c>
      <c r="R2336" s="136" t="str">
        <f t="shared" ca="1" si="364"/>
        <v>EM DIA</v>
      </c>
      <c r="S2336" s="137" t="str">
        <f t="shared" ca="1" si="369"/>
        <v/>
      </c>
    </row>
    <row r="2337" spans="2:19" x14ac:dyDescent="0.25">
      <c r="B2337" s="190" t="str">
        <f t="shared" si="371"/>
        <v/>
      </c>
      <c r="C2337" s="190" t="str">
        <f t="shared" si="370"/>
        <v/>
      </c>
      <c r="D2337" s="119" t="s">
        <v>192</v>
      </c>
      <c r="H2337" s="141">
        <f t="shared" si="365"/>
        <v>0</v>
      </c>
      <c r="K2337" s="133">
        <f t="shared" si="372"/>
        <v>0</v>
      </c>
      <c r="L2337" s="133">
        <f t="shared" si="366"/>
        <v>0</v>
      </c>
      <c r="M2337" s="190">
        <f t="shared" si="367"/>
        <v>1</v>
      </c>
      <c r="N2337" s="190" t="str">
        <f t="shared" si="363"/>
        <v>JANEIRO</v>
      </c>
      <c r="P2337" s="119" t="s">
        <v>192</v>
      </c>
      <c r="Q2337" s="136" t="str">
        <f t="shared" si="368"/>
        <v>À PAGAR</v>
      </c>
      <c r="R2337" s="136" t="str">
        <f t="shared" ca="1" si="364"/>
        <v>EM DIA</v>
      </c>
      <c r="S2337" s="137" t="str">
        <f t="shared" ca="1" si="369"/>
        <v/>
      </c>
    </row>
    <row r="2338" spans="2:19" x14ac:dyDescent="0.25">
      <c r="B2338" s="190" t="str">
        <f t="shared" si="371"/>
        <v/>
      </c>
      <c r="C2338" s="190" t="str">
        <f t="shared" si="370"/>
        <v/>
      </c>
      <c r="D2338" s="119" t="s">
        <v>192</v>
      </c>
      <c r="H2338" s="141">
        <f t="shared" si="365"/>
        <v>0</v>
      </c>
      <c r="K2338" s="133">
        <f t="shared" si="372"/>
        <v>0</v>
      </c>
      <c r="L2338" s="133">
        <f t="shared" si="366"/>
        <v>0</v>
      </c>
      <c r="M2338" s="190">
        <f t="shared" si="367"/>
        <v>1</v>
      </c>
      <c r="N2338" s="190" t="str">
        <f t="shared" si="363"/>
        <v>JANEIRO</v>
      </c>
      <c r="P2338" s="119" t="s">
        <v>192</v>
      </c>
      <c r="Q2338" s="136" t="str">
        <f t="shared" si="368"/>
        <v>À PAGAR</v>
      </c>
      <c r="R2338" s="136" t="str">
        <f t="shared" ca="1" si="364"/>
        <v>EM DIA</v>
      </c>
      <c r="S2338" s="137" t="str">
        <f t="shared" ca="1" si="369"/>
        <v/>
      </c>
    </row>
    <row r="2339" spans="2:19" x14ac:dyDescent="0.25">
      <c r="B2339" s="190" t="str">
        <f t="shared" si="371"/>
        <v/>
      </c>
      <c r="C2339" s="190" t="str">
        <f t="shared" si="370"/>
        <v/>
      </c>
      <c r="D2339" s="119" t="s">
        <v>192</v>
      </c>
      <c r="H2339" s="141">
        <f t="shared" si="365"/>
        <v>0</v>
      </c>
      <c r="K2339" s="133">
        <f t="shared" si="372"/>
        <v>0</v>
      </c>
      <c r="L2339" s="133">
        <f t="shared" si="366"/>
        <v>0</v>
      </c>
      <c r="M2339" s="190">
        <f t="shared" si="367"/>
        <v>1</v>
      </c>
      <c r="N2339" s="190" t="str">
        <f t="shared" si="363"/>
        <v>JANEIRO</v>
      </c>
      <c r="P2339" s="119" t="s">
        <v>192</v>
      </c>
      <c r="Q2339" s="136" t="str">
        <f t="shared" si="368"/>
        <v>À PAGAR</v>
      </c>
      <c r="R2339" s="136" t="str">
        <f t="shared" ca="1" si="364"/>
        <v>EM DIA</v>
      </c>
      <c r="S2339" s="137" t="str">
        <f t="shared" ca="1" si="369"/>
        <v/>
      </c>
    </row>
    <row r="2340" spans="2:19" x14ac:dyDescent="0.25">
      <c r="B2340" s="190" t="str">
        <f t="shared" si="371"/>
        <v/>
      </c>
      <c r="C2340" s="190" t="str">
        <f t="shared" si="370"/>
        <v/>
      </c>
      <c r="D2340" s="119" t="s">
        <v>192</v>
      </c>
      <c r="H2340" s="141">
        <f t="shared" si="365"/>
        <v>0</v>
      </c>
      <c r="K2340" s="133">
        <f t="shared" si="372"/>
        <v>0</v>
      </c>
      <c r="L2340" s="133">
        <f t="shared" si="366"/>
        <v>0</v>
      </c>
      <c r="M2340" s="190">
        <f t="shared" si="367"/>
        <v>1</v>
      </c>
      <c r="N2340" s="190" t="str">
        <f t="shared" si="363"/>
        <v>JANEIRO</v>
      </c>
      <c r="P2340" s="119" t="s">
        <v>192</v>
      </c>
      <c r="Q2340" s="136" t="str">
        <f t="shared" si="368"/>
        <v>À PAGAR</v>
      </c>
      <c r="R2340" s="136" t="str">
        <f t="shared" ca="1" si="364"/>
        <v>EM DIA</v>
      </c>
      <c r="S2340" s="137" t="str">
        <f t="shared" ca="1" si="369"/>
        <v/>
      </c>
    </row>
    <row r="2341" spans="2:19" x14ac:dyDescent="0.25">
      <c r="B2341" s="190" t="str">
        <f t="shared" si="371"/>
        <v/>
      </c>
      <c r="C2341" s="190" t="str">
        <f t="shared" si="370"/>
        <v/>
      </c>
      <c r="D2341" s="119" t="s">
        <v>192</v>
      </c>
      <c r="H2341" s="141">
        <f t="shared" si="365"/>
        <v>0</v>
      </c>
      <c r="K2341" s="133">
        <f t="shared" si="372"/>
        <v>0</v>
      </c>
      <c r="L2341" s="133">
        <f t="shared" si="366"/>
        <v>0</v>
      </c>
      <c r="M2341" s="190">
        <f t="shared" si="367"/>
        <v>1</v>
      </c>
      <c r="N2341" s="190" t="str">
        <f t="shared" si="363"/>
        <v>JANEIRO</v>
      </c>
      <c r="P2341" s="119" t="s">
        <v>192</v>
      </c>
      <c r="Q2341" s="136" t="str">
        <f t="shared" si="368"/>
        <v>À PAGAR</v>
      </c>
      <c r="R2341" s="136" t="str">
        <f t="shared" ca="1" si="364"/>
        <v>EM DIA</v>
      </c>
      <c r="S2341" s="137" t="str">
        <f t="shared" ca="1" si="369"/>
        <v/>
      </c>
    </row>
    <row r="2342" spans="2:19" x14ac:dyDescent="0.25">
      <c r="B2342" s="190" t="str">
        <f t="shared" si="371"/>
        <v/>
      </c>
      <c r="C2342" s="190" t="str">
        <f t="shared" si="370"/>
        <v/>
      </c>
      <c r="D2342" s="119" t="s">
        <v>192</v>
      </c>
      <c r="H2342" s="141">
        <f t="shared" si="365"/>
        <v>0</v>
      </c>
      <c r="K2342" s="133">
        <f t="shared" si="372"/>
        <v>0</v>
      </c>
      <c r="L2342" s="133">
        <f t="shared" si="366"/>
        <v>0</v>
      </c>
      <c r="M2342" s="190">
        <f t="shared" si="367"/>
        <v>1</v>
      </c>
      <c r="N2342" s="190" t="str">
        <f t="shared" si="363"/>
        <v>JANEIRO</v>
      </c>
      <c r="P2342" s="119" t="s">
        <v>192</v>
      </c>
      <c r="Q2342" s="136" t="str">
        <f t="shared" si="368"/>
        <v>À PAGAR</v>
      </c>
      <c r="R2342" s="136" t="str">
        <f t="shared" ca="1" si="364"/>
        <v>EM DIA</v>
      </c>
      <c r="S2342" s="137" t="str">
        <f t="shared" ca="1" si="369"/>
        <v/>
      </c>
    </row>
    <row r="2343" spans="2:19" x14ac:dyDescent="0.25">
      <c r="B2343" s="190" t="str">
        <f t="shared" si="371"/>
        <v/>
      </c>
      <c r="C2343" s="190" t="str">
        <f t="shared" si="370"/>
        <v/>
      </c>
      <c r="D2343" s="119" t="s">
        <v>192</v>
      </c>
      <c r="H2343" s="141">
        <f t="shared" si="365"/>
        <v>0</v>
      </c>
      <c r="K2343" s="133">
        <f t="shared" si="372"/>
        <v>0</v>
      </c>
      <c r="L2343" s="133">
        <f t="shared" si="366"/>
        <v>0</v>
      </c>
      <c r="M2343" s="190">
        <f t="shared" si="367"/>
        <v>1</v>
      </c>
      <c r="N2343" s="190" t="str">
        <f t="shared" si="363"/>
        <v>JANEIRO</v>
      </c>
      <c r="P2343" s="119" t="s">
        <v>192</v>
      </c>
      <c r="Q2343" s="136" t="str">
        <f t="shared" si="368"/>
        <v>À PAGAR</v>
      </c>
      <c r="R2343" s="136" t="str">
        <f t="shared" ca="1" si="364"/>
        <v>EM DIA</v>
      </c>
      <c r="S2343" s="137" t="str">
        <f t="shared" ca="1" si="369"/>
        <v/>
      </c>
    </row>
    <row r="2344" spans="2:19" x14ac:dyDescent="0.25">
      <c r="B2344" s="190" t="str">
        <f t="shared" si="371"/>
        <v/>
      </c>
      <c r="C2344" s="190" t="str">
        <f t="shared" si="370"/>
        <v/>
      </c>
      <c r="D2344" s="119" t="s">
        <v>192</v>
      </c>
      <c r="H2344" s="141">
        <f t="shared" si="365"/>
        <v>0</v>
      </c>
      <c r="K2344" s="133">
        <f t="shared" si="372"/>
        <v>0</v>
      </c>
      <c r="L2344" s="133">
        <f t="shared" si="366"/>
        <v>0</v>
      </c>
      <c r="M2344" s="190">
        <f t="shared" si="367"/>
        <v>1</v>
      </c>
      <c r="N2344" s="190" t="str">
        <f t="shared" si="363"/>
        <v>JANEIRO</v>
      </c>
      <c r="P2344" s="119" t="s">
        <v>192</v>
      </c>
      <c r="Q2344" s="136" t="str">
        <f t="shared" si="368"/>
        <v>À PAGAR</v>
      </c>
      <c r="R2344" s="136" t="str">
        <f t="shared" ca="1" si="364"/>
        <v>EM DIA</v>
      </c>
      <c r="S2344" s="137" t="str">
        <f t="shared" ca="1" si="369"/>
        <v/>
      </c>
    </row>
    <row r="2345" spans="2:19" x14ac:dyDescent="0.25">
      <c r="B2345" s="190" t="str">
        <f t="shared" si="371"/>
        <v/>
      </c>
      <c r="C2345" s="190" t="str">
        <f t="shared" si="370"/>
        <v/>
      </c>
      <c r="D2345" s="119" t="s">
        <v>192</v>
      </c>
      <c r="H2345" s="141">
        <f t="shared" si="365"/>
        <v>0</v>
      </c>
      <c r="K2345" s="133">
        <f t="shared" si="372"/>
        <v>0</v>
      </c>
      <c r="L2345" s="133">
        <f t="shared" si="366"/>
        <v>0</v>
      </c>
      <c r="M2345" s="190">
        <f t="shared" si="367"/>
        <v>1</v>
      </c>
      <c r="N2345" s="190" t="str">
        <f t="shared" si="363"/>
        <v>JANEIRO</v>
      </c>
      <c r="P2345" s="119" t="s">
        <v>192</v>
      </c>
      <c r="Q2345" s="136" t="str">
        <f t="shared" si="368"/>
        <v>À PAGAR</v>
      </c>
      <c r="R2345" s="136" t="str">
        <f t="shared" ca="1" si="364"/>
        <v>EM DIA</v>
      </c>
      <c r="S2345" s="137" t="str">
        <f t="shared" ca="1" si="369"/>
        <v/>
      </c>
    </row>
    <row r="2346" spans="2:19" x14ac:dyDescent="0.25">
      <c r="B2346" s="190" t="str">
        <f t="shared" si="371"/>
        <v/>
      </c>
      <c r="C2346" s="190" t="str">
        <f t="shared" si="370"/>
        <v/>
      </c>
      <c r="D2346" s="119" t="s">
        <v>192</v>
      </c>
      <c r="H2346" s="141">
        <f t="shared" si="365"/>
        <v>0</v>
      </c>
      <c r="K2346" s="133">
        <f t="shared" si="372"/>
        <v>0</v>
      </c>
      <c r="L2346" s="133">
        <f t="shared" si="366"/>
        <v>0</v>
      </c>
      <c r="M2346" s="190">
        <f t="shared" si="367"/>
        <v>1</v>
      </c>
      <c r="N2346" s="190" t="str">
        <f t="shared" si="363"/>
        <v>JANEIRO</v>
      </c>
      <c r="P2346" s="119" t="s">
        <v>192</v>
      </c>
      <c r="Q2346" s="136" t="str">
        <f t="shared" si="368"/>
        <v>À PAGAR</v>
      </c>
      <c r="R2346" s="136" t="str">
        <f t="shared" ca="1" si="364"/>
        <v>EM DIA</v>
      </c>
      <c r="S2346" s="137" t="str">
        <f t="shared" ca="1" si="369"/>
        <v/>
      </c>
    </row>
    <row r="2347" spans="2:19" x14ac:dyDescent="0.25">
      <c r="B2347" s="190" t="str">
        <f t="shared" si="371"/>
        <v/>
      </c>
      <c r="C2347" s="190" t="str">
        <f t="shared" si="370"/>
        <v/>
      </c>
      <c r="D2347" s="119" t="s">
        <v>192</v>
      </c>
      <c r="H2347" s="141">
        <f t="shared" si="365"/>
        <v>0</v>
      </c>
      <c r="K2347" s="133">
        <f t="shared" si="372"/>
        <v>0</v>
      </c>
      <c r="L2347" s="133">
        <f t="shared" si="366"/>
        <v>0</v>
      </c>
      <c r="M2347" s="190">
        <f t="shared" si="367"/>
        <v>1</v>
      </c>
      <c r="N2347" s="190" t="str">
        <f t="shared" si="363"/>
        <v>JANEIRO</v>
      </c>
      <c r="P2347" s="119" t="s">
        <v>192</v>
      </c>
      <c r="Q2347" s="136" t="str">
        <f t="shared" si="368"/>
        <v>À PAGAR</v>
      </c>
      <c r="R2347" s="136" t="str">
        <f t="shared" ca="1" si="364"/>
        <v>EM DIA</v>
      </c>
      <c r="S2347" s="137" t="str">
        <f t="shared" ca="1" si="369"/>
        <v/>
      </c>
    </row>
    <row r="2348" spans="2:19" x14ac:dyDescent="0.25">
      <c r="B2348" s="190" t="str">
        <f t="shared" si="371"/>
        <v/>
      </c>
      <c r="C2348" s="190" t="str">
        <f t="shared" si="370"/>
        <v/>
      </c>
      <c r="D2348" s="119" t="s">
        <v>192</v>
      </c>
      <c r="H2348" s="141">
        <f t="shared" si="365"/>
        <v>0</v>
      </c>
      <c r="K2348" s="133">
        <f t="shared" si="372"/>
        <v>0</v>
      </c>
      <c r="L2348" s="133">
        <f t="shared" si="366"/>
        <v>0</v>
      </c>
      <c r="M2348" s="190">
        <f t="shared" si="367"/>
        <v>1</v>
      </c>
      <c r="N2348" s="190" t="str">
        <f t="shared" si="363"/>
        <v>JANEIRO</v>
      </c>
      <c r="P2348" s="119" t="s">
        <v>192</v>
      </c>
      <c r="Q2348" s="136" t="str">
        <f t="shared" si="368"/>
        <v>À PAGAR</v>
      </c>
      <c r="R2348" s="136" t="str">
        <f t="shared" ca="1" si="364"/>
        <v>EM DIA</v>
      </c>
      <c r="S2348" s="137" t="str">
        <f t="shared" ca="1" si="369"/>
        <v/>
      </c>
    </row>
    <row r="2349" spans="2:19" x14ac:dyDescent="0.25">
      <c r="B2349" s="190" t="str">
        <f t="shared" si="371"/>
        <v/>
      </c>
      <c r="C2349" s="190" t="str">
        <f t="shared" si="370"/>
        <v/>
      </c>
      <c r="D2349" s="119" t="s">
        <v>192</v>
      </c>
      <c r="H2349" s="141">
        <f t="shared" si="365"/>
        <v>0</v>
      </c>
      <c r="K2349" s="133">
        <f t="shared" si="372"/>
        <v>0</v>
      </c>
      <c r="L2349" s="133">
        <f t="shared" si="366"/>
        <v>0</v>
      </c>
      <c r="M2349" s="190">
        <f t="shared" si="367"/>
        <v>1</v>
      </c>
      <c r="N2349" s="190" t="str">
        <f t="shared" si="363"/>
        <v>JANEIRO</v>
      </c>
      <c r="P2349" s="119" t="s">
        <v>192</v>
      </c>
      <c r="Q2349" s="136" t="str">
        <f t="shared" si="368"/>
        <v>À PAGAR</v>
      </c>
      <c r="R2349" s="136" t="str">
        <f t="shared" ca="1" si="364"/>
        <v>EM DIA</v>
      </c>
      <c r="S2349" s="137" t="str">
        <f t="shared" ca="1" si="369"/>
        <v/>
      </c>
    </row>
    <row r="2350" spans="2:19" x14ac:dyDescent="0.25">
      <c r="B2350" s="190" t="str">
        <f t="shared" si="371"/>
        <v/>
      </c>
      <c r="C2350" s="190" t="str">
        <f t="shared" si="370"/>
        <v/>
      </c>
      <c r="D2350" s="119" t="s">
        <v>192</v>
      </c>
      <c r="H2350" s="141">
        <f t="shared" si="365"/>
        <v>0</v>
      </c>
      <c r="K2350" s="133">
        <f t="shared" si="372"/>
        <v>0</v>
      </c>
      <c r="L2350" s="133">
        <f t="shared" si="366"/>
        <v>0</v>
      </c>
      <c r="M2350" s="190">
        <f t="shared" si="367"/>
        <v>1</v>
      </c>
      <c r="N2350" s="190" t="str">
        <f t="shared" si="363"/>
        <v>JANEIRO</v>
      </c>
      <c r="P2350" s="119" t="s">
        <v>192</v>
      </c>
      <c r="Q2350" s="136" t="str">
        <f t="shared" si="368"/>
        <v>À PAGAR</v>
      </c>
      <c r="R2350" s="136" t="str">
        <f t="shared" ca="1" si="364"/>
        <v>EM DIA</v>
      </c>
      <c r="S2350" s="137" t="str">
        <f t="shared" ca="1" si="369"/>
        <v/>
      </c>
    </row>
    <row r="2351" spans="2:19" x14ac:dyDescent="0.25">
      <c r="B2351" s="190" t="str">
        <f t="shared" si="371"/>
        <v/>
      </c>
      <c r="C2351" s="190" t="str">
        <f t="shared" si="370"/>
        <v/>
      </c>
      <c r="D2351" s="119" t="s">
        <v>192</v>
      </c>
      <c r="H2351" s="141">
        <f t="shared" si="365"/>
        <v>0</v>
      </c>
      <c r="K2351" s="133">
        <f t="shared" si="372"/>
        <v>0</v>
      </c>
      <c r="L2351" s="133">
        <f t="shared" si="366"/>
        <v>0</v>
      </c>
      <c r="M2351" s="190">
        <f t="shared" si="367"/>
        <v>1</v>
      </c>
      <c r="N2351" s="190" t="str">
        <f t="shared" si="363"/>
        <v>JANEIRO</v>
      </c>
      <c r="P2351" s="119" t="s">
        <v>192</v>
      </c>
      <c r="Q2351" s="136" t="str">
        <f t="shared" si="368"/>
        <v>À PAGAR</v>
      </c>
      <c r="R2351" s="136" t="str">
        <f t="shared" ca="1" si="364"/>
        <v>EM DIA</v>
      </c>
      <c r="S2351" s="137" t="str">
        <f t="shared" ca="1" si="369"/>
        <v/>
      </c>
    </row>
    <row r="2352" spans="2:19" x14ac:dyDescent="0.25">
      <c r="B2352" s="190" t="str">
        <f t="shared" si="371"/>
        <v/>
      </c>
      <c r="C2352" s="190" t="str">
        <f t="shared" si="370"/>
        <v/>
      </c>
      <c r="D2352" s="119" t="s">
        <v>192</v>
      </c>
      <c r="H2352" s="141">
        <f t="shared" si="365"/>
        <v>0</v>
      </c>
      <c r="K2352" s="133">
        <f t="shared" si="372"/>
        <v>0</v>
      </c>
      <c r="L2352" s="133">
        <f t="shared" si="366"/>
        <v>0</v>
      </c>
      <c r="M2352" s="190">
        <f t="shared" si="367"/>
        <v>1</v>
      </c>
      <c r="N2352" s="190" t="str">
        <f t="shared" si="363"/>
        <v>JANEIRO</v>
      </c>
      <c r="P2352" s="119" t="s">
        <v>192</v>
      </c>
      <c r="Q2352" s="136" t="str">
        <f t="shared" si="368"/>
        <v>À PAGAR</v>
      </c>
      <c r="R2352" s="136" t="str">
        <f t="shared" ca="1" si="364"/>
        <v>EM DIA</v>
      </c>
      <c r="S2352" s="137" t="str">
        <f t="shared" ca="1" si="369"/>
        <v/>
      </c>
    </row>
    <row r="2353" spans="2:19" x14ac:dyDescent="0.25">
      <c r="B2353" s="190" t="str">
        <f t="shared" si="371"/>
        <v/>
      </c>
      <c r="C2353" s="190" t="str">
        <f t="shared" si="370"/>
        <v/>
      </c>
      <c r="D2353" s="119" t="s">
        <v>192</v>
      </c>
      <c r="H2353" s="141">
        <f t="shared" si="365"/>
        <v>0</v>
      </c>
      <c r="K2353" s="133">
        <f t="shared" si="372"/>
        <v>0</v>
      </c>
      <c r="L2353" s="133">
        <f t="shared" si="366"/>
        <v>0</v>
      </c>
      <c r="M2353" s="190">
        <f t="shared" si="367"/>
        <v>1</v>
      </c>
      <c r="N2353" s="190" t="str">
        <f t="shared" si="363"/>
        <v>JANEIRO</v>
      </c>
      <c r="P2353" s="119" t="s">
        <v>192</v>
      </c>
      <c r="Q2353" s="136" t="str">
        <f t="shared" si="368"/>
        <v>À PAGAR</v>
      </c>
      <c r="R2353" s="136" t="str">
        <f t="shared" ca="1" si="364"/>
        <v>EM DIA</v>
      </c>
      <c r="S2353" s="137" t="str">
        <f t="shared" ca="1" si="369"/>
        <v/>
      </c>
    </row>
    <row r="2354" spans="2:19" x14ac:dyDescent="0.25">
      <c r="B2354" s="190" t="str">
        <f t="shared" si="371"/>
        <v/>
      </c>
      <c r="C2354" s="190" t="str">
        <f t="shared" si="370"/>
        <v/>
      </c>
      <c r="D2354" s="119" t="s">
        <v>192</v>
      </c>
      <c r="H2354" s="141">
        <f t="shared" si="365"/>
        <v>0</v>
      </c>
      <c r="K2354" s="133">
        <f t="shared" si="372"/>
        <v>0</v>
      </c>
      <c r="L2354" s="133">
        <f t="shared" si="366"/>
        <v>0</v>
      </c>
      <c r="M2354" s="190">
        <f t="shared" si="367"/>
        <v>1</v>
      </c>
      <c r="N2354" s="190" t="str">
        <f t="shared" si="363"/>
        <v>JANEIRO</v>
      </c>
      <c r="P2354" s="119" t="s">
        <v>192</v>
      </c>
      <c r="Q2354" s="136" t="str">
        <f t="shared" si="368"/>
        <v>À PAGAR</v>
      </c>
      <c r="R2354" s="136" t="str">
        <f t="shared" ca="1" si="364"/>
        <v>EM DIA</v>
      </c>
      <c r="S2354" s="137" t="str">
        <f t="shared" ca="1" si="369"/>
        <v/>
      </c>
    </row>
    <row r="2355" spans="2:19" x14ac:dyDescent="0.25">
      <c r="B2355" s="190" t="str">
        <f t="shared" si="371"/>
        <v/>
      </c>
      <c r="C2355" s="190" t="str">
        <f t="shared" si="370"/>
        <v/>
      </c>
      <c r="D2355" s="119" t="s">
        <v>192</v>
      </c>
      <c r="H2355" s="141">
        <f t="shared" si="365"/>
        <v>0</v>
      </c>
      <c r="K2355" s="133">
        <f t="shared" si="372"/>
        <v>0</v>
      </c>
      <c r="L2355" s="133">
        <f t="shared" si="366"/>
        <v>0</v>
      </c>
      <c r="M2355" s="190">
        <f t="shared" si="367"/>
        <v>1</v>
      </c>
      <c r="N2355" s="190" t="str">
        <f t="shared" si="363"/>
        <v>JANEIRO</v>
      </c>
      <c r="P2355" s="119" t="s">
        <v>192</v>
      </c>
      <c r="Q2355" s="136" t="str">
        <f t="shared" si="368"/>
        <v>À PAGAR</v>
      </c>
      <c r="R2355" s="136" t="str">
        <f t="shared" ca="1" si="364"/>
        <v>EM DIA</v>
      </c>
      <c r="S2355" s="137" t="str">
        <f t="shared" ca="1" si="369"/>
        <v/>
      </c>
    </row>
    <row r="2356" spans="2:19" x14ac:dyDescent="0.25">
      <c r="B2356" s="190" t="str">
        <f t="shared" si="371"/>
        <v/>
      </c>
      <c r="C2356" s="190" t="str">
        <f t="shared" si="370"/>
        <v/>
      </c>
      <c r="D2356" s="119" t="s">
        <v>192</v>
      </c>
      <c r="H2356" s="141">
        <f t="shared" si="365"/>
        <v>0</v>
      </c>
      <c r="K2356" s="133">
        <f t="shared" si="372"/>
        <v>0</v>
      </c>
      <c r="L2356" s="133">
        <f t="shared" si="366"/>
        <v>0</v>
      </c>
      <c r="M2356" s="190">
        <f t="shared" si="367"/>
        <v>1</v>
      </c>
      <c r="N2356" s="190" t="str">
        <f t="shared" si="363"/>
        <v>JANEIRO</v>
      </c>
      <c r="P2356" s="119" t="s">
        <v>192</v>
      </c>
      <c r="Q2356" s="136" t="str">
        <f t="shared" si="368"/>
        <v>À PAGAR</v>
      </c>
      <c r="R2356" s="136" t="str">
        <f t="shared" ca="1" si="364"/>
        <v>EM DIA</v>
      </c>
      <c r="S2356" s="137" t="str">
        <f t="shared" ca="1" si="369"/>
        <v/>
      </c>
    </row>
    <row r="2357" spans="2:19" x14ac:dyDescent="0.25">
      <c r="B2357" s="190" t="str">
        <f t="shared" si="371"/>
        <v/>
      </c>
      <c r="C2357" s="190" t="str">
        <f t="shared" si="370"/>
        <v/>
      </c>
      <c r="D2357" s="119" t="s">
        <v>192</v>
      </c>
      <c r="H2357" s="141">
        <f t="shared" si="365"/>
        <v>0</v>
      </c>
      <c r="K2357" s="133">
        <f t="shared" si="372"/>
        <v>0</v>
      </c>
      <c r="L2357" s="133">
        <f t="shared" si="366"/>
        <v>0</v>
      </c>
      <c r="M2357" s="190">
        <f t="shared" si="367"/>
        <v>1</v>
      </c>
      <c r="N2357" s="190" t="str">
        <f t="shared" si="363"/>
        <v>JANEIRO</v>
      </c>
      <c r="P2357" s="119" t="s">
        <v>192</v>
      </c>
      <c r="Q2357" s="136" t="str">
        <f t="shared" si="368"/>
        <v>À PAGAR</v>
      </c>
      <c r="R2357" s="136" t="str">
        <f t="shared" ca="1" si="364"/>
        <v>EM DIA</v>
      </c>
      <c r="S2357" s="137" t="str">
        <f t="shared" ca="1" si="369"/>
        <v/>
      </c>
    </row>
    <row r="2358" spans="2:19" x14ac:dyDescent="0.25">
      <c r="B2358" s="190" t="str">
        <f t="shared" si="371"/>
        <v/>
      </c>
      <c r="C2358" s="190" t="str">
        <f t="shared" si="370"/>
        <v/>
      </c>
      <c r="D2358" s="119" t="s">
        <v>192</v>
      </c>
      <c r="H2358" s="141">
        <f t="shared" si="365"/>
        <v>0</v>
      </c>
      <c r="K2358" s="133">
        <f t="shared" si="372"/>
        <v>0</v>
      </c>
      <c r="L2358" s="133">
        <f t="shared" si="366"/>
        <v>0</v>
      </c>
      <c r="M2358" s="190">
        <f t="shared" si="367"/>
        <v>1</v>
      </c>
      <c r="N2358" s="190" t="str">
        <f t="shared" si="363"/>
        <v>JANEIRO</v>
      </c>
      <c r="P2358" s="119" t="s">
        <v>192</v>
      </c>
      <c r="Q2358" s="136" t="str">
        <f t="shared" si="368"/>
        <v>À PAGAR</v>
      </c>
      <c r="R2358" s="136" t="str">
        <f t="shared" ca="1" si="364"/>
        <v>EM DIA</v>
      </c>
      <c r="S2358" s="137" t="str">
        <f t="shared" ca="1" si="369"/>
        <v/>
      </c>
    </row>
    <row r="2359" spans="2:19" x14ac:dyDescent="0.25">
      <c r="B2359" s="190" t="str">
        <f t="shared" si="371"/>
        <v/>
      </c>
      <c r="C2359" s="190" t="str">
        <f t="shared" si="370"/>
        <v/>
      </c>
      <c r="D2359" s="119" t="s">
        <v>192</v>
      </c>
      <c r="H2359" s="141">
        <f t="shared" si="365"/>
        <v>0</v>
      </c>
      <c r="K2359" s="133">
        <f t="shared" si="372"/>
        <v>0</v>
      </c>
      <c r="L2359" s="133">
        <f t="shared" si="366"/>
        <v>0</v>
      </c>
      <c r="M2359" s="190">
        <f t="shared" si="367"/>
        <v>1</v>
      </c>
      <c r="N2359" s="190" t="str">
        <f t="shared" si="363"/>
        <v>JANEIRO</v>
      </c>
      <c r="P2359" s="119" t="s">
        <v>192</v>
      </c>
      <c r="Q2359" s="136" t="str">
        <f t="shared" si="368"/>
        <v>À PAGAR</v>
      </c>
      <c r="R2359" s="136" t="str">
        <f t="shared" ca="1" si="364"/>
        <v>EM DIA</v>
      </c>
      <c r="S2359" s="137" t="str">
        <f t="shared" ca="1" si="369"/>
        <v/>
      </c>
    </row>
    <row r="2360" spans="2:19" x14ac:dyDescent="0.25">
      <c r="B2360" s="190" t="str">
        <f t="shared" si="371"/>
        <v/>
      </c>
      <c r="C2360" s="190" t="str">
        <f t="shared" si="370"/>
        <v/>
      </c>
      <c r="D2360" s="119" t="s">
        <v>192</v>
      </c>
      <c r="H2360" s="141">
        <f t="shared" si="365"/>
        <v>0</v>
      </c>
      <c r="K2360" s="133">
        <f t="shared" si="372"/>
        <v>0</v>
      </c>
      <c r="L2360" s="133">
        <f t="shared" si="366"/>
        <v>0</v>
      </c>
      <c r="M2360" s="190">
        <f t="shared" si="367"/>
        <v>1</v>
      </c>
      <c r="N2360" s="190" t="str">
        <f t="shared" si="363"/>
        <v>JANEIRO</v>
      </c>
      <c r="P2360" s="119" t="s">
        <v>192</v>
      </c>
      <c r="Q2360" s="136" t="str">
        <f t="shared" si="368"/>
        <v>À PAGAR</v>
      </c>
      <c r="R2360" s="136" t="str">
        <f t="shared" ca="1" si="364"/>
        <v>EM DIA</v>
      </c>
      <c r="S2360" s="137" t="str">
        <f t="shared" ca="1" si="369"/>
        <v/>
      </c>
    </row>
    <row r="2361" spans="2:19" x14ac:dyDescent="0.25">
      <c r="B2361" s="190" t="str">
        <f t="shared" si="371"/>
        <v/>
      </c>
      <c r="C2361" s="190" t="str">
        <f t="shared" si="370"/>
        <v/>
      </c>
      <c r="D2361" s="119" t="s">
        <v>192</v>
      </c>
      <c r="H2361" s="141">
        <f t="shared" si="365"/>
        <v>0</v>
      </c>
      <c r="K2361" s="133">
        <f t="shared" si="372"/>
        <v>0</v>
      </c>
      <c r="L2361" s="133">
        <f t="shared" si="366"/>
        <v>0</v>
      </c>
      <c r="M2361" s="190">
        <f t="shared" si="367"/>
        <v>1</v>
      </c>
      <c r="N2361" s="190" t="str">
        <f t="shared" si="363"/>
        <v>JANEIRO</v>
      </c>
      <c r="P2361" s="119" t="s">
        <v>192</v>
      </c>
      <c r="Q2361" s="136" t="str">
        <f t="shared" si="368"/>
        <v>À PAGAR</v>
      </c>
      <c r="R2361" s="136" t="str">
        <f t="shared" ca="1" si="364"/>
        <v>EM DIA</v>
      </c>
      <c r="S2361" s="137" t="str">
        <f t="shared" ca="1" si="369"/>
        <v/>
      </c>
    </row>
    <row r="2362" spans="2:19" x14ac:dyDescent="0.25">
      <c r="B2362" s="190" t="str">
        <f t="shared" si="371"/>
        <v/>
      </c>
      <c r="C2362" s="190" t="str">
        <f t="shared" si="370"/>
        <v/>
      </c>
      <c r="D2362" s="119" t="s">
        <v>192</v>
      </c>
      <c r="H2362" s="141">
        <f t="shared" si="365"/>
        <v>0</v>
      </c>
      <c r="K2362" s="133">
        <f t="shared" si="372"/>
        <v>0</v>
      </c>
      <c r="L2362" s="133">
        <f t="shared" si="366"/>
        <v>0</v>
      </c>
      <c r="M2362" s="190">
        <f t="shared" si="367"/>
        <v>1</v>
      </c>
      <c r="N2362" s="190" t="str">
        <f t="shared" si="363"/>
        <v>JANEIRO</v>
      </c>
      <c r="P2362" s="119" t="s">
        <v>192</v>
      </c>
      <c r="Q2362" s="136" t="str">
        <f t="shared" si="368"/>
        <v>À PAGAR</v>
      </c>
      <c r="R2362" s="136" t="str">
        <f t="shared" ca="1" si="364"/>
        <v>EM DIA</v>
      </c>
      <c r="S2362" s="137" t="str">
        <f t="shared" ca="1" si="369"/>
        <v/>
      </c>
    </row>
    <row r="2363" spans="2:19" x14ac:dyDescent="0.25">
      <c r="B2363" s="190" t="str">
        <f t="shared" si="371"/>
        <v/>
      </c>
      <c r="C2363" s="190" t="str">
        <f t="shared" si="370"/>
        <v/>
      </c>
      <c r="D2363" s="119" t="s">
        <v>192</v>
      </c>
      <c r="H2363" s="141">
        <f t="shared" si="365"/>
        <v>0</v>
      </c>
      <c r="K2363" s="133">
        <f t="shared" si="372"/>
        <v>0</v>
      </c>
      <c r="L2363" s="133">
        <f t="shared" si="366"/>
        <v>0</v>
      </c>
      <c r="M2363" s="190">
        <f t="shared" si="367"/>
        <v>1</v>
      </c>
      <c r="N2363" s="190" t="str">
        <f t="shared" si="363"/>
        <v>JANEIRO</v>
      </c>
      <c r="P2363" s="119" t="s">
        <v>192</v>
      </c>
      <c r="Q2363" s="136" t="str">
        <f t="shared" si="368"/>
        <v>À PAGAR</v>
      </c>
      <c r="R2363" s="136" t="str">
        <f t="shared" ca="1" si="364"/>
        <v>EM DIA</v>
      </c>
      <c r="S2363" s="137" t="str">
        <f t="shared" ca="1" si="369"/>
        <v/>
      </c>
    </row>
    <row r="2364" spans="2:19" x14ac:dyDescent="0.25">
      <c r="B2364" s="190" t="str">
        <f t="shared" si="371"/>
        <v/>
      </c>
      <c r="C2364" s="190" t="str">
        <f t="shared" si="370"/>
        <v/>
      </c>
      <c r="D2364" s="119" t="s">
        <v>192</v>
      </c>
      <c r="H2364" s="141">
        <f t="shared" si="365"/>
        <v>0</v>
      </c>
      <c r="K2364" s="133">
        <f t="shared" si="372"/>
        <v>0</v>
      </c>
      <c r="L2364" s="133">
        <f t="shared" si="366"/>
        <v>0</v>
      </c>
      <c r="M2364" s="190">
        <f t="shared" si="367"/>
        <v>1</v>
      </c>
      <c r="N2364" s="190" t="str">
        <f t="shared" si="363"/>
        <v>JANEIRO</v>
      </c>
      <c r="P2364" s="119" t="s">
        <v>192</v>
      </c>
      <c r="Q2364" s="136" t="str">
        <f t="shared" si="368"/>
        <v>À PAGAR</v>
      </c>
      <c r="R2364" s="136" t="str">
        <f t="shared" ca="1" si="364"/>
        <v>EM DIA</v>
      </c>
      <c r="S2364" s="137" t="str">
        <f t="shared" ca="1" si="369"/>
        <v/>
      </c>
    </row>
    <row r="2365" spans="2:19" x14ac:dyDescent="0.25">
      <c r="B2365" s="190" t="str">
        <f t="shared" si="371"/>
        <v/>
      </c>
      <c r="C2365" s="190" t="str">
        <f t="shared" si="370"/>
        <v/>
      </c>
      <c r="D2365" s="119" t="s">
        <v>192</v>
      </c>
      <c r="H2365" s="141">
        <f t="shared" si="365"/>
        <v>0</v>
      </c>
      <c r="K2365" s="133">
        <f t="shared" si="372"/>
        <v>0</v>
      </c>
      <c r="L2365" s="133">
        <f t="shared" si="366"/>
        <v>0</v>
      </c>
      <c r="M2365" s="190">
        <f t="shared" si="367"/>
        <v>1</v>
      </c>
      <c r="N2365" s="190" t="str">
        <f t="shared" si="363"/>
        <v>JANEIRO</v>
      </c>
      <c r="P2365" s="119" t="s">
        <v>192</v>
      </c>
      <c r="Q2365" s="136" t="str">
        <f t="shared" si="368"/>
        <v>À PAGAR</v>
      </c>
      <c r="R2365" s="136" t="str">
        <f t="shared" ca="1" si="364"/>
        <v>EM DIA</v>
      </c>
      <c r="S2365" s="137" t="str">
        <f t="shared" ca="1" si="369"/>
        <v/>
      </c>
    </row>
    <row r="2366" spans="2:19" x14ac:dyDescent="0.25">
      <c r="B2366" s="190" t="str">
        <f t="shared" si="371"/>
        <v/>
      </c>
      <c r="C2366" s="190" t="str">
        <f t="shared" si="370"/>
        <v/>
      </c>
      <c r="D2366" s="119" t="s">
        <v>192</v>
      </c>
      <c r="H2366" s="141">
        <f t="shared" si="365"/>
        <v>0</v>
      </c>
      <c r="K2366" s="133">
        <f t="shared" si="372"/>
        <v>0</v>
      </c>
      <c r="L2366" s="133">
        <f t="shared" si="366"/>
        <v>0</v>
      </c>
      <c r="M2366" s="190">
        <f t="shared" si="367"/>
        <v>1</v>
      </c>
      <c r="N2366" s="190" t="str">
        <f t="shared" si="363"/>
        <v>JANEIRO</v>
      </c>
      <c r="P2366" s="119" t="s">
        <v>192</v>
      </c>
      <c r="Q2366" s="136" t="str">
        <f t="shared" si="368"/>
        <v>À PAGAR</v>
      </c>
      <c r="R2366" s="136" t="str">
        <f t="shared" ca="1" si="364"/>
        <v>EM DIA</v>
      </c>
      <c r="S2366" s="137" t="str">
        <f t="shared" ca="1" si="369"/>
        <v/>
      </c>
    </row>
    <row r="2367" spans="2:19" x14ac:dyDescent="0.25">
      <c r="B2367" s="190" t="str">
        <f t="shared" si="371"/>
        <v/>
      </c>
      <c r="C2367" s="190" t="str">
        <f t="shared" si="370"/>
        <v/>
      </c>
      <c r="D2367" s="119" t="s">
        <v>192</v>
      </c>
      <c r="H2367" s="141">
        <f t="shared" si="365"/>
        <v>0</v>
      </c>
      <c r="K2367" s="133">
        <f t="shared" si="372"/>
        <v>0</v>
      </c>
      <c r="L2367" s="133">
        <f t="shared" si="366"/>
        <v>0</v>
      </c>
      <c r="M2367" s="190">
        <f t="shared" si="367"/>
        <v>1</v>
      </c>
      <c r="N2367" s="190" t="str">
        <f t="shared" si="363"/>
        <v>JANEIRO</v>
      </c>
      <c r="P2367" s="119" t="s">
        <v>192</v>
      </c>
      <c r="Q2367" s="136" t="str">
        <f t="shared" si="368"/>
        <v>À PAGAR</v>
      </c>
      <c r="R2367" s="136" t="str">
        <f t="shared" ca="1" si="364"/>
        <v>EM DIA</v>
      </c>
      <c r="S2367" s="137" t="str">
        <f t="shared" ca="1" si="369"/>
        <v/>
      </c>
    </row>
    <row r="2368" spans="2:19" x14ac:dyDescent="0.25">
      <c r="B2368" s="190" t="str">
        <f t="shared" si="371"/>
        <v/>
      </c>
      <c r="C2368" s="190" t="str">
        <f t="shared" si="370"/>
        <v/>
      </c>
      <c r="D2368" s="119" t="s">
        <v>192</v>
      </c>
      <c r="H2368" s="141">
        <f t="shared" si="365"/>
        <v>0</v>
      </c>
      <c r="K2368" s="133">
        <f t="shared" si="372"/>
        <v>0</v>
      </c>
      <c r="L2368" s="133">
        <f t="shared" si="366"/>
        <v>0</v>
      </c>
      <c r="M2368" s="190">
        <f t="shared" si="367"/>
        <v>1</v>
      </c>
      <c r="N2368" s="190" t="str">
        <f t="shared" si="363"/>
        <v>JANEIRO</v>
      </c>
      <c r="P2368" s="119" t="s">
        <v>192</v>
      </c>
      <c r="Q2368" s="136" t="str">
        <f t="shared" si="368"/>
        <v>À PAGAR</v>
      </c>
      <c r="R2368" s="136" t="str">
        <f t="shared" ca="1" si="364"/>
        <v>EM DIA</v>
      </c>
      <c r="S2368" s="137" t="str">
        <f t="shared" ca="1" si="369"/>
        <v/>
      </c>
    </row>
    <row r="2369" spans="2:19" x14ac:dyDescent="0.25">
      <c r="B2369" s="190" t="str">
        <f t="shared" si="371"/>
        <v/>
      </c>
      <c r="C2369" s="190" t="str">
        <f t="shared" si="370"/>
        <v/>
      </c>
      <c r="D2369" s="119" t="s">
        <v>192</v>
      </c>
      <c r="H2369" s="141">
        <f t="shared" si="365"/>
        <v>0</v>
      </c>
      <c r="K2369" s="133">
        <f t="shared" si="372"/>
        <v>0</v>
      </c>
      <c r="L2369" s="133">
        <f t="shared" si="366"/>
        <v>0</v>
      </c>
      <c r="M2369" s="190">
        <f t="shared" si="367"/>
        <v>1</v>
      </c>
      <c r="N2369" s="190" t="str">
        <f t="shared" si="363"/>
        <v>JANEIRO</v>
      </c>
      <c r="P2369" s="119" t="s">
        <v>192</v>
      </c>
      <c r="Q2369" s="136" t="str">
        <f t="shared" si="368"/>
        <v>À PAGAR</v>
      </c>
      <c r="R2369" s="136" t="str">
        <f t="shared" ca="1" si="364"/>
        <v>EM DIA</v>
      </c>
      <c r="S2369" s="137" t="str">
        <f t="shared" ca="1" si="369"/>
        <v/>
      </c>
    </row>
    <row r="2370" spans="2:19" x14ac:dyDescent="0.25">
      <c r="B2370" s="190" t="str">
        <f t="shared" si="371"/>
        <v/>
      </c>
      <c r="C2370" s="190" t="str">
        <f t="shared" si="370"/>
        <v/>
      </c>
      <c r="D2370" s="119" t="s">
        <v>192</v>
      </c>
      <c r="H2370" s="141">
        <f t="shared" si="365"/>
        <v>0</v>
      </c>
      <c r="K2370" s="133">
        <f t="shared" si="372"/>
        <v>0</v>
      </c>
      <c r="L2370" s="133">
        <f t="shared" si="366"/>
        <v>0</v>
      </c>
      <c r="M2370" s="190">
        <f t="shared" si="367"/>
        <v>1</v>
      </c>
      <c r="N2370" s="190" t="str">
        <f t="shared" si="363"/>
        <v>JANEIRO</v>
      </c>
      <c r="P2370" s="119" t="s">
        <v>192</v>
      </c>
      <c r="Q2370" s="136" t="str">
        <f t="shared" si="368"/>
        <v>À PAGAR</v>
      </c>
      <c r="R2370" s="136" t="str">
        <f t="shared" ca="1" si="364"/>
        <v>EM DIA</v>
      </c>
      <c r="S2370" s="137" t="str">
        <f t="shared" ca="1" si="369"/>
        <v/>
      </c>
    </row>
    <row r="2371" spans="2:19" x14ac:dyDescent="0.25">
      <c r="B2371" s="190" t="str">
        <f t="shared" si="371"/>
        <v/>
      </c>
      <c r="C2371" s="190" t="str">
        <f t="shared" si="370"/>
        <v/>
      </c>
      <c r="D2371" s="119" t="s">
        <v>192</v>
      </c>
      <c r="H2371" s="141">
        <f t="shared" si="365"/>
        <v>0</v>
      </c>
      <c r="K2371" s="133">
        <f t="shared" si="372"/>
        <v>0</v>
      </c>
      <c r="L2371" s="133">
        <f t="shared" si="366"/>
        <v>0</v>
      </c>
      <c r="M2371" s="190">
        <f t="shared" si="367"/>
        <v>1</v>
      </c>
      <c r="N2371" s="190" t="str">
        <f t="shared" si="363"/>
        <v>JANEIRO</v>
      </c>
      <c r="P2371" s="119" t="s">
        <v>192</v>
      </c>
      <c r="Q2371" s="136" t="str">
        <f t="shared" si="368"/>
        <v>À PAGAR</v>
      </c>
      <c r="R2371" s="136" t="str">
        <f t="shared" ca="1" si="364"/>
        <v>EM DIA</v>
      </c>
      <c r="S2371" s="137" t="str">
        <f t="shared" ca="1" si="369"/>
        <v/>
      </c>
    </row>
    <row r="2372" spans="2:19" x14ac:dyDescent="0.25">
      <c r="B2372" s="190" t="str">
        <f t="shared" si="371"/>
        <v/>
      </c>
      <c r="C2372" s="190" t="str">
        <f t="shared" si="370"/>
        <v/>
      </c>
      <c r="D2372" s="119" t="s">
        <v>192</v>
      </c>
      <c r="H2372" s="141">
        <f t="shared" si="365"/>
        <v>0</v>
      </c>
      <c r="K2372" s="133">
        <f t="shared" si="372"/>
        <v>0</v>
      </c>
      <c r="L2372" s="133">
        <f t="shared" si="366"/>
        <v>0</v>
      </c>
      <c r="M2372" s="190">
        <f t="shared" si="367"/>
        <v>1</v>
      </c>
      <c r="N2372" s="190" t="str">
        <f t="shared" si="363"/>
        <v>JANEIRO</v>
      </c>
      <c r="P2372" s="119" t="s">
        <v>192</v>
      </c>
      <c r="Q2372" s="136" t="str">
        <f t="shared" si="368"/>
        <v>À PAGAR</v>
      </c>
      <c r="R2372" s="136" t="str">
        <f t="shared" ca="1" si="364"/>
        <v>EM DIA</v>
      </c>
      <c r="S2372" s="137" t="str">
        <f t="shared" ca="1" si="369"/>
        <v/>
      </c>
    </row>
    <row r="2373" spans="2:19" x14ac:dyDescent="0.25">
      <c r="B2373" s="190" t="str">
        <f t="shared" si="371"/>
        <v/>
      </c>
      <c r="C2373" s="190" t="str">
        <f t="shared" si="370"/>
        <v/>
      </c>
      <c r="D2373" s="119" t="s">
        <v>192</v>
      </c>
      <c r="H2373" s="141">
        <f t="shared" si="365"/>
        <v>0</v>
      </c>
      <c r="K2373" s="133">
        <f t="shared" si="372"/>
        <v>0</v>
      </c>
      <c r="L2373" s="133">
        <f t="shared" si="366"/>
        <v>0</v>
      </c>
      <c r="M2373" s="190">
        <f t="shared" si="367"/>
        <v>1</v>
      </c>
      <c r="N2373" s="190" t="str">
        <f t="shared" ref="N2373:N2436" si="373">IF(M2373=1,"JANEIRO",IF(M2373=2,"FEVEREIRO",IF(M2373=3,"MARÇO",IF(M2373=4,"ABRIL",IF(M2373=5,"MAIO",IF(M2373=6,"JUNHO",IF(M2373=7,"JULHO",IF(M2373=8,"AGOSTO",IF(M2373=9,"SETEMBRO",IF(M2373=10,"OUTUBRO",IF(M2373=11,"NOVEMBRO",IF(M2373=12,"DEZEMBRO",""))))))))))))</f>
        <v>JANEIRO</v>
      </c>
      <c r="P2373" s="119" t="s">
        <v>192</v>
      </c>
      <c r="Q2373" s="136" t="str">
        <f t="shared" si="368"/>
        <v>À PAGAR</v>
      </c>
      <c r="R2373" s="136" t="str">
        <f t="shared" ref="R2373:R2436" ca="1" si="374">IF(AND(O2373&lt;=P2373,S2373&gt;=0),"EM DIA","EM ATRASO")</f>
        <v>EM DIA</v>
      </c>
      <c r="S2373" s="137" t="str">
        <f t="shared" ca="1" si="369"/>
        <v/>
      </c>
    </row>
    <row r="2374" spans="2:19" x14ac:dyDescent="0.25">
      <c r="B2374" s="190" t="str">
        <f t="shared" si="371"/>
        <v/>
      </c>
      <c r="C2374" s="190" t="str">
        <f t="shared" si="370"/>
        <v/>
      </c>
      <c r="D2374" s="119" t="s">
        <v>192</v>
      </c>
      <c r="H2374" s="141">
        <f t="shared" ref="H2374:H2437" si="375">IF(OR(I2374="",I2374=0),G2374,I2374)</f>
        <v>0</v>
      </c>
      <c r="K2374" s="133">
        <f t="shared" si="372"/>
        <v>0</v>
      </c>
      <c r="L2374" s="133">
        <f t="shared" ref="L2374:L2437" si="376">IF(G2374&lt;I2374,I2374-G2374,0)</f>
        <v>0</v>
      </c>
      <c r="M2374" s="190">
        <f t="shared" ref="M2374:M2437" si="377">IFERROR(MONTH(O2374),"")</f>
        <v>1</v>
      </c>
      <c r="N2374" s="190" t="str">
        <f t="shared" si="373"/>
        <v>JANEIRO</v>
      </c>
      <c r="P2374" s="119" t="s">
        <v>192</v>
      </c>
      <c r="Q2374" s="136" t="str">
        <f t="shared" ref="Q2374:Q2437" si="378">IF(OR(I2374="",I2374=0),"À PAGAR","PAGO")</f>
        <v>À PAGAR</v>
      </c>
      <c r="R2374" s="136" t="str">
        <f t="shared" ca="1" si="374"/>
        <v>EM DIA</v>
      </c>
      <c r="S2374" s="137" t="str">
        <f t="shared" ref="S2374:S2437" ca="1" si="379">IFERROR(IF(Q2374="À PAGAR",P2374-$W$5,0),"")</f>
        <v/>
      </c>
    </row>
    <row r="2375" spans="2:19" x14ac:dyDescent="0.25">
      <c r="B2375" s="190" t="str">
        <f t="shared" si="371"/>
        <v/>
      </c>
      <c r="C2375" s="190" t="str">
        <f t="shared" si="370"/>
        <v/>
      </c>
      <c r="D2375" s="119" t="s">
        <v>192</v>
      </c>
      <c r="H2375" s="141">
        <f t="shared" si="375"/>
        <v>0</v>
      </c>
      <c r="K2375" s="133">
        <f t="shared" si="372"/>
        <v>0</v>
      </c>
      <c r="L2375" s="133">
        <f t="shared" si="376"/>
        <v>0</v>
      </c>
      <c r="M2375" s="190">
        <f t="shared" si="377"/>
        <v>1</v>
      </c>
      <c r="N2375" s="190" t="str">
        <f t="shared" si="373"/>
        <v>JANEIRO</v>
      </c>
      <c r="P2375" s="119" t="s">
        <v>192</v>
      </c>
      <c r="Q2375" s="136" t="str">
        <f t="shared" si="378"/>
        <v>À PAGAR</v>
      </c>
      <c r="R2375" s="136" t="str">
        <f t="shared" ca="1" si="374"/>
        <v>EM DIA</v>
      </c>
      <c r="S2375" s="137" t="str">
        <f t="shared" ca="1" si="379"/>
        <v/>
      </c>
    </row>
    <row r="2376" spans="2:19" x14ac:dyDescent="0.25">
      <c r="B2376" s="190" t="str">
        <f t="shared" si="371"/>
        <v/>
      </c>
      <c r="C2376" s="190" t="str">
        <f t="shared" si="370"/>
        <v/>
      </c>
      <c r="D2376" s="119" t="s">
        <v>192</v>
      </c>
      <c r="H2376" s="141">
        <f t="shared" si="375"/>
        <v>0</v>
      </c>
      <c r="K2376" s="133">
        <f t="shared" si="372"/>
        <v>0</v>
      </c>
      <c r="L2376" s="133">
        <f t="shared" si="376"/>
        <v>0</v>
      </c>
      <c r="M2376" s="190">
        <f t="shared" si="377"/>
        <v>1</v>
      </c>
      <c r="N2376" s="190" t="str">
        <f t="shared" si="373"/>
        <v>JANEIRO</v>
      </c>
      <c r="P2376" s="119" t="s">
        <v>192</v>
      </c>
      <c r="Q2376" s="136" t="str">
        <f t="shared" si="378"/>
        <v>À PAGAR</v>
      </c>
      <c r="R2376" s="136" t="str">
        <f t="shared" ca="1" si="374"/>
        <v>EM DIA</v>
      </c>
      <c r="S2376" s="137" t="str">
        <f t="shared" ca="1" si="379"/>
        <v/>
      </c>
    </row>
    <row r="2377" spans="2:19" x14ac:dyDescent="0.25">
      <c r="B2377" s="190" t="str">
        <f t="shared" si="371"/>
        <v/>
      </c>
      <c r="C2377" s="190" t="str">
        <f t="shared" si="370"/>
        <v/>
      </c>
      <c r="D2377" s="119" t="s">
        <v>192</v>
      </c>
      <c r="H2377" s="141">
        <f t="shared" si="375"/>
        <v>0</v>
      </c>
      <c r="K2377" s="133">
        <f t="shared" si="372"/>
        <v>0</v>
      </c>
      <c r="L2377" s="133">
        <f t="shared" si="376"/>
        <v>0</v>
      </c>
      <c r="M2377" s="190">
        <f t="shared" si="377"/>
        <v>1</v>
      </c>
      <c r="N2377" s="190" t="str">
        <f t="shared" si="373"/>
        <v>JANEIRO</v>
      </c>
      <c r="P2377" s="119" t="s">
        <v>192</v>
      </c>
      <c r="Q2377" s="136" t="str">
        <f t="shared" si="378"/>
        <v>À PAGAR</v>
      </c>
      <c r="R2377" s="136" t="str">
        <f t="shared" ca="1" si="374"/>
        <v>EM DIA</v>
      </c>
      <c r="S2377" s="137" t="str">
        <f t="shared" ca="1" si="379"/>
        <v/>
      </c>
    </row>
    <row r="2378" spans="2:19" x14ac:dyDescent="0.25">
      <c r="B2378" s="190" t="str">
        <f t="shared" si="371"/>
        <v/>
      </c>
      <c r="C2378" s="190" t="str">
        <f t="shared" si="370"/>
        <v/>
      </c>
      <c r="D2378" s="119" t="s">
        <v>192</v>
      </c>
      <c r="H2378" s="141">
        <f t="shared" si="375"/>
        <v>0</v>
      </c>
      <c r="K2378" s="133">
        <f t="shared" si="372"/>
        <v>0</v>
      </c>
      <c r="L2378" s="133">
        <f t="shared" si="376"/>
        <v>0</v>
      </c>
      <c r="M2378" s="190">
        <f t="shared" si="377"/>
        <v>1</v>
      </c>
      <c r="N2378" s="190" t="str">
        <f t="shared" si="373"/>
        <v>JANEIRO</v>
      </c>
      <c r="P2378" s="119" t="s">
        <v>192</v>
      </c>
      <c r="Q2378" s="136" t="str">
        <f t="shared" si="378"/>
        <v>À PAGAR</v>
      </c>
      <c r="R2378" s="136" t="str">
        <f t="shared" ca="1" si="374"/>
        <v>EM DIA</v>
      </c>
      <c r="S2378" s="137" t="str">
        <f t="shared" ca="1" si="379"/>
        <v/>
      </c>
    </row>
    <row r="2379" spans="2:19" x14ac:dyDescent="0.25">
      <c r="B2379" s="190" t="str">
        <f t="shared" si="371"/>
        <v/>
      </c>
      <c r="C2379" s="190" t="str">
        <f t="shared" si="370"/>
        <v/>
      </c>
      <c r="D2379" s="119" t="s">
        <v>192</v>
      </c>
      <c r="H2379" s="141">
        <f t="shared" si="375"/>
        <v>0</v>
      </c>
      <c r="K2379" s="133">
        <f t="shared" si="372"/>
        <v>0</v>
      </c>
      <c r="L2379" s="133">
        <f t="shared" si="376"/>
        <v>0</v>
      </c>
      <c r="M2379" s="190">
        <f t="shared" si="377"/>
        <v>1</v>
      </c>
      <c r="N2379" s="190" t="str">
        <f t="shared" si="373"/>
        <v>JANEIRO</v>
      </c>
      <c r="P2379" s="119" t="s">
        <v>192</v>
      </c>
      <c r="Q2379" s="136" t="str">
        <f t="shared" si="378"/>
        <v>À PAGAR</v>
      </c>
      <c r="R2379" s="136" t="str">
        <f t="shared" ca="1" si="374"/>
        <v>EM DIA</v>
      </c>
      <c r="S2379" s="137" t="str">
        <f t="shared" ca="1" si="379"/>
        <v/>
      </c>
    </row>
    <row r="2380" spans="2:19" x14ac:dyDescent="0.25">
      <c r="B2380" s="190" t="str">
        <f t="shared" si="371"/>
        <v/>
      </c>
      <c r="C2380" s="190" t="str">
        <f t="shared" si="370"/>
        <v/>
      </c>
      <c r="D2380" s="119" t="s">
        <v>192</v>
      </c>
      <c r="H2380" s="141">
        <f t="shared" si="375"/>
        <v>0</v>
      </c>
      <c r="K2380" s="133">
        <f t="shared" si="372"/>
        <v>0</v>
      </c>
      <c r="L2380" s="133">
        <f t="shared" si="376"/>
        <v>0</v>
      </c>
      <c r="M2380" s="190">
        <f t="shared" si="377"/>
        <v>1</v>
      </c>
      <c r="N2380" s="190" t="str">
        <f t="shared" si="373"/>
        <v>JANEIRO</v>
      </c>
      <c r="P2380" s="119" t="s">
        <v>192</v>
      </c>
      <c r="Q2380" s="136" t="str">
        <f t="shared" si="378"/>
        <v>À PAGAR</v>
      </c>
      <c r="R2380" s="136" t="str">
        <f t="shared" ca="1" si="374"/>
        <v>EM DIA</v>
      </c>
      <c r="S2380" s="137" t="str">
        <f t="shared" ca="1" si="379"/>
        <v/>
      </c>
    </row>
    <row r="2381" spans="2:19" x14ac:dyDescent="0.25">
      <c r="B2381" s="190" t="str">
        <f t="shared" si="371"/>
        <v/>
      </c>
      <c r="C2381" s="190" t="str">
        <f t="shared" si="370"/>
        <v/>
      </c>
      <c r="D2381" s="119" t="s">
        <v>192</v>
      </c>
      <c r="H2381" s="141">
        <f t="shared" si="375"/>
        <v>0</v>
      </c>
      <c r="K2381" s="133">
        <f t="shared" si="372"/>
        <v>0</v>
      </c>
      <c r="L2381" s="133">
        <f t="shared" si="376"/>
        <v>0</v>
      </c>
      <c r="M2381" s="190">
        <f t="shared" si="377"/>
        <v>1</v>
      </c>
      <c r="N2381" s="190" t="str">
        <f t="shared" si="373"/>
        <v>JANEIRO</v>
      </c>
      <c r="P2381" s="119" t="s">
        <v>192</v>
      </c>
      <c r="Q2381" s="136" t="str">
        <f t="shared" si="378"/>
        <v>À PAGAR</v>
      </c>
      <c r="R2381" s="136" t="str">
        <f t="shared" ca="1" si="374"/>
        <v>EM DIA</v>
      </c>
      <c r="S2381" s="137" t="str">
        <f t="shared" ca="1" si="379"/>
        <v/>
      </c>
    </row>
    <row r="2382" spans="2:19" x14ac:dyDescent="0.25">
      <c r="B2382" s="190" t="str">
        <f t="shared" si="371"/>
        <v/>
      </c>
      <c r="C2382" s="190" t="str">
        <f t="shared" si="370"/>
        <v/>
      </c>
      <c r="D2382" s="119" t="s">
        <v>192</v>
      </c>
      <c r="H2382" s="141">
        <f t="shared" si="375"/>
        <v>0</v>
      </c>
      <c r="K2382" s="133">
        <f t="shared" si="372"/>
        <v>0</v>
      </c>
      <c r="L2382" s="133">
        <f t="shared" si="376"/>
        <v>0</v>
      </c>
      <c r="M2382" s="190">
        <f t="shared" si="377"/>
        <v>1</v>
      </c>
      <c r="N2382" s="190" t="str">
        <f t="shared" si="373"/>
        <v>JANEIRO</v>
      </c>
      <c r="P2382" s="119" t="s">
        <v>192</v>
      </c>
      <c r="Q2382" s="136" t="str">
        <f t="shared" si="378"/>
        <v>À PAGAR</v>
      </c>
      <c r="R2382" s="136" t="str">
        <f t="shared" ca="1" si="374"/>
        <v>EM DIA</v>
      </c>
      <c r="S2382" s="137" t="str">
        <f t="shared" ca="1" si="379"/>
        <v/>
      </c>
    </row>
    <row r="2383" spans="2:19" x14ac:dyDescent="0.25">
      <c r="B2383" s="190" t="str">
        <f t="shared" si="371"/>
        <v/>
      </c>
      <c r="C2383" s="190" t="str">
        <f t="shared" ref="C2383:C2446" si="380">IF(B2383=1,"JANEIRO",IF(B2383=2,"FEVEREIRO",IF(B2383=3,"MARÇO",IF(B2383=4,"ABRIL",IF(B2383=5,"MAIO",IF(B2383=6,"JUNHO",IF(B2383=7,"JULHO",IF(B2383=8,"AGOSTO",IF(B2383=9,"SETEMBRO",IF(B2383=10,"OUTUBRO",IF(B2383=11,"NOVEMBRO",IF(B2383=12,"DEZEMBRO",""))))))))))))</f>
        <v/>
      </c>
      <c r="D2383" s="119" t="s">
        <v>192</v>
      </c>
      <c r="H2383" s="141">
        <f t="shared" si="375"/>
        <v>0</v>
      </c>
      <c r="K2383" s="133">
        <f t="shared" si="372"/>
        <v>0</v>
      </c>
      <c r="L2383" s="133">
        <f t="shared" si="376"/>
        <v>0</v>
      </c>
      <c r="M2383" s="190">
        <f t="shared" si="377"/>
        <v>1</v>
      </c>
      <c r="N2383" s="190" t="str">
        <f t="shared" si="373"/>
        <v>JANEIRO</v>
      </c>
      <c r="P2383" s="119" t="s">
        <v>192</v>
      </c>
      <c r="Q2383" s="136" t="str">
        <f t="shared" si="378"/>
        <v>À PAGAR</v>
      </c>
      <c r="R2383" s="136" t="str">
        <f t="shared" ca="1" si="374"/>
        <v>EM DIA</v>
      </c>
      <c r="S2383" s="137" t="str">
        <f t="shared" ca="1" si="379"/>
        <v/>
      </c>
    </row>
    <row r="2384" spans="2:19" x14ac:dyDescent="0.25">
      <c r="B2384" s="190" t="str">
        <f t="shared" si="371"/>
        <v/>
      </c>
      <c r="C2384" s="190" t="str">
        <f t="shared" si="380"/>
        <v/>
      </c>
      <c r="D2384" s="119" t="s">
        <v>192</v>
      </c>
      <c r="H2384" s="141">
        <f t="shared" si="375"/>
        <v>0</v>
      </c>
      <c r="K2384" s="133">
        <f t="shared" si="372"/>
        <v>0</v>
      </c>
      <c r="L2384" s="133">
        <f t="shared" si="376"/>
        <v>0</v>
      </c>
      <c r="M2384" s="190">
        <f t="shared" si="377"/>
        <v>1</v>
      </c>
      <c r="N2384" s="190" t="str">
        <f t="shared" si="373"/>
        <v>JANEIRO</v>
      </c>
      <c r="P2384" s="119" t="s">
        <v>192</v>
      </c>
      <c r="Q2384" s="136" t="str">
        <f t="shared" si="378"/>
        <v>À PAGAR</v>
      </c>
      <c r="R2384" s="136" t="str">
        <f t="shared" ca="1" si="374"/>
        <v>EM DIA</v>
      </c>
      <c r="S2384" s="137" t="str">
        <f t="shared" ca="1" si="379"/>
        <v/>
      </c>
    </row>
    <row r="2385" spans="2:19" x14ac:dyDescent="0.25">
      <c r="B2385" s="190" t="str">
        <f t="shared" si="371"/>
        <v/>
      </c>
      <c r="C2385" s="190" t="str">
        <f t="shared" si="380"/>
        <v/>
      </c>
      <c r="D2385" s="119" t="s">
        <v>192</v>
      </c>
      <c r="H2385" s="141">
        <f t="shared" si="375"/>
        <v>0</v>
      </c>
      <c r="K2385" s="133">
        <f t="shared" si="372"/>
        <v>0</v>
      </c>
      <c r="L2385" s="133">
        <f t="shared" si="376"/>
        <v>0</v>
      </c>
      <c r="M2385" s="190">
        <f t="shared" si="377"/>
        <v>1</v>
      </c>
      <c r="N2385" s="190" t="str">
        <f t="shared" si="373"/>
        <v>JANEIRO</v>
      </c>
      <c r="P2385" s="119" t="s">
        <v>192</v>
      </c>
      <c r="Q2385" s="136" t="str">
        <f t="shared" si="378"/>
        <v>À PAGAR</v>
      </c>
      <c r="R2385" s="136" t="str">
        <f t="shared" ca="1" si="374"/>
        <v>EM DIA</v>
      </c>
      <c r="S2385" s="137" t="str">
        <f t="shared" ca="1" si="379"/>
        <v/>
      </c>
    </row>
    <row r="2386" spans="2:19" x14ac:dyDescent="0.25">
      <c r="B2386" s="190" t="str">
        <f t="shared" ref="B2386:B2449" si="381">IFERROR(MONTH(D2386),"")</f>
        <v/>
      </c>
      <c r="C2386" s="190" t="str">
        <f t="shared" si="380"/>
        <v/>
      </c>
      <c r="D2386" s="119" t="s">
        <v>192</v>
      </c>
      <c r="H2386" s="141">
        <f t="shared" si="375"/>
        <v>0</v>
      </c>
      <c r="K2386" s="133">
        <f t="shared" si="372"/>
        <v>0</v>
      </c>
      <c r="L2386" s="133">
        <f t="shared" si="376"/>
        <v>0</v>
      </c>
      <c r="M2386" s="190">
        <f t="shared" si="377"/>
        <v>1</v>
      </c>
      <c r="N2386" s="190" t="str">
        <f t="shared" si="373"/>
        <v>JANEIRO</v>
      </c>
      <c r="P2386" s="119" t="s">
        <v>192</v>
      </c>
      <c r="Q2386" s="136" t="str">
        <f t="shared" si="378"/>
        <v>À PAGAR</v>
      </c>
      <c r="R2386" s="136" t="str">
        <f t="shared" ca="1" si="374"/>
        <v>EM DIA</v>
      </c>
      <c r="S2386" s="137" t="str">
        <f t="shared" ca="1" si="379"/>
        <v/>
      </c>
    </row>
    <row r="2387" spans="2:19" x14ac:dyDescent="0.25">
      <c r="B2387" s="190" t="str">
        <f t="shared" si="381"/>
        <v/>
      </c>
      <c r="C2387" s="190" t="str">
        <f t="shared" si="380"/>
        <v/>
      </c>
      <c r="D2387" s="119" t="s">
        <v>192</v>
      </c>
      <c r="H2387" s="141">
        <f t="shared" si="375"/>
        <v>0</v>
      </c>
      <c r="K2387" s="133">
        <f t="shared" si="372"/>
        <v>0</v>
      </c>
      <c r="L2387" s="133">
        <f t="shared" si="376"/>
        <v>0</v>
      </c>
      <c r="M2387" s="190">
        <f t="shared" si="377"/>
        <v>1</v>
      </c>
      <c r="N2387" s="190" t="str">
        <f t="shared" si="373"/>
        <v>JANEIRO</v>
      </c>
      <c r="P2387" s="119" t="s">
        <v>192</v>
      </c>
      <c r="Q2387" s="136" t="str">
        <f t="shared" si="378"/>
        <v>À PAGAR</v>
      </c>
      <c r="R2387" s="136" t="str">
        <f t="shared" ca="1" si="374"/>
        <v>EM DIA</v>
      </c>
      <c r="S2387" s="137" t="str">
        <f t="shared" ca="1" si="379"/>
        <v/>
      </c>
    </row>
    <row r="2388" spans="2:19" x14ac:dyDescent="0.25">
      <c r="B2388" s="190" t="str">
        <f t="shared" si="381"/>
        <v/>
      </c>
      <c r="C2388" s="190" t="str">
        <f t="shared" si="380"/>
        <v/>
      </c>
      <c r="D2388" s="119" t="s">
        <v>192</v>
      </c>
      <c r="H2388" s="141">
        <f t="shared" si="375"/>
        <v>0</v>
      </c>
      <c r="K2388" s="133">
        <f t="shared" si="372"/>
        <v>0</v>
      </c>
      <c r="L2388" s="133">
        <f t="shared" si="376"/>
        <v>0</v>
      </c>
      <c r="M2388" s="190">
        <f t="shared" si="377"/>
        <v>1</v>
      </c>
      <c r="N2388" s="190" t="str">
        <f t="shared" si="373"/>
        <v>JANEIRO</v>
      </c>
      <c r="P2388" s="119" t="s">
        <v>192</v>
      </c>
      <c r="Q2388" s="136" t="str">
        <f t="shared" si="378"/>
        <v>À PAGAR</v>
      </c>
      <c r="R2388" s="136" t="str">
        <f t="shared" ca="1" si="374"/>
        <v>EM DIA</v>
      </c>
      <c r="S2388" s="137" t="str">
        <f t="shared" ca="1" si="379"/>
        <v/>
      </c>
    </row>
    <row r="2389" spans="2:19" x14ac:dyDescent="0.25">
      <c r="B2389" s="190" t="str">
        <f t="shared" si="381"/>
        <v/>
      </c>
      <c r="C2389" s="190" t="str">
        <f t="shared" si="380"/>
        <v/>
      </c>
      <c r="D2389" s="119" t="s">
        <v>192</v>
      </c>
      <c r="H2389" s="141">
        <f t="shared" si="375"/>
        <v>0</v>
      </c>
      <c r="K2389" s="133">
        <f t="shared" si="372"/>
        <v>0</v>
      </c>
      <c r="L2389" s="133">
        <f t="shared" si="376"/>
        <v>0</v>
      </c>
      <c r="M2389" s="190">
        <f t="shared" si="377"/>
        <v>1</v>
      </c>
      <c r="N2389" s="190" t="str">
        <f t="shared" si="373"/>
        <v>JANEIRO</v>
      </c>
      <c r="P2389" s="119" t="s">
        <v>192</v>
      </c>
      <c r="Q2389" s="136" t="str">
        <f t="shared" si="378"/>
        <v>À PAGAR</v>
      </c>
      <c r="R2389" s="136" t="str">
        <f t="shared" ca="1" si="374"/>
        <v>EM DIA</v>
      </c>
      <c r="S2389" s="137" t="str">
        <f t="shared" ca="1" si="379"/>
        <v/>
      </c>
    </row>
    <row r="2390" spans="2:19" x14ac:dyDescent="0.25">
      <c r="B2390" s="190" t="str">
        <f t="shared" si="381"/>
        <v/>
      </c>
      <c r="C2390" s="190" t="str">
        <f t="shared" si="380"/>
        <v/>
      </c>
      <c r="D2390" s="119" t="s">
        <v>192</v>
      </c>
      <c r="H2390" s="141">
        <f t="shared" si="375"/>
        <v>0</v>
      </c>
      <c r="K2390" s="133">
        <f t="shared" si="372"/>
        <v>0</v>
      </c>
      <c r="L2390" s="133">
        <f t="shared" si="376"/>
        <v>0</v>
      </c>
      <c r="M2390" s="190">
        <f t="shared" si="377"/>
        <v>1</v>
      </c>
      <c r="N2390" s="190" t="str">
        <f t="shared" si="373"/>
        <v>JANEIRO</v>
      </c>
      <c r="P2390" s="119" t="s">
        <v>192</v>
      </c>
      <c r="Q2390" s="136" t="str">
        <f t="shared" si="378"/>
        <v>À PAGAR</v>
      </c>
      <c r="R2390" s="136" t="str">
        <f t="shared" ca="1" si="374"/>
        <v>EM DIA</v>
      </c>
      <c r="S2390" s="137" t="str">
        <f t="shared" ca="1" si="379"/>
        <v/>
      </c>
    </row>
    <row r="2391" spans="2:19" x14ac:dyDescent="0.25">
      <c r="B2391" s="190" t="str">
        <f t="shared" si="381"/>
        <v/>
      </c>
      <c r="C2391" s="190" t="str">
        <f t="shared" si="380"/>
        <v/>
      </c>
      <c r="D2391" s="119" t="s">
        <v>192</v>
      </c>
      <c r="H2391" s="141">
        <f t="shared" si="375"/>
        <v>0</v>
      </c>
      <c r="K2391" s="133">
        <f t="shared" si="372"/>
        <v>0</v>
      </c>
      <c r="L2391" s="133">
        <f t="shared" si="376"/>
        <v>0</v>
      </c>
      <c r="M2391" s="190">
        <f t="shared" si="377"/>
        <v>1</v>
      </c>
      <c r="N2391" s="190" t="str">
        <f t="shared" si="373"/>
        <v>JANEIRO</v>
      </c>
      <c r="P2391" s="119" t="s">
        <v>192</v>
      </c>
      <c r="Q2391" s="136" t="str">
        <f t="shared" si="378"/>
        <v>À PAGAR</v>
      </c>
      <c r="R2391" s="136" t="str">
        <f t="shared" ca="1" si="374"/>
        <v>EM DIA</v>
      </c>
      <c r="S2391" s="137" t="str">
        <f t="shared" ca="1" si="379"/>
        <v/>
      </c>
    </row>
    <row r="2392" spans="2:19" x14ac:dyDescent="0.25">
      <c r="B2392" s="190" t="str">
        <f t="shared" si="381"/>
        <v/>
      </c>
      <c r="C2392" s="190" t="str">
        <f t="shared" si="380"/>
        <v/>
      </c>
      <c r="D2392" s="119" t="s">
        <v>192</v>
      </c>
      <c r="H2392" s="141">
        <f t="shared" si="375"/>
        <v>0</v>
      </c>
      <c r="K2392" s="133">
        <f t="shared" si="372"/>
        <v>0</v>
      </c>
      <c r="L2392" s="133">
        <f t="shared" si="376"/>
        <v>0</v>
      </c>
      <c r="M2392" s="190">
        <f t="shared" si="377"/>
        <v>1</v>
      </c>
      <c r="N2392" s="190" t="str">
        <f t="shared" si="373"/>
        <v>JANEIRO</v>
      </c>
      <c r="P2392" s="119" t="s">
        <v>192</v>
      </c>
      <c r="Q2392" s="136" t="str">
        <f t="shared" si="378"/>
        <v>À PAGAR</v>
      </c>
      <c r="R2392" s="136" t="str">
        <f t="shared" ca="1" si="374"/>
        <v>EM DIA</v>
      </c>
      <c r="S2392" s="137" t="str">
        <f t="shared" ca="1" si="379"/>
        <v/>
      </c>
    </row>
    <row r="2393" spans="2:19" x14ac:dyDescent="0.25">
      <c r="B2393" s="190" t="str">
        <f t="shared" si="381"/>
        <v/>
      </c>
      <c r="C2393" s="190" t="str">
        <f t="shared" si="380"/>
        <v/>
      </c>
      <c r="D2393" s="119" t="s">
        <v>192</v>
      </c>
      <c r="H2393" s="141">
        <f t="shared" si="375"/>
        <v>0</v>
      </c>
      <c r="K2393" s="133">
        <f t="shared" si="372"/>
        <v>0</v>
      </c>
      <c r="L2393" s="133">
        <f t="shared" si="376"/>
        <v>0</v>
      </c>
      <c r="M2393" s="190">
        <f t="shared" si="377"/>
        <v>1</v>
      </c>
      <c r="N2393" s="190" t="str">
        <f t="shared" si="373"/>
        <v>JANEIRO</v>
      </c>
      <c r="P2393" s="119" t="s">
        <v>192</v>
      </c>
      <c r="Q2393" s="136" t="str">
        <f t="shared" si="378"/>
        <v>À PAGAR</v>
      </c>
      <c r="R2393" s="136" t="str">
        <f t="shared" ca="1" si="374"/>
        <v>EM DIA</v>
      </c>
      <c r="S2393" s="137" t="str">
        <f t="shared" ca="1" si="379"/>
        <v/>
      </c>
    </row>
    <row r="2394" spans="2:19" x14ac:dyDescent="0.25">
      <c r="B2394" s="190" t="str">
        <f t="shared" si="381"/>
        <v/>
      </c>
      <c r="C2394" s="190" t="str">
        <f t="shared" si="380"/>
        <v/>
      </c>
      <c r="D2394" s="119" t="s">
        <v>192</v>
      </c>
      <c r="H2394" s="141">
        <f t="shared" si="375"/>
        <v>0</v>
      </c>
      <c r="K2394" s="133">
        <f t="shared" si="372"/>
        <v>0</v>
      </c>
      <c r="L2394" s="133">
        <f t="shared" si="376"/>
        <v>0</v>
      </c>
      <c r="M2394" s="190">
        <f t="shared" si="377"/>
        <v>1</v>
      </c>
      <c r="N2394" s="190" t="str">
        <f t="shared" si="373"/>
        <v>JANEIRO</v>
      </c>
      <c r="P2394" s="119" t="s">
        <v>192</v>
      </c>
      <c r="Q2394" s="136" t="str">
        <f t="shared" si="378"/>
        <v>À PAGAR</v>
      </c>
      <c r="R2394" s="136" t="str">
        <f t="shared" ca="1" si="374"/>
        <v>EM DIA</v>
      </c>
      <c r="S2394" s="137" t="str">
        <f t="shared" ca="1" si="379"/>
        <v/>
      </c>
    </row>
    <row r="2395" spans="2:19" x14ac:dyDescent="0.25">
      <c r="B2395" s="190" t="str">
        <f t="shared" si="381"/>
        <v/>
      </c>
      <c r="C2395" s="190" t="str">
        <f t="shared" si="380"/>
        <v/>
      </c>
      <c r="D2395" s="119" t="s">
        <v>192</v>
      </c>
      <c r="H2395" s="141">
        <f t="shared" si="375"/>
        <v>0</v>
      </c>
      <c r="K2395" s="133">
        <f t="shared" si="372"/>
        <v>0</v>
      </c>
      <c r="L2395" s="133">
        <f t="shared" si="376"/>
        <v>0</v>
      </c>
      <c r="M2395" s="190">
        <f t="shared" si="377"/>
        <v>1</v>
      </c>
      <c r="N2395" s="190" t="str">
        <f t="shared" si="373"/>
        <v>JANEIRO</v>
      </c>
      <c r="P2395" s="119" t="s">
        <v>192</v>
      </c>
      <c r="Q2395" s="136" t="str">
        <f t="shared" si="378"/>
        <v>À PAGAR</v>
      </c>
      <c r="R2395" s="136" t="str">
        <f t="shared" ca="1" si="374"/>
        <v>EM DIA</v>
      </c>
      <c r="S2395" s="137" t="str">
        <f t="shared" ca="1" si="379"/>
        <v/>
      </c>
    </row>
    <row r="2396" spans="2:19" x14ac:dyDescent="0.25">
      <c r="B2396" s="190" t="str">
        <f t="shared" si="381"/>
        <v/>
      </c>
      <c r="C2396" s="190" t="str">
        <f t="shared" si="380"/>
        <v/>
      </c>
      <c r="D2396" s="119" t="s">
        <v>192</v>
      </c>
      <c r="H2396" s="141">
        <f t="shared" si="375"/>
        <v>0</v>
      </c>
      <c r="K2396" s="133">
        <f t="shared" si="372"/>
        <v>0</v>
      </c>
      <c r="L2396" s="133">
        <f t="shared" si="376"/>
        <v>0</v>
      </c>
      <c r="M2396" s="190">
        <f t="shared" si="377"/>
        <v>1</v>
      </c>
      <c r="N2396" s="190" t="str">
        <f t="shared" si="373"/>
        <v>JANEIRO</v>
      </c>
      <c r="P2396" s="119" t="s">
        <v>192</v>
      </c>
      <c r="Q2396" s="136" t="str">
        <f t="shared" si="378"/>
        <v>À PAGAR</v>
      </c>
      <c r="R2396" s="136" t="str">
        <f t="shared" ca="1" si="374"/>
        <v>EM DIA</v>
      </c>
      <c r="S2396" s="137" t="str">
        <f t="shared" ca="1" si="379"/>
        <v/>
      </c>
    </row>
    <row r="2397" spans="2:19" x14ac:dyDescent="0.25">
      <c r="B2397" s="190" t="str">
        <f t="shared" si="381"/>
        <v/>
      </c>
      <c r="C2397" s="190" t="str">
        <f t="shared" si="380"/>
        <v/>
      </c>
      <c r="D2397" s="119" t="s">
        <v>192</v>
      </c>
      <c r="H2397" s="141">
        <f t="shared" si="375"/>
        <v>0</v>
      </c>
      <c r="K2397" s="133">
        <f t="shared" ref="K2397:K2460" si="382">IF(AND(G2397&gt;I2397,I2397&gt;0),G2397-I2397-J2397,0)</f>
        <v>0</v>
      </c>
      <c r="L2397" s="133">
        <f t="shared" si="376"/>
        <v>0</v>
      </c>
      <c r="M2397" s="190">
        <f t="shared" si="377"/>
        <v>1</v>
      </c>
      <c r="N2397" s="190" t="str">
        <f t="shared" si="373"/>
        <v>JANEIRO</v>
      </c>
      <c r="P2397" s="119" t="s">
        <v>192</v>
      </c>
      <c r="Q2397" s="136" t="str">
        <f t="shared" si="378"/>
        <v>À PAGAR</v>
      </c>
      <c r="R2397" s="136" t="str">
        <f t="shared" ca="1" si="374"/>
        <v>EM DIA</v>
      </c>
      <c r="S2397" s="137" t="str">
        <f t="shared" ca="1" si="379"/>
        <v/>
      </c>
    </row>
    <row r="2398" spans="2:19" x14ac:dyDescent="0.25">
      <c r="B2398" s="190" t="str">
        <f t="shared" si="381"/>
        <v/>
      </c>
      <c r="C2398" s="190" t="str">
        <f t="shared" si="380"/>
        <v/>
      </c>
      <c r="D2398" s="119" t="s">
        <v>192</v>
      </c>
      <c r="H2398" s="141">
        <f t="shared" si="375"/>
        <v>0</v>
      </c>
      <c r="K2398" s="133">
        <f t="shared" si="382"/>
        <v>0</v>
      </c>
      <c r="L2398" s="133">
        <f t="shared" si="376"/>
        <v>0</v>
      </c>
      <c r="M2398" s="190">
        <f t="shared" si="377"/>
        <v>1</v>
      </c>
      <c r="N2398" s="190" t="str">
        <f t="shared" si="373"/>
        <v>JANEIRO</v>
      </c>
      <c r="P2398" s="119" t="s">
        <v>192</v>
      </c>
      <c r="Q2398" s="136" t="str">
        <f t="shared" si="378"/>
        <v>À PAGAR</v>
      </c>
      <c r="R2398" s="136" t="str">
        <f t="shared" ca="1" si="374"/>
        <v>EM DIA</v>
      </c>
      <c r="S2398" s="137" t="str">
        <f t="shared" ca="1" si="379"/>
        <v/>
      </c>
    </row>
    <row r="2399" spans="2:19" x14ac:dyDescent="0.25">
      <c r="B2399" s="190" t="str">
        <f t="shared" si="381"/>
        <v/>
      </c>
      <c r="C2399" s="190" t="str">
        <f t="shared" si="380"/>
        <v/>
      </c>
      <c r="D2399" s="119" t="s">
        <v>192</v>
      </c>
      <c r="H2399" s="141">
        <f t="shared" si="375"/>
        <v>0</v>
      </c>
      <c r="K2399" s="133">
        <f t="shared" si="382"/>
        <v>0</v>
      </c>
      <c r="L2399" s="133">
        <f t="shared" si="376"/>
        <v>0</v>
      </c>
      <c r="M2399" s="190">
        <f t="shared" si="377"/>
        <v>1</v>
      </c>
      <c r="N2399" s="190" t="str">
        <f t="shared" si="373"/>
        <v>JANEIRO</v>
      </c>
      <c r="P2399" s="119" t="s">
        <v>192</v>
      </c>
      <c r="Q2399" s="136" t="str">
        <f t="shared" si="378"/>
        <v>À PAGAR</v>
      </c>
      <c r="R2399" s="136" t="str">
        <f t="shared" ca="1" si="374"/>
        <v>EM DIA</v>
      </c>
      <c r="S2399" s="137" t="str">
        <f t="shared" ca="1" si="379"/>
        <v/>
      </c>
    </row>
    <row r="2400" spans="2:19" x14ac:dyDescent="0.25">
      <c r="B2400" s="190" t="str">
        <f t="shared" si="381"/>
        <v/>
      </c>
      <c r="C2400" s="190" t="str">
        <f t="shared" si="380"/>
        <v/>
      </c>
      <c r="D2400" s="119" t="s">
        <v>192</v>
      </c>
      <c r="H2400" s="141">
        <f t="shared" si="375"/>
        <v>0</v>
      </c>
      <c r="K2400" s="133">
        <f t="shared" si="382"/>
        <v>0</v>
      </c>
      <c r="L2400" s="133">
        <f t="shared" si="376"/>
        <v>0</v>
      </c>
      <c r="M2400" s="190">
        <f t="shared" si="377"/>
        <v>1</v>
      </c>
      <c r="N2400" s="190" t="str">
        <f t="shared" si="373"/>
        <v>JANEIRO</v>
      </c>
      <c r="P2400" s="119" t="s">
        <v>192</v>
      </c>
      <c r="Q2400" s="136" t="str">
        <f t="shared" si="378"/>
        <v>À PAGAR</v>
      </c>
      <c r="R2400" s="136" t="str">
        <f t="shared" ca="1" si="374"/>
        <v>EM DIA</v>
      </c>
      <c r="S2400" s="137" t="str">
        <f t="shared" ca="1" si="379"/>
        <v/>
      </c>
    </row>
    <row r="2401" spans="2:19" x14ac:dyDescent="0.25">
      <c r="B2401" s="190" t="str">
        <f t="shared" si="381"/>
        <v/>
      </c>
      <c r="C2401" s="190" t="str">
        <f t="shared" si="380"/>
        <v/>
      </c>
      <c r="D2401" s="119" t="s">
        <v>192</v>
      </c>
      <c r="H2401" s="141">
        <f t="shared" si="375"/>
        <v>0</v>
      </c>
      <c r="K2401" s="133">
        <f t="shared" si="382"/>
        <v>0</v>
      </c>
      <c r="L2401" s="133">
        <f t="shared" si="376"/>
        <v>0</v>
      </c>
      <c r="M2401" s="190">
        <f t="shared" si="377"/>
        <v>1</v>
      </c>
      <c r="N2401" s="190" t="str">
        <f t="shared" si="373"/>
        <v>JANEIRO</v>
      </c>
      <c r="P2401" s="119" t="s">
        <v>192</v>
      </c>
      <c r="Q2401" s="136" t="str">
        <f t="shared" si="378"/>
        <v>À PAGAR</v>
      </c>
      <c r="R2401" s="136" t="str">
        <f t="shared" ca="1" si="374"/>
        <v>EM DIA</v>
      </c>
      <c r="S2401" s="137" t="str">
        <f t="shared" ca="1" si="379"/>
        <v/>
      </c>
    </row>
    <row r="2402" spans="2:19" x14ac:dyDescent="0.25">
      <c r="B2402" s="190" t="str">
        <f t="shared" si="381"/>
        <v/>
      </c>
      <c r="C2402" s="190" t="str">
        <f t="shared" si="380"/>
        <v/>
      </c>
      <c r="D2402" s="119" t="s">
        <v>192</v>
      </c>
      <c r="H2402" s="141">
        <f t="shared" si="375"/>
        <v>0</v>
      </c>
      <c r="K2402" s="133">
        <f t="shared" si="382"/>
        <v>0</v>
      </c>
      <c r="L2402" s="133">
        <f t="shared" si="376"/>
        <v>0</v>
      </c>
      <c r="M2402" s="190">
        <f t="shared" si="377"/>
        <v>1</v>
      </c>
      <c r="N2402" s="190" t="str">
        <f t="shared" si="373"/>
        <v>JANEIRO</v>
      </c>
      <c r="P2402" s="119" t="s">
        <v>192</v>
      </c>
      <c r="Q2402" s="136" t="str">
        <f t="shared" si="378"/>
        <v>À PAGAR</v>
      </c>
      <c r="R2402" s="136" t="str">
        <f t="shared" ca="1" si="374"/>
        <v>EM DIA</v>
      </c>
      <c r="S2402" s="137" t="str">
        <f t="shared" ca="1" si="379"/>
        <v/>
      </c>
    </row>
    <row r="2403" spans="2:19" x14ac:dyDescent="0.25">
      <c r="B2403" s="190" t="str">
        <f t="shared" si="381"/>
        <v/>
      </c>
      <c r="C2403" s="190" t="str">
        <f t="shared" si="380"/>
        <v/>
      </c>
      <c r="D2403" s="119" t="s">
        <v>192</v>
      </c>
      <c r="H2403" s="141">
        <f t="shared" si="375"/>
        <v>0</v>
      </c>
      <c r="K2403" s="133">
        <f t="shared" si="382"/>
        <v>0</v>
      </c>
      <c r="L2403" s="133">
        <f t="shared" si="376"/>
        <v>0</v>
      </c>
      <c r="M2403" s="190">
        <f t="shared" si="377"/>
        <v>1</v>
      </c>
      <c r="N2403" s="190" t="str">
        <f t="shared" si="373"/>
        <v>JANEIRO</v>
      </c>
      <c r="P2403" s="119" t="s">
        <v>192</v>
      </c>
      <c r="Q2403" s="136" t="str">
        <f t="shared" si="378"/>
        <v>À PAGAR</v>
      </c>
      <c r="R2403" s="136" t="str">
        <f t="shared" ca="1" si="374"/>
        <v>EM DIA</v>
      </c>
      <c r="S2403" s="137" t="str">
        <f t="shared" ca="1" si="379"/>
        <v/>
      </c>
    </row>
    <row r="2404" spans="2:19" x14ac:dyDescent="0.25">
      <c r="B2404" s="190" t="str">
        <f t="shared" si="381"/>
        <v/>
      </c>
      <c r="C2404" s="190" t="str">
        <f t="shared" si="380"/>
        <v/>
      </c>
      <c r="D2404" s="119" t="s">
        <v>192</v>
      </c>
      <c r="H2404" s="141">
        <f t="shared" si="375"/>
        <v>0</v>
      </c>
      <c r="K2404" s="133">
        <f t="shared" si="382"/>
        <v>0</v>
      </c>
      <c r="L2404" s="133">
        <f t="shared" si="376"/>
        <v>0</v>
      </c>
      <c r="M2404" s="190">
        <f t="shared" si="377"/>
        <v>1</v>
      </c>
      <c r="N2404" s="190" t="str">
        <f t="shared" si="373"/>
        <v>JANEIRO</v>
      </c>
      <c r="P2404" s="119" t="s">
        <v>192</v>
      </c>
      <c r="Q2404" s="136" t="str">
        <f t="shared" si="378"/>
        <v>À PAGAR</v>
      </c>
      <c r="R2404" s="136" t="str">
        <f t="shared" ca="1" si="374"/>
        <v>EM DIA</v>
      </c>
      <c r="S2404" s="137" t="str">
        <f t="shared" ca="1" si="379"/>
        <v/>
      </c>
    </row>
    <row r="2405" spans="2:19" x14ac:dyDescent="0.25">
      <c r="B2405" s="190" t="str">
        <f t="shared" si="381"/>
        <v/>
      </c>
      <c r="C2405" s="190" t="str">
        <f t="shared" si="380"/>
        <v/>
      </c>
      <c r="D2405" s="119" t="s">
        <v>192</v>
      </c>
      <c r="H2405" s="141">
        <f t="shared" si="375"/>
        <v>0</v>
      </c>
      <c r="K2405" s="133">
        <f t="shared" si="382"/>
        <v>0</v>
      </c>
      <c r="L2405" s="133">
        <f t="shared" si="376"/>
        <v>0</v>
      </c>
      <c r="M2405" s="190">
        <f t="shared" si="377"/>
        <v>1</v>
      </c>
      <c r="N2405" s="190" t="str">
        <f t="shared" si="373"/>
        <v>JANEIRO</v>
      </c>
      <c r="P2405" s="119" t="s">
        <v>192</v>
      </c>
      <c r="Q2405" s="136" t="str">
        <f t="shared" si="378"/>
        <v>À PAGAR</v>
      </c>
      <c r="R2405" s="136" t="str">
        <f t="shared" ca="1" si="374"/>
        <v>EM DIA</v>
      </c>
      <c r="S2405" s="137" t="str">
        <f t="shared" ca="1" si="379"/>
        <v/>
      </c>
    </row>
    <row r="2406" spans="2:19" x14ac:dyDescent="0.25">
      <c r="B2406" s="190" t="str">
        <f t="shared" si="381"/>
        <v/>
      </c>
      <c r="C2406" s="190" t="str">
        <f t="shared" si="380"/>
        <v/>
      </c>
      <c r="D2406" s="119" t="s">
        <v>192</v>
      </c>
      <c r="H2406" s="141">
        <f t="shared" si="375"/>
        <v>0</v>
      </c>
      <c r="K2406" s="133">
        <f t="shared" si="382"/>
        <v>0</v>
      </c>
      <c r="L2406" s="133">
        <f t="shared" si="376"/>
        <v>0</v>
      </c>
      <c r="M2406" s="190">
        <f t="shared" si="377"/>
        <v>1</v>
      </c>
      <c r="N2406" s="190" t="str">
        <f t="shared" si="373"/>
        <v>JANEIRO</v>
      </c>
      <c r="P2406" s="119" t="s">
        <v>192</v>
      </c>
      <c r="Q2406" s="136" t="str">
        <f t="shared" si="378"/>
        <v>À PAGAR</v>
      </c>
      <c r="R2406" s="136" t="str">
        <f t="shared" ca="1" si="374"/>
        <v>EM DIA</v>
      </c>
      <c r="S2406" s="137" t="str">
        <f t="shared" ca="1" si="379"/>
        <v/>
      </c>
    </row>
    <row r="2407" spans="2:19" x14ac:dyDescent="0.25">
      <c r="B2407" s="190" t="str">
        <f t="shared" si="381"/>
        <v/>
      </c>
      <c r="C2407" s="190" t="str">
        <f t="shared" si="380"/>
        <v/>
      </c>
      <c r="D2407" s="119" t="s">
        <v>192</v>
      </c>
      <c r="H2407" s="141">
        <f t="shared" si="375"/>
        <v>0</v>
      </c>
      <c r="K2407" s="133">
        <f t="shared" si="382"/>
        <v>0</v>
      </c>
      <c r="L2407" s="133">
        <f t="shared" si="376"/>
        <v>0</v>
      </c>
      <c r="M2407" s="190">
        <f t="shared" si="377"/>
        <v>1</v>
      </c>
      <c r="N2407" s="190" t="str">
        <f t="shared" si="373"/>
        <v>JANEIRO</v>
      </c>
      <c r="P2407" s="119" t="s">
        <v>192</v>
      </c>
      <c r="Q2407" s="136" t="str">
        <f t="shared" si="378"/>
        <v>À PAGAR</v>
      </c>
      <c r="R2407" s="136" t="str">
        <f t="shared" ca="1" si="374"/>
        <v>EM DIA</v>
      </c>
      <c r="S2407" s="137" t="str">
        <f t="shared" ca="1" si="379"/>
        <v/>
      </c>
    </row>
    <row r="2408" spans="2:19" x14ac:dyDescent="0.25">
      <c r="B2408" s="190" t="str">
        <f t="shared" si="381"/>
        <v/>
      </c>
      <c r="C2408" s="190" t="str">
        <f t="shared" si="380"/>
        <v/>
      </c>
      <c r="D2408" s="119" t="s">
        <v>192</v>
      </c>
      <c r="H2408" s="141">
        <f t="shared" si="375"/>
        <v>0</v>
      </c>
      <c r="K2408" s="133">
        <f t="shared" si="382"/>
        <v>0</v>
      </c>
      <c r="L2408" s="133">
        <f t="shared" si="376"/>
        <v>0</v>
      </c>
      <c r="M2408" s="190">
        <f t="shared" si="377"/>
        <v>1</v>
      </c>
      <c r="N2408" s="190" t="str">
        <f t="shared" si="373"/>
        <v>JANEIRO</v>
      </c>
      <c r="P2408" s="119" t="s">
        <v>192</v>
      </c>
      <c r="Q2408" s="136" t="str">
        <f t="shared" si="378"/>
        <v>À PAGAR</v>
      </c>
      <c r="R2408" s="136" t="str">
        <f t="shared" ca="1" si="374"/>
        <v>EM DIA</v>
      </c>
      <c r="S2408" s="137" t="str">
        <f t="shared" ca="1" si="379"/>
        <v/>
      </c>
    </row>
    <row r="2409" spans="2:19" x14ac:dyDescent="0.25">
      <c r="B2409" s="190" t="str">
        <f t="shared" si="381"/>
        <v/>
      </c>
      <c r="C2409" s="190" t="str">
        <f t="shared" si="380"/>
        <v/>
      </c>
      <c r="D2409" s="119" t="s">
        <v>192</v>
      </c>
      <c r="H2409" s="141">
        <f t="shared" si="375"/>
        <v>0</v>
      </c>
      <c r="K2409" s="133">
        <f t="shared" si="382"/>
        <v>0</v>
      </c>
      <c r="L2409" s="133">
        <f t="shared" si="376"/>
        <v>0</v>
      </c>
      <c r="M2409" s="190">
        <f t="shared" si="377"/>
        <v>1</v>
      </c>
      <c r="N2409" s="190" t="str">
        <f t="shared" si="373"/>
        <v>JANEIRO</v>
      </c>
      <c r="P2409" s="119" t="s">
        <v>192</v>
      </c>
      <c r="Q2409" s="136" t="str">
        <f t="shared" si="378"/>
        <v>À PAGAR</v>
      </c>
      <c r="R2409" s="136" t="str">
        <f t="shared" ca="1" si="374"/>
        <v>EM DIA</v>
      </c>
      <c r="S2409" s="137" t="str">
        <f t="shared" ca="1" si="379"/>
        <v/>
      </c>
    </row>
    <row r="2410" spans="2:19" x14ac:dyDescent="0.25">
      <c r="B2410" s="190" t="str">
        <f t="shared" si="381"/>
        <v/>
      </c>
      <c r="C2410" s="190" t="str">
        <f t="shared" si="380"/>
        <v/>
      </c>
      <c r="D2410" s="119" t="s">
        <v>192</v>
      </c>
      <c r="H2410" s="141">
        <f t="shared" si="375"/>
        <v>0</v>
      </c>
      <c r="K2410" s="133">
        <f t="shared" si="382"/>
        <v>0</v>
      </c>
      <c r="L2410" s="133">
        <f t="shared" si="376"/>
        <v>0</v>
      </c>
      <c r="M2410" s="190">
        <f t="shared" si="377"/>
        <v>1</v>
      </c>
      <c r="N2410" s="190" t="str">
        <f t="shared" si="373"/>
        <v>JANEIRO</v>
      </c>
      <c r="P2410" s="119" t="s">
        <v>192</v>
      </c>
      <c r="Q2410" s="136" t="str">
        <f t="shared" si="378"/>
        <v>À PAGAR</v>
      </c>
      <c r="R2410" s="136" t="str">
        <f t="shared" ca="1" si="374"/>
        <v>EM DIA</v>
      </c>
      <c r="S2410" s="137" t="str">
        <f t="shared" ca="1" si="379"/>
        <v/>
      </c>
    </row>
    <row r="2411" spans="2:19" x14ac:dyDescent="0.25">
      <c r="B2411" s="190" t="str">
        <f t="shared" si="381"/>
        <v/>
      </c>
      <c r="C2411" s="190" t="str">
        <f t="shared" si="380"/>
        <v/>
      </c>
      <c r="D2411" s="119" t="s">
        <v>192</v>
      </c>
      <c r="H2411" s="141">
        <f t="shared" si="375"/>
        <v>0</v>
      </c>
      <c r="K2411" s="133">
        <f t="shared" si="382"/>
        <v>0</v>
      </c>
      <c r="L2411" s="133">
        <f t="shared" si="376"/>
        <v>0</v>
      </c>
      <c r="M2411" s="190">
        <f t="shared" si="377"/>
        <v>1</v>
      </c>
      <c r="N2411" s="190" t="str">
        <f t="shared" si="373"/>
        <v>JANEIRO</v>
      </c>
      <c r="P2411" s="119" t="s">
        <v>192</v>
      </c>
      <c r="Q2411" s="136" t="str">
        <f t="shared" si="378"/>
        <v>À PAGAR</v>
      </c>
      <c r="R2411" s="136" t="str">
        <f t="shared" ca="1" si="374"/>
        <v>EM DIA</v>
      </c>
      <c r="S2411" s="137" t="str">
        <f t="shared" ca="1" si="379"/>
        <v/>
      </c>
    </row>
    <row r="2412" spans="2:19" x14ac:dyDescent="0.25">
      <c r="B2412" s="190" t="str">
        <f t="shared" si="381"/>
        <v/>
      </c>
      <c r="C2412" s="190" t="str">
        <f t="shared" si="380"/>
        <v/>
      </c>
      <c r="D2412" s="119" t="s">
        <v>192</v>
      </c>
      <c r="H2412" s="141">
        <f t="shared" si="375"/>
        <v>0</v>
      </c>
      <c r="K2412" s="133">
        <f t="shared" si="382"/>
        <v>0</v>
      </c>
      <c r="L2412" s="133">
        <f t="shared" si="376"/>
        <v>0</v>
      </c>
      <c r="M2412" s="190">
        <f t="shared" si="377"/>
        <v>1</v>
      </c>
      <c r="N2412" s="190" t="str">
        <f t="shared" si="373"/>
        <v>JANEIRO</v>
      </c>
      <c r="P2412" s="119" t="s">
        <v>192</v>
      </c>
      <c r="Q2412" s="136" t="str">
        <f t="shared" si="378"/>
        <v>À PAGAR</v>
      </c>
      <c r="R2412" s="136" t="str">
        <f t="shared" ca="1" si="374"/>
        <v>EM DIA</v>
      </c>
      <c r="S2412" s="137" t="str">
        <f t="shared" ca="1" si="379"/>
        <v/>
      </c>
    </row>
    <row r="2413" spans="2:19" x14ac:dyDescent="0.25">
      <c r="B2413" s="190" t="str">
        <f t="shared" si="381"/>
        <v/>
      </c>
      <c r="C2413" s="190" t="str">
        <f t="shared" si="380"/>
        <v/>
      </c>
      <c r="D2413" s="119" t="s">
        <v>192</v>
      </c>
      <c r="H2413" s="141">
        <f t="shared" si="375"/>
        <v>0</v>
      </c>
      <c r="K2413" s="133">
        <f t="shared" si="382"/>
        <v>0</v>
      </c>
      <c r="L2413" s="133">
        <f t="shared" si="376"/>
        <v>0</v>
      </c>
      <c r="M2413" s="190">
        <f t="shared" si="377"/>
        <v>1</v>
      </c>
      <c r="N2413" s="190" t="str">
        <f t="shared" si="373"/>
        <v>JANEIRO</v>
      </c>
      <c r="P2413" s="119" t="s">
        <v>192</v>
      </c>
      <c r="Q2413" s="136" t="str">
        <f t="shared" si="378"/>
        <v>À PAGAR</v>
      </c>
      <c r="R2413" s="136" t="str">
        <f t="shared" ca="1" si="374"/>
        <v>EM DIA</v>
      </c>
      <c r="S2413" s="137" t="str">
        <f t="shared" ca="1" si="379"/>
        <v/>
      </c>
    </row>
    <row r="2414" spans="2:19" x14ac:dyDescent="0.25">
      <c r="B2414" s="190" t="str">
        <f t="shared" si="381"/>
        <v/>
      </c>
      <c r="C2414" s="190" t="str">
        <f t="shared" si="380"/>
        <v/>
      </c>
      <c r="D2414" s="119" t="s">
        <v>192</v>
      </c>
      <c r="H2414" s="141">
        <f t="shared" si="375"/>
        <v>0</v>
      </c>
      <c r="K2414" s="133">
        <f t="shared" si="382"/>
        <v>0</v>
      </c>
      <c r="L2414" s="133">
        <f t="shared" si="376"/>
        <v>0</v>
      </c>
      <c r="M2414" s="190">
        <f t="shared" si="377"/>
        <v>1</v>
      </c>
      <c r="N2414" s="190" t="str">
        <f t="shared" si="373"/>
        <v>JANEIRO</v>
      </c>
      <c r="P2414" s="119" t="s">
        <v>192</v>
      </c>
      <c r="Q2414" s="136" t="str">
        <f t="shared" si="378"/>
        <v>À PAGAR</v>
      </c>
      <c r="R2414" s="136" t="str">
        <f t="shared" ca="1" si="374"/>
        <v>EM DIA</v>
      </c>
      <c r="S2414" s="137" t="str">
        <f t="shared" ca="1" si="379"/>
        <v/>
      </c>
    </row>
    <row r="2415" spans="2:19" x14ac:dyDescent="0.25">
      <c r="B2415" s="190" t="str">
        <f t="shared" si="381"/>
        <v/>
      </c>
      <c r="C2415" s="190" t="str">
        <f t="shared" si="380"/>
        <v/>
      </c>
      <c r="D2415" s="119" t="s">
        <v>192</v>
      </c>
      <c r="H2415" s="141">
        <f t="shared" si="375"/>
        <v>0</v>
      </c>
      <c r="K2415" s="133">
        <f t="shared" si="382"/>
        <v>0</v>
      </c>
      <c r="L2415" s="133">
        <f t="shared" si="376"/>
        <v>0</v>
      </c>
      <c r="M2415" s="190">
        <f t="shared" si="377"/>
        <v>1</v>
      </c>
      <c r="N2415" s="190" t="str">
        <f t="shared" si="373"/>
        <v>JANEIRO</v>
      </c>
      <c r="P2415" s="119" t="s">
        <v>192</v>
      </c>
      <c r="Q2415" s="136" t="str">
        <f t="shared" si="378"/>
        <v>À PAGAR</v>
      </c>
      <c r="R2415" s="136" t="str">
        <f t="shared" ca="1" si="374"/>
        <v>EM DIA</v>
      </c>
      <c r="S2415" s="137" t="str">
        <f t="shared" ca="1" si="379"/>
        <v/>
      </c>
    </row>
    <row r="2416" spans="2:19" x14ac:dyDescent="0.25">
      <c r="B2416" s="190" t="str">
        <f t="shared" si="381"/>
        <v/>
      </c>
      <c r="C2416" s="190" t="str">
        <f t="shared" si="380"/>
        <v/>
      </c>
      <c r="D2416" s="119" t="s">
        <v>192</v>
      </c>
      <c r="H2416" s="141">
        <f t="shared" si="375"/>
        <v>0</v>
      </c>
      <c r="K2416" s="133">
        <f t="shared" si="382"/>
        <v>0</v>
      </c>
      <c r="L2416" s="133">
        <f t="shared" si="376"/>
        <v>0</v>
      </c>
      <c r="M2416" s="190">
        <f t="shared" si="377"/>
        <v>1</v>
      </c>
      <c r="N2416" s="190" t="str">
        <f t="shared" si="373"/>
        <v>JANEIRO</v>
      </c>
      <c r="P2416" s="119" t="s">
        <v>192</v>
      </c>
      <c r="Q2416" s="136" t="str">
        <f t="shared" si="378"/>
        <v>À PAGAR</v>
      </c>
      <c r="R2416" s="136" t="str">
        <f t="shared" ca="1" si="374"/>
        <v>EM DIA</v>
      </c>
      <c r="S2416" s="137" t="str">
        <f t="shared" ca="1" si="379"/>
        <v/>
      </c>
    </row>
    <row r="2417" spans="2:19" x14ac:dyDescent="0.25">
      <c r="B2417" s="190" t="str">
        <f t="shared" si="381"/>
        <v/>
      </c>
      <c r="C2417" s="190" t="str">
        <f t="shared" si="380"/>
        <v/>
      </c>
      <c r="D2417" s="119" t="s">
        <v>192</v>
      </c>
      <c r="H2417" s="141">
        <f t="shared" si="375"/>
        <v>0</v>
      </c>
      <c r="K2417" s="133">
        <f t="shared" si="382"/>
        <v>0</v>
      </c>
      <c r="L2417" s="133">
        <f t="shared" si="376"/>
        <v>0</v>
      </c>
      <c r="M2417" s="190">
        <f t="shared" si="377"/>
        <v>1</v>
      </c>
      <c r="N2417" s="190" t="str">
        <f t="shared" si="373"/>
        <v>JANEIRO</v>
      </c>
      <c r="P2417" s="119" t="s">
        <v>192</v>
      </c>
      <c r="Q2417" s="136" t="str">
        <f t="shared" si="378"/>
        <v>À PAGAR</v>
      </c>
      <c r="R2417" s="136" t="str">
        <f t="shared" ca="1" si="374"/>
        <v>EM DIA</v>
      </c>
      <c r="S2417" s="137" t="str">
        <f t="shared" ca="1" si="379"/>
        <v/>
      </c>
    </row>
    <row r="2418" spans="2:19" x14ac:dyDescent="0.25">
      <c r="B2418" s="190" t="str">
        <f t="shared" si="381"/>
        <v/>
      </c>
      <c r="C2418" s="190" t="str">
        <f t="shared" si="380"/>
        <v/>
      </c>
      <c r="D2418" s="119" t="s">
        <v>192</v>
      </c>
      <c r="H2418" s="141">
        <f t="shared" si="375"/>
        <v>0</v>
      </c>
      <c r="K2418" s="133">
        <f t="shared" si="382"/>
        <v>0</v>
      </c>
      <c r="L2418" s="133">
        <f t="shared" si="376"/>
        <v>0</v>
      </c>
      <c r="M2418" s="190">
        <f t="shared" si="377"/>
        <v>1</v>
      </c>
      <c r="N2418" s="190" t="str">
        <f t="shared" si="373"/>
        <v>JANEIRO</v>
      </c>
      <c r="P2418" s="119" t="s">
        <v>192</v>
      </c>
      <c r="Q2418" s="136" t="str">
        <f t="shared" si="378"/>
        <v>À PAGAR</v>
      </c>
      <c r="R2418" s="136" t="str">
        <f t="shared" ca="1" si="374"/>
        <v>EM DIA</v>
      </c>
      <c r="S2418" s="137" t="str">
        <f t="shared" ca="1" si="379"/>
        <v/>
      </c>
    </row>
    <row r="2419" spans="2:19" x14ac:dyDescent="0.25">
      <c r="B2419" s="190" t="str">
        <f t="shared" si="381"/>
        <v/>
      </c>
      <c r="C2419" s="190" t="str">
        <f t="shared" si="380"/>
        <v/>
      </c>
      <c r="D2419" s="119" t="s">
        <v>192</v>
      </c>
      <c r="H2419" s="141">
        <f t="shared" si="375"/>
        <v>0</v>
      </c>
      <c r="K2419" s="133">
        <f t="shared" si="382"/>
        <v>0</v>
      </c>
      <c r="L2419" s="133">
        <f t="shared" si="376"/>
        <v>0</v>
      </c>
      <c r="M2419" s="190">
        <f t="shared" si="377"/>
        <v>1</v>
      </c>
      <c r="N2419" s="190" t="str">
        <f t="shared" si="373"/>
        <v>JANEIRO</v>
      </c>
      <c r="P2419" s="119" t="s">
        <v>192</v>
      </c>
      <c r="Q2419" s="136" t="str">
        <f t="shared" si="378"/>
        <v>À PAGAR</v>
      </c>
      <c r="R2419" s="136" t="str">
        <f t="shared" ca="1" si="374"/>
        <v>EM DIA</v>
      </c>
      <c r="S2419" s="137" t="str">
        <f t="shared" ca="1" si="379"/>
        <v/>
      </c>
    </row>
    <row r="2420" spans="2:19" x14ac:dyDescent="0.25">
      <c r="B2420" s="190" t="str">
        <f t="shared" si="381"/>
        <v/>
      </c>
      <c r="C2420" s="190" t="str">
        <f t="shared" si="380"/>
        <v/>
      </c>
      <c r="D2420" s="119" t="s">
        <v>192</v>
      </c>
      <c r="H2420" s="141">
        <f t="shared" si="375"/>
        <v>0</v>
      </c>
      <c r="K2420" s="133">
        <f t="shared" si="382"/>
        <v>0</v>
      </c>
      <c r="L2420" s="133">
        <f t="shared" si="376"/>
        <v>0</v>
      </c>
      <c r="M2420" s="190">
        <f t="shared" si="377"/>
        <v>1</v>
      </c>
      <c r="N2420" s="190" t="str">
        <f t="shared" si="373"/>
        <v>JANEIRO</v>
      </c>
      <c r="P2420" s="119" t="s">
        <v>192</v>
      </c>
      <c r="Q2420" s="136" t="str">
        <f t="shared" si="378"/>
        <v>À PAGAR</v>
      </c>
      <c r="R2420" s="136" t="str">
        <f t="shared" ca="1" si="374"/>
        <v>EM DIA</v>
      </c>
      <c r="S2420" s="137" t="str">
        <f t="shared" ca="1" si="379"/>
        <v/>
      </c>
    </row>
    <row r="2421" spans="2:19" x14ac:dyDescent="0.25">
      <c r="B2421" s="190" t="str">
        <f t="shared" si="381"/>
        <v/>
      </c>
      <c r="C2421" s="190" t="str">
        <f t="shared" si="380"/>
        <v/>
      </c>
      <c r="D2421" s="119" t="s">
        <v>192</v>
      </c>
      <c r="H2421" s="141">
        <f t="shared" si="375"/>
        <v>0</v>
      </c>
      <c r="K2421" s="133">
        <f t="shared" si="382"/>
        <v>0</v>
      </c>
      <c r="L2421" s="133">
        <f t="shared" si="376"/>
        <v>0</v>
      </c>
      <c r="M2421" s="190">
        <f t="shared" si="377"/>
        <v>1</v>
      </c>
      <c r="N2421" s="190" t="str">
        <f t="shared" si="373"/>
        <v>JANEIRO</v>
      </c>
      <c r="P2421" s="119" t="s">
        <v>192</v>
      </c>
      <c r="Q2421" s="136" t="str">
        <f t="shared" si="378"/>
        <v>À PAGAR</v>
      </c>
      <c r="R2421" s="136" t="str">
        <f t="shared" ca="1" si="374"/>
        <v>EM DIA</v>
      </c>
      <c r="S2421" s="137" t="str">
        <f t="shared" ca="1" si="379"/>
        <v/>
      </c>
    </row>
    <row r="2422" spans="2:19" x14ac:dyDescent="0.25">
      <c r="B2422" s="190" t="str">
        <f t="shared" si="381"/>
        <v/>
      </c>
      <c r="C2422" s="190" t="str">
        <f t="shared" si="380"/>
        <v/>
      </c>
      <c r="D2422" s="119" t="s">
        <v>192</v>
      </c>
      <c r="H2422" s="141">
        <f t="shared" si="375"/>
        <v>0</v>
      </c>
      <c r="K2422" s="133">
        <f t="shared" si="382"/>
        <v>0</v>
      </c>
      <c r="L2422" s="133">
        <f t="shared" si="376"/>
        <v>0</v>
      </c>
      <c r="M2422" s="190">
        <f t="shared" si="377"/>
        <v>1</v>
      </c>
      <c r="N2422" s="190" t="str">
        <f t="shared" si="373"/>
        <v>JANEIRO</v>
      </c>
      <c r="P2422" s="119" t="s">
        <v>192</v>
      </c>
      <c r="Q2422" s="136" t="str">
        <f t="shared" si="378"/>
        <v>À PAGAR</v>
      </c>
      <c r="R2422" s="136" t="str">
        <f t="shared" ca="1" si="374"/>
        <v>EM DIA</v>
      </c>
      <c r="S2422" s="137" t="str">
        <f t="shared" ca="1" si="379"/>
        <v/>
      </c>
    </row>
    <row r="2423" spans="2:19" x14ac:dyDescent="0.25">
      <c r="B2423" s="190" t="str">
        <f t="shared" si="381"/>
        <v/>
      </c>
      <c r="C2423" s="190" t="str">
        <f t="shared" si="380"/>
        <v/>
      </c>
      <c r="D2423" s="119" t="s">
        <v>192</v>
      </c>
      <c r="H2423" s="141">
        <f t="shared" si="375"/>
        <v>0</v>
      </c>
      <c r="K2423" s="133">
        <f t="shared" si="382"/>
        <v>0</v>
      </c>
      <c r="L2423" s="133">
        <f t="shared" si="376"/>
        <v>0</v>
      </c>
      <c r="M2423" s="190">
        <f t="shared" si="377"/>
        <v>1</v>
      </c>
      <c r="N2423" s="190" t="str">
        <f t="shared" si="373"/>
        <v>JANEIRO</v>
      </c>
      <c r="P2423" s="119" t="s">
        <v>192</v>
      </c>
      <c r="Q2423" s="136" t="str">
        <f t="shared" si="378"/>
        <v>À PAGAR</v>
      </c>
      <c r="R2423" s="136" t="str">
        <f t="shared" ca="1" si="374"/>
        <v>EM DIA</v>
      </c>
      <c r="S2423" s="137" t="str">
        <f t="shared" ca="1" si="379"/>
        <v/>
      </c>
    </row>
    <row r="2424" spans="2:19" x14ac:dyDescent="0.25">
      <c r="B2424" s="190" t="str">
        <f t="shared" si="381"/>
        <v/>
      </c>
      <c r="C2424" s="190" t="str">
        <f t="shared" si="380"/>
        <v/>
      </c>
      <c r="D2424" s="119" t="s">
        <v>192</v>
      </c>
      <c r="H2424" s="141">
        <f t="shared" si="375"/>
        <v>0</v>
      </c>
      <c r="K2424" s="133">
        <f t="shared" si="382"/>
        <v>0</v>
      </c>
      <c r="L2424" s="133">
        <f t="shared" si="376"/>
        <v>0</v>
      </c>
      <c r="M2424" s="190">
        <f t="shared" si="377"/>
        <v>1</v>
      </c>
      <c r="N2424" s="190" t="str">
        <f t="shared" si="373"/>
        <v>JANEIRO</v>
      </c>
      <c r="P2424" s="119" t="s">
        <v>192</v>
      </c>
      <c r="Q2424" s="136" t="str">
        <f t="shared" si="378"/>
        <v>À PAGAR</v>
      </c>
      <c r="R2424" s="136" t="str">
        <f t="shared" ca="1" si="374"/>
        <v>EM DIA</v>
      </c>
      <c r="S2424" s="137" t="str">
        <f t="shared" ca="1" si="379"/>
        <v/>
      </c>
    </row>
    <row r="2425" spans="2:19" x14ac:dyDescent="0.25">
      <c r="B2425" s="190" t="str">
        <f t="shared" si="381"/>
        <v/>
      </c>
      <c r="C2425" s="190" t="str">
        <f t="shared" si="380"/>
        <v/>
      </c>
      <c r="D2425" s="119" t="s">
        <v>192</v>
      </c>
      <c r="H2425" s="141">
        <f t="shared" si="375"/>
        <v>0</v>
      </c>
      <c r="K2425" s="133">
        <f t="shared" si="382"/>
        <v>0</v>
      </c>
      <c r="L2425" s="133">
        <f t="shared" si="376"/>
        <v>0</v>
      </c>
      <c r="M2425" s="190">
        <f t="shared" si="377"/>
        <v>1</v>
      </c>
      <c r="N2425" s="190" t="str">
        <f t="shared" si="373"/>
        <v>JANEIRO</v>
      </c>
      <c r="P2425" s="119" t="s">
        <v>192</v>
      </c>
      <c r="Q2425" s="136" t="str">
        <f t="shared" si="378"/>
        <v>À PAGAR</v>
      </c>
      <c r="R2425" s="136" t="str">
        <f t="shared" ca="1" si="374"/>
        <v>EM DIA</v>
      </c>
      <c r="S2425" s="137" t="str">
        <f t="shared" ca="1" si="379"/>
        <v/>
      </c>
    </row>
    <row r="2426" spans="2:19" x14ac:dyDescent="0.25">
      <c r="B2426" s="190" t="str">
        <f t="shared" si="381"/>
        <v/>
      </c>
      <c r="C2426" s="190" t="str">
        <f t="shared" si="380"/>
        <v/>
      </c>
      <c r="D2426" s="119" t="s">
        <v>192</v>
      </c>
      <c r="H2426" s="141">
        <f t="shared" si="375"/>
        <v>0</v>
      </c>
      <c r="K2426" s="133">
        <f t="shared" si="382"/>
        <v>0</v>
      </c>
      <c r="L2426" s="133">
        <f t="shared" si="376"/>
        <v>0</v>
      </c>
      <c r="M2426" s="190">
        <f t="shared" si="377"/>
        <v>1</v>
      </c>
      <c r="N2426" s="190" t="str">
        <f t="shared" si="373"/>
        <v>JANEIRO</v>
      </c>
      <c r="P2426" s="119" t="s">
        <v>192</v>
      </c>
      <c r="Q2426" s="136" t="str">
        <f t="shared" si="378"/>
        <v>À PAGAR</v>
      </c>
      <c r="R2426" s="136" t="str">
        <f t="shared" ca="1" si="374"/>
        <v>EM DIA</v>
      </c>
      <c r="S2426" s="137" t="str">
        <f t="shared" ca="1" si="379"/>
        <v/>
      </c>
    </row>
    <row r="2427" spans="2:19" x14ac:dyDescent="0.25">
      <c r="B2427" s="190" t="str">
        <f t="shared" si="381"/>
        <v/>
      </c>
      <c r="C2427" s="190" t="str">
        <f t="shared" si="380"/>
        <v/>
      </c>
      <c r="D2427" s="119" t="s">
        <v>192</v>
      </c>
      <c r="H2427" s="141">
        <f t="shared" si="375"/>
        <v>0</v>
      </c>
      <c r="K2427" s="133">
        <f t="shared" si="382"/>
        <v>0</v>
      </c>
      <c r="L2427" s="133">
        <f t="shared" si="376"/>
        <v>0</v>
      </c>
      <c r="M2427" s="190">
        <f t="shared" si="377"/>
        <v>1</v>
      </c>
      <c r="N2427" s="190" t="str">
        <f t="shared" si="373"/>
        <v>JANEIRO</v>
      </c>
      <c r="P2427" s="119" t="s">
        <v>192</v>
      </c>
      <c r="Q2427" s="136" t="str">
        <f t="shared" si="378"/>
        <v>À PAGAR</v>
      </c>
      <c r="R2427" s="136" t="str">
        <f t="shared" ca="1" si="374"/>
        <v>EM DIA</v>
      </c>
      <c r="S2427" s="137" t="str">
        <f t="shared" ca="1" si="379"/>
        <v/>
      </c>
    </row>
    <row r="2428" spans="2:19" x14ac:dyDescent="0.25">
      <c r="B2428" s="190" t="str">
        <f t="shared" si="381"/>
        <v/>
      </c>
      <c r="C2428" s="190" t="str">
        <f t="shared" si="380"/>
        <v/>
      </c>
      <c r="D2428" s="119" t="s">
        <v>192</v>
      </c>
      <c r="H2428" s="141">
        <f t="shared" si="375"/>
        <v>0</v>
      </c>
      <c r="K2428" s="133">
        <f t="shared" si="382"/>
        <v>0</v>
      </c>
      <c r="L2428" s="133">
        <f t="shared" si="376"/>
        <v>0</v>
      </c>
      <c r="M2428" s="190">
        <f t="shared" si="377"/>
        <v>1</v>
      </c>
      <c r="N2428" s="190" t="str">
        <f t="shared" si="373"/>
        <v>JANEIRO</v>
      </c>
      <c r="P2428" s="119" t="s">
        <v>192</v>
      </c>
      <c r="Q2428" s="136" t="str">
        <f t="shared" si="378"/>
        <v>À PAGAR</v>
      </c>
      <c r="R2428" s="136" t="str">
        <f t="shared" ca="1" si="374"/>
        <v>EM DIA</v>
      </c>
      <c r="S2428" s="137" t="str">
        <f t="shared" ca="1" si="379"/>
        <v/>
      </c>
    </row>
    <row r="2429" spans="2:19" x14ac:dyDescent="0.25">
      <c r="B2429" s="190" t="str">
        <f t="shared" si="381"/>
        <v/>
      </c>
      <c r="C2429" s="190" t="str">
        <f t="shared" si="380"/>
        <v/>
      </c>
      <c r="D2429" s="119" t="s">
        <v>192</v>
      </c>
      <c r="H2429" s="141">
        <f t="shared" si="375"/>
        <v>0</v>
      </c>
      <c r="K2429" s="133">
        <f t="shared" si="382"/>
        <v>0</v>
      </c>
      <c r="L2429" s="133">
        <f t="shared" si="376"/>
        <v>0</v>
      </c>
      <c r="M2429" s="190">
        <f t="shared" si="377"/>
        <v>1</v>
      </c>
      <c r="N2429" s="190" t="str">
        <f t="shared" si="373"/>
        <v>JANEIRO</v>
      </c>
      <c r="P2429" s="119" t="s">
        <v>192</v>
      </c>
      <c r="Q2429" s="136" t="str">
        <f t="shared" si="378"/>
        <v>À PAGAR</v>
      </c>
      <c r="R2429" s="136" t="str">
        <f t="shared" ca="1" si="374"/>
        <v>EM DIA</v>
      </c>
      <c r="S2429" s="137" t="str">
        <f t="shared" ca="1" si="379"/>
        <v/>
      </c>
    </row>
    <row r="2430" spans="2:19" x14ac:dyDescent="0.25">
      <c r="B2430" s="190" t="str">
        <f t="shared" si="381"/>
        <v/>
      </c>
      <c r="C2430" s="190" t="str">
        <f t="shared" si="380"/>
        <v/>
      </c>
      <c r="D2430" s="119" t="s">
        <v>192</v>
      </c>
      <c r="H2430" s="141">
        <f t="shared" si="375"/>
        <v>0</v>
      </c>
      <c r="K2430" s="133">
        <f t="shared" si="382"/>
        <v>0</v>
      </c>
      <c r="L2430" s="133">
        <f t="shared" si="376"/>
        <v>0</v>
      </c>
      <c r="M2430" s="190">
        <f t="shared" si="377"/>
        <v>1</v>
      </c>
      <c r="N2430" s="190" t="str">
        <f t="shared" si="373"/>
        <v>JANEIRO</v>
      </c>
      <c r="P2430" s="119" t="s">
        <v>192</v>
      </c>
      <c r="Q2430" s="136" t="str">
        <f t="shared" si="378"/>
        <v>À PAGAR</v>
      </c>
      <c r="R2430" s="136" t="str">
        <f t="shared" ca="1" si="374"/>
        <v>EM DIA</v>
      </c>
      <c r="S2430" s="137" t="str">
        <f t="shared" ca="1" si="379"/>
        <v/>
      </c>
    </row>
    <row r="2431" spans="2:19" x14ac:dyDescent="0.25">
      <c r="B2431" s="190" t="str">
        <f t="shared" si="381"/>
        <v/>
      </c>
      <c r="C2431" s="190" t="str">
        <f t="shared" si="380"/>
        <v/>
      </c>
      <c r="D2431" s="119" t="s">
        <v>192</v>
      </c>
      <c r="H2431" s="141">
        <f t="shared" si="375"/>
        <v>0</v>
      </c>
      <c r="K2431" s="133">
        <f t="shared" si="382"/>
        <v>0</v>
      </c>
      <c r="L2431" s="133">
        <f t="shared" si="376"/>
        <v>0</v>
      </c>
      <c r="M2431" s="190">
        <f t="shared" si="377"/>
        <v>1</v>
      </c>
      <c r="N2431" s="190" t="str">
        <f t="shared" si="373"/>
        <v>JANEIRO</v>
      </c>
      <c r="P2431" s="119" t="s">
        <v>192</v>
      </c>
      <c r="Q2431" s="136" t="str">
        <f t="shared" si="378"/>
        <v>À PAGAR</v>
      </c>
      <c r="R2431" s="136" t="str">
        <f t="shared" ca="1" si="374"/>
        <v>EM DIA</v>
      </c>
      <c r="S2431" s="137" t="str">
        <f t="shared" ca="1" si="379"/>
        <v/>
      </c>
    </row>
    <row r="2432" spans="2:19" x14ac:dyDescent="0.25">
      <c r="B2432" s="190" t="str">
        <f t="shared" si="381"/>
        <v/>
      </c>
      <c r="C2432" s="190" t="str">
        <f t="shared" si="380"/>
        <v/>
      </c>
      <c r="D2432" s="119" t="s">
        <v>192</v>
      </c>
      <c r="H2432" s="141">
        <f t="shared" si="375"/>
        <v>0</v>
      </c>
      <c r="K2432" s="133">
        <f t="shared" si="382"/>
        <v>0</v>
      </c>
      <c r="L2432" s="133">
        <f t="shared" si="376"/>
        <v>0</v>
      </c>
      <c r="M2432" s="190">
        <f t="shared" si="377"/>
        <v>1</v>
      </c>
      <c r="N2432" s="190" t="str">
        <f t="shared" si="373"/>
        <v>JANEIRO</v>
      </c>
      <c r="P2432" s="119" t="s">
        <v>192</v>
      </c>
      <c r="Q2432" s="136" t="str">
        <f t="shared" si="378"/>
        <v>À PAGAR</v>
      </c>
      <c r="R2432" s="136" t="str">
        <f t="shared" ca="1" si="374"/>
        <v>EM DIA</v>
      </c>
      <c r="S2432" s="137" t="str">
        <f t="shared" ca="1" si="379"/>
        <v/>
      </c>
    </row>
    <row r="2433" spans="2:19" x14ac:dyDescent="0.25">
      <c r="B2433" s="190" t="str">
        <f t="shared" si="381"/>
        <v/>
      </c>
      <c r="C2433" s="190" t="str">
        <f t="shared" si="380"/>
        <v/>
      </c>
      <c r="D2433" s="119" t="s">
        <v>192</v>
      </c>
      <c r="H2433" s="141">
        <f t="shared" si="375"/>
        <v>0</v>
      </c>
      <c r="K2433" s="133">
        <f t="shared" si="382"/>
        <v>0</v>
      </c>
      <c r="L2433" s="133">
        <f t="shared" si="376"/>
        <v>0</v>
      </c>
      <c r="M2433" s="190">
        <f t="shared" si="377"/>
        <v>1</v>
      </c>
      <c r="N2433" s="190" t="str">
        <f t="shared" si="373"/>
        <v>JANEIRO</v>
      </c>
      <c r="P2433" s="119" t="s">
        <v>192</v>
      </c>
      <c r="Q2433" s="136" t="str">
        <f t="shared" si="378"/>
        <v>À PAGAR</v>
      </c>
      <c r="R2433" s="136" t="str">
        <f t="shared" ca="1" si="374"/>
        <v>EM DIA</v>
      </c>
      <c r="S2433" s="137" t="str">
        <f t="shared" ca="1" si="379"/>
        <v/>
      </c>
    </row>
    <row r="2434" spans="2:19" x14ac:dyDescent="0.25">
      <c r="B2434" s="190" t="str">
        <f t="shared" si="381"/>
        <v/>
      </c>
      <c r="C2434" s="190" t="str">
        <f t="shared" si="380"/>
        <v/>
      </c>
      <c r="D2434" s="119" t="s">
        <v>192</v>
      </c>
      <c r="H2434" s="141">
        <f t="shared" si="375"/>
        <v>0</v>
      </c>
      <c r="K2434" s="133">
        <f t="shared" si="382"/>
        <v>0</v>
      </c>
      <c r="L2434" s="133">
        <f t="shared" si="376"/>
        <v>0</v>
      </c>
      <c r="M2434" s="190">
        <f t="shared" si="377"/>
        <v>1</v>
      </c>
      <c r="N2434" s="190" t="str">
        <f t="shared" si="373"/>
        <v>JANEIRO</v>
      </c>
      <c r="P2434" s="119" t="s">
        <v>192</v>
      </c>
      <c r="Q2434" s="136" t="str">
        <f t="shared" si="378"/>
        <v>À PAGAR</v>
      </c>
      <c r="R2434" s="136" t="str">
        <f t="shared" ca="1" si="374"/>
        <v>EM DIA</v>
      </c>
      <c r="S2434" s="137" t="str">
        <f t="shared" ca="1" si="379"/>
        <v/>
      </c>
    </row>
    <row r="2435" spans="2:19" x14ac:dyDescent="0.25">
      <c r="B2435" s="190" t="str">
        <f t="shared" si="381"/>
        <v/>
      </c>
      <c r="C2435" s="190" t="str">
        <f t="shared" si="380"/>
        <v/>
      </c>
      <c r="D2435" s="119" t="s">
        <v>192</v>
      </c>
      <c r="H2435" s="141">
        <f t="shared" si="375"/>
        <v>0</v>
      </c>
      <c r="K2435" s="133">
        <f t="shared" si="382"/>
        <v>0</v>
      </c>
      <c r="L2435" s="133">
        <f t="shared" si="376"/>
        <v>0</v>
      </c>
      <c r="M2435" s="190">
        <f t="shared" si="377"/>
        <v>1</v>
      </c>
      <c r="N2435" s="190" t="str">
        <f t="shared" si="373"/>
        <v>JANEIRO</v>
      </c>
      <c r="P2435" s="119" t="s">
        <v>192</v>
      </c>
      <c r="Q2435" s="136" t="str">
        <f t="shared" si="378"/>
        <v>À PAGAR</v>
      </c>
      <c r="R2435" s="136" t="str">
        <f t="shared" ca="1" si="374"/>
        <v>EM DIA</v>
      </c>
      <c r="S2435" s="137" t="str">
        <f t="shared" ca="1" si="379"/>
        <v/>
      </c>
    </row>
    <row r="2436" spans="2:19" x14ac:dyDescent="0.25">
      <c r="B2436" s="190" t="str">
        <f t="shared" si="381"/>
        <v/>
      </c>
      <c r="C2436" s="190" t="str">
        <f t="shared" si="380"/>
        <v/>
      </c>
      <c r="D2436" s="119" t="s">
        <v>192</v>
      </c>
      <c r="H2436" s="141">
        <f t="shared" si="375"/>
        <v>0</v>
      </c>
      <c r="K2436" s="133">
        <f t="shared" si="382"/>
        <v>0</v>
      </c>
      <c r="L2436" s="133">
        <f t="shared" si="376"/>
        <v>0</v>
      </c>
      <c r="M2436" s="190">
        <f t="shared" si="377"/>
        <v>1</v>
      </c>
      <c r="N2436" s="190" t="str">
        <f t="shared" si="373"/>
        <v>JANEIRO</v>
      </c>
      <c r="P2436" s="119" t="s">
        <v>192</v>
      </c>
      <c r="Q2436" s="136" t="str">
        <f t="shared" si="378"/>
        <v>À PAGAR</v>
      </c>
      <c r="R2436" s="136" t="str">
        <f t="shared" ca="1" si="374"/>
        <v>EM DIA</v>
      </c>
      <c r="S2436" s="137" t="str">
        <f t="shared" ca="1" si="379"/>
        <v/>
      </c>
    </row>
    <row r="2437" spans="2:19" x14ac:dyDescent="0.25">
      <c r="B2437" s="190" t="str">
        <f t="shared" si="381"/>
        <v/>
      </c>
      <c r="C2437" s="190" t="str">
        <f t="shared" si="380"/>
        <v/>
      </c>
      <c r="D2437" s="119" t="s">
        <v>192</v>
      </c>
      <c r="H2437" s="141">
        <f t="shared" si="375"/>
        <v>0</v>
      </c>
      <c r="K2437" s="133">
        <f t="shared" si="382"/>
        <v>0</v>
      </c>
      <c r="L2437" s="133">
        <f t="shared" si="376"/>
        <v>0</v>
      </c>
      <c r="M2437" s="190">
        <f t="shared" si="377"/>
        <v>1</v>
      </c>
      <c r="N2437" s="190" t="str">
        <f t="shared" ref="N2437:N2500" si="383">IF(M2437=1,"JANEIRO",IF(M2437=2,"FEVEREIRO",IF(M2437=3,"MARÇO",IF(M2437=4,"ABRIL",IF(M2437=5,"MAIO",IF(M2437=6,"JUNHO",IF(M2437=7,"JULHO",IF(M2437=8,"AGOSTO",IF(M2437=9,"SETEMBRO",IF(M2437=10,"OUTUBRO",IF(M2437=11,"NOVEMBRO",IF(M2437=12,"DEZEMBRO",""))))))))))))</f>
        <v>JANEIRO</v>
      </c>
      <c r="P2437" s="119" t="s">
        <v>192</v>
      </c>
      <c r="Q2437" s="136" t="str">
        <f t="shared" si="378"/>
        <v>À PAGAR</v>
      </c>
      <c r="R2437" s="136" t="str">
        <f t="shared" ref="R2437:R2500" ca="1" si="384">IF(AND(O2437&lt;=P2437,S2437&gt;=0),"EM DIA","EM ATRASO")</f>
        <v>EM DIA</v>
      </c>
      <c r="S2437" s="137" t="str">
        <f t="shared" ca="1" si="379"/>
        <v/>
      </c>
    </row>
    <row r="2438" spans="2:19" x14ac:dyDescent="0.25">
      <c r="B2438" s="190" t="str">
        <f t="shared" si="381"/>
        <v/>
      </c>
      <c r="C2438" s="190" t="str">
        <f t="shared" si="380"/>
        <v/>
      </c>
      <c r="D2438" s="119" t="s">
        <v>192</v>
      </c>
      <c r="H2438" s="141">
        <f t="shared" ref="H2438:H2501" si="385">IF(OR(I2438="",I2438=0),G2438,I2438)</f>
        <v>0</v>
      </c>
      <c r="K2438" s="133">
        <f t="shared" si="382"/>
        <v>0</v>
      </c>
      <c r="L2438" s="133">
        <f t="shared" ref="L2438:L2501" si="386">IF(G2438&lt;I2438,I2438-G2438,0)</f>
        <v>0</v>
      </c>
      <c r="M2438" s="190">
        <f t="shared" ref="M2438:M2501" si="387">IFERROR(MONTH(O2438),"")</f>
        <v>1</v>
      </c>
      <c r="N2438" s="190" t="str">
        <f t="shared" si="383"/>
        <v>JANEIRO</v>
      </c>
      <c r="P2438" s="119" t="s">
        <v>192</v>
      </c>
      <c r="Q2438" s="136" t="str">
        <f t="shared" ref="Q2438:Q2501" si="388">IF(OR(I2438="",I2438=0),"À PAGAR","PAGO")</f>
        <v>À PAGAR</v>
      </c>
      <c r="R2438" s="136" t="str">
        <f t="shared" ca="1" si="384"/>
        <v>EM DIA</v>
      </c>
      <c r="S2438" s="137" t="str">
        <f t="shared" ref="S2438:S2501" ca="1" si="389">IFERROR(IF(Q2438="À PAGAR",P2438-$W$5,0),"")</f>
        <v/>
      </c>
    </row>
    <row r="2439" spans="2:19" x14ac:dyDescent="0.25">
      <c r="B2439" s="190" t="str">
        <f t="shared" si="381"/>
        <v/>
      </c>
      <c r="C2439" s="190" t="str">
        <f t="shared" si="380"/>
        <v/>
      </c>
      <c r="D2439" s="119" t="s">
        <v>192</v>
      </c>
      <c r="H2439" s="141">
        <f t="shared" si="385"/>
        <v>0</v>
      </c>
      <c r="K2439" s="133">
        <f t="shared" si="382"/>
        <v>0</v>
      </c>
      <c r="L2439" s="133">
        <f t="shared" si="386"/>
        <v>0</v>
      </c>
      <c r="M2439" s="190">
        <f t="shared" si="387"/>
        <v>1</v>
      </c>
      <c r="N2439" s="190" t="str">
        <f t="shared" si="383"/>
        <v>JANEIRO</v>
      </c>
      <c r="P2439" s="119" t="s">
        <v>192</v>
      </c>
      <c r="Q2439" s="136" t="str">
        <f t="shared" si="388"/>
        <v>À PAGAR</v>
      </c>
      <c r="R2439" s="136" t="str">
        <f t="shared" ca="1" si="384"/>
        <v>EM DIA</v>
      </c>
      <c r="S2439" s="137" t="str">
        <f t="shared" ca="1" si="389"/>
        <v/>
      </c>
    </row>
    <row r="2440" spans="2:19" x14ac:dyDescent="0.25">
      <c r="B2440" s="190" t="str">
        <f t="shared" si="381"/>
        <v/>
      </c>
      <c r="C2440" s="190" t="str">
        <f t="shared" si="380"/>
        <v/>
      </c>
      <c r="D2440" s="119" t="s">
        <v>192</v>
      </c>
      <c r="H2440" s="141">
        <f t="shared" si="385"/>
        <v>0</v>
      </c>
      <c r="K2440" s="133">
        <f t="shared" si="382"/>
        <v>0</v>
      </c>
      <c r="L2440" s="133">
        <f t="shared" si="386"/>
        <v>0</v>
      </c>
      <c r="M2440" s="190">
        <f t="shared" si="387"/>
        <v>1</v>
      </c>
      <c r="N2440" s="190" t="str">
        <f t="shared" si="383"/>
        <v>JANEIRO</v>
      </c>
      <c r="P2440" s="119" t="s">
        <v>192</v>
      </c>
      <c r="Q2440" s="136" t="str">
        <f t="shared" si="388"/>
        <v>À PAGAR</v>
      </c>
      <c r="R2440" s="136" t="str">
        <f t="shared" ca="1" si="384"/>
        <v>EM DIA</v>
      </c>
      <c r="S2440" s="137" t="str">
        <f t="shared" ca="1" si="389"/>
        <v/>
      </c>
    </row>
    <row r="2441" spans="2:19" x14ac:dyDescent="0.25">
      <c r="B2441" s="190" t="str">
        <f t="shared" si="381"/>
        <v/>
      </c>
      <c r="C2441" s="190" t="str">
        <f t="shared" si="380"/>
        <v/>
      </c>
      <c r="D2441" s="119" t="s">
        <v>192</v>
      </c>
      <c r="H2441" s="141">
        <f t="shared" si="385"/>
        <v>0</v>
      </c>
      <c r="K2441" s="133">
        <f t="shared" si="382"/>
        <v>0</v>
      </c>
      <c r="L2441" s="133">
        <f t="shared" si="386"/>
        <v>0</v>
      </c>
      <c r="M2441" s="190">
        <f t="shared" si="387"/>
        <v>1</v>
      </c>
      <c r="N2441" s="190" t="str">
        <f t="shared" si="383"/>
        <v>JANEIRO</v>
      </c>
      <c r="P2441" s="119" t="s">
        <v>192</v>
      </c>
      <c r="Q2441" s="136" t="str">
        <f t="shared" si="388"/>
        <v>À PAGAR</v>
      </c>
      <c r="R2441" s="136" t="str">
        <f t="shared" ca="1" si="384"/>
        <v>EM DIA</v>
      </c>
      <c r="S2441" s="137" t="str">
        <f t="shared" ca="1" si="389"/>
        <v/>
      </c>
    </row>
    <row r="2442" spans="2:19" x14ac:dyDescent="0.25">
      <c r="B2442" s="190" t="str">
        <f t="shared" si="381"/>
        <v/>
      </c>
      <c r="C2442" s="190" t="str">
        <f t="shared" si="380"/>
        <v/>
      </c>
      <c r="D2442" s="119" t="s">
        <v>192</v>
      </c>
      <c r="H2442" s="141">
        <f t="shared" si="385"/>
        <v>0</v>
      </c>
      <c r="K2442" s="133">
        <f t="shared" si="382"/>
        <v>0</v>
      </c>
      <c r="L2442" s="133">
        <f t="shared" si="386"/>
        <v>0</v>
      </c>
      <c r="M2442" s="190">
        <f t="shared" si="387"/>
        <v>1</v>
      </c>
      <c r="N2442" s="190" t="str">
        <f t="shared" si="383"/>
        <v>JANEIRO</v>
      </c>
      <c r="P2442" s="119" t="s">
        <v>192</v>
      </c>
      <c r="Q2442" s="136" t="str">
        <f t="shared" si="388"/>
        <v>À PAGAR</v>
      </c>
      <c r="R2442" s="136" t="str">
        <f t="shared" ca="1" si="384"/>
        <v>EM DIA</v>
      </c>
      <c r="S2442" s="137" t="str">
        <f t="shared" ca="1" si="389"/>
        <v/>
      </c>
    </row>
    <row r="2443" spans="2:19" x14ac:dyDescent="0.25">
      <c r="B2443" s="190" t="str">
        <f t="shared" si="381"/>
        <v/>
      </c>
      <c r="C2443" s="190" t="str">
        <f t="shared" si="380"/>
        <v/>
      </c>
      <c r="D2443" s="119" t="s">
        <v>192</v>
      </c>
      <c r="H2443" s="141">
        <f t="shared" si="385"/>
        <v>0</v>
      </c>
      <c r="K2443" s="133">
        <f t="shared" si="382"/>
        <v>0</v>
      </c>
      <c r="L2443" s="133">
        <f t="shared" si="386"/>
        <v>0</v>
      </c>
      <c r="M2443" s="190">
        <f t="shared" si="387"/>
        <v>1</v>
      </c>
      <c r="N2443" s="190" t="str">
        <f t="shared" si="383"/>
        <v>JANEIRO</v>
      </c>
      <c r="P2443" s="119" t="s">
        <v>192</v>
      </c>
      <c r="Q2443" s="136" t="str">
        <f t="shared" si="388"/>
        <v>À PAGAR</v>
      </c>
      <c r="R2443" s="136" t="str">
        <f t="shared" ca="1" si="384"/>
        <v>EM DIA</v>
      </c>
      <c r="S2443" s="137" t="str">
        <f t="shared" ca="1" si="389"/>
        <v/>
      </c>
    </row>
    <row r="2444" spans="2:19" x14ac:dyDescent="0.25">
      <c r="B2444" s="190" t="str">
        <f t="shared" si="381"/>
        <v/>
      </c>
      <c r="C2444" s="190" t="str">
        <f t="shared" si="380"/>
        <v/>
      </c>
      <c r="D2444" s="119" t="s">
        <v>192</v>
      </c>
      <c r="H2444" s="141">
        <f t="shared" si="385"/>
        <v>0</v>
      </c>
      <c r="K2444" s="133">
        <f t="shared" si="382"/>
        <v>0</v>
      </c>
      <c r="L2444" s="133">
        <f t="shared" si="386"/>
        <v>0</v>
      </c>
      <c r="M2444" s="190">
        <f t="shared" si="387"/>
        <v>1</v>
      </c>
      <c r="N2444" s="190" t="str">
        <f t="shared" si="383"/>
        <v>JANEIRO</v>
      </c>
      <c r="P2444" s="119" t="s">
        <v>192</v>
      </c>
      <c r="Q2444" s="136" t="str">
        <f t="shared" si="388"/>
        <v>À PAGAR</v>
      </c>
      <c r="R2444" s="136" t="str">
        <f t="shared" ca="1" si="384"/>
        <v>EM DIA</v>
      </c>
      <c r="S2444" s="137" t="str">
        <f t="shared" ca="1" si="389"/>
        <v/>
      </c>
    </row>
    <row r="2445" spans="2:19" x14ac:dyDescent="0.25">
      <c r="B2445" s="190" t="str">
        <f t="shared" si="381"/>
        <v/>
      </c>
      <c r="C2445" s="190" t="str">
        <f t="shared" si="380"/>
        <v/>
      </c>
      <c r="D2445" s="119" t="s">
        <v>192</v>
      </c>
      <c r="H2445" s="141">
        <f t="shared" si="385"/>
        <v>0</v>
      </c>
      <c r="K2445" s="133">
        <f t="shared" si="382"/>
        <v>0</v>
      </c>
      <c r="L2445" s="133">
        <f t="shared" si="386"/>
        <v>0</v>
      </c>
      <c r="M2445" s="190">
        <f t="shared" si="387"/>
        <v>1</v>
      </c>
      <c r="N2445" s="190" t="str">
        <f t="shared" si="383"/>
        <v>JANEIRO</v>
      </c>
      <c r="P2445" s="119" t="s">
        <v>192</v>
      </c>
      <c r="Q2445" s="136" t="str">
        <f t="shared" si="388"/>
        <v>À PAGAR</v>
      </c>
      <c r="R2445" s="136" t="str">
        <f t="shared" ca="1" si="384"/>
        <v>EM DIA</v>
      </c>
      <c r="S2445" s="137" t="str">
        <f t="shared" ca="1" si="389"/>
        <v/>
      </c>
    </row>
    <row r="2446" spans="2:19" x14ac:dyDescent="0.25">
      <c r="B2446" s="190" t="str">
        <f t="shared" si="381"/>
        <v/>
      </c>
      <c r="C2446" s="190" t="str">
        <f t="shared" si="380"/>
        <v/>
      </c>
      <c r="D2446" s="119" t="s">
        <v>192</v>
      </c>
      <c r="H2446" s="141">
        <f t="shared" si="385"/>
        <v>0</v>
      </c>
      <c r="K2446" s="133">
        <f t="shared" si="382"/>
        <v>0</v>
      </c>
      <c r="L2446" s="133">
        <f t="shared" si="386"/>
        <v>0</v>
      </c>
      <c r="M2446" s="190">
        <f t="shared" si="387"/>
        <v>1</v>
      </c>
      <c r="N2446" s="190" t="str">
        <f t="shared" si="383"/>
        <v>JANEIRO</v>
      </c>
      <c r="P2446" s="119" t="s">
        <v>192</v>
      </c>
      <c r="Q2446" s="136" t="str">
        <f t="shared" si="388"/>
        <v>À PAGAR</v>
      </c>
      <c r="R2446" s="136" t="str">
        <f t="shared" ca="1" si="384"/>
        <v>EM DIA</v>
      </c>
      <c r="S2446" s="137" t="str">
        <f t="shared" ca="1" si="389"/>
        <v/>
      </c>
    </row>
    <row r="2447" spans="2:19" x14ac:dyDescent="0.25">
      <c r="B2447" s="190" t="str">
        <f t="shared" si="381"/>
        <v/>
      </c>
      <c r="C2447" s="190" t="str">
        <f t="shared" ref="C2447:C2510" si="390">IF(B2447=1,"JANEIRO",IF(B2447=2,"FEVEREIRO",IF(B2447=3,"MARÇO",IF(B2447=4,"ABRIL",IF(B2447=5,"MAIO",IF(B2447=6,"JUNHO",IF(B2447=7,"JULHO",IF(B2447=8,"AGOSTO",IF(B2447=9,"SETEMBRO",IF(B2447=10,"OUTUBRO",IF(B2447=11,"NOVEMBRO",IF(B2447=12,"DEZEMBRO",""))))))))))))</f>
        <v/>
      </c>
      <c r="D2447" s="119" t="s">
        <v>192</v>
      </c>
      <c r="H2447" s="141">
        <f t="shared" si="385"/>
        <v>0</v>
      </c>
      <c r="K2447" s="133">
        <f t="shared" si="382"/>
        <v>0</v>
      </c>
      <c r="L2447" s="133">
        <f t="shared" si="386"/>
        <v>0</v>
      </c>
      <c r="M2447" s="190">
        <f t="shared" si="387"/>
        <v>1</v>
      </c>
      <c r="N2447" s="190" t="str">
        <f t="shared" si="383"/>
        <v>JANEIRO</v>
      </c>
      <c r="P2447" s="119" t="s">
        <v>192</v>
      </c>
      <c r="Q2447" s="136" t="str">
        <f t="shared" si="388"/>
        <v>À PAGAR</v>
      </c>
      <c r="R2447" s="136" t="str">
        <f t="shared" ca="1" si="384"/>
        <v>EM DIA</v>
      </c>
      <c r="S2447" s="137" t="str">
        <f t="shared" ca="1" si="389"/>
        <v/>
      </c>
    </row>
    <row r="2448" spans="2:19" x14ac:dyDescent="0.25">
      <c r="B2448" s="190" t="str">
        <f t="shared" si="381"/>
        <v/>
      </c>
      <c r="C2448" s="190" t="str">
        <f t="shared" si="390"/>
        <v/>
      </c>
      <c r="D2448" s="119" t="s">
        <v>192</v>
      </c>
      <c r="H2448" s="141">
        <f t="shared" si="385"/>
        <v>0</v>
      </c>
      <c r="K2448" s="133">
        <f t="shared" si="382"/>
        <v>0</v>
      </c>
      <c r="L2448" s="133">
        <f t="shared" si="386"/>
        <v>0</v>
      </c>
      <c r="M2448" s="190">
        <f t="shared" si="387"/>
        <v>1</v>
      </c>
      <c r="N2448" s="190" t="str">
        <f t="shared" si="383"/>
        <v>JANEIRO</v>
      </c>
      <c r="P2448" s="119" t="s">
        <v>192</v>
      </c>
      <c r="Q2448" s="136" t="str">
        <f t="shared" si="388"/>
        <v>À PAGAR</v>
      </c>
      <c r="R2448" s="136" t="str">
        <f t="shared" ca="1" si="384"/>
        <v>EM DIA</v>
      </c>
      <c r="S2448" s="137" t="str">
        <f t="shared" ca="1" si="389"/>
        <v/>
      </c>
    </row>
    <row r="2449" spans="2:19" x14ac:dyDescent="0.25">
      <c r="B2449" s="190" t="str">
        <f t="shared" si="381"/>
        <v/>
      </c>
      <c r="C2449" s="190" t="str">
        <f t="shared" si="390"/>
        <v/>
      </c>
      <c r="D2449" s="119" t="s">
        <v>192</v>
      </c>
      <c r="H2449" s="141">
        <f t="shared" si="385"/>
        <v>0</v>
      </c>
      <c r="K2449" s="133">
        <f t="shared" si="382"/>
        <v>0</v>
      </c>
      <c r="L2449" s="133">
        <f t="shared" si="386"/>
        <v>0</v>
      </c>
      <c r="M2449" s="190">
        <f t="shared" si="387"/>
        <v>1</v>
      </c>
      <c r="N2449" s="190" t="str">
        <f t="shared" si="383"/>
        <v>JANEIRO</v>
      </c>
      <c r="P2449" s="119" t="s">
        <v>192</v>
      </c>
      <c r="Q2449" s="136" t="str">
        <f t="shared" si="388"/>
        <v>À PAGAR</v>
      </c>
      <c r="R2449" s="136" t="str">
        <f t="shared" ca="1" si="384"/>
        <v>EM DIA</v>
      </c>
      <c r="S2449" s="137" t="str">
        <f t="shared" ca="1" si="389"/>
        <v/>
      </c>
    </row>
    <row r="2450" spans="2:19" x14ac:dyDescent="0.25">
      <c r="B2450" s="190" t="str">
        <f t="shared" ref="B2450:B2513" si="391">IFERROR(MONTH(D2450),"")</f>
        <v/>
      </c>
      <c r="C2450" s="190" t="str">
        <f t="shared" si="390"/>
        <v/>
      </c>
      <c r="D2450" s="119" t="s">
        <v>192</v>
      </c>
      <c r="H2450" s="141">
        <f t="shared" si="385"/>
        <v>0</v>
      </c>
      <c r="K2450" s="133">
        <f t="shared" si="382"/>
        <v>0</v>
      </c>
      <c r="L2450" s="133">
        <f t="shared" si="386"/>
        <v>0</v>
      </c>
      <c r="M2450" s="190">
        <f t="shared" si="387"/>
        <v>1</v>
      </c>
      <c r="N2450" s="190" t="str">
        <f t="shared" si="383"/>
        <v>JANEIRO</v>
      </c>
      <c r="P2450" s="119" t="s">
        <v>192</v>
      </c>
      <c r="Q2450" s="136" t="str">
        <f t="shared" si="388"/>
        <v>À PAGAR</v>
      </c>
      <c r="R2450" s="136" t="str">
        <f t="shared" ca="1" si="384"/>
        <v>EM DIA</v>
      </c>
      <c r="S2450" s="137" t="str">
        <f t="shared" ca="1" si="389"/>
        <v/>
      </c>
    </row>
    <row r="2451" spans="2:19" x14ac:dyDescent="0.25">
      <c r="B2451" s="190" t="str">
        <f t="shared" si="391"/>
        <v/>
      </c>
      <c r="C2451" s="190" t="str">
        <f t="shared" si="390"/>
        <v/>
      </c>
      <c r="D2451" s="119" t="s">
        <v>192</v>
      </c>
      <c r="H2451" s="141">
        <f t="shared" si="385"/>
        <v>0</v>
      </c>
      <c r="K2451" s="133">
        <f t="shared" si="382"/>
        <v>0</v>
      </c>
      <c r="L2451" s="133">
        <f t="shared" si="386"/>
        <v>0</v>
      </c>
      <c r="M2451" s="190">
        <f t="shared" si="387"/>
        <v>1</v>
      </c>
      <c r="N2451" s="190" t="str">
        <f t="shared" si="383"/>
        <v>JANEIRO</v>
      </c>
      <c r="P2451" s="119" t="s">
        <v>192</v>
      </c>
      <c r="Q2451" s="136" t="str">
        <f t="shared" si="388"/>
        <v>À PAGAR</v>
      </c>
      <c r="R2451" s="136" t="str">
        <f t="shared" ca="1" si="384"/>
        <v>EM DIA</v>
      </c>
      <c r="S2451" s="137" t="str">
        <f t="shared" ca="1" si="389"/>
        <v/>
      </c>
    </row>
    <row r="2452" spans="2:19" x14ac:dyDescent="0.25">
      <c r="B2452" s="190" t="str">
        <f t="shared" si="391"/>
        <v/>
      </c>
      <c r="C2452" s="190" t="str">
        <f t="shared" si="390"/>
        <v/>
      </c>
      <c r="D2452" s="119" t="s">
        <v>192</v>
      </c>
      <c r="H2452" s="141">
        <f t="shared" si="385"/>
        <v>0</v>
      </c>
      <c r="K2452" s="133">
        <f t="shared" si="382"/>
        <v>0</v>
      </c>
      <c r="L2452" s="133">
        <f t="shared" si="386"/>
        <v>0</v>
      </c>
      <c r="M2452" s="190">
        <f t="shared" si="387"/>
        <v>1</v>
      </c>
      <c r="N2452" s="190" t="str">
        <f t="shared" si="383"/>
        <v>JANEIRO</v>
      </c>
      <c r="P2452" s="119" t="s">
        <v>192</v>
      </c>
      <c r="Q2452" s="136" t="str">
        <f t="shared" si="388"/>
        <v>À PAGAR</v>
      </c>
      <c r="R2452" s="136" t="str">
        <f t="shared" ca="1" si="384"/>
        <v>EM DIA</v>
      </c>
      <c r="S2452" s="137" t="str">
        <f t="shared" ca="1" si="389"/>
        <v/>
      </c>
    </row>
    <row r="2453" spans="2:19" x14ac:dyDescent="0.25">
      <c r="B2453" s="190" t="str">
        <f t="shared" si="391"/>
        <v/>
      </c>
      <c r="C2453" s="190" t="str">
        <f t="shared" si="390"/>
        <v/>
      </c>
      <c r="D2453" s="119" t="s">
        <v>192</v>
      </c>
      <c r="H2453" s="141">
        <f t="shared" si="385"/>
        <v>0</v>
      </c>
      <c r="K2453" s="133">
        <f t="shared" si="382"/>
        <v>0</v>
      </c>
      <c r="L2453" s="133">
        <f t="shared" si="386"/>
        <v>0</v>
      </c>
      <c r="M2453" s="190">
        <f t="shared" si="387"/>
        <v>1</v>
      </c>
      <c r="N2453" s="190" t="str">
        <f t="shared" si="383"/>
        <v>JANEIRO</v>
      </c>
      <c r="P2453" s="119" t="s">
        <v>192</v>
      </c>
      <c r="Q2453" s="136" t="str">
        <f t="shared" si="388"/>
        <v>À PAGAR</v>
      </c>
      <c r="R2453" s="136" t="str">
        <f t="shared" ca="1" si="384"/>
        <v>EM DIA</v>
      </c>
      <c r="S2453" s="137" t="str">
        <f t="shared" ca="1" si="389"/>
        <v/>
      </c>
    </row>
    <row r="2454" spans="2:19" x14ac:dyDescent="0.25">
      <c r="B2454" s="190" t="str">
        <f t="shared" si="391"/>
        <v/>
      </c>
      <c r="C2454" s="190" t="str">
        <f t="shared" si="390"/>
        <v/>
      </c>
      <c r="D2454" s="119" t="s">
        <v>192</v>
      </c>
      <c r="H2454" s="141">
        <f t="shared" si="385"/>
        <v>0</v>
      </c>
      <c r="K2454" s="133">
        <f t="shared" si="382"/>
        <v>0</v>
      </c>
      <c r="L2454" s="133">
        <f t="shared" si="386"/>
        <v>0</v>
      </c>
      <c r="M2454" s="190">
        <f t="shared" si="387"/>
        <v>1</v>
      </c>
      <c r="N2454" s="190" t="str">
        <f t="shared" si="383"/>
        <v>JANEIRO</v>
      </c>
      <c r="P2454" s="119" t="s">
        <v>192</v>
      </c>
      <c r="Q2454" s="136" t="str">
        <f t="shared" si="388"/>
        <v>À PAGAR</v>
      </c>
      <c r="R2454" s="136" t="str">
        <f t="shared" ca="1" si="384"/>
        <v>EM DIA</v>
      </c>
      <c r="S2454" s="137" t="str">
        <f t="shared" ca="1" si="389"/>
        <v/>
      </c>
    </row>
    <row r="2455" spans="2:19" x14ac:dyDescent="0.25">
      <c r="B2455" s="190" t="str">
        <f t="shared" si="391"/>
        <v/>
      </c>
      <c r="C2455" s="190" t="str">
        <f t="shared" si="390"/>
        <v/>
      </c>
      <c r="D2455" s="119" t="s">
        <v>192</v>
      </c>
      <c r="H2455" s="141">
        <f t="shared" si="385"/>
        <v>0</v>
      </c>
      <c r="K2455" s="133">
        <f t="shared" si="382"/>
        <v>0</v>
      </c>
      <c r="L2455" s="133">
        <f t="shared" si="386"/>
        <v>0</v>
      </c>
      <c r="M2455" s="190">
        <f t="shared" si="387"/>
        <v>1</v>
      </c>
      <c r="N2455" s="190" t="str">
        <f t="shared" si="383"/>
        <v>JANEIRO</v>
      </c>
      <c r="P2455" s="119" t="s">
        <v>192</v>
      </c>
      <c r="Q2455" s="136" t="str">
        <f t="shared" si="388"/>
        <v>À PAGAR</v>
      </c>
      <c r="R2455" s="136" t="str">
        <f t="shared" ca="1" si="384"/>
        <v>EM DIA</v>
      </c>
      <c r="S2455" s="137" t="str">
        <f t="shared" ca="1" si="389"/>
        <v/>
      </c>
    </row>
    <row r="2456" spans="2:19" x14ac:dyDescent="0.25">
      <c r="B2456" s="190" t="str">
        <f t="shared" si="391"/>
        <v/>
      </c>
      <c r="C2456" s="190" t="str">
        <f t="shared" si="390"/>
        <v/>
      </c>
      <c r="D2456" s="119" t="s">
        <v>192</v>
      </c>
      <c r="H2456" s="141">
        <f t="shared" si="385"/>
        <v>0</v>
      </c>
      <c r="K2456" s="133">
        <f t="shared" si="382"/>
        <v>0</v>
      </c>
      <c r="L2456" s="133">
        <f t="shared" si="386"/>
        <v>0</v>
      </c>
      <c r="M2456" s="190">
        <f t="shared" si="387"/>
        <v>1</v>
      </c>
      <c r="N2456" s="190" t="str">
        <f t="shared" si="383"/>
        <v>JANEIRO</v>
      </c>
      <c r="P2456" s="119" t="s">
        <v>192</v>
      </c>
      <c r="Q2456" s="136" t="str">
        <f t="shared" si="388"/>
        <v>À PAGAR</v>
      </c>
      <c r="R2456" s="136" t="str">
        <f t="shared" ca="1" si="384"/>
        <v>EM DIA</v>
      </c>
      <c r="S2456" s="137" t="str">
        <f t="shared" ca="1" si="389"/>
        <v/>
      </c>
    </row>
    <row r="2457" spans="2:19" x14ac:dyDescent="0.25">
      <c r="B2457" s="190" t="str">
        <f t="shared" si="391"/>
        <v/>
      </c>
      <c r="C2457" s="190" t="str">
        <f t="shared" si="390"/>
        <v/>
      </c>
      <c r="D2457" s="119" t="s">
        <v>192</v>
      </c>
      <c r="H2457" s="141">
        <f t="shared" si="385"/>
        <v>0</v>
      </c>
      <c r="K2457" s="133">
        <f t="shared" si="382"/>
        <v>0</v>
      </c>
      <c r="L2457" s="133">
        <f t="shared" si="386"/>
        <v>0</v>
      </c>
      <c r="M2457" s="190">
        <f t="shared" si="387"/>
        <v>1</v>
      </c>
      <c r="N2457" s="190" t="str">
        <f t="shared" si="383"/>
        <v>JANEIRO</v>
      </c>
      <c r="P2457" s="119" t="s">
        <v>192</v>
      </c>
      <c r="Q2457" s="136" t="str">
        <f t="shared" si="388"/>
        <v>À PAGAR</v>
      </c>
      <c r="R2457" s="136" t="str">
        <f t="shared" ca="1" si="384"/>
        <v>EM DIA</v>
      </c>
      <c r="S2457" s="137" t="str">
        <f t="shared" ca="1" si="389"/>
        <v/>
      </c>
    </row>
    <row r="2458" spans="2:19" x14ac:dyDescent="0.25">
      <c r="B2458" s="190" t="str">
        <f t="shared" si="391"/>
        <v/>
      </c>
      <c r="C2458" s="190" t="str">
        <f t="shared" si="390"/>
        <v/>
      </c>
      <c r="D2458" s="119" t="s">
        <v>192</v>
      </c>
      <c r="H2458" s="141">
        <f t="shared" si="385"/>
        <v>0</v>
      </c>
      <c r="K2458" s="133">
        <f t="shared" si="382"/>
        <v>0</v>
      </c>
      <c r="L2458" s="133">
        <f t="shared" si="386"/>
        <v>0</v>
      </c>
      <c r="M2458" s="190">
        <f t="shared" si="387"/>
        <v>1</v>
      </c>
      <c r="N2458" s="190" t="str">
        <f t="shared" si="383"/>
        <v>JANEIRO</v>
      </c>
      <c r="P2458" s="119" t="s">
        <v>192</v>
      </c>
      <c r="Q2458" s="136" t="str">
        <f t="shared" si="388"/>
        <v>À PAGAR</v>
      </c>
      <c r="R2458" s="136" t="str">
        <f t="shared" ca="1" si="384"/>
        <v>EM DIA</v>
      </c>
      <c r="S2458" s="137" t="str">
        <f t="shared" ca="1" si="389"/>
        <v/>
      </c>
    </row>
    <row r="2459" spans="2:19" x14ac:dyDescent="0.25">
      <c r="B2459" s="190" t="str">
        <f t="shared" si="391"/>
        <v/>
      </c>
      <c r="C2459" s="190" t="str">
        <f t="shared" si="390"/>
        <v/>
      </c>
      <c r="D2459" s="119" t="s">
        <v>192</v>
      </c>
      <c r="H2459" s="141">
        <f t="shared" si="385"/>
        <v>0</v>
      </c>
      <c r="K2459" s="133">
        <f t="shared" si="382"/>
        <v>0</v>
      </c>
      <c r="L2459" s="133">
        <f t="shared" si="386"/>
        <v>0</v>
      </c>
      <c r="M2459" s="190">
        <f t="shared" si="387"/>
        <v>1</v>
      </c>
      <c r="N2459" s="190" t="str">
        <f t="shared" si="383"/>
        <v>JANEIRO</v>
      </c>
      <c r="P2459" s="119" t="s">
        <v>192</v>
      </c>
      <c r="Q2459" s="136" t="str">
        <f t="shared" si="388"/>
        <v>À PAGAR</v>
      </c>
      <c r="R2459" s="136" t="str">
        <f t="shared" ca="1" si="384"/>
        <v>EM DIA</v>
      </c>
      <c r="S2459" s="137" t="str">
        <f t="shared" ca="1" si="389"/>
        <v/>
      </c>
    </row>
    <row r="2460" spans="2:19" x14ac:dyDescent="0.25">
      <c r="B2460" s="190" t="str">
        <f t="shared" si="391"/>
        <v/>
      </c>
      <c r="C2460" s="190" t="str">
        <f t="shared" si="390"/>
        <v/>
      </c>
      <c r="D2460" s="119" t="s">
        <v>192</v>
      </c>
      <c r="H2460" s="141">
        <f t="shared" si="385"/>
        <v>0</v>
      </c>
      <c r="K2460" s="133">
        <f t="shared" si="382"/>
        <v>0</v>
      </c>
      <c r="L2460" s="133">
        <f t="shared" si="386"/>
        <v>0</v>
      </c>
      <c r="M2460" s="190">
        <f t="shared" si="387"/>
        <v>1</v>
      </c>
      <c r="N2460" s="190" t="str">
        <f t="shared" si="383"/>
        <v>JANEIRO</v>
      </c>
      <c r="P2460" s="119" t="s">
        <v>192</v>
      </c>
      <c r="Q2460" s="136" t="str">
        <f t="shared" si="388"/>
        <v>À PAGAR</v>
      </c>
      <c r="R2460" s="136" t="str">
        <f t="shared" ca="1" si="384"/>
        <v>EM DIA</v>
      </c>
      <c r="S2460" s="137" t="str">
        <f t="shared" ca="1" si="389"/>
        <v/>
      </c>
    </row>
    <row r="2461" spans="2:19" x14ac:dyDescent="0.25">
      <c r="B2461" s="190" t="str">
        <f t="shared" si="391"/>
        <v/>
      </c>
      <c r="C2461" s="190" t="str">
        <f t="shared" si="390"/>
        <v/>
      </c>
      <c r="D2461" s="119" t="s">
        <v>192</v>
      </c>
      <c r="H2461" s="141">
        <f t="shared" si="385"/>
        <v>0</v>
      </c>
      <c r="K2461" s="133">
        <f t="shared" ref="K2461:K2524" si="392">IF(AND(G2461&gt;I2461,I2461&gt;0),G2461-I2461-J2461,0)</f>
        <v>0</v>
      </c>
      <c r="L2461" s="133">
        <f t="shared" si="386"/>
        <v>0</v>
      </c>
      <c r="M2461" s="190">
        <f t="shared" si="387"/>
        <v>1</v>
      </c>
      <c r="N2461" s="190" t="str">
        <f t="shared" si="383"/>
        <v>JANEIRO</v>
      </c>
      <c r="P2461" s="119" t="s">
        <v>192</v>
      </c>
      <c r="Q2461" s="136" t="str">
        <f t="shared" si="388"/>
        <v>À PAGAR</v>
      </c>
      <c r="R2461" s="136" t="str">
        <f t="shared" ca="1" si="384"/>
        <v>EM DIA</v>
      </c>
      <c r="S2461" s="137" t="str">
        <f t="shared" ca="1" si="389"/>
        <v/>
      </c>
    </row>
    <row r="2462" spans="2:19" x14ac:dyDescent="0.25">
      <c r="B2462" s="190" t="str">
        <f t="shared" si="391"/>
        <v/>
      </c>
      <c r="C2462" s="190" t="str">
        <f t="shared" si="390"/>
        <v/>
      </c>
      <c r="D2462" s="119" t="s">
        <v>192</v>
      </c>
      <c r="H2462" s="141">
        <f t="shared" si="385"/>
        <v>0</v>
      </c>
      <c r="K2462" s="133">
        <f t="shared" si="392"/>
        <v>0</v>
      </c>
      <c r="L2462" s="133">
        <f t="shared" si="386"/>
        <v>0</v>
      </c>
      <c r="M2462" s="190">
        <f t="shared" si="387"/>
        <v>1</v>
      </c>
      <c r="N2462" s="190" t="str">
        <f t="shared" si="383"/>
        <v>JANEIRO</v>
      </c>
      <c r="P2462" s="119" t="s">
        <v>192</v>
      </c>
      <c r="Q2462" s="136" t="str">
        <f t="shared" si="388"/>
        <v>À PAGAR</v>
      </c>
      <c r="R2462" s="136" t="str">
        <f t="shared" ca="1" si="384"/>
        <v>EM DIA</v>
      </c>
      <c r="S2462" s="137" t="str">
        <f t="shared" ca="1" si="389"/>
        <v/>
      </c>
    </row>
    <row r="2463" spans="2:19" x14ac:dyDescent="0.25">
      <c r="B2463" s="190" t="str">
        <f t="shared" si="391"/>
        <v/>
      </c>
      <c r="C2463" s="190" t="str">
        <f t="shared" si="390"/>
        <v/>
      </c>
      <c r="D2463" s="119" t="s">
        <v>192</v>
      </c>
      <c r="H2463" s="141">
        <f t="shared" si="385"/>
        <v>0</v>
      </c>
      <c r="K2463" s="133">
        <f t="shared" si="392"/>
        <v>0</v>
      </c>
      <c r="L2463" s="133">
        <f t="shared" si="386"/>
        <v>0</v>
      </c>
      <c r="M2463" s="190">
        <f t="shared" si="387"/>
        <v>1</v>
      </c>
      <c r="N2463" s="190" t="str">
        <f t="shared" si="383"/>
        <v>JANEIRO</v>
      </c>
      <c r="P2463" s="119" t="s">
        <v>192</v>
      </c>
      <c r="Q2463" s="136" t="str">
        <f t="shared" si="388"/>
        <v>À PAGAR</v>
      </c>
      <c r="R2463" s="136" t="str">
        <f t="shared" ca="1" si="384"/>
        <v>EM DIA</v>
      </c>
      <c r="S2463" s="137" t="str">
        <f t="shared" ca="1" si="389"/>
        <v/>
      </c>
    </row>
    <row r="2464" spans="2:19" x14ac:dyDescent="0.25">
      <c r="B2464" s="190" t="str">
        <f t="shared" si="391"/>
        <v/>
      </c>
      <c r="C2464" s="190" t="str">
        <f t="shared" si="390"/>
        <v/>
      </c>
      <c r="D2464" s="119" t="s">
        <v>192</v>
      </c>
      <c r="H2464" s="141">
        <f t="shared" si="385"/>
        <v>0</v>
      </c>
      <c r="K2464" s="133">
        <f t="shared" si="392"/>
        <v>0</v>
      </c>
      <c r="L2464" s="133">
        <f t="shared" si="386"/>
        <v>0</v>
      </c>
      <c r="M2464" s="190">
        <f t="shared" si="387"/>
        <v>1</v>
      </c>
      <c r="N2464" s="190" t="str">
        <f t="shared" si="383"/>
        <v>JANEIRO</v>
      </c>
      <c r="P2464" s="119" t="s">
        <v>192</v>
      </c>
      <c r="Q2464" s="136" t="str">
        <f t="shared" si="388"/>
        <v>À PAGAR</v>
      </c>
      <c r="R2464" s="136" t="str">
        <f t="shared" ca="1" si="384"/>
        <v>EM DIA</v>
      </c>
      <c r="S2464" s="137" t="str">
        <f t="shared" ca="1" si="389"/>
        <v/>
      </c>
    </row>
    <row r="2465" spans="2:19" x14ac:dyDescent="0.25">
      <c r="B2465" s="190" t="str">
        <f t="shared" si="391"/>
        <v/>
      </c>
      <c r="C2465" s="190" t="str">
        <f t="shared" si="390"/>
        <v/>
      </c>
      <c r="D2465" s="119" t="s">
        <v>192</v>
      </c>
      <c r="H2465" s="141">
        <f t="shared" si="385"/>
        <v>0</v>
      </c>
      <c r="K2465" s="133">
        <f t="shared" si="392"/>
        <v>0</v>
      </c>
      <c r="L2465" s="133">
        <f t="shared" si="386"/>
        <v>0</v>
      </c>
      <c r="M2465" s="190">
        <f t="shared" si="387"/>
        <v>1</v>
      </c>
      <c r="N2465" s="190" t="str">
        <f t="shared" si="383"/>
        <v>JANEIRO</v>
      </c>
      <c r="P2465" s="119" t="s">
        <v>192</v>
      </c>
      <c r="Q2465" s="136" t="str">
        <f t="shared" si="388"/>
        <v>À PAGAR</v>
      </c>
      <c r="R2465" s="136" t="str">
        <f t="shared" ca="1" si="384"/>
        <v>EM DIA</v>
      </c>
      <c r="S2465" s="137" t="str">
        <f t="shared" ca="1" si="389"/>
        <v/>
      </c>
    </row>
    <row r="2466" spans="2:19" x14ac:dyDescent="0.25">
      <c r="B2466" s="190" t="str">
        <f t="shared" si="391"/>
        <v/>
      </c>
      <c r="C2466" s="190" t="str">
        <f t="shared" si="390"/>
        <v/>
      </c>
      <c r="D2466" s="119" t="s">
        <v>192</v>
      </c>
      <c r="H2466" s="141">
        <f t="shared" si="385"/>
        <v>0</v>
      </c>
      <c r="K2466" s="133">
        <f t="shared" si="392"/>
        <v>0</v>
      </c>
      <c r="L2466" s="133">
        <f t="shared" si="386"/>
        <v>0</v>
      </c>
      <c r="M2466" s="190">
        <f t="shared" si="387"/>
        <v>1</v>
      </c>
      <c r="N2466" s="190" t="str">
        <f t="shared" si="383"/>
        <v>JANEIRO</v>
      </c>
      <c r="P2466" s="119" t="s">
        <v>192</v>
      </c>
      <c r="Q2466" s="136" t="str">
        <f t="shared" si="388"/>
        <v>À PAGAR</v>
      </c>
      <c r="R2466" s="136" t="str">
        <f t="shared" ca="1" si="384"/>
        <v>EM DIA</v>
      </c>
      <c r="S2466" s="137" t="str">
        <f t="shared" ca="1" si="389"/>
        <v/>
      </c>
    </row>
    <row r="2467" spans="2:19" x14ac:dyDescent="0.25">
      <c r="B2467" s="190" t="str">
        <f t="shared" si="391"/>
        <v/>
      </c>
      <c r="C2467" s="190" t="str">
        <f t="shared" si="390"/>
        <v/>
      </c>
      <c r="D2467" s="119" t="s">
        <v>192</v>
      </c>
      <c r="H2467" s="141">
        <f t="shared" si="385"/>
        <v>0</v>
      </c>
      <c r="K2467" s="133">
        <f t="shared" si="392"/>
        <v>0</v>
      </c>
      <c r="L2467" s="133">
        <f t="shared" si="386"/>
        <v>0</v>
      </c>
      <c r="M2467" s="190">
        <f t="shared" si="387"/>
        <v>1</v>
      </c>
      <c r="N2467" s="190" t="str">
        <f t="shared" si="383"/>
        <v>JANEIRO</v>
      </c>
      <c r="P2467" s="119" t="s">
        <v>192</v>
      </c>
      <c r="Q2467" s="136" t="str">
        <f t="shared" si="388"/>
        <v>À PAGAR</v>
      </c>
      <c r="R2467" s="136" t="str">
        <f t="shared" ca="1" si="384"/>
        <v>EM DIA</v>
      </c>
      <c r="S2467" s="137" t="str">
        <f t="shared" ca="1" si="389"/>
        <v/>
      </c>
    </row>
    <row r="2468" spans="2:19" x14ac:dyDescent="0.25">
      <c r="B2468" s="190" t="str">
        <f t="shared" si="391"/>
        <v/>
      </c>
      <c r="C2468" s="190" t="str">
        <f t="shared" si="390"/>
        <v/>
      </c>
      <c r="D2468" s="119" t="s">
        <v>192</v>
      </c>
      <c r="H2468" s="141">
        <f t="shared" si="385"/>
        <v>0</v>
      </c>
      <c r="K2468" s="133">
        <f t="shared" si="392"/>
        <v>0</v>
      </c>
      <c r="L2468" s="133">
        <f t="shared" si="386"/>
        <v>0</v>
      </c>
      <c r="M2468" s="190">
        <f t="shared" si="387"/>
        <v>1</v>
      </c>
      <c r="N2468" s="190" t="str">
        <f t="shared" si="383"/>
        <v>JANEIRO</v>
      </c>
      <c r="P2468" s="119" t="s">
        <v>192</v>
      </c>
      <c r="Q2468" s="136" t="str">
        <f t="shared" si="388"/>
        <v>À PAGAR</v>
      </c>
      <c r="R2468" s="136" t="str">
        <f t="shared" ca="1" si="384"/>
        <v>EM DIA</v>
      </c>
      <c r="S2468" s="137" t="str">
        <f t="shared" ca="1" si="389"/>
        <v/>
      </c>
    </row>
    <row r="2469" spans="2:19" x14ac:dyDescent="0.25">
      <c r="B2469" s="190" t="str">
        <f t="shared" si="391"/>
        <v/>
      </c>
      <c r="C2469" s="190" t="str">
        <f t="shared" si="390"/>
        <v/>
      </c>
      <c r="D2469" s="119" t="s">
        <v>192</v>
      </c>
      <c r="H2469" s="141">
        <f t="shared" si="385"/>
        <v>0</v>
      </c>
      <c r="K2469" s="133">
        <f t="shared" si="392"/>
        <v>0</v>
      </c>
      <c r="L2469" s="133">
        <f t="shared" si="386"/>
        <v>0</v>
      </c>
      <c r="M2469" s="190">
        <f t="shared" si="387"/>
        <v>1</v>
      </c>
      <c r="N2469" s="190" t="str">
        <f t="shared" si="383"/>
        <v>JANEIRO</v>
      </c>
      <c r="P2469" s="119" t="s">
        <v>192</v>
      </c>
      <c r="Q2469" s="136" t="str">
        <f t="shared" si="388"/>
        <v>À PAGAR</v>
      </c>
      <c r="R2469" s="136" t="str">
        <f t="shared" ca="1" si="384"/>
        <v>EM DIA</v>
      </c>
      <c r="S2469" s="137" t="str">
        <f t="shared" ca="1" si="389"/>
        <v/>
      </c>
    </row>
    <row r="2470" spans="2:19" x14ac:dyDescent="0.25">
      <c r="B2470" s="190" t="str">
        <f t="shared" si="391"/>
        <v/>
      </c>
      <c r="C2470" s="190" t="str">
        <f t="shared" si="390"/>
        <v/>
      </c>
      <c r="D2470" s="119" t="s">
        <v>192</v>
      </c>
      <c r="H2470" s="141">
        <f t="shared" si="385"/>
        <v>0</v>
      </c>
      <c r="K2470" s="133">
        <f t="shared" si="392"/>
        <v>0</v>
      </c>
      <c r="L2470" s="133">
        <f t="shared" si="386"/>
        <v>0</v>
      </c>
      <c r="M2470" s="190">
        <f t="shared" si="387"/>
        <v>1</v>
      </c>
      <c r="N2470" s="190" t="str">
        <f t="shared" si="383"/>
        <v>JANEIRO</v>
      </c>
      <c r="P2470" s="119" t="s">
        <v>192</v>
      </c>
      <c r="Q2470" s="136" t="str">
        <f t="shared" si="388"/>
        <v>À PAGAR</v>
      </c>
      <c r="R2470" s="136" t="str">
        <f t="shared" ca="1" si="384"/>
        <v>EM DIA</v>
      </c>
      <c r="S2470" s="137" t="str">
        <f t="shared" ca="1" si="389"/>
        <v/>
      </c>
    </row>
    <row r="2471" spans="2:19" x14ac:dyDescent="0.25">
      <c r="B2471" s="190" t="str">
        <f t="shared" si="391"/>
        <v/>
      </c>
      <c r="C2471" s="190" t="str">
        <f t="shared" si="390"/>
        <v/>
      </c>
      <c r="D2471" s="119" t="s">
        <v>192</v>
      </c>
      <c r="H2471" s="141">
        <f t="shared" si="385"/>
        <v>0</v>
      </c>
      <c r="K2471" s="133">
        <f t="shared" si="392"/>
        <v>0</v>
      </c>
      <c r="L2471" s="133">
        <f t="shared" si="386"/>
        <v>0</v>
      </c>
      <c r="M2471" s="190">
        <f t="shared" si="387"/>
        <v>1</v>
      </c>
      <c r="N2471" s="190" t="str">
        <f t="shared" si="383"/>
        <v>JANEIRO</v>
      </c>
      <c r="P2471" s="119" t="s">
        <v>192</v>
      </c>
      <c r="Q2471" s="136" t="str">
        <f t="shared" si="388"/>
        <v>À PAGAR</v>
      </c>
      <c r="R2471" s="136" t="str">
        <f t="shared" ca="1" si="384"/>
        <v>EM DIA</v>
      </c>
      <c r="S2471" s="137" t="str">
        <f t="shared" ca="1" si="389"/>
        <v/>
      </c>
    </row>
    <row r="2472" spans="2:19" x14ac:dyDescent="0.25">
      <c r="B2472" s="190" t="str">
        <f t="shared" si="391"/>
        <v/>
      </c>
      <c r="C2472" s="190" t="str">
        <f t="shared" si="390"/>
        <v/>
      </c>
      <c r="D2472" s="119" t="s">
        <v>192</v>
      </c>
      <c r="H2472" s="141">
        <f t="shared" si="385"/>
        <v>0</v>
      </c>
      <c r="K2472" s="133">
        <f t="shared" si="392"/>
        <v>0</v>
      </c>
      <c r="L2472" s="133">
        <f t="shared" si="386"/>
        <v>0</v>
      </c>
      <c r="M2472" s="190">
        <f t="shared" si="387"/>
        <v>1</v>
      </c>
      <c r="N2472" s="190" t="str">
        <f t="shared" si="383"/>
        <v>JANEIRO</v>
      </c>
      <c r="P2472" s="119" t="s">
        <v>192</v>
      </c>
      <c r="Q2472" s="136" t="str">
        <f t="shared" si="388"/>
        <v>À PAGAR</v>
      </c>
      <c r="R2472" s="136" t="str">
        <f t="shared" ca="1" si="384"/>
        <v>EM DIA</v>
      </c>
      <c r="S2472" s="137" t="str">
        <f t="shared" ca="1" si="389"/>
        <v/>
      </c>
    </row>
    <row r="2473" spans="2:19" x14ac:dyDescent="0.25">
      <c r="B2473" s="190" t="str">
        <f t="shared" si="391"/>
        <v/>
      </c>
      <c r="C2473" s="190" t="str">
        <f t="shared" si="390"/>
        <v/>
      </c>
      <c r="D2473" s="119" t="s">
        <v>192</v>
      </c>
      <c r="H2473" s="141">
        <f t="shared" si="385"/>
        <v>0</v>
      </c>
      <c r="K2473" s="133">
        <f t="shared" si="392"/>
        <v>0</v>
      </c>
      <c r="L2473" s="133">
        <f t="shared" si="386"/>
        <v>0</v>
      </c>
      <c r="M2473" s="190">
        <f t="shared" si="387"/>
        <v>1</v>
      </c>
      <c r="N2473" s="190" t="str">
        <f t="shared" si="383"/>
        <v>JANEIRO</v>
      </c>
      <c r="P2473" s="119" t="s">
        <v>192</v>
      </c>
      <c r="Q2473" s="136" t="str">
        <f t="shared" si="388"/>
        <v>À PAGAR</v>
      </c>
      <c r="R2473" s="136" t="str">
        <f t="shared" ca="1" si="384"/>
        <v>EM DIA</v>
      </c>
      <c r="S2473" s="137" t="str">
        <f t="shared" ca="1" si="389"/>
        <v/>
      </c>
    </row>
    <row r="2474" spans="2:19" x14ac:dyDescent="0.25">
      <c r="B2474" s="190" t="str">
        <f t="shared" si="391"/>
        <v/>
      </c>
      <c r="C2474" s="190" t="str">
        <f t="shared" si="390"/>
        <v/>
      </c>
      <c r="D2474" s="119" t="s">
        <v>192</v>
      </c>
      <c r="H2474" s="141">
        <f t="shared" si="385"/>
        <v>0</v>
      </c>
      <c r="K2474" s="133">
        <f t="shared" si="392"/>
        <v>0</v>
      </c>
      <c r="L2474" s="133">
        <f t="shared" si="386"/>
        <v>0</v>
      </c>
      <c r="M2474" s="190">
        <f t="shared" si="387"/>
        <v>1</v>
      </c>
      <c r="N2474" s="190" t="str">
        <f t="shared" si="383"/>
        <v>JANEIRO</v>
      </c>
      <c r="P2474" s="119" t="s">
        <v>192</v>
      </c>
      <c r="Q2474" s="136" t="str">
        <f t="shared" si="388"/>
        <v>À PAGAR</v>
      </c>
      <c r="R2474" s="136" t="str">
        <f t="shared" ca="1" si="384"/>
        <v>EM DIA</v>
      </c>
      <c r="S2474" s="137" t="str">
        <f t="shared" ca="1" si="389"/>
        <v/>
      </c>
    </row>
    <row r="2475" spans="2:19" x14ac:dyDescent="0.25">
      <c r="B2475" s="190" t="str">
        <f t="shared" si="391"/>
        <v/>
      </c>
      <c r="C2475" s="190" t="str">
        <f t="shared" si="390"/>
        <v/>
      </c>
      <c r="D2475" s="119" t="s">
        <v>192</v>
      </c>
      <c r="H2475" s="141">
        <f t="shared" si="385"/>
        <v>0</v>
      </c>
      <c r="K2475" s="133">
        <f t="shared" si="392"/>
        <v>0</v>
      </c>
      <c r="L2475" s="133">
        <f t="shared" si="386"/>
        <v>0</v>
      </c>
      <c r="M2475" s="190">
        <f t="shared" si="387"/>
        <v>1</v>
      </c>
      <c r="N2475" s="190" t="str">
        <f t="shared" si="383"/>
        <v>JANEIRO</v>
      </c>
      <c r="P2475" s="119" t="s">
        <v>192</v>
      </c>
      <c r="Q2475" s="136" t="str">
        <f t="shared" si="388"/>
        <v>À PAGAR</v>
      </c>
      <c r="R2475" s="136" t="str">
        <f t="shared" ca="1" si="384"/>
        <v>EM DIA</v>
      </c>
      <c r="S2475" s="137" t="str">
        <f t="shared" ca="1" si="389"/>
        <v/>
      </c>
    </row>
    <row r="2476" spans="2:19" x14ac:dyDescent="0.25">
      <c r="B2476" s="190" t="str">
        <f t="shared" si="391"/>
        <v/>
      </c>
      <c r="C2476" s="190" t="str">
        <f t="shared" si="390"/>
        <v/>
      </c>
      <c r="D2476" s="119" t="s">
        <v>192</v>
      </c>
      <c r="H2476" s="141">
        <f t="shared" si="385"/>
        <v>0</v>
      </c>
      <c r="K2476" s="133">
        <f t="shared" si="392"/>
        <v>0</v>
      </c>
      <c r="L2476" s="133">
        <f t="shared" si="386"/>
        <v>0</v>
      </c>
      <c r="M2476" s="190">
        <f t="shared" si="387"/>
        <v>1</v>
      </c>
      <c r="N2476" s="190" t="str">
        <f t="shared" si="383"/>
        <v>JANEIRO</v>
      </c>
      <c r="P2476" s="119" t="s">
        <v>192</v>
      </c>
      <c r="Q2476" s="136" t="str">
        <f t="shared" si="388"/>
        <v>À PAGAR</v>
      </c>
      <c r="R2476" s="136" t="str">
        <f t="shared" ca="1" si="384"/>
        <v>EM DIA</v>
      </c>
      <c r="S2476" s="137" t="str">
        <f t="shared" ca="1" si="389"/>
        <v/>
      </c>
    </row>
    <row r="2477" spans="2:19" x14ac:dyDescent="0.25">
      <c r="B2477" s="190" t="str">
        <f t="shared" si="391"/>
        <v/>
      </c>
      <c r="C2477" s="190" t="str">
        <f t="shared" si="390"/>
        <v/>
      </c>
      <c r="D2477" s="119" t="s">
        <v>192</v>
      </c>
      <c r="H2477" s="141">
        <f t="shared" si="385"/>
        <v>0</v>
      </c>
      <c r="K2477" s="133">
        <f t="shared" si="392"/>
        <v>0</v>
      </c>
      <c r="L2477" s="133">
        <f t="shared" si="386"/>
        <v>0</v>
      </c>
      <c r="M2477" s="190">
        <f t="shared" si="387"/>
        <v>1</v>
      </c>
      <c r="N2477" s="190" t="str">
        <f t="shared" si="383"/>
        <v>JANEIRO</v>
      </c>
      <c r="P2477" s="119" t="s">
        <v>192</v>
      </c>
      <c r="Q2477" s="136" t="str">
        <f t="shared" si="388"/>
        <v>À PAGAR</v>
      </c>
      <c r="R2477" s="136" t="str">
        <f t="shared" ca="1" si="384"/>
        <v>EM DIA</v>
      </c>
      <c r="S2477" s="137" t="str">
        <f t="shared" ca="1" si="389"/>
        <v/>
      </c>
    </row>
    <row r="2478" spans="2:19" x14ac:dyDescent="0.25">
      <c r="B2478" s="190" t="str">
        <f t="shared" si="391"/>
        <v/>
      </c>
      <c r="C2478" s="190" t="str">
        <f t="shared" si="390"/>
        <v/>
      </c>
      <c r="D2478" s="119" t="s">
        <v>192</v>
      </c>
      <c r="H2478" s="141">
        <f t="shared" si="385"/>
        <v>0</v>
      </c>
      <c r="K2478" s="133">
        <f t="shared" si="392"/>
        <v>0</v>
      </c>
      <c r="L2478" s="133">
        <f t="shared" si="386"/>
        <v>0</v>
      </c>
      <c r="M2478" s="190">
        <f t="shared" si="387"/>
        <v>1</v>
      </c>
      <c r="N2478" s="190" t="str">
        <f t="shared" si="383"/>
        <v>JANEIRO</v>
      </c>
      <c r="P2478" s="119" t="s">
        <v>192</v>
      </c>
      <c r="Q2478" s="136" t="str">
        <f t="shared" si="388"/>
        <v>À PAGAR</v>
      </c>
      <c r="R2478" s="136" t="str">
        <f t="shared" ca="1" si="384"/>
        <v>EM DIA</v>
      </c>
      <c r="S2478" s="137" t="str">
        <f t="shared" ca="1" si="389"/>
        <v/>
      </c>
    </row>
    <row r="2479" spans="2:19" x14ac:dyDescent="0.25">
      <c r="B2479" s="190" t="str">
        <f t="shared" si="391"/>
        <v/>
      </c>
      <c r="C2479" s="190" t="str">
        <f t="shared" si="390"/>
        <v/>
      </c>
      <c r="D2479" s="119" t="s">
        <v>192</v>
      </c>
      <c r="H2479" s="141">
        <f t="shared" si="385"/>
        <v>0</v>
      </c>
      <c r="K2479" s="133">
        <f t="shared" si="392"/>
        <v>0</v>
      </c>
      <c r="L2479" s="133">
        <f t="shared" si="386"/>
        <v>0</v>
      </c>
      <c r="M2479" s="190">
        <f t="shared" si="387"/>
        <v>1</v>
      </c>
      <c r="N2479" s="190" t="str">
        <f t="shared" si="383"/>
        <v>JANEIRO</v>
      </c>
      <c r="P2479" s="119" t="s">
        <v>192</v>
      </c>
      <c r="Q2479" s="136" t="str">
        <f t="shared" si="388"/>
        <v>À PAGAR</v>
      </c>
      <c r="R2479" s="136" t="str">
        <f t="shared" ca="1" si="384"/>
        <v>EM DIA</v>
      </c>
      <c r="S2479" s="137" t="str">
        <f t="shared" ca="1" si="389"/>
        <v/>
      </c>
    </row>
    <row r="2480" spans="2:19" x14ac:dyDescent="0.25">
      <c r="B2480" s="190" t="str">
        <f t="shared" si="391"/>
        <v/>
      </c>
      <c r="C2480" s="190" t="str">
        <f t="shared" si="390"/>
        <v/>
      </c>
      <c r="D2480" s="119" t="s">
        <v>192</v>
      </c>
      <c r="H2480" s="141">
        <f t="shared" si="385"/>
        <v>0</v>
      </c>
      <c r="K2480" s="133">
        <f t="shared" si="392"/>
        <v>0</v>
      </c>
      <c r="L2480" s="133">
        <f t="shared" si="386"/>
        <v>0</v>
      </c>
      <c r="M2480" s="190">
        <f t="shared" si="387"/>
        <v>1</v>
      </c>
      <c r="N2480" s="190" t="str">
        <f t="shared" si="383"/>
        <v>JANEIRO</v>
      </c>
      <c r="P2480" s="119" t="s">
        <v>192</v>
      </c>
      <c r="Q2480" s="136" t="str">
        <f t="shared" si="388"/>
        <v>À PAGAR</v>
      </c>
      <c r="R2480" s="136" t="str">
        <f t="shared" ca="1" si="384"/>
        <v>EM DIA</v>
      </c>
      <c r="S2480" s="137" t="str">
        <f t="shared" ca="1" si="389"/>
        <v/>
      </c>
    </row>
    <row r="2481" spans="2:19" x14ac:dyDescent="0.25">
      <c r="B2481" s="190" t="str">
        <f t="shared" si="391"/>
        <v/>
      </c>
      <c r="C2481" s="190" t="str">
        <f t="shared" si="390"/>
        <v/>
      </c>
      <c r="D2481" s="119" t="s">
        <v>192</v>
      </c>
      <c r="H2481" s="141">
        <f t="shared" si="385"/>
        <v>0</v>
      </c>
      <c r="K2481" s="133">
        <f t="shared" si="392"/>
        <v>0</v>
      </c>
      <c r="L2481" s="133">
        <f t="shared" si="386"/>
        <v>0</v>
      </c>
      <c r="M2481" s="190">
        <f t="shared" si="387"/>
        <v>1</v>
      </c>
      <c r="N2481" s="190" t="str">
        <f t="shared" si="383"/>
        <v>JANEIRO</v>
      </c>
      <c r="P2481" s="119" t="s">
        <v>192</v>
      </c>
      <c r="Q2481" s="136" t="str">
        <f t="shared" si="388"/>
        <v>À PAGAR</v>
      </c>
      <c r="R2481" s="136" t="str">
        <f t="shared" ca="1" si="384"/>
        <v>EM DIA</v>
      </c>
      <c r="S2481" s="137" t="str">
        <f t="shared" ca="1" si="389"/>
        <v/>
      </c>
    </row>
    <row r="2482" spans="2:19" x14ac:dyDescent="0.25">
      <c r="B2482" s="190" t="str">
        <f t="shared" si="391"/>
        <v/>
      </c>
      <c r="C2482" s="190" t="str">
        <f t="shared" si="390"/>
        <v/>
      </c>
      <c r="D2482" s="119" t="s">
        <v>192</v>
      </c>
      <c r="H2482" s="141">
        <f t="shared" si="385"/>
        <v>0</v>
      </c>
      <c r="K2482" s="133">
        <f t="shared" si="392"/>
        <v>0</v>
      </c>
      <c r="L2482" s="133">
        <f t="shared" si="386"/>
        <v>0</v>
      </c>
      <c r="M2482" s="190">
        <f t="shared" si="387"/>
        <v>1</v>
      </c>
      <c r="N2482" s="190" t="str">
        <f t="shared" si="383"/>
        <v>JANEIRO</v>
      </c>
      <c r="P2482" s="119" t="s">
        <v>192</v>
      </c>
      <c r="Q2482" s="136" t="str">
        <f t="shared" si="388"/>
        <v>À PAGAR</v>
      </c>
      <c r="R2482" s="136" t="str">
        <f t="shared" ca="1" si="384"/>
        <v>EM DIA</v>
      </c>
      <c r="S2482" s="137" t="str">
        <f t="shared" ca="1" si="389"/>
        <v/>
      </c>
    </row>
    <row r="2483" spans="2:19" x14ac:dyDescent="0.25">
      <c r="B2483" s="190" t="str">
        <f t="shared" si="391"/>
        <v/>
      </c>
      <c r="C2483" s="190" t="str">
        <f t="shared" si="390"/>
        <v/>
      </c>
      <c r="D2483" s="119" t="s">
        <v>192</v>
      </c>
      <c r="H2483" s="141">
        <f t="shared" si="385"/>
        <v>0</v>
      </c>
      <c r="K2483" s="133">
        <f t="shared" si="392"/>
        <v>0</v>
      </c>
      <c r="L2483" s="133">
        <f t="shared" si="386"/>
        <v>0</v>
      </c>
      <c r="M2483" s="190">
        <f t="shared" si="387"/>
        <v>1</v>
      </c>
      <c r="N2483" s="190" t="str">
        <f t="shared" si="383"/>
        <v>JANEIRO</v>
      </c>
      <c r="P2483" s="119" t="s">
        <v>192</v>
      </c>
      <c r="Q2483" s="136" t="str">
        <f t="shared" si="388"/>
        <v>À PAGAR</v>
      </c>
      <c r="R2483" s="136" t="str">
        <f t="shared" ca="1" si="384"/>
        <v>EM DIA</v>
      </c>
      <c r="S2483" s="137" t="str">
        <f t="shared" ca="1" si="389"/>
        <v/>
      </c>
    </row>
    <row r="2484" spans="2:19" x14ac:dyDescent="0.25">
      <c r="B2484" s="190" t="str">
        <f t="shared" si="391"/>
        <v/>
      </c>
      <c r="C2484" s="190" t="str">
        <f t="shared" si="390"/>
        <v/>
      </c>
      <c r="D2484" s="119" t="s">
        <v>192</v>
      </c>
      <c r="H2484" s="141">
        <f t="shared" si="385"/>
        <v>0</v>
      </c>
      <c r="K2484" s="133">
        <f t="shared" si="392"/>
        <v>0</v>
      </c>
      <c r="L2484" s="133">
        <f t="shared" si="386"/>
        <v>0</v>
      </c>
      <c r="M2484" s="190">
        <f t="shared" si="387"/>
        <v>1</v>
      </c>
      <c r="N2484" s="190" t="str">
        <f t="shared" si="383"/>
        <v>JANEIRO</v>
      </c>
      <c r="P2484" s="119" t="s">
        <v>192</v>
      </c>
      <c r="Q2484" s="136" t="str">
        <f t="shared" si="388"/>
        <v>À PAGAR</v>
      </c>
      <c r="R2484" s="136" t="str">
        <f t="shared" ca="1" si="384"/>
        <v>EM DIA</v>
      </c>
      <c r="S2484" s="137" t="str">
        <f t="shared" ca="1" si="389"/>
        <v/>
      </c>
    </row>
    <row r="2485" spans="2:19" x14ac:dyDescent="0.25">
      <c r="B2485" s="190" t="str">
        <f t="shared" si="391"/>
        <v/>
      </c>
      <c r="C2485" s="190" t="str">
        <f t="shared" si="390"/>
        <v/>
      </c>
      <c r="D2485" s="119" t="s">
        <v>192</v>
      </c>
      <c r="H2485" s="141">
        <f t="shared" si="385"/>
        <v>0</v>
      </c>
      <c r="K2485" s="133">
        <f t="shared" si="392"/>
        <v>0</v>
      </c>
      <c r="L2485" s="133">
        <f t="shared" si="386"/>
        <v>0</v>
      </c>
      <c r="M2485" s="190">
        <f t="shared" si="387"/>
        <v>1</v>
      </c>
      <c r="N2485" s="190" t="str">
        <f t="shared" si="383"/>
        <v>JANEIRO</v>
      </c>
      <c r="P2485" s="119" t="s">
        <v>192</v>
      </c>
      <c r="Q2485" s="136" t="str">
        <f t="shared" si="388"/>
        <v>À PAGAR</v>
      </c>
      <c r="R2485" s="136" t="str">
        <f t="shared" ca="1" si="384"/>
        <v>EM DIA</v>
      </c>
      <c r="S2485" s="137" t="str">
        <f t="shared" ca="1" si="389"/>
        <v/>
      </c>
    </row>
    <row r="2486" spans="2:19" x14ac:dyDescent="0.25">
      <c r="B2486" s="190" t="str">
        <f t="shared" si="391"/>
        <v/>
      </c>
      <c r="C2486" s="190" t="str">
        <f t="shared" si="390"/>
        <v/>
      </c>
      <c r="D2486" s="119" t="s">
        <v>192</v>
      </c>
      <c r="H2486" s="141">
        <f t="shared" si="385"/>
        <v>0</v>
      </c>
      <c r="K2486" s="133">
        <f t="shared" si="392"/>
        <v>0</v>
      </c>
      <c r="L2486" s="133">
        <f t="shared" si="386"/>
        <v>0</v>
      </c>
      <c r="M2486" s="190">
        <f t="shared" si="387"/>
        <v>1</v>
      </c>
      <c r="N2486" s="190" t="str">
        <f t="shared" si="383"/>
        <v>JANEIRO</v>
      </c>
      <c r="P2486" s="119" t="s">
        <v>192</v>
      </c>
      <c r="Q2486" s="136" t="str">
        <f t="shared" si="388"/>
        <v>À PAGAR</v>
      </c>
      <c r="R2486" s="136" t="str">
        <f t="shared" ca="1" si="384"/>
        <v>EM DIA</v>
      </c>
      <c r="S2486" s="137" t="str">
        <f t="shared" ca="1" si="389"/>
        <v/>
      </c>
    </row>
    <row r="2487" spans="2:19" x14ac:dyDescent="0.25">
      <c r="B2487" s="190" t="str">
        <f t="shared" si="391"/>
        <v/>
      </c>
      <c r="C2487" s="190" t="str">
        <f t="shared" si="390"/>
        <v/>
      </c>
      <c r="D2487" s="119" t="s">
        <v>192</v>
      </c>
      <c r="H2487" s="141">
        <f t="shared" si="385"/>
        <v>0</v>
      </c>
      <c r="K2487" s="133">
        <f t="shared" si="392"/>
        <v>0</v>
      </c>
      <c r="L2487" s="133">
        <f t="shared" si="386"/>
        <v>0</v>
      </c>
      <c r="M2487" s="190">
        <f t="shared" si="387"/>
        <v>1</v>
      </c>
      <c r="N2487" s="190" t="str">
        <f t="shared" si="383"/>
        <v>JANEIRO</v>
      </c>
      <c r="P2487" s="119" t="s">
        <v>192</v>
      </c>
      <c r="Q2487" s="136" t="str">
        <f t="shared" si="388"/>
        <v>À PAGAR</v>
      </c>
      <c r="R2487" s="136" t="str">
        <f t="shared" ca="1" si="384"/>
        <v>EM DIA</v>
      </c>
      <c r="S2487" s="137" t="str">
        <f t="shared" ca="1" si="389"/>
        <v/>
      </c>
    </row>
    <row r="2488" spans="2:19" x14ac:dyDescent="0.25">
      <c r="B2488" s="190" t="str">
        <f t="shared" si="391"/>
        <v/>
      </c>
      <c r="C2488" s="190" t="str">
        <f t="shared" si="390"/>
        <v/>
      </c>
      <c r="D2488" s="119" t="s">
        <v>192</v>
      </c>
      <c r="H2488" s="141">
        <f t="shared" si="385"/>
        <v>0</v>
      </c>
      <c r="K2488" s="133">
        <f t="shared" si="392"/>
        <v>0</v>
      </c>
      <c r="L2488" s="133">
        <f t="shared" si="386"/>
        <v>0</v>
      </c>
      <c r="M2488" s="190">
        <f t="shared" si="387"/>
        <v>1</v>
      </c>
      <c r="N2488" s="190" t="str">
        <f t="shared" si="383"/>
        <v>JANEIRO</v>
      </c>
      <c r="P2488" s="119" t="s">
        <v>192</v>
      </c>
      <c r="Q2488" s="136" t="str">
        <f t="shared" si="388"/>
        <v>À PAGAR</v>
      </c>
      <c r="R2488" s="136" t="str">
        <f t="shared" ca="1" si="384"/>
        <v>EM DIA</v>
      </c>
      <c r="S2488" s="137" t="str">
        <f t="shared" ca="1" si="389"/>
        <v/>
      </c>
    </row>
    <row r="2489" spans="2:19" x14ac:dyDescent="0.25">
      <c r="B2489" s="190" t="str">
        <f t="shared" si="391"/>
        <v/>
      </c>
      <c r="C2489" s="190" t="str">
        <f t="shared" si="390"/>
        <v/>
      </c>
      <c r="D2489" s="119" t="s">
        <v>192</v>
      </c>
      <c r="H2489" s="141">
        <f t="shared" si="385"/>
        <v>0</v>
      </c>
      <c r="K2489" s="133">
        <f t="shared" si="392"/>
        <v>0</v>
      </c>
      <c r="L2489" s="133">
        <f t="shared" si="386"/>
        <v>0</v>
      </c>
      <c r="M2489" s="190">
        <f t="shared" si="387"/>
        <v>1</v>
      </c>
      <c r="N2489" s="190" t="str">
        <f t="shared" si="383"/>
        <v>JANEIRO</v>
      </c>
      <c r="P2489" s="119" t="s">
        <v>192</v>
      </c>
      <c r="Q2489" s="136" t="str">
        <f t="shared" si="388"/>
        <v>À PAGAR</v>
      </c>
      <c r="R2489" s="136" t="str">
        <f t="shared" ca="1" si="384"/>
        <v>EM DIA</v>
      </c>
      <c r="S2489" s="137" t="str">
        <f t="shared" ca="1" si="389"/>
        <v/>
      </c>
    </row>
    <row r="2490" spans="2:19" x14ac:dyDescent="0.25">
      <c r="B2490" s="190" t="str">
        <f t="shared" si="391"/>
        <v/>
      </c>
      <c r="C2490" s="190" t="str">
        <f t="shared" si="390"/>
        <v/>
      </c>
      <c r="D2490" s="119" t="s">
        <v>192</v>
      </c>
      <c r="H2490" s="141">
        <f t="shared" si="385"/>
        <v>0</v>
      </c>
      <c r="K2490" s="133">
        <f t="shared" si="392"/>
        <v>0</v>
      </c>
      <c r="L2490" s="133">
        <f t="shared" si="386"/>
        <v>0</v>
      </c>
      <c r="M2490" s="190">
        <f t="shared" si="387"/>
        <v>1</v>
      </c>
      <c r="N2490" s="190" t="str">
        <f t="shared" si="383"/>
        <v>JANEIRO</v>
      </c>
      <c r="P2490" s="119" t="s">
        <v>192</v>
      </c>
      <c r="Q2490" s="136" t="str">
        <f t="shared" si="388"/>
        <v>À PAGAR</v>
      </c>
      <c r="R2490" s="136" t="str">
        <f t="shared" ca="1" si="384"/>
        <v>EM DIA</v>
      </c>
      <c r="S2490" s="137" t="str">
        <f t="shared" ca="1" si="389"/>
        <v/>
      </c>
    </row>
    <row r="2491" spans="2:19" x14ac:dyDescent="0.25">
      <c r="B2491" s="190" t="str">
        <f t="shared" si="391"/>
        <v/>
      </c>
      <c r="C2491" s="190" t="str">
        <f t="shared" si="390"/>
        <v/>
      </c>
      <c r="D2491" s="119" t="s">
        <v>192</v>
      </c>
      <c r="H2491" s="141">
        <f t="shared" si="385"/>
        <v>0</v>
      </c>
      <c r="K2491" s="133">
        <f t="shared" si="392"/>
        <v>0</v>
      </c>
      <c r="L2491" s="133">
        <f t="shared" si="386"/>
        <v>0</v>
      </c>
      <c r="M2491" s="190">
        <f t="shared" si="387"/>
        <v>1</v>
      </c>
      <c r="N2491" s="190" t="str">
        <f t="shared" si="383"/>
        <v>JANEIRO</v>
      </c>
      <c r="P2491" s="119" t="s">
        <v>192</v>
      </c>
      <c r="Q2491" s="136" t="str">
        <f t="shared" si="388"/>
        <v>À PAGAR</v>
      </c>
      <c r="R2491" s="136" t="str">
        <f t="shared" ca="1" si="384"/>
        <v>EM DIA</v>
      </c>
      <c r="S2491" s="137" t="str">
        <f t="shared" ca="1" si="389"/>
        <v/>
      </c>
    </row>
    <row r="2492" spans="2:19" x14ac:dyDescent="0.25">
      <c r="B2492" s="190" t="str">
        <f t="shared" si="391"/>
        <v/>
      </c>
      <c r="C2492" s="190" t="str">
        <f t="shared" si="390"/>
        <v/>
      </c>
      <c r="D2492" s="119" t="s">
        <v>192</v>
      </c>
      <c r="H2492" s="141">
        <f t="shared" si="385"/>
        <v>0</v>
      </c>
      <c r="K2492" s="133">
        <f t="shared" si="392"/>
        <v>0</v>
      </c>
      <c r="L2492" s="133">
        <f t="shared" si="386"/>
        <v>0</v>
      </c>
      <c r="M2492" s="190">
        <f t="shared" si="387"/>
        <v>1</v>
      </c>
      <c r="N2492" s="190" t="str">
        <f t="shared" si="383"/>
        <v>JANEIRO</v>
      </c>
      <c r="P2492" s="119" t="s">
        <v>192</v>
      </c>
      <c r="Q2492" s="136" t="str">
        <f t="shared" si="388"/>
        <v>À PAGAR</v>
      </c>
      <c r="R2492" s="136" t="str">
        <f t="shared" ca="1" si="384"/>
        <v>EM DIA</v>
      </c>
      <c r="S2492" s="137" t="str">
        <f t="shared" ca="1" si="389"/>
        <v/>
      </c>
    </row>
    <row r="2493" spans="2:19" x14ac:dyDescent="0.25">
      <c r="B2493" s="190" t="str">
        <f t="shared" si="391"/>
        <v/>
      </c>
      <c r="C2493" s="190" t="str">
        <f t="shared" si="390"/>
        <v/>
      </c>
      <c r="D2493" s="119" t="s">
        <v>192</v>
      </c>
      <c r="H2493" s="141">
        <f t="shared" si="385"/>
        <v>0</v>
      </c>
      <c r="K2493" s="133">
        <f t="shared" si="392"/>
        <v>0</v>
      </c>
      <c r="L2493" s="133">
        <f t="shared" si="386"/>
        <v>0</v>
      </c>
      <c r="M2493" s="190">
        <f t="shared" si="387"/>
        <v>1</v>
      </c>
      <c r="N2493" s="190" t="str">
        <f t="shared" si="383"/>
        <v>JANEIRO</v>
      </c>
      <c r="P2493" s="119" t="s">
        <v>192</v>
      </c>
      <c r="Q2493" s="136" t="str">
        <f t="shared" si="388"/>
        <v>À PAGAR</v>
      </c>
      <c r="R2493" s="136" t="str">
        <f t="shared" ca="1" si="384"/>
        <v>EM DIA</v>
      </c>
      <c r="S2493" s="137" t="str">
        <f t="shared" ca="1" si="389"/>
        <v/>
      </c>
    </row>
    <row r="2494" spans="2:19" x14ac:dyDescent="0.25">
      <c r="B2494" s="190" t="str">
        <f t="shared" si="391"/>
        <v/>
      </c>
      <c r="C2494" s="190" t="str">
        <f t="shared" si="390"/>
        <v/>
      </c>
      <c r="D2494" s="119" t="s">
        <v>192</v>
      </c>
      <c r="H2494" s="141">
        <f t="shared" si="385"/>
        <v>0</v>
      </c>
      <c r="K2494" s="133">
        <f t="shared" si="392"/>
        <v>0</v>
      </c>
      <c r="L2494" s="133">
        <f t="shared" si="386"/>
        <v>0</v>
      </c>
      <c r="M2494" s="190">
        <f t="shared" si="387"/>
        <v>1</v>
      </c>
      <c r="N2494" s="190" t="str">
        <f t="shared" si="383"/>
        <v>JANEIRO</v>
      </c>
      <c r="P2494" s="119" t="s">
        <v>192</v>
      </c>
      <c r="Q2494" s="136" t="str">
        <f t="shared" si="388"/>
        <v>À PAGAR</v>
      </c>
      <c r="R2494" s="136" t="str">
        <f t="shared" ca="1" si="384"/>
        <v>EM DIA</v>
      </c>
      <c r="S2494" s="137" t="str">
        <f t="shared" ca="1" si="389"/>
        <v/>
      </c>
    </row>
    <row r="2495" spans="2:19" x14ac:dyDescent="0.25">
      <c r="B2495" s="190" t="str">
        <f t="shared" si="391"/>
        <v/>
      </c>
      <c r="C2495" s="190" t="str">
        <f t="shared" si="390"/>
        <v/>
      </c>
      <c r="D2495" s="119" t="s">
        <v>192</v>
      </c>
      <c r="H2495" s="141">
        <f t="shared" si="385"/>
        <v>0</v>
      </c>
      <c r="K2495" s="133">
        <f t="shared" si="392"/>
        <v>0</v>
      </c>
      <c r="L2495" s="133">
        <f t="shared" si="386"/>
        <v>0</v>
      </c>
      <c r="M2495" s="190">
        <f t="shared" si="387"/>
        <v>1</v>
      </c>
      <c r="N2495" s="190" t="str">
        <f t="shared" si="383"/>
        <v>JANEIRO</v>
      </c>
      <c r="P2495" s="119" t="s">
        <v>192</v>
      </c>
      <c r="Q2495" s="136" t="str">
        <f t="shared" si="388"/>
        <v>À PAGAR</v>
      </c>
      <c r="R2495" s="136" t="str">
        <f t="shared" ca="1" si="384"/>
        <v>EM DIA</v>
      </c>
      <c r="S2495" s="137" t="str">
        <f t="shared" ca="1" si="389"/>
        <v/>
      </c>
    </row>
    <row r="2496" spans="2:19" x14ac:dyDescent="0.25">
      <c r="B2496" s="190" t="str">
        <f t="shared" si="391"/>
        <v/>
      </c>
      <c r="C2496" s="190" t="str">
        <f t="shared" si="390"/>
        <v/>
      </c>
      <c r="D2496" s="119" t="s">
        <v>192</v>
      </c>
      <c r="H2496" s="141">
        <f t="shared" si="385"/>
        <v>0</v>
      </c>
      <c r="K2496" s="133">
        <f t="shared" si="392"/>
        <v>0</v>
      </c>
      <c r="L2496" s="133">
        <f t="shared" si="386"/>
        <v>0</v>
      </c>
      <c r="M2496" s="190">
        <f t="shared" si="387"/>
        <v>1</v>
      </c>
      <c r="N2496" s="190" t="str">
        <f t="shared" si="383"/>
        <v>JANEIRO</v>
      </c>
      <c r="P2496" s="119" t="s">
        <v>192</v>
      </c>
      <c r="Q2496" s="136" t="str">
        <f t="shared" si="388"/>
        <v>À PAGAR</v>
      </c>
      <c r="R2496" s="136" t="str">
        <f t="shared" ca="1" si="384"/>
        <v>EM DIA</v>
      </c>
      <c r="S2496" s="137" t="str">
        <f t="shared" ca="1" si="389"/>
        <v/>
      </c>
    </row>
    <row r="2497" spans="2:19" x14ac:dyDescent="0.25">
      <c r="B2497" s="190" t="str">
        <f t="shared" si="391"/>
        <v/>
      </c>
      <c r="C2497" s="190" t="str">
        <f t="shared" si="390"/>
        <v/>
      </c>
      <c r="D2497" s="119" t="s">
        <v>192</v>
      </c>
      <c r="H2497" s="141">
        <f t="shared" si="385"/>
        <v>0</v>
      </c>
      <c r="K2497" s="133">
        <f t="shared" si="392"/>
        <v>0</v>
      </c>
      <c r="L2497" s="133">
        <f t="shared" si="386"/>
        <v>0</v>
      </c>
      <c r="M2497" s="190">
        <f t="shared" si="387"/>
        <v>1</v>
      </c>
      <c r="N2497" s="190" t="str">
        <f t="shared" si="383"/>
        <v>JANEIRO</v>
      </c>
      <c r="P2497" s="119" t="s">
        <v>192</v>
      </c>
      <c r="Q2497" s="136" t="str">
        <f t="shared" si="388"/>
        <v>À PAGAR</v>
      </c>
      <c r="R2497" s="136" t="str">
        <f t="shared" ca="1" si="384"/>
        <v>EM DIA</v>
      </c>
      <c r="S2497" s="137" t="str">
        <f t="shared" ca="1" si="389"/>
        <v/>
      </c>
    </row>
    <row r="2498" spans="2:19" x14ac:dyDescent="0.25">
      <c r="B2498" s="190" t="str">
        <f t="shared" si="391"/>
        <v/>
      </c>
      <c r="C2498" s="190" t="str">
        <f t="shared" si="390"/>
        <v/>
      </c>
      <c r="D2498" s="119" t="s">
        <v>192</v>
      </c>
      <c r="H2498" s="141">
        <f t="shared" si="385"/>
        <v>0</v>
      </c>
      <c r="K2498" s="133">
        <f t="shared" si="392"/>
        <v>0</v>
      </c>
      <c r="L2498" s="133">
        <f t="shared" si="386"/>
        <v>0</v>
      </c>
      <c r="M2498" s="190">
        <f t="shared" si="387"/>
        <v>1</v>
      </c>
      <c r="N2498" s="190" t="str">
        <f t="shared" si="383"/>
        <v>JANEIRO</v>
      </c>
      <c r="P2498" s="119" t="s">
        <v>192</v>
      </c>
      <c r="Q2498" s="136" t="str">
        <f t="shared" si="388"/>
        <v>À PAGAR</v>
      </c>
      <c r="R2498" s="136" t="str">
        <f t="shared" ca="1" si="384"/>
        <v>EM DIA</v>
      </c>
      <c r="S2498" s="137" t="str">
        <f t="shared" ca="1" si="389"/>
        <v/>
      </c>
    </row>
    <row r="2499" spans="2:19" x14ac:dyDescent="0.25">
      <c r="B2499" s="190" t="str">
        <f t="shared" si="391"/>
        <v/>
      </c>
      <c r="C2499" s="190" t="str">
        <f t="shared" si="390"/>
        <v/>
      </c>
      <c r="D2499" s="119" t="s">
        <v>192</v>
      </c>
      <c r="H2499" s="141">
        <f t="shared" si="385"/>
        <v>0</v>
      </c>
      <c r="K2499" s="133">
        <f t="shared" si="392"/>
        <v>0</v>
      </c>
      <c r="L2499" s="133">
        <f t="shared" si="386"/>
        <v>0</v>
      </c>
      <c r="M2499" s="190">
        <f t="shared" si="387"/>
        <v>1</v>
      </c>
      <c r="N2499" s="190" t="str">
        <f t="shared" si="383"/>
        <v>JANEIRO</v>
      </c>
      <c r="P2499" s="119" t="s">
        <v>192</v>
      </c>
      <c r="Q2499" s="136" t="str">
        <f t="shared" si="388"/>
        <v>À PAGAR</v>
      </c>
      <c r="R2499" s="136" t="str">
        <f t="shared" ca="1" si="384"/>
        <v>EM DIA</v>
      </c>
      <c r="S2499" s="137" t="str">
        <f t="shared" ca="1" si="389"/>
        <v/>
      </c>
    </row>
    <row r="2500" spans="2:19" x14ac:dyDescent="0.25">
      <c r="B2500" s="190" t="str">
        <f t="shared" si="391"/>
        <v/>
      </c>
      <c r="C2500" s="190" t="str">
        <f t="shared" si="390"/>
        <v/>
      </c>
      <c r="D2500" s="119" t="s">
        <v>192</v>
      </c>
      <c r="H2500" s="141">
        <f t="shared" si="385"/>
        <v>0</v>
      </c>
      <c r="K2500" s="133">
        <f t="shared" si="392"/>
        <v>0</v>
      </c>
      <c r="L2500" s="133">
        <f t="shared" si="386"/>
        <v>0</v>
      </c>
      <c r="M2500" s="190">
        <f t="shared" si="387"/>
        <v>1</v>
      </c>
      <c r="N2500" s="190" t="str">
        <f t="shared" si="383"/>
        <v>JANEIRO</v>
      </c>
      <c r="P2500" s="119" t="s">
        <v>192</v>
      </c>
      <c r="Q2500" s="136" t="str">
        <f t="shared" si="388"/>
        <v>À PAGAR</v>
      </c>
      <c r="R2500" s="136" t="str">
        <f t="shared" ca="1" si="384"/>
        <v>EM DIA</v>
      </c>
      <c r="S2500" s="137" t="str">
        <f t="shared" ca="1" si="389"/>
        <v/>
      </c>
    </row>
    <row r="2501" spans="2:19" x14ac:dyDescent="0.25">
      <c r="B2501" s="190" t="str">
        <f t="shared" si="391"/>
        <v/>
      </c>
      <c r="C2501" s="190" t="str">
        <f t="shared" si="390"/>
        <v/>
      </c>
      <c r="D2501" s="119" t="s">
        <v>192</v>
      </c>
      <c r="H2501" s="141">
        <f t="shared" si="385"/>
        <v>0</v>
      </c>
      <c r="K2501" s="133">
        <f t="shared" si="392"/>
        <v>0</v>
      </c>
      <c r="L2501" s="133">
        <f t="shared" si="386"/>
        <v>0</v>
      </c>
      <c r="M2501" s="190">
        <f t="shared" si="387"/>
        <v>1</v>
      </c>
      <c r="N2501" s="190" t="str">
        <f t="shared" ref="N2501:N2564" si="393">IF(M2501=1,"JANEIRO",IF(M2501=2,"FEVEREIRO",IF(M2501=3,"MARÇO",IF(M2501=4,"ABRIL",IF(M2501=5,"MAIO",IF(M2501=6,"JUNHO",IF(M2501=7,"JULHO",IF(M2501=8,"AGOSTO",IF(M2501=9,"SETEMBRO",IF(M2501=10,"OUTUBRO",IF(M2501=11,"NOVEMBRO",IF(M2501=12,"DEZEMBRO",""))))))))))))</f>
        <v>JANEIRO</v>
      </c>
      <c r="P2501" s="119" t="s">
        <v>192</v>
      </c>
      <c r="Q2501" s="136" t="str">
        <f t="shared" si="388"/>
        <v>À PAGAR</v>
      </c>
      <c r="R2501" s="136" t="str">
        <f t="shared" ref="R2501:R2564" ca="1" si="394">IF(AND(O2501&lt;=P2501,S2501&gt;=0),"EM DIA","EM ATRASO")</f>
        <v>EM DIA</v>
      </c>
      <c r="S2501" s="137" t="str">
        <f t="shared" ca="1" si="389"/>
        <v/>
      </c>
    </row>
    <row r="2502" spans="2:19" x14ac:dyDescent="0.25">
      <c r="B2502" s="190" t="str">
        <f t="shared" si="391"/>
        <v/>
      </c>
      <c r="C2502" s="190" t="str">
        <f t="shared" si="390"/>
        <v/>
      </c>
      <c r="D2502" s="119" t="s">
        <v>192</v>
      </c>
      <c r="H2502" s="141">
        <f t="shared" ref="H2502:H2565" si="395">IF(OR(I2502="",I2502=0),G2502,I2502)</f>
        <v>0</v>
      </c>
      <c r="K2502" s="133">
        <f t="shared" si="392"/>
        <v>0</v>
      </c>
      <c r="L2502" s="133">
        <f t="shared" ref="L2502:L2565" si="396">IF(G2502&lt;I2502,I2502-G2502,0)</f>
        <v>0</v>
      </c>
      <c r="M2502" s="190">
        <f t="shared" ref="M2502:M2565" si="397">IFERROR(MONTH(O2502),"")</f>
        <v>1</v>
      </c>
      <c r="N2502" s="190" t="str">
        <f t="shared" si="393"/>
        <v>JANEIRO</v>
      </c>
      <c r="P2502" s="119" t="s">
        <v>192</v>
      </c>
      <c r="Q2502" s="136" t="str">
        <f t="shared" ref="Q2502:Q2565" si="398">IF(OR(I2502="",I2502=0),"À PAGAR","PAGO")</f>
        <v>À PAGAR</v>
      </c>
      <c r="R2502" s="136" t="str">
        <f t="shared" ca="1" si="394"/>
        <v>EM DIA</v>
      </c>
      <c r="S2502" s="137" t="str">
        <f t="shared" ref="S2502:S2565" ca="1" si="399">IFERROR(IF(Q2502="À PAGAR",P2502-$W$5,0),"")</f>
        <v/>
      </c>
    </row>
    <row r="2503" spans="2:19" x14ac:dyDescent="0.25">
      <c r="B2503" s="190" t="str">
        <f t="shared" si="391"/>
        <v/>
      </c>
      <c r="C2503" s="190" t="str">
        <f t="shared" si="390"/>
        <v/>
      </c>
      <c r="D2503" s="119" t="s">
        <v>192</v>
      </c>
      <c r="H2503" s="141">
        <f t="shared" si="395"/>
        <v>0</v>
      </c>
      <c r="K2503" s="133">
        <f t="shared" si="392"/>
        <v>0</v>
      </c>
      <c r="L2503" s="133">
        <f t="shared" si="396"/>
        <v>0</v>
      </c>
      <c r="M2503" s="190">
        <f t="shared" si="397"/>
        <v>1</v>
      </c>
      <c r="N2503" s="190" t="str">
        <f t="shared" si="393"/>
        <v>JANEIRO</v>
      </c>
      <c r="P2503" s="119" t="s">
        <v>192</v>
      </c>
      <c r="Q2503" s="136" t="str">
        <f t="shared" si="398"/>
        <v>À PAGAR</v>
      </c>
      <c r="R2503" s="136" t="str">
        <f t="shared" ca="1" si="394"/>
        <v>EM DIA</v>
      </c>
      <c r="S2503" s="137" t="str">
        <f t="shared" ca="1" si="399"/>
        <v/>
      </c>
    </row>
    <row r="2504" spans="2:19" x14ac:dyDescent="0.25">
      <c r="B2504" s="190" t="str">
        <f t="shared" si="391"/>
        <v/>
      </c>
      <c r="C2504" s="190" t="str">
        <f t="shared" si="390"/>
        <v/>
      </c>
      <c r="D2504" s="119" t="s">
        <v>192</v>
      </c>
      <c r="H2504" s="141">
        <f t="shared" si="395"/>
        <v>0</v>
      </c>
      <c r="K2504" s="133">
        <f t="shared" si="392"/>
        <v>0</v>
      </c>
      <c r="L2504" s="133">
        <f t="shared" si="396"/>
        <v>0</v>
      </c>
      <c r="M2504" s="190">
        <f t="shared" si="397"/>
        <v>1</v>
      </c>
      <c r="N2504" s="190" t="str">
        <f t="shared" si="393"/>
        <v>JANEIRO</v>
      </c>
      <c r="P2504" s="119" t="s">
        <v>192</v>
      </c>
      <c r="Q2504" s="136" t="str">
        <f t="shared" si="398"/>
        <v>À PAGAR</v>
      </c>
      <c r="R2504" s="136" t="str">
        <f t="shared" ca="1" si="394"/>
        <v>EM DIA</v>
      </c>
      <c r="S2504" s="137" t="str">
        <f t="shared" ca="1" si="399"/>
        <v/>
      </c>
    </row>
    <row r="2505" spans="2:19" x14ac:dyDescent="0.25">
      <c r="B2505" s="190" t="str">
        <f t="shared" si="391"/>
        <v/>
      </c>
      <c r="C2505" s="190" t="str">
        <f t="shared" si="390"/>
        <v/>
      </c>
      <c r="D2505" s="119" t="s">
        <v>192</v>
      </c>
      <c r="H2505" s="141">
        <f t="shared" si="395"/>
        <v>0</v>
      </c>
      <c r="K2505" s="133">
        <f t="shared" si="392"/>
        <v>0</v>
      </c>
      <c r="L2505" s="133">
        <f t="shared" si="396"/>
        <v>0</v>
      </c>
      <c r="M2505" s="190">
        <f t="shared" si="397"/>
        <v>1</v>
      </c>
      <c r="N2505" s="190" t="str">
        <f t="shared" si="393"/>
        <v>JANEIRO</v>
      </c>
      <c r="P2505" s="119" t="s">
        <v>192</v>
      </c>
      <c r="Q2505" s="136" t="str">
        <f t="shared" si="398"/>
        <v>À PAGAR</v>
      </c>
      <c r="R2505" s="136" t="str">
        <f t="shared" ca="1" si="394"/>
        <v>EM DIA</v>
      </c>
      <c r="S2505" s="137" t="str">
        <f t="shared" ca="1" si="399"/>
        <v/>
      </c>
    </row>
    <row r="2506" spans="2:19" x14ac:dyDescent="0.25">
      <c r="B2506" s="190" t="str">
        <f t="shared" si="391"/>
        <v/>
      </c>
      <c r="C2506" s="190" t="str">
        <f t="shared" si="390"/>
        <v/>
      </c>
      <c r="D2506" s="119" t="s">
        <v>192</v>
      </c>
      <c r="H2506" s="141">
        <f t="shared" si="395"/>
        <v>0</v>
      </c>
      <c r="K2506" s="133">
        <f t="shared" si="392"/>
        <v>0</v>
      </c>
      <c r="L2506" s="133">
        <f t="shared" si="396"/>
        <v>0</v>
      </c>
      <c r="M2506" s="190">
        <f t="shared" si="397"/>
        <v>1</v>
      </c>
      <c r="N2506" s="190" t="str">
        <f t="shared" si="393"/>
        <v>JANEIRO</v>
      </c>
      <c r="P2506" s="119" t="s">
        <v>192</v>
      </c>
      <c r="Q2506" s="136" t="str">
        <f t="shared" si="398"/>
        <v>À PAGAR</v>
      </c>
      <c r="R2506" s="136" t="str">
        <f t="shared" ca="1" si="394"/>
        <v>EM DIA</v>
      </c>
      <c r="S2506" s="137" t="str">
        <f t="shared" ca="1" si="399"/>
        <v/>
      </c>
    </row>
    <row r="2507" spans="2:19" x14ac:dyDescent="0.25">
      <c r="B2507" s="190" t="str">
        <f t="shared" si="391"/>
        <v/>
      </c>
      <c r="C2507" s="190" t="str">
        <f t="shared" si="390"/>
        <v/>
      </c>
      <c r="D2507" s="119" t="s">
        <v>192</v>
      </c>
      <c r="H2507" s="141">
        <f t="shared" si="395"/>
        <v>0</v>
      </c>
      <c r="K2507" s="133">
        <f t="shared" si="392"/>
        <v>0</v>
      </c>
      <c r="L2507" s="133">
        <f t="shared" si="396"/>
        <v>0</v>
      </c>
      <c r="M2507" s="190">
        <f t="shared" si="397"/>
        <v>1</v>
      </c>
      <c r="N2507" s="190" t="str">
        <f t="shared" si="393"/>
        <v>JANEIRO</v>
      </c>
      <c r="P2507" s="119" t="s">
        <v>192</v>
      </c>
      <c r="Q2507" s="136" t="str">
        <f t="shared" si="398"/>
        <v>À PAGAR</v>
      </c>
      <c r="R2507" s="136" t="str">
        <f t="shared" ca="1" si="394"/>
        <v>EM DIA</v>
      </c>
      <c r="S2507" s="137" t="str">
        <f t="shared" ca="1" si="399"/>
        <v/>
      </c>
    </row>
    <row r="2508" spans="2:19" x14ac:dyDescent="0.25">
      <c r="B2508" s="190" t="str">
        <f t="shared" si="391"/>
        <v/>
      </c>
      <c r="C2508" s="190" t="str">
        <f t="shared" si="390"/>
        <v/>
      </c>
      <c r="D2508" s="119" t="s">
        <v>192</v>
      </c>
      <c r="H2508" s="141">
        <f t="shared" si="395"/>
        <v>0</v>
      </c>
      <c r="K2508" s="133">
        <f t="shared" si="392"/>
        <v>0</v>
      </c>
      <c r="L2508" s="133">
        <f t="shared" si="396"/>
        <v>0</v>
      </c>
      <c r="M2508" s="190">
        <f t="shared" si="397"/>
        <v>1</v>
      </c>
      <c r="N2508" s="190" t="str">
        <f t="shared" si="393"/>
        <v>JANEIRO</v>
      </c>
      <c r="P2508" s="119" t="s">
        <v>192</v>
      </c>
      <c r="Q2508" s="136" t="str">
        <f t="shared" si="398"/>
        <v>À PAGAR</v>
      </c>
      <c r="R2508" s="136" t="str">
        <f t="shared" ca="1" si="394"/>
        <v>EM DIA</v>
      </c>
      <c r="S2508" s="137" t="str">
        <f t="shared" ca="1" si="399"/>
        <v/>
      </c>
    </row>
    <row r="2509" spans="2:19" x14ac:dyDescent="0.25">
      <c r="B2509" s="190" t="str">
        <f t="shared" si="391"/>
        <v/>
      </c>
      <c r="C2509" s="190" t="str">
        <f t="shared" si="390"/>
        <v/>
      </c>
      <c r="D2509" s="119" t="s">
        <v>192</v>
      </c>
      <c r="H2509" s="141">
        <f t="shared" si="395"/>
        <v>0</v>
      </c>
      <c r="K2509" s="133">
        <f t="shared" si="392"/>
        <v>0</v>
      </c>
      <c r="L2509" s="133">
        <f t="shared" si="396"/>
        <v>0</v>
      </c>
      <c r="M2509" s="190">
        <f t="shared" si="397"/>
        <v>1</v>
      </c>
      <c r="N2509" s="190" t="str">
        <f t="shared" si="393"/>
        <v>JANEIRO</v>
      </c>
      <c r="P2509" s="119" t="s">
        <v>192</v>
      </c>
      <c r="Q2509" s="136" t="str">
        <f t="shared" si="398"/>
        <v>À PAGAR</v>
      </c>
      <c r="R2509" s="136" t="str">
        <f t="shared" ca="1" si="394"/>
        <v>EM DIA</v>
      </c>
      <c r="S2509" s="137" t="str">
        <f t="shared" ca="1" si="399"/>
        <v/>
      </c>
    </row>
    <row r="2510" spans="2:19" x14ac:dyDescent="0.25">
      <c r="B2510" s="190" t="str">
        <f t="shared" si="391"/>
        <v/>
      </c>
      <c r="C2510" s="190" t="str">
        <f t="shared" si="390"/>
        <v/>
      </c>
      <c r="D2510" s="119" t="s">
        <v>192</v>
      </c>
      <c r="H2510" s="141">
        <f t="shared" si="395"/>
        <v>0</v>
      </c>
      <c r="K2510" s="133">
        <f t="shared" si="392"/>
        <v>0</v>
      </c>
      <c r="L2510" s="133">
        <f t="shared" si="396"/>
        <v>0</v>
      </c>
      <c r="M2510" s="190">
        <f t="shared" si="397"/>
        <v>1</v>
      </c>
      <c r="N2510" s="190" t="str">
        <f t="shared" si="393"/>
        <v>JANEIRO</v>
      </c>
      <c r="P2510" s="119" t="s">
        <v>192</v>
      </c>
      <c r="Q2510" s="136" t="str">
        <f t="shared" si="398"/>
        <v>À PAGAR</v>
      </c>
      <c r="R2510" s="136" t="str">
        <f t="shared" ca="1" si="394"/>
        <v>EM DIA</v>
      </c>
      <c r="S2510" s="137" t="str">
        <f t="shared" ca="1" si="399"/>
        <v/>
      </c>
    </row>
    <row r="2511" spans="2:19" x14ac:dyDescent="0.25">
      <c r="B2511" s="190" t="str">
        <f t="shared" si="391"/>
        <v/>
      </c>
      <c r="C2511" s="190" t="str">
        <f t="shared" ref="C2511:C2574" si="400">IF(B2511=1,"JANEIRO",IF(B2511=2,"FEVEREIRO",IF(B2511=3,"MARÇO",IF(B2511=4,"ABRIL",IF(B2511=5,"MAIO",IF(B2511=6,"JUNHO",IF(B2511=7,"JULHO",IF(B2511=8,"AGOSTO",IF(B2511=9,"SETEMBRO",IF(B2511=10,"OUTUBRO",IF(B2511=11,"NOVEMBRO",IF(B2511=12,"DEZEMBRO",""))))))))))))</f>
        <v/>
      </c>
      <c r="D2511" s="119" t="s">
        <v>192</v>
      </c>
      <c r="H2511" s="141">
        <f t="shared" si="395"/>
        <v>0</v>
      </c>
      <c r="K2511" s="133">
        <f t="shared" si="392"/>
        <v>0</v>
      </c>
      <c r="L2511" s="133">
        <f t="shared" si="396"/>
        <v>0</v>
      </c>
      <c r="M2511" s="190">
        <f t="shared" si="397"/>
        <v>1</v>
      </c>
      <c r="N2511" s="190" t="str">
        <f t="shared" si="393"/>
        <v>JANEIRO</v>
      </c>
      <c r="P2511" s="119" t="s">
        <v>192</v>
      </c>
      <c r="Q2511" s="136" t="str">
        <f t="shared" si="398"/>
        <v>À PAGAR</v>
      </c>
      <c r="R2511" s="136" t="str">
        <f t="shared" ca="1" si="394"/>
        <v>EM DIA</v>
      </c>
      <c r="S2511" s="137" t="str">
        <f t="shared" ca="1" si="399"/>
        <v/>
      </c>
    </row>
    <row r="2512" spans="2:19" x14ac:dyDescent="0.25">
      <c r="B2512" s="190" t="str">
        <f t="shared" si="391"/>
        <v/>
      </c>
      <c r="C2512" s="190" t="str">
        <f t="shared" si="400"/>
        <v/>
      </c>
      <c r="D2512" s="119" t="s">
        <v>192</v>
      </c>
      <c r="H2512" s="141">
        <f t="shared" si="395"/>
        <v>0</v>
      </c>
      <c r="K2512" s="133">
        <f t="shared" si="392"/>
        <v>0</v>
      </c>
      <c r="L2512" s="133">
        <f t="shared" si="396"/>
        <v>0</v>
      </c>
      <c r="M2512" s="190">
        <f t="shared" si="397"/>
        <v>1</v>
      </c>
      <c r="N2512" s="190" t="str">
        <f t="shared" si="393"/>
        <v>JANEIRO</v>
      </c>
      <c r="P2512" s="119" t="s">
        <v>192</v>
      </c>
      <c r="Q2512" s="136" t="str">
        <f t="shared" si="398"/>
        <v>À PAGAR</v>
      </c>
      <c r="R2512" s="136" t="str">
        <f t="shared" ca="1" si="394"/>
        <v>EM DIA</v>
      </c>
      <c r="S2512" s="137" t="str">
        <f t="shared" ca="1" si="399"/>
        <v/>
      </c>
    </row>
    <row r="2513" spans="2:19" x14ac:dyDescent="0.25">
      <c r="B2513" s="190" t="str">
        <f t="shared" si="391"/>
        <v/>
      </c>
      <c r="C2513" s="190" t="str">
        <f t="shared" si="400"/>
        <v/>
      </c>
      <c r="D2513" s="119" t="s">
        <v>192</v>
      </c>
      <c r="H2513" s="141">
        <f t="shared" si="395"/>
        <v>0</v>
      </c>
      <c r="K2513" s="133">
        <f t="shared" si="392"/>
        <v>0</v>
      </c>
      <c r="L2513" s="133">
        <f t="shared" si="396"/>
        <v>0</v>
      </c>
      <c r="M2513" s="190">
        <f t="shared" si="397"/>
        <v>1</v>
      </c>
      <c r="N2513" s="190" t="str">
        <f t="shared" si="393"/>
        <v>JANEIRO</v>
      </c>
      <c r="P2513" s="119" t="s">
        <v>192</v>
      </c>
      <c r="Q2513" s="136" t="str">
        <f t="shared" si="398"/>
        <v>À PAGAR</v>
      </c>
      <c r="R2513" s="136" t="str">
        <f t="shared" ca="1" si="394"/>
        <v>EM DIA</v>
      </c>
      <c r="S2513" s="137" t="str">
        <f t="shared" ca="1" si="399"/>
        <v/>
      </c>
    </row>
    <row r="2514" spans="2:19" x14ac:dyDescent="0.25">
      <c r="B2514" s="190" t="str">
        <f t="shared" ref="B2514:B2577" si="401">IFERROR(MONTH(D2514),"")</f>
        <v/>
      </c>
      <c r="C2514" s="190" t="str">
        <f t="shared" si="400"/>
        <v/>
      </c>
      <c r="D2514" s="119" t="s">
        <v>192</v>
      </c>
      <c r="H2514" s="141">
        <f t="shared" si="395"/>
        <v>0</v>
      </c>
      <c r="K2514" s="133">
        <f t="shared" si="392"/>
        <v>0</v>
      </c>
      <c r="L2514" s="133">
        <f t="shared" si="396"/>
        <v>0</v>
      </c>
      <c r="M2514" s="190">
        <f t="shared" si="397"/>
        <v>1</v>
      </c>
      <c r="N2514" s="190" t="str">
        <f t="shared" si="393"/>
        <v>JANEIRO</v>
      </c>
      <c r="P2514" s="119" t="s">
        <v>192</v>
      </c>
      <c r="Q2514" s="136" t="str">
        <f t="shared" si="398"/>
        <v>À PAGAR</v>
      </c>
      <c r="R2514" s="136" t="str">
        <f t="shared" ca="1" si="394"/>
        <v>EM DIA</v>
      </c>
      <c r="S2514" s="137" t="str">
        <f t="shared" ca="1" si="399"/>
        <v/>
      </c>
    </row>
    <row r="2515" spans="2:19" x14ac:dyDescent="0.25">
      <c r="B2515" s="190" t="str">
        <f t="shared" si="401"/>
        <v/>
      </c>
      <c r="C2515" s="190" t="str">
        <f t="shared" si="400"/>
        <v/>
      </c>
      <c r="D2515" s="119" t="s">
        <v>192</v>
      </c>
      <c r="H2515" s="141">
        <f t="shared" si="395"/>
        <v>0</v>
      </c>
      <c r="K2515" s="133">
        <f t="shared" si="392"/>
        <v>0</v>
      </c>
      <c r="L2515" s="133">
        <f t="shared" si="396"/>
        <v>0</v>
      </c>
      <c r="M2515" s="190">
        <f t="shared" si="397"/>
        <v>1</v>
      </c>
      <c r="N2515" s="190" t="str">
        <f t="shared" si="393"/>
        <v>JANEIRO</v>
      </c>
      <c r="P2515" s="119" t="s">
        <v>192</v>
      </c>
      <c r="Q2515" s="136" t="str">
        <f t="shared" si="398"/>
        <v>À PAGAR</v>
      </c>
      <c r="R2515" s="136" t="str">
        <f t="shared" ca="1" si="394"/>
        <v>EM DIA</v>
      </c>
      <c r="S2515" s="137" t="str">
        <f t="shared" ca="1" si="399"/>
        <v/>
      </c>
    </row>
    <row r="2516" spans="2:19" x14ac:dyDescent="0.25">
      <c r="B2516" s="190" t="str">
        <f t="shared" si="401"/>
        <v/>
      </c>
      <c r="C2516" s="190" t="str">
        <f t="shared" si="400"/>
        <v/>
      </c>
      <c r="D2516" s="119" t="s">
        <v>192</v>
      </c>
      <c r="H2516" s="141">
        <f t="shared" si="395"/>
        <v>0</v>
      </c>
      <c r="K2516" s="133">
        <f t="shared" si="392"/>
        <v>0</v>
      </c>
      <c r="L2516" s="133">
        <f t="shared" si="396"/>
        <v>0</v>
      </c>
      <c r="M2516" s="190">
        <f t="shared" si="397"/>
        <v>1</v>
      </c>
      <c r="N2516" s="190" t="str">
        <f t="shared" si="393"/>
        <v>JANEIRO</v>
      </c>
      <c r="P2516" s="119" t="s">
        <v>192</v>
      </c>
      <c r="Q2516" s="136" t="str">
        <f t="shared" si="398"/>
        <v>À PAGAR</v>
      </c>
      <c r="R2516" s="136" t="str">
        <f t="shared" ca="1" si="394"/>
        <v>EM DIA</v>
      </c>
      <c r="S2516" s="137" t="str">
        <f t="shared" ca="1" si="399"/>
        <v/>
      </c>
    </row>
    <row r="2517" spans="2:19" x14ac:dyDescent="0.25">
      <c r="B2517" s="190" t="str">
        <f t="shared" si="401"/>
        <v/>
      </c>
      <c r="C2517" s="190" t="str">
        <f t="shared" si="400"/>
        <v/>
      </c>
      <c r="D2517" s="119" t="s">
        <v>192</v>
      </c>
      <c r="H2517" s="141">
        <f t="shared" si="395"/>
        <v>0</v>
      </c>
      <c r="K2517" s="133">
        <f t="shared" si="392"/>
        <v>0</v>
      </c>
      <c r="L2517" s="133">
        <f t="shared" si="396"/>
        <v>0</v>
      </c>
      <c r="M2517" s="190">
        <f t="shared" si="397"/>
        <v>1</v>
      </c>
      <c r="N2517" s="190" t="str">
        <f t="shared" si="393"/>
        <v>JANEIRO</v>
      </c>
      <c r="P2517" s="119" t="s">
        <v>192</v>
      </c>
      <c r="Q2517" s="136" t="str">
        <f t="shared" si="398"/>
        <v>À PAGAR</v>
      </c>
      <c r="R2517" s="136" t="str">
        <f t="shared" ca="1" si="394"/>
        <v>EM DIA</v>
      </c>
      <c r="S2517" s="137" t="str">
        <f t="shared" ca="1" si="399"/>
        <v/>
      </c>
    </row>
    <row r="2518" spans="2:19" x14ac:dyDescent="0.25">
      <c r="B2518" s="190" t="str">
        <f t="shared" si="401"/>
        <v/>
      </c>
      <c r="C2518" s="190" t="str">
        <f t="shared" si="400"/>
        <v/>
      </c>
      <c r="D2518" s="119" t="s">
        <v>192</v>
      </c>
      <c r="H2518" s="141">
        <f t="shared" si="395"/>
        <v>0</v>
      </c>
      <c r="K2518" s="133">
        <f t="shared" si="392"/>
        <v>0</v>
      </c>
      <c r="L2518" s="133">
        <f t="shared" si="396"/>
        <v>0</v>
      </c>
      <c r="M2518" s="190">
        <f t="shared" si="397"/>
        <v>1</v>
      </c>
      <c r="N2518" s="190" t="str">
        <f t="shared" si="393"/>
        <v>JANEIRO</v>
      </c>
      <c r="P2518" s="119" t="s">
        <v>192</v>
      </c>
      <c r="Q2518" s="136" t="str">
        <f t="shared" si="398"/>
        <v>À PAGAR</v>
      </c>
      <c r="R2518" s="136" t="str">
        <f t="shared" ca="1" si="394"/>
        <v>EM DIA</v>
      </c>
      <c r="S2518" s="137" t="str">
        <f t="shared" ca="1" si="399"/>
        <v/>
      </c>
    </row>
    <row r="2519" spans="2:19" x14ac:dyDescent="0.25">
      <c r="B2519" s="190" t="str">
        <f t="shared" si="401"/>
        <v/>
      </c>
      <c r="C2519" s="190" t="str">
        <f t="shared" si="400"/>
        <v/>
      </c>
      <c r="D2519" s="119" t="s">
        <v>192</v>
      </c>
      <c r="H2519" s="141">
        <f t="shared" si="395"/>
        <v>0</v>
      </c>
      <c r="K2519" s="133">
        <f t="shared" si="392"/>
        <v>0</v>
      </c>
      <c r="L2519" s="133">
        <f t="shared" si="396"/>
        <v>0</v>
      </c>
      <c r="M2519" s="190">
        <f t="shared" si="397"/>
        <v>1</v>
      </c>
      <c r="N2519" s="190" t="str">
        <f t="shared" si="393"/>
        <v>JANEIRO</v>
      </c>
      <c r="P2519" s="119" t="s">
        <v>192</v>
      </c>
      <c r="Q2519" s="136" t="str">
        <f t="shared" si="398"/>
        <v>À PAGAR</v>
      </c>
      <c r="R2519" s="136" t="str">
        <f t="shared" ca="1" si="394"/>
        <v>EM DIA</v>
      </c>
      <c r="S2519" s="137" t="str">
        <f t="shared" ca="1" si="399"/>
        <v/>
      </c>
    </row>
    <row r="2520" spans="2:19" x14ac:dyDescent="0.25">
      <c r="B2520" s="190" t="str">
        <f t="shared" si="401"/>
        <v/>
      </c>
      <c r="C2520" s="190" t="str">
        <f t="shared" si="400"/>
        <v/>
      </c>
      <c r="D2520" s="119" t="s">
        <v>192</v>
      </c>
      <c r="H2520" s="141">
        <f t="shared" si="395"/>
        <v>0</v>
      </c>
      <c r="K2520" s="133">
        <f t="shared" si="392"/>
        <v>0</v>
      </c>
      <c r="L2520" s="133">
        <f t="shared" si="396"/>
        <v>0</v>
      </c>
      <c r="M2520" s="190">
        <f t="shared" si="397"/>
        <v>1</v>
      </c>
      <c r="N2520" s="190" t="str">
        <f t="shared" si="393"/>
        <v>JANEIRO</v>
      </c>
      <c r="P2520" s="119" t="s">
        <v>192</v>
      </c>
      <c r="Q2520" s="136" t="str">
        <f t="shared" si="398"/>
        <v>À PAGAR</v>
      </c>
      <c r="R2520" s="136" t="str">
        <f t="shared" ca="1" si="394"/>
        <v>EM DIA</v>
      </c>
      <c r="S2520" s="137" t="str">
        <f t="shared" ca="1" si="399"/>
        <v/>
      </c>
    </row>
    <row r="2521" spans="2:19" x14ac:dyDescent="0.25">
      <c r="B2521" s="190" t="str">
        <f t="shared" si="401"/>
        <v/>
      </c>
      <c r="C2521" s="190" t="str">
        <f t="shared" si="400"/>
        <v/>
      </c>
      <c r="D2521" s="119" t="s">
        <v>192</v>
      </c>
      <c r="H2521" s="141">
        <f t="shared" si="395"/>
        <v>0</v>
      </c>
      <c r="K2521" s="133">
        <f t="shared" si="392"/>
        <v>0</v>
      </c>
      <c r="L2521" s="133">
        <f t="shared" si="396"/>
        <v>0</v>
      </c>
      <c r="M2521" s="190">
        <f t="shared" si="397"/>
        <v>1</v>
      </c>
      <c r="N2521" s="190" t="str">
        <f t="shared" si="393"/>
        <v>JANEIRO</v>
      </c>
      <c r="P2521" s="119" t="s">
        <v>192</v>
      </c>
      <c r="Q2521" s="136" t="str">
        <f t="shared" si="398"/>
        <v>À PAGAR</v>
      </c>
      <c r="R2521" s="136" t="str">
        <f t="shared" ca="1" si="394"/>
        <v>EM DIA</v>
      </c>
      <c r="S2521" s="137" t="str">
        <f t="shared" ca="1" si="399"/>
        <v/>
      </c>
    </row>
    <row r="2522" spans="2:19" x14ac:dyDescent="0.25">
      <c r="B2522" s="190" t="str">
        <f t="shared" si="401"/>
        <v/>
      </c>
      <c r="C2522" s="190" t="str">
        <f t="shared" si="400"/>
        <v/>
      </c>
      <c r="D2522" s="119" t="s">
        <v>192</v>
      </c>
      <c r="H2522" s="141">
        <f t="shared" si="395"/>
        <v>0</v>
      </c>
      <c r="K2522" s="133">
        <f t="shared" si="392"/>
        <v>0</v>
      </c>
      <c r="L2522" s="133">
        <f t="shared" si="396"/>
        <v>0</v>
      </c>
      <c r="M2522" s="190">
        <f t="shared" si="397"/>
        <v>1</v>
      </c>
      <c r="N2522" s="190" t="str">
        <f t="shared" si="393"/>
        <v>JANEIRO</v>
      </c>
      <c r="P2522" s="119" t="s">
        <v>192</v>
      </c>
      <c r="Q2522" s="136" t="str">
        <f t="shared" si="398"/>
        <v>À PAGAR</v>
      </c>
      <c r="R2522" s="136" t="str">
        <f t="shared" ca="1" si="394"/>
        <v>EM DIA</v>
      </c>
      <c r="S2522" s="137" t="str">
        <f t="shared" ca="1" si="399"/>
        <v/>
      </c>
    </row>
    <row r="2523" spans="2:19" x14ac:dyDescent="0.25">
      <c r="B2523" s="190" t="str">
        <f t="shared" si="401"/>
        <v/>
      </c>
      <c r="C2523" s="190" t="str">
        <f t="shared" si="400"/>
        <v/>
      </c>
      <c r="D2523" s="119" t="s">
        <v>192</v>
      </c>
      <c r="H2523" s="141">
        <f t="shared" si="395"/>
        <v>0</v>
      </c>
      <c r="K2523" s="133">
        <f t="shared" si="392"/>
        <v>0</v>
      </c>
      <c r="L2523" s="133">
        <f t="shared" si="396"/>
        <v>0</v>
      </c>
      <c r="M2523" s="190">
        <f t="shared" si="397"/>
        <v>1</v>
      </c>
      <c r="N2523" s="190" t="str">
        <f t="shared" si="393"/>
        <v>JANEIRO</v>
      </c>
      <c r="P2523" s="119" t="s">
        <v>192</v>
      </c>
      <c r="Q2523" s="136" t="str">
        <f t="shared" si="398"/>
        <v>À PAGAR</v>
      </c>
      <c r="R2523" s="136" t="str">
        <f t="shared" ca="1" si="394"/>
        <v>EM DIA</v>
      </c>
      <c r="S2523" s="137" t="str">
        <f t="shared" ca="1" si="399"/>
        <v/>
      </c>
    </row>
    <row r="2524" spans="2:19" x14ac:dyDescent="0.25">
      <c r="B2524" s="190" t="str">
        <f t="shared" si="401"/>
        <v/>
      </c>
      <c r="C2524" s="190" t="str">
        <f t="shared" si="400"/>
        <v/>
      </c>
      <c r="D2524" s="119" t="s">
        <v>192</v>
      </c>
      <c r="H2524" s="141">
        <f t="shared" si="395"/>
        <v>0</v>
      </c>
      <c r="K2524" s="133">
        <f t="shared" si="392"/>
        <v>0</v>
      </c>
      <c r="L2524" s="133">
        <f t="shared" si="396"/>
        <v>0</v>
      </c>
      <c r="M2524" s="190">
        <f t="shared" si="397"/>
        <v>1</v>
      </c>
      <c r="N2524" s="190" t="str">
        <f t="shared" si="393"/>
        <v>JANEIRO</v>
      </c>
      <c r="P2524" s="119" t="s">
        <v>192</v>
      </c>
      <c r="Q2524" s="136" t="str">
        <f t="shared" si="398"/>
        <v>À PAGAR</v>
      </c>
      <c r="R2524" s="136" t="str">
        <f t="shared" ca="1" si="394"/>
        <v>EM DIA</v>
      </c>
      <c r="S2524" s="137" t="str">
        <f t="shared" ca="1" si="399"/>
        <v/>
      </c>
    </row>
    <row r="2525" spans="2:19" x14ac:dyDescent="0.25">
      <c r="B2525" s="190" t="str">
        <f t="shared" si="401"/>
        <v/>
      </c>
      <c r="C2525" s="190" t="str">
        <f t="shared" si="400"/>
        <v/>
      </c>
      <c r="D2525" s="119" t="s">
        <v>192</v>
      </c>
      <c r="H2525" s="141">
        <f t="shared" si="395"/>
        <v>0</v>
      </c>
      <c r="K2525" s="133">
        <f t="shared" ref="K2525:K2588" si="402">IF(AND(G2525&gt;I2525,I2525&gt;0),G2525-I2525-J2525,0)</f>
        <v>0</v>
      </c>
      <c r="L2525" s="133">
        <f t="shared" si="396"/>
        <v>0</v>
      </c>
      <c r="M2525" s="190">
        <f t="shared" si="397"/>
        <v>1</v>
      </c>
      <c r="N2525" s="190" t="str">
        <f t="shared" si="393"/>
        <v>JANEIRO</v>
      </c>
      <c r="P2525" s="119" t="s">
        <v>192</v>
      </c>
      <c r="Q2525" s="136" t="str">
        <f t="shared" si="398"/>
        <v>À PAGAR</v>
      </c>
      <c r="R2525" s="136" t="str">
        <f t="shared" ca="1" si="394"/>
        <v>EM DIA</v>
      </c>
      <c r="S2525" s="137" t="str">
        <f t="shared" ca="1" si="399"/>
        <v/>
      </c>
    </row>
    <row r="2526" spans="2:19" x14ac:dyDescent="0.25">
      <c r="B2526" s="190" t="str">
        <f t="shared" si="401"/>
        <v/>
      </c>
      <c r="C2526" s="190" t="str">
        <f t="shared" si="400"/>
        <v/>
      </c>
      <c r="D2526" s="119" t="s">
        <v>192</v>
      </c>
      <c r="H2526" s="141">
        <f t="shared" si="395"/>
        <v>0</v>
      </c>
      <c r="K2526" s="133">
        <f t="shared" si="402"/>
        <v>0</v>
      </c>
      <c r="L2526" s="133">
        <f t="shared" si="396"/>
        <v>0</v>
      </c>
      <c r="M2526" s="190">
        <f t="shared" si="397"/>
        <v>1</v>
      </c>
      <c r="N2526" s="190" t="str">
        <f t="shared" si="393"/>
        <v>JANEIRO</v>
      </c>
      <c r="P2526" s="119" t="s">
        <v>192</v>
      </c>
      <c r="Q2526" s="136" t="str">
        <f t="shared" si="398"/>
        <v>À PAGAR</v>
      </c>
      <c r="R2526" s="136" t="str">
        <f t="shared" ca="1" si="394"/>
        <v>EM DIA</v>
      </c>
      <c r="S2526" s="137" t="str">
        <f t="shared" ca="1" si="399"/>
        <v/>
      </c>
    </row>
    <row r="2527" spans="2:19" x14ac:dyDescent="0.25">
      <c r="B2527" s="190" t="str">
        <f t="shared" si="401"/>
        <v/>
      </c>
      <c r="C2527" s="190" t="str">
        <f t="shared" si="400"/>
        <v/>
      </c>
      <c r="D2527" s="119" t="s">
        <v>192</v>
      </c>
      <c r="H2527" s="141">
        <f t="shared" si="395"/>
        <v>0</v>
      </c>
      <c r="K2527" s="133">
        <f t="shared" si="402"/>
        <v>0</v>
      </c>
      <c r="L2527" s="133">
        <f t="shared" si="396"/>
        <v>0</v>
      </c>
      <c r="M2527" s="190">
        <f t="shared" si="397"/>
        <v>1</v>
      </c>
      <c r="N2527" s="190" t="str">
        <f t="shared" si="393"/>
        <v>JANEIRO</v>
      </c>
      <c r="P2527" s="119" t="s">
        <v>192</v>
      </c>
      <c r="Q2527" s="136" t="str">
        <f t="shared" si="398"/>
        <v>À PAGAR</v>
      </c>
      <c r="R2527" s="136" t="str">
        <f t="shared" ca="1" si="394"/>
        <v>EM DIA</v>
      </c>
      <c r="S2527" s="137" t="str">
        <f t="shared" ca="1" si="399"/>
        <v/>
      </c>
    </row>
    <row r="2528" spans="2:19" x14ac:dyDescent="0.25">
      <c r="B2528" s="190" t="str">
        <f t="shared" si="401"/>
        <v/>
      </c>
      <c r="C2528" s="190" t="str">
        <f t="shared" si="400"/>
        <v/>
      </c>
      <c r="D2528" s="119" t="s">
        <v>192</v>
      </c>
      <c r="H2528" s="141">
        <f t="shared" si="395"/>
        <v>0</v>
      </c>
      <c r="K2528" s="133">
        <f t="shared" si="402"/>
        <v>0</v>
      </c>
      <c r="L2528" s="133">
        <f t="shared" si="396"/>
        <v>0</v>
      </c>
      <c r="M2528" s="190">
        <f t="shared" si="397"/>
        <v>1</v>
      </c>
      <c r="N2528" s="190" t="str">
        <f t="shared" si="393"/>
        <v>JANEIRO</v>
      </c>
      <c r="P2528" s="119" t="s">
        <v>192</v>
      </c>
      <c r="Q2528" s="136" t="str">
        <f t="shared" si="398"/>
        <v>À PAGAR</v>
      </c>
      <c r="R2528" s="136" t="str">
        <f t="shared" ca="1" si="394"/>
        <v>EM DIA</v>
      </c>
      <c r="S2528" s="137" t="str">
        <f t="shared" ca="1" si="399"/>
        <v/>
      </c>
    </row>
    <row r="2529" spans="2:19" x14ac:dyDescent="0.25">
      <c r="B2529" s="190" t="str">
        <f t="shared" si="401"/>
        <v/>
      </c>
      <c r="C2529" s="190" t="str">
        <f t="shared" si="400"/>
        <v/>
      </c>
      <c r="D2529" s="119" t="s">
        <v>192</v>
      </c>
      <c r="H2529" s="141">
        <f t="shared" si="395"/>
        <v>0</v>
      </c>
      <c r="K2529" s="133">
        <f t="shared" si="402"/>
        <v>0</v>
      </c>
      <c r="L2529" s="133">
        <f t="shared" si="396"/>
        <v>0</v>
      </c>
      <c r="M2529" s="190">
        <f t="shared" si="397"/>
        <v>1</v>
      </c>
      <c r="N2529" s="190" t="str">
        <f t="shared" si="393"/>
        <v>JANEIRO</v>
      </c>
      <c r="P2529" s="119" t="s">
        <v>192</v>
      </c>
      <c r="Q2529" s="136" t="str">
        <f t="shared" si="398"/>
        <v>À PAGAR</v>
      </c>
      <c r="R2529" s="136" t="str">
        <f t="shared" ca="1" si="394"/>
        <v>EM DIA</v>
      </c>
      <c r="S2529" s="137" t="str">
        <f t="shared" ca="1" si="399"/>
        <v/>
      </c>
    </row>
    <row r="2530" spans="2:19" x14ac:dyDescent="0.25">
      <c r="B2530" s="190" t="str">
        <f t="shared" si="401"/>
        <v/>
      </c>
      <c r="C2530" s="190" t="str">
        <f t="shared" si="400"/>
        <v/>
      </c>
      <c r="D2530" s="119" t="s">
        <v>192</v>
      </c>
      <c r="H2530" s="141">
        <f t="shared" si="395"/>
        <v>0</v>
      </c>
      <c r="K2530" s="133">
        <f t="shared" si="402"/>
        <v>0</v>
      </c>
      <c r="L2530" s="133">
        <f t="shared" si="396"/>
        <v>0</v>
      </c>
      <c r="M2530" s="190">
        <f t="shared" si="397"/>
        <v>1</v>
      </c>
      <c r="N2530" s="190" t="str">
        <f t="shared" si="393"/>
        <v>JANEIRO</v>
      </c>
      <c r="P2530" s="119" t="s">
        <v>192</v>
      </c>
      <c r="Q2530" s="136" t="str">
        <f t="shared" si="398"/>
        <v>À PAGAR</v>
      </c>
      <c r="R2530" s="136" t="str">
        <f t="shared" ca="1" si="394"/>
        <v>EM DIA</v>
      </c>
      <c r="S2530" s="137" t="str">
        <f t="shared" ca="1" si="399"/>
        <v/>
      </c>
    </row>
    <row r="2531" spans="2:19" x14ac:dyDescent="0.25">
      <c r="B2531" s="190" t="str">
        <f t="shared" si="401"/>
        <v/>
      </c>
      <c r="C2531" s="190" t="str">
        <f t="shared" si="400"/>
        <v/>
      </c>
      <c r="D2531" s="119" t="s">
        <v>192</v>
      </c>
      <c r="H2531" s="141">
        <f t="shared" si="395"/>
        <v>0</v>
      </c>
      <c r="K2531" s="133">
        <f t="shared" si="402"/>
        <v>0</v>
      </c>
      <c r="L2531" s="133">
        <f t="shared" si="396"/>
        <v>0</v>
      </c>
      <c r="M2531" s="190">
        <f t="shared" si="397"/>
        <v>1</v>
      </c>
      <c r="N2531" s="190" t="str">
        <f t="shared" si="393"/>
        <v>JANEIRO</v>
      </c>
      <c r="P2531" s="119" t="s">
        <v>192</v>
      </c>
      <c r="Q2531" s="136" t="str">
        <f t="shared" si="398"/>
        <v>À PAGAR</v>
      </c>
      <c r="R2531" s="136" t="str">
        <f t="shared" ca="1" si="394"/>
        <v>EM DIA</v>
      </c>
      <c r="S2531" s="137" t="str">
        <f t="shared" ca="1" si="399"/>
        <v/>
      </c>
    </row>
    <row r="2532" spans="2:19" x14ac:dyDescent="0.25">
      <c r="B2532" s="190" t="str">
        <f t="shared" si="401"/>
        <v/>
      </c>
      <c r="C2532" s="190" t="str">
        <f t="shared" si="400"/>
        <v/>
      </c>
      <c r="D2532" s="119" t="s">
        <v>192</v>
      </c>
      <c r="H2532" s="141">
        <f t="shared" si="395"/>
        <v>0</v>
      </c>
      <c r="K2532" s="133">
        <f t="shared" si="402"/>
        <v>0</v>
      </c>
      <c r="L2532" s="133">
        <f t="shared" si="396"/>
        <v>0</v>
      </c>
      <c r="M2532" s="190">
        <f t="shared" si="397"/>
        <v>1</v>
      </c>
      <c r="N2532" s="190" t="str">
        <f t="shared" si="393"/>
        <v>JANEIRO</v>
      </c>
      <c r="P2532" s="119" t="s">
        <v>192</v>
      </c>
      <c r="Q2532" s="136" t="str">
        <f t="shared" si="398"/>
        <v>À PAGAR</v>
      </c>
      <c r="R2532" s="136" t="str">
        <f t="shared" ca="1" si="394"/>
        <v>EM DIA</v>
      </c>
      <c r="S2532" s="137" t="str">
        <f t="shared" ca="1" si="399"/>
        <v/>
      </c>
    </row>
    <row r="2533" spans="2:19" x14ac:dyDescent="0.25">
      <c r="B2533" s="190" t="str">
        <f t="shared" si="401"/>
        <v/>
      </c>
      <c r="C2533" s="190" t="str">
        <f t="shared" si="400"/>
        <v/>
      </c>
      <c r="D2533" s="119" t="s">
        <v>192</v>
      </c>
      <c r="H2533" s="141">
        <f t="shared" si="395"/>
        <v>0</v>
      </c>
      <c r="K2533" s="133">
        <f t="shared" si="402"/>
        <v>0</v>
      </c>
      <c r="L2533" s="133">
        <f t="shared" si="396"/>
        <v>0</v>
      </c>
      <c r="M2533" s="190">
        <f t="shared" si="397"/>
        <v>1</v>
      </c>
      <c r="N2533" s="190" t="str">
        <f t="shared" si="393"/>
        <v>JANEIRO</v>
      </c>
      <c r="P2533" s="119" t="s">
        <v>192</v>
      </c>
      <c r="Q2533" s="136" t="str">
        <f t="shared" si="398"/>
        <v>À PAGAR</v>
      </c>
      <c r="R2533" s="136" t="str">
        <f t="shared" ca="1" si="394"/>
        <v>EM DIA</v>
      </c>
      <c r="S2533" s="137" t="str">
        <f t="shared" ca="1" si="399"/>
        <v/>
      </c>
    </row>
    <row r="2534" spans="2:19" x14ac:dyDescent="0.25">
      <c r="B2534" s="190" t="str">
        <f t="shared" si="401"/>
        <v/>
      </c>
      <c r="C2534" s="190" t="str">
        <f t="shared" si="400"/>
        <v/>
      </c>
      <c r="D2534" s="119" t="s">
        <v>192</v>
      </c>
      <c r="H2534" s="141">
        <f t="shared" si="395"/>
        <v>0</v>
      </c>
      <c r="K2534" s="133">
        <f t="shared" si="402"/>
        <v>0</v>
      </c>
      <c r="L2534" s="133">
        <f t="shared" si="396"/>
        <v>0</v>
      </c>
      <c r="M2534" s="190">
        <f t="shared" si="397"/>
        <v>1</v>
      </c>
      <c r="N2534" s="190" t="str">
        <f t="shared" si="393"/>
        <v>JANEIRO</v>
      </c>
      <c r="P2534" s="119" t="s">
        <v>192</v>
      </c>
      <c r="Q2534" s="136" t="str">
        <f t="shared" si="398"/>
        <v>À PAGAR</v>
      </c>
      <c r="R2534" s="136" t="str">
        <f t="shared" ca="1" si="394"/>
        <v>EM DIA</v>
      </c>
      <c r="S2534" s="137" t="str">
        <f t="shared" ca="1" si="399"/>
        <v/>
      </c>
    </row>
    <row r="2535" spans="2:19" x14ac:dyDescent="0.25">
      <c r="B2535" s="190" t="str">
        <f t="shared" si="401"/>
        <v/>
      </c>
      <c r="C2535" s="190" t="str">
        <f t="shared" si="400"/>
        <v/>
      </c>
      <c r="D2535" s="119" t="s">
        <v>192</v>
      </c>
      <c r="H2535" s="141">
        <f t="shared" si="395"/>
        <v>0</v>
      </c>
      <c r="K2535" s="133">
        <f t="shared" si="402"/>
        <v>0</v>
      </c>
      <c r="L2535" s="133">
        <f t="shared" si="396"/>
        <v>0</v>
      </c>
      <c r="M2535" s="190">
        <f t="shared" si="397"/>
        <v>1</v>
      </c>
      <c r="N2535" s="190" t="str">
        <f t="shared" si="393"/>
        <v>JANEIRO</v>
      </c>
      <c r="P2535" s="119" t="s">
        <v>192</v>
      </c>
      <c r="Q2535" s="136" t="str">
        <f t="shared" si="398"/>
        <v>À PAGAR</v>
      </c>
      <c r="R2535" s="136" t="str">
        <f t="shared" ca="1" si="394"/>
        <v>EM DIA</v>
      </c>
      <c r="S2535" s="137" t="str">
        <f t="shared" ca="1" si="399"/>
        <v/>
      </c>
    </row>
    <row r="2536" spans="2:19" x14ac:dyDescent="0.25">
      <c r="B2536" s="190" t="str">
        <f t="shared" si="401"/>
        <v/>
      </c>
      <c r="C2536" s="190" t="str">
        <f t="shared" si="400"/>
        <v/>
      </c>
      <c r="D2536" s="119" t="s">
        <v>192</v>
      </c>
      <c r="H2536" s="141">
        <f t="shared" si="395"/>
        <v>0</v>
      </c>
      <c r="K2536" s="133">
        <f t="shared" si="402"/>
        <v>0</v>
      </c>
      <c r="L2536" s="133">
        <f t="shared" si="396"/>
        <v>0</v>
      </c>
      <c r="M2536" s="190">
        <f t="shared" si="397"/>
        <v>1</v>
      </c>
      <c r="N2536" s="190" t="str">
        <f t="shared" si="393"/>
        <v>JANEIRO</v>
      </c>
      <c r="P2536" s="119" t="s">
        <v>192</v>
      </c>
      <c r="Q2536" s="136" t="str">
        <f t="shared" si="398"/>
        <v>À PAGAR</v>
      </c>
      <c r="R2536" s="136" t="str">
        <f t="shared" ca="1" si="394"/>
        <v>EM DIA</v>
      </c>
      <c r="S2536" s="137" t="str">
        <f t="shared" ca="1" si="399"/>
        <v/>
      </c>
    </row>
    <row r="2537" spans="2:19" x14ac:dyDescent="0.25">
      <c r="B2537" s="190" t="str">
        <f t="shared" si="401"/>
        <v/>
      </c>
      <c r="C2537" s="190" t="str">
        <f t="shared" si="400"/>
        <v/>
      </c>
      <c r="D2537" s="119" t="s">
        <v>192</v>
      </c>
      <c r="H2537" s="141">
        <f t="shared" si="395"/>
        <v>0</v>
      </c>
      <c r="K2537" s="133">
        <f t="shared" si="402"/>
        <v>0</v>
      </c>
      <c r="L2537" s="133">
        <f t="shared" si="396"/>
        <v>0</v>
      </c>
      <c r="M2537" s="190">
        <f t="shared" si="397"/>
        <v>1</v>
      </c>
      <c r="N2537" s="190" t="str">
        <f t="shared" si="393"/>
        <v>JANEIRO</v>
      </c>
      <c r="P2537" s="119" t="s">
        <v>192</v>
      </c>
      <c r="Q2537" s="136" t="str">
        <f t="shared" si="398"/>
        <v>À PAGAR</v>
      </c>
      <c r="R2537" s="136" t="str">
        <f t="shared" ca="1" si="394"/>
        <v>EM DIA</v>
      </c>
      <c r="S2537" s="137" t="str">
        <f t="shared" ca="1" si="399"/>
        <v/>
      </c>
    </row>
    <row r="2538" spans="2:19" x14ac:dyDescent="0.25">
      <c r="B2538" s="190" t="str">
        <f t="shared" si="401"/>
        <v/>
      </c>
      <c r="C2538" s="190" t="str">
        <f t="shared" si="400"/>
        <v/>
      </c>
      <c r="D2538" s="119" t="s">
        <v>192</v>
      </c>
      <c r="H2538" s="141">
        <f t="shared" si="395"/>
        <v>0</v>
      </c>
      <c r="K2538" s="133">
        <f t="shared" si="402"/>
        <v>0</v>
      </c>
      <c r="L2538" s="133">
        <f t="shared" si="396"/>
        <v>0</v>
      </c>
      <c r="M2538" s="190">
        <f t="shared" si="397"/>
        <v>1</v>
      </c>
      <c r="N2538" s="190" t="str">
        <f t="shared" si="393"/>
        <v>JANEIRO</v>
      </c>
      <c r="P2538" s="119" t="s">
        <v>192</v>
      </c>
      <c r="Q2538" s="136" t="str">
        <f t="shared" si="398"/>
        <v>À PAGAR</v>
      </c>
      <c r="R2538" s="136" t="str">
        <f t="shared" ca="1" si="394"/>
        <v>EM DIA</v>
      </c>
      <c r="S2538" s="137" t="str">
        <f t="shared" ca="1" si="399"/>
        <v/>
      </c>
    </row>
    <row r="2539" spans="2:19" x14ac:dyDescent="0.25">
      <c r="B2539" s="190" t="str">
        <f t="shared" si="401"/>
        <v/>
      </c>
      <c r="C2539" s="190" t="str">
        <f t="shared" si="400"/>
        <v/>
      </c>
      <c r="D2539" s="119" t="s">
        <v>192</v>
      </c>
      <c r="H2539" s="141">
        <f t="shared" si="395"/>
        <v>0</v>
      </c>
      <c r="K2539" s="133">
        <f t="shared" si="402"/>
        <v>0</v>
      </c>
      <c r="L2539" s="133">
        <f t="shared" si="396"/>
        <v>0</v>
      </c>
      <c r="M2539" s="190">
        <f t="shared" si="397"/>
        <v>1</v>
      </c>
      <c r="N2539" s="190" t="str">
        <f t="shared" si="393"/>
        <v>JANEIRO</v>
      </c>
      <c r="P2539" s="119" t="s">
        <v>192</v>
      </c>
      <c r="Q2539" s="136" t="str">
        <f t="shared" si="398"/>
        <v>À PAGAR</v>
      </c>
      <c r="R2539" s="136" t="str">
        <f t="shared" ca="1" si="394"/>
        <v>EM DIA</v>
      </c>
      <c r="S2539" s="137" t="str">
        <f t="shared" ca="1" si="399"/>
        <v/>
      </c>
    </row>
    <row r="2540" spans="2:19" x14ac:dyDescent="0.25">
      <c r="B2540" s="190" t="str">
        <f t="shared" si="401"/>
        <v/>
      </c>
      <c r="C2540" s="190" t="str">
        <f t="shared" si="400"/>
        <v/>
      </c>
      <c r="D2540" s="119" t="s">
        <v>192</v>
      </c>
      <c r="H2540" s="141">
        <f t="shared" si="395"/>
        <v>0</v>
      </c>
      <c r="K2540" s="133">
        <f t="shared" si="402"/>
        <v>0</v>
      </c>
      <c r="L2540" s="133">
        <f t="shared" si="396"/>
        <v>0</v>
      </c>
      <c r="M2540" s="190">
        <f t="shared" si="397"/>
        <v>1</v>
      </c>
      <c r="N2540" s="190" t="str">
        <f t="shared" si="393"/>
        <v>JANEIRO</v>
      </c>
      <c r="P2540" s="119" t="s">
        <v>192</v>
      </c>
      <c r="Q2540" s="136" t="str">
        <f t="shared" si="398"/>
        <v>À PAGAR</v>
      </c>
      <c r="R2540" s="136" t="str">
        <f t="shared" ca="1" si="394"/>
        <v>EM DIA</v>
      </c>
      <c r="S2540" s="137" t="str">
        <f t="shared" ca="1" si="399"/>
        <v/>
      </c>
    </row>
    <row r="2541" spans="2:19" x14ac:dyDescent="0.25">
      <c r="B2541" s="190" t="str">
        <f t="shared" si="401"/>
        <v/>
      </c>
      <c r="C2541" s="190" t="str">
        <f t="shared" si="400"/>
        <v/>
      </c>
      <c r="D2541" s="119" t="s">
        <v>192</v>
      </c>
      <c r="H2541" s="141">
        <f t="shared" si="395"/>
        <v>0</v>
      </c>
      <c r="K2541" s="133">
        <f t="shared" si="402"/>
        <v>0</v>
      </c>
      <c r="L2541" s="133">
        <f t="shared" si="396"/>
        <v>0</v>
      </c>
      <c r="M2541" s="190">
        <f t="shared" si="397"/>
        <v>1</v>
      </c>
      <c r="N2541" s="190" t="str">
        <f t="shared" si="393"/>
        <v>JANEIRO</v>
      </c>
      <c r="P2541" s="119" t="s">
        <v>192</v>
      </c>
      <c r="Q2541" s="136" t="str">
        <f t="shared" si="398"/>
        <v>À PAGAR</v>
      </c>
      <c r="R2541" s="136" t="str">
        <f t="shared" ca="1" si="394"/>
        <v>EM DIA</v>
      </c>
      <c r="S2541" s="137" t="str">
        <f t="shared" ca="1" si="399"/>
        <v/>
      </c>
    </row>
    <row r="2542" spans="2:19" x14ac:dyDescent="0.25">
      <c r="B2542" s="190" t="str">
        <f t="shared" si="401"/>
        <v/>
      </c>
      <c r="C2542" s="190" t="str">
        <f t="shared" si="400"/>
        <v/>
      </c>
      <c r="D2542" s="119" t="s">
        <v>192</v>
      </c>
      <c r="H2542" s="141">
        <f t="shared" si="395"/>
        <v>0</v>
      </c>
      <c r="K2542" s="133">
        <f t="shared" si="402"/>
        <v>0</v>
      </c>
      <c r="L2542" s="133">
        <f t="shared" si="396"/>
        <v>0</v>
      </c>
      <c r="M2542" s="190">
        <f t="shared" si="397"/>
        <v>1</v>
      </c>
      <c r="N2542" s="190" t="str">
        <f t="shared" si="393"/>
        <v>JANEIRO</v>
      </c>
      <c r="P2542" s="119" t="s">
        <v>192</v>
      </c>
      <c r="Q2542" s="136" t="str">
        <f t="shared" si="398"/>
        <v>À PAGAR</v>
      </c>
      <c r="R2542" s="136" t="str">
        <f t="shared" ca="1" si="394"/>
        <v>EM DIA</v>
      </c>
      <c r="S2542" s="137" t="str">
        <f t="shared" ca="1" si="399"/>
        <v/>
      </c>
    </row>
    <row r="2543" spans="2:19" x14ac:dyDescent="0.25">
      <c r="B2543" s="190" t="str">
        <f t="shared" si="401"/>
        <v/>
      </c>
      <c r="C2543" s="190" t="str">
        <f t="shared" si="400"/>
        <v/>
      </c>
      <c r="D2543" s="119" t="s">
        <v>192</v>
      </c>
      <c r="H2543" s="141">
        <f t="shared" si="395"/>
        <v>0</v>
      </c>
      <c r="K2543" s="133">
        <f t="shared" si="402"/>
        <v>0</v>
      </c>
      <c r="L2543" s="133">
        <f t="shared" si="396"/>
        <v>0</v>
      </c>
      <c r="M2543" s="190">
        <f t="shared" si="397"/>
        <v>1</v>
      </c>
      <c r="N2543" s="190" t="str">
        <f t="shared" si="393"/>
        <v>JANEIRO</v>
      </c>
      <c r="P2543" s="119" t="s">
        <v>192</v>
      </c>
      <c r="Q2543" s="136" t="str">
        <f t="shared" si="398"/>
        <v>À PAGAR</v>
      </c>
      <c r="R2543" s="136" t="str">
        <f t="shared" ca="1" si="394"/>
        <v>EM DIA</v>
      </c>
      <c r="S2543" s="137" t="str">
        <f t="shared" ca="1" si="399"/>
        <v/>
      </c>
    </row>
    <row r="2544" spans="2:19" x14ac:dyDescent="0.25">
      <c r="B2544" s="190" t="str">
        <f t="shared" si="401"/>
        <v/>
      </c>
      <c r="C2544" s="190" t="str">
        <f t="shared" si="400"/>
        <v/>
      </c>
      <c r="D2544" s="119" t="s">
        <v>192</v>
      </c>
      <c r="H2544" s="141">
        <f t="shared" si="395"/>
        <v>0</v>
      </c>
      <c r="K2544" s="133">
        <f t="shared" si="402"/>
        <v>0</v>
      </c>
      <c r="L2544" s="133">
        <f t="shared" si="396"/>
        <v>0</v>
      </c>
      <c r="M2544" s="190">
        <f t="shared" si="397"/>
        <v>1</v>
      </c>
      <c r="N2544" s="190" t="str">
        <f t="shared" si="393"/>
        <v>JANEIRO</v>
      </c>
      <c r="P2544" s="119" t="s">
        <v>192</v>
      </c>
      <c r="Q2544" s="136" t="str">
        <f t="shared" si="398"/>
        <v>À PAGAR</v>
      </c>
      <c r="R2544" s="136" t="str">
        <f t="shared" ca="1" si="394"/>
        <v>EM DIA</v>
      </c>
      <c r="S2544" s="137" t="str">
        <f t="shared" ca="1" si="399"/>
        <v/>
      </c>
    </row>
    <row r="2545" spans="2:19" x14ac:dyDescent="0.25">
      <c r="B2545" s="190" t="str">
        <f t="shared" si="401"/>
        <v/>
      </c>
      <c r="C2545" s="190" t="str">
        <f t="shared" si="400"/>
        <v/>
      </c>
      <c r="D2545" s="119" t="s">
        <v>192</v>
      </c>
      <c r="H2545" s="141">
        <f t="shared" si="395"/>
        <v>0</v>
      </c>
      <c r="K2545" s="133">
        <f t="shared" si="402"/>
        <v>0</v>
      </c>
      <c r="L2545" s="133">
        <f t="shared" si="396"/>
        <v>0</v>
      </c>
      <c r="M2545" s="190">
        <f t="shared" si="397"/>
        <v>1</v>
      </c>
      <c r="N2545" s="190" t="str">
        <f t="shared" si="393"/>
        <v>JANEIRO</v>
      </c>
      <c r="P2545" s="119" t="s">
        <v>192</v>
      </c>
      <c r="Q2545" s="136" t="str">
        <f t="shared" si="398"/>
        <v>À PAGAR</v>
      </c>
      <c r="R2545" s="136" t="str">
        <f t="shared" ca="1" si="394"/>
        <v>EM DIA</v>
      </c>
      <c r="S2545" s="137" t="str">
        <f t="shared" ca="1" si="399"/>
        <v/>
      </c>
    </row>
    <row r="2546" spans="2:19" x14ac:dyDescent="0.25">
      <c r="B2546" s="190" t="str">
        <f t="shared" si="401"/>
        <v/>
      </c>
      <c r="C2546" s="190" t="str">
        <f t="shared" si="400"/>
        <v/>
      </c>
      <c r="D2546" s="119" t="s">
        <v>192</v>
      </c>
      <c r="H2546" s="141">
        <f t="shared" si="395"/>
        <v>0</v>
      </c>
      <c r="K2546" s="133">
        <f t="shared" si="402"/>
        <v>0</v>
      </c>
      <c r="L2546" s="133">
        <f t="shared" si="396"/>
        <v>0</v>
      </c>
      <c r="M2546" s="190">
        <f t="shared" si="397"/>
        <v>1</v>
      </c>
      <c r="N2546" s="190" t="str">
        <f t="shared" si="393"/>
        <v>JANEIRO</v>
      </c>
      <c r="P2546" s="119" t="s">
        <v>192</v>
      </c>
      <c r="Q2546" s="136" t="str">
        <f t="shared" si="398"/>
        <v>À PAGAR</v>
      </c>
      <c r="R2546" s="136" t="str">
        <f t="shared" ca="1" si="394"/>
        <v>EM DIA</v>
      </c>
      <c r="S2546" s="137" t="str">
        <f t="shared" ca="1" si="399"/>
        <v/>
      </c>
    </row>
    <row r="2547" spans="2:19" x14ac:dyDescent="0.25">
      <c r="B2547" s="190" t="str">
        <f t="shared" si="401"/>
        <v/>
      </c>
      <c r="C2547" s="190" t="str">
        <f t="shared" si="400"/>
        <v/>
      </c>
      <c r="D2547" s="119" t="s">
        <v>192</v>
      </c>
      <c r="H2547" s="141">
        <f t="shared" si="395"/>
        <v>0</v>
      </c>
      <c r="K2547" s="133">
        <f t="shared" si="402"/>
        <v>0</v>
      </c>
      <c r="L2547" s="133">
        <f t="shared" si="396"/>
        <v>0</v>
      </c>
      <c r="M2547" s="190">
        <f t="shared" si="397"/>
        <v>1</v>
      </c>
      <c r="N2547" s="190" t="str">
        <f t="shared" si="393"/>
        <v>JANEIRO</v>
      </c>
      <c r="P2547" s="119" t="s">
        <v>192</v>
      </c>
      <c r="Q2547" s="136" t="str">
        <f t="shared" si="398"/>
        <v>À PAGAR</v>
      </c>
      <c r="R2547" s="136" t="str">
        <f t="shared" ca="1" si="394"/>
        <v>EM DIA</v>
      </c>
      <c r="S2547" s="137" t="str">
        <f t="shared" ca="1" si="399"/>
        <v/>
      </c>
    </row>
    <row r="2548" spans="2:19" x14ac:dyDescent="0.25">
      <c r="B2548" s="190" t="str">
        <f t="shared" si="401"/>
        <v/>
      </c>
      <c r="C2548" s="190" t="str">
        <f t="shared" si="400"/>
        <v/>
      </c>
      <c r="D2548" s="119" t="s">
        <v>192</v>
      </c>
      <c r="H2548" s="141">
        <f t="shared" si="395"/>
        <v>0</v>
      </c>
      <c r="K2548" s="133">
        <f t="shared" si="402"/>
        <v>0</v>
      </c>
      <c r="L2548" s="133">
        <f t="shared" si="396"/>
        <v>0</v>
      </c>
      <c r="M2548" s="190">
        <f t="shared" si="397"/>
        <v>1</v>
      </c>
      <c r="N2548" s="190" t="str">
        <f t="shared" si="393"/>
        <v>JANEIRO</v>
      </c>
      <c r="P2548" s="119" t="s">
        <v>192</v>
      </c>
      <c r="Q2548" s="136" t="str">
        <f t="shared" si="398"/>
        <v>À PAGAR</v>
      </c>
      <c r="R2548" s="136" t="str">
        <f t="shared" ca="1" si="394"/>
        <v>EM DIA</v>
      </c>
      <c r="S2548" s="137" t="str">
        <f t="shared" ca="1" si="399"/>
        <v/>
      </c>
    </row>
    <row r="2549" spans="2:19" x14ac:dyDescent="0.25">
      <c r="B2549" s="190" t="str">
        <f t="shared" si="401"/>
        <v/>
      </c>
      <c r="C2549" s="190" t="str">
        <f t="shared" si="400"/>
        <v/>
      </c>
      <c r="D2549" s="119" t="s">
        <v>192</v>
      </c>
      <c r="H2549" s="141">
        <f t="shared" si="395"/>
        <v>0</v>
      </c>
      <c r="K2549" s="133">
        <f t="shared" si="402"/>
        <v>0</v>
      </c>
      <c r="L2549" s="133">
        <f t="shared" si="396"/>
        <v>0</v>
      </c>
      <c r="M2549" s="190">
        <f t="shared" si="397"/>
        <v>1</v>
      </c>
      <c r="N2549" s="190" t="str">
        <f t="shared" si="393"/>
        <v>JANEIRO</v>
      </c>
      <c r="P2549" s="119" t="s">
        <v>192</v>
      </c>
      <c r="Q2549" s="136" t="str">
        <f t="shared" si="398"/>
        <v>À PAGAR</v>
      </c>
      <c r="R2549" s="136" t="str">
        <f t="shared" ca="1" si="394"/>
        <v>EM DIA</v>
      </c>
      <c r="S2549" s="137" t="str">
        <f t="shared" ca="1" si="399"/>
        <v/>
      </c>
    </row>
    <row r="2550" spans="2:19" x14ac:dyDescent="0.25">
      <c r="B2550" s="190" t="str">
        <f t="shared" si="401"/>
        <v/>
      </c>
      <c r="C2550" s="190" t="str">
        <f t="shared" si="400"/>
        <v/>
      </c>
      <c r="D2550" s="119" t="s">
        <v>192</v>
      </c>
      <c r="H2550" s="141">
        <f t="shared" si="395"/>
        <v>0</v>
      </c>
      <c r="K2550" s="133">
        <f t="shared" si="402"/>
        <v>0</v>
      </c>
      <c r="L2550" s="133">
        <f t="shared" si="396"/>
        <v>0</v>
      </c>
      <c r="M2550" s="190">
        <f t="shared" si="397"/>
        <v>1</v>
      </c>
      <c r="N2550" s="190" t="str">
        <f t="shared" si="393"/>
        <v>JANEIRO</v>
      </c>
      <c r="P2550" s="119" t="s">
        <v>192</v>
      </c>
      <c r="Q2550" s="136" t="str">
        <f t="shared" si="398"/>
        <v>À PAGAR</v>
      </c>
      <c r="R2550" s="136" t="str">
        <f t="shared" ca="1" si="394"/>
        <v>EM DIA</v>
      </c>
      <c r="S2550" s="137" t="str">
        <f t="shared" ca="1" si="399"/>
        <v/>
      </c>
    </row>
    <row r="2551" spans="2:19" x14ac:dyDescent="0.25">
      <c r="B2551" s="190" t="str">
        <f t="shared" si="401"/>
        <v/>
      </c>
      <c r="C2551" s="190" t="str">
        <f t="shared" si="400"/>
        <v/>
      </c>
      <c r="D2551" s="119" t="s">
        <v>192</v>
      </c>
      <c r="H2551" s="141">
        <f t="shared" si="395"/>
        <v>0</v>
      </c>
      <c r="K2551" s="133">
        <f t="shared" si="402"/>
        <v>0</v>
      </c>
      <c r="L2551" s="133">
        <f t="shared" si="396"/>
        <v>0</v>
      </c>
      <c r="M2551" s="190">
        <f t="shared" si="397"/>
        <v>1</v>
      </c>
      <c r="N2551" s="190" t="str">
        <f t="shared" si="393"/>
        <v>JANEIRO</v>
      </c>
      <c r="P2551" s="119" t="s">
        <v>192</v>
      </c>
      <c r="Q2551" s="136" t="str">
        <f t="shared" si="398"/>
        <v>À PAGAR</v>
      </c>
      <c r="R2551" s="136" t="str">
        <f t="shared" ca="1" si="394"/>
        <v>EM DIA</v>
      </c>
      <c r="S2551" s="137" t="str">
        <f t="shared" ca="1" si="399"/>
        <v/>
      </c>
    </row>
    <row r="2552" spans="2:19" x14ac:dyDescent="0.25">
      <c r="B2552" s="190" t="str">
        <f t="shared" si="401"/>
        <v/>
      </c>
      <c r="C2552" s="190" t="str">
        <f t="shared" si="400"/>
        <v/>
      </c>
      <c r="D2552" s="119" t="s">
        <v>192</v>
      </c>
      <c r="H2552" s="141">
        <f t="shared" si="395"/>
        <v>0</v>
      </c>
      <c r="K2552" s="133">
        <f t="shared" si="402"/>
        <v>0</v>
      </c>
      <c r="L2552" s="133">
        <f t="shared" si="396"/>
        <v>0</v>
      </c>
      <c r="M2552" s="190">
        <f t="shared" si="397"/>
        <v>1</v>
      </c>
      <c r="N2552" s="190" t="str">
        <f t="shared" si="393"/>
        <v>JANEIRO</v>
      </c>
      <c r="P2552" s="119" t="s">
        <v>192</v>
      </c>
      <c r="Q2552" s="136" t="str">
        <f t="shared" si="398"/>
        <v>À PAGAR</v>
      </c>
      <c r="R2552" s="136" t="str">
        <f t="shared" ca="1" si="394"/>
        <v>EM DIA</v>
      </c>
      <c r="S2552" s="137" t="str">
        <f t="shared" ca="1" si="399"/>
        <v/>
      </c>
    </row>
    <row r="2553" spans="2:19" x14ac:dyDescent="0.25">
      <c r="B2553" s="190" t="str">
        <f t="shared" si="401"/>
        <v/>
      </c>
      <c r="C2553" s="190" t="str">
        <f t="shared" si="400"/>
        <v/>
      </c>
      <c r="D2553" s="119" t="s">
        <v>192</v>
      </c>
      <c r="H2553" s="141">
        <f t="shared" si="395"/>
        <v>0</v>
      </c>
      <c r="K2553" s="133">
        <f t="shared" si="402"/>
        <v>0</v>
      </c>
      <c r="L2553" s="133">
        <f t="shared" si="396"/>
        <v>0</v>
      </c>
      <c r="M2553" s="190">
        <f t="shared" si="397"/>
        <v>1</v>
      </c>
      <c r="N2553" s="190" t="str">
        <f t="shared" si="393"/>
        <v>JANEIRO</v>
      </c>
      <c r="P2553" s="119" t="s">
        <v>192</v>
      </c>
      <c r="Q2553" s="136" t="str">
        <f t="shared" si="398"/>
        <v>À PAGAR</v>
      </c>
      <c r="R2553" s="136" t="str">
        <f t="shared" ca="1" si="394"/>
        <v>EM DIA</v>
      </c>
      <c r="S2553" s="137" t="str">
        <f t="shared" ca="1" si="399"/>
        <v/>
      </c>
    </row>
    <row r="2554" spans="2:19" x14ac:dyDescent="0.25">
      <c r="B2554" s="190" t="str">
        <f t="shared" si="401"/>
        <v/>
      </c>
      <c r="C2554" s="190" t="str">
        <f t="shared" si="400"/>
        <v/>
      </c>
      <c r="D2554" s="119" t="s">
        <v>192</v>
      </c>
      <c r="H2554" s="141">
        <f t="shared" si="395"/>
        <v>0</v>
      </c>
      <c r="K2554" s="133">
        <f t="shared" si="402"/>
        <v>0</v>
      </c>
      <c r="L2554" s="133">
        <f t="shared" si="396"/>
        <v>0</v>
      </c>
      <c r="M2554" s="190">
        <f t="shared" si="397"/>
        <v>1</v>
      </c>
      <c r="N2554" s="190" t="str">
        <f t="shared" si="393"/>
        <v>JANEIRO</v>
      </c>
      <c r="P2554" s="119" t="s">
        <v>192</v>
      </c>
      <c r="Q2554" s="136" t="str">
        <f t="shared" si="398"/>
        <v>À PAGAR</v>
      </c>
      <c r="R2554" s="136" t="str">
        <f t="shared" ca="1" si="394"/>
        <v>EM DIA</v>
      </c>
      <c r="S2554" s="137" t="str">
        <f t="shared" ca="1" si="399"/>
        <v/>
      </c>
    </row>
    <row r="2555" spans="2:19" x14ac:dyDescent="0.25">
      <c r="B2555" s="190" t="str">
        <f t="shared" si="401"/>
        <v/>
      </c>
      <c r="C2555" s="190" t="str">
        <f t="shared" si="400"/>
        <v/>
      </c>
      <c r="D2555" s="119" t="s">
        <v>192</v>
      </c>
      <c r="H2555" s="141">
        <f t="shared" si="395"/>
        <v>0</v>
      </c>
      <c r="K2555" s="133">
        <f t="shared" si="402"/>
        <v>0</v>
      </c>
      <c r="L2555" s="133">
        <f t="shared" si="396"/>
        <v>0</v>
      </c>
      <c r="M2555" s="190">
        <f t="shared" si="397"/>
        <v>1</v>
      </c>
      <c r="N2555" s="190" t="str">
        <f t="shared" si="393"/>
        <v>JANEIRO</v>
      </c>
      <c r="P2555" s="119" t="s">
        <v>192</v>
      </c>
      <c r="Q2555" s="136" t="str">
        <f t="shared" si="398"/>
        <v>À PAGAR</v>
      </c>
      <c r="R2555" s="136" t="str">
        <f t="shared" ca="1" si="394"/>
        <v>EM DIA</v>
      </c>
      <c r="S2555" s="137" t="str">
        <f t="shared" ca="1" si="399"/>
        <v/>
      </c>
    </row>
    <row r="2556" spans="2:19" x14ac:dyDescent="0.25">
      <c r="B2556" s="190" t="str">
        <f t="shared" si="401"/>
        <v/>
      </c>
      <c r="C2556" s="190" t="str">
        <f t="shared" si="400"/>
        <v/>
      </c>
      <c r="D2556" s="119" t="s">
        <v>192</v>
      </c>
      <c r="H2556" s="141">
        <f t="shared" si="395"/>
        <v>0</v>
      </c>
      <c r="K2556" s="133">
        <f t="shared" si="402"/>
        <v>0</v>
      </c>
      <c r="L2556" s="133">
        <f t="shared" si="396"/>
        <v>0</v>
      </c>
      <c r="M2556" s="190">
        <f t="shared" si="397"/>
        <v>1</v>
      </c>
      <c r="N2556" s="190" t="str">
        <f t="shared" si="393"/>
        <v>JANEIRO</v>
      </c>
      <c r="P2556" s="119" t="s">
        <v>192</v>
      </c>
      <c r="Q2556" s="136" t="str">
        <f t="shared" si="398"/>
        <v>À PAGAR</v>
      </c>
      <c r="R2556" s="136" t="str">
        <f t="shared" ca="1" si="394"/>
        <v>EM DIA</v>
      </c>
      <c r="S2556" s="137" t="str">
        <f t="shared" ca="1" si="399"/>
        <v/>
      </c>
    </row>
    <row r="2557" spans="2:19" x14ac:dyDescent="0.25">
      <c r="B2557" s="190" t="str">
        <f t="shared" si="401"/>
        <v/>
      </c>
      <c r="C2557" s="190" t="str">
        <f t="shared" si="400"/>
        <v/>
      </c>
      <c r="D2557" s="119" t="s">
        <v>192</v>
      </c>
      <c r="H2557" s="141">
        <f t="shared" si="395"/>
        <v>0</v>
      </c>
      <c r="K2557" s="133">
        <f t="shared" si="402"/>
        <v>0</v>
      </c>
      <c r="L2557" s="133">
        <f t="shared" si="396"/>
        <v>0</v>
      </c>
      <c r="M2557" s="190">
        <f t="shared" si="397"/>
        <v>1</v>
      </c>
      <c r="N2557" s="190" t="str">
        <f t="shared" si="393"/>
        <v>JANEIRO</v>
      </c>
      <c r="P2557" s="119" t="s">
        <v>192</v>
      </c>
      <c r="Q2557" s="136" t="str">
        <f t="shared" si="398"/>
        <v>À PAGAR</v>
      </c>
      <c r="R2557" s="136" t="str">
        <f t="shared" ca="1" si="394"/>
        <v>EM DIA</v>
      </c>
      <c r="S2557" s="137" t="str">
        <f t="shared" ca="1" si="399"/>
        <v/>
      </c>
    </row>
    <row r="2558" spans="2:19" x14ac:dyDescent="0.25">
      <c r="B2558" s="190" t="str">
        <f t="shared" si="401"/>
        <v/>
      </c>
      <c r="C2558" s="190" t="str">
        <f t="shared" si="400"/>
        <v/>
      </c>
      <c r="D2558" s="119" t="s">
        <v>192</v>
      </c>
      <c r="H2558" s="141">
        <f t="shared" si="395"/>
        <v>0</v>
      </c>
      <c r="K2558" s="133">
        <f t="shared" si="402"/>
        <v>0</v>
      </c>
      <c r="L2558" s="133">
        <f t="shared" si="396"/>
        <v>0</v>
      </c>
      <c r="M2558" s="190">
        <f t="shared" si="397"/>
        <v>1</v>
      </c>
      <c r="N2558" s="190" t="str">
        <f t="shared" si="393"/>
        <v>JANEIRO</v>
      </c>
      <c r="P2558" s="119" t="s">
        <v>192</v>
      </c>
      <c r="Q2558" s="136" t="str">
        <f t="shared" si="398"/>
        <v>À PAGAR</v>
      </c>
      <c r="R2558" s="136" t="str">
        <f t="shared" ca="1" si="394"/>
        <v>EM DIA</v>
      </c>
      <c r="S2558" s="137" t="str">
        <f t="shared" ca="1" si="399"/>
        <v/>
      </c>
    </row>
    <row r="2559" spans="2:19" x14ac:dyDescent="0.25">
      <c r="B2559" s="190" t="str">
        <f t="shared" si="401"/>
        <v/>
      </c>
      <c r="C2559" s="190" t="str">
        <f t="shared" si="400"/>
        <v/>
      </c>
      <c r="D2559" s="119" t="s">
        <v>192</v>
      </c>
      <c r="H2559" s="141">
        <f t="shared" si="395"/>
        <v>0</v>
      </c>
      <c r="K2559" s="133">
        <f t="shared" si="402"/>
        <v>0</v>
      </c>
      <c r="L2559" s="133">
        <f t="shared" si="396"/>
        <v>0</v>
      </c>
      <c r="M2559" s="190">
        <f t="shared" si="397"/>
        <v>1</v>
      </c>
      <c r="N2559" s="190" t="str">
        <f t="shared" si="393"/>
        <v>JANEIRO</v>
      </c>
      <c r="P2559" s="119" t="s">
        <v>192</v>
      </c>
      <c r="Q2559" s="136" t="str">
        <f t="shared" si="398"/>
        <v>À PAGAR</v>
      </c>
      <c r="R2559" s="136" t="str">
        <f t="shared" ca="1" si="394"/>
        <v>EM DIA</v>
      </c>
      <c r="S2559" s="137" t="str">
        <f t="shared" ca="1" si="399"/>
        <v/>
      </c>
    </row>
    <row r="2560" spans="2:19" x14ac:dyDescent="0.25">
      <c r="B2560" s="190" t="str">
        <f t="shared" si="401"/>
        <v/>
      </c>
      <c r="C2560" s="190" t="str">
        <f t="shared" si="400"/>
        <v/>
      </c>
      <c r="D2560" s="119" t="s">
        <v>192</v>
      </c>
      <c r="H2560" s="141">
        <f t="shared" si="395"/>
        <v>0</v>
      </c>
      <c r="K2560" s="133">
        <f t="shared" si="402"/>
        <v>0</v>
      </c>
      <c r="L2560" s="133">
        <f t="shared" si="396"/>
        <v>0</v>
      </c>
      <c r="M2560" s="190">
        <f t="shared" si="397"/>
        <v>1</v>
      </c>
      <c r="N2560" s="190" t="str">
        <f t="shared" si="393"/>
        <v>JANEIRO</v>
      </c>
      <c r="P2560" s="119" t="s">
        <v>192</v>
      </c>
      <c r="Q2560" s="136" t="str">
        <f t="shared" si="398"/>
        <v>À PAGAR</v>
      </c>
      <c r="R2560" s="136" t="str">
        <f t="shared" ca="1" si="394"/>
        <v>EM DIA</v>
      </c>
      <c r="S2560" s="137" t="str">
        <f t="shared" ca="1" si="399"/>
        <v/>
      </c>
    </row>
    <row r="2561" spans="2:19" x14ac:dyDescent="0.25">
      <c r="B2561" s="190" t="str">
        <f t="shared" si="401"/>
        <v/>
      </c>
      <c r="C2561" s="190" t="str">
        <f t="shared" si="400"/>
        <v/>
      </c>
      <c r="D2561" s="119" t="s">
        <v>192</v>
      </c>
      <c r="H2561" s="141">
        <f t="shared" si="395"/>
        <v>0</v>
      </c>
      <c r="K2561" s="133">
        <f t="shared" si="402"/>
        <v>0</v>
      </c>
      <c r="L2561" s="133">
        <f t="shared" si="396"/>
        <v>0</v>
      </c>
      <c r="M2561" s="190">
        <f t="shared" si="397"/>
        <v>1</v>
      </c>
      <c r="N2561" s="190" t="str">
        <f t="shared" si="393"/>
        <v>JANEIRO</v>
      </c>
      <c r="P2561" s="119" t="s">
        <v>192</v>
      </c>
      <c r="Q2561" s="136" t="str">
        <f t="shared" si="398"/>
        <v>À PAGAR</v>
      </c>
      <c r="R2561" s="136" t="str">
        <f t="shared" ca="1" si="394"/>
        <v>EM DIA</v>
      </c>
      <c r="S2561" s="137" t="str">
        <f t="shared" ca="1" si="399"/>
        <v/>
      </c>
    </row>
    <row r="2562" spans="2:19" x14ac:dyDescent="0.25">
      <c r="B2562" s="190" t="str">
        <f t="shared" si="401"/>
        <v/>
      </c>
      <c r="C2562" s="190" t="str">
        <f t="shared" si="400"/>
        <v/>
      </c>
      <c r="D2562" s="119" t="s">
        <v>192</v>
      </c>
      <c r="H2562" s="141">
        <f t="shared" si="395"/>
        <v>0</v>
      </c>
      <c r="K2562" s="133">
        <f t="shared" si="402"/>
        <v>0</v>
      </c>
      <c r="L2562" s="133">
        <f t="shared" si="396"/>
        <v>0</v>
      </c>
      <c r="M2562" s="190">
        <f t="shared" si="397"/>
        <v>1</v>
      </c>
      <c r="N2562" s="190" t="str">
        <f t="shared" si="393"/>
        <v>JANEIRO</v>
      </c>
      <c r="P2562" s="119" t="s">
        <v>192</v>
      </c>
      <c r="Q2562" s="136" t="str">
        <f t="shared" si="398"/>
        <v>À PAGAR</v>
      </c>
      <c r="R2562" s="136" t="str">
        <f t="shared" ca="1" si="394"/>
        <v>EM DIA</v>
      </c>
      <c r="S2562" s="137" t="str">
        <f t="shared" ca="1" si="399"/>
        <v/>
      </c>
    </row>
    <row r="2563" spans="2:19" x14ac:dyDescent="0.25">
      <c r="B2563" s="190" t="str">
        <f t="shared" si="401"/>
        <v/>
      </c>
      <c r="C2563" s="190" t="str">
        <f t="shared" si="400"/>
        <v/>
      </c>
      <c r="D2563" s="119" t="s">
        <v>192</v>
      </c>
      <c r="H2563" s="141">
        <f t="shared" si="395"/>
        <v>0</v>
      </c>
      <c r="K2563" s="133">
        <f t="shared" si="402"/>
        <v>0</v>
      </c>
      <c r="L2563" s="133">
        <f t="shared" si="396"/>
        <v>0</v>
      </c>
      <c r="M2563" s="190">
        <f t="shared" si="397"/>
        <v>1</v>
      </c>
      <c r="N2563" s="190" t="str">
        <f t="shared" si="393"/>
        <v>JANEIRO</v>
      </c>
      <c r="P2563" s="119" t="s">
        <v>192</v>
      </c>
      <c r="Q2563" s="136" t="str">
        <f t="shared" si="398"/>
        <v>À PAGAR</v>
      </c>
      <c r="R2563" s="136" t="str">
        <f t="shared" ca="1" si="394"/>
        <v>EM DIA</v>
      </c>
      <c r="S2563" s="137" t="str">
        <f t="shared" ca="1" si="399"/>
        <v/>
      </c>
    </row>
    <row r="2564" spans="2:19" x14ac:dyDescent="0.25">
      <c r="B2564" s="190" t="str">
        <f t="shared" si="401"/>
        <v/>
      </c>
      <c r="C2564" s="190" t="str">
        <f t="shared" si="400"/>
        <v/>
      </c>
      <c r="D2564" s="119" t="s">
        <v>192</v>
      </c>
      <c r="H2564" s="141">
        <f t="shared" si="395"/>
        <v>0</v>
      </c>
      <c r="K2564" s="133">
        <f t="shared" si="402"/>
        <v>0</v>
      </c>
      <c r="L2564" s="133">
        <f t="shared" si="396"/>
        <v>0</v>
      </c>
      <c r="M2564" s="190">
        <f t="shared" si="397"/>
        <v>1</v>
      </c>
      <c r="N2564" s="190" t="str">
        <f t="shared" si="393"/>
        <v>JANEIRO</v>
      </c>
      <c r="P2564" s="119" t="s">
        <v>192</v>
      </c>
      <c r="Q2564" s="136" t="str">
        <f t="shared" si="398"/>
        <v>À PAGAR</v>
      </c>
      <c r="R2564" s="136" t="str">
        <f t="shared" ca="1" si="394"/>
        <v>EM DIA</v>
      </c>
      <c r="S2564" s="137" t="str">
        <f t="shared" ca="1" si="399"/>
        <v/>
      </c>
    </row>
    <row r="2565" spans="2:19" x14ac:dyDescent="0.25">
      <c r="B2565" s="190" t="str">
        <f t="shared" si="401"/>
        <v/>
      </c>
      <c r="C2565" s="190" t="str">
        <f t="shared" si="400"/>
        <v/>
      </c>
      <c r="D2565" s="119" t="s">
        <v>192</v>
      </c>
      <c r="H2565" s="141">
        <f t="shared" si="395"/>
        <v>0</v>
      </c>
      <c r="K2565" s="133">
        <f t="shared" si="402"/>
        <v>0</v>
      </c>
      <c r="L2565" s="133">
        <f t="shared" si="396"/>
        <v>0</v>
      </c>
      <c r="M2565" s="190">
        <f t="shared" si="397"/>
        <v>1</v>
      </c>
      <c r="N2565" s="190" t="str">
        <f t="shared" ref="N2565:N2628" si="403">IF(M2565=1,"JANEIRO",IF(M2565=2,"FEVEREIRO",IF(M2565=3,"MARÇO",IF(M2565=4,"ABRIL",IF(M2565=5,"MAIO",IF(M2565=6,"JUNHO",IF(M2565=7,"JULHO",IF(M2565=8,"AGOSTO",IF(M2565=9,"SETEMBRO",IF(M2565=10,"OUTUBRO",IF(M2565=11,"NOVEMBRO",IF(M2565=12,"DEZEMBRO",""))))))))))))</f>
        <v>JANEIRO</v>
      </c>
      <c r="P2565" s="119" t="s">
        <v>192</v>
      </c>
      <c r="Q2565" s="136" t="str">
        <f t="shared" si="398"/>
        <v>À PAGAR</v>
      </c>
      <c r="R2565" s="136" t="str">
        <f t="shared" ref="R2565:R2628" ca="1" si="404">IF(AND(O2565&lt;=P2565,S2565&gt;=0),"EM DIA","EM ATRASO")</f>
        <v>EM DIA</v>
      </c>
      <c r="S2565" s="137" t="str">
        <f t="shared" ca="1" si="399"/>
        <v/>
      </c>
    </row>
    <row r="2566" spans="2:19" x14ac:dyDescent="0.25">
      <c r="B2566" s="190" t="str">
        <f t="shared" si="401"/>
        <v/>
      </c>
      <c r="C2566" s="190" t="str">
        <f t="shared" si="400"/>
        <v/>
      </c>
      <c r="D2566" s="119" t="s">
        <v>192</v>
      </c>
      <c r="H2566" s="141">
        <f t="shared" ref="H2566:H2629" si="405">IF(OR(I2566="",I2566=0),G2566,I2566)</f>
        <v>0</v>
      </c>
      <c r="K2566" s="133">
        <f t="shared" si="402"/>
        <v>0</v>
      </c>
      <c r="L2566" s="133">
        <f t="shared" ref="L2566:L2629" si="406">IF(G2566&lt;I2566,I2566-G2566,0)</f>
        <v>0</v>
      </c>
      <c r="M2566" s="190">
        <f t="shared" ref="M2566:M2629" si="407">IFERROR(MONTH(O2566),"")</f>
        <v>1</v>
      </c>
      <c r="N2566" s="190" t="str">
        <f t="shared" si="403"/>
        <v>JANEIRO</v>
      </c>
      <c r="P2566" s="119" t="s">
        <v>192</v>
      </c>
      <c r="Q2566" s="136" t="str">
        <f t="shared" ref="Q2566:Q2629" si="408">IF(OR(I2566="",I2566=0),"À PAGAR","PAGO")</f>
        <v>À PAGAR</v>
      </c>
      <c r="R2566" s="136" t="str">
        <f t="shared" ca="1" si="404"/>
        <v>EM DIA</v>
      </c>
      <c r="S2566" s="137" t="str">
        <f t="shared" ref="S2566:S2629" ca="1" si="409">IFERROR(IF(Q2566="À PAGAR",P2566-$W$5,0),"")</f>
        <v/>
      </c>
    </row>
    <row r="2567" spans="2:19" x14ac:dyDescent="0.25">
      <c r="B2567" s="190" t="str">
        <f t="shared" si="401"/>
        <v/>
      </c>
      <c r="C2567" s="190" t="str">
        <f t="shared" si="400"/>
        <v/>
      </c>
      <c r="D2567" s="119" t="s">
        <v>192</v>
      </c>
      <c r="H2567" s="141">
        <f t="shared" si="405"/>
        <v>0</v>
      </c>
      <c r="K2567" s="133">
        <f t="shared" si="402"/>
        <v>0</v>
      </c>
      <c r="L2567" s="133">
        <f t="shared" si="406"/>
        <v>0</v>
      </c>
      <c r="M2567" s="190">
        <f t="shared" si="407"/>
        <v>1</v>
      </c>
      <c r="N2567" s="190" t="str">
        <f t="shared" si="403"/>
        <v>JANEIRO</v>
      </c>
      <c r="P2567" s="119" t="s">
        <v>192</v>
      </c>
      <c r="Q2567" s="136" t="str">
        <f t="shared" si="408"/>
        <v>À PAGAR</v>
      </c>
      <c r="R2567" s="136" t="str">
        <f t="shared" ca="1" si="404"/>
        <v>EM DIA</v>
      </c>
      <c r="S2567" s="137" t="str">
        <f t="shared" ca="1" si="409"/>
        <v/>
      </c>
    </row>
    <row r="2568" spans="2:19" x14ac:dyDescent="0.25">
      <c r="B2568" s="190" t="str">
        <f t="shared" si="401"/>
        <v/>
      </c>
      <c r="C2568" s="190" t="str">
        <f t="shared" si="400"/>
        <v/>
      </c>
      <c r="D2568" s="119" t="s">
        <v>192</v>
      </c>
      <c r="H2568" s="141">
        <f t="shared" si="405"/>
        <v>0</v>
      </c>
      <c r="K2568" s="133">
        <f t="shared" si="402"/>
        <v>0</v>
      </c>
      <c r="L2568" s="133">
        <f t="shared" si="406"/>
        <v>0</v>
      </c>
      <c r="M2568" s="190">
        <f t="shared" si="407"/>
        <v>1</v>
      </c>
      <c r="N2568" s="190" t="str">
        <f t="shared" si="403"/>
        <v>JANEIRO</v>
      </c>
      <c r="P2568" s="119" t="s">
        <v>192</v>
      </c>
      <c r="Q2568" s="136" t="str">
        <f t="shared" si="408"/>
        <v>À PAGAR</v>
      </c>
      <c r="R2568" s="136" t="str">
        <f t="shared" ca="1" si="404"/>
        <v>EM DIA</v>
      </c>
      <c r="S2568" s="137" t="str">
        <f t="shared" ca="1" si="409"/>
        <v/>
      </c>
    </row>
    <row r="2569" spans="2:19" x14ac:dyDescent="0.25">
      <c r="B2569" s="190" t="str">
        <f t="shared" si="401"/>
        <v/>
      </c>
      <c r="C2569" s="190" t="str">
        <f t="shared" si="400"/>
        <v/>
      </c>
      <c r="D2569" s="119" t="s">
        <v>192</v>
      </c>
      <c r="H2569" s="141">
        <f t="shared" si="405"/>
        <v>0</v>
      </c>
      <c r="K2569" s="133">
        <f t="shared" si="402"/>
        <v>0</v>
      </c>
      <c r="L2569" s="133">
        <f t="shared" si="406"/>
        <v>0</v>
      </c>
      <c r="M2569" s="190">
        <f t="shared" si="407"/>
        <v>1</v>
      </c>
      <c r="N2569" s="190" t="str">
        <f t="shared" si="403"/>
        <v>JANEIRO</v>
      </c>
      <c r="P2569" s="119" t="s">
        <v>192</v>
      </c>
      <c r="Q2569" s="136" t="str">
        <f t="shared" si="408"/>
        <v>À PAGAR</v>
      </c>
      <c r="R2569" s="136" t="str">
        <f t="shared" ca="1" si="404"/>
        <v>EM DIA</v>
      </c>
      <c r="S2569" s="137" t="str">
        <f t="shared" ca="1" si="409"/>
        <v/>
      </c>
    </row>
    <row r="2570" spans="2:19" x14ac:dyDescent="0.25">
      <c r="B2570" s="190" t="str">
        <f t="shared" si="401"/>
        <v/>
      </c>
      <c r="C2570" s="190" t="str">
        <f t="shared" si="400"/>
        <v/>
      </c>
      <c r="D2570" s="119" t="s">
        <v>192</v>
      </c>
      <c r="H2570" s="141">
        <f t="shared" si="405"/>
        <v>0</v>
      </c>
      <c r="K2570" s="133">
        <f t="shared" si="402"/>
        <v>0</v>
      </c>
      <c r="L2570" s="133">
        <f t="shared" si="406"/>
        <v>0</v>
      </c>
      <c r="M2570" s="190">
        <f t="shared" si="407"/>
        <v>1</v>
      </c>
      <c r="N2570" s="190" t="str">
        <f t="shared" si="403"/>
        <v>JANEIRO</v>
      </c>
      <c r="P2570" s="119" t="s">
        <v>192</v>
      </c>
      <c r="Q2570" s="136" t="str">
        <f t="shared" si="408"/>
        <v>À PAGAR</v>
      </c>
      <c r="R2570" s="136" t="str">
        <f t="shared" ca="1" si="404"/>
        <v>EM DIA</v>
      </c>
      <c r="S2570" s="137" t="str">
        <f t="shared" ca="1" si="409"/>
        <v/>
      </c>
    </row>
    <row r="2571" spans="2:19" x14ac:dyDescent="0.25">
      <c r="B2571" s="190" t="str">
        <f t="shared" si="401"/>
        <v/>
      </c>
      <c r="C2571" s="190" t="str">
        <f t="shared" si="400"/>
        <v/>
      </c>
      <c r="D2571" s="119" t="s">
        <v>192</v>
      </c>
      <c r="H2571" s="141">
        <f t="shared" si="405"/>
        <v>0</v>
      </c>
      <c r="K2571" s="133">
        <f t="shared" si="402"/>
        <v>0</v>
      </c>
      <c r="L2571" s="133">
        <f t="shared" si="406"/>
        <v>0</v>
      </c>
      <c r="M2571" s="190">
        <f t="shared" si="407"/>
        <v>1</v>
      </c>
      <c r="N2571" s="190" t="str">
        <f t="shared" si="403"/>
        <v>JANEIRO</v>
      </c>
      <c r="P2571" s="119" t="s">
        <v>192</v>
      </c>
      <c r="Q2571" s="136" t="str">
        <f t="shared" si="408"/>
        <v>À PAGAR</v>
      </c>
      <c r="R2571" s="136" t="str">
        <f t="shared" ca="1" si="404"/>
        <v>EM DIA</v>
      </c>
      <c r="S2571" s="137" t="str">
        <f t="shared" ca="1" si="409"/>
        <v/>
      </c>
    </row>
    <row r="2572" spans="2:19" x14ac:dyDescent="0.25">
      <c r="B2572" s="190" t="str">
        <f t="shared" si="401"/>
        <v/>
      </c>
      <c r="C2572" s="190" t="str">
        <f t="shared" si="400"/>
        <v/>
      </c>
      <c r="D2572" s="119" t="s">
        <v>192</v>
      </c>
      <c r="H2572" s="141">
        <f t="shared" si="405"/>
        <v>0</v>
      </c>
      <c r="K2572" s="133">
        <f t="shared" si="402"/>
        <v>0</v>
      </c>
      <c r="L2572" s="133">
        <f t="shared" si="406"/>
        <v>0</v>
      </c>
      <c r="M2572" s="190">
        <f t="shared" si="407"/>
        <v>1</v>
      </c>
      <c r="N2572" s="190" t="str">
        <f t="shared" si="403"/>
        <v>JANEIRO</v>
      </c>
      <c r="P2572" s="119" t="s">
        <v>192</v>
      </c>
      <c r="Q2572" s="136" t="str">
        <f t="shared" si="408"/>
        <v>À PAGAR</v>
      </c>
      <c r="R2572" s="136" t="str">
        <f t="shared" ca="1" si="404"/>
        <v>EM DIA</v>
      </c>
      <c r="S2572" s="137" t="str">
        <f t="shared" ca="1" si="409"/>
        <v/>
      </c>
    </row>
    <row r="2573" spans="2:19" x14ac:dyDescent="0.25">
      <c r="B2573" s="190" t="str">
        <f t="shared" si="401"/>
        <v/>
      </c>
      <c r="C2573" s="190" t="str">
        <f t="shared" si="400"/>
        <v/>
      </c>
      <c r="D2573" s="119" t="s">
        <v>192</v>
      </c>
      <c r="H2573" s="141">
        <f t="shared" si="405"/>
        <v>0</v>
      </c>
      <c r="K2573" s="133">
        <f t="shared" si="402"/>
        <v>0</v>
      </c>
      <c r="L2573" s="133">
        <f t="shared" si="406"/>
        <v>0</v>
      </c>
      <c r="M2573" s="190">
        <f t="shared" si="407"/>
        <v>1</v>
      </c>
      <c r="N2573" s="190" t="str">
        <f t="shared" si="403"/>
        <v>JANEIRO</v>
      </c>
      <c r="P2573" s="119" t="s">
        <v>192</v>
      </c>
      <c r="Q2573" s="136" t="str">
        <f t="shared" si="408"/>
        <v>À PAGAR</v>
      </c>
      <c r="R2573" s="136" t="str">
        <f t="shared" ca="1" si="404"/>
        <v>EM DIA</v>
      </c>
      <c r="S2573" s="137" t="str">
        <f t="shared" ca="1" si="409"/>
        <v/>
      </c>
    </row>
    <row r="2574" spans="2:19" x14ac:dyDescent="0.25">
      <c r="B2574" s="190" t="str">
        <f t="shared" si="401"/>
        <v/>
      </c>
      <c r="C2574" s="190" t="str">
        <f t="shared" si="400"/>
        <v/>
      </c>
      <c r="D2574" s="119" t="s">
        <v>192</v>
      </c>
      <c r="H2574" s="141">
        <f t="shared" si="405"/>
        <v>0</v>
      </c>
      <c r="K2574" s="133">
        <f t="shared" si="402"/>
        <v>0</v>
      </c>
      <c r="L2574" s="133">
        <f t="shared" si="406"/>
        <v>0</v>
      </c>
      <c r="M2574" s="190">
        <f t="shared" si="407"/>
        <v>1</v>
      </c>
      <c r="N2574" s="190" t="str">
        <f t="shared" si="403"/>
        <v>JANEIRO</v>
      </c>
      <c r="P2574" s="119" t="s">
        <v>192</v>
      </c>
      <c r="Q2574" s="136" t="str">
        <f t="shared" si="408"/>
        <v>À PAGAR</v>
      </c>
      <c r="R2574" s="136" t="str">
        <f t="shared" ca="1" si="404"/>
        <v>EM DIA</v>
      </c>
      <c r="S2574" s="137" t="str">
        <f t="shared" ca="1" si="409"/>
        <v/>
      </c>
    </row>
    <row r="2575" spans="2:19" x14ac:dyDescent="0.25">
      <c r="B2575" s="190" t="str">
        <f t="shared" si="401"/>
        <v/>
      </c>
      <c r="C2575" s="190" t="str">
        <f t="shared" ref="C2575:C2638" si="410">IF(B2575=1,"JANEIRO",IF(B2575=2,"FEVEREIRO",IF(B2575=3,"MARÇO",IF(B2575=4,"ABRIL",IF(B2575=5,"MAIO",IF(B2575=6,"JUNHO",IF(B2575=7,"JULHO",IF(B2575=8,"AGOSTO",IF(B2575=9,"SETEMBRO",IF(B2575=10,"OUTUBRO",IF(B2575=11,"NOVEMBRO",IF(B2575=12,"DEZEMBRO",""))))))))))))</f>
        <v/>
      </c>
      <c r="D2575" s="119" t="s">
        <v>192</v>
      </c>
      <c r="H2575" s="141">
        <f t="shared" si="405"/>
        <v>0</v>
      </c>
      <c r="K2575" s="133">
        <f t="shared" si="402"/>
        <v>0</v>
      </c>
      <c r="L2575" s="133">
        <f t="shared" si="406"/>
        <v>0</v>
      </c>
      <c r="M2575" s="190">
        <f t="shared" si="407"/>
        <v>1</v>
      </c>
      <c r="N2575" s="190" t="str">
        <f t="shared" si="403"/>
        <v>JANEIRO</v>
      </c>
      <c r="P2575" s="119" t="s">
        <v>192</v>
      </c>
      <c r="Q2575" s="136" t="str">
        <f t="shared" si="408"/>
        <v>À PAGAR</v>
      </c>
      <c r="R2575" s="136" t="str">
        <f t="shared" ca="1" si="404"/>
        <v>EM DIA</v>
      </c>
      <c r="S2575" s="137" t="str">
        <f t="shared" ca="1" si="409"/>
        <v/>
      </c>
    </row>
    <row r="2576" spans="2:19" x14ac:dyDescent="0.25">
      <c r="B2576" s="190" t="str">
        <f t="shared" si="401"/>
        <v/>
      </c>
      <c r="C2576" s="190" t="str">
        <f t="shared" si="410"/>
        <v/>
      </c>
      <c r="D2576" s="119" t="s">
        <v>192</v>
      </c>
      <c r="H2576" s="141">
        <f t="shared" si="405"/>
        <v>0</v>
      </c>
      <c r="K2576" s="133">
        <f t="shared" si="402"/>
        <v>0</v>
      </c>
      <c r="L2576" s="133">
        <f t="shared" si="406"/>
        <v>0</v>
      </c>
      <c r="M2576" s="190">
        <f t="shared" si="407"/>
        <v>1</v>
      </c>
      <c r="N2576" s="190" t="str">
        <f t="shared" si="403"/>
        <v>JANEIRO</v>
      </c>
      <c r="P2576" s="119" t="s">
        <v>192</v>
      </c>
      <c r="Q2576" s="136" t="str">
        <f t="shared" si="408"/>
        <v>À PAGAR</v>
      </c>
      <c r="R2576" s="136" t="str">
        <f t="shared" ca="1" si="404"/>
        <v>EM DIA</v>
      </c>
      <c r="S2576" s="137" t="str">
        <f t="shared" ca="1" si="409"/>
        <v/>
      </c>
    </row>
    <row r="2577" spans="2:19" x14ac:dyDescent="0.25">
      <c r="B2577" s="190" t="str">
        <f t="shared" si="401"/>
        <v/>
      </c>
      <c r="C2577" s="190" t="str">
        <f t="shared" si="410"/>
        <v/>
      </c>
      <c r="D2577" s="119" t="s">
        <v>192</v>
      </c>
      <c r="H2577" s="141">
        <f t="shared" si="405"/>
        <v>0</v>
      </c>
      <c r="K2577" s="133">
        <f t="shared" si="402"/>
        <v>0</v>
      </c>
      <c r="L2577" s="133">
        <f t="shared" si="406"/>
        <v>0</v>
      </c>
      <c r="M2577" s="190">
        <f t="shared" si="407"/>
        <v>1</v>
      </c>
      <c r="N2577" s="190" t="str">
        <f t="shared" si="403"/>
        <v>JANEIRO</v>
      </c>
      <c r="P2577" s="119" t="s">
        <v>192</v>
      </c>
      <c r="Q2577" s="136" t="str">
        <f t="shared" si="408"/>
        <v>À PAGAR</v>
      </c>
      <c r="R2577" s="136" t="str">
        <f t="shared" ca="1" si="404"/>
        <v>EM DIA</v>
      </c>
      <c r="S2577" s="137" t="str">
        <f t="shared" ca="1" si="409"/>
        <v/>
      </c>
    </row>
    <row r="2578" spans="2:19" x14ac:dyDescent="0.25">
      <c r="B2578" s="190" t="str">
        <f t="shared" ref="B2578:B2641" si="411">IFERROR(MONTH(D2578),"")</f>
        <v/>
      </c>
      <c r="C2578" s="190" t="str">
        <f t="shared" si="410"/>
        <v/>
      </c>
      <c r="D2578" s="119" t="s">
        <v>192</v>
      </c>
      <c r="H2578" s="141">
        <f t="shared" si="405"/>
        <v>0</v>
      </c>
      <c r="K2578" s="133">
        <f t="shared" si="402"/>
        <v>0</v>
      </c>
      <c r="L2578" s="133">
        <f t="shared" si="406"/>
        <v>0</v>
      </c>
      <c r="M2578" s="190">
        <f t="shared" si="407"/>
        <v>1</v>
      </c>
      <c r="N2578" s="190" t="str">
        <f t="shared" si="403"/>
        <v>JANEIRO</v>
      </c>
      <c r="P2578" s="119" t="s">
        <v>192</v>
      </c>
      <c r="Q2578" s="136" t="str">
        <f t="shared" si="408"/>
        <v>À PAGAR</v>
      </c>
      <c r="R2578" s="136" t="str">
        <f t="shared" ca="1" si="404"/>
        <v>EM DIA</v>
      </c>
      <c r="S2578" s="137" t="str">
        <f t="shared" ca="1" si="409"/>
        <v/>
      </c>
    </row>
    <row r="2579" spans="2:19" x14ac:dyDescent="0.25">
      <c r="B2579" s="190" t="str">
        <f t="shared" si="411"/>
        <v/>
      </c>
      <c r="C2579" s="190" t="str">
        <f t="shared" si="410"/>
        <v/>
      </c>
      <c r="D2579" s="119" t="s">
        <v>192</v>
      </c>
      <c r="H2579" s="141">
        <f t="shared" si="405"/>
        <v>0</v>
      </c>
      <c r="K2579" s="133">
        <f t="shared" si="402"/>
        <v>0</v>
      </c>
      <c r="L2579" s="133">
        <f t="shared" si="406"/>
        <v>0</v>
      </c>
      <c r="M2579" s="190">
        <f t="shared" si="407"/>
        <v>1</v>
      </c>
      <c r="N2579" s="190" t="str">
        <f t="shared" si="403"/>
        <v>JANEIRO</v>
      </c>
      <c r="P2579" s="119" t="s">
        <v>192</v>
      </c>
      <c r="Q2579" s="136" t="str">
        <f t="shared" si="408"/>
        <v>À PAGAR</v>
      </c>
      <c r="R2579" s="136" t="str">
        <f t="shared" ca="1" si="404"/>
        <v>EM DIA</v>
      </c>
      <c r="S2579" s="137" t="str">
        <f t="shared" ca="1" si="409"/>
        <v/>
      </c>
    </row>
    <row r="2580" spans="2:19" x14ac:dyDescent="0.25">
      <c r="B2580" s="190" t="str">
        <f t="shared" si="411"/>
        <v/>
      </c>
      <c r="C2580" s="190" t="str">
        <f t="shared" si="410"/>
        <v/>
      </c>
      <c r="D2580" s="119" t="s">
        <v>192</v>
      </c>
      <c r="H2580" s="141">
        <f t="shared" si="405"/>
        <v>0</v>
      </c>
      <c r="K2580" s="133">
        <f t="shared" si="402"/>
        <v>0</v>
      </c>
      <c r="L2580" s="133">
        <f t="shared" si="406"/>
        <v>0</v>
      </c>
      <c r="M2580" s="190">
        <f t="shared" si="407"/>
        <v>1</v>
      </c>
      <c r="N2580" s="190" t="str">
        <f t="shared" si="403"/>
        <v>JANEIRO</v>
      </c>
      <c r="P2580" s="119" t="s">
        <v>192</v>
      </c>
      <c r="Q2580" s="136" t="str">
        <f t="shared" si="408"/>
        <v>À PAGAR</v>
      </c>
      <c r="R2580" s="136" t="str">
        <f t="shared" ca="1" si="404"/>
        <v>EM DIA</v>
      </c>
      <c r="S2580" s="137" t="str">
        <f t="shared" ca="1" si="409"/>
        <v/>
      </c>
    </row>
    <row r="2581" spans="2:19" x14ac:dyDescent="0.25">
      <c r="B2581" s="190" t="str">
        <f t="shared" si="411"/>
        <v/>
      </c>
      <c r="C2581" s="190" t="str">
        <f t="shared" si="410"/>
        <v/>
      </c>
      <c r="D2581" s="119" t="s">
        <v>192</v>
      </c>
      <c r="H2581" s="141">
        <f t="shared" si="405"/>
        <v>0</v>
      </c>
      <c r="K2581" s="133">
        <f t="shared" si="402"/>
        <v>0</v>
      </c>
      <c r="L2581" s="133">
        <f t="shared" si="406"/>
        <v>0</v>
      </c>
      <c r="M2581" s="190">
        <f t="shared" si="407"/>
        <v>1</v>
      </c>
      <c r="N2581" s="190" t="str">
        <f t="shared" si="403"/>
        <v>JANEIRO</v>
      </c>
      <c r="P2581" s="119" t="s">
        <v>192</v>
      </c>
      <c r="Q2581" s="136" t="str">
        <f t="shared" si="408"/>
        <v>À PAGAR</v>
      </c>
      <c r="R2581" s="136" t="str">
        <f t="shared" ca="1" si="404"/>
        <v>EM DIA</v>
      </c>
      <c r="S2581" s="137" t="str">
        <f t="shared" ca="1" si="409"/>
        <v/>
      </c>
    </row>
    <row r="2582" spans="2:19" x14ac:dyDescent="0.25">
      <c r="B2582" s="190" t="str">
        <f t="shared" si="411"/>
        <v/>
      </c>
      <c r="C2582" s="190" t="str">
        <f t="shared" si="410"/>
        <v/>
      </c>
      <c r="D2582" s="119" t="s">
        <v>192</v>
      </c>
      <c r="H2582" s="141">
        <f t="shared" si="405"/>
        <v>0</v>
      </c>
      <c r="K2582" s="133">
        <f t="shared" si="402"/>
        <v>0</v>
      </c>
      <c r="L2582" s="133">
        <f t="shared" si="406"/>
        <v>0</v>
      </c>
      <c r="M2582" s="190">
        <f t="shared" si="407"/>
        <v>1</v>
      </c>
      <c r="N2582" s="190" t="str">
        <f t="shared" si="403"/>
        <v>JANEIRO</v>
      </c>
      <c r="P2582" s="119" t="s">
        <v>192</v>
      </c>
      <c r="Q2582" s="136" t="str">
        <f t="shared" si="408"/>
        <v>À PAGAR</v>
      </c>
      <c r="R2582" s="136" t="str">
        <f t="shared" ca="1" si="404"/>
        <v>EM DIA</v>
      </c>
      <c r="S2582" s="137" t="str">
        <f t="shared" ca="1" si="409"/>
        <v/>
      </c>
    </row>
    <row r="2583" spans="2:19" x14ac:dyDescent="0.25">
      <c r="B2583" s="190" t="str">
        <f t="shared" si="411"/>
        <v/>
      </c>
      <c r="C2583" s="190" t="str">
        <f t="shared" si="410"/>
        <v/>
      </c>
      <c r="D2583" s="119" t="s">
        <v>192</v>
      </c>
      <c r="H2583" s="141">
        <f t="shared" si="405"/>
        <v>0</v>
      </c>
      <c r="K2583" s="133">
        <f t="shared" si="402"/>
        <v>0</v>
      </c>
      <c r="L2583" s="133">
        <f t="shared" si="406"/>
        <v>0</v>
      </c>
      <c r="M2583" s="190">
        <f t="shared" si="407"/>
        <v>1</v>
      </c>
      <c r="N2583" s="190" t="str">
        <f t="shared" si="403"/>
        <v>JANEIRO</v>
      </c>
      <c r="P2583" s="119" t="s">
        <v>192</v>
      </c>
      <c r="Q2583" s="136" t="str">
        <f t="shared" si="408"/>
        <v>À PAGAR</v>
      </c>
      <c r="R2583" s="136" t="str">
        <f t="shared" ca="1" si="404"/>
        <v>EM DIA</v>
      </c>
      <c r="S2583" s="137" t="str">
        <f t="shared" ca="1" si="409"/>
        <v/>
      </c>
    </row>
    <row r="2584" spans="2:19" x14ac:dyDescent="0.25">
      <c r="B2584" s="190" t="str">
        <f t="shared" si="411"/>
        <v/>
      </c>
      <c r="C2584" s="190" t="str">
        <f t="shared" si="410"/>
        <v/>
      </c>
      <c r="D2584" s="119" t="s">
        <v>192</v>
      </c>
      <c r="H2584" s="141">
        <f t="shared" si="405"/>
        <v>0</v>
      </c>
      <c r="K2584" s="133">
        <f t="shared" si="402"/>
        <v>0</v>
      </c>
      <c r="L2584" s="133">
        <f t="shared" si="406"/>
        <v>0</v>
      </c>
      <c r="M2584" s="190">
        <f t="shared" si="407"/>
        <v>1</v>
      </c>
      <c r="N2584" s="190" t="str">
        <f t="shared" si="403"/>
        <v>JANEIRO</v>
      </c>
      <c r="P2584" s="119" t="s">
        <v>192</v>
      </c>
      <c r="Q2584" s="136" t="str">
        <f t="shared" si="408"/>
        <v>À PAGAR</v>
      </c>
      <c r="R2584" s="136" t="str">
        <f t="shared" ca="1" si="404"/>
        <v>EM DIA</v>
      </c>
      <c r="S2584" s="137" t="str">
        <f t="shared" ca="1" si="409"/>
        <v/>
      </c>
    </row>
    <row r="2585" spans="2:19" x14ac:dyDescent="0.25">
      <c r="B2585" s="190" t="str">
        <f t="shared" si="411"/>
        <v/>
      </c>
      <c r="C2585" s="190" t="str">
        <f t="shared" si="410"/>
        <v/>
      </c>
      <c r="D2585" s="119" t="s">
        <v>192</v>
      </c>
      <c r="H2585" s="141">
        <f t="shared" si="405"/>
        <v>0</v>
      </c>
      <c r="K2585" s="133">
        <f t="shared" si="402"/>
        <v>0</v>
      </c>
      <c r="L2585" s="133">
        <f t="shared" si="406"/>
        <v>0</v>
      </c>
      <c r="M2585" s="190">
        <f t="shared" si="407"/>
        <v>1</v>
      </c>
      <c r="N2585" s="190" t="str">
        <f t="shared" si="403"/>
        <v>JANEIRO</v>
      </c>
      <c r="P2585" s="119" t="s">
        <v>192</v>
      </c>
      <c r="Q2585" s="136" t="str">
        <f t="shared" si="408"/>
        <v>À PAGAR</v>
      </c>
      <c r="R2585" s="136" t="str">
        <f t="shared" ca="1" si="404"/>
        <v>EM DIA</v>
      </c>
      <c r="S2585" s="137" t="str">
        <f t="shared" ca="1" si="409"/>
        <v/>
      </c>
    </row>
    <row r="2586" spans="2:19" x14ac:dyDescent="0.25">
      <c r="B2586" s="190" t="str">
        <f t="shared" si="411"/>
        <v/>
      </c>
      <c r="C2586" s="190" t="str">
        <f t="shared" si="410"/>
        <v/>
      </c>
      <c r="D2586" s="119" t="s">
        <v>192</v>
      </c>
      <c r="H2586" s="141">
        <f t="shared" si="405"/>
        <v>0</v>
      </c>
      <c r="K2586" s="133">
        <f t="shared" si="402"/>
        <v>0</v>
      </c>
      <c r="L2586" s="133">
        <f t="shared" si="406"/>
        <v>0</v>
      </c>
      <c r="M2586" s="190">
        <f t="shared" si="407"/>
        <v>1</v>
      </c>
      <c r="N2586" s="190" t="str">
        <f t="shared" si="403"/>
        <v>JANEIRO</v>
      </c>
      <c r="P2586" s="119" t="s">
        <v>192</v>
      </c>
      <c r="Q2586" s="136" t="str">
        <f t="shared" si="408"/>
        <v>À PAGAR</v>
      </c>
      <c r="R2586" s="136" t="str">
        <f t="shared" ca="1" si="404"/>
        <v>EM DIA</v>
      </c>
      <c r="S2586" s="137" t="str">
        <f t="shared" ca="1" si="409"/>
        <v/>
      </c>
    </row>
    <row r="2587" spans="2:19" x14ac:dyDescent="0.25">
      <c r="B2587" s="190" t="str">
        <f t="shared" si="411"/>
        <v/>
      </c>
      <c r="C2587" s="190" t="str">
        <f t="shared" si="410"/>
        <v/>
      </c>
      <c r="D2587" s="119" t="s">
        <v>192</v>
      </c>
      <c r="H2587" s="141">
        <f t="shared" si="405"/>
        <v>0</v>
      </c>
      <c r="K2587" s="133">
        <f t="shared" si="402"/>
        <v>0</v>
      </c>
      <c r="L2587" s="133">
        <f t="shared" si="406"/>
        <v>0</v>
      </c>
      <c r="M2587" s="190">
        <f t="shared" si="407"/>
        <v>1</v>
      </c>
      <c r="N2587" s="190" t="str">
        <f t="shared" si="403"/>
        <v>JANEIRO</v>
      </c>
      <c r="P2587" s="119" t="s">
        <v>192</v>
      </c>
      <c r="Q2587" s="136" t="str">
        <f t="shared" si="408"/>
        <v>À PAGAR</v>
      </c>
      <c r="R2587" s="136" t="str">
        <f t="shared" ca="1" si="404"/>
        <v>EM DIA</v>
      </c>
      <c r="S2587" s="137" t="str">
        <f t="shared" ca="1" si="409"/>
        <v/>
      </c>
    </row>
    <row r="2588" spans="2:19" x14ac:dyDescent="0.25">
      <c r="B2588" s="190" t="str">
        <f t="shared" si="411"/>
        <v/>
      </c>
      <c r="C2588" s="190" t="str">
        <f t="shared" si="410"/>
        <v/>
      </c>
      <c r="D2588" s="119" t="s">
        <v>192</v>
      </c>
      <c r="H2588" s="141">
        <f t="shared" si="405"/>
        <v>0</v>
      </c>
      <c r="K2588" s="133">
        <f t="shared" si="402"/>
        <v>0</v>
      </c>
      <c r="L2588" s="133">
        <f t="shared" si="406"/>
        <v>0</v>
      </c>
      <c r="M2588" s="190">
        <f t="shared" si="407"/>
        <v>1</v>
      </c>
      <c r="N2588" s="190" t="str">
        <f t="shared" si="403"/>
        <v>JANEIRO</v>
      </c>
      <c r="P2588" s="119" t="s">
        <v>192</v>
      </c>
      <c r="Q2588" s="136" t="str">
        <f t="shared" si="408"/>
        <v>À PAGAR</v>
      </c>
      <c r="R2588" s="136" t="str">
        <f t="shared" ca="1" si="404"/>
        <v>EM DIA</v>
      </c>
      <c r="S2588" s="137" t="str">
        <f t="shared" ca="1" si="409"/>
        <v/>
      </c>
    </row>
    <row r="2589" spans="2:19" x14ac:dyDescent="0.25">
      <c r="B2589" s="190" t="str">
        <f t="shared" si="411"/>
        <v/>
      </c>
      <c r="C2589" s="190" t="str">
        <f t="shared" si="410"/>
        <v/>
      </c>
      <c r="D2589" s="119" t="s">
        <v>192</v>
      </c>
      <c r="H2589" s="141">
        <f t="shared" si="405"/>
        <v>0</v>
      </c>
      <c r="K2589" s="133">
        <f t="shared" ref="K2589:K2652" si="412">IF(AND(G2589&gt;I2589,I2589&gt;0),G2589-I2589-J2589,0)</f>
        <v>0</v>
      </c>
      <c r="L2589" s="133">
        <f t="shared" si="406"/>
        <v>0</v>
      </c>
      <c r="M2589" s="190">
        <f t="shared" si="407"/>
        <v>1</v>
      </c>
      <c r="N2589" s="190" t="str">
        <f t="shared" si="403"/>
        <v>JANEIRO</v>
      </c>
      <c r="P2589" s="119" t="s">
        <v>192</v>
      </c>
      <c r="Q2589" s="136" t="str">
        <f t="shared" si="408"/>
        <v>À PAGAR</v>
      </c>
      <c r="R2589" s="136" t="str">
        <f t="shared" ca="1" si="404"/>
        <v>EM DIA</v>
      </c>
      <c r="S2589" s="137" t="str">
        <f t="shared" ca="1" si="409"/>
        <v/>
      </c>
    </row>
    <row r="2590" spans="2:19" x14ac:dyDescent="0.25">
      <c r="B2590" s="190" t="str">
        <f t="shared" si="411"/>
        <v/>
      </c>
      <c r="C2590" s="190" t="str">
        <f t="shared" si="410"/>
        <v/>
      </c>
      <c r="D2590" s="119" t="s">
        <v>192</v>
      </c>
      <c r="H2590" s="141">
        <f t="shared" si="405"/>
        <v>0</v>
      </c>
      <c r="K2590" s="133">
        <f t="shared" si="412"/>
        <v>0</v>
      </c>
      <c r="L2590" s="133">
        <f t="shared" si="406"/>
        <v>0</v>
      </c>
      <c r="M2590" s="190">
        <f t="shared" si="407"/>
        <v>1</v>
      </c>
      <c r="N2590" s="190" t="str">
        <f t="shared" si="403"/>
        <v>JANEIRO</v>
      </c>
      <c r="P2590" s="119" t="s">
        <v>192</v>
      </c>
      <c r="Q2590" s="136" t="str">
        <f t="shared" si="408"/>
        <v>À PAGAR</v>
      </c>
      <c r="R2590" s="136" t="str">
        <f t="shared" ca="1" si="404"/>
        <v>EM DIA</v>
      </c>
      <c r="S2590" s="137" t="str">
        <f t="shared" ca="1" si="409"/>
        <v/>
      </c>
    </row>
    <row r="2591" spans="2:19" x14ac:dyDescent="0.25">
      <c r="B2591" s="190" t="str">
        <f t="shared" si="411"/>
        <v/>
      </c>
      <c r="C2591" s="190" t="str">
        <f t="shared" si="410"/>
        <v/>
      </c>
      <c r="D2591" s="119" t="s">
        <v>192</v>
      </c>
      <c r="H2591" s="141">
        <f t="shared" si="405"/>
        <v>0</v>
      </c>
      <c r="K2591" s="133">
        <f t="shared" si="412"/>
        <v>0</v>
      </c>
      <c r="L2591" s="133">
        <f t="shared" si="406"/>
        <v>0</v>
      </c>
      <c r="M2591" s="190">
        <f t="shared" si="407"/>
        <v>1</v>
      </c>
      <c r="N2591" s="190" t="str">
        <f t="shared" si="403"/>
        <v>JANEIRO</v>
      </c>
      <c r="P2591" s="119" t="s">
        <v>192</v>
      </c>
      <c r="Q2591" s="136" t="str">
        <f t="shared" si="408"/>
        <v>À PAGAR</v>
      </c>
      <c r="R2591" s="136" t="str">
        <f t="shared" ca="1" si="404"/>
        <v>EM DIA</v>
      </c>
      <c r="S2591" s="137" t="str">
        <f t="shared" ca="1" si="409"/>
        <v/>
      </c>
    </row>
    <row r="2592" spans="2:19" x14ac:dyDescent="0.25">
      <c r="B2592" s="190" t="str">
        <f t="shared" si="411"/>
        <v/>
      </c>
      <c r="C2592" s="190" t="str">
        <f t="shared" si="410"/>
        <v/>
      </c>
      <c r="D2592" s="119" t="s">
        <v>192</v>
      </c>
      <c r="H2592" s="141">
        <f t="shared" si="405"/>
        <v>0</v>
      </c>
      <c r="K2592" s="133">
        <f t="shared" si="412"/>
        <v>0</v>
      </c>
      <c r="L2592" s="133">
        <f t="shared" si="406"/>
        <v>0</v>
      </c>
      <c r="M2592" s="190">
        <f t="shared" si="407"/>
        <v>1</v>
      </c>
      <c r="N2592" s="190" t="str">
        <f t="shared" si="403"/>
        <v>JANEIRO</v>
      </c>
      <c r="P2592" s="119" t="s">
        <v>192</v>
      </c>
      <c r="Q2592" s="136" t="str">
        <f t="shared" si="408"/>
        <v>À PAGAR</v>
      </c>
      <c r="R2592" s="136" t="str">
        <f t="shared" ca="1" si="404"/>
        <v>EM DIA</v>
      </c>
      <c r="S2592" s="137" t="str">
        <f t="shared" ca="1" si="409"/>
        <v/>
      </c>
    </row>
    <row r="2593" spans="2:19" x14ac:dyDescent="0.25">
      <c r="B2593" s="190" t="str">
        <f t="shared" si="411"/>
        <v/>
      </c>
      <c r="C2593" s="190" t="str">
        <f t="shared" si="410"/>
        <v/>
      </c>
      <c r="D2593" s="119" t="s">
        <v>192</v>
      </c>
      <c r="H2593" s="141">
        <f t="shared" si="405"/>
        <v>0</v>
      </c>
      <c r="K2593" s="133">
        <f t="shared" si="412"/>
        <v>0</v>
      </c>
      <c r="L2593" s="133">
        <f t="shared" si="406"/>
        <v>0</v>
      </c>
      <c r="M2593" s="190">
        <f t="shared" si="407"/>
        <v>1</v>
      </c>
      <c r="N2593" s="190" t="str">
        <f t="shared" si="403"/>
        <v>JANEIRO</v>
      </c>
      <c r="P2593" s="119" t="s">
        <v>192</v>
      </c>
      <c r="Q2593" s="136" t="str">
        <f t="shared" si="408"/>
        <v>À PAGAR</v>
      </c>
      <c r="R2593" s="136" t="str">
        <f t="shared" ca="1" si="404"/>
        <v>EM DIA</v>
      </c>
      <c r="S2593" s="137" t="str">
        <f t="shared" ca="1" si="409"/>
        <v/>
      </c>
    </row>
    <row r="2594" spans="2:19" x14ac:dyDescent="0.25">
      <c r="B2594" s="190" t="str">
        <f t="shared" si="411"/>
        <v/>
      </c>
      <c r="C2594" s="190" t="str">
        <f t="shared" si="410"/>
        <v/>
      </c>
      <c r="D2594" s="119" t="s">
        <v>192</v>
      </c>
      <c r="H2594" s="141">
        <f t="shared" si="405"/>
        <v>0</v>
      </c>
      <c r="K2594" s="133">
        <f t="shared" si="412"/>
        <v>0</v>
      </c>
      <c r="L2594" s="133">
        <f t="shared" si="406"/>
        <v>0</v>
      </c>
      <c r="M2594" s="190">
        <f t="shared" si="407"/>
        <v>1</v>
      </c>
      <c r="N2594" s="190" t="str">
        <f t="shared" si="403"/>
        <v>JANEIRO</v>
      </c>
      <c r="P2594" s="119" t="s">
        <v>192</v>
      </c>
      <c r="Q2594" s="136" t="str">
        <f t="shared" si="408"/>
        <v>À PAGAR</v>
      </c>
      <c r="R2594" s="136" t="str">
        <f t="shared" ca="1" si="404"/>
        <v>EM DIA</v>
      </c>
      <c r="S2594" s="137" t="str">
        <f t="shared" ca="1" si="409"/>
        <v/>
      </c>
    </row>
    <row r="2595" spans="2:19" x14ac:dyDescent="0.25">
      <c r="B2595" s="190" t="str">
        <f t="shared" si="411"/>
        <v/>
      </c>
      <c r="C2595" s="190" t="str">
        <f t="shared" si="410"/>
        <v/>
      </c>
      <c r="D2595" s="119" t="s">
        <v>192</v>
      </c>
      <c r="H2595" s="141">
        <f t="shared" si="405"/>
        <v>0</v>
      </c>
      <c r="K2595" s="133">
        <f t="shared" si="412"/>
        <v>0</v>
      </c>
      <c r="L2595" s="133">
        <f t="shared" si="406"/>
        <v>0</v>
      </c>
      <c r="M2595" s="190">
        <f t="shared" si="407"/>
        <v>1</v>
      </c>
      <c r="N2595" s="190" t="str">
        <f t="shared" si="403"/>
        <v>JANEIRO</v>
      </c>
      <c r="P2595" s="119" t="s">
        <v>192</v>
      </c>
      <c r="Q2595" s="136" t="str">
        <f t="shared" si="408"/>
        <v>À PAGAR</v>
      </c>
      <c r="R2595" s="136" t="str">
        <f t="shared" ca="1" si="404"/>
        <v>EM DIA</v>
      </c>
      <c r="S2595" s="137" t="str">
        <f t="shared" ca="1" si="409"/>
        <v/>
      </c>
    </row>
    <row r="2596" spans="2:19" x14ac:dyDescent="0.25">
      <c r="B2596" s="190" t="str">
        <f t="shared" si="411"/>
        <v/>
      </c>
      <c r="C2596" s="190" t="str">
        <f t="shared" si="410"/>
        <v/>
      </c>
      <c r="D2596" s="119" t="s">
        <v>192</v>
      </c>
      <c r="H2596" s="141">
        <f t="shared" si="405"/>
        <v>0</v>
      </c>
      <c r="K2596" s="133">
        <f t="shared" si="412"/>
        <v>0</v>
      </c>
      <c r="L2596" s="133">
        <f t="shared" si="406"/>
        <v>0</v>
      </c>
      <c r="M2596" s="190">
        <f t="shared" si="407"/>
        <v>1</v>
      </c>
      <c r="N2596" s="190" t="str">
        <f t="shared" si="403"/>
        <v>JANEIRO</v>
      </c>
      <c r="P2596" s="119" t="s">
        <v>192</v>
      </c>
      <c r="Q2596" s="136" t="str">
        <f t="shared" si="408"/>
        <v>À PAGAR</v>
      </c>
      <c r="R2596" s="136" t="str">
        <f t="shared" ca="1" si="404"/>
        <v>EM DIA</v>
      </c>
      <c r="S2596" s="137" t="str">
        <f t="shared" ca="1" si="409"/>
        <v/>
      </c>
    </row>
    <row r="2597" spans="2:19" x14ac:dyDescent="0.25">
      <c r="B2597" s="190" t="str">
        <f t="shared" si="411"/>
        <v/>
      </c>
      <c r="C2597" s="190" t="str">
        <f t="shared" si="410"/>
        <v/>
      </c>
      <c r="D2597" s="119" t="s">
        <v>192</v>
      </c>
      <c r="H2597" s="141">
        <f t="shared" si="405"/>
        <v>0</v>
      </c>
      <c r="K2597" s="133">
        <f t="shared" si="412"/>
        <v>0</v>
      </c>
      <c r="L2597" s="133">
        <f t="shared" si="406"/>
        <v>0</v>
      </c>
      <c r="M2597" s="190">
        <f t="shared" si="407"/>
        <v>1</v>
      </c>
      <c r="N2597" s="190" t="str">
        <f t="shared" si="403"/>
        <v>JANEIRO</v>
      </c>
      <c r="P2597" s="119" t="s">
        <v>192</v>
      </c>
      <c r="Q2597" s="136" t="str">
        <f t="shared" si="408"/>
        <v>À PAGAR</v>
      </c>
      <c r="R2597" s="136" t="str">
        <f t="shared" ca="1" si="404"/>
        <v>EM DIA</v>
      </c>
      <c r="S2597" s="137" t="str">
        <f t="shared" ca="1" si="409"/>
        <v/>
      </c>
    </row>
    <row r="2598" spans="2:19" x14ac:dyDescent="0.25">
      <c r="B2598" s="190" t="str">
        <f t="shared" si="411"/>
        <v/>
      </c>
      <c r="C2598" s="190" t="str">
        <f t="shared" si="410"/>
        <v/>
      </c>
      <c r="D2598" s="119" t="s">
        <v>192</v>
      </c>
      <c r="H2598" s="141">
        <f t="shared" si="405"/>
        <v>0</v>
      </c>
      <c r="K2598" s="133">
        <f t="shared" si="412"/>
        <v>0</v>
      </c>
      <c r="L2598" s="133">
        <f t="shared" si="406"/>
        <v>0</v>
      </c>
      <c r="M2598" s="190">
        <f t="shared" si="407"/>
        <v>1</v>
      </c>
      <c r="N2598" s="190" t="str">
        <f t="shared" si="403"/>
        <v>JANEIRO</v>
      </c>
      <c r="P2598" s="119" t="s">
        <v>192</v>
      </c>
      <c r="Q2598" s="136" t="str">
        <f t="shared" si="408"/>
        <v>À PAGAR</v>
      </c>
      <c r="R2598" s="136" t="str">
        <f t="shared" ca="1" si="404"/>
        <v>EM DIA</v>
      </c>
      <c r="S2598" s="137" t="str">
        <f t="shared" ca="1" si="409"/>
        <v/>
      </c>
    </row>
    <row r="2599" spans="2:19" x14ac:dyDescent="0.25">
      <c r="B2599" s="190" t="str">
        <f t="shared" si="411"/>
        <v/>
      </c>
      <c r="C2599" s="190" t="str">
        <f t="shared" si="410"/>
        <v/>
      </c>
      <c r="D2599" s="119" t="s">
        <v>192</v>
      </c>
      <c r="H2599" s="141">
        <f t="shared" si="405"/>
        <v>0</v>
      </c>
      <c r="K2599" s="133">
        <f t="shared" si="412"/>
        <v>0</v>
      </c>
      <c r="L2599" s="133">
        <f t="shared" si="406"/>
        <v>0</v>
      </c>
      <c r="M2599" s="190">
        <f t="shared" si="407"/>
        <v>1</v>
      </c>
      <c r="N2599" s="190" t="str">
        <f t="shared" si="403"/>
        <v>JANEIRO</v>
      </c>
      <c r="P2599" s="119" t="s">
        <v>192</v>
      </c>
      <c r="Q2599" s="136" t="str">
        <f t="shared" si="408"/>
        <v>À PAGAR</v>
      </c>
      <c r="R2599" s="136" t="str">
        <f t="shared" ca="1" si="404"/>
        <v>EM DIA</v>
      </c>
      <c r="S2599" s="137" t="str">
        <f t="shared" ca="1" si="409"/>
        <v/>
      </c>
    </row>
    <row r="2600" spans="2:19" x14ac:dyDescent="0.25">
      <c r="B2600" s="190" t="str">
        <f t="shared" si="411"/>
        <v/>
      </c>
      <c r="C2600" s="190" t="str">
        <f t="shared" si="410"/>
        <v/>
      </c>
      <c r="D2600" s="119" t="s">
        <v>192</v>
      </c>
      <c r="H2600" s="141">
        <f t="shared" si="405"/>
        <v>0</v>
      </c>
      <c r="K2600" s="133">
        <f t="shared" si="412"/>
        <v>0</v>
      </c>
      <c r="L2600" s="133">
        <f t="shared" si="406"/>
        <v>0</v>
      </c>
      <c r="M2600" s="190">
        <f t="shared" si="407"/>
        <v>1</v>
      </c>
      <c r="N2600" s="190" t="str">
        <f t="shared" si="403"/>
        <v>JANEIRO</v>
      </c>
      <c r="P2600" s="119" t="s">
        <v>192</v>
      </c>
      <c r="Q2600" s="136" t="str">
        <f t="shared" si="408"/>
        <v>À PAGAR</v>
      </c>
      <c r="R2600" s="136" t="str">
        <f t="shared" ca="1" si="404"/>
        <v>EM DIA</v>
      </c>
      <c r="S2600" s="137" t="str">
        <f t="shared" ca="1" si="409"/>
        <v/>
      </c>
    </row>
    <row r="2601" spans="2:19" x14ac:dyDescent="0.25">
      <c r="B2601" s="190" t="str">
        <f t="shared" si="411"/>
        <v/>
      </c>
      <c r="C2601" s="190" t="str">
        <f t="shared" si="410"/>
        <v/>
      </c>
      <c r="D2601" s="119" t="s">
        <v>192</v>
      </c>
      <c r="H2601" s="141">
        <f t="shared" si="405"/>
        <v>0</v>
      </c>
      <c r="K2601" s="133">
        <f t="shared" si="412"/>
        <v>0</v>
      </c>
      <c r="L2601" s="133">
        <f t="shared" si="406"/>
        <v>0</v>
      </c>
      <c r="M2601" s="190">
        <f t="shared" si="407"/>
        <v>1</v>
      </c>
      <c r="N2601" s="190" t="str">
        <f t="shared" si="403"/>
        <v>JANEIRO</v>
      </c>
      <c r="P2601" s="119" t="s">
        <v>192</v>
      </c>
      <c r="Q2601" s="136" t="str">
        <f t="shared" si="408"/>
        <v>À PAGAR</v>
      </c>
      <c r="R2601" s="136" t="str">
        <f t="shared" ca="1" si="404"/>
        <v>EM DIA</v>
      </c>
      <c r="S2601" s="137" t="str">
        <f t="shared" ca="1" si="409"/>
        <v/>
      </c>
    </row>
    <row r="2602" spans="2:19" x14ac:dyDescent="0.25">
      <c r="B2602" s="190" t="str">
        <f t="shared" si="411"/>
        <v/>
      </c>
      <c r="C2602" s="190" t="str">
        <f t="shared" si="410"/>
        <v/>
      </c>
      <c r="D2602" s="119" t="s">
        <v>192</v>
      </c>
      <c r="H2602" s="141">
        <f t="shared" si="405"/>
        <v>0</v>
      </c>
      <c r="K2602" s="133">
        <f t="shared" si="412"/>
        <v>0</v>
      </c>
      <c r="L2602" s="133">
        <f t="shared" si="406"/>
        <v>0</v>
      </c>
      <c r="M2602" s="190">
        <f t="shared" si="407"/>
        <v>1</v>
      </c>
      <c r="N2602" s="190" t="str">
        <f t="shared" si="403"/>
        <v>JANEIRO</v>
      </c>
      <c r="P2602" s="119" t="s">
        <v>192</v>
      </c>
      <c r="Q2602" s="136" t="str">
        <f t="shared" si="408"/>
        <v>À PAGAR</v>
      </c>
      <c r="R2602" s="136" t="str">
        <f t="shared" ca="1" si="404"/>
        <v>EM DIA</v>
      </c>
      <c r="S2602" s="137" t="str">
        <f t="shared" ca="1" si="409"/>
        <v/>
      </c>
    </row>
    <row r="2603" spans="2:19" x14ac:dyDescent="0.25">
      <c r="B2603" s="190" t="str">
        <f t="shared" si="411"/>
        <v/>
      </c>
      <c r="C2603" s="190" t="str">
        <f t="shared" si="410"/>
        <v/>
      </c>
      <c r="D2603" s="119" t="s">
        <v>192</v>
      </c>
      <c r="H2603" s="141">
        <f t="shared" si="405"/>
        <v>0</v>
      </c>
      <c r="K2603" s="133">
        <f t="shared" si="412"/>
        <v>0</v>
      </c>
      <c r="L2603" s="133">
        <f t="shared" si="406"/>
        <v>0</v>
      </c>
      <c r="M2603" s="190">
        <f t="shared" si="407"/>
        <v>1</v>
      </c>
      <c r="N2603" s="190" t="str">
        <f t="shared" si="403"/>
        <v>JANEIRO</v>
      </c>
      <c r="P2603" s="119" t="s">
        <v>192</v>
      </c>
      <c r="Q2603" s="136" t="str">
        <f t="shared" si="408"/>
        <v>À PAGAR</v>
      </c>
      <c r="R2603" s="136" t="str">
        <f t="shared" ca="1" si="404"/>
        <v>EM DIA</v>
      </c>
      <c r="S2603" s="137" t="str">
        <f t="shared" ca="1" si="409"/>
        <v/>
      </c>
    </row>
    <row r="2604" spans="2:19" x14ac:dyDescent="0.25">
      <c r="B2604" s="190" t="str">
        <f t="shared" si="411"/>
        <v/>
      </c>
      <c r="C2604" s="190" t="str">
        <f t="shared" si="410"/>
        <v/>
      </c>
      <c r="D2604" s="119" t="s">
        <v>192</v>
      </c>
      <c r="H2604" s="141">
        <f t="shared" si="405"/>
        <v>0</v>
      </c>
      <c r="K2604" s="133">
        <f t="shared" si="412"/>
        <v>0</v>
      </c>
      <c r="L2604" s="133">
        <f t="shared" si="406"/>
        <v>0</v>
      </c>
      <c r="M2604" s="190">
        <f t="shared" si="407"/>
        <v>1</v>
      </c>
      <c r="N2604" s="190" t="str">
        <f t="shared" si="403"/>
        <v>JANEIRO</v>
      </c>
      <c r="P2604" s="119" t="s">
        <v>192</v>
      </c>
      <c r="Q2604" s="136" t="str">
        <f t="shared" si="408"/>
        <v>À PAGAR</v>
      </c>
      <c r="R2604" s="136" t="str">
        <f t="shared" ca="1" si="404"/>
        <v>EM DIA</v>
      </c>
      <c r="S2604" s="137" t="str">
        <f t="shared" ca="1" si="409"/>
        <v/>
      </c>
    </row>
    <row r="2605" spans="2:19" x14ac:dyDescent="0.25">
      <c r="B2605" s="190" t="str">
        <f t="shared" si="411"/>
        <v/>
      </c>
      <c r="C2605" s="190" t="str">
        <f t="shared" si="410"/>
        <v/>
      </c>
      <c r="D2605" s="119" t="s">
        <v>192</v>
      </c>
      <c r="H2605" s="141">
        <f t="shared" si="405"/>
        <v>0</v>
      </c>
      <c r="K2605" s="133">
        <f t="shared" si="412"/>
        <v>0</v>
      </c>
      <c r="L2605" s="133">
        <f t="shared" si="406"/>
        <v>0</v>
      </c>
      <c r="M2605" s="190">
        <f t="shared" si="407"/>
        <v>1</v>
      </c>
      <c r="N2605" s="190" t="str">
        <f t="shared" si="403"/>
        <v>JANEIRO</v>
      </c>
      <c r="P2605" s="119" t="s">
        <v>192</v>
      </c>
      <c r="Q2605" s="136" t="str">
        <f t="shared" si="408"/>
        <v>À PAGAR</v>
      </c>
      <c r="R2605" s="136" t="str">
        <f t="shared" ca="1" si="404"/>
        <v>EM DIA</v>
      </c>
      <c r="S2605" s="137" t="str">
        <f t="shared" ca="1" si="409"/>
        <v/>
      </c>
    </row>
    <row r="2606" spans="2:19" x14ac:dyDescent="0.25">
      <c r="B2606" s="190" t="str">
        <f t="shared" si="411"/>
        <v/>
      </c>
      <c r="C2606" s="190" t="str">
        <f t="shared" si="410"/>
        <v/>
      </c>
      <c r="D2606" s="119" t="s">
        <v>192</v>
      </c>
      <c r="H2606" s="141">
        <f t="shared" si="405"/>
        <v>0</v>
      </c>
      <c r="K2606" s="133">
        <f t="shared" si="412"/>
        <v>0</v>
      </c>
      <c r="L2606" s="133">
        <f t="shared" si="406"/>
        <v>0</v>
      </c>
      <c r="M2606" s="190">
        <f t="shared" si="407"/>
        <v>1</v>
      </c>
      <c r="N2606" s="190" t="str">
        <f t="shared" si="403"/>
        <v>JANEIRO</v>
      </c>
      <c r="P2606" s="119" t="s">
        <v>192</v>
      </c>
      <c r="Q2606" s="136" t="str">
        <f t="shared" si="408"/>
        <v>À PAGAR</v>
      </c>
      <c r="R2606" s="136" t="str">
        <f t="shared" ca="1" si="404"/>
        <v>EM DIA</v>
      </c>
      <c r="S2606" s="137" t="str">
        <f t="shared" ca="1" si="409"/>
        <v/>
      </c>
    </row>
    <row r="2607" spans="2:19" x14ac:dyDescent="0.25">
      <c r="B2607" s="190" t="str">
        <f t="shared" si="411"/>
        <v/>
      </c>
      <c r="C2607" s="190" t="str">
        <f t="shared" si="410"/>
        <v/>
      </c>
      <c r="D2607" s="119" t="s">
        <v>192</v>
      </c>
      <c r="H2607" s="141">
        <f t="shared" si="405"/>
        <v>0</v>
      </c>
      <c r="K2607" s="133">
        <f t="shared" si="412"/>
        <v>0</v>
      </c>
      <c r="L2607" s="133">
        <f t="shared" si="406"/>
        <v>0</v>
      </c>
      <c r="M2607" s="190">
        <f t="shared" si="407"/>
        <v>1</v>
      </c>
      <c r="N2607" s="190" t="str">
        <f t="shared" si="403"/>
        <v>JANEIRO</v>
      </c>
      <c r="P2607" s="119" t="s">
        <v>192</v>
      </c>
      <c r="Q2607" s="136" t="str">
        <f t="shared" si="408"/>
        <v>À PAGAR</v>
      </c>
      <c r="R2607" s="136" t="str">
        <f t="shared" ca="1" si="404"/>
        <v>EM DIA</v>
      </c>
      <c r="S2607" s="137" t="str">
        <f t="shared" ca="1" si="409"/>
        <v/>
      </c>
    </row>
    <row r="2608" spans="2:19" x14ac:dyDescent="0.25">
      <c r="B2608" s="190" t="str">
        <f t="shared" si="411"/>
        <v/>
      </c>
      <c r="C2608" s="190" t="str">
        <f t="shared" si="410"/>
        <v/>
      </c>
      <c r="D2608" s="119" t="s">
        <v>192</v>
      </c>
      <c r="H2608" s="141">
        <f t="shared" si="405"/>
        <v>0</v>
      </c>
      <c r="K2608" s="133">
        <f t="shared" si="412"/>
        <v>0</v>
      </c>
      <c r="L2608" s="133">
        <f t="shared" si="406"/>
        <v>0</v>
      </c>
      <c r="M2608" s="190">
        <f t="shared" si="407"/>
        <v>1</v>
      </c>
      <c r="N2608" s="190" t="str">
        <f t="shared" si="403"/>
        <v>JANEIRO</v>
      </c>
      <c r="P2608" s="119" t="s">
        <v>192</v>
      </c>
      <c r="Q2608" s="136" t="str">
        <f t="shared" si="408"/>
        <v>À PAGAR</v>
      </c>
      <c r="R2608" s="136" t="str">
        <f t="shared" ca="1" si="404"/>
        <v>EM DIA</v>
      </c>
      <c r="S2608" s="137" t="str">
        <f t="shared" ca="1" si="409"/>
        <v/>
      </c>
    </row>
    <row r="2609" spans="2:19" x14ac:dyDescent="0.25">
      <c r="B2609" s="190" t="str">
        <f t="shared" si="411"/>
        <v/>
      </c>
      <c r="C2609" s="190" t="str">
        <f t="shared" si="410"/>
        <v/>
      </c>
      <c r="D2609" s="119" t="s">
        <v>192</v>
      </c>
      <c r="H2609" s="141">
        <f t="shared" si="405"/>
        <v>0</v>
      </c>
      <c r="K2609" s="133">
        <f t="shared" si="412"/>
        <v>0</v>
      </c>
      <c r="L2609" s="133">
        <f t="shared" si="406"/>
        <v>0</v>
      </c>
      <c r="M2609" s="190">
        <f t="shared" si="407"/>
        <v>1</v>
      </c>
      <c r="N2609" s="190" t="str">
        <f t="shared" si="403"/>
        <v>JANEIRO</v>
      </c>
      <c r="P2609" s="119" t="s">
        <v>192</v>
      </c>
      <c r="Q2609" s="136" t="str">
        <f t="shared" si="408"/>
        <v>À PAGAR</v>
      </c>
      <c r="R2609" s="136" t="str">
        <f t="shared" ca="1" si="404"/>
        <v>EM DIA</v>
      </c>
      <c r="S2609" s="137" t="str">
        <f t="shared" ca="1" si="409"/>
        <v/>
      </c>
    </row>
    <row r="2610" spans="2:19" x14ac:dyDescent="0.25">
      <c r="B2610" s="190" t="str">
        <f t="shared" si="411"/>
        <v/>
      </c>
      <c r="C2610" s="190" t="str">
        <f t="shared" si="410"/>
        <v/>
      </c>
      <c r="D2610" s="119" t="s">
        <v>192</v>
      </c>
      <c r="H2610" s="141">
        <f t="shared" si="405"/>
        <v>0</v>
      </c>
      <c r="K2610" s="133">
        <f t="shared" si="412"/>
        <v>0</v>
      </c>
      <c r="L2610" s="133">
        <f t="shared" si="406"/>
        <v>0</v>
      </c>
      <c r="M2610" s="190">
        <f t="shared" si="407"/>
        <v>1</v>
      </c>
      <c r="N2610" s="190" t="str">
        <f t="shared" si="403"/>
        <v>JANEIRO</v>
      </c>
      <c r="P2610" s="119" t="s">
        <v>192</v>
      </c>
      <c r="Q2610" s="136" t="str">
        <f t="shared" si="408"/>
        <v>À PAGAR</v>
      </c>
      <c r="R2610" s="136" t="str">
        <f t="shared" ca="1" si="404"/>
        <v>EM DIA</v>
      </c>
      <c r="S2610" s="137" t="str">
        <f t="shared" ca="1" si="409"/>
        <v/>
      </c>
    </row>
    <row r="2611" spans="2:19" x14ac:dyDescent="0.25">
      <c r="B2611" s="190" t="str">
        <f t="shared" si="411"/>
        <v/>
      </c>
      <c r="C2611" s="190" t="str">
        <f t="shared" si="410"/>
        <v/>
      </c>
      <c r="D2611" s="119" t="s">
        <v>192</v>
      </c>
      <c r="H2611" s="141">
        <f t="shared" si="405"/>
        <v>0</v>
      </c>
      <c r="K2611" s="133">
        <f t="shared" si="412"/>
        <v>0</v>
      </c>
      <c r="L2611" s="133">
        <f t="shared" si="406"/>
        <v>0</v>
      </c>
      <c r="M2611" s="190">
        <f t="shared" si="407"/>
        <v>1</v>
      </c>
      <c r="N2611" s="190" t="str">
        <f t="shared" si="403"/>
        <v>JANEIRO</v>
      </c>
      <c r="P2611" s="119" t="s">
        <v>192</v>
      </c>
      <c r="Q2611" s="136" t="str">
        <f t="shared" si="408"/>
        <v>À PAGAR</v>
      </c>
      <c r="R2611" s="136" t="str">
        <f t="shared" ca="1" si="404"/>
        <v>EM DIA</v>
      </c>
      <c r="S2611" s="137" t="str">
        <f t="shared" ca="1" si="409"/>
        <v/>
      </c>
    </row>
    <row r="2612" spans="2:19" x14ac:dyDescent="0.25">
      <c r="B2612" s="190" t="str">
        <f t="shared" si="411"/>
        <v/>
      </c>
      <c r="C2612" s="190" t="str">
        <f t="shared" si="410"/>
        <v/>
      </c>
      <c r="D2612" s="119" t="s">
        <v>192</v>
      </c>
      <c r="H2612" s="141">
        <f t="shared" si="405"/>
        <v>0</v>
      </c>
      <c r="K2612" s="133">
        <f t="shared" si="412"/>
        <v>0</v>
      </c>
      <c r="L2612" s="133">
        <f t="shared" si="406"/>
        <v>0</v>
      </c>
      <c r="M2612" s="190">
        <f t="shared" si="407"/>
        <v>1</v>
      </c>
      <c r="N2612" s="190" t="str">
        <f t="shared" si="403"/>
        <v>JANEIRO</v>
      </c>
      <c r="P2612" s="119" t="s">
        <v>192</v>
      </c>
      <c r="Q2612" s="136" t="str">
        <f t="shared" si="408"/>
        <v>À PAGAR</v>
      </c>
      <c r="R2612" s="136" t="str">
        <f t="shared" ca="1" si="404"/>
        <v>EM DIA</v>
      </c>
      <c r="S2612" s="137" t="str">
        <f t="shared" ca="1" si="409"/>
        <v/>
      </c>
    </row>
    <row r="2613" spans="2:19" x14ac:dyDescent="0.25">
      <c r="B2613" s="190" t="str">
        <f t="shared" si="411"/>
        <v/>
      </c>
      <c r="C2613" s="190" t="str">
        <f t="shared" si="410"/>
        <v/>
      </c>
      <c r="D2613" s="119" t="s">
        <v>192</v>
      </c>
      <c r="H2613" s="141">
        <f t="shared" si="405"/>
        <v>0</v>
      </c>
      <c r="K2613" s="133">
        <f t="shared" si="412"/>
        <v>0</v>
      </c>
      <c r="L2613" s="133">
        <f t="shared" si="406"/>
        <v>0</v>
      </c>
      <c r="M2613" s="190">
        <f t="shared" si="407"/>
        <v>1</v>
      </c>
      <c r="N2613" s="190" t="str">
        <f t="shared" si="403"/>
        <v>JANEIRO</v>
      </c>
      <c r="P2613" s="119" t="s">
        <v>192</v>
      </c>
      <c r="Q2613" s="136" t="str">
        <f t="shared" si="408"/>
        <v>À PAGAR</v>
      </c>
      <c r="R2613" s="136" t="str">
        <f t="shared" ca="1" si="404"/>
        <v>EM DIA</v>
      </c>
      <c r="S2613" s="137" t="str">
        <f t="shared" ca="1" si="409"/>
        <v/>
      </c>
    </row>
    <row r="2614" spans="2:19" x14ac:dyDescent="0.25">
      <c r="B2614" s="190" t="str">
        <f t="shared" si="411"/>
        <v/>
      </c>
      <c r="C2614" s="190" t="str">
        <f t="shared" si="410"/>
        <v/>
      </c>
      <c r="D2614" s="119" t="s">
        <v>192</v>
      </c>
      <c r="H2614" s="141">
        <f t="shared" si="405"/>
        <v>0</v>
      </c>
      <c r="K2614" s="133">
        <f t="shared" si="412"/>
        <v>0</v>
      </c>
      <c r="L2614" s="133">
        <f t="shared" si="406"/>
        <v>0</v>
      </c>
      <c r="M2614" s="190">
        <f t="shared" si="407"/>
        <v>1</v>
      </c>
      <c r="N2614" s="190" t="str">
        <f t="shared" si="403"/>
        <v>JANEIRO</v>
      </c>
      <c r="P2614" s="119" t="s">
        <v>192</v>
      </c>
      <c r="Q2614" s="136" t="str">
        <f t="shared" si="408"/>
        <v>À PAGAR</v>
      </c>
      <c r="R2614" s="136" t="str">
        <f t="shared" ca="1" si="404"/>
        <v>EM DIA</v>
      </c>
      <c r="S2614" s="137" t="str">
        <f t="shared" ca="1" si="409"/>
        <v/>
      </c>
    </row>
    <row r="2615" spans="2:19" x14ac:dyDescent="0.25">
      <c r="B2615" s="190" t="str">
        <f t="shared" si="411"/>
        <v/>
      </c>
      <c r="C2615" s="190" t="str">
        <f t="shared" si="410"/>
        <v/>
      </c>
      <c r="D2615" s="119" t="s">
        <v>192</v>
      </c>
      <c r="H2615" s="141">
        <f t="shared" si="405"/>
        <v>0</v>
      </c>
      <c r="K2615" s="133">
        <f t="shared" si="412"/>
        <v>0</v>
      </c>
      <c r="L2615" s="133">
        <f t="shared" si="406"/>
        <v>0</v>
      </c>
      <c r="M2615" s="190">
        <f t="shared" si="407"/>
        <v>1</v>
      </c>
      <c r="N2615" s="190" t="str">
        <f t="shared" si="403"/>
        <v>JANEIRO</v>
      </c>
      <c r="P2615" s="119" t="s">
        <v>192</v>
      </c>
      <c r="Q2615" s="136" t="str">
        <f t="shared" si="408"/>
        <v>À PAGAR</v>
      </c>
      <c r="R2615" s="136" t="str">
        <f t="shared" ca="1" si="404"/>
        <v>EM DIA</v>
      </c>
      <c r="S2615" s="137" t="str">
        <f t="shared" ca="1" si="409"/>
        <v/>
      </c>
    </row>
    <row r="2616" spans="2:19" x14ac:dyDescent="0.25">
      <c r="B2616" s="190" t="str">
        <f t="shared" si="411"/>
        <v/>
      </c>
      <c r="C2616" s="190" t="str">
        <f t="shared" si="410"/>
        <v/>
      </c>
      <c r="D2616" s="119" t="s">
        <v>192</v>
      </c>
      <c r="H2616" s="141">
        <f t="shared" si="405"/>
        <v>0</v>
      </c>
      <c r="K2616" s="133">
        <f t="shared" si="412"/>
        <v>0</v>
      </c>
      <c r="L2616" s="133">
        <f t="shared" si="406"/>
        <v>0</v>
      </c>
      <c r="M2616" s="190">
        <f t="shared" si="407"/>
        <v>1</v>
      </c>
      <c r="N2616" s="190" t="str">
        <f t="shared" si="403"/>
        <v>JANEIRO</v>
      </c>
      <c r="P2616" s="119" t="s">
        <v>192</v>
      </c>
      <c r="Q2616" s="136" t="str">
        <f t="shared" si="408"/>
        <v>À PAGAR</v>
      </c>
      <c r="R2616" s="136" t="str">
        <f t="shared" ca="1" si="404"/>
        <v>EM DIA</v>
      </c>
      <c r="S2616" s="137" t="str">
        <f t="shared" ca="1" si="409"/>
        <v/>
      </c>
    </row>
    <row r="2617" spans="2:19" x14ac:dyDescent="0.25">
      <c r="B2617" s="190" t="str">
        <f t="shared" si="411"/>
        <v/>
      </c>
      <c r="C2617" s="190" t="str">
        <f t="shared" si="410"/>
        <v/>
      </c>
      <c r="D2617" s="119" t="s">
        <v>192</v>
      </c>
      <c r="H2617" s="141">
        <f t="shared" si="405"/>
        <v>0</v>
      </c>
      <c r="K2617" s="133">
        <f t="shared" si="412"/>
        <v>0</v>
      </c>
      <c r="L2617" s="133">
        <f t="shared" si="406"/>
        <v>0</v>
      </c>
      <c r="M2617" s="190">
        <f t="shared" si="407"/>
        <v>1</v>
      </c>
      <c r="N2617" s="190" t="str">
        <f t="shared" si="403"/>
        <v>JANEIRO</v>
      </c>
      <c r="P2617" s="119" t="s">
        <v>192</v>
      </c>
      <c r="Q2617" s="136" t="str">
        <f t="shared" si="408"/>
        <v>À PAGAR</v>
      </c>
      <c r="R2617" s="136" t="str">
        <f t="shared" ca="1" si="404"/>
        <v>EM DIA</v>
      </c>
      <c r="S2617" s="137" t="str">
        <f t="shared" ca="1" si="409"/>
        <v/>
      </c>
    </row>
    <row r="2618" spans="2:19" x14ac:dyDescent="0.25">
      <c r="B2618" s="190" t="str">
        <f t="shared" si="411"/>
        <v/>
      </c>
      <c r="C2618" s="190" t="str">
        <f t="shared" si="410"/>
        <v/>
      </c>
      <c r="D2618" s="119" t="s">
        <v>192</v>
      </c>
      <c r="H2618" s="141">
        <f t="shared" si="405"/>
        <v>0</v>
      </c>
      <c r="K2618" s="133">
        <f t="shared" si="412"/>
        <v>0</v>
      </c>
      <c r="L2618" s="133">
        <f t="shared" si="406"/>
        <v>0</v>
      </c>
      <c r="M2618" s="190">
        <f t="shared" si="407"/>
        <v>1</v>
      </c>
      <c r="N2618" s="190" t="str">
        <f t="shared" si="403"/>
        <v>JANEIRO</v>
      </c>
      <c r="P2618" s="119" t="s">
        <v>192</v>
      </c>
      <c r="Q2618" s="136" t="str">
        <f t="shared" si="408"/>
        <v>À PAGAR</v>
      </c>
      <c r="R2618" s="136" t="str">
        <f t="shared" ca="1" si="404"/>
        <v>EM DIA</v>
      </c>
      <c r="S2618" s="137" t="str">
        <f t="shared" ca="1" si="409"/>
        <v/>
      </c>
    </row>
    <row r="2619" spans="2:19" x14ac:dyDescent="0.25">
      <c r="B2619" s="190" t="str">
        <f t="shared" si="411"/>
        <v/>
      </c>
      <c r="C2619" s="190" t="str">
        <f t="shared" si="410"/>
        <v/>
      </c>
      <c r="D2619" s="119" t="s">
        <v>192</v>
      </c>
      <c r="H2619" s="141">
        <f t="shared" si="405"/>
        <v>0</v>
      </c>
      <c r="K2619" s="133">
        <f t="shared" si="412"/>
        <v>0</v>
      </c>
      <c r="L2619" s="133">
        <f t="shared" si="406"/>
        <v>0</v>
      </c>
      <c r="M2619" s="190">
        <f t="shared" si="407"/>
        <v>1</v>
      </c>
      <c r="N2619" s="190" t="str">
        <f t="shared" si="403"/>
        <v>JANEIRO</v>
      </c>
      <c r="P2619" s="119" t="s">
        <v>192</v>
      </c>
      <c r="Q2619" s="136" t="str">
        <f t="shared" si="408"/>
        <v>À PAGAR</v>
      </c>
      <c r="R2619" s="136" t="str">
        <f t="shared" ca="1" si="404"/>
        <v>EM DIA</v>
      </c>
      <c r="S2619" s="137" t="str">
        <f t="shared" ca="1" si="409"/>
        <v/>
      </c>
    </row>
    <row r="2620" spans="2:19" x14ac:dyDescent="0.25">
      <c r="B2620" s="190" t="str">
        <f t="shared" si="411"/>
        <v/>
      </c>
      <c r="C2620" s="190" t="str">
        <f t="shared" si="410"/>
        <v/>
      </c>
      <c r="D2620" s="119" t="s">
        <v>192</v>
      </c>
      <c r="H2620" s="141">
        <f t="shared" si="405"/>
        <v>0</v>
      </c>
      <c r="K2620" s="133">
        <f t="shared" si="412"/>
        <v>0</v>
      </c>
      <c r="L2620" s="133">
        <f t="shared" si="406"/>
        <v>0</v>
      </c>
      <c r="M2620" s="190">
        <f t="shared" si="407"/>
        <v>1</v>
      </c>
      <c r="N2620" s="190" t="str">
        <f t="shared" si="403"/>
        <v>JANEIRO</v>
      </c>
      <c r="P2620" s="119" t="s">
        <v>192</v>
      </c>
      <c r="Q2620" s="136" t="str">
        <f t="shared" si="408"/>
        <v>À PAGAR</v>
      </c>
      <c r="R2620" s="136" t="str">
        <f t="shared" ca="1" si="404"/>
        <v>EM DIA</v>
      </c>
      <c r="S2620" s="137" t="str">
        <f t="shared" ca="1" si="409"/>
        <v/>
      </c>
    </row>
    <row r="2621" spans="2:19" x14ac:dyDescent="0.25">
      <c r="B2621" s="190" t="str">
        <f t="shared" si="411"/>
        <v/>
      </c>
      <c r="C2621" s="190" t="str">
        <f t="shared" si="410"/>
        <v/>
      </c>
      <c r="D2621" s="119" t="s">
        <v>192</v>
      </c>
      <c r="H2621" s="141">
        <f t="shared" si="405"/>
        <v>0</v>
      </c>
      <c r="K2621" s="133">
        <f t="shared" si="412"/>
        <v>0</v>
      </c>
      <c r="L2621" s="133">
        <f t="shared" si="406"/>
        <v>0</v>
      </c>
      <c r="M2621" s="190">
        <f t="shared" si="407"/>
        <v>1</v>
      </c>
      <c r="N2621" s="190" t="str">
        <f t="shared" si="403"/>
        <v>JANEIRO</v>
      </c>
      <c r="P2621" s="119" t="s">
        <v>192</v>
      </c>
      <c r="Q2621" s="136" t="str">
        <f t="shared" si="408"/>
        <v>À PAGAR</v>
      </c>
      <c r="R2621" s="136" t="str">
        <f t="shared" ca="1" si="404"/>
        <v>EM DIA</v>
      </c>
      <c r="S2621" s="137" t="str">
        <f t="shared" ca="1" si="409"/>
        <v/>
      </c>
    </row>
    <row r="2622" spans="2:19" x14ac:dyDescent="0.25">
      <c r="B2622" s="190" t="str">
        <f t="shared" si="411"/>
        <v/>
      </c>
      <c r="C2622" s="190" t="str">
        <f t="shared" si="410"/>
        <v/>
      </c>
      <c r="D2622" s="119" t="s">
        <v>192</v>
      </c>
      <c r="H2622" s="141">
        <f t="shared" si="405"/>
        <v>0</v>
      </c>
      <c r="K2622" s="133">
        <f t="shared" si="412"/>
        <v>0</v>
      </c>
      <c r="L2622" s="133">
        <f t="shared" si="406"/>
        <v>0</v>
      </c>
      <c r="M2622" s="190">
        <f t="shared" si="407"/>
        <v>1</v>
      </c>
      <c r="N2622" s="190" t="str">
        <f t="shared" si="403"/>
        <v>JANEIRO</v>
      </c>
      <c r="P2622" s="119" t="s">
        <v>192</v>
      </c>
      <c r="Q2622" s="136" t="str">
        <f t="shared" si="408"/>
        <v>À PAGAR</v>
      </c>
      <c r="R2622" s="136" t="str">
        <f t="shared" ca="1" si="404"/>
        <v>EM DIA</v>
      </c>
      <c r="S2622" s="137" t="str">
        <f t="shared" ca="1" si="409"/>
        <v/>
      </c>
    </row>
    <row r="2623" spans="2:19" x14ac:dyDescent="0.25">
      <c r="B2623" s="190" t="str">
        <f t="shared" si="411"/>
        <v/>
      </c>
      <c r="C2623" s="190" t="str">
        <f t="shared" si="410"/>
        <v/>
      </c>
      <c r="D2623" s="119" t="s">
        <v>192</v>
      </c>
      <c r="H2623" s="141">
        <f t="shared" si="405"/>
        <v>0</v>
      </c>
      <c r="K2623" s="133">
        <f t="shared" si="412"/>
        <v>0</v>
      </c>
      <c r="L2623" s="133">
        <f t="shared" si="406"/>
        <v>0</v>
      </c>
      <c r="M2623" s="190">
        <f t="shared" si="407"/>
        <v>1</v>
      </c>
      <c r="N2623" s="190" t="str">
        <f t="shared" si="403"/>
        <v>JANEIRO</v>
      </c>
      <c r="P2623" s="119" t="s">
        <v>192</v>
      </c>
      <c r="Q2623" s="136" t="str">
        <f t="shared" si="408"/>
        <v>À PAGAR</v>
      </c>
      <c r="R2623" s="136" t="str">
        <f t="shared" ca="1" si="404"/>
        <v>EM DIA</v>
      </c>
      <c r="S2623" s="137" t="str">
        <f t="shared" ca="1" si="409"/>
        <v/>
      </c>
    </row>
    <row r="2624" spans="2:19" x14ac:dyDescent="0.25">
      <c r="B2624" s="190" t="str">
        <f t="shared" si="411"/>
        <v/>
      </c>
      <c r="C2624" s="190" t="str">
        <f t="shared" si="410"/>
        <v/>
      </c>
      <c r="D2624" s="119" t="s">
        <v>192</v>
      </c>
      <c r="H2624" s="141">
        <f t="shared" si="405"/>
        <v>0</v>
      </c>
      <c r="K2624" s="133">
        <f t="shared" si="412"/>
        <v>0</v>
      </c>
      <c r="L2624" s="133">
        <f t="shared" si="406"/>
        <v>0</v>
      </c>
      <c r="M2624" s="190">
        <f t="shared" si="407"/>
        <v>1</v>
      </c>
      <c r="N2624" s="190" t="str">
        <f t="shared" si="403"/>
        <v>JANEIRO</v>
      </c>
      <c r="P2624" s="119" t="s">
        <v>192</v>
      </c>
      <c r="Q2624" s="136" t="str">
        <f t="shared" si="408"/>
        <v>À PAGAR</v>
      </c>
      <c r="R2624" s="136" t="str">
        <f t="shared" ca="1" si="404"/>
        <v>EM DIA</v>
      </c>
      <c r="S2624" s="137" t="str">
        <f t="shared" ca="1" si="409"/>
        <v/>
      </c>
    </row>
    <row r="2625" spans="2:19" x14ac:dyDescent="0.25">
      <c r="B2625" s="190" t="str">
        <f t="shared" si="411"/>
        <v/>
      </c>
      <c r="C2625" s="190" t="str">
        <f t="shared" si="410"/>
        <v/>
      </c>
      <c r="D2625" s="119" t="s">
        <v>192</v>
      </c>
      <c r="H2625" s="141">
        <f t="shared" si="405"/>
        <v>0</v>
      </c>
      <c r="K2625" s="133">
        <f t="shared" si="412"/>
        <v>0</v>
      </c>
      <c r="L2625" s="133">
        <f t="shared" si="406"/>
        <v>0</v>
      </c>
      <c r="M2625" s="190">
        <f t="shared" si="407"/>
        <v>1</v>
      </c>
      <c r="N2625" s="190" t="str">
        <f t="shared" si="403"/>
        <v>JANEIRO</v>
      </c>
      <c r="P2625" s="119" t="s">
        <v>192</v>
      </c>
      <c r="Q2625" s="136" t="str">
        <f t="shared" si="408"/>
        <v>À PAGAR</v>
      </c>
      <c r="R2625" s="136" t="str">
        <f t="shared" ca="1" si="404"/>
        <v>EM DIA</v>
      </c>
      <c r="S2625" s="137" t="str">
        <f t="shared" ca="1" si="409"/>
        <v/>
      </c>
    </row>
    <row r="2626" spans="2:19" x14ac:dyDescent="0.25">
      <c r="B2626" s="190" t="str">
        <f t="shared" si="411"/>
        <v/>
      </c>
      <c r="C2626" s="190" t="str">
        <f t="shared" si="410"/>
        <v/>
      </c>
      <c r="D2626" s="119" t="s">
        <v>192</v>
      </c>
      <c r="H2626" s="141">
        <f t="shared" si="405"/>
        <v>0</v>
      </c>
      <c r="K2626" s="133">
        <f t="shared" si="412"/>
        <v>0</v>
      </c>
      <c r="L2626" s="133">
        <f t="shared" si="406"/>
        <v>0</v>
      </c>
      <c r="M2626" s="190">
        <f t="shared" si="407"/>
        <v>1</v>
      </c>
      <c r="N2626" s="190" t="str">
        <f t="shared" si="403"/>
        <v>JANEIRO</v>
      </c>
      <c r="P2626" s="119" t="s">
        <v>192</v>
      </c>
      <c r="Q2626" s="136" t="str">
        <f t="shared" si="408"/>
        <v>À PAGAR</v>
      </c>
      <c r="R2626" s="136" t="str">
        <f t="shared" ca="1" si="404"/>
        <v>EM DIA</v>
      </c>
      <c r="S2626" s="137" t="str">
        <f t="shared" ca="1" si="409"/>
        <v/>
      </c>
    </row>
    <row r="2627" spans="2:19" x14ac:dyDescent="0.25">
      <c r="B2627" s="190" t="str">
        <f t="shared" si="411"/>
        <v/>
      </c>
      <c r="C2627" s="190" t="str">
        <f t="shared" si="410"/>
        <v/>
      </c>
      <c r="D2627" s="119" t="s">
        <v>192</v>
      </c>
      <c r="H2627" s="141">
        <f t="shared" si="405"/>
        <v>0</v>
      </c>
      <c r="K2627" s="133">
        <f t="shared" si="412"/>
        <v>0</v>
      </c>
      <c r="L2627" s="133">
        <f t="shared" si="406"/>
        <v>0</v>
      </c>
      <c r="M2627" s="190">
        <f t="shared" si="407"/>
        <v>1</v>
      </c>
      <c r="N2627" s="190" t="str">
        <f t="shared" si="403"/>
        <v>JANEIRO</v>
      </c>
      <c r="P2627" s="119" t="s">
        <v>192</v>
      </c>
      <c r="Q2627" s="136" t="str">
        <f t="shared" si="408"/>
        <v>À PAGAR</v>
      </c>
      <c r="R2627" s="136" t="str">
        <f t="shared" ca="1" si="404"/>
        <v>EM DIA</v>
      </c>
      <c r="S2627" s="137" t="str">
        <f t="shared" ca="1" si="409"/>
        <v/>
      </c>
    </row>
    <row r="2628" spans="2:19" x14ac:dyDescent="0.25">
      <c r="B2628" s="190" t="str">
        <f t="shared" si="411"/>
        <v/>
      </c>
      <c r="C2628" s="190" t="str">
        <f t="shared" si="410"/>
        <v/>
      </c>
      <c r="D2628" s="119" t="s">
        <v>192</v>
      </c>
      <c r="H2628" s="141">
        <f t="shared" si="405"/>
        <v>0</v>
      </c>
      <c r="K2628" s="133">
        <f t="shared" si="412"/>
        <v>0</v>
      </c>
      <c r="L2628" s="133">
        <f t="shared" si="406"/>
        <v>0</v>
      </c>
      <c r="M2628" s="190">
        <f t="shared" si="407"/>
        <v>1</v>
      </c>
      <c r="N2628" s="190" t="str">
        <f t="shared" si="403"/>
        <v>JANEIRO</v>
      </c>
      <c r="P2628" s="119" t="s">
        <v>192</v>
      </c>
      <c r="Q2628" s="136" t="str">
        <f t="shared" si="408"/>
        <v>À PAGAR</v>
      </c>
      <c r="R2628" s="136" t="str">
        <f t="shared" ca="1" si="404"/>
        <v>EM DIA</v>
      </c>
      <c r="S2628" s="137" t="str">
        <f t="shared" ca="1" si="409"/>
        <v/>
      </c>
    </row>
    <row r="2629" spans="2:19" x14ac:dyDescent="0.25">
      <c r="B2629" s="190" t="str">
        <f t="shared" si="411"/>
        <v/>
      </c>
      <c r="C2629" s="190" t="str">
        <f t="shared" si="410"/>
        <v/>
      </c>
      <c r="D2629" s="119" t="s">
        <v>192</v>
      </c>
      <c r="H2629" s="141">
        <f t="shared" si="405"/>
        <v>0</v>
      </c>
      <c r="K2629" s="133">
        <f t="shared" si="412"/>
        <v>0</v>
      </c>
      <c r="L2629" s="133">
        <f t="shared" si="406"/>
        <v>0</v>
      </c>
      <c r="M2629" s="190">
        <f t="shared" si="407"/>
        <v>1</v>
      </c>
      <c r="N2629" s="190" t="str">
        <f t="shared" ref="N2629:N2692" si="413">IF(M2629=1,"JANEIRO",IF(M2629=2,"FEVEREIRO",IF(M2629=3,"MARÇO",IF(M2629=4,"ABRIL",IF(M2629=5,"MAIO",IF(M2629=6,"JUNHO",IF(M2629=7,"JULHO",IF(M2629=8,"AGOSTO",IF(M2629=9,"SETEMBRO",IF(M2629=10,"OUTUBRO",IF(M2629=11,"NOVEMBRO",IF(M2629=12,"DEZEMBRO",""))))))))))))</f>
        <v>JANEIRO</v>
      </c>
      <c r="P2629" s="119" t="s">
        <v>192</v>
      </c>
      <c r="Q2629" s="136" t="str">
        <f t="shared" si="408"/>
        <v>À PAGAR</v>
      </c>
      <c r="R2629" s="136" t="str">
        <f t="shared" ref="R2629:R2692" ca="1" si="414">IF(AND(O2629&lt;=P2629,S2629&gt;=0),"EM DIA","EM ATRASO")</f>
        <v>EM DIA</v>
      </c>
      <c r="S2629" s="137" t="str">
        <f t="shared" ca="1" si="409"/>
        <v/>
      </c>
    </row>
    <row r="2630" spans="2:19" x14ac:dyDescent="0.25">
      <c r="B2630" s="190" t="str">
        <f t="shared" si="411"/>
        <v/>
      </c>
      <c r="C2630" s="190" t="str">
        <f t="shared" si="410"/>
        <v/>
      </c>
      <c r="D2630" s="119" t="s">
        <v>192</v>
      </c>
      <c r="H2630" s="141">
        <f t="shared" ref="H2630:H2693" si="415">IF(OR(I2630="",I2630=0),G2630,I2630)</f>
        <v>0</v>
      </c>
      <c r="K2630" s="133">
        <f t="shared" si="412"/>
        <v>0</v>
      </c>
      <c r="L2630" s="133">
        <f t="shared" ref="L2630:L2693" si="416">IF(G2630&lt;I2630,I2630-G2630,0)</f>
        <v>0</v>
      </c>
      <c r="M2630" s="190">
        <f t="shared" ref="M2630:M2693" si="417">IFERROR(MONTH(O2630),"")</f>
        <v>1</v>
      </c>
      <c r="N2630" s="190" t="str">
        <f t="shared" si="413"/>
        <v>JANEIRO</v>
      </c>
      <c r="P2630" s="119" t="s">
        <v>192</v>
      </c>
      <c r="Q2630" s="136" t="str">
        <f t="shared" ref="Q2630:Q2693" si="418">IF(OR(I2630="",I2630=0),"À PAGAR","PAGO")</f>
        <v>À PAGAR</v>
      </c>
      <c r="R2630" s="136" t="str">
        <f t="shared" ca="1" si="414"/>
        <v>EM DIA</v>
      </c>
      <c r="S2630" s="137" t="str">
        <f t="shared" ref="S2630:S2693" ca="1" si="419">IFERROR(IF(Q2630="À PAGAR",P2630-$W$5,0),"")</f>
        <v/>
      </c>
    </row>
    <row r="2631" spans="2:19" x14ac:dyDescent="0.25">
      <c r="B2631" s="190" t="str">
        <f t="shared" si="411"/>
        <v/>
      </c>
      <c r="C2631" s="190" t="str">
        <f t="shared" si="410"/>
        <v/>
      </c>
      <c r="D2631" s="119" t="s">
        <v>192</v>
      </c>
      <c r="H2631" s="141">
        <f t="shared" si="415"/>
        <v>0</v>
      </c>
      <c r="K2631" s="133">
        <f t="shared" si="412"/>
        <v>0</v>
      </c>
      <c r="L2631" s="133">
        <f t="shared" si="416"/>
        <v>0</v>
      </c>
      <c r="M2631" s="190">
        <f t="shared" si="417"/>
        <v>1</v>
      </c>
      <c r="N2631" s="190" t="str">
        <f t="shared" si="413"/>
        <v>JANEIRO</v>
      </c>
      <c r="P2631" s="119" t="s">
        <v>192</v>
      </c>
      <c r="Q2631" s="136" t="str">
        <f t="shared" si="418"/>
        <v>À PAGAR</v>
      </c>
      <c r="R2631" s="136" t="str">
        <f t="shared" ca="1" si="414"/>
        <v>EM DIA</v>
      </c>
      <c r="S2631" s="137" t="str">
        <f t="shared" ca="1" si="419"/>
        <v/>
      </c>
    </row>
    <row r="2632" spans="2:19" x14ac:dyDescent="0.25">
      <c r="B2632" s="190" t="str">
        <f t="shared" si="411"/>
        <v/>
      </c>
      <c r="C2632" s="190" t="str">
        <f t="shared" si="410"/>
        <v/>
      </c>
      <c r="D2632" s="119" t="s">
        <v>192</v>
      </c>
      <c r="H2632" s="141">
        <f t="shared" si="415"/>
        <v>0</v>
      </c>
      <c r="K2632" s="133">
        <f t="shared" si="412"/>
        <v>0</v>
      </c>
      <c r="L2632" s="133">
        <f t="shared" si="416"/>
        <v>0</v>
      </c>
      <c r="M2632" s="190">
        <f t="shared" si="417"/>
        <v>1</v>
      </c>
      <c r="N2632" s="190" t="str">
        <f t="shared" si="413"/>
        <v>JANEIRO</v>
      </c>
      <c r="P2632" s="119" t="s">
        <v>192</v>
      </c>
      <c r="Q2632" s="136" t="str">
        <f t="shared" si="418"/>
        <v>À PAGAR</v>
      </c>
      <c r="R2632" s="136" t="str">
        <f t="shared" ca="1" si="414"/>
        <v>EM DIA</v>
      </c>
      <c r="S2632" s="137" t="str">
        <f t="shared" ca="1" si="419"/>
        <v/>
      </c>
    </row>
    <row r="2633" spans="2:19" x14ac:dyDescent="0.25">
      <c r="B2633" s="190" t="str">
        <f t="shared" si="411"/>
        <v/>
      </c>
      <c r="C2633" s="190" t="str">
        <f t="shared" si="410"/>
        <v/>
      </c>
      <c r="D2633" s="119" t="s">
        <v>192</v>
      </c>
      <c r="H2633" s="141">
        <f t="shared" si="415"/>
        <v>0</v>
      </c>
      <c r="K2633" s="133">
        <f t="shared" si="412"/>
        <v>0</v>
      </c>
      <c r="L2633" s="133">
        <f t="shared" si="416"/>
        <v>0</v>
      </c>
      <c r="M2633" s="190">
        <f t="shared" si="417"/>
        <v>1</v>
      </c>
      <c r="N2633" s="190" t="str">
        <f t="shared" si="413"/>
        <v>JANEIRO</v>
      </c>
      <c r="P2633" s="119" t="s">
        <v>192</v>
      </c>
      <c r="Q2633" s="136" t="str">
        <f t="shared" si="418"/>
        <v>À PAGAR</v>
      </c>
      <c r="R2633" s="136" t="str">
        <f t="shared" ca="1" si="414"/>
        <v>EM DIA</v>
      </c>
      <c r="S2633" s="137" t="str">
        <f t="shared" ca="1" si="419"/>
        <v/>
      </c>
    </row>
    <row r="2634" spans="2:19" x14ac:dyDescent="0.25">
      <c r="B2634" s="190" t="str">
        <f t="shared" si="411"/>
        <v/>
      </c>
      <c r="C2634" s="190" t="str">
        <f t="shared" si="410"/>
        <v/>
      </c>
      <c r="D2634" s="119" t="s">
        <v>192</v>
      </c>
      <c r="H2634" s="141">
        <f t="shared" si="415"/>
        <v>0</v>
      </c>
      <c r="K2634" s="133">
        <f t="shared" si="412"/>
        <v>0</v>
      </c>
      <c r="L2634" s="133">
        <f t="shared" si="416"/>
        <v>0</v>
      </c>
      <c r="M2634" s="190">
        <f t="shared" si="417"/>
        <v>1</v>
      </c>
      <c r="N2634" s="190" t="str">
        <f t="shared" si="413"/>
        <v>JANEIRO</v>
      </c>
      <c r="P2634" s="119" t="s">
        <v>192</v>
      </c>
      <c r="Q2634" s="136" t="str">
        <f t="shared" si="418"/>
        <v>À PAGAR</v>
      </c>
      <c r="R2634" s="136" t="str">
        <f t="shared" ca="1" si="414"/>
        <v>EM DIA</v>
      </c>
      <c r="S2634" s="137" t="str">
        <f t="shared" ca="1" si="419"/>
        <v/>
      </c>
    </row>
    <row r="2635" spans="2:19" x14ac:dyDescent="0.25">
      <c r="B2635" s="190" t="str">
        <f t="shared" si="411"/>
        <v/>
      </c>
      <c r="C2635" s="190" t="str">
        <f t="shared" si="410"/>
        <v/>
      </c>
      <c r="D2635" s="119" t="s">
        <v>192</v>
      </c>
      <c r="H2635" s="141">
        <f t="shared" si="415"/>
        <v>0</v>
      </c>
      <c r="K2635" s="133">
        <f t="shared" si="412"/>
        <v>0</v>
      </c>
      <c r="L2635" s="133">
        <f t="shared" si="416"/>
        <v>0</v>
      </c>
      <c r="M2635" s="190">
        <f t="shared" si="417"/>
        <v>1</v>
      </c>
      <c r="N2635" s="190" t="str">
        <f t="shared" si="413"/>
        <v>JANEIRO</v>
      </c>
      <c r="P2635" s="119" t="s">
        <v>192</v>
      </c>
      <c r="Q2635" s="136" t="str">
        <f t="shared" si="418"/>
        <v>À PAGAR</v>
      </c>
      <c r="R2635" s="136" t="str">
        <f t="shared" ca="1" si="414"/>
        <v>EM DIA</v>
      </c>
      <c r="S2635" s="137" t="str">
        <f t="shared" ca="1" si="419"/>
        <v/>
      </c>
    </row>
    <row r="2636" spans="2:19" x14ac:dyDescent="0.25">
      <c r="B2636" s="190" t="str">
        <f t="shared" si="411"/>
        <v/>
      </c>
      <c r="C2636" s="190" t="str">
        <f t="shared" si="410"/>
        <v/>
      </c>
      <c r="D2636" s="119" t="s">
        <v>192</v>
      </c>
      <c r="H2636" s="141">
        <f t="shared" si="415"/>
        <v>0</v>
      </c>
      <c r="K2636" s="133">
        <f t="shared" si="412"/>
        <v>0</v>
      </c>
      <c r="L2636" s="133">
        <f t="shared" si="416"/>
        <v>0</v>
      </c>
      <c r="M2636" s="190">
        <f t="shared" si="417"/>
        <v>1</v>
      </c>
      <c r="N2636" s="190" t="str">
        <f t="shared" si="413"/>
        <v>JANEIRO</v>
      </c>
      <c r="P2636" s="119" t="s">
        <v>192</v>
      </c>
      <c r="Q2636" s="136" t="str">
        <f t="shared" si="418"/>
        <v>À PAGAR</v>
      </c>
      <c r="R2636" s="136" t="str">
        <f t="shared" ca="1" si="414"/>
        <v>EM DIA</v>
      </c>
      <c r="S2636" s="137" t="str">
        <f t="shared" ca="1" si="419"/>
        <v/>
      </c>
    </row>
    <row r="2637" spans="2:19" x14ac:dyDescent="0.25">
      <c r="B2637" s="190" t="str">
        <f t="shared" si="411"/>
        <v/>
      </c>
      <c r="C2637" s="190" t="str">
        <f t="shared" si="410"/>
        <v/>
      </c>
      <c r="D2637" s="119" t="s">
        <v>192</v>
      </c>
      <c r="H2637" s="141">
        <f t="shared" si="415"/>
        <v>0</v>
      </c>
      <c r="K2637" s="133">
        <f t="shared" si="412"/>
        <v>0</v>
      </c>
      <c r="L2637" s="133">
        <f t="shared" si="416"/>
        <v>0</v>
      </c>
      <c r="M2637" s="190">
        <f t="shared" si="417"/>
        <v>1</v>
      </c>
      <c r="N2637" s="190" t="str">
        <f t="shared" si="413"/>
        <v>JANEIRO</v>
      </c>
      <c r="P2637" s="119" t="s">
        <v>192</v>
      </c>
      <c r="Q2637" s="136" t="str">
        <f t="shared" si="418"/>
        <v>À PAGAR</v>
      </c>
      <c r="R2637" s="136" t="str">
        <f t="shared" ca="1" si="414"/>
        <v>EM DIA</v>
      </c>
      <c r="S2637" s="137" t="str">
        <f t="shared" ca="1" si="419"/>
        <v/>
      </c>
    </row>
    <row r="2638" spans="2:19" x14ac:dyDescent="0.25">
      <c r="B2638" s="190" t="str">
        <f t="shared" si="411"/>
        <v/>
      </c>
      <c r="C2638" s="190" t="str">
        <f t="shared" si="410"/>
        <v/>
      </c>
      <c r="D2638" s="119" t="s">
        <v>192</v>
      </c>
      <c r="H2638" s="141">
        <f t="shared" si="415"/>
        <v>0</v>
      </c>
      <c r="K2638" s="133">
        <f t="shared" si="412"/>
        <v>0</v>
      </c>
      <c r="L2638" s="133">
        <f t="shared" si="416"/>
        <v>0</v>
      </c>
      <c r="M2638" s="190">
        <f t="shared" si="417"/>
        <v>1</v>
      </c>
      <c r="N2638" s="190" t="str">
        <f t="shared" si="413"/>
        <v>JANEIRO</v>
      </c>
      <c r="P2638" s="119" t="s">
        <v>192</v>
      </c>
      <c r="Q2638" s="136" t="str">
        <f t="shared" si="418"/>
        <v>À PAGAR</v>
      </c>
      <c r="R2638" s="136" t="str">
        <f t="shared" ca="1" si="414"/>
        <v>EM DIA</v>
      </c>
      <c r="S2638" s="137" t="str">
        <f t="shared" ca="1" si="419"/>
        <v/>
      </c>
    </row>
    <row r="2639" spans="2:19" x14ac:dyDescent="0.25">
      <c r="B2639" s="190" t="str">
        <f t="shared" si="411"/>
        <v/>
      </c>
      <c r="C2639" s="190" t="str">
        <f t="shared" ref="C2639:C2702" si="420">IF(B2639=1,"JANEIRO",IF(B2639=2,"FEVEREIRO",IF(B2639=3,"MARÇO",IF(B2639=4,"ABRIL",IF(B2639=5,"MAIO",IF(B2639=6,"JUNHO",IF(B2639=7,"JULHO",IF(B2639=8,"AGOSTO",IF(B2639=9,"SETEMBRO",IF(B2639=10,"OUTUBRO",IF(B2639=11,"NOVEMBRO",IF(B2639=12,"DEZEMBRO",""))))))))))))</f>
        <v/>
      </c>
      <c r="D2639" s="119" t="s">
        <v>192</v>
      </c>
      <c r="H2639" s="141">
        <f t="shared" si="415"/>
        <v>0</v>
      </c>
      <c r="K2639" s="133">
        <f t="shared" si="412"/>
        <v>0</v>
      </c>
      <c r="L2639" s="133">
        <f t="shared" si="416"/>
        <v>0</v>
      </c>
      <c r="M2639" s="190">
        <f t="shared" si="417"/>
        <v>1</v>
      </c>
      <c r="N2639" s="190" t="str">
        <f t="shared" si="413"/>
        <v>JANEIRO</v>
      </c>
      <c r="P2639" s="119" t="s">
        <v>192</v>
      </c>
      <c r="Q2639" s="136" t="str">
        <f t="shared" si="418"/>
        <v>À PAGAR</v>
      </c>
      <c r="R2639" s="136" t="str">
        <f t="shared" ca="1" si="414"/>
        <v>EM DIA</v>
      </c>
      <c r="S2639" s="137" t="str">
        <f t="shared" ca="1" si="419"/>
        <v/>
      </c>
    </row>
    <row r="2640" spans="2:19" x14ac:dyDescent="0.25">
      <c r="B2640" s="190" t="str">
        <f t="shared" si="411"/>
        <v/>
      </c>
      <c r="C2640" s="190" t="str">
        <f t="shared" si="420"/>
        <v/>
      </c>
      <c r="D2640" s="119" t="s">
        <v>192</v>
      </c>
      <c r="H2640" s="141">
        <f t="shared" si="415"/>
        <v>0</v>
      </c>
      <c r="K2640" s="133">
        <f t="shared" si="412"/>
        <v>0</v>
      </c>
      <c r="L2640" s="133">
        <f t="shared" si="416"/>
        <v>0</v>
      </c>
      <c r="M2640" s="190">
        <f t="shared" si="417"/>
        <v>1</v>
      </c>
      <c r="N2640" s="190" t="str">
        <f t="shared" si="413"/>
        <v>JANEIRO</v>
      </c>
      <c r="P2640" s="119" t="s">
        <v>192</v>
      </c>
      <c r="Q2640" s="136" t="str">
        <f t="shared" si="418"/>
        <v>À PAGAR</v>
      </c>
      <c r="R2640" s="136" t="str">
        <f t="shared" ca="1" si="414"/>
        <v>EM DIA</v>
      </c>
      <c r="S2640" s="137" t="str">
        <f t="shared" ca="1" si="419"/>
        <v/>
      </c>
    </row>
    <row r="2641" spans="2:19" x14ac:dyDescent="0.25">
      <c r="B2641" s="190" t="str">
        <f t="shared" si="411"/>
        <v/>
      </c>
      <c r="C2641" s="190" t="str">
        <f t="shared" si="420"/>
        <v/>
      </c>
      <c r="D2641" s="119" t="s">
        <v>192</v>
      </c>
      <c r="H2641" s="141">
        <f t="shared" si="415"/>
        <v>0</v>
      </c>
      <c r="K2641" s="133">
        <f t="shared" si="412"/>
        <v>0</v>
      </c>
      <c r="L2641" s="133">
        <f t="shared" si="416"/>
        <v>0</v>
      </c>
      <c r="M2641" s="190">
        <f t="shared" si="417"/>
        <v>1</v>
      </c>
      <c r="N2641" s="190" t="str">
        <f t="shared" si="413"/>
        <v>JANEIRO</v>
      </c>
      <c r="P2641" s="119" t="s">
        <v>192</v>
      </c>
      <c r="Q2641" s="136" t="str">
        <f t="shared" si="418"/>
        <v>À PAGAR</v>
      </c>
      <c r="R2641" s="136" t="str">
        <f t="shared" ca="1" si="414"/>
        <v>EM DIA</v>
      </c>
      <c r="S2641" s="137" t="str">
        <f t="shared" ca="1" si="419"/>
        <v/>
      </c>
    </row>
    <row r="2642" spans="2:19" x14ac:dyDescent="0.25">
      <c r="B2642" s="190" t="str">
        <f t="shared" ref="B2642:B2705" si="421">IFERROR(MONTH(D2642),"")</f>
        <v/>
      </c>
      <c r="C2642" s="190" t="str">
        <f t="shared" si="420"/>
        <v/>
      </c>
      <c r="D2642" s="119" t="s">
        <v>192</v>
      </c>
      <c r="H2642" s="141">
        <f t="shared" si="415"/>
        <v>0</v>
      </c>
      <c r="K2642" s="133">
        <f t="shared" si="412"/>
        <v>0</v>
      </c>
      <c r="L2642" s="133">
        <f t="shared" si="416"/>
        <v>0</v>
      </c>
      <c r="M2642" s="190">
        <f t="shared" si="417"/>
        <v>1</v>
      </c>
      <c r="N2642" s="190" t="str">
        <f t="shared" si="413"/>
        <v>JANEIRO</v>
      </c>
      <c r="P2642" s="119" t="s">
        <v>192</v>
      </c>
      <c r="Q2642" s="136" t="str">
        <f t="shared" si="418"/>
        <v>À PAGAR</v>
      </c>
      <c r="R2642" s="136" t="str">
        <f t="shared" ca="1" si="414"/>
        <v>EM DIA</v>
      </c>
      <c r="S2642" s="137" t="str">
        <f t="shared" ca="1" si="419"/>
        <v/>
      </c>
    </row>
    <row r="2643" spans="2:19" x14ac:dyDescent="0.25">
      <c r="B2643" s="190" t="str">
        <f t="shared" si="421"/>
        <v/>
      </c>
      <c r="C2643" s="190" t="str">
        <f t="shared" si="420"/>
        <v/>
      </c>
      <c r="D2643" s="119" t="s">
        <v>192</v>
      </c>
      <c r="H2643" s="141">
        <f t="shared" si="415"/>
        <v>0</v>
      </c>
      <c r="K2643" s="133">
        <f t="shared" si="412"/>
        <v>0</v>
      </c>
      <c r="L2643" s="133">
        <f t="shared" si="416"/>
        <v>0</v>
      </c>
      <c r="M2643" s="190">
        <f t="shared" si="417"/>
        <v>1</v>
      </c>
      <c r="N2643" s="190" t="str">
        <f t="shared" si="413"/>
        <v>JANEIRO</v>
      </c>
      <c r="P2643" s="119" t="s">
        <v>192</v>
      </c>
      <c r="Q2643" s="136" t="str">
        <f t="shared" si="418"/>
        <v>À PAGAR</v>
      </c>
      <c r="R2643" s="136" t="str">
        <f t="shared" ca="1" si="414"/>
        <v>EM DIA</v>
      </c>
      <c r="S2643" s="137" t="str">
        <f t="shared" ca="1" si="419"/>
        <v/>
      </c>
    </row>
    <row r="2644" spans="2:19" x14ac:dyDescent="0.25">
      <c r="B2644" s="190" t="str">
        <f t="shared" si="421"/>
        <v/>
      </c>
      <c r="C2644" s="190" t="str">
        <f t="shared" si="420"/>
        <v/>
      </c>
      <c r="D2644" s="119" t="s">
        <v>192</v>
      </c>
      <c r="H2644" s="141">
        <f t="shared" si="415"/>
        <v>0</v>
      </c>
      <c r="K2644" s="133">
        <f t="shared" si="412"/>
        <v>0</v>
      </c>
      <c r="L2644" s="133">
        <f t="shared" si="416"/>
        <v>0</v>
      </c>
      <c r="M2644" s="190">
        <f t="shared" si="417"/>
        <v>1</v>
      </c>
      <c r="N2644" s="190" t="str">
        <f t="shared" si="413"/>
        <v>JANEIRO</v>
      </c>
      <c r="P2644" s="119" t="s">
        <v>192</v>
      </c>
      <c r="Q2644" s="136" t="str">
        <f t="shared" si="418"/>
        <v>À PAGAR</v>
      </c>
      <c r="R2644" s="136" t="str">
        <f t="shared" ca="1" si="414"/>
        <v>EM DIA</v>
      </c>
      <c r="S2644" s="137" t="str">
        <f t="shared" ca="1" si="419"/>
        <v/>
      </c>
    </row>
    <row r="2645" spans="2:19" x14ac:dyDescent="0.25">
      <c r="B2645" s="190" t="str">
        <f t="shared" si="421"/>
        <v/>
      </c>
      <c r="C2645" s="190" t="str">
        <f t="shared" si="420"/>
        <v/>
      </c>
      <c r="D2645" s="119" t="s">
        <v>192</v>
      </c>
      <c r="H2645" s="141">
        <f t="shared" si="415"/>
        <v>0</v>
      </c>
      <c r="K2645" s="133">
        <f t="shared" si="412"/>
        <v>0</v>
      </c>
      <c r="L2645" s="133">
        <f t="shared" si="416"/>
        <v>0</v>
      </c>
      <c r="M2645" s="190">
        <f t="shared" si="417"/>
        <v>1</v>
      </c>
      <c r="N2645" s="190" t="str">
        <f t="shared" si="413"/>
        <v>JANEIRO</v>
      </c>
      <c r="P2645" s="119" t="s">
        <v>192</v>
      </c>
      <c r="Q2645" s="136" t="str">
        <f t="shared" si="418"/>
        <v>À PAGAR</v>
      </c>
      <c r="R2645" s="136" t="str">
        <f t="shared" ca="1" si="414"/>
        <v>EM DIA</v>
      </c>
      <c r="S2645" s="137" t="str">
        <f t="shared" ca="1" si="419"/>
        <v/>
      </c>
    </row>
    <row r="2646" spans="2:19" x14ac:dyDescent="0.25">
      <c r="B2646" s="190" t="str">
        <f t="shared" si="421"/>
        <v/>
      </c>
      <c r="C2646" s="190" t="str">
        <f t="shared" si="420"/>
        <v/>
      </c>
      <c r="D2646" s="119" t="s">
        <v>192</v>
      </c>
      <c r="H2646" s="141">
        <f t="shared" si="415"/>
        <v>0</v>
      </c>
      <c r="K2646" s="133">
        <f t="shared" si="412"/>
        <v>0</v>
      </c>
      <c r="L2646" s="133">
        <f t="shared" si="416"/>
        <v>0</v>
      </c>
      <c r="M2646" s="190">
        <f t="shared" si="417"/>
        <v>1</v>
      </c>
      <c r="N2646" s="190" t="str">
        <f t="shared" si="413"/>
        <v>JANEIRO</v>
      </c>
      <c r="P2646" s="119" t="s">
        <v>192</v>
      </c>
      <c r="Q2646" s="136" t="str">
        <f t="shared" si="418"/>
        <v>À PAGAR</v>
      </c>
      <c r="R2646" s="136" t="str">
        <f t="shared" ca="1" si="414"/>
        <v>EM DIA</v>
      </c>
      <c r="S2646" s="137" t="str">
        <f t="shared" ca="1" si="419"/>
        <v/>
      </c>
    </row>
    <row r="2647" spans="2:19" x14ac:dyDescent="0.25">
      <c r="B2647" s="190" t="str">
        <f t="shared" si="421"/>
        <v/>
      </c>
      <c r="C2647" s="190" t="str">
        <f t="shared" si="420"/>
        <v/>
      </c>
      <c r="D2647" s="119" t="s">
        <v>192</v>
      </c>
      <c r="H2647" s="141">
        <f t="shared" si="415"/>
        <v>0</v>
      </c>
      <c r="K2647" s="133">
        <f t="shared" si="412"/>
        <v>0</v>
      </c>
      <c r="L2647" s="133">
        <f t="shared" si="416"/>
        <v>0</v>
      </c>
      <c r="M2647" s="190">
        <f t="shared" si="417"/>
        <v>1</v>
      </c>
      <c r="N2647" s="190" t="str">
        <f t="shared" si="413"/>
        <v>JANEIRO</v>
      </c>
      <c r="P2647" s="119" t="s">
        <v>192</v>
      </c>
      <c r="Q2647" s="136" t="str">
        <f t="shared" si="418"/>
        <v>À PAGAR</v>
      </c>
      <c r="R2647" s="136" t="str">
        <f t="shared" ca="1" si="414"/>
        <v>EM DIA</v>
      </c>
      <c r="S2647" s="137" t="str">
        <f t="shared" ca="1" si="419"/>
        <v/>
      </c>
    </row>
    <row r="2648" spans="2:19" x14ac:dyDescent="0.25">
      <c r="B2648" s="190" t="str">
        <f t="shared" si="421"/>
        <v/>
      </c>
      <c r="C2648" s="190" t="str">
        <f t="shared" si="420"/>
        <v/>
      </c>
      <c r="D2648" s="119" t="s">
        <v>192</v>
      </c>
      <c r="H2648" s="141">
        <f t="shared" si="415"/>
        <v>0</v>
      </c>
      <c r="K2648" s="133">
        <f t="shared" si="412"/>
        <v>0</v>
      </c>
      <c r="L2648" s="133">
        <f t="shared" si="416"/>
        <v>0</v>
      </c>
      <c r="M2648" s="190">
        <f t="shared" si="417"/>
        <v>1</v>
      </c>
      <c r="N2648" s="190" t="str">
        <f t="shared" si="413"/>
        <v>JANEIRO</v>
      </c>
      <c r="P2648" s="119" t="s">
        <v>192</v>
      </c>
      <c r="Q2648" s="136" t="str">
        <f t="shared" si="418"/>
        <v>À PAGAR</v>
      </c>
      <c r="R2648" s="136" t="str">
        <f t="shared" ca="1" si="414"/>
        <v>EM DIA</v>
      </c>
      <c r="S2648" s="137" t="str">
        <f t="shared" ca="1" si="419"/>
        <v/>
      </c>
    </row>
    <row r="2649" spans="2:19" x14ac:dyDescent="0.25">
      <c r="B2649" s="190" t="str">
        <f t="shared" si="421"/>
        <v/>
      </c>
      <c r="C2649" s="190" t="str">
        <f t="shared" si="420"/>
        <v/>
      </c>
      <c r="D2649" s="119" t="s">
        <v>192</v>
      </c>
      <c r="H2649" s="141">
        <f t="shared" si="415"/>
        <v>0</v>
      </c>
      <c r="K2649" s="133">
        <f t="shared" si="412"/>
        <v>0</v>
      </c>
      <c r="L2649" s="133">
        <f t="shared" si="416"/>
        <v>0</v>
      </c>
      <c r="M2649" s="190">
        <f t="shared" si="417"/>
        <v>1</v>
      </c>
      <c r="N2649" s="190" t="str">
        <f t="shared" si="413"/>
        <v>JANEIRO</v>
      </c>
      <c r="P2649" s="119" t="s">
        <v>192</v>
      </c>
      <c r="Q2649" s="136" t="str">
        <f t="shared" si="418"/>
        <v>À PAGAR</v>
      </c>
      <c r="R2649" s="136" t="str">
        <f t="shared" ca="1" si="414"/>
        <v>EM DIA</v>
      </c>
      <c r="S2649" s="137" t="str">
        <f t="shared" ca="1" si="419"/>
        <v/>
      </c>
    </row>
    <row r="2650" spans="2:19" x14ac:dyDescent="0.25">
      <c r="B2650" s="190" t="str">
        <f t="shared" si="421"/>
        <v/>
      </c>
      <c r="C2650" s="190" t="str">
        <f t="shared" si="420"/>
        <v/>
      </c>
      <c r="D2650" s="119" t="s">
        <v>192</v>
      </c>
      <c r="H2650" s="141">
        <f t="shared" si="415"/>
        <v>0</v>
      </c>
      <c r="K2650" s="133">
        <f t="shared" si="412"/>
        <v>0</v>
      </c>
      <c r="L2650" s="133">
        <f t="shared" si="416"/>
        <v>0</v>
      </c>
      <c r="M2650" s="190">
        <f t="shared" si="417"/>
        <v>1</v>
      </c>
      <c r="N2650" s="190" t="str">
        <f t="shared" si="413"/>
        <v>JANEIRO</v>
      </c>
      <c r="P2650" s="119" t="s">
        <v>192</v>
      </c>
      <c r="Q2650" s="136" t="str">
        <f t="shared" si="418"/>
        <v>À PAGAR</v>
      </c>
      <c r="R2650" s="136" t="str">
        <f t="shared" ca="1" si="414"/>
        <v>EM DIA</v>
      </c>
      <c r="S2650" s="137" t="str">
        <f t="shared" ca="1" si="419"/>
        <v/>
      </c>
    </row>
    <row r="2651" spans="2:19" x14ac:dyDescent="0.25">
      <c r="B2651" s="190" t="str">
        <f t="shared" si="421"/>
        <v/>
      </c>
      <c r="C2651" s="190" t="str">
        <f t="shared" si="420"/>
        <v/>
      </c>
      <c r="D2651" s="119" t="s">
        <v>192</v>
      </c>
      <c r="H2651" s="141">
        <f t="shared" si="415"/>
        <v>0</v>
      </c>
      <c r="K2651" s="133">
        <f t="shared" si="412"/>
        <v>0</v>
      </c>
      <c r="L2651" s="133">
        <f t="shared" si="416"/>
        <v>0</v>
      </c>
      <c r="M2651" s="190">
        <f t="shared" si="417"/>
        <v>1</v>
      </c>
      <c r="N2651" s="190" t="str">
        <f t="shared" si="413"/>
        <v>JANEIRO</v>
      </c>
      <c r="P2651" s="119" t="s">
        <v>192</v>
      </c>
      <c r="Q2651" s="136" t="str">
        <f t="shared" si="418"/>
        <v>À PAGAR</v>
      </c>
      <c r="R2651" s="136" t="str">
        <f t="shared" ca="1" si="414"/>
        <v>EM DIA</v>
      </c>
      <c r="S2651" s="137" t="str">
        <f t="shared" ca="1" si="419"/>
        <v/>
      </c>
    </row>
    <row r="2652" spans="2:19" x14ac:dyDescent="0.25">
      <c r="B2652" s="190" t="str">
        <f t="shared" si="421"/>
        <v/>
      </c>
      <c r="C2652" s="190" t="str">
        <f t="shared" si="420"/>
        <v/>
      </c>
      <c r="D2652" s="119" t="s">
        <v>192</v>
      </c>
      <c r="H2652" s="141">
        <f t="shared" si="415"/>
        <v>0</v>
      </c>
      <c r="K2652" s="133">
        <f t="shared" si="412"/>
        <v>0</v>
      </c>
      <c r="L2652" s="133">
        <f t="shared" si="416"/>
        <v>0</v>
      </c>
      <c r="M2652" s="190">
        <f t="shared" si="417"/>
        <v>1</v>
      </c>
      <c r="N2652" s="190" t="str">
        <f t="shared" si="413"/>
        <v>JANEIRO</v>
      </c>
      <c r="P2652" s="119" t="s">
        <v>192</v>
      </c>
      <c r="Q2652" s="136" t="str">
        <f t="shared" si="418"/>
        <v>À PAGAR</v>
      </c>
      <c r="R2652" s="136" t="str">
        <f t="shared" ca="1" si="414"/>
        <v>EM DIA</v>
      </c>
      <c r="S2652" s="137" t="str">
        <f t="shared" ca="1" si="419"/>
        <v/>
      </c>
    </row>
    <row r="2653" spans="2:19" x14ac:dyDescent="0.25">
      <c r="B2653" s="190" t="str">
        <f t="shared" si="421"/>
        <v/>
      </c>
      <c r="C2653" s="190" t="str">
        <f t="shared" si="420"/>
        <v/>
      </c>
      <c r="D2653" s="119" t="s">
        <v>192</v>
      </c>
      <c r="H2653" s="141">
        <f t="shared" si="415"/>
        <v>0</v>
      </c>
      <c r="K2653" s="133">
        <f t="shared" ref="K2653:K2716" si="422">IF(AND(G2653&gt;I2653,I2653&gt;0),G2653-I2653-J2653,0)</f>
        <v>0</v>
      </c>
      <c r="L2653" s="133">
        <f t="shared" si="416"/>
        <v>0</v>
      </c>
      <c r="M2653" s="190">
        <f t="shared" si="417"/>
        <v>1</v>
      </c>
      <c r="N2653" s="190" t="str">
        <f t="shared" si="413"/>
        <v>JANEIRO</v>
      </c>
      <c r="P2653" s="119" t="s">
        <v>192</v>
      </c>
      <c r="Q2653" s="136" t="str">
        <f t="shared" si="418"/>
        <v>À PAGAR</v>
      </c>
      <c r="R2653" s="136" t="str">
        <f t="shared" ca="1" si="414"/>
        <v>EM DIA</v>
      </c>
      <c r="S2653" s="137" t="str">
        <f t="shared" ca="1" si="419"/>
        <v/>
      </c>
    </row>
    <row r="2654" spans="2:19" x14ac:dyDescent="0.25">
      <c r="B2654" s="190" t="str">
        <f t="shared" si="421"/>
        <v/>
      </c>
      <c r="C2654" s="190" t="str">
        <f t="shared" si="420"/>
        <v/>
      </c>
      <c r="D2654" s="119" t="s">
        <v>192</v>
      </c>
      <c r="H2654" s="141">
        <f t="shared" si="415"/>
        <v>0</v>
      </c>
      <c r="K2654" s="133">
        <f t="shared" si="422"/>
        <v>0</v>
      </c>
      <c r="L2654" s="133">
        <f t="shared" si="416"/>
        <v>0</v>
      </c>
      <c r="M2654" s="190">
        <f t="shared" si="417"/>
        <v>1</v>
      </c>
      <c r="N2654" s="190" t="str">
        <f t="shared" si="413"/>
        <v>JANEIRO</v>
      </c>
      <c r="P2654" s="119" t="s">
        <v>192</v>
      </c>
      <c r="Q2654" s="136" t="str">
        <f t="shared" si="418"/>
        <v>À PAGAR</v>
      </c>
      <c r="R2654" s="136" t="str">
        <f t="shared" ca="1" si="414"/>
        <v>EM DIA</v>
      </c>
      <c r="S2654" s="137" t="str">
        <f t="shared" ca="1" si="419"/>
        <v/>
      </c>
    </row>
    <row r="2655" spans="2:19" x14ac:dyDescent="0.25">
      <c r="B2655" s="190" t="str">
        <f t="shared" si="421"/>
        <v/>
      </c>
      <c r="C2655" s="190" t="str">
        <f t="shared" si="420"/>
        <v/>
      </c>
      <c r="D2655" s="119" t="s">
        <v>192</v>
      </c>
      <c r="H2655" s="141">
        <f t="shared" si="415"/>
        <v>0</v>
      </c>
      <c r="K2655" s="133">
        <f t="shared" si="422"/>
        <v>0</v>
      </c>
      <c r="L2655" s="133">
        <f t="shared" si="416"/>
        <v>0</v>
      </c>
      <c r="M2655" s="190">
        <f t="shared" si="417"/>
        <v>1</v>
      </c>
      <c r="N2655" s="190" t="str">
        <f t="shared" si="413"/>
        <v>JANEIRO</v>
      </c>
      <c r="P2655" s="119" t="s">
        <v>192</v>
      </c>
      <c r="Q2655" s="136" t="str">
        <f t="shared" si="418"/>
        <v>À PAGAR</v>
      </c>
      <c r="R2655" s="136" t="str">
        <f t="shared" ca="1" si="414"/>
        <v>EM DIA</v>
      </c>
      <c r="S2655" s="137" t="str">
        <f t="shared" ca="1" si="419"/>
        <v/>
      </c>
    </row>
    <row r="2656" spans="2:19" x14ac:dyDescent="0.25">
      <c r="B2656" s="190" t="str">
        <f t="shared" si="421"/>
        <v/>
      </c>
      <c r="C2656" s="190" t="str">
        <f t="shared" si="420"/>
        <v/>
      </c>
      <c r="D2656" s="119" t="s">
        <v>192</v>
      </c>
      <c r="H2656" s="141">
        <f t="shared" si="415"/>
        <v>0</v>
      </c>
      <c r="K2656" s="133">
        <f t="shared" si="422"/>
        <v>0</v>
      </c>
      <c r="L2656" s="133">
        <f t="shared" si="416"/>
        <v>0</v>
      </c>
      <c r="M2656" s="190">
        <f t="shared" si="417"/>
        <v>1</v>
      </c>
      <c r="N2656" s="190" t="str">
        <f t="shared" si="413"/>
        <v>JANEIRO</v>
      </c>
      <c r="P2656" s="119" t="s">
        <v>192</v>
      </c>
      <c r="Q2656" s="136" t="str">
        <f t="shared" si="418"/>
        <v>À PAGAR</v>
      </c>
      <c r="R2656" s="136" t="str">
        <f t="shared" ca="1" si="414"/>
        <v>EM DIA</v>
      </c>
      <c r="S2656" s="137" t="str">
        <f t="shared" ca="1" si="419"/>
        <v/>
      </c>
    </row>
    <row r="2657" spans="2:19" x14ac:dyDescent="0.25">
      <c r="B2657" s="190" t="str">
        <f t="shared" si="421"/>
        <v/>
      </c>
      <c r="C2657" s="190" t="str">
        <f t="shared" si="420"/>
        <v/>
      </c>
      <c r="D2657" s="119" t="s">
        <v>192</v>
      </c>
      <c r="H2657" s="141">
        <f t="shared" si="415"/>
        <v>0</v>
      </c>
      <c r="K2657" s="133">
        <f t="shared" si="422"/>
        <v>0</v>
      </c>
      <c r="L2657" s="133">
        <f t="shared" si="416"/>
        <v>0</v>
      </c>
      <c r="M2657" s="190">
        <f t="shared" si="417"/>
        <v>1</v>
      </c>
      <c r="N2657" s="190" t="str">
        <f t="shared" si="413"/>
        <v>JANEIRO</v>
      </c>
      <c r="P2657" s="119" t="s">
        <v>192</v>
      </c>
      <c r="Q2657" s="136" t="str">
        <f t="shared" si="418"/>
        <v>À PAGAR</v>
      </c>
      <c r="R2657" s="136" t="str">
        <f t="shared" ca="1" si="414"/>
        <v>EM DIA</v>
      </c>
      <c r="S2657" s="137" t="str">
        <f t="shared" ca="1" si="419"/>
        <v/>
      </c>
    </row>
    <row r="2658" spans="2:19" x14ac:dyDescent="0.25">
      <c r="B2658" s="190" t="str">
        <f t="shared" si="421"/>
        <v/>
      </c>
      <c r="C2658" s="190" t="str">
        <f t="shared" si="420"/>
        <v/>
      </c>
      <c r="D2658" s="119" t="s">
        <v>192</v>
      </c>
      <c r="H2658" s="141">
        <f t="shared" si="415"/>
        <v>0</v>
      </c>
      <c r="K2658" s="133">
        <f t="shared" si="422"/>
        <v>0</v>
      </c>
      <c r="L2658" s="133">
        <f t="shared" si="416"/>
        <v>0</v>
      </c>
      <c r="M2658" s="190">
        <f t="shared" si="417"/>
        <v>1</v>
      </c>
      <c r="N2658" s="190" t="str">
        <f t="shared" si="413"/>
        <v>JANEIRO</v>
      </c>
      <c r="P2658" s="119" t="s">
        <v>192</v>
      </c>
      <c r="Q2658" s="136" t="str">
        <f t="shared" si="418"/>
        <v>À PAGAR</v>
      </c>
      <c r="R2658" s="136" t="str">
        <f t="shared" ca="1" si="414"/>
        <v>EM DIA</v>
      </c>
      <c r="S2658" s="137" t="str">
        <f t="shared" ca="1" si="419"/>
        <v/>
      </c>
    </row>
    <row r="2659" spans="2:19" x14ac:dyDescent="0.25">
      <c r="B2659" s="190" t="str">
        <f t="shared" si="421"/>
        <v/>
      </c>
      <c r="C2659" s="190" t="str">
        <f t="shared" si="420"/>
        <v/>
      </c>
      <c r="D2659" s="119" t="s">
        <v>192</v>
      </c>
      <c r="H2659" s="141">
        <f t="shared" si="415"/>
        <v>0</v>
      </c>
      <c r="K2659" s="133">
        <f t="shared" si="422"/>
        <v>0</v>
      </c>
      <c r="L2659" s="133">
        <f t="shared" si="416"/>
        <v>0</v>
      </c>
      <c r="M2659" s="190">
        <f t="shared" si="417"/>
        <v>1</v>
      </c>
      <c r="N2659" s="190" t="str">
        <f t="shared" si="413"/>
        <v>JANEIRO</v>
      </c>
      <c r="P2659" s="119" t="s">
        <v>192</v>
      </c>
      <c r="Q2659" s="136" t="str">
        <f t="shared" si="418"/>
        <v>À PAGAR</v>
      </c>
      <c r="R2659" s="136" t="str">
        <f t="shared" ca="1" si="414"/>
        <v>EM DIA</v>
      </c>
      <c r="S2659" s="137" t="str">
        <f t="shared" ca="1" si="419"/>
        <v/>
      </c>
    </row>
    <row r="2660" spans="2:19" x14ac:dyDescent="0.25">
      <c r="B2660" s="190" t="str">
        <f t="shared" si="421"/>
        <v/>
      </c>
      <c r="C2660" s="190" t="str">
        <f t="shared" si="420"/>
        <v/>
      </c>
      <c r="D2660" s="119" t="s">
        <v>192</v>
      </c>
      <c r="H2660" s="141">
        <f t="shared" si="415"/>
        <v>0</v>
      </c>
      <c r="K2660" s="133">
        <f t="shared" si="422"/>
        <v>0</v>
      </c>
      <c r="L2660" s="133">
        <f t="shared" si="416"/>
        <v>0</v>
      </c>
      <c r="M2660" s="190">
        <f t="shared" si="417"/>
        <v>1</v>
      </c>
      <c r="N2660" s="190" t="str">
        <f t="shared" si="413"/>
        <v>JANEIRO</v>
      </c>
      <c r="P2660" s="119" t="s">
        <v>192</v>
      </c>
      <c r="Q2660" s="136" t="str">
        <f t="shared" si="418"/>
        <v>À PAGAR</v>
      </c>
      <c r="R2660" s="136" t="str">
        <f t="shared" ca="1" si="414"/>
        <v>EM DIA</v>
      </c>
      <c r="S2660" s="137" t="str">
        <f t="shared" ca="1" si="419"/>
        <v/>
      </c>
    </row>
    <row r="2661" spans="2:19" x14ac:dyDescent="0.25">
      <c r="B2661" s="190" t="str">
        <f t="shared" si="421"/>
        <v/>
      </c>
      <c r="C2661" s="190" t="str">
        <f t="shared" si="420"/>
        <v/>
      </c>
      <c r="D2661" s="119" t="s">
        <v>192</v>
      </c>
      <c r="H2661" s="141">
        <f t="shared" si="415"/>
        <v>0</v>
      </c>
      <c r="K2661" s="133">
        <f t="shared" si="422"/>
        <v>0</v>
      </c>
      <c r="L2661" s="133">
        <f t="shared" si="416"/>
        <v>0</v>
      </c>
      <c r="M2661" s="190">
        <f t="shared" si="417"/>
        <v>1</v>
      </c>
      <c r="N2661" s="190" t="str">
        <f t="shared" si="413"/>
        <v>JANEIRO</v>
      </c>
      <c r="P2661" s="119" t="s">
        <v>192</v>
      </c>
      <c r="Q2661" s="136" t="str">
        <f t="shared" si="418"/>
        <v>À PAGAR</v>
      </c>
      <c r="R2661" s="136" t="str">
        <f t="shared" ca="1" si="414"/>
        <v>EM DIA</v>
      </c>
      <c r="S2661" s="137" t="str">
        <f t="shared" ca="1" si="419"/>
        <v/>
      </c>
    </row>
    <row r="2662" spans="2:19" x14ac:dyDescent="0.25">
      <c r="B2662" s="190" t="str">
        <f t="shared" si="421"/>
        <v/>
      </c>
      <c r="C2662" s="190" t="str">
        <f t="shared" si="420"/>
        <v/>
      </c>
      <c r="D2662" s="119" t="s">
        <v>192</v>
      </c>
      <c r="H2662" s="141">
        <f t="shared" si="415"/>
        <v>0</v>
      </c>
      <c r="K2662" s="133">
        <f t="shared" si="422"/>
        <v>0</v>
      </c>
      <c r="L2662" s="133">
        <f t="shared" si="416"/>
        <v>0</v>
      </c>
      <c r="M2662" s="190">
        <f t="shared" si="417"/>
        <v>1</v>
      </c>
      <c r="N2662" s="190" t="str">
        <f t="shared" si="413"/>
        <v>JANEIRO</v>
      </c>
      <c r="P2662" s="119" t="s">
        <v>192</v>
      </c>
      <c r="Q2662" s="136" t="str">
        <f t="shared" si="418"/>
        <v>À PAGAR</v>
      </c>
      <c r="R2662" s="136" t="str">
        <f t="shared" ca="1" si="414"/>
        <v>EM DIA</v>
      </c>
      <c r="S2662" s="137" t="str">
        <f t="shared" ca="1" si="419"/>
        <v/>
      </c>
    </row>
    <row r="2663" spans="2:19" x14ac:dyDescent="0.25">
      <c r="B2663" s="190" t="str">
        <f t="shared" si="421"/>
        <v/>
      </c>
      <c r="C2663" s="190" t="str">
        <f t="shared" si="420"/>
        <v/>
      </c>
      <c r="D2663" s="119" t="s">
        <v>192</v>
      </c>
      <c r="H2663" s="141">
        <f t="shared" si="415"/>
        <v>0</v>
      </c>
      <c r="K2663" s="133">
        <f t="shared" si="422"/>
        <v>0</v>
      </c>
      <c r="L2663" s="133">
        <f t="shared" si="416"/>
        <v>0</v>
      </c>
      <c r="M2663" s="190">
        <f t="shared" si="417"/>
        <v>1</v>
      </c>
      <c r="N2663" s="190" t="str">
        <f t="shared" si="413"/>
        <v>JANEIRO</v>
      </c>
      <c r="P2663" s="119" t="s">
        <v>192</v>
      </c>
      <c r="Q2663" s="136" t="str">
        <f t="shared" si="418"/>
        <v>À PAGAR</v>
      </c>
      <c r="R2663" s="136" t="str">
        <f t="shared" ca="1" si="414"/>
        <v>EM DIA</v>
      </c>
      <c r="S2663" s="137" t="str">
        <f t="shared" ca="1" si="419"/>
        <v/>
      </c>
    </row>
    <row r="2664" spans="2:19" x14ac:dyDescent="0.25">
      <c r="B2664" s="190" t="str">
        <f t="shared" si="421"/>
        <v/>
      </c>
      <c r="C2664" s="190" t="str">
        <f t="shared" si="420"/>
        <v/>
      </c>
      <c r="D2664" s="119" t="s">
        <v>192</v>
      </c>
      <c r="H2664" s="141">
        <f t="shared" si="415"/>
        <v>0</v>
      </c>
      <c r="K2664" s="133">
        <f t="shared" si="422"/>
        <v>0</v>
      </c>
      <c r="L2664" s="133">
        <f t="shared" si="416"/>
        <v>0</v>
      </c>
      <c r="M2664" s="190">
        <f t="shared" si="417"/>
        <v>1</v>
      </c>
      <c r="N2664" s="190" t="str">
        <f t="shared" si="413"/>
        <v>JANEIRO</v>
      </c>
      <c r="P2664" s="119" t="s">
        <v>192</v>
      </c>
      <c r="Q2664" s="136" t="str">
        <f t="shared" si="418"/>
        <v>À PAGAR</v>
      </c>
      <c r="R2664" s="136" t="str">
        <f t="shared" ca="1" si="414"/>
        <v>EM DIA</v>
      </c>
      <c r="S2664" s="137" t="str">
        <f t="shared" ca="1" si="419"/>
        <v/>
      </c>
    </row>
    <row r="2665" spans="2:19" x14ac:dyDescent="0.25">
      <c r="B2665" s="190" t="str">
        <f t="shared" si="421"/>
        <v/>
      </c>
      <c r="C2665" s="190" t="str">
        <f t="shared" si="420"/>
        <v/>
      </c>
      <c r="D2665" s="119" t="s">
        <v>192</v>
      </c>
      <c r="H2665" s="141">
        <f t="shared" si="415"/>
        <v>0</v>
      </c>
      <c r="K2665" s="133">
        <f t="shared" si="422"/>
        <v>0</v>
      </c>
      <c r="L2665" s="133">
        <f t="shared" si="416"/>
        <v>0</v>
      </c>
      <c r="M2665" s="190">
        <f t="shared" si="417"/>
        <v>1</v>
      </c>
      <c r="N2665" s="190" t="str">
        <f t="shared" si="413"/>
        <v>JANEIRO</v>
      </c>
      <c r="P2665" s="119" t="s">
        <v>192</v>
      </c>
      <c r="Q2665" s="136" t="str">
        <f t="shared" si="418"/>
        <v>À PAGAR</v>
      </c>
      <c r="R2665" s="136" t="str">
        <f t="shared" ca="1" si="414"/>
        <v>EM DIA</v>
      </c>
      <c r="S2665" s="137" t="str">
        <f t="shared" ca="1" si="419"/>
        <v/>
      </c>
    </row>
    <row r="2666" spans="2:19" x14ac:dyDescent="0.25">
      <c r="B2666" s="190" t="str">
        <f t="shared" si="421"/>
        <v/>
      </c>
      <c r="C2666" s="190" t="str">
        <f t="shared" si="420"/>
        <v/>
      </c>
      <c r="D2666" s="119" t="s">
        <v>192</v>
      </c>
      <c r="H2666" s="141">
        <f t="shared" si="415"/>
        <v>0</v>
      </c>
      <c r="K2666" s="133">
        <f t="shared" si="422"/>
        <v>0</v>
      </c>
      <c r="L2666" s="133">
        <f t="shared" si="416"/>
        <v>0</v>
      </c>
      <c r="M2666" s="190">
        <f t="shared" si="417"/>
        <v>1</v>
      </c>
      <c r="N2666" s="190" t="str">
        <f t="shared" si="413"/>
        <v>JANEIRO</v>
      </c>
      <c r="P2666" s="119" t="s">
        <v>192</v>
      </c>
      <c r="Q2666" s="136" t="str">
        <f t="shared" si="418"/>
        <v>À PAGAR</v>
      </c>
      <c r="R2666" s="136" t="str">
        <f t="shared" ca="1" si="414"/>
        <v>EM DIA</v>
      </c>
      <c r="S2666" s="137" t="str">
        <f t="shared" ca="1" si="419"/>
        <v/>
      </c>
    </row>
    <row r="2667" spans="2:19" x14ac:dyDescent="0.25">
      <c r="B2667" s="190" t="str">
        <f t="shared" si="421"/>
        <v/>
      </c>
      <c r="C2667" s="190" t="str">
        <f t="shared" si="420"/>
        <v/>
      </c>
      <c r="D2667" s="119" t="s">
        <v>192</v>
      </c>
      <c r="H2667" s="141">
        <f t="shared" si="415"/>
        <v>0</v>
      </c>
      <c r="K2667" s="133">
        <f t="shared" si="422"/>
        <v>0</v>
      </c>
      <c r="L2667" s="133">
        <f t="shared" si="416"/>
        <v>0</v>
      </c>
      <c r="M2667" s="190">
        <f t="shared" si="417"/>
        <v>1</v>
      </c>
      <c r="N2667" s="190" t="str">
        <f t="shared" si="413"/>
        <v>JANEIRO</v>
      </c>
      <c r="P2667" s="119" t="s">
        <v>192</v>
      </c>
      <c r="Q2667" s="136" t="str">
        <f t="shared" si="418"/>
        <v>À PAGAR</v>
      </c>
      <c r="R2667" s="136" t="str">
        <f t="shared" ca="1" si="414"/>
        <v>EM DIA</v>
      </c>
      <c r="S2667" s="137" t="str">
        <f t="shared" ca="1" si="419"/>
        <v/>
      </c>
    </row>
    <row r="2668" spans="2:19" x14ac:dyDescent="0.25">
      <c r="B2668" s="190" t="str">
        <f t="shared" si="421"/>
        <v/>
      </c>
      <c r="C2668" s="190" t="str">
        <f t="shared" si="420"/>
        <v/>
      </c>
      <c r="D2668" s="119" t="s">
        <v>192</v>
      </c>
      <c r="H2668" s="141">
        <f t="shared" si="415"/>
        <v>0</v>
      </c>
      <c r="K2668" s="133">
        <f t="shared" si="422"/>
        <v>0</v>
      </c>
      <c r="L2668" s="133">
        <f t="shared" si="416"/>
        <v>0</v>
      </c>
      <c r="M2668" s="190">
        <f t="shared" si="417"/>
        <v>1</v>
      </c>
      <c r="N2668" s="190" t="str">
        <f t="shared" si="413"/>
        <v>JANEIRO</v>
      </c>
      <c r="P2668" s="119" t="s">
        <v>192</v>
      </c>
      <c r="Q2668" s="136" t="str">
        <f t="shared" si="418"/>
        <v>À PAGAR</v>
      </c>
      <c r="R2668" s="136" t="str">
        <f t="shared" ca="1" si="414"/>
        <v>EM DIA</v>
      </c>
      <c r="S2668" s="137" t="str">
        <f t="shared" ca="1" si="419"/>
        <v/>
      </c>
    </row>
    <row r="2669" spans="2:19" x14ac:dyDescent="0.25">
      <c r="B2669" s="190" t="str">
        <f t="shared" si="421"/>
        <v/>
      </c>
      <c r="C2669" s="190" t="str">
        <f t="shared" si="420"/>
        <v/>
      </c>
      <c r="D2669" s="119" t="s">
        <v>192</v>
      </c>
      <c r="H2669" s="141">
        <f t="shared" si="415"/>
        <v>0</v>
      </c>
      <c r="K2669" s="133">
        <f t="shared" si="422"/>
        <v>0</v>
      </c>
      <c r="L2669" s="133">
        <f t="shared" si="416"/>
        <v>0</v>
      </c>
      <c r="M2669" s="190">
        <f t="shared" si="417"/>
        <v>1</v>
      </c>
      <c r="N2669" s="190" t="str">
        <f t="shared" si="413"/>
        <v>JANEIRO</v>
      </c>
      <c r="P2669" s="119" t="s">
        <v>192</v>
      </c>
      <c r="Q2669" s="136" t="str">
        <f t="shared" si="418"/>
        <v>À PAGAR</v>
      </c>
      <c r="R2669" s="136" t="str">
        <f t="shared" ca="1" si="414"/>
        <v>EM DIA</v>
      </c>
      <c r="S2669" s="137" t="str">
        <f t="shared" ca="1" si="419"/>
        <v/>
      </c>
    </row>
    <row r="2670" spans="2:19" x14ac:dyDescent="0.25">
      <c r="B2670" s="190" t="str">
        <f t="shared" si="421"/>
        <v/>
      </c>
      <c r="C2670" s="190" t="str">
        <f t="shared" si="420"/>
        <v/>
      </c>
      <c r="D2670" s="119" t="s">
        <v>192</v>
      </c>
      <c r="H2670" s="141">
        <f t="shared" si="415"/>
        <v>0</v>
      </c>
      <c r="K2670" s="133">
        <f t="shared" si="422"/>
        <v>0</v>
      </c>
      <c r="L2670" s="133">
        <f t="shared" si="416"/>
        <v>0</v>
      </c>
      <c r="M2670" s="190">
        <f t="shared" si="417"/>
        <v>1</v>
      </c>
      <c r="N2670" s="190" t="str">
        <f t="shared" si="413"/>
        <v>JANEIRO</v>
      </c>
      <c r="P2670" s="119" t="s">
        <v>192</v>
      </c>
      <c r="Q2670" s="136" t="str">
        <f t="shared" si="418"/>
        <v>À PAGAR</v>
      </c>
      <c r="R2670" s="136" t="str">
        <f t="shared" ca="1" si="414"/>
        <v>EM DIA</v>
      </c>
      <c r="S2670" s="137" t="str">
        <f t="shared" ca="1" si="419"/>
        <v/>
      </c>
    </row>
    <row r="2671" spans="2:19" x14ac:dyDescent="0.25">
      <c r="B2671" s="190" t="str">
        <f t="shared" si="421"/>
        <v/>
      </c>
      <c r="C2671" s="190" t="str">
        <f t="shared" si="420"/>
        <v/>
      </c>
      <c r="D2671" s="119" t="s">
        <v>192</v>
      </c>
      <c r="H2671" s="141">
        <f t="shared" si="415"/>
        <v>0</v>
      </c>
      <c r="K2671" s="133">
        <f t="shared" si="422"/>
        <v>0</v>
      </c>
      <c r="L2671" s="133">
        <f t="shared" si="416"/>
        <v>0</v>
      </c>
      <c r="M2671" s="190">
        <f t="shared" si="417"/>
        <v>1</v>
      </c>
      <c r="N2671" s="190" t="str">
        <f t="shared" si="413"/>
        <v>JANEIRO</v>
      </c>
      <c r="P2671" s="119" t="s">
        <v>192</v>
      </c>
      <c r="Q2671" s="136" t="str">
        <f t="shared" si="418"/>
        <v>À PAGAR</v>
      </c>
      <c r="R2671" s="136" t="str">
        <f t="shared" ca="1" si="414"/>
        <v>EM DIA</v>
      </c>
      <c r="S2671" s="137" t="str">
        <f t="shared" ca="1" si="419"/>
        <v/>
      </c>
    </row>
    <row r="2672" spans="2:19" x14ac:dyDescent="0.25">
      <c r="B2672" s="190" t="str">
        <f t="shared" si="421"/>
        <v/>
      </c>
      <c r="C2672" s="190" t="str">
        <f t="shared" si="420"/>
        <v/>
      </c>
      <c r="D2672" s="119" t="s">
        <v>192</v>
      </c>
      <c r="H2672" s="141">
        <f t="shared" si="415"/>
        <v>0</v>
      </c>
      <c r="K2672" s="133">
        <f t="shared" si="422"/>
        <v>0</v>
      </c>
      <c r="L2672" s="133">
        <f t="shared" si="416"/>
        <v>0</v>
      </c>
      <c r="M2672" s="190">
        <f t="shared" si="417"/>
        <v>1</v>
      </c>
      <c r="N2672" s="190" t="str">
        <f t="shared" si="413"/>
        <v>JANEIRO</v>
      </c>
      <c r="P2672" s="119" t="s">
        <v>192</v>
      </c>
      <c r="Q2672" s="136" t="str">
        <f t="shared" si="418"/>
        <v>À PAGAR</v>
      </c>
      <c r="R2672" s="136" t="str">
        <f t="shared" ca="1" si="414"/>
        <v>EM DIA</v>
      </c>
      <c r="S2672" s="137" t="str">
        <f t="shared" ca="1" si="419"/>
        <v/>
      </c>
    </row>
    <row r="2673" spans="2:19" x14ac:dyDescent="0.25">
      <c r="B2673" s="190" t="str">
        <f t="shared" si="421"/>
        <v/>
      </c>
      <c r="C2673" s="190" t="str">
        <f t="shared" si="420"/>
        <v/>
      </c>
      <c r="D2673" s="119" t="s">
        <v>192</v>
      </c>
      <c r="H2673" s="141">
        <f t="shared" si="415"/>
        <v>0</v>
      </c>
      <c r="K2673" s="133">
        <f t="shared" si="422"/>
        <v>0</v>
      </c>
      <c r="L2673" s="133">
        <f t="shared" si="416"/>
        <v>0</v>
      </c>
      <c r="M2673" s="190">
        <f t="shared" si="417"/>
        <v>1</v>
      </c>
      <c r="N2673" s="190" t="str">
        <f t="shared" si="413"/>
        <v>JANEIRO</v>
      </c>
      <c r="P2673" s="119" t="s">
        <v>192</v>
      </c>
      <c r="Q2673" s="136" t="str">
        <f t="shared" si="418"/>
        <v>À PAGAR</v>
      </c>
      <c r="R2673" s="136" t="str">
        <f t="shared" ca="1" si="414"/>
        <v>EM DIA</v>
      </c>
      <c r="S2673" s="137" t="str">
        <f t="shared" ca="1" si="419"/>
        <v/>
      </c>
    </row>
    <row r="2674" spans="2:19" x14ac:dyDescent="0.25">
      <c r="B2674" s="190" t="str">
        <f t="shared" si="421"/>
        <v/>
      </c>
      <c r="C2674" s="190" t="str">
        <f t="shared" si="420"/>
        <v/>
      </c>
      <c r="D2674" s="119" t="s">
        <v>192</v>
      </c>
      <c r="H2674" s="141">
        <f t="shared" si="415"/>
        <v>0</v>
      </c>
      <c r="K2674" s="133">
        <f t="shared" si="422"/>
        <v>0</v>
      </c>
      <c r="L2674" s="133">
        <f t="shared" si="416"/>
        <v>0</v>
      </c>
      <c r="M2674" s="190">
        <f t="shared" si="417"/>
        <v>1</v>
      </c>
      <c r="N2674" s="190" t="str">
        <f t="shared" si="413"/>
        <v>JANEIRO</v>
      </c>
      <c r="P2674" s="119" t="s">
        <v>192</v>
      </c>
      <c r="Q2674" s="136" t="str">
        <f t="shared" si="418"/>
        <v>À PAGAR</v>
      </c>
      <c r="R2674" s="136" t="str">
        <f t="shared" ca="1" si="414"/>
        <v>EM DIA</v>
      </c>
      <c r="S2674" s="137" t="str">
        <f t="shared" ca="1" si="419"/>
        <v/>
      </c>
    </row>
    <row r="2675" spans="2:19" x14ac:dyDescent="0.25">
      <c r="B2675" s="190" t="str">
        <f t="shared" si="421"/>
        <v/>
      </c>
      <c r="C2675" s="190" t="str">
        <f t="shared" si="420"/>
        <v/>
      </c>
      <c r="D2675" s="119" t="s">
        <v>192</v>
      </c>
      <c r="H2675" s="141">
        <f t="shared" si="415"/>
        <v>0</v>
      </c>
      <c r="K2675" s="133">
        <f t="shared" si="422"/>
        <v>0</v>
      </c>
      <c r="L2675" s="133">
        <f t="shared" si="416"/>
        <v>0</v>
      </c>
      <c r="M2675" s="190">
        <f t="shared" si="417"/>
        <v>1</v>
      </c>
      <c r="N2675" s="190" t="str">
        <f t="shared" si="413"/>
        <v>JANEIRO</v>
      </c>
      <c r="P2675" s="119" t="s">
        <v>192</v>
      </c>
      <c r="Q2675" s="136" t="str">
        <f t="shared" si="418"/>
        <v>À PAGAR</v>
      </c>
      <c r="R2675" s="136" t="str">
        <f t="shared" ca="1" si="414"/>
        <v>EM DIA</v>
      </c>
      <c r="S2675" s="137" t="str">
        <f t="shared" ca="1" si="419"/>
        <v/>
      </c>
    </row>
    <row r="2676" spans="2:19" x14ac:dyDescent="0.25">
      <c r="B2676" s="190" t="str">
        <f t="shared" si="421"/>
        <v/>
      </c>
      <c r="C2676" s="190" t="str">
        <f t="shared" si="420"/>
        <v/>
      </c>
      <c r="D2676" s="119" t="s">
        <v>192</v>
      </c>
      <c r="H2676" s="141">
        <f t="shared" si="415"/>
        <v>0</v>
      </c>
      <c r="K2676" s="133">
        <f t="shared" si="422"/>
        <v>0</v>
      </c>
      <c r="L2676" s="133">
        <f t="shared" si="416"/>
        <v>0</v>
      </c>
      <c r="M2676" s="190">
        <f t="shared" si="417"/>
        <v>1</v>
      </c>
      <c r="N2676" s="190" t="str">
        <f t="shared" si="413"/>
        <v>JANEIRO</v>
      </c>
      <c r="P2676" s="119" t="s">
        <v>192</v>
      </c>
      <c r="Q2676" s="136" t="str">
        <f t="shared" si="418"/>
        <v>À PAGAR</v>
      </c>
      <c r="R2676" s="136" t="str">
        <f t="shared" ca="1" si="414"/>
        <v>EM DIA</v>
      </c>
      <c r="S2676" s="137" t="str">
        <f t="shared" ca="1" si="419"/>
        <v/>
      </c>
    </row>
    <row r="2677" spans="2:19" x14ac:dyDescent="0.25">
      <c r="B2677" s="190" t="str">
        <f t="shared" si="421"/>
        <v/>
      </c>
      <c r="C2677" s="190" t="str">
        <f t="shared" si="420"/>
        <v/>
      </c>
      <c r="D2677" s="119" t="s">
        <v>192</v>
      </c>
      <c r="H2677" s="141">
        <f t="shared" si="415"/>
        <v>0</v>
      </c>
      <c r="K2677" s="133">
        <f t="shared" si="422"/>
        <v>0</v>
      </c>
      <c r="L2677" s="133">
        <f t="shared" si="416"/>
        <v>0</v>
      </c>
      <c r="M2677" s="190">
        <f t="shared" si="417"/>
        <v>1</v>
      </c>
      <c r="N2677" s="190" t="str">
        <f t="shared" si="413"/>
        <v>JANEIRO</v>
      </c>
      <c r="P2677" s="119" t="s">
        <v>192</v>
      </c>
      <c r="Q2677" s="136" t="str">
        <f t="shared" si="418"/>
        <v>À PAGAR</v>
      </c>
      <c r="R2677" s="136" t="str">
        <f t="shared" ca="1" si="414"/>
        <v>EM DIA</v>
      </c>
      <c r="S2677" s="137" t="str">
        <f t="shared" ca="1" si="419"/>
        <v/>
      </c>
    </row>
    <row r="2678" spans="2:19" x14ac:dyDescent="0.25">
      <c r="B2678" s="190" t="str">
        <f t="shared" si="421"/>
        <v/>
      </c>
      <c r="C2678" s="190" t="str">
        <f t="shared" si="420"/>
        <v/>
      </c>
      <c r="D2678" s="119" t="s">
        <v>192</v>
      </c>
      <c r="H2678" s="141">
        <f t="shared" si="415"/>
        <v>0</v>
      </c>
      <c r="K2678" s="133">
        <f t="shared" si="422"/>
        <v>0</v>
      </c>
      <c r="L2678" s="133">
        <f t="shared" si="416"/>
        <v>0</v>
      </c>
      <c r="M2678" s="190">
        <f t="shared" si="417"/>
        <v>1</v>
      </c>
      <c r="N2678" s="190" t="str">
        <f t="shared" si="413"/>
        <v>JANEIRO</v>
      </c>
      <c r="P2678" s="119" t="s">
        <v>192</v>
      </c>
      <c r="Q2678" s="136" t="str">
        <f t="shared" si="418"/>
        <v>À PAGAR</v>
      </c>
      <c r="R2678" s="136" t="str">
        <f t="shared" ca="1" si="414"/>
        <v>EM DIA</v>
      </c>
      <c r="S2678" s="137" t="str">
        <f t="shared" ca="1" si="419"/>
        <v/>
      </c>
    </row>
    <row r="2679" spans="2:19" x14ac:dyDescent="0.25">
      <c r="B2679" s="190" t="str">
        <f t="shared" si="421"/>
        <v/>
      </c>
      <c r="C2679" s="190" t="str">
        <f t="shared" si="420"/>
        <v/>
      </c>
      <c r="D2679" s="119" t="s">
        <v>192</v>
      </c>
      <c r="H2679" s="141">
        <f t="shared" si="415"/>
        <v>0</v>
      </c>
      <c r="K2679" s="133">
        <f t="shared" si="422"/>
        <v>0</v>
      </c>
      <c r="L2679" s="133">
        <f t="shared" si="416"/>
        <v>0</v>
      </c>
      <c r="M2679" s="190">
        <f t="shared" si="417"/>
        <v>1</v>
      </c>
      <c r="N2679" s="190" t="str">
        <f t="shared" si="413"/>
        <v>JANEIRO</v>
      </c>
      <c r="P2679" s="119" t="s">
        <v>192</v>
      </c>
      <c r="Q2679" s="136" t="str">
        <f t="shared" si="418"/>
        <v>À PAGAR</v>
      </c>
      <c r="R2679" s="136" t="str">
        <f t="shared" ca="1" si="414"/>
        <v>EM DIA</v>
      </c>
      <c r="S2679" s="137" t="str">
        <f t="shared" ca="1" si="419"/>
        <v/>
      </c>
    </row>
    <row r="2680" spans="2:19" x14ac:dyDescent="0.25">
      <c r="B2680" s="190" t="str">
        <f t="shared" si="421"/>
        <v/>
      </c>
      <c r="C2680" s="190" t="str">
        <f t="shared" si="420"/>
        <v/>
      </c>
      <c r="D2680" s="119" t="s">
        <v>192</v>
      </c>
      <c r="H2680" s="141">
        <f t="shared" si="415"/>
        <v>0</v>
      </c>
      <c r="K2680" s="133">
        <f t="shared" si="422"/>
        <v>0</v>
      </c>
      <c r="L2680" s="133">
        <f t="shared" si="416"/>
        <v>0</v>
      </c>
      <c r="M2680" s="190">
        <f t="shared" si="417"/>
        <v>1</v>
      </c>
      <c r="N2680" s="190" t="str">
        <f t="shared" si="413"/>
        <v>JANEIRO</v>
      </c>
      <c r="P2680" s="119" t="s">
        <v>192</v>
      </c>
      <c r="Q2680" s="136" t="str">
        <f t="shared" si="418"/>
        <v>À PAGAR</v>
      </c>
      <c r="R2680" s="136" t="str">
        <f t="shared" ca="1" si="414"/>
        <v>EM DIA</v>
      </c>
      <c r="S2680" s="137" t="str">
        <f t="shared" ca="1" si="419"/>
        <v/>
      </c>
    </row>
    <row r="2681" spans="2:19" x14ac:dyDescent="0.25">
      <c r="B2681" s="190" t="str">
        <f t="shared" si="421"/>
        <v/>
      </c>
      <c r="C2681" s="190" t="str">
        <f t="shared" si="420"/>
        <v/>
      </c>
      <c r="D2681" s="119" t="s">
        <v>192</v>
      </c>
      <c r="H2681" s="141">
        <f t="shared" si="415"/>
        <v>0</v>
      </c>
      <c r="K2681" s="133">
        <f t="shared" si="422"/>
        <v>0</v>
      </c>
      <c r="L2681" s="133">
        <f t="shared" si="416"/>
        <v>0</v>
      </c>
      <c r="M2681" s="190">
        <f t="shared" si="417"/>
        <v>1</v>
      </c>
      <c r="N2681" s="190" t="str">
        <f t="shared" si="413"/>
        <v>JANEIRO</v>
      </c>
      <c r="P2681" s="119" t="s">
        <v>192</v>
      </c>
      <c r="Q2681" s="136" t="str">
        <f t="shared" si="418"/>
        <v>À PAGAR</v>
      </c>
      <c r="R2681" s="136" t="str">
        <f t="shared" ca="1" si="414"/>
        <v>EM DIA</v>
      </c>
      <c r="S2681" s="137" t="str">
        <f t="shared" ca="1" si="419"/>
        <v/>
      </c>
    </row>
    <row r="2682" spans="2:19" x14ac:dyDescent="0.25">
      <c r="B2682" s="190" t="str">
        <f t="shared" si="421"/>
        <v/>
      </c>
      <c r="C2682" s="190" t="str">
        <f t="shared" si="420"/>
        <v/>
      </c>
      <c r="D2682" s="119" t="s">
        <v>192</v>
      </c>
      <c r="H2682" s="141">
        <f t="shared" si="415"/>
        <v>0</v>
      </c>
      <c r="K2682" s="133">
        <f t="shared" si="422"/>
        <v>0</v>
      </c>
      <c r="L2682" s="133">
        <f t="shared" si="416"/>
        <v>0</v>
      </c>
      <c r="M2682" s="190">
        <f t="shared" si="417"/>
        <v>1</v>
      </c>
      <c r="N2682" s="190" t="str">
        <f t="shared" si="413"/>
        <v>JANEIRO</v>
      </c>
      <c r="P2682" s="119" t="s">
        <v>192</v>
      </c>
      <c r="Q2682" s="136" t="str">
        <f t="shared" si="418"/>
        <v>À PAGAR</v>
      </c>
      <c r="R2682" s="136" t="str">
        <f t="shared" ca="1" si="414"/>
        <v>EM DIA</v>
      </c>
      <c r="S2682" s="137" t="str">
        <f t="shared" ca="1" si="419"/>
        <v/>
      </c>
    </row>
    <row r="2683" spans="2:19" x14ac:dyDescent="0.25">
      <c r="B2683" s="190" t="str">
        <f t="shared" si="421"/>
        <v/>
      </c>
      <c r="C2683" s="190" t="str">
        <f t="shared" si="420"/>
        <v/>
      </c>
      <c r="D2683" s="119" t="s">
        <v>192</v>
      </c>
      <c r="H2683" s="141">
        <f t="shared" si="415"/>
        <v>0</v>
      </c>
      <c r="K2683" s="133">
        <f t="shared" si="422"/>
        <v>0</v>
      </c>
      <c r="L2683" s="133">
        <f t="shared" si="416"/>
        <v>0</v>
      </c>
      <c r="M2683" s="190">
        <f t="shared" si="417"/>
        <v>1</v>
      </c>
      <c r="N2683" s="190" t="str">
        <f t="shared" si="413"/>
        <v>JANEIRO</v>
      </c>
      <c r="P2683" s="119" t="s">
        <v>192</v>
      </c>
      <c r="Q2683" s="136" t="str">
        <f t="shared" si="418"/>
        <v>À PAGAR</v>
      </c>
      <c r="R2683" s="136" t="str">
        <f t="shared" ca="1" si="414"/>
        <v>EM DIA</v>
      </c>
      <c r="S2683" s="137" t="str">
        <f t="shared" ca="1" si="419"/>
        <v/>
      </c>
    </row>
    <row r="2684" spans="2:19" x14ac:dyDescent="0.25">
      <c r="B2684" s="190" t="str">
        <f t="shared" si="421"/>
        <v/>
      </c>
      <c r="C2684" s="190" t="str">
        <f t="shared" si="420"/>
        <v/>
      </c>
      <c r="D2684" s="119" t="s">
        <v>192</v>
      </c>
      <c r="H2684" s="141">
        <f t="shared" si="415"/>
        <v>0</v>
      </c>
      <c r="K2684" s="133">
        <f t="shared" si="422"/>
        <v>0</v>
      </c>
      <c r="L2684" s="133">
        <f t="shared" si="416"/>
        <v>0</v>
      </c>
      <c r="M2684" s="190">
        <f t="shared" si="417"/>
        <v>1</v>
      </c>
      <c r="N2684" s="190" t="str">
        <f t="shared" si="413"/>
        <v>JANEIRO</v>
      </c>
      <c r="P2684" s="119" t="s">
        <v>192</v>
      </c>
      <c r="Q2684" s="136" t="str">
        <f t="shared" si="418"/>
        <v>À PAGAR</v>
      </c>
      <c r="R2684" s="136" t="str">
        <f t="shared" ca="1" si="414"/>
        <v>EM DIA</v>
      </c>
      <c r="S2684" s="137" t="str">
        <f t="shared" ca="1" si="419"/>
        <v/>
      </c>
    </row>
    <row r="2685" spans="2:19" x14ac:dyDescent="0.25">
      <c r="B2685" s="190" t="str">
        <f t="shared" si="421"/>
        <v/>
      </c>
      <c r="C2685" s="190" t="str">
        <f t="shared" si="420"/>
        <v/>
      </c>
      <c r="D2685" s="119" t="s">
        <v>192</v>
      </c>
      <c r="H2685" s="141">
        <f t="shared" si="415"/>
        <v>0</v>
      </c>
      <c r="K2685" s="133">
        <f t="shared" si="422"/>
        <v>0</v>
      </c>
      <c r="L2685" s="133">
        <f t="shared" si="416"/>
        <v>0</v>
      </c>
      <c r="M2685" s="190">
        <f t="shared" si="417"/>
        <v>1</v>
      </c>
      <c r="N2685" s="190" t="str">
        <f t="shared" si="413"/>
        <v>JANEIRO</v>
      </c>
      <c r="P2685" s="119" t="s">
        <v>192</v>
      </c>
      <c r="Q2685" s="136" t="str">
        <f t="shared" si="418"/>
        <v>À PAGAR</v>
      </c>
      <c r="R2685" s="136" t="str">
        <f t="shared" ca="1" si="414"/>
        <v>EM DIA</v>
      </c>
      <c r="S2685" s="137" t="str">
        <f t="shared" ca="1" si="419"/>
        <v/>
      </c>
    </row>
    <row r="2686" spans="2:19" x14ac:dyDescent="0.25">
      <c r="B2686" s="190" t="str">
        <f t="shared" si="421"/>
        <v/>
      </c>
      <c r="C2686" s="190" t="str">
        <f t="shared" si="420"/>
        <v/>
      </c>
      <c r="D2686" s="119" t="s">
        <v>192</v>
      </c>
      <c r="H2686" s="141">
        <f t="shared" si="415"/>
        <v>0</v>
      </c>
      <c r="K2686" s="133">
        <f t="shared" si="422"/>
        <v>0</v>
      </c>
      <c r="L2686" s="133">
        <f t="shared" si="416"/>
        <v>0</v>
      </c>
      <c r="M2686" s="190">
        <f t="shared" si="417"/>
        <v>1</v>
      </c>
      <c r="N2686" s="190" t="str">
        <f t="shared" si="413"/>
        <v>JANEIRO</v>
      </c>
      <c r="P2686" s="119" t="s">
        <v>192</v>
      </c>
      <c r="Q2686" s="136" t="str">
        <f t="shared" si="418"/>
        <v>À PAGAR</v>
      </c>
      <c r="R2686" s="136" t="str">
        <f t="shared" ca="1" si="414"/>
        <v>EM DIA</v>
      </c>
      <c r="S2686" s="137" t="str">
        <f t="shared" ca="1" si="419"/>
        <v/>
      </c>
    </row>
    <row r="2687" spans="2:19" x14ac:dyDescent="0.25">
      <c r="B2687" s="190" t="str">
        <f t="shared" si="421"/>
        <v/>
      </c>
      <c r="C2687" s="190" t="str">
        <f t="shared" si="420"/>
        <v/>
      </c>
      <c r="D2687" s="119" t="s">
        <v>192</v>
      </c>
      <c r="H2687" s="141">
        <f t="shared" si="415"/>
        <v>0</v>
      </c>
      <c r="K2687" s="133">
        <f t="shared" si="422"/>
        <v>0</v>
      </c>
      <c r="L2687" s="133">
        <f t="shared" si="416"/>
        <v>0</v>
      </c>
      <c r="M2687" s="190">
        <f t="shared" si="417"/>
        <v>1</v>
      </c>
      <c r="N2687" s="190" t="str">
        <f t="shared" si="413"/>
        <v>JANEIRO</v>
      </c>
      <c r="P2687" s="119" t="s">
        <v>192</v>
      </c>
      <c r="Q2687" s="136" t="str">
        <f t="shared" si="418"/>
        <v>À PAGAR</v>
      </c>
      <c r="R2687" s="136" t="str">
        <f t="shared" ca="1" si="414"/>
        <v>EM DIA</v>
      </c>
      <c r="S2687" s="137" t="str">
        <f t="shared" ca="1" si="419"/>
        <v/>
      </c>
    </row>
    <row r="2688" spans="2:19" x14ac:dyDescent="0.25">
      <c r="B2688" s="190" t="str">
        <f t="shared" si="421"/>
        <v/>
      </c>
      <c r="C2688" s="190" t="str">
        <f t="shared" si="420"/>
        <v/>
      </c>
      <c r="D2688" s="119" t="s">
        <v>192</v>
      </c>
      <c r="H2688" s="141">
        <f t="shared" si="415"/>
        <v>0</v>
      </c>
      <c r="K2688" s="133">
        <f t="shared" si="422"/>
        <v>0</v>
      </c>
      <c r="L2688" s="133">
        <f t="shared" si="416"/>
        <v>0</v>
      </c>
      <c r="M2688" s="190">
        <f t="shared" si="417"/>
        <v>1</v>
      </c>
      <c r="N2688" s="190" t="str">
        <f t="shared" si="413"/>
        <v>JANEIRO</v>
      </c>
      <c r="P2688" s="119" t="s">
        <v>192</v>
      </c>
      <c r="Q2688" s="136" t="str">
        <f t="shared" si="418"/>
        <v>À PAGAR</v>
      </c>
      <c r="R2688" s="136" t="str">
        <f t="shared" ca="1" si="414"/>
        <v>EM DIA</v>
      </c>
      <c r="S2688" s="137" t="str">
        <f t="shared" ca="1" si="419"/>
        <v/>
      </c>
    </row>
    <row r="2689" spans="2:19" x14ac:dyDescent="0.25">
      <c r="B2689" s="190" t="str">
        <f t="shared" si="421"/>
        <v/>
      </c>
      <c r="C2689" s="190" t="str">
        <f t="shared" si="420"/>
        <v/>
      </c>
      <c r="D2689" s="119" t="s">
        <v>192</v>
      </c>
      <c r="H2689" s="141">
        <f t="shared" si="415"/>
        <v>0</v>
      </c>
      <c r="K2689" s="133">
        <f t="shared" si="422"/>
        <v>0</v>
      </c>
      <c r="L2689" s="133">
        <f t="shared" si="416"/>
        <v>0</v>
      </c>
      <c r="M2689" s="190">
        <f t="shared" si="417"/>
        <v>1</v>
      </c>
      <c r="N2689" s="190" t="str">
        <f t="shared" si="413"/>
        <v>JANEIRO</v>
      </c>
      <c r="P2689" s="119" t="s">
        <v>192</v>
      </c>
      <c r="Q2689" s="136" t="str">
        <f t="shared" si="418"/>
        <v>À PAGAR</v>
      </c>
      <c r="R2689" s="136" t="str">
        <f t="shared" ca="1" si="414"/>
        <v>EM DIA</v>
      </c>
      <c r="S2689" s="137" t="str">
        <f t="shared" ca="1" si="419"/>
        <v/>
      </c>
    </row>
    <row r="2690" spans="2:19" x14ac:dyDescent="0.25">
      <c r="B2690" s="190" t="str">
        <f t="shared" si="421"/>
        <v/>
      </c>
      <c r="C2690" s="190" t="str">
        <f t="shared" si="420"/>
        <v/>
      </c>
      <c r="D2690" s="119" t="s">
        <v>192</v>
      </c>
      <c r="H2690" s="141">
        <f t="shared" si="415"/>
        <v>0</v>
      </c>
      <c r="K2690" s="133">
        <f t="shared" si="422"/>
        <v>0</v>
      </c>
      <c r="L2690" s="133">
        <f t="shared" si="416"/>
        <v>0</v>
      </c>
      <c r="M2690" s="190">
        <f t="shared" si="417"/>
        <v>1</v>
      </c>
      <c r="N2690" s="190" t="str">
        <f t="shared" si="413"/>
        <v>JANEIRO</v>
      </c>
      <c r="P2690" s="119" t="s">
        <v>192</v>
      </c>
      <c r="Q2690" s="136" t="str">
        <f t="shared" si="418"/>
        <v>À PAGAR</v>
      </c>
      <c r="R2690" s="136" t="str">
        <f t="shared" ca="1" si="414"/>
        <v>EM DIA</v>
      </c>
      <c r="S2690" s="137" t="str">
        <f t="shared" ca="1" si="419"/>
        <v/>
      </c>
    </row>
    <row r="2691" spans="2:19" x14ac:dyDescent="0.25">
      <c r="B2691" s="190" t="str">
        <f t="shared" si="421"/>
        <v/>
      </c>
      <c r="C2691" s="190" t="str">
        <f t="shared" si="420"/>
        <v/>
      </c>
      <c r="D2691" s="119" t="s">
        <v>192</v>
      </c>
      <c r="H2691" s="141">
        <f t="shared" si="415"/>
        <v>0</v>
      </c>
      <c r="K2691" s="133">
        <f t="shared" si="422"/>
        <v>0</v>
      </c>
      <c r="L2691" s="133">
        <f t="shared" si="416"/>
        <v>0</v>
      </c>
      <c r="M2691" s="190">
        <f t="shared" si="417"/>
        <v>1</v>
      </c>
      <c r="N2691" s="190" t="str">
        <f t="shared" si="413"/>
        <v>JANEIRO</v>
      </c>
      <c r="P2691" s="119" t="s">
        <v>192</v>
      </c>
      <c r="Q2691" s="136" t="str">
        <f t="shared" si="418"/>
        <v>À PAGAR</v>
      </c>
      <c r="R2691" s="136" t="str">
        <f t="shared" ca="1" si="414"/>
        <v>EM DIA</v>
      </c>
      <c r="S2691" s="137" t="str">
        <f t="shared" ca="1" si="419"/>
        <v/>
      </c>
    </row>
    <row r="2692" spans="2:19" x14ac:dyDescent="0.25">
      <c r="B2692" s="190" t="str">
        <f t="shared" si="421"/>
        <v/>
      </c>
      <c r="C2692" s="190" t="str">
        <f t="shared" si="420"/>
        <v/>
      </c>
      <c r="D2692" s="119" t="s">
        <v>192</v>
      </c>
      <c r="H2692" s="141">
        <f t="shared" si="415"/>
        <v>0</v>
      </c>
      <c r="K2692" s="133">
        <f t="shared" si="422"/>
        <v>0</v>
      </c>
      <c r="L2692" s="133">
        <f t="shared" si="416"/>
        <v>0</v>
      </c>
      <c r="M2692" s="190">
        <f t="shared" si="417"/>
        <v>1</v>
      </c>
      <c r="N2692" s="190" t="str">
        <f t="shared" si="413"/>
        <v>JANEIRO</v>
      </c>
      <c r="P2692" s="119" t="s">
        <v>192</v>
      </c>
      <c r="Q2692" s="136" t="str">
        <f t="shared" si="418"/>
        <v>À PAGAR</v>
      </c>
      <c r="R2692" s="136" t="str">
        <f t="shared" ca="1" si="414"/>
        <v>EM DIA</v>
      </c>
      <c r="S2692" s="137" t="str">
        <f t="shared" ca="1" si="419"/>
        <v/>
      </c>
    </row>
    <row r="2693" spans="2:19" x14ac:dyDescent="0.25">
      <c r="B2693" s="190" t="str">
        <f t="shared" si="421"/>
        <v/>
      </c>
      <c r="C2693" s="190" t="str">
        <f t="shared" si="420"/>
        <v/>
      </c>
      <c r="D2693" s="119" t="s">
        <v>192</v>
      </c>
      <c r="H2693" s="141">
        <f t="shared" si="415"/>
        <v>0</v>
      </c>
      <c r="K2693" s="133">
        <f t="shared" si="422"/>
        <v>0</v>
      </c>
      <c r="L2693" s="133">
        <f t="shared" si="416"/>
        <v>0</v>
      </c>
      <c r="M2693" s="190">
        <f t="shared" si="417"/>
        <v>1</v>
      </c>
      <c r="N2693" s="190" t="str">
        <f t="shared" ref="N2693:N2756" si="423">IF(M2693=1,"JANEIRO",IF(M2693=2,"FEVEREIRO",IF(M2693=3,"MARÇO",IF(M2693=4,"ABRIL",IF(M2693=5,"MAIO",IF(M2693=6,"JUNHO",IF(M2693=7,"JULHO",IF(M2693=8,"AGOSTO",IF(M2693=9,"SETEMBRO",IF(M2693=10,"OUTUBRO",IF(M2693=11,"NOVEMBRO",IF(M2693=12,"DEZEMBRO",""))))))))))))</f>
        <v>JANEIRO</v>
      </c>
      <c r="P2693" s="119" t="s">
        <v>192</v>
      </c>
      <c r="Q2693" s="136" t="str">
        <f t="shared" si="418"/>
        <v>À PAGAR</v>
      </c>
      <c r="R2693" s="136" t="str">
        <f t="shared" ref="R2693:R2756" ca="1" si="424">IF(AND(O2693&lt;=P2693,S2693&gt;=0),"EM DIA","EM ATRASO")</f>
        <v>EM DIA</v>
      </c>
      <c r="S2693" s="137" t="str">
        <f t="shared" ca="1" si="419"/>
        <v/>
      </c>
    </row>
    <row r="2694" spans="2:19" x14ac:dyDescent="0.25">
      <c r="B2694" s="190" t="str">
        <f t="shared" si="421"/>
        <v/>
      </c>
      <c r="C2694" s="190" t="str">
        <f t="shared" si="420"/>
        <v/>
      </c>
      <c r="D2694" s="119" t="s">
        <v>192</v>
      </c>
      <c r="H2694" s="141">
        <f t="shared" ref="H2694:H2757" si="425">IF(OR(I2694="",I2694=0),G2694,I2694)</f>
        <v>0</v>
      </c>
      <c r="K2694" s="133">
        <f t="shared" si="422"/>
        <v>0</v>
      </c>
      <c r="L2694" s="133">
        <f t="shared" ref="L2694:L2757" si="426">IF(G2694&lt;I2694,I2694-G2694,0)</f>
        <v>0</v>
      </c>
      <c r="M2694" s="190">
        <f t="shared" ref="M2694:M2757" si="427">IFERROR(MONTH(O2694),"")</f>
        <v>1</v>
      </c>
      <c r="N2694" s="190" t="str">
        <f t="shared" si="423"/>
        <v>JANEIRO</v>
      </c>
      <c r="P2694" s="119" t="s">
        <v>192</v>
      </c>
      <c r="Q2694" s="136" t="str">
        <f t="shared" ref="Q2694:Q2757" si="428">IF(OR(I2694="",I2694=0),"À PAGAR","PAGO")</f>
        <v>À PAGAR</v>
      </c>
      <c r="R2694" s="136" t="str">
        <f t="shared" ca="1" si="424"/>
        <v>EM DIA</v>
      </c>
      <c r="S2694" s="137" t="str">
        <f t="shared" ref="S2694:S2757" ca="1" si="429">IFERROR(IF(Q2694="À PAGAR",P2694-$W$5,0),"")</f>
        <v/>
      </c>
    </row>
    <row r="2695" spans="2:19" x14ac:dyDescent="0.25">
      <c r="B2695" s="190" t="str">
        <f t="shared" si="421"/>
        <v/>
      </c>
      <c r="C2695" s="190" t="str">
        <f t="shared" si="420"/>
        <v/>
      </c>
      <c r="D2695" s="119" t="s">
        <v>192</v>
      </c>
      <c r="H2695" s="141">
        <f t="shared" si="425"/>
        <v>0</v>
      </c>
      <c r="K2695" s="133">
        <f t="shared" si="422"/>
        <v>0</v>
      </c>
      <c r="L2695" s="133">
        <f t="shared" si="426"/>
        <v>0</v>
      </c>
      <c r="M2695" s="190">
        <f t="shared" si="427"/>
        <v>1</v>
      </c>
      <c r="N2695" s="190" t="str">
        <f t="shared" si="423"/>
        <v>JANEIRO</v>
      </c>
      <c r="P2695" s="119" t="s">
        <v>192</v>
      </c>
      <c r="Q2695" s="136" t="str">
        <f t="shared" si="428"/>
        <v>À PAGAR</v>
      </c>
      <c r="R2695" s="136" t="str">
        <f t="shared" ca="1" si="424"/>
        <v>EM DIA</v>
      </c>
      <c r="S2695" s="137" t="str">
        <f t="shared" ca="1" si="429"/>
        <v/>
      </c>
    </row>
    <row r="2696" spans="2:19" x14ac:dyDescent="0.25">
      <c r="B2696" s="190" t="str">
        <f t="shared" si="421"/>
        <v/>
      </c>
      <c r="C2696" s="190" t="str">
        <f t="shared" si="420"/>
        <v/>
      </c>
      <c r="D2696" s="119" t="s">
        <v>192</v>
      </c>
      <c r="H2696" s="141">
        <f t="shared" si="425"/>
        <v>0</v>
      </c>
      <c r="K2696" s="133">
        <f t="shared" si="422"/>
        <v>0</v>
      </c>
      <c r="L2696" s="133">
        <f t="shared" si="426"/>
        <v>0</v>
      </c>
      <c r="M2696" s="190">
        <f t="shared" si="427"/>
        <v>1</v>
      </c>
      <c r="N2696" s="190" t="str">
        <f t="shared" si="423"/>
        <v>JANEIRO</v>
      </c>
      <c r="P2696" s="119" t="s">
        <v>192</v>
      </c>
      <c r="Q2696" s="136" t="str">
        <f t="shared" si="428"/>
        <v>À PAGAR</v>
      </c>
      <c r="R2696" s="136" t="str">
        <f t="shared" ca="1" si="424"/>
        <v>EM DIA</v>
      </c>
      <c r="S2696" s="137" t="str">
        <f t="shared" ca="1" si="429"/>
        <v/>
      </c>
    </row>
    <row r="2697" spans="2:19" x14ac:dyDescent="0.25">
      <c r="B2697" s="190" t="str">
        <f t="shared" si="421"/>
        <v/>
      </c>
      <c r="C2697" s="190" t="str">
        <f t="shared" si="420"/>
        <v/>
      </c>
      <c r="D2697" s="119" t="s">
        <v>192</v>
      </c>
      <c r="H2697" s="141">
        <f t="shared" si="425"/>
        <v>0</v>
      </c>
      <c r="K2697" s="133">
        <f t="shared" si="422"/>
        <v>0</v>
      </c>
      <c r="L2697" s="133">
        <f t="shared" si="426"/>
        <v>0</v>
      </c>
      <c r="M2697" s="190">
        <f t="shared" si="427"/>
        <v>1</v>
      </c>
      <c r="N2697" s="190" t="str">
        <f t="shared" si="423"/>
        <v>JANEIRO</v>
      </c>
      <c r="P2697" s="119" t="s">
        <v>192</v>
      </c>
      <c r="Q2697" s="136" t="str">
        <f t="shared" si="428"/>
        <v>À PAGAR</v>
      </c>
      <c r="R2697" s="136" t="str">
        <f t="shared" ca="1" si="424"/>
        <v>EM DIA</v>
      </c>
      <c r="S2697" s="137" t="str">
        <f t="shared" ca="1" si="429"/>
        <v/>
      </c>
    </row>
    <row r="2698" spans="2:19" x14ac:dyDescent="0.25">
      <c r="B2698" s="190" t="str">
        <f t="shared" si="421"/>
        <v/>
      </c>
      <c r="C2698" s="190" t="str">
        <f t="shared" si="420"/>
        <v/>
      </c>
      <c r="D2698" s="119" t="s">
        <v>192</v>
      </c>
      <c r="H2698" s="141">
        <f t="shared" si="425"/>
        <v>0</v>
      </c>
      <c r="K2698" s="133">
        <f t="shared" si="422"/>
        <v>0</v>
      </c>
      <c r="L2698" s="133">
        <f t="shared" si="426"/>
        <v>0</v>
      </c>
      <c r="M2698" s="190">
        <f t="shared" si="427"/>
        <v>1</v>
      </c>
      <c r="N2698" s="190" t="str">
        <f t="shared" si="423"/>
        <v>JANEIRO</v>
      </c>
      <c r="P2698" s="119" t="s">
        <v>192</v>
      </c>
      <c r="Q2698" s="136" t="str">
        <f t="shared" si="428"/>
        <v>À PAGAR</v>
      </c>
      <c r="R2698" s="136" t="str">
        <f t="shared" ca="1" si="424"/>
        <v>EM DIA</v>
      </c>
      <c r="S2698" s="137" t="str">
        <f t="shared" ca="1" si="429"/>
        <v/>
      </c>
    </row>
    <row r="2699" spans="2:19" x14ac:dyDescent="0.25">
      <c r="B2699" s="190" t="str">
        <f t="shared" si="421"/>
        <v/>
      </c>
      <c r="C2699" s="190" t="str">
        <f t="shared" si="420"/>
        <v/>
      </c>
      <c r="D2699" s="119" t="s">
        <v>192</v>
      </c>
      <c r="H2699" s="141">
        <f t="shared" si="425"/>
        <v>0</v>
      </c>
      <c r="K2699" s="133">
        <f t="shared" si="422"/>
        <v>0</v>
      </c>
      <c r="L2699" s="133">
        <f t="shared" si="426"/>
        <v>0</v>
      </c>
      <c r="M2699" s="190">
        <f t="shared" si="427"/>
        <v>1</v>
      </c>
      <c r="N2699" s="190" t="str">
        <f t="shared" si="423"/>
        <v>JANEIRO</v>
      </c>
      <c r="P2699" s="119" t="s">
        <v>192</v>
      </c>
      <c r="Q2699" s="136" t="str">
        <f t="shared" si="428"/>
        <v>À PAGAR</v>
      </c>
      <c r="R2699" s="136" t="str">
        <f t="shared" ca="1" si="424"/>
        <v>EM DIA</v>
      </c>
      <c r="S2699" s="137" t="str">
        <f t="shared" ca="1" si="429"/>
        <v/>
      </c>
    </row>
    <row r="2700" spans="2:19" x14ac:dyDescent="0.25">
      <c r="B2700" s="190" t="str">
        <f t="shared" si="421"/>
        <v/>
      </c>
      <c r="C2700" s="190" t="str">
        <f t="shared" si="420"/>
        <v/>
      </c>
      <c r="D2700" s="119" t="s">
        <v>192</v>
      </c>
      <c r="H2700" s="141">
        <f t="shared" si="425"/>
        <v>0</v>
      </c>
      <c r="K2700" s="133">
        <f t="shared" si="422"/>
        <v>0</v>
      </c>
      <c r="L2700" s="133">
        <f t="shared" si="426"/>
        <v>0</v>
      </c>
      <c r="M2700" s="190">
        <f t="shared" si="427"/>
        <v>1</v>
      </c>
      <c r="N2700" s="190" t="str">
        <f t="shared" si="423"/>
        <v>JANEIRO</v>
      </c>
      <c r="P2700" s="119" t="s">
        <v>192</v>
      </c>
      <c r="Q2700" s="136" t="str">
        <f t="shared" si="428"/>
        <v>À PAGAR</v>
      </c>
      <c r="R2700" s="136" t="str">
        <f t="shared" ca="1" si="424"/>
        <v>EM DIA</v>
      </c>
      <c r="S2700" s="137" t="str">
        <f t="shared" ca="1" si="429"/>
        <v/>
      </c>
    </row>
    <row r="2701" spans="2:19" x14ac:dyDescent="0.25">
      <c r="B2701" s="190" t="str">
        <f t="shared" si="421"/>
        <v/>
      </c>
      <c r="C2701" s="190" t="str">
        <f t="shared" si="420"/>
        <v/>
      </c>
      <c r="D2701" s="119" t="s">
        <v>192</v>
      </c>
      <c r="H2701" s="141">
        <f t="shared" si="425"/>
        <v>0</v>
      </c>
      <c r="K2701" s="133">
        <f t="shared" si="422"/>
        <v>0</v>
      </c>
      <c r="L2701" s="133">
        <f t="shared" si="426"/>
        <v>0</v>
      </c>
      <c r="M2701" s="190">
        <f t="shared" si="427"/>
        <v>1</v>
      </c>
      <c r="N2701" s="190" t="str">
        <f t="shared" si="423"/>
        <v>JANEIRO</v>
      </c>
      <c r="P2701" s="119" t="s">
        <v>192</v>
      </c>
      <c r="Q2701" s="136" t="str">
        <f t="shared" si="428"/>
        <v>À PAGAR</v>
      </c>
      <c r="R2701" s="136" t="str">
        <f t="shared" ca="1" si="424"/>
        <v>EM DIA</v>
      </c>
      <c r="S2701" s="137" t="str">
        <f t="shared" ca="1" si="429"/>
        <v/>
      </c>
    </row>
    <row r="2702" spans="2:19" x14ac:dyDescent="0.25">
      <c r="B2702" s="190" t="str">
        <f t="shared" si="421"/>
        <v/>
      </c>
      <c r="C2702" s="190" t="str">
        <f t="shared" si="420"/>
        <v/>
      </c>
      <c r="D2702" s="119" t="s">
        <v>192</v>
      </c>
      <c r="H2702" s="141">
        <f t="shared" si="425"/>
        <v>0</v>
      </c>
      <c r="K2702" s="133">
        <f t="shared" si="422"/>
        <v>0</v>
      </c>
      <c r="L2702" s="133">
        <f t="shared" si="426"/>
        <v>0</v>
      </c>
      <c r="M2702" s="190">
        <f t="shared" si="427"/>
        <v>1</v>
      </c>
      <c r="N2702" s="190" t="str">
        <f t="shared" si="423"/>
        <v>JANEIRO</v>
      </c>
      <c r="P2702" s="119" t="s">
        <v>192</v>
      </c>
      <c r="Q2702" s="136" t="str">
        <f t="shared" si="428"/>
        <v>À PAGAR</v>
      </c>
      <c r="R2702" s="136" t="str">
        <f t="shared" ca="1" si="424"/>
        <v>EM DIA</v>
      </c>
      <c r="S2702" s="137" t="str">
        <f t="shared" ca="1" si="429"/>
        <v/>
      </c>
    </row>
    <row r="2703" spans="2:19" x14ac:dyDescent="0.25">
      <c r="B2703" s="190" t="str">
        <f t="shared" si="421"/>
        <v/>
      </c>
      <c r="C2703" s="190" t="str">
        <f t="shared" ref="C2703:C2766" si="430">IF(B2703=1,"JANEIRO",IF(B2703=2,"FEVEREIRO",IF(B2703=3,"MARÇO",IF(B2703=4,"ABRIL",IF(B2703=5,"MAIO",IF(B2703=6,"JUNHO",IF(B2703=7,"JULHO",IF(B2703=8,"AGOSTO",IF(B2703=9,"SETEMBRO",IF(B2703=10,"OUTUBRO",IF(B2703=11,"NOVEMBRO",IF(B2703=12,"DEZEMBRO",""))))))))))))</f>
        <v/>
      </c>
      <c r="D2703" s="119" t="s">
        <v>192</v>
      </c>
      <c r="H2703" s="141">
        <f t="shared" si="425"/>
        <v>0</v>
      </c>
      <c r="K2703" s="133">
        <f t="shared" si="422"/>
        <v>0</v>
      </c>
      <c r="L2703" s="133">
        <f t="shared" si="426"/>
        <v>0</v>
      </c>
      <c r="M2703" s="190">
        <f t="shared" si="427"/>
        <v>1</v>
      </c>
      <c r="N2703" s="190" t="str">
        <f t="shared" si="423"/>
        <v>JANEIRO</v>
      </c>
      <c r="P2703" s="119" t="s">
        <v>192</v>
      </c>
      <c r="Q2703" s="136" t="str">
        <f t="shared" si="428"/>
        <v>À PAGAR</v>
      </c>
      <c r="R2703" s="136" t="str">
        <f t="shared" ca="1" si="424"/>
        <v>EM DIA</v>
      </c>
      <c r="S2703" s="137" t="str">
        <f t="shared" ca="1" si="429"/>
        <v/>
      </c>
    </row>
    <row r="2704" spans="2:19" x14ac:dyDescent="0.25">
      <c r="B2704" s="190" t="str">
        <f t="shared" si="421"/>
        <v/>
      </c>
      <c r="C2704" s="190" t="str">
        <f t="shared" si="430"/>
        <v/>
      </c>
      <c r="D2704" s="119" t="s">
        <v>192</v>
      </c>
      <c r="H2704" s="141">
        <f t="shared" si="425"/>
        <v>0</v>
      </c>
      <c r="K2704" s="133">
        <f t="shared" si="422"/>
        <v>0</v>
      </c>
      <c r="L2704" s="133">
        <f t="shared" si="426"/>
        <v>0</v>
      </c>
      <c r="M2704" s="190">
        <f t="shared" si="427"/>
        <v>1</v>
      </c>
      <c r="N2704" s="190" t="str">
        <f t="shared" si="423"/>
        <v>JANEIRO</v>
      </c>
      <c r="P2704" s="119" t="s">
        <v>192</v>
      </c>
      <c r="Q2704" s="136" t="str">
        <f t="shared" si="428"/>
        <v>À PAGAR</v>
      </c>
      <c r="R2704" s="136" t="str">
        <f t="shared" ca="1" si="424"/>
        <v>EM DIA</v>
      </c>
      <c r="S2704" s="137" t="str">
        <f t="shared" ca="1" si="429"/>
        <v/>
      </c>
    </row>
    <row r="2705" spans="2:19" x14ac:dyDescent="0.25">
      <c r="B2705" s="190" t="str">
        <f t="shared" si="421"/>
        <v/>
      </c>
      <c r="C2705" s="190" t="str">
        <f t="shared" si="430"/>
        <v/>
      </c>
      <c r="D2705" s="119" t="s">
        <v>192</v>
      </c>
      <c r="H2705" s="141">
        <f t="shared" si="425"/>
        <v>0</v>
      </c>
      <c r="K2705" s="133">
        <f t="shared" si="422"/>
        <v>0</v>
      </c>
      <c r="L2705" s="133">
        <f t="shared" si="426"/>
        <v>0</v>
      </c>
      <c r="M2705" s="190">
        <f t="shared" si="427"/>
        <v>1</v>
      </c>
      <c r="N2705" s="190" t="str">
        <f t="shared" si="423"/>
        <v>JANEIRO</v>
      </c>
      <c r="P2705" s="119" t="s">
        <v>192</v>
      </c>
      <c r="Q2705" s="136" t="str">
        <f t="shared" si="428"/>
        <v>À PAGAR</v>
      </c>
      <c r="R2705" s="136" t="str">
        <f t="shared" ca="1" si="424"/>
        <v>EM DIA</v>
      </c>
      <c r="S2705" s="137" t="str">
        <f t="shared" ca="1" si="429"/>
        <v/>
      </c>
    </row>
    <row r="2706" spans="2:19" x14ac:dyDescent="0.25">
      <c r="B2706" s="190" t="str">
        <f t="shared" ref="B2706:B2769" si="431">IFERROR(MONTH(D2706),"")</f>
        <v/>
      </c>
      <c r="C2706" s="190" t="str">
        <f t="shared" si="430"/>
        <v/>
      </c>
      <c r="D2706" s="119" t="s">
        <v>192</v>
      </c>
      <c r="H2706" s="141">
        <f t="shared" si="425"/>
        <v>0</v>
      </c>
      <c r="K2706" s="133">
        <f t="shared" si="422"/>
        <v>0</v>
      </c>
      <c r="L2706" s="133">
        <f t="shared" si="426"/>
        <v>0</v>
      </c>
      <c r="M2706" s="190">
        <f t="shared" si="427"/>
        <v>1</v>
      </c>
      <c r="N2706" s="190" t="str">
        <f t="shared" si="423"/>
        <v>JANEIRO</v>
      </c>
      <c r="P2706" s="119" t="s">
        <v>192</v>
      </c>
      <c r="Q2706" s="136" t="str">
        <f t="shared" si="428"/>
        <v>À PAGAR</v>
      </c>
      <c r="R2706" s="136" t="str">
        <f t="shared" ca="1" si="424"/>
        <v>EM DIA</v>
      </c>
      <c r="S2706" s="137" t="str">
        <f t="shared" ca="1" si="429"/>
        <v/>
      </c>
    </row>
    <row r="2707" spans="2:19" x14ac:dyDescent="0.25">
      <c r="B2707" s="190" t="str">
        <f t="shared" si="431"/>
        <v/>
      </c>
      <c r="C2707" s="190" t="str">
        <f t="shared" si="430"/>
        <v/>
      </c>
      <c r="D2707" s="119" t="s">
        <v>192</v>
      </c>
      <c r="H2707" s="141">
        <f t="shared" si="425"/>
        <v>0</v>
      </c>
      <c r="K2707" s="133">
        <f t="shared" si="422"/>
        <v>0</v>
      </c>
      <c r="L2707" s="133">
        <f t="shared" si="426"/>
        <v>0</v>
      </c>
      <c r="M2707" s="190">
        <f t="shared" si="427"/>
        <v>1</v>
      </c>
      <c r="N2707" s="190" t="str">
        <f t="shared" si="423"/>
        <v>JANEIRO</v>
      </c>
      <c r="P2707" s="119" t="s">
        <v>192</v>
      </c>
      <c r="Q2707" s="136" t="str">
        <f t="shared" si="428"/>
        <v>À PAGAR</v>
      </c>
      <c r="R2707" s="136" t="str">
        <f t="shared" ca="1" si="424"/>
        <v>EM DIA</v>
      </c>
      <c r="S2707" s="137" t="str">
        <f t="shared" ca="1" si="429"/>
        <v/>
      </c>
    </row>
    <row r="2708" spans="2:19" x14ac:dyDescent="0.25">
      <c r="B2708" s="190" t="str">
        <f t="shared" si="431"/>
        <v/>
      </c>
      <c r="C2708" s="190" t="str">
        <f t="shared" si="430"/>
        <v/>
      </c>
      <c r="D2708" s="119" t="s">
        <v>192</v>
      </c>
      <c r="H2708" s="141">
        <f t="shared" si="425"/>
        <v>0</v>
      </c>
      <c r="K2708" s="133">
        <f t="shared" si="422"/>
        <v>0</v>
      </c>
      <c r="L2708" s="133">
        <f t="shared" si="426"/>
        <v>0</v>
      </c>
      <c r="M2708" s="190">
        <f t="shared" si="427"/>
        <v>1</v>
      </c>
      <c r="N2708" s="190" t="str">
        <f t="shared" si="423"/>
        <v>JANEIRO</v>
      </c>
      <c r="P2708" s="119" t="s">
        <v>192</v>
      </c>
      <c r="Q2708" s="136" t="str">
        <f t="shared" si="428"/>
        <v>À PAGAR</v>
      </c>
      <c r="R2708" s="136" t="str">
        <f t="shared" ca="1" si="424"/>
        <v>EM DIA</v>
      </c>
      <c r="S2708" s="137" t="str">
        <f t="shared" ca="1" si="429"/>
        <v/>
      </c>
    </row>
    <row r="2709" spans="2:19" x14ac:dyDescent="0.25">
      <c r="B2709" s="190" t="str">
        <f t="shared" si="431"/>
        <v/>
      </c>
      <c r="C2709" s="190" t="str">
        <f t="shared" si="430"/>
        <v/>
      </c>
      <c r="D2709" s="119" t="s">
        <v>192</v>
      </c>
      <c r="H2709" s="141">
        <f t="shared" si="425"/>
        <v>0</v>
      </c>
      <c r="K2709" s="133">
        <f t="shared" si="422"/>
        <v>0</v>
      </c>
      <c r="L2709" s="133">
        <f t="shared" si="426"/>
        <v>0</v>
      </c>
      <c r="M2709" s="190">
        <f t="shared" si="427"/>
        <v>1</v>
      </c>
      <c r="N2709" s="190" t="str">
        <f t="shared" si="423"/>
        <v>JANEIRO</v>
      </c>
      <c r="P2709" s="119" t="s">
        <v>192</v>
      </c>
      <c r="Q2709" s="136" t="str">
        <f t="shared" si="428"/>
        <v>À PAGAR</v>
      </c>
      <c r="R2709" s="136" t="str">
        <f t="shared" ca="1" si="424"/>
        <v>EM DIA</v>
      </c>
      <c r="S2709" s="137" t="str">
        <f t="shared" ca="1" si="429"/>
        <v/>
      </c>
    </row>
    <row r="2710" spans="2:19" x14ac:dyDescent="0.25">
      <c r="B2710" s="190" t="str">
        <f t="shared" si="431"/>
        <v/>
      </c>
      <c r="C2710" s="190" t="str">
        <f t="shared" si="430"/>
        <v/>
      </c>
      <c r="D2710" s="119" t="s">
        <v>192</v>
      </c>
      <c r="H2710" s="141">
        <f t="shared" si="425"/>
        <v>0</v>
      </c>
      <c r="K2710" s="133">
        <f t="shared" si="422"/>
        <v>0</v>
      </c>
      <c r="L2710" s="133">
        <f t="shared" si="426"/>
        <v>0</v>
      </c>
      <c r="M2710" s="190">
        <f t="shared" si="427"/>
        <v>1</v>
      </c>
      <c r="N2710" s="190" t="str">
        <f t="shared" si="423"/>
        <v>JANEIRO</v>
      </c>
      <c r="P2710" s="119" t="s">
        <v>192</v>
      </c>
      <c r="Q2710" s="136" t="str">
        <f t="shared" si="428"/>
        <v>À PAGAR</v>
      </c>
      <c r="R2710" s="136" t="str">
        <f t="shared" ca="1" si="424"/>
        <v>EM DIA</v>
      </c>
      <c r="S2710" s="137" t="str">
        <f t="shared" ca="1" si="429"/>
        <v/>
      </c>
    </row>
    <row r="2711" spans="2:19" x14ac:dyDescent="0.25">
      <c r="B2711" s="190" t="str">
        <f t="shared" si="431"/>
        <v/>
      </c>
      <c r="C2711" s="190" t="str">
        <f t="shared" si="430"/>
        <v/>
      </c>
      <c r="D2711" s="119" t="s">
        <v>192</v>
      </c>
      <c r="H2711" s="141">
        <f t="shared" si="425"/>
        <v>0</v>
      </c>
      <c r="K2711" s="133">
        <f t="shared" si="422"/>
        <v>0</v>
      </c>
      <c r="L2711" s="133">
        <f t="shared" si="426"/>
        <v>0</v>
      </c>
      <c r="M2711" s="190">
        <f t="shared" si="427"/>
        <v>1</v>
      </c>
      <c r="N2711" s="190" t="str">
        <f t="shared" si="423"/>
        <v>JANEIRO</v>
      </c>
      <c r="P2711" s="119" t="s">
        <v>192</v>
      </c>
      <c r="Q2711" s="136" t="str">
        <f t="shared" si="428"/>
        <v>À PAGAR</v>
      </c>
      <c r="R2711" s="136" t="str">
        <f t="shared" ca="1" si="424"/>
        <v>EM DIA</v>
      </c>
      <c r="S2711" s="137" t="str">
        <f t="shared" ca="1" si="429"/>
        <v/>
      </c>
    </row>
    <row r="2712" spans="2:19" x14ac:dyDescent="0.25">
      <c r="B2712" s="190" t="str">
        <f t="shared" si="431"/>
        <v/>
      </c>
      <c r="C2712" s="190" t="str">
        <f t="shared" si="430"/>
        <v/>
      </c>
      <c r="D2712" s="119" t="s">
        <v>192</v>
      </c>
      <c r="H2712" s="141">
        <f t="shared" si="425"/>
        <v>0</v>
      </c>
      <c r="K2712" s="133">
        <f t="shared" si="422"/>
        <v>0</v>
      </c>
      <c r="L2712" s="133">
        <f t="shared" si="426"/>
        <v>0</v>
      </c>
      <c r="M2712" s="190">
        <f t="shared" si="427"/>
        <v>1</v>
      </c>
      <c r="N2712" s="190" t="str">
        <f t="shared" si="423"/>
        <v>JANEIRO</v>
      </c>
      <c r="P2712" s="119" t="s">
        <v>192</v>
      </c>
      <c r="Q2712" s="136" t="str">
        <f t="shared" si="428"/>
        <v>À PAGAR</v>
      </c>
      <c r="R2712" s="136" t="str">
        <f t="shared" ca="1" si="424"/>
        <v>EM DIA</v>
      </c>
      <c r="S2712" s="137" t="str">
        <f t="shared" ca="1" si="429"/>
        <v/>
      </c>
    </row>
    <row r="2713" spans="2:19" x14ac:dyDescent="0.25">
      <c r="B2713" s="190" t="str">
        <f t="shared" si="431"/>
        <v/>
      </c>
      <c r="C2713" s="190" t="str">
        <f t="shared" si="430"/>
        <v/>
      </c>
      <c r="D2713" s="119" t="s">
        <v>192</v>
      </c>
      <c r="H2713" s="141">
        <f t="shared" si="425"/>
        <v>0</v>
      </c>
      <c r="K2713" s="133">
        <f t="shared" si="422"/>
        <v>0</v>
      </c>
      <c r="L2713" s="133">
        <f t="shared" si="426"/>
        <v>0</v>
      </c>
      <c r="M2713" s="190">
        <f t="shared" si="427"/>
        <v>1</v>
      </c>
      <c r="N2713" s="190" t="str">
        <f t="shared" si="423"/>
        <v>JANEIRO</v>
      </c>
      <c r="P2713" s="119" t="s">
        <v>192</v>
      </c>
      <c r="Q2713" s="136" t="str">
        <f t="shared" si="428"/>
        <v>À PAGAR</v>
      </c>
      <c r="R2713" s="136" t="str">
        <f t="shared" ca="1" si="424"/>
        <v>EM DIA</v>
      </c>
      <c r="S2713" s="137" t="str">
        <f t="shared" ca="1" si="429"/>
        <v/>
      </c>
    </row>
    <row r="2714" spans="2:19" x14ac:dyDescent="0.25">
      <c r="B2714" s="190" t="str">
        <f t="shared" si="431"/>
        <v/>
      </c>
      <c r="C2714" s="190" t="str">
        <f t="shared" si="430"/>
        <v/>
      </c>
      <c r="D2714" s="119" t="s">
        <v>192</v>
      </c>
      <c r="H2714" s="141">
        <f t="shared" si="425"/>
        <v>0</v>
      </c>
      <c r="K2714" s="133">
        <f t="shared" si="422"/>
        <v>0</v>
      </c>
      <c r="L2714" s="133">
        <f t="shared" si="426"/>
        <v>0</v>
      </c>
      <c r="M2714" s="190">
        <f t="shared" si="427"/>
        <v>1</v>
      </c>
      <c r="N2714" s="190" t="str">
        <f t="shared" si="423"/>
        <v>JANEIRO</v>
      </c>
      <c r="P2714" s="119" t="s">
        <v>192</v>
      </c>
      <c r="Q2714" s="136" t="str">
        <f t="shared" si="428"/>
        <v>À PAGAR</v>
      </c>
      <c r="R2714" s="136" t="str">
        <f t="shared" ca="1" si="424"/>
        <v>EM DIA</v>
      </c>
      <c r="S2714" s="137" t="str">
        <f t="shared" ca="1" si="429"/>
        <v/>
      </c>
    </row>
    <row r="2715" spans="2:19" x14ac:dyDescent="0.25">
      <c r="B2715" s="190" t="str">
        <f t="shared" si="431"/>
        <v/>
      </c>
      <c r="C2715" s="190" t="str">
        <f t="shared" si="430"/>
        <v/>
      </c>
      <c r="D2715" s="119" t="s">
        <v>192</v>
      </c>
      <c r="H2715" s="141">
        <f t="shared" si="425"/>
        <v>0</v>
      </c>
      <c r="K2715" s="133">
        <f t="shared" si="422"/>
        <v>0</v>
      </c>
      <c r="L2715" s="133">
        <f t="shared" si="426"/>
        <v>0</v>
      </c>
      <c r="M2715" s="190">
        <f t="shared" si="427"/>
        <v>1</v>
      </c>
      <c r="N2715" s="190" t="str">
        <f t="shared" si="423"/>
        <v>JANEIRO</v>
      </c>
      <c r="P2715" s="119" t="s">
        <v>192</v>
      </c>
      <c r="Q2715" s="136" t="str">
        <f t="shared" si="428"/>
        <v>À PAGAR</v>
      </c>
      <c r="R2715" s="136" t="str">
        <f t="shared" ca="1" si="424"/>
        <v>EM DIA</v>
      </c>
      <c r="S2715" s="137" t="str">
        <f t="shared" ca="1" si="429"/>
        <v/>
      </c>
    </row>
    <row r="2716" spans="2:19" x14ac:dyDescent="0.25">
      <c r="B2716" s="190" t="str">
        <f t="shared" si="431"/>
        <v/>
      </c>
      <c r="C2716" s="190" t="str">
        <f t="shared" si="430"/>
        <v/>
      </c>
      <c r="D2716" s="119" t="s">
        <v>192</v>
      </c>
      <c r="H2716" s="141">
        <f t="shared" si="425"/>
        <v>0</v>
      </c>
      <c r="K2716" s="133">
        <f t="shared" si="422"/>
        <v>0</v>
      </c>
      <c r="L2716" s="133">
        <f t="shared" si="426"/>
        <v>0</v>
      </c>
      <c r="M2716" s="190">
        <f t="shared" si="427"/>
        <v>1</v>
      </c>
      <c r="N2716" s="190" t="str">
        <f t="shared" si="423"/>
        <v>JANEIRO</v>
      </c>
      <c r="P2716" s="119" t="s">
        <v>192</v>
      </c>
      <c r="Q2716" s="136" t="str">
        <f t="shared" si="428"/>
        <v>À PAGAR</v>
      </c>
      <c r="R2716" s="136" t="str">
        <f t="shared" ca="1" si="424"/>
        <v>EM DIA</v>
      </c>
      <c r="S2716" s="137" t="str">
        <f t="shared" ca="1" si="429"/>
        <v/>
      </c>
    </row>
    <row r="2717" spans="2:19" x14ac:dyDescent="0.25">
      <c r="B2717" s="190" t="str">
        <f t="shared" si="431"/>
        <v/>
      </c>
      <c r="C2717" s="190" t="str">
        <f t="shared" si="430"/>
        <v/>
      </c>
      <c r="D2717" s="119" t="s">
        <v>192</v>
      </c>
      <c r="H2717" s="141">
        <f t="shared" si="425"/>
        <v>0</v>
      </c>
      <c r="K2717" s="133">
        <f t="shared" ref="K2717:K2780" si="432">IF(AND(G2717&gt;I2717,I2717&gt;0),G2717-I2717-J2717,0)</f>
        <v>0</v>
      </c>
      <c r="L2717" s="133">
        <f t="shared" si="426"/>
        <v>0</v>
      </c>
      <c r="M2717" s="190">
        <f t="shared" si="427"/>
        <v>1</v>
      </c>
      <c r="N2717" s="190" t="str">
        <f t="shared" si="423"/>
        <v>JANEIRO</v>
      </c>
      <c r="P2717" s="119" t="s">
        <v>192</v>
      </c>
      <c r="Q2717" s="136" t="str">
        <f t="shared" si="428"/>
        <v>À PAGAR</v>
      </c>
      <c r="R2717" s="136" t="str">
        <f t="shared" ca="1" si="424"/>
        <v>EM DIA</v>
      </c>
      <c r="S2717" s="137" t="str">
        <f t="shared" ca="1" si="429"/>
        <v/>
      </c>
    </row>
    <row r="2718" spans="2:19" x14ac:dyDescent="0.25">
      <c r="B2718" s="190" t="str">
        <f t="shared" si="431"/>
        <v/>
      </c>
      <c r="C2718" s="190" t="str">
        <f t="shared" si="430"/>
        <v/>
      </c>
      <c r="D2718" s="119" t="s">
        <v>192</v>
      </c>
      <c r="H2718" s="141">
        <f t="shared" si="425"/>
        <v>0</v>
      </c>
      <c r="K2718" s="133">
        <f t="shared" si="432"/>
        <v>0</v>
      </c>
      <c r="L2718" s="133">
        <f t="shared" si="426"/>
        <v>0</v>
      </c>
      <c r="M2718" s="190">
        <f t="shared" si="427"/>
        <v>1</v>
      </c>
      <c r="N2718" s="190" t="str">
        <f t="shared" si="423"/>
        <v>JANEIRO</v>
      </c>
      <c r="P2718" s="119" t="s">
        <v>192</v>
      </c>
      <c r="Q2718" s="136" t="str">
        <f t="shared" si="428"/>
        <v>À PAGAR</v>
      </c>
      <c r="R2718" s="136" t="str">
        <f t="shared" ca="1" si="424"/>
        <v>EM DIA</v>
      </c>
      <c r="S2718" s="137" t="str">
        <f t="shared" ca="1" si="429"/>
        <v/>
      </c>
    </row>
    <row r="2719" spans="2:19" x14ac:dyDescent="0.25">
      <c r="B2719" s="190" t="str">
        <f t="shared" si="431"/>
        <v/>
      </c>
      <c r="C2719" s="190" t="str">
        <f t="shared" si="430"/>
        <v/>
      </c>
      <c r="D2719" s="119" t="s">
        <v>192</v>
      </c>
      <c r="H2719" s="141">
        <f t="shared" si="425"/>
        <v>0</v>
      </c>
      <c r="K2719" s="133">
        <f t="shared" si="432"/>
        <v>0</v>
      </c>
      <c r="L2719" s="133">
        <f t="shared" si="426"/>
        <v>0</v>
      </c>
      <c r="M2719" s="190">
        <f t="shared" si="427"/>
        <v>1</v>
      </c>
      <c r="N2719" s="190" t="str">
        <f t="shared" si="423"/>
        <v>JANEIRO</v>
      </c>
      <c r="P2719" s="119" t="s">
        <v>192</v>
      </c>
      <c r="Q2719" s="136" t="str">
        <f t="shared" si="428"/>
        <v>À PAGAR</v>
      </c>
      <c r="R2719" s="136" t="str">
        <f t="shared" ca="1" si="424"/>
        <v>EM DIA</v>
      </c>
      <c r="S2719" s="137" t="str">
        <f t="shared" ca="1" si="429"/>
        <v/>
      </c>
    </row>
    <row r="2720" spans="2:19" x14ac:dyDescent="0.25">
      <c r="B2720" s="190" t="str">
        <f t="shared" si="431"/>
        <v/>
      </c>
      <c r="C2720" s="190" t="str">
        <f t="shared" si="430"/>
        <v/>
      </c>
      <c r="D2720" s="119" t="s">
        <v>192</v>
      </c>
      <c r="H2720" s="141">
        <f t="shared" si="425"/>
        <v>0</v>
      </c>
      <c r="K2720" s="133">
        <f t="shared" si="432"/>
        <v>0</v>
      </c>
      <c r="L2720" s="133">
        <f t="shared" si="426"/>
        <v>0</v>
      </c>
      <c r="M2720" s="190">
        <f t="shared" si="427"/>
        <v>1</v>
      </c>
      <c r="N2720" s="190" t="str">
        <f t="shared" si="423"/>
        <v>JANEIRO</v>
      </c>
      <c r="P2720" s="119" t="s">
        <v>192</v>
      </c>
      <c r="Q2720" s="136" t="str">
        <f t="shared" si="428"/>
        <v>À PAGAR</v>
      </c>
      <c r="R2720" s="136" t="str">
        <f t="shared" ca="1" si="424"/>
        <v>EM DIA</v>
      </c>
      <c r="S2720" s="137" t="str">
        <f t="shared" ca="1" si="429"/>
        <v/>
      </c>
    </row>
    <row r="2721" spans="2:19" x14ac:dyDescent="0.25">
      <c r="B2721" s="190" t="str">
        <f t="shared" si="431"/>
        <v/>
      </c>
      <c r="C2721" s="190" t="str">
        <f t="shared" si="430"/>
        <v/>
      </c>
      <c r="D2721" s="119" t="s">
        <v>192</v>
      </c>
      <c r="H2721" s="141">
        <f t="shared" si="425"/>
        <v>0</v>
      </c>
      <c r="K2721" s="133">
        <f t="shared" si="432"/>
        <v>0</v>
      </c>
      <c r="L2721" s="133">
        <f t="shared" si="426"/>
        <v>0</v>
      </c>
      <c r="M2721" s="190">
        <f t="shared" si="427"/>
        <v>1</v>
      </c>
      <c r="N2721" s="190" t="str">
        <f t="shared" si="423"/>
        <v>JANEIRO</v>
      </c>
      <c r="P2721" s="119" t="s">
        <v>192</v>
      </c>
      <c r="Q2721" s="136" t="str">
        <f t="shared" si="428"/>
        <v>À PAGAR</v>
      </c>
      <c r="R2721" s="136" t="str">
        <f t="shared" ca="1" si="424"/>
        <v>EM DIA</v>
      </c>
      <c r="S2721" s="137" t="str">
        <f t="shared" ca="1" si="429"/>
        <v/>
      </c>
    </row>
    <row r="2722" spans="2:19" x14ac:dyDescent="0.25">
      <c r="B2722" s="190" t="str">
        <f t="shared" si="431"/>
        <v/>
      </c>
      <c r="C2722" s="190" t="str">
        <f t="shared" si="430"/>
        <v/>
      </c>
      <c r="D2722" s="119" t="s">
        <v>192</v>
      </c>
      <c r="H2722" s="141">
        <f t="shared" si="425"/>
        <v>0</v>
      </c>
      <c r="K2722" s="133">
        <f t="shared" si="432"/>
        <v>0</v>
      </c>
      <c r="L2722" s="133">
        <f t="shared" si="426"/>
        <v>0</v>
      </c>
      <c r="M2722" s="190">
        <f t="shared" si="427"/>
        <v>1</v>
      </c>
      <c r="N2722" s="190" t="str">
        <f t="shared" si="423"/>
        <v>JANEIRO</v>
      </c>
      <c r="P2722" s="119" t="s">
        <v>192</v>
      </c>
      <c r="Q2722" s="136" t="str">
        <f t="shared" si="428"/>
        <v>À PAGAR</v>
      </c>
      <c r="R2722" s="136" t="str">
        <f t="shared" ca="1" si="424"/>
        <v>EM DIA</v>
      </c>
      <c r="S2722" s="137" t="str">
        <f t="shared" ca="1" si="429"/>
        <v/>
      </c>
    </row>
    <row r="2723" spans="2:19" x14ac:dyDescent="0.25">
      <c r="B2723" s="190" t="str">
        <f t="shared" si="431"/>
        <v/>
      </c>
      <c r="C2723" s="190" t="str">
        <f t="shared" si="430"/>
        <v/>
      </c>
      <c r="D2723" s="119" t="s">
        <v>192</v>
      </c>
      <c r="H2723" s="141">
        <f t="shared" si="425"/>
        <v>0</v>
      </c>
      <c r="K2723" s="133">
        <f t="shared" si="432"/>
        <v>0</v>
      </c>
      <c r="L2723" s="133">
        <f t="shared" si="426"/>
        <v>0</v>
      </c>
      <c r="M2723" s="190">
        <f t="shared" si="427"/>
        <v>1</v>
      </c>
      <c r="N2723" s="190" t="str">
        <f t="shared" si="423"/>
        <v>JANEIRO</v>
      </c>
      <c r="P2723" s="119" t="s">
        <v>192</v>
      </c>
      <c r="Q2723" s="136" t="str">
        <f t="shared" si="428"/>
        <v>À PAGAR</v>
      </c>
      <c r="R2723" s="136" t="str">
        <f t="shared" ca="1" si="424"/>
        <v>EM DIA</v>
      </c>
      <c r="S2723" s="137" t="str">
        <f t="shared" ca="1" si="429"/>
        <v/>
      </c>
    </row>
    <row r="2724" spans="2:19" x14ac:dyDescent="0.25">
      <c r="B2724" s="190" t="str">
        <f t="shared" si="431"/>
        <v/>
      </c>
      <c r="C2724" s="190" t="str">
        <f t="shared" si="430"/>
        <v/>
      </c>
      <c r="D2724" s="119" t="s">
        <v>192</v>
      </c>
      <c r="H2724" s="141">
        <f t="shared" si="425"/>
        <v>0</v>
      </c>
      <c r="K2724" s="133">
        <f t="shared" si="432"/>
        <v>0</v>
      </c>
      <c r="L2724" s="133">
        <f t="shared" si="426"/>
        <v>0</v>
      </c>
      <c r="M2724" s="190">
        <f t="shared" si="427"/>
        <v>1</v>
      </c>
      <c r="N2724" s="190" t="str">
        <f t="shared" si="423"/>
        <v>JANEIRO</v>
      </c>
      <c r="P2724" s="119" t="s">
        <v>192</v>
      </c>
      <c r="Q2724" s="136" t="str">
        <f t="shared" si="428"/>
        <v>À PAGAR</v>
      </c>
      <c r="R2724" s="136" t="str">
        <f t="shared" ca="1" si="424"/>
        <v>EM DIA</v>
      </c>
      <c r="S2724" s="137" t="str">
        <f t="shared" ca="1" si="429"/>
        <v/>
      </c>
    </row>
    <row r="2725" spans="2:19" x14ac:dyDescent="0.25">
      <c r="B2725" s="190" t="str">
        <f t="shared" si="431"/>
        <v/>
      </c>
      <c r="C2725" s="190" t="str">
        <f t="shared" si="430"/>
        <v/>
      </c>
      <c r="D2725" s="119" t="s">
        <v>192</v>
      </c>
      <c r="H2725" s="141">
        <f t="shared" si="425"/>
        <v>0</v>
      </c>
      <c r="K2725" s="133">
        <f t="shared" si="432"/>
        <v>0</v>
      </c>
      <c r="L2725" s="133">
        <f t="shared" si="426"/>
        <v>0</v>
      </c>
      <c r="M2725" s="190">
        <f t="shared" si="427"/>
        <v>1</v>
      </c>
      <c r="N2725" s="190" t="str">
        <f t="shared" si="423"/>
        <v>JANEIRO</v>
      </c>
      <c r="P2725" s="119" t="s">
        <v>192</v>
      </c>
      <c r="Q2725" s="136" t="str">
        <f t="shared" si="428"/>
        <v>À PAGAR</v>
      </c>
      <c r="R2725" s="136" t="str">
        <f t="shared" ca="1" si="424"/>
        <v>EM DIA</v>
      </c>
      <c r="S2725" s="137" t="str">
        <f t="shared" ca="1" si="429"/>
        <v/>
      </c>
    </row>
    <row r="2726" spans="2:19" x14ac:dyDescent="0.25">
      <c r="B2726" s="190" t="str">
        <f t="shared" si="431"/>
        <v/>
      </c>
      <c r="C2726" s="190" t="str">
        <f t="shared" si="430"/>
        <v/>
      </c>
      <c r="D2726" s="119" t="s">
        <v>192</v>
      </c>
      <c r="H2726" s="141">
        <f t="shared" si="425"/>
        <v>0</v>
      </c>
      <c r="K2726" s="133">
        <f t="shared" si="432"/>
        <v>0</v>
      </c>
      <c r="L2726" s="133">
        <f t="shared" si="426"/>
        <v>0</v>
      </c>
      <c r="M2726" s="190">
        <f t="shared" si="427"/>
        <v>1</v>
      </c>
      <c r="N2726" s="190" t="str">
        <f t="shared" si="423"/>
        <v>JANEIRO</v>
      </c>
      <c r="P2726" s="119" t="s">
        <v>192</v>
      </c>
      <c r="Q2726" s="136" t="str">
        <f t="shared" si="428"/>
        <v>À PAGAR</v>
      </c>
      <c r="R2726" s="136" t="str">
        <f t="shared" ca="1" si="424"/>
        <v>EM DIA</v>
      </c>
      <c r="S2726" s="137" t="str">
        <f t="shared" ca="1" si="429"/>
        <v/>
      </c>
    </row>
    <row r="2727" spans="2:19" x14ac:dyDescent="0.25">
      <c r="B2727" s="190" t="str">
        <f t="shared" si="431"/>
        <v/>
      </c>
      <c r="C2727" s="190" t="str">
        <f t="shared" si="430"/>
        <v/>
      </c>
      <c r="D2727" s="119" t="s">
        <v>192</v>
      </c>
      <c r="H2727" s="141">
        <f t="shared" si="425"/>
        <v>0</v>
      </c>
      <c r="K2727" s="133">
        <f t="shared" si="432"/>
        <v>0</v>
      </c>
      <c r="L2727" s="133">
        <f t="shared" si="426"/>
        <v>0</v>
      </c>
      <c r="M2727" s="190">
        <f t="shared" si="427"/>
        <v>1</v>
      </c>
      <c r="N2727" s="190" t="str">
        <f t="shared" si="423"/>
        <v>JANEIRO</v>
      </c>
      <c r="P2727" s="119" t="s">
        <v>192</v>
      </c>
      <c r="Q2727" s="136" t="str">
        <f t="shared" si="428"/>
        <v>À PAGAR</v>
      </c>
      <c r="R2727" s="136" t="str">
        <f t="shared" ca="1" si="424"/>
        <v>EM DIA</v>
      </c>
      <c r="S2727" s="137" t="str">
        <f t="shared" ca="1" si="429"/>
        <v/>
      </c>
    </row>
    <row r="2728" spans="2:19" x14ac:dyDescent="0.25">
      <c r="B2728" s="190" t="str">
        <f t="shared" si="431"/>
        <v/>
      </c>
      <c r="C2728" s="190" t="str">
        <f t="shared" si="430"/>
        <v/>
      </c>
      <c r="D2728" s="119" t="s">
        <v>192</v>
      </c>
      <c r="H2728" s="141">
        <f t="shared" si="425"/>
        <v>0</v>
      </c>
      <c r="K2728" s="133">
        <f t="shared" si="432"/>
        <v>0</v>
      </c>
      <c r="L2728" s="133">
        <f t="shared" si="426"/>
        <v>0</v>
      </c>
      <c r="M2728" s="190">
        <f t="shared" si="427"/>
        <v>1</v>
      </c>
      <c r="N2728" s="190" t="str">
        <f t="shared" si="423"/>
        <v>JANEIRO</v>
      </c>
      <c r="P2728" s="119" t="s">
        <v>192</v>
      </c>
      <c r="Q2728" s="136" t="str">
        <f t="shared" si="428"/>
        <v>À PAGAR</v>
      </c>
      <c r="R2728" s="136" t="str">
        <f t="shared" ca="1" si="424"/>
        <v>EM DIA</v>
      </c>
      <c r="S2728" s="137" t="str">
        <f t="shared" ca="1" si="429"/>
        <v/>
      </c>
    </row>
    <row r="2729" spans="2:19" x14ac:dyDescent="0.25">
      <c r="B2729" s="190" t="str">
        <f t="shared" si="431"/>
        <v/>
      </c>
      <c r="C2729" s="190" t="str">
        <f t="shared" si="430"/>
        <v/>
      </c>
      <c r="D2729" s="119" t="s">
        <v>192</v>
      </c>
      <c r="H2729" s="141">
        <f t="shared" si="425"/>
        <v>0</v>
      </c>
      <c r="K2729" s="133">
        <f t="shared" si="432"/>
        <v>0</v>
      </c>
      <c r="L2729" s="133">
        <f t="shared" si="426"/>
        <v>0</v>
      </c>
      <c r="M2729" s="190">
        <f t="shared" si="427"/>
        <v>1</v>
      </c>
      <c r="N2729" s="190" t="str">
        <f t="shared" si="423"/>
        <v>JANEIRO</v>
      </c>
      <c r="P2729" s="119" t="s">
        <v>192</v>
      </c>
      <c r="Q2729" s="136" t="str">
        <f t="shared" si="428"/>
        <v>À PAGAR</v>
      </c>
      <c r="R2729" s="136" t="str">
        <f t="shared" ca="1" si="424"/>
        <v>EM DIA</v>
      </c>
      <c r="S2729" s="137" t="str">
        <f t="shared" ca="1" si="429"/>
        <v/>
      </c>
    </row>
    <row r="2730" spans="2:19" x14ac:dyDescent="0.25">
      <c r="B2730" s="190" t="str">
        <f t="shared" si="431"/>
        <v/>
      </c>
      <c r="C2730" s="190" t="str">
        <f t="shared" si="430"/>
        <v/>
      </c>
      <c r="D2730" s="119" t="s">
        <v>192</v>
      </c>
      <c r="H2730" s="141">
        <f t="shared" si="425"/>
        <v>0</v>
      </c>
      <c r="K2730" s="133">
        <f t="shared" si="432"/>
        <v>0</v>
      </c>
      <c r="L2730" s="133">
        <f t="shared" si="426"/>
        <v>0</v>
      </c>
      <c r="M2730" s="190">
        <f t="shared" si="427"/>
        <v>1</v>
      </c>
      <c r="N2730" s="190" t="str">
        <f t="shared" si="423"/>
        <v>JANEIRO</v>
      </c>
      <c r="P2730" s="119" t="s">
        <v>192</v>
      </c>
      <c r="Q2730" s="136" t="str">
        <f t="shared" si="428"/>
        <v>À PAGAR</v>
      </c>
      <c r="R2730" s="136" t="str">
        <f t="shared" ca="1" si="424"/>
        <v>EM DIA</v>
      </c>
      <c r="S2730" s="137" t="str">
        <f t="shared" ca="1" si="429"/>
        <v/>
      </c>
    </row>
    <row r="2731" spans="2:19" x14ac:dyDescent="0.25">
      <c r="B2731" s="190" t="str">
        <f t="shared" si="431"/>
        <v/>
      </c>
      <c r="C2731" s="190" t="str">
        <f t="shared" si="430"/>
        <v/>
      </c>
      <c r="D2731" s="119" t="s">
        <v>192</v>
      </c>
      <c r="H2731" s="141">
        <f t="shared" si="425"/>
        <v>0</v>
      </c>
      <c r="K2731" s="133">
        <f t="shared" si="432"/>
        <v>0</v>
      </c>
      <c r="L2731" s="133">
        <f t="shared" si="426"/>
        <v>0</v>
      </c>
      <c r="M2731" s="190">
        <f t="shared" si="427"/>
        <v>1</v>
      </c>
      <c r="N2731" s="190" t="str">
        <f t="shared" si="423"/>
        <v>JANEIRO</v>
      </c>
      <c r="P2731" s="119" t="s">
        <v>192</v>
      </c>
      <c r="Q2731" s="136" t="str">
        <f t="shared" si="428"/>
        <v>À PAGAR</v>
      </c>
      <c r="R2731" s="136" t="str">
        <f t="shared" ca="1" si="424"/>
        <v>EM DIA</v>
      </c>
      <c r="S2731" s="137" t="str">
        <f t="shared" ca="1" si="429"/>
        <v/>
      </c>
    </row>
    <row r="2732" spans="2:19" x14ac:dyDescent="0.25">
      <c r="B2732" s="190" t="str">
        <f t="shared" si="431"/>
        <v/>
      </c>
      <c r="C2732" s="190" t="str">
        <f t="shared" si="430"/>
        <v/>
      </c>
      <c r="D2732" s="119" t="s">
        <v>192</v>
      </c>
      <c r="H2732" s="141">
        <f t="shared" si="425"/>
        <v>0</v>
      </c>
      <c r="K2732" s="133">
        <f t="shared" si="432"/>
        <v>0</v>
      </c>
      <c r="L2732" s="133">
        <f t="shared" si="426"/>
        <v>0</v>
      </c>
      <c r="M2732" s="190">
        <f t="shared" si="427"/>
        <v>1</v>
      </c>
      <c r="N2732" s="190" t="str">
        <f t="shared" si="423"/>
        <v>JANEIRO</v>
      </c>
      <c r="P2732" s="119" t="s">
        <v>192</v>
      </c>
      <c r="Q2732" s="136" t="str">
        <f t="shared" si="428"/>
        <v>À PAGAR</v>
      </c>
      <c r="R2732" s="136" t="str">
        <f t="shared" ca="1" si="424"/>
        <v>EM DIA</v>
      </c>
      <c r="S2732" s="137" t="str">
        <f t="shared" ca="1" si="429"/>
        <v/>
      </c>
    </row>
    <row r="2733" spans="2:19" x14ac:dyDescent="0.25">
      <c r="B2733" s="190" t="str">
        <f t="shared" si="431"/>
        <v/>
      </c>
      <c r="C2733" s="190" t="str">
        <f t="shared" si="430"/>
        <v/>
      </c>
      <c r="D2733" s="119" t="s">
        <v>192</v>
      </c>
      <c r="H2733" s="141">
        <f t="shared" si="425"/>
        <v>0</v>
      </c>
      <c r="K2733" s="133">
        <f t="shared" si="432"/>
        <v>0</v>
      </c>
      <c r="L2733" s="133">
        <f t="shared" si="426"/>
        <v>0</v>
      </c>
      <c r="M2733" s="190">
        <f t="shared" si="427"/>
        <v>1</v>
      </c>
      <c r="N2733" s="190" t="str">
        <f t="shared" si="423"/>
        <v>JANEIRO</v>
      </c>
      <c r="P2733" s="119" t="s">
        <v>192</v>
      </c>
      <c r="Q2733" s="136" t="str">
        <f t="shared" si="428"/>
        <v>À PAGAR</v>
      </c>
      <c r="R2733" s="136" t="str">
        <f t="shared" ca="1" si="424"/>
        <v>EM DIA</v>
      </c>
      <c r="S2733" s="137" t="str">
        <f t="shared" ca="1" si="429"/>
        <v/>
      </c>
    </row>
    <row r="2734" spans="2:19" x14ac:dyDescent="0.25">
      <c r="B2734" s="190" t="str">
        <f t="shared" si="431"/>
        <v/>
      </c>
      <c r="C2734" s="190" t="str">
        <f t="shared" si="430"/>
        <v/>
      </c>
      <c r="D2734" s="119" t="s">
        <v>192</v>
      </c>
      <c r="H2734" s="141">
        <f t="shared" si="425"/>
        <v>0</v>
      </c>
      <c r="K2734" s="133">
        <f t="shared" si="432"/>
        <v>0</v>
      </c>
      <c r="L2734" s="133">
        <f t="shared" si="426"/>
        <v>0</v>
      </c>
      <c r="M2734" s="190">
        <f t="shared" si="427"/>
        <v>1</v>
      </c>
      <c r="N2734" s="190" t="str">
        <f t="shared" si="423"/>
        <v>JANEIRO</v>
      </c>
      <c r="P2734" s="119" t="s">
        <v>192</v>
      </c>
      <c r="Q2734" s="136" t="str">
        <f t="shared" si="428"/>
        <v>À PAGAR</v>
      </c>
      <c r="R2734" s="136" t="str">
        <f t="shared" ca="1" si="424"/>
        <v>EM DIA</v>
      </c>
      <c r="S2734" s="137" t="str">
        <f t="shared" ca="1" si="429"/>
        <v/>
      </c>
    </row>
    <row r="2735" spans="2:19" x14ac:dyDescent="0.25">
      <c r="B2735" s="190" t="str">
        <f t="shared" si="431"/>
        <v/>
      </c>
      <c r="C2735" s="190" t="str">
        <f t="shared" si="430"/>
        <v/>
      </c>
      <c r="D2735" s="119" t="s">
        <v>192</v>
      </c>
      <c r="H2735" s="141">
        <f t="shared" si="425"/>
        <v>0</v>
      </c>
      <c r="K2735" s="133">
        <f t="shared" si="432"/>
        <v>0</v>
      </c>
      <c r="L2735" s="133">
        <f t="shared" si="426"/>
        <v>0</v>
      </c>
      <c r="M2735" s="190">
        <f t="shared" si="427"/>
        <v>1</v>
      </c>
      <c r="N2735" s="190" t="str">
        <f t="shared" si="423"/>
        <v>JANEIRO</v>
      </c>
      <c r="P2735" s="119" t="s">
        <v>192</v>
      </c>
      <c r="Q2735" s="136" t="str">
        <f t="shared" si="428"/>
        <v>À PAGAR</v>
      </c>
      <c r="R2735" s="136" t="str">
        <f t="shared" ca="1" si="424"/>
        <v>EM DIA</v>
      </c>
      <c r="S2735" s="137" t="str">
        <f t="shared" ca="1" si="429"/>
        <v/>
      </c>
    </row>
    <row r="2736" spans="2:19" x14ac:dyDescent="0.25">
      <c r="B2736" s="190" t="str">
        <f t="shared" si="431"/>
        <v/>
      </c>
      <c r="C2736" s="190" t="str">
        <f t="shared" si="430"/>
        <v/>
      </c>
      <c r="D2736" s="119" t="s">
        <v>192</v>
      </c>
      <c r="H2736" s="141">
        <f t="shared" si="425"/>
        <v>0</v>
      </c>
      <c r="K2736" s="133">
        <f t="shared" si="432"/>
        <v>0</v>
      </c>
      <c r="L2736" s="133">
        <f t="shared" si="426"/>
        <v>0</v>
      </c>
      <c r="M2736" s="190">
        <f t="shared" si="427"/>
        <v>1</v>
      </c>
      <c r="N2736" s="190" t="str">
        <f t="shared" si="423"/>
        <v>JANEIRO</v>
      </c>
      <c r="P2736" s="119" t="s">
        <v>192</v>
      </c>
      <c r="Q2736" s="136" t="str">
        <f t="shared" si="428"/>
        <v>À PAGAR</v>
      </c>
      <c r="R2736" s="136" t="str">
        <f t="shared" ca="1" si="424"/>
        <v>EM DIA</v>
      </c>
      <c r="S2736" s="137" t="str">
        <f t="shared" ca="1" si="429"/>
        <v/>
      </c>
    </row>
    <row r="2737" spans="2:19" x14ac:dyDescent="0.25">
      <c r="B2737" s="190" t="str">
        <f t="shared" si="431"/>
        <v/>
      </c>
      <c r="C2737" s="190" t="str">
        <f t="shared" si="430"/>
        <v/>
      </c>
      <c r="D2737" s="119" t="s">
        <v>192</v>
      </c>
      <c r="H2737" s="141">
        <f t="shared" si="425"/>
        <v>0</v>
      </c>
      <c r="K2737" s="133">
        <f t="shared" si="432"/>
        <v>0</v>
      </c>
      <c r="L2737" s="133">
        <f t="shared" si="426"/>
        <v>0</v>
      </c>
      <c r="M2737" s="190">
        <f t="shared" si="427"/>
        <v>1</v>
      </c>
      <c r="N2737" s="190" t="str">
        <f t="shared" si="423"/>
        <v>JANEIRO</v>
      </c>
      <c r="P2737" s="119" t="s">
        <v>192</v>
      </c>
      <c r="Q2737" s="136" t="str">
        <f t="shared" si="428"/>
        <v>À PAGAR</v>
      </c>
      <c r="R2737" s="136" t="str">
        <f t="shared" ca="1" si="424"/>
        <v>EM DIA</v>
      </c>
      <c r="S2737" s="137" t="str">
        <f t="shared" ca="1" si="429"/>
        <v/>
      </c>
    </row>
    <row r="2738" spans="2:19" x14ac:dyDescent="0.25">
      <c r="B2738" s="190" t="str">
        <f t="shared" si="431"/>
        <v/>
      </c>
      <c r="C2738" s="190" t="str">
        <f t="shared" si="430"/>
        <v/>
      </c>
      <c r="D2738" s="119" t="s">
        <v>192</v>
      </c>
      <c r="H2738" s="141">
        <f t="shared" si="425"/>
        <v>0</v>
      </c>
      <c r="K2738" s="133">
        <f t="shared" si="432"/>
        <v>0</v>
      </c>
      <c r="L2738" s="133">
        <f t="shared" si="426"/>
        <v>0</v>
      </c>
      <c r="M2738" s="190">
        <f t="shared" si="427"/>
        <v>1</v>
      </c>
      <c r="N2738" s="190" t="str">
        <f t="shared" si="423"/>
        <v>JANEIRO</v>
      </c>
      <c r="P2738" s="119" t="s">
        <v>192</v>
      </c>
      <c r="Q2738" s="136" t="str">
        <f t="shared" si="428"/>
        <v>À PAGAR</v>
      </c>
      <c r="R2738" s="136" t="str">
        <f t="shared" ca="1" si="424"/>
        <v>EM DIA</v>
      </c>
      <c r="S2738" s="137" t="str">
        <f t="shared" ca="1" si="429"/>
        <v/>
      </c>
    </row>
    <row r="2739" spans="2:19" x14ac:dyDescent="0.25">
      <c r="B2739" s="190" t="str">
        <f t="shared" si="431"/>
        <v/>
      </c>
      <c r="C2739" s="190" t="str">
        <f t="shared" si="430"/>
        <v/>
      </c>
      <c r="D2739" s="119" t="s">
        <v>192</v>
      </c>
      <c r="H2739" s="141">
        <f t="shared" si="425"/>
        <v>0</v>
      </c>
      <c r="K2739" s="133">
        <f t="shared" si="432"/>
        <v>0</v>
      </c>
      <c r="L2739" s="133">
        <f t="shared" si="426"/>
        <v>0</v>
      </c>
      <c r="M2739" s="190">
        <f t="shared" si="427"/>
        <v>1</v>
      </c>
      <c r="N2739" s="190" t="str">
        <f t="shared" si="423"/>
        <v>JANEIRO</v>
      </c>
      <c r="P2739" s="119" t="s">
        <v>192</v>
      </c>
      <c r="Q2739" s="136" t="str">
        <f t="shared" si="428"/>
        <v>À PAGAR</v>
      </c>
      <c r="R2739" s="136" t="str">
        <f t="shared" ca="1" si="424"/>
        <v>EM DIA</v>
      </c>
      <c r="S2739" s="137" t="str">
        <f t="shared" ca="1" si="429"/>
        <v/>
      </c>
    </row>
    <row r="2740" spans="2:19" x14ac:dyDescent="0.25">
      <c r="B2740" s="190" t="str">
        <f t="shared" si="431"/>
        <v/>
      </c>
      <c r="C2740" s="190" t="str">
        <f t="shared" si="430"/>
        <v/>
      </c>
      <c r="D2740" s="119" t="s">
        <v>192</v>
      </c>
      <c r="H2740" s="141">
        <f t="shared" si="425"/>
        <v>0</v>
      </c>
      <c r="K2740" s="133">
        <f t="shared" si="432"/>
        <v>0</v>
      </c>
      <c r="L2740" s="133">
        <f t="shared" si="426"/>
        <v>0</v>
      </c>
      <c r="M2740" s="190">
        <f t="shared" si="427"/>
        <v>1</v>
      </c>
      <c r="N2740" s="190" t="str">
        <f t="shared" si="423"/>
        <v>JANEIRO</v>
      </c>
      <c r="P2740" s="119" t="s">
        <v>192</v>
      </c>
      <c r="Q2740" s="136" t="str">
        <f t="shared" si="428"/>
        <v>À PAGAR</v>
      </c>
      <c r="R2740" s="136" t="str">
        <f t="shared" ca="1" si="424"/>
        <v>EM DIA</v>
      </c>
      <c r="S2740" s="137" t="str">
        <f t="shared" ca="1" si="429"/>
        <v/>
      </c>
    </row>
    <row r="2741" spans="2:19" x14ac:dyDescent="0.25">
      <c r="B2741" s="190" t="str">
        <f t="shared" si="431"/>
        <v/>
      </c>
      <c r="C2741" s="190" t="str">
        <f t="shared" si="430"/>
        <v/>
      </c>
      <c r="D2741" s="119" t="s">
        <v>192</v>
      </c>
      <c r="H2741" s="141">
        <f t="shared" si="425"/>
        <v>0</v>
      </c>
      <c r="K2741" s="133">
        <f t="shared" si="432"/>
        <v>0</v>
      </c>
      <c r="L2741" s="133">
        <f t="shared" si="426"/>
        <v>0</v>
      </c>
      <c r="M2741" s="190">
        <f t="shared" si="427"/>
        <v>1</v>
      </c>
      <c r="N2741" s="190" t="str">
        <f t="shared" si="423"/>
        <v>JANEIRO</v>
      </c>
      <c r="P2741" s="119" t="s">
        <v>192</v>
      </c>
      <c r="Q2741" s="136" t="str">
        <f t="shared" si="428"/>
        <v>À PAGAR</v>
      </c>
      <c r="R2741" s="136" t="str">
        <f t="shared" ca="1" si="424"/>
        <v>EM DIA</v>
      </c>
      <c r="S2741" s="137" t="str">
        <f t="shared" ca="1" si="429"/>
        <v/>
      </c>
    </row>
    <row r="2742" spans="2:19" x14ac:dyDescent="0.25">
      <c r="B2742" s="190" t="str">
        <f t="shared" si="431"/>
        <v/>
      </c>
      <c r="C2742" s="190" t="str">
        <f t="shared" si="430"/>
        <v/>
      </c>
      <c r="D2742" s="119" t="s">
        <v>192</v>
      </c>
      <c r="H2742" s="141">
        <f t="shared" si="425"/>
        <v>0</v>
      </c>
      <c r="K2742" s="133">
        <f t="shared" si="432"/>
        <v>0</v>
      </c>
      <c r="L2742" s="133">
        <f t="shared" si="426"/>
        <v>0</v>
      </c>
      <c r="M2742" s="190">
        <f t="shared" si="427"/>
        <v>1</v>
      </c>
      <c r="N2742" s="190" t="str">
        <f t="shared" si="423"/>
        <v>JANEIRO</v>
      </c>
      <c r="P2742" s="119" t="s">
        <v>192</v>
      </c>
      <c r="Q2742" s="136" t="str">
        <f t="shared" si="428"/>
        <v>À PAGAR</v>
      </c>
      <c r="R2742" s="136" t="str">
        <f t="shared" ca="1" si="424"/>
        <v>EM DIA</v>
      </c>
      <c r="S2742" s="137" t="str">
        <f t="shared" ca="1" si="429"/>
        <v/>
      </c>
    </row>
    <row r="2743" spans="2:19" x14ac:dyDescent="0.25">
      <c r="B2743" s="190" t="str">
        <f t="shared" si="431"/>
        <v/>
      </c>
      <c r="C2743" s="190" t="str">
        <f t="shared" si="430"/>
        <v/>
      </c>
      <c r="D2743" s="119" t="s">
        <v>192</v>
      </c>
      <c r="H2743" s="141">
        <f t="shared" si="425"/>
        <v>0</v>
      </c>
      <c r="K2743" s="133">
        <f t="shared" si="432"/>
        <v>0</v>
      </c>
      <c r="L2743" s="133">
        <f t="shared" si="426"/>
        <v>0</v>
      </c>
      <c r="M2743" s="190">
        <f t="shared" si="427"/>
        <v>1</v>
      </c>
      <c r="N2743" s="190" t="str">
        <f t="shared" si="423"/>
        <v>JANEIRO</v>
      </c>
      <c r="P2743" s="119" t="s">
        <v>192</v>
      </c>
      <c r="Q2743" s="136" t="str">
        <f t="shared" si="428"/>
        <v>À PAGAR</v>
      </c>
      <c r="R2743" s="136" t="str">
        <f t="shared" ca="1" si="424"/>
        <v>EM DIA</v>
      </c>
      <c r="S2743" s="137" t="str">
        <f t="shared" ca="1" si="429"/>
        <v/>
      </c>
    </row>
    <row r="2744" spans="2:19" x14ac:dyDescent="0.25">
      <c r="B2744" s="190" t="str">
        <f t="shared" si="431"/>
        <v/>
      </c>
      <c r="C2744" s="190" t="str">
        <f t="shared" si="430"/>
        <v/>
      </c>
      <c r="D2744" s="119" t="s">
        <v>192</v>
      </c>
      <c r="H2744" s="141">
        <f t="shared" si="425"/>
        <v>0</v>
      </c>
      <c r="K2744" s="133">
        <f t="shared" si="432"/>
        <v>0</v>
      </c>
      <c r="L2744" s="133">
        <f t="shared" si="426"/>
        <v>0</v>
      </c>
      <c r="M2744" s="190">
        <f t="shared" si="427"/>
        <v>1</v>
      </c>
      <c r="N2744" s="190" t="str">
        <f t="shared" si="423"/>
        <v>JANEIRO</v>
      </c>
      <c r="P2744" s="119" t="s">
        <v>192</v>
      </c>
      <c r="Q2744" s="136" t="str">
        <f t="shared" si="428"/>
        <v>À PAGAR</v>
      </c>
      <c r="R2744" s="136" t="str">
        <f t="shared" ca="1" si="424"/>
        <v>EM DIA</v>
      </c>
      <c r="S2744" s="137" t="str">
        <f t="shared" ca="1" si="429"/>
        <v/>
      </c>
    </row>
    <row r="2745" spans="2:19" x14ac:dyDescent="0.25">
      <c r="B2745" s="190" t="str">
        <f t="shared" si="431"/>
        <v/>
      </c>
      <c r="C2745" s="190" t="str">
        <f t="shared" si="430"/>
        <v/>
      </c>
      <c r="D2745" s="119" t="s">
        <v>192</v>
      </c>
      <c r="H2745" s="141">
        <f t="shared" si="425"/>
        <v>0</v>
      </c>
      <c r="K2745" s="133">
        <f t="shared" si="432"/>
        <v>0</v>
      </c>
      <c r="L2745" s="133">
        <f t="shared" si="426"/>
        <v>0</v>
      </c>
      <c r="M2745" s="190">
        <f t="shared" si="427"/>
        <v>1</v>
      </c>
      <c r="N2745" s="190" t="str">
        <f t="shared" si="423"/>
        <v>JANEIRO</v>
      </c>
      <c r="P2745" s="119" t="s">
        <v>192</v>
      </c>
      <c r="Q2745" s="136" t="str">
        <f t="shared" si="428"/>
        <v>À PAGAR</v>
      </c>
      <c r="R2745" s="136" t="str">
        <f t="shared" ca="1" si="424"/>
        <v>EM DIA</v>
      </c>
      <c r="S2745" s="137" t="str">
        <f t="shared" ca="1" si="429"/>
        <v/>
      </c>
    </row>
    <row r="2746" spans="2:19" x14ac:dyDescent="0.25">
      <c r="B2746" s="190" t="str">
        <f t="shared" si="431"/>
        <v/>
      </c>
      <c r="C2746" s="190" t="str">
        <f t="shared" si="430"/>
        <v/>
      </c>
      <c r="D2746" s="119" t="s">
        <v>192</v>
      </c>
      <c r="H2746" s="141">
        <f t="shared" si="425"/>
        <v>0</v>
      </c>
      <c r="K2746" s="133">
        <f t="shared" si="432"/>
        <v>0</v>
      </c>
      <c r="L2746" s="133">
        <f t="shared" si="426"/>
        <v>0</v>
      </c>
      <c r="M2746" s="190">
        <f t="shared" si="427"/>
        <v>1</v>
      </c>
      <c r="N2746" s="190" t="str">
        <f t="shared" si="423"/>
        <v>JANEIRO</v>
      </c>
      <c r="P2746" s="119" t="s">
        <v>192</v>
      </c>
      <c r="Q2746" s="136" t="str">
        <f t="shared" si="428"/>
        <v>À PAGAR</v>
      </c>
      <c r="R2746" s="136" t="str">
        <f t="shared" ca="1" si="424"/>
        <v>EM DIA</v>
      </c>
      <c r="S2746" s="137" t="str">
        <f t="shared" ca="1" si="429"/>
        <v/>
      </c>
    </row>
    <row r="2747" spans="2:19" x14ac:dyDescent="0.25">
      <c r="B2747" s="190" t="str">
        <f t="shared" si="431"/>
        <v/>
      </c>
      <c r="C2747" s="190" t="str">
        <f t="shared" si="430"/>
        <v/>
      </c>
      <c r="D2747" s="119" t="s">
        <v>192</v>
      </c>
      <c r="H2747" s="141">
        <f t="shared" si="425"/>
        <v>0</v>
      </c>
      <c r="K2747" s="133">
        <f t="shared" si="432"/>
        <v>0</v>
      </c>
      <c r="L2747" s="133">
        <f t="shared" si="426"/>
        <v>0</v>
      </c>
      <c r="M2747" s="190">
        <f t="shared" si="427"/>
        <v>1</v>
      </c>
      <c r="N2747" s="190" t="str">
        <f t="shared" si="423"/>
        <v>JANEIRO</v>
      </c>
      <c r="P2747" s="119" t="s">
        <v>192</v>
      </c>
      <c r="Q2747" s="136" t="str">
        <f t="shared" si="428"/>
        <v>À PAGAR</v>
      </c>
      <c r="R2747" s="136" t="str">
        <f t="shared" ca="1" si="424"/>
        <v>EM DIA</v>
      </c>
      <c r="S2747" s="137" t="str">
        <f t="shared" ca="1" si="429"/>
        <v/>
      </c>
    </row>
    <row r="2748" spans="2:19" x14ac:dyDescent="0.25">
      <c r="B2748" s="190" t="str">
        <f t="shared" si="431"/>
        <v/>
      </c>
      <c r="C2748" s="190" t="str">
        <f t="shared" si="430"/>
        <v/>
      </c>
      <c r="D2748" s="119" t="s">
        <v>192</v>
      </c>
      <c r="H2748" s="141">
        <f t="shared" si="425"/>
        <v>0</v>
      </c>
      <c r="K2748" s="133">
        <f t="shared" si="432"/>
        <v>0</v>
      </c>
      <c r="L2748" s="133">
        <f t="shared" si="426"/>
        <v>0</v>
      </c>
      <c r="M2748" s="190">
        <f t="shared" si="427"/>
        <v>1</v>
      </c>
      <c r="N2748" s="190" t="str">
        <f t="shared" si="423"/>
        <v>JANEIRO</v>
      </c>
      <c r="P2748" s="119" t="s">
        <v>192</v>
      </c>
      <c r="Q2748" s="136" t="str">
        <f t="shared" si="428"/>
        <v>À PAGAR</v>
      </c>
      <c r="R2748" s="136" t="str">
        <f t="shared" ca="1" si="424"/>
        <v>EM DIA</v>
      </c>
      <c r="S2748" s="137" t="str">
        <f t="shared" ca="1" si="429"/>
        <v/>
      </c>
    </row>
    <row r="2749" spans="2:19" x14ac:dyDescent="0.25">
      <c r="B2749" s="190" t="str">
        <f t="shared" si="431"/>
        <v/>
      </c>
      <c r="C2749" s="190" t="str">
        <f t="shared" si="430"/>
        <v/>
      </c>
      <c r="D2749" s="119" t="s">
        <v>192</v>
      </c>
      <c r="H2749" s="141">
        <f t="shared" si="425"/>
        <v>0</v>
      </c>
      <c r="K2749" s="133">
        <f t="shared" si="432"/>
        <v>0</v>
      </c>
      <c r="L2749" s="133">
        <f t="shared" si="426"/>
        <v>0</v>
      </c>
      <c r="M2749" s="190">
        <f t="shared" si="427"/>
        <v>1</v>
      </c>
      <c r="N2749" s="190" t="str">
        <f t="shared" si="423"/>
        <v>JANEIRO</v>
      </c>
      <c r="P2749" s="119" t="s">
        <v>192</v>
      </c>
      <c r="Q2749" s="136" t="str">
        <f t="shared" si="428"/>
        <v>À PAGAR</v>
      </c>
      <c r="R2749" s="136" t="str">
        <f t="shared" ca="1" si="424"/>
        <v>EM DIA</v>
      </c>
      <c r="S2749" s="137" t="str">
        <f t="shared" ca="1" si="429"/>
        <v/>
      </c>
    </row>
    <row r="2750" spans="2:19" x14ac:dyDescent="0.25">
      <c r="B2750" s="190" t="str">
        <f t="shared" si="431"/>
        <v/>
      </c>
      <c r="C2750" s="190" t="str">
        <f t="shared" si="430"/>
        <v/>
      </c>
      <c r="D2750" s="119" t="s">
        <v>192</v>
      </c>
      <c r="H2750" s="141">
        <f t="shared" si="425"/>
        <v>0</v>
      </c>
      <c r="K2750" s="133">
        <f t="shared" si="432"/>
        <v>0</v>
      </c>
      <c r="L2750" s="133">
        <f t="shared" si="426"/>
        <v>0</v>
      </c>
      <c r="M2750" s="190">
        <f t="shared" si="427"/>
        <v>1</v>
      </c>
      <c r="N2750" s="190" t="str">
        <f t="shared" si="423"/>
        <v>JANEIRO</v>
      </c>
      <c r="P2750" s="119" t="s">
        <v>192</v>
      </c>
      <c r="Q2750" s="136" t="str">
        <f t="shared" si="428"/>
        <v>À PAGAR</v>
      </c>
      <c r="R2750" s="136" t="str">
        <f t="shared" ca="1" si="424"/>
        <v>EM DIA</v>
      </c>
      <c r="S2750" s="137" t="str">
        <f t="shared" ca="1" si="429"/>
        <v/>
      </c>
    </row>
    <row r="2751" spans="2:19" x14ac:dyDescent="0.25">
      <c r="B2751" s="190" t="str">
        <f t="shared" si="431"/>
        <v/>
      </c>
      <c r="C2751" s="190" t="str">
        <f t="shared" si="430"/>
        <v/>
      </c>
      <c r="D2751" s="119" t="s">
        <v>192</v>
      </c>
      <c r="H2751" s="141">
        <f t="shared" si="425"/>
        <v>0</v>
      </c>
      <c r="K2751" s="133">
        <f t="shared" si="432"/>
        <v>0</v>
      </c>
      <c r="L2751" s="133">
        <f t="shared" si="426"/>
        <v>0</v>
      </c>
      <c r="M2751" s="190">
        <f t="shared" si="427"/>
        <v>1</v>
      </c>
      <c r="N2751" s="190" t="str">
        <f t="shared" si="423"/>
        <v>JANEIRO</v>
      </c>
      <c r="P2751" s="119" t="s">
        <v>192</v>
      </c>
      <c r="Q2751" s="136" t="str">
        <f t="shared" si="428"/>
        <v>À PAGAR</v>
      </c>
      <c r="R2751" s="136" t="str">
        <f t="shared" ca="1" si="424"/>
        <v>EM DIA</v>
      </c>
      <c r="S2751" s="137" t="str">
        <f t="shared" ca="1" si="429"/>
        <v/>
      </c>
    </row>
    <row r="2752" spans="2:19" x14ac:dyDescent="0.25">
      <c r="B2752" s="190" t="str">
        <f t="shared" si="431"/>
        <v/>
      </c>
      <c r="C2752" s="190" t="str">
        <f t="shared" si="430"/>
        <v/>
      </c>
      <c r="D2752" s="119" t="s">
        <v>192</v>
      </c>
      <c r="H2752" s="141">
        <f t="shared" si="425"/>
        <v>0</v>
      </c>
      <c r="K2752" s="133">
        <f t="shared" si="432"/>
        <v>0</v>
      </c>
      <c r="L2752" s="133">
        <f t="shared" si="426"/>
        <v>0</v>
      </c>
      <c r="M2752" s="190">
        <f t="shared" si="427"/>
        <v>1</v>
      </c>
      <c r="N2752" s="190" t="str">
        <f t="shared" si="423"/>
        <v>JANEIRO</v>
      </c>
      <c r="P2752" s="119" t="s">
        <v>192</v>
      </c>
      <c r="Q2752" s="136" t="str">
        <f t="shared" si="428"/>
        <v>À PAGAR</v>
      </c>
      <c r="R2752" s="136" t="str">
        <f t="shared" ca="1" si="424"/>
        <v>EM DIA</v>
      </c>
      <c r="S2752" s="137" t="str">
        <f t="shared" ca="1" si="429"/>
        <v/>
      </c>
    </row>
    <row r="2753" spans="2:19" x14ac:dyDescent="0.25">
      <c r="B2753" s="190" t="str">
        <f t="shared" si="431"/>
        <v/>
      </c>
      <c r="C2753" s="190" t="str">
        <f t="shared" si="430"/>
        <v/>
      </c>
      <c r="D2753" s="119" t="s">
        <v>192</v>
      </c>
      <c r="H2753" s="141">
        <f t="shared" si="425"/>
        <v>0</v>
      </c>
      <c r="K2753" s="133">
        <f t="shared" si="432"/>
        <v>0</v>
      </c>
      <c r="L2753" s="133">
        <f t="shared" si="426"/>
        <v>0</v>
      </c>
      <c r="M2753" s="190">
        <f t="shared" si="427"/>
        <v>1</v>
      </c>
      <c r="N2753" s="190" t="str">
        <f t="shared" si="423"/>
        <v>JANEIRO</v>
      </c>
      <c r="P2753" s="119" t="s">
        <v>192</v>
      </c>
      <c r="Q2753" s="136" t="str">
        <f t="shared" si="428"/>
        <v>À PAGAR</v>
      </c>
      <c r="R2753" s="136" t="str">
        <f t="shared" ca="1" si="424"/>
        <v>EM DIA</v>
      </c>
      <c r="S2753" s="137" t="str">
        <f t="shared" ca="1" si="429"/>
        <v/>
      </c>
    </row>
    <row r="2754" spans="2:19" x14ac:dyDescent="0.25">
      <c r="B2754" s="190" t="str">
        <f t="shared" si="431"/>
        <v/>
      </c>
      <c r="C2754" s="190" t="str">
        <f t="shared" si="430"/>
        <v/>
      </c>
      <c r="D2754" s="119" t="s">
        <v>192</v>
      </c>
      <c r="H2754" s="141">
        <f t="shared" si="425"/>
        <v>0</v>
      </c>
      <c r="K2754" s="133">
        <f t="shared" si="432"/>
        <v>0</v>
      </c>
      <c r="L2754" s="133">
        <f t="shared" si="426"/>
        <v>0</v>
      </c>
      <c r="M2754" s="190">
        <f t="shared" si="427"/>
        <v>1</v>
      </c>
      <c r="N2754" s="190" t="str">
        <f t="shared" si="423"/>
        <v>JANEIRO</v>
      </c>
      <c r="P2754" s="119" t="s">
        <v>192</v>
      </c>
      <c r="Q2754" s="136" t="str">
        <f t="shared" si="428"/>
        <v>À PAGAR</v>
      </c>
      <c r="R2754" s="136" t="str">
        <f t="shared" ca="1" si="424"/>
        <v>EM DIA</v>
      </c>
      <c r="S2754" s="137" t="str">
        <f t="shared" ca="1" si="429"/>
        <v/>
      </c>
    </row>
    <row r="2755" spans="2:19" x14ac:dyDescent="0.25">
      <c r="B2755" s="190" t="str">
        <f t="shared" si="431"/>
        <v/>
      </c>
      <c r="C2755" s="190" t="str">
        <f t="shared" si="430"/>
        <v/>
      </c>
      <c r="D2755" s="119" t="s">
        <v>192</v>
      </c>
      <c r="H2755" s="141">
        <f t="shared" si="425"/>
        <v>0</v>
      </c>
      <c r="K2755" s="133">
        <f t="shared" si="432"/>
        <v>0</v>
      </c>
      <c r="L2755" s="133">
        <f t="shared" si="426"/>
        <v>0</v>
      </c>
      <c r="M2755" s="190">
        <f t="shared" si="427"/>
        <v>1</v>
      </c>
      <c r="N2755" s="190" t="str">
        <f t="shared" si="423"/>
        <v>JANEIRO</v>
      </c>
      <c r="P2755" s="119" t="s">
        <v>192</v>
      </c>
      <c r="Q2755" s="136" t="str">
        <f t="shared" si="428"/>
        <v>À PAGAR</v>
      </c>
      <c r="R2755" s="136" t="str">
        <f t="shared" ca="1" si="424"/>
        <v>EM DIA</v>
      </c>
      <c r="S2755" s="137" t="str">
        <f t="shared" ca="1" si="429"/>
        <v/>
      </c>
    </row>
    <row r="2756" spans="2:19" x14ac:dyDescent="0.25">
      <c r="B2756" s="190" t="str">
        <f t="shared" si="431"/>
        <v/>
      </c>
      <c r="C2756" s="190" t="str">
        <f t="shared" si="430"/>
        <v/>
      </c>
      <c r="D2756" s="119" t="s">
        <v>192</v>
      </c>
      <c r="H2756" s="141">
        <f t="shared" si="425"/>
        <v>0</v>
      </c>
      <c r="K2756" s="133">
        <f t="shared" si="432"/>
        <v>0</v>
      </c>
      <c r="L2756" s="133">
        <f t="shared" si="426"/>
        <v>0</v>
      </c>
      <c r="M2756" s="190">
        <f t="shared" si="427"/>
        <v>1</v>
      </c>
      <c r="N2756" s="190" t="str">
        <f t="shared" si="423"/>
        <v>JANEIRO</v>
      </c>
      <c r="P2756" s="119" t="s">
        <v>192</v>
      </c>
      <c r="Q2756" s="136" t="str">
        <f t="shared" si="428"/>
        <v>À PAGAR</v>
      </c>
      <c r="R2756" s="136" t="str">
        <f t="shared" ca="1" si="424"/>
        <v>EM DIA</v>
      </c>
      <c r="S2756" s="137" t="str">
        <f t="shared" ca="1" si="429"/>
        <v/>
      </c>
    </row>
    <row r="2757" spans="2:19" x14ac:dyDescent="0.25">
      <c r="B2757" s="190" t="str">
        <f t="shared" si="431"/>
        <v/>
      </c>
      <c r="C2757" s="190" t="str">
        <f t="shared" si="430"/>
        <v/>
      </c>
      <c r="D2757" s="119" t="s">
        <v>192</v>
      </c>
      <c r="H2757" s="141">
        <f t="shared" si="425"/>
        <v>0</v>
      </c>
      <c r="K2757" s="133">
        <f t="shared" si="432"/>
        <v>0</v>
      </c>
      <c r="L2757" s="133">
        <f t="shared" si="426"/>
        <v>0</v>
      </c>
      <c r="M2757" s="190">
        <f t="shared" si="427"/>
        <v>1</v>
      </c>
      <c r="N2757" s="190" t="str">
        <f t="shared" ref="N2757:N2820" si="433">IF(M2757=1,"JANEIRO",IF(M2757=2,"FEVEREIRO",IF(M2757=3,"MARÇO",IF(M2757=4,"ABRIL",IF(M2757=5,"MAIO",IF(M2757=6,"JUNHO",IF(M2757=7,"JULHO",IF(M2757=8,"AGOSTO",IF(M2757=9,"SETEMBRO",IF(M2757=10,"OUTUBRO",IF(M2757=11,"NOVEMBRO",IF(M2757=12,"DEZEMBRO",""))))))))))))</f>
        <v>JANEIRO</v>
      </c>
      <c r="P2757" s="119" t="s">
        <v>192</v>
      </c>
      <c r="Q2757" s="136" t="str">
        <f t="shared" si="428"/>
        <v>À PAGAR</v>
      </c>
      <c r="R2757" s="136" t="str">
        <f t="shared" ref="R2757:R2820" ca="1" si="434">IF(AND(O2757&lt;=P2757,S2757&gt;=0),"EM DIA","EM ATRASO")</f>
        <v>EM DIA</v>
      </c>
      <c r="S2757" s="137" t="str">
        <f t="shared" ca="1" si="429"/>
        <v/>
      </c>
    </row>
    <row r="2758" spans="2:19" x14ac:dyDescent="0.25">
      <c r="B2758" s="190" t="str">
        <f t="shared" si="431"/>
        <v/>
      </c>
      <c r="C2758" s="190" t="str">
        <f t="shared" si="430"/>
        <v/>
      </c>
      <c r="D2758" s="119" t="s">
        <v>192</v>
      </c>
      <c r="H2758" s="141">
        <f t="shared" ref="H2758:H2821" si="435">IF(OR(I2758="",I2758=0),G2758,I2758)</f>
        <v>0</v>
      </c>
      <c r="K2758" s="133">
        <f t="shared" si="432"/>
        <v>0</v>
      </c>
      <c r="L2758" s="133">
        <f t="shared" ref="L2758:L2821" si="436">IF(G2758&lt;I2758,I2758-G2758,0)</f>
        <v>0</v>
      </c>
      <c r="M2758" s="190">
        <f t="shared" ref="M2758:M2821" si="437">IFERROR(MONTH(O2758),"")</f>
        <v>1</v>
      </c>
      <c r="N2758" s="190" t="str">
        <f t="shared" si="433"/>
        <v>JANEIRO</v>
      </c>
      <c r="P2758" s="119" t="s">
        <v>192</v>
      </c>
      <c r="Q2758" s="136" t="str">
        <f t="shared" ref="Q2758:Q2821" si="438">IF(OR(I2758="",I2758=0),"À PAGAR","PAGO")</f>
        <v>À PAGAR</v>
      </c>
      <c r="R2758" s="136" t="str">
        <f t="shared" ca="1" si="434"/>
        <v>EM DIA</v>
      </c>
      <c r="S2758" s="137" t="str">
        <f t="shared" ref="S2758:S2821" ca="1" si="439">IFERROR(IF(Q2758="À PAGAR",P2758-$W$5,0),"")</f>
        <v/>
      </c>
    </row>
    <row r="2759" spans="2:19" x14ac:dyDescent="0.25">
      <c r="B2759" s="190" t="str">
        <f t="shared" si="431"/>
        <v/>
      </c>
      <c r="C2759" s="190" t="str">
        <f t="shared" si="430"/>
        <v/>
      </c>
      <c r="D2759" s="119" t="s">
        <v>192</v>
      </c>
      <c r="H2759" s="141">
        <f t="shared" si="435"/>
        <v>0</v>
      </c>
      <c r="K2759" s="133">
        <f t="shared" si="432"/>
        <v>0</v>
      </c>
      <c r="L2759" s="133">
        <f t="shared" si="436"/>
        <v>0</v>
      </c>
      <c r="M2759" s="190">
        <f t="shared" si="437"/>
        <v>1</v>
      </c>
      <c r="N2759" s="190" t="str">
        <f t="shared" si="433"/>
        <v>JANEIRO</v>
      </c>
      <c r="P2759" s="119" t="s">
        <v>192</v>
      </c>
      <c r="Q2759" s="136" t="str">
        <f t="shared" si="438"/>
        <v>À PAGAR</v>
      </c>
      <c r="R2759" s="136" t="str">
        <f t="shared" ca="1" si="434"/>
        <v>EM DIA</v>
      </c>
      <c r="S2759" s="137" t="str">
        <f t="shared" ca="1" si="439"/>
        <v/>
      </c>
    </row>
    <row r="2760" spans="2:19" x14ac:dyDescent="0.25">
      <c r="B2760" s="190" t="str">
        <f t="shared" si="431"/>
        <v/>
      </c>
      <c r="C2760" s="190" t="str">
        <f t="shared" si="430"/>
        <v/>
      </c>
      <c r="D2760" s="119" t="s">
        <v>192</v>
      </c>
      <c r="H2760" s="141">
        <f t="shared" si="435"/>
        <v>0</v>
      </c>
      <c r="K2760" s="133">
        <f t="shared" si="432"/>
        <v>0</v>
      </c>
      <c r="L2760" s="133">
        <f t="shared" si="436"/>
        <v>0</v>
      </c>
      <c r="M2760" s="190">
        <f t="shared" si="437"/>
        <v>1</v>
      </c>
      <c r="N2760" s="190" t="str">
        <f t="shared" si="433"/>
        <v>JANEIRO</v>
      </c>
      <c r="P2760" s="119" t="s">
        <v>192</v>
      </c>
      <c r="Q2760" s="136" t="str">
        <f t="shared" si="438"/>
        <v>À PAGAR</v>
      </c>
      <c r="R2760" s="136" t="str">
        <f t="shared" ca="1" si="434"/>
        <v>EM DIA</v>
      </c>
      <c r="S2760" s="137" t="str">
        <f t="shared" ca="1" si="439"/>
        <v/>
      </c>
    </row>
    <row r="2761" spans="2:19" x14ac:dyDescent="0.25">
      <c r="B2761" s="190" t="str">
        <f t="shared" si="431"/>
        <v/>
      </c>
      <c r="C2761" s="190" t="str">
        <f t="shared" si="430"/>
        <v/>
      </c>
      <c r="D2761" s="119" t="s">
        <v>192</v>
      </c>
      <c r="H2761" s="141">
        <f t="shared" si="435"/>
        <v>0</v>
      </c>
      <c r="K2761" s="133">
        <f t="shared" si="432"/>
        <v>0</v>
      </c>
      <c r="L2761" s="133">
        <f t="shared" si="436"/>
        <v>0</v>
      </c>
      <c r="M2761" s="190">
        <f t="shared" si="437"/>
        <v>1</v>
      </c>
      <c r="N2761" s="190" t="str">
        <f t="shared" si="433"/>
        <v>JANEIRO</v>
      </c>
      <c r="P2761" s="119" t="s">
        <v>192</v>
      </c>
      <c r="Q2761" s="136" t="str">
        <f t="shared" si="438"/>
        <v>À PAGAR</v>
      </c>
      <c r="R2761" s="136" t="str">
        <f t="shared" ca="1" si="434"/>
        <v>EM DIA</v>
      </c>
      <c r="S2761" s="137" t="str">
        <f t="shared" ca="1" si="439"/>
        <v/>
      </c>
    </row>
    <row r="2762" spans="2:19" x14ac:dyDescent="0.25">
      <c r="B2762" s="190" t="str">
        <f t="shared" si="431"/>
        <v/>
      </c>
      <c r="C2762" s="190" t="str">
        <f t="shared" si="430"/>
        <v/>
      </c>
      <c r="D2762" s="119" t="s">
        <v>192</v>
      </c>
      <c r="H2762" s="141">
        <f t="shared" si="435"/>
        <v>0</v>
      </c>
      <c r="K2762" s="133">
        <f t="shared" si="432"/>
        <v>0</v>
      </c>
      <c r="L2762" s="133">
        <f t="shared" si="436"/>
        <v>0</v>
      </c>
      <c r="M2762" s="190">
        <f t="shared" si="437"/>
        <v>1</v>
      </c>
      <c r="N2762" s="190" t="str">
        <f t="shared" si="433"/>
        <v>JANEIRO</v>
      </c>
      <c r="P2762" s="119" t="s">
        <v>192</v>
      </c>
      <c r="Q2762" s="136" t="str">
        <f t="shared" si="438"/>
        <v>À PAGAR</v>
      </c>
      <c r="R2762" s="136" t="str">
        <f t="shared" ca="1" si="434"/>
        <v>EM DIA</v>
      </c>
      <c r="S2762" s="137" t="str">
        <f t="shared" ca="1" si="439"/>
        <v/>
      </c>
    </row>
    <row r="2763" spans="2:19" x14ac:dyDescent="0.25">
      <c r="B2763" s="190" t="str">
        <f t="shared" si="431"/>
        <v/>
      </c>
      <c r="C2763" s="190" t="str">
        <f t="shared" si="430"/>
        <v/>
      </c>
      <c r="D2763" s="119" t="s">
        <v>192</v>
      </c>
      <c r="H2763" s="141">
        <f t="shared" si="435"/>
        <v>0</v>
      </c>
      <c r="K2763" s="133">
        <f t="shared" si="432"/>
        <v>0</v>
      </c>
      <c r="L2763" s="133">
        <f t="shared" si="436"/>
        <v>0</v>
      </c>
      <c r="M2763" s="190">
        <f t="shared" si="437"/>
        <v>1</v>
      </c>
      <c r="N2763" s="190" t="str">
        <f t="shared" si="433"/>
        <v>JANEIRO</v>
      </c>
      <c r="P2763" s="119" t="s">
        <v>192</v>
      </c>
      <c r="Q2763" s="136" t="str">
        <f t="shared" si="438"/>
        <v>À PAGAR</v>
      </c>
      <c r="R2763" s="136" t="str">
        <f t="shared" ca="1" si="434"/>
        <v>EM DIA</v>
      </c>
      <c r="S2763" s="137" t="str">
        <f t="shared" ca="1" si="439"/>
        <v/>
      </c>
    </row>
    <row r="2764" spans="2:19" x14ac:dyDescent="0.25">
      <c r="B2764" s="190" t="str">
        <f t="shared" si="431"/>
        <v/>
      </c>
      <c r="C2764" s="190" t="str">
        <f t="shared" si="430"/>
        <v/>
      </c>
      <c r="D2764" s="119" t="s">
        <v>192</v>
      </c>
      <c r="H2764" s="141">
        <f t="shared" si="435"/>
        <v>0</v>
      </c>
      <c r="K2764" s="133">
        <f t="shared" si="432"/>
        <v>0</v>
      </c>
      <c r="L2764" s="133">
        <f t="shared" si="436"/>
        <v>0</v>
      </c>
      <c r="M2764" s="190">
        <f t="shared" si="437"/>
        <v>1</v>
      </c>
      <c r="N2764" s="190" t="str">
        <f t="shared" si="433"/>
        <v>JANEIRO</v>
      </c>
      <c r="P2764" s="119" t="s">
        <v>192</v>
      </c>
      <c r="Q2764" s="136" t="str">
        <f t="shared" si="438"/>
        <v>À PAGAR</v>
      </c>
      <c r="R2764" s="136" t="str">
        <f t="shared" ca="1" si="434"/>
        <v>EM DIA</v>
      </c>
      <c r="S2764" s="137" t="str">
        <f t="shared" ca="1" si="439"/>
        <v/>
      </c>
    </row>
    <row r="2765" spans="2:19" x14ac:dyDescent="0.25">
      <c r="B2765" s="190" t="str">
        <f t="shared" si="431"/>
        <v/>
      </c>
      <c r="C2765" s="190" t="str">
        <f t="shared" si="430"/>
        <v/>
      </c>
      <c r="D2765" s="119" t="s">
        <v>192</v>
      </c>
      <c r="H2765" s="141">
        <f t="shared" si="435"/>
        <v>0</v>
      </c>
      <c r="K2765" s="133">
        <f t="shared" si="432"/>
        <v>0</v>
      </c>
      <c r="L2765" s="133">
        <f t="shared" si="436"/>
        <v>0</v>
      </c>
      <c r="M2765" s="190">
        <f t="shared" si="437"/>
        <v>1</v>
      </c>
      <c r="N2765" s="190" t="str">
        <f t="shared" si="433"/>
        <v>JANEIRO</v>
      </c>
      <c r="P2765" s="119" t="s">
        <v>192</v>
      </c>
      <c r="Q2765" s="136" t="str">
        <f t="shared" si="438"/>
        <v>À PAGAR</v>
      </c>
      <c r="R2765" s="136" t="str">
        <f t="shared" ca="1" si="434"/>
        <v>EM DIA</v>
      </c>
      <c r="S2765" s="137" t="str">
        <f t="shared" ca="1" si="439"/>
        <v/>
      </c>
    </row>
    <row r="2766" spans="2:19" x14ac:dyDescent="0.25">
      <c r="B2766" s="190" t="str">
        <f t="shared" si="431"/>
        <v/>
      </c>
      <c r="C2766" s="190" t="str">
        <f t="shared" si="430"/>
        <v/>
      </c>
      <c r="D2766" s="119" t="s">
        <v>192</v>
      </c>
      <c r="H2766" s="141">
        <f t="shared" si="435"/>
        <v>0</v>
      </c>
      <c r="K2766" s="133">
        <f t="shared" si="432"/>
        <v>0</v>
      </c>
      <c r="L2766" s="133">
        <f t="shared" si="436"/>
        <v>0</v>
      </c>
      <c r="M2766" s="190">
        <f t="shared" si="437"/>
        <v>1</v>
      </c>
      <c r="N2766" s="190" t="str">
        <f t="shared" si="433"/>
        <v>JANEIRO</v>
      </c>
      <c r="P2766" s="119" t="s">
        <v>192</v>
      </c>
      <c r="Q2766" s="136" t="str">
        <f t="shared" si="438"/>
        <v>À PAGAR</v>
      </c>
      <c r="R2766" s="136" t="str">
        <f t="shared" ca="1" si="434"/>
        <v>EM DIA</v>
      </c>
      <c r="S2766" s="137" t="str">
        <f t="shared" ca="1" si="439"/>
        <v/>
      </c>
    </row>
    <row r="2767" spans="2:19" x14ac:dyDescent="0.25">
      <c r="B2767" s="190" t="str">
        <f t="shared" si="431"/>
        <v/>
      </c>
      <c r="C2767" s="190" t="str">
        <f t="shared" ref="C2767:C2830" si="440">IF(B2767=1,"JANEIRO",IF(B2767=2,"FEVEREIRO",IF(B2767=3,"MARÇO",IF(B2767=4,"ABRIL",IF(B2767=5,"MAIO",IF(B2767=6,"JUNHO",IF(B2767=7,"JULHO",IF(B2767=8,"AGOSTO",IF(B2767=9,"SETEMBRO",IF(B2767=10,"OUTUBRO",IF(B2767=11,"NOVEMBRO",IF(B2767=12,"DEZEMBRO",""))))))))))))</f>
        <v/>
      </c>
      <c r="D2767" s="119" t="s">
        <v>192</v>
      </c>
      <c r="H2767" s="141">
        <f t="shared" si="435"/>
        <v>0</v>
      </c>
      <c r="K2767" s="133">
        <f t="shared" si="432"/>
        <v>0</v>
      </c>
      <c r="L2767" s="133">
        <f t="shared" si="436"/>
        <v>0</v>
      </c>
      <c r="M2767" s="190">
        <f t="shared" si="437"/>
        <v>1</v>
      </c>
      <c r="N2767" s="190" t="str">
        <f t="shared" si="433"/>
        <v>JANEIRO</v>
      </c>
      <c r="P2767" s="119" t="s">
        <v>192</v>
      </c>
      <c r="Q2767" s="136" t="str">
        <f t="shared" si="438"/>
        <v>À PAGAR</v>
      </c>
      <c r="R2767" s="136" t="str">
        <f t="shared" ca="1" si="434"/>
        <v>EM DIA</v>
      </c>
      <c r="S2767" s="137" t="str">
        <f t="shared" ca="1" si="439"/>
        <v/>
      </c>
    </row>
    <row r="2768" spans="2:19" x14ac:dyDescent="0.25">
      <c r="B2768" s="190" t="str">
        <f t="shared" si="431"/>
        <v/>
      </c>
      <c r="C2768" s="190" t="str">
        <f t="shared" si="440"/>
        <v/>
      </c>
      <c r="D2768" s="119" t="s">
        <v>192</v>
      </c>
      <c r="H2768" s="141">
        <f t="shared" si="435"/>
        <v>0</v>
      </c>
      <c r="K2768" s="133">
        <f t="shared" si="432"/>
        <v>0</v>
      </c>
      <c r="L2768" s="133">
        <f t="shared" si="436"/>
        <v>0</v>
      </c>
      <c r="M2768" s="190">
        <f t="shared" si="437"/>
        <v>1</v>
      </c>
      <c r="N2768" s="190" t="str">
        <f t="shared" si="433"/>
        <v>JANEIRO</v>
      </c>
      <c r="P2768" s="119" t="s">
        <v>192</v>
      </c>
      <c r="Q2768" s="136" t="str">
        <f t="shared" si="438"/>
        <v>À PAGAR</v>
      </c>
      <c r="R2768" s="136" t="str">
        <f t="shared" ca="1" si="434"/>
        <v>EM DIA</v>
      </c>
      <c r="S2768" s="137" t="str">
        <f t="shared" ca="1" si="439"/>
        <v/>
      </c>
    </row>
    <row r="2769" spans="2:19" x14ac:dyDescent="0.25">
      <c r="B2769" s="190" t="str">
        <f t="shared" si="431"/>
        <v/>
      </c>
      <c r="C2769" s="190" t="str">
        <f t="shared" si="440"/>
        <v/>
      </c>
      <c r="D2769" s="119" t="s">
        <v>192</v>
      </c>
      <c r="H2769" s="141">
        <f t="shared" si="435"/>
        <v>0</v>
      </c>
      <c r="K2769" s="133">
        <f t="shared" si="432"/>
        <v>0</v>
      </c>
      <c r="L2769" s="133">
        <f t="shared" si="436"/>
        <v>0</v>
      </c>
      <c r="M2769" s="190">
        <f t="shared" si="437"/>
        <v>1</v>
      </c>
      <c r="N2769" s="190" t="str">
        <f t="shared" si="433"/>
        <v>JANEIRO</v>
      </c>
      <c r="P2769" s="119" t="s">
        <v>192</v>
      </c>
      <c r="Q2769" s="136" t="str">
        <f t="shared" si="438"/>
        <v>À PAGAR</v>
      </c>
      <c r="R2769" s="136" t="str">
        <f t="shared" ca="1" si="434"/>
        <v>EM DIA</v>
      </c>
      <c r="S2769" s="137" t="str">
        <f t="shared" ca="1" si="439"/>
        <v/>
      </c>
    </row>
    <row r="2770" spans="2:19" x14ac:dyDescent="0.25">
      <c r="B2770" s="190" t="str">
        <f t="shared" ref="B2770:B2833" si="441">IFERROR(MONTH(D2770),"")</f>
        <v/>
      </c>
      <c r="C2770" s="190" t="str">
        <f t="shared" si="440"/>
        <v/>
      </c>
      <c r="D2770" s="119" t="s">
        <v>192</v>
      </c>
      <c r="H2770" s="141">
        <f t="shared" si="435"/>
        <v>0</v>
      </c>
      <c r="K2770" s="133">
        <f t="shared" si="432"/>
        <v>0</v>
      </c>
      <c r="L2770" s="133">
        <f t="shared" si="436"/>
        <v>0</v>
      </c>
      <c r="M2770" s="190">
        <f t="shared" si="437"/>
        <v>1</v>
      </c>
      <c r="N2770" s="190" t="str">
        <f t="shared" si="433"/>
        <v>JANEIRO</v>
      </c>
      <c r="P2770" s="119" t="s">
        <v>192</v>
      </c>
      <c r="Q2770" s="136" t="str">
        <f t="shared" si="438"/>
        <v>À PAGAR</v>
      </c>
      <c r="R2770" s="136" t="str">
        <f t="shared" ca="1" si="434"/>
        <v>EM DIA</v>
      </c>
      <c r="S2770" s="137" t="str">
        <f t="shared" ca="1" si="439"/>
        <v/>
      </c>
    </row>
    <row r="2771" spans="2:19" x14ac:dyDescent="0.25">
      <c r="B2771" s="190" t="str">
        <f t="shared" si="441"/>
        <v/>
      </c>
      <c r="C2771" s="190" t="str">
        <f t="shared" si="440"/>
        <v/>
      </c>
      <c r="D2771" s="119" t="s">
        <v>192</v>
      </c>
      <c r="H2771" s="141">
        <f t="shared" si="435"/>
        <v>0</v>
      </c>
      <c r="K2771" s="133">
        <f t="shared" si="432"/>
        <v>0</v>
      </c>
      <c r="L2771" s="133">
        <f t="shared" si="436"/>
        <v>0</v>
      </c>
      <c r="M2771" s="190">
        <f t="shared" si="437"/>
        <v>1</v>
      </c>
      <c r="N2771" s="190" t="str">
        <f t="shared" si="433"/>
        <v>JANEIRO</v>
      </c>
      <c r="P2771" s="119" t="s">
        <v>192</v>
      </c>
      <c r="Q2771" s="136" t="str">
        <f t="shared" si="438"/>
        <v>À PAGAR</v>
      </c>
      <c r="R2771" s="136" t="str">
        <f t="shared" ca="1" si="434"/>
        <v>EM DIA</v>
      </c>
      <c r="S2771" s="137" t="str">
        <f t="shared" ca="1" si="439"/>
        <v/>
      </c>
    </row>
    <row r="2772" spans="2:19" x14ac:dyDescent="0.25">
      <c r="B2772" s="190" t="str">
        <f t="shared" si="441"/>
        <v/>
      </c>
      <c r="C2772" s="190" t="str">
        <f t="shared" si="440"/>
        <v/>
      </c>
      <c r="D2772" s="119" t="s">
        <v>192</v>
      </c>
      <c r="H2772" s="141">
        <f t="shared" si="435"/>
        <v>0</v>
      </c>
      <c r="K2772" s="133">
        <f t="shared" si="432"/>
        <v>0</v>
      </c>
      <c r="L2772" s="133">
        <f t="shared" si="436"/>
        <v>0</v>
      </c>
      <c r="M2772" s="190">
        <f t="shared" si="437"/>
        <v>1</v>
      </c>
      <c r="N2772" s="190" t="str">
        <f t="shared" si="433"/>
        <v>JANEIRO</v>
      </c>
      <c r="P2772" s="119" t="s">
        <v>192</v>
      </c>
      <c r="Q2772" s="136" t="str">
        <f t="shared" si="438"/>
        <v>À PAGAR</v>
      </c>
      <c r="R2772" s="136" t="str">
        <f t="shared" ca="1" si="434"/>
        <v>EM DIA</v>
      </c>
      <c r="S2772" s="137" t="str">
        <f t="shared" ca="1" si="439"/>
        <v/>
      </c>
    </row>
    <row r="2773" spans="2:19" x14ac:dyDescent="0.25">
      <c r="B2773" s="190" t="str">
        <f t="shared" si="441"/>
        <v/>
      </c>
      <c r="C2773" s="190" t="str">
        <f t="shared" si="440"/>
        <v/>
      </c>
      <c r="D2773" s="119" t="s">
        <v>192</v>
      </c>
      <c r="H2773" s="141">
        <f t="shared" si="435"/>
        <v>0</v>
      </c>
      <c r="K2773" s="133">
        <f t="shared" si="432"/>
        <v>0</v>
      </c>
      <c r="L2773" s="133">
        <f t="shared" si="436"/>
        <v>0</v>
      </c>
      <c r="M2773" s="190">
        <f t="shared" si="437"/>
        <v>1</v>
      </c>
      <c r="N2773" s="190" t="str">
        <f t="shared" si="433"/>
        <v>JANEIRO</v>
      </c>
      <c r="P2773" s="119" t="s">
        <v>192</v>
      </c>
      <c r="Q2773" s="136" t="str">
        <f t="shared" si="438"/>
        <v>À PAGAR</v>
      </c>
      <c r="R2773" s="136" t="str">
        <f t="shared" ca="1" si="434"/>
        <v>EM DIA</v>
      </c>
      <c r="S2773" s="137" t="str">
        <f t="shared" ca="1" si="439"/>
        <v/>
      </c>
    </row>
    <row r="2774" spans="2:19" x14ac:dyDescent="0.25">
      <c r="B2774" s="190" t="str">
        <f t="shared" si="441"/>
        <v/>
      </c>
      <c r="C2774" s="190" t="str">
        <f t="shared" si="440"/>
        <v/>
      </c>
      <c r="D2774" s="119" t="s">
        <v>192</v>
      </c>
      <c r="H2774" s="141">
        <f t="shared" si="435"/>
        <v>0</v>
      </c>
      <c r="K2774" s="133">
        <f t="shared" si="432"/>
        <v>0</v>
      </c>
      <c r="L2774" s="133">
        <f t="shared" si="436"/>
        <v>0</v>
      </c>
      <c r="M2774" s="190">
        <f t="shared" si="437"/>
        <v>1</v>
      </c>
      <c r="N2774" s="190" t="str">
        <f t="shared" si="433"/>
        <v>JANEIRO</v>
      </c>
      <c r="P2774" s="119" t="s">
        <v>192</v>
      </c>
      <c r="Q2774" s="136" t="str">
        <f t="shared" si="438"/>
        <v>À PAGAR</v>
      </c>
      <c r="R2774" s="136" t="str">
        <f t="shared" ca="1" si="434"/>
        <v>EM DIA</v>
      </c>
      <c r="S2774" s="137" t="str">
        <f t="shared" ca="1" si="439"/>
        <v/>
      </c>
    </row>
    <row r="2775" spans="2:19" x14ac:dyDescent="0.25">
      <c r="B2775" s="190" t="str">
        <f t="shared" si="441"/>
        <v/>
      </c>
      <c r="C2775" s="190" t="str">
        <f t="shared" si="440"/>
        <v/>
      </c>
      <c r="D2775" s="119" t="s">
        <v>192</v>
      </c>
      <c r="H2775" s="141">
        <f t="shared" si="435"/>
        <v>0</v>
      </c>
      <c r="K2775" s="133">
        <f t="shared" si="432"/>
        <v>0</v>
      </c>
      <c r="L2775" s="133">
        <f t="shared" si="436"/>
        <v>0</v>
      </c>
      <c r="M2775" s="190">
        <f t="shared" si="437"/>
        <v>1</v>
      </c>
      <c r="N2775" s="190" t="str">
        <f t="shared" si="433"/>
        <v>JANEIRO</v>
      </c>
      <c r="P2775" s="119" t="s">
        <v>192</v>
      </c>
      <c r="Q2775" s="136" t="str">
        <f t="shared" si="438"/>
        <v>À PAGAR</v>
      </c>
      <c r="R2775" s="136" t="str">
        <f t="shared" ca="1" si="434"/>
        <v>EM DIA</v>
      </c>
      <c r="S2775" s="137" t="str">
        <f t="shared" ca="1" si="439"/>
        <v/>
      </c>
    </row>
    <row r="2776" spans="2:19" x14ac:dyDescent="0.25">
      <c r="B2776" s="190" t="str">
        <f t="shared" si="441"/>
        <v/>
      </c>
      <c r="C2776" s="190" t="str">
        <f t="shared" si="440"/>
        <v/>
      </c>
      <c r="D2776" s="119" t="s">
        <v>192</v>
      </c>
      <c r="H2776" s="141">
        <f t="shared" si="435"/>
        <v>0</v>
      </c>
      <c r="K2776" s="133">
        <f t="shared" si="432"/>
        <v>0</v>
      </c>
      <c r="L2776" s="133">
        <f t="shared" si="436"/>
        <v>0</v>
      </c>
      <c r="M2776" s="190">
        <f t="shared" si="437"/>
        <v>1</v>
      </c>
      <c r="N2776" s="190" t="str">
        <f t="shared" si="433"/>
        <v>JANEIRO</v>
      </c>
      <c r="P2776" s="119" t="s">
        <v>192</v>
      </c>
      <c r="Q2776" s="136" t="str">
        <f t="shared" si="438"/>
        <v>À PAGAR</v>
      </c>
      <c r="R2776" s="136" t="str">
        <f t="shared" ca="1" si="434"/>
        <v>EM DIA</v>
      </c>
      <c r="S2776" s="137" t="str">
        <f t="shared" ca="1" si="439"/>
        <v/>
      </c>
    </row>
    <row r="2777" spans="2:19" x14ac:dyDescent="0.25">
      <c r="B2777" s="190" t="str">
        <f t="shared" si="441"/>
        <v/>
      </c>
      <c r="C2777" s="190" t="str">
        <f t="shared" si="440"/>
        <v/>
      </c>
      <c r="D2777" s="119" t="s">
        <v>192</v>
      </c>
      <c r="H2777" s="141">
        <f t="shared" si="435"/>
        <v>0</v>
      </c>
      <c r="K2777" s="133">
        <f t="shared" si="432"/>
        <v>0</v>
      </c>
      <c r="L2777" s="133">
        <f t="shared" si="436"/>
        <v>0</v>
      </c>
      <c r="M2777" s="190">
        <f t="shared" si="437"/>
        <v>1</v>
      </c>
      <c r="N2777" s="190" t="str">
        <f t="shared" si="433"/>
        <v>JANEIRO</v>
      </c>
      <c r="P2777" s="119" t="s">
        <v>192</v>
      </c>
      <c r="Q2777" s="136" t="str">
        <f t="shared" si="438"/>
        <v>À PAGAR</v>
      </c>
      <c r="R2777" s="136" t="str">
        <f t="shared" ca="1" si="434"/>
        <v>EM DIA</v>
      </c>
      <c r="S2777" s="137" t="str">
        <f t="shared" ca="1" si="439"/>
        <v/>
      </c>
    </row>
    <row r="2778" spans="2:19" x14ac:dyDescent="0.25">
      <c r="B2778" s="190" t="str">
        <f t="shared" si="441"/>
        <v/>
      </c>
      <c r="C2778" s="190" t="str">
        <f t="shared" si="440"/>
        <v/>
      </c>
      <c r="D2778" s="119" t="s">
        <v>192</v>
      </c>
      <c r="H2778" s="141">
        <f t="shared" si="435"/>
        <v>0</v>
      </c>
      <c r="K2778" s="133">
        <f t="shared" si="432"/>
        <v>0</v>
      </c>
      <c r="L2778" s="133">
        <f t="shared" si="436"/>
        <v>0</v>
      </c>
      <c r="M2778" s="190">
        <f t="shared" si="437"/>
        <v>1</v>
      </c>
      <c r="N2778" s="190" t="str">
        <f t="shared" si="433"/>
        <v>JANEIRO</v>
      </c>
      <c r="P2778" s="119" t="s">
        <v>192</v>
      </c>
      <c r="Q2778" s="136" t="str">
        <f t="shared" si="438"/>
        <v>À PAGAR</v>
      </c>
      <c r="R2778" s="136" t="str">
        <f t="shared" ca="1" si="434"/>
        <v>EM DIA</v>
      </c>
      <c r="S2778" s="137" t="str">
        <f t="shared" ca="1" si="439"/>
        <v/>
      </c>
    </row>
    <row r="2779" spans="2:19" x14ac:dyDescent="0.25">
      <c r="B2779" s="190" t="str">
        <f t="shared" si="441"/>
        <v/>
      </c>
      <c r="C2779" s="190" t="str">
        <f t="shared" si="440"/>
        <v/>
      </c>
      <c r="D2779" s="119" t="s">
        <v>192</v>
      </c>
      <c r="H2779" s="141">
        <f t="shared" si="435"/>
        <v>0</v>
      </c>
      <c r="K2779" s="133">
        <f t="shared" si="432"/>
        <v>0</v>
      </c>
      <c r="L2779" s="133">
        <f t="shared" si="436"/>
        <v>0</v>
      </c>
      <c r="M2779" s="190">
        <f t="shared" si="437"/>
        <v>1</v>
      </c>
      <c r="N2779" s="190" t="str">
        <f t="shared" si="433"/>
        <v>JANEIRO</v>
      </c>
      <c r="P2779" s="119" t="s">
        <v>192</v>
      </c>
      <c r="Q2779" s="136" t="str">
        <f t="shared" si="438"/>
        <v>À PAGAR</v>
      </c>
      <c r="R2779" s="136" t="str">
        <f t="shared" ca="1" si="434"/>
        <v>EM DIA</v>
      </c>
      <c r="S2779" s="137" t="str">
        <f t="shared" ca="1" si="439"/>
        <v/>
      </c>
    </row>
    <row r="2780" spans="2:19" x14ac:dyDescent="0.25">
      <c r="B2780" s="190" t="str">
        <f t="shared" si="441"/>
        <v/>
      </c>
      <c r="C2780" s="190" t="str">
        <f t="shared" si="440"/>
        <v/>
      </c>
      <c r="D2780" s="119" t="s">
        <v>192</v>
      </c>
      <c r="H2780" s="141">
        <f t="shared" si="435"/>
        <v>0</v>
      </c>
      <c r="K2780" s="133">
        <f t="shared" si="432"/>
        <v>0</v>
      </c>
      <c r="L2780" s="133">
        <f t="shared" si="436"/>
        <v>0</v>
      </c>
      <c r="M2780" s="190">
        <f t="shared" si="437"/>
        <v>1</v>
      </c>
      <c r="N2780" s="190" t="str">
        <f t="shared" si="433"/>
        <v>JANEIRO</v>
      </c>
      <c r="P2780" s="119" t="s">
        <v>192</v>
      </c>
      <c r="Q2780" s="136" t="str">
        <f t="shared" si="438"/>
        <v>À PAGAR</v>
      </c>
      <c r="R2780" s="136" t="str">
        <f t="shared" ca="1" si="434"/>
        <v>EM DIA</v>
      </c>
      <c r="S2780" s="137" t="str">
        <f t="shared" ca="1" si="439"/>
        <v/>
      </c>
    </row>
    <row r="2781" spans="2:19" x14ac:dyDescent="0.25">
      <c r="B2781" s="190" t="str">
        <f t="shared" si="441"/>
        <v/>
      </c>
      <c r="C2781" s="190" t="str">
        <f t="shared" si="440"/>
        <v/>
      </c>
      <c r="D2781" s="119" t="s">
        <v>192</v>
      </c>
      <c r="H2781" s="141">
        <f t="shared" si="435"/>
        <v>0</v>
      </c>
      <c r="K2781" s="133">
        <f t="shared" ref="K2781:K2844" si="442">IF(AND(G2781&gt;I2781,I2781&gt;0),G2781-I2781-J2781,0)</f>
        <v>0</v>
      </c>
      <c r="L2781" s="133">
        <f t="shared" si="436"/>
        <v>0</v>
      </c>
      <c r="M2781" s="190">
        <f t="shared" si="437"/>
        <v>1</v>
      </c>
      <c r="N2781" s="190" t="str">
        <f t="shared" si="433"/>
        <v>JANEIRO</v>
      </c>
      <c r="P2781" s="119" t="s">
        <v>192</v>
      </c>
      <c r="Q2781" s="136" t="str">
        <f t="shared" si="438"/>
        <v>À PAGAR</v>
      </c>
      <c r="R2781" s="136" t="str">
        <f t="shared" ca="1" si="434"/>
        <v>EM DIA</v>
      </c>
      <c r="S2781" s="137" t="str">
        <f t="shared" ca="1" si="439"/>
        <v/>
      </c>
    </row>
    <row r="2782" spans="2:19" x14ac:dyDescent="0.25">
      <c r="B2782" s="190" t="str">
        <f t="shared" si="441"/>
        <v/>
      </c>
      <c r="C2782" s="190" t="str">
        <f t="shared" si="440"/>
        <v/>
      </c>
      <c r="D2782" s="119" t="s">
        <v>192</v>
      </c>
      <c r="H2782" s="141">
        <f t="shared" si="435"/>
        <v>0</v>
      </c>
      <c r="K2782" s="133">
        <f t="shared" si="442"/>
        <v>0</v>
      </c>
      <c r="L2782" s="133">
        <f t="shared" si="436"/>
        <v>0</v>
      </c>
      <c r="M2782" s="190">
        <f t="shared" si="437"/>
        <v>1</v>
      </c>
      <c r="N2782" s="190" t="str">
        <f t="shared" si="433"/>
        <v>JANEIRO</v>
      </c>
      <c r="P2782" s="119" t="s">
        <v>192</v>
      </c>
      <c r="Q2782" s="136" t="str">
        <f t="shared" si="438"/>
        <v>À PAGAR</v>
      </c>
      <c r="R2782" s="136" t="str">
        <f t="shared" ca="1" si="434"/>
        <v>EM DIA</v>
      </c>
      <c r="S2782" s="137" t="str">
        <f t="shared" ca="1" si="439"/>
        <v/>
      </c>
    </row>
    <row r="2783" spans="2:19" x14ac:dyDescent="0.25">
      <c r="B2783" s="190" t="str">
        <f t="shared" si="441"/>
        <v/>
      </c>
      <c r="C2783" s="190" t="str">
        <f t="shared" si="440"/>
        <v/>
      </c>
      <c r="D2783" s="119" t="s">
        <v>192</v>
      </c>
      <c r="H2783" s="141">
        <f t="shared" si="435"/>
        <v>0</v>
      </c>
      <c r="K2783" s="133">
        <f t="shared" si="442"/>
        <v>0</v>
      </c>
      <c r="L2783" s="133">
        <f t="shared" si="436"/>
        <v>0</v>
      </c>
      <c r="M2783" s="190">
        <f t="shared" si="437"/>
        <v>1</v>
      </c>
      <c r="N2783" s="190" t="str">
        <f t="shared" si="433"/>
        <v>JANEIRO</v>
      </c>
      <c r="P2783" s="119" t="s">
        <v>192</v>
      </c>
      <c r="Q2783" s="136" t="str">
        <f t="shared" si="438"/>
        <v>À PAGAR</v>
      </c>
      <c r="R2783" s="136" t="str">
        <f t="shared" ca="1" si="434"/>
        <v>EM DIA</v>
      </c>
      <c r="S2783" s="137" t="str">
        <f t="shared" ca="1" si="439"/>
        <v/>
      </c>
    </row>
    <row r="2784" spans="2:19" x14ac:dyDescent="0.25">
      <c r="B2784" s="190" t="str">
        <f t="shared" si="441"/>
        <v/>
      </c>
      <c r="C2784" s="190" t="str">
        <f t="shared" si="440"/>
        <v/>
      </c>
      <c r="D2784" s="119" t="s">
        <v>192</v>
      </c>
      <c r="H2784" s="141">
        <f t="shared" si="435"/>
        <v>0</v>
      </c>
      <c r="K2784" s="133">
        <f t="shared" si="442"/>
        <v>0</v>
      </c>
      <c r="L2784" s="133">
        <f t="shared" si="436"/>
        <v>0</v>
      </c>
      <c r="M2784" s="190">
        <f t="shared" si="437"/>
        <v>1</v>
      </c>
      <c r="N2784" s="190" t="str">
        <f t="shared" si="433"/>
        <v>JANEIRO</v>
      </c>
      <c r="P2784" s="119" t="s">
        <v>192</v>
      </c>
      <c r="Q2784" s="136" t="str">
        <f t="shared" si="438"/>
        <v>À PAGAR</v>
      </c>
      <c r="R2784" s="136" t="str">
        <f t="shared" ca="1" si="434"/>
        <v>EM DIA</v>
      </c>
      <c r="S2784" s="137" t="str">
        <f t="shared" ca="1" si="439"/>
        <v/>
      </c>
    </row>
    <row r="2785" spans="2:19" x14ac:dyDescent="0.25">
      <c r="B2785" s="190" t="str">
        <f t="shared" si="441"/>
        <v/>
      </c>
      <c r="C2785" s="190" t="str">
        <f t="shared" si="440"/>
        <v/>
      </c>
      <c r="D2785" s="119" t="s">
        <v>192</v>
      </c>
      <c r="H2785" s="141">
        <f t="shared" si="435"/>
        <v>0</v>
      </c>
      <c r="K2785" s="133">
        <f t="shared" si="442"/>
        <v>0</v>
      </c>
      <c r="L2785" s="133">
        <f t="shared" si="436"/>
        <v>0</v>
      </c>
      <c r="M2785" s="190">
        <f t="shared" si="437"/>
        <v>1</v>
      </c>
      <c r="N2785" s="190" t="str">
        <f t="shared" si="433"/>
        <v>JANEIRO</v>
      </c>
      <c r="P2785" s="119" t="s">
        <v>192</v>
      </c>
      <c r="Q2785" s="136" t="str">
        <f t="shared" si="438"/>
        <v>À PAGAR</v>
      </c>
      <c r="R2785" s="136" t="str">
        <f t="shared" ca="1" si="434"/>
        <v>EM DIA</v>
      </c>
      <c r="S2785" s="137" t="str">
        <f t="shared" ca="1" si="439"/>
        <v/>
      </c>
    </row>
    <row r="2786" spans="2:19" x14ac:dyDescent="0.25">
      <c r="B2786" s="190" t="str">
        <f t="shared" si="441"/>
        <v/>
      </c>
      <c r="C2786" s="190" t="str">
        <f t="shared" si="440"/>
        <v/>
      </c>
      <c r="D2786" s="119" t="s">
        <v>192</v>
      </c>
      <c r="H2786" s="141">
        <f t="shared" si="435"/>
        <v>0</v>
      </c>
      <c r="K2786" s="133">
        <f t="shared" si="442"/>
        <v>0</v>
      </c>
      <c r="L2786" s="133">
        <f t="shared" si="436"/>
        <v>0</v>
      </c>
      <c r="M2786" s="190">
        <f t="shared" si="437"/>
        <v>1</v>
      </c>
      <c r="N2786" s="190" t="str">
        <f t="shared" si="433"/>
        <v>JANEIRO</v>
      </c>
      <c r="P2786" s="119" t="s">
        <v>192</v>
      </c>
      <c r="Q2786" s="136" t="str">
        <f t="shared" si="438"/>
        <v>À PAGAR</v>
      </c>
      <c r="R2786" s="136" t="str">
        <f t="shared" ca="1" si="434"/>
        <v>EM DIA</v>
      </c>
      <c r="S2786" s="137" t="str">
        <f t="shared" ca="1" si="439"/>
        <v/>
      </c>
    </row>
    <row r="2787" spans="2:19" x14ac:dyDescent="0.25">
      <c r="B2787" s="190" t="str">
        <f t="shared" si="441"/>
        <v/>
      </c>
      <c r="C2787" s="190" t="str">
        <f t="shared" si="440"/>
        <v/>
      </c>
      <c r="D2787" s="119" t="s">
        <v>192</v>
      </c>
      <c r="H2787" s="141">
        <f t="shared" si="435"/>
        <v>0</v>
      </c>
      <c r="K2787" s="133">
        <f t="shared" si="442"/>
        <v>0</v>
      </c>
      <c r="L2787" s="133">
        <f t="shared" si="436"/>
        <v>0</v>
      </c>
      <c r="M2787" s="190">
        <f t="shared" si="437"/>
        <v>1</v>
      </c>
      <c r="N2787" s="190" t="str">
        <f t="shared" si="433"/>
        <v>JANEIRO</v>
      </c>
      <c r="P2787" s="119" t="s">
        <v>192</v>
      </c>
      <c r="Q2787" s="136" t="str">
        <f t="shared" si="438"/>
        <v>À PAGAR</v>
      </c>
      <c r="R2787" s="136" t="str">
        <f t="shared" ca="1" si="434"/>
        <v>EM DIA</v>
      </c>
      <c r="S2787" s="137" t="str">
        <f t="shared" ca="1" si="439"/>
        <v/>
      </c>
    </row>
    <row r="2788" spans="2:19" x14ac:dyDescent="0.25">
      <c r="B2788" s="190" t="str">
        <f t="shared" si="441"/>
        <v/>
      </c>
      <c r="C2788" s="190" t="str">
        <f t="shared" si="440"/>
        <v/>
      </c>
      <c r="D2788" s="119" t="s">
        <v>192</v>
      </c>
      <c r="H2788" s="141">
        <f t="shared" si="435"/>
        <v>0</v>
      </c>
      <c r="K2788" s="133">
        <f t="shared" si="442"/>
        <v>0</v>
      </c>
      <c r="L2788" s="133">
        <f t="shared" si="436"/>
        <v>0</v>
      </c>
      <c r="M2788" s="190">
        <f t="shared" si="437"/>
        <v>1</v>
      </c>
      <c r="N2788" s="190" t="str">
        <f t="shared" si="433"/>
        <v>JANEIRO</v>
      </c>
      <c r="P2788" s="119" t="s">
        <v>192</v>
      </c>
      <c r="Q2788" s="136" t="str">
        <f t="shared" si="438"/>
        <v>À PAGAR</v>
      </c>
      <c r="R2788" s="136" t="str">
        <f t="shared" ca="1" si="434"/>
        <v>EM DIA</v>
      </c>
      <c r="S2788" s="137" t="str">
        <f t="shared" ca="1" si="439"/>
        <v/>
      </c>
    </row>
    <row r="2789" spans="2:19" x14ac:dyDescent="0.25">
      <c r="B2789" s="190" t="str">
        <f t="shared" si="441"/>
        <v/>
      </c>
      <c r="C2789" s="190" t="str">
        <f t="shared" si="440"/>
        <v/>
      </c>
      <c r="D2789" s="119" t="s">
        <v>192</v>
      </c>
      <c r="H2789" s="141">
        <f t="shared" si="435"/>
        <v>0</v>
      </c>
      <c r="K2789" s="133">
        <f t="shared" si="442"/>
        <v>0</v>
      </c>
      <c r="L2789" s="133">
        <f t="shared" si="436"/>
        <v>0</v>
      </c>
      <c r="M2789" s="190">
        <f t="shared" si="437"/>
        <v>1</v>
      </c>
      <c r="N2789" s="190" t="str">
        <f t="shared" si="433"/>
        <v>JANEIRO</v>
      </c>
      <c r="P2789" s="119" t="s">
        <v>192</v>
      </c>
      <c r="Q2789" s="136" t="str">
        <f t="shared" si="438"/>
        <v>À PAGAR</v>
      </c>
      <c r="R2789" s="136" t="str">
        <f t="shared" ca="1" si="434"/>
        <v>EM DIA</v>
      </c>
      <c r="S2789" s="137" t="str">
        <f t="shared" ca="1" si="439"/>
        <v/>
      </c>
    </row>
    <row r="2790" spans="2:19" x14ac:dyDescent="0.25">
      <c r="B2790" s="190" t="str">
        <f t="shared" si="441"/>
        <v/>
      </c>
      <c r="C2790" s="190" t="str">
        <f t="shared" si="440"/>
        <v/>
      </c>
      <c r="D2790" s="119" t="s">
        <v>192</v>
      </c>
      <c r="H2790" s="141">
        <f t="shared" si="435"/>
        <v>0</v>
      </c>
      <c r="K2790" s="133">
        <f t="shared" si="442"/>
        <v>0</v>
      </c>
      <c r="L2790" s="133">
        <f t="shared" si="436"/>
        <v>0</v>
      </c>
      <c r="M2790" s="190">
        <f t="shared" si="437"/>
        <v>1</v>
      </c>
      <c r="N2790" s="190" t="str">
        <f t="shared" si="433"/>
        <v>JANEIRO</v>
      </c>
      <c r="P2790" s="119" t="s">
        <v>192</v>
      </c>
      <c r="Q2790" s="136" t="str">
        <f t="shared" si="438"/>
        <v>À PAGAR</v>
      </c>
      <c r="R2790" s="136" t="str">
        <f t="shared" ca="1" si="434"/>
        <v>EM DIA</v>
      </c>
      <c r="S2790" s="137" t="str">
        <f t="shared" ca="1" si="439"/>
        <v/>
      </c>
    </row>
    <row r="2791" spans="2:19" x14ac:dyDescent="0.25">
      <c r="B2791" s="190" t="str">
        <f t="shared" si="441"/>
        <v/>
      </c>
      <c r="C2791" s="190" t="str">
        <f t="shared" si="440"/>
        <v/>
      </c>
      <c r="D2791" s="119" t="s">
        <v>192</v>
      </c>
      <c r="H2791" s="141">
        <f t="shared" si="435"/>
        <v>0</v>
      </c>
      <c r="K2791" s="133">
        <f t="shared" si="442"/>
        <v>0</v>
      </c>
      <c r="L2791" s="133">
        <f t="shared" si="436"/>
        <v>0</v>
      </c>
      <c r="M2791" s="190">
        <f t="shared" si="437"/>
        <v>1</v>
      </c>
      <c r="N2791" s="190" t="str">
        <f t="shared" si="433"/>
        <v>JANEIRO</v>
      </c>
      <c r="P2791" s="119" t="s">
        <v>192</v>
      </c>
      <c r="Q2791" s="136" t="str">
        <f t="shared" si="438"/>
        <v>À PAGAR</v>
      </c>
      <c r="R2791" s="136" t="str">
        <f t="shared" ca="1" si="434"/>
        <v>EM DIA</v>
      </c>
      <c r="S2791" s="137" t="str">
        <f t="shared" ca="1" si="439"/>
        <v/>
      </c>
    </row>
    <row r="2792" spans="2:19" x14ac:dyDescent="0.25">
      <c r="B2792" s="190" t="str">
        <f t="shared" si="441"/>
        <v/>
      </c>
      <c r="C2792" s="190" t="str">
        <f t="shared" si="440"/>
        <v/>
      </c>
      <c r="D2792" s="119" t="s">
        <v>192</v>
      </c>
      <c r="H2792" s="141">
        <f t="shared" si="435"/>
        <v>0</v>
      </c>
      <c r="K2792" s="133">
        <f t="shared" si="442"/>
        <v>0</v>
      </c>
      <c r="L2792" s="133">
        <f t="shared" si="436"/>
        <v>0</v>
      </c>
      <c r="M2792" s="190">
        <f t="shared" si="437"/>
        <v>1</v>
      </c>
      <c r="N2792" s="190" t="str">
        <f t="shared" si="433"/>
        <v>JANEIRO</v>
      </c>
      <c r="P2792" s="119" t="s">
        <v>192</v>
      </c>
      <c r="Q2792" s="136" t="str">
        <f t="shared" si="438"/>
        <v>À PAGAR</v>
      </c>
      <c r="R2792" s="136" t="str">
        <f t="shared" ca="1" si="434"/>
        <v>EM DIA</v>
      </c>
      <c r="S2792" s="137" t="str">
        <f t="shared" ca="1" si="439"/>
        <v/>
      </c>
    </row>
    <row r="2793" spans="2:19" x14ac:dyDescent="0.25">
      <c r="B2793" s="190" t="str">
        <f t="shared" si="441"/>
        <v/>
      </c>
      <c r="C2793" s="190" t="str">
        <f t="shared" si="440"/>
        <v/>
      </c>
      <c r="D2793" s="119" t="s">
        <v>192</v>
      </c>
      <c r="H2793" s="141">
        <f t="shared" si="435"/>
        <v>0</v>
      </c>
      <c r="K2793" s="133">
        <f t="shared" si="442"/>
        <v>0</v>
      </c>
      <c r="L2793" s="133">
        <f t="shared" si="436"/>
        <v>0</v>
      </c>
      <c r="M2793" s="190">
        <f t="shared" si="437"/>
        <v>1</v>
      </c>
      <c r="N2793" s="190" t="str">
        <f t="shared" si="433"/>
        <v>JANEIRO</v>
      </c>
      <c r="P2793" s="119" t="s">
        <v>192</v>
      </c>
      <c r="Q2793" s="136" t="str">
        <f t="shared" si="438"/>
        <v>À PAGAR</v>
      </c>
      <c r="R2793" s="136" t="str">
        <f t="shared" ca="1" si="434"/>
        <v>EM DIA</v>
      </c>
      <c r="S2793" s="137" t="str">
        <f t="shared" ca="1" si="439"/>
        <v/>
      </c>
    </row>
    <row r="2794" spans="2:19" x14ac:dyDescent="0.25">
      <c r="B2794" s="190" t="str">
        <f t="shared" si="441"/>
        <v/>
      </c>
      <c r="C2794" s="190" t="str">
        <f t="shared" si="440"/>
        <v/>
      </c>
      <c r="D2794" s="119" t="s">
        <v>192</v>
      </c>
      <c r="H2794" s="141">
        <f t="shared" si="435"/>
        <v>0</v>
      </c>
      <c r="K2794" s="133">
        <f t="shared" si="442"/>
        <v>0</v>
      </c>
      <c r="L2794" s="133">
        <f t="shared" si="436"/>
        <v>0</v>
      </c>
      <c r="M2794" s="190">
        <f t="shared" si="437"/>
        <v>1</v>
      </c>
      <c r="N2794" s="190" t="str">
        <f t="shared" si="433"/>
        <v>JANEIRO</v>
      </c>
      <c r="P2794" s="119" t="s">
        <v>192</v>
      </c>
      <c r="Q2794" s="136" t="str">
        <f t="shared" si="438"/>
        <v>À PAGAR</v>
      </c>
      <c r="R2794" s="136" t="str">
        <f t="shared" ca="1" si="434"/>
        <v>EM DIA</v>
      </c>
      <c r="S2794" s="137" t="str">
        <f t="shared" ca="1" si="439"/>
        <v/>
      </c>
    </row>
    <row r="2795" spans="2:19" x14ac:dyDescent="0.25">
      <c r="B2795" s="190" t="str">
        <f t="shared" si="441"/>
        <v/>
      </c>
      <c r="C2795" s="190" t="str">
        <f t="shared" si="440"/>
        <v/>
      </c>
      <c r="D2795" s="119" t="s">
        <v>192</v>
      </c>
      <c r="H2795" s="141">
        <f t="shared" si="435"/>
        <v>0</v>
      </c>
      <c r="K2795" s="133">
        <f t="shared" si="442"/>
        <v>0</v>
      </c>
      <c r="L2795" s="133">
        <f t="shared" si="436"/>
        <v>0</v>
      </c>
      <c r="M2795" s="190">
        <f t="shared" si="437"/>
        <v>1</v>
      </c>
      <c r="N2795" s="190" t="str">
        <f t="shared" si="433"/>
        <v>JANEIRO</v>
      </c>
      <c r="P2795" s="119" t="s">
        <v>192</v>
      </c>
      <c r="Q2795" s="136" t="str">
        <f t="shared" si="438"/>
        <v>À PAGAR</v>
      </c>
      <c r="R2795" s="136" t="str">
        <f t="shared" ca="1" si="434"/>
        <v>EM DIA</v>
      </c>
      <c r="S2795" s="137" t="str">
        <f t="shared" ca="1" si="439"/>
        <v/>
      </c>
    </row>
    <row r="2796" spans="2:19" x14ac:dyDescent="0.25">
      <c r="B2796" s="190" t="str">
        <f t="shared" si="441"/>
        <v/>
      </c>
      <c r="C2796" s="190" t="str">
        <f t="shared" si="440"/>
        <v/>
      </c>
      <c r="D2796" s="119" t="s">
        <v>192</v>
      </c>
      <c r="H2796" s="141">
        <f t="shared" si="435"/>
        <v>0</v>
      </c>
      <c r="K2796" s="133">
        <f t="shared" si="442"/>
        <v>0</v>
      </c>
      <c r="L2796" s="133">
        <f t="shared" si="436"/>
        <v>0</v>
      </c>
      <c r="M2796" s="190">
        <f t="shared" si="437"/>
        <v>1</v>
      </c>
      <c r="N2796" s="190" t="str">
        <f t="shared" si="433"/>
        <v>JANEIRO</v>
      </c>
      <c r="P2796" s="119" t="s">
        <v>192</v>
      </c>
      <c r="Q2796" s="136" t="str">
        <f t="shared" si="438"/>
        <v>À PAGAR</v>
      </c>
      <c r="R2796" s="136" t="str">
        <f t="shared" ca="1" si="434"/>
        <v>EM DIA</v>
      </c>
      <c r="S2796" s="137" t="str">
        <f t="shared" ca="1" si="439"/>
        <v/>
      </c>
    </row>
    <row r="2797" spans="2:19" x14ac:dyDescent="0.25">
      <c r="B2797" s="190" t="str">
        <f t="shared" si="441"/>
        <v/>
      </c>
      <c r="C2797" s="190" t="str">
        <f t="shared" si="440"/>
        <v/>
      </c>
      <c r="D2797" s="119" t="s">
        <v>192</v>
      </c>
      <c r="H2797" s="141">
        <f t="shared" si="435"/>
        <v>0</v>
      </c>
      <c r="K2797" s="133">
        <f t="shared" si="442"/>
        <v>0</v>
      </c>
      <c r="L2797" s="133">
        <f t="shared" si="436"/>
        <v>0</v>
      </c>
      <c r="M2797" s="190">
        <f t="shared" si="437"/>
        <v>1</v>
      </c>
      <c r="N2797" s="190" t="str">
        <f t="shared" si="433"/>
        <v>JANEIRO</v>
      </c>
      <c r="P2797" s="119" t="s">
        <v>192</v>
      </c>
      <c r="Q2797" s="136" t="str">
        <f t="shared" si="438"/>
        <v>À PAGAR</v>
      </c>
      <c r="R2797" s="136" t="str">
        <f t="shared" ca="1" si="434"/>
        <v>EM DIA</v>
      </c>
      <c r="S2797" s="137" t="str">
        <f t="shared" ca="1" si="439"/>
        <v/>
      </c>
    </row>
    <row r="2798" spans="2:19" x14ac:dyDescent="0.25">
      <c r="B2798" s="190" t="str">
        <f t="shared" si="441"/>
        <v/>
      </c>
      <c r="C2798" s="190" t="str">
        <f t="shared" si="440"/>
        <v/>
      </c>
      <c r="D2798" s="119" t="s">
        <v>192</v>
      </c>
      <c r="H2798" s="141">
        <f t="shared" si="435"/>
        <v>0</v>
      </c>
      <c r="K2798" s="133">
        <f t="shared" si="442"/>
        <v>0</v>
      </c>
      <c r="L2798" s="133">
        <f t="shared" si="436"/>
        <v>0</v>
      </c>
      <c r="M2798" s="190">
        <f t="shared" si="437"/>
        <v>1</v>
      </c>
      <c r="N2798" s="190" t="str">
        <f t="shared" si="433"/>
        <v>JANEIRO</v>
      </c>
      <c r="P2798" s="119" t="s">
        <v>192</v>
      </c>
      <c r="Q2798" s="136" t="str">
        <f t="shared" si="438"/>
        <v>À PAGAR</v>
      </c>
      <c r="R2798" s="136" t="str">
        <f t="shared" ca="1" si="434"/>
        <v>EM DIA</v>
      </c>
      <c r="S2798" s="137" t="str">
        <f t="shared" ca="1" si="439"/>
        <v/>
      </c>
    </row>
    <row r="2799" spans="2:19" x14ac:dyDescent="0.25">
      <c r="B2799" s="190" t="str">
        <f t="shared" si="441"/>
        <v/>
      </c>
      <c r="C2799" s="190" t="str">
        <f t="shared" si="440"/>
        <v/>
      </c>
      <c r="D2799" s="119" t="s">
        <v>192</v>
      </c>
      <c r="H2799" s="141">
        <f t="shared" si="435"/>
        <v>0</v>
      </c>
      <c r="K2799" s="133">
        <f t="shared" si="442"/>
        <v>0</v>
      </c>
      <c r="L2799" s="133">
        <f t="shared" si="436"/>
        <v>0</v>
      </c>
      <c r="M2799" s="190">
        <f t="shared" si="437"/>
        <v>1</v>
      </c>
      <c r="N2799" s="190" t="str">
        <f t="shared" si="433"/>
        <v>JANEIRO</v>
      </c>
      <c r="P2799" s="119" t="s">
        <v>192</v>
      </c>
      <c r="Q2799" s="136" t="str">
        <f t="shared" si="438"/>
        <v>À PAGAR</v>
      </c>
      <c r="R2799" s="136" t="str">
        <f t="shared" ca="1" si="434"/>
        <v>EM DIA</v>
      </c>
      <c r="S2799" s="137" t="str">
        <f t="shared" ca="1" si="439"/>
        <v/>
      </c>
    </row>
    <row r="2800" spans="2:19" x14ac:dyDescent="0.25">
      <c r="B2800" s="190" t="str">
        <f t="shared" si="441"/>
        <v/>
      </c>
      <c r="C2800" s="190" t="str">
        <f t="shared" si="440"/>
        <v/>
      </c>
      <c r="D2800" s="119" t="s">
        <v>192</v>
      </c>
      <c r="H2800" s="141">
        <f t="shared" si="435"/>
        <v>0</v>
      </c>
      <c r="K2800" s="133">
        <f t="shared" si="442"/>
        <v>0</v>
      </c>
      <c r="L2800" s="133">
        <f t="shared" si="436"/>
        <v>0</v>
      </c>
      <c r="M2800" s="190">
        <f t="shared" si="437"/>
        <v>1</v>
      </c>
      <c r="N2800" s="190" t="str">
        <f t="shared" si="433"/>
        <v>JANEIRO</v>
      </c>
      <c r="P2800" s="119" t="s">
        <v>192</v>
      </c>
      <c r="Q2800" s="136" t="str">
        <f t="shared" si="438"/>
        <v>À PAGAR</v>
      </c>
      <c r="R2800" s="136" t="str">
        <f t="shared" ca="1" si="434"/>
        <v>EM DIA</v>
      </c>
      <c r="S2800" s="137" t="str">
        <f t="shared" ca="1" si="439"/>
        <v/>
      </c>
    </row>
    <row r="2801" spans="2:19" x14ac:dyDescent="0.25">
      <c r="B2801" s="190" t="str">
        <f t="shared" si="441"/>
        <v/>
      </c>
      <c r="C2801" s="190" t="str">
        <f t="shared" si="440"/>
        <v/>
      </c>
      <c r="D2801" s="119" t="s">
        <v>192</v>
      </c>
      <c r="H2801" s="141">
        <f t="shared" si="435"/>
        <v>0</v>
      </c>
      <c r="K2801" s="133">
        <f t="shared" si="442"/>
        <v>0</v>
      </c>
      <c r="L2801" s="133">
        <f t="shared" si="436"/>
        <v>0</v>
      </c>
      <c r="M2801" s="190">
        <f t="shared" si="437"/>
        <v>1</v>
      </c>
      <c r="N2801" s="190" t="str">
        <f t="shared" si="433"/>
        <v>JANEIRO</v>
      </c>
      <c r="P2801" s="119" t="s">
        <v>192</v>
      </c>
      <c r="Q2801" s="136" t="str">
        <f t="shared" si="438"/>
        <v>À PAGAR</v>
      </c>
      <c r="R2801" s="136" t="str">
        <f t="shared" ca="1" si="434"/>
        <v>EM DIA</v>
      </c>
      <c r="S2801" s="137" t="str">
        <f t="shared" ca="1" si="439"/>
        <v/>
      </c>
    </row>
    <row r="2802" spans="2:19" x14ac:dyDescent="0.25">
      <c r="B2802" s="190" t="str">
        <f t="shared" si="441"/>
        <v/>
      </c>
      <c r="C2802" s="190" t="str">
        <f t="shared" si="440"/>
        <v/>
      </c>
      <c r="D2802" s="119" t="s">
        <v>192</v>
      </c>
      <c r="H2802" s="141">
        <f t="shared" si="435"/>
        <v>0</v>
      </c>
      <c r="K2802" s="133">
        <f t="shared" si="442"/>
        <v>0</v>
      </c>
      <c r="L2802" s="133">
        <f t="shared" si="436"/>
        <v>0</v>
      </c>
      <c r="M2802" s="190">
        <f t="shared" si="437"/>
        <v>1</v>
      </c>
      <c r="N2802" s="190" t="str">
        <f t="shared" si="433"/>
        <v>JANEIRO</v>
      </c>
      <c r="P2802" s="119" t="s">
        <v>192</v>
      </c>
      <c r="Q2802" s="136" t="str">
        <f t="shared" si="438"/>
        <v>À PAGAR</v>
      </c>
      <c r="R2802" s="136" t="str">
        <f t="shared" ca="1" si="434"/>
        <v>EM DIA</v>
      </c>
      <c r="S2802" s="137" t="str">
        <f t="shared" ca="1" si="439"/>
        <v/>
      </c>
    </row>
    <row r="2803" spans="2:19" x14ac:dyDescent="0.25">
      <c r="B2803" s="190" t="str">
        <f t="shared" si="441"/>
        <v/>
      </c>
      <c r="C2803" s="190" t="str">
        <f t="shared" si="440"/>
        <v/>
      </c>
      <c r="D2803" s="119" t="s">
        <v>192</v>
      </c>
      <c r="H2803" s="141">
        <f t="shared" si="435"/>
        <v>0</v>
      </c>
      <c r="K2803" s="133">
        <f t="shared" si="442"/>
        <v>0</v>
      </c>
      <c r="L2803" s="133">
        <f t="shared" si="436"/>
        <v>0</v>
      </c>
      <c r="M2803" s="190">
        <f t="shared" si="437"/>
        <v>1</v>
      </c>
      <c r="N2803" s="190" t="str">
        <f t="shared" si="433"/>
        <v>JANEIRO</v>
      </c>
      <c r="P2803" s="119" t="s">
        <v>192</v>
      </c>
      <c r="Q2803" s="136" t="str">
        <f t="shared" si="438"/>
        <v>À PAGAR</v>
      </c>
      <c r="R2803" s="136" t="str">
        <f t="shared" ca="1" si="434"/>
        <v>EM DIA</v>
      </c>
      <c r="S2803" s="137" t="str">
        <f t="shared" ca="1" si="439"/>
        <v/>
      </c>
    </row>
    <row r="2804" spans="2:19" x14ac:dyDescent="0.25">
      <c r="B2804" s="190" t="str">
        <f t="shared" si="441"/>
        <v/>
      </c>
      <c r="C2804" s="190" t="str">
        <f t="shared" si="440"/>
        <v/>
      </c>
      <c r="D2804" s="119" t="s">
        <v>192</v>
      </c>
      <c r="H2804" s="141">
        <f t="shared" si="435"/>
        <v>0</v>
      </c>
      <c r="K2804" s="133">
        <f t="shared" si="442"/>
        <v>0</v>
      </c>
      <c r="L2804" s="133">
        <f t="shared" si="436"/>
        <v>0</v>
      </c>
      <c r="M2804" s="190">
        <f t="shared" si="437"/>
        <v>1</v>
      </c>
      <c r="N2804" s="190" t="str">
        <f t="shared" si="433"/>
        <v>JANEIRO</v>
      </c>
      <c r="P2804" s="119" t="s">
        <v>192</v>
      </c>
      <c r="Q2804" s="136" t="str">
        <f t="shared" si="438"/>
        <v>À PAGAR</v>
      </c>
      <c r="R2804" s="136" t="str">
        <f t="shared" ca="1" si="434"/>
        <v>EM DIA</v>
      </c>
      <c r="S2804" s="137" t="str">
        <f t="shared" ca="1" si="439"/>
        <v/>
      </c>
    </row>
    <row r="2805" spans="2:19" x14ac:dyDescent="0.25">
      <c r="B2805" s="190" t="str">
        <f t="shared" si="441"/>
        <v/>
      </c>
      <c r="C2805" s="190" t="str">
        <f t="shared" si="440"/>
        <v/>
      </c>
      <c r="D2805" s="119" t="s">
        <v>192</v>
      </c>
      <c r="H2805" s="141">
        <f t="shared" si="435"/>
        <v>0</v>
      </c>
      <c r="K2805" s="133">
        <f t="shared" si="442"/>
        <v>0</v>
      </c>
      <c r="L2805" s="133">
        <f t="shared" si="436"/>
        <v>0</v>
      </c>
      <c r="M2805" s="190">
        <f t="shared" si="437"/>
        <v>1</v>
      </c>
      <c r="N2805" s="190" t="str">
        <f t="shared" si="433"/>
        <v>JANEIRO</v>
      </c>
      <c r="P2805" s="119" t="s">
        <v>192</v>
      </c>
      <c r="Q2805" s="136" t="str">
        <f t="shared" si="438"/>
        <v>À PAGAR</v>
      </c>
      <c r="R2805" s="136" t="str">
        <f t="shared" ca="1" si="434"/>
        <v>EM DIA</v>
      </c>
      <c r="S2805" s="137" t="str">
        <f t="shared" ca="1" si="439"/>
        <v/>
      </c>
    </row>
    <row r="2806" spans="2:19" x14ac:dyDescent="0.25">
      <c r="B2806" s="190" t="str">
        <f t="shared" si="441"/>
        <v/>
      </c>
      <c r="C2806" s="190" t="str">
        <f t="shared" si="440"/>
        <v/>
      </c>
      <c r="D2806" s="119" t="s">
        <v>192</v>
      </c>
      <c r="H2806" s="141">
        <f t="shared" si="435"/>
        <v>0</v>
      </c>
      <c r="K2806" s="133">
        <f t="shared" si="442"/>
        <v>0</v>
      </c>
      <c r="L2806" s="133">
        <f t="shared" si="436"/>
        <v>0</v>
      </c>
      <c r="M2806" s="190">
        <f t="shared" si="437"/>
        <v>1</v>
      </c>
      <c r="N2806" s="190" t="str">
        <f t="shared" si="433"/>
        <v>JANEIRO</v>
      </c>
      <c r="P2806" s="119" t="s">
        <v>192</v>
      </c>
      <c r="Q2806" s="136" t="str">
        <f t="shared" si="438"/>
        <v>À PAGAR</v>
      </c>
      <c r="R2806" s="136" t="str">
        <f t="shared" ca="1" si="434"/>
        <v>EM DIA</v>
      </c>
      <c r="S2806" s="137" t="str">
        <f t="shared" ca="1" si="439"/>
        <v/>
      </c>
    </row>
    <row r="2807" spans="2:19" x14ac:dyDescent="0.25">
      <c r="B2807" s="190" t="str">
        <f t="shared" si="441"/>
        <v/>
      </c>
      <c r="C2807" s="190" t="str">
        <f t="shared" si="440"/>
        <v/>
      </c>
      <c r="D2807" s="119" t="s">
        <v>192</v>
      </c>
      <c r="H2807" s="141">
        <f t="shared" si="435"/>
        <v>0</v>
      </c>
      <c r="K2807" s="133">
        <f t="shared" si="442"/>
        <v>0</v>
      </c>
      <c r="L2807" s="133">
        <f t="shared" si="436"/>
        <v>0</v>
      </c>
      <c r="M2807" s="190">
        <f t="shared" si="437"/>
        <v>1</v>
      </c>
      <c r="N2807" s="190" t="str">
        <f t="shared" si="433"/>
        <v>JANEIRO</v>
      </c>
      <c r="P2807" s="119" t="s">
        <v>192</v>
      </c>
      <c r="Q2807" s="136" t="str">
        <f t="shared" si="438"/>
        <v>À PAGAR</v>
      </c>
      <c r="R2807" s="136" t="str">
        <f t="shared" ca="1" si="434"/>
        <v>EM DIA</v>
      </c>
      <c r="S2807" s="137" t="str">
        <f t="shared" ca="1" si="439"/>
        <v/>
      </c>
    </row>
    <row r="2808" spans="2:19" x14ac:dyDescent="0.25">
      <c r="B2808" s="190" t="str">
        <f t="shared" si="441"/>
        <v/>
      </c>
      <c r="C2808" s="190" t="str">
        <f t="shared" si="440"/>
        <v/>
      </c>
      <c r="D2808" s="119" t="s">
        <v>192</v>
      </c>
      <c r="H2808" s="141">
        <f t="shared" si="435"/>
        <v>0</v>
      </c>
      <c r="K2808" s="133">
        <f t="shared" si="442"/>
        <v>0</v>
      </c>
      <c r="L2808" s="133">
        <f t="shared" si="436"/>
        <v>0</v>
      </c>
      <c r="M2808" s="190">
        <f t="shared" si="437"/>
        <v>1</v>
      </c>
      <c r="N2808" s="190" t="str">
        <f t="shared" si="433"/>
        <v>JANEIRO</v>
      </c>
      <c r="P2808" s="119" t="s">
        <v>192</v>
      </c>
      <c r="Q2808" s="136" t="str">
        <f t="shared" si="438"/>
        <v>À PAGAR</v>
      </c>
      <c r="R2808" s="136" t="str">
        <f t="shared" ca="1" si="434"/>
        <v>EM DIA</v>
      </c>
      <c r="S2808" s="137" t="str">
        <f t="shared" ca="1" si="439"/>
        <v/>
      </c>
    </row>
    <row r="2809" spans="2:19" x14ac:dyDescent="0.25">
      <c r="B2809" s="190" t="str">
        <f t="shared" si="441"/>
        <v/>
      </c>
      <c r="C2809" s="190" t="str">
        <f t="shared" si="440"/>
        <v/>
      </c>
      <c r="D2809" s="119" t="s">
        <v>192</v>
      </c>
      <c r="H2809" s="141">
        <f t="shared" si="435"/>
        <v>0</v>
      </c>
      <c r="K2809" s="133">
        <f t="shared" si="442"/>
        <v>0</v>
      </c>
      <c r="L2809" s="133">
        <f t="shared" si="436"/>
        <v>0</v>
      </c>
      <c r="M2809" s="190">
        <f t="shared" si="437"/>
        <v>1</v>
      </c>
      <c r="N2809" s="190" t="str">
        <f t="shared" si="433"/>
        <v>JANEIRO</v>
      </c>
      <c r="P2809" s="119" t="s">
        <v>192</v>
      </c>
      <c r="Q2809" s="136" t="str">
        <f t="shared" si="438"/>
        <v>À PAGAR</v>
      </c>
      <c r="R2809" s="136" t="str">
        <f t="shared" ca="1" si="434"/>
        <v>EM DIA</v>
      </c>
      <c r="S2809" s="137" t="str">
        <f t="shared" ca="1" si="439"/>
        <v/>
      </c>
    </row>
    <row r="2810" spans="2:19" x14ac:dyDescent="0.25">
      <c r="B2810" s="190" t="str">
        <f t="shared" si="441"/>
        <v/>
      </c>
      <c r="C2810" s="190" t="str">
        <f t="shared" si="440"/>
        <v/>
      </c>
      <c r="D2810" s="119" t="s">
        <v>192</v>
      </c>
      <c r="H2810" s="141">
        <f t="shared" si="435"/>
        <v>0</v>
      </c>
      <c r="K2810" s="133">
        <f t="shared" si="442"/>
        <v>0</v>
      </c>
      <c r="L2810" s="133">
        <f t="shared" si="436"/>
        <v>0</v>
      </c>
      <c r="M2810" s="190">
        <f t="shared" si="437"/>
        <v>1</v>
      </c>
      <c r="N2810" s="190" t="str">
        <f t="shared" si="433"/>
        <v>JANEIRO</v>
      </c>
      <c r="P2810" s="119" t="s">
        <v>192</v>
      </c>
      <c r="Q2810" s="136" t="str">
        <f t="shared" si="438"/>
        <v>À PAGAR</v>
      </c>
      <c r="R2810" s="136" t="str">
        <f t="shared" ca="1" si="434"/>
        <v>EM DIA</v>
      </c>
      <c r="S2810" s="137" t="str">
        <f t="shared" ca="1" si="439"/>
        <v/>
      </c>
    </row>
    <row r="2811" spans="2:19" x14ac:dyDescent="0.25">
      <c r="B2811" s="190" t="str">
        <f t="shared" si="441"/>
        <v/>
      </c>
      <c r="C2811" s="190" t="str">
        <f t="shared" si="440"/>
        <v/>
      </c>
      <c r="D2811" s="119" t="s">
        <v>192</v>
      </c>
      <c r="H2811" s="141">
        <f t="shared" si="435"/>
        <v>0</v>
      </c>
      <c r="K2811" s="133">
        <f t="shared" si="442"/>
        <v>0</v>
      </c>
      <c r="L2811" s="133">
        <f t="shared" si="436"/>
        <v>0</v>
      </c>
      <c r="M2811" s="190">
        <f t="shared" si="437"/>
        <v>1</v>
      </c>
      <c r="N2811" s="190" t="str">
        <f t="shared" si="433"/>
        <v>JANEIRO</v>
      </c>
      <c r="P2811" s="119" t="s">
        <v>192</v>
      </c>
      <c r="Q2811" s="136" t="str">
        <f t="shared" si="438"/>
        <v>À PAGAR</v>
      </c>
      <c r="R2811" s="136" t="str">
        <f t="shared" ca="1" si="434"/>
        <v>EM DIA</v>
      </c>
      <c r="S2811" s="137" t="str">
        <f t="shared" ca="1" si="439"/>
        <v/>
      </c>
    </row>
    <row r="2812" spans="2:19" x14ac:dyDescent="0.25">
      <c r="B2812" s="190" t="str">
        <f t="shared" si="441"/>
        <v/>
      </c>
      <c r="C2812" s="190" t="str">
        <f t="shared" si="440"/>
        <v/>
      </c>
      <c r="D2812" s="119" t="s">
        <v>192</v>
      </c>
      <c r="H2812" s="141">
        <f t="shared" si="435"/>
        <v>0</v>
      </c>
      <c r="K2812" s="133">
        <f t="shared" si="442"/>
        <v>0</v>
      </c>
      <c r="L2812" s="133">
        <f t="shared" si="436"/>
        <v>0</v>
      </c>
      <c r="M2812" s="190">
        <f t="shared" si="437"/>
        <v>1</v>
      </c>
      <c r="N2812" s="190" t="str">
        <f t="shared" si="433"/>
        <v>JANEIRO</v>
      </c>
      <c r="P2812" s="119" t="s">
        <v>192</v>
      </c>
      <c r="Q2812" s="136" t="str">
        <f t="shared" si="438"/>
        <v>À PAGAR</v>
      </c>
      <c r="R2812" s="136" t="str">
        <f t="shared" ca="1" si="434"/>
        <v>EM DIA</v>
      </c>
      <c r="S2812" s="137" t="str">
        <f t="shared" ca="1" si="439"/>
        <v/>
      </c>
    </row>
    <row r="2813" spans="2:19" x14ac:dyDescent="0.25">
      <c r="B2813" s="190" t="str">
        <f t="shared" si="441"/>
        <v/>
      </c>
      <c r="C2813" s="190" t="str">
        <f t="shared" si="440"/>
        <v/>
      </c>
      <c r="D2813" s="119" t="s">
        <v>192</v>
      </c>
      <c r="H2813" s="141">
        <f t="shared" si="435"/>
        <v>0</v>
      </c>
      <c r="K2813" s="133">
        <f t="shared" si="442"/>
        <v>0</v>
      </c>
      <c r="L2813" s="133">
        <f t="shared" si="436"/>
        <v>0</v>
      </c>
      <c r="M2813" s="190">
        <f t="shared" si="437"/>
        <v>1</v>
      </c>
      <c r="N2813" s="190" t="str">
        <f t="shared" si="433"/>
        <v>JANEIRO</v>
      </c>
      <c r="P2813" s="119" t="s">
        <v>192</v>
      </c>
      <c r="Q2813" s="136" t="str">
        <f t="shared" si="438"/>
        <v>À PAGAR</v>
      </c>
      <c r="R2813" s="136" t="str">
        <f t="shared" ca="1" si="434"/>
        <v>EM DIA</v>
      </c>
      <c r="S2813" s="137" t="str">
        <f t="shared" ca="1" si="439"/>
        <v/>
      </c>
    </row>
    <row r="2814" spans="2:19" x14ac:dyDescent="0.25">
      <c r="B2814" s="190" t="str">
        <f t="shared" si="441"/>
        <v/>
      </c>
      <c r="C2814" s="190" t="str">
        <f t="shared" si="440"/>
        <v/>
      </c>
      <c r="D2814" s="119" t="s">
        <v>192</v>
      </c>
      <c r="H2814" s="141">
        <f t="shared" si="435"/>
        <v>0</v>
      </c>
      <c r="K2814" s="133">
        <f t="shared" si="442"/>
        <v>0</v>
      </c>
      <c r="L2814" s="133">
        <f t="shared" si="436"/>
        <v>0</v>
      </c>
      <c r="M2814" s="190">
        <f t="shared" si="437"/>
        <v>1</v>
      </c>
      <c r="N2814" s="190" t="str">
        <f t="shared" si="433"/>
        <v>JANEIRO</v>
      </c>
      <c r="P2814" s="119" t="s">
        <v>192</v>
      </c>
      <c r="Q2814" s="136" t="str">
        <f t="shared" si="438"/>
        <v>À PAGAR</v>
      </c>
      <c r="R2814" s="136" t="str">
        <f t="shared" ca="1" si="434"/>
        <v>EM DIA</v>
      </c>
      <c r="S2814" s="137" t="str">
        <f t="shared" ca="1" si="439"/>
        <v/>
      </c>
    </row>
    <row r="2815" spans="2:19" x14ac:dyDescent="0.25">
      <c r="B2815" s="190" t="str">
        <f t="shared" si="441"/>
        <v/>
      </c>
      <c r="C2815" s="190" t="str">
        <f t="shared" si="440"/>
        <v/>
      </c>
      <c r="D2815" s="119" t="s">
        <v>192</v>
      </c>
      <c r="H2815" s="141">
        <f t="shared" si="435"/>
        <v>0</v>
      </c>
      <c r="K2815" s="133">
        <f t="shared" si="442"/>
        <v>0</v>
      </c>
      <c r="L2815" s="133">
        <f t="shared" si="436"/>
        <v>0</v>
      </c>
      <c r="M2815" s="190">
        <f t="shared" si="437"/>
        <v>1</v>
      </c>
      <c r="N2815" s="190" t="str">
        <f t="shared" si="433"/>
        <v>JANEIRO</v>
      </c>
      <c r="P2815" s="119" t="s">
        <v>192</v>
      </c>
      <c r="Q2815" s="136" t="str">
        <f t="shared" si="438"/>
        <v>À PAGAR</v>
      </c>
      <c r="R2815" s="136" t="str">
        <f t="shared" ca="1" si="434"/>
        <v>EM DIA</v>
      </c>
      <c r="S2815" s="137" t="str">
        <f t="shared" ca="1" si="439"/>
        <v/>
      </c>
    </row>
    <row r="2816" spans="2:19" x14ac:dyDescent="0.25">
      <c r="B2816" s="190" t="str">
        <f t="shared" si="441"/>
        <v/>
      </c>
      <c r="C2816" s="190" t="str">
        <f t="shared" si="440"/>
        <v/>
      </c>
      <c r="D2816" s="119" t="s">
        <v>192</v>
      </c>
      <c r="H2816" s="141">
        <f t="shared" si="435"/>
        <v>0</v>
      </c>
      <c r="K2816" s="133">
        <f t="shared" si="442"/>
        <v>0</v>
      </c>
      <c r="L2816" s="133">
        <f t="shared" si="436"/>
        <v>0</v>
      </c>
      <c r="M2816" s="190">
        <f t="shared" si="437"/>
        <v>1</v>
      </c>
      <c r="N2816" s="190" t="str">
        <f t="shared" si="433"/>
        <v>JANEIRO</v>
      </c>
      <c r="P2816" s="119" t="s">
        <v>192</v>
      </c>
      <c r="Q2816" s="136" t="str">
        <f t="shared" si="438"/>
        <v>À PAGAR</v>
      </c>
      <c r="R2816" s="136" t="str">
        <f t="shared" ca="1" si="434"/>
        <v>EM DIA</v>
      </c>
      <c r="S2816" s="137" t="str">
        <f t="shared" ca="1" si="439"/>
        <v/>
      </c>
    </row>
    <row r="2817" spans="2:19" x14ac:dyDescent="0.25">
      <c r="B2817" s="190" t="str">
        <f t="shared" si="441"/>
        <v/>
      </c>
      <c r="C2817" s="190" t="str">
        <f t="shared" si="440"/>
        <v/>
      </c>
      <c r="D2817" s="119" t="s">
        <v>192</v>
      </c>
      <c r="H2817" s="141">
        <f t="shared" si="435"/>
        <v>0</v>
      </c>
      <c r="K2817" s="133">
        <f t="shared" si="442"/>
        <v>0</v>
      </c>
      <c r="L2817" s="133">
        <f t="shared" si="436"/>
        <v>0</v>
      </c>
      <c r="M2817" s="190">
        <f t="shared" si="437"/>
        <v>1</v>
      </c>
      <c r="N2817" s="190" t="str">
        <f t="shared" si="433"/>
        <v>JANEIRO</v>
      </c>
      <c r="P2817" s="119" t="s">
        <v>192</v>
      </c>
      <c r="Q2817" s="136" t="str">
        <f t="shared" si="438"/>
        <v>À PAGAR</v>
      </c>
      <c r="R2817" s="136" t="str">
        <f t="shared" ca="1" si="434"/>
        <v>EM DIA</v>
      </c>
      <c r="S2817" s="137" t="str">
        <f t="shared" ca="1" si="439"/>
        <v/>
      </c>
    </row>
    <row r="2818" spans="2:19" x14ac:dyDescent="0.25">
      <c r="B2818" s="190" t="str">
        <f t="shared" si="441"/>
        <v/>
      </c>
      <c r="C2818" s="190" t="str">
        <f t="shared" si="440"/>
        <v/>
      </c>
      <c r="D2818" s="119" t="s">
        <v>192</v>
      </c>
      <c r="H2818" s="141">
        <f t="shared" si="435"/>
        <v>0</v>
      </c>
      <c r="K2818" s="133">
        <f t="shared" si="442"/>
        <v>0</v>
      </c>
      <c r="L2818" s="133">
        <f t="shared" si="436"/>
        <v>0</v>
      </c>
      <c r="M2818" s="190">
        <f t="shared" si="437"/>
        <v>1</v>
      </c>
      <c r="N2818" s="190" t="str">
        <f t="shared" si="433"/>
        <v>JANEIRO</v>
      </c>
      <c r="P2818" s="119" t="s">
        <v>192</v>
      </c>
      <c r="Q2818" s="136" t="str">
        <f t="shared" si="438"/>
        <v>À PAGAR</v>
      </c>
      <c r="R2818" s="136" t="str">
        <f t="shared" ca="1" si="434"/>
        <v>EM DIA</v>
      </c>
      <c r="S2818" s="137" t="str">
        <f t="shared" ca="1" si="439"/>
        <v/>
      </c>
    </row>
    <row r="2819" spans="2:19" x14ac:dyDescent="0.25">
      <c r="B2819" s="190" t="str">
        <f t="shared" si="441"/>
        <v/>
      </c>
      <c r="C2819" s="190" t="str">
        <f t="shared" si="440"/>
        <v/>
      </c>
      <c r="D2819" s="119" t="s">
        <v>192</v>
      </c>
      <c r="H2819" s="141">
        <f t="shared" si="435"/>
        <v>0</v>
      </c>
      <c r="K2819" s="133">
        <f t="shared" si="442"/>
        <v>0</v>
      </c>
      <c r="L2819" s="133">
        <f t="shared" si="436"/>
        <v>0</v>
      </c>
      <c r="M2819" s="190">
        <f t="shared" si="437"/>
        <v>1</v>
      </c>
      <c r="N2819" s="190" t="str">
        <f t="shared" si="433"/>
        <v>JANEIRO</v>
      </c>
      <c r="P2819" s="119" t="s">
        <v>192</v>
      </c>
      <c r="Q2819" s="136" t="str">
        <f t="shared" si="438"/>
        <v>À PAGAR</v>
      </c>
      <c r="R2819" s="136" t="str">
        <f t="shared" ca="1" si="434"/>
        <v>EM DIA</v>
      </c>
      <c r="S2819" s="137" t="str">
        <f t="shared" ca="1" si="439"/>
        <v/>
      </c>
    </row>
    <row r="2820" spans="2:19" x14ac:dyDescent="0.25">
      <c r="B2820" s="190" t="str">
        <f t="shared" si="441"/>
        <v/>
      </c>
      <c r="C2820" s="190" t="str">
        <f t="shared" si="440"/>
        <v/>
      </c>
      <c r="D2820" s="119" t="s">
        <v>192</v>
      </c>
      <c r="H2820" s="141">
        <f t="shared" si="435"/>
        <v>0</v>
      </c>
      <c r="K2820" s="133">
        <f t="shared" si="442"/>
        <v>0</v>
      </c>
      <c r="L2820" s="133">
        <f t="shared" si="436"/>
        <v>0</v>
      </c>
      <c r="M2820" s="190">
        <f t="shared" si="437"/>
        <v>1</v>
      </c>
      <c r="N2820" s="190" t="str">
        <f t="shared" si="433"/>
        <v>JANEIRO</v>
      </c>
      <c r="P2820" s="119" t="s">
        <v>192</v>
      </c>
      <c r="Q2820" s="136" t="str">
        <f t="shared" si="438"/>
        <v>À PAGAR</v>
      </c>
      <c r="R2820" s="136" t="str">
        <f t="shared" ca="1" si="434"/>
        <v>EM DIA</v>
      </c>
      <c r="S2820" s="137" t="str">
        <f t="shared" ca="1" si="439"/>
        <v/>
      </c>
    </row>
    <row r="2821" spans="2:19" x14ac:dyDescent="0.25">
      <c r="B2821" s="190" t="str">
        <f t="shared" si="441"/>
        <v/>
      </c>
      <c r="C2821" s="190" t="str">
        <f t="shared" si="440"/>
        <v/>
      </c>
      <c r="D2821" s="119" t="s">
        <v>192</v>
      </c>
      <c r="H2821" s="141">
        <f t="shared" si="435"/>
        <v>0</v>
      </c>
      <c r="K2821" s="133">
        <f t="shared" si="442"/>
        <v>0</v>
      </c>
      <c r="L2821" s="133">
        <f t="shared" si="436"/>
        <v>0</v>
      </c>
      <c r="M2821" s="190">
        <f t="shared" si="437"/>
        <v>1</v>
      </c>
      <c r="N2821" s="190" t="str">
        <f t="shared" ref="N2821:N2884" si="443">IF(M2821=1,"JANEIRO",IF(M2821=2,"FEVEREIRO",IF(M2821=3,"MARÇO",IF(M2821=4,"ABRIL",IF(M2821=5,"MAIO",IF(M2821=6,"JUNHO",IF(M2821=7,"JULHO",IF(M2821=8,"AGOSTO",IF(M2821=9,"SETEMBRO",IF(M2821=10,"OUTUBRO",IF(M2821=11,"NOVEMBRO",IF(M2821=12,"DEZEMBRO",""))))))))))))</f>
        <v>JANEIRO</v>
      </c>
      <c r="P2821" s="119" t="s">
        <v>192</v>
      </c>
      <c r="Q2821" s="136" t="str">
        <f t="shared" si="438"/>
        <v>À PAGAR</v>
      </c>
      <c r="R2821" s="136" t="str">
        <f t="shared" ref="R2821:R2884" ca="1" si="444">IF(AND(O2821&lt;=P2821,S2821&gt;=0),"EM DIA","EM ATRASO")</f>
        <v>EM DIA</v>
      </c>
      <c r="S2821" s="137" t="str">
        <f t="shared" ca="1" si="439"/>
        <v/>
      </c>
    </row>
    <row r="2822" spans="2:19" x14ac:dyDescent="0.25">
      <c r="B2822" s="190" t="str">
        <f t="shared" si="441"/>
        <v/>
      </c>
      <c r="C2822" s="190" t="str">
        <f t="shared" si="440"/>
        <v/>
      </c>
      <c r="D2822" s="119" t="s">
        <v>192</v>
      </c>
      <c r="H2822" s="141">
        <f t="shared" ref="H2822:H2885" si="445">IF(OR(I2822="",I2822=0),G2822,I2822)</f>
        <v>0</v>
      </c>
      <c r="K2822" s="133">
        <f t="shared" si="442"/>
        <v>0</v>
      </c>
      <c r="L2822" s="133">
        <f t="shared" ref="L2822:L2885" si="446">IF(G2822&lt;I2822,I2822-G2822,0)</f>
        <v>0</v>
      </c>
      <c r="M2822" s="190">
        <f t="shared" ref="M2822:M2885" si="447">IFERROR(MONTH(O2822),"")</f>
        <v>1</v>
      </c>
      <c r="N2822" s="190" t="str">
        <f t="shared" si="443"/>
        <v>JANEIRO</v>
      </c>
      <c r="P2822" s="119" t="s">
        <v>192</v>
      </c>
      <c r="Q2822" s="136" t="str">
        <f t="shared" ref="Q2822:Q2885" si="448">IF(OR(I2822="",I2822=0),"À PAGAR","PAGO")</f>
        <v>À PAGAR</v>
      </c>
      <c r="R2822" s="136" t="str">
        <f t="shared" ca="1" si="444"/>
        <v>EM DIA</v>
      </c>
      <c r="S2822" s="137" t="str">
        <f t="shared" ref="S2822:S2885" ca="1" si="449">IFERROR(IF(Q2822="À PAGAR",P2822-$W$5,0),"")</f>
        <v/>
      </c>
    </row>
    <row r="2823" spans="2:19" x14ac:dyDescent="0.25">
      <c r="B2823" s="190" t="str">
        <f t="shared" si="441"/>
        <v/>
      </c>
      <c r="C2823" s="190" t="str">
        <f t="shared" si="440"/>
        <v/>
      </c>
      <c r="D2823" s="119" t="s">
        <v>192</v>
      </c>
      <c r="H2823" s="141">
        <f t="shared" si="445"/>
        <v>0</v>
      </c>
      <c r="K2823" s="133">
        <f t="shared" si="442"/>
        <v>0</v>
      </c>
      <c r="L2823" s="133">
        <f t="shared" si="446"/>
        <v>0</v>
      </c>
      <c r="M2823" s="190">
        <f t="shared" si="447"/>
        <v>1</v>
      </c>
      <c r="N2823" s="190" t="str">
        <f t="shared" si="443"/>
        <v>JANEIRO</v>
      </c>
      <c r="P2823" s="119" t="s">
        <v>192</v>
      </c>
      <c r="Q2823" s="136" t="str">
        <f t="shared" si="448"/>
        <v>À PAGAR</v>
      </c>
      <c r="R2823" s="136" t="str">
        <f t="shared" ca="1" si="444"/>
        <v>EM DIA</v>
      </c>
      <c r="S2823" s="137" t="str">
        <f t="shared" ca="1" si="449"/>
        <v/>
      </c>
    </row>
    <row r="2824" spans="2:19" x14ac:dyDescent="0.25">
      <c r="B2824" s="190" t="str">
        <f t="shared" si="441"/>
        <v/>
      </c>
      <c r="C2824" s="190" t="str">
        <f t="shared" si="440"/>
        <v/>
      </c>
      <c r="D2824" s="119" t="s">
        <v>192</v>
      </c>
      <c r="H2824" s="141">
        <f t="shared" si="445"/>
        <v>0</v>
      </c>
      <c r="K2824" s="133">
        <f t="shared" si="442"/>
        <v>0</v>
      </c>
      <c r="L2824" s="133">
        <f t="shared" si="446"/>
        <v>0</v>
      </c>
      <c r="M2824" s="190">
        <f t="shared" si="447"/>
        <v>1</v>
      </c>
      <c r="N2824" s="190" t="str">
        <f t="shared" si="443"/>
        <v>JANEIRO</v>
      </c>
      <c r="P2824" s="119" t="s">
        <v>192</v>
      </c>
      <c r="Q2824" s="136" t="str">
        <f t="shared" si="448"/>
        <v>À PAGAR</v>
      </c>
      <c r="R2824" s="136" t="str">
        <f t="shared" ca="1" si="444"/>
        <v>EM DIA</v>
      </c>
      <c r="S2824" s="137" t="str">
        <f t="shared" ca="1" si="449"/>
        <v/>
      </c>
    </row>
    <row r="2825" spans="2:19" x14ac:dyDescent="0.25">
      <c r="B2825" s="190" t="str">
        <f t="shared" si="441"/>
        <v/>
      </c>
      <c r="C2825" s="190" t="str">
        <f t="shared" si="440"/>
        <v/>
      </c>
      <c r="D2825" s="119" t="s">
        <v>192</v>
      </c>
      <c r="H2825" s="141">
        <f t="shared" si="445"/>
        <v>0</v>
      </c>
      <c r="K2825" s="133">
        <f t="shared" si="442"/>
        <v>0</v>
      </c>
      <c r="L2825" s="133">
        <f t="shared" si="446"/>
        <v>0</v>
      </c>
      <c r="M2825" s="190">
        <f t="shared" si="447"/>
        <v>1</v>
      </c>
      <c r="N2825" s="190" t="str">
        <f t="shared" si="443"/>
        <v>JANEIRO</v>
      </c>
      <c r="P2825" s="119" t="s">
        <v>192</v>
      </c>
      <c r="Q2825" s="136" t="str">
        <f t="shared" si="448"/>
        <v>À PAGAR</v>
      </c>
      <c r="R2825" s="136" t="str">
        <f t="shared" ca="1" si="444"/>
        <v>EM DIA</v>
      </c>
      <c r="S2825" s="137" t="str">
        <f t="shared" ca="1" si="449"/>
        <v/>
      </c>
    </row>
    <row r="2826" spans="2:19" x14ac:dyDescent="0.25">
      <c r="B2826" s="190" t="str">
        <f t="shared" si="441"/>
        <v/>
      </c>
      <c r="C2826" s="190" t="str">
        <f t="shared" si="440"/>
        <v/>
      </c>
      <c r="D2826" s="119" t="s">
        <v>192</v>
      </c>
      <c r="H2826" s="141">
        <f t="shared" si="445"/>
        <v>0</v>
      </c>
      <c r="K2826" s="133">
        <f t="shared" si="442"/>
        <v>0</v>
      </c>
      <c r="L2826" s="133">
        <f t="shared" si="446"/>
        <v>0</v>
      </c>
      <c r="M2826" s="190">
        <f t="shared" si="447"/>
        <v>1</v>
      </c>
      <c r="N2826" s="190" t="str">
        <f t="shared" si="443"/>
        <v>JANEIRO</v>
      </c>
      <c r="P2826" s="119" t="s">
        <v>192</v>
      </c>
      <c r="Q2826" s="136" t="str">
        <f t="shared" si="448"/>
        <v>À PAGAR</v>
      </c>
      <c r="R2826" s="136" t="str">
        <f t="shared" ca="1" si="444"/>
        <v>EM DIA</v>
      </c>
      <c r="S2826" s="137" t="str">
        <f t="shared" ca="1" si="449"/>
        <v/>
      </c>
    </row>
    <row r="2827" spans="2:19" x14ac:dyDescent="0.25">
      <c r="B2827" s="190" t="str">
        <f t="shared" si="441"/>
        <v/>
      </c>
      <c r="C2827" s="190" t="str">
        <f t="shared" si="440"/>
        <v/>
      </c>
      <c r="D2827" s="119" t="s">
        <v>192</v>
      </c>
      <c r="H2827" s="141">
        <f t="shared" si="445"/>
        <v>0</v>
      </c>
      <c r="K2827" s="133">
        <f t="shared" si="442"/>
        <v>0</v>
      </c>
      <c r="L2827" s="133">
        <f t="shared" si="446"/>
        <v>0</v>
      </c>
      <c r="M2827" s="190">
        <f t="shared" si="447"/>
        <v>1</v>
      </c>
      <c r="N2827" s="190" t="str">
        <f t="shared" si="443"/>
        <v>JANEIRO</v>
      </c>
      <c r="P2827" s="119" t="s">
        <v>192</v>
      </c>
      <c r="Q2827" s="136" t="str">
        <f t="shared" si="448"/>
        <v>À PAGAR</v>
      </c>
      <c r="R2827" s="136" t="str">
        <f t="shared" ca="1" si="444"/>
        <v>EM DIA</v>
      </c>
      <c r="S2827" s="137" t="str">
        <f t="shared" ca="1" si="449"/>
        <v/>
      </c>
    </row>
    <row r="2828" spans="2:19" x14ac:dyDescent="0.25">
      <c r="B2828" s="190" t="str">
        <f t="shared" si="441"/>
        <v/>
      </c>
      <c r="C2828" s="190" t="str">
        <f t="shared" si="440"/>
        <v/>
      </c>
      <c r="D2828" s="119" t="s">
        <v>192</v>
      </c>
      <c r="H2828" s="141">
        <f t="shared" si="445"/>
        <v>0</v>
      </c>
      <c r="K2828" s="133">
        <f t="shared" si="442"/>
        <v>0</v>
      </c>
      <c r="L2828" s="133">
        <f t="shared" si="446"/>
        <v>0</v>
      </c>
      <c r="M2828" s="190">
        <f t="shared" si="447"/>
        <v>1</v>
      </c>
      <c r="N2828" s="190" t="str">
        <f t="shared" si="443"/>
        <v>JANEIRO</v>
      </c>
      <c r="P2828" s="119" t="s">
        <v>192</v>
      </c>
      <c r="Q2828" s="136" t="str">
        <f t="shared" si="448"/>
        <v>À PAGAR</v>
      </c>
      <c r="R2828" s="136" t="str">
        <f t="shared" ca="1" si="444"/>
        <v>EM DIA</v>
      </c>
      <c r="S2828" s="137" t="str">
        <f t="shared" ca="1" si="449"/>
        <v/>
      </c>
    </row>
    <row r="2829" spans="2:19" x14ac:dyDescent="0.25">
      <c r="B2829" s="190" t="str">
        <f t="shared" si="441"/>
        <v/>
      </c>
      <c r="C2829" s="190" t="str">
        <f t="shared" si="440"/>
        <v/>
      </c>
      <c r="D2829" s="119" t="s">
        <v>192</v>
      </c>
      <c r="H2829" s="141">
        <f t="shared" si="445"/>
        <v>0</v>
      </c>
      <c r="K2829" s="133">
        <f t="shared" si="442"/>
        <v>0</v>
      </c>
      <c r="L2829" s="133">
        <f t="shared" si="446"/>
        <v>0</v>
      </c>
      <c r="M2829" s="190">
        <f t="shared" si="447"/>
        <v>1</v>
      </c>
      <c r="N2829" s="190" t="str">
        <f t="shared" si="443"/>
        <v>JANEIRO</v>
      </c>
      <c r="P2829" s="119" t="s">
        <v>192</v>
      </c>
      <c r="Q2829" s="136" t="str">
        <f t="shared" si="448"/>
        <v>À PAGAR</v>
      </c>
      <c r="R2829" s="136" t="str">
        <f t="shared" ca="1" si="444"/>
        <v>EM DIA</v>
      </c>
      <c r="S2829" s="137" t="str">
        <f t="shared" ca="1" si="449"/>
        <v/>
      </c>
    </row>
    <row r="2830" spans="2:19" x14ac:dyDescent="0.25">
      <c r="B2830" s="190" t="str">
        <f t="shared" si="441"/>
        <v/>
      </c>
      <c r="C2830" s="190" t="str">
        <f t="shared" si="440"/>
        <v/>
      </c>
      <c r="D2830" s="119" t="s">
        <v>192</v>
      </c>
      <c r="H2830" s="141">
        <f t="shared" si="445"/>
        <v>0</v>
      </c>
      <c r="K2830" s="133">
        <f t="shared" si="442"/>
        <v>0</v>
      </c>
      <c r="L2830" s="133">
        <f t="shared" si="446"/>
        <v>0</v>
      </c>
      <c r="M2830" s="190">
        <f t="shared" si="447"/>
        <v>1</v>
      </c>
      <c r="N2830" s="190" t="str">
        <f t="shared" si="443"/>
        <v>JANEIRO</v>
      </c>
      <c r="P2830" s="119" t="s">
        <v>192</v>
      </c>
      <c r="Q2830" s="136" t="str">
        <f t="shared" si="448"/>
        <v>À PAGAR</v>
      </c>
      <c r="R2830" s="136" t="str">
        <f t="shared" ca="1" si="444"/>
        <v>EM DIA</v>
      </c>
      <c r="S2830" s="137" t="str">
        <f t="shared" ca="1" si="449"/>
        <v/>
      </c>
    </row>
    <row r="2831" spans="2:19" x14ac:dyDescent="0.25">
      <c r="B2831" s="190" t="str">
        <f t="shared" si="441"/>
        <v/>
      </c>
      <c r="C2831" s="190" t="str">
        <f t="shared" ref="C2831:C2894" si="450">IF(B2831=1,"JANEIRO",IF(B2831=2,"FEVEREIRO",IF(B2831=3,"MARÇO",IF(B2831=4,"ABRIL",IF(B2831=5,"MAIO",IF(B2831=6,"JUNHO",IF(B2831=7,"JULHO",IF(B2831=8,"AGOSTO",IF(B2831=9,"SETEMBRO",IF(B2831=10,"OUTUBRO",IF(B2831=11,"NOVEMBRO",IF(B2831=12,"DEZEMBRO",""))))))))))))</f>
        <v/>
      </c>
      <c r="D2831" s="119" t="s">
        <v>192</v>
      </c>
      <c r="H2831" s="141">
        <f t="shared" si="445"/>
        <v>0</v>
      </c>
      <c r="K2831" s="133">
        <f t="shared" si="442"/>
        <v>0</v>
      </c>
      <c r="L2831" s="133">
        <f t="shared" si="446"/>
        <v>0</v>
      </c>
      <c r="M2831" s="190">
        <f t="shared" si="447"/>
        <v>1</v>
      </c>
      <c r="N2831" s="190" t="str">
        <f t="shared" si="443"/>
        <v>JANEIRO</v>
      </c>
      <c r="P2831" s="119" t="s">
        <v>192</v>
      </c>
      <c r="Q2831" s="136" t="str">
        <f t="shared" si="448"/>
        <v>À PAGAR</v>
      </c>
      <c r="R2831" s="136" t="str">
        <f t="shared" ca="1" si="444"/>
        <v>EM DIA</v>
      </c>
      <c r="S2831" s="137" t="str">
        <f t="shared" ca="1" si="449"/>
        <v/>
      </c>
    </row>
    <row r="2832" spans="2:19" x14ac:dyDescent="0.25">
      <c r="B2832" s="190" t="str">
        <f t="shared" si="441"/>
        <v/>
      </c>
      <c r="C2832" s="190" t="str">
        <f t="shared" si="450"/>
        <v/>
      </c>
      <c r="D2832" s="119" t="s">
        <v>192</v>
      </c>
      <c r="H2832" s="141">
        <f t="shared" si="445"/>
        <v>0</v>
      </c>
      <c r="K2832" s="133">
        <f t="shared" si="442"/>
        <v>0</v>
      </c>
      <c r="L2832" s="133">
        <f t="shared" si="446"/>
        <v>0</v>
      </c>
      <c r="M2832" s="190">
        <f t="shared" si="447"/>
        <v>1</v>
      </c>
      <c r="N2832" s="190" t="str">
        <f t="shared" si="443"/>
        <v>JANEIRO</v>
      </c>
      <c r="P2832" s="119" t="s">
        <v>192</v>
      </c>
      <c r="Q2832" s="136" t="str">
        <f t="shared" si="448"/>
        <v>À PAGAR</v>
      </c>
      <c r="R2832" s="136" t="str">
        <f t="shared" ca="1" si="444"/>
        <v>EM DIA</v>
      </c>
      <c r="S2832" s="137" t="str">
        <f t="shared" ca="1" si="449"/>
        <v/>
      </c>
    </row>
    <row r="2833" spans="2:19" x14ac:dyDescent="0.25">
      <c r="B2833" s="190" t="str">
        <f t="shared" si="441"/>
        <v/>
      </c>
      <c r="C2833" s="190" t="str">
        <f t="shared" si="450"/>
        <v/>
      </c>
      <c r="D2833" s="119" t="s">
        <v>192</v>
      </c>
      <c r="H2833" s="141">
        <f t="shared" si="445"/>
        <v>0</v>
      </c>
      <c r="K2833" s="133">
        <f t="shared" si="442"/>
        <v>0</v>
      </c>
      <c r="L2833" s="133">
        <f t="shared" si="446"/>
        <v>0</v>
      </c>
      <c r="M2833" s="190">
        <f t="shared" si="447"/>
        <v>1</v>
      </c>
      <c r="N2833" s="190" t="str">
        <f t="shared" si="443"/>
        <v>JANEIRO</v>
      </c>
      <c r="P2833" s="119" t="s">
        <v>192</v>
      </c>
      <c r="Q2833" s="136" t="str">
        <f t="shared" si="448"/>
        <v>À PAGAR</v>
      </c>
      <c r="R2833" s="136" t="str">
        <f t="shared" ca="1" si="444"/>
        <v>EM DIA</v>
      </c>
      <c r="S2833" s="137" t="str">
        <f t="shared" ca="1" si="449"/>
        <v/>
      </c>
    </row>
    <row r="2834" spans="2:19" x14ac:dyDescent="0.25">
      <c r="B2834" s="190" t="str">
        <f t="shared" ref="B2834:B2897" si="451">IFERROR(MONTH(D2834),"")</f>
        <v/>
      </c>
      <c r="C2834" s="190" t="str">
        <f t="shared" si="450"/>
        <v/>
      </c>
      <c r="D2834" s="119" t="s">
        <v>192</v>
      </c>
      <c r="H2834" s="141">
        <f t="shared" si="445"/>
        <v>0</v>
      </c>
      <c r="K2834" s="133">
        <f t="shared" si="442"/>
        <v>0</v>
      </c>
      <c r="L2834" s="133">
        <f t="shared" si="446"/>
        <v>0</v>
      </c>
      <c r="M2834" s="190">
        <f t="shared" si="447"/>
        <v>1</v>
      </c>
      <c r="N2834" s="190" t="str">
        <f t="shared" si="443"/>
        <v>JANEIRO</v>
      </c>
      <c r="P2834" s="119" t="s">
        <v>192</v>
      </c>
      <c r="Q2834" s="136" t="str">
        <f t="shared" si="448"/>
        <v>À PAGAR</v>
      </c>
      <c r="R2834" s="136" t="str">
        <f t="shared" ca="1" si="444"/>
        <v>EM DIA</v>
      </c>
      <c r="S2834" s="137" t="str">
        <f t="shared" ca="1" si="449"/>
        <v/>
      </c>
    </row>
    <row r="2835" spans="2:19" x14ac:dyDescent="0.25">
      <c r="B2835" s="190" t="str">
        <f t="shared" si="451"/>
        <v/>
      </c>
      <c r="C2835" s="190" t="str">
        <f t="shared" si="450"/>
        <v/>
      </c>
      <c r="D2835" s="119" t="s">
        <v>192</v>
      </c>
      <c r="H2835" s="141">
        <f t="shared" si="445"/>
        <v>0</v>
      </c>
      <c r="K2835" s="133">
        <f t="shared" si="442"/>
        <v>0</v>
      </c>
      <c r="L2835" s="133">
        <f t="shared" si="446"/>
        <v>0</v>
      </c>
      <c r="M2835" s="190">
        <f t="shared" si="447"/>
        <v>1</v>
      </c>
      <c r="N2835" s="190" t="str">
        <f t="shared" si="443"/>
        <v>JANEIRO</v>
      </c>
      <c r="P2835" s="119" t="s">
        <v>192</v>
      </c>
      <c r="Q2835" s="136" t="str">
        <f t="shared" si="448"/>
        <v>À PAGAR</v>
      </c>
      <c r="R2835" s="136" t="str">
        <f t="shared" ca="1" si="444"/>
        <v>EM DIA</v>
      </c>
      <c r="S2835" s="137" t="str">
        <f t="shared" ca="1" si="449"/>
        <v/>
      </c>
    </row>
    <row r="2836" spans="2:19" x14ac:dyDescent="0.25">
      <c r="B2836" s="190" t="str">
        <f t="shared" si="451"/>
        <v/>
      </c>
      <c r="C2836" s="190" t="str">
        <f t="shared" si="450"/>
        <v/>
      </c>
      <c r="D2836" s="119" t="s">
        <v>192</v>
      </c>
      <c r="H2836" s="141">
        <f t="shared" si="445"/>
        <v>0</v>
      </c>
      <c r="K2836" s="133">
        <f t="shared" si="442"/>
        <v>0</v>
      </c>
      <c r="L2836" s="133">
        <f t="shared" si="446"/>
        <v>0</v>
      </c>
      <c r="M2836" s="190">
        <f t="shared" si="447"/>
        <v>1</v>
      </c>
      <c r="N2836" s="190" t="str">
        <f t="shared" si="443"/>
        <v>JANEIRO</v>
      </c>
      <c r="P2836" s="119" t="s">
        <v>192</v>
      </c>
      <c r="Q2836" s="136" t="str">
        <f t="shared" si="448"/>
        <v>À PAGAR</v>
      </c>
      <c r="R2836" s="136" t="str">
        <f t="shared" ca="1" si="444"/>
        <v>EM DIA</v>
      </c>
      <c r="S2836" s="137" t="str">
        <f t="shared" ca="1" si="449"/>
        <v/>
      </c>
    </row>
    <row r="2837" spans="2:19" x14ac:dyDescent="0.25">
      <c r="B2837" s="190" t="str">
        <f t="shared" si="451"/>
        <v/>
      </c>
      <c r="C2837" s="190" t="str">
        <f t="shared" si="450"/>
        <v/>
      </c>
      <c r="D2837" s="119" t="s">
        <v>192</v>
      </c>
      <c r="H2837" s="141">
        <f t="shared" si="445"/>
        <v>0</v>
      </c>
      <c r="K2837" s="133">
        <f t="shared" si="442"/>
        <v>0</v>
      </c>
      <c r="L2837" s="133">
        <f t="shared" si="446"/>
        <v>0</v>
      </c>
      <c r="M2837" s="190">
        <f t="shared" si="447"/>
        <v>1</v>
      </c>
      <c r="N2837" s="190" t="str">
        <f t="shared" si="443"/>
        <v>JANEIRO</v>
      </c>
      <c r="P2837" s="119" t="s">
        <v>192</v>
      </c>
      <c r="Q2837" s="136" t="str">
        <f t="shared" si="448"/>
        <v>À PAGAR</v>
      </c>
      <c r="R2837" s="136" t="str">
        <f t="shared" ca="1" si="444"/>
        <v>EM DIA</v>
      </c>
      <c r="S2837" s="137" t="str">
        <f t="shared" ca="1" si="449"/>
        <v/>
      </c>
    </row>
    <row r="2838" spans="2:19" x14ac:dyDescent="0.25">
      <c r="B2838" s="190" t="str">
        <f t="shared" si="451"/>
        <v/>
      </c>
      <c r="C2838" s="190" t="str">
        <f t="shared" si="450"/>
        <v/>
      </c>
      <c r="D2838" s="119" t="s">
        <v>192</v>
      </c>
      <c r="H2838" s="141">
        <f t="shared" si="445"/>
        <v>0</v>
      </c>
      <c r="K2838" s="133">
        <f t="shared" si="442"/>
        <v>0</v>
      </c>
      <c r="L2838" s="133">
        <f t="shared" si="446"/>
        <v>0</v>
      </c>
      <c r="M2838" s="190">
        <f t="shared" si="447"/>
        <v>1</v>
      </c>
      <c r="N2838" s="190" t="str">
        <f t="shared" si="443"/>
        <v>JANEIRO</v>
      </c>
      <c r="P2838" s="119" t="s">
        <v>192</v>
      </c>
      <c r="Q2838" s="136" t="str">
        <f t="shared" si="448"/>
        <v>À PAGAR</v>
      </c>
      <c r="R2838" s="136" t="str">
        <f t="shared" ca="1" si="444"/>
        <v>EM DIA</v>
      </c>
      <c r="S2838" s="137" t="str">
        <f t="shared" ca="1" si="449"/>
        <v/>
      </c>
    </row>
    <row r="2839" spans="2:19" x14ac:dyDescent="0.25">
      <c r="B2839" s="190" t="str">
        <f t="shared" si="451"/>
        <v/>
      </c>
      <c r="C2839" s="190" t="str">
        <f t="shared" si="450"/>
        <v/>
      </c>
      <c r="D2839" s="119" t="s">
        <v>192</v>
      </c>
      <c r="H2839" s="141">
        <f t="shared" si="445"/>
        <v>0</v>
      </c>
      <c r="K2839" s="133">
        <f t="shared" si="442"/>
        <v>0</v>
      </c>
      <c r="L2839" s="133">
        <f t="shared" si="446"/>
        <v>0</v>
      </c>
      <c r="M2839" s="190">
        <f t="shared" si="447"/>
        <v>1</v>
      </c>
      <c r="N2839" s="190" t="str">
        <f t="shared" si="443"/>
        <v>JANEIRO</v>
      </c>
      <c r="P2839" s="119" t="s">
        <v>192</v>
      </c>
      <c r="Q2839" s="136" t="str">
        <f t="shared" si="448"/>
        <v>À PAGAR</v>
      </c>
      <c r="R2839" s="136" t="str">
        <f t="shared" ca="1" si="444"/>
        <v>EM DIA</v>
      </c>
      <c r="S2839" s="137" t="str">
        <f t="shared" ca="1" si="449"/>
        <v/>
      </c>
    </row>
    <row r="2840" spans="2:19" x14ac:dyDescent="0.25">
      <c r="B2840" s="190" t="str">
        <f t="shared" si="451"/>
        <v/>
      </c>
      <c r="C2840" s="190" t="str">
        <f t="shared" si="450"/>
        <v/>
      </c>
      <c r="D2840" s="119" t="s">
        <v>192</v>
      </c>
      <c r="H2840" s="141">
        <f t="shared" si="445"/>
        <v>0</v>
      </c>
      <c r="K2840" s="133">
        <f t="shared" si="442"/>
        <v>0</v>
      </c>
      <c r="L2840" s="133">
        <f t="shared" si="446"/>
        <v>0</v>
      </c>
      <c r="M2840" s="190">
        <f t="shared" si="447"/>
        <v>1</v>
      </c>
      <c r="N2840" s="190" t="str">
        <f t="shared" si="443"/>
        <v>JANEIRO</v>
      </c>
      <c r="P2840" s="119" t="s">
        <v>192</v>
      </c>
      <c r="Q2840" s="136" t="str">
        <f t="shared" si="448"/>
        <v>À PAGAR</v>
      </c>
      <c r="R2840" s="136" t="str">
        <f t="shared" ca="1" si="444"/>
        <v>EM DIA</v>
      </c>
      <c r="S2840" s="137" t="str">
        <f t="shared" ca="1" si="449"/>
        <v/>
      </c>
    </row>
    <row r="2841" spans="2:19" x14ac:dyDescent="0.25">
      <c r="B2841" s="190" t="str">
        <f t="shared" si="451"/>
        <v/>
      </c>
      <c r="C2841" s="190" t="str">
        <f t="shared" si="450"/>
        <v/>
      </c>
      <c r="D2841" s="119" t="s">
        <v>192</v>
      </c>
      <c r="H2841" s="141">
        <f t="shared" si="445"/>
        <v>0</v>
      </c>
      <c r="K2841" s="133">
        <f t="shared" si="442"/>
        <v>0</v>
      </c>
      <c r="L2841" s="133">
        <f t="shared" si="446"/>
        <v>0</v>
      </c>
      <c r="M2841" s="190">
        <f t="shared" si="447"/>
        <v>1</v>
      </c>
      <c r="N2841" s="190" t="str">
        <f t="shared" si="443"/>
        <v>JANEIRO</v>
      </c>
      <c r="P2841" s="119" t="s">
        <v>192</v>
      </c>
      <c r="Q2841" s="136" t="str">
        <f t="shared" si="448"/>
        <v>À PAGAR</v>
      </c>
      <c r="R2841" s="136" t="str">
        <f t="shared" ca="1" si="444"/>
        <v>EM DIA</v>
      </c>
      <c r="S2841" s="137" t="str">
        <f t="shared" ca="1" si="449"/>
        <v/>
      </c>
    </row>
    <row r="2842" spans="2:19" x14ac:dyDescent="0.25">
      <c r="B2842" s="190" t="str">
        <f t="shared" si="451"/>
        <v/>
      </c>
      <c r="C2842" s="190" t="str">
        <f t="shared" si="450"/>
        <v/>
      </c>
      <c r="D2842" s="119" t="s">
        <v>192</v>
      </c>
      <c r="H2842" s="141">
        <f t="shared" si="445"/>
        <v>0</v>
      </c>
      <c r="K2842" s="133">
        <f t="shared" si="442"/>
        <v>0</v>
      </c>
      <c r="L2842" s="133">
        <f t="shared" si="446"/>
        <v>0</v>
      </c>
      <c r="M2842" s="190">
        <f t="shared" si="447"/>
        <v>1</v>
      </c>
      <c r="N2842" s="190" t="str">
        <f t="shared" si="443"/>
        <v>JANEIRO</v>
      </c>
      <c r="P2842" s="119" t="s">
        <v>192</v>
      </c>
      <c r="Q2842" s="136" t="str">
        <f t="shared" si="448"/>
        <v>À PAGAR</v>
      </c>
      <c r="R2842" s="136" t="str">
        <f t="shared" ca="1" si="444"/>
        <v>EM DIA</v>
      </c>
      <c r="S2842" s="137" t="str">
        <f t="shared" ca="1" si="449"/>
        <v/>
      </c>
    </row>
    <row r="2843" spans="2:19" x14ac:dyDescent="0.25">
      <c r="B2843" s="190" t="str">
        <f t="shared" si="451"/>
        <v/>
      </c>
      <c r="C2843" s="190" t="str">
        <f t="shared" si="450"/>
        <v/>
      </c>
      <c r="D2843" s="119" t="s">
        <v>192</v>
      </c>
      <c r="H2843" s="141">
        <f t="shared" si="445"/>
        <v>0</v>
      </c>
      <c r="K2843" s="133">
        <f t="shared" si="442"/>
        <v>0</v>
      </c>
      <c r="L2843" s="133">
        <f t="shared" si="446"/>
        <v>0</v>
      </c>
      <c r="M2843" s="190">
        <f t="shared" si="447"/>
        <v>1</v>
      </c>
      <c r="N2843" s="190" t="str">
        <f t="shared" si="443"/>
        <v>JANEIRO</v>
      </c>
      <c r="P2843" s="119" t="s">
        <v>192</v>
      </c>
      <c r="Q2843" s="136" t="str">
        <f t="shared" si="448"/>
        <v>À PAGAR</v>
      </c>
      <c r="R2843" s="136" t="str">
        <f t="shared" ca="1" si="444"/>
        <v>EM DIA</v>
      </c>
      <c r="S2843" s="137" t="str">
        <f t="shared" ca="1" si="449"/>
        <v/>
      </c>
    </row>
    <row r="2844" spans="2:19" x14ac:dyDescent="0.25">
      <c r="B2844" s="190" t="str">
        <f t="shared" si="451"/>
        <v/>
      </c>
      <c r="C2844" s="190" t="str">
        <f t="shared" si="450"/>
        <v/>
      </c>
      <c r="D2844" s="119" t="s">
        <v>192</v>
      </c>
      <c r="H2844" s="141">
        <f t="shared" si="445"/>
        <v>0</v>
      </c>
      <c r="K2844" s="133">
        <f t="shared" si="442"/>
        <v>0</v>
      </c>
      <c r="L2844" s="133">
        <f t="shared" si="446"/>
        <v>0</v>
      </c>
      <c r="M2844" s="190">
        <f t="shared" si="447"/>
        <v>1</v>
      </c>
      <c r="N2844" s="190" t="str">
        <f t="shared" si="443"/>
        <v>JANEIRO</v>
      </c>
      <c r="P2844" s="119" t="s">
        <v>192</v>
      </c>
      <c r="Q2844" s="136" t="str">
        <f t="shared" si="448"/>
        <v>À PAGAR</v>
      </c>
      <c r="R2844" s="136" t="str">
        <f t="shared" ca="1" si="444"/>
        <v>EM DIA</v>
      </c>
      <c r="S2844" s="137" t="str">
        <f t="shared" ca="1" si="449"/>
        <v/>
      </c>
    </row>
    <row r="2845" spans="2:19" x14ac:dyDescent="0.25">
      <c r="B2845" s="190" t="str">
        <f t="shared" si="451"/>
        <v/>
      </c>
      <c r="C2845" s="190" t="str">
        <f t="shared" si="450"/>
        <v/>
      </c>
      <c r="D2845" s="119" t="s">
        <v>192</v>
      </c>
      <c r="H2845" s="141">
        <f t="shared" si="445"/>
        <v>0</v>
      </c>
      <c r="K2845" s="133">
        <f t="shared" ref="K2845:K2908" si="452">IF(AND(G2845&gt;I2845,I2845&gt;0),G2845-I2845-J2845,0)</f>
        <v>0</v>
      </c>
      <c r="L2845" s="133">
        <f t="shared" si="446"/>
        <v>0</v>
      </c>
      <c r="M2845" s="190">
        <f t="shared" si="447"/>
        <v>1</v>
      </c>
      <c r="N2845" s="190" t="str">
        <f t="shared" si="443"/>
        <v>JANEIRO</v>
      </c>
      <c r="P2845" s="119" t="s">
        <v>192</v>
      </c>
      <c r="Q2845" s="136" t="str">
        <f t="shared" si="448"/>
        <v>À PAGAR</v>
      </c>
      <c r="R2845" s="136" t="str">
        <f t="shared" ca="1" si="444"/>
        <v>EM DIA</v>
      </c>
      <c r="S2845" s="137" t="str">
        <f t="shared" ca="1" si="449"/>
        <v/>
      </c>
    </row>
    <row r="2846" spans="2:19" x14ac:dyDescent="0.25">
      <c r="B2846" s="190" t="str">
        <f t="shared" si="451"/>
        <v/>
      </c>
      <c r="C2846" s="190" t="str">
        <f t="shared" si="450"/>
        <v/>
      </c>
      <c r="D2846" s="119" t="s">
        <v>192</v>
      </c>
      <c r="H2846" s="141">
        <f t="shared" si="445"/>
        <v>0</v>
      </c>
      <c r="K2846" s="133">
        <f t="shared" si="452"/>
        <v>0</v>
      </c>
      <c r="L2846" s="133">
        <f t="shared" si="446"/>
        <v>0</v>
      </c>
      <c r="M2846" s="190">
        <f t="shared" si="447"/>
        <v>1</v>
      </c>
      <c r="N2846" s="190" t="str">
        <f t="shared" si="443"/>
        <v>JANEIRO</v>
      </c>
      <c r="P2846" s="119" t="s">
        <v>192</v>
      </c>
      <c r="Q2846" s="136" t="str">
        <f t="shared" si="448"/>
        <v>À PAGAR</v>
      </c>
      <c r="R2846" s="136" t="str">
        <f t="shared" ca="1" si="444"/>
        <v>EM DIA</v>
      </c>
      <c r="S2846" s="137" t="str">
        <f t="shared" ca="1" si="449"/>
        <v/>
      </c>
    </row>
    <row r="2847" spans="2:19" x14ac:dyDescent="0.25">
      <c r="B2847" s="190" t="str">
        <f t="shared" si="451"/>
        <v/>
      </c>
      <c r="C2847" s="190" t="str">
        <f t="shared" si="450"/>
        <v/>
      </c>
      <c r="D2847" s="119" t="s">
        <v>192</v>
      </c>
      <c r="H2847" s="141">
        <f t="shared" si="445"/>
        <v>0</v>
      </c>
      <c r="K2847" s="133">
        <f t="shared" si="452"/>
        <v>0</v>
      </c>
      <c r="L2847" s="133">
        <f t="shared" si="446"/>
        <v>0</v>
      </c>
      <c r="M2847" s="190">
        <f t="shared" si="447"/>
        <v>1</v>
      </c>
      <c r="N2847" s="190" t="str">
        <f t="shared" si="443"/>
        <v>JANEIRO</v>
      </c>
      <c r="P2847" s="119" t="s">
        <v>192</v>
      </c>
      <c r="Q2847" s="136" t="str">
        <f t="shared" si="448"/>
        <v>À PAGAR</v>
      </c>
      <c r="R2847" s="136" t="str">
        <f t="shared" ca="1" si="444"/>
        <v>EM DIA</v>
      </c>
      <c r="S2847" s="137" t="str">
        <f t="shared" ca="1" si="449"/>
        <v/>
      </c>
    </row>
    <row r="2848" spans="2:19" x14ac:dyDescent="0.25">
      <c r="B2848" s="190" t="str">
        <f t="shared" si="451"/>
        <v/>
      </c>
      <c r="C2848" s="190" t="str">
        <f t="shared" si="450"/>
        <v/>
      </c>
      <c r="D2848" s="119" t="s">
        <v>192</v>
      </c>
      <c r="H2848" s="141">
        <f t="shared" si="445"/>
        <v>0</v>
      </c>
      <c r="K2848" s="133">
        <f t="shared" si="452"/>
        <v>0</v>
      </c>
      <c r="L2848" s="133">
        <f t="shared" si="446"/>
        <v>0</v>
      </c>
      <c r="M2848" s="190">
        <f t="shared" si="447"/>
        <v>1</v>
      </c>
      <c r="N2848" s="190" t="str">
        <f t="shared" si="443"/>
        <v>JANEIRO</v>
      </c>
      <c r="P2848" s="119" t="s">
        <v>192</v>
      </c>
      <c r="Q2848" s="136" t="str">
        <f t="shared" si="448"/>
        <v>À PAGAR</v>
      </c>
      <c r="R2848" s="136" t="str">
        <f t="shared" ca="1" si="444"/>
        <v>EM DIA</v>
      </c>
      <c r="S2848" s="137" t="str">
        <f t="shared" ca="1" si="449"/>
        <v/>
      </c>
    </row>
    <row r="2849" spans="2:19" x14ac:dyDescent="0.25">
      <c r="B2849" s="190" t="str">
        <f t="shared" si="451"/>
        <v/>
      </c>
      <c r="C2849" s="190" t="str">
        <f t="shared" si="450"/>
        <v/>
      </c>
      <c r="D2849" s="119" t="s">
        <v>192</v>
      </c>
      <c r="H2849" s="141">
        <f t="shared" si="445"/>
        <v>0</v>
      </c>
      <c r="K2849" s="133">
        <f t="shared" si="452"/>
        <v>0</v>
      </c>
      <c r="L2849" s="133">
        <f t="shared" si="446"/>
        <v>0</v>
      </c>
      <c r="M2849" s="190">
        <f t="shared" si="447"/>
        <v>1</v>
      </c>
      <c r="N2849" s="190" t="str">
        <f t="shared" si="443"/>
        <v>JANEIRO</v>
      </c>
      <c r="P2849" s="119" t="s">
        <v>192</v>
      </c>
      <c r="Q2849" s="136" t="str">
        <f t="shared" si="448"/>
        <v>À PAGAR</v>
      </c>
      <c r="R2849" s="136" t="str">
        <f t="shared" ca="1" si="444"/>
        <v>EM DIA</v>
      </c>
      <c r="S2849" s="137" t="str">
        <f t="shared" ca="1" si="449"/>
        <v/>
      </c>
    </row>
    <row r="2850" spans="2:19" x14ac:dyDescent="0.25">
      <c r="B2850" s="190" t="str">
        <f t="shared" si="451"/>
        <v/>
      </c>
      <c r="C2850" s="190" t="str">
        <f t="shared" si="450"/>
        <v/>
      </c>
      <c r="D2850" s="119" t="s">
        <v>192</v>
      </c>
      <c r="H2850" s="141">
        <f t="shared" si="445"/>
        <v>0</v>
      </c>
      <c r="K2850" s="133">
        <f t="shared" si="452"/>
        <v>0</v>
      </c>
      <c r="L2850" s="133">
        <f t="shared" si="446"/>
        <v>0</v>
      </c>
      <c r="M2850" s="190">
        <f t="shared" si="447"/>
        <v>1</v>
      </c>
      <c r="N2850" s="190" t="str">
        <f t="shared" si="443"/>
        <v>JANEIRO</v>
      </c>
      <c r="P2850" s="119" t="s">
        <v>192</v>
      </c>
      <c r="Q2850" s="136" t="str">
        <f t="shared" si="448"/>
        <v>À PAGAR</v>
      </c>
      <c r="R2850" s="136" t="str">
        <f t="shared" ca="1" si="444"/>
        <v>EM DIA</v>
      </c>
      <c r="S2850" s="137" t="str">
        <f t="shared" ca="1" si="449"/>
        <v/>
      </c>
    </row>
    <row r="2851" spans="2:19" x14ac:dyDescent="0.25">
      <c r="B2851" s="190" t="str">
        <f t="shared" si="451"/>
        <v/>
      </c>
      <c r="C2851" s="190" t="str">
        <f t="shared" si="450"/>
        <v/>
      </c>
      <c r="D2851" s="119" t="s">
        <v>192</v>
      </c>
      <c r="H2851" s="141">
        <f t="shared" si="445"/>
        <v>0</v>
      </c>
      <c r="K2851" s="133">
        <f t="shared" si="452"/>
        <v>0</v>
      </c>
      <c r="L2851" s="133">
        <f t="shared" si="446"/>
        <v>0</v>
      </c>
      <c r="M2851" s="190">
        <f t="shared" si="447"/>
        <v>1</v>
      </c>
      <c r="N2851" s="190" t="str">
        <f t="shared" si="443"/>
        <v>JANEIRO</v>
      </c>
      <c r="P2851" s="119" t="s">
        <v>192</v>
      </c>
      <c r="Q2851" s="136" t="str">
        <f t="shared" si="448"/>
        <v>À PAGAR</v>
      </c>
      <c r="R2851" s="136" t="str">
        <f t="shared" ca="1" si="444"/>
        <v>EM DIA</v>
      </c>
      <c r="S2851" s="137" t="str">
        <f t="shared" ca="1" si="449"/>
        <v/>
      </c>
    </row>
    <row r="2852" spans="2:19" x14ac:dyDescent="0.25">
      <c r="B2852" s="190" t="str">
        <f t="shared" si="451"/>
        <v/>
      </c>
      <c r="C2852" s="190" t="str">
        <f t="shared" si="450"/>
        <v/>
      </c>
      <c r="D2852" s="119" t="s">
        <v>192</v>
      </c>
      <c r="H2852" s="141">
        <f t="shared" si="445"/>
        <v>0</v>
      </c>
      <c r="K2852" s="133">
        <f t="shared" si="452"/>
        <v>0</v>
      </c>
      <c r="L2852" s="133">
        <f t="shared" si="446"/>
        <v>0</v>
      </c>
      <c r="M2852" s="190">
        <f t="shared" si="447"/>
        <v>1</v>
      </c>
      <c r="N2852" s="190" t="str">
        <f t="shared" si="443"/>
        <v>JANEIRO</v>
      </c>
      <c r="P2852" s="119" t="s">
        <v>192</v>
      </c>
      <c r="Q2852" s="136" t="str">
        <f t="shared" si="448"/>
        <v>À PAGAR</v>
      </c>
      <c r="R2852" s="136" t="str">
        <f t="shared" ca="1" si="444"/>
        <v>EM DIA</v>
      </c>
      <c r="S2852" s="137" t="str">
        <f t="shared" ca="1" si="449"/>
        <v/>
      </c>
    </row>
    <row r="2853" spans="2:19" x14ac:dyDescent="0.25">
      <c r="B2853" s="190" t="str">
        <f t="shared" si="451"/>
        <v/>
      </c>
      <c r="C2853" s="190" t="str">
        <f t="shared" si="450"/>
        <v/>
      </c>
      <c r="D2853" s="119" t="s">
        <v>192</v>
      </c>
      <c r="H2853" s="141">
        <f t="shared" si="445"/>
        <v>0</v>
      </c>
      <c r="K2853" s="133">
        <f t="shared" si="452"/>
        <v>0</v>
      </c>
      <c r="L2853" s="133">
        <f t="shared" si="446"/>
        <v>0</v>
      </c>
      <c r="M2853" s="190">
        <f t="shared" si="447"/>
        <v>1</v>
      </c>
      <c r="N2853" s="190" t="str">
        <f t="shared" si="443"/>
        <v>JANEIRO</v>
      </c>
      <c r="P2853" s="119" t="s">
        <v>192</v>
      </c>
      <c r="Q2853" s="136" t="str">
        <f t="shared" si="448"/>
        <v>À PAGAR</v>
      </c>
      <c r="R2853" s="136" t="str">
        <f t="shared" ca="1" si="444"/>
        <v>EM DIA</v>
      </c>
      <c r="S2853" s="137" t="str">
        <f t="shared" ca="1" si="449"/>
        <v/>
      </c>
    </row>
    <row r="2854" spans="2:19" x14ac:dyDescent="0.25">
      <c r="B2854" s="190" t="str">
        <f t="shared" si="451"/>
        <v/>
      </c>
      <c r="C2854" s="190" t="str">
        <f t="shared" si="450"/>
        <v/>
      </c>
      <c r="D2854" s="119" t="s">
        <v>192</v>
      </c>
      <c r="H2854" s="141">
        <f t="shared" si="445"/>
        <v>0</v>
      </c>
      <c r="K2854" s="133">
        <f t="shared" si="452"/>
        <v>0</v>
      </c>
      <c r="L2854" s="133">
        <f t="shared" si="446"/>
        <v>0</v>
      </c>
      <c r="M2854" s="190">
        <f t="shared" si="447"/>
        <v>1</v>
      </c>
      <c r="N2854" s="190" t="str">
        <f t="shared" si="443"/>
        <v>JANEIRO</v>
      </c>
      <c r="P2854" s="119" t="s">
        <v>192</v>
      </c>
      <c r="Q2854" s="136" t="str">
        <f t="shared" si="448"/>
        <v>À PAGAR</v>
      </c>
      <c r="R2854" s="136" t="str">
        <f t="shared" ca="1" si="444"/>
        <v>EM DIA</v>
      </c>
      <c r="S2854" s="137" t="str">
        <f t="shared" ca="1" si="449"/>
        <v/>
      </c>
    </row>
    <row r="2855" spans="2:19" x14ac:dyDescent="0.25">
      <c r="B2855" s="190" t="str">
        <f t="shared" si="451"/>
        <v/>
      </c>
      <c r="C2855" s="190" t="str">
        <f t="shared" si="450"/>
        <v/>
      </c>
      <c r="D2855" s="119" t="s">
        <v>192</v>
      </c>
      <c r="H2855" s="141">
        <f t="shared" si="445"/>
        <v>0</v>
      </c>
      <c r="K2855" s="133">
        <f t="shared" si="452"/>
        <v>0</v>
      </c>
      <c r="L2855" s="133">
        <f t="shared" si="446"/>
        <v>0</v>
      </c>
      <c r="M2855" s="190">
        <f t="shared" si="447"/>
        <v>1</v>
      </c>
      <c r="N2855" s="190" t="str">
        <f t="shared" si="443"/>
        <v>JANEIRO</v>
      </c>
      <c r="P2855" s="119" t="s">
        <v>192</v>
      </c>
      <c r="Q2855" s="136" t="str">
        <f t="shared" si="448"/>
        <v>À PAGAR</v>
      </c>
      <c r="R2855" s="136" t="str">
        <f t="shared" ca="1" si="444"/>
        <v>EM DIA</v>
      </c>
      <c r="S2855" s="137" t="str">
        <f t="shared" ca="1" si="449"/>
        <v/>
      </c>
    </row>
    <row r="2856" spans="2:19" x14ac:dyDescent="0.25">
      <c r="B2856" s="190" t="str">
        <f t="shared" si="451"/>
        <v/>
      </c>
      <c r="C2856" s="190" t="str">
        <f t="shared" si="450"/>
        <v/>
      </c>
      <c r="D2856" s="119" t="s">
        <v>192</v>
      </c>
      <c r="H2856" s="141">
        <f t="shared" si="445"/>
        <v>0</v>
      </c>
      <c r="K2856" s="133">
        <f t="shared" si="452"/>
        <v>0</v>
      </c>
      <c r="L2856" s="133">
        <f t="shared" si="446"/>
        <v>0</v>
      </c>
      <c r="M2856" s="190">
        <f t="shared" si="447"/>
        <v>1</v>
      </c>
      <c r="N2856" s="190" t="str">
        <f t="shared" si="443"/>
        <v>JANEIRO</v>
      </c>
      <c r="P2856" s="119" t="s">
        <v>192</v>
      </c>
      <c r="Q2856" s="136" t="str">
        <f t="shared" si="448"/>
        <v>À PAGAR</v>
      </c>
      <c r="R2856" s="136" t="str">
        <f t="shared" ca="1" si="444"/>
        <v>EM DIA</v>
      </c>
      <c r="S2856" s="137" t="str">
        <f t="shared" ca="1" si="449"/>
        <v/>
      </c>
    </row>
    <row r="2857" spans="2:19" x14ac:dyDescent="0.25">
      <c r="B2857" s="190" t="str">
        <f t="shared" si="451"/>
        <v/>
      </c>
      <c r="C2857" s="190" t="str">
        <f t="shared" si="450"/>
        <v/>
      </c>
      <c r="D2857" s="119" t="s">
        <v>192</v>
      </c>
      <c r="H2857" s="141">
        <f t="shared" si="445"/>
        <v>0</v>
      </c>
      <c r="K2857" s="133">
        <f t="shared" si="452"/>
        <v>0</v>
      </c>
      <c r="L2857" s="133">
        <f t="shared" si="446"/>
        <v>0</v>
      </c>
      <c r="M2857" s="190">
        <f t="shared" si="447"/>
        <v>1</v>
      </c>
      <c r="N2857" s="190" t="str">
        <f t="shared" si="443"/>
        <v>JANEIRO</v>
      </c>
      <c r="P2857" s="119" t="s">
        <v>192</v>
      </c>
      <c r="Q2857" s="136" t="str">
        <f t="shared" si="448"/>
        <v>À PAGAR</v>
      </c>
      <c r="R2857" s="136" t="str">
        <f t="shared" ca="1" si="444"/>
        <v>EM DIA</v>
      </c>
      <c r="S2857" s="137" t="str">
        <f t="shared" ca="1" si="449"/>
        <v/>
      </c>
    </row>
    <row r="2858" spans="2:19" x14ac:dyDescent="0.25">
      <c r="B2858" s="190" t="str">
        <f t="shared" si="451"/>
        <v/>
      </c>
      <c r="C2858" s="190" t="str">
        <f t="shared" si="450"/>
        <v/>
      </c>
      <c r="D2858" s="119" t="s">
        <v>192</v>
      </c>
      <c r="H2858" s="141">
        <f t="shared" si="445"/>
        <v>0</v>
      </c>
      <c r="K2858" s="133">
        <f t="shared" si="452"/>
        <v>0</v>
      </c>
      <c r="L2858" s="133">
        <f t="shared" si="446"/>
        <v>0</v>
      </c>
      <c r="M2858" s="190">
        <f t="shared" si="447"/>
        <v>1</v>
      </c>
      <c r="N2858" s="190" t="str">
        <f t="shared" si="443"/>
        <v>JANEIRO</v>
      </c>
      <c r="P2858" s="119" t="s">
        <v>192</v>
      </c>
      <c r="Q2858" s="136" t="str">
        <f t="shared" si="448"/>
        <v>À PAGAR</v>
      </c>
      <c r="R2858" s="136" t="str">
        <f t="shared" ca="1" si="444"/>
        <v>EM DIA</v>
      </c>
      <c r="S2858" s="137" t="str">
        <f t="shared" ca="1" si="449"/>
        <v/>
      </c>
    </row>
    <row r="2859" spans="2:19" x14ac:dyDescent="0.25">
      <c r="B2859" s="190" t="str">
        <f t="shared" si="451"/>
        <v/>
      </c>
      <c r="C2859" s="190" t="str">
        <f t="shared" si="450"/>
        <v/>
      </c>
      <c r="D2859" s="119" t="s">
        <v>192</v>
      </c>
      <c r="H2859" s="141">
        <f t="shared" si="445"/>
        <v>0</v>
      </c>
      <c r="K2859" s="133">
        <f t="shared" si="452"/>
        <v>0</v>
      </c>
      <c r="L2859" s="133">
        <f t="shared" si="446"/>
        <v>0</v>
      </c>
      <c r="M2859" s="190">
        <f t="shared" si="447"/>
        <v>1</v>
      </c>
      <c r="N2859" s="190" t="str">
        <f t="shared" si="443"/>
        <v>JANEIRO</v>
      </c>
      <c r="P2859" s="119" t="s">
        <v>192</v>
      </c>
      <c r="Q2859" s="136" t="str">
        <f t="shared" si="448"/>
        <v>À PAGAR</v>
      </c>
      <c r="R2859" s="136" t="str">
        <f t="shared" ca="1" si="444"/>
        <v>EM DIA</v>
      </c>
      <c r="S2859" s="137" t="str">
        <f t="shared" ca="1" si="449"/>
        <v/>
      </c>
    </row>
    <row r="2860" spans="2:19" x14ac:dyDescent="0.25">
      <c r="B2860" s="190" t="str">
        <f t="shared" si="451"/>
        <v/>
      </c>
      <c r="C2860" s="190" t="str">
        <f t="shared" si="450"/>
        <v/>
      </c>
      <c r="D2860" s="119" t="s">
        <v>192</v>
      </c>
      <c r="H2860" s="141">
        <f t="shared" si="445"/>
        <v>0</v>
      </c>
      <c r="K2860" s="133">
        <f t="shared" si="452"/>
        <v>0</v>
      </c>
      <c r="L2860" s="133">
        <f t="shared" si="446"/>
        <v>0</v>
      </c>
      <c r="M2860" s="190">
        <f t="shared" si="447"/>
        <v>1</v>
      </c>
      <c r="N2860" s="190" t="str">
        <f t="shared" si="443"/>
        <v>JANEIRO</v>
      </c>
      <c r="P2860" s="119" t="s">
        <v>192</v>
      </c>
      <c r="Q2860" s="136" t="str">
        <f t="shared" si="448"/>
        <v>À PAGAR</v>
      </c>
      <c r="R2860" s="136" t="str">
        <f t="shared" ca="1" si="444"/>
        <v>EM DIA</v>
      </c>
      <c r="S2860" s="137" t="str">
        <f t="shared" ca="1" si="449"/>
        <v/>
      </c>
    </row>
    <row r="2861" spans="2:19" x14ac:dyDescent="0.25">
      <c r="B2861" s="190" t="str">
        <f t="shared" si="451"/>
        <v/>
      </c>
      <c r="C2861" s="190" t="str">
        <f t="shared" si="450"/>
        <v/>
      </c>
      <c r="D2861" s="119" t="s">
        <v>192</v>
      </c>
      <c r="H2861" s="141">
        <f t="shared" si="445"/>
        <v>0</v>
      </c>
      <c r="K2861" s="133">
        <f t="shared" si="452"/>
        <v>0</v>
      </c>
      <c r="L2861" s="133">
        <f t="shared" si="446"/>
        <v>0</v>
      </c>
      <c r="M2861" s="190">
        <f t="shared" si="447"/>
        <v>1</v>
      </c>
      <c r="N2861" s="190" t="str">
        <f t="shared" si="443"/>
        <v>JANEIRO</v>
      </c>
      <c r="P2861" s="119" t="s">
        <v>192</v>
      </c>
      <c r="Q2861" s="136" t="str">
        <f t="shared" si="448"/>
        <v>À PAGAR</v>
      </c>
      <c r="R2861" s="136" t="str">
        <f t="shared" ca="1" si="444"/>
        <v>EM DIA</v>
      </c>
      <c r="S2861" s="137" t="str">
        <f t="shared" ca="1" si="449"/>
        <v/>
      </c>
    </row>
    <row r="2862" spans="2:19" x14ac:dyDescent="0.25">
      <c r="B2862" s="190" t="str">
        <f t="shared" si="451"/>
        <v/>
      </c>
      <c r="C2862" s="190" t="str">
        <f t="shared" si="450"/>
        <v/>
      </c>
      <c r="D2862" s="119" t="s">
        <v>192</v>
      </c>
      <c r="H2862" s="141">
        <f t="shared" si="445"/>
        <v>0</v>
      </c>
      <c r="K2862" s="133">
        <f t="shared" si="452"/>
        <v>0</v>
      </c>
      <c r="L2862" s="133">
        <f t="shared" si="446"/>
        <v>0</v>
      </c>
      <c r="M2862" s="190">
        <f t="shared" si="447"/>
        <v>1</v>
      </c>
      <c r="N2862" s="190" t="str">
        <f t="shared" si="443"/>
        <v>JANEIRO</v>
      </c>
      <c r="P2862" s="119" t="s">
        <v>192</v>
      </c>
      <c r="Q2862" s="136" t="str">
        <f t="shared" si="448"/>
        <v>À PAGAR</v>
      </c>
      <c r="R2862" s="136" t="str">
        <f t="shared" ca="1" si="444"/>
        <v>EM DIA</v>
      </c>
      <c r="S2862" s="137" t="str">
        <f t="shared" ca="1" si="449"/>
        <v/>
      </c>
    </row>
    <row r="2863" spans="2:19" x14ac:dyDescent="0.25">
      <c r="B2863" s="190" t="str">
        <f t="shared" si="451"/>
        <v/>
      </c>
      <c r="C2863" s="190" t="str">
        <f t="shared" si="450"/>
        <v/>
      </c>
      <c r="D2863" s="119" t="s">
        <v>192</v>
      </c>
      <c r="H2863" s="141">
        <f t="shared" si="445"/>
        <v>0</v>
      </c>
      <c r="K2863" s="133">
        <f t="shared" si="452"/>
        <v>0</v>
      </c>
      <c r="L2863" s="133">
        <f t="shared" si="446"/>
        <v>0</v>
      </c>
      <c r="M2863" s="190">
        <f t="shared" si="447"/>
        <v>1</v>
      </c>
      <c r="N2863" s="190" t="str">
        <f t="shared" si="443"/>
        <v>JANEIRO</v>
      </c>
      <c r="P2863" s="119" t="s">
        <v>192</v>
      </c>
      <c r="Q2863" s="136" t="str">
        <f t="shared" si="448"/>
        <v>À PAGAR</v>
      </c>
      <c r="R2863" s="136" t="str">
        <f t="shared" ca="1" si="444"/>
        <v>EM DIA</v>
      </c>
      <c r="S2863" s="137" t="str">
        <f t="shared" ca="1" si="449"/>
        <v/>
      </c>
    </row>
    <row r="2864" spans="2:19" x14ac:dyDescent="0.25">
      <c r="B2864" s="190" t="str">
        <f t="shared" si="451"/>
        <v/>
      </c>
      <c r="C2864" s="190" t="str">
        <f t="shared" si="450"/>
        <v/>
      </c>
      <c r="D2864" s="119" t="s">
        <v>192</v>
      </c>
      <c r="H2864" s="141">
        <f t="shared" si="445"/>
        <v>0</v>
      </c>
      <c r="K2864" s="133">
        <f t="shared" si="452"/>
        <v>0</v>
      </c>
      <c r="L2864" s="133">
        <f t="shared" si="446"/>
        <v>0</v>
      </c>
      <c r="M2864" s="190">
        <f t="shared" si="447"/>
        <v>1</v>
      </c>
      <c r="N2864" s="190" t="str">
        <f t="shared" si="443"/>
        <v>JANEIRO</v>
      </c>
      <c r="P2864" s="119" t="s">
        <v>192</v>
      </c>
      <c r="Q2864" s="136" t="str">
        <f t="shared" si="448"/>
        <v>À PAGAR</v>
      </c>
      <c r="R2864" s="136" t="str">
        <f t="shared" ca="1" si="444"/>
        <v>EM DIA</v>
      </c>
      <c r="S2864" s="137" t="str">
        <f t="shared" ca="1" si="449"/>
        <v/>
      </c>
    </row>
    <row r="2865" spans="2:19" x14ac:dyDescent="0.25">
      <c r="B2865" s="190" t="str">
        <f t="shared" si="451"/>
        <v/>
      </c>
      <c r="C2865" s="190" t="str">
        <f t="shared" si="450"/>
        <v/>
      </c>
      <c r="D2865" s="119" t="s">
        <v>192</v>
      </c>
      <c r="H2865" s="141">
        <f t="shared" si="445"/>
        <v>0</v>
      </c>
      <c r="K2865" s="133">
        <f t="shared" si="452"/>
        <v>0</v>
      </c>
      <c r="L2865" s="133">
        <f t="shared" si="446"/>
        <v>0</v>
      </c>
      <c r="M2865" s="190">
        <f t="shared" si="447"/>
        <v>1</v>
      </c>
      <c r="N2865" s="190" t="str">
        <f t="shared" si="443"/>
        <v>JANEIRO</v>
      </c>
      <c r="P2865" s="119" t="s">
        <v>192</v>
      </c>
      <c r="Q2865" s="136" t="str">
        <f t="shared" si="448"/>
        <v>À PAGAR</v>
      </c>
      <c r="R2865" s="136" t="str">
        <f t="shared" ca="1" si="444"/>
        <v>EM DIA</v>
      </c>
      <c r="S2865" s="137" t="str">
        <f t="shared" ca="1" si="449"/>
        <v/>
      </c>
    </row>
    <row r="2866" spans="2:19" x14ac:dyDescent="0.25">
      <c r="B2866" s="190" t="str">
        <f t="shared" si="451"/>
        <v/>
      </c>
      <c r="C2866" s="190" t="str">
        <f t="shared" si="450"/>
        <v/>
      </c>
      <c r="D2866" s="119" t="s">
        <v>192</v>
      </c>
      <c r="H2866" s="141">
        <f t="shared" si="445"/>
        <v>0</v>
      </c>
      <c r="K2866" s="133">
        <f t="shared" si="452"/>
        <v>0</v>
      </c>
      <c r="L2866" s="133">
        <f t="shared" si="446"/>
        <v>0</v>
      </c>
      <c r="M2866" s="190">
        <f t="shared" si="447"/>
        <v>1</v>
      </c>
      <c r="N2866" s="190" t="str">
        <f t="shared" si="443"/>
        <v>JANEIRO</v>
      </c>
      <c r="P2866" s="119" t="s">
        <v>192</v>
      </c>
      <c r="Q2866" s="136" t="str">
        <f t="shared" si="448"/>
        <v>À PAGAR</v>
      </c>
      <c r="R2866" s="136" t="str">
        <f t="shared" ca="1" si="444"/>
        <v>EM DIA</v>
      </c>
      <c r="S2866" s="137" t="str">
        <f t="shared" ca="1" si="449"/>
        <v/>
      </c>
    </row>
    <row r="2867" spans="2:19" x14ac:dyDescent="0.25">
      <c r="B2867" s="190" t="str">
        <f t="shared" si="451"/>
        <v/>
      </c>
      <c r="C2867" s="190" t="str">
        <f t="shared" si="450"/>
        <v/>
      </c>
      <c r="D2867" s="119" t="s">
        <v>192</v>
      </c>
      <c r="H2867" s="141">
        <f t="shared" si="445"/>
        <v>0</v>
      </c>
      <c r="K2867" s="133">
        <f t="shared" si="452"/>
        <v>0</v>
      </c>
      <c r="L2867" s="133">
        <f t="shared" si="446"/>
        <v>0</v>
      </c>
      <c r="M2867" s="190">
        <f t="shared" si="447"/>
        <v>1</v>
      </c>
      <c r="N2867" s="190" t="str">
        <f t="shared" si="443"/>
        <v>JANEIRO</v>
      </c>
      <c r="P2867" s="119" t="s">
        <v>192</v>
      </c>
      <c r="Q2867" s="136" t="str">
        <f t="shared" si="448"/>
        <v>À PAGAR</v>
      </c>
      <c r="R2867" s="136" t="str">
        <f t="shared" ca="1" si="444"/>
        <v>EM DIA</v>
      </c>
      <c r="S2867" s="137" t="str">
        <f t="shared" ca="1" si="449"/>
        <v/>
      </c>
    </row>
    <row r="2868" spans="2:19" x14ac:dyDescent="0.25">
      <c r="B2868" s="190" t="str">
        <f t="shared" si="451"/>
        <v/>
      </c>
      <c r="C2868" s="190" t="str">
        <f t="shared" si="450"/>
        <v/>
      </c>
      <c r="D2868" s="119" t="s">
        <v>192</v>
      </c>
      <c r="H2868" s="141">
        <f t="shared" si="445"/>
        <v>0</v>
      </c>
      <c r="K2868" s="133">
        <f t="shared" si="452"/>
        <v>0</v>
      </c>
      <c r="L2868" s="133">
        <f t="shared" si="446"/>
        <v>0</v>
      </c>
      <c r="M2868" s="190">
        <f t="shared" si="447"/>
        <v>1</v>
      </c>
      <c r="N2868" s="190" t="str">
        <f t="shared" si="443"/>
        <v>JANEIRO</v>
      </c>
      <c r="P2868" s="119" t="s">
        <v>192</v>
      </c>
      <c r="Q2868" s="136" t="str">
        <f t="shared" si="448"/>
        <v>À PAGAR</v>
      </c>
      <c r="R2868" s="136" t="str">
        <f t="shared" ca="1" si="444"/>
        <v>EM DIA</v>
      </c>
      <c r="S2868" s="137" t="str">
        <f t="shared" ca="1" si="449"/>
        <v/>
      </c>
    </row>
    <row r="2869" spans="2:19" x14ac:dyDescent="0.25">
      <c r="B2869" s="190" t="str">
        <f t="shared" si="451"/>
        <v/>
      </c>
      <c r="C2869" s="190" t="str">
        <f t="shared" si="450"/>
        <v/>
      </c>
      <c r="D2869" s="119" t="s">
        <v>192</v>
      </c>
      <c r="H2869" s="141">
        <f t="shared" si="445"/>
        <v>0</v>
      </c>
      <c r="K2869" s="133">
        <f t="shared" si="452"/>
        <v>0</v>
      </c>
      <c r="L2869" s="133">
        <f t="shared" si="446"/>
        <v>0</v>
      </c>
      <c r="M2869" s="190">
        <f t="shared" si="447"/>
        <v>1</v>
      </c>
      <c r="N2869" s="190" t="str">
        <f t="shared" si="443"/>
        <v>JANEIRO</v>
      </c>
      <c r="P2869" s="119" t="s">
        <v>192</v>
      </c>
      <c r="Q2869" s="136" t="str">
        <f t="shared" si="448"/>
        <v>À PAGAR</v>
      </c>
      <c r="R2869" s="136" t="str">
        <f t="shared" ca="1" si="444"/>
        <v>EM DIA</v>
      </c>
      <c r="S2869" s="137" t="str">
        <f t="shared" ca="1" si="449"/>
        <v/>
      </c>
    </row>
    <row r="2870" spans="2:19" x14ac:dyDescent="0.25">
      <c r="B2870" s="190" t="str">
        <f t="shared" si="451"/>
        <v/>
      </c>
      <c r="C2870" s="190" t="str">
        <f t="shared" si="450"/>
        <v/>
      </c>
      <c r="D2870" s="119" t="s">
        <v>192</v>
      </c>
      <c r="H2870" s="141">
        <f t="shared" si="445"/>
        <v>0</v>
      </c>
      <c r="K2870" s="133">
        <f t="shared" si="452"/>
        <v>0</v>
      </c>
      <c r="L2870" s="133">
        <f t="shared" si="446"/>
        <v>0</v>
      </c>
      <c r="M2870" s="190">
        <f t="shared" si="447"/>
        <v>1</v>
      </c>
      <c r="N2870" s="190" t="str">
        <f t="shared" si="443"/>
        <v>JANEIRO</v>
      </c>
      <c r="P2870" s="119" t="s">
        <v>192</v>
      </c>
      <c r="Q2870" s="136" t="str">
        <f t="shared" si="448"/>
        <v>À PAGAR</v>
      </c>
      <c r="R2870" s="136" t="str">
        <f t="shared" ca="1" si="444"/>
        <v>EM DIA</v>
      </c>
      <c r="S2870" s="137" t="str">
        <f t="shared" ca="1" si="449"/>
        <v/>
      </c>
    </row>
    <row r="2871" spans="2:19" x14ac:dyDescent="0.25">
      <c r="B2871" s="190" t="str">
        <f t="shared" si="451"/>
        <v/>
      </c>
      <c r="C2871" s="190" t="str">
        <f t="shared" si="450"/>
        <v/>
      </c>
      <c r="D2871" s="119" t="s">
        <v>192</v>
      </c>
      <c r="H2871" s="141">
        <f t="shared" si="445"/>
        <v>0</v>
      </c>
      <c r="K2871" s="133">
        <f t="shared" si="452"/>
        <v>0</v>
      </c>
      <c r="L2871" s="133">
        <f t="shared" si="446"/>
        <v>0</v>
      </c>
      <c r="M2871" s="190">
        <f t="shared" si="447"/>
        <v>1</v>
      </c>
      <c r="N2871" s="190" t="str">
        <f t="shared" si="443"/>
        <v>JANEIRO</v>
      </c>
      <c r="P2871" s="119" t="s">
        <v>192</v>
      </c>
      <c r="Q2871" s="136" t="str">
        <f t="shared" si="448"/>
        <v>À PAGAR</v>
      </c>
      <c r="R2871" s="136" t="str">
        <f t="shared" ca="1" si="444"/>
        <v>EM DIA</v>
      </c>
      <c r="S2871" s="137" t="str">
        <f t="shared" ca="1" si="449"/>
        <v/>
      </c>
    </row>
    <row r="2872" spans="2:19" x14ac:dyDescent="0.25">
      <c r="B2872" s="190" t="str">
        <f t="shared" si="451"/>
        <v/>
      </c>
      <c r="C2872" s="190" t="str">
        <f t="shared" si="450"/>
        <v/>
      </c>
      <c r="D2872" s="119" t="s">
        <v>192</v>
      </c>
      <c r="H2872" s="141">
        <f t="shared" si="445"/>
        <v>0</v>
      </c>
      <c r="K2872" s="133">
        <f t="shared" si="452"/>
        <v>0</v>
      </c>
      <c r="L2872" s="133">
        <f t="shared" si="446"/>
        <v>0</v>
      </c>
      <c r="M2872" s="190">
        <f t="shared" si="447"/>
        <v>1</v>
      </c>
      <c r="N2872" s="190" t="str">
        <f t="shared" si="443"/>
        <v>JANEIRO</v>
      </c>
      <c r="P2872" s="119" t="s">
        <v>192</v>
      </c>
      <c r="Q2872" s="136" t="str">
        <f t="shared" si="448"/>
        <v>À PAGAR</v>
      </c>
      <c r="R2872" s="136" t="str">
        <f t="shared" ca="1" si="444"/>
        <v>EM DIA</v>
      </c>
      <c r="S2872" s="137" t="str">
        <f t="shared" ca="1" si="449"/>
        <v/>
      </c>
    </row>
    <row r="2873" spans="2:19" x14ac:dyDescent="0.25">
      <c r="B2873" s="190" t="str">
        <f t="shared" si="451"/>
        <v/>
      </c>
      <c r="C2873" s="190" t="str">
        <f t="shared" si="450"/>
        <v/>
      </c>
      <c r="D2873" s="119" t="s">
        <v>192</v>
      </c>
      <c r="H2873" s="141">
        <f t="shared" si="445"/>
        <v>0</v>
      </c>
      <c r="K2873" s="133">
        <f t="shared" si="452"/>
        <v>0</v>
      </c>
      <c r="L2873" s="133">
        <f t="shared" si="446"/>
        <v>0</v>
      </c>
      <c r="M2873" s="190">
        <f t="shared" si="447"/>
        <v>1</v>
      </c>
      <c r="N2873" s="190" t="str">
        <f t="shared" si="443"/>
        <v>JANEIRO</v>
      </c>
      <c r="P2873" s="119" t="s">
        <v>192</v>
      </c>
      <c r="Q2873" s="136" t="str">
        <f t="shared" si="448"/>
        <v>À PAGAR</v>
      </c>
      <c r="R2873" s="136" t="str">
        <f t="shared" ca="1" si="444"/>
        <v>EM DIA</v>
      </c>
      <c r="S2873" s="137" t="str">
        <f t="shared" ca="1" si="449"/>
        <v/>
      </c>
    </row>
    <row r="2874" spans="2:19" x14ac:dyDescent="0.25">
      <c r="B2874" s="190" t="str">
        <f t="shared" si="451"/>
        <v/>
      </c>
      <c r="C2874" s="190" t="str">
        <f t="shared" si="450"/>
        <v/>
      </c>
      <c r="D2874" s="119" t="s">
        <v>192</v>
      </c>
      <c r="H2874" s="141">
        <f t="shared" si="445"/>
        <v>0</v>
      </c>
      <c r="K2874" s="133">
        <f t="shared" si="452"/>
        <v>0</v>
      </c>
      <c r="L2874" s="133">
        <f t="shared" si="446"/>
        <v>0</v>
      </c>
      <c r="M2874" s="190">
        <f t="shared" si="447"/>
        <v>1</v>
      </c>
      <c r="N2874" s="190" t="str">
        <f t="shared" si="443"/>
        <v>JANEIRO</v>
      </c>
      <c r="P2874" s="119" t="s">
        <v>192</v>
      </c>
      <c r="Q2874" s="136" t="str">
        <f t="shared" si="448"/>
        <v>À PAGAR</v>
      </c>
      <c r="R2874" s="136" t="str">
        <f t="shared" ca="1" si="444"/>
        <v>EM DIA</v>
      </c>
      <c r="S2874" s="137" t="str">
        <f t="shared" ca="1" si="449"/>
        <v/>
      </c>
    </row>
    <row r="2875" spans="2:19" x14ac:dyDescent="0.25">
      <c r="B2875" s="190" t="str">
        <f t="shared" si="451"/>
        <v/>
      </c>
      <c r="C2875" s="190" t="str">
        <f t="shared" si="450"/>
        <v/>
      </c>
      <c r="D2875" s="119" t="s">
        <v>192</v>
      </c>
      <c r="H2875" s="141">
        <f t="shared" si="445"/>
        <v>0</v>
      </c>
      <c r="K2875" s="133">
        <f t="shared" si="452"/>
        <v>0</v>
      </c>
      <c r="L2875" s="133">
        <f t="shared" si="446"/>
        <v>0</v>
      </c>
      <c r="M2875" s="190">
        <f t="shared" si="447"/>
        <v>1</v>
      </c>
      <c r="N2875" s="190" t="str">
        <f t="shared" si="443"/>
        <v>JANEIRO</v>
      </c>
      <c r="P2875" s="119" t="s">
        <v>192</v>
      </c>
      <c r="Q2875" s="136" t="str">
        <f t="shared" si="448"/>
        <v>À PAGAR</v>
      </c>
      <c r="R2875" s="136" t="str">
        <f t="shared" ca="1" si="444"/>
        <v>EM DIA</v>
      </c>
      <c r="S2875" s="137" t="str">
        <f t="shared" ca="1" si="449"/>
        <v/>
      </c>
    </row>
    <row r="2876" spans="2:19" x14ac:dyDescent="0.25">
      <c r="B2876" s="190" t="str">
        <f t="shared" si="451"/>
        <v/>
      </c>
      <c r="C2876" s="190" t="str">
        <f t="shared" si="450"/>
        <v/>
      </c>
      <c r="D2876" s="119" t="s">
        <v>192</v>
      </c>
      <c r="H2876" s="141">
        <f t="shared" si="445"/>
        <v>0</v>
      </c>
      <c r="K2876" s="133">
        <f t="shared" si="452"/>
        <v>0</v>
      </c>
      <c r="L2876" s="133">
        <f t="shared" si="446"/>
        <v>0</v>
      </c>
      <c r="M2876" s="190">
        <f t="shared" si="447"/>
        <v>1</v>
      </c>
      <c r="N2876" s="190" t="str">
        <f t="shared" si="443"/>
        <v>JANEIRO</v>
      </c>
      <c r="P2876" s="119" t="s">
        <v>192</v>
      </c>
      <c r="Q2876" s="136" t="str">
        <f t="shared" si="448"/>
        <v>À PAGAR</v>
      </c>
      <c r="R2876" s="136" t="str">
        <f t="shared" ca="1" si="444"/>
        <v>EM DIA</v>
      </c>
      <c r="S2876" s="137" t="str">
        <f t="shared" ca="1" si="449"/>
        <v/>
      </c>
    </row>
    <row r="2877" spans="2:19" x14ac:dyDescent="0.25">
      <c r="B2877" s="190" t="str">
        <f t="shared" si="451"/>
        <v/>
      </c>
      <c r="C2877" s="190" t="str">
        <f t="shared" si="450"/>
        <v/>
      </c>
      <c r="D2877" s="119" t="s">
        <v>192</v>
      </c>
      <c r="H2877" s="141">
        <f t="shared" si="445"/>
        <v>0</v>
      </c>
      <c r="K2877" s="133">
        <f t="shared" si="452"/>
        <v>0</v>
      </c>
      <c r="L2877" s="133">
        <f t="shared" si="446"/>
        <v>0</v>
      </c>
      <c r="M2877" s="190">
        <f t="shared" si="447"/>
        <v>1</v>
      </c>
      <c r="N2877" s="190" t="str">
        <f t="shared" si="443"/>
        <v>JANEIRO</v>
      </c>
      <c r="P2877" s="119" t="s">
        <v>192</v>
      </c>
      <c r="Q2877" s="136" t="str">
        <f t="shared" si="448"/>
        <v>À PAGAR</v>
      </c>
      <c r="R2877" s="136" t="str">
        <f t="shared" ca="1" si="444"/>
        <v>EM DIA</v>
      </c>
      <c r="S2877" s="137" t="str">
        <f t="shared" ca="1" si="449"/>
        <v/>
      </c>
    </row>
    <row r="2878" spans="2:19" x14ac:dyDescent="0.25">
      <c r="B2878" s="190" t="str">
        <f t="shared" si="451"/>
        <v/>
      </c>
      <c r="C2878" s="190" t="str">
        <f t="shared" si="450"/>
        <v/>
      </c>
      <c r="D2878" s="119" t="s">
        <v>192</v>
      </c>
      <c r="H2878" s="141">
        <f t="shared" si="445"/>
        <v>0</v>
      </c>
      <c r="K2878" s="133">
        <f t="shared" si="452"/>
        <v>0</v>
      </c>
      <c r="L2878" s="133">
        <f t="shared" si="446"/>
        <v>0</v>
      </c>
      <c r="M2878" s="190">
        <f t="shared" si="447"/>
        <v>1</v>
      </c>
      <c r="N2878" s="190" t="str">
        <f t="shared" si="443"/>
        <v>JANEIRO</v>
      </c>
      <c r="P2878" s="119" t="s">
        <v>192</v>
      </c>
      <c r="Q2878" s="136" t="str">
        <f t="shared" si="448"/>
        <v>À PAGAR</v>
      </c>
      <c r="R2878" s="136" t="str">
        <f t="shared" ca="1" si="444"/>
        <v>EM DIA</v>
      </c>
      <c r="S2878" s="137" t="str">
        <f t="shared" ca="1" si="449"/>
        <v/>
      </c>
    </row>
    <row r="2879" spans="2:19" x14ac:dyDescent="0.25">
      <c r="B2879" s="190" t="str">
        <f t="shared" si="451"/>
        <v/>
      </c>
      <c r="C2879" s="190" t="str">
        <f t="shared" si="450"/>
        <v/>
      </c>
      <c r="D2879" s="119" t="s">
        <v>192</v>
      </c>
      <c r="H2879" s="141">
        <f t="shared" si="445"/>
        <v>0</v>
      </c>
      <c r="K2879" s="133">
        <f t="shared" si="452"/>
        <v>0</v>
      </c>
      <c r="L2879" s="133">
        <f t="shared" si="446"/>
        <v>0</v>
      </c>
      <c r="M2879" s="190">
        <f t="shared" si="447"/>
        <v>1</v>
      </c>
      <c r="N2879" s="190" t="str">
        <f t="shared" si="443"/>
        <v>JANEIRO</v>
      </c>
      <c r="P2879" s="119" t="s">
        <v>192</v>
      </c>
      <c r="Q2879" s="136" t="str">
        <f t="shared" si="448"/>
        <v>À PAGAR</v>
      </c>
      <c r="R2879" s="136" t="str">
        <f t="shared" ca="1" si="444"/>
        <v>EM DIA</v>
      </c>
      <c r="S2879" s="137" t="str">
        <f t="shared" ca="1" si="449"/>
        <v/>
      </c>
    </row>
    <row r="2880" spans="2:19" x14ac:dyDescent="0.25">
      <c r="B2880" s="190" t="str">
        <f t="shared" si="451"/>
        <v/>
      </c>
      <c r="C2880" s="190" t="str">
        <f t="shared" si="450"/>
        <v/>
      </c>
      <c r="D2880" s="119" t="s">
        <v>192</v>
      </c>
      <c r="H2880" s="141">
        <f t="shared" si="445"/>
        <v>0</v>
      </c>
      <c r="K2880" s="133">
        <f t="shared" si="452"/>
        <v>0</v>
      </c>
      <c r="L2880" s="133">
        <f t="shared" si="446"/>
        <v>0</v>
      </c>
      <c r="M2880" s="190">
        <f t="shared" si="447"/>
        <v>1</v>
      </c>
      <c r="N2880" s="190" t="str">
        <f t="shared" si="443"/>
        <v>JANEIRO</v>
      </c>
      <c r="P2880" s="119" t="s">
        <v>192</v>
      </c>
      <c r="Q2880" s="136" t="str">
        <f t="shared" si="448"/>
        <v>À PAGAR</v>
      </c>
      <c r="R2880" s="136" t="str">
        <f t="shared" ca="1" si="444"/>
        <v>EM DIA</v>
      </c>
      <c r="S2880" s="137" t="str">
        <f t="shared" ca="1" si="449"/>
        <v/>
      </c>
    </row>
    <row r="2881" spans="2:19" x14ac:dyDescent="0.25">
      <c r="B2881" s="190" t="str">
        <f t="shared" si="451"/>
        <v/>
      </c>
      <c r="C2881" s="190" t="str">
        <f t="shared" si="450"/>
        <v/>
      </c>
      <c r="D2881" s="119" t="s">
        <v>192</v>
      </c>
      <c r="H2881" s="141">
        <f t="shared" si="445"/>
        <v>0</v>
      </c>
      <c r="K2881" s="133">
        <f t="shared" si="452"/>
        <v>0</v>
      </c>
      <c r="L2881" s="133">
        <f t="shared" si="446"/>
        <v>0</v>
      </c>
      <c r="M2881" s="190">
        <f t="shared" si="447"/>
        <v>1</v>
      </c>
      <c r="N2881" s="190" t="str">
        <f t="shared" si="443"/>
        <v>JANEIRO</v>
      </c>
      <c r="P2881" s="119" t="s">
        <v>192</v>
      </c>
      <c r="Q2881" s="136" t="str">
        <f t="shared" si="448"/>
        <v>À PAGAR</v>
      </c>
      <c r="R2881" s="136" t="str">
        <f t="shared" ca="1" si="444"/>
        <v>EM DIA</v>
      </c>
      <c r="S2881" s="137" t="str">
        <f t="shared" ca="1" si="449"/>
        <v/>
      </c>
    </row>
    <row r="2882" spans="2:19" x14ac:dyDescent="0.25">
      <c r="B2882" s="190" t="str">
        <f t="shared" si="451"/>
        <v/>
      </c>
      <c r="C2882" s="190" t="str">
        <f t="shared" si="450"/>
        <v/>
      </c>
      <c r="D2882" s="119" t="s">
        <v>192</v>
      </c>
      <c r="H2882" s="141">
        <f t="shared" si="445"/>
        <v>0</v>
      </c>
      <c r="K2882" s="133">
        <f t="shared" si="452"/>
        <v>0</v>
      </c>
      <c r="L2882" s="133">
        <f t="shared" si="446"/>
        <v>0</v>
      </c>
      <c r="M2882" s="190">
        <f t="shared" si="447"/>
        <v>1</v>
      </c>
      <c r="N2882" s="190" t="str">
        <f t="shared" si="443"/>
        <v>JANEIRO</v>
      </c>
      <c r="P2882" s="119" t="s">
        <v>192</v>
      </c>
      <c r="Q2882" s="136" t="str">
        <f t="shared" si="448"/>
        <v>À PAGAR</v>
      </c>
      <c r="R2882" s="136" t="str">
        <f t="shared" ca="1" si="444"/>
        <v>EM DIA</v>
      </c>
      <c r="S2882" s="137" t="str">
        <f t="shared" ca="1" si="449"/>
        <v/>
      </c>
    </row>
    <row r="2883" spans="2:19" x14ac:dyDescent="0.25">
      <c r="B2883" s="190" t="str">
        <f t="shared" si="451"/>
        <v/>
      </c>
      <c r="C2883" s="190" t="str">
        <f t="shared" si="450"/>
        <v/>
      </c>
      <c r="D2883" s="119" t="s">
        <v>192</v>
      </c>
      <c r="H2883" s="141">
        <f t="shared" si="445"/>
        <v>0</v>
      </c>
      <c r="K2883" s="133">
        <f t="shared" si="452"/>
        <v>0</v>
      </c>
      <c r="L2883" s="133">
        <f t="shared" si="446"/>
        <v>0</v>
      </c>
      <c r="M2883" s="190">
        <f t="shared" si="447"/>
        <v>1</v>
      </c>
      <c r="N2883" s="190" t="str">
        <f t="shared" si="443"/>
        <v>JANEIRO</v>
      </c>
      <c r="P2883" s="119" t="s">
        <v>192</v>
      </c>
      <c r="Q2883" s="136" t="str">
        <f t="shared" si="448"/>
        <v>À PAGAR</v>
      </c>
      <c r="R2883" s="136" t="str">
        <f t="shared" ca="1" si="444"/>
        <v>EM DIA</v>
      </c>
      <c r="S2883" s="137" t="str">
        <f t="shared" ca="1" si="449"/>
        <v/>
      </c>
    </row>
    <row r="2884" spans="2:19" x14ac:dyDescent="0.25">
      <c r="B2884" s="190" t="str">
        <f t="shared" si="451"/>
        <v/>
      </c>
      <c r="C2884" s="190" t="str">
        <f t="shared" si="450"/>
        <v/>
      </c>
      <c r="D2884" s="119" t="s">
        <v>192</v>
      </c>
      <c r="H2884" s="141">
        <f t="shared" si="445"/>
        <v>0</v>
      </c>
      <c r="K2884" s="133">
        <f t="shared" si="452"/>
        <v>0</v>
      </c>
      <c r="L2884" s="133">
        <f t="shared" si="446"/>
        <v>0</v>
      </c>
      <c r="M2884" s="190">
        <f t="shared" si="447"/>
        <v>1</v>
      </c>
      <c r="N2884" s="190" t="str">
        <f t="shared" si="443"/>
        <v>JANEIRO</v>
      </c>
      <c r="P2884" s="119" t="s">
        <v>192</v>
      </c>
      <c r="Q2884" s="136" t="str">
        <f t="shared" si="448"/>
        <v>À PAGAR</v>
      </c>
      <c r="R2884" s="136" t="str">
        <f t="shared" ca="1" si="444"/>
        <v>EM DIA</v>
      </c>
      <c r="S2884" s="137" t="str">
        <f t="shared" ca="1" si="449"/>
        <v/>
      </c>
    </row>
    <row r="2885" spans="2:19" x14ac:dyDescent="0.25">
      <c r="B2885" s="190" t="str">
        <f t="shared" si="451"/>
        <v/>
      </c>
      <c r="C2885" s="190" t="str">
        <f t="shared" si="450"/>
        <v/>
      </c>
      <c r="D2885" s="119" t="s">
        <v>192</v>
      </c>
      <c r="H2885" s="141">
        <f t="shared" si="445"/>
        <v>0</v>
      </c>
      <c r="K2885" s="133">
        <f t="shared" si="452"/>
        <v>0</v>
      </c>
      <c r="L2885" s="133">
        <f t="shared" si="446"/>
        <v>0</v>
      </c>
      <c r="M2885" s="190">
        <f t="shared" si="447"/>
        <v>1</v>
      </c>
      <c r="N2885" s="190" t="str">
        <f t="shared" ref="N2885:N2948" si="453">IF(M2885=1,"JANEIRO",IF(M2885=2,"FEVEREIRO",IF(M2885=3,"MARÇO",IF(M2885=4,"ABRIL",IF(M2885=5,"MAIO",IF(M2885=6,"JUNHO",IF(M2885=7,"JULHO",IF(M2885=8,"AGOSTO",IF(M2885=9,"SETEMBRO",IF(M2885=10,"OUTUBRO",IF(M2885=11,"NOVEMBRO",IF(M2885=12,"DEZEMBRO",""))))))))))))</f>
        <v>JANEIRO</v>
      </c>
      <c r="P2885" s="119" t="s">
        <v>192</v>
      </c>
      <c r="Q2885" s="136" t="str">
        <f t="shared" si="448"/>
        <v>À PAGAR</v>
      </c>
      <c r="R2885" s="136" t="str">
        <f t="shared" ref="R2885:R2948" ca="1" si="454">IF(AND(O2885&lt;=P2885,S2885&gt;=0),"EM DIA","EM ATRASO")</f>
        <v>EM DIA</v>
      </c>
      <c r="S2885" s="137" t="str">
        <f t="shared" ca="1" si="449"/>
        <v/>
      </c>
    </row>
    <row r="2886" spans="2:19" x14ac:dyDescent="0.25">
      <c r="B2886" s="190" t="str">
        <f t="shared" si="451"/>
        <v/>
      </c>
      <c r="C2886" s="190" t="str">
        <f t="shared" si="450"/>
        <v/>
      </c>
      <c r="D2886" s="119" t="s">
        <v>192</v>
      </c>
      <c r="H2886" s="141">
        <f t="shared" ref="H2886:H2949" si="455">IF(OR(I2886="",I2886=0),G2886,I2886)</f>
        <v>0</v>
      </c>
      <c r="K2886" s="133">
        <f t="shared" si="452"/>
        <v>0</v>
      </c>
      <c r="L2886" s="133">
        <f t="shared" ref="L2886:L2949" si="456">IF(G2886&lt;I2886,I2886-G2886,0)</f>
        <v>0</v>
      </c>
      <c r="M2886" s="190">
        <f t="shared" ref="M2886:M2949" si="457">IFERROR(MONTH(O2886),"")</f>
        <v>1</v>
      </c>
      <c r="N2886" s="190" t="str">
        <f t="shared" si="453"/>
        <v>JANEIRO</v>
      </c>
      <c r="P2886" s="119" t="s">
        <v>192</v>
      </c>
      <c r="Q2886" s="136" t="str">
        <f t="shared" ref="Q2886:Q2949" si="458">IF(OR(I2886="",I2886=0),"À PAGAR","PAGO")</f>
        <v>À PAGAR</v>
      </c>
      <c r="R2886" s="136" t="str">
        <f t="shared" ca="1" si="454"/>
        <v>EM DIA</v>
      </c>
      <c r="S2886" s="137" t="str">
        <f t="shared" ref="S2886:S2949" ca="1" si="459">IFERROR(IF(Q2886="À PAGAR",P2886-$W$5,0),"")</f>
        <v/>
      </c>
    </row>
    <row r="2887" spans="2:19" x14ac:dyDescent="0.25">
      <c r="B2887" s="190" t="str">
        <f t="shared" si="451"/>
        <v/>
      </c>
      <c r="C2887" s="190" t="str">
        <f t="shared" si="450"/>
        <v/>
      </c>
      <c r="D2887" s="119" t="s">
        <v>192</v>
      </c>
      <c r="H2887" s="141">
        <f t="shared" si="455"/>
        <v>0</v>
      </c>
      <c r="K2887" s="133">
        <f t="shared" si="452"/>
        <v>0</v>
      </c>
      <c r="L2887" s="133">
        <f t="shared" si="456"/>
        <v>0</v>
      </c>
      <c r="M2887" s="190">
        <f t="shared" si="457"/>
        <v>1</v>
      </c>
      <c r="N2887" s="190" t="str">
        <f t="shared" si="453"/>
        <v>JANEIRO</v>
      </c>
      <c r="P2887" s="119" t="s">
        <v>192</v>
      </c>
      <c r="Q2887" s="136" t="str">
        <f t="shared" si="458"/>
        <v>À PAGAR</v>
      </c>
      <c r="R2887" s="136" t="str">
        <f t="shared" ca="1" si="454"/>
        <v>EM DIA</v>
      </c>
      <c r="S2887" s="137" t="str">
        <f t="shared" ca="1" si="459"/>
        <v/>
      </c>
    </row>
    <row r="2888" spans="2:19" x14ac:dyDescent="0.25">
      <c r="B2888" s="190" t="str">
        <f t="shared" si="451"/>
        <v/>
      </c>
      <c r="C2888" s="190" t="str">
        <f t="shared" si="450"/>
        <v/>
      </c>
      <c r="D2888" s="119" t="s">
        <v>192</v>
      </c>
      <c r="H2888" s="141">
        <f t="shared" si="455"/>
        <v>0</v>
      </c>
      <c r="K2888" s="133">
        <f t="shared" si="452"/>
        <v>0</v>
      </c>
      <c r="L2888" s="133">
        <f t="shared" si="456"/>
        <v>0</v>
      </c>
      <c r="M2888" s="190">
        <f t="shared" si="457"/>
        <v>1</v>
      </c>
      <c r="N2888" s="190" t="str">
        <f t="shared" si="453"/>
        <v>JANEIRO</v>
      </c>
      <c r="P2888" s="119" t="s">
        <v>192</v>
      </c>
      <c r="Q2888" s="136" t="str">
        <f t="shared" si="458"/>
        <v>À PAGAR</v>
      </c>
      <c r="R2888" s="136" t="str">
        <f t="shared" ca="1" si="454"/>
        <v>EM DIA</v>
      </c>
      <c r="S2888" s="137" t="str">
        <f t="shared" ca="1" si="459"/>
        <v/>
      </c>
    </row>
    <row r="2889" spans="2:19" x14ac:dyDescent="0.25">
      <c r="B2889" s="190" t="str">
        <f t="shared" si="451"/>
        <v/>
      </c>
      <c r="C2889" s="190" t="str">
        <f t="shared" si="450"/>
        <v/>
      </c>
      <c r="D2889" s="119" t="s">
        <v>192</v>
      </c>
      <c r="H2889" s="141">
        <f t="shared" si="455"/>
        <v>0</v>
      </c>
      <c r="K2889" s="133">
        <f t="shared" si="452"/>
        <v>0</v>
      </c>
      <c r="L2889" s="133">
        <f t="shared" si="456"/>
        <v>0</v>
      </c>
      <c r="M2889" s="190">
        <f t="shared" si="457"/>
        <v>1</v>
      </c>
      <c r="N2889" s="190" t="str">
        <f t="shared" si="453"/>
        <v>JANEIRO</v>
      </c>
      <c r="P2889" s="119" t="s">
        <v>192</v>
      </c>
      <c r="Q2889" s="136" t="str">
        <f t="shared" si="458"/>
        <v>À PAGAR</v>
      </c>
      <c r="R2889" s="136" t="str">
        <f t="shared" ca="1" si="454"/>
        <v>EM DIA</v>
      </c>
      <c r="S2889" s="137" t="str">
        <f t="shared" ca="1" si="459"/>
        <v/>
      </c>
    </row>
    <row r="2890" spans="2:19" x14ac:dyDescent="0.25">
      <c r="B2890" s="190" t="str">
        <f t="shared" si="451"/>
        <v/>
      </c>
      <c r="C2890" s="190" t="str">
        <f t="shared" si="450"/>
        <v/>
      </c>
      <c r="D2890" s="119" t="s">
        <v>192</v>
      </c>
      <c r="H2890" s="141">
        <f t="shared" si="455"/>
        <v>0</v>
      </c>
      <c r="K2890" s="133">
        <f t="shared" si="452"/>
        <v>0</v>
      </c>
      <c r="L2890" s="133">
        <f t="shared" si="456"/>
        <v>0</v>
      </c>
      <c r="M2890" s="190">
        <f t="shared" si="457"/>
        <v>1</v>
      </c>
      <c r="N2890" s="190" t="str">
        <f t="shared" si="453"/>
        <v>JANEIRO</v>
      </c>
      <c r="P2890" s="119" t="s">
        <v>192</v>
      </c>
      <c r="Q2890" s="136" t="str">
        <f t="shared" si="458"/>
        <v>À PAGAR</v>
      </c>
      <c r="R2890" s="136" t="str">
        <f t="shared" ca="1" si="454"/>
        <v>EM DIA</v>
      </c>
      <c r="S2890" s="137" t="str">
        <f t="shared" ca="1" si="459"/>
        <v/>
      </c>
    </row>
    <row r="2891" spans="2:19" x14ac:dyDescent="0.25">
      <c r="B2891" s="190" t="str">
        <f t="shared" si="451"/>
        <v/>
      </c>
      <c r="C2891" s="190" t="str">
        <f t="shared" si="450"/>
        <v/>
      </c>
      <c r="D2891" s="119" t="s">
        <v>192</v>
      </c>
      <c r="H2891" s="141">
        <f t="shared" si="455"/>
        <v>0</v>
      </c>
      <c r="K2891" s="133">
        <f t="shared" si="452"/>
        <v>0</v>
      </c>
      <c r="L2891" s="133">
        <f t="shared" si="456"/>
        <v>0</v>
      </c>
      <c r="M2891" s="190">
        <f t="shared" si="457"/>
        <v>1</v>
      </c>
      <c r="N2891" s="190" t="str">
        <f t="shared" si="453"/>
        <v>JANEIRO</v>
      </c>
      <c r="P2891" s="119" t="s">
        <v>192</v>
      </c>
      <c r="Q2891" s="136" t="str">
        <f t="shared" si="458"/>
        <v>À PAGAR</v>
      </c>
      <c r="R2891" s="136" t="str">
        <f t="shared" ca="1" si="454"/>
        <v>EM DIA</v>
      </c>
      <c r="S2891" s="137" t="str">
        <f t="shared" ca="1" si="459"/>
        <v/>
      </c>
    </row>
    <row r="2892" spans="2:19" x14ac:dyDescent="0.25">
      <c r="B2892" s="190" t="str">
        <f t="shared" si="451"/>
        <v/>
      </c>
      <c r="C2892" s="190" t="str">
        <f t="shared" si="450"/>
        <v/>
      </c>
      <c r="D2892" s="119" t="s">
        <v>192</v>
      </c>
      <c r="H2892" s="141">
        <f t="shared" si="455"/>
        <v>0</v>
      </c>
      <c r="K2892" s="133">
        <f t="shared" si="452"/>
        <v>0</v>
      </c>
      <c r="L2892" s="133">
        <f t="shared" si="456"/>
        <v>0</v>
      </c>
      <c r="M2892" s="190">
        <f t="shared" si="457"/>
        <v>1</v>
      </c>
      <c r="N2892" s="190" t="str">
        <f t="shared" si="453"/>
        <v>JANEIRO</v>
      </c>
      <c r="P2892" s="119" t="s">
        <v>192</v>
      </c>
      <c r="Q2892" s="136" t="str">
        <f t="shared" si="458"/>
        <v>À PAGAR</v>
      </c>
      <c r="R2892" s="136" t="str">
        <f t="shared" ca="1" si="454"/>
        <v>EM DIA</v>
      </c>
      <c r="S2892" s="137" t="str">
        <f t="shared" ca="1" si="459"/>
        <v/>
      </c>
    </row>
    <row r="2893" spans="2:19" x14ac:dyDescent="0.25">
      <c r="B2893" s="190" t="str">
        <f t="shared" si="451"/>
        <v/>
      </c>
      <c r="C2893" s="190" t="str">
        <f t="shared" si="450"/>
        <v/>
      </c>
      <c r="D2893" s="119" t="s">
        <v>192</v>
      </c>
      <c r="H2893" s="141">
        <f t="shared" si="455"/>
        <v>0</v>
      </c>
      <c r="K2893" s="133">
        <f t="shared" si="452"/>
        <v>0</v>
      </c>
      <c r="L2893" s="133">
        <f t="shared" si="456"/>
        <v>0</v>
      </c>
      <c r="M2893" s="190">
        <f t="shared" si="457"/>
        <v>1</v>
      </c>
      <c r="N2893" s="190" t="str">
        <f t="shared" si="453"/>
        <v>JANEIRO</v>
      </c>
      <c r="P2893" s="119" t="s">
        <v>192</v>
      </c>
      <c r="Q2893" s="136" t="str">
        <f t="shared" si="458"/>
        <v>À PAGAR</v>
      </c>
      <c r="R2893" s="136" t="str">
        <f t="shared" ca="1" si="454"/>
        <v>EM DIA</v>
      </c>
      <c r="S2893" s="137" t="str">
        <f t="shared" ca="1" si="459"/>
        <v/>
      </c>
    </row>
    <row r="2894" spans="2:19" x14ac:dyDescent="0.25">
      <c r="B2894" s="190" t="str">
        <f t="shared" si="451"/>
        <v/>
      </c>
      <c r="C2894" s="190" t="str">
        <f t="shared" si="450"/>
        <v/>
      </c>
      <c r="D2894" s="119" t="s">
        <v>192</v>
      </c>
      <c r="H2894" s="141">
        <f t="shared" si="455"/>
        <v>0</v>
      </c>
      <c r="K2894" s="133">
        <f t="shared" si="452"/>
        <v>0</v>
      </c>
      <c r="L2894" s="133">
        <f t="shared" si="456"/>
        <v>0</v>
      </c>
      <c r="M2894" s="190">
        <f t="shared" si="457"/>
        <v>1</v>
      </c>
      <c r="N2894" s="190" t="str">
        <f t="shared" si="453"/>
        <v>JANEIRO</v>
      </c>
      <c r="P2894" s="119" t="s">
        <v>192</v>
      </c>
      <c r="Q2894" s="136" t="str">
        <f t="shared" si="458"/>
        <v>À PAGAR</v>
      </c>
      <c r="R2894" s="136" t="str">
        <f t="shared" ca="1" si="454"/>
        <v>EM DIA</v>
      </c>
      <c r="S2894" s="137" t="str">
        <f t="shared" ca="1" si="459"/>
        <v/>
      </c>
    </row>
    <row r="2895" spans="2:19" x14ac:dyDescent="0.25">
      <c r="B2895" s="190" t="str">
        <f t="shared" si="451"/>
        <v/>
      </c>
      <c r="C2895" s="190" t="str">
        <f t="shared" ref="C2895:C2958" si="460">IF(B2895=1,"JANEIRO",IF(B2895=2,"FEVEREIRO",IF(B2895=3,"MARÇO",IF(B2895=4,"ABRIL",IF(B2895=5,"MAIO",IF(B2895=6,"JUNHO",IF(B2895=7,"JULHO",IF(B2895=8,"AGOSTO",IF(B2895=9,"SETEMBRO",IF(B2895=10,"OUTUBRO",IF(B2895=11,"NOVEMBRO",IF(B2895=12,"DEZEMBRO",""))))))))))))</f>
        <v/>
      </c>
      <c r="D2895" s="119" t="s">
        <v>192</v>
      </c>
      <c r="H2895" s="141">
        <f t="shared" si="455"/>
        <v>0</v>
      </c>
      <c r="K2895" s="133">
        <f t="shared" si="452"/>
        <v>0</v>
      </c>
      <c r="L2895" s="133">
        <f t="shared" si="456"/>
        <v>0</v>
      </c>
      <c r="M2895" s="190">
        <f t="shared" si="457"/>
        <v>1</v>
      </c>
      <c r="N2895" s="190" t="str">
        <f t="shared" si="453"/>
        <v>JANEIRO</v>
      </c>
      <c r="P2895" s="119" t="s">
        <v>192</v>
      </c>
      <c r="Q2895" s="136" t="str">
        <f t="shared" si="458"/>
        <v>À PAGAR</v>
      </c>
      <c r="R2895" s="136" t="str">
        <f t="shared" ca="1" si="454"/>
        <v>EM DIA</v>
      </c>
      <c r="S2895" s="137" t="str">
        <f t="shared" ca="1" si="459"/>
        <v/>
      </c>
    </row>
    <row r="2896" spans="2:19" x14ac:dyDescent="0.25">
      <c r="B2896" s="190" t="str">
        <f t="shared" si="451"/>
        <v/>
      </c>
      <c r="C2896" s="190" t="str">
        <f t="shared" si="460"/>
        <v/>
      </c>
      <c r="D2896" s="119" t="s">
        <v>192</v>
      </c>
      <c r="H2896" s="141">
        <f t="shared" si="455"/>
        <v>0</v>
      </c>
      <c r="K2896" s="133">
        <f t="shared" si="452"/>
        <v>0</v>
      </c>
      <c r="L2896" s="133">
        <f t="shared" si="456"/>
        <v>0</v>
      </c>
      <c r="M2896" s="190">
        <f t="shared" si="457"/>
        <v>1</v>
      </c>
      <c r="N2896" s="190" t="str">
        <f t="shared" si="453"/>
        <v>JANEIRO</v>
      </c>
      <c r="P2896" s="119" t="s">
        <v>192</v>
      </c>
      <c r="Q2896" s="136" t="str">
        <f t="shared" si="458"/>
        <v>À PAGAR</v>
      </c>
      <c r="R2896" s="136" t="str">
        <f t="shared" ca="1" si="454"/>
        <v>EM DIA</v>
      </c>
      <c r="S2896" s="137" t="str">
        <f t="shared" ca="1" si="459"/>
        <v/>
      </c>
    </row>
    <row r="2897" spans="2:19" x14ac:dyDescent="0.25">
      <c r="B2897" s="190" t="str">
        <f t="shared" si="451"/>
        <v/>
      </c>
      <c r="C2897" s="190" t="str">
        <f t="shared" si="460"/>
        <v/>
      </c>
      <c r="D2897" s="119" t="s">
        <v>192</v>
      </c>
      <c r="H2897" s="141">
        <f t="shared" si="455"/>
        <v>0</v>
      </c>
      <c r="K2897" s="133">
        <f t="shared" si="452"/>
        <v>0</v>
      </c>
      <c r="L2897" s="133">
        <f t="shared" si="456"/>
        <v>0</v>
      </c>
      <c r="M2897" s="190">
        <f t="shared" si="457"/>
        <v>1</v>
      </c>
      <c r="N2897" s="190" t="str">
        <f t="shared" si="453"/>
        <v>JANEIRO</v>
      </c>
      <c r="P2897" s="119" t="s">
        <v>192</v>
      </c>
      <c r="Q2897" s="136" t="str">
        <f t="shared" si="458"/>
        <v>À PAGAR</v>
      </c>
      <c r="R2897" s="136" t="str">
        <f t="shared" ca="1" si="454"/>
        <v>EM DIA</v>
      </c>
      <c r="S2897" s="137" t="str">
        <f t="shared" ca="1" si="459"/>
        <v/>
      </c>
    </row>
    <row r="2898" spans="2:19" x14ac:dyDescent="0.25">
      <c r="B2898" s="190" t="str">
        <f t="shared" ref="B2898:B2961" si="461">IFERROR(MONTH(D2898),"")</f>
        <v/>
      </c>
      <c r="C2898" s="190" t="str">
        <f t="shared" si="460"/>
        <v/>
      </c>
      <c r="D2898" s="119" t="s">
        <v>192</v>
      </c>
      <c r="H2898" s="141">
        <f t="shared" si="455"/>
        <v>0</v>
      </c>
      <c r="K2898" s="133">
        <f t="shared" si="452"/>
        <v>0</v>
      </c>
      <c r="L2898" s="133">
        <f t="shared" si="456"/>
        <v>0</v>
      </c>
      <c r="M2898" s="190">
        <f t="shared" si="457"/>
        <v>1</v>
      </c>
      <c r="N2898" s="190" t="str">
        <f t="shared" si="453"/>
        <v>JANEIRO</v>
      </c>
      <c r="P2898" s="119" t="s">
        <v>192</v>
      </c>
      <c r="Q2898" s="136" t="str">
        <f t="shared" si="458"/>
        <v>À PAGAR</v>
      </c>
      <c r="R2898" s="136" t="str">
        <f t="shared" ca="1" si="454"/>
        <v>EM DIA</v>
      </c>
      <c r="S2898" s="137" t="str">
        <f t="shared" ca="1" si="459"/>
        <v/>
      </c>
    </row>
    <row r="2899" spans="2:19" x14ac:dyDescent="0.25">
      <c r="B2899" s="190" t="str">
        <f t="shared" si="461"/>
        <v/>
      </c>
      <c r="C2899" s="190" t="str">
        <f t="shared" si="460"/>
        <v/>
      </c>
      <c r="D2899" s="119" t="s">
        <v>192</v>
      </c>
      <c r="H2899" s="141">
        <f t="shared" si="455"/>
        <v>0</v>
      </c>
      <c r="K2899" s="133">
        <f t="shared" si="452"/>
        <v>0</v>
      </c>
      <c r="L2899" s="133">
        <f t="shared" si="456"/>
        <v>0</v>
      </c>
      <c r="M2899" s="190">
        <f t="shared" si="457"/>
        <v>1</v>
      </c>
      <c r="N2899" s="190" t="str">
        <f t="shared" si="453"/>
        <v>JANEIRO</v>
      </c>
      <c r="P2899" s="119" t="s">
        <v>192</v>
      </c>
      <c r="Q2899" s="136" t="str">
        <f t="shared" si="458"/>
        <v>À PAGAR</v>
      </c>
      <c r="R2899" s="136" t="str">
        <f t="shared" ca="1" si="454"/>
        <v>EM DIA</v>
      </c>
      <c r="S2899" s="137" t="str">
        <f t="shared" ca="1" si="459"/>
        <v/>
      </c>
    </row>
    <row r="2900" spans="2:19" x14ac:dyDescent="0.25">
      <c r="B2900" s="190" t="str">
        <f t="shared" si="461"/>
        <v/>
      </c>
      <c r="C2900" s="190" t="str">
        <f t="shared" si="460"/>
        <v/>
      </c>
      <c r="D2900" s="119" t="s">
        <v>192</v>
      </c>
      <c r="H2900" s="141">
        <f t="shared" si="455"/>
        <v>0</v>
      </c>
      <c r="K2900" s="133">
        <f t="shared" si="452"/>
        <v>0</v>
      </c>
      <c r="L2900" s="133">
        <f t="shared" si="456"/>
        <v>0</v>
      </c>
      <c r="M2900" s="190">
        <f t="shared" si="457"/>
        <v>1</v>
      </c>
      <c r="N2900" s="190" t="str">
        <f t="shared" si="453"/>
        <v>JANEIRO</v>
      </c>
      <c r="P2900" s="119" t="s">
        <v>192</v>
      </c>
      <c r="Q2900" s="136" t="str">
        <f t="shared" si="458"/>
        <v>À PAGAR</v>
      </c>
      <c r="R2900" s="136" t="str">
        <f t="shared" ca="1" si="454"/>
        <v>EM DIA</v>
      </c>
      <c r="S2900" s="137" t="str">
        <f t="shared" ca="1" si="459"/>
        <v/>
      </c>
    </row>
    <row r="2901" spans="2:19" x14ac:dyDescent="0.25">
      <c r="B2901" s="190" t="str">
        <f t="shared" si="461"/>
        <v/>
      </c>
      <c r="C2901" s="190" t="str">
        <f t="shared" si="460"/>
        <v/>
      </c>
      <c r="D2901" s="119" t="s">
        <v>192</v>
      </c>
      <c r="H2901" s="141">
        <f t="shared" si="455"/>
        <v>0</v>
      </c>
      <c r="K2901" s="133">
        <f t="shared" si="452"/>
        <v>0</v>
      </c>
      <c r="L2901" s="133">
        <f t="shared" si="456"/>
        <v>0</v>
      </c>
      <c r="M2901" s="190">
        <f t="shared" si="457"/>
        <v>1</v>
      </c>
      <c r="N2901" s="190" t="str">
        <f t="shared" si="453"/>
        <v>JANEIRO</v>
      </c>
      <c r="P2901" s="119" t="s">
        <v>192</v>
      </c>
      <c r="Q2901" s="136" t="str">
        <f t="shared" si="458"/>
        <v>À PAGAR</v>
      </c>
      <c r="R2901" s="136" t="str">
        <f t="shared" ca="1" si="454"/>
        <v>EM DIA</v>
      </c>
      <c r="S2901" s="137" t="str">
        <f t="shared" ca="1" si="459"/>
        <v/>
      </c>
    </row>
    <row r="2902" spans="2:19" x14ac:dyDescent="0.25">
      <c r="B2902" s="190" t="str">
        <f t="shared" si="461"/>
        <v/>
      </c>
      <c r="C2902" s="190" t="str">
        <f t="shared" si="460"/>
        <v/>
      </c>
      <c r="D2902" s="119" t="s">
        <v>192</v>
      </c>
      <c r="H2902" s="141">
        <f t="shared" si="455"/>
        <v>0</v>
      </c>
      <c r="K2902" s="133">
        <f t="shared" si="452"/>
        <v>0</v>
      </c>
      <c r="L2902" s="133">
        <f t="shared" si="456"/>
        <v>0</v>
      </c>
      <c r="M2902" s="190">
        <f t="shared" si="457"/>
        <v>1</v>
      </c>
      <c r="N2902" s="190" t="str">
        <f t="shared" si="453"/>
        <v>JANEIRO</v>
      </c>
      <c r="P2902" s="119" t="s">
        <v>192</v>
      </c>
      <c r="Q2902" s="136" t="str">
        <f t="shared" si="458"/>
        <v>À PAGAR</v>
      </c>
      <c r="R2902" s="136" t="str">
        <f t="shared" ca="1" si="454"/>
        <v>EM DIA</v>
      </c>
      <c r="S2902" s="137" t="str">
        <f t="shared" ca="1" si="459"/>
        <v/>
      </c>
    </row>
    <row r="2903" spans="2:19" x14ac:dyDescent="0.25">
      <c r="B2903" s="190" t="str">
        <f t="shared" si="461"/>
        <v/>
      </c>
      <c r="C2903" s="190" t="str">
        <f t="shared" si="460"/>
        <v/>
      </c>
      <c r="D2903" s="119" t="s">
        <v>192</v>
      </c>
      <c r="H2903" s="141">
        <f t="shared" si="455"/>
        <v>0</v>
      </c>
      <c r="K2903" s="133">
        <f t="shared" si="452"/>
        <v>0</v>
      </c>
      <c r="L2903" s="133">
        <f t="shared" si="456"/>
        <v>0</v>
      </c>
      <c r="M2903" s="190">
        <f t="shared" si="457"/>
        <v>1</v>
      </c>
      <c r="N2903" s="190" t="str">
        <f t="shared" si="453"/>
        <v>JANEIRO</v>
      </c>
      <c r="P2903" s="119" t="s">
        <v>192</v>
      </c>
      <c r="Q2903" s="136" t="str">
        <f t="shared" si="458"/>
        <v>À PAGAR</v>
      </c>
      <c r="R2903" s="136" t="str">
        <f t="shared" ca="1" si="454"/>
        <v>EM DIA</v>
      </c>
      <c r="S2903" s="137" t="str">
        <f t="shared" ca="1" si="459"/>
        <v/>
      </c>
    </row>
    <row r="2904" spans="2:19" x14ac:dyDescent="0.25">
      <c r="B2904" s="190" t="str">
        <f t="shared" si="461"/>
        <v/>
      </c>
      <c r="C2904" s="190" t="str">
        <f t="shared" si="460"/>
        <v/>
      </c>
      <c r="D2904" s="119" t="s">
        <v>192</v>
      </c>
      <c r="H2904" s="141">
        <f t="shared" si="455"/>
        <v>0</v>
      </c>
      <c r="K2904" s="133">
        <f t="shared" si="452"/>
        <v>0</v>
      </c>
      <c r="L2904" s="133">
        <f t="shared" si="456"/>
        <v>0</v>
      </c>
      <c r="M2904" s="190">
        <f t="shared" si="457"/>
        <v>1</v>
      </c>
      <c r="N2904" s="190" t="str">
        <f t="shared" si="453"/>
        <v>JANEIRO</v>
      </c>
      <c r="P2904" s="119" t="s">
        <v>192</v>
      </c>
      <c r="Q2904" s="136" t="str">
        <f t="shared" si="458"/>
        <v>À PAGAR</v>
      </c>
      <c r="R2904" s="136" t="str">
        <f t="shared" ca="1" si="454"/>
        <v>EM DIA</v>
      </c>
      <c r="S2904" s="137" t="str">
        <f t="shared" ca="1" si="459"/>
        <v/>
      </c>
    </row>
    <row r="2905" spans="2:19" x14ac:dyDescent="0.25">
      <c r="B2905" s="190" t="str">
        <f t="shared" si="461"/>
        <v/>
      </c>
      <c r="C2905" s="190" t="str">
        <f t="shared" si="460"/>
        <v/>
      </c>
      <c r="D2905" s="119" t="s">
        <v>192</v>
      </c>
      <c r="H2905" s="141">
        <f t="shared" si="455"/>
        <v>0</v>
      </c>
      <c r="K2905" s="133">
        <f t="shared" si="452"/>
        <v>0</v>
      </c>
      <c r="L2905" s="133">
        <f t="shared" si="456"/>
        <v>0</v>
      </c>
      <c r="M2905" s="190">
        <f t="shared" si="457"/>
        <v>1</v>
      </c>
      <c r="N2905" s="190" t="str">
        <f t="shared" si="453"/>
        <v>JANEIRO</v>
      </c>
      <c r="P2905" s="119" t="s">
        <v>192</v>
      </c>
      <c r="Q2905" s="136" t="str">
        <f t="shared" si="458"/>
        <v>À PAGAR</v>
      </c>
      <c r="R2905" s="136" t="str">
        <f t="shared" ca="1" si="454"/>
        <v>EM DIA</v>
      </c>
      <c r="S2905" s="137" t="str">
        <f t="shared" ca="1" si="459"/>
        <v/>
      </c>
    </row>
    <row r="2906" spans="2:19" x14ac:dyDescent="0.25">
      <c r="B2906" s="190" t="str">
        <f t="shared" si="461"/>
        <v/>
      </c>
      <c r="C2906" s="190" t="str">
        <f t="shared" si="460"/>
        <v/>
      </c>
      <c r="D2906" s="119" t="s">
        <v>192</v>
      </c>
      <c r="H2906" s="141">
        <f t="shared" si="455"/>
        <v>0</v>
      </c>
      <c r="K2906" s="133">
        <f t="shared" si="452"/>
        <v>0</v>
      </c>
      <c r="L2906" s="133">
        <f t="shared" si="456"/>
        <v>0</v>
      </c>
      <c r="M2906" s="190">
        <f t="shared" si="457"/>
        <v>1</v>
      </c>
      <c r="N2906" s="190" t="str">
        <f t="shared" si="453"/>
        <v>JANEIRO</v>
      </c>
      <c r="P2906" s="119" t="s">
        <v>192</v>
      </c>
      <c r="Q2906" s="136" t="str">
        <f t="shared" si="458"/>
        <v>À PAGAR</v>
      </c>
      <c r="R2906" s="136" t="str">
        <f t="shared" ca="1" si="454"/>
        <v>EM DIA</v>
      </c>
      <c r="S2906" s="137" t="str">
        <f t="shared" ca="1" si="459"/>
        <v/>
      </c>
    </row>
    <row r="2907" spans="2:19" x14ac:dyDescent="0.25">
      <c r="B2907" s="190" t="str">
        <f t="shared" si="461"/>
        <v/>
      </c>
      <c r="C2907" s="190" t="str">
        <f t="shared" si="460"/>
        <v/>
      </c>
      <c r="D2907" s="119" t="s">
        <v>192</v>
      </c>
      <c r="H2907" s="141">
        <f t="shared" si="455"/>
        <v>0</v>
      </c>
      <c r="K2907" s="133">
        <f t="shared" si="452"/>
        <v>0</v>
      </c>
      <c r="L2907" s="133">
        <f t="shared" si="456"/>
        <v>0</v>
      </c>
      <c r="M2907" s="190">
        <f t="shared" si="457"/>
        <v>1</v>
      </c>
      <c r="N2907" s="190" t="str">
        <f t="shared" si="453"/>
        <v>JANEIRO</v>
      </c>
      <c r="P2907" s="119" t="s">
        <v>192</v>
      </c>
      <c r="Q2907" s="136" t="str">
        <f t="shared" si="458"/>
        <v>À PAGAR</v>
      </c>
      <c r="R2907" s="136" t="str">
        <f t="shared" ca="1" si="454"/>
        <v>EM DIA</v>
      </c>
      <c r="S2907" s="137" t="str">
        <f t="shared" ca="1" si="459"/>
        <v/>
      </c>
    </row>
    <row r="2908" spans="2:19" x14ac:dyDescent="0.25">
      <c r="B2908" s="190" t="str">
        <f t="shared" si="461"/>
        <v/>
      </c>
      <c r="C2908" s="190" t="str">
        <f t="shared" si="460"/>
        <v/>
      </c>
      <c r="D2908" s="119" t="s">
        <v>192</v>
      </c>
      <c r="H2908" s="141">
        <f t="shared" si="455"/>
        <v>0</v>
      </c>
      <c r="K2908" s="133">
        <f t="shared" si="452"/>
        <v>0</v>
      </c>
      <c r="L2908" s="133">
        <f t="shared" si="456"/>
        <v>0</v>
      </c>
      <c r="M2908" s="190">
        <f t="shared" si="457"/>
        <v>1</v>
      </c>
      <c r="N2908" s="190" t="str">
        <f t="shared" si="453"/>
        <v>JANEIRO</v>
      </c>
      <c r="P2908" s="119" t="s">
        <v>192</v>
      </c>
      <c r="Q2908" s="136" t="str">
        <f t="shared" si="458"/>
        <v>À PAGAR</v>
      </c>
      <c r="R2908" s="136" t="str">
        <f t="shared" ca="1" si="454"/>
        <v>EM DIA</v>
      </c>
      <c r="S2908" s="137" t="str">
        <f t="shared" ca="1" si="459"/>
        <v/>
      </c>
    </row>
    <row r="2909" spans="2:19" x14ac:dyDescent="0.25">
      <c r="B2909" s="190" t="str">
        <f t="shared" si="461"/>
        <v/>
      </c>
      <c r="C2909" s="190" t="str">
        <f t="shared" si="460"/>
        <v/>
      </c>
      <c r="D2909" s="119" t="s">
        <v>192</v>
      </c>
      <c r="H2909" s="141">
        <f t="shared" si="455"/>
        <v>0</v>
      </c>
      <c r="K2909" s="133">
        <f t="shared" ref="K2909:K2972" si="462">IF(AND(G2909&gt;I2909,I2909&gt;0),G2909-I2909-J2909,0)</f>
        <v>0</v>
      </c>
      <c r="L2909" s="133">
        <f t="shared" si="456"/>
        <v>0</v>
      </c>
      <c r="M2909" s="190">
        <f t="shared" si="457"/>
        <v>1</v>
      </c>
      <c r="N2909" s="190" t="str">
        <f t="shared" si="453"/>
        <v>JANEIRO</v>
      </c>
      <c r="P2909" s="119" t="s">
        <v>192</v>
      </c>
      <c r="Q2909" s="136" t="str">
        <f t="shared" si="458"/>
        <v>À PAGAR</v>
      </c>
      <c r="R2909" s="136" t="str">
        <f t="shared" ca="1" si="454"/>
        <v>EM DIA</v>
      </c>
      <c r="S2909" s="137" t="str">
        <f t="shared" ca="1" si="459"/>
        <v/>
      </c>
    </row>
    <row r="2910" spans="2:19" x14ac:dyDescent="0.25">
      <c r="B2910" s="190" t="str">
        <f t="shared" si="461"/>
        <v/>
      </c>
      <c r="C2910" s="190" t="str">
        <f t="shared" si="460"/>
        <v/>
      </c>
      <c r="D2910" s="119" t="s">
        <v>192</v>
      </c>
      <c r="H2910" s="141">
        <f t="shared" si="455"/>
        <v>0</v>
      </c>
      <c r="K2910" s="133">
        <f t="shared" si="462"/>
        <v>0</v>
      </c>
      <c r="L2910" s="133">
        <f t="shared" si="456"/>
        <v>0</v>
      </c>
      <c r="M2910" s="190">
        <f t="shared" si="457"/>
        <v>1</v>
      </c>
      <c r="N2910" s="190" t="str">
        <f t="shared" si="453"/>
        <v>JANEIRO</v>
      </c>
      <c r="P2910" s="119" t="s">
        <v>192</v>
      </c>
      <c r="Q2910" s="136" t="str">
        <f t="shared" si="458"/>
        <v>À PAGAR</v>
      </c>
      <c r="R2910" s="136" t="str">
        <f t="shared" ca="1" si="454"/>
        <v>EM DIA</v>
      </c>
      <c r="S2910" s="137" t="str">
        <f t="shared" ca="1" si="459"/>
        <v/>
      </c>
    </row>
    <row r="2911" spans="2:19" x14ac:dyDescent="0.25">
      <c r="B2911" s="190" t="str">
        <f t="shared" si="461"/>
        <v/>
      </c>
      <c r="C2911" s="190" t="str">
        <f t="shared" si="460"/>
        <v/>
      </c>
      <c r="D2911" s="119" t="s">
        <v>192</v>
      </c>
      <c r="H2911" s="141">
        <f t="shared" si="455"/>
        <v>0</v>
      </c>
      <c r="K2911" s="133">
        <f t="shared" si="462"/>
        <v>0</v>
      </c>
      <c r="L2911" s="133">
        <f t="shared" si="456"/>
        <v>0</v>
      </c>
      <c r="M2911" s="190">
        <f t="shared" si="457"/>
        <v>1</v>
      </c>
      <c r="N2911" s="190" t="str">
        <f t="shared" si="453"/>
        <v>JANEIRO</v>
      </c>
      <c r="P2911" s="119" t="s">
        <v>192</v>
      </c>
      <c r="Q2911" s="136" t="str">
        <f t="shared" si="458"/>
        <v>À PAGAR</v>
      </c>
      <c r="R2911" s="136" t="str">
        <f t="shared" ca="1" si="454"/>
        <v>EM DIA</v>
      </c>
      <c r="S2911" s="137" t="str">
        <f t="shared" ca="1" si="459"/>
        <v/>
      </c>
    </row>
    <row r="2912" spans="2:19" x14ac:dyDescent="0.25">
      <c r="B2912" s="190" t="str">
        <f t="shared" si="461"/>
        <v/>
      </c>
      <c r="C2912" s="190" t="str">
        <f t="shared" si="460"/>
        <v/>
      </c>
      <c r="D2912" s="119" t="s">
        <v>192</v>
      </c>
      <c r="H2912" s="141">
        <f t="shared" si="455"/>
        <v>0</v>
      </c>
      <c r="K2912" s="133">
        <f t="shared" si="462"/>
        <v>0</v>
      </c>
      <c r="L2912" s="133">
        <f t="shared" si="456"/>
        <v>0</v>
      </c>
      <c r="M2912" s="190">
        <f t="shared" si="457"/>
        <v>1</v>
      </c>
      <c r="N2912" s="190" t="str">
        <f t="shared" si="453"/>
        <v>JANEIRO</v>
      </c>
      <c r="P2912" s="119" t="s">
        <v>192</v>
      </c>
      <c r="Q2912" s="136" t="str">
        <f t="shared" si="458"/>
        <v>À PAGAR</v>
      </c>
      <c r="R2912" s="136" t="str">
        <f t="shared" ca="1" si="454"/>
        <v>EM DIA</v>
      </c>
      <c r="S2912" s="137" t="str">
        <f t="shared" ca="1" si="459"/>
        <v/>
      </c>
    </row>
    <row r="2913" spans="2:19" x14ac:dyDescent="0.25">
      <c r="B2913" s="190" t="str">
        <f t="shared" si="461"/>
        <v/>
      </c>
      <c r="C2913" s="190" t="str">
        <f t="shared" si="460"/>
        <v/>
      </c>
      <c r="D2913" s="119" t="s">
        <v>192</v>
      </c>
      <c r="H2913" s="141">
        <f t="shared" si="455"/>
        <v>0</v>
      </c>
      <c r="K2913" s="133">
        <f t="shared" si="462"/>
        <v>0</v>
      </c>
      <c r="L2913" s="133">
        <f t="shared" si="456"/>
        <v>0</v>
      </c>
      <c r="M2913" s="190">
        <f t="shared" si="457"/>
        <v>1</v>
      </c>
      <c r="N2913" s="190" t="str">
        <f t="shared" si="453"/>
        <v>JANEIRO</v>
      </c>
      <c r="P2913" s="119" t="s">
        <v>192</v>
      </c>
      <c r="Q2913" s="136" t="str">
        <f t="shared" si="458"/>
        <v>À PAGAR</v>
      </c>
      <c r="R2913" s="136" t="str">
        <f t="shared" ca="1" si="454"/>
        <v>EM DIA</v>
      </c>
      <c r="S2913" s="137" t="str">
        <f t="shared" ca="1" si="459"/>
        <v/>
      </c>
    </row>
    <row r="2914" spans="2:19" x14ac:dyDescent="0.25">
      <c r="B2914" s="190" t="str">
        <f t="shared" si="461"/>
        <v/>
      </c>
      <c r="C2914" s="190" t="str">
        <f t="shared" si="460"/>
        <v/>
      </c>
      <c r="D2914" s="119" t="s">
        <v>192</v>
      </c>
      <c r="H2914" s="141">
        <f t="shared" si="455"/>
        <v>0</v>
      </c>
      <c r="K2914" s="133">
        <f t="shared" si="462"/>
        <v>0</v>
      </c>
      <c r="L2914" s="133">
        <f t="shared" si="456"/>
        <v>0</v>
      </c>
      <c r="M2914" s="190">
        <f t="shared" si="457"/>
        <v>1</v>
      </c>
      <c r="N2914" s="190" t="str">
        <f t="shared" si="453"/>
        <v>JANEIRO</v>
      </c>
      <c r="P2914" s="119" t="s">
        <v>192</v>
      </c>
      <c r="Q2914" s="136" t="str">
        <f t="shared" si="458"/>
        <v>À PAGAR</v>
      </c>
      <c r="R2914" s="136" t="str">
        <f t="shared" ca="1" si="454"/>
        <v>EM DIA</v>
      </c>
      <c r="S2914" s="137" t="str">
        <f t="shared" ca="1" si="459"/>
        <v/>
      </c>
    </row>
    <row r="2915" spans="2:19" x14ac:dyDescent="0.25">
      <c r="B2915" s="190" t="str">
        <f t="shared" si="461"/>
        <v/>
      </c>
      <c r="C2915" s="190" t="str">
        <f t="shared" si="460"/>
        <v/>
      </c>
      <c r="D2915" s="119" t="s">
        <v>192</v>
      </c>
      <c r="H2915" s="141">
        <f t="shared" si="455"/>
        <v>0</v>
      </c>
      <c r="K2915" s="133">
        <f t="shared" si="462"/>
        <v>0</v>
      </c>
      <c r="L2915" s="133">
        <f t="shared" si="456"/>
        <v>0</v>
      </c>
      <c r="M2915" s="190">
        <f t="shared" si="457"/>
        <v>1</v>
      </c>
      <c r="N2915" s="190" t="str">
        <f t="shared" si="453"/>
        <v>JANEIRO</v>
      </c>
      <c r="P2915" s="119" t="s">
        <v>192</v>
      </c>
      <c r="Q2915" s="136" t="str">
        <f t="shared" si="458"/>
        <v>À PAGAR</v>
      </c>
      <c r="R2915" s="136" t="str">
        <f t="shared" ca="1" si="454"/>
        <v>EM DIA</v>
      </c>
      <c r="S2915" s="137" t="str">
        <f t="shared" ca="1" si="459"/>
        <v/>
      </c>
    </row>
    <row r="2916" spans="2:19" x14ac:dyDescent="0.25">
      <c r="B2916" s="190" t="str">
        <f t="shared" si="461"/>
        <v/>
      </c>
      <c r="C2916" s="190" t="str">
        <f t="shared" si="460"/>
        <v/>
      </c>
      <c r="D2916" s="119" t="s">
        <v>192</v>
      </c>
      <c r="H2916" s="141">
        <f t="shared" si="455"/>
        <v>0</v>
      </c>
      <c r="K2916" s="133">
        <f t="shared" si="462"/>
        <v>0</v>
      </c>
      <c r="L2916" s="133">
        <f t="shared" si="456"/>
        <v>0</v>
      </c>
      <c r="M2916" s="190">
        <f t="shared" si="457"/>
        <v>1</v>
      </c>
      <c r="N2916" s="190" t="str">
        <f t="shared" si="453"/>
        <v>JANEIRO</v>
      </c>
      <c r="P2916" s="119" t="s">
        <v>192</v>
      </c>
      <c r="Q2916" s="136" t="str">
        <f t="shared" si="458"/>
        <v>À PAGAR</v>
      </c>
      <c r="R2916" s="136" t="str">
        <f t="shared" ca="1" si="454"/>
        <v>EM DIA</v>
      </c>
      <c r="S2916" s="137" t="str">
        <f t="shared" ca="1" si="459"/>
        <v/>
      </c>
    </row>
    <row r="2917" spans="2:19" x14ac:dyDescent="0.25">
      <c r="B2917" s="190" t="str">
        <f t="shared" si="461"/>
        <v/>
      </c>
      <c r="C2917" s="190" t="str">
        <f t="shared" si="460"/>
        <v/>
      </c>
      <c r="D2917" s="119" t="s">
        <v>192</v>
      </c>
      <c r="H2917" s="141">
        <f t="shared" si="455"/>
        <v>0</v>
      </c>
      <c r="K2917" s="133">
        <f t="shared" si="462"/>
        <v>0</v>
      </c>
      <c r="L2917" s="133">
        <f t="shared" si="456"/>
        <v>0</v>
      </c>
      <c r="M2917" s="190">
        <f t="shared" si="457"/>
        <v>1</v>
      </c>
      <c r="N2917" s="190" t="str">
        <f t="shared" si="453"/>
        <v>JANEIRO</v>
      </c>
      <c r="P2917" s="119" t="s">
        <v>192</v>
      </c>
      <c r="Q2917" s="136" t="str">
        <f t="shared" si="458"/>
        <v>À PAGAR</v>
      </c>
      <c r="R2917" s="136" t="str">
        <f t="shared" ca="1" si="454"/>
        <v>EM DIA</v>
      </c>
      <c r="S2917" s="137" t="str">
        <f t="shared" ca="1" si="459"/>
        <v/>
      </c>
    </row>
    <row r="2918" spans="2:19" x14ac:dyDescent="0.25">
      <c r="B2918" s="190" t="str">
        <f t="shared" si="461"/>
        <v/>
      </c>
      <c r="C2918" s="190" t="str">
        <f t="shared" si="460"/>
        <v/>
      </c>
      <c r="D2918" s="119" t="s">
        <v>192</v>
      </c>
      <c r="H2918" s="141">
        <f t="shared" si="455"/>
        <v>0</v>
      </c>
      <c r="K2918" s="133">
        <f t="shared" si="462"/>
        <v>0</v>
      </c>
      <c r="L2918" s="133">
        <f t="shared" si="456"/>
        <v>0</v>
      </c>
      <c r="M2918" s="190">
        <f t="shared" si="457"/>
        <v>1</v>
      </c>
      <c r="N2918" s="190" t="str">
        <f t="shared" si="453"/>
        <v>JANEIRO</v>
      </c>
      <c r="P2918" s="119" t="s">
        <v>192</v>
      </c>
      <c r="Q2918" s="136" t="str">
        <f t="shared" si="458"/>
        <v>À PAGAR</v>
      </c>
      <c r="R2918" s="136" t="str">
        <f t="shared" ca="1" si="454"/>
        <v>EM DIA</v>
      </c>
      <c r="S2918" s="137" t="str">
        <f t="shared" ca="1" si="459"/>
        <v/>
      </c>
    </row>
    <row r="2919" spans="2:19" x14ac:dyDescent="0.25">
      <c r="B2919" s="190" t="str">
        <f t="shared" si="461"/>
        <v/>
      </c>
      <c r="C2919" s="190" t="str">
        <f t="shared" si="460"/>
        <v/>
      </c>
      <c r="D2919" s="119" t="s">
        <v>192</v>
      </c>
      <c r="H2919" s="141">
        <f t="shared" si="455"/>
        <v>0</v>
      </c>
      <c r="K2919" s="133">
        <f t="shared" si="462"/>
        <v>0</v>
      </c>
      <c r="L2919" s="133">
        <f t="shared" si="456"/>
        <v>0</v>
      </c>
      <c r="M2919" s="190">
        <f t="shared" si="457"/>
        <v>1</v>
      </c>
      <c r="N2919" s="190" t="str">
        <f t="shared" si="453"/>
        <v>JANEIRO</v>
      </c>
      <c r="P2919" s="119" t="s">
        <v>192</v>
      </c>
      <c r="Q2919" s="136" t="str">
        <f t="shared" si="458"/>
        <v>À PAGAR</v>
      </c>
      <c r="R2919" s="136" t="str">
        <f t="shared" ca="1" si="454"/>
        <v>EM DIA</v>
      </c>
      <c r="S2919" s="137" t="str">
        <f t="shared" ca="1" si="459"/>
        <v/>
      </c>
    </row>
    <row r="2920" spans="2:19" x14ac:dyDescent="0.25">
      <c r="B2920" s="190" t="str">
        <f t="shared" si="461"/>
        <v/>
      </c>
      <c r="C2920" s="190" t="str">
        <f t="shared" si="460"/>
        <v/>
      </c>
      <c r="D2920" s="119" t="s">
        <v>192</v>
      </c>
      <c r="H2920" s="141">
        <f t="shared" si="455"/>
        <v>0</v>
      </c>
      <c r="K2920" s="133">
        <f t="shared" si="462"/>
        <v>0</v>
      </c>
      <c r="L2920" s="133">
        <f t="shared" si="456"/>
        <v>0</v>
      </c>
      <c r="M2920" s="190">
        <f t="shared" si="457"/>
        <v>1</v>
      </c>
      <c r="N2920" s="190" t="str">
        <f t="shared" si="453"/>
        <v>JANEIRO</v>
      </c>
      <c r="P2920" s="119" t="s">
        <v>192</v>
      </c>
      <c r="Q2920" s="136" t="str">
        <f t="shared" si="458"/>
        <v>À PAGAR</v>
      </c>
      <c r="R2920" s="136" t="str">
        <f t="shared" ca="1" si="454"/>
        <v>EM DIA</v>
      </c>
      <c r="S2920" s="137" t="str">
        <f t="shared" ca="1" si="459"/>
        <v/>
      </c>
    </row>
    <row r="2921" spans="2:19" x14ac:dyDescent="0.25">
      <c r="B2921" s="190" t="str">
        <f t="shared" si="461"/>
        <v/>
      </c>
      <c r="C2921" s="190" t="str">
        <f t="shared" si="460"/>
        <v/>
      </c>
      <c r="D2921" s="119" t="s">
        <v>192</v>
      </c>
      <c r="H2921" s="141">
        <f t="shared" si="455"/>
        <v>0</v>
      </c>
      <c r="K2921" s="133">
        <f t="shared" si="462"/>
        <v>0</v>
      </c>
      <c r="L2921" s="133">
        <f t="shared" si="456"/>
        <v>0</v>
      </c>
      <c r="M2921" s="190">
        <f t="shared" si="457"/>
        <v>1</v>
      </c>
      <c r="N2921" s="190" t="str">
        <f t="shared" si="453"/>
        <v>JANEIRO</v>
      </c>
      <c r="P2921" s="119" t="s">
        <v>192</v>
      </c>
      <c r="Q2921" s="136" t="str">
        <f t="shared" si="458"/>
        <v>À PAGAR</v>
      </c>
      <c r="R2921" s="136" t="str">
        <f t="shared" ca="1" si="454"/>
        <v>EM DIA</v>
      </c>
      <c r="S2921" s="137" t="str">
        <f t="shared" ca="1" si="459"/>
        <v/>
      </c>
    </row>
    <row r="2922" spans="2:19" x14ac:dyDescent="0.25">
      <c r="B2922" s="190" t="str">
        <f t="shared" si="461"/>
        <v/>
      </c>
      <c r="C2922" s="190" t="str">
        <f t="shared" si="460"/>
        <v/>
      </c>
      <c r="D2922" s="119" t="s">
        <v>192</v>
      </c>
      <c r="H2922" s="141">
        <f t="shared" si="455"/>
        <v>0</v>
      </c>
      <c r="K2922" s="133">
        <f t="shared" si="462"/>
        <v>0</v>
      </c>
      <c r="L2922" s="133">
        <f t="shared" si="456"/>
        <v>0</v>
      </c>
      <c r="M2922" s="190">
        <f t="shared" si="457"/>
        <v>1</v>
      </c>
      <c r="N2922" s="190" t="str">
        <f t="shared" si="453"/>
        <v>JANEIRO</v>
      </c>
      <c r="P2922" s="119" t="s">
        <v>192</v>
      </c>
      <c r="Q2922" s="136" t="str">
        <f t="shared" si="458"/>
        <v>À PAGAR</v>
      </c>
      <c r="R2922" s="136" t="str">
        <f t="shared" ca="1" si="454"/>
        <v>EM DIA</v>
      </c>
      <c r="S2922" s="137" t="str">
        <f t="shared" ca="1" si="459"/>
        <v/>
      </c>
    </row>
    <row r="2923" spans="2:19" x14ac:dyDescent="0.25">
      <c r="B2923" s="190" t="str">
        <f t="shared" si="461"/>
        <v/>
      </c>
      <c r="C2923" s="190" t="str">
        <f t="shared" si="460"/>
        <v/>
      </c>
      <c r="D2923" s="119" t="s">
        <v>192</v>
      </c>
      <c r="H2923" s="141">
        <f t="shared" si="455"/>
        <v>0</v>
      </c>
      <c r="K2923" s="133">
        <f t="shared" si="462"/>
        <v>0</v>
      </c>
      <c r="L2923" s="133">
        <f t="shared" si="456"/>
        <v>0</v>
      </c>
      <c r="M2923" s="190">
        <f t="shared" si="457"/>
        <v>1</v>
      </c>
      <c r="N2923" s="190" t="str">
        <f t="shared" si="453"/>
        <v>JANEIRO</v>
      </c>
      <c r="P2923" s="119" t="s">
        <v>192</v>
      </c>
      <c r="Q2923" s="136" t="str">
        <f t="shared" si="458"/>
        <v>À PAGAR</v>
      </c>
      <c r="R2923" s="136" t="str">
        <f t="shared" ca="1" si="454"/>
        <v>EM DIA</v>
      </c>
      <c r="S2923" s="137" t="str">
        <f t="shared" ca="1" si="459"/>
        <v/>
      </c>
    </row>
    <row r="2924" spans="2:19" x14ac:dyDescent="0.25">
      <c r="B2924" s="190" t="str">
        <f t="shared" si="461"/>
        <v/>
      </c>
      <c r="C2924" s="190" t="str">
        <f t="shared" si="460"/>
        <v/>
      </c>
      <c r="D2924" s="119" t="s">
        <v>192</v>
      </c>
      <c r="H2924" s="141">
        <f t="shared" si="455"/>
        <v>0</v>
      </c>
      <c r="K2924" s="133">
        <f t="shared" si="462"/>
        <v>0</v>
      </c>
      <c r="L2924" s="133">
        <f t="shared" si="456"/>
        <v>0</v>
      </c>
      <c r="M2924" s="190">
        <f t="shared" si="457"/>
        <v>1</v>
      </c>
      <c r="N2924" s="190" t="str">
        <f t="shared" si="453"/>
        <v>JANEIRO</v>
      </c>
      <c r="P2924" s="119" t="s">
        <v>192</v>
      </c>
      <c r="Q2924" s="136" t="str">
        <f t="shared" si="458"/>
        <v>À PAGAR</v>
      </c>
      <c r="R2924" s="136" t="str">
        <f t="shared" ca="1" si="454"/>
        <v>EM DIA</v>
      </c>
      <c r="S2924" s="137" t="str">
        <f t="shared" ca="1" si="459"/>
        <v/>
      </c>
    </row>
    <row r="2925" spans="2:19" x14ac:dyDescent="0.25">
      <c r="B2925" s="190" t="str">
        <f t="shared" si="461"/>
        <v/>
      </c>
      <c r="C2925" s="190" t="str">
        <f t="shared" si="460"/>
        <v/>
      </c>
      <c r="D2925" s="119" t="s">
        <v>192</v>
      </c>
      <c r="H2925" s="141">
        <f t="shared" si="455"/>
        <v>0</v>
      </c>
      <c r="K2925" s="133">
        <f t="shared" si="462"/>
        <v>0</v>
      </c>
      <c r="L2925" s="133">
        <f t="shared" si="456"/>
        <v>0</v>
      </c>
      <c r="M2925" s="190">
        <f t="shared" si="457"/>
        <v>1</v>
      </c>
      <c r="N2925" s="190" t="str">
        <f t="shared" si="453"/>
        <v>JANEIRO</v>
      </c>
      <c r="P2925" s="119" t="s">
        <v>192</v>
      </c>
      <c r="Q2925" s="136" t="str">
        <f t="shared" si="458"/>
        <v>À PAGAR</v>
      </c>
      <c r="R2925" s="136" t="str">
        <f t="shared" ca="1" si="454"/>
        <v>EM DIA</v>
      </c>
      <c r="S2925" s="137" t="str">
        <f t="shared" ca="1" si="459"/>
        <v/>
      </c>
    </row>
    <row r="2926" spans="2:19" x14ac:dyDescent="0.25">
      <c r="B2926" s="190" t="str">
        <f t="shared" si="461"/>
        <v/>
      </c>
      <c r="C2926" s="190" t="str">
        <f t="shared" si="460"/>
        <v/>
      </c>
      <c r="D2926" s="119" t="s">
        <v>192</v>
      </c>
      <c r="H2926" s="141">
        <f t="shared" si="455"/>
        <v>0</v>
      </c>
      <c r="K2926" s="133">
        <f t="shared" si="462"/>
        <v>0</v>
      </c>
      <c r="L2926" s="133">
        <f t="shared" si="456"/>
        <v>0</v>
      </c>
      <c r="M2926" s="190">
        <f t="shared" si="457"/>
        <v>1</v>
      </c>
      <c r="N2926" s="190" t="str">
        <f t="shared" si="453"/>
        <v>JANEIRO</v>
      </c>
      <c r="P2926" s="119" t="s">
        <v>192</v>
      </c>
      <c r="Q2926" s="136" t="str">
        <f t="shared" si="458"/>
        <v>À PAGAR</v>
      </c>
      <c r="R2926" s="136" t="str">
        <f t="shared" ca="1" si="454"/>
        <v>EM DIA</v>
      </c>
      <c r="S2926" s="137" t="str">
        <f t="shared" ca="1" si="459"/>
        <v/>
      </c>
    </row>
    <row r="2927" spans="2:19" x14ac:dyDescent="0.25">
      <c r="B2927" s="190" t="str">
        <f t="shared" si="461"/>
        <v/>
      </c>
      <c r="C2927" s="190" t="str">
        <f t="shared" si="460"/>
        <v/>
      </c>
      <c r="D2927" s="119" t="s">
        <v>192</v>
      </c>
      <c r="H2927" s="141">
        <f t="shared" si="455"/>
        <v>0</v>
      </c>
      <c r="K2927" s="133">
        <f t="shared" si="462"/>
        <v>0</v>
      </c>
      <c r="L2927" s="133">
        <f t="shared" si="456"/>
        <v>0</v>
      </c>
      <c r="M2927" s="190">
        <f t="shared" si="457"/>
        <v>1</v>
      </c>
      <c r="N2927" s="190" t="str">
        <f t="shared" si="453"/>
        <v>JANEIRO</v>
      </c>
      <c r="P2927" s="119" t="s">
        <v>192</v>
      </c>
      <c r="Q2927" s="136" t="str">
        <f t="shared" si="458"/>
        <v>À PAGAR</v>
      </c>
      <c r="R2927" s="136" t="str">
        <f t="shared" ca="1" si="454"/>
        <v>EM DIA</v>
      </c>
      <c r="S2927" s="137" t="str">
        <f t="shared" ca="1" si="459"/>
        <v/>
      </c>
    </row>
    <row r="2928" spans="2:19" x14ac:dyDescent="0.25">
      <c r="B2928" s="190" t="str">
        <f t="shared" si="461"/>
        <v/>
      </c>
      <c r="C2928" s="190" t="str">
        <f t="shared" si="460"/>
        <v/>
      </c>
      <c r="D2928" s="119" t="s">
        <v>192</v>
      </c>
      <c r="H2928" s="141">
        <f t="shared" si="455"/>
        <v>0</v>
      </c>
      <c r="K2928" s="133">
        <f t="shared" si="462"/>
        <v>0</v>
      </c>
      <c r="L2928" s="133">
        <f t="shared" si="456"/>
        <v>0</v>
      </c>
      <c r="M2928" s="190">
        <f t="shared" si="457"/>
        <v>1</v>
      </c>
      <c r="N2928" s="190" t="str">
        <f t="shared" si="453"/>
        <v>JANEIRO</v>
      </c>
      <c r="P2928" s="119" t="s">
        <v>192</v>
      </c>
      <c r="Q2928" s="136" t="str">
        <f t="shared" si="458"/>
        <v>À PAGAR</v>
      </c>
      <c r="R2928" s="136" t="str">
        <f t="shared" ca="1" si="454"/>
        <v>EM DIA</v>
      </c>
      <c r="S2928" s="137" t="str">
        <f t="shared" ca="1" si="459"/>
        <v/>
      </c>
    </row>
    <row r="2929" spans="2:19" x14ac:dyDescent="0.25">
      <c r="B2929" s="190" t="str">
        <f t="shared" si="461"/>
        <v/>
      </c>
      <c r="C2929" s="190" t="str">
        <f t="shared" si="460"/>
        <v/>
      </c>
      <c r="D2929" s="119" t="s">
        <v>192</v>
      </c>
      <c r="H2929" s="141">
        <f t="shared" si="455"/>
        <v>0</v>
      </c>
      <c r="K2929" s="133">
        <f t="shared" si="462"/>
        <v>0</v>
      </c>
      <c r="L2929" s="133">
        <f t="shared" si="456"/>
        <v>0</v>
      </c>
      <c r="M2929" s="190">
        <f t="shared" si="457"/>
        <v>1</v>
      </c>
      <c r="N2929" s="190" t="str">
        <f t="shared" si="453"/>
        <v>JANEIRO</v>
      </c>
      <c r="P2929" s="119" t="s">
        <v>192</v>
      </c>
      <c r="Q2929" s="136" t="str">
        <f t="shared" si="458"/>
        <v>À PAGAR</v>
      </c>
      <c r="R2929" s="136" t="str">
        <f t="shared" ca="1" si="454"/>
        <v>EM DIA</v>
      </c>
      <c r="S2929" s="137" t="str">
        <f t="shared" ca="1" si="459"/>
        <v/>
      </c>
    </row>
    <row r="2930" spans="2:19" x14ac:dyDescent="0.25">
      <c r="B2930" s="190" t="str">
        <f t="shared" si="461"/>
        <v/>
      </c>
      <c r="C2930" s="190" t="str">
        <f t="shared" si="460"/>
        <v/>
      </c>
      <c r="D2930" s="119" t="s">
        <v>192</v>
      </c>
      <c r="H2930" s="141">
        <f t="shared" si="455"/>
        <v>0</v>
      </c>
      <c r="K2930" s="133">
        <f t="shared" si="462"/>
        <v>0</v>
      </c>
      <c r="L2930" s="133">
        <f t="shared" si="456"/>
        <v>0</v>
      </c>
      <c r="M2930" s="190">
        <f t="shared" si="457"/>
        <v>1</v>
      </c>
      <c r="N2930" s="190" t="str">
        <f t="shared" si="453"/>
        <v>JANEIRO</v>
      </c>
      <c r="P2930" s="119" t="s">
        <v>192</v>
      </c>
      <c r="Q2930" s="136" t="str">
        <f t="shared" si="458"/>
        <v>À PAGAR</v>
      </c>
      <c r="R2930" s="136" t="str">
        <f t="shared" ca="1" si="454"/>
        <v>EM DIA</v>
      </c>
      <c r="S2930" s="137" t="str">
        <f t="shared" ca="1" si="459"/>
        <v/>
      </c>
    </row>
    <row r="2931" spans="2:19" x14ac:dyDescent="0.25">
      <c r="B2931" s="190" t="str">
        <f t="shared" si="461"/>
        <v/>
      </c>
      <c r="C2931" s="190" t="str">
        <f t="shared" si="460"/>
        <v/>
      </c>
      <c r="D2931" s="119" t="s">
        <v>192</v>
      </c>
      <c r="H2931" s="141">
        <f t="shared" si="455"/>
        <v>0</v>
      </c>
      <c r="K2931" s="133">
        <f t="shared" si="462"/>
        <v>0</v>
      </c>
      <c r="L2931" s="133">
        <f t="shared" si="456"/>
        <v>0</v>
      </c>
      <c r="M2931" s="190">
        <f t="shared" si="457"/>
        <v>1</v>
      </c>
      <c r="N2931" s="190" t="str">
        <f t="shared" si="453"/>
        <v>JANEIRO</v>
      </c>
      <c r="P2931" s="119" t="s">
        <v>192</v>
      </c>
      <c r="Q2931" s="136" t="str">
        <f t="shared" si="458"/>
        <v>À PAGAR</v>
      </c>
      <c r="R2931" s="136" t="str">
        <f t="shared" ca="1" si="454"/>
        <v>EM DIA</v>
      </c>
      <c r="S2931" s="137" t="str">
        <f t="shared" ca="1" si="459"/>
        <v/>
      </c>
    </row>
    <row r="2932" spans="2:19" x14ac:dyDescent="0.25">
      <c r="B2932" s="190" t="str">
        <f t="shared" si="461"/>
        <v/>
      </c>
      <c r="C2932" s="190" t="str">
        <f t="shared" si="460"/>
        <v/>
      </c>
      <c r="D2932" s="119" t="s">
        <v>192</v>
      </c>
      <c r="H2932" s="141">
        <f t="shared" si="455"/>
        <v>0</v>
      </c>
      <c r="K2932" s="133">
        <f t="shared" si="462"/>
        <v>0</v>
      </c>
      <c r="L2932" s="133">
        <f t="shared" si="456"/>
        <v>0</v>
      </c>
      <c r="M2932" s="190">
        <f t="shared" si="457"/>
        <v>1</v>
      </c>
      <c r="N2932" s="190" t="str">
        <f t="shared" si="453"/>
        <v>JANEIRO</v>
      </c>
      <c r="P2932" s="119" t="s">
        <v>192</v>
      </c>
      <c r="Q2932" s="136" t="str">
        <f t="shared" si="458"/>
        <v>À PAGAR</v>
      </c>
      <c r="R2932" s="136" t="str">
        <f t="shared" ca="1" si="454"/>
        <v>EM DIA</v>
      </c>
      <c r="S2932" s="137" t="str">
        <f t="shared" ca="1" si="459"/>
        <v/>
      </c>
    </row>
    <row r="2933" spans="2:19" x14ac:dyDescent="0.25">
      <c r="B2933" s="190" t="str">
        <f t="shared" si="461"/>
        <v/>
      </c>
      <c r="C2933" s="190" t="str">
        <f t="shared" si="460"/>
        <v/>
      </c>
      <c r="D2933" s="119" t="s">
        <v>192</v>
      </c>
      <c r="H2933" s="141">
        <f t="shared" si="455"/>
        <v>0</v>
      </c>
      <c r="K2933" s="133">
        <f t="shared" si="462"/>
        <v>0</v>
      </c>
      <c r="L2933" s="133">
        <f t="shared" si="456"/>
        <v>0</v>
      </c>
      <c r="M2933" s="190">
        <f t="shared" si="457"/>
        <v>1</v>
      </c>
      <c r="N2933" s="190" t="str">
        <f t="shared" si="453"/>
        <v>JANEIRO</v>
      </c>
      <c r="P2933" s="119" t="s">
        <v>192</v>
      </c>
      <c r="Q2933" s="136" t="str">
        <f t="shared" si="458"/>
        <v>À PAGAR</v>
      </c>
      <c r="R2933" s="136" t="str">
        <f t="shared" ca="1" si="454"/>
        <v>EM DIA</v>
      </c>
      <c r="S2933" s="137" t="str">
        <f t="shared" ca="1" si="459"/>
        <v/>
      </c>
    </row>
    <row r="2934" spans="2:19" x14ac:dyDescent="0.25">
      <c r="B2934" s="190" t="str">
        <f t="shared" si="461"/>
        <v/>
      </c>
      <c r="C2934" s="190" t="str">
        <f t="shared" si="460"/>
        <v/>
      </c>
      <c r="D2934" s="119" t="s">
        <v>192</v>
      </c>
      <c r="H2934" s="141">
        <f t="shared" si="455"/>
        <v>0</v>
      </c>
      <c r="K2934" s="133">
        <f t="shared" si="462"/>
        <v>0</v>
      </c>
      <c r="L2934" s="133">
        <f t="shared" si="456"/>
        <v>0</v>
      </c>
      <c r="M2934" s="190">
        <f t="shared" si="457"/>
        <v>1</v>
      </c>
      <c r="N2934" s="190" t="str">
        <f t="shared" si="453"/>
        <v>JANEIRO</v>
      </c>
      <c r="P2934" s="119" t="s">
        <v>192</v>
      </c>
      <c r="Q2934" s="136" t="str">
        <f t="shared" si="458"/>
        <v>À PAGAR</v>
      </c>
      <c r="R2934" s="136" t="str">
        <f t="shared" ca="1" si="454"/>
        <v>EM DIA</v>
      </c>
      <c r="S2934" s="137" t="str">
        <f t="shared" ca="1" si="459"/>
        <v/>
      </c>
    </row>
    <row r="2935" spans="2:19" x14ac:dyDescent="0.25">
      <c r="B2935" s="190" t="str">
        <f t="shared" si="461"/>
        <v/>
      </c>
      <c r="C2935" s="190" t="str">
        <f t="shared" si="460"/>
        <v/>
      </c>
      <c r="D2935" s="119" t="s">
        <v>192</v>
      </c>
      <c r="H2935" s="141">
        <f t="shared" si="455"/>
        <v>0</v>
      </c>
      <c r="K2935" s="133">
        <f t="shared" si="462"/>
        <v>0</v>
      </c>
      <c r="L2935" s="133">
        <f t="shared" si="456"/>
        <v>0</v>
      </c>
      <c r="M2935" s="190">
        <f t="shared" si="457"/>
        <v>1</v>
      </c>
      <c r="N2935" s="190" t="str">
        <f t="shared" si="453"/>
        <v>JANEIRO</v>
      </c>
      <c r="P2935" s="119" t="s">
        <v>192</v>
      </c>
      <c r="Q2935" s="136" t="str">
        <f t="shared" si="458"/>
        <v>À PAGAR</v>
      </c>
      <c r="R2935" s="136" t="str">
        <f t="shared" ca="1" si="454"/>
        <v>EM DIA</v>
      </c>
      <c r="S2935" s="137" t="str">
        <f t="shared" ca="1" si="459"/>
        <v/>
      </c>
    </row>
    <row r="2936" spans="2:19" x14ac:dyDescent="0.25">
      <c r="B2936" s="190" t="str">
        <f t="shared" si="461"/>
        <v/>
      </c>
      <c r="C2936" s="190" t="str">
        <f t="shared" si="460"/>
        <v/>
      </c>
      <c r="D2936" s="119" t="s">
        <v>192</v>
      </c>
      <c r="H2936" s="141">
        <f t="shared" si="455"/>
        <v>0</v>
      </c>
      <c r="K2936" s="133">
        <f t="shared" si="462"/>
        <v>0</v>
      </c>
      <c r="L2936" s="133">
        <f t="shared" si="456"/>
        <v>0</v>
      </c>
      <c r="M2936" s="190">
        <f t="shared" si="457"/>
        <v>1</v>
      </c>
      <c r="N2936" s="190" t="str">
        <f t="shared" si="453"/>
        <v>JANEIRO</v>
      </c>
      <c r="P2936" s="119" t="s">
        <v>192</v>
      </c>
      <c r="Q2936" s="136" t="str">
        <f t="shared" si="458"/>
        <v>À PAGAR</v>
      </c>
      <c r="R2936" s="136" t="str">
        <f t="shared" ca="1" si="454"/>
        <v>EM DIA</v>
      </c>
      <c r="S2936" s="137" t="str">
        <f t="shared" ca="1" si="459"/>
        <v/>
      </c>
    </row>
    <row r="2937" spans="2:19" x14ac:dyDescent="0.25">
      <c r="B2937" s="190" t="str">
        <f t="shared" si="461"/>
        <v/>
      </c>
      <c r="C2937" s="190" t="str">
        <f t="shared" si="460"/>
        <v/>
      </c>
      <c r="D2937" s="119" t="s">
        <v>192</v>
      </c>
      <c r="H2937" s="141">
        <f t="shared" si="455"/>
        <v>0</v>
      </c>
      <c r="K2937" s="133">
        <f t="shared" si="462"/>
        <v>0</v>
      </c>
      <c r="L2937" s="133">
        <f t="shared" si="456"/>
        <v>0</v>
      </c>
      <c r="M2937" s="190">
        <f t="shared" si="457"/>
        <v>1</v>
      </c>
      <c r="N2937" s="190" t="str">
        <f t="shared" si="453"/>
        <v>JANEIRO</v>
      </c>
      <c r="P2937" s="119" t="s">
        <v>192</v>
      </c>
      <c r="Q2937" s="136" t="str">
        <f t="shared" si="458"/>
        <v>À PAGAR</v>
      </c>
      <c r="R2937" s="136" t="str">
        <f t="shared" ca="1" si="454"/>
        <v>EM DIA</v>
      </c>
      <c r="S2937" s="137" t="str">
        <f t="shared" ca="1" si="459"/>
        <v/>
      </c>
    </row>
    <row r="2938" spans="2:19" x14ac:dyDescent="0.25">
      <c r="B2938" s="190" t="str">
        <f t="shared" si="461"/>
        <v/>
      </c>
      <c r="C2938" s="190" t="str">
        <f t="shared" si="460"/>
        <v/>
      </c>
      <c r="D2938" s="119" t="s">
        <v>192</v>
      </c>
      <c r="H2938" s="141">
        <f t="shared" si="455"/>
        <v>0</v>
      </c>
      <c r="K2938" s="133">
        <f t="shared" si="462"/>
        <v>0</v>
      </c>
      <c r="L2938" s="133">
        <f t="shared" si="456"/>
        <v>0</v>
      </c>
      <c r="M2938" s="190">
        <f t="shared" si="457"/>
        <v>1</v>
      </c>
      <c r="N2938" s="190" t="str">
        <f t="shared" si="453"/>
        <v>JANEIRO</v>
      </c>
      <c r="P2938" s="119" t="s">
        <v>192</v>
      </c>
      <c r="Q2938" s="136" t="str">
        <f t="shared" si="458"/>
        <v>À PAGAR</v>
      </c>
      <c r="R2938" s="136" t="str">
        <f t="shared" ca="1" si="454"/>
        <v>EM DIA</v>
      </c>
      <c r="S2938" s="137" t="str">
        <f t="shared" ca="1" si="459"/>
        <v/>
      </c>
    </row>
    <row r="2939" spans="2:19" x14ac:dyDescent="0.25">
      <c r="B2939" s="190" t="str">
        <f t="shared" si="461"/>
        <v/>
      </c>
      <c r="C2939" s="190" t="str">
        <f t="shared" si="460"/>
        <v/>
      </c>
      <c r="D2939" s="119" t="s">
        <v>192</v>
      </c>
      <c r="H2939" s="141">
        <f t="shared" si="455"/>
        <v>0</v>
      </c>
      <c r="K2939" s="133">
        <f t="shared" si="462"/>
        <v>0</v>
      </c>
      <c r="L2939" s="133">
        <f t="shared" si="456"/>
        <v>0</v>
      </c>
      <c r="M2939" s="190">
        <f t="shared" si="457"/>
        <v>1</v>
      </c>
      <c r="N2939" s="190" t="str">
        <f t="shared" si="453"/>
        <v>JANEIRO</v>
      </c>
      <c r="P2939" s="119" t="s">
        <v>192</v>
      </c>
      <c r="Q2939" s="136" t="str">
        <f t="shared" si="458"/>
        <v>À PAGAR</v>
      </c>
      <c r="R2939" s="136" t="str">
        <f t="shared" ca="1" si="454"/>
        <v>EM DIA</v>
      </c>
      <c r="S2939" s="137" t="str">
        <f t="shared" ca="1" si="459"/>
        <v/>
      </c>
    </row>
    <row r="2940" spans="2:19" x14ac:dyDescent="0.25">
      <c r="B2940" s="190" t="str">
        <f t="shared" si="461"/>
        <v/>
      </c>
      <c r="C2940" s="190" t="str">
        <f t="shared" si="460"/>
        <v/>
      </c>
      <c r="D2940" s="119" t="s">
        <v>192</v>
      </c>
      <c r="H2940" s="141">
        <f t="shared" si="455"/>
        <v>0</v>
      </c>
      <c r="K2940" s="133">
        <f t="shared" si="462"/>
        <v>0</v>
      </c>
      <c r="L2940" s="133">
        <f t="shared" si="456"/>
        <v>0</v>
      </c>
      <c r="M2940" s="190">
        <f t="shared" si="457"/>
        <v>1</v>
      </c>
      <c r="N2940" s="190" t="str">
        <f t="shared" si="453"/>
        <v>JANEIRO</v>
      </c>
      <c r="P2940" s="119" t="s">
        <v>192</v>
      </c>
      <c r="Q2940" s="136" t="str">
        <f t="shared" si="458"/>
        <v>À PAGAR</v>
      </c>
      <c r="R2940" s="136" t="str">
        <f t="shared" ca="1" si="454"/>
        <v>EM DIA</v>
      </c>
      <c r="S2940" s="137" t="str">
        <f t="shared" ca="1" si="459"/>
        <v/>
      </c>
    </row>
    <row r="2941" spans="2:19" x14ac:dyDescent="0.25">
      <c r="B2941" s="190" t="str">
        <f t="shared" si="461"/>
        <v/>
      </c>
      <c r="C2941" s="190" t="str">
        <f t="shared" si="460"/>
        <v/>
      </c>
      <c r="D2941" s="119" t="s">
        <v>192</v>
      </c>
      <c r="H2941" s="141">
        <f t="shared" si="455"/>
        <v>0</v>
      </c>
      <c r="K2941" s="133">
        <f t="shared" si="462"/>
        <v>0</v>
      </c>
      <c r="L2941" s="133">
        <f t="shared" si="456"/>
        <v>0</v>
      </c>
      <c r="M2941" s="190">
        <f t="shared" si="457"/>
        <v>1</v>
      </c>
      <c r="N2941" s="190" t="str">
        <f t="shared" si="453"/>
        <v>JANEIRO</v>
      </c>
      <c r="P2941" s="119" t="s">
        <v>192</v>
      </c>
      <c r="Q2941" s="136" t="str">
        <f t="shared" si="458"/>
        <v>À PAGAR</v>
      </c>
      <c r="R2941" s="136" t="str">
        <f t="shared" ca="1" si="454"/>
        <v>EM DIA</v>
      </c>
      <c r="S2941" s="137" t="str">
        <f t="shared" ca="1" si="459"/>
        <v/>
      </c>
    </row>
    <row r="2942" spans="2:19" x14ac:dyDescent="0.25">
      <c r="B2942" s="190" t="str">
        <f t="shared" si="461"/>
        <v/>
      </c>
      <c r="C2942" s="190" t="str">
        <f t="shared" si="460"/>
        <v/>
      </c>
      <c r="D2942" s="119" t="s">
        <v>192</v>
      </c>
      <c r="H2942" s="141">
        <f t="shared" si="455"/>
        <v>0</v>
      </c>
      <c r="K2942" s="133">
        <f t="shared" si="462"/>
        <v>0</v>
      </c>
      <c r="L2942" s="133">
        <f t="shared" si="456"/>
        <v>0</v>
      </c>
      <c r="M2942" s="190">
        <f t="shared" si="457"/>
        <v>1</v>
      </c>
      <c r="N2942" s="190" t="str">
        <f t="shared" si="453"/>
        <v>JANEIRO</v>
      </c>
      <c r="P2942" s="119" t="s">
        <v>192</v>
      </c>
      <c r="Q2942" s="136" t="str">
        <f t="shared" si="458"/>
        <v>À PAGAR</v>
      </c>
      <c r="R2942" s="136" t="str">
        <f t="shared" ca="1" si="454"/>
        <v>EM DIA</v>
      </c>
      <c r="S2942" s="137" t="str">
        <f t="shared" ca="1" si="459"/>
        <v/>
      </c>
    </row>
    <row r="2943" spans="2:19" x14ac:dyDescent="0.25">
      <c r="B2943" s="190" t="str">
        <f t="shared" si="461"/>
        <v/>
      </c>
      <c r="C2943" s="190" t="str">
        <f t="shared" si="460"/>
        <v/>
      </c>
      <c r="D2943" s="119" t="s">
        <v>192</v>
      </c>
      <c r="H2943" s="141">
        <f t="shared" si="455"/>
        <v>0</v>
      </c>
      <c r="K2943" s="133">
        <f t="shared" si="462"/>
        <v>0</v>
      </c>
      <c r="L2943" s="133">
        <f t="shared" si="456"/>
        <v>0</v>
      </c>
      <c r="M2943" s="190">
        <f t="shared" si="457"/>
        <v>1</v>
      </c>
      <c r="N2943" s="190" t="str">
        <f t="shared" si="453"/>
        <v>JANEIRO</v>
      </c>
      <c r="P2943" s="119" t="s">
        <v>192</v>
      </c>
      <c r="Q2943" s="136" t="str">
        <f t="shared" si="458"/>
        <v>À PAGAR</v>
      </c>
      <c r="R2943" s="136" t="str">
        <f t="shared" ca="1" si="454"/>
        <v>EM DIA</v>
      </c>
      <c r="S2943" s="137" t="str">
        <f t="shared" ca="1" si="459"/>
        <v/>
      </c>
    </row>
    <row r="2944" spans="2:19" x14ac:dyDescent="0.25">
      <c r="B2944" s="190" t="str">
        <f t="shared" si="461"/>
        <v/>
      </c>
      <c r="C2944" s="190" t="str">
        <f t="shared" si="460"/>
        <v/>
      </c>
      <c r="D2944" s="119" t="s">
        <v>192</v>
      </c>
      <c r="H2944" s="141">
        <f t="shared" si="455"/>
        <v>0</v>
      </c>
      <c r="K2944" s="133">
        <f t="shared" si="462"/>
        <v>0</v>
      </c>
      <c r="L2944" s="133">
        <f t="shared" si="456"/>
        <v>0</v>
      </c>
      <c r="M2944" s="190">
        <f t="shared" si="457"/>
        <v>1</v>
      </c>
      <c r="N2944" s="190" t="str">
        <f t="shared" si="453"/>
        <v>JANEIRO</v>
      </c>
      <c r="P2944" s="119" t="s">
        <v>192</v>
      </c>
      <c r="Q2944" s="136" t="str">
        <f t="shared" si="458"/>
        <v>À PAGAR</v>
      </c>
      <c r="R2944" s="136" t="str">
        <f t="shared" ca="1" si="454"/>
        <v>EM DIA</v>
      </c>
      <c r="S2944" s="137" t="str">
        <f t="shared" ca="1" si="459"/>
        <v/>
      </c>
    </row>
    <row r="2945" spans="2:19" x14ac:dyDescent="0.25">
      <c r="B2945" s="190" t="str">
        <f t="shared" si="461"/>
        <v/>
      </c>
      <c r="C2945" s="190" t="str">
        <f t="shared" si="460"/>
        <v/>
      </c>
      <c r="D2945" s="119" t="s">
        <v>192</v>
      </c>
      <c r="H2945" s="141">
        <f t="shared" si="455"/>
        <v>0</v>
      </c>
      <c r="K2945" s="133">
        <f t="shared" si="462"/>
        <v>0</v>
      </c>
      <c r="L2945" s="133">
        <f t="shared" si="456"/>
        <v>0</v>
      </c>
      <c r="M2945" s="190">
        <f t="shared" si="457"/>
        <v>1</v>
      </c>
      <c r="N2945" s="190" t="str">
        <f t="shared" si="453"/>
        <v>JANEIRO</v>
      </c>
      <c r="P2945" s="119" t="s">
        <v>192</v>
      </c>
      <c r="Q2945" s="136" t="str">
        <f t="shared" si="458"/>
        <v>À PAGAR</v>
      </c>
      <c r="R2945" s="136" t="str">
        <f t="shared" ca="1" si="454"/>
        <v>EM DIA</v>
      </c>
      <c r="S2945" s="137" t="str">
        <f t="shared" ca="1" si="459"/>
        <v/>
      </c>
    </row>
    <row r="2946" spans="2:19" x14ac:dyDescent="0.25">
      <c r="B2946" s="190" t="str">
        <f t="shared" si="461"/>
        <v/>
      </c>
      <c r="C2946" s="190" t="str">
        <f t="shared" si="460"/>
        <v/>
      </c>
      <c r="D2946" s="119" t="s">
        <v>192</v>
      </c>
      <c r="H2946" s="141">
        <f t="shared" si="455"/>
        <v>0</v>
      </c>
      <c r="K2946" s="133">
        <f t="shared" si="462"/>
        <v>0</v>
      </c>
      <c r="L2946" s="133">
        <f t="shared" si="456"/>
        <v>0</v>
      </c>
      <c r="M2946" s="190">
        <f t="shared" si="457"/>
        <v>1</v>
      </c>
      <c r="N2946" s="190" t="str">
        <f t="shared" si="453"/>
        <v>JANEIRO</v>
      </c>
      <c r="P2946" s="119" t="s">
        <v>192</v>
      </c>
      <c r="Q2946" s="136" t="str">
        <f t="shared" si="458"/>
        <v>À PAGAR</v>
      </c>
      <c r="R2946" s="136" t="str">
        <f t="shared" ca="1" si="454"/>
        <v>EM DIA</v>
      </c>
      <c r="S2946" s="137" t="str">
        <f t="shared" ca="1" si="459"/>
        <v/>
      </c>
    </row>
    <row r="2947" spans="2:19" x14ac:dyDescent="0.25">
      <c r="B2947" s="190" t="str">
        <f t="shared" si="461"/>
        <v/>
      </c>
      <c r="C2947" s="190" t="str">
        <f t="shared" si="460"/>
        <v/>
      </c>
      <c r="D2947" s="119" t="s">
        <v>192</v>
      </c>
      <c r="H2947" s="141">
        <f t="shared" si="455"/>
        <v>0</v>
      </c>
      <c r="K2947" s="133">
        <f t="shared" si="462"/>
        <v>0</v>
      </c>
      <c r="L2947" s="133">
        <f t="shared" si="456"/>
        <v>0</v>
      </c>
      <c r="M2947" s="190">
        <f t="shared" si="457"/>
        <v>1</v>
      </c>
      <c r="N2947" s="190" t="str">
        <f t="shared" si="453"/>
        <v>JANEIRO</v>
      </c>
      <c r="P2947" s="119" t="s">
        <v>192</v>
      </c>
      <c r="Q2947" s="136" t="str">
        <f t="shared" si="458"/>
        <v>À PAGAR</v>
      </c>
      <c r="R2947" s="136" t="str">
        <f t="shared" ca="1" si="454"/>
        <v>EM DIA</v>
      </c>
      <c r="S2947" s="137" t="str">
        <f t="shared" ca="1" si="459"/>
        <v/>
      </c>
    </row>
    <row r="2948" spans="2:19" x14ac:dyDescent="0.25">
      <c r="B2948" s="190" t="str">
        <f t="shared" si="461"/>
        <v/>
      </c>
      <c r="C2948" s="190" t="str">
        <f t="shared" si="460"/>
        <v/>
      </c>
      <c r="D2948" s="119" t="s">
        <v>192</v>
      </c>
      <c r="H2948" s="141">
        <f t="shared" si="455"/>
        <v>0</v>
      </c>
      <c r="K2948" s="133">
        <f t="shared" si="462"/>
        <v>0</v>
      </c>
      <c r="L2948" s="133">
        <f t="shared" si="456"/>
        <v>0</v>
      </c>
      <c r="M2948" s="190">
        <f t="shared" si="457"/>
        <v>1</v>
      </c>
      <c r="N2948" s="190" t="str">
        <f t="shared" si="453"/>
        <v>JANEIRO</v>
      </c>
      <c r="P2948" s="119" t="s">
        <v>192</v>
      </c>
      <c r="Q2948" s="136" t="str">
        <f t="shared" si="458"/>
        <v>À PAGAR</v>
      </c>
      <c r="R2948" s="136" t="str">
        <f t="shared" ca="1" si="454"/>
        <v>EM DIA</v>
      </c>
      <c r="S2948" s="137" t="str">
        <f t="shared" ca="1" si="459"/>
        <v/>
      </c>
    </row>
    <row r="2949" spans="2:19" x14ac:dyDescent="0.25">
      <c r="B2949" s="190" t="str">
        <f t="shared" si="461"/>
        <v/>
      </c>
      <c r="C2949" s="190" t="str">
        <f t="shared" si="460"/>
        <v/>
      </c>
      <c r="D2949" s="119" t="s">
        <v>192</v>
      </c>
      <c r="H2949" s="141">
        <f t="shared" si="455"/>
        <v>0</v>
      </c>
      <c r="K2949" s="133">
        <f t="shared" si="462"/>
        <v>0</v>
      </c>
      <c r="L2949" s="133">
        <f t="shared" si="456"/>
        <v>0</v>
      </c>
      <c r="M2949" s="190">
        <f t="shared" si="457"/>
        <v>1</v>
      </c>
      <c r="N2949" s="190" t="str">
        <f t="shared" ref="N2949:N3012" si="463">IF(M2949=1,"JANEIRO",IF(M2949=2,"FEVEREIRO",IF(M2949=3,"MARÇO",IF(M2949=4,"ABRIL",IF(M2949=5,"MAIO",IF(M2949=6,"JUNHO",IF(M2949=7,"JULHO",IF(M2949=8,"AGOSTO",IF(M2949=9,"SETEMBRO",IF(M2949=10,"OUTUBRO",IF(M2949=11,"NOVEMBRO",IF(M2949=12,"DEZEMBRO",""))))))))))))</f>
        <v>JANEIRO</v>
      </c>
      <c r="P2949" s="119" t="s">
        <v>192</v>
      </c>
      <c r="Q2949" s="136" t="str">
        <f t="shared" si="458"/>
        <v>À PAGAR</v>
      </c>
      <c r="R2949" s="136" t="str">
        <f t="shared" ref="R2949:R3000" ca="1" si="464">IF(AND(O2949&lt;=P2949,S2949&gt;=0),"EM DIA","EM ATRASO")</f>
        <v>EM DIA</v>
      </c>
      <c r="S2949" s="137" t="str">
        <f t="shared" ca="1" si="459"/>
        <v/>
      </c>
    </row>
    <row r="2950" spans="2:19" x14ac:dyDescent="0.25">
      <c r="B2950" s="190" t="str">
        <f t="shared" si="461"/>
        <v/>
      </c>
      <c r="C2950" s="190" t="str">
        <f t="shared" si="460"/>
        <v/>
      </c>
      <c r="D2950" s="119" t="s">
        <v>192</v>
      </c>
      <c r="H2950" s="141">
        <f t="shared" ref="H2950:H3013" si="465">IF(OR(I2950="",I2950=0),G2950,I2950)</f>
        <v>0</v>
      </c>
      <c r="K2950" s="133">
        <f t="shared" si="462"/>
        <v>0</v>
      </c>
      <c r="L2950" s="133">
        <f t="shared" ref="L2950:L3000" si="466">IF(G2950&lt;I2950,I2950-G2950,0)</f>
        <v>0</v>
      </c>
      <c r="M2950" s="190">
        <f t="shared" ref="M2950:M3013" si="467">IFERROR(MONTH(O2950),"")</f>
        <v>1</v>
      </c>
      <c r="N2950" s="190" t="str">
        <f t="shared" si="463"/>
        <v>JANEIRO</v>
      </c>
      <c r="P2950" s="119" t="s">
        <v>192</v>
      </c>
      <c r="Q2950" s="136" t="str">
        <f t="shared" ref="Q2950:Q3000" si="468">IF(OR(I2950="",I2950=0),"À PAGAR","PAGO")</f>
        <v>À PAGAR</v>
      </c>
      <c r="R2950" s="136" t="str">
        <f t="shared" ca="1" si="464"/>
        <v>EM DIA</v>
      </c>
      <c r="S2950" s="137" t="str">
        <f t="shared" ref="S2950:S3000" ca="1" si="469">IFERROR(IF(Q2950="À PAGAR",P2950-$W$5,0),"")</f>
        <v/>
      </c>
    </row>
    <row r="2951" spans="2:19" x14ac:dyDescent="0.25">
      <c r="B2951" s="190" t="str">
        <f t="shared" si="461"/>
        <v/>
      </c>
      <c r="C2951" s="190" t="str">
        <f t="shared" si="460"/>
        <v/>
      </c>
      <c r="D2951" s="119" t="s">
        <v>192</v>
      </c>
      <c r="H2951" s="141">
        <f t="shared" si="465"/>
        <v>0</v>
      </c>
      <c r="K2951" s="133">
        <f t="shared" si="462"/>
        <v>0</v>
      </c>
      <c r="L2951" s="133">
        <f t="shared" si="466"/>
        <v>0</v>
      </c>
      <c r="M2951" s="190">
        <f t="shared" si="467"/>
        <v>1</v>
      </c>
      <c r="N2951" s="190" t="str">
        <f t="shared" si="463"/>
        <v>JANEIRO</v>
      </c>
      <c r="P2951" s="119" t="s">
        <v>192</v>
      </c>
      <c r="Q2951" s="136" t="str">
        <f t="shared" si="468"/>
        <v>À PAGAR</v>
      </c>
      <c r="R2951" s="136" t="str">
        <f t="shared" ca="1" si="464"/>
        <v>EM DIA</v>
      </c>
      <c r="S2951" s="137" t="str">
        <f t="shared" ca="1" si="469"/>
        <v/>
      </c>
    </row>
    <row r="2952" spans="2:19" x14ac:dyDescent="0.25">
      <c r="B2952" s="190" t="str">
        <f t="shared" si="461"/>
        <v/>
      </c>
      <c r="C2952" s="190" t="str">
        <f t="shared" si="460"/>
        <v/>
      </c>
      <c r="D2952" s="119" t="s">
        <v>192</v>
      </c>
      <c r="H2952" s="141">
        <f t="shared" si="465"/>
        <v>0</v>
      </c>
      <c r="K2952" s="133">
        <f t="shared" si="462"/>
        <v>0</v>
      </c>
      <c r="L2952" s="133">
        <f t="shared" si="466"/>
        <v>0</v>
      </c>
      <c r="M2952" s="190">
        <f t="shared" si="467"/>
        <v>1</v>
      </c>
      <c r="N2952" s="190" t="str">
        <f t="shared" si="463"/>
        <v>JANEIRO</v>
      </c>
      <c r="P2952" s="119" t="s">
        <v>192</v>
      </c>
      <c r="Q2952" s="136" t="str">
        <f t="shared" si="468"/>
        <v>À PAGAR</v>
      </c>
      <c r="R2952" s="136" t="str">
        <f t="shared" ca="1" si="464"/>
        <v>EM DIA</v>
      </c>
      <c r="S2952" s="137" t="str">
        <f t="shared" ca="1" si="469"/>
        <v/>
      </c>
    </row>
    <row r="2953" spans="2:19" x14ac:dyDescent="0.25">
      <c r="B2953" s="190" t="str">
        <f t="shared" si="461"/>
        <v/>
      </c>
      <c r="C2953" s="190" t="str">
        <f t="shared" si="460"/>
        <v/>
      </c>
      <c r="D2953" s="119" t="s">
        <v>192</v>
      </c>
      <c r="H2953" s="141">
        <f t="shared" si="465"/>
        <v>0</v>
      </c>
      <c r="K2953" s="133">
        <f t="shared" si="462"/>
        <v>0</v>
      </c>
      <c r="L2953" s="133">
        <f t="shared" si="466"/>
        <v>0</v>
      </c>
      <c r="M2953" s="190">
        <f t="shared" si="467"/>
        <v>1</v>
      </c>
      <c r="N2953" s="190" t="str">
        <f t="shared" si="463"/>
        <v>JANEIRO</v>
      </c>
      <c r="P2953" s="119" t="s">
        <v>192</v>
      </c>
      <c r="Q2953" s="136" t="str">
        <f t="shared" si="468"/>
        <v>À PAGAR</v>
      </c>
      <c r="R2953" s="136" t="str">
        <f t="shared" ca="1" si="464"/>
        <v>EM DIA</v>
      </c>
      <c r="S2953" s="137" t="str">
        <f t="shared" ca="1" si="469"/>
        <v/>
      </c>
    </row>
    <row r="2954" spans="2:19" x14ac:dyDescent="0.25">
      <c r="B2954" s="190" t="str">
        <f t="shared" si="461"/>
        <v/>
      </c>
      <c r="C2954" s="190" t="str">
        <f t="shared" si="460"/>
        <v/>
      </c>
      <c r="D2954" s="119" t="s">
        <v>192</v>
      </c>
      <c r="H2954" s="141">
        <f t="shared" si="465"/>
        <v>0</v>
      </c>
      <c r="K2954" s="133">
        <f t="shared" si="462"/>
        <v>0</v>
      </c>
      <c r="L2954" s="133">
        <f t="shared" si="466"/>
        <v>0</v>
      </c>
      <c r="M2954" s="190">
        <f t="shared" si="467"/>
        <v>1</v>
      </c>
      <c r="N2954" s="190" t="str">
        <f t="shared" si="463"/>
        <v>JANEIRO</v>
      </c>
      <c r="P2954" s="119" t="s">
        <v>192</v>
      </c>
      <c r="Q2954" s="136" t="str">
        <f t="shared" si="468"/>
        <v>À PAGAR</v>
      </c>
      <c r="R2954" s="136" t="str">
        <f t="shared" ca="1" si="464"/>
        <v>EM DIA</v>
      </c>
      <c r="S2954" s="137" t="str">
        <f t="shared" ca="1" si="469"/>
        <v/>
      </c>
    </row>
    <row r="2955" spans="2:19" x14ac:dyDescent="0.25">
      <c r="B2955" s="190" t="str">
        <f t="shared" si="461"/>
        <v/>
      </c>
      <c r="C2955" s="190" t="str">
        <f t="shared" si="460"/>
        <v/>
      </c>
      <c r="D2955" s="119" t="s">
        <v>192</v>
      </c>
      <c r="H2955" s="141">
        <f t="shared" si="465"/>
        <v>0</v>
      </c>
      <c r="K2955" s="133">
        <f t="shared" si="462"/>
        <v>0</v>
      </c>
      <c r="L2955" s="133">
        <f t="shared" si="466"/>
        <v>0</v>
      </c>
      <c r="M2955" s="190">
        <f t="shared" si="467"/>
        <v>1</v>
      </c>
      <c r="N2955" s="190" t="str">
        <f t="shared" si="463"/>
        <v>JANEIRO</v>
      </c>
      <c r="P2955" s="119" t="s">
        <v>192</v>
      </c>
      <c r="Q2955" s="136" t="str">
        <f t="shared" si="468"/>
        <v>À PAGAR</v>
      </c>
      <c r="R2955" s="136" t="str">
        <f t="shared" ca="1" si="464"/>
        <v>EM DIA</v>
      </c>
      <c r="S2955" s="137" t="str">
        <f t="shared" ca="1" si="469"/>
        <v/>
      </c>
    </row>
    <row r="2956" spans="2:19" x14ac:dyDescent="0.25">
      <c r="B2956" s="190" t="str">
        <f t="shared" si="461"/>
        <v/>
      </c>
      <c r="C2956" s="190" t="str">
        <f t="shared" si="460"/>
        <v/>
      </c>
      <c r="D2956" s="119" t="s">
        <v>192</v>
      </c>
      <c r="H2956" s="141">
        <f t="shared" si="465"/>
        <v>0</v>
      </c>
      <c r="K2956" s="133">
        <f t="shared" si="462"/>
        <v>0</v>
      </c>
      <c r="L2956" s="133">
        <f t="shared" si="466"/>
        <v>0</v>
      </c>
      <c r="M2956" s="190">
        <f t="shared" si="467"/>
        <v>1</v>
      </c>
      <c r="N2956" s="190" t="str">
        <f t="shared" si="463"/>
        <v>JANEIRO</v>
      </c>
      <c r="P2956" s="119" t="s">
        <v>192</v>
      </c>
      <c r="Q2956" s="136" t="str">
        <f t="shared" si="468"/>
        <v>À PAGAR</v>
      </c>
      <c r="R2956" s="136" t="str">
        <f t="shared" ca="1" si="464"/>
        <v>EM DIA</v>
      </c>
      <c r="S2956" s="137" t="str">
        <f t="shared" ca="1" si="469"/>
        <v/>
      </c>
    </row>
    <row r="2957" spans="2:19" x14ac:dyDescent="0.25">
      <c r="B2957" s="190" t="str">
        <f t="shared" si="461"/>
        <v/>
      </c>
      <c r="C2957" s="190" t="str">
        <f t="shared" si="460"/>
        <v/>
      </c>
      <c r="D2957" s="119" t="s">
        <v>192</v>
      </c>
      <c r="H2957" s="141">
        <f t="shared" si="465"/>
        <v>0</v>
      </c>
      <c r="K2957" s="133">
        <f t="shared" si="462"/>
        <v>0</v>
      </c>
      <c r="L2957" s="133">
        <f t="shared" si="466"/>
        <v>0</v>
      </c>
      <c r="M2957" s="190">
        <f t="shared" si="467"/>
        <v>1</v>
      </c>
      <c r="N2957" s="190" t="str">
        <f t="shared" si="463"/>
        <v>JANEIRO</v>
      </c>
      <c r="P2957" s="119" t="s">
        <v>192</v>
      </c>
      <c r="Q2957" s="136" t="str">
        <f t="shared" si="468"/>
        <v>À PAGAR</v>
      </c>
      <c r="R2957" s="136" t="str">
        <f t="shared" ca="1" si="464"/>
        <v>EM DIA</v>
      </c>
      <c r="S2957" s="137" t="str">
        <f t="shared" ca="1" si="469"/>
        <v/>
      </c>
    </row>
    <row r="2958" spans="2:19" x14ac:dyDescent="0.25">
      <c r="B2958" s="190" t="str">
        <f t="shared" si="461"/>
        <v/>
      </c>
      <c r="C2958" s="190" t="str">
        <f t="shared" si="460"/>
        <v/>
      </c>
      <c r="D2958" s="119" t="s">
        <v>192</v>
      </c>
      <c r="H2958" s="141">
        <f t="shared" si="465"/>
        <v>0</v>
      </c>
      <c r="K2958" s="133">
        <f t="shared" si="462"/>
        <v>0</v>
      </c>
      <c r="L2958" s="133">
        <f t="shared" si="466"/>
        <v>0</v>
      </c>
      <c r="M2958" s="190">
        <f t="shared" si="467"/>
        <v>1</v>
      </c>
      <c r="N2958" s="190" t="str">
        <f t="shared" si="463"/>
        <v>JANEIRO</v>
      </c>
      <c r="P2958" s="119" t="s">
        <v>192</v>
      </c>
      <c r="Q2958" s="136" t="str">
        <f t="shared" si="468"/>
        <v>À PAGAR</v>
      </c>
      <c r="R2958" s="136" t="str">
        <f t="shared" ca="1" si="464"/>
        <v>EM DIA</v>
      </c>
      <c r="S2958" s="137" t="str">
        <f t="shared" ca="1" si="469"/>
        <v/>
      </c>
    </row>
    <row r="2959" spans="2:19" x14ac:dyDescent="0.25">
      <c r="B2959" s="190" t="str">
        <f t="shared" si="461"/>
        <v/>
      </c>
      <c r="C2959" s="190" t="str">
        <f t="shared" ref="C2959:C3000" si="470">IF(B2959=1,"JANEIRO",IF(B2959=2,"FEVEREIRO",IF(B2959=3,"MARÇO",IF(B2959=4,"ABRIL",IF(B2959=5,"MAIO",IF(B2959=6,"JUNHO",IF(B2959=7,"JULHO",IF(B2959=8,"AGOSTO",IF(B2959=9,"SETEMBRO",IF(B2959=10,"OUTUBRO",IF(B2959=11,"NOVEMBRO",IF(B2959=12,"DEZEMBRO",""))))))))))))</f>
        <v/>
      </c>
      <c r="D2959" s="119" t="s">
        <v>192</v>
      </c>
      <c r="H2959" s="141">
        <f t="shared" si="465"/>
        <v>0</v>
      </c>
      <c r="K2959" s="133">
        <f t="shared" si="462"/>
        <v>0</v>
      </c>
      <c r="L2959" s="133">
        <f t="shared" si="466"/>
        <v>0</v>
      </c>
      <c r="M2959" s="190">
        <f t="shared" si="467"/>
        <v>1</v>
      </c>
      <c r="N2959" s="190" t="str">
        <f t="shared" si="463"/>
        <v>JANEIRO</v>
      </c>
      <c r="P2959" s="119" t="s">
        <v>192</v>
      </c>
      <c r="Q2959" s="136" t="str">
        <f t="shared" si="468"/>
        <v>À PAGAR</v>
      </c>
      <c r="R2959" s="136" t="str">
        <f t="shared" ca="1" si="464"/>
        <v>EM DIA</v>
      </c>
      <c r="S2959" s="137" t="str">
        <f t="shared" ca="1" si="469"/>
        <v/>
      </c>
    </row>
    <row r="2960" spans="2:19" x14ac:dyDescent="0.25">
      <c r="B2960" s="190" t="str">
        <f t="shared" si="461"/>
        <v/>
      </c>
      <c r="C2960" s="190" t="str">
        <f t="shared" si="470"/>
        <v/>
      </c>
      <c r="D2960" s="119" t="s">
        <v>192</v>
      </c>
      <c r="H2960" s="141">
        <f t="shared" si="465"/>
        <v>0</v>
      </c>
      <c r="K2960" s="133">
        <f t="shared" si="462"/>
        <v>0</v>
      </c>
      <c r="L2960" s="133">
        <f t="shared" si="466"/>
        <v>0</v>
      </c>
      <c r="M2960" s="190">
        <f t="shared" si="467"/>
        <v>1</v>
      </c>
      <c r="N2960" s="190" t="str">
        <f t="shared" si="463"/>
        <v>JANEIRO</v>
      </c>
      <c r="P2960" s="119" t="s">
        <v>192</v>
      </c>
      <c r="Q2960" s="136" t="str">
        <f t="shared" si="468"/>
        <v>À PAGAR</v>
      </c>
      <c r="R2960" s="136" t="str">
        <f t="shared" ca="1" si="464"/>
        <v>EM DIA</v>
      </c>
      <c r="S2960" s="137" t="str">
        <f t="shared" ca="1" si="469"/>
        <v/>
      </c>
    </row>
    <row r="2961" spans="2:19" x14ac:dyDescent="0.25">
      <c r="B2961" s="190" t="str">
        <f t="shared" si="461"/>
        <v/>
      </c>
      <c r="C2961" s="190" t="str">
        <f t="shared" si="470"/>
        <v/>
      </c>
      <c r="D2961" s="119" t="s">
        <v>192</v>
      </c>
      <c r="H2961" s="141">
        <f t="shared" si="465"/>
        <v>0</v>
      </c>
      <c r="K2961" s="133">
        <f t="shared" si="462"/>
        <v>0</v>
      </c>
      <c r="L2961" s="133">
        <f t="shared" si="466"/>
        <v>0</v>
      </c>
      <c r="M2961" s="190">
        <f t="shared" si="467"/>
        <v>1</v>
      </c>
      <c r="N2961" s="190" t="str">
        <f t="shared" si="463"/>
        <v>JANEIRO</v>
      </c>
      <c r="P2961" s="119" t="s">
        <v>192</v>
      </c>
      <c r="Q2961" s="136" t="str">
        <f t="shared" si="468"/>
        <v>À PAGAR</v>
      </c>
      <c r="R2961" s="136" t="str">
        <f t="shared" ca="1" si="464"/>
        <v>EM DIA</v>
      </c>
      <c r="S2961" s="137" t="str">
        <f t="shared" ca="1" si="469"/>
        <v/>
      </c>
    </row>
    <row r="2962" spans="2:19" x14ac:dyDescent="0.25">
      <c r="B2962" s="190" t="str">
        <f t="shared" ref="B2962:B3000" si="471">IFERROR(MONTH(D2962),"")</f>
        <v/>
      </c>
      <c r="C2962" s="190" t="str">
        <f t="shared" si="470"/>
        <v/>
      </c>
      <c r="D2962" s="119" t="s">
        <v>192</v>
      </c>
      <c r="H2962" s="141">
        <f t="shared" si="465"/>
        <v>0</v>
      </c>
      <c r="K2962" s="133">
        <f t="shared" si="462"/>
        <v>0</v>
      </c>
      <c r="L2962" s="133">
        <f t="shared" si="466"/>
        <v>0</v>
      </c>
      <c r="M2962" s="190">
        <f t="shared" si="467"/>
        <v>1</v>
      </c>
      <c r="N2962" s="190" t="str">
        <f t="shared" si="463"/>
        <v>JANEIRO</v>
      </c>
      <c r="P2962" s="119" t="s">
        <v>192</v>
      </c>
      <c r="Q2962" s="136" t="str">
        <f t="shared" si="468"/>
        <v>À PAGAR</v>
      </c>
      <c r="R2962" s="136" t="str">
        <f t="shared" ca="1" si="464"/>
        <v>EM DIA</v>
      </c>
      <c r="S2962" s="137" t="str">
        <f t="shared" ca="1" si="469"/>
        <v/>
      </c>
    </row>
    <row r="2963" spans="2:19" x14ac:dyDescent="0.25">
      <c r="B2963" s="190" t="str">
        <f t="shared" si="471"/>
        <v/>
      </c>
      <c r="C2963" s="190" t="str">
        <f t="shared" si="470"/>
        <v/>
      </c>
      <c r="D2963" s="119" t="s">
        <v>192</v>
      </c>
      <c r="H2963" s="141">
        <f t="shared" si="465"/>
        <v>0</v>
      </c>
      <c r="K2963" s="133">
        <f t="shared" si="462"/>
        <v>0</v>
      </c>
      <c r="L2963" s="133">
        <f t="shared" si="466"/>
        <v>0</v>
      </c>
      <c r="M2963" s="190">
        <f t="shared" si="467"/>
        <v>1</v>
      </c>
      <c r="N2963" s="190" t="str">
        <f t="shared" si="463"/>
        <v>JANEIRO</v>
      </c>
      <c r="P2963" s="119" t="s">
        <v>192</v>
      </c>
      <c r="Q2963" s="136" t="str">
        <f t="shared" si="468"/>
        <v>À PAGAR</v>
      </c>
      <c r="R2963" s="136" t="str">
        <f t="shared" ca="1" si="464"/>
        <v>EM DIA</v>
      </c>
      <c r="S2963" s="137" t="str">
        <f t="shared" ca="1" si="469"/>
        <v/>
      </c>
    </row>
    <row r="2964" spans="2:19" x14ac:dyDescent="0.25">
      <c r="B2964" s="190" t="str">
        <f t="shared" si="471"/>
        <v/>
      </c>
      <c r="C2964" s="190" t="str">
        <f t="shared" si="470"/>
        <v/>
      </c>
      <c r="D2964" s="119" t="s">
        <v>192</v>
      </c>
      <c r="H2964" s="141">
        <f t="shared" si="465"/>
        <v>0</v>
      </c>
      <c r="K2964" s="133">
        <f t="shared" si="462"/>
        <v>0</v>
      </c>
      <c r="L2964" s="133">
        <f t="shared" si="466"/>
        <v>0</v>
      </c>
      <c r="M2964" s="190">
        <f t="shared" si="467"/>
        <v>1</v>
      </c>
      <c r="N2964" s="190" t="str">
        <f t="shared" si="463"/>
        <v>JANEIRO</v>
      </c>
      <c r="P2964" s="119" t="s">
        <v>192</v>
      </c>
      <c r="Q2964" s="136" t="str">
        <f t="shared" si="468"/>
        <v>À PAGAR</v>
      </c>
      <c r="R2964" s="136" t="str">
        <f t="shared" ca="1" si="464"/>
        <v>EM DIA</v>
      </c>
      <c r="S2964" s="137" t="str">
        <f t="shared" ca="1" si="469"/>
        <v/>
      </c>
    </row>
    <row r="2965" spans="2:19" x14ac:dyDescent="0.25">
      <c r="B2965" s="190" t="str">
        <f t="shared" si="471"/>
        <v/>
      </c>
      <c r="C2965" s="190" t="str">
        <f t="shared" si="470"/>
        <v/>
      </c>
      <c r="D2965" s="119" t="s">
        <v>192</v>
      </c>
      <c r="H2965" s="141">
        <f t="shared" si="465"/>
        <v>0</v>
      </c>
      <c r="K2965" s="133">
        <f t="shared" si="462"/>
        <v>0</v>
      </c>
      <c r="L2965" s="133">
        <f t="shared" si="466"/>
        <v>0</v>
      </c>
      <c r="M2965" s="190">
        <f t="shared" si="467"/>
        <v>1</v>
      </c>
      <c r="N2965" s="190" t="str">
        <f t="shared" si="463"/>
        <v>JANEIRO</v>
      </c>
      <c r="P2965" s="119" t="s">
        <v>192</v>
      </c>
      <c r="Q2965" s="136" t="str">
        <f t="shared" si="468"/>
        <v>À PAGAR</v>
      </c>
      <c r="R2965" s="136" t="str">
        <f t="shared" ca="1" si="464"/>
        <v>EM DIA</v>
      </c>
      <c r="S2965" s="137" t="str">
        <f t="shared" ca="1" si="469"/>
        <v/>
      </c>
    </row>
    <row r="2966" spans="2:19" x14ac:dyDescent="0.25">
      <c r="B2966" s="190" t="str">
        <f t="shared" si="471"/>
        <v/>
      </c>
      <c r="C2966" s="190" t="str">
        <f t="shared" si="470"/>
        <v/>
      </c>
      <c r="D2966" s="119" t="s">
        <v>192</v>
      </c>
      <c r="H2966" s="141">
        <f t="shared" si="465"/>
        <v>0</v>
      </c>
      <c r="K2966" s="133">
        <f t="shared" si="462"/>
        <v>0</v>
      </c>
      <c r="L2966" s="133">
        <f t="shared" si="466"/>
        <v>0</v>
      </c>
      <c r="M2966" s="190">
        <f t="shared" si="467"/>
        <v>1</v>
      </c>
      <c r="N2966" s="190" t="str">
        <f t="shared" si="463"/>
        <v>JANEIRO</v>
      </c>
      <c r="P2966" s="119" t="s">
        <v>192</v>
      </c>
      <c r="Q2966" s="136" t="str">
        <f t="shared" si="468"/>
        <v>À PAGAR</v>
      </c>
      <c r="R2966" s="136" t="str">
        <f t="shared" ca="1" si="464"/>
        <v>EM DIA</v>
      </c>
      <c r="S2966" s="137" t="str">
        <f t="shared" ca="1" si="469"/>
        <v/>
      </c>
    </row>
    <row r="2967" spans="2:19" x14ac:dyDescent="0.25">
      <c r="B2967" s="190" t="str">
        <f t="shared" si="471"/>
        <v/>
      </c>
      <c r="C2967" s="190" t="str">
        <f t="shared" si="470"/>
        <v/>
      </c>
      <c r="D2967" s="119" t="s">
        <v>192</v>
      </c>
      <c r="H2967" s="141">
        <f t="shared" si="465"/>
        <v>0</v>
      </c>
      <c r="K2967" s="133">
        <f t="shared" si="462"/>
        <v>0</v>
      </c>
      <c r="L2967" s="133">
        <f t="shared" si="466"/>
        <v>0</v>
      </c>
      <c r="M2967" s="190">
        <f t="shared" si="467"/>
        <v>1</v>
      </c>
      <c r="N2967" s="190" t="str">
        <f t="shared" si="463"/>
        <v>JANEIRO</v>
      </c>
      <c r="P2967" s="119" t="s">
        <v>192</v>
      </c>
      <c r="Q2967" s="136" t="str">
        <f t="shared" si="468"/>
        <v>À PAGAR</v>
      </c>
      <c r="R2967" s="136" t="str">
        <f t="shared" ca="1" si="464"/>
        <v>EM DIA</v>
      </c>
      <c r="S2967" s="137" t="str">
        <f t="shared" ca="1" si="469"/>
        <v/>
      </c>
    </row>
    <row r="2968" spans="2:19" x14ac:dyDescent="0.25">
      <c r="B2968" s="190" t="str">
        <f t="shared" si="471"/>
        <v/>
      </c>
      <c r="C2968" s="190" t="str">
        <f t="shared" si="470"/>
        <v/>
      </c>
      <c r="D2968" s="119" t="s">
        <v>192</v>
      </c>
      <c r="H2968" s="141">
        <f t="shared" si="465"/>
        <v>0</v>
      </c>
      <c r="K2968" s="133">
        <f t="shared" si="462"/>
        <v>0</v>
      </c>
      <c r="L2968" s="133">
        <f t="shared" si="466"/>
        <v>0</v>
      </c>
      <c r="M2968" s="190">
        <f t="shared" si="467"/>
        <v>1</v>
      </c>
      <c r="N2968" s="190" t="str">
        <f t="shared" si="463"/>
        <v>JANEIRO</v>
      </c>
      <c r="P2968" s="119" t="s">
        <v>192</v>
      </c>
      <c r="Q2968" s="136" t="str">
        <f t="shared" si="468"/>
        <v>À PAGAR</v>
      </c>
      <c r="R2968" s="136" t="str">
        <f t="shared" ca="1" si="464"/>
        <v>EM DIA</v>
      </c>
      <c r="S2968" s="137" t="str">
        <f t="shared" ca="1" si="469"/>
        <v/>
      </c>
    </row>
    <row r="2969" spans="2:19" x14ac:dyDescent="0.25">
      <c r="B2969" s="190" t="str">
        <f t="shared" si="471"/>
        <v/>
      </c>
      <c r="C2969" s="190" t="str">
        <f t="shared" si="470"/>
        <v/>
      </c>
      <c r="D2969" s="119" t="s">
        <v>192</v>
      </c>
      <c r="H2969" s="141">
        <f t="shared" si="465"/>
        <v>0</v>
      </c>
      <c r="K2969" s="133">
        <f t="shared" si="462"/>
        <v>0</v>
      </c>
      <c r="L2969" s="133">
        <f t="shared" si="466"/>
        <v>0</v>
      </c>
      <c r="M2969" s="190">
        <f t="shared" si="467"/>
        <v>1</v>
      </c>
      <c r="N2969" s="190" t="str">
        <f t="shared" si="463"/>
        <v>JANEIRO</v>
      </c>
      <c r="P2969" s="119" t="s">
        <v>192</v>
      </c>
      <c r="Q2969" s="136" t="str">
        <f t="shared" si="468"/>
        <v>À PAGAR</v>
      </c>
      <c r="R2969" s="136" t="str">
        <f t="shared" ca="1" si="464"/>
        <v>EM DIA</v>
      </c>
      <c r="S2969" s="137" t="str">
        <f t="shared" ca="1" si="469"/>
        <v/>
      </c>
    </row>
    <row r="2970" spans="2:19" x14ac:dyDescent="0.25">
      <c r="B2970" s="190" t="str">
        <f t="shared" si="471"/>
        <v/>
      </c>
      <c r="C2970" s="190" t="str">
        <f t="shared" si="470"/>
        <v/>
      </c>
      <c r="D2970" s="119" t="s">
        <v>192</v>
      </c>
      <c r="H2970" s="141">
        <f t="shared" si="465"/>
        <v>0</v>
      </c>
      <c r="K2970" s="133">
        <f t="shared" si="462"/>
        <v>0</v>
      </c>
      <c r="L2970" s="133">
        <f t="shared" si="466"/>
        <v>0</v>
      </c>
      <c r="M2970" s="190">
        <f t="shared" si="467"/>
        <v>1</v>
      </c>
      <c r="N2970" s="190" t="str">
        <f t="shared" si="463"/>
        <v>JANEIRO</v>
      </c>
      <c r="P2970" s="119" t="s">
        <v>192</v>
      </c>
      <c r="Q2970" s="136" t="str">
        <f t="shared" si="468"/>
        <v>À PAGAR</v>
      </c>
      <c r="R2970" s="136" t="str">
        <f t="shared" ca="1" si="464"/>
        <v>EM DIA</v>
      </c>
      <c r="S2970" s="137" t="str">
        <f t="shared" ca="1" si="469"/>
        <v/>
      </c>
    </row>
    <row r="2971" spans="2:19" x14ac:dyDescent="0.25">
      <c r="B2971" s="190" t="str">
        <f t="shared" si="471"/>
        <v/>
      </c>
      <c r="C2971" s="190" t="str">
        <f t="shared" si="470"/>
        <v/>
      </c>
      <c r="D2971" s="119" t="s">
        <v>192</v>
      </c>
      <c r="H2971" s="141">
        <f t="shared" si="465"/>
        <v>0</v>
      </c>
      <c r="K2971" s="133">
        <f t="shared" si="462"/>
        <v>0</v>
      </c>
      <c r="L2971" s="133">
        <f t="shared" si="466"/>
        <v>0</v>
      </c>
      <c r="M2971" s="190">
        <f t="shared" si="467"/>
        <v>1</v>
      </c>
      <c r="N2971" s="190" t="str">
        <f t="shared" si="463"/>
        <v>JANEIRO</v>
      </c>
      <c r="P2971" s="119" t="s">
        <v>192</v>
      </c>
      <c r="Q2971" s="136" t="str">
        <f t="shared" si="468"/>
        <v>À PAGAR</v>
      </c>
      <c r="R2971" s="136" t="str">
        <f t="shared" ca="1" si="464"/>
        <v>EM DIA</v>
      </c>
      <c r="S2971" s="137" t="str">
        <f t="shared" ca="1" si="469"/>
        <v/>
      </c>
    </row>
    <row r="2972" spans="2:19" x14ac:dyDescent="0.25">
      <c r="B2972" s="190" t="str">
        <f t="shared" si="471"/>
        <v/>
      </c>
      <c r="C2972" s="190" t="str">
        <f t="shared" si="470"/>
        <v/>
      </c>
      <c r="D2972" s="119" t="s">
        <v>192</v>
      </c>
      <c r="H2972" s="141">
        <f t="shared" si="465"/>
        <v>0</v>
      </c>
      <c r="K2972" s="133">
        <f t="shared" si="462"/>
        <v>0</v>
      </c>
      <c r="L2972" s="133">
        <f t="shared" si="466"/>
        <v>0</v>
      </c>
      <c r="M2972" s="190">
        <f t="shared" si="467"/>
        <v>1</v>
      </c>
      <c r="N2972" s="190" t="str">
        <f t="shared" si="463"/>
        <v>JANEIRO</v>
      </c>
      <c r="P2972" s="119" t="s">
        <v>192</v>
      </c>
      <c r="Q2972" s="136" t="str">
        <f t="shared" si="468"/>
        <v>À PAGAR</v>
      </c>
      <c r="R2972" s="136" t="str">
        <f t="shared" ca="1" si="464"/>
        <v>EM DIA</v>
      </c>
      <c r="S2972" s="137" t="str">
        <f t="shared" ca="1" si="469"/>
        <v/>
      </c>
    </row>
    <row r="2973" spans="2:19" x14ac:dyDescent="0.25">
      <c r="B2973" s="190" t="str">
        <f t="shared" si="471"/>
        <v/>
      </c>
      <c r="C2973" s="190" t="str">
        <f t="shared" si="470"/>
        <v/>
      </c>
      <c r="D2973" s="119" t="s">
        <v>192</v>
      </c>
      <c r="H2973" s="141">
        <f t="shared" si="465"/>
        <v>0</v>
      </c>
      <c r="K2973" s="133">
        <f t="shared" ref="K2973:K3000" si="472">IF(AND(G2973&gt;I2973,I2973&gt;0),G2973-I2973-J2973,0)</f>
        <v>0</v>
      </c>
      <c r="L2973" s="133">
        <f t="shared" si="466"/>
        <v>0</v>
      </c>
      <c r="M2973" s="190">
        <f t="shared" si="467"/>
        <v>1</v>
      </c>
      <c r="N2973" s="190" t="str">
        <f t="shared" si="463"/>
        <v>JANEIRO</v>
      </c>
      <c r="P2973" s="119" t="s">
        <v>192</v>
      </c>
      <c r="Q2973" s="136" t="str">
        <f t="shared" si="468"/>
        <v>À PAGAR</v>
      </c>
      <c r="R2973" s="136" t="str">
        <f t="shared" ca="1" si="464"/>
        <v>EM DIA</v>
      </c>
      <c r="S2973" s="137" t="str">
        <f t="shared" ca="1" si="469"/>
        <v/>
      </c>
    </row>
    <row r="2974" spans="2:19" x14ac:dyDescent="0.25">
      <c r="B2974" s="190" t="str">
        <f t="shared" si="471"/>
        <v/>
      </c>
      <c r="C2974" s="190" t="str">
        <f t="shared" si="470"/>
        <v/>
      </c>
      <c r="D2974" s="119" t="s">
        <v>192</v>
      </c>
      <c r="H2974" s="141">
        <f t="shared" si="465"/>
        <v>0</v>
      </c>
      <c r="K2974" s="133">
        <f t="shared" si="472"/>
        <v>0</v>
      </c>
      <c r="L2974" s="133">
        <f t="shared" si="466"/>
        <v>0</v>
      </c>
      <c r="M2974" s="190">
        <f t="shared" si="467"/>
        <v>1</v>
      </c>
      <c r="N2974" s="190" t="str">
        <f t="shared" si="463"/>
        <v>JANEIRO</v>
      </c>
      <c r="P2974" s="119" t="s">
        <v>192</v>
      </c>
      <c r="Q2974" s="136" t="str">
        <f t="shared" si="468"/>
        <v>À PAGAR</v>
      </c>
      <c r="R2974" s="136" t="str">
        <f t="shared" ca="1" si="464"/>
        <v>EM DIA</v>
      </c>
      <c r="S2974" s="137" t="str">
        <f t="shared" ca="1" si="469"/>
        <v/>
      </c>
    </row>
    <row r="2975" spans="2:19" x14ac:dyDescent="0.25">
      <c r="B2975" s="190" t="str">
        <f t="shared" si="471"/>
        <v/>
      </c>
      <c r="C2975" s="190" t="str">
        <f t="shared" si="470"/>
        <v/>
      </c>
      <c r="D2975" s="119" t="s">
        <v>192</v>
      </c>
      <c r="H2975" s="141">
        <f t="shared" si="465"/>
        <v>0</v>
      </c>
      <c r="K2975" s="133">
        <f t="shared" si="472"/>
        <v>0</v>
      </c>
      <c r="L2975" s="133">
        <f t="shared" si="466"/>
        <v>0</v>
      </c>
      <c r="M2975" s="190">
        <f t="shared" si="467"/>
        <v>1</v>
      </c>
      <c r="N2975" s="190" t="str">
        <f t="shared" si="463"/>
        <v>JANEIRO</v>
      </c>
      <c r="P2975" s="119" t="s">
        <v>192</v>
      </c>
      <c r="Q2975" s="136" t="str">
        <f t="shared" si="468"/>
        <v>À PAGAR</v>
      </c>
      <c r="R2975" s="136" t="str">
        <f t="shared" ca="1" si="464"/>
        <v>EM DIA</v>
      </c>
      <c r="S2975" s="137" t="str">
        <f t="shared" ca="1" si="469"/>
        <v/>
      </c>
    </row>
    <row r="2976" spans="2:19" x14ac:dyDescent="0.25">
      <c r="B2976" s="190" t="str">
        <f t="shared" si="471"/>
        <v/>
      </c>
      <c r="C2976" s="190" t="str">
        <f t="shared" si="470"/>
        <v/>
      </c>
      <c r="D2976" s="119" t="s">
        <v>192</v>
      </c>
      <c r="H2976" s="141">
        <f t="shared" si="465"/>
        <v>0</v>
      </c>
      <c r="K2976" s="133">
        <f t="shared" si="472"/>
        <v>0</v>
      </c>
      <c r="L2976" s="133">
        <f t="shared" si="466"/>
        <v>0</v>
      </c>
      <c r="M2976" s="190">
        <f t="shared" si="467"/>
        <v>1</v>
      </c>
      <c r="N2976" s="190" t="str">
        <f t="shared" si="463"/>
        <v>JANEIRO</v>
      </c>
      <c r="P2976" s="119" t="s">
        <v>192</v>
      </c>
      <c r="Q2976" s="136" t="str">
        <f t="shared" si="468"/>
        <v>À PAGAR</v>
      </c>
      <c r="R2976" s="136" t="str">
        <f t="shared" ca="1" si="464"/>
        <v>EM DIA</v>
      </c>
      <c r="S2976" s="137" t="str">
        <f t="shared" ca="1" si="469"/>
        <v/>
      </c>
    </row>
    <row r="2977" spans="2:19" x14ac:dyDescent="0.25">
      <c r="B2977" s="190" t="str">
        <f t="shared" si="471"/>
        <v/>
      </c>
      <c r="C2977" s="190" t="str">
        <f t="shared" si="470"/>
        <v/>
      </c>
      <c r="D2977" s="119" t="s">
        <v>192</v>
      </c>
      <c r="H2977" s="141">
        <f t="shared" si="465"/>
        <v>0</v>
      </c>
      <c r="K2977" s="133">
        <f t="shared" si="472"/>
        <v>0</v>
      </c>
      <c r="L2977" s="133">
        <f t="shared" si="466"/>
        <v>0</v>
      </c>
      <c r="M2977" s="190">
        <f t="shared" si="467"/>
        <v>1</v>
      </c>
      <c r="N2977" s="190" t="str">
        <f t="shared" si="463"/>
        <v>JANEIRO</v>
      </c>
      <c r="P2977" s="119" t="s">
        <v>192</v>
      </c>
      <c r="Q2977" s="136" t="str">
        <f t="shared" si="468"/>
        <v>À PAGAR</v>
      </c>
      <c r="R2977" s="136" t="str">
        <f t="shared" ca="1" si="464"/>
        <v>EM DIA</v>
      </c>
      <c r="S2977" s="137" t="str">
        <f t="shared" ca="1" si="469"/>
        <v/>
      </c>
    </row>
    <row r="2978" spans="2:19" x14ac:dyDescent="0.25">
      <c r="B2978" s="190" t="str">
        <f t="shared" si="471"/>
        <v/>
      </c>
      <c r="C2978" s="190" t="str">
        <f t="shared" si="470"/>
        <v/>
      </c>
      <c r="D2978" s="119" t="s">
        <v>192</v>
      </c>
      <c r="H2978" s="141">
        <f t="shared" si="465"/>
        <v>0</v>
      </c>
      <c r="K2978" s="133">
        <f t="shared" si="472"/>
        <v>0</v>
      </c>
      <c r="L2978" s="133">
        <f t="shared" si="466"/>
        <v>0</v>
      </c>
      <c r="M2978" s="190">
        <f t="shared" si="467"/>
        <v>1</v>
      </c>
      <c r="N2978" s="190" t="str">
        <f t="shared" si="463"/>
        <v>JANEIRO</v>
      </c>
      <c r="P2978" s="119" t="s">
        <v>192</v>
      </c>
      <c r="Q2978" s="136" t="str">
        <f t="shared" si="468"/>
        <v>À PAGAR</v>
      </c>
      <c r="R2978" s="136" t="str">
        <f t="shared" ca="1" si="464"/>
        <v>EM DIA</v>
      </c>
      <c r="S2978" s="137" t="str">
        <f t="shared" ca="1" si="469"/>
        <v/>
      </c>
    </row>
    <row r="2979" spans="2:19" x14ac:dyDescent="0.25">
      <c r="B2979" s="190" t="str">
        <f t="shared" si="471"/>
        <v/>
      </c>
      <c r="C2979" s="190" t="str">
        <f t="shared" si="470"/>
        <v/>
      </c>
      <c r="D2979" s="119" t="s">
        <v>192</v>
      </c>
      <c r="H2979" s="141">
        <f t="shared" si="465"/>
        <v>0</v>
      </c>
      <c r="K2979" s="133">
        <f t="shared" si="472"/>
        <v>0</v>
      </c>
      <c r="L2979" s="133">
        <f t="shared" si="466"/>
        <v>0</v>
      </c>
      <c r="M2979" s="190">
        <f t="shared" si="467"/>
        <v>1</v>
      </c>
      <c r="N2979" s="190" t="str">
        <f t="shared" si="463"/>
        <v>JANEIRO</v>
      </c>
      <c r="P2979" s="119" t="s">
        <v>192</v>
      </c>
      <c r="Q2979" s="136" t="str">
        <f t="shared" si="468"/>
        <v>À PAGAR</v>
      </c>
      <c r="R2979" s="136" t="str">
        <f t="shared" ca="1" si="464"/>
        <v>EM DIA</v>
      </c>
      <c r="S2979" s="137" t="str">
        <f t="shared" ca="1" si="469"/>
        <v/>
      </c>
    </row>
    <row r="2980" spans="2:19" x14ac:dyDescent="0.25">
      <c r="B2980" s="190" t="str">
        <f t="shared" si="471"/>
        <v/>
      </c>
      <c r="C2980" s="190" t="str">
        <f t="shared" si="470"/>
        <v/>
      </c>
      <c r="D2980" s="119" t="s">
        <v>192</v>
      </c>
      <c r="H2980" s="141">
        <f t="shared" si="465"/>
        <v>0</v>
      </c>
      <c r="K2980" s="133">
        <f t="shared" si="472"/>
        <v>0</v>
      </c>
      <c r="L2980" s="133">
        <f t="shared" si="466"/>
        <v>0</v>
      </c>
      <c r="M2980" s="190">
        <f t="shared" si="467"/>
        <v>1</v>
      </c>
      <c r="N2980" s="190" t="str">
        <f t="shared" si="463"/>
        <v>JANEIRO</v>
      </c>
      <c r="P2980" s="119" t="s">
        <v>192</v>
      </c>
      <c r="Q2980" s="136" t="str">
        <f t="shared" si="468"/>
        <v>À PAGAR</v>
      </c>
      <c r="R2980" s="136" t="str">
        <f t="shared" ca="1" si="464"/>
        <v>EM DIA</v>
      </c>
      <c r="S2980" s="137" t="str">
        <f t="shared" ca="1" si="469"/>
        <v/>
      </c>
    </row>
    <row r="2981" spans="2:19" x14ac:dyDescent="0.25">
      <c r="B2981" s="190" t="str">
        <f t="shared" si="471"/>
        <v/>
      </c>
      <c r="C2981" s="190" t="str">
        <f t="shared" si="470"/>
        <v/>
      </c>
      <c r="D2981" s="119" t="s">
        <v>192</v>
      </c>
      <c r="H2981" s="141">
        <f t="shared" si="465"/>
        <v>0</v>
      </c>
      <c r="K2981" s="133">
        <f t="shared" si="472"/>
        <v>0</v>
      </c>
      <c r="L2981" s="133">
        <f t="shared" si="466"/>
        <v>0</v>
      </c>
      <c r="M2981" s="190">
        <f t="shared" si="467"/>
        <v>1</v>
      </c>
      <c r="N2981" s="190" t="str">
        <f t="shared" si="463"/>
        <v>JANEIRO</v>
      </c>
      <c r="P2981" s="119" t="s">
        <v>192</v>
      </c>
      <c r="Q2981" s="136" t="str">
        <f t="shared" si="468"/>
        <v>À PAGAR</v>
      </c>
      <c r="R2981" s="136" t="str">
        <f t="shared" ca="1" si="464"/>
        <v>EM DIA</v>
      </c>
      <c r="S2981" s="137" t="str">
        <f t="shared" ca="1" si="469"/>
        <v/>
      </c>
    </row>
    <row r="2982" spans="2:19" x14ac:dyDescent="0.25">
      <c r="B2982" s="190" t="str">
        <f t="shared" si="471"/>
        <v/>
      </c>
      <c r="C2982" s="190" t="str">
        <f t="shared" si="470"/>
        <v/>
      </c>
      <c r="D2982" s="119" t="s">
        <v>192</v>
      </c>
      <c r="H2982" s="141">
        <f t="shared" si="465"/>
        <v>0</v>
      </c>
      <c r="K2982" s="133">
        <f t="shared" si="472"/>
        <v>0</v>
      </c>
      <c r="L2982" s="133">
        <f t="shared" si="466"/>
        <v>0</v>
      </c>
      <c r="M2982" s="190">
        <f t="shared" si="467"/>
        <v>1</v>
      </c>
      <c r="N2982" s="190" t="str">
        <f t="shared" si="463"/>
        <v>JANEIRO</v>
      </c>
      <c r="P2982" s="119" t="s">
        <v>192</v>
      </c>
      <c r="Q2982" s="136" t="str">
        <f t="shared" si="468"/>
        <v>À PAGAR</v>
      </c>
      <c r="R2982" s="136" t="str">
        <f t="shared" ca="1" si="464"/>
        <v>EM DIA</v>
      </c>
      <c r="S2982" s="137" t="str">
        <f t="shared" ca="1" si="469"/>
        <v/>
      </c>
    </row>
    <row r="2983" spans="2:19" x14ac:dyDescent="0.25">
      <c r="B2983" s="190" t="str">
        <f t="shared" si="471"/>
        <v/>
      </c>
      <c r="C2983" s="190" t="str">
        <f t="shared" si="470"/>
        <v/>
      </c>
      <c r="D2983" s="119" t="s">
        <v>192</v>
      </c>
      <c r="H2983" s="141">
        <f t="shared" si="465"/>
        <v>0</v>
      </c>
      <c r="K2983" s="133">
        <f t="shared" si="472"/>
        <v>0</v>
      </c>
      <c r="L2983" s="133">
        <f t="shared" si="466"/>
        <v>0</v>
      </c>
      <c r="M2983" s="190">
        <f t="shared" si="467"/>
        <v>1</v>
      </c>
      <c r="N2983" s="190" t="str">
        <f t="shared" si="463"/>
        <v>JANEIRO</v>
      </c>
      <c r="P2983" s="119" t="s">
        <v>192</v>
      </c>
      <c r="Q2983" s="136" t="str">
        <f t="shared" si="468"/>
        <v>À PAGAR</v>
      </c>
      <c r="R2983" s="136" t="str">
        <f t="shared" ca="1" si="464"/>
        <v>EM DIA</v>
      </c>
      <c r="S2983" s="137" t="str">
        <f t="shared" ca="1" si="469"/>
        <v/>
      </c>
    </row>
    <row r="2984" spans="2:19" x14ac:dyDescent="0.25">
      <c r="B2984" s="190" t="str">
        <f t="shared" si="471"/>
        <v/>
      </c>
      <c r="C2984" s="190" t="str">
        <f t="shared" si="470"/>
        <v/>
      </c>
      <c r="D2984" s="119" t="s">
        <v>192</v>
      </c>
      <c r="H2984" s="141">
        <f t="shared" si="465"/>
        <v>0</v>
      </c>
      <c r="K2984" s="133">
        <f t="shared" si="472"/>
        <v>0</v>
      </c>
      <c r="L2984" s="133">
        <f t="shared" si="466"/>
        <v>0</v>
      </c>
      <c r="M2984" s="190">
        <f t="shared" si="467"/>
        <v>1</v>
      </c>
      <c r="N2984" s="190" t="str">
        <f t="shared" si="463"/>
        <v>JANEIRO</v>
      </c>
      <c r="P2984" s="119" t="s">
        <v>192</v>
      </c>
      <c r="Q2984" s="136" t="str">
        <f t="shared" si="468"/>
        <v>À PAGAR</v>
      </c>
      <c r="R2984" s="136" t="str">
        <f t="shared" ca="1" si="464"/>
        <v>EM DIA</v>
      </c>
      <c r="S2984" s="137" t="str">
        <f t="shared" ca="1" si="469"/>
        <v/>
      </c>
    </row>
    <row r="2985" spans="2:19" x14ac:dyDescent="0.25">
      <c r="B2985" s="190" t="str">
        <f t="shared" si="471"/>
        <v/>
      </c>
      <c r="C2985" s="190" t="str">
        <f t="shared" si="470"/>
        <v/>
      </c>
      <c r="D2985" s="119" t="s">
        <v>192</v>
      </c>
      <c r="H2985" s="141">
        <f t="shared" si="465"/>
        <v>0</v>
      </c>
      <c r="K2985" s="133">
        <f t="shared" si="472"/>
        <v>0</v>
      </c>
      <c r="L2985" s="133">
        <f t="shared" si="466"/>
        <v>0</v>
      </c>
      <c r="M2985" s="190">
        <f t="shared" si="467"/>
        <v>1</v>
      </c>
      <c r="N2985" s="190" t="str">
        <f t="shared" si="463"/>
        <v>JANEIRO</v>
      </c>
      <c r="P2985" s="119" t="s">
        <v>192</v>
      </c>
      <c r="Q2985" s="136" t="str">
        <f t="shared" si="468"/>
        <v>À PAGAR</v>
      </c>
      <c r="R2985" s="136" t="str">
        <f t="shared" ca="1" si="464"/>
        <v>EM DIA</v>
      </c>
      <c r="S2985" s="137" t="str">
        <f t="shared" ca="1" si="469"/>
        <v/>
      </c>
    </row>
    <row r="2986" spans="2:19" x14ac:dyDescent="0.25">
      <c r="B2986" s="190" t="str">
        <f t="shared" si="471"/>
        <v/>
      </c>
      <c r="C2986" s="190" t="str">
        <f t="shared" si="470"/>
        <v/>
      </c>
      <c r="D2986" s="119" t="s">
        <v>192</v>
      </c>
      <c r="H2986" s="141">
        <f t="shared" si="465"/>
        <v>0</v>
      </c>
      <c r="K2986" s="133">
        <f t="shared" si="472"/>
        <v>0</v>
      </c>
      <c r="L2986" s="133">
        <f t="shared" si="466"/>
        <v>0</v>
      </c>
      <c r="M2986" s="190">
        <f t="shared" si="467"/>
        <v>1</v>
      </c>
      <c r="N2986" s="190" t="str">
        <f t="shared" si="463"/>
        <v>JANEIRO</v>
      </c>
      <c r="P2986" s="119" t="s">
        <v>192</v>
      </c>
      <c r="Q2986" s="136" t="str">
        <f t="shared" si="468"/>
        <v>À PAGAR</v>
      </c>
      <c r="R2986" s="136" t="str">
        <f t="shared" ca="1" si="464"/>
        <v>EM DIA</v>
      </c>
      <c r="S2986" s="137" t="str">
        <f t="shared" ca="1" si="469"/>
        <v/>
      </c>
    </row>
    <row r="2987" spans="2:19" x14ac:dyDescent="0.25">
      <c r="B2987" s="190" t="str">
        <f t="shared" si="471"/>
        <v/>
      </c>
      <c r="C2987" s="190" t="str">
        <f t="shared" si="470"/>
        <v/>
      </c>
      <c r="D2987" s="119" t="s">
        <v>192</v>
      </c>
      <c r="H2987" s="141">
        <f t="shared" si="465"/>
        <v>0</v>
      </c>
      <c r="K2987" s="133">
        <f t="shared" si="472"/>
        <v>0</v>
      </c>
      <c r="L2987" s="133">
        <f t="shared" si="466"/>
        <v>0</v>
      </c>
      <c r="M2987" s="190">
        <f t="shared" si="467"/>
        <v>1</v>
      </c>
      <c r="N2987" s="190" t="str">
        <f t="shared" si="463"/>
        <v>JANEIRO</v>
      </c>
      <c r="P2987" s="119" t="s">
        <v>192</v>
      </c>
      <c r="Q2987" s="136" t="str">
        <f t="shared" si="468"/>
        <v>À PAGAR</v>
      </c>
      <c r="R2987" s="136" t="str">
        <f t="shared" ca="1" si="464"/>
        <v>EM DIA</v>
      </c>
      <c r="S2987" s="137" t="str">
        <f t="shared" ca="1" si="469"/>
        <v/>
      </c>
    </row>
    <row r="2988" spans="2:19" x14ac:dyDescent="0.25">
      <c r="B2988" s="190" t="str">
        <f t="shared" si="471"/>
        <v/>
      </c>
      <c r="C2988" s="190" t="str">
        <f t="shared" si="470"/>
        <v/>
      </c>
      <c r="D2988" s="119" t="s">
        <v>192</v>
      </c>
      <c r="H2988" s="141">
        <f t="shared" si="465"/>
        <v>0</v>
      </c>
      <c r="K2988" s="133">
        <f t="shared" si="472"/>
        <v>0</v>
      </c>
      <c r="L2988" s="133">
        <f t="shared" si="466"/>
        <v>0</v>
      </c>
      <c r="M2988" s="190">
        <f t="shared" si="467"/>
        <v>1</v>
      </c>
      <c r="N2988" s="190" t="str">
        <f t="shared" si="463"/>
        <v>JANEIRO</v>
      </c>
      <c r="P2988" s="119" t="s">
        <v>192</v>
      </c>
      <c r="Q2988" s="136" t="str">
        <f t="shared" si="468"/>
        <v>À PAGAR</v>
      </c>
      <c r="R2988" s="136" t="str">
        <f t="shared" ca="1" si="464"/>
        <v>EM DIA</v>
      </c>
      <c r="S2988" s="137" t="str">
        <f t="shared" ca="1" si="469"/>
        <v/>
      </c>
    </row>
    <row r="2989" spans="2:19" x14ac:dyDescent="0.25">
      <c r="B2989" s="190" t="str">
        <f t="shared" si="471"/>
        <v/>
      </c>
      <c r="C2989" s="190" t="str">
        <f t="shared" si="470"/>
        <v/>
      </c>
      <c r="D2989" s="119" t="s">
        <v>192</v>
      </c>
      <c r="H2989" s="141">
        <f t="shared" si="465"/>
        <v>0</v>
      </c>
      <c r="K2989" s="133">
        <f t="shared" si="472"/>
        <v>0</v>
      </c>
      <c r="L2989" s="133">
        <f t="shared" si="466"/>
        <v>0</v>
      </c>
      <c r="M2989" s="190">
        <f t="shared" si="467"/>
        <v>1</v>
      </c>
      <c r="N2989" s="190" t="str">
        <f t="shared" si="463"/>
        <v>JANEIRO</v>
      </c>
      <c r="P2989" s="119" t="s">
        <v>192</v>
      </c>
      <c r="Q2989" s="136" t="str">
        <f t="shared" si="468"/>
        <v>À PAGAR</v>
      </c>
      <c r="R2989" s="136" t="str">
        <f t="shared" ca="1" si="464"/>
        <v>EM DIA</v>
      </c>
      <c r="S2989" s="137" t="str">
        <f t="shared" ca="1" si="469"/>
        <v/>
      </c>
    </row>
    <row r="2990" spans="2:19" x14ac:dyDescent="0.25">
      <c r="B2990" s="190" t="str">
        <f t="shared" si="471"/>
        <v/>
      </c>
      <c r="C2990" s="190" t="str">
        <f t="shared" si="470"/>
        <v/>
      </c>
      <c r="D2990" s="119" t="s">
        <v>192</v>
      </c>
      <c r="H2990" s="141">
        <f t="shared" si="465"/>
        <v>0</v>
      </c>
      <c r="K2990" s="133">
        <f t="shared" si="472"/>
        <v>0</v>
      </c>
      <c r="L2990" s="133">
        <f t="shared" si="466"/>
        <v>0</v>
      </c>
      <c r="M2990" s="190">
        <f t="shared" si="467"/>
        <v>1</v>
      </c>
      <c r="N2990" s="190" t="str">
        <f t="shared" si="463"/>
        <v>JANEIRO</v>
      </c>
      <c r="P2990" s="119" t="s">
        <v>192</v>
      </c>
      <c r="Q2990" s="136" t="str">
        <f t="shared" si="468"/>
        <v>À PAGAR</v>
      </c>
      <c r="R2990" s="136" t="str">
        <f t="shared" ca="1" si="464"/>
        <v>EM DIA</v>
      </c>
      <c r="S2990" s="137" t="str">
        <f t="shared" ca="1" si="469"/>
        <v/>
      </c>
    </row>
    <row r="2991" spans="2:19" x14ac:dyDescent="0.25">
      <c r="B2991" s="190" t="str">
        <f t="shared" si="471"/>
        <v/>
      </c>
      <c r="C2991" s="190" t="str">
        <f t="shared" si="470"/>
        <v/>
      </c>
      <c r="D2991" s="119" t="s">
        <v>192</v>
      </c>
      <c r="H2991" s="141">
        <f t="shared" si="465"/>
        <v>0</v>
      </c>
      <c r="K2991" s="133">
        <f t="shared" si="472"/>
        <v>0</v>
      </c>
      <c r="L2991" s="133">
        <f t="shared" si="466"/>
        <v>0</v>
      </c>
      <c r="M2991" s="190">
        <f t="shared" si="467"/>
        <v>1</v>
      </c>
      <c r="N2991" s="190" t="str">
        <f t="shared" si="463"/>
        <v>JANEIRO</v>
      </c>
      <c r="P2991" s="119" t="s">
        <v>192</v>
      </c>
      <c r="Q2991" s="136" t="str">
        <f t="shared" si="468"/>
        <v>À PAGAR</v>
      </c>
      <c r="R2991" s="136" t="str">
        <f t="shared" ca="1" si="464"/>
        <v>EM DIA</v>
      </c>
      <c r="S2991" s="137" t="str">
        <f t="shared" ca="1" si="469"/>
        <v/>
      </c>
    </row>
    <row r="2992" spans="2:19" x14ac:dyDescent="0.25">
      <c r="B2992" s="190" t="str">
        <f t="shared" si="471"/>
        <v/>
      </c>
      <c r="C2992" s="190" t="str">
        <f t="shared" si="470"/>
        <v/>
      </c>
      <c r="D2992" s="119" t="s">
        <v>192</v>
      </c>
      <c r="H2992" s="141">
        <f t="shared" si="465"/>
        <v>0</v>
      </c>
      <c r="K2992" s="133">
        <f t="shared" si="472"/>
        <v>0</v>
      </c>
      <c r="L2992" s="133">
        <f t="shared" si="466"/>
        <v>0</v>
      </c>
      <c r="M2992" s="190">
        <f t="shared" si="467"/>
        <v>1</v>
      </c>
      <c r="N2992" s="190" t="str">
        <f t="shared" si="463"/>
        <v>JANEIRO</v>
      </c>
      <c r="P2992" s="119" t="s">
        <v>192</v>
      </c>
      <c r="Q2992" s="136" t="str">
        <f t="shared" si="468"/>
        <v>À PAGAR</v>
      </c>
      <c r="R2992" s="136" t="str">
        <f t="shared" ca="1" si="464"/>
        <v>EM DIA</v>
      </c>
      <c r="S2992" s="137" t="str">
        <f t="shared" ca="1" si="469"/>
        <v/>
      </c>
    </row>
    <row r="2993" spans="2:19" x14ac:dyDescent="0.25">
      <c r="B2993" s="190" t="str">
        <f t="shared" si="471"/>
        <v/>
      </c>
      <c r="C2993" s="190" t="str">
        <f t="shared" si="470"/>
        <v/>
      </c>
      <c r="D2993" s="119" t="s">
        <v>192</v>
      </c>
      <c r="H2993" s="141">
        <f t="shared" si="465"/>
        <v>0</v>
      </c>
      <c r="K2993" s="133">
        <f t="shared" si="472"/>
        <v>0</v>
      </c>
      <c r="L2993" s="133">
        <f t="shared" si="466"/>
        <v>0</v>
      </c>
      <c r="M2993" s="190">
        <f t="shared" si="467"/>
        <v>1</v>
      </c>
      <c r="N2993" s="190" t="str">
        <f t="shared" si="463"/>
        <v>JANEIRO</v>
      </c>
      <c r="P2993" s="119" t="s">
        <v>192</v>
      </c>
      <c r="Q2993" s="136" t="str">
        <f t="shared" si="468"/>
        <v>À PAGAR</v>
      </c>
      <c r="R2993" s="136" t="str">
        <f t="shared" ca="1" si="464"/>
        <v>EM DIA</v>
      </c>
      <c r="S2993" s="137" t="str">
        <f t="shared" ca="1" si="469"/>
        <v/>
      </c>
    </row>
    <row r="2994" spans="2:19" x14ac:dyDescent="0.25">
      <c r="B2994" s="190" t="str">
        <f t="shared" si="471"/>
        <v/>
      </c>
      <c r="C2994" s="190" t="str">
        <f t="shared" si="470"/>
        <v/>
      </c>
      <c r="D2994" s="119" t="s">
        <v>192</v>
      </c>
      <c r="H2994" s="141">
        <f t="shared" si="465"/>
        <v>0</v>
      </c>
      <c r="K2994" s="133">
        <f t="shared" si="472"/>
        <v>0</v>
      </c>
      <c r="L2994" s="133">
        <f t="shared" si="466"/>
        <v>0</v>
      </c>
      <c r="M2994" s="190">
        <f t="shared" si="467"/>
        <v>1</v>
      </c>
      <c r="N2994" s="190" t="str">
        <f t="shared" si="463"/>
        <v>JANEIRO</v>
      </c>
      <c r="P2994" s="119" t="s">
        <v>192</v>
      </c>
      <c r="Q2994" s="136" t="str">
        <f t="shared" si="468"/>
        <v>À PAGAR</v>
      </c>
      <c r="R2994" s="136" t="str">
        <f t="shared" ca="1" si="464"/>
        <v>EM DIA</v>
      </c>
      <c r="S2994" s="137" t="str">
        <f t="shared" ca="1" si="469"/>
        <v/>
      </c>
    </row>
    <row r="2995" spans="2:19" x14ac:dyDescent="0.25">
      <c r="B2995" s="190" t="str">
        <f t="shared" si="471"/>
        <v/>
      </c>
      <c r="C2995" s="190" t="str">
        <f t="shared" si="470"/>
        <v/>
      </c>
      <c r="D2995" s="119" t="s">
        <v>192</v>
      </c>
      <c r="H2995" s="141">
        <f t="shared" si="465"/>
        <v>0</v>
      </c>
      <c r="K2995" s="133">
        <f t="shared" si="472"/>
        <v>0</v>
      </c>
      <c r="L2995" s="133">
        <f t="shared" si="466"/>
        <v>0</v>
      </c>
      <c r="M2995" s="190">
        <f t="shared" si="467"/>
        <v>1</v>
      </c>
      <c r="N2995" s="190" t="str">
        <f t="shared" si="463"/>
        <v>JANEIRO</v>
      </c>
      <c r="P2995" s="119" t="s">
        <v>192</v>
      </c>
      <c r="Q2995" s="136" t="str">
        <f t="shared" si="468"/>
        <v>À PAGAR</v>
      </c>
      <c r="R2995" s="136" t="str">
        <f t="shared" ca="1" si="464"/>
        <v>EM DIA</v>
      </c>
      <c r="S2995" s="137" t="str">
        <f t="shared" ca="1" si="469"/>
        <v/>
      </c>
    </row>
    <row r="2996" spans="2:19" x14ac:dyDescent="0.25">
      <c r="B2996" s="190" t="str">
        <f t="shared" si="471"/>
        <v/>
      </c>
      <c r="C2996" s="190" t="str">
        <f t="shared" si="470"/>
        <v/>
      </c>
      <c r="D2996" s="119" t="s">
        <v>192</v>
      </c>
      <c r="H2996" s="141">
        <f t="shared" si="465"/>
        <v>0</v>
      </c>
      <c r="K2996" s="133">
        <f t="shared" si="472"/>
        <v>0</v>
      </c>
      <c r="L2996" s="133">
        <f t="shared" si="466"/>
        <v>0</v>
      </c>
      <c r="M2996" s="190">
        <f t="shared" si="467"/>
        <v>1</v>
      </c>
      <c r="N2996" s="190" t="str">
        <f t="shared" si="463"/>
        <v>JANEIRO</v>
      </c>
      <c r="P2996" s="119" t="s">
        <v>192</v>
      </c>
      <c r="Q2996" s="136" t="str">
        <f t="shared" si="468"/>
        <v>À PAGAR</v>
      </c>
      <c r="R2996" s="136" t="str">
        <f t="shared" ca="1" si="464"/>
        <v>EM DIA</v>
      </c>
      <c r="S2996" s="137" t="str">
        <f t="shared" ca="1" si="469"/>
        <v/>
      </c>
    </row>
    <row r="2997" spans="2:19" x14ac:dyDescent="0.25">
      <c r="B2997" s="190" t="str">
        <f t="shared" si="471"/>
        <v/>
      </c>
      <c r="C2997" s="190" t="str">
        <f t="shared" si="470"/>
        <v/>
      </c>
      <c r="D2997" s="119" t="s">
        <v>192</v>
      </c>
      <c r="H2997" s="141">
        <f t="shared" si="465"/>
        <v>0</v>
      </c>
      <c r="K2997" s="133">
        <f t="shared" si="472"/>
        <v>0</v>
      </c>
      <c r="L2997" s="133">
        <f t="shared" si="466"/>
        <v>0</v>
      </c>
      <c r="M2997" s="190">
        <f t="shared" si="467"/>
        <v>1</v>
      </c>
      <c r="N2997" s="190" t="str">
        <f t="shared" si="463"/>
        <v>JANEIRO</v>
      </c>
      <c r="P2997" s="119" t="s">
        <v>192</v>
      </c>
      <c r="Q2997" s="136" t="str">
        <f t="shared" si="468"/>
        <v>À PAGAR</v>
      </c>
      <c r="R2997" s="136" t="str">
        <f t="shared" ca="1" si="464"/>
        <v>EM DIA</v>
      </c>
      <c r="S2997" s="137" t="str">
        <f t="shared" ca="1" si="469"/>
        <v/>
      </c>
    </row>
    <row r="2998" spans="2:19" x14ac:dyDescent="0.25">
      <c r="B2998" s="190" t="str">
        <f t="shared" si="471"/>
        <v/>
      </c>
      <c r="C2998" s="190" t="str">
        <f t="shared" si="470"/>
        <v/>
      </c>
      <c r="D2998" s="119" t="s">
        <v>192</v>
      </c>
      <c r="H2998" s="141">
        <f t="shared" si="465"/>
        <v>0</v>
      </c>
      <c r="K2998" s="133">
        <f t="shared" si="472"/>
        <v>0</v>
      </c>
      <c r="L2998" s="133">
        <f t="shared" si="466"/>
        <v>0</v>
      </c>
      <c r="M2998" s="190">
        <f t="shared" si="467"/>
        <v>1</v>
      </c>
      <c r="N2998" s="190" t="str">
        <f t="shared" si="463"/>
        <v>JANEIRO</v>
      </c>
      <c r="P2998" s="119" t="s">
        <v>192</v>
      </c>
      <c r="Q2998" s="136" t="str">
        <f t="shared" si="468"/>
        <v>À PAGAR</v>
      </c>
      <c r="R2998" s="136" t="str">
        <f t="shared" ca="1" si="464"/>
        <v>EM DIA</v>
      </c>
      <c r="S2998" s="137" t="str">
        <f t="shared" ca="1" si="469"/>
        <v/>
      </c>
    </row>
    <row r="2999" spans="2:19" x14ac:dyDescent="0.25">
      <c r="B2999" s="190" t="str">
        <f t="shared" si="471"/>
        <v/>
      </c>
      <c r="C2999" s="190" t="str">
        <f t="shared" si="470"/>
        <v/>
      </c>
      <c r="D2999" s="119" t="s">
        <v>192</v>
      </c>
      <c r="H2999" s="141">
        <f t="shared" si="465"/>
        <v>0</v>
      </c>
      <c r="K2999" s="133">
        <f t="shared" si="472"/>
        <v>0</v>
      </c>
      <c r="L2999" s="133">
        <f t="shared" si="466"/>
        <v>0</v>
      </c>
      <c r="M2999" s="190">
        <f t="shared" si="467"/>
        <v>1</v>
      </c>
      <c r="N2999" s="190" t="str">
        <f t="shared" si="463"/>
        <v>JANEIRO</v>
      </c>
      <c r="P2999" s="119" t="s">
        <v>192</v>
      </c>
      <c r="Q2999" s="136" t="str">
        <f t="shared" si="468"/>
        <v>À PAGAR</v>
      </c>
      <c r="R2999" s="136" t="str">
        <f t="shared" ca="1" si="464"/>
        <v>EM DIA</v>
      </c>
      <c r="S2999" s="137" t="str">
        <f t="shared" ca="1" si="469"/>
        <v/>
      </c>
    </row>
    <row r="3000" spans="2:19" x14ac:dyDescent="0.25">
      <c r="B3000" s="190" t="str">
        <f t="shared" si="471"/>
        <v/>
      </c>
      <c r="C3000" s="190" t="str">
        <f t="shared" si="470"/>
        <v/>
      </c>
      <c r="D3000" s="119" t="s">
        <v>192</v>
      </c>
      <c r="H3000" s="141">
        <f t="shared" si="465"/>
        <v>0</v>
      </c>
      <c r="K3000" s="133">
        <f t="shared" si="472"/>
        <v>0</v>
      </c>
      <c r="L3000" s="133">
        <f t="shared" si="466"/>
        <v>0</v>
      </c>
      <c r="M3000" s="190">
        <f t="shared" si="467"/>
        <v>1</v>
      </c>
      <c r="N3000" s="190" t="str">
        <f t="shared" si="463"/>
        <v>JANEIRO</v>
      </c>
      <c r="P3000" s="119" t="s">
        <v>192</v>
      </c>
      <c r="Q3000" s="136" t="str">
        <f t="shared" si="468"/>
        <v>À PAGAR</v>
      </c>
      <c r="R3000" s="136" t="str">
        <f t="shared" ca="1" si="464"/>
        <v>EM DIA</v>
      </c>
      <c r="S3000" s="137" t="str">
        <f t="shared" ca="1" si="469"/>
        <v/>
      </c>
    </row>
    <row r="3001" spans="2:19" x14ac:dyDescent="0.25">
      <c r="D3001" s="119" t="s">
        <v>192</v>
      </c>
      <c r="H3001" s="141">
        <f t="shared" si="465"/>
        <v>0</v>
      </c>
      <c r="M3001" s="190">
        <f t="shared" si="467"/>
        <v>1</v>
      </c>
      <c r="N3001" s="190" t="str">
        <f t="shared" si="463"/>
        <v>JANEIRO</v>
      </c>
    </row>
    <row r="3002" spans="2:19" x14ac:dyDescent="0.25">
      <c r="D3002" s="119" t="s">
        <v>192</v>
      </c>
      <c r="H3002" s="141">
        <f t="shared" si="465"/>
        <v>0</v>
      </c>
      <c r="M3002" s="190">
        <f t="shared" si="467"/>
        <v>1</v>
      </c>
      <c r="N3002" s="190" t="str">
        <f t="shared" si="463"/>
        <v>JANEIRO</v>
      </c>
    </row>
    <row r="3003" spans="2:19" x14ac:dyDescent="0.25">
      <c r="D3003" s="119" t="s">
        <v>192</v>
      </c>
      <c r="H3003" s="141">
        <f t="shared" si="465"/>
        <v>0</v>
      </c>
      <c r="M3003" s="190">
        <f t="shared" si="467"/>
        <v>1</v>
      </c>
      <c r="N3003" s="190" t="str">
        <f t="shared" si="463"/>
        <v>JANEIRO</v>
      </c>
    </row>
    <row r="3004" spans="2:19" x14ac:dyDescent="0.25">
      <c r="D3004" s="119" t="s">
        <v>192</v>
      </c>
      <c r="H3004" s="141">
        <f t="shared" si="465"/>
        <v>0</v>
      </c>
      <c r="M3004" s="190">
        <f t="shared" si="467"/>
        <v>1</v>
      </c>
      <c r="N3004" s="190" t="str">
        <f t="shared" si="463"/>
        <v>JANEIRO</v>
      </c>
    </row>
    <row r="3005" spans="2:19" x14ac:dyDescent="0.25">
      <c r="D3005" s="119" t="s">
        <v>192</v>
      </c>
      <c r="H3005" s="141">
        <f t="shared" si="465"/>
        <v>0</v>
      </c>
      <c r="M3005" s="190">
        <f t="shared" si="467"/>
        <v>1</v>
      </c>
      <c r="N3005" s="190" t="str">
        <f t="shared" si="463"/>
        <v>JANEIRO</v>
      </c>
    </row>
    <row r="3006" spans="2:19" x14ac:dyDescent="0.25">
      <c r="D3006" s="119" t="s">
        <v>192</v>
      </c>
      <c r="H3006" s="141">
        <f t="shared" si="465"/>
        <v>0</v>
      </c>
      <c r="M3006" s="190">
        <f t="shared" si="467"/>
        <v>1</v>
      </c>
      <c r="N3006" s="190" t="str">
        <f t="shared" si="463"/>
        <v>JANEIRO</v>
      </c>
    </row>
    <row r="3007" spans="2:19" x14ac:dyDescent="0.25">
      <c r="D3007" s="119" t="s">
        <v>192</v>
      </c>
      <c r="H3007" s="141">
        <f t="shared" si="465"/>
        <v>0</v>
      </c>
      <c r="M3007" s="190">
        <f t="shared" si="467"/>
        <v>1</v>
      </c>
      <c r="N3007" s="190" t="str">
        <f t="shared" si="463"/>
        <v>JANEIRO</v>
      </c>
    </row>
    <row r="3008" spans="2:19" x14ac:dyDescent="0.25">
      <c r="D3008" s="119" t="s">
        <v>192</v>
      </c>
      <c r="H3008" s="141">
        <f t="shared" si="465"/>
        <v>0</v>
      </c>
      <c r="M3008" s="190">
        <f t="shared" si="467"/>
        <v>1</v>
      </c>
      <c r="N3008" s="190" t="str">
        <f t="shared" si="463"/>
        <v>JANEIRO</v>
      </c>
    </row>
    <row r="3009" spans="4:14" x14ac:dyDescent="0.25">
      <c r="D3009" s="119" t="s">
        <v>192</v>
      </c>
      <c r="H3009" s="141">
        <f t="shared" si="465"/>
        <v>0</v>
      </c>
      <c r="M3009" s="190">
        <f t="shared" si="467"/>
        <v>1</v>
      </c>
      <c r="N3009" s="190" t="str">
        <f t="shared" si="463"/>
        <v>JANEIRO</v>
      </c>
    </row>
    <row r="3010" spans="4:14" x14ac:dyDescent="0.25">
      <c r="D3010" s="119" t="s">
        <v>192</v>
      </c>
      <c r="H3010" s="141">
        <f t="shared" si="465"/>
        <v>0</v>
      </c>
      <c r="M3010" s="190">
        <f t="shared" si="467"/>
        <v>1</v>
      </c>
      <c r="N3010" s="190" t="str">
        <f t="shared" si="463"/>
        <v>JANEIRO</v>
      </c>
    </row>
    <row r="3011" spans="4:14" x14ac:dyDescent="0.25">
      <c r="D3011" s="119" t="s">
        <v>192</v>
      </c>
      <c r="H3011" s="141">
        <f t="shared" si="465"/>
        <v>0</v>
      </c>
      <c r="M3011" s="190">
        <f t="shared" si="467"/>
        <v>1</v>
      </c>
      <c r="N3011" s="190" t="str">
        <f t="shared" si="463"/>
        <v>JANEIRO</v>
      </c>
    </row>
    <row r="3012" spans="4:14" x14ac:dyDescent="0.25">
      <c r="D3012" s="119" t="s">
        <v>192</v>
      </c>
      <c r="H3012" s="141">
        <f t="shared" si="465"/>
        <v>0</v>
      </c>
      <c r="M3012" s="190">
        <f t="shared" si="467"/>
        <v>1</v>
      </c>
      <c r="N3012" s="190" t="str">
        <f t="shared" si="463"/>
        <v>JANEIRO</v>
      </c>
    </row>
    <row r="3013" spans="4:14" x14ac:dyDescent="0.25">
      <c r="D3013" s="119" t="s">
        <v>192</v>
      </c>
      <c r="H3013" s="141">
        <f t="shared" si="465"/>
        <v>0</v>
      </c>
      <c r="M3013" s="190">
        <f t="shared" si="467"/>
        <v>1</v>
      </c>
      <c r="N3013" s="190" t="str">
        <f t="shared" ref="N3013:N3076" si="473">IF(M3013=1,"JANEIRO",IF(M3013=2,"FEVEREIRO",IF(M3013=3,"MARÇO",IF(M3013=4,"ABRIL",IF(M3013=5,"MAIO",IF(M3013=6,"JUNHO",IF(M3013=7,"JULHO",IF(M3013=8,"AGOSTO",IF(M3013=9,"SETEMBRO",IF(M3013=10,"OUTUBRO",IF(M3013=11,"NOVEMBRO",IF(M3013=12,"DEZEMBRO",""))))))))))))</f>
        <v>JANEIRO</v>
      </c>
    </row>
    <row r="3014" spans="4:14" x14ac:dyDescent="0.25">
      <c r="D3014" s="119" t="s">
        <v>192</v>
      </c>
      <c r="H3014" s="141">
        <f t="shared" ref="H3014:H3077" si="474">IF(OR(I3014="",I3014=0),G3014,I3014)</f>
        <v>0</v>
      </c>
      <c r="M3014" s="190">
        <f t="shared" ref="M3014:M3077" si="475">IFERROR(MONTH(O3014),"")</f>
        <v>1</v>
      </c>
      <c r="N3014" s="190" t="str">
        <f t="shared" si="473"/>
        <v>JANEIRO</v>
      </c>
    </row>
    <row r="3015" spans="4:14" x14ac:dyDescent="0.25">
      <c r="D3015" s="119" t="s">
        <v>192</v>
      </c>
      <c r="H3015" s="141">
        <f t="shared" si="474"/>
        <v>0</v>
      </c>
      <c r="M3015" s="190">
        <f t="shared" si="475"/>
        <v>1</v>
      </c>
      <c r="N3015" s="190" t="str">
        <f t="shared" si="473"/>
        <v>JANEIRO</v>
      </c>
    </row>
    <row r="3016" spans="4:14" x14ac:dyDescent="0.25">
      <c r="D3016" s="119" t="s">
        <v>192</v>
      </c>
      <c r="H3016" s="141">
        <f t="shared" si="474"/>
        <v>0</v>
      </c>
      <c r="M3016" s="190">
        <f t="shared" si="475"/>
        <v>1</v>
      </c>
      <c r="N3016" s="190" t="str">
        <f t="shared" si="473"/>
        <v>JANEIRO</v>
      </c>
    </row>
    <row r="3017" spans="4:14" x14ac:dyDescent="0.25">
      <c r="D3017" s="119" t="s">
        <v>192</v>
      </c>
      <c r="H3017" s="141">
        <f t="shared" si="474"/>
        <v>0</v>
      </c>
      <c r="M3017" s="190">
        <f t="shared" si="475"/>
        <v>1</v>
      </c>
      <c r="N3017" s="190" t="str">
        <f t="shared" si="473"/>
        <v>JANEIRO</v>
      </c>
    </row>
    <row r="3018" spans="4:14" x14ac:dyDescent="0.25">
      <c r="D3018" s="119" t="s">
        <v>192</v>
      </c>
      <c r="H3018" s="141">
        <f t="shared" si="474"/>
        <v>0</v>
      </c>
      <c r="M3018" s="190">
        <f t="shared" si="475"/>
        <v>1</v>
      </c>
      <c r="N3018" s="190" t="str">
        <f t="shared" si="473"/>
        <v>JANEIRO</v>
      </c>
    </row>
    <row r="3019" spans="4:14" x14ac:dyDescent="0.25">
      <c r="D3019" s="119" t="s">
        <v>192</v>
      </c>
      <c r="H3019" s="141">
        <f t="shared" si="474"/>
        <v>0</v>
      </c>
      <c r="M3019" s="190">
        <f t="shared" si="475"/>
        <v>1</v>
      </c>
      <c r="N3019" s="190" t="str">
        <f t="shared" si="473"/>
        <v>JANEIRO</v>
      </c>
    </row>
    <row r="3020" spans="4:14" x14ac:dyDescent="0.25">
      <c r="D3020" s="119" t="s">
        <v>192</v>
      </c>
      <c r="H3020" s="141">
        <f t="shared" si="474"/>
        <v>0</v>
      </c>
      <c r="M3020" s="190">
        <f t="shared" si="475"/>
        <v>1</v>
      </c>
      <c r="N3020" s="190" t="str">
        <f t="shared" si="473"/>
        <v>JANEIRO</v>
      </c>
    </row>
    <row r="3021" spans="4:14" x14ac:dyDescent="0.25">
      <c r="D3021" s="119" t="s">
        <v>192</v>
      </c>
      <c r="H3021" s="141">
        <f t="shared" si="474"/>
        <v>0</v>
      </c>
      <c r="M3021" s="190">
        <f t="shared" si="475"/>
        <v>1</v>
      </c>
      <c r="N3021" s="190" t="str">
        <f t="shared" si="473"/>
        <v>JANEIRO</v>
      </c>
    </row>
    <row r="3022" spans="4:14" x14ac:dyDescent="0.25">
      <c r="D3022" s="119" t="s">
        <v>192</v>
      </c>
      <c r="H3022" s="141">
        <f t="shared" si="474"/>
        <v>0</v>
      </c>
      <c r="M3022" s="190">
        <f t="shared" si="475"/>
        <v>1</v>
      </c>
      <c r="N3022" s="190" t="str">
        <f t="shared" si="473"/>
        <v>JANEIRO</v>
      </c>
    </row>
    <row r="3023" spans="4:14" x14ac:dyDescent="0.25">
      <c r="D3023" s="119" t="s">
        <v>192</v>
      </c>
      <c r="H3023" s="141">
        <f t="shared" si="474"/>
        <v>0</v>
      </c>
      <c r="M3023" s="190">
        <f t="shared" si="475"/>
        <v>1</v>
      </c>
      <c r="N3023" s="190" t="str">
        <f t="shared" si="473"/>
        <v>JANEIRO</v>
      </c>
    </row>
    <row r="3024" spans="4:14" x14ac:dyDescent="0.25">
      <c r="D3024" s="119" t="s">
        <v>192</v>
      </c>
      <c r="H3024" s="141">
        <f t="shared" si="474"/>
        <v>0</v>
      </c>
      <c r="M3024" s="190">
        <f t="shared" si="475"/>
        <v>1</v>
      </c>
      <c r="N3024" s="190" t="str">
        <f t="shared" si="473"/>
        <v>JANEIRO</v>
      </c>
    </row>
    <row r="3025" spans="4:14" x14ac:dyDescent="0.25">
      <c r="D3025" s="119" t="s">
        <v>192</v>
      </c>
      <c r="H3025" s="141">
        <f t="shared" si="474"/>
        <v>0</v>
      </c>
      <c r="M3025" s="190">
        <f t="shared" si="475"/>
        <v>1</v>
      </c>
      <c r="N3025" s="190" t="str">
        <f t="shared" si="473"/>
        <v>JANEIRO</v>
      </c>
    </row>
    <row r="3026" spans="4:14" x14ac:dyDescent="0.25">
      <c r="D3026" s="119" t="s">
        <v>192</v>
      </c>
      <c r="H3026" s="141">
        <f t="shared" si="474"/>
        <v>0</v>
      </c>
      <c r="M3026" s="190">
        <f t="shared" si="475"/>
        <v>1</v>
      </c>
      <c r="N3026" s="190" t="str">
        <f t="shared" si="473"/>
        <v>JANEIRO</v>
      </c>
    </row>
    <row r="3027" spans="4:14" x14ac:dyDescent="0.25">
      <c r="D3027" s="119" t="s">
        <v>192</v>
      </c>
      <c r="H3027" s="141">
        <f t="shared" si="474"/>
        <v>0</v>
      </c>
      <c r="M3027" s="190">
        <f t="shared" si="475"/>
        <v>1</v>
      </c>
      <c r="N3027" s="190" t="str">
        <f t="shared" si="473"/>
        <v>JANEIRO</v>
      </c>
    </row>
    <row r="3028" spans="4:14" x14ac:dyDescent="0.25">
      <c r="D3028" s="119" t="s">
        <v>192</v>
      </c>
      <c r="H3028" s="141">
        <f t="shared" si="474"/>
        <v>0</v>
      </c>
      <c r="M3028" s="190">
        <f t="shared" si="475"/>
        <v>1</v>
      </c>
      <c r="N3028" s="190" t="str">
        <f t="shared" si="473"/>
        <v>JANEIRO</v>
      </c>
    </row>
    <row r="3029" spans="4:14" x14ac:dyDescent="0.25">
      <c r="D3029" s="119" t="s">
        <v>192</v>
      </c>
      <c r="H3029" s="141">
        <f t="shared" si="474"/>
        <v>0</v>
      </c>
      <c r="M3029" s="190">
        <f t="shared" si="475"/>
        <v>1</v>
      </c>
      <c r="N3029" s="190" t="str">
        <f t="shared" si="473"/>
        <v>JANEIRO</v>
      </c>
    </row>
    <row r="3030" spans="4:14" x14ac:dyDescent="0.25">
      <c r="D3030" s="119" t="s">
        <v>192</v>
      </c>
      <c r="H3030" s="141">
        <f t="shared" si="474"/>
        <v>0</v>
      </c>
      <c r="M3030" s="190">
        <f t="shared" si="475"/>
        <v>1</v>
      </c>
      <c r="N3030" s="190" t="str">
        <f t="shared" si="473"/>
        <v>JANEIRO</v>
      </c>
    </row>
    <row r="3031" spans="4:14" x14ac:dyDescent="0.25">
      <c r="D3031" s="119" t="s">
        <v>192</v>
      </c>
      <c r="H3031" s="141">
        <f t="shared" si="474"/>
        <v>0</v>
      </c>
      <c r="M3031" s="190">
        <f t="shared" si="475"/>
        <v>1</v>
      </c>
      <c r="N3031" s="190" t="str">
        <f t="shared" si="473"/>
        <v>JANEIRO</v>
      </c>
    </row>
    <row r="3032" spans="4:14" x14ac:dyDescent="0.25">
      <c r="D3032" s="119" t="s">
        <v>192</v>
      </c>
      <c r="H3032" s="141">
        <f t="shared" si="474"/>
        <v>0</v>
      </c>
      <c r="M3032" s="190">
        <f t="shared" si="475"/>
        <v>1</v>
      </c>
      <c r="N3032" s="190" t="str">
        <f t="shared" si="473"/>
        <v>JANEIRO</v>
      </c>
    </row>
    <row r="3033" spans="4:14" x14ac:dyDescent="0.25">
      <c r="D3033" s="119" t="s">
        <v>192</v>
      </c>
      <c r="H3033" s="141">
        <f t="shared" si="474"/>
        <v>0</v>
      </c>
      <c r="M3033" s="190">
        <f t="shared" si="475"/>
        <v>1</v>
      </c>
      <c r="N3033" s="190" t="str">
        <f t="shared" si="473"/>
        <v>JANEIRO</v>
      </c>
    </row>
    <row r="3034" spans="4:14" x14ac:dyDescent="0.25">
      <c r="D3034" s="119" t="s">
        <v>192</v>
      </c>
      <c r="H3034" s="141">
        <f t="shared" si="474"/>
        <v>0</v>
      </c>
      <c r="M3034" s="190">
        <f t="shared" si="475"/>
        <v>1</v>
      </c>
      <c r="N3034" s="190" t="str">
        <f t="shared" si="473"/>
        <v>JANEIRO</v>
      </c>
    </row>
    <row r="3035" spans="4:14" x14ac:dyDescent="0.25">
      <c r="D3035" s="119" t="s">
        <v>192</v>
      </c>
      <c r="H3035" s="141">
        <f t="shared" si="474"/>
        <v>0</v>
      </c>
      <c r="M3035" s="190">
        <f t="shared" si="475"/>
        <v>1</v>
      </c>
      <c r="N3035" s="190" t="str">
        <f t="shared" si="473"/>
        <v>JANEIRO</v>
      </c>
    </row>
    <row r="3036" spans="4:14" x14ac:dyDescent="0.25">
      <c r="D3036" s="119" t="s">
        <v>192</v>
      </c>
      <c r="H3036" s="141">
        <f t="shared" si="474"/>
        <v>0</v>
      </c>
      <c r="M3036" s="190">
        <f t="shared" si="475"/>
        <v>1</v>
      </c>
      <c r="N3036" s="190" t="str">
        <f t="shared" si="473"/>
        <v>JANEIRO</v>
      </c>
    </row>
    <row r="3037" spans="4:14" x14ac:dyDescent="0.25">
      <c r="D3037" s="119" t="s">
        <v>192</v>
      </c>
      <c r="H3037" s="141">
        <f t="shared" si="474"/>
        <v>0</v>
      </c>
      <c r="M3037" s="190">
        <f t="shared" si="475"/>
        <v>1</v>
      </c>
      <c r="N3037" s="190" t="str">
        <f t="shared" si="473"/>
        <v>JANEIRO</v>
      </c>
    </row>
    <row r="3038" spans="4:14" x14ac:dyDescent="0.25">
      <c r="D3038" s="119" t="s">
        <v>192</v>
      </c>
      <c r="H3038" s="141">
        <f t="shared" si="474"/>
        <v>0</v>
      </c>
      <c r="M3038" s="190">
        <f t="shared" si="475"/>
        <v>1</v>
      </c>
      <c r="N3038" s="190" t="str">
        <f t="shared" si="473"/>
        <v>JANEIRO</v>
      </c>
    </row>
    <row r="3039" spans="4:14" x14ac:dyDescent="0.25">
      <c r="D3039" s="119" t="s">
        <v>192</v>
      </c>
      <c r="H3039" s="141">
        <f t="shared" si="474"/>
        <v>0</v>
      </c>
      <c r="M3039" s="190">
        <f t="shared" si="475"/>
        <v>1</v>
      </c>
      <c r="N3039" s="190" t="str">
        <f t="shared" si="473"/>
        <v>JANEIRO</v>
      </c>
    </row>
    <row r="3040" spans="4:14" x14ac:dyDescent="0.25">
      <c r="D3040" s="119" t="s">
        <v>192</v>
      </c>
      <c r="H3040" s="141">
        <f t="shared" si="474"/>
        <v>0</v>
      </c>
      <c r="M3040" s="190">
        <f t="shared" si="475"/>
        <v>1</v>
      </c>
      <c r="N3040" s="190" t="str">
        <f t="shared" si="473"/>
        <v>JANEIRO</v>
      </c>
    </row>
    <row r="3041" spans="4:14" x14ac:dyDescent="0.25">
      <c r="D3041" s="119" t="s">
        <v>192</v>
      </c>
      <c r="H3041" s="141">
        <f t="shared" si="474"/>
        <v>0</v>
      </c>
      <c r="M3041" s="190">
        <f t="shared" si="475"/>
        <v>1</v>
      </c>
      <c r="N3041" s="190" t="str">
        <f t="shared" si="473"/>
        <v>JANEIRO</v>
      </c>
    </row>
    <row r="3042" spans="4:14" x14ac:dyDescent="0.25">
      <c r="D3042" s="119" t="s">
        <v>192</v>
      </c>
      <c r="H3042" s="141">
        <f t="shared" si="474"/>
        <v>0</v>
      </c>
      <c r="M3042" s="190">
        <f t="shared" si="475"/>
        <v>1</v>
      </c>
      <c r="N3042" s="190" t="str">
        <f t="shared" si="473"/>
        <v>JANEIRO</v>
      </c>
    </row>
    <row r="3043" spans="4:14" x14ac:dyDescent="0.25">
      <c r="D3043" s="119" t="s">
        <v>192</v>
      </c>
      <c r="H3043" s="141">
        <f t="shared" si="474"/>
        <v>0</v>
      </c>
      <c r="M3043" s="190">
        <f t="shared" si="475"/>
        <v>1</v>
      </c>
      <c r="N3043" s="190" t="str">
        <f t="shared" si="473"/>
        <v>JANEIRO</v>
      </c>
    </row>
    <row r="3044" spans="4:14" x14ac:dyDescent="0.25">
      <c r="D3044" s="119" t="s">
        <v>192</v>
      </c>
      <c r="H3044" s="141">
        <f t="shared" si="474"/>
        <v>0</v>
      </c>
      <c r="M3044" s="190">
        <f t="shared" si="475"/>
        <v>1</v>
      </c>
      <c r="N3044" s="190" t="str">
        <f t="shared" si="473"/>
        <v>JANEIRO</v>
      </c>
    </row>
    <row r="3045" spans="4:14" x14ac:dyDescent="0.25">
      <c r="D3045" s="119" t="s">
        <v>192</v>
      </c>
      <c r="H3045" s="141">
        <f t="shared" si="474"/>
        <v>0</v>
      </c>
      <c r="M3045" s="190">
        <f t="shared" si="475"/>
        <v>1</v>
      </c>
      <c r="N3045" s="190" t="str">
        <f t="shared" si="473"/>
        <v>JANEIRO</v>
      </c>
    </row>
    <row r="3046" spans="4:14" x14ac:dyDescent="0.25">
      <c r="D3046" s="119" t="s">
        <v>192</v>
      </c>
      <c r="H3046" s="141">
        <f t="shared" si="474"/>
        <v>0</v>
      </c>
      <c r="M3046" s="190">
        <f t="shared" si="475"/>
        <v>1</v>
      </c>
      <c r="N3046" s="190" t="str">
        <f t="shared" si="473"/>
        <v>JANEIRO</v>
      </c>
    </row>
    <row r="3047" spans="4:14" x14ac:dyDescent="0.25">
      <c r="D3047" s="119" t="s">
        <v>192</v>
      </c>
      <c r="H3047" s="141">
        <f t="shared" si="474"/>
        <v>0</v>
      </c>
      <c r="M3047" s="190">
        <f t="shared" si="475"/>
        <v>1</v>
      </c>
      <c r="N3047" s="190" t="str">
        <f t="shared" si="473"/>
        <v>JANEIRO</v>
      </c>
    </row>
    <row r="3048" spans="4:14" x14ac:dyDescent="0.25">
      <c r="D3048" s="119" t="s">
        <v>192</v>
      </c>
      <c r="H3048" s="141">
        <f t="shared" si="474"/>
        <v>0</v>
      </c>
      <c r="M3048" s="190">
        <f t="shared" si="475"/>
        <v>1</v>
      </c>
      <c r="N3048" s="190" t="str">
        <f t="shared" si="473"/>
        <v>JANEIRO</v>
      </c>
    </row>
    <row r="3049" spans="4:14" x14ac:dyDescent="0.25">
      <c r="D3049" s="119" t="s">
        <v>192</v>
      </c>
      <c r="H3049" s="141">
        <f t="shared" si="474"/>
        <v>0</v>
      </c>
      <c r="M3049" s="190">
        <f t="shared" si="475"/>
        <v>1</v>
      </c>
      <c r="N3049" s="190" t="str">
        <f t="shared" si="473"/>
        <v>JANEIRO</v>
      </c>
    </row>
    <row r="3050" spans="4:14" x14ac:dyDescent="0.25">
      <c r="D3050" s="119" t="s">
        <v>192</v>
      </c>
      <c r="H3050" s="141">
        <f t="shared" si="474"/>
        <v>0</v>
      </c>
      <c r="M3050" s="190">
        <f t="shared" si="475"/>
        <v>1</v>
      </c>
      <c r="N3050" s="190" t="str">
        <f t="shared" si="473"/>
        <v>JANEIRO</v>
      </c>
    </row>
    <row r="3051" spans="4:14" x14ac:dyDescent="0.25">
      <c r="D3051" s="119" t="s">
        <v>192</v>
      </c>
      <c r="H3051" s="141">
        <f t="shared" si="474"/>
        <v>0</v>
      </c>
      <c r="M3051" s="190">
        <f t="shared" si="475"/>
        <v>1</v>
      </c>
      <c r="N3051" s="190" t="str">
        <f t="shared" si="473"/>
        <v>JANEIRO</v>
      </c>
    </row>
    <row r="3052" spans="4:14" x14ac:dyDescent="0.25">
      <c r="D3052" s="119" t="s">
        <v>192</v>
      </c>
      <c r="H3052" s="141">
        <f t="shared" si="474"/>
        <v>0</v>
      </c>
      <c r="M3052" s="190">
        <f t="shared" si="475"/>
        <v>1</v>
      </c>
      <c r="N3052" s="190" t="str">
        <f t="shared" si="473"/>
        <v>JANEIRO</v>
      </c>
    </row>
    <row r="3053" spans="4:14" x14ac:dyDescent="0.25">
      <c r="D3053" s="119" t="s">
        <v>192</v>
      </c>
      <c r="H3053" s="141">
        <f t="shared" si="474"/>
        <v>0</v>
      </c>
      <c r="M3053" s="190">
        <f t="shared" si="475"/>
        <v>1</v>
      </c>
      <c r="N3053" s="190" t="str">
        <f t="shared" si="473"/>
        <v>JANEIRO</v>
      </c>
    </row>
    <row r="3054" spans="4:14" x14ac:dyDescent="0.25">
      <c r="D3054" s="119" t="s">
        <v>192</v>
      </c>
      <c r="H3054" s="141">
        <f t="shared" si="474"/>
        <v>0</v>
      </c>
      <c r="M3054" s="190">
        <f t="shared" si="475"/>
        <v>1</v>
      </c>
      <c r="N3054" s="190" t="str">
        <f t="shared" si="473"/>
        <v>JANEIRO</v>
      </c>
    </row>
    <row r="3055" spans="4:14" x14ac:dyDescent="0.25">
      <c r="D3055" s="119" t="s">
        <v>192</v>
      </c>
      <c r="H3055" s="141">
        <f t="shared" si="474"/>
        <v>0</v>
      </c>
      <c r="M3055" s="190">
        <f t="shared" si="475"/>
        <v>1</v>
      </c>
      <c r="N3055" s="190" t="str">
        <f t="shared" si="473"/>
        <v>JANEIRO</v>
      </c>
    </row>
    <row r="3056" spans="4:14" x14ac:dyDescent="0.25">
      <c r="D3056" s="119" t="s">
        <v>192</v>
      </c>
      <c r="H3056" s="141">
        <f t="shared" si="474"/>
        <v>0</v>
      </c>
      <c r="M3056" s="190">
        <f t="shared" si="475"/>
        <v>1</v>
      </c>
      <c r="N3056" s="190" t="str">
        <f t="shared" si="473"/>
        <v>JANEIRO</v>
      </c>
    </row>
    <row r="3057" spans="4:14" x14ac:dyDescent="0.25">
      <c r="D3057" s="119" t="s">
        <v>192</v>
      </c>
      <c r="H3057" s="141">
        <f t="shared" si="474"/>
        <v>0</v>
      </c>
      <c r="M3057" s="190">
        <f t="shared" si="475"/>
        <v>1</v>
      </c>
      <c r="N3057" s="190" t="str">
        <f t="shared" si="473"/>
        <v>JANEIRO</v>
      </c>
    </row>
    <row r="3058" spans="4:14" x14ac:dyDescent="0.25">
      <c r="D3058" s="119" t="s">
        <v>192</v>
      </c>
      <c r="H3058" s="141">
        <f t="shared" si="474"/>
        <v>0</v>
      </c>
      <c r="M3058" s="190">
        <f t="shared" si="475"/>
        <v>1</v>
      </c>
      <c r="N3058" s="190" t="str">
        <f t="shared" si="473"/>
        <v>JANEIRO</v>
      </c>
    </row>
    <row r="3059" spans="4:14" x14ac:dyDescent="0.25">
      <c r="D3059" s="119" t="s">
        <v>192</v>
      </c>
      <c r="H3059" s="141">
        <f t="shared" si="474"/>
        <v>0</v>
      </c>
      <c r="M3059" s="190">
        <f t="shared" si="475"/>
        <v>1</v>
      </c>
      <c r="N3059" s="190" t="str">
        <f t="shared" si="473"/>
        <v>JANEIRO</v>
      </c>
    </row>
    <row r="3060" spans="4:14" x14ac:dyDescent="0.25">
      <c r="D3060" s="119" t="s">
        <v>192</v>
      </c>
      <c r="H3060" s="141">
        <f t="shared" si="474"/>
        <v>0</v>
      </c>
      <c r="M3060" s="190">
        <f t="shared" si="475"/>
        <v>1</v>
      </c>
      <c r="N3060" s="190" t="str">
        <f t="shared" si="473"/>
        <v>JANEIRO</v>
      </c>
    </row>
    <row r="3061" spans="4:14" x14ac:dyDescent="0.25">
      <c r="D3061" s="119" t="s">
        <v>192</v>
      </c>
      <c r="H3061" s="141">
        <f t="shared" si="474"/>
        <v>0</v>
      </c>
      <c r="M3061" s="190">
        <f t="shared" si="475"/>
        <v>1</v>
      </c>
      <c r="N3061" s="190" t="str">
        <f t="shared" si="473"/>
        <v>JANEIRO</v>
      </c>
    </row>
    <row r="3062" spans="4:14" x14ac:dyDescent="0.25">
      <c r="D3062" s="119" t="s">
        <v>192</v>
      </c>
      <c r="H3062" s="141">
        <f t="shared" si="474"/>
        <v>0</v>
      </c>
      <c r="M3062" s="190">
        <f t="shared" si="475"/>
        <v>1</v>
      </c>
      <c r="N3062" s="190" t="str">
        <f t="shared" si="473"/>
        <v>JANEIRO</v>
      </c>
    </row>
    <row r="3063" spans="4:14" x14ac:dyDescent="0.25">
      <c r="D3063" s="119" t="s">
        <v>192</v>
      </c>
      <c r="H3063" s="141">
        <f t="shared" si="474"/>
        <v>0</v>
      </c>
      <c r="M3063" s="190">
        <f t="shared" si="475"/>
        <v>1</v>
      </c>
      <c r="N3063" s="190" t="str">
        <f t="shared" si="473"/>
        <v>JANEIRO</v>
      </c>
    </row>
    <row r="3064" spans="4:14" x14ac:dyDescent="0.25">
      <c r="D3064" s="119" t="s">
        <v>192</v>
      </c>
      <c r="H3064" s="141">
        <f t="shared" si="474"/>
        <v>0</v>
      </c>
      <c r="M3064" s="190">
        <f t="shared" si="475"/>
        <v>1</v>
      </c>
      <c r="N3064" s="190" t="str">
        <f t="shared" si="473"/>
        <v>JANEIRO</v>
      </c>
    </row>
    <row r="3065" spans="4:14" x14ac:dyDescent="0.25">
      <c r="D3065" s="119" t="s">
        <v>192</v>
      </c>
      <c r="H3065" s="141">
        <f t="shared" si="474"/>
        <v>0</v>
      </c>
      <c r="M3065" s="190">
        <f t="shared" si="475"/>
        <v>1</v>
      </c>
      <c r="N3065" s="190" t="str">
        <f t="shared" si="473"/>
        <v>JANEIRO</v>
      </c>
    </row>
    <row r="3066" spans="4:14" x14ac:dyDescent="0.25">
      <c r="D3066" s="119" t="s">
        <v>192</v>
      </c>
      <c r="H3066" s="141">
        <f t="shared" si="474"/>
        <v>0</v>
      </c>
      <c r="M3066" s="190">
        <f t="shared" si="475"/>
        <v>1</v>
      </c>
      <c r="N3066" s="190" t="str">
        <f t="shared" si="473"/>
        <v>JANEIRO</v>
      </c>
    </row>
    <row r="3067" spans="4:14" x14ac:dyDescent="0.25">
      <c r="D3067" s="119" t="s">
        <v>192</v>
      </c>
      <c r="H3067" s="141">
        <f t="shared" si="474"/>
        <v>0</v>
      </c>
      <c r="M3067" s="190">
        <f t="shared" si="475"/>
        <v>1</v>
      </c>
      <c r="N3067" s="190" t="str">
        <f t="shared" si="473"/>
        <v>JANEIRO</v>
      </c>
    </row>
    <row r="3068" spans="4:14" x14ac:dyDescent="0.25">
      <c r="D3068" s="119" t="s">
        <v>192</v>
      </c>
      <c r="H3068" s="141">
        <f t="shared" si="474"/>
        <v>0</v>
      </c>
      <c r="M3068" s="190">
        <f t="shared" si="475"/>
        <v>1</v>
      </c>
      <c r="N3068" s="190" t="str">
        <f t="shared" si="473"/>
        <v>JANEIRO</v>
      </c>
    </row>
    <row r="3069" spans="4:14" x14ac:dyDescent="0.25">
      <c r="D3069" s="119" t="s">
        <v>192</v>
      </c>
      <c r="H3069" s="141">
        <f t="shared" si="474"/>
        <v>0</v>
      </c>
      <c r="M3069" s="190">
        <f t="shared" si="475"/>
        <v>1</v>
      </c>
      <c r="N3069" s="190" t="str">
        <f t="shared" si="473"/>
        <v>JANEIRO</v>
      </c>
    </row>
    <row r="3070" spans="4:14" x14ac:dyDescent="0.25">
      <c r="D3070" s="119" t="s">
        <v>192</v>
      </c>
      <c r="H3070" s="141">
        <f t="shared" si="474"/>
        <v>0</v>
      </c>
      <c r="M3070" s="190">
        <f t="shared" si="475"/>
        <v>1</v>
      </c>
      <c r="N3070" s="190" t="str">
        <f t="shared" si="473"/>
        <v>JANEIRO</v>
      </c>
    </row>
    <row r="3071" spans="4:14" x14ac:dyDescent="0.25">
      <c r="D3071" s="119" t="s">
        <v>192</v>
      </c>
      <c r="H3071" s="141">
        <f t="shared" si="474"/>
        <v>0</v>
      </c>
      <c r="M3071" s="190">
        <f t="shared" si="475"/>
        <v>1</v>
      </c>
      <c r="N3071" s="190" t="str">
        <f t="shared" si="473"/>
        <v>JANEIRO</v>
      </c>
    </row>
    <row r="3072" spans="4:14" x14ac:dyDescent="0.25">
      <c r="D3072" s="119" t="s">
        <v>192</v>
      </c>
      <c r="H3072" s="141">
        <f t="shared" si="474"/>
        <v>0</v>
      </c>
      <c r="M3072" s="190">
        <f t="shared" si="475"/>
        <v>1</v>
      </c>
      <c r="N3072" s="190" t="str">
        <f t="shared" si="473"/>
        <v>JANEIRO</v>
      </c>
    </row>
    <row r="3073" spans="4:14" x14ac:dyDescent="0.25">
      <c r="D3073" s="119" t="s">
        <v>192</v>
      </c>
      <c r="H3073" s="141">
        <f t="shared" si="474"/>
        <v>0</v>
      </c>
      <c r="M3073" s="190">
        <f t="shared" si="475"/>
        <v>1</v>
      </c>
      <c r="N3073" s="190" t="str">
        <f t="shared" si="473"/>
        <v>JANEIRO</v>
      </c>
    </row>
    <row r="3074" spans="4:14" x14ac:dyDescent="0.25">
      <c r="D3074" s="119" t="s">
        <v>192</v>
      </c>
      <c r="H3074" s="141">
        <f t="shared" si="474"/>
        <v>0</v>
      </c>
      <c r="M3074" s="190">
        <f t="shared" si="475"/>
        <v>1</v>
      </c>
      <c r="N3074" s="190" t="str">
        <f t="shared" si="473"/>
        <v>JANEIRO</v>
      </c>
    </row>
    <row r="3075" spans="4:14" x14ac:dyDescent="0.25">
      <c r="D3075" s="119" t="s">
        <v>192</v>
      </c>
      <c r="H3075" s="141">
        <f t="shared" si="474"/>
        <v>0</v>
      </c>
      <c r="M3075" s="190">
        <f t="shared" si="475"/>
        <v>1</v>
      </c>
      <c r="N3075" s="190" t="str">
        <f t="shared" si="473"/>
        <v>JANEIRO</v>
      </c>
    </row>
    <row r="3076" spans="4:14" x14ac:dyDescent="0.25">
      <c r="D3076" s="119" t="s">
        <v>192</v>
      </c>
      <c r="H3076" s="141">
        <f t="shared" si="474"/>
        <v>0</v>
      </c>
      <c r="M3076" s="190">
        <f t="shared" si="475"/>
        <v>1</v>
      </c>
      <c r="N3076" s="190" t="str">
        <f t="shared" si="473"/>
        <v>JANEIRO</v>
      </c>
    </row>
    <row r="3077" spans="4:14" x14ac:dyDescent="0.25">
      <c r="D3077" s="119" t="s">
        <v>192</v>
      </c>
      <c r="H3077" s="141">
        <f t="shared" si="474"/>
        <v>0</v>
      </c>
      <c r="M3077" s="190">
        <f t="shared" si="475"/>
        <v>1</v>
      </c>
      <c r="N3077" s="190" t="str">
        <f t="shared" ref="N3077:N3140" si="476">IF(M3077=1,"JANEIRO",IF(M3077=2,"FEVEREIRO",IF(M3077=3,"MARÇO",IF(M3077=4,"ABRIL",IF(M3077=5,"MAIO",IF(M3077=6,"JUNHO",IF(M3077=7,"JULHO",IF(M3077=8,"AGOSTO",IF(M3077=9,"SETEMBRO",IF(M3077=10,"OUTUBRO",IF(M3077=11,"NOVEMBRO",IF(M3077=12,"DEZEMBRO",""))))))))))))</f>
        <v>JANEIRO</v>
      </c>
    </row>
    <row r="3078" spans="4:14" x14ac:dyDescent="0.25">
      <c r="D3078" s="119" t="s">
        <v>192</v>
      </c>
      <c r="H3078" s="141">
        <f t="shared" ref="H3078:H3141" si="477">IF(OR(I3078="",I3078=0),G3078,I3078)</f>
        <v>0</v>
      </c>
      <c r="M3078" s="190">
        <f t="shared" ref="M3078:M3141" si="478">IFERROR(MONTH(O3078),"")</f>
        <v>1</v>
      </c>
      <c r="N3078" s="190" t="str">
        <f t="shared" si="476"/>
        <v>JANEIRO</v>
      </c>
    </row>
    <row r="3079" spans="4:14" x14ac:dyDescent="0.25">
      <c r="D3079" s="119" t="s">
        <v>192</v>
      </c>
      <c r="H3079" s="141">
        <f t="shared" si="477"/>
        <v>0</v>
      </c>
      <c r="M3079" s="190">
        <f t="shared" si="478"/>
        <v>1</v>
      </c>
      <c r="N3079" s="190" t="str">
        <f t="shared" si="476"/>
        <v>JANEIRO</v>
      </c>
    </row>
    <row r="3080" spans="4:14" x14ac:dyDescent="0.25">
      <c r="D3080" s="119" t="s">
        <v>192</v>
      </c>
      <c r="H3080" s="141">
        <f t="shared" si="477"/>
        <v>0</v>
      </c>
      <c r="M3080" s="190">
        <f t="shared" si="478"/>
        <v>1</v>
      </c>
      <c r="N3080" s="190" t="str">
        <f t="shared" si="476"/>
        <v>JANEIRO</v>
      </c>
    </row>
    <row r="3081" spans="4:14" x14ac:dyDescent="0.25">
      <c r="D3081" s="119" t="s">
        <v>192</v>
      </c>
      <c r="H3081" s="141">
        <f t="shared" si="477"/>
        <v>0</v>
      </c>
      <c r="M3081" s="190">
        <f t="shared" si="478"/>
        <v>1</v>
      </c>
      <c r="N3081" s="190" t="str">
        <f t="shared" si="476"/>
        <v>JANEIRO</v>
      </c>
    </row>
    <row r="3082" spans="4:14" x14ac:dyDescent="0.25">
      <c r="D3082" s="119" t="s">
        <v>192</v>
      </c>
      <c r="H3082" s="141">
        <f t="shared" si="477"/>
        <v>0</v>
      </c>
      <c r="M3082" s="190">
        <f t="shared" si="478"/>
        <v>1</v>
      </c>
      <c r="N3082" s="190" t="str">
        <f t="shared" si="476"/>
        <v>JANEIRO</v>
      </c>
    </row>
    <row r="3083" spans="4:14" x14ac:dyDescent="0.25">
      <c r="D3083" s="119" t="s">
        <v>192</v>
      </c>
      <c r="H3083" s="141">
        <f t="shared" si="477"/>
        <v>0</v>
      </c>
      <c r="M3083" s="190">
        <f t="shared" si="478"/>
        <v>1</v>
      </c>
      <c r="N3083" s="190" t="str">
        <f t="shared" si="476"/>
        <v>JANEIRO</v>
      </c>
    </row>
    <row r="3084" spans="4:14" x14ac:dyDescent="0.25">
      <c r="D3084" s="119" t="s">
        <v>192</v>
      </c>
      <c r="H3084" s="141">
        <f t="shared" si="477"/>
        <v>0</v>
      </c>
      <c r="M3084" s="190">
        <f t="shared" si="478"/>
        <v>1</v>
      </c>
      <c r="N3084" s="190" t="str">
        <f t="shared" si="476"/>
        <v>JANEIRO</v>
      </c>
    </row>
    <row r="3085" spans="4:14" x14ac:dyDescent="0.25">
      <c r="D3085" s="119" t="s">
        <v>192</v>
      </c>
      <c r="H3085" s="141">
        <f t="shared" si="477"/>
        <v>0</v>
      </c>
      <c r="M3085" s="190">
        <f t="shared" si="478"/>
        <v>1</v>
      </c>
      <c r="N3085" s="190" t="str">
        <f t="shared" si="476"/>
        <v>JANEIRO</v>
      </c>
    </row>
    <row r="3086" spans="4:14" x14ac:dyDescent="0.25">
      <c r="D3086" s="119" t="s">
        <v>192</v>
      </c>
      <c r="H3086" s="141">
        <f t="shared" si="477"/>
        <v>0</v>
      </c>
      <c r="M3086" s="190">
        <f t="shared" si="478"/>
        <v>1</v>
      </c>
      <c r="N3086" s="190" t="str">
        <f t="shared" si="476"/>
        <v>JANEIRO</v>
      </c>
    </row>
    <row r="3087" spans="4:14" x14ac:dyDescent="0.25">
      <c r="D3087" s="119" t="s">
        <v>192</v>
      </c>
      <c r="H3087" s="141">
        <f t="shared" si="477"/>
        <v>0</v>
      </c>
      <c r="M3087" s="190">
        <f t="shared" si="478"/>
        <v>1</v>
      </c>
      <c r="N3087" s="190" t="str">
        <f t="shared" si="476"/>
        <v>JANEIRO</v>
      </c>
    </row>
    <row r="3088" spans="4:14" x14ac:dyDescent="0.25">
      <c r="D3088" s="119" t="s">
        <v>192</v>
      </c>
      <c r="H3088" s="141">
        <f t="shared" si="477"/>
        <v>0</v>
      </c>
      <c r="M3088" s="190">
        <f t="shared" si="478"/>
        <v>1</v>
      </c>
      <c r="N3088" s="190" t="str">
        <f t="shared" si="476"/>
        <v>JANEIRO</v>
      </c>
    </row>
    <row r="3089" spans="4:14" x14ac:dyDescent="0.25">
      <c r="D3089" s="119" t="s">
        <v>192</v>
      </c>
      <c r="H3089" s="141">
        <f t="shared" si="477"/>
        <v>0</v>
      </c>
      <c r="M3089" s="190">
        <f t="shared" si="478"/>
        <v>1</v>
      </c>
      <c r="N3089" s="190" t="str">
        <f t="shared" si="476"/>
        <v>JANEIRO</v>
      </c>
    </row>
    <row r="3090" spans="4:14" x14ac:dyDescent="0.25">
      <c r="D3090" s="119" t="s">
        <v>192</v>
      </c>
      <c r="H3090" s="141">
        <f t="shared" si="477"/>
        <v>0</v>
      </c>
      <c r="M3090" s="190">
        <f t="shared" si="478"/>
        <v>1</v>
      </c>
      <c r="N3090" s="190" t="str">
        <f t="shared" si="476"/>
        <v>JANEIRO</v>
      </c>
    </row>
    <row r="3091" spans="4:14" x14ac:dyDescent="0.25">
      <c r="D3091" s="119" t="s">
        <v>192</v>
      </c>
      <c r="H3091" s="141">
        <f t="shared" si="477"/>
        <v>0</v>
      </c>
      <c r="M3091" s="190">
        <f t="shared" si="478"/>
        <v>1</v>
      </c>
      <c r="N3091" s="190" t="str">
        <f t="shared" si="476"/>
        <v>JANEIRO</v>
      </c>
    </row>
    <row r="3092" spans="4:14" x14ac:dyDescent="0.25">
      <c r="D3092" s="119" t="s">
        <v>192</v>
      </c>
      <c r="H3092" s="141">
        <f t="shared" si="477"/>
        <v>0</v>
      </c>
      <c r="M3092" s="190">
        <f t="shared" si="478"/>
        <v>1</v>
      </c>
      <c r="N3092" s="190" t="str">
        <f t="shared" si="476"/>
        <v>JANEIRO</v>
      </c>
    </row>
    <row r="3093" spans="4:14" x14ac:dyDescent="0.25">
      <c r="D3093" s="119" t="s">
        <v>192</v>
      </c>
      <c r="H3093" s="141">
        <f t="shared" si="477"/>
        <v>0</v>
      </c>
      <c r="M3093" s="190">
        <f t="shared" si="478"/>
        <v>1</v>
      </c>
      <c r="N3093" s="190" t="str">
        <f t="shared" si="476"/>
        <v>JANEIRO</v>
      </c>
    </row>
    <row r="3094" spans="4:14" x14ac:dyDescent="0.25">
      <c r="D3094" s="119" t="s">
        <v>192</v>
      </c>
      <c r="H3094" s="141">
        <f t="shared" si="477"/>
        <v>0</v>
      </c>
      <c r="M3094" s="190">
        <f t="shared" si="478"/>
        <v>1</v>
      </c>
      <c r="N3094" s="190" t="str">
        <f t="shared" si="476"/>
        <v>JANEIRO</v>
      </c>
    </row>
    <row r="3095" spans="4:14" x14ac:dyDescent="0.25">
      <c r="D3095" s="119" t="s">
        <v>192</v>
      </c>
      <c r="H3095" s="141">
        <f t="shared" si="477"/>
        <v>0</v>
      </c>
      <c r="M3095" s="190">
        <f t="shared" si="478"/>
        <v>1</v>
      </c>
      <c r="N3095" s="190" t="str">
        <f t="shared" si="476"/>
        <v>JANEIRO</v>
      </c>
    </row>
    <row r="3096" spans="4:14" x14ac:dyDescent="0.25">
      <c r="D3096" s="119" t="s">
        <v>192</v>
      </c>
      <c r="H3096" s="141">
        <f t="shared" si="477"/>
        <v>0</v>
      </c>
      <c r="M3096" s="190">
        <f t="shared" si="478"/>
        <v>1</v>
      </c>
      <c r="N3096" s="190" t="str">
        <f t="shared" si="476"/>
        <v>JANEIRO</v>
      </c>
    </row>
    <row r="3097" spans="4:14" x14ac:dyDescent="0.25">
      <c r="D3097" s="119" t="s">
        <v>192</v>
      </c>
      <c r="H3097" s="141">
        <f t="shared" si="477"/>
        <v>0</v>
      </c>
      <c r="M3097" s="190">
        <f t="shared" si="478"/>
        <v>1</v>
      </c>
      <c r="N3097" s="190" t="str">
        <f t="shared" si="476"/>
        <v>JANEIRO</v>
      </c>
    </row>
    <row r="3098" spans="4:14" x14ac:dyDescent="0.25">
      <c r="D3098" s="119" t="s">
        <v>192</v>
      </c>
      <c r="H3098" s="141">
        <f t="shared" si="477"/>
        <v>0</v>
      </c>
      <c r="M3098" s="190">
        <f t="shared" si="478"/>
        <v>1</v>
      </c>
      <c r="N3098" s="190" t="str">
        <f t="shared" si="476"/>
        <v>JANEIRO</v>
      </c>
    </row>
    <row r="3099" spans="4:14" x14ac:dyDescent="0.25">
      <c r="D3099" s="119" t="s">
        <v>192</v>
      </c>
      <c r="H3099" s="141">
        <f t="shared" si="477"/>
        <v>0</v>
      </c>
      <c r="M3099" s="190">
        <f t="shared" si="478"/>
        <v>1</v>
      </c>
      <c r="N3099" s="190" t="str">
        <f t="shared" si="476"/>
        <v>JANEIRO</v>
      </c>
    </row>
    <row r="3100" spans="4:14" x14ac:dyDescent="0.25">
      <c r="D3100" s="119" t="s">
        <v>192</v>
      </c>
      <c r="H3100" s="141">
        <f t="shared" si="477"/>
        <v>0</v>
      </c>
      <c r="M3100" s="190">
        <f t="shared" si="478"/>
        <v>1</v>
      </c>
      <c r="N3100" s="190" t="str">
        <f t="shared" si="476"/>
        <v>JANEIRO</v>
      </c>
    </row>
    <row r="3101" spans="4:14" x14ac:dyDescent="0.25">
      <c r="D3101" s="119" t="s">
        <v>192</v>
      </c>
      <c r="H3101" s="141">
        <f t="shared" si="477"/>
        <v>0</v>
      </c>
      <c r="M3101" s="190">
        <f t="shared" si="478"/>
        <v>1</v>
      </c>
      <c r="N3101" s="190" t="str">
        <f t="shared" si="476"/>
        <v>JANEIRO</v>
      </c>
    </row>
    <row r="3102" spans="4:14" x14ac:dyDescent="0.25">
      <c r="D3102" s="119" t="s">
        <v>192</v>
      </c>
      <c r="H3102" s="141">
        <f t="shared" si="477"/>
        <v>0</v>
      </c>
      <c r="M3102" s="190">
        <f t="shared" si="478"/>
        <v>1</v>
      </c>
      <c r="N3102" s="190" t="str">
        <f t="shared" si="476"/>
        <v>JANEIRO</v>
      </c>
    </row>
    <row r="3103" spans="4:14" x14ac:dyDescent="0.25">
      <c r="D3103" s="119" t="s">
        <v>192</v>
      </c>
      <c r="H3103" s="141">
        <f t="shared" si="477"/>
        <v>0</v>
      </c>
      <c r="M3103" s="190">
        <f t="shared" si="478"/>
        <v>1</v>
      </c>
      <c r="N3103" s="190" t="str">
        <f t="shared" si="476"/>
        <v>JANEIRO</v>
      </c>
    </row>
    <row r="3104" spans="4:14" x14ac:dyDescent="0.25">
      <c r="D3104" s="119" t="s">
        <v>192</v>
      </c>
      <c r="H3104" s="141">
        <f t="shared" si="477"/>
        <v>0</v>
      </c>
      <c r="M3104" s="190">
        <f t="shared" si="478"/>
        <v>1</v>
      </c>
      <c r="N3104" s="190" t="str">
        <f t="shared" si="476"/>
        <v>JANEIRO</v>
      </c>
    </row>
    <row r="3105" spans="4:14" x14ac:dyDescent="0.25">
      <c r="D3105" s="119" t="s">
        <v>192</v>
      </c>
      <c r="H3105" s="141">
        <f t="shared" si="477"/>
        <v>0</v>
      </c>
      <c r="M3105" s="190">
        <f t="shared" si="478"/>
        <v>1</v>
      </c>
      <c r="N3105" s="190" t="str">
        <f t="shared" si="476"/>
        <v>JANEIRO</v>
      </c>
    </row>
    <row r="3106" spans="4:14" x14ac:dyDescent="0.25">
      <c r="D3106" s="119" t="s">
        <v>192</v>
      </c>
      <c r="H3106" s="141">
        <f t="shared" si="477"/>
        <v>0</v>
      </c>
      <c r="M3106" s="190">
        <f t="shared" si="478"/>
        <v>1</v>
      </c>
      <c r="N3106" s="190" t="str">
        <f t="shared" si="476"/>
        <v>JANEIRO</v>
      </c>
    </row>
    <row r="3107" spans="4:14" x14ac:dyDescent="0.25">
      <c r="D3107" s="119" t="s">
        <v>192</v>
      </c>
      <c r="H3107" s="141">
        <f t="shared" si="477"/>
        <v>0</v>
      </c>
      <c r="M3107" s="190">
        <f t="shared" si="478"/>
        <v>1</v>
      </c>
      <c r="N3107" s="190" t="str">
        <f t="shared" si="476"/>
        <v>JANEIRO</v>
      </c>
    </row>
    <row r="3108" spans="4:14" x14ac:dyDescent="0.25">
      <c r="D3108" s="119" t="s">
        <v>192</v>
      </c>
      <c r="H3108" s="141">
        <f t="shared" si="477"/>
        <v>0</v>
      </c>
      <c r="M3108" s="190">
        <f t="shared" si="478"/>
        <v>1</v>
      </c>
      <c r="N3108" s="190" t="str">
        <f t="shared" si="476"/>
        <v>JANEIRO</v>
      </c>
    </row>
    <row r="3109" spans="4:14" x14ac:dyDescent="0.25">
      <c r="D3109" s="119" t="s">
        <v>192</v>
      </c>
      <c r="H3109" s="141">
        <f t="shared" si="477"/>
        <v>0</v>
      </c>
      <c r="M3109" s="190">
        <f t="shared" si="478"/>
        <v>1</v>
      </c>
      <c r="N3109" s="190" t="str">
        <f t="shared" si="476"/>
        <v>JANEIRO</v>
      </c>
    </row>
    <row r="3110" spans="4:14" x14ac:dyDescent="0.25">
      <c r="D3110" s="119" t="s">
        <v>192</v>
      </c>
      <c r="H3110" s="141">
        <f t="shared" si="477"/>
        <v>0</v>
      </c>
      <c r="M3110" s="190">
        <f t="shared" si="478"/>
        <v>1</v>
      </c>
      <c r="N3110" s="190" t="str">
        <f t="shared" si="476"/>
        <v>JANEIRO</v>
      </c>
    </row>
    <row r="3111" spans="4:14" x14ac:dyDescent="0.25">
      <c r="D3111" s="119" t="s">
        <v>192</v>
      </c>
      <c r="H3111" s="141">
        <f t="shared" si="477"/>
        <v>0</v>
      </c>
      <c r="M3111" s="190">
        <f t="shared" si="478"/>
        <v>1</v>
      </c>
      <c r="N3111" s="190" t="str">
        <f t="shared" si="476"/>
        <v>JANEIRO</v>
      </c>
    </row>
    <row r="3112" spans="4:14" x14ac:dyDescent="0.25">
      <c r="D3112" s="119" t="s">
        <v>192</v>
      </c>
      <c r="H3112" s="141">
        <f t="shared" si="477"/>
        <v>0</v>
      </c>
      <c r="M3112" s="190">
        <f t="shared" si="478"/>
        <v>1</v>
      </c>
      <c r="N3112" s="190" t="str">
        <f t="shared" si="476"/>
        <v>JANEIRO</v>
      </c>
    </row>
    <row r="3113" spans="4:14" x14ac:dyDescent="0.25">
      <c r="D3113" s="119" t="s">
        <v>192</v>
      </c>
      <c r="H3113" s="141">
        <f t="shared" si="477"/>
        <v>0</v>
      </c>
      <c r="M3113" s="190">
        <f t="shared" si="478"/>
        <v>1</v>
      </c>
      <c r="N3113" s="190" t="str">
        <f t="shared" si="476"/>
        <v>JANEIRO</v>
      </c>
    </row>
    <row r="3114" spans="4:14" x14ac:dyDescent="0.25">
      <c r="D3114" s="119" t="s">
        <v>192</v>
      </c>
      <c r="H3114" s="141">
        <f t="shared" si="477"/>
        <v>0</v>
      </c>
      <c r="M3114" s="190">
        <f t="shared" si="478"/>
        <v>1</v>
      </c>
      <c r="N3114" s="190" t="str">
        <f t="shared" si="476"/>
        <v>JANEIRO</v>
      </c>
    </row>
    <row r="3115" spans="4:14" x14ac:dyDescent="0.25">
      <c r="D3115" s="119" t="s">
        <v>192</v>
      </c>
      <c r="H3115" s="141">
        <f t="shared" si="477"/>
        <v>0</v>
      </c>
      <c r="M3115" s="190">
        <f t="shared" si="478"/>
        <v>1</v>
      </c>
      <c r="N3115" s="190" t="str">
        <f t="shared" si="476"/>
        <v>JANEIRO</v>
      </c>
    </row>
    <row r="3116" spans="4:14" x14ac:dyDescent="0.25">
      <c r="D3116" s="119" t="s">
        <v>192</v>
      </c>
      <c r="H3116" s="141">
        <f t="shared" si="477"/>
        <v>0</v>
      </c>
      <c r="M3116" s="190">
        <f t="shared" si="478"/>
        <v>1</v>
      </c>
      <c r="N3116" s="190" t="str">
        <f t="shared" si="476"/>
        <v>JANEIRO</v>
      </c>
    </row>
    <row r="3117" spans="4:14" x14ac:dyDescent="0.25">
      <c r="D3117" s="119" t="s">
        <v>192</v>
      </c>
      <c r="H3117" s="141">
        <f t="shared" si="477"/>
        <v>0</v>
      </c>
      <c r="M3117" s="190">
        <f t="shared" si="478"/>
        <v>1</v>
      </c>
      <c r="N3117" s="190" t="str">
        <f t="shared" si="476"/>
        <v>JANEIRO</v>
      </c>
    </row>
    <row r="3118" spans="4:14" x14ac:dyDescent="0.25">
      <c r="D3118" s="119" t="s">
        <v>192</v>
      </c>
      <c r="H3118" s="141">
        <f t="shared" si="477"/>
        <v>0</v>
      </c>
      <c r="M3118" s="190">
        <f t="shared" si="478"/>
        <v>1</v>
      </c>
      <c r="N3118" s="190" t="str">
        <f t="shared" si="476"/>
        <v>JANEIRO</v>
      </c>
    </row>
    <row r="3119" spans="4:14" x14ac:dyDescent="0.25">
      <c r="D3119" s="119" t="s">
        <v>192</v>
      </c>
      <c r="H3119" s="141">
        <f t="shared" si="477"/>
        <v>0</v>
      </c>
      <c r="M3119" s="190">
        <f t="shared" si="478"/>
        <v>1</v>
      </c>
      <c r="N3119" s="190" t="str">
        <f t="shared" si="476"/>
        <v>JANEIRO</v>
      </c>
    </row>
    <row r="3120" spans="4:14" x14ac:dyDescent="0.25">
      <c r="D3120" s="119" t="s">
        <v>192</v>
      </c>
      <c r="H3120" s="141">
        <f t="shared" si="477"/>
        <v>0</v>
      </c>
      <c r="M3120" s="190">
        <f t="shared" si="478"/>
        <v>1</v>
      </c>
      <c r="N3120" s="190" t="str">
        <f t="shared" si="476"/>
        <v>JANEIRO</v>
      </c>
    </row>
    <row r="3121" spans="4:14" x14ac:dyDescent="0.25">
      <c r="D3121" s="119" t="s">
        <v>192</v>
      </c>
      <c r="H3121" s="141">
        <f t="shared" si="477"/>
        <v>0</v>
      </c>
      <c r="M3121" s="190">
        <f t="shared" si="478"/>
        <v>1</v>
      </c>
      <c r="N3121" s="190" t="str">
        <f t="shared" si="476"/>
        <v>JANEIRO</v>
      </c>
    </row>
    <row r="3122" spans="4:14" x14ac:dyDescent="0.25">
      <c r="D3122" s="119" t="s">
        <v>192</v>
      </c>
      <c r="H3122" s="141">
        <f t="shared" si="477"/>
        <v>0</v>
      </c>
      <c r="M3122" s="190">
        <f t="shared" si="478"/>
        <v>1</v>
      </c>
      <c r="N3122" s="190" t="str">
        <f t="shared" si="476"/>
        <v>JANEIRO</v>
      </c>
    </row>
    <row r="3123" spans="4:14" x14ac:dyDescent="0.25">
      <c r="D3123" s="119" t="s">
        <v>192</v>
      </c>
      <c r="H3123" s="141">
        <f t="shared" si="477"/>
        <v>0</v>
      </c>
      <c r="M3123" s="190">
        <f t="shared" si="478"/>
        <v>1</v>
      </c>
      <c r="N3123" s="190" t="str">
        <f t="shared" si="476"/>
        <v>JANEIRO</v>
      </c>
    </row>
    <row r="3124" spans="4:14" x14ac:dyDescent="0.25">
      <c r="D3124" s="119" t="s">
        <v>192</v>
      </c>
      <c r="H3124" s="141">
        <f t="shared" si="477"/>
        <v>0</v>
      </c>
      <c r="M3124" s="190">
        <f t="shared" si="478"/>
        <v>1</v>
      </c>
      <c r="N3124" s="190" t="str">
        <f t="shared" si="476"/>
        <v>JANEIRO</v>
      </c>
    </row>
    <row r="3125" spans="4:14" x14ac:dyDescent="0.25">
      <c r="D3125" s="119" t="s">
        <v>192</v>
      </c>
      <c r="H3125" s="141">
        <f t="shared" si="477"/>
        <v>0</v>
      </c>
      <c r="M3125" s="190">
        <f t="shared" si="478"/>
        <v>1</v>
      </c>
      <c r="N3125" s="190" t="str">
        <f t="shared" si="476"/>
        <v>JANEIRO</v>
      </c>
    </row>
    <row r="3126" spans="4:14" x14ac:dyDescent="0.25">
      <c r="D3126" s="119" t="s">
        <v>192</v>
      </c>
      <c r="H3126" s="141">
        <f t="shared" si="477"/>
        <v>0</v>
      </c>
      <c r="M3126" s="190">
        <f t="shared" si="478"/>
        <v>1</v>
      </c>
      <c r="N3126" s="190" t="str">
        <f t="shared" si="476"/>
        <v>JANEIRO</v>
      </c>
    </row>
    <row r="3127" spans="4:14" x14ac:dyDescent="0.25">
      <c r="D3127" s="119" t="s">
        <v>192</v>
      </c>
      <c r="H3127" s="141">
        <f t="shared" si="477"/>
        <v>0</v>
      </c>
      <c r="M3127" s="190">
        <f t="shared" si="478"/>
        <v>1</v>
      </c>
      <c r="N3127" s="190" t="str">
        <f t="shared" si="476"/>
        <v>JANEIRO</v>
      </c>
    </row>
    <row r="3128" spans="4:14" x14ac:dyDescent="0.25">
      <c r="D3128" s="119" t="s">
        <v>192</v>
      </c>
      <c r="H3128" s="141">
        <f t="shared" si="477"/>
        <v>0</v>
      </c>
      <c r="M3128" s="190">
        <f t="shared" si="478"/>
        <v>1</v>
      </c>
      <c r="N3128" s="190" t="str">
        <f t="shared" si="476"/>
        <v>JANEIRO</v>
      </c>
    </row>
    <row r="3129" spans="4:14" x14ac:dyDescent="0.25">
      <c r="D3129" s="119" t="s">
        <v>192</v>
      </c>
      <c r="H3129" s="141">
        <f t="shared" si="477"/>
        <v>0</v>
      </c>
      <c r="M3129" s="190">
        <f t="shared" si="478"/>
        <v>1</v>
      </c>
      <c r="N3129" s="190" t="str">
        <f t="shared" si="476"/>
        <v>JANEIRO</v>
      </c>
    </row>
    <row r="3130" spans="4:14" x14ac:dyDescent="0.25">
      <c r="D3130" s="119" t="s">
        <v>192</v>
      </c>
      <c r="H3130" s="141">
        <f t="shared" si="477"/>
        <v>0</v>
      </c>
      <c r="M3130" s="190">
        <f t="shared" si="478"/>
        <v>1</v>
      </c>
      <c r="N3130" s="190" t="str">
        <f t="shared" si="476"/>
        <v>JANEIRO</v>
      </c>
    </row>
    <row r="3131" spans="4:14" x14ac:dyDescent="0.25">
      <c r="D3131" s="119" t="s">
        <v>192</v>
      </c>
      <c r="H3131" s="141">
        <f t="shared" si="477"/>
        <v>0</v>
      </c>
      <c r="M3131" s="190">
        <f t="shared" si="478"/>
        <v>1</v>
      </c>
      <c r="N3131" s="190" t="str">
        <f t="shared" si="476"/>
        <v>JANEIRO</v>
      </c>
    </row>
    <row r="3132" spans="4:14" x14ac:dyDescent="0.25">
      <c r="D3132" s="119" t="s">
        <v>192</v>
      </c>
      <c r="H3132" s="141">
        <f t="shared" si="477"/>
        <v>0</v>
      </c>
      <c r="M3132" s="190">
        <f t="shared" si="478"/>
        <v>1</v>
      </c>
      <c r="N3132" s="190" t="str">
        <f t="shared" si="476"/>
        <v>JANEIRO</v>
      </c>
    </row>
    <row r="3133" spans="4:14" x14ac:dyDescent="0.25">
      <c r="D3133" s="119" t="s">
        <v>192</v>
      </c>
      <c r="H3133" s="141">
        <f t="shared" si="477"/>
        <v>0</v>
      </c>
      <c r="M3133" s="190">
        <f t="shared" si="478"/>
        <v>1</v>
      </c>
      <c r="N3133" s="190" t="str">
        <f t="shared" si="476"/>
        <v>JANEIRO</v>
      </c>
    </row>
    <row r="3134" spans="4:14" x14ac:dyDescent="0.25">
      <c r="D3134" s="119" t="s">
        <v>192</v>
      </c>
      <c r="H3134" s="141">
        <f t="shared" si="477"/>
        <v>0</v>
      </c>
      <c r="M3134" s="190">
        <f t="shared" si="478"/>
        <v>1</v>
      </c>
      <c r="N3134" s="190" t="str">
        <f t="shared" si="476"/>
        <v>JANEIRO</v>
      </c>
    </row>
    <row r="3135" spans="4:14" x14ac:dyDescent="0.25">
      <c r="D3135" s="119" t="s">
        <v>192</v>
      </c>
      <c r="H3135" s="141">
        <f t="shared" si="477"/>
        <v>0</v>
      </c>
      <c r="M3135" s="190">
        <f t="shared" si="478"/>
        <v>1</v>
      </c>
      <c r="N3135" s="190" t="str">
        <f t="shared" si="476"/>
        <v>JANEIRO</v>
      </c>
    </row>
    <row r="3136" spans="4:14" x14ac:dyDescent="0.25">
      <c r="D3136" s="119" t="s">
        <v>192</v>
      </c>
      <c r="H3136" s="141">
        <f t="shared" si="477"/>
        <v>0</v>
      </c>
      <c r="M3136" s="190">
        <f t="shared" si="478"/>
        <v>1</v>
      </c>
      <c r="N3136" s="190" t="str">
        <f t="shared" si="476"/>
        <v>JANEIRO</v>
      </c>
    </row>
    <row r="3137" spans="4:14" x14ac:dyDescent="0.25">
      <c r="D3137" s="119" t="s">
        <v>192</v>
      </c>
      <c r="H3137" s="141">
        <f t="shared" si="477"/>
        <v>0</v>
      </c>
      <c r="M3137" s="190">
        <f t="shared" si="478"/>
        <v>1</v>
      </c>
      <c r="N3137" s="190" t="str">
        <f t="shared" si="476"/>
        <v>JANEIRO</v>
      </c>
    </row>
    <row r="3138" spans="4:14" x14ac:dyDescent="0.25">
      <c r="D3138" s="119" t="s">
        <v>192</v>
      </c>
      <c r="H3138" s="141">
        <f t="shared" si="477"/>
        <v>0</v>
      </c>
      <c r="M3138" s="190">
        <f t="shared" si="478"/>
        <v>1</v>
      </c>
      <c r="N3138" s="190" t="str">
        <f t="shared" si="476"/>
        <v>JANEIRO</v>
      </c>
    </row>
    <row r="3139" spans="4:14" x14ac:dyDescent="0.25">
      <c r="D3139" s="119" t="s">
        <v>192</v>
      </c>
      <c r="H3139" s="141">
        <f t="shared" si="477"/>
        <v>0</v>
      </c>
      <c r="M3139" s="190">
        <f t="shared" si="478"/>
        <v>1</v>
      </c>
      <c r="N3139" s="190" t="str">
        <f t="shared" si="476"/>
        <v>JANEIRO</v>
      </c>
    </row>
    <row r="3140" spans="4:14" x14ac:dyDescent="0.25">
      <c r="D3140" s="119" t="s">
        <v>192</v>
      </c>
      <c r="H3140" s="141">
        <f t="shared" si="477"/>
        <v>0</v>
      </c>
      <c r="M3140" s="190">
        <f t="shared" si="478"/>
        <v>1</v>
      </c>
      <c r="N3140" s="190" t="str">
        <f t="shared" si="476"/>
        <v>JANEIRO</v>
      </c>
    </row>
    <row r="3141" spans="4:14" x14ac:dyDescent="0.25">
      <c r="D3141" s="119" t="s">
        <v>192</v>
      </c>
      <c r="H3141" s="141">
        <f t="shared" si="477"/>
        <v>0</v>
      </c>
      <c r="M3141" s="190">
        <f t="shared" si="478"/>
        <v>1</v>
      </c>
      <c r="N3141" s="190" t="str">
        <f t="shared" ref="N3141:N3204" si="479">IF(M3141=1,"JANEIRO",IF(M3141=2,"FEVEREIRO",IF(M3141=3,"MARÇO",IF(M3141=4,"ABRIL",IF(M3141=5,"MAIO",IF(M3141=6,"JUNHO",IF(M3141=7,"JULHO",IF(M3141=8,"AGOSTO",IF(M3141=9,"SETEMBRO",IF(M3141=10,"OUTUBRO",IF(M3141=11,"NOVEMBRO",IF(M3141=12,"DEZEMBRO",""))))))))))))</f>
        <v>JANEIRO</v>
      </c>
    </row>
    <row r="3142" spans="4:14" x14ac:dyDescent="0.25">
      <c r="D3142" s="119" t="s">
        <v>192</v>
      </c>
      <c r="H3142" s="141">
        <f t="shared" ref="H3142:H3205" si="480">IF(OR(I3142="",I3142=0),G3142,I3142)</f>
        <v>0</v>
      </c>
      <c r="M3142" s="190">
        <f t="shared" ref="M3142:M3205" si="481">IFERROR(MONTH(O3142),"")</f>
        <v>1</v>
      </c>
      <c r="N3142" s="190" t="str">
        <f t="shared" si="479"/>
        <v>JANEIRO</v>
      </c>
    </row>
    <row r="3143" spans="4:14" x14ac:dyDescent="0.25">
      <c r="D3143" s="119" t="s">
        <v>192</v>
      </c>
      <c r="H3143" s="141">
        <f t="shared" si="480"/>
        <v>0</v>
      </c>
      <c r="M3143" s="190">
        <f t="shared" si="481"/>
        <v>1</v>
      </c>
      <c r="N3143" s="190" t="str">
        <f t="shared" si="479"/>
        <v>JANEIRO</v>
      </c>
    </row>
    <row r="3144" spans="4:14" x14ac:dyDescent="0.25">
      <c r="D3144" s="119" t="s">
        <v>192</v>
      </c>
      <c r="H3144" s="141">
        <f t="shared" si="480"/>
        <v>0</v>
      </c>
      <c r="M3144" s="190">
        <f t="shared" si="481"/>
        <v>1</v>
      </c>
      <c r="N3144" s="190" t="str">
        <f t="shared" si="479"/>
        <v>JANEIRO</v>
      </c>
    </row>
    <row r="3145" spans="4:14" x14ac:dyDescent="0.25">
      <c r="D3145" s="119" t="s">
        <v>192</v>
      </c>
      <c r="H3145" s="141">
        <f t="shared" si="480"/>
        <v>0</v>
      </c>
      <c r="M3145" s="190">
        <f t="shared" si="481"/>
        <v>1</v>
      </c>
      <c r="N3145" s="190" t="str">
        <f t="shared" si="479"/>
        <v>JANEIRO</v>
      </c>
    </row>
    <row r="3146" spans="4:14" x14ac:dyDescent="0.25">
      <c r="D3146" s="119" t="s">
        <v>192</v>
      </c>
      <c r="H3146" s="141">
        <f t="shared" si="480"/>
        <v>0</v>
      </c>
      <c r="M3146" s="190">
        <f t="shared" si="481"/>
        <v>1</v>
      </c>
      <c r="N3146" s="190" t="str">
        <f t="shared" si="479"/>
        <v>JANEIRO</v>
      </c>
    </row>
    <row r="3147" spans="4:14" x14ac:dyDescent="0.25">
      <c r="D3147" s="119" t="s">
        <v>192</v>
      </c>
      <c r="H3147" s="141">
        <f t="shared" si="480"/>
        <v>0</v>
      </c>
      <c r="M3147" s="190">
        <f t="shared" si="481"/>
        <v>1</v>
      </c>
      <c r="N3147" s="190" t="str">
        <f t="shared" si="479"/>
        <v>JANEIRO</v>
      </c>
    </row>
    <row r="3148" spans="4:14" x14ac:dyDescent="0.25">
      <c r="D3148" s="119" t="s">
        <v>192</v>
      </c>
      <c r="H3148" s="141">
        <f t="shared" si="480"/>
        <v>0</v>
      </c>
      <c r="M3148" s="190">
        <f t="shared" si="481"/>
        <v>1</v>
      </c>
      <c r="N3148" s="190" t="str">
        <f t="shared" si="479"/>
        <v>JANEIRO</v>
      </c>
    </row>
    <row r="3149" spans="4:14" x14ac:dyDescent="0.25">
      <c r="D3149" s="119" t="s">
        <v>192</v>
      </c>
      <c r="H3149" s="141">
        <f t="shared" si="480"/>
        <v>0</v>
      </c>
      <c r="M3149" s="190">
        <f t="shared" si="481"/>
        <v>1</v>
      </c>
      <c r="N3149" s="190" t="str">
        <f t="shared" si="479"/>
        <v>JANEIRO</v>
      </c>
    </row>
    <row r="3150" spans="4:14" x14ac:dyDescent="0.25">
      <c r="D3150" s="119" t="s">
        <v>192</v>
      </c>
      <c r="H3150" s="141">
        <f t="shared" si="480"/>
        <v>0</v>
      </c>
      <c r="M3150" s="190">
        <f t="shared" si="481"/>
        <v>1</v>
      </c>
      <c r="N3150" s="190" t="str">
        <f t="shared" si="479"/>
        <v>JANEIRO</v>
      </c>
    </row>
    <row r="3151" spans="4:14" x14ac:dyDescent="0.25">
      <c r="D3151" s="119" t="s">
        <v>192</v>
      </c>
      <c r="H3151" s="141">
        <f t="shared" si="480"/>
        <v>0</v>
      </c>
      <c r="M3151" s="190">
        <f t="shared" si="481"/>
        <v>1</v>
      </c>
      <c r="N3151" s="190" t="str">
        <f t="shared" si="479"/>
        <v>JANEIRO</v>
      </c>
    </row>
    <row r="3152" spans="4:14" x14ac:dyDescent="0.25">
      <c r="D3152" s="119" t="s">
        <v>192</v>
      </c>
      <c r="H3152" s="141">
        <f t="shared" si="480"/>
        <v>0</v>
      </c>
      <c r="M3152" s="190">
        <f t="shared" si="481"/>
        <v>1</v>
      </c>
      <c r="N3152" s="190" t="str">
        <f t="shared" si="479"/>
        <v>JANEIRO</v>
      </c>
    </row>
    <row r="3153" spans="4:14" x14ac:dyDescent="0.25">
      <c r="D3153" s="119" t="s">
        <v>192</v>
      </c>
      <c r="H3153" s="141">
        <f t="shared" si="480"/>
        <v>0</v>
      </c>
      <c r="M3153" s="190">
        <f t="shared" si="481"/>
        <v>1</v>
      </c>
      <c r="N3153" s="190" t="str">
        <f t="shared" si="479"/>
        <v>JANEIRO</v>
      </c>
    </row>
    <row r="3154" spans="4:14" x14ac:dyDescent="0.25">
      <c r="D3154" s="119" t="s">
        <v>192</v>
      </c>
      <c r="H3154" s="141">
        <f t="shared" si="480"/>
        <v>0</v>
      </c>
      <c r="M3154" s="190">
        <f t="shared" si="481"/>
        <v>1</v>
      </c>
      <c r="N3154" s="190" t="str">
        <f t="shared" si="479"/>
        <v>JANEIRO</v>
      </c>
    </row>
    <row r="3155" spans="4:14" x14ac:dyDescent="0.25">
      <c r="D3155" s="119" t="s">
        <v>192</v>
      </c>
      <c r="H3155" s="141">
        <f t="shared" si="480"/>
        <v>0</v>
      </c>
      <c r="M3155" s="190">
        <f t="shared" si="481"/>
        <v>1</v>
      </c>
      <c r="N3155" s="190" t="str">
        <f t="shared" si="479"/>
        <v>JANEIRO</v>
      </c>
    </row>
    <row r="3156" spans="4:14" x14ac:dyDescent="0.25">
      <c r="D3156" s="119" t="s">
        <v>192</v>
      </c>
      <c r="H3156" s="141">
        <f t="shared" si="480"/>
        <v>0</v>
      </c>
      <c r="M3156" s="190">
        <f t="shared" si="481"/>
        <v>1</v>
      </c>
      <c r="N3156" s="190" t="str">
        <f t="shared" si="479"/>
        <v>JANEIRO</v>
      </c>
    </row>
    <row r="3157" spans="4:14" x14ac:dyDescent="0.25">
      <c r="D3157" s="119" t="s">
        <v>192</v>
      </c>
      <c r="H3157" s="141">
        <f t="shared" si="480"/>
        <v>0</v>
      </c>
      <c r="M3157" s="190">
        <f t="shared" si="481"/>
        <v>1</v>
      </c>
      <c r="N3157" s="190" t="str">
        <f t="shared" si="479"/>
        <v>JANEIRO</v>
      </c>
    </row>
    <row r="3158" spans="4:14" x14ac:dyDescent="0.25">
      <c r="D3158" s="119" t="s">
        <v>192</v>
      </c>
      <c r="H3158" s="141">
        <f t="shared" si="480"/>
        <v>0</v>
      </c>
      <c r="M3158" s="190">
        <f t="shared" si="481"/>
        <v>1</v>
      </c>
      <c r="N3158" s="190" t="str">
        <f t="shared" si="479"/>
        <v>JANEIRO</v>
      </c>
    </row>
    <row r="3159" spans="4:14" x14ac:dyDescent="0.25">
      <c r="D3159" s="119" t="s">
        <v>192</v>
      </c>
      <c r="H3159" s="141">
        <f t="shared" si="480"/>
        <v>0</v>
      </c>
      <c r="M3159" s="190">
        <f t="shared" si="481"/>
        <v>1</v>
      </c>
      <c r="N3159" s="190" t="str">
        <f t="shared" si="479"/>
        <v>JANEIRO</v>
      </c>
    </row>
    <row r="3160" spans="4:14" x14ac:dyDescent="0.25">
      <c r="D3160" s="119" t="s">
        <v>192</v>
      </c>
      <c r="H3160" s="141">
        <f t="shared" si="480"/>
        <v>0</v>
      </c>
      <c r="M3160" s="190">
        <f t="shared" si="481"/>
        <v>1</v>
      </c>
      <c r="N3160" s="190" t="str">
        <f t="shared" si="479"/>
        <v>JANEIRO</v>
      </c>
    </row>
    <row r="3161" spans="4:14" x14ac:dyDescent="0.25">
      <c r="D3161" s="119" t="s">
        <v>192</v>
      </c>
      <c r="H3161" s="141">
        <f t="shared" si="480"/>
        <v>0</v>
      </c>
      <c r="M3161" s="190">
        <f t="shared" si="481"/>
        <v>1</v>
      </c>
      <c r="N3161" s="190" t="str">
        <f t="shared" si="479"/>
        <v>JANEIRO</v>
      </c>
    </row>
    <row r="3162" spans="4:14" x14ac:dyDescent="0.25">
      <c r="D3162" s="119" t="s">
        <v>192</v>
      </c>
      <c r="H3162" s="141">
        <f t="shared" si="480"/>
        <v>0</v>
      </c>
      <c r="M3162" s="190">
        <f t="shared" si="481"/>
        <v>1</v>
      </c>
      <c r="N3162" s="190" t="str">
        <f t="shared" si="479"/>
        <v>JANEIRO</v>
      </c>
    </row>
    <row r="3163" spans="4:14" x14ac:dyDescent="0.25">
      <c r="D3163" s="119" t="s">
        <v>192</v>
      </c>
      <c r="H3163" s="141">
        <f t="shared" si="480"/>
        <v>0</v>
      </c>
      <c r="M3163" s="190">
        <f t="shared" si="481"/>
        <v>1</v>
      </c>
      <c r="N3163" s="190" t="str">
        <f t="shared" si="479"/>
        <v>JANEIRO</v>
      </c>
    </row>
    <row r="3164" spans="4:14" x14ac:dyDescent="0.25">
      <c r="D3164" s="119" t="s">
        <v>192</v>
      </c>
      <c r="H3164" s="141">
        <f t="shared" si="480"/>
        <v>0</v>
      </c>
      <c r="M3164" s="190">
        <f t="shared" si="481"/>
        <v>1</v>
      </c>
      <c r="N3164" s="190" t="str">
        <f t="shared" si="479"/>
        <v>JANEIRO</v>
      </c>
    </row>
    <row r="3165" spans="4:14" x14ac:dyDescent="0.25">
      <c r="D3165" s="119" t="s">
        <v>192</v>
      </c>
      <c r="H3165" s="141">
        <f t="shared" si="480"/>
        <v>0</v>
      </c>
      <c r="M3165" s="190">
        <f t="shared" si="481"/>
        <v>1</v>
      </c>
      <c r="N3165" s="190" t="str">
        <f t="shared" si="479"/>
        <v>JANEIRO</v>
      </c>
    </row>
    <row r="3166" spans="4:14" x14ac:dyDescent="0.25">
      <c r="D3166" s="119" t="s">
        <v>192</v>
      </c>
      <c r="H3166" s="141">
        <f t="shared" si="480"/>
        <v>0</v>
      </c>
      <c r="M3166" s="190">
        <f t="shared" si="481"/>
        <v>1</v>
      </c>
      <c r="N3166" s="190" t="str">
        <f t="shared" si="479"/>
        <v>JANEIRO</v>
      </c>
    </row>
    <row r="3167" spans="4:14" x14ac:dyDescent="0.25">
      <c r="D3167" s="119" t="s">
        <v>192</v>
      </c>
      <c r="H3167" s="141">
        <f t="shared" si="480"/>
        <v>0</v>
      </c>
      <c r="M3167" s="190">
        <f t="shared" si="481"/>
        <v>1</v>
      </c>
      <c r="N3167" s="190" t="str">
        <f t="shared" si="479"/>
        <v>JANEIRO</v>
      </c>
    </row>
    <row r="3168" spans="4:14" x14ac:dyDescent="0.25">
      <c r="D3168" s="119" t="s">
        <v>192</v>
      </c>
      <c r="H3168" s="141">
        <f t="shared" si="480"/>
        <v>0</v>
      </c>
      <c r="M3168" s="190">
        <f t="shared" si="481"/>
        <v>1</v>
      </c>
      <c r="N3168" s="190" t="str">
        <f t="shared" si="479"/>
        <v>JANEIRO</v>
      </c>
    </row>
    <row r="3169" spans="4:14" x14ac:dyDescent="0.25">
      <c r="D3169" s="119" t="s">
        <v>192</v>
      </c>
      <c r="H3169" s="141">
        <f t="shared" si="480"/>
        <v>0</v>
      </c>
      <c r="M3169" s="190">
        <f t="shared" si="481"/>
        <v>1</v>
      </c>
      <c r="N3169" s="190" t="str">
        <f t="shared" si="479"/>
        <v>JANEIRO</v>
      </c>
    </row>
    <row r="3170" spans="4:14" x14ac:dyDescent="0.25">
      <c r="D3170" s="119" t="s">
        <v>192</v>
      </c>
      <c r="H3170" s="141">
        <f t="shared" si="480"/>
        <v>0</v>
      </c>
      <c r="M3170" s="190">
        <f t="shared" si="481"/>
        <v>1</v>
      </c>
      <c r="N3170" s="190" t="str">
        <f t="shared" si="479"/>
        <v>JANEIRO</v>
      </c>
    </row>
    <row r="3171" spans="4:14" x14ac:dyDescent="0.25">
      <c r="D3171" s="119" t="s">
        <v>192</v>
      </c>
      <c r="H3171" s="141">
        <f t="shared" si="480"/>
        <v>0</v>
      </c>
      <c r="M3171" s="190">
        <f t="shared" si="481"/>
        <v>1</v>
      </c>
      <c r="N3171" s="190" t="str">
        <f t="shared" si="479"/>
        <v>JANEIRO</v>
      </c>
    </row>
    <row r="3172" spans="4:14" x14ac:dyDescent="0.25">
      <c r="D3172" s="119" t="s">
        <v>192</v>
      </c>
      <c r="H3172" s="141">
        <f t="shared" si="480"/>
        <v>0</v>
      </c>
      <c r="M3172" s="190">
        <f t="shared" si="481"/>
        <v>1</v>
      </c>
      <c r="N3172" s="190" t="str">
        <f t="shared" si="479"/>
        <v>JANEIRO</v>
      </c>
    </row>
    <row r="3173" spans="4:14" x14ac:dyDescent="0.25">
      <c r="D3173" s="119" t="s">
        <v>192</v>
      </c>
      <c r="H3173" s="141">
        <f t="shared" si="480"/>
        <v>0</v>
      </c>
      <c r="M3173" s="190">
        <f t="shared" si="481"/>
        <v>1</v>
      </c>
      <c r="N3173" s="190" t="str">
        <f t="shared" si="479"/>
        <v>JANEIRO</v>
      </c>
    </row>
    <row r="3174" spans="4:14" x14ac:dyDescent="0.25">
      <c r="D3174" s="119" t="s">
        <v>192</v>
      </c>
      <c r="H3174" s="141">
        <f t="shared" si="480"/>
        <v>0</v>
      </c>
      <c r="M3174" s="190">
        <f t="shared" si="481"/>
        <v>1</v>
      </c>
      <c r="N3174" s="190" t="str">
        <f t="shared" si="479"/>
        <v>JANEIRO</v>
      </c>
    </row>
    <row r="3175" spans="4:14" x14ac:dyDescent="0.25">
      <c r="D3175" s="119" t="s">
        <v>192</v>
      </c>
      <c r="H3175" s="141">
        <f t="shared" si="480"/>
        <v>0</v>
      </c>
      <c r="M3175" s="190">
        <f t="shared" si="481"/>
        <v>1</v>
      </c>
      <c r="N3175" s="190" t="str">
        <f t="shared" si="479"/>
        <v>JANEIRO</v>
      </c>
    </row>
    <row r="3176" spans="4:14" x14ac:dyDescent="0.25">
      <c r="D3176" s="119" t="s">
        <v>192</v>
      </c>
      <c r="H3176" s="141">
        <f t="shared" si="480"/>
        <v>0</v>
      </c>
      <c r="M3176" s="190">
        <f t="shared" si="481"/>
        <v>1</v>
      </c>
      <c r="N3176" s="190" t="str">
        <f t="shared" si="479"/>
        <v>JANEIRO</v>
      </c>
    </row>
    <row r="3177" spans="4:14" x14ac:dyDescent="0.25">
      <c r="D3177" s="119" t="s">
        <v>192</v>
      </c>
      <c r="H3177" s="141">
        <f t="shared" si="480"/>
        <v>0</v>
      </c>
      <c r="M3177" s="190">
        <f t="shared" si="481"/>
        <v>1</v>
      </c>
      <c r="N3177" s="190" t="str">
        <f t="shared" si="479"/>
        <v>JANEIRO</v>
      </c>
    </row>
    <row r="3178" spans="4:14" x14ac:dyDescent="0.25">
      <c r="D3178" s="119" t="s">
        <v>192</v>
      </c>
      <c r="H3178" s="141">
        <f t="shared" si="480"/>
        <v>0</v>
      </c>
      <c r="M3178" s="190">
        <f t="shared" si="481"/>
        <v>1</v>
      </c>
      <c r="N3178" s="190" t="str">
        <f t="shared" si="479"/>
        <v>JANEIRO</v>
      </c>
    </row>
    <row r="3179" spans="4:14" x14ac:dyDescent="0.25">
      <c r="D3179" s="119" t="s">
        <v>192</v>
      </c>
      <c r="H3179" s="141">
        <f t="shared" si="480"/>
        <v>0</v>
      </c>
      <c r="M3179" s="190">
        <f t="shared" si="481"/>
        <v>1</v>
      </c>
      <c r="N3179" s="190" t="str">
        <f t="shared" si="479"/>
        <v>JANEIRO</v>
      </c>
    </row>
    <row r="3180" spans="4:14" x14ac:dyDescent="0.25">
      <c r="D3180" s="119" t="s">
        <v>192</v>
      </c>
      <c r="H3180" s="141">
        <f t="shared" si="480"/>
        <v>0</v>
      </c>
      <c r="M3180" s="190">
        <f t="shared" si="481"/>
        <v>1</v>
      </c>
      <c r="N3180" s="190" t="str">
        <f t="shared" si="479"/>
        <v>JANEIRO</v>
      </c>
    </row>
    <row r="3181" spans="4:14" x14ac:dyDescent="0.25">
      <c r="D3181" s="119" t="s">
        <v>192</v>
      </c>
      <c r="H3181" s="141">
        <f t="shared" si="480"/>
        <v>0</v>
      </c>
      <c r="M3181" s="190">
        <f t="shared" si="481"/>
        <v>1</v>
      </c>
      <c r="N3181" s="190" t="str">
        <f t="shared" si="479"/>
        <v>JANEIRO</v>
      </c>
    </row>
    <row r="3182" spans="4:14" x14ac:dyDescent="0.25">
      <c r="D3182" s="119" t="s">
        <v>192</v>
      </c>
      <c r="H3182" s="141">
        <f t="shared" si="480"/>
        <v>0</v>
      </c>
      <c r="M3182" s="190">
        <f t="shared" si="481"/>
        <v>1</v>
      </c>
      <c r="N3182" s="190" t="str">
        <f t="shared" si="479"/>
        <v>JANEIRO</v>
      </c>
    </row>
    <row r="3183" spans="4:14" x14ac:dyDescent="0.25">
      <c r="D3183" s="119" t="s">
        <v>192</v>
      </c>
      <c r="H3183" s="141">
        <f t="shared" si="480"/>
        <v>0</v>
      </c>
      <c r="M3183" s="190">
        <f t="shared" si="481"/>
        <v>1</v>
      </c>
      <c r="N3183" s="190" t="str">
        <f t="shared" si="479"/>
        <v>JANEIRO</v>
      </c>
    </row>
    <row r="3184" spans="4:14" x14ac:dyDescent="0.25">
      <c r="D3184" s="119" t="s">
        <v>192</v>
      </c>
      <c r="H3184" s="141">
        <f t="shared" si="480"/>
        <v>0</v>
      </c>
      <c r="M3184" s="190">
        <f t="shared" si="481"/>
        <v>1</v>
      </c>
      <c r="N3184" s="190" t="str">
        <f t="shared" si="479"/>
        <v>JANEIRO</v>
      </c>
    </row>
    <row r="3185" spans="4:14" x14ac:dyDescent="0.25">
      <c r="D3185" s="119" t="s">
        <v>192</v>
      </c>
      <c r="H3185" s="141">
        <f t="shared" si="480"/>
        <v>0</v>
      </c>
      <c r="M3185" s="190">
        <f t="shared" si="481"/>
        <v>1</v>
      </c>
      <c r="N3185" s="190" t="str">
        <f t="shared" si="479"/>
        <v>JANEIRO</v>
      </c>
    </row>
    <row r="3186" spans="4:14" x14ac:dyDescent="0.25">
      <c r="D3186" s="119" t="s">
        <v>192</v>
      </c>
      <c r="H3186" s="141">
        <f t="shared" si="480"/>
        <v>0</v>
      </c>
      <c r="M3186" s="190">
        <f t="shared" si="481"/>
        <v>1</v>
      </c>
      <c r="N3186" s="190" t="str">
        <f t="shared" si="479"/>
        <v>JANEIRO</v>
      </c>
    </row>
    <row r="3187" spans="4:14" x14ac:dyDescent="0.25">
      <c r="D3187" s="119" t="s">
        <v>192</v>
      </c>
      <c r="H3187" s="141">
        <f t="shared" si="480"/>
        <v>0</v>
      </c>
      <c r="M3187" s="190">
        <f t="shared" si="481"/>
        <v>1</v>
      </c>
      <c r="N3187" s="190" t="str">
        <f t="shared" si="479"/>
        <v>JANEIRO</v>
      </c>
    </row>
    <row r="3188" spans="4:14" x14ac:dyDescent="0.25">
      <c r="D3188" s="119" t="s">
        <v>192</v>
      </c>
      <c r="H3188" s="141">
        <f t="shared" si="480"/>
        <v>0</v>
      </c>
      <c r="M3188" s="190">
        <f t="shared" si="481"/>
        <v>1</v>
      </c>
      <c r="N3188" s="190" t="str">
        <f t="shared" si="479"/>
        <v>JANEIRO</v>
      </c>
    </row>
    <row r="3189" spans="4:14" x14ac:dyDescent="0.25">
      <c r="D3189" s="119" t="s">
        <v>192</v>
      </c>
      <c r="H3189" s="141">
        <f t="shared" si="480"/>
        <v>0</v>
      </c>
      <c r="M3189" s="190">
        <f t="shared" si="481"/>
        <v>1</v>
      </c>
      <c r="N3189" s="190" t="str">
        <f t="shared" si="479"/>
        <v>JANEIRO</v>
      </c>
    </row>
    <row r="3190" spans="4:14" x14ac:dyDescent="0.25">
      <c r="D3190" s="119" t="s">
        <v>192</v>
      </c>
      <c r="H3190" s="141">
        <f t="shared" si="480"/>
        <v>0</v>
      </c>
      <c r="M3190" s="190">
        <f t="shared" si="481"/>
        <v>1</v>
      </c>
      <c r="N3190" s="190" t="str">
        <f t="shared" si="479"/>
        <v>JANEIRO</v>
      </c>
    </row>
    <row r="3191" spans="4:14" x14ac:dyDescent="0.25">
      <c r="D3191" s="119" t="s">
        <v>192</v>
      </c>
      <c r="H3191" s="141">
        <f t="shared" si="480"/>
        <v>0</v>
      </c>
      <c r="M3191" s="190">
        <f t="shared" si="481"/>
        <v>1</v>
      </c>
      <c r="N3191" s="190" t="str">
        <f t="shared" si="479"/>
        <v>JANEIRO</v>
      </c>
    </row>
    <row r="3192" spans="4:14" x14ac:dyDescent="0.25">
      <c r="D3192" s="119" t="s">
        <v>192</v>
      </c>
      <c r="H3192" s="141">
        <f t="shared" si="480"/>
        <v>0</v>
      </c>
      <c r="M3192" s="190">
        <f t="shared" si="481"/>
        <v>1</v>
      </c>
      <c r="N3192" s="190" t="str">
        <f t="shared" si="479"/>
        <v>JANEIRO</v>
      </c>
    </row>
    <row r="3193" spans="4:14" x14ac:dyDescent="0.25">
      <c r="D3193" s="119" t="s">
        <v>192</v>
      </c>
      <c r="H3193" s="141">
        <f t="shared" si="480"/>
        <v>0</v>
      </c>
      <c r="M3193" s="190">
        <f t="shared" si="481"/>
        <v>1</v>
      </c>
      <c r="N3193" s="190" t="str">
        <f t="shared" si="479"/>
        <v>JANEIRO</v>
      </c>
    </row>
    <row r="3194" spans="4:14" x14ac:dyDescent="0.25">
      <c r="D3194" s="119" t="s">
        <v>192</v>
      </c>
      <c r="H3194" s="141">
        <f t="shared" si="480"/>
        <v>0</v>
      </c>
      <c r="M3194" s="190">
        <f t="shared" si="481"/>
        <v>1</v>
      </c>
      <c r="N3194" s="190" t="str">
        <f t="shared" si="479"/>
        <v>JANEIRO</v>
      </c>
    </row>
    <row r="3195" spans="4:14" x14ac:dyDescent="0.25">
      <c r="D3195" s="119" t="s">
        <v>192</v>
      </c>
      <c r="H3195" s="141">
        <f t="shared" si="480"/>
        <v>0</v>
      </c>
      <c r="M3195" s="190">
        <f t="shared" si="481"/>
        <v>1</v>
      </c>
      <c r="N3195" s="190" t="str">
        <f t="shared" si="479"/>
        <v>JANEIRO</v>
      </c>
    </row>
    <row r="3196" spans="4:14" x14ac:dyDescent="0.25">
      <c r="D3196" s="119" t="s">
        <v>192</v>
      </c>
      <c r="H3196" s="141">
        <f t="shared" si="480"/>
        <v>0</v>
      </c>
      <c r="M3196" s="190">
        <f t="shared" si="481"/>
        <v>1</v>
      </c>
      <c r="N3196" s="190" t="str">
        <f t="shared" si="479"/>
        <v>JANEIRO</v>
      </c>
    </row>
    <row r="3197" spans="4:14" x14ac:dyDescent="0.25">
      <c r="D3197" s="119" t="s">
        <v>192</v>
      </c>
      <c r="H3197" s="141">
        <f t="shared" si="480"/>
        <v>0</v>
      </c>
      <c r="M3197" s="190">
        <f t="shared" si="481"/>
        <v>1</v>
      </c>
      <c r="N3197" s="190" t="str">
        <f t="shared" si="479"/>
        <v>JANEIRO</v>
      </c>
    </row>
    <row r="3198" spans="4:14" x14ac:dyDescent="0.25">
      <c r="D3198" s="119" t="s">
        <v>192</v>
      </c>
      <c r="H3198" s="141">
        <f t="shared" si="480"/>
        <v>0</v>
      </c>
      <c r="M3198" s="190">
        <f t="shared" si="481"/>
        <v>1</v>
      </c>
      <c r="N3198" s="190" t="str">
        <f t="shared" si="479"/>
        <v>JANEIRO</v>
      </c>
    </row>
    <row r="3199" spans="4:14" x14ac:dyDescent="0.25">
      <c r="D3199" s="119" t="s">
        <v>192</v>
      </c>
      <c r="H3199" s="141">
        <f t="shared" si="480"/>
        <v>0</v>
      </c>
      <c r="M3199" s="190">
        <f t="shared" si="481"/>
        <v>1</v>
      </c>
      <c r="N3199" s="190" t="str">
        <f t="shared" si="479"/>
        <v>JANEIRO</v>
      </c>
    </row>
    <row r="3200" spans="4:14" x14ac:dyDescent="0.25">
      <c r="D3200" s="119" t="s">
        <v>192</v>
      </c>
      <c r="H3200" s="141">
        <f t="shared" si="480"/>
        <v>0</v>
      </c>
      <c r="M3200" s="190">
        <f t="shared" si="481"/>
        <v>1</v>
      </c>
      <c r="N3200" s="190" t="str">
        <f t="shared" si="479"/>
        <v>JANEIRO</v>
      </c>
    </row>
    <row r="3201" spans="4:14" x14ac:dyDescent="0.25">
      <c r="D3201" s="119" t="s">
        <v>192</v>
      </c>
      <c r="H3201" s="141">
        <f t="shared" si="480"/>
        <v>0</v>
      </c>
      <c r="M3201" s="190">
        <f t="shared" si="481"/>
        <v>1</v>
      </c>
      <c r="N3201" s="190" t="str">
        <f t="shared" si="479"/>
        <v>JANEIRO</v>
      </c>
    </row>
    <row r="3202" spans="4:14" x14ac:dyDescent="0.25">
      <c r="D3202" s="119" t="s">
        <v>192</v>
      </c>
      <c r="H3202" s="141">
        <f t="shared" si="480"/>
        <v>0</v>
      </c>
      <c r="M3202" s="190">
        <f t="shared" si="481"/>
        <v>1</v>
      </c>
      <c r="N3202" s="190" t="str">
        <f t="shared" si="479"/>
        <v>JANEIRO</v>
      </c>
    </row>
    <row r="3203" spans="4:14" x14ac:dyDescent="0.25">
      <c r="D3203" s="119" t="s">
        <v>192</v>
      </c>
      <c r="H3203" s="141">
        <f t="shared" si="480"/>
        <v>0</v>
      </c>
      <c r="M3203" s="190">
        <f t="shared" si="481"/>
        <v>1</v>
      </c>
      <c r="N3203" s="190" t="str">
        <f t="shared" si="479"/>
        <v>JANEIRO</v>
      </c>
    </row>
    <row r="3204" spans="4:14" x14ac:dyDescent="0.25">
      <c r="D3204" s="119" t="s">
        <v>192</v>
      </c>
      <c r="H3204" s="141">
        <f t="shared" si="480"/>
        <v>0</v>
      </c>
      <c r="M3204" s="190">
        <f t="shared" si="481"/>
        <v>1</v>
      </c>
      <c r="N3204" s="190" t="str">
        <f t="shared" si="479"/>
        <v>JANEIRO</v>
      </c>
    </row>
    <row r="3205" spans="4:14" x14ac:dyDescent="0.25">
      <c r="D3205" s="119" t="s">
        <v>192</v>
      </c>
      <c r="H3205" s="141">
        <f t="shared" si="480"/>
        <v>0</v>
      </c>
      <c r="M3205" s="190">
        <f t="shared" si="481"/>
        <v>1</v>
      </c>
      <c r="N3205" s="190" t="str">
        <f t="shared" ref="N3205:N3268" si="482">IF(M3205=1,"JANEIRO",IF(M3205=2,"FEVEREIRO",IF(M3205=3,"MARÇO",IF(M3205=4,"ABRIL",IF(M3205=5,"MAIO",IF(M3205=6,"JUNHO",IF(M3205=7,"JULHO",IF(M3205=8,"AGOSTO",IF(M3205=9,"SETEMBRO",IF(M3205=10,"OUTUBRO",IF(M3205=11,"NOVEMBRO",IF(M3205=12,"DEZEMBRO",""))))))))))))</f>
        <v>JANEIRO</v>
      </c>
    </row>
    <row r="3206" spans="4:14" x14ac:dyDescent="0.25">
      <c r="D3206" s="119" t="s">
        <v>192</v>
      </c>
      <c r="H3206" s="141">
        <f t="shared" ref="H3206:H3269" si="483">IF(OR(I3206="",I3206=0),G3206,I3206)</f>
        <v>0</v>
      </c>
      <c r="M3206" s="190">
        <f t="shared" ref="M3206:M3269" si="484">IFERROR(MONTH(O3206),"")</f>
        <v>1</v>
      </c>
      <c r="N3206" s="190" t="str">
        <f t="shared" si="482"/>
        <v>JANEIRO</v>
      </c>
    </row>
    <row r="3207" spans="4:14" x14ac:dyDescent="0.25">
      <c r="D3207" s="119" t="s">
        <v>192</v>
      </c>
      <c r="H3207" s="141">
        <f t="shared" si="483"/>
        <v>0</v>
      </c>
      <c r="M3207" s="190">
        <f t="shared" si="484"/>
        <v>1</v>
      </c>
      <c r="N3207" s="190" t="str">
        <f t="shared" si="482"/>
        <v>JANEIRO</v>
      </c>
    </row>
    <row r="3208" spans="4:14" x14ac:dyDescent="0.25">
      <c r="D3208" s="119" t="s">
        <v>192</v>
      </c>
      <c r="H3208" s="141">
        <f t="shared" si="483"/>
        <v>0</v>
      </c>
      <c r="M3208" s="190">
        <f t="shared" si="484"/>
        <v>1</v>
      </c>
      <c r="N3208" s="190" t="str">
        <f t="shared" si="482"/>
        <v>JANEIRO</v>
      </c>
    </row>
    <row r="3209" spans="4:14" x14ac:dyDescent="0.25">
      <c r="D3209" s="119" t="s">
        <v>192</v>
      </c>
      <c r="H3209" s="141">
        <f t="shared" si="483"/>
        <v>0</v>
      </c>
      <c r="M3209" s="190">
        <f t="shared" si="484"/>
        <v>1</v>
      </c>
      <c r="N3209" s="190" t="str">
        <f t="shared" si="482"/>
        <v>JANEIRO</v>
      </c>
    </row>
    <row r="3210" spans="4:14" x14ac:dyDescent="0.25">
      <c r="D3210" s="119" t="s">
        <v>192</v>
      </c>
      <c r="H3210" s="141">
        <f t="shared" si="483"/>
        <v>0</v>
      </c>
      <c r="M3210" s="190">
        <f t="shared" si="484"/>
        <v>1</v>
      </c>
      <c r="N3210" s="190" t="str">
        <f t="shared" si="482"/>
        <v>JANEIRO</v>
      </c>
    </row>
    <row r="3211" spans="4:14" x14ac:dyDescent="0.25">
      <c r="D3211" s="119" t="s">
        <v>192</v>
      </c>
      <c r="H3211" s="141">
        <f t="shared" si="483"/>
        <v>0</v>
      </c>
      <c r="M3211" s="190">
        <f t="shared" si="484"/>
        <v>1</v>
      </c>
      <c r="N3211" s="190" t="str">
        <f t="shared" si="482"/>
        <v>JANEIRO</v>
      </c>
    </row>
    <row r="3212" spans="4:14" x14ac:dyDescent="0.25">
      <c r="D3212" s="119" t="s">
        <v>192</v>
      </c>
      <c r="H3212" s="141">
        <f t="shared" si="483"/>
        <v>0</v>
      </c>
      <c r="M3212" s="190">
        <f t="shared" si="484"/>
        <v>1</v>
      </c>
      <c r="N3212" s="190" t="str">
        <f t="shared" si="482"/>
        <v>JANEIRO</v>
      </c>
    </row>
    <row r="3213" spans="4:14" x14ac:dyDescent="0.25">
      <c r="D3213" s="119" t="s">
        <v>192</v>
      </c>
      <c r="H3213" s="141">
        <f t="shared" si="483"/>
        <v>0</v>
      </c>
      <c r="M3213" s="190">
        <f t="shared" si="484"/>
        <v>1</v>
      </c>
      <c r="N3213" s="190" t="str">
        <f t="shared" si="482"/>
        <v>JANEIRO</v>
      </c>
    </row>
    <row r="3214" spans="4:14" x14ac:dyDescent="0.25">
      <c r="D3214" s="119" t="s">
        <v>192</v>
      </c>
      <c r="H3214" s="141">
        <f t="shared" si="483"/>
        <v>0</v>
      </c>
      <c r="M3214" s="190">
        <f t="shared" si="484"/>
        <v>1</v>
      </c>
      <c r="N3214" s="190" t="str">
        <f t="shared" si="482"/>
        <v>JANEIRO</v>
      </c>
    </row>
    <row r="3215" spans="4:14" x14ac:dyDescent="0.25">
      <c r="D3215" s="119" t="s">
        <v>192</v>
      </c>
      <c r="H3215" s="141">
        <f t="shared" si="483"/>
        <v>0</v>
      </c>
      <c r="M3215" s="190">
        <f t="shared" si="484"/>
        <v>1</v>
      </c>
      <c r="N3215" s="190" t="str">
        <f t="shared" si="482"/>
        <v>JANEIRO</v>
      </c>
    </row>
    <row r="3216" spans="4:14" x14ac:dyDescent="0.25">
      <c r="D3216" s="119" t="s">
        <v>192</v>
      </c>
      <c r="H3216" s="141">
        <f t="shared" si="483"/>
        <v>0</v>
      </c>
      <c r="M3216" s="190">
        <f t="shared" si="484"/>
        <v>1</v>
      </c>
      <c r="N3216" s="190" t="str">
        <f t="shared" si="482"/>
        <v>JANEIRO</v>
      </c>
    </row>
    <row r="3217" spans="4:14" x14ac:dyDescent="0.25">
      <c r="D3217" s="119" t="s">
        <v>192</v>
      </c>
      <c r="H3217" s="141">
        <f t="shared" si="483"/>
        <v>0</v>
      </c>
      <c r="M3217" s="190">
        <f t="shared" si="484"/>
        <v>1</v>
      </c>
      <c r="N3217" s="190" t="str">
        <f t="shared" si="482"/>
        <v>JANEIRO</v>
      </c>
    </row>
    <row r="3218" spans="4:14" x14ac:dyDescent="0.25">
      <c r="D3218" s="119" t="s">
        <v>192</v>
      </c>
      <c r="H3218" s="141">
        <f t="shared" si="483"/>
        <v>0</v>
      </c>
      <c r="M3218" s="190">
        <f t="shared" si="484"/>
        <v>1</v>
      </c>
      <c r="N3218" s="190" t="str">
        <f t="shared" si="482"/>
        <v>JANEIRO</v>
      </c>
    </row>
    <row r="3219" spans="4:14" x14ac:dyDescent="0.25">
      <c r="D3219" s="119" t="s">
        <v>192</v>
      </c>
      <c r="H3219" s="141">
        <f t="shared" si="483"/>
        <v>0</v>
      </c>
      <c r="M3219" s="190">
        <f t="shared" si="484"/>
        <v>1</v>
      </c>
      <c r="N3219" s="190" t="str">
        <f t="shared" si="482"/>
        <v>JANEIRO</v>
      </c>
    </row>
    <row r="3220" spans="4:14" x14ac:dyDescent="0.25">
      <c r="D3220" s="119" t="s">
        <v>192</v>
      </c>
      <c r="H3220" s="141">
        <f t="shared" si="483"/>
        <v>0</v>
      </c>
      <c r="M3220" s="190">
        <f t="shared" si="484"/>
        <v>1</v>
      </c>
      <c r="N3220" s="190" t="str">
        <f t="shared" si="482"/>
        <v>JANEIRO</v>
      </c>
    </row>
    <row r="3221" spans="4:14" x14ac:dyDescent="0.25">
      <c r="D3221" s="119" t="s">
        <v>192</v>
      </c>
      <c r="H3221" s="141">
        <f t="shared" si="483"/>
        <v>0</v>
      </c>
      <c r="M3221" s="190">
        <f t="shared" si="484"/>
        <v>1</v>
      </c>
      <c r="N3221" s="190" t="str">
        <f t="shared" si="482"/>
        <v>JANEIRO</v>
      </c>
    </row>
    <row r="3222" spans="4:14" x14ac:dyDescent="0.25">
      <c r="D3222" s="119" t="s">
        <v>192</v>
      </c>
      <c r="H3222" s="141">
        <f t="shared" si="483"/>
        <v>0</v>
      </c>
      <c r="M3222" s="190">
        <f t="shared" si="484"/>
        <v>1</v>
      </c>
      <c r="N3222" s="190" t="str">
        <f t="shared" si="482"/>
        <v>JANEIRO</v>
      </c>
    </row>
    <row r="3223" spans="4:14" x14ac:dyDescent="0.25">
      <c r="D3223" s="119" t="s">
        <v>192</v>
      </c>
      <c r="H3223" s="141">
        <f t="shared" si="483"/>
        <v>0</v>
      </c>
      <c r="M3223" s="190">
        <f t="shared" si="484"/>
        <v>1</v>
      </c>
      <c r="N3223" s="190" t="str">
        <f t="shared" si="482"/>
        <v>JANEIRO</v>
      </c>
    </row>
    <row r="3224" spans="4:14" x14ac:dyDescent="0.25">
      <c r="D3224" s="119" t="s">
        <v>192</v>
      </c>
      <c r="H3224" s="141">
        <f t="shared" si="483"/>
        <v>0</v>
      </c>
      <c r="M3224" s="190">
        <f t="shared" si="484"/>
        <v>1</v>
      </c>
      <c r="N3224" s="190" t="str">
        <f t="shared" si="482"/>
        <v>JANEIRO</v>
      </c>
    </row>
    <row r="3225" spans="4:14" x14ac:dyDescent="0.25">
      <c r="D3225" s="119" t="s">
        <v>192</v>
      </c>
      <c r="H3225" s="141">
        <f t="shared" si="483"/>
        <v>0</v>
      </c>
      <c r="M3225" s="190">
        <f t="shared" si="484"/>
        <v>1</v>
      </c>
      <c r="N3225" s="190" t="str">
        <f t="shared" si="482"/>
        <v>JANEIRO</v>
      </c>
    </row>
    <row r="3226" spans="4:14" x14ac:dyDescent="0.25">
      <c r="D3226" s="119" t="s">
        <v>192</v>
      </c>
      <c r="H3226" s="141">
        <f t="shared" si="483"/>
        <v>0</v>
      </c>
      <c r="M3226" s="190">
        <f t="shared" si="484"/>
        <v>1</v>
      </c>
      <c r="N3226" s="190" t="str">
        <f t="shared" si="482"/>
        <v>JANEIRO</v>
      </c>
    </row>
    <row r="3227" spans="4:14" x14ac:dyDescent="0.25">
      <c r="D3227" s="119" t="s">
        <v>192</v>
      </c>
      <c r="H3227" s="141">
        <f t="shared" si="483"/>
        <v>0</v>
      </c>
      <c r="M3227" s="190">
        <f t="shared" si="484"/>
        <v>1</v>
      </c>
      <c r="N3227" s="190" t="str">
        <f t="shared" si="482"/>
        <v>JANEIRO</v>
      </c>
    </row>
    <row r="3228" spans="4:14" x14ac:dyDescent="0.25">
      <c r="D3228" s="119" t="s">
        <v>192</v>
      </c>
      <c r="H3228" s="141">
        <f t="shared" si="483"/>
        <v>0</v>
      </c>
      <c r="M3228" s="190">
        <f t="shared" si="484"/>
        <v>1</v>
      </c>
      <c r="N3228" s="190" t="str">
        <f t="shared" si="482"/>
        <v>JANEIRO</v>
      </c>
    </row>
    <row r="3229" spans="4:14" x14ac:dyDescent="0.25">
      <c r="D3229" s="119" t="s">
        <v>192</v>
      </c>
      <c r="H3229" s="141">
        <f t="shared" si="483"/>
        <v>0</v>
      </c>
      <c r="M3229" s="190">
        <f t="shared" si="484"/>
        <v>1</v>
      </c>
      <c r="N3229" s="190" t="str">
        <f t="shared" si="482"/>
        <v>JANEIRO</v>
      </c>
    </row>
    <row r="3230" spans="4:14" x14ac:dyDescent="0.25">
      <c r="D3230" s="119" t="s">
        <v>192</v>
      </c>
      <c r="H3230" s="141">
        <f t="shared" si="483"/>
        <v>0</v>
      </c>
      <c r="M3230" s="190">
        <f t="shared" si="484"/>
        <v>1</v>
      </c>
      <c r="N3230" s="190" t="str">
        <f t="shared" si="482"/>
        <v>JANEIRO</v>
      </c>
    </row>
    <row r="3231" spans="4:14" x14ac:dyDescent="0.25">
      <c r="D3231" s="119" t="s">
        <v>192</v>
      </c>
      <c r="H3231" s="141">
        <f t="shared" si="483"/>
        <v>0</v>
      </c>
      <c r="M3231" s="190">
        <f t="shared" si="484"/>
        <v>1</v>
      </c>
      <c r="N3231" s="190" t="str">
        <f t="shared" si="482"/>
        <v>JANEIRO</v>
      </c>
    </row>
    <row r="3232" spans="4:14" x14ac:dyDescent="0.25">
      <c r="D3232" s="119" t="s">
        <v>192</v>
      </c>
      <c r="H3232" s="141">
        <f t="shared" si="483"/>
        <v>0</v>
      </c>
      <c r="M3232" s="190">
        <f t="shared" si="484"/>
        <v>1</v>
      </c>
      <c r="N3232" s="190" t="str">
        <f t="shared" si="482"/>
        <v>JANEIRO</v>
      </c>
    </row>
    <row r="3233" spans="4:14" x14ac:dyDescent="0.25">
      <c r="D3233" s="119" t="s">
        <v>192</v>
      </c>
      <c r="H3233" s="141">
        <f t="shared" si="483"/>
        <v>0</v>
      </c>
      <c r="M3233" s="190">
        <f t="shared" si="484"/>
        <v>1</v>
      </c>
      <c r="N3233" s="190" t="str">
        <f t="shared" si="482"/>
        <v>JANEIRO</v>
      </c>
    </row>
    <row r="3234" spans="4:14" x14ac:dyDescent="0.25">
      <c r="D3234" s="119" t="s">
        <v>192</v>
      </c>
      <c r="H3234" s="141">
        <f t="shared" si="483"/>
        <v>0</v>
      </c>
      <c r="M3234" s="190">
        <f t="shared" si="484"/>
        <v>1</v>
      </c>
      <c r="N3234" s="190" t="str">
        <f t="shared" si="482"/>
        <v>JANEIRO</v>
      </c>
    </row>
    <row r="3235" spans="4:14" x14ac:dyDescent="0.25">
      <c r="D3235" s="119" t="s">
        <v>192</v>
      </c>
      <c r="H3235" s="141">
        <f t="shared" si="483"/>
        <v>0</v>
      </c>
      <c r="M3235" s="190">
        <f t="shared" si="484"/>
        <v>1</v>
      </c>
      <c r="N3235" s="190" t="str">
        <f t="shared" si="482"/>
        <v>JANEIRO</v>
      </c>
    </row>
    <row r="3236" spans="4:14" x14ac:dyDescent="0.25">
      <c r="D3236" s="119" t="s">
        <v>192</v>
      </c>
      <c r="H3236" s="141">
        <f t="shared" si="483"/>
        <v>0</v>
      </c>
      <c r="M3236" s="190">
        <f t="shared" si="484"/>
        <v>1</v>
      </c>
      <c r="N3236" s="190" t="str">
        <f t="shared" si="482"/>
        <v>JANEIRO</v>
      </c>
    </row>
    <row r="3237" spans="4:14" x14ac:dyDescent="0.25">
      <c r="D3237" s="119" t="s">
        <v>192</v>
      </c>
      <c r="H3237" s="141">
        <f t="shared" si="483"/>
        <v>0</v>
      </c>
      <c r="M3237" s="190">
        <f t="shared" si="484"/>
        <v>1</v>
      </c>
      <c r="N3237" s="190" t="str">
        <f t="shared" si="482"/>
        <v>JANEIRO</v>
      </c>
    </row>
    <row r="3238" spans="4:14" x14ac:dyDescent="0.25">
      <c r="D3238" s="119" t="s">
        <v>192</v>
      </c>
      <c r="H3238" s="141">
        <f t="shared" si="483"/>
        <v>0</v>
      </c>
      <c r="M3238" s="190">
        <f t="shared" si="484"/>
        <v>1</v>
      </c>
      <c r="N3238" s="190" t="str">
        <f t="shared" si="482"/>
        <v>JANEIRO</v>
      </c>
    </row>
    <row r="3239" spans="4:14" x14ac:dyDescent="0.25">
      <c r="D3239" s="119" t="s">
        <v>192</v>
      </c>
      <c r="H3239" s="141">
        <f t="shared" si="483"/>
        <v>0</v>
      </c>
      <c r="M3239" s="190">
        <f t="shared" si="484"/>
        <v>1</v>
      </c>
      <c r="N3239" s="190" t="str">
        <f t="shared" si="482"/>
        <v>JANEIRO</v>
      </c>
    </row>
    <row r="3240" spans="4:14" x14ac:dyDescent="0.25">
      <c r="D3240" s="119" t="s">
        <v>192</v>
      </c>
      <c r="H3240" s="141">
        <f t="shared" si="483"/>
        <v>0</v>
      </c>
      <c r="M3240" s="190">
        <f t="shared" si="484"/>
        <v>1</v>
      </c>
      <c r="N3240" s="190" t="str">
        <f t="shared" si="482"/>
        <v>JANEIRO</v>
      </c>
    </row>
    <row r="3241" spans="4:14" x14ac:dyDescent="0.25">
      <c r="D3241" s="119" t="s">
        <v>192</v>
      </c>
      <c r="H3241" s="141">
        <f t="shared" si="483"/>
        <v>0</v>
      </c>
      <c r="M3241" s="190">
        <f t="shared" si="484"/>
        <v>1</v>
      </c>
      <c r="N3241" s="190" t="str">
        <f t="shared" si="482"/>
        <v>JANEIRO</v>
      </c>
    </row>
    <row r="3242" spans="4:14" x14ac:dyDescent="0.25">
      <c r="D3242" s="119" t="s">
        <v>192</v>
      </c>
      <c r="H3242" s="141">
        <f t="shared" si="483"/>
        <v>0</v>
      </c>
      <c r="M3242" s="190">
        <f t="shared" si="484"/>
        <v>1</v>
      </c>
      <c r="N3242" s="190" t="str">
        <f t="shared" si="482"/>
        <v>JANEIRO</v>
      </c>
    </row>
    <row r="3243" spans="4:14" x14ac:dyDescent="0.25">
      <c r="D3243" s="119" t="s">
        <v>192</v>
      </c>
      <c r="H3243" s="141">
        <f t="shared" si="483"/>
        <v>0</v>
      </c>
      <c r="M3243" s="190">
        <f t="shared" si="484"/>
        <v>1</v>
      </c>
      <c r="N3243" s="190" t="str">
        <f t="shared" si="482"/>
        <v>JANEIRO</v>
      </c>
    </row>
    <row r="3244" spans="4:14" x14ac:dyDescent="0.25">
      <c r="D3244" s="119" t="s">
        <v>192</v>
      </c>
      <c r="H3244" s="141">
        <f t="shared" si="483"/>
        <v>0</v>
      </c>
      <c r="M3244" s="190">
        <f t="shared" si="484"/>
        <v>1</v>
      </c>
      <c r="N3244" s="190" t="str">
        <f t="shared" si="482"/>
        <v>JANEIRO</v>
      </c>
    </row>
    <row r="3245" spans="4:14" x14ac:dyDescent="0.25">
      <c r="D3245" s="119" t="s">
        <v>192</v>
      </c>
      <c r="H3245" s="141">
        <f t="shared" si="483"/>
        <v>0</v>
      </c>
      <c r="M3245" s="190">
        <f t="shared" si="484"/>
        <v>1</v>
      </c>
      <c r="N3245" s="190" t="str">
        <f t="shared" si="482"/>
        <v>JANEIRO</v>
      </c>
    </row>
    <row r="3246" spans="4:14" x14ac:dyDescent="0.25">
      <c r="D3246" s="119" t="s">
        <v>192</v>
      </c>
      <c r="H3246" s="141">
        <f t="shared" si="483"/>
        <v>0</v>
      </c>
      <c r="M3246" s="190">
        <f t="shared" si="484"/>
        <v>1</v>
      </c>
      <c r="N3246" s="190" t="str">
        <f t="shared" si="482"/>
        <v>JANEIRO</v>
      </c>
    </row>
    <row r="3247" spans="4:14" x14ac:dyDescent="0.25">
      <c r="D3247" s="119" t="s">
        <v>192</v>
      </c>
      <c r="H3247" s="141">
        <f t="shared" si="483"/>
        <v>0</v>
      </c>
      <c r="M3247" s="190">
        <f t="shared" si="484"/>
        <v>1</v>
      </c>
      <c r="N3247" s="190" t="str">
        <f t="shared" si="482"/>
        <v>JANEIRO</v>
      </c>
    </row>
    <row r="3248" spans="4:14" x14ac:dyDescent="0.25">
      <c r="D3248" s="119" t="s">
        <v>192</v>
      </c>
      <c r="H3248" s="141">
        <f t="shared" si="483"/>
        <v>0</v>
      </c>
      <c r="M3248" s="190">
        <f t="shared" si="484"/>
        <v>1</v>
      </c>
      <c r="N3248" s="190" t="str">
        <f t="shared" si="482"/>
        <v>JANEIRO</v>
      </c>
    </row>
    <row r="3249" spans="4:14" x14ac:dyDescent="0.25">
      <c r="D3249" s="119" t="s">
        <v>192</v>
      </c>
      <c r="H3249" s="141">
        <f t="shared" si="483"/>
        <v>0</v>
      </c>
      <c r="M3249" s="190">
        <f t="shared" si="484"/>
        <v>1</v>
      </c>
      <c r="N3249" s="190" t="str">
        <f t="shared" si="482"/>
        <v>JANEIRO</v>
      </c>
    </row>
    <row r="3250" spans="4:14" x14ac:dyDescent="0.25">
      <c r="D3250" s="119" t="s">
        <v>192</v>
      </c>
      <c r="H3250" s="141">
        <f t="shared" si="483"/>
        <v>0</v>
      </c>
      <c r="M3250" s="190">
        <f t="shared" si="484"/>
        <v>1</v>
      </c>
      <c r="N3250" s="190" t="str">
        <f t="shared" si="482"/>
        <v>JANEIRO</v>
      </c>
    </row>
    <row r="3251" spans="4:14" x14ac:dyDescent="0.25">
      <c r="D3251" s="119" t="s">
        <v>192</v>
      </c>
      <c r="H3251" s="141">
        <f t="shared" si="483"/>
        <v>0</v>
      </c>
      <c r="M3251" s="190">
        <f t="shared" si="484"/>
        <v>1</v>
      </c>
      <c r="N3251" s="190" t="str">
        <f t="shared" si="482"/>
        <v>JANEIRO</v>
      </c>
    </row>
    <row r="3252" spans="4:14" x14ac:dyDescent="0.25">
      <c r="D3252" s="119" t="s">
        <v>192</v>
      </c>
      <c r="H3252" s="141">
        <f t="shared" si="483"/>
        <v>0</v>
      </c>
      <c r="M3252" s="190">
        <f t="shared" si="484"/>
        <v>1</v>
      </c>
      <c r="N3252" s="190" t="str">
        <f t="shared" si="482"/>
        <v>JANEIRO</v>
      </c>
    </row>
    <row r="3253" spans="4:14" x14ac:dyDescent="0.25">
      <c r="D3253" s="119" t="s">
        <v>192</v>
      </c>
      <c r="H3253" s="141">
        <f t="shared" si="483"/>
        <v>0</v>
      </c>
      <c r="M3253" s="190">
        <f t="shared" si="484"/>
        <v>1</v>
      </c>
      <c r="N3253" s="190" t="str">
        <f t="shared" si="482"/>
        <v>JANEIRO</v>
      </c>
    </row>
    <row r="3254" spans="4:14" x14ac:dyDescent="0.25">
      <c r="D3254" s="119" t="s">
        <v>192</v>
      </c>
      <c r="H3254" s="141">
        <f t="shared" si="483"/>
        <v>0</v>
      </c>
      <c r="M3254" s="190">
        <f t="shared" si="484"/>
        <v>1</v>
      </c>
      <c r="N3254" s="190" t="str">
        <f t="shared" si="482"/>
        <v>JANEIRO</v>
      </c>
    </row>
    <row r="3255" spans="4:14" x14ac:dyDescent="0.25">
      <c r="D3255" s="119" t="s">
        <v>192</v>
      </c>
      <c r="H3255" s="141">
        <f t="shared" si="483"/>
        <v>0</v>
      </c>
      <c r="M3255" s="190">
        <f t="shared" si="484"/>
        <v>1</v>
      </c>
      <c r="N3255" s="190" t="str">
        <f t="shared" si="482"/>
        <v>JANEIRO</v>
      </c>
    </row>
    <row r="3256" spans="4:14" x14ac:dyDescent="0.25">
      <c r="D3256" s="119" t="s">
        <v>192</v>
      </c>
      <c r="H3256" s="141">
        <f t="shared" si="483"/>
        <v>0</v>
      </c>
      <c r="M3256" s="190">
        <f t="shared" si="484"/>
        <v>1</v>
      </c>
      <c r="N3256" s="190" t="str">
        <f t="shared" si="482"/>
        <v>JANEIRO</v>
      </c>
    </row>
    <row r="3257" spans="4:14" x14ac:dyDescent="0.25">
      <c r="D3257" s="119" t="s">
        <v>192</v>
      </c>
      <c r="H3257" s="141">
        <f t="shared" si="483"/>
        <v>0</v>
      </c>
      <c r="M3257" s="190">
        <f t="shared" si="484"/>
        <v>1</v>
      </c>
      <c r="N3257" s="190" t="str">
        <f t="shared" si="482"/>
        <v>JANEIRO</v>
      </c>
    </row>
    <row r="3258" spans="4:14" x14ac:dyDescent="0.25">
      <c r="D3258" s="119" t="s">
        <v>192</v>
      </c>
      <c r="H3258" s="141">
        <f t="shared" si="483"/>
        <v>0</v>
      </c>
      <c r="M3258" s="190">
        <f t="shared" si="484"/>
        <v>1</v>
      </c>
      <c r="N3258" s="190" t="str">
        <f t="shared" si="482"/>
        <v>JANEIRO</v>
      </c>
    </row>
    <row r="3259" spans="4:14" x14ac:dyDescent="0.25">
      <c r="D3259" s="119" t="s">
        <v>192</v>
      </c>
      <c r="H3259" s="141">
        <f t="shared" si="483"/>
        <v>0</v>
      </c>
      <c r="M3259" s="190">
        <f t="shared" si="484"/>
        <v>1</v>
      </c>
      <c r="N3259" s="190" t="str">
        <f t="shared" si="482"/>
        <v>JANEIRO</v>
      </c>
    </row>
    <row r="3260" spans="4:14" x14ac:dyDescent="0.25">
      <c r="D3260" s="119" t="s">
        <v>192</v>
      </c>
      <c r="H3260" s="141">
        <f t="shared" si="483"/>
        <v>0</v>
      </c>
      <c r="M3260" s="190">
        <f t="shared" si="484"/>
        <v>1</v>
      </c>
      <c r="N3260" s="190" t="str">
        <f t="shared" si="482"/>
        <v>JANEIRO</v>
      </c>
    </row>
    <row r="3261" spans="4:14" x14ac:dyDescent="0.25">
      <c r="D3261" s="119" t="s">
        <v>192</v>
      </c>
      <c r="H3261" s="141">
        <f t="shared" si="483"/>
        <v>0</v>
      </c>
      <c r="M3261" s="190">
        <f t="shared" si="484"/>
        <v>1</v>
      </c>
      <c r="N3261" s="190" t="str">
        <f t="shared" si="482"/>
        <v>JANEIRO</v>
      </c>
    </row>
    <row r="3262" spans="4:14" x14ac:dyDescent="0.25">
      <c r="D3262" s="119" t="s">
        <v>192</v>
      </c>
      <c r="H3262" s="141">
        <f t="shared" si="483"/>
        <v>0</v>
      </c>
      <c r="M3262" s="190">
        <f t="shared" si="484"/>
        <v>1</v>
      </c>
      <c r="N3262" s="190" t="str">
        <f t="shared" si="482"/>
        <v>JANEIRO</v>
      </c>
    </row>
    <row r="3263" spans="4:14" x14ac:dyDescent="0.25">
      <c r="D3263" s="119" t="s">
        <v>192</v>
      </c>
      <c r="H3263" s="141">
        <f t="shared" si="483"/>
        <v>0</v>
      </c>
      <c r="M3263" s="190">
        <f t="shared" si="484"/>
        <v>1</v>
      </c>
      <c r="N3263" s="190" t="str">
        <f t="shared" si="482"/>
        <v>JANEIRO</v>
      </c>
    </row>
    <row r="3264" spans="4:14" x14ac:dyDescent="0.25">
      <c r="D3264" s="119" t="s">
        <v>192</v>
      </c>
      <c r="H3264" s="141">
        <f t="shared" si="483"/>
        <v>0</v>
      </c>
      <c r="M3264" s="190">
        <f t="shared" si="484"/>
        <v>1</v>
      </c>
      <c r="N3264" s="190" t="str">
        <f t="shared" si="482"/>
        <v>JANEIRO</v>
      </c>
    </row>
    <row r="3265" spans="4:14" x14ac:dyDescent="0.25">
      <c r="D3265" s="119" t="s">
        <v>192</v>
      </c>
      <c r="H3265" s="141">
        <f t="shared" si="483"/>
        <v>0</v>
      </c>
      <c r="M3265" s="190">
        <f t="shared" si="484"/>
        <v>1</v>
      </c>
      <c r="N3265" s="190" t="str">
        <f t="shared" si="482"/>
        <v>JANEIRO</v>
      </c>
    </row>
    <row r="3266" spans="4:14" x14ac:dyDescent="0.25">
      <c r="D3266" s="119" t="s">
        <v>192</v>
      </c>
      <c r="H3266" s="141">
        <f t="shared" si="483"/>
        <v>0</v>
      </c>
      <c r="M3266" s="190">
        <f t="shared" si="484"/>
        <v>1</v>
      </c>
      <c r="N3266" s="190" t="str">
        <f t="shared" si="482"/>
        <v>JANEIRO</v>
      </c>
    </row>
    <row r="3267" spans="4:14" x14ac:dyDescent="0.25">
      <c r="D3267" s="119" t="s">
        <v>192</v>
      </c>
      <c r="H3267" s="141">
        <f t="shared" si="483"/>
        <v>0</v>
      </c>
      <c r="M3267" s="190">
        <f t="shared" si="484"/>
        <v>1</v>
      </c>
      <c r="N3267" s="190" t="str">
        <f t="shared" si="482"/>
        <v>JANEIRO</v>
      </c>
    </row>
    <row r="3268" spans="4:14" x14ac:dyDescent="0.25">
      <c r="D3268" s="119" t="s">
        <v>192</v>
      </c>
      <c r="H3268" s="141">
        <f t="shared" si="483"/>
        <v>0</v>
      </c>
      <c r="M3268" s="190">
        <f t="shared" si="484"/>
        <v>1</v>
      </c>
      <c r="N3268" s="190" t="str">
        <f t="shared" si="482"/>
        <v>JANEIRO</v>
      </c>
    </row>
    <row r="3269" spans="4:14" x14ac:dyDescent="0.25">
      <c r="D3269" s="119" t="s">
        <v>192</v>
      </c>
      <c r="H3269" s="141">
        <f t="shared" si="483"/>
        <v>0</v>
      </c>
      <c r="M3269" s="190">
        <f t="shared" si="484"/>
        <v>1</v>
      </c>
      <c r="N3269" s="190" t="str">
        <f t="shared" ref="N3269:N3332" si="485">IF(M3269=1,"JANEIRO",IF(M3269=2,"FEVEREIRO",IF(M3269=3,"MARÇO",IF(M3269=4,"ABRIL",IF(M3269=5,"MAIO",IF(M3269=6,"JUNHO",IF(M3269=7,"JULHO",IF(M3269=8,"AGOSTO",IF(M3269=9,"SETEMBRO",IF(M3269=10,"OUTUBRO",IF(M3269=11,"NOVEMBRO",IF(M3269=12,"DEZEMBRO",""))))))))))))</f>
        <v>JANEIRO</v>
      </c>
    </row>
    <row r="3270" spans="4:14" x14ac:dyDescent="0.25">
      <c r="D3270" s="119" t="s">
        <v>192</v>
      </c>
      <c r="H3270" s="141">
        <f t="shared" ref="H3270:H3333" si="486">IF(OR(I3270="",I3270=0),G3270,I3270)</f>
        <v>0</v>
      </c>
      <c r="M3270" s="190">
        <f t="shared" ref="M3270:M3333" si="487">IFERROR(MONTH(O3270),"")</f>
        <v>1</v>
      </c>
      <c r="N3270" s="190" t="str">
        <f t="shared" si="485"/>
        <v>JANEIRO</v>
      </c>
    </row>
    <row r="3271" spans="4:14" x14ac:dyDescent="0.25">
      <c r="D3271" s="119" t="s">
        <v>192</v>
      </c>
      <c r="H3271" s="141">
        <f t="shared" si="486"/>
        <v>0</v>
      </c>
      <c r="M3271" s="190">
        <f t="shared" si="487"/>
        <v>1</v>
      </c>
      <c r="N3271" s="190" t="str">
        <f t="shared" si="485"/>
        <v>JANEIRO</v>
      </c>
    </row>
    <row r="3272" spans="4:14" x14ac:dyDescent="0.25">
      <c r="D3272" s="119" t="s">
        <v>192</v>
      </c>
      <c r="H3272" s="141">
        <f t="shared" si="486"/>
        <v>0</v>
      </c>
      <c r="M3272" s="190">
        <f t="shared" si="487"/>
        <v>1</v>
      </c>
      <c r="N3272" s="190" t="str">
        <f t="shared" si="485"/>
        <v>JANEIRO</v>
      </c>
    </row>
    <row r="3273" spans="4:14" x14ac:dyDescent="0.25">
      <c r="D3273" s="119" t="s">
        <v>192</v>
      </c>
      <c r="H3273" s="141">
        <f t="shared" si="486"/>
        <v>0</v>
      </c>
      <c r="M3273" s="190">
        <f t="shared" si="487"/>
        <v>1</v>
      </c>
      <c r="N3273" s="190" t="str">
        <f t="shared" si="485"/>
        <v>JANEIRO</v>
      </c>
    </row>
    <row r="3274" spans="4:14" x14ac:dyDescent="0.25">
      <c r="D3274" s="119" t="s">
        <v>192</v>
      </c>
      <c r="H3274" s="141">
        <f t="shared" si="486"/>
        <v>0</v>
      </c>
      <c r="M3274" s="190">
        <f t="shared" si="487"/>
        <v>1</v>
      </c>
      <c r="N3274" s="190" t="str">
        <f t="shared" si="485"/>
        <v>JANEIRO</v>
      </c>
    </row>
    <row r="3275" spans="4:14" x14ac:dyDescent="0.25">
      <c r="D3275" s="119" t="s">
        <v>192</v>
      </c>
      <c r="H3275" s="141">
        <f t="shared" si="486"/>
        <v>0</v>
      </c>
      <c r="M3275" s="190">
        <f t="shared" si="487"/>
        <v>1</v>
      </c>
      <c r="N3275" s="190" t="str">
        <f t="shared" si="485"/>
        <v>JANEIRO</v>
      </c>
    </row>
    <row r="3276" spans="4:14" x14ac:dyDescent="0.25">
      <c r="D3276" s="119" t="s">
        <v>192</v>
      </c>
      <c r="H3276" s="141">
        <f t="shared" si="486"/>
        <v>0</v>
      </c>
      <c r="M3276" s="190">
        <f t="shared" si="487"/>
        <v>1</v>
      </c>
      <c r="N3276" s="190" t="str">
        <f t="shared" si="485"/>
        <v>JANEIRO</v>
      </c>
    </row>
    <row r="3277" spans="4:14" x14ac:dyDescent="0.25">
      <c r="D3277" s="119" t="s">
        <v>192</v>
      </c>
      <c r="H3277" s="141">
        <f t="shared" si="486"/>
        <v>0</v>
      </c>
      <c r="M3277" s="190">
        <f t="shared" si="487"/>
        <v>1</v>
      </c>
      <c r="N3277" s="190" t="str">
        <f t="shared" si="485"/>
        <v>JANEIRO</v>
      </c>
    </row>
    <row r="3278" spans="4:14" x14ac:dyDescent="0.25">
      <c r="D3278" s="119" t="s">
        <v>192</v>
      </c>
      <c r="H3278" s="141">
        <f t="shared" si="486"/>
        <v>0</v>
      </c>
      <c r="M3278" s="190">
        <f t="shared" si="487"/>
        <v>1</v>
      </c>
      <c r="N3278" s="190" t="str">
        <f t="shared" si="485"/>
        <v>JANEIRO</v>
      </c>
    </row>
    <row r="3279" spans="4:14" x14ac:dyDescent="0.25">
      <c r="D3279" s="119" t="s">
        <v>192</v>
      </c>
      <c r="H3279" s="141">
        <f t="shared" si="486"/>
        <v>0</v>
      </c>
      <c r="M3279" s="190">
        <f t="shared" si="487"/>
        <v>1</v>
      </c>
      <c r="N3279" s="190" t="str">
        <f t="shared" si="485"/>
        <v>JANEIRO</v>
      </c>
    </row>
    <row r="3280" spans="4:14" x14ac:dyDescent="0.25">
      <c r="D3280" s="119" t="s">
        <v>192</v>
      </c>
      <c r="H3280" s="141">
        <f t="shared" si="486"/>
        <v>0</v>
      </c>
      <c r="M3280" s="190">
        <f t="shared" si="487"/>
        <v>1</v>
      </c>
      <c r="N3280" s="190" t="str">
        <f t="shared" si="485"/>
        <v>JANEIRO</v>
      </c>
    </row>
    <row r="3281" spans="4:14" x14ac:dyDescent="0.25">
      <c r="D3281" s="119" t="s">
        <v>192</v>
      </c>
      <c r="H3281" s="141">
        <f t="shared" si="486"/>
        <v>0</v>
      </c>
      <c r="M3281" s="190">
        <f t="shared" si="487"/>
        <v>1</v>
      </c>
      <c r="N3281" s="190" t="str">
        <f t="shared" si="485"/>
        <v>JANEIRO</v>
      </c>
    </row>
    <row r="3282" spans="4:14" x14ac:dyDescent="0.25">
      <c r="D3282" s="119" t="s">
        <v>192</v>
      </c>
      <c r="H3282" s="141">
        <f t="shared" si="486"/>
        <v>0</v>
      </c>
      <c r="M3282" s="190">
        <f t="shared" si="487"/>
        <v>1</v>
      </c>
      <c r="N3282" s="190" t="str">
        <f t="shared" si="485"/>
        <v>JANEIRO</v>
      </c>
    </row>
    <row r="3283" spans="4:14" x14ac:dyDescent="0.25">
      <c r="D3283" s="119" t="s">
        <v>192</v>
      </c>
      <c r="H3283" s="141">
        <f t="shared" si="486"/>
        <v>0</v>
      </c>
      <c r="M3283" s="190">
        <f t="shared" si="487"/>
        <v>1</v>
      </c>
      <c r="N3283" s="190" t="str">
        <f t="shared" si="485"/>
        <v>JANEIRO</v>
      </c>
    </row>
    <row r="3284" spans="4:14" x14ac:dyDescent="0.25">
      <c r="D3284" s="119" t="s">
        <v>192</v>
      </c>
      <c r="H3284" s="141">
        <f t="shared" si="486"/>
        <v>0</v>
      </c>
      <c r="M3284" s="190">
        <f t="shared" si="487"/>
        <v>1</v>
      </c>
      <c r="N3284" s="190" t="str">
        <f t="shared" si="485"/>
        <v>JANEIRO</v>
      </c>
    </row>
    <row r="3285" spans="4:14" x14ac:dyDescent="0.25">
      <c r="D3285" s="119" t="s">
        <v>192</v>
      </c>
      <c r="H3285" s="141">
        <f t="shared" si="486"/>
        <v>0</v>
      </c>
      <c r="M3285" s="190">
        <f t="shared" si="487"/>
        <v>1</v>
      </c>
      <c r="N3285" s="190" t="str">
        <f t="shared" si="485"/>
        <v>JANEIRO</v>
      </c>
    </row>
    <row r="3286" spans="4:14" x14ac:dyDescent="0.25">
      <c r="D3286" s="119" t="s">
        <v>192</v>
      </c>
      <c r="H3286" s="141">
        <f t="shared" si="486"/>
        <v>0</v>
      </c>
      <c r="M3286" s="190">
        <f t="shared" si="487"/>
        <v>1</v>
      </c>
      <c r="N3286" s="190" t="str">
        <f t="shared" si="485"/>
        <v>JANEIRO</v>
      </c>
    </row>
    <row r="3287" spans="4:14" x14ac:dyDescent="0.25">
      <c r="D3287" s="119" t="s">
        <v>192</v>
      </c>
      <c r="H3287" s="141">
        <f t="shared" si="486"/>
        <v>0</v>
      </c>
      <c r="M3287" s="190">
        <f t="shared" si="487"/>
        <v>1</v>
      </c>
      <c r="N3287" s="190" t="str">
        <f t="shared" si="485"/>
        <v>JANEIRO</v>
      </c>
    </row>
    <row r="3288" spans="4:14" x14ac:dyDescent="0.25">
      <c r="D3288" s="119" t="s">
        <v>192</v>
      </c>
      <c r="H3288" s="141">
        <f t="shared" si="486"/>
        <v>0</v>
      </c>
      <c r="M3288" s="190">
        <f t="shared" si="487"/>
        <v>1</v>
      </c>
      <c r="N3288" s="190" t="str">
        <f t="shared" si="485"/>
        <v>JANEIRO</v>
      </c>
    </row>
    <row r="3289" spans="4:14" x14ac:dyDescent="0.25">
      <c r="D3289" s="119" t="s">
        <v>192</v>
      </c>
      <c r="H3289" s="141">
        <f t="shared" si="486"/>
        <v>0</v>
      </c>
      <c r="M3289" s="190">
        <f t="shared" si="487"/>
        <v>1</v>
      </c>
      <c r="N3289" s="190" t="str">
        <f t="shared" si="485"/>
        <v>JANEIRO</v>
      </c>
    </row>
    <row r="3290" spans="4:14" x14ac:dyDescent="0.25">
      <c r="D3290" s="119" t="s">
        <v>192</v>
      </c>
      <c r="H3290" s="141">
        <f t="shared" si="486"/>
        <v>0</v>
      </c>
      <c r="M3290" s="190">
        <f t="shared" si="487"/>
        <v>1</v>
      </c>
      <c r="N3290" s="190" t="str">
        <f t="shared" si="485"/>
        <v>JANEIRO</v>
      </c>
    </row>
    <row r="3291" spans="4:14" x14ac:dyDescent="0.25">
      <c r="D3291" s="119" t="s">
        <v>192</v>
      </c>
      <c r="H3291" s="141">
        <f t="shared" si="486"/>
        <v>0</v>
      </c>
      <c r="M3291" s="190">
        <f t="shared" si="487"/>
        <v>1</v>
      </c>
      <c r="N3291" s="190" t="str">
        <f t="shared" si="485"/>
        <v>JANEIRO</v>
      </c>
    </row>
    <row r="3292" spans="4:14" x14ac:dyDescent="0.25">
      <c r="D3292" s="119" t="s">
        <v>192</v>
      </c>
      <c r="H3292" s="141">
        <f t="shared" si="486"/>
        <v>0</v>
      </c>
      <c r="M3292" s="190">
        <f t="shared" si="487"/>
        <v>1</v>
      </c>
      <c r="N3292" s="190" t="str">
        <f t="shared" si="485"/>
        <v>JANEIRO</v>
      </c>
    </row>
    <row r="3293" spans="4:14" x14ac:dyDescent="0.25">
      <c r="D3293" s="119" t="s">
        <v>192</v>
      </c>
      <c r="H3293" s="141">
        <f t="shared" si="486"/>
        <v>0</v>
      </c>
      <c r="M3293" s="190">
        <f t="shared" si="487"/>
        <v>1</v>
      </c>
      <c r="N3293" s="190" t="str">
        <f t="shared" si="485"/>
        <v>JANEIRO</v>
      </c>
    </row>
    <row r="3294" spans="4:14" x14ac:dyDescent="0.25">
      <c r="D3294" s="119" t="s">
        <v>192</v>
      </c>
      <c r="H3294" s="141">
        <f t="shared" si="486"/>
        <v>0</v>
      </c>
      <c r="M3294" s="190">
        <f t="shared" si="487"/>
        <v>1</v>
      </c>
      <c r="N3294" s="190" t="str">
        <f t="shared" si="485"/>
        <v>JANEIRO</v>
      </c>
    </row>
    <row r="3295" spans="4:14" x14ac:dyDescent="0.25">
      <c r="D3295" s="119" t="s">
        <v>192</v>
      </c>
      <c r="H3295" s="141">
        <f t="shared" si="486"/>
        <v>0</v>
      </c>
      <c r="M3295" s="190">
        <f t="shared" si="487"/>
        <v>1</v>
      </c>
      <c r="N3295" s="190" t="str">
        <f t="shared" si="485"/>
        <v>JANEIRO</v>
      </c>
    </row>
    <row r="3296" spans="4:14" x14ac:dyDescent="0.25">
      <c r="D3296" s="119" t="s">
        <v>192</v>
      </c>
      <c r="H3296" s="141">
        <f t="shared" si="486"/>
        <v>0</v>
      </c>
      <c r="M3296" s="190">
        <f t="shared" si="487"/>
        <v>1</v>
      </c>
      <c r="N3296" s="190" t="str">
        <f t="shared" si="485"/>
        <v>JANEIRO</v>
      </c>
    </row>
    <row r="3297" spans="4:14" x14ac:dyDescent="0.25">
      <c r="D3297" s="119" t="s">
        <v>192</v>
      </c>
      <c r="H3297" s="141">
        <f t="shared" si="486"/>
        <v>0</v>
      </c>
      <c r="M3297" s="190">
        <f t="shared" si="487"/>
        <v>1</v>
      </c>
      <c r="N3297" s="190" t="str">
        <f t="shared" si="485"/>
        <v>JANEIRO</v>
      </c>
    </row>
    <row r="3298" spans="4:14" x14ac:dyDescent="0.25">
      <c r="D3298" s="119" t="s">
        <v>192</v>
      </c>
      <c r="H3298" s="141">
        <f t="shared" si="486"/>
        <v>0</v>
      </c>
      <c r="M3298" s="190">
        <f t="shared" si="487"/>
        <v>1</v>
      </c>
      <c r="N3298" s="190" t="str">
        <f t="shared" si="485"/>
        <v>JANEIRO</v>
      </c>
    </row>
    <row r="3299" spans="4:14" x14ac:dyDescent="0.25">
      <c r="D3299" s="119" t="s">
        <v>192</v>
      </c>
      <c r="H3299" s="141">
        <f t="shared" si="486"/>
        <v>0</v>
      </c>
      <c r="M3299" s="190">
        <f t="shared" si="487"/>
        <v>1</v>
      </c>
      <c r="N3299" s="190" t="str">
        <f t="shared" si="485"/>
        <v>JANEIRO</v>
      </c>
    </row>
    <row r="3300" spans="4:14" x14ac:dyDescent="0.25">
      <c r="D3300" s="119" t="s">
        <v>192</v>
      </c>
      <c r="H3300" s="141">
        <f t="shared" si="486"/>
        <v>0</v>
      </c>
      <c r="M3300" s="190">
        <f t="shared" si="487"/>
        <v>1</v>
      </c>
      <c r="N3300" s="190" t="str">
        <f t="shared" si="485"/>
        <v>JANEIRO</v>
      </c>
    </row>
    <row r="3301" spans="4:14" x14ac:dyDescent="0.25">
      <c r="D3301" s="119" t="s">
        <v>192</v>
      </c>
      <c r="H3301" s="141">
        <f t="shared" si="486"/>
        <v>0</v>
      </c>
      <c r="M3301" s="190">
        <f t="shared" si="487"/>
        <v>1</v>
      </c>
      <c r="N3301" s="190" t="str">
        <f t="shared" si="485"/>
        <v>JANEIRO</v>
      </c>
    </row>
    <row r="3302" spans="4:14" x14ac:dyDescent="0.25">
      <c r="D3302" s="119" t="s">
        <v>192</v>
      </c>
      <c r="H3302" s="141">
        <f t="shared" si="486"/>
        <v>0</v>
      </c>
      <c r="M3302" s="190">
        <f t="shared" si="487"/>
        <v>1</v>
      </c>
      <c r="N3302" s="190" t="str">
        <f t="shared" si="485"/>
        <v>JANEIRO</v>
      </c>
    </row>
    <row r="3303" spans="4:14" x14ac:dyDescent="0.25">
      <c r="D3303" s="119" t="s">
        <v>192</v>
      </c>
      <c r="H3303" s="141">
        <f t="shared" si="486"/>
        <v>0</v>
      </c>
      <c r="M3303" s="190">
        <f t="shared" si="487"/>
        <v>1</v>
      </c>
      <c r="N3303" s="190" t="str">
        <f t="shared" si="485"/>
        <v>JANEIRO</v>
      </c>
    </row>
    <row r="3304" spans="4:14" x14ac:dyDescent="0.25">
      <c r="D3304" s="119" t="s">
        <v>192</v>
      </c>
      <c r="H3304" s="141">
        <f t="shared" si="486"/>
        <v>0</v>
      </c>
      <c r="M3304" s="190">
        <f t="shared" si="487"/>
        <v>1</v>
      </c>
      <c r="N3304" s="190" t="str">
        <f t="shared" si="485"/>
        <v>JANEIRO</v>
      </c>
    </row>
    <row r="3305" spans="4:14" x14ac:dyDescent="0.25">
      <c r="D3305" s="119" t="s">
        <v>192</v>
      </c>
      <c r="H3305" s="141">
        <f t="shared" si="486"/>
        <v>0</v>
      </c>
      <c r="M3305" s="190">
        <f t="shared" si="487"/>
        <v>1</v>
      </c>
      <c r="N3305" s="190" t="str">
        <f t="shared" si="485"/>
        <v>JANEIRO</v>
      </c>
    </row>
    <row r="3306" spans="4:14" x14ac:dyDescent="0.25">
      <c r="D3306" s="119" t="s">
        <v>192</v>
      </c>
      <c r="H3306" s="141">
        <f t="shared" si="486"/>
        <v>0</v>
      </c>
      <c r="M3306" s="190">
        <f t="shared" si="487"/>
        <v>1</v>
      </c>
      <c r="N3306" s="190" t="str">
        <f t="shared" si="485"/>
        <v>JANEIRO</v>
      </c>
    </row>
    <row r="3307" spans="4:14" x14ac:dyDescent="0.25">
      <c r="D3307" s="119" t="s">
        <v>192</v>
      </c>
      <c r="H3307" s="141">
        <f t="shared" si="486"/>
        <v>0</v>
      </c>
      <c r="M3307" s="190">
        <f t="shared" si="487"/>
        <v>1</v>
      </c>
      <c r="N3307" s="190" t="str">
        <f t="shared" si="485"/>
        <v>JANEIRO</v>
      </c>
    </row>
    <row r="3308" spans="4:14" x14ac:dyDescent="0.25">
      <c r="D3308" s="119" t="s">
        <v>192</v>
      </c>
      <c r="H3308" s="141">
        <f t="shared" si="486"/>
        <v>0</v>
      </c>
      <c r="M3308" s="190">
        <f t="shared" si="487"/>
        <v>1</v>
      </c>
      <c r="N3308" s="190" t="str">
        <f t="shared" si="485"/>
        <v>JANEIRO</v>
      </c>
    </row>
    <row r="3309" spans="4:14" x14ac:dyDescent="0.25">
      <c r="D3309" s="119" t="s">
        <v>192</v>
      </c>
      <c r="H3309" s="141">
        <f t="shared" si="486"/>
        <v>0</v>
      </c>
      <c r="M3309" s="190">
        <f t="shared" si="487"/>
        <v>1</v>
      </c>
      <c r="N3309" s="190" t="str">
        <f t="shared" si="485"/>
        <v>JANEIRO</v>
      </c>
    </row>
    <row r="3310" spans="4:14" x14ac:dyDescent="0.25">
      <c r="D3310" s="119" t="s">
        <v>192</v>
      </c>
      <c r="H3310" s="141">
        <f t="shared" si="486"/>
        <v>0</v>
      </c>
      <c r="M3310" s="190">
        <f t="shared" si="487"/>
        <v>1</v>
      </c>
      <c r="N3310" s="190" t="str">
        <f t="shared" si="485"/>
        <v>JANEIRO</v>
      </c>
    </row>
    <row r="3311" spans="4:14" x14ac:dyDescent="0.25">
      <c r="D3311" s="119" t="s">
        <v>192</v>
      </c>
      <c r="H3311" s="141">
        <f t="shared" si="486"/>
        <v>0</v>
      </c>
      <c r="M3311" s="190">
        <f t="shared" si="487"/>
        <v>1</v>
      </c>
      <c r="N3311" s="190" t="str">
        <f t="shared" si="485"/>
        <v>JANEIRO</v>
      </c>
    </row>
    <row r="3312" spans="4:14" x14ac:dyDescent="0.25">
      <c r="D3312" s="119" t="s">
        <v>192</v>
      </c>
      <c r="H3312" s="141">
        <f t="shared" si="486"/>
        <v>0</v>
      </c>
      <c r="M3312" s="190">
        <f t="shared" si="487"/>
        <v>1</v>
      </c>
      <c r="N3312" s="190" t="str">
        <f t="shared" si="485"/>
        <v>JANEIRO</v>
      </c>
    </row>
    <row r="3313" spans="4:14" x14ac:dyDescent="0.25">
      <c r="D3313" s="119" t="s">
        <v>192</v>
      </c>
      <c r="H3313" s="141">
        <f t="shared" si="486"/>
        <v>0</v>
      </c>
      <c r="M3313" s="190">
        <f t="shared" si="487"/>
        <v>1</v>
      </c>
      <c r="N3313" s="190" t="str">
        <f t="shared" si="485"/>
        <v>JANEIRO</v>
      </c>
    </row>
    <row r="3314" spans="4:14" x14ac:dyDescent="0.25">
      <c r="D3314" s="119" t="s">
        <v>192</v>
      </c>
      <c r="H3314" s="141">
        <f t="shared" si="486"/>
        <v>0</v>
      </c>
      <c r="M3314" s="190">
        <f t="shared" si="487"/>
        <v>1</v>
      </c>
      <c r="N3314" s="190" t="str">
        <f t="shared" si="485"/>
        <v>JANEIRO</v>
      </c>
    </row>
    <row r="3315" spans="4:14" x14ac:dyDescent="0.25">
      <c r="D3315" s="119" t="s">
        <v>192</v>
      </c>
      <c r="H3315" s="141">
        <f t="shared" si="486"/>
        <v>0</v>
      </c>
      <c r="M3315" s="190">
        <f t="shared" si="487"/>
        <v>1</v>
      </c>
      <c r="N3315" s="190" t="str">
        <f t="shared" si="485"/>
        <v>JANEIRO</v>
      </c>
    </row>
    <row r="3316" spans="4:14" x14ac:dyDescent="0.25">
      <c r="D3316" s="119" t="s">
        <v>192</v>
      </c>
      <c r="H3316" s="141">
        <f t="shared" si="486"/>
        <v>0</v>
      </c>
      <c r="M3316" s="190">
        <f t="shared" si="487"/>
        <v>1</v>
      </c>
      <c r="N3316" s="190" t="str">
        <f t="shared" si="485"/>
        <v>JANEIRO</v>
      </c>
    </row>
    <row r="3317" spans="4:14" x14ac:dyDescent="0.25">
      <c r="D3317" s="119" t="s">
        <v>192</v>
      </c>
      <c r="H3317" s="141">
        <f t="shared" si="486"/>
        <v>0</v>
      </c>
      <c r="M3317" s="190">
        <f t="shared" si="487"/>
        <v>1</v>
      </c>
      <c r="N3317" s="190" t="str">
        <f t="shared" si="485"/>
        <v>JANEIRO</v>
      </c>
    </row>
    <row r="3318" spans="4:14" x14ac:dyDescent="0.25">
      <c r="D3318" s="119" t="s">
        <v>192</v>
      </c>
      <c r="H3318" s="141">
        <f t="shared" si="486"/>
        <v>0</v>
      </c>
      <c r="M3318" s="190">
        <f t="shared" si="487"/>
        <v>1</v>
      </c>
      <c r="N3318" s="190" t="str">
        <f t="shared" si="485"/>
        <v>JANEIRO</v>
      </c>
    </row>
    <row r="3319" spans="4:14" x14ac:dyDescent="0.25">
      <c r="D3319" s="119" t="s">
        <v>192</v>
      </c>
      <c r="H3319" s="141">
        <f t="shared" si="486"/>
        <v>0</v>
      </c>
      <c r="M3319" s="190">
        <f t="shared" si="487"/>
        <v>1</v>
      </c>
      <c r="N3319" s="190" t="str">
        <f t="shared" si="485"/>
        <v>JANEIRO</v>
      </c>
    </row>
    <row r="3320" spans="4:14" x14ac:dyDescent="0.25">
      <c r="D3320" s="119" t="s">
        <v>192</v>
      </c>
      <c r="H3320" s="141">
        <f t="shared" si="486"/>
        <v>0</v>
      </c>
      <c r="M3320" s="190">
        <f t="shared" si="487"/>
        <v>1</v>
      </c>
      <c r="N3320" s="190" t="str">
        <f t="shared" si="485"/>
        <v>JANEIRO</v>
      </c>
    </row>
    <row r="3321" spans="4:14" x14ac:dyDescent="0.25">
      <c r="D3321" s="119" t="s">
        <v>192</v>
      </c>
      <c r="H3321" s="141">
        <f t="shared" si="486"/>
        <v>0</v>
      </c>
      <c r="M3321" s="190">
        <f t="shared" si="487"/>
        <v>1</v>
      </c>
      <c r="N3321" s="190" t="str">
        <f t="shared" si="485"/>
        <v>JANEIRO</v>
      </c>
    </row>
    <row r="3322" spans="4:14" x14ac:dyDescent="0.25">
      <c r="D3322" s="119" t="s">
        <v>192</v>
      </c>
      <c r="H3322" s="141">
        <f t="shared" si="486"/>
        <v>0</v>
      </c>
      <c r="M3322" s="190">
        <f t="shared" si="487"/>
        <v>1</v>
      </c>
      <c r="N3322" s="190" t="str">
        <f t="shared" si="485"/>
        <v>JANEIRO</v>
      </c>
    </row>
    <row r="3323" spans="4:14" x14ac:dyDescent="0.25">
      <c r="D3323" s="119" t="s">
        <v>192</v>
      </c>
      <c r="H3323" s="141">
        <f t="shared" si="486"/>
        <v>0</v>
      </c>
      <c r="M3323" s="190">
        <f t="shared" si="487"/>
        <v>1</v>
      </c>
      <c r="N3323" s="190" t="str">
        <f t="shared" si="485"/>
        <v>JANEIRO</v>
      </c>
    </row>
    <row r="3324" spans="4:14" x14ac:dyDescent="0.25">
      <c r="D3324" s="119" t="s">
        <v>192</v>
      </c>
      <c r="H3324" s="141">
        <f t="shared" si="486"/>
        <v>0</v>
      </c>
      <c r="M3324" s="190">
        <f t="shared" si="487"/>
        <v>1</v>
      </c>
      <c r="N3324" s="190" t="str">
        <f t="shared" si="485"/>
        <v>JANEIRO</v>
      </c>
    </row>
    <row r="3325" spans="4:14" x14ac:dyDescent="0.25">
      <c r="D3325" s="119" t="s">
        <v>192</v>
      </c>
      <c r="H3325" s="141">
        <f t="shared" si="486"/>
        <v>0</v>
      </c>
      <c r="M3325" s="190">
        <f t="shared" si="487"/>
        <v>1</v>
      </c>
      <c r="N3325" s="190" t="str">
        <f t="shared" si="485"/>
        <v>JANEIRO</v>
      </c>
    </row>
    <row r="3326" spans="4:14" x14ac:dyDescent="0.25">
      <c r="D3326" s="119" t="s">
        <v>192</v>
      </c>
      <c r="H3326" s="141">
        <f t="shared" si="486"/>
        <v>0</v>
      </c>
      <c r="M3326" s="190">
        <f t="shared" si="487"/>
        <v>1</v>
      </c>
      <c r="N3326" s="190" t="str">
        <f t="shared" si="485"/>
        <v>JANEIRO</v>
      </c>
    </row>
    <row r="3327" spans="4:14" x14ac:dyDescent="0.25">
      <c r="D3327" s="119" t="s">
        <v>192</v>
      </c>
      <c r="H3327" s="141">
        <f t="shared" si="486"/>
        <v>0</v>
      </c>
      <c r="M3327" s="190">
        <f t="shared" si="487"/>
        <v>1</v>
      </c>
      <c r="N3327" s="190" t="str">
        <f t="shared" si="485"/>
        <v>JANEIRO</v>
      </c>
    </row>
    <row r="3328" spans="4:14" x14ac:dyDescent="0.25">
      <c r="D3328" s="119" t="s">
        <v>192</v>
      </c>
      <c r="H3328" s="141">
        <f t="shared" si="486"/>
        <v>0</v>
      </c>
      <c r="M3328" s="190">
        <f t="shared" si="487"/>
        <v>1</v>
      </c>
      <c r="N3328" s="190" t="str">
        <f t="shared" si="485"/>
        <v>JANEIRO</v>
      </c>
    </row>
    <row r="3329" spans="4:14" x14ac:dyDescent="0.25">
      <c r="D3329" s="119" t="s">
        <v>192</v>
      </c>
      <c r="H3329" s="141">
        <f t="shared" si="486"/>
        <v>0</v>
      </c>
      <c r="M3329" s="190">
        <f t="shared" si="487"/>
        <v>1</v>
      </c>
      <c r="N3329" s="190" t="str">
        <f t="shared" si="485"/>
        <v>JANEIRO</v>
      </c>
    </row>
    <row r="3330" spans="4:14" x14ac:dyDescent="0.25">
      <c r="D3330" s="119" t="s">
        <v>192</v>
      </c>
      <c r="H3330" s="141">
        <f t="shared" si="486"/>
        <v>0</v>
      </c>
      <c r="M3330" s="190">
        <f t="shared" si="487"/>
        <v>1</v>
      </c>
      <c r="N3330" s="190" t="str">
        <f t="shared" si="485"/>
        <v>JANEIRO</v>
      </c>
    </row>
    <row r="3331" spans="4:14" x14ac:dyDescent="0.25">
      <c r="D3331" s="119" t="s">
        <v>192</v>
      </c>
      <c r="H3331" s="141">
        <f t="shared" si="486"/>
        <v>0</v>
      </c>
      <c r="M3331" s="190">
        <f t="shared" si="487"/>
        <v>1</v>
      </c>
      <c r="N3331" s="190" t="str">
        <f t="shared" si="485"/>
        <v>JANEIRO</v>
      </c>
    </row>
    <row r="3332" spans="4:14" x14ac:dyDescent="0.25">
      <c r="D3332" s="119" t="s">
        <v>192</v>
      </c>
      <c r="H3332" s="141">
        <f t="shared" si="486"/>
        <v>0</v>
      </c>
      <c r="M3332" s="190">
        <f t="shared" si="487"/>
        <v>1</v>
      </c>
      <c r="N3332" s="190" t="str">
        <f t="shared" si="485"/>
        <v>JANEIRO</v>
      </c>
    </row>
    <row r="3333" spans="4:14" x14ac:dyDescent="0.25">
      <c r="D3333" s="119" t="s">
        <v>192</v>
      </c>
      <c r="H3333" s="141">
        <f t="shared" si="486"/>
        <v>0</v>
      </c>
      <c r="M3333" s="190">
        <f t="shared" si="487"/>
        <v>1</v>
      </c>
      <c r="N3333" s="190" t="str">
        <f t="shared" ref="N3333:N3396" si="488">IF(M3333=1,"JANEIRO",IF(M3333=2,"FEVEREIRO",IF(M3333=3,"MARÇO",IF(M3333=4,"ABRIL",IF(M3333=5,"MAIO",IF(M3333=6,"JUNHO",IF(M3333=7,"JULHO",IF(M3333=8,"AGOSTO",IF(M3333=9,"SETEMBRO",IF(M3333=10,"OUTUBRO",IF(M3333=11,"NOVEMBRO",IF(M3333=12,"DEZEMBRO",""))))))))))))</f>
        <v>JANEIRO</v>
      </c>
    </row>
    <row r="3334" spans="4:14" x14ac:dyDescent="0.25">
      <c r="D3334" s="119" t="s">
        <v>192</v>
      </c>
      <c r="H3334" s="141">
        <f t="shared" ref="H3334:H3397" si="489">IF(OR(I3334="",I3334=0),G3334,I3334)</f>
        <v>0</v>
      </c>
      <c r="M3334" s="190">
        <f t="shared" ref="M3334:M3397" si="490">IFERROR(MONTH(O3334),"")</f>
        <v>1</v>
      </c>
      <c r="N3334" s="190" t="str">
        <f t="shared" si="488"/>
        <v>JANEIRO</v>
      </c>
    </row>
    <row r="3335" spans="4:14" x14ac:dyDescent="0.25">
      <c r="D3335" s="119" t="s">
        <v>192</v>
      </c>
      <c r="H3335" s="141">
        <f t="shared" si="489"/>
        <v>0</v>
      </c>
      <c r="M3335" s="190">
        <f t="shared" si="490"/>
        <v>1</v>
      </c>
      <c r="N3335" s="190" t="str">
        <f t="shared" si="488"/>
        <v>JANEIRO</v>
      </c>
    </row>
    <row r="3336" spans="4:14" x14ac:dyDescent="0.25">
      <c r="D3336" s="119" t="s">
        <v>192</v>
      </c>
      <c r="H3336" s="141">
        <f t="shared" si="489"/>
        <v>0</v>
      </c>
      <c r="M3336" s="190">
        <f t="shared" si="490"/>
        <v>1</v>
      </c>
      <c r="N3336" s="190" t="str">
        <f t="shared" si="488"/>
        <v>JANEIRO</v>
      </c>
    </row>
    <row r="3337" spans="4:14" x14ac:dyDescent="0.25">
      <c r="D3337" s="119" t="s">
        <v>192</v>
      </c>
      <c r="H3337" s="141">
        <f t="shared" si="489"/>
        <v>0</v>
      </c>
      <c r="M3337" s="190">
        <f t="shared" si="490"/>
        <v>1</v>
      </c>
      <c r="N3337" s="190" t="str">
        <f t="shared" si="488"/>
        <v>JANEIRO</v>
      </c>
    </row>
    <row r="3338" spans="4:14" x14ac:dyDescent="0.25">
      <c r="D3338" s="119" t="s">
        <v>192</v>
      </c>
      <c r="H3338" s="141">
        <f t="shared" si="489"/>
        <v>0</v>
      </c>
      <c r="M3338" s="190">
        <f t="shared" si="490"/>
        <v>1</v>
      </c>
      <c r="N3338" s="190" t="str">
        <f t="shared" si="488"/>
        <v>JANEIRO</v>
      </c>
    </row>
    <row r="3339" spans="4:14" x14ac:dyDescent="0.25">
      <c r="D3339" s="119" t="s">
        <v>192</v>
      </c>
      <c r="H3339" s="141">
        <f t="shared" si="489"/>
        <v>0</v>
      </c>
      <c r="M3339" s="190">
        <f t="shared" si="490"/>
        <v>1</v>
      </c>
      <c r="N3339" s="190" t="str">
        <f t="shared" si="488"/>
        <v>JANEIRO</v>
      </c>
    </row>
    <row r="3340" spans="4:14" x14ac:dyDescent="0.25">
      <c r="D3340" s="119" t="s">
        <v>192</v>
      </c>
      <c r="H3340" s="141">
        <f t="shared" si="489"/>
        <v>0</v>
      </c>
      <c r="M3340" s="190">
        <f t="shared" si="490"/>
        <v>1</v>
      </c>
      <c r="N3340" s="190" t="str">
        <f t="shared" si="488"/>
        <v>JANEIRO</v>
      </c>
    </row>
    <row r="3341" spans="4:14" x14ac:dyDescent="0.25">
      <c r="D3341" s="119" t="s">
        <v>192</v>
      </c>
      <c r="H3341" s="141">
        <f t="shared" si="489"/>
        <v>0</v>
      </c>
      <c r="M3341" s="190">
        <f t="shared" si="490"/>
        <v>1</v>
      </c>
      <c r="N3341" s="190" t="str">
        <f t="shared" si="488"/>
        <v>JANEIRO</v>
      </c>
    </row>
    <row r="3342" spans="4:14" x14ac:dyDescent="0.25">
      <c r="D3342" s="119" t="s">
        <v>192</v>
      </c>
      <c r="H3342" s="141">
        <f t="shared" si="489"/>
        <v>0</v>
      </c>
      <c r="M3342" s="190">
        <f t="shared" si="490"/>
        <v>1</v>
      </c>
      <c r="N3342" s="190" t="str">
        <f t="shared" si="488"/>
        <v>JANEIRO</v>
      </c>
    </row>
    <row r="3343" spans="4:14" x14ac:dyDescent="0.25">
      <c r="D3343" s="119" t="s">
        <v>192</v>
      </c>
      <c r="H3343" s="141">
        <f t="shared" si="489"/>
        <v>0</v>
      </c>
      <c r="M3343" s="190">
        <f t="shared" si="490"/>
        <v>1</v>
      </c>
      <c r="N3343" s="190" t="str">
        <f t="shared" si="488"/>
        <v>JANEIRO</v>
      </c>
    </row>
    <row r="3344" spans="4:14" x14ac:dyDescent="0.25">
      <c r="D3344" s="119" t="s">
        <v>192</v>
      </c>
      <c r="H3344" s="141">
        <f t="shared" si="489"/>
        <v>0</v>
      </c>
      <c r="M3344" s="190">
        <f t="shared" si="490"/>
        <v>1</v>
      </c>
      <c r="N3344" s="190" t="str">
        <f t="shared" si="488"/>
        <v>JANEIRO</v>
      </c>
    </row>
    <row r="3345" spans="4:14" x14ac:dyDescent="0.25">
      <c r="D3345" s="119" t="s">
        <v>192</v>
      </c>
      <c r="H3345" s="141">
        <f t="shared" si="489"/>
        <v>0</v>
      </c>
      <c r="M3345" s="190">
        <f t="shared" si="490"/>
        <v>1</v>
      </c>
      <c r="N3345" s="190" t="str">
        <f t="shared" si="488"/>
        <v>JANEIRO</v>
      </c>
    </row>
    <row r="3346" spans="4:14" x14ac:dyDescent="0.25">
      <c r="D3346" s="119" t="s">
        <v>192</v>
      </c>
      <c r="H3346" s="141">
        <f t="shared" si="489"/>
        <v>0</v>
      </c>
      <c r="M3346" s="190">
        <f t="shared" si="490"/>
        <v>1</v>
      </c>
      <c r="N3346" s="190" t="str">
        <f t="shared" si="488"/>
        <v>JANEIRO</v>
      </c>
    </row>
    <row r="3347" spans="4:14" x14ac:dyDescent="0.25">
      <c r="D3347" s="119" t="s">
        <v>192</v>
      </c>
      <c r="H3347" s="141">
        <f t="shared" si="489"/>
        <v>0</v>
      </c>
      <c r="M3347" s="190">
        <f t="shared" si="490"/>
        <v>1</v>
      </c>
      <c r="N3347" s="190" t="str">
        <f t="shared" si="488"/>
        <v>JANEIRO</v>
      </c>
    </row>
    <row r="3348" spans="4:14" x14ac:dyDescent="0.25">
      <c r="D3348" s="119" t="s">
        <v>192</v>
      </c>
      <c r="H3348" s="141">
        <f t="shared" si="489"/>
        <v>0</v>
      </c>
      <c r="M3348" s="190">
        <f t="shared" si="490"/>
        <v>1</v>
      </c>
      <c r="N3348" s="190" t="str">
        <f t="shared" si="488"/>
        <v>JANEIRO</v>
      </c>
    </row>
    <row r="3349" spans="4:14" x14ac:dyDescent="0.25">
      <c r="D3349" s="119" t="s">
        <v>192</v>
      </c>
      <c r="H3349" s="141">
        <f t="shared" si="489"/>
        <v>0</v>
      </c>
      <c r="M3349" s="190">
        <f t="shared" si="490"/>
        <v>1</v>
      </c>
      <c r="N3349" s="190" t="str">
        <f t="shared" si="488"/>
        <v>JANEIRO</v>
      </c>
    </row>
    <row r="3350" spans="4:14" x14ac:dyDescent="0.25">
      <c r="D3350" s="119" t="s">
        <v>192</v>
      </c>
      <c r="H3350" s="141">
        <f t="shared" si="489"/>
        <v>0</v>
      </c>
      <c r="M3350" s="190">
        <f t="shared" si="490"/>
        <v>1</v>
      </c>
      <c r="N3350" s="190" t="str">
        <f t="shared" si="488"/>
        <v>JANEIRO</v>
      </c>
    </row>
    <row r="3351" spans="4:14" x14ac:dyDescent="0.25">
      <c r="D3351" s="119" t="s">
        <v>192</v>
      </c>
      <c r="H3351" s="141">
        <f t="shared" si="489"/>
        <v>0</v>
      </c>
      <c r="M3351" s="190">
        <f t="shared" si="490"/>
        <v>1</v>
      </c>
      <c r="N3351" s="190" t="str">
        <f t="shared" si="488"/>
        <v>JANEIRO</v>
      </c>
    </row>
    <row r="3352" spans="4:14" x14ac:dyDescent="0.25">
      <c r="D3352" s="119" t="s">
        <v>192</v>
      </c>
      <c r="H3352" s="141">
        <f t="shared" si="489"/>
        <v>0</v>
      </c>
      <c r="M3352" s="190">
        <f t="shared" si="490"/>
        <v>1</v>
      </c>
      <c r="N3352" s="190" t="str">
        <f t="shared" si="488"/>
        <v>JANEIRO</v>
      </c>
    </row>
    <row r="3353" spans="4:14" x14ac:dyDescent="0.25">
      <c r="D3353" s="119" t="s">
        <v>192</v>
      </c>
      <c r="H3353" s="141">
        <f t="shared" si="489"/>
        <v>0</v>
      </c>
      <c r="M3353" s="190">
        <f t="shared" si="490"/>
        <v>1</v>
      </c>
      <c r="N3353" s="190" t="str">
        <f t="shared" si="488"/>
        <v>JANEIRO</v>
      </c>
    </row>
    <row r="3354" spans="4:14" x14ac:dyDescent="0.25">
      <c r="D3354" s="119" t="s">
        <v>192</v>
      </c>
      <c r="H3354" s="141">
        <f t="shared" si="489"/>
        <v>0</v>
      </c>
      <c r="M3354" s="190">
        <f t="shared" si="490"/>
        <v>1</v>
      </c>
      <c r="N3354" s="190" t="str">
        <f t="shared" si="488"/>
        <v>JANEIRO</v>
      </c>
    </row>
    <row r="3355" spans="4:14" x14ac:dyDescent="0.25">
      <c r="D3355" s="119" t="s">
        <v>192</v>
      </c>
      <c r="H3355" s="141">
        <f t="shared" si="489"/>
        <v>0</v>
      </c>
      <c r="M3355" s="190">
        <f t="shared" si="490"/>
        <v>1</v>
      </c>
      <c r="N3355" s="190" t="str">
        <f t="shared" si="488"/>
        <v>JANEIRO</v>
      </c>
    </row>
    <row r="3356" spans="4:14" x14ac:dyDescent="0.25">
      <c r="D3356" s="119" t="s">
        <v>192</v>
      </c>
      <c r="H3356" s="141">
        <f t="shared" si="489"/>
        <v>0</v>
      </c>
      <c r="M3356" s="190">
        <f t="shared" si="490"/>
        <v>1</v>
      </c>
      <c r="N3356" s="190" t="str">
        <f t="shared" si="488"/>
        <v>JANEIRO</v>
      </c>
    </row>
    <row r="3357" spans="4:14" x14ac:dyDescent="0.25">
      <c r="D3357" s="119" t="s">
        <v>192</v>
      </c>
      <c r="H3357" s="141">
        <f t="shared" si="489"/>
        <v>0</v>
      </c>
      <c r="M3357" s="190">
        <f t="shared" si="490"/>
        <v>1</v>
      </c>
      <c r="N3357" s="190" t="str">
        <f t="shared" si="488"/>
        <v>JANEIRO</v>
      </c>
    </row>
    <row r="3358" spans="4:14" x14ac:dyDescent="0.25">
      <c r="D3358" s="119" t="s">
        <v>192</v>
      </c>
      <c r="H3358" s="141">
        <f t="shared" si="489"/>
        <v>0</v>
      </c>
      <c r="M3358" s="190">
        <f t="shared" si="490"/>
        <v>1</v>
      </c>
      <c r="N3358" s="190" t="str">
        <f t="shared" si="488"/>
        <v>JANEIRO</v>
      </c>
    </row>
    <row r="3359" spans="4:14" x14ac:dyDescent="0.25">
      <c r="D3359" s="119" t="s">
        <v>192</v>
      </c>
      <c r="H3359" s="141">
        <f t="shared" si="489"/>
        <v>0</v>
      </c>
      <c r="M3359" s="190">
        <f t="shared" si="490"/>
        <v>1</v>
      </c>
      <c r="N3359" s="190" t="str">
        <f t="shared" si="488"/>
        <v>JANEIRO</v>
      </c>
    </row>
    <row r="3360" spans="4:14" x14ac:dyDescent="0.25">
      <c r="D3360" s="119" t="s">
        <v>192</v>
      </c>
      <c r="H3360" s="141">
        <f t="shared" si="489"/>
        <v>0</v>
      </c>
      <c r="M3360" s="190">
        <f t="shared" si="490"/>
        <v>1</v>
      </c>
      <c r="N3360" s="190" t="str">
        <f t="shared" si="488"/>
        <v>JANEIRO</v>
      </c>
    </row>
    <row r="3361" spans="4:14" x14ac:dyDescent="0.25">
      <c r="D3361" s="119" t="s">
        <v>192</v>
      </c>
      <c r="H3361" s="141">
        <f t="shared" si="489"/>
        <v>0</v>
      </c>
      <c r="M3361" s="190">
        <f t="shared" si="490"/>
        <v>1</v>
      </c>
      <c r="N3361" s="190" t="str">
        <f t="shared" si="488"/>
        <v>JANEIRO</v>
      </c>
    </row>
    <row r="3362" spans="4:14" x14ac:dyDescent="0.25">
      <c r="D3362" s="119" t="s">
        <v>192</v>
      </c>
      <c r="H3362" s="141">
        <f t="shared" si="489"/>
        <v>0</v>
      </c>
      <c r="M3362" s="190">
        <f t="shared" si="490"/>
        <v>1</v>
      </c>
      <c r="N3362" s="190" t="str">
        <f t="shared" si="488"/>
        <v>JANEIRO</v>
      </c>
    </row>
    <row r="3363" spans="4:14" x14ac:dyDescent="0.25">
      <c r="D3363" s="119" t="s">
        <v>192</v>
      </c>
      <c r="H3363" s="141">
        <f t="shared" si="489"/>
        <v>0</v>
      </c>
      <c r="M3363" s="190">
        <f t="shared" si="490"/>
        <v>1</v>
      </c>
      <c r="N3363" s="190" t="str">
        <f t="shared" si="488"/>
        <v>JANEIRO</v>
      </c>
    </row>
    <row r="3364" spans="4:14" x14ac:dyDescent="0.25">
      <c r="D3364" s="119" t="s">
        <v>192</v>
      </c>
      <c r="H3364" s="141">
        <f t="shared" si="489"/>
        <v>0</v>
      </c>
      <c r="M3364" s="190">
        <f t="shared" si="490"/>
        <v>1</v>
      </c>
      <c r="N3364" s="190" t="str">
        <f t="shared" si="488"/>
        <v>JANEIRO</v>
      </c>
    </row>
    <row r="3365" spans="4:14" x14ac:dyDescent="0.25">
      <c r="D3365" s="119" t="s">
        <v>192</v>
      </c>
      <c r="H3365" s="141">
        <f t="shared" si="489"/>
        <v>0</v>
      </c>
      <c r="M3365" s="190">
        <f t="shared" si="490"/>
        <v>1</v>
      </c>
      <c r="N3365" s="190" t="str">
        <f t="shared" si="488"/>
        <v>JANEIRO</v>
      </c>
    </row>
    <row r="3366" spans="4:14" x14ac:dyDescent="0.25">
      <c r="D3366" s="119" t="s">
        <v>192</v>
      </c>
      <c r="H3366" s="141">
        <f t="shared" si="489"/>
        <v>0</v>
      </c>
      <c r="M3366" s="190">
        <f t="shared" si="490"/>
        <v>1</v>
      </c>
      <c r="N3366" s="190" t="str">
        <f t="shared" si="488"/>
        <v>JANEIRO</v>
      </c>
    </row>
    <row r="3367" spans="4:14" x14ac:dyDescent="0.25">
      <c r="D3367" s="119" t="s">
        <v>192</v>
      </c>
      <c r="H3367" s="141">
        <f t="shared" si="489"/>
        <v>0</v>
      </c>
      <c r="M3367" s="190">
        <f t="shared" si="490"/>
        <v>1</v>
      </c>
      <c r="N3367" s="190" t="str">
        <f t="shared" si="488"/>
        <v>JANEIRO</v>
      </c>
    </row>
    <row r="3368" spans="4:14" x14ac:dyDescent="0.25">
      <c r="D3368" s="119" t="s">
        <v>192</v>
      </c>
      <c r="H3368" s="141">
        <f t="shared" si="489"/>
        <v>0</v>
      </c>
      <c r="M3368" s="190">
        <f t="shared" si="490"/>
        <v>1</v>
      </c>
      <c r="N3368" s="190" t="str">
        <f t="shared" si="488"/>
        <v>JANEIRO</v>
      </c>
    </row>
    <row r="3369" spans="4:14" x14ac:dyDescent="0.25">
      <c r="D3369" s="119" t="s">
        <v>192</v>
      </c>
      <c r="H3369" s="141">
        <f t="shared" si="489"/>
        <v>0</v>
      </c>
      <c r="M3369" s="190">
        <f t="shared" si="490"/>
        <v>1</v>
      </c>
      <c r="N3369" s="190" t="str">
        <f t="shared" si="488"/>
        <v>JANEIRO</v>
      </c>
    </row>
    <row r="3370" spans="4:14" x14ac:dyDescent="0.25">
      <c r="D3370" s="119" t="s">
        <v>192</v>
      </c>
      <c r="H3370" s="141">
        <f t="shared" si="489"/>
        <v>0</v>
      </c>
      <c r="M3370" s="190">
        <f t="shared" si="490"/>
        <v>1</v>
      </c>
      <c r="N3370" s="190" t="str">
        <f t="shared" si="488"/>
        <v>JANEIRO</v>
      </c>
    </row>
    <row r="3371" spans="4:14" x14ac:dyDescent="0.25">
      <c r="D3371" s="119" t="s">
        <v>192</v>
      </c>
      <c r="H3371" s="141">
        <f t="shared" si="489"/>
        <v>0</v>
      </c>
      <c r="M3371" s="190">
        <f t="shared" si="490"/>
        <v>1</v>
      </c>
      <c r="N3371" s="190" t="str">
        <f t="shared" si="488"/>
        <v>JANEIRO</v>
      </c>
    </row>
    <row r="3372" spans="4:14" x14ac:dyDescent="0.25">
      <c r="D3372" s="119" t="s">
        <v>192</v>
      </c>
      <c r="H3372" s="141">
        <f t="shared" si="489"/>
        <v>0</v>
      </c>
      <c r="M3372" s="190">
        <f t="shared" si="490"/>
        <v>1</v>
      </c>
      <c r="N3372" s="190" t="str">
        <f t="shared" si="488"/>
        <v>JANEIRO</v>
      </c>
    </row>
    <row r="3373" spans="4:14" x14ac:dyDescent="0.25">
      <c r="D3373" s="119" t="s">
        <v>192</v>
      </c>
      <c r="H3373" s="141">
        <f t="shared" si="489"/>
        <v>0</v>
      </c>
      <c r="M3373" s="190">
        <f t="shared" si="490"/>
        <v>1</v>
      </c>
      <c r="N3373" s="190" t="str">
        <f t="shared" si="488"/>
        <v>JANEIRO</v>
      </c>
    </row>
    <row r="3374" spans="4:14" x14ac:dyDescent="0.25">
      <c r="D3374" s="119" t="s">
        <v>192</v>
      </c>
      <c r="H3374" s="141">
        <f t="shared" si="489"/>
        <v>0</v>
      </c>
      <c r="M3374" s="190">
        <f t="shared" si="490"/>
        <v>1</v>
      </c>
      <c r="N3374" s="190" t="str">
        <f t="shared" si="488"/>
        <v>JANEIRO</v>
      </c>
    </row>
    <row r="3375" spans="4:14" x14ac:dyDescent="0.25">
      <c r="D3375" s="119" t="s">
        <v>192</v>
      </c>
      <c r="H3375" s="141">
        <f t="shared" si="489"/>
        <v>0</v>
      </c>
      <c r="M3375" s="190">
        <f t="shared" si="490"/>
        <v>1</v>
      </c>
      <c r="N3375" s="190" t="str">
        <f t="shared" si="488"/>
        <v>JANEIRO</v>
      </c>
    </row>
    <row r="3376" spans="4:14" x14ac:dyDescent="0.25">
      <c r="D3376" s="119" t="s">
        <v>192</v>
      </c>
      <c r="H3376" s="141">
        <f t="shared" si="489"/>
        <v>0</v>
      </c>
      <c r="M3376" s="190">
        <f t="shared" si="490"/>
        <v>1</v>
      </c>
      <c r="N3376" s="190" t="str">
        <f t="shared" si="488"/>
        <v>JANEIRO</v>
      </c>
    </row>
    <row r="3377" spans="4:14" x14ac:dyDescent="0.25">
      <c r="D3377" s="119" t="s">
        <v>192</v>
      </c>
      <c r="H3377" s="141">
        <f t="shared" si="489"/>
        <v>0</v>
      </c>
      <c r="M3377" s="190">
        <f t="shared" si="490"/>
        <v>1</v>
      </c>
      <c r="N3377" s="190" t="str">
        <f t="shared" si="488"/>
        <v>JANEIRO</v>
      </c>
    </row>
    <row r="3378" spans="4:14" x14ac:dyDescent="0.25">
      <c r="D3378" s="119" t="s">
        <v>192</v>
      </c>
      <c r="H3378" s="141">
        <f t="shared" si="489"/>
        <v>0</v>
      </c>
      <c r="M3378" s="190">
        <f t="shared" si="490"/>
        <v>1</v>
      </c>
      <c r="N3378" s="190" t="str">
        <f t="shared" si="488"/>
        <v>JANEIRO</v>
      </c>
    </row>
    <row r="3379" spans="4:14" x14ac:dyDescent="0.25">
      <c r="D3379" s="119" t="s">
        <v>192</v>
      </c>
      <c r="H3379" s="141">
        <f t="shared" si="489"/>
        <v>0</v>
      </c>
      <c r="M3379" s="190">
        <f t="shared" si="490"/>
        <v>1</v>
      </c>
      <c r="N3379" s="190" t="str">
        <f t="shared" si="488"/>
        <v>JANEIRO</v>
      </c>
    </row>
    <row r="3380" spans="4:14" x14ac:dyDescent="0.25">
      <c r="D3380" s="119" t="s">
        <v>192</v>
      </c>
      <c r="H3380" s="141">
        <f t="shared" si="489"/>
        <v>0</v>
      </c>
      <c r="M3380" s="190">
        <f t="shared" si="490"/>
        <v>1</v>
      </c>
      <c r="N3380" s="190" t="str">
        <f t="shared" si="488"/>
        <v>JANEIRO</v>
      </c>
    </row>
    <row r="3381" spans="4:14" x14ac:dyDescent="0.25">
      <c r="D3381" s="119" t="s">
        <v>192</v>
      </c>
      <c r="H3381" s="141">
        <f t="shared" si="489"/>
        <v>0</v>
      </c>
      <c r="M3381" s="190">
        <f t="shared" si="490"/>
        <v>1</v>
      </c>
      <c r="N3381" s="190" t="str">
        <f t="shared" si="488"/>
        <v>JANEIRO</v>
      </c>
    </row>
    <row r="3382" spans="4:14" x14ac:dyDescent="0.25">
      <c r="D3382" s="119" t="s">
        <v>192</v>
      </c>
      <c r="H3382" s="141">
        <f t="shared" si="489"/>
        <v>0</v>
      </c>
      <c r="M3382" s="190">
        <f t="shared" si="490"/>
        <v>1</v>
      </c>
      <c r="N3382" s="190" t="str">
        <f t="shared" si="488"/>
        <v>JANEIRO</v>
      </c>
    </row>
    <row r="3383" spans="4:14" x14ac:dyDescent="0.25">
      <c r="D3383" s="119" t="s">
        <v>192</v>
      </c>
      <c r="H3383" s="141">
        <f t="shared" si="489"/>
        <v>0</v>
      </c>
      <c r="M3383" s="190">
        <f t="shared" si="490"/>
        <v>1</v>
      </c>
      <c r="N3383" s="190" t="str">
        <f t="shared" si="488"/>
        <v>JANEIRO</v>
      </c>
    </row>
    <row r="3384" spans="4:14" x14ac:dyDescent="0.25">
      <c r="D3384" s="119" t="s">
        <v>192</v>
      </c>
      <c r="H3384" s="141">
        <f t="shared" si="489"/>
        <v>0</v>
      </c>
      <c r="M3384" s="190">
        <f t="shared" si="490"/>
        <v>1</v>
      </c>
      <c r="N3384" s="190" t="str">
        <f t="shared" si="488"/>
        <v>JANEIRO</v>
      </c>
    </row>
    <row r="3385" spans="4:14" x14ac:dyDescent="0.25">
      <c r="D3385" s="119" t="s">
        <v>192</v>
      </c>
      <c r="H3385" s="141">
        <f t="shared" si="489"/>
        <v>0</v>
      </c>
      <c r="M3385" s="190">
        <f t="shared" si="490"/>
        <v>1</v>
      </c>
      <c r="N3385" s="190" t="str">
        <f t="shared" si="488"/>
        <v>JANEIRO</v>
      </c>
    </row>
    <row r="3386" spans="4:14" x14ac:dyDescent="0.25">
      <c r="D3386" s="119" t="s">
        <v>192</v>
      </c>
      <c r="H3386" s="141">
        <f t="shared" si="489"/>
        <v>0</v>
      </c>
      <c r="M3386" s="190">
        <f t="shared" si="490"/>
        <v>1</v>
      </c>
      <c r="N3386" s="190" t="str">
        <f t="shared" si="488"/>
        <v>JANEIRO</v>
      </c>
    </row>
    <row r="3387" spans="4:14" x14ac:dyDescent="0.25">
      <c r="D3387" s="119" t="s">
        <v>192</v>
      </c>
      <c r="H3387" s="141">
        <f t="shared" si="489"/>
        <v>0</v>
      </c>
      <c r="M3387" s="190">
        <f t="shared" si="490"/>
        <v>1</v>
      </c>
      <c r="N3387" s="190" t="str">
        <f t="shared" si="488"/>
        <v>JANEIRO</v>
      </c>
    </row>
    <row r="3388" spans="4:14" x14ac:dyDescent="0.25">
      <c r="D3388" s="119" t="s">
        <v>192</v>
      </c>
      <c r="H3388" s="141">
        <f t="shared" si="489"/>
        <v>0</v>
      </c>
      <c r="M3388" s="190">
        <f t="shared" si="490"/>
        <v>1</v>
      </c>
      <c r="N3388" s="190" t="str">
        <f t="shared" si="488"/>
        <v>JANEIRO</v>
      </c>
    </row>
    <row r="3389" spans="4:14" x14ac:dyDescent="0.25">
      <c r="D3389" s="119" t="s">
        <v>192</v>
      </c>
      <c r="H3389" s="141">
        <f t="shared" si="489"/>
        <v>0</v>
      </c>
      <c r="M3389" s="190">
        <f t="shared" si="490"/>
        <v>1</v>
      </c>
      <c r="N3389" s="190" t="str">
        <f t="shared" si="488"/>
        <v>JANEIRO</v>
      </c>
    </row>
    <row r="3390" spans="4:14" x14ac:dyDescent="0.25">
      <c r="D3390" s="119" t="s">
        <v>192</v>
      </c>
      <c r="H3390" s="141">
        <f t="shared" si="489"/>
        <v>0</v>
      </c>
      <c r="M3390" s="190">
        <f t="shared" si="490"/>
        <v>1</v>
      </c>
      <c r="N3390" s="190" t="str">
        <f t="shared" si="488"/>
        <v>JANEIRO</v>
      </c>
    </row>
    <row r="3391" spans="4:14" x14ac:dyDescent="0.25">
      <c r="D3391" s="119" t="s">
        <v>192</v>
      </c>
      <c r="H3391" s="141">
        <f t="shared" si="489"/>
        <v>0</v>
      </c>
      <c r="M3391" s="190">
        <f t="shared" si="490"/>
        <v>1</v>
      </c>
      <c r="N3391" s="190" t="str">
        <f t="shared" si="488"/>
        <v>JANEIRO</v>
      </c>
    </row>
    <row r="3392" spans="4:14" x14ac:dyDescent="0.25">
      <c r="D3392" s="119" t="s">
        <v>192</v>
      </c>
      <c r="H3392" s="141">
        <f t="shared" si="489"/>
        <v>0</v>
      </c>
      <c r="M3392" s="190">
        <f t="shared" si="490"/>
        <v>1</v>
      </c>
      <c r="N3392" s="190" t="str">
        <f t="shared" si="488"/>
        <v>JANEIRO</v>
      </c>
    </row>
    <row r="3393" spans="4:14" x14ac:dyDescent="0.25">
      <c r="D3393" s="119" t="s">
        <v>192</v>
      </c>
      <c r="H3393" s="141">
        <f t="shared" si="489"/>
        <v>0</v>
      </c>
      <c r="M3393" s="190">
        <f t="shared" si="490"/>
        <v>1</v>
      </c>
      <c r="N3393" s="190" t="str">
        <f t="shared" si="488"/>
        <v>JANEIRO</v>
      </c>
    </row>
    <row r="3394" spans="4:14" x14ac:dyDescent="0.25">
      <c r="D3394" s="119" t="s">
        <v>192</v>
      </c>
      <c r="H3394" s="141">
        <f t="shared" si="489"/>
        <v>0</v>
      </c>
      <c r="M3394" s="190">
        <f t="shared" si="490"/>
        <v>1</v>
      </c>
      <c r="N3394" s="190" t="str">
        <f t="shared" si="488"/>
        <v>JANEIRO</v>
      </c>
    </row>
    <row r="3395" spans="4:14" x14ac:dyDescent="0.25">
      <c r="D3395" s="119" t="s">
        <v>192</v>
      </c>
      <c r="H3395" s="141">
        <f t="shared" si="489"/>
        <v>0</v>
      </c>
      <c r="M3395" s="190">
        <f t="shared" si="490"/>
        <v>1</v>
      </c>
      <c r="N3395" s="190" t="str">
        <f t="shared" si="488"/>
        <v>JANEIRO</v>
      </c>
    </row>
    <row r="3396" spans="4:14" x14ac:dyDescent="0.25">
      <c r="D3396" s="119" t="s">
        <v>192</v>
      </c>
      <c r="H3396" s="141">
        <f t="shared" si="489"/>
        <v>0</v>
      </c>
      <c r="M3396" s="190">
        <f t="shared" si="490"/>
        <v>1</v>
      </c>
      <c r="N3396" s="190" t="str">
        <f t="shared" si="488"/>
        <v>JANEIRO</v>
      </c>
    </row>
    <row r="3397" spans="4:14" x14ac:dyDescent="0.25">
      <c r="D3397" s="119" t="s">
        <v>192</v>
      </c>
      <c r="H3397" s="141">
        <f t="shared" si="489"/>
        <v>0</v>
      </c>
      <c r="M3397" s="190">
        <f t="shared" si="490"/>
        <v>1</v>
      </c>
      <c r="N3397" s="190" t="str">
        <f t="shared" ref="N3397:N3460" si="491">IF(M3397=1,"JANEIRO",IF(M3397=2,"FEVEREIRO",IF(M3397=3,"MARÇO",IF(M3397=4,"ABRIL",IF(M3397=5,"MAIO",IF(M3397=6,"JUNHO",IF(M3397=7,"JULHO",IF(M3397=8,"AGOSTO",IF(M3397=9,"SETEMBRO",IF(M3397=10,"OUTUBRO",IF(M3397=11,"NOVEMBRO",IF(M3397=12,"DEZEMBRO",""))))))))))))</f>
        <v>JANEIRO</v>
      </c>
    </row>
    <row r="3398" spans="4:14" x14ac:dyDescent="0.25">
      <c r="D3398" s="119" t="s">
        <v>192</v>
      </c>
      <c r="H3398" s="141">
        <f t="shared" ref="H3398:H3461" si="492">IF(OR(I3398="",I3398=0),G3398,I3398)</f>
        <v>0</v>
      </c>
      <c r="M3398" s="190">
        <f t="shared" ref="M3398:M3461" si="493">IFERROR(MONTH(O3398),"")</f>
        <v>1</v>
      </c>
      <c r="N3398" s="190" t="str">
        <f t="shared" si="491"/>
        <v>JANEIRO</v>
      </c>
    </row>
    <row r="3399" spans="4:14" x14ac:dyDescent="0.25">
      <c r="D3399" s="119" t="s">
        <v>192</v>
      </c>
      <c r="H3399" s="141">
        <f t="shared" si="492"/>
        <v>0</v>
      </c>
      <c r="M3399" s="190">
        <f t="shared" si="493"/>
        <v>1</v>
      </c>
      <c r="N3399" s="190" t="str">
        <f t="shared" si="491"/>
        <v>JANEIRO</v>
      </c>
    </row>
    <row r="3400" spans="4:14" x14ac:dyDescent="0.25">
      <c r="D3400" s="119" t="s">
        <v>192</v>
      </c>
      <c r="H3400" s="141">
        <f t="shared" si="492"/>
        <v>0</v>
      </c>
      <c r="M3400" s="190">
        <f t="shared" si="493"/>
        <v>1</v>
      </c>
      <c r="N3400" s="190" t="str">
        <f t="shared" si="491"/>
        <v>JANEIRO</v>
      </c>
    </row>
    <row r="3401" spans="4:14" x14ac:dyDescent="0.25">
      <c r="D3401" s="119" t="s">
        <v>192</v>
      </c>
      <c r="H3401" s="141">
        <f t="shared" si="492"/>
        <v>0</v>
      </c>
      <c r="M3401" s="190">
        <f t="shared" si="493"/>
        <v>1</v>
      </c>
      <c r="N3401" s="190" t="str">
        <f t="shared" si="491"/>
        <v>JANEIRO</v>
      </c>
    </row>
    <row r="3402" spans="4:14" x14ac:dyDescent="0.25">
      <c r="D3402" s="119" t="s">
        <v>192</v>
      </c>
      <c r="H3402" s="141">
        <f t="shared" si="492"/>
        <v>0</v>
      </c>
      <c r="M3402" s="190">
        <f t="shared" si="493"/>
        <v>1</v>
      </c>
      <c r="N3402" s="190" t="str">
        <f t="shared" si="491"/>
        <v>JANEIRO</v>
      </c>
    </row>
    <row r="3403" spans="4:14" x14ac:dyDescent="0.25">
      <c r="D3403" s="119" t="s">
        <v>192</v>
      </c>
      <c r="H3403" s="141">
        <f t="shared" si="492"/>
        <v>0</v>
      </c>
      <c r="M3403" s="190">
        <f t="shared" si="493"/>
        <v>1</v>
      </c>
      <c r="N3403" s="190" t="str">
        <f t="shared" si="491"/>
        <v>JANEIRO</v>
      </c>
    </row>
    <row r="3404" spans="4:14" x14ac:dyDescent="0.25">
      <c r="D3404" s="119" t="s">
        <v>192</v>
      </c>
      <c r="H3404" s="141">
        <f t="shared" si="492"/>
        <v>0</v>
      </c>
      <c r="M3404" s="190">
        <f t="shared" si="493"/>
        <v>1</v>
      </c>
      <c r="N3404" s="190" t="str">
        <f t="shared" si="491"/>
        <v>JANEIRO</v>
      </c>
    </row>
    <row r="3405" spans="4:14" x14ac:dyDescent="0.25">
      <c r="D3405" s="119" t="s">
        <v>192</v>
      </c>
      <c r="H3405" s="141">
        <f t="shared" si="492"/>
        <v>0</v>
      </c>
      <c r="M3405" s="190">
        <f t="shared" si="493"/>
        <v>1</v>
      </c>
      <c r="N3405" s="190" t="str">
        <f t="shared" si="491"/>
        <v>JANEIRO</v>
      </c>
    </row>
    <row r="3406" spans="4:14" x14ac:dyDescent="0.25">
      <c r="D3406" s="119" t="s">
        <v>192</v>
      </c>
      <c r="H3406" s="141">
        <f t="shared" si="492"/>
        <v>0</v>
      </c>
      <c r="M3406" s="190">
        <f t="shared" si="493"/>
        <v>1</v>
      </c>
      <c r="N3406" s="190" t="str">
        <f t="shared" si="491"/>
        <v>JANEIRO</v>
      </c>
    </row>
    <row r="3407" spans="4:14" x14ac:dyDescent="0.25">
      <c r="D3407" s="119" t="s">
        <v>192</v>
      </c>
      <c r="H3407" s="141">
        <f t="shared" si="492"/>
        <v>0</v>
      </c>
      <c r="M3407" s="190">
        <f t="shared" si="493"/>
        <v>1</v>
      </c>
      <c r="N3407" s="190" t="str">
        <f t="shared" si="491"/>
        <v>JANEIRO</v>
      </c>
    </row>
    <row r="3408" spans="4:14" x14ac:dyDescent="0.25">
      <c r="D3408" s="119" t="s">
        <v>192</v>
      </c>
      <c r="H3408" s="141">
        <f t="shared" si="492"/>
        <v>0</v>
      </c>
      <c r="M3408" s="190">
        <f t="shared" si="493"/>
        <v>1</v>
      </c>
      <c r="N3408" s="190" t="str">
        <f t="shared" si="491"/>
        <v>JANEIRO</v>
      </c>
    </row>
    <row r="3409" spans="4:14" x14ac:dyDescent="0.25">
      <c r="D3409" s="119" t="s">
        <v>192</v>
      </c>
      <c r="H3409" s="141">
        <f t="shared" si="492"/>
        <v>0</v>
      </c>
      <c r="M3409" s="190">
        <f t="shared" si="493"/>
        <v>1</v>
      </c>
      <c r="N3409" s="190" t="str">
        <f t="shared" si="491"/>
        <v>JANEIRO</v>
      </c>
    </row>
    <row r="3410" spans="4:14" x14ac:dyDescent="0.25">
      <c r="D3410" s="119" t="s">
        <v>192</v>
      </c>
      <c r="H3410" s="141">
        <f t="shared" si="492"/>
        <v>0</v>
      </c>
      <c r="M3410" s="190">
        <f t="shared" si="493"/>
        <v>1</v>
      </c>
      <c r="N3410" s="190" t="str">
        <f t="shared" si="491"/>
        <v>JANEIRO</v>
      </c>
    </row>
    <row r="3411" spans="4:14" x14ac:dyDescent="0.25">
      <c r="D3411" s="119" t="s">
        <v>192</v>
      </c>
      <c r="H3411" s="141">
        <f t="shared" si="492"/>
        <v>0</v>
      </c>
      <c r="M3411" s="190">
        <f t="shared" si="493"/>
        <v>1</v>
      </c>
      <c r="N3411" s="190" t="str">
        <f t="shared" si="491"/>
        <v>JANEIRO</v>
      </c>
    </row>
    <row r="3412" spans="4:14" x14ac:dyDescent="0.25">
      <c r="D3412" s="119" t="s">
        <v>192</v>
      </c>
      <c r="H3412" s="141">
        <f t="shared" si="492"/>
        <v>0</v>
      </c>
      <c r="M3412" s="190">
        <f t="shared" si="493"/>
        <v>1</v>
      </c>
      <c r="N3412" s="190" t="str">
        <f t="shared" si="491"/>
        <v>JANEIRO</v>
      </c>
    </row>
    <row r="3413" spans="4:14" x14ac:dyDescent="0.25">
      <c r="D3413" s="119" t="s">
        <v>192</v>
      </c>
      <c r="H3413" s="141">
        <f t="shared" si="492"/>
        <v>0</v>
      </c>
      <c r="M3413" s="190">
        <f t="shared" si="493"/>
        <v>1</v>
      </c>
      <c r="N3413" s="190" t="str">
        <f t="shared" si="491"/>
        <v>JANEIRO</v>
      </c>
    </row>
    <row r="3414" spans="4:14" x14ac:dyDescent="0.25">
      <c r="D3414" s="119" t="s">
        <v>192</v>
      </c>
      <c r="H3414" s="141">
        <f t="shared" si="492"/>
        <v>0</v>
      </c>
      <c r="M3414" s="190">
        <f t="shared" si="493"/>
        <v>1</v>
      </c>
      <c r="N3414" s="190" t="str">
        <f t="shared" si="491"/>
        <v>JANEIRO</v>
      </c>
    </row>
    <row r="3415" spans="4:14" x14ac:dyDescent="0.25">
      <c r="D3415" s="119" t="s">
        <v>192</v>
      </c>
      <c r="H3415" s="141">
        <f t="shared" si="492"/>
        <v>0</v>
      </c>
      <c r="M3415" s="190">
        <f t="shared" si="493"/>
        <v>1</v>
      </c>
      <c r="N3415" s="190" t="str">
        <f t="shared" si="491"/>
        <v>JANEIRO</v>
      </c>
    </row>
    <row r="3416" spans="4:14" x14ac:dyDescent="0.25">
      <c r="D3416" s="119" t="s">
        <v>192</v>
      </c>
      <c r="H3416" s="141">
        <f t="shared" si="492"/>
        <v>0</v>
      </c>
      <c r="M3416" s="190">
        <f t="shared" si="493"/>
        <v>1</v>
      </c>
      <c r="N3416" s="190" t="str">
        <f t="shared" si="491"/>
        <v>JANEIRO</v>
      </c>
    </row>
    <row r="3417" spans="4:14" x14ac:dyDescent="0.25">
      <c r="D3417" s="119" t="s">
        <v>192</v>
      </c>
      <c r="H3417" s="141">
        <f t="shared" si="492"/>
        <v>0</v>
      </c>
      <c r="M3417" s="190">
        <f t="shared" si="493"/>
        <v>1</v>
      </c>
      <c r="N3417" s="190" t="str">
        <f t="shared" si="491"/>
        <v>JANEIRO</v>
      </c>
    </row>
    <row r="3418" spans="4:14" x14ac:dyDescent="0.25">
      <c r="D3418" s="119" t="s">
        <v>192</v>
      </c>
      <c r="H3418" s="141">
        <f t="shared" si="492"/>
        <v>0</v>
      </c>
      <c r="M3418" s="190">
        <f t="shared" si="493"/>
        <v>1</v>
      </c>
      <c r="N3418" s="190" t="str">
        <f t="shared" si="491"/>
        <v>JANEIRO</v>
      </c>
    </row>
    <row r="3419" spans="4:14" x14ac:dyDescent="0.25">
      <c r="D3419" s="119" t="s">
        <v>192</v>
      </c>
      <c r="H3419" s="141">
        <f t="shared" si="492"/>
        <v>0</v>
      </c>
      <c r="M3419" s="190">
        <f t="shared" si="493"/>
        <v>1</v>
      </c>
      <c r="N3419" s="190" t="str">
        <f t="shared" si="491"/>
        <v>JANEIRO</v>
      </c>
    </row>
    <row r="3420" spans="4:14" x14ac:dyDescent="0.25">
      <c r="D3420" s="119" t="s">
        <v>192</v>
      </c>
      <c r="H3420" s="141">
        <f t="shared" si="492"/>
        <v>0</v>
      </c>
      <c r="M3420" s="190">
        <f t="shared" si="493"/>
        <v>1</v>
      </c>
      <c r="N3420" s="190" t="str">
        <f t="shared" si="491"/>
        <v>JANEIRO</v>
      </c>
    </row>
    <row r="3421" spans="4:14" x14ac:dyDescent="0.25">
      <c r="D3421" s="119" t="s">
        <v>192</v>
      </c>
      <c r="H3421" s="141">
        <f t="shared" si="492"/>
        <v>0</v>
      </c>
      <c r="M3421" s="190">
        <f t="shared" si="493"/>
        <v>1</v>
      </c>
      <c r="N3421" s="190" t="str">
        <f t="shared" si="491"/>
        <v>JANEIRO</v>
      </c>
    </row>
    <row r="3422" spans="4:14" x14ac:dyDescent="0.25">
      <c r="D3422" s="119" t="s">
        <v>192</v>
      </c>
      <c r="H3422" s="141">
        <f t="shared" si="492"/>
        <v>0</v>
      </c>
      <c r="M3422" s="190">
        <f t="shared" si="493"/>
        <v>1</v>
      </c>
      <c r="N3422" s="190" t="str">
        <f t="shared" si="491"/>
        <v>JANEIRO</v>
      </c>
    </row>
    <row r="3423" spans="4:14" x14ac:dyDescent="0.25">
      <c r="D3423" s="119" t="s">
        <v>192</v>
      </c>
      <c r="H3423" s="141">
        <f t="shared" si="492"/>
        <v>0</v>
      </c>
      <c r="M3423" s="190">
        <f t="shared" si="493"/>
        <v>1</v>
      </c>
      <c r="N3423" s="190" t="str">
        <f t="shared" si="491"/>
        <v>JANEIRO</v>
      </c>
    </row>
    <row r="3424" spans="4:14" x14ac:dyDescent="0.25">
      <c r="D3424" s="119" t="s">
        <v>192</v>
      </c>
      <c r="H3424" s="141">
        <f t="shared" si="492"/>
        <v>0</v>
      </c>
      <c r="M3424" s="190">
        <f t="shared" si="493"/>
        <v>1</v>
      </c>
      <c r="N3424" s="190" t="str">
        <f t="shared" si="491"/>
        <v>JANEIRO</v>
      </c>
    </row>
    <row r="3425" spans="4:14" x14ac:dyDescent="0.25">
      <c r="D3425" s="119" t="s">
        <v>192</v>
      </c>
      <c r="H3425" s="141">
        <f t="shared" si="492"/>
        <v>0</v>
      </c>
      <c r="M3425" s="190">
        <f t="shared" si="493"/>
        <v>1</v>
      </c>
      <c r="N3425" s="190" t="str">
        <f t="shared" si="491"/>
        <v>JANEIRO</v>
      </c>
    </row>
    <row r="3426" spans="4:14" x14ac:dyDescent="0.25">
      <c r="D3426" s="119" t="s">
        <v>192</v>
      </c>
      <c r="H3426" s="141">
        <f t="shared" si="492"/>
        <v>0</v>
      </c>
      <c r="M3426" s="190">
        <f t="shared" si="493"/>
        <v>1</v>
      </c>
      <c r="N3426" s="190" t="str">
        <f t="shared" si="491"/>
        <v>JANEIRO</v>
      </c>
    </row>
    <row r="3427" spans="4:14" x14ac:dyDescent="0.25">
      <c r="D3427" s="119" t="s">
        <v>192</v>
      </c>
      <c r="H3427" s="141">
        <f t="shared" si="492"/>
        <v>0</v>
      </c>
      <c r="M3427" s="190">
        <f t="shared" si="493"/>
        <v>1</v>
      </c>
      <c r="N3427" s="190" t="str">
        <f t="shared" si="491"/>
        <v>JANEIRO</v>
      </c>
    </row>
    <row r="3428" spans="4:14" x14ac:dyDescent="0.25">
      <c r="D3428" s="119" t="s">
        <v>192</v>
      </c>
      <c r="H3428" s="141">
        <f t="shared" si="492"/>
        <v>0</v>
      </c>
      <c r="M3428" s="190">
        <f t="shared" si="493"/>
        <v>1</v>
      </c>
      <c r="N3428" s="190" t="str">
        <f t="shared" si="491"/>
        <v>JANEIRO</v>
      </c>
    </row>
    <row r="3429" spans="4:14" x14ac:dyDescent="0.25">
      <c r="D3429" s="119" t="s">
        <v>192</v>
      </c>
      <c r="H3429" s="141">
        <f t="shared" si="492"/>
        <v>0</v>
      </c>
      <c r="M3429" s="190">
        <f t="shared" si="493"/>
        <v>1</v>
      </c>
      <c r="N3429" s="190" t="str">
        <f t="shared" si="491"/>
        <v>JANEIRO</v>
      </c>
    </row>
    <row r="3430" spans="4:14" x14ac:dyDescent="0.25">
      <c r="D3430" s="119" t="s">
        <v>192</v>
      </c>
      <c r="H3430" s="141">
        <f t="shared" si="492"/>
        <v>0</v>
      </c>
      <c r="M3430" s="190">
        <f t="shared" si="493"/>
        <v>1</v>
      </c>
      <c r="N3430" s="190" t="str">
        <f t="shared" si="491"/>
        <v>JANEIRO</v>
      </c>
    </row>
    <row r="3431" spans="4:14" x14ac:dyDescent="0.25">
      <c r="D3431" s="119" t="s">
        <v>192</v>
      </c>
      <c r="H3431" s="141">
        <f t="shared" si="492"/>
        <v>0</v>
      </c>
      <c r="M3431" s="190">
        <f t="shared" si="493"/>
        <v>1</v>
      </c>
      <c r="N3431" s="190" t="str">
        <f t="shared" si="491"/>
        <v>JANEIRO</v>
      </c>
    </row>
    <row r="3432" spans="4:14" x14ac:dyDescent="0.25">
      <c r="D3432" s="119" t="s">
        <v>192</v>
      </c>
      <c r="H3432" s="141">
        <f t="shared" si="492"/>
        <v>0</v>
      </c>
      <c r="M3432" s="190">
        <f t="shared" si="493"/>
        <v>1</v>
      </c>
      <c r="N3432" s="190" t="str">
        <f t="shared" si="491"/>
        <v>JANEIRO</v>
      </c>
    </row>
    <row r="3433" spans="4:14" x14ac:dyDescent="0.25">
      <c r="D3433" s="119" t="s">
        <v>192</v>
      </c>
      <c r="H3433" s="141">
        <f t="shared" si="492"/>
        <v>0</v>
      </c>
      <c r="M3433" s="190">
        <f t="shared" si="493"/>
        <v>1</v>
      </c>
      <c r="N3433" s="190" t="str">
        <f t="shared" si="491"/>
        <v>JANEIRO</v>
      </c>
    </row>
    <row r="3434" spans="4:14" x14ac:dyDescent="0.25">
      <c r="D3434" s="119" t="s">
        <v>192</v>
      </c>
      <c r="H3434" s="141">
        <f t="shared" si="492"/>
        <v>0</v>
      </c>
      <c r="M3434" s="190">
        <f t="shared" si="493"/>
        <v>1</v>
      </c>
      <c r="N3434" s="190" t="str">
        <f t="shared" si="491"/>
        <v>JANEIRO</v>
      </c>
    </row>
    <row r="3435" spans="4:14" x14ac:dyDescent="0.25">
      <c r="D3435" s="119" t="s">
        <v>192</v>
      </c>
      <c r="H3435" s="141">
        <f t="shared" si="492"/>
        <v>0</v>
      </c>
      <c r="M3435" s="190">
        <f t="shared" si="493"/>
        <v>1</v>
      </c>
      <c r="N3435" s="190" t="str">
        <f t="shared" si="491"/>
        <v>JANEIRO</v>
      </c>
    </row>
    <row r="3436" spans="4:14" x14ac:dyDescent="0.25">
      <c r="D3436" s="119" t="s">
        <v>192</v>
      </c>
      <c r="H3436" s="141">
        <f t="shared" si="492"/>
        <v>0</v>
      </c>
      <c r="M3436" s="190">
        <f t="shared" si="493"/>
        <v>1</v>
      </c>
      <c r="N3436" s="190" t="str">
        <f t="shared" si="491"/>
        <v>JANEIRO</v>
      </c>
    </row>
    <row r="3437" spans="4:14" x14ac:dyDescent="0.25">
      <c r="D3437" s="119" t="s">
        <v>192</v>
      </c>
      <c r="H3437" s="141">
        <f t="shared" si="492"/>
        <v>0</v>
      </c>
      <c r="M3437" s="190">
        <f t="shared" si="493"/>
        <v>1</v>
      </c>
      <c r="N3437" s="190" t="str">
        <f t="shared" si="491"/>
        <v>JANEIRO</v>
      </c>
    </row>
    <row r="3438" spans="4:14" x14ac:dyDescent="0.25">
      <c r="D3438" s="119" t="s">
        <v>192</v>
      </c>
      <c r="H3438" s="141">
        <f t="shared" si="492"/>
        <v>0</v>
      </c>
      <c r="M3438" s="190">
        <f t="shared" si="493"/>
        <v>1</v>
      </c>
      <c r="N3438" s="190" t="str">
        <f t="shared" si="491"/>
        <v>JANEIRO</v>
      </c>
    </row>
    <row r="3439" spans="4:14" x14ac:dyDescent="0.25">
      <c r="D3439" s="119" t="s">
        <v>192</v>
      </c>
      <c r="H3439" s="141">
        <f t="shared" si="492"/>
        <v>0</v>
      </c>
      <c r="M3439" s="190">
        <f t="shared" si="493"/>
        <v>1</v>
      </c>
      <c r="N3439" s="190" t="str">
        <f t="shared" si="491"/>
        <v>JANEIRO</v>
      </c>
    </row>
    <row r="3440" spans="4:14" x14ac:dyDescent="0.25">
      <c r="D3440" s="119" t="s">
        <v>192</v>
      </c>
      <c r="H3440" s="141">
        <f t="shared" si="492"/>
        <v>0</v>
      </c>
      <c r="M3440" s="190">
        <f t="shared" si="493"/>
        <v>1</v>
      </c>
      <c r="N3440" s="190" t="str">
        <f t="shared" si="491"/>
        <v>JANEIRO</v>
      </c>
    </row>
    <row r="3441" spans="4:14" x14ac:dyDescent="0.25">
      <c r="D3441" s="119" t="s">
        <v>192</v>
      </c>
      <c r="H3441" s="141">
        <f t="shared" si="492"/>
        <v>0</v>
      </c>
      <c r="M3441" s="190">
        <f t="shared" si="493"/>
        <v>1</v>
      </c>
      <c r="N3441" s="190" t="str">
        <f t="shared" si="491"/>
        <v>JANEIRO</v>
      </c>
    </row>
    <row r="3442" spans="4:14" x14ac:dyDescent="0.25">
      <c r="D3442" s="119" t="s">
        <v>192</v>
      </c>
      <c r="H3442" s="141">
        <f t="shared" si="492"/>
        <v>0</v>
      </c>
      <c r="M3442" s="190">
        <f t="shared" si="493"/>
        <v>1</v>
      </c>
      <c r="N3442" s="190" t="str">
        <f t="shared" si="491"/>
        <v>JANEIRO</v>
      </c>
    </row>
    <row r="3443" spans="4:14" x14ac:dyDescent="0.25">
      <c r="D3443" s="119" t="s">
        <v>192</v>
      </c>
      <c r="H3443" s="141">
        <f t="shared" si="492"/>
        <v>0</v>
      </c>
      <c r="M3443" s="190">
        <f t="shared" si="493"/>
        <v>1</v>
      </c>
      <c r="N3443" s="190" t="str">
        <f t="shared" si="491"/>
        <v>JANEIRO</v>
      </c>
    </row>
    <row r="3444" spans="4:14" x14ac:dyDescent="0.25">
      <c r="D3444" s="119" t="s">
        <v>192</v>
      </c>
      <c r="H3444" s="141">
        <f t="shared" si="492"/>
        <v>0</v>
      </c>
      <c r="M3444" s="190">
        <f t="shared" si="493"/>
        <v>1</v>
      </c>
      <c r="N3444" s="190" t="str">
        <f t="shared" si="491"/>
        <v>JANEIRO</v>
      </c>
    </row>
    <row r="3445" spans="4:14" x14ac:dyDescent="0.25">
      <c r="D3445" s="119" t="s">
        <v>192</v>
      </c>
      <c r="H3445" s="141">
        <f t="shared" si="492"/>
        <v>0</v>
      </c>
      <c r="M3445" s="190">
        <f t="shared" si="493"/>
        <v>1</v>
      </c>
      <c r="N3445" s="190" t="str">
        <f t="shared" si="491"/>
        <v>JANEIRO</v>
      </c>
    </row>
    <row r="3446" spans="4:14" x14ac:dyDescent="0.25">
      <c r="D3446" s="119" t="s">
        <v>192</v>
      </c>
      <c r="H3446" s="141">
        <f t="shared" si="492"/>
        <v>0</v>
      </c>
      <c r="M3446" s="190">
        <f t="shared" si="493"/>
        <v>1</v>
      </c>
      <c r="N3446" s="190" t="str">
        <f t="shared" si="491"/>
        <v>JANEIRO</v>
      </c>
    </row>
    <row r="3447" spans="4:14" x14ac:dyDescent="0.25">
      <c r="D3447" s="119" t="s">
        <v>192</v>
      </c>
      <c r="H3447" s="141">
        <f t="shared" si="492"/>
        <v>0</v>
      </c>
      <c r="M3447" s="190">
        <f t="shared" si="493"/>
        <v>1</v>
      </c>
      <c r="N3447" s="190" t="str">
        <f t="shared" si="491"/>
        <v>JANEIRO</v>
      </c>
    </row>
    <row r="3448" spans="4:14" x14ac:dyDescent="0.25">
      <c r="D3448" s="119" t="s">
        <v>192</v>
      </c>
      <c r="H3448" s="141">
        <f t="shared" si="492"/>
        <v>0</v>
      </c>
      <c r="M3448" s="190">
        <f t="shared" si="493"/>
        <v>1</v>
      </c>
      <c r="N3448" s="190" t="str">
        <f t="shared" si="491"/>
        <v>JANEIRO</v>
      </c>
    </row>
    <row r="3449" spans="4:14" x14ac:dyDescent="0.25">
      <c r="D3449" s="119" t="s">
        <v>192</v>
      </c>
      <c r="H3449" s="141">
        <f t="shared" si="492"/>
        <v>0</v>
      </c>
      <c r="M3449" s="190">
        <f t="shared" si="493"/>
        <v>1</v>
      </c>
      <c r="N3449" s="190" t="str">
        <f t="shared" si="491"/>
        <v>JANEIRO</v>
      </c>
    </row>
    <row r="3450" spans="4:14" x14ac:dyDescent="0.25">
      <c r="D3450" s="119" t="s">
        <v>192</v>
      </c>
      <c r="H3450" s="141">
        <f t="shared" si="492"/>
        <v>0</v>
      </c>
      <c r="M3450" s="190">
        <f t="shared" si="493"/>
        <v>1</v>
      </c>
      <c r="N3450" s="190" t="str">
        <f t="shared" si="491"/>
        <v>JANEIRO</v>
      </c>
    </row>
    <row r="3451" spans="4:14" x14ac:dyDescent="0.25">
      <c r="D3451" s="119" t="s">
        <v>192</v>
      </c>
      <c r="H3451" s="141">
        <f t="shared" si="492"/>
        <v>0</v>
      </c>
      <c r="M3451" s="190">
        <f t="shared" si="493"/>
        <v>1</v>
      </c>
      <c r="N3451" s="190" t="str">
        <f t="shared" si="491"/>
        <v>JANEIRO</v>
      </c>
    </row>
    <row r="3452" spans="4:14" x14ac:dyDescent="0.25">
      <c r="D3452" s="119" t="s">
        <v>192</v>
      </c>
      <c r="H3452" s="141">
        <f t="shared" si="492"/>
        <v>0</v>
      </c>
      <c r="M3452" s="190">
        <f t="shared" si="493"/>
        <v>1</v>
      </c>
      <c r="N3452" s="190" t="str">
        <f t="shared" si="491"/>
        <v>JANEIRO</v>
      </c>
    </row>
    <row r="3453" spans="4:14" x14ac:dyDescent="0.25">
      <c r="D3453" s="119" t="s">
        <v>192</v>
      </c>
      <c r="H3453" s="141">
        <f t="shared" si="492"/>
        <v>0</v>
      </c>
      <c r="M3453" s="190">
        <f t="shared" si="493"/>
        <v>1</v>
      </c>
      <c r="N3453" s="190" t="str">
        <f t="shared" si="491"/>
        <v>JANEIRO</v>
      </c>
    </row>
    <row r="3454" spans="4:14" x14ac:dyDescent="0.25">
      <c r="D3454" s="119" t="s">
        <v>192</v>
      </c>
      <c r="H3454" s="141">
        <f t="shared" si="492"/>
        <v>0</v>
      </c>
      <c r="M3454" s="190">
        <f t="shared" si="493"/>
        <v>1</v>
      </c>
      <c r="N3454" s="190" t="str">
        <f t="shared" si="491"/>
        <v>JANEIRO</v>
      </c>
    </row>
    <row r="3455" spans="4:14" x14ac:dyDescent="0.25">
      <c r="D3455" s="119" t="s">
        <v>192</v>
      </c>
      <c r="H3455" s="141">
        <f t="shared" si="492"/>
        <v>0</v>
      </c>
      <c r="M3455" s="190">
        <f t="shared" si="493"/>
        <v>1</v>
      </c>
      <c r="N3455" s="190" t="str">
        <f t="shared" si="491"/>
        <v>JANEIRO</v>
      </c>
    </row>
    <row r="3456" spans="4:14" x14ac:dyDescent="0.25">
      <c r="D3456" s="119" t="s">
        <v>192</v>
      </c>
      <c r="H3456" s="141">
        <f t="shared" si="492"/>
        <v>0</v>
      </c>
      <c r="M3456" s="190">
        <f t="shared" si="493"/>
        <v>1</v>
      </c>
      <c r="N3456" s="190" t="str">
        <f t="shared" si="491"/>
        <v>JANEIRO</v>
      </c>
    </row>
    <row r="3457" spans="4:14" x14ac:dyDescent="0.25">
      <c r="D3457" s="119" t="s">
        <v>192</v>
      </c>
      <c r="H3457" s="141">
        <f t="shared" si="492"/>
        <v>0</v>
      </c>
      <c r="M3457" s="190">
        <f t="shared" si="493"/>
        <v>1</v>
      </c>
      <c r="N3457" s="190" t="str">
        <f t="shared" si="491"/>
        <v>JANEIRO</v>
      </c>
    </row>
    <row r="3458" spans="4:14" x14ac:dyDescent="0.25">
      <c r="D3458" s="119" t="s">
        <v>192</v>
      </c>
      <c r="H3458" s="141">
        <f t="shared" si="492"/>
        <v>0</v>
      </c>
      <c r="M3458" s="190">
        <f t="shared" si="493"/>
        <v>1</v>
      </c>
      <c r="N3458" s="190" t="str">
        <f t="shared" si="491"/>
        <v>JANEIRO</v>
      </c>
    </row>
    <row r="3459" spans="4:14" x14ac:dyDescent="0.25">
      <c r="D3459" s="119" t="s">
        <v>192</v>
      </c>
      <c r="H3459" s="141">
        <f t="shared" si="492"/>
        <v>0</v>
      </c>
      <c r="M3459" s="190">
        <f t="shared" si="493"/>
        <v>1</v>
      </c>
      <c r="N3459" s="190" t="str">
        <f t="shared" si="491"/>
        <v>JANEIRO</v>
      </c>
    </row>
    <row r="3460" spans="4:14" x14ac:dyDescent="0.25">
      <c r="D3460" s="119" t="s">
        <v>192</v>
      </c>
      <c r="H3460" s="141">
        <f t="shared" si="492"/>
        <v>0</v>
      </c>
      <c r="M3460" s="190">
        <f t="shared" si="493"/>
        <v>1</v>
      </c>
      <c r="N3460" s="190" t="str">
        <f t="shared" si="491"/>
        <v>JANEIRO</v>
      </c>
    </row>
    <row r="3461" spans="4:14" x14ac:dyDescent="0.25">
      <c r="D3461" s="119" t="s">
        <v>192</v>
      </c>
      <c r="H3461" s="141">
        <f t="shared" si="492"/>
        <v>0</v>
      </c>
      <c r="M3461" s="190">
        <f t="shared" si="493"/>
        <v>1</v>
      </c>
      <c r="N3461" s="190" t="str">
        <f t="shared" ref="N3461:N3524" si="494">IF(M3461=1,"JANEIRO",IF(M3461=2,"FEVEREIRO",IF(M3461=3,"MARÇO",IF(M3461=4,"ABRIL",IF(M3461=5,"MAIO",IF(M3461=6,"JUNHO",IF(M3461=7,"JULHO",IF(M3461=8,"AGOSTO",IF(M3461=9,"SETEMBRO",IF(M3461=10,"OUTUBRO",IF(M3461=11,"NOVEMBRO",IF(M3461=12,"DEZEMBRO",""))))))))))))</f>
        <v>JANEIRO</v>
      </c>
    </row>
    <row r="3462" spans="4:14" x14ac:dyDescent="0.25">
      <c r="D3462" s="119" t="s">
        <v>192</v>
      </c>
      <c r="H3462" s="141">
        <f t="shared" ref="H3462:H3525" si="495">IF(OR(I3462="",I3462=0),G3462,I3462)</f>
        <v>0</v>
      </c>
      <c r="M3462" s="190">
        <f t="shared" ref="M3462:M3525" si="496">IFERROR(MONTH(O3462),"")</f>
        <v>1</v>
      </c>
      <c r="N3462" s="190" t="str">
        <f t="shared" si="494"/>
        <v>JANEIRO</v>
      </c>
    </row>
    <row r="3463" spans="4:14" x14ac:dyDescent="0.25">
      <c r="D3463" s="119" t="s">
        <v>192</v>
      </c>
      <c r="H3463" s="141">
        <f t="shared" si="495"/>
        <v>0</v>
      </c>
      <c r="M3463" s="190">
        <f t="shared" si="496"/>
        <v>1</v>
      </c>
      <c r="N3463" s="190" t="str">
        <f t="shared" si="494"/>
        <v>JANEIRO</v>
      </c>
    </row>
    <row r="3464" spans="4:14" x14ac:dyDescent="0.25">
      <c r="D3464" s="119" t="s">
        <v>192</v>
      </c>
      <c r="H3464" s="141">
        <f t="shared" si="495"/>
        <v>0</v>
      </c>
      <c r="M3464" s="190">
        <f t="shared" si="496"/>
        <v>1</v>
      </c>
      <c r="N3464" s="190" t="str">
        <f t="shared" si="494"/>
        <v>JANEIRO</v>
      </c>
    </row>
    <row r="3465" spans="4:14" x14ac:dyDescent="0.25">
      <c r="D3465" s="119" t="s">
        <v>192</v>
      </c>
      <c r="H3465" s="141">
        <f t="shared" si="495"/>
        <v>0</v>
      </c>
      <c r="M3465" s="190">
        <f t="shared" si="496"/>
        <v>1</v>
      </c>
      <c r="N3465" s="190" t="str">
        <f t="shared" si="494"/>
        <v>JANEIRO</v>
      </c>
    </row>
    <row r="3466" spans="4:14" x14ac:dyDescent="0.25">
      <c r="D3466" s="119" t="s">
        <v>192</v>
      </c>
      <c r="H3466" s="141">
        <f t="shared" si="495"/>
        <v>0</v>
      </c>
      <c r="M3466" s="190">
        <f t="shared" si="496"/>
        <v>1</v>
      </c>
      <c r="N3466" s="190" t="str">
        <f t="shared" si="494"/>
        <v>JANEIRO</v>
      </c>
    </row>
    <row r="3467" spans="4:14" x14ac:dyDescent="0.25">
      <c r="D3467" s="119" t="s">
        <v>192</v>
      </c>
      <c r="H3467" s="141">
        <f t="shared" si="495"/>
        <v>0</v>
      </c>
      <c r="M3467" s="190">
        <f t="shared" si="496"/>
        <v>1</v>
      </c>
      <c r="N3467" s="190" t="str">
        <f t="shared" si="494"/>
        <v>JANEIRO</v>
      </c>
    </row>
    <row r="3468" spans="4:14" x14ac:dyDescent="0.25">
      <c r="D3468" s="119" t="s">
        <v>192</v>
      </c>
      <c r="H3468" s="141">
        <f t="shared" si="495"/>
        <v>0</v>
      </c>
      <c r="M3468" s="190">
        <f t="shared" si="496"/>
        <v>1</v>
      </c>
      <c r="N3468" s="190" t="str">
        <f t="shared" si="494"/>
        <v>JANEIRO</v>
      </c>
    </row>
    <row r="3469" spans="4:14" x14ac:dyDescent="0.25">
      <c r="D3469" s="119" t="s">
        <v>192</v>
      </c>
      <c r="H3469" s="141">
        <f t="shared" si="495"/>
        <v>0</v>
      </c>
      <c r="M3469" s="190">
        <f t="shared" si="496"/>
        <v>1</v>
      </c>
      <c r="N3469" s="190" t="str">
        <f t="shared" si="494"/>
        <v>JANEIRO</v>
      </c>
    </row>
    <row r="3470" spans="4:14" x14ac:dyDescent="0.25">
      <c r="D3470" s="119" t="s">
        <v>192</v>
      </c>
      <c r="H3470" s="141">
        <f t="shared" si="495"/>
        <v>0</v>
      </c>
      <c r="M3470" s="190">
        <f t="shared" si="496"/>
        <v>1</v>
      </c>
      <c r="N3470" s="190" t="str">
        <f t="shared" si="494"/>
        <v>JANEIRO</v>
      </c>
    </row>
    <row r="3471" spans="4:14" x14ac:dyDescent="0.25">
      <c r="D3471" s="119" t="s">
        <v>192</v>
      </c>
      <c r="H3471" s="141">
        <f t="shared" si="495"/>
        <v>0</v>
      </c>
      <c r="M3471" s="190">
        <f t="shared" si="496"/>
        <v>1</v>
      </c>
      <c r="N3471" s="190" t="str">
        <f t="shared" si="494"/>
        <v>JANEIRO</v>
      </c>
    </row>
    <row r="3472" spans="4:14" x14ac:dyDescent="0.25">
      <c r="D3472" s="119" t="s">
        <v>192</v>
      </c>
      <c r="H3472" s="141">
        <f t="shared" si="495"/>
        <v>0</v>
      </c>
      <c r="M3472" s="190">
        <f t="shared" si="496"/>
        <v>1</v>
      </c>
      <c r="N3472" s="190" t="str">
        <f t="shared" si="494"/>
        <v>JANEIRO</v>
      </c>
    </row>
    <row r="3473" spans="4:14" x14ac:dyDescent="0.25">
      <c r="D3473" s="119" t="s">
        <v>192</v>
      </c>
      <c r="H3473" s="141">
        <f t="shared" si="495"/>
        <v>0</v>
      </c>
      <c r="M3473" s="190">
        <f t="shared" si="496"/>
        <v>1</v>
      </c>
      <c r="N3473" s="190" t="str">
        <f t="shared" si="494"/>
        <v>JANEIRO</v>
      </c>
    </row>
    <row r="3474" spans="4:14" x14ac:dyDescent="0.25">
      <c r="D3474" s="119" t="s">
        <v>192</v>
      </c>
      <c r="H3474" s="141">
        <f t="shared" si="495"/>
        <v>0</v>
      </c>
      <c r="M3474" s="190">
        <f t="shared" si="496"/>
        <v>1</v>
      </c>
      <c r="N3474" s="190" t="str">
        <f t="shared" si="494"/>
        <v>JANEIRO</v>
      </c>
    </row>
    <row r="3475" spans="4:14" x14ac:dyDescent="0.25">
      <c r="D3475" s="119" t="s">
        <v>192</v>
      </c>
      <c r="H3475" s="141">
        <f t="shared" si="495"/>
        <v>0</v>
      </c>
      <c r="M3475" s="190">
        <f t="shared" si="496"/>
        <v>1</v>
      </c>
      <c r="N3475" s="190" t="str">
        <f t="shared" si="494"/>
        <v>JANEIRO</v>
      </c>
    </row>
    <row r="3476" spans="4:14" x14ac:dyDescent="0.25">
      <c r="D3476" s="119" t="s">
        <v>192</v>
      </c>
      <c r="H3476" s="141">
        <f t="shared" si="495"/>
        <v>0</v>
      </c>
      <c r="M3476" s="190">
        <f t="shared" si="496"/>
        <v>1</v>
      </c>
      <c r="N3476" s="190" t="str">
        <f t="shared" si="494"/>
        <v>JANEIRO</v>
      </c>
    </row>
    <row r="3477" spans="4:14" x14ac:dyDescent="0.25">
      <c r="D3477" s="119" t="s">
        <v>192</v>
      </c>
      <c r="H3477" s="141">
        <f t="shared" si="495"/>
        <v>0</v>
      </c>
      <c r="M3477" s="190">
        <f t="shared" si="496"/>
        <v>1</v>
      </c>
      <c r="N3477" s="190" t="str">
        <f t="shared" si="494"/>
        <v>JANEIRO</v>
      </c>
    </row>
    <row r="3478" spans="4:14" x14ac:dyDescent="0.25">
      <c r="D3478" s="119" t="s">
        <v>192</v>
      </c>
      <c r="H3478" s="141">
        <f t="shared" si="495"/>
        <v>0</v>
      </c>
      <c r="M3478" s="190">
        <f t="shared" si="496"/>
        <v>1</v>
      </c>
      <c r="N3478" s="190" t="str">
        <f t="shared" si="494"/>
        <v>JANEIRO</v>
      </c>
    </row>
    <row r="3479" spans="4:14" x14ac:dyDescent="0.25">
      <c r="D3479" s="119" t="s">
        <v>192</v>
      </c>
      <c r="H3479" s="141">
        <f t="shared" si="495"/>
        <v>0</v>
      </c>
      <c r="M3479" s="190">
        <f t="shared" si="496"/>
        <v>1</v>
      </c>
      <c r="N3479" s="190" t="str">
        <f t="shared" si="494"/>
        <v>JANEIRO</v>
      </c>
    </row>
    <row r="3480" spans="4:14" x14ac:dyDescent="0.25">
      <c r="D3480" s="119" t="s">
        <v>192</v>
      </c>
      <c r="H3480" s="141">
        <f t="shared" si="495"/>
        <v>0</v>
      </c>
      <c r="M3480" s="190">
        <f t="shared" si="496"/>
        <v>1</v>
      </c>
      <c r="N3480" s="190" t="str">
        <f t="shared" si="494"/>
        <v>JANEIRO</v>
      </c>
    </row>
    <row r="3481" spans="4:14" x14ac:dyDescent="0.25">
      <c r="D3481" s="119" t="s">
        <v>192</v>
      </c>
      <c r="H3481" s="141">
        <f t="shared" si="495"/>
        <v>0</v>
      </c>
      <c r="M3481" s="190">
        <f t="shared" si="496"/>
        <v>1</v>
      </c>
      <c r="N3481" s="190" t="str">
        <f t="shared" si="494"/>
        <v>JANEIRO</v>
      </c>
    </row>
    <row r="3482" spans="4:14" x14ac:dyDescent="0.25">
      <c r="D3482" s="119" t="s">
        <v>192</v>
      </c>
      <c r="H3482" s="141">
        <f t="shared" si="495"/>
        <v>0</v>
      </c>
      <c r="M3482" s="190">
        <f t="shared" si="496"/>
        <v>1</v>
      </c>
      <c r="N3482" s="190" t="str">
        <f t="shared" si="494"/>
        <v>JANEIRO</v>
      </c>
    </row>
    <row r="3483" spans="4:14" x14ac:dyDescent="0.25">
      <c r="D3483" s="119" t="s">
        <v>192</v>
      </c>
      <c r="H3483" s="141">
        <f t="shared" si="495"/>
        <v>0</v>
      </c>
      <c r="M3483" s="190">
        <f t="shared" si="496"/>
        <v>1</v>
      </c>
      <c r="N3483" s="190" t="str">
        <f t="shared" si="494"/>
        <v>JANEIRO</v>
      </c>
    </row>
    <row r="3484" spans="4:14" x14ac:dyDescent="0.25">
      <c r="D3484" s="119" t="s">
        <v>192</v>
      </c>
      <c r="H3484" s="141">
        <f t="shared" si="495"/>
        <v>0</v>
      </c>
      <c r="M3484" s="190">
        <f t="shared" si="496"/>
        <v>1</v>
      </c>
      <c r="N3484" s="190" t="str">
        <f t="shared" si="494"/>
        <v>JANEIRO</v>
      </c>
    </row>
    <row r="3485" spans="4:14" x14ac:dyDescent="0.25">
      <c r="D3485" s="119" t="s">
        <v>192</v>
      </c>
      <c r="H3485" s="141">
        <f t="shared" si="495"/>
        <v>0</v>
      </c>
      <c r="M3485" s="190">
        <f t="shared" si="496"/>
        <v>1</v>
      </c>
      <c r="N3485" s="190" t="str">
        <f t="shared" si="494"/>
        <v>JANEIRO</v>
      </c>
    </row>
    <row r="3486" spans="4:14" x14ac:dyDescent="0.25">
      <c r="D3486" s="119" t="s">
        <v>192</v>
      </c>
      <c r="H3486" s="141">
        <f t="shared" si="495"/>
        <v>0</v>
      </c>
      <c r="M3486" s="190">
        <f t="shared" si="496"/>
        <v>1</v>
      </c>
      <c r="N3486" s="190" t="str">
        <f t="shared" si="494"/>
        <v>JANEIRO</v>
      </c>
    </row>
    <row r="3487" spans="4:14" x14ac:dyDescent="0.25">
      <c r="D3487" s="119" t="s">
        <v>192</v>
      </c>
      <c r="H3487" s="141">
        <f t="shared" si="495"/>
        <v>0</v>
      </c>
      <c r="M3487" s="190">
        <f t="shared" si="496"/>
        <v>1</v>
      </c>
      <c r="N3487" s="190" t="str">
        <f t="shared" si="494"/>
        <v>JANEIRO</v>
      </c>
    </row>
    <row r="3488" spans="4:14" x14ac:dyDescent="0.25">
      <c r="D3488" s="119" t="s">
        <v>192</v>
      </c>
      <c r="H3488" s="141">
        <f t="shared" si="495"/>
        <v>0</v>
      </c>
      <c r="M3488" s="190">
        <f t="shared" si="496"/>
        <v>1</v>
      </c>
      <c r="N3488" s="190" t="str">
        <f t="shared" si="494"/>
        <v>JANEIRO</v>
      </c>
    </row>
    <row r="3489" spans="4:14" x14ac:dyDescent="0.25">
      <c r="D3489" s="119" t="s">
        <v>192</v>
      </c>
      <c r="H3489" s="141">
        <f t="shared" si="495"/>
        <v>0</v>
      </c>
      <c r="M3489" s="190">
        <f t="shared" si="496"/>
        <v>1</v>
      </c>
      <c r="N3489" s="190" t="str">
        <f t="shared" si="494"/>
        <v>JANEIRO</v>
      </c>
    </row>
    <row r="3490" spans="4:14" x14ac:dyDescent="0.25">
      <c r="D3490" s="119" t="s">
        <v>192</v>
      </c>
      <c r="H3490" s="141">
        <f t="shared" si="495"/>
        <v>0</v>
      </c>
      <c r="M3490" s="190">
        <f t="shared" si="496"/>
        <v>1</v>
      </c>
      <c r="N3490" s="190" t="str">
        <f t="shared" si="494"/>
        <v>JANEIRO</v>
      </c>
    </row>
    <row r="3491" spans="4:14" x14ac:dyDescent="0.25">
      <c r="D3491" s="119" t="s">
        <v>192</v>
      </c>
      <c r="H3491" s="141">
        <f t="shared" si="495"/>
        <v>0</v>
      </c>
      <c r="M3491" s="190">
        <f t="shared" si="496"/>
        <v>1</v>
      </c>
      <c r="N3491" s="190" t="str">
        <f t="shared" si="494"/>
        <v>JANEIRO</v>
      </c>
    </row>
    <row r="3492" spans="4:14" x14ac:dyDescent="0.25">
      <c r="D3492" s="119" t="s">
        <v>192</v>
      </c>
      <c r="H3492" s="141">
        <f t="shared" si="495"/>
        <v>0</v>
      </c>
      <c r="M3492" s="190">
        <f t="shared" si="496"/>
        <v>1</v>
      </c>
      <c r="N3492" s="190" t="str">
        <f t="shared" si="494"/>
        <v>JANEIRO</v>
      </c>
    </row>
    <row r="3493" spans="4:14" x14ac:dyDescent="0.25">
      <c r="D3493" s="119" t="s">
        <v>192</v>
      </c>
      <c r="H3493" s="141">
        <f t="shared" si="495"/>
        <v>0</v>
      </c>
      <c r="M3493" s="190">
        <f t="shared" si="496"/>
        <v>1</v>
      </c>
      <c r="N3493" s="190" t="str">
        <f t="shared" si="494"/>
        <v>JANEIRO</v>
      </c>
    </row>
    <row r="3494" spans="4:14" x14ac:dyDescent="0.25">
      <c r="D3494" s="119" t="s">
        <v>192</v>
      </c>
      <c r="H3494" s="141">
        <f t="shared" si="495"/>
        <v>0</v>
      </c>
      <c r="M3494" s="190">
        <f t="shared" si="496"/>
        <v>1</v>
      </c>
      <c r="N3494" s="190" t="str">
        <f t="shared" si="494"/>
        <v>JANEIRO</v>
      </c>
    </row>
    <row r="3495" spans="4:14" x14ac:dyDescent="0.25">
      <c r="D3495" s="119" t="s">
        <v>192</v>
      </c>
      <c r="H3495" s="141">
        <f t="shared" si="495"/>
        <v>0</v>
      </c>
      <c r="M3495" s="190">
        <f t="shared" si="496"/>
        <v>1</v>
      </c>
      <c r="N3495" s="190" t="str">
        <f t="shared" si="494"/>
        <v>JANEIRO</v>
      </c>
    </row>
    <row r="3496" spans="4:14" x14ac:dyDescent="0.25">
      <c r="D3496" s="119" t="s">
        <v>192</v>
      </c>
      <c r="H3496" s="141">
        <f t="shared" si="495"/>
        <v>0</v>
      </c>
      <c r="M3496" s="190">
        <f t="shared" si="496"/>
        <v>1</v>
      </c>
      <c r="N3496" s="190" t="str">
        <f t="shared" si="494"/>
        <v>JANEIRO</v>
      </c>
    </row>
    <row r="3497" spans="4:14" x14ac:dyDescent="0.25">
      <c r="D3497" s="119" t="s">
        <v>192</v>
      </c>
      <c r="H3497" s="141">
        <f t="shared" si="495"/>
        <v>0</v>
      </c>
      <c r="M3497" s="190">
        <f t="shared" si="496"/>
        <v>1</v>
      </c>
      <c r="N3497" s="190" t="str">
        <f t="shared" si="494"/>
        <v>JANEIRO</v>
      </c>
    </row>
    <row r="3498" spans="4:14" x14ac:dyDescent="0.25">
      <c r="D3498" s="119" t="s">
        <v>192</v>
      </c>
      <c r="H3498" s="141">
        <f t="shared" si="495"/>
        <v>0</v>
      </c>
      <c r="M3498" s="190">
        <f t="shared" si="496"/>
        <v>1</v>
      </c>
      <c r="N3498" s="190" t="str">
        <f t="shared" si="494"/>
        <v>JANEIRO</v>
      </c>
    </row>
    <row r="3499" spans="4:14" x14ac:dyDescent="0.25">
      <c r="D3499" s="119" t="s">
        <v>192</v>
      </c>
      <c r="H3499" s="141">
        <f t="shared" si="495"/>
        <v>0</v>
      </c>
      <c r="M3499" s="190">
        <f t="shared" si="496"/>
        <v>1</v>
      </c>
      <c r="N3499" s="190" t="str">
        <f t="shared" si="494"/>
        <v>JANEIRO</v>
      </c>
    </row>
    <row r="3500" spans="4:14" x14ac:dyDescent="0.25">
      <c r="D3500" s="119" t="s">
        <v>192</v>
      </c>
      <c r="H3500" s="141">
        <f t="shared" si="495"/>
        <v>0</v>
      </c>
      <c r="M3500" s="190">
        <f t="shared" si="496"/>
        <v>1</v>
      </c>
      <c r="N3500" s="190" t="str">
        <f t="shared" si="494"/>
        <v>JANEIRO</v>
      </c>
    </row>
    <row r="3501" spans="4:14" x14ac:dyDescent="0.25">
      <c r="D3501" s="119" t="s">
        <v>192</v>
      </c>
      <c r="H3501" s="141">
        <f t="shared" si="495"/>
        <v>0</v>
      </c>
      <c r="M3501" s="190">
        <f t="shared" si="496"/>
        <v>1</v>
      </c>
      <c r="N3501" s="190" t="str">
        <f t="shared" si="494"/>
        <v>JANEIRO</v>
      </c>
    </row>
    <row r="3502" spans="4:14" x14ac:dyDescent="0.25">
      <c r="D3502" s="119" t="s">
        <v>192</v>
      </c>
      <c r="H3502" s="141">
        <f t="shared" si="495"/>
        <v>0</v>
      </c>
      <c r="M3502" s="190">
        <f t="shared" si="496"/>
        <v>1</v>
      </c>
      <c r="N3502" s="190" t="str">
        <f t="shared" si="494"/>
        <v>JANEIRO</v>
      </c>
    </row>
    <row r="3503" spans="4:14" x14ac:dyDescent="0.25">
      <c r="D3503" s="119" t="s">
        <v>192</v>
      </c>
      <c r="H3503" s="141">
        <f t="shared" si="495"/>
        <v>0</v>
      </c>
      <c r="M3503" s="190">
        <f t="shared" si="496"/>
        <v>1</v>
      </c>
      <c r="N3503" s="190" t="str">
        <f t="shared" si="494"/>
        <v>JANEIRO</v>
      </c>
    </row>
    <row r="3504" spans="4:14" x14ac:dyDescent="0.25">
      <c r="D3504" s="119" t="s">
        <v>192</v>
      </c>
      <c r="H3504" s="141">
        <f t="shared" si="495"/>
        <v>0</v>
      </c>
      <c r="M3504" s="190">
        <f t="shared" si="496"/>
        <v>1</v>
      </c>
      <c r="N3504" s="190" t="str">
        <f t="shared" si="494"/>
        <v>JANEIRO</v>
      </c>
    </row>
    <row r="3505" spans="4:14" x14ac:dyDescent="0.25">
      <c r="D3505" s="119" t="s">
        <v>192</v>
      </c>
      <c r="H3505" s="141">
        <f t="shared" si="495"/>
        <v>0</v>
      </c>
      <c r="M3505" s="190">
        <f t="shared" si="496"/>
        <v>1</v>
      </c>
      <c r="N3505" s="190" t="str">
        <f t="shared" si="494"/>
        <v>JANEIRO</v>
      </c>
    </row>
    <row r="3506" spans="4:14" x14ac:dyDescent="0.25">
      <c r="D3506" s="119" t="s">
        <v>192</v>
      </c>
      <c r="H3506" s="141">
        <f t="shared" si="495"/>
        <v>0</v>
      </c>
      <c r="M3506" s="190">
        <f t="shared" si="496"/>
        <v>1</v>
      </c>
      <c r="N3506" s="190" t="str">
        <f t="shared" si="494"/>
        <v>JANEIRO</v>
      </c>
    </row>
    <row r="3507" spans="4:14" x14ac:dyDescent="0.25">
      <c r="D3507" s="119" t="s">
        <v>192</v>
      </c>
      <c r="H3507" s="141">
        <f t="shared" si="495"/>
        <v>0</v>
      </c>
      <c r="M3507" s="190">
        <f t="shared" si="496"/>
        <v>1</v>
      </c>
      <c r="N3507" s="190" t="str">
        <f t="shared" si="494"/>
        <v>JANEIRO</v>
      </c>
    </row>
    <row r="3508" spans="4:14" x14ac:dyDescent="0.25">
      <c r="D3508" s="119" t="s">
        <v>192</v>
      </c>
      <c r="H3508" s="141">
        <f t="shared" si="495"/>
        <v>0</v>
      </c>
      <c r="M3508" s="190">
        <f t="shared" si="496"/>
        <v>1</v>
      </c>
      <c r="N3508" s="190" t="str">
        <f t="shared" si="494"/>
        <v>JANEIRO</v>
      </c>
    </row>
    <row r="3509" spans="4:14" x14ac:dyDescent="0.25">
      <c r="D3509" s="119" t="s">
        <v>192</v>
      </c>
      <c r="H3509" s="141">
        <f t="shared" si="495"/>
        <v>0</v>
      </c>
      <c r="M3509" s="190">
        <f t="shared" si="496"/>
        <v>1</v>
      </c>
      <c r="N3509" s="190" t="str">
        <f t="shared" si="494"/>
        <v>JANEIRO</v>
      </c>
    </row>
    <row r="3510" spans="4:14" x14ac:dyDescent="0.25">
      <c r="D3510" s="119" t="s">
        <v>192</v>
      </c>
      <c r="H3510" s="141">
        <f t="shared" si="495"/>
        <v>0</v>
      </c>
      <c r="M3510" s="190">
        <f t="shared" si="496"/>
        <v>1</v>
      </c>
      <c r="N3510" s="190" t="str">
        <f t="shared" si="494"/>
        <v>JANEIRO</v>
      </c>
    </row>
    <row r="3511" spans="4:14" x14ac:dyDescent="0.25">
      <c r="D3511" s="119" t="s">
        <v>192</v>
      </c>
      <c r="H3511" s="141">
        <f t="shared" si="495"/>
        <v>0</v>
      </c>
      <c r="M3511" s="190">
        <f t="shared" si="496"/>
        <v>1</v>
      </c>
      <c r="N3511" s="190" t="str">
        <f t="shared" si="494"/>
        <v>JANEIRO</v>
      </c>
    </row>
    <row r="3512" spans="4:14" x14ac:dyDescent="0.25">
      <c r="D3512" s="119" t="s">
        <v>192</v>
      </c>
      <c r="H3512" s="141">
        <f t="shared" si="495"/>
        <v>0</v>
      </c>
      <c r="M3512" s="190">
        <f t="shared" si="496"/>
        <v>1</v>
      </c>
      <c r="N3512" s="190" t="str">
        <f t="shared" si="494"/>
        <v>JANEIRO</v>
      </c>
    </row>
    <row r="3513" spans="4:14" x14ac:dyDescent="0.25">
      <c r="D3513" s="119" t="s">
        <v>192</v>
      </c>
      <c r="H3513" s="141">
        <f t="shared" si="495"/>
        <v>0</v>
      </c>
      <c r="M3513" s="190">
        <f t="shared" si="496"/>
        <v>1</v>
      </c>
      <c r="N3513" s="190" t="str">
        <f t="shared" si="494"/>
        <v>JANEIRO</v>
      </c>
    </row>
    <row r="3514" spans="4:14" x14ac:dyDescent="0.25">
      <c r="D3514" s="119" t="s">
        <v>192</v>
      </c>
      <c r="H3514" s="141">
        <f t="shared" si="495"/>
        <v>0</v>
      </c>
      <c r="M3514" s="190">
        <f t="shared" si="496"/>
        <v>1</v>
      </c>
      <c r="N3514" s="190" t="str">
        <f t="shared" si="494"/>
        <v>JANEIRO</v>
      </c>
    </row>
    <row r="3515" spans="4:14" x14ac:dyDescent="0.25">
      <c r="D3515" s="119" t="s">
        <v>192</v>
      </c>
      <c r="H3515" s="141">
        <f t="shared" si="495"/>
        <v>0</v>
      </c>
      <c r="M3515" s="190">
        <f t="shared" si="496"/>
        <v>1</v>
      </c>
      <c r="N3515" s="190" t="str">
        <f t="shared" si="494"/>
        <v>JANEIRO</v>
      </c>
    </row>
    <row r="3516" spans="4:14" x14ac:dyDescent="0.25">
      <c r="D3516" s="119" t="s">
        <v>192</v>
      </c>
      <c r="H3516" s="141">
        <f t="shared" si="495"/>
        <v>0</v>
      </c>
      <c r="M3516" s="190">
        <f t="shared" si="496"/>
        <v>1</v>
      </c>
      <c r="N3516" s="190" t="str">
        <f t="shared" si="494"/>
        <v>JANEIRO</v>
      </c>
    </row>
    <row r="3517" spans="4:14" x14ac:dyDescent="0.25">
      <c r="D3517" s="119" t="s">
        <v>192</v>
      </c>
      <c r="H3517" s="141">
        <f t="shared" si="495"/>
        <v>0</v>
      </c>
      <c r="M3517" s="190">
        <f t="shared" si="496"/>
        <v>1</v>
      </c>
      <c r="N3517" s="190" t="str">
        <f t="shared" si="494"/>
        <v>JANEIRO</v>
      </c>
    </row>
    <row r="3518" spans="4:14" x14ac:dyDescent="0.25">
      <c r="D3518" s="119" t="s">
        <v>192</v>
      </c>
      <c r="H3518" s="141">
        <f t="shared" si="495"/>
        <v>0</v>
      </c>
      <c r="M3518" s="190">
        <f t="shared" si="496"/>
        <v>1</v>
      </c>
      <c r="N3518" s="190" t="str">
        <f t="shared" si="494"/>
        <v>JANEIRO</v>
      </c>
    </row>
    <row r="3519" spans="4:14" x14ac:dyDescent="0.25">
      <c r="D3519" s="119" t="s">
        <v>192</v>
      </c>
      <c r="H3519" s="141">
        <f t="shared" si="495"/>
        <v>0</v>
      </c>
      <c r="M3519" s="190">
        <f t="shared" si="496"/>
        <v>1</v>
      </c>
      <c r="N3519" s="190" t="str">
        <f t="shared" si="494"/>
        <v>JANEIRO</v>
      </c>
    </row>
    <row r="3520" spans="4:14" x14ac:dyDescent="0.25">
      <c r="D3520" s="119" t="s">
        <v>192</v>
      </c>
      <c r="H3520" s="141">
        <f t="shared" si="495"/>
        <v>0</v>
      </c>
      <c r="M3520" s="190">
        <f t="shared" si="496"/>
        <v>1</v>
      </c>
      <c r="N3520" s="190" t="str">
        <f t="shared" si="494"/>
        <v>JANEIRO</v>
      </c>
    </row>
    <row r="3521" spans="4:14" x14ac:dyDescent="0.25">
      <c r="D3521" s="119" t="s">
        <v>192</v>
      </c>
      <c r="H3521" s="141">
        <f t="shared" si="495"/>
        <v>0</v>
      </c>
      <c r="M3521" s="190">
        <f t="shared" si="496"/>
        <v>1</v>
      </c>
      <c r="N3521" s="190" t="str">
        <f t="shared" si="494"/>
        <v>JANEIRO</v>
      </c>
    </row>
    <row r="3522" spans="4:14" x14ac:dyDescent="0.25">
      <c r="D3522" s="119" t="s">
        <v>192</v>
      </c>
      <c r="H3522" s="141">
        <f t="shared" si="495"/>
        <v>0</v>
      </c>
      <c r="M3522" s="190">
        <f t="shared" si="496"/>
        <v>1</v>
      </c>
      <c r="N3522" s="190" t="str">
        <f t="shared" si="494"/>
        <v>JANEIRO</v>
      </c>
    </row>
    <row r="3523" spans="4:14" x14ac:dyDescent="0.25">
      <c r="D3523" s="119" t="s">
        <v>192</v>
      </c>
      <c r="H3523" s="141">
        <f t="shared" si="495"/>
        <v>0</v>
      </c>
      <c r="M3523" s="190">
        <f t="shared" si="496"/>
        <v>1</v>
      </c>
      <c r="N3523" s="190" t="str">
        <f t="shared" si="494"/>
        <v>JANEIRO</v>
      </c>
    </row>
    <row r="3524" spans="4:14" x14ac:dyDescent="0.25">
      <c r="D3524" s="119" t="s">
        <v>192</v>
      </c>
      <c r="H3524" s="141">
        <f t="shared" si="495"/>
        <v>0</v>
      </c>
      <c r="M3524" s="190">
        <f t="shared" si="496"/>
        <v>1</v>
      </c>
      <c r="N3524" s="190" t="str">
        <f t="shared" si="494"/>
        <v>JANEIRO</v>
      </c>
    </row>
    <row r="3525" spans="4:14" x14ac:dyDescent="0.25">
      <c r="D3525" s="119" t="s">
        <v>192</v>
      </c>
      <c r="H3525" s="141">
        <f t="shared" si="495"/>
        <v>0</v>
      </c>
      <c r="M3525" s="190">
        <f t="shared" si="496"/>
        <v>1</v>
      </c>
      <c r="N3525" s="190" t="str">
        <f t="shared" ref="N3525:N3588" si="497">IF(M3525=1,"JANEIRO",IF(M3525=2,"FEVEREIRO",IF(M3525=3,"MARÇO",IF(M3525=4,"ABRIL",IF(M3525=5,"MAIO",IF(M3525=6,"JUNHO",IF(M3525=7,"JULHO",IF(M3525=8,"AGOSTO",IF(M3525=9,"SETEMBRO",IF(M3525=10,"OUTUBRO",IF(M3525=11,"NOVEMBRO",IF(M3525=12,"DEZEMBRO",""))))))))))))</f>
        <v>JANEIRO</v>
      </c>
    </row>
    <row r="3526" spans="4:14" x14ac:dyDescent="0.25">
      <c r="D3526" s="119" t="s">
        <v>192</v>
      </c>
      <c r="H3526" s="141">
        <f t="shared" ref="H3526:H3589" si="498">IF(OR(I3526="",I3526=0),G3526,I3526)</f>
        <v>0</v>
      </c>
      <c r="M3526" s="190">
        <f t="shared" ref="M3526:M3589" si="499">IFERROR(MONTH(O3526),"")</f>
        <v>1</v>
      </c>
      <c r="N3526" s="190" t="str">
        <f t="shared" si="497"/>
        <v>JANEIRO</v>
      </c>
    </row>
    <row r="3527" spans="4:14" x14ac:dyDescent="0.25">
      <c r="D3527" s="119" t="s">
        <v>192</v>
      </c>
      <c r="H3527" s="141">
        <f t="shared" si="498"/>
        <v>0</v>
      </c>
      <c r="M3527" s="190">
        <f t="shared" si="499"/>
        <v>1</v>
      </c>
      <c r="N3527" s="190" t="str">
        <f t="shared" si="497"/>
        <v>JANEIRO</v>
      </c>
    </row>
    <row r="3528" spans="4:14" x14ac:dyDescent="0.25">
      <c r="D3528" s="119" t="s">
        <v>192</v>
      </c>
      <c r="H3528" s="141">
        <f t="shared" si="498"/>
        <v>0</v>
      </c>
      <c r="M3528" s="190">
        <f t="shared" si="499"/>
        <v>1</v>
      </c>
      <c r="N3528" s="190" t="str">
        <f t="shared" si="497"/>
        <v>JANEIRO</v>
      </c>
    </row>
    <row r="3529" spans="4:14" x14ac:dyDescent="0.25">
      <c r="D3529" s="119" t="s">
        <v>192</v>
      </c>
      <c r="H3529" s="141">
        <f t="shared" si="498"/>
        <v>0</v>
      </c>
      <c r="M3529" s="190">
        <f t="shared" si="499"/>
        <v>1</v>
      </c>
      <c r="N3529" s="190" t="str">
        <f t="shared" si="497"/>
        <v>JANEIRO</v>
      </c>
    </row>
    <row r="3530" spans="4:14" x14ac:dyDescent="0.25">
      <c r="D3530" s="119" t="s">
        <v>192</v>
      </c>
      <c r="H3530" s="141">
        <f t="shared" si="498"/>
        <v>0</v>
      </c>
      <c r="M3530" s="190">
        <f t="shared" si="499"/>
        <v>1</v>
      </c>
      <c r="N3530" s="190" t="str">
        <f t="shared" si="497"/>
        <v>JANEIRO</v>
      </c>
    </row>
    <row r="3531" spans="4:14" x14ac:dyDescent="0.25">
      <c r="D3531" s="119" t="s">
        <v>192</v>
      </c>
      <c r="H3531" s="141">
        <f t="shared" si="498"/>
        <v>0</v>
      </c>
      <c r="M3531" s="190">
        <f t="shared" si="499"/>
        <v>1</v>
      </c>
      <c r="N3531" s="190" t="str">
        <f t="shared" si="497"/>
        <v>JANEIRO</v>
      </c>
    </row>
    <row r="3532" spans="4:14" x14ac:dyDescent="0.25">
      <c r="D3532" s="119" t="s">
        <v>192</v>
      </c>
      <c r="H3532" s="141">
        <f t="shared" si="498"/>
        <v>0</v>
      </c>
      <c r="M3532" s="190">
        <f t="shared" si="499"/>
        <v>1</v>
      </c>
      <c r="N3532" s="190" t="str">
        <f t="shared" si="497"/>
        <v>JANEIRO</v>
      </c>
    </row>
    <row r="3533" spans="4:14" x14ac:dyDescent="0.25">
      <c r="D3533" s="119" t="s">
        <v>192</v>
      </c>
      <c r="H3533" s="141">
        <f t="shared" si="498"/>
        <v>0</v>
      </c>
      <c r="M3533" s="190">
        <f t="shared" si="499"/>
        <v>1</v>
      </c>
      <c r="N3533" s="190" t="str">
        <f t="shared" si="497"/>
        <v>JANEIRO</v>
      </c>
    </row>
    <row r="3534" spans="4:14" x14ac:dyDescent="0.25">
      <c r="D3534" s="119" t="s">
        <v>192</v>
      </c>
      <c r="H3534" s="141">
        <f t="shared" si="498"/>
        <v>0</v>
      </c>
      <c r="M3534" s="190">
        <f t="shared" si="499"/>
        <v>1</v>
      </c>
      <c r="N3534" s="190" t="str">
        <f t="shared" si="497"/>
        <v>JANEIRO</v>
      </c>
    </row>
    <row r="3535" spans="4:14" x14ac:dyDescent="0.25">
      <c r="D3535" s="119" t="s">
        <v>192</v>
      </c>
      <c r="H3535" s="141">
        <f t="shared" si="498"/>
        <v>0</v>
      </c>
      <c r="M3535" s="190">
        <f t="shared" si="499"/>
        <v>1</v>
      </c>
      <c r="N3535" s="190" t="str">
        <f t="shared" si="497"/>
        <v>JANEIRO</v>
      </c>
    </row>
    <row r="3536" spans="4:14" x14ac:dyDescent="0.25">
      <c r="D3536" s="119" t="s">
        <v>192</v>
      </c>
      <c r="H3536" s="141">
        <f t="shared" si="498"/>
        <v>0</v>
      </c>
      <c r="M3536" s="190">
        <f t="shared" si="499"/>
        <v>1</v>
      </c>
      <c r="N3536" s="190" t="str">
        <f t="shared" si="497"/>
        <v>JANEIRO</v>
      </c>
    </row>
    <row r="3537" spans="4:14" x14ac:dyDescent="0.25">
      <c r="D3537" s="119" t="s">
        <v>192</v>
      </c>
      <c r="H3537" s="141">
        <f t="shared" si="498"/>
        <v>0</v>
      </c>
      <c r="M3537" s="190">
        <f t="shared" si="499"/>
        <v>1</v>
      </c>
      <c r="N3537" s="190" t="str">
        <f t="shared" si="497"/>
        <v>JANEIRO</v>
      </c>
    </row>
    <row r="3538" spans="4:14" x14ac:dyDescent="0.25">
      <c r="D3538" s="119" t="s">
        <v>192</v>
      </c>
      <c r="H3538" s="141">
        <f t="shared" si="498"/>
        <v>0</v>
      </c>
      <c r="M3538" s="190">
        <f t="shared" si="499"/>
        <v>1</v>
      </c>
      <c r="N3538" s="190" t="str">
        <f t="shared" si="497"/>
        <v>JANEIRO</v>
      </c>
    </row>
    <row r="3539" spans="4:14" x14ac:dyDescent="0.25">
      <c r="D3539" s="119" t="s">
        <v>192</v>
      </c>
      <c r="H3539" s="141">
        <f t="shared" si="498"/>
        <v>0</v>
      </c>
      <c r="M3539" s="190">
        <f t="shared" si="499"/>
        <v>1</v>
      </c>
      <c r="N3539" s="190" t="str">
        <f t="shared" si="497"/>
        <v>JANEIRO</v>
      </c>
    </row>
    <row r="3540" spans="4:14" x14ac:dyDescent="0.25">
      <c r="D3540" s="119" t="s">
        <v>192</v>
      </c>
      <c r="H3540" s="141">
        <f t="shared" si="498"/>
        <v>0</v>
      </c>
      <c r="M3540" s="190">
        <f t="shared" si="499"/>
        <v>1</v>
      </c>
      <c r="N3540" s="190" t="str">
        <f t="shared" si="497"/>
        <v>JANEIRO</v>
      </c>
    </row>
    <row r="3541" spans="4:14" x14ac:dyDescent="0.25">
      <c r="D3541" s="119" t="s">
        <v>192</v>
      </c>
      <c r="H3541" s="141">
        <f t="shared" si="498"/>
        <v>0</v>
      </c>
      <c r="M3541" s="190">
        <f t="shared" si="499"/>
        <v>1</v>
      </c>
      <c r="N3541" s="190" t="str">
        <f t="shared" si="497"/>
        <v>JANEIRO</v>
      </c>
    </row>
    <row r="3542" spans="4:14" x14ac:dyDescent="0.25">
      <c r="D3542" s="119" t="s">
        <v>192</v>
      </c>
      <c r="H3542" s="141">
        <f t="shared" si="498"/>
        <v>0</v>
      </c>
      <c r="M3542" s="190">
        <f t="shared" si="499"/>
        <v>1</v>
      </c>
      <c r="N3542" s="190" t="str">
        <f t="shared" si="497"/>
        <v>JANEIRO</v>
      </c>
    </row>
    <row r="3543" spans="4:14" x14ac:dyDescent="0.25">
      <c r="D3543" s="119" t="s">
        <v>192</v>
      </c>
      <c r="H3543" s="141">
        <f t="shared" si="498"/>
        <v>0</v>
      </c>
      <c r="M3543" s="190">
        <f t="shared" si="499"/>
        <v>1</v>
      </c>
      <c r="N3543" s="190" t="str">
        <f t="shared" si="497"/>
        <v>JANEIRO</v>
      </c>
    </row>
    <row r="3544" spans="4:14" x14ac:dyDescent="0.25">
      <c r="D3544" s="119" t="s">
        <v>192</v>
      </c>
      <c r="H3544" s="141">
        <f t="shared" si="498"/>
        <v>0</v>
      </c>
      <c r="M3544" s="190">
        <f t="shared" si="499"/>
        <v>1</v>
      </c>
      <c r="N3544" s="190" t="str">
        <f t="shared" si="497"/>
        <v>JANEIRO</v>
      </c>
    </row>
    <row r="3545" spans="4:14" x14ac:dyDescent="0.25">
      <c r="D3545" s="119" t="s">
        <v>192</v>
      </c>
      <c r="H3545" s="141">
        <f t="shared" si="498"/>
        <v>0</v>
      </c>
      <c r="M3545" s="190">
        <f t="shared" si="499"/>
        <v>1</v>
      </c>
      <c r="N3545" s="190" t="str">
        <f t="shared" si="497"/>
        <v>JANEIRO</v>
      </c>
    </row>
    <row r="3546" spans="4:14" x14ac:dyDescent="0.25">
      <c r="D3546" s="119" t="s">
        <v>192</v>
      </c>
      <c r="H3546" s="141">
        <f t="shared" si="498"/>
        <v>0</v>
      </c>
      <c r="M3546" s="190">
        <f t="shared" si="499"/>
        <v>1</v>
      </c>
      <c r="N3546" s="190" t="str">
        <f t="shared" si="497"/>
        <v>JANEIRO</v>
      </c>
    </row>
    <row r="3547" spans="4:14" x14ac:dyDescent="0.25">
      <c r="D3547" s="119" t="s">
        <v>192</v>
      </c>
      <c r="H3547" s="141">
        <f t="shared" si="498"/>
        <v>0</v>
      </c>
      <c r="M3547" s="190">
        <f t="shared" si="499"/>
        <v>1</v>
      </c>
      <c r="N3547" s="190" t="str">
        <f t="shared" si="497"/>
        <v>JANEIRO</v>
      </c>
    </row>
    <row r="3548" spans="4:14" x14ac:dyDescent="0.25">
      <c r="D3548" s="119" t="s">
        <v>192</v>
      </c>
      <c r="H3548" s="141">
        <f t="shared" si="498"/>
        <v>0</v>
      </c>
      <c r="M3548" s="190">
        <f t="shared" si="499"/>
        <v>1</v>
      </c>
      <c r="N3548" s="190" t="str">
        <f t="shared" si="497"/>
        <v>JANEIRO</v>
      </c>
    </row>
    <row r="3549" spans="4:14" x14ac:dyDescent="0.25">
      <c r="D3549" s="119" t="s">
        <v>192</v>
      </c>
      <c r="H3549" s="141">
        <f t="shared" si="498"/>
        <v>0</v>
      </c>
      <c r="M3549" s="190">
        <f t="shared" si="499"/>
        <v>1</v>
      </c>
      <c r="N3549" s="190" t="str">
        <f t="shared" si="497"/>
        <v>JANEIRO</v>
      </c>
    </row>
    <row r="3550" spans="4:14" x14ac:dyDescent="0.25">
      <c r="D3550" s="119" t="s">
        <v>192</v>
      </c>
      <c r="H3550" s="141">
        <f t="shared" si="498"/>
        <v>0</v>
      </c>
      <c r="M3550" s="190">
        <f t="shared" si="499"/>
        <v>1</v>
      </c>
      <c r="N3550" s="190" t="str">
        <f t="shared" si="497"/>
        <v>JANEIRO</v>
      </c>
    </row>
    <row r="3551" spans="4:14" x14ac:dyDescent="0.25">
      <c r="D3551" s="119" t="s">
        <v>192</v>
      </c>
      <c r="H3551" s="141">
        <f t="shared" si="498"/>
        <v>0</v>
      </c>
      <c r="M3551" s="190">
        <f t="shared" si="499"/>
        <v>1</v>
      </c>
      <c r="N3551" s="190" t="str">
        <f t="shared" si="497"/>
        <v>JANEIRO</v>
      </c>
    </row>
    <row r="3552" spans="4:14" x14ac:dyDescent="0.25">
      <c r="D3552" s="119" t="s">
        <v>192</v>
      </c>
      <c r="H3552" s="141">
        <f t="shared" si="498"/>
        <v>0</v>
      </c>
      <c r="M3552" s="190">
        <f t="shared" si="499"/>
        <v>1</v>
      </c>
      <c r="N3552" s="190" t="str">
        <f t="shared" si="497"/>
        <v>JANEIRO</v>
      </c>
    </row>
    <row r="3553" spans="4:14" x14ac:dyDescent="0.25">
      <c r="D3553" s="119" t="s">
        <v>192</v>
      </c>
      <c r="H3553" s="141">
        <f t="shared" si="498"/>
        <v>0</v>
      </c>
      <c r="M3553" s="190">
        <f t="shared" si="499"/>
        <v>1</v>
      </c>
      <c r="N3553" s="190" t="str">
        <f t="shared" si="497"/>
        <v>JANEIRO</v>
      </c>
    </row>
    <row r="3554" spans="4:14" x14ac:dyDescent="0.25">
      <c r="D3554" s="119" t="s">
        <v>192</v>
      </c>
      <c r="H3554" s="141">
        <f t="shared" si="498"/>
        <v>0</v>
      </c>
      <c r="M3554" s="190">
        <f t="shared" si="499"/>
        <v>1</v>
      </c>
      <c r="N3554" s="190" t="str">
        <f t="shared" si="497"/>
        <v>JANEIRO</v>
      </c>
    </row>
    <row r="3555" spans="4:14" x14ac:dyDescent="0.25">
      <c r="D3555" s="119" t="s">
        <v>192</v>
      </c>
      <c r="H3555" s="141">
        <f t="shared" si="498"/>
        <v>0</v>
      </c>
      <c r="M3555" s="190">
        <f t="shared" si="499"/>
        <v>1</v>
      </c>
      <c r="N3555" s="190" t="str">
        <f t="shared" si="497"/>
        <v>JANEIRO</v>
      </c>
    </row>
    <row r="3556" spans="4:14" x14ac:dyDescent="0.25">
      <c r="D3556" s="119" t="s">
        <v>192</v>
      </c>
      <c r="H3556" s="141">
        <f t="shared" si="498"/>
        <v>0</v>
      </c>
      <c r="M3556" s="190">
        <f t="shared" si="499"/>
        <v>1</v>
      </c>
      <c r="N3556" s="190" t="str">
        <f t="shared" si="497"/>
        <v>JANEIRO</v>
      </c>
    </row>
    <row r="3557" spans="4:14" x14ac:dyDescent="0.25">
      <c r="D3557" s="119" t="s">
        <v>192</v>
      </c>
      <c r="H3557" s="141">
        <f t="shared" si="498"/>
        <v>0</v>
      </c>
      <c r="M3557" s="190">
        <f t="shared" si="499"/>
        <v>1</v>
      </c>
      <c r="N3557" s="190" t="str">
        <f t="shared" si="497"/>
        <v>JANEIRO</v>
      </c>
    </row>
    <row r="3558" spans="4:14" x14ac:dyDescent="0.25">
      <c r="D3558" s="119" t="s">
        <v>192</v>
      </c>
      <c r="H3558" s="141">
        <f t="shared" si="498"/>
        <v>0</v>
      </c>
      <c r="M3558" s="190">
        <f t="shared" si="499"/>
        <v>1</v>
      </c>
      <c r="N3558" s="190" t="str">
        <f t="shared" si="497"/>
        <v>JANEIRO</v>
      </c>
    </row>
    <row r="3559" spans="4:14" x14ac:dyDescent="0.25">
      <c r="D3559" s="119" t="s">
        <v>192</v>
      </c>
      <c r="H3559" s="141">
        <f t="shared" si="498"/>
        <v>0</v>
      </c>
      <c r="M3559" s="190">
        <f t="shared" si="499"/>
        <v>1</v>
      </c>
      <c r="N3559" s="190" t="str">
        <f t="shared" si="497"/>
        <v>JANEIRO</v>
      </c>
    </row>
    <row r="3560" spans="4:14" x14ac:dyDescent="0.25">
      <c r="D3560" s="119" t="s">
        <v>192</v>
      </c>
      <c r="H3560" s="141">
        <f t="shared" si="498"/>
        <v>0</v>
      </c>
      <c r="M3560" s="190">
        <f t="shared" si="499"/>
        <v>1</v>
      </c>
      <c r="N3560" s="190" t="str">
        <f t="shared" si="497"/>
        <v>JANEIRO</v>
      </c>
    </row>
    <row r="3561" spans="4:14" x14ac:dyDescent="0.25">
      <c r="D3561" s="119" t="s">
        <v>192</v>
      </c>
      <c r="H3561" s="141">
        <f t="shared" si="498"/>
        <v>0</v>
      </c>
      <c r="M3561" s="190">
        <f t="shared" si="499"/>
        <v>1</v>
      </c>
      <c r="N3561" s="190" t="str">
        <f t="shared" si="497"/>
        <v>JANEIRO</v>
      </c>
    </row>
    <row r="3562" spans="4:14" x14ac:dyDescent="0.25">
      <c r="D3562" s="119" t="s">
        <v>192</v>
      </c>
      <c r="H3562" s="141">
        <f t="shared" si="498"/>
        <v>0</v>
      </c>
      <c r="M3562" s="190">
        <f t="shared" si="499"/>
        <v>1</v>
      </c>
      <c r="N3562" s="190" t="str">
        <f t="shared" si="497"/>
        <v>JANEIRO</v>
      </c>
    </row>
    <row r="3563" spans="4:14" x14ac:dyDescent="0.25">
      <c r="D3563" s="119" t="s">
        <v>192</v>
      </c>
      <c r="H3563" s="141">
        <f t="shared" si="498"/>
        <v>0</v>
      </c>
      <c r="M3563" s="190">
        <f t="shared" si="499"/>
        <v>1</v>
      </c>
      <c r="N3563" s="190" t="str">
        <f t="shared" si="497"/>
        <v>JANEIRO</v>
      </c>
    </row>
    <row r="3564" spans="4:14" x14ac:dyDescent="0.25">
      <c r="D3564" s="119" t="s">
        <v>192</v>
      </c>
      <c r="H3564" s="141">
        <f t="shared" si="498"/>
        <v>0</v>
      </c>
      <c r="M3564" s="190">
        <f t="shared" si="499"/>
        <v>1</v>
      </c>
      <c r="N3564" s="190" t="str">
        <f t="shared" si="497"/>
        <v>JANEIRO</v>
      </c>
    </row>
    <row r="3565" spans="4:14" x14ac:dyDescent="0.25">
      <c r="D3565" s="119" t="s">
        <v>192</v>
      </c>
      <c r="H3565" s="141">
        <f t="shared" si="498"/>
        <v>0</v>
      </c>
      <c r="M3565" s="190">
        <f t="shared" si="499"/>
        <v>1</v>
      </c>
      <c r="N3565" s="190" t="str">
        <f t="shared" si="497"/>
        <v>JANEIRO</v>
      </c>
    </row>
    <row r="3566" spans="4:14" x14ac:dyDescent="0.25">
      <c r="D3566" s="119" t="s">
        <v>192</v>
      </c>
      <c r="H3566" s="141">
        <f t="shared" si="498"/>
        <v>0</v>
      </c>
      <c r="M3566" s="190">
        <f t="shared" si="499"/>
        <v>1</v>
      </c>
      <c r="N3566" s="190" t="str">
        <f t="shared" si="497"/>
        <v>JANEIRO</v>
      </c>
    </row>
    <row r="3567" spans="4:14" x14ac:dyDescent="0.25">
      <c r="D3567" s="119" t="s">
        <v>192</v>
      </c>
      <c r="H3567" s="141">
        <f t="shared" si="498"/>
        <v>0</v>
      </c>
      <c r="M3567" s="190">
        <f t="shared" si="499"/>
        <v>1</v>
      </c>
      <c r="N3567" s="190" t="str">
        <f t="shared" si="497"/>
        <v>JANEIRO</v>
      </c>
    </row>
    <row r="3568" spans="4:14" x14ac:dyDescent="0.25">
      <c r="D3568" s="119" t="s">
        <v>192</v>
      </c>
      <c r="H3568" s="141">
        <f t="shared" si="498"/>
        <v>0</v>
      </c>
      <c r="M3568" s="190">
        <f t="shared" si="499"/>
        <v>1</v>
      </c>
      <c r="N3568" s="190" t="str">
        <f t="shared" si="497"/>
        <v>JANEIRO</v>
      </c>
    </row>
    <row r="3569" spans="4:14" x14ac:dyDescent="0.25">
      <c r="D3569" s="119" t="s">
        <v>192</v>
      </c>
      <c r="H3569" s="141">
        <f t="shared" si="498"/>
        <v>0</v>
      </c>
      <c r="M3569" s="190">
        <f t="shared" si="499"/>
        <v>1</v>
      </c>
      <c r="N3569" s="190" t="str">
        <f t="shared" si="497"/>
        <v>JANEIRO</v>
      </c>
    </row>
    <row r="3570" spans="4:14" x14ac:dyDescent="0.25">
      <c r="D3570" s="119" t="s">
        <v>192</v>
      </c>
      <c r="H3570" s="141">
        <f t="shared" si="498"/>
        <v>0</v>
      </c>
      <c r="M3570" s="190">
        <f t="shared" si="499"/>
        <v>1</v>
      </c>
      <c r="N3570" s="190" t="str">
        <f t="shared" si="497"/>
        <v>JANEIRO</v>
      </c>
    </row>
    <row r="3571" spans="4:14" x14ac:dyDescent="0.25">
      <c r="D3571" s="119" t="s">
        <v>192</v>
      </c>
      <c r="H3571" s="141">
        <f t="shared" si="498"/>
        <v>0</v>
      </c>
      <c r="M3571" s="190">
        <f t="shared" si="499"/>
        <v>1</v>
      </c>
      <c r="N3571" s="190" t="str">
        <f t="shared" si="497"/>
        <v>JANEIRO</v>
      </c>
    </row>
    <row r="3572" spans="4:14" x14ac:dyDescent="0.25">
      <c r="D3572" s="119" t="s">
        <v>192</v>
      </c>
      <c r="H3572" s="141">
        <f t="shared" si="498"/>
        <v>0</v>
      </c>
      <c r="M3572" s="190">
        <f t="shared" si="499"/>
        <v>1</v>
      </c>
      <c r="N3572" s="190" t="str">
        <f t="shared" si="497"/>
        <v>JANEIRO</v>
      </c>
    </row>
    <row r="3573" spans="4:14" x14ac:dyDescent="0.25">
      <c r="D3573" s="119" t="s">
        <v>192</v>
      </c>
      <c r="H3573" s="141">
        <f t="shared" si="498"/>
        <v>0</v>
      </c>
      <c r="M3573" s="190">
        <f t="shared" si="499"/>
        <v>1</v>
      </c>
      <c r="N3573" s="190" t="str">
        <f t="shared" si="497"/>
        <v>JANEIRO</v>
      </c>
    </row>
    <row r="3574" spans="4:14" x14ac:dyDescent="0.25">
      <c r="D3574" s="119" t="s">
        <v>192</v>
      </c>
      <c r="H3574" s="141">
        <f t="shared" si="498"/>
        <v>0</v>
      </c>
      <c r="M3574" s="190">
        <f t="shared" si="499"/>
        <v>1</v>
      </c>
      <c r="N3574" s="190" t="str">
        <f t="shared" si="497"/>
        <v>JANEIRO</v>
      </c>
    </row>
    <row r="3575" spans="4:14" x14ac:dyDescent="0.25">
      <c r="D3575" s="119" t="s">
        <v>192</v>
      </c>
      <c r="H3575" s="141">
        <f t="shared" si="498"/>
        <v>0</v>
      </c>
      <c r="M3575" s="190">
        <f t="shared" si="499"/>
        <v>1</v>
      </c>
      <c r="N3575" s="190" t="str">
        <f t="shared" si="497"/>
        <v>JANEIRO</v>
      </c>
    </row>
    <row r="3576" spans="4:14" x14ac:dyDescent="0.25">
      <c r="D3576" s="119" t="s">
        <v>192</v>
      </c>
      <c r="H3576" s="141">
        <f t="shared" si="498"/>
        <v>0</v>
      </c>
      <c r="M3576" s="190">
        <f t="shared" si="499"/>
        <v>1</v>
      </c>
      <c r="N3576" s="190" t="str">
        <f t="shared" si="497"/>
        <v>JANEIRO</v>
      </c>
    </row>
    <row r="3577" spans="4:14" x14ac:dyDescent="0.25">
      <c r="D3577" s="119" t="s">
        <v>192</v>
      </c>
      <c r="H3577" s="141">
        <f t="shared" si="498"/>
        <v>0</v>
      </c>
      <c r="M3577" s="190">
        <f t="shared" si="499"/>
        <v>1</v>
      </c>
      <c r="N3577" s="190" t="str">
        <f t="shared" si="497"/>
        <v>JANEIRO</v>
      </c>
    </row>
    <row r="3578" spans="4:14" x14ac:dyDescent="0.25">
      <c r="D3578" s="119" t="s">
        <v>192</v>
      </c>
      <c r="H3578" s="141">
        <f t="shared" si="498"/>
        <v>0</v>
      </c>
      <c r="M3578" s="190">
        <f t="shared" si="499"/>
        <v>1</v>
      </c>
      <c r="N3578" s="190" t="str">
        <f t="shared" si="497"/>
        <v>JANEIRO</v>
      </c>
    </row>
    <row r="3579" spans="4:14" x14ac:dyDescent="0.25">
      <c r="D3579" s="119" t="s">
        <v>192</v>
      </c>
      <c r="H3579" s="141">
        <f t="shared" si="498"/>
        <v>0</v>
      </c>
      <c r="M3579" s="190">
        <f t="shared" si="499"/>
        <v>1</v>
      </c>
      <c r="N3579" s="190" t="str">
        <f t="shared" si="497"/>
        <v>JANEIRO</v>
      </c>
    </row>
    <row r="3580" spans="4:14" x14ac:dyDescent="0.25">
      <c r="D3580" s="119" t="s">
        <v>192</v>
      </c>
      <c r="H3580" s="141">
        <f t="shared" si="498"/>
        <v>0</v>
      </c>
      <c r="M3580" s="190">
        <f t="shared" si="499"/>
        <v>1</v>
      </c>
      <c r="N3580" s="190" t="str">
        <f t="shared" si="497"/>
        <v>JANEIRO</v>
      </c>
    </row>
    <row r="3581" spans="4:14" x14ac:dyDescent="0.25">
      <c r="D3581" s="119" t="s">
        <v>192</v>
      </c>
      <c r="H3581" s="141">
        <f t="shared" si="498"/>
        <v>0</v>
      </c>
      <c r="M3581" s="190">
        <f t="shared" si="499"/>
        <v>1</v>
      </c>
      <c r="N3581" s="190" t="str">
        <f t="shared" si="497"/>
        <v>JANEIRO</v>
      </c>
    </row>
    <row r="3582" spans="4:14" x14ac:dyDescent="0.25">
      <c r="D3582" s="119" t="s">
        <v>192</v>
      </c>
      <c r="H3582" s="141">
        <f t="shared" si="498"/>
        <v>0</v>
      </c>
      <c r="M3582" s="190">
        <f t="shared" si="499"/>
        <v>1</v>
      </c>
      <c r="N3582" s="190" t="str">
        <f t="shared" si="497"/>
        <v>JANEIRO</v>
      </c>
    </row>
    <row r="3583" spans="4:14" x14ac:dyDescent="0.25">
      <c r="D3583" s="119" t="s">
        <v>192</v>
      </c>
      <c r="H3583" s="141">
        <f t="shared" si="498"/>
        <v>0</v>
      </c>
      <c r="M3583" s="190">
        <f t="shared" si="499"/>
        <v>1</v>
      </c>
      <c r="N3583" s="190" t="str">
        <f t="shared" si="497"/>
        <v>JANEIRO</v>
      </c>
    </row>
    <row r="3584" spans="4:14" x14ac:dyDescent="0.25">
      <c r="D3584" s="119" t="s">
        <v>192</v>
      </c>
      <c r="H3584" s="141">
        <f t="shared" si="498"/>
        <v>0</v>
      </c>
      <c r="M3584" s="190">
        <f t="shared" si="499"/>
        <v>1</v>
      </c>
      <c r="N3584" s="190" t="str">
        <f t="shared" si="497"/>
        <v>JANEIRO</v>
      </c>
    </row>
    <row r="3585" spans="4:14" x14ac:dyDescent="0.25">
      <c r="D3585" s="119" t="s">
        <v>192</v>
      </c>
      <c r="H3585" s="141">
        <f t="shared" si="498"/>
        <v>0</v>
      </c>
      <c r="M3585" s="190">
        <f t="shared" si="499"/>
        <v>1</v>
      </c>
      <c r="N3585" s="190" t="str">
        <f t="shared" si="497"/>
        <v>JANEIRO</v>
      </c>
    </row>
    <row r="3586" spans="4:14" x14ac:dyDescent="0.25">
      <c r="D3586" s="119" t="s">
        <v>192</v>
      </c>
      <c r="H3586" s="141">
        <f t="shared" si="498"/>
        <v>0</v>
      </c>
      <c r="M3586" s="190">
        <f t="shared" si="499"/>
        <v>1</v>
      </c>
      <c r="N3586" s="190" t="str">
        <f t="shared" si="497"/>
        <v>JANEIRO</v>
      </c>
    </row>
    <row r="3587" spans="4:14" x14ac:dyDescent="0.25">
      <c r="D3587" s="119" t="s">
        <v>192</v>
      </c>
      <c r="H3587" s="141">
        <f t="shared" si="498"/>
        <v>0</v>
      </c>
      <c r="M3587" s="190">
        <f t="shared" si="499"/>
        <v>1</v>
      </c>
      <c r="N3587" s="190" t="str">
        <f t="shared" si="497"/>
        <v>JANEIRO</v>
      </c>
    </row>
    <row r="3588" spans="4:14" x14ac:dyDescent="0.25">
      <c r="D3588" s="119" t="s">
        <v>192</v>
      </c>
      <c r="H3588" s="141">
        <f t="shared" si="498"/>
        <v>0</v>
      </c>
      <c r="M3588" s="190">
        <f t="shared" si="499"/>
        <v>1</v>
      </c>
      <c r="N3588" s="190" t="str">
        <f t="shared" si="497"/>
        <v>JANEIRO</v>
      </c>
    </row>
    <row r="3589" spans="4:14" x14ac:dyDescent="0.25">
      <c r="D3589" s="119" t="s">
        <v>192</v>
      </c>
      <c r="H3589" s="141">
        <f t="shared" si="498"/>
        <v>0</v>
      </c>
      <c r="M3589" s="190">
        <f t="shared" si="499"/>
        <v>1</v>
      </c>
      <c r="N3589" s="190" t="str">
        <f t="shared" ref="N3589:N3652" si="500">IF(M3589=1,"JANEIRO",IF(M3589=2,"FEVEREIRO",IF(M3589=3,"MARÇO",IF(M3589=4,"ABRIL",IF(M3589=5,"MAIO",IF(M3589=6,"JUNHO",IF(M3589=7,"JULHO",IF(M3589=8,"AGOSTO",IF(M3589=9,"SETEMBRO",IF(M3589=10,"OUTUBRO",IF(M3589=11,"NOVEMBRO",IF(M3589=12,"DEZEMBRO",""))))))))))))</f>
        <v>JANEIRO</v>
      </c>
    </row>
    <row r="3590" spans="4:14" x14ac:dyDescent="0.25">
      <c r="D3590" s="119" t="s">
        <v>192</v>
      </c>
      <c r="H3590" s="141">
        <f t="shared" ref="H3590:H3653" si="501">IF(OR(I3590="",I3590=0),G3590,I3590)</f>
        <v>0</v>
      </c>
      <c r="M3590" s="190">
        <f t="shared" ref="M3590:M3653" si="502">IFERROR(MONTH(O3590),"")</f>
        <v>1</v>
      </c>
      <c r="N3590" s="190" t="str">
        <f t="shared" si="500"/>
        <v>JANEIRO</v>
      </c>
    </row>
    <row r="3591" spans="4:14" x14ac:dyDescent="0.25">
      <c r="D3591" s="119" t="s">
        <v>192</v>
      </c>
      <c r="H3591" s="141">
        <f t="shared" si="501"/>
        <v>0</v>
      </c>
      <c r="M3591" s="190">
        <f t="shared" si="502"/>
        <v>1</v>
      </c>
      <c r="N3591" s="190" t="str">
        <f t="shared" si="500"/>
        <v>JANEIRO</v>
      </c>
    </row>
    <row r="3592" spans="4:14" x14ac:dyDescent="0.25">
      <c r="D3592" s="119" t="s">
        <v>192</v>
      </c>
      <c r="H3592" s="141">
        <f t="shared" si="501"/>
        <v>0</v>
      </c>
      <c r="M3592" s="190">
        <f t="shared" si="502"/>
        <v>1</v>
      </c>
      <c r="N3592" s="190" t="str">
        <f t="shared" si="500"/>
        <v>JANEIRO</v>
      </c>
    </row>
    <row r="3593" spans="4:14" x14ac:dyDescent="0.25">
      <c r="D3593" s="119" t="s">
        <v>192</v>
      </c>
      <c r="H3593" s="141">
        <f t="shared" si="501"/>
        <v>0</v>
      </c>
      <c r="M3593" s="190">
        <f t="shared" si="502"/>
        <v>1</v>
      </c>
      <c r="N3593" s="190" t="str">
        <f t="shared" si="500"/>
        <v>JANEIRO</v>
      </c>
    </row>
    <row r="3594" spans="4:14" x14ac:dyDescent="0.25">
      <c r="D3594" s="119" t="s">
        <v>192</v>
      </c>
      <c r="H3594" s="141">
        <f t="shared" si="501"/>
        <v>0</v>
      </c>
      <c r="M3594" s="190">
        <f t="shared" si="502"/>
        <v>1</v>
      </c>
      <c r="N3594" s="190" t="str">
        <f t="shared" si="500"/>
        <v>JANEIRO</v>
      </c>
    </row>
    <row r="3595" spans="4:14" x14ac:dyDescent="0.25">
      <c r="D3595" s="119" t="s">
        <v>192</v>
      </c>
      <c r="H3595" s="141">
        <f t="shared" si="501"/>
        <v>0</v>
      </c>
      <c r="M3595" s="190">
        <f t="shared" si="502"/>
        <v>1</v>
      </c>
      <c r="N3595" s="190" t="str">
        <f t="shared" si="500"/>
        <v>JANEIRO</v>
      </c>
    </row>
    <row r="3596" spans="4:14" x14ac:dyDescent="0.25">
      <c r="D3596" s="119" t="s">
        <v>192</v>
      </c>
      <c r="H3596" s="141">
        <f t="shared" si="501"/>
        <v>0</v>
      </c>
      <c r="M3596" s="190">
        <f t="shared" si="502"/>
        <v>1</v>
      </c>
      <c r="N3596" s="190" t="str">
        <f t="shared" si="500"/>
        <v>JANEIRO</v>
      </c>
    </row>
    <row r="3597" spans="4:14" x14ac:dyDescent="0.25">
      <c r="D3597" s="119" t="s">
        <v>192</v>
      </c>
      <c r="H3597" s="141">
        <f t="shared" si="501"/>
        <v>0</v>
      </c>
      <c r="M3597" s="190">
        <f t="shared" si="502"/>
        <v>1</v>
      </c>
      <c r="N3597" s="190" t="str">
        <f t="shared" si="500"/>
        <v>JANEIRO</v>
      </c>
    </row>
    <row r="3598" spans="4:14" x14ac:dyDescent="0.25">
      <c r="D3598" s="119" t="s">
        <v>192</v>
      </c>
      <c r="H3598" s="141">
        <f t="shared" si="501"/>
        <v>0</v>
      </c>
      <c r="M3598" s="190">
        <f t="shared" si="502"/>
        <v>1</v>
      </c>
      <c r="N3598" s="190" t="str">
        <f t="shared" si="500"/>
        <v>JANEIRO</v>
      </c>
    </row>
    <row r="3599" spans="4:14" x14ac:dyDescent="0.25">
      <c r="D3599" s="119" t="s">
        <v>192</v>
      </c>
      <c r="H3599" s="141">
        <f t="shared" si="501"/>
        <v>0</v>
      </c>
      <c r="M3599" s="190">
        <f t="shared" si="502"/>
        <v>1</v>
      </c>
      <c r="N3599" s="190" t="str">
        <f t="shared" si="500"/>
        <v>JANEIRO</v>
      </c>
    </row>
    <row r="3600" spans="4:14" x14ac:dyDescent="0.25">
      <c r="D3600" s="119" t="s">
        <v>192</v>
      </c>
      <c r="H3600" s="141">
        <f t="shared" si="501"/>
        <v>0</v>
      </c>
      <c r="M3600" s="190">
        <f t="shared" si="502"/>
        <v>1</v>
      </c>
      <c r="N3600" s="190" t="str">
        <f t="shared" si="500"/>
        <v>JANEIRO</v>
      </c>
    </row>
    <row r="3601" spans="4:14" x14ac:dyDescent="0.25">
      <c r="D3601" s="119" t="s">
        <v>192</v>
      </c>
      <c r="H3601" s="141">
        <f t="shared" si="501"/>
        <v>0</v>
      </c>
      <c r="M3601" s="190">
        <f t="shared" si="502"/>
        <v>1</v>
      </c>
      <c r="N3601" s="190" t="str">
        <f t="shared" si="500"/>
        <v>JANEIRO</v>
      </c>
    </row>
    <row r="3602" spans="4:14" x14ac:dyDescent="0.25">
      <c r="D3602" s="119" t="s">
        <v>192</v>
      </c>
      <c r="H3602" s="141">
        <f t="shared" si="501"/>
        <v>0</v>
      </c>
      <c r="M3602" s="190">
        <f t="shared" si="502"/>
        <v>1</v>
      </c>
      <c r="N3602" s="190" t="str">
        <f t="shared" si="500"/>
        <v>JANEIRO</v>
      </c>
    </row>
    <row r="3603" spans="4:14" x14ac:dyDescent="0.25">
      <c r="D3603" s="119" t="s">
        <v>192</v>
      </c>
      <c r="H3603" s="141">
        <f t="shared" si="501"/>
        <v>0</v>
      </c>
      <c r="M3603" s="190">
        <f t="shared" si="502"/>
        <v>1</v>
      </c>
      <c r="N3603" s="190" t="str">
        <f t="shared" si="500"/>
        <v>JANEIRO</v>
      </c>
    </row>
    <row r="3604" spans="4:14" x14ac:dyDescent="0.25">
      <c r="D3604" s="119" t="s">
        <v>192</v>
      </c>
      <c r="H3604" s="141">
        <f t="shared" si="501"/>
        <v>0</v>
      </c>
      <c r="M3604" s="190">
        <f t="shared" si="502"/>
        <v>1</v>
      </c>
      <c r="N3604" s="190" t="str">
        <f t="shared" si="500"/>
        <v>JANEIRO</v>
      </c>
    </row>
    <row r="3605" spans="4:14" x14ac:dyDescent="0.25">
      <c r="D3605" s="119" t="s">
        <v>192</v>
      </c>
      <c r="H3605" s="141">
        <f t="shared" si="501"/>
        <v>0</v>
      </c>
      <c r="M3605" s="190">
        <f t="shared" si="502"/>
        <v>1</v>
      </c>
      <c r="N3605" s="190" t="str">
        <f t="shared" si="500"/>
        <v>JANEIRO</v>
      </c>
    </row>
    <row r="3606" spans="4:14" x14ac:dyDescent="0.25">
      <c r="D3606" s="119" t="s">
        <v>192</v>
      </c>
      <c r="H3606" s="141">
        <f t="shared" si="501"/>
        <v>0</v>
      </c>
      <c r="M3606" s="190">
        <f t="shared" si="502"/>
        <v>1</v>
      </c>
      <c r="N3606" s="190" t="str">
        <f t="shared" si="500"/>
        <v>JANEIRO</v>
      </c>
    </row>
    <row r="3607" spans="4:14" x14ac:dyDescent="0.25">
      <c r="D3607" s="119" t="s">
        <v>192</v>
      </c>
      <c r="H3607" s="141">
        <f t="shared" si="501"/>
        <v>0</v>
      </c>
      <c r="M3607" s="190">
        <f t="shared" si="502"/>
        <v>1</v>
      </c>
      <c r="N3607" s="190" t="str">
        <f t="shared" si="500"/>
        <v>JANEIRO</v>
      </c>
    </row>
    <row r="3608" spans="4:14" x14ac:dyDescent="0.25">
      <c r="D3608" s="119" t="s">
        <v>192</v>
      </c>
      <c r="H3608" s="141">
        <f t="shared" si="501"/>
        <v>0</v>
      </c>
      <c r="M3608" s="190">
        <f t="shared" si="502"/>
        <v>1</v>
      </c>
      <c r="N3608" s="190" t="str">
        <f t="shared" si="500"/>
        <v>JANEIRO</v>
      </c>
    </row>
    <row r="3609" spans="4:14" x14ac:dyDescent="0.25">
      <c r="D3609" s="119" t="s">
        <v>192</v>
      </c>
      <c r="H3609" s="141">
        <f t="shared" si="501"/>
        <v>0</v>
      </c>
      <c r="M3609" s="190">
        <f t="shared" si="502"/>
        <v>1</v>
      </c>
      <c r="N3609" s="190" t="str">
        <f t="shared" si="500"/>
        <v>JANEIRO</v>
      </c>
    </row>
    <row r="3610" spans="4:14" x14ac:dyDescent="0.25">
      <c r="D3610" s="119" t="s">
        <v>192</v>
      </c>
      <c r="H3610" s="141">
        <f t="shared" si="501"/>
        <v>0</v>
      </c>
      <c r="M3610" s="190">
        <f t="shared" si="502"/>
        <v>1</v>
      </c>
      <c r="N3610" s="190" t="str">
        <f t="shared" si="500"/>
        <v>JANEIRO</v>
      </c>
    </row>
    <row r="3611" spans="4:14" x14ac:dyDescent="0.25">
      <c r="D3611" s="119" t="s">
        <v>192</v>
      </c>
      <c r="H3611" s="141">
        <f t="shared" si="501"/>
        <v>0</v>
      </c>
      <c r="M3611" s="190">
        <f t="shared" si="502"/>
        <v>1</v>
      </c>
      <c r="N3611" s="190" t="str">
        <f t="shared" si="500"/>
        <v>JANEIRO</v>
      </c>
    </row>
    <row r="3612" spans="4:14" x14ac:dyDescent="0.25">
      <c r="D3612" s="119" t="s">
        <v>192</v>
      </c>
      <c r="H3612" s="141">
        <f t="shared" si="501"/>
        <v>0</v>
      </c>
      <c r="M3612" s="190">
        <f t="shared" si="502"/>
        <v>1</v>
      </c>
      <c r="N3612" s="190" t="str">
        <f t="shared" si="500"/>
        <v>JANEIRO</v>
      </c>
    </row>
    <row r="3613" spans="4:14" x14ac:dyDescent="0.25">
      <c r="D3613" s="119" t="s">
        <v>192</v>
      </c>
      <c r="H3613" s="141">
        <f t="shared" si="501"/>
        <v>0</v>
      </c>
      <c r="M3613" s="190">
        <f t="shared" si="502"/>
        <v>1</v>
      </c>
      <c r="N3613" s="190" t="str">
        <f t="shared" si="500"/>
        <v>JANEIRO</v>
      </c>
    </row>
    <row r="3614" spans="4:14" x14ac:dyDescent="0.25">
      <c r="D3614" s="119" t="s">
        <v>192</v>
      </c>
      <c r="H3614" s="141">
        <f t="shared" si="501"/>
        <v>0</v>
      </c>
      <c r="M3614" s="190">
        <f t="shared" si="502"/>
        <v>1</v>
      </c>
      <c r="N3614" s="190" t="str">
        <f t="shared" si="500"/>
        <v>JANEIRO</v>
      </c>
    </row>
    <row r="3615" spans="4:14" x14ac:dyDescent="0.25">
      <c r="D3615" s="119" t="s">
        <v>192</v>
      </c>
      <c r="H3615" s="141">
        <f t="shared" si="501"/>
        <v>0</v>
      </c>
      <c r="M3615" s="190">
        <f t="shared" si="502"/>
        <v>1</v>
      </c>
      <c r="N3615" s="190" t="str">
        <f t="shared" si="500"/>
        <v>JANEIRO</v>
      </c>
    </row>
    <row r="3616" spans="4:14" x14ac:dyDescent="0.25">
      <c r="D3616" s="119" t="s">
        <v>192</v>
      </c>
      <c r="H3616" s="141">
        <f t="shared" si="501"/>
        <v>0</v>
      </c>
      <c r="M3616" s="190">
        <f t="shared" si="502"/>
        <v>1</v>
      </c>
      <c r="N3616" s="190" t="str">
        <f t="shared" si="500"/>
        <v>JANEIRO</v>
      </c>
    </row>
    <row r="3617" spans="4:14" x14ac:dyDescent="0.25">
      <c r="D3617" s="119" t="s">
        <v>192</v>
      </c>
      <c r="H3617" s="141">
        <f t="shared" si="501"/>
        <v>0</v>
      </c>
      <c r="M3617" s="190">
        <f t="shared" si="502"/>
        <v>1</v>
      </c>
      <c r="N3617" s="190" t="str">
        <f t="shared" si="500"/>
        <v>JANEIRO</v>
      </c>
    </row>
    <row r="3618" spans="4:14" x14ac:dyDescent="0.25">
      <c r="D3618" s="119" t="s">
        <v>192</v>
      </c>
      <c r="H3618" s="141">
        <f t="shared" si="501"/>
        <v>0</v>
      </c>
      <c r="M3618" s="190">
        <f t="shared" si="502"/>
        <v>1</v>
      </c>
      <c r="N3618" s="190" t="str">
        <f t="shared" si="500"/>
        <v>JANEIRO</v>
      </c>
    </row>
    <row r="3619" spans="4:14" x14ac:dyDescent="0.25">
      <c r="D3619" s="119" t="s">
        <v>192</v>
      </c>
      <c r="H3619" s="141">
        <f t="shared" si="501"/>
        <v>0</v>
      </c>
      <c r="M3619" s="190">
        <f t="shared" si="502"/>
        <v>1</v>
      </c>
      <c r="N3619" s="190" t="str">
        <f t="shared" si="500"/>
        <v>JANEIRO</v>
      </c>
    </row>
    <row r="3620" spans="4:14" x14ac:dyDescent="0.25">
      <c r="D3620" s="119" t="s">
        <v>192</v>
      </c>
      <c r="H3620" s="141">
        <f t="shared" si="501"/>
        <v>0</v>
      </c>
      <c r="M3620" s="190">
        <f t="shared" si="502"/>
        <v>1</v>
      </c>
      <c r="N3620" s="190" t="str">
        <f t="shared" si="500"/>
        <v>JANEIRO</v>
      </c>
    </row>
    <row r="3621" spans="4:14" x14ac:dyDescent="0.25">
      <c r="D3621" s="119" t="s">
        <v>192</v>
      </c>
      <c r="H3621" s="141">
        <f t="shared" si="501"/>
        <v>0</v>
      </c>
      <c r="M3621" s="190">
        <f t="shared" si="502"/>
        <v>1</v>
      </c>
      <c r="N3621" s="190" t="str">
        <f t="shared" si="500"/>
        <v>JANEIRO</v>
      </c>
    </row>
    <row r="3622" spans="4:14" x14ac:dyDescent="0.25">
      <c r="D3622" s="119" t="s">
        <v>192</v>
      </c>
      <c r="H3622" s="141">
        <f t="shared" si="501"/>
        <v>0</v>
      </c>
      <c r="M3622" s="190">
        <f t="shared" si="502"/>
        <v>1</v>
      </c>
      <c r="N3622" s="190" t="str">
        <f t="shared" si="500"/>
        <v>JANEIRO</v>
      </c>
    </row>
    <row r="3623" spans="4:14" x14ac:dyDescent="0.25">
      <c r="D3623" s="119" t="s">
        <v>192</v>
      </c>
      <c r="H3623" s="141">
        <f t="shared" si="501"/>
        <v>0</v>
      </c>
      <c r="M3623" s="190">
        <f t="shared" si="502"/>
        <v>1</v>
      </c>
      <c r="N3623" s="190" t="str">
        <f t="shared" si="500"/>
        <v>JANEIRO</v>
      </c>
    </row>
    <row r="3624" spans="4:14" x14ac:dyDescent="0.25">
      <c r="D3624" s="119" t="s">
        <v>192</v>
      </c>
      <c r="H3624" s="141">
        <f t="shared" si="501"/>
        <v>0</v>
      </c>
      <c r="M3624" s="190">
        <f t="shared" si="502"/>
        <v>1</v>
      </c>
      <c r="N3624" s="190" t="str">
        <f t="shared" si="500"/>
        <v>JANEIRO</v>
      </c>
    </row>
    <row r="3625" spans="4:14" x14ac:dyDescent="0.25">
      <c r="D3625" s="119" t="s">
        <v>192</v>
      </c>
      <c r="H3625" s="141">
        <f t="shared" si="501"/>
        <v>0</v>
      </c>
      <c r="M3625" s="190">
        <f t="shared" si="502"/>
        <v>1</v>
      </c>
      <c r="N3625" s="190" t="str">
        <f t="shared" si="500"/>
        <v>JANEIRO</v>
      </c>
    </row>
    <row r="3626" spans="4:14" x14ac:dyDescent="0.25">
      <c r="D3626" s="119" t="s">
        <v>192</v>
      </c>
      <c r="H3626" s="141">
        <f t="shared" si="501"/>
        <v>0</v>
      </c>
      <c r="M3626" s="190">
        <f t="shared" si="502"/>
        <v>1</v>
      </c>
      <c r="N3626" s="190" t="str">
        <f t="shared" si="500"/>
        <v>JANEIRO</v>
      </c>
    </row>
    <row r="3627" spans="4:14" x14ac:dyDescent="0.25">
      <c r="D3627" s="119" t="s">
        <v>192</v>
      </c>
      <c r="H3627" s="141">
        <f t="shared" si="501"/>
        <v>0</v>
      </c>
      <c r="M3627" s="190">
        <f t="shared" si="502"/>
        <v>1</v>
      </c>
      <c r="N3627" s="190" t="str">
        <f t="shared" si="500"/>
        <v>JANEIRO</v>
      </c>
    </row>
    <row r="3628" spans="4:14" x14ac:dyDescent="0.25">
      <c r="D3628" s="119" t="s">
        <v>192</v>
      </c>
      <c r="H3628" s="141">
        <f t="shared" si="501"/>
        <v>0</v>
      </c>
      <c r="M3628" s="190">
        <f t="shared" si="502"/>
        <v>1</v>
      </c>
      <c r="N3628" s="190" t="str">
        <f t="shared" si="500"/>
        <v>JANEIRO</v>
      </c>
    </row>
    <row r="3629" spans="4:14" x14ac:dyDescent="0.25">
      <c r="D3629" s="119" t="s">
        <v>192</v>
      </c>
      <c r="H3629" s="141">
        <f t="shared" si="501"/>
        <v>0</v>
      </c>
      <c r="M3629" s="190">
        <f t="shared" si="502"/>
        <v>1</v>
      </c>
      <c r="N3629" s="190" t="str">
        <f t="shared" si="500"/>
        <v>JANEIRO</v>
      </c>
    </row>
    <row r="3630" spans="4:14" x14ac:dyDescent="0.25">
      <c r="D3630" s="119" t="s">
        <v>192</v>
      </c>
      <c r="H3630" s="141">
        <f t="shared" si="501"/>
        <v>0</v>
      </c>
      <c r="M3630" s="190">
        <f t="shared" si="502"/>
        <v>1</v>
      </c>
      <c r="N3630" s="190" t="str">
        <f t="shared" si="500"/>
        <v>JANEIRO</v>
      </c>
    </row>
    <row r="3631" spans="4:14" x14ac:dyDescent="0.25">
      <c r="D3631" s="119" t="s">
        <v>192</v>
      </c>
      <c r="H3631" s="141">
        <f t="shared" si="501"/>
        <v>0</v>
      </c>
      <c r="M3631" s="190">
        <f t="shared" si="502"/>
        <v>1</v>
      </c>
      <c r="N3631" s="190" t="str">
        <f t="shared" si="500"/>
        <v>JANEIRO</v>
      </c>
    </row>
    <row r="3632" spans="4:14" x14ac:dyDescent="0.25">
      <c r="D3632" s="119" t="s">
        <v>192</v>
      </c>
      <c r="H3632" s="141">
        <f t="shared" si="501"/>
        <v>0</v>
      </c>
      <c r="M3632" s="190">
        <f t="shared" si="502"/>
        <v>1</v>
      </c>
      <c r="N3632" s="190" t="str">
        <f t="shared" si="500"/>
        <v>JANEIRO</v>
      </c>
    </row>
    <row r="3633" spans="4:14" x14ac:dyDescent="0.25">
      <c r="D3633" s="119" t="s">
        <v>192</v>
      </c>
      <c r="H3633" s="141">
        <f t="shared" si="501"/>
        <v>0</v>
      </c>
      <c r="M3633" s="190">
        <f t="shared" si="502"/>
        <v>1</v>
      </c>
      <c r="N3633" s="190" t="str">
        <f t="shared" si="500"/>
        <v>JANEIRO</v>
      </c>
    </row>
    <row r="3634" spans="4:14" x14ac:dyDescent="0.25">
      <c r="D3634" s="119" t="s">
        <v>192</v>
      </c>
      <c r="H3634" s="141">
        <f t="shared" si="501"/>
        <v>0</v>
      </c>
      <c r="M3634" s="190">
        <f t="shared" si="502"/>
        <v>1</v>
      </c>
      <c r="N3634" s="190" t="str">
        <f t="shared" si="500"/>
        <v>JANEIRO</v>
      </c>
    </row>
    <row r="3635" spans="4:14" x14ac:dyDescent="0.25">
      <c r="D3635" s="119" t="s">
        <v>192</v>
      </c>
      <c r="H3635" s="141">
        <f t="shared" si="501"/>
        <v>0</v>
      </c>
      <c r="M3635" s="190">
        <f t="shared" si="502"/>
        <v>1</v>
      </c>
      <c r="N3635" s="190" t="str">
        <f t="shared" si="500"/>
        <v>JANEIRO</v>
      </c>
    </row>
    <row r="3636" spans="4:14" x14ac:dyDescent="0.25">
      <c r="D3636" s="119" t="s">
        <v>192</v>
      </c>
      <c r="H3636" s="141">
        <f t="shared" si="501"/>
        <v>0</v>
      </c>
      <c r="M3636" s="190">
        <f t="shared" si="502"/>
        <v>1</v>
      </c>
      <c r="N3636" s="190" t="str">
        <f t="shared" si="500"/>
        <v>JANEIRO</v>
      </c>
    </row>
    <row r="3637" spans="4:14" x14ac:dyDescent="0.25">
      <c r="D3637" s="119" t="s">
        <v>192</v>
      </c>
      <c r="H3637" s="141">
        <f t="shared" si="501"/>
        <v>0</v>
      </c>
      <c r="M3637" s="190">
        <f t="shared" si="502"/>
        <v>1</v>
      </c>
      <c r="N3637" s="190" t="str">
        <f t="shared" si="500"/>
        <v>JANEIRO</v>
      </c>
    </row>
    <row r="3638" spans="4:14" x14ac:dyDescent="0.25">
      <c r="D3638" s="119" t="s">
        <v>192</v>
      </c>
      <c r="H3638" s="141">
        <f t="shared" si="501"/>
        <v>0</v>
      </c>
      <c r="M3638" s="190">
        <f t="shared" si="502"/>
        <v>1</v>
      </c>
      <c r="N3638" s="190" t="str">
        <f t="shared" si="500"/>
        <v>JANEIRO</v>
      </c>
    </row>
    <row r="3639" spans="4:14" x14ac:dyDescent="0.25">
      <c r="D3639" s="119" t="s">
        <v>192</v>
      </c>
      <c r="H3639" s="141">
        <f t="shared" si="501"/>
        <v>0</v>
      </c>
      <c r="M3639" s="190">
        <f t="shared" si="502"/>
        <v>1</v>
      </c>
      <c r="N3639" s="190" t="str">
        <f t="shared" si="500"/>
        <v>JANEIRO</v>
      </c>
    </row>
    <row r="3640" spans="4:14" x14ac:dyDescent="0.25">
      <c r="D3640" s="119" t="s">
        <v>192</v>
      </c>
      <c r="H3640" s="141">
        <f t="shared" si="501"/>
        <v>0</v>
      </c>
      <c r="M3640" s="190">
        <f t="shared" si="502"/>
        <v>1</v>
      </c>
      <c r="N3640" s="190" t="str">
        <f t="shared" si="500"/>
        <v>JANEIRO</v>
      </c>
    </row>
    <row r="3641" spans="4:14" x14ac:dyDescent="0.25">
      <c r="D3641" s="119" t="s">
        <v>192</v>
      </c>
      <c r="H3641" s="141">
        <f t="shared" si="501"/>
        <v>0</v>
      </c>
      <c r="M3641" s="190">
        <f t="shared" si="502"/>
        <v>1</v>
      </c>
      <c r="N3641" s="190" t="str">
        <f t="shared" si="500"/>
        <v>JANEIRO</v>
      </c>
    </row>
    <row r="3642" spans="4:14" x14ac:dyDescent="0.25">
      <c r="D3642" s="119" t="s">
        <v>192</v>
      </c>
      <c r="H3642" s="141">
        <f t="shared" si="501"/>
        <v>0</v>
      </c>
      <c r="M3642" s="190">
        <f t="shared" si="502"/>
        <v>1</v>
      </c>
      <c r="N3642" s="190" t="str">
        <f t="shared" si="500"/>
        <v>JANEIRO</v>
      </c>
    </row>
    <row r="3643" spans="4:14" x14ac:dyDescent="0.25">
      <c r="D3643" s="119" t="s">
        <v>192</v>
      </c>
      <c r="H3643" s="141">
        <f t="shared" si="501"/>
        <v>0</v>
      </c>
      <c r="M3643" s="190">
        <f t="shared" si="502"/>
        <v>1</v>
      </c>
      <c r="N3643" s="190" t="str">
        <f t="shared" si="500"/>
        <v>JANEIRO</v>
      </c>
    </row>
    <row r="3644" spans="4:14" x14ac:dyDescent="0.25">
      <c r="D3644" s="119" t="s">
        <v>192</v>
      </c>
      <c r="H3644" s="141">
        <f t="shared" si="501"/>
        <v>0</v>
      </c>
      <c r="M3644" s="190">
        <f t="shared" si="502"/>
        <v>1</v>
      </c>
      <c r="N3644" s="190" t="str">
        <f t="shared" si="500"/>
        <v>JANEIRO</v>
      </c>
    </row>
    <row r="3645" spans="4:14" x14ac:dyDescent="0.25">
      <c r="D3645" s="119" t="s">
        <v>192</v>
      </c>
      <c r="H3645" s="141">
        <f t="shared" si="501"/>
        <v>0</v>
      </c>
      <c r="M3645" s="190">
        <f t="shared" si="502"/>
        <v>1</v>
      </c>
      <c r="N3645" s="190" t="str">
        <f t="shared" si="500"/>
        <v>JANEIRO</v>
      </c>
    </row>
    <row r="3646" spans="4:14" x14ac:dyDescent="0.25">
      <c r="D3646" s="119" t="s">
        <v>192</v>
      </c>
      <c r="H3646" s="141">
        <f t="shared" si="501"/>
        <v>0</v>
      </c>
      <c r="M3646" s="190">
        <f t="shared" si="502"/>
        <v>1</v>
      </c>
      <c r="N3646" s="190" t="str">
        <f t="shared" si="500"/>
        <v>JANEIRO</v>
      </c>
    </row>
    <row r="3647" spans="4:14" x14ac:dyDescent="0.25">
      <c r="D3647" s="119" t="s">
        <v>192</v>
      </c>
      <c r="H3647" s="141">
        <f t="shared" si="501"/>
        <v>0</v>
      </c>
      <c r="M3647" s="190">
        <f t="shared" si="502"/>
        <v>1</v>
      </c>
      <c r="N3647" s="190" t="str">
        <f t="shared" si="500"/>
        <v>JANEIRO</v>
      </c>
    </row>
    <row r="3648" spans="4:14" x14ac:dyDescent="0.25">
      <c r="D3648" s="119" t="s">
        <v>192</v>
      </c>
      <c r="H3648" s="141">
        <f t="shared" si="501"/>
        <v>0</v>
      </c>
      <c r="M3648" s="190">
        <f t="shared" si="502"/>
        <v>1</v>
      </c>
      <c r="N3648" s="190" t="str">
        <f t="shared" si="500"/>
        <v>JANEIRO</v>
      </c>
    </row>
    <row r="3649" spans="4:14" x14ac:dyDescent="0.25">
      <c r="D3649" s="119" t="s">
        <v>192</v>
      </c>
      <c r="H3649" s="141">
        <f t="shared" si="501"/>
        <v>0</v>
      </c>
      <c r="M3649" s="190">
        <f t="shared" si="502"/>
        <v>1</v>
      </c>
      <c r="N3649" s="190" t="str">
        <f t="shared" si="500"/>
        <v>JANEIRO</v>
      </c>
    </row>
    <row r="3650" spans="4:14" x14ac:dyDescent="0.25">
      <c r="D3650" s="119" t="s">
        <v>192</v>
      </c>
      <c r="H3650" s="141">
        <f t="shared" si="501"/>
        <v>0</v>
      </c>
      <c r="M3650" s="190">
        <f t="shared" si="502"/>
        <v>1</v>
      </c>
      <c r="N3650" s="190" t="str">
        <f t="shared" si="500"/>
        <v>JANEIRO</v>
      </c>
    </row>
    <row r="3651" spans="4:14" x14ac:dyDescent="0.25">
      <c r="D3651" s="119" t="s">
        <v>192</v>
      </c>
      <c r="H3651" s="141">
        <f t="shared" si="501"/>
        <v>0</v>
      </c>
      <c r="M3651" s="190">
        <f t="shared" si="502"/>
        <v>1</v>
      </c>
      <c r="N3651" s="190" t="str">
        <f t="shared" si="500"/>
        <v>JANEIRO</v>
      </c>
    </row>
    <row r="3652" spans="4:14" x14ac:dyDescent="0.25">
      <c r="D3652" s="119" t="s">
        <v>192</v>
      </c>
      <c r="H3652" s="141">
        <f t="shared" si="501"/>
        <v>0</v>
      </c>
      <c r="M3652" s="190">
        <f t="shared" si="502"/>
        <v>1</v>
      </c>
      <c r="N3652" s="190" t="str">
        <f t="shared" si="500"/>
        <v>JANEIRO</v>
      </c>
    </row>
    <row r="3653" spans="4:14" x14ac:dyDescent="0.25">
      <c r="D3653" s="119" t="s">
        <v>192</v>
      </c>
      <c r="H3653" s="141">
        <f t="shared" si="501"/>
        <v>0</v>
      </c>
      <c r="M3653" s="190">
        <f t="shared" si="502"/>
        <v>1</v>
      </c>
      <c r="N3653" s="190" t="str">
        <f t="shared" ref="N3653:N3716" si="503">IF(M3653=1,"JANEIRO",IF(M3653=2,"FEVEREIRO",IF(M3653=3,"MARÇO",IF(M3653=4,"ABRIL",IF(M3653=5,"MAIO",IF(M3653=6,"JUNHO",IF(M3653=7,"JULHO",IF(M3653=8,"AGOSTO",IF(M3653=9,"SETEMBRO",IF(M3653=10,"OUTUBRO",IF(M3653=11,"NOVEMBRO",IF(M3653=12,"DEZEMBRO",""))))))))))))</f>
        <v>JANEIRO</v>
      </c>
    </row>
    <row r="3654" spans="4:14" x14ac:dyDescent="0.25">
      <c r="D3654" s="119" t="s">
        <v>192</v>
      </c>
      <c r="H3654" s="141">
        <f t="shared" ref="H3654:H3717" si="504">IF(OR(I3654="",I3654=0),G3654,I3654)</f>
        <v>0</v>
      </c>
      <c r="M3654" s="190">
        <f t="shared" ref="M3654:M3717" si="505">IFERROR(MONTH(O3654),"")</f>
        <v>1</v>
      </c>
      <c r="N3654" s="190" t="str">
        <f t="shared" si="503"/>
        <v>JANEIRO</v>
      </c>
    </row>
    <row r="3655" spans="4:14" x14ac:dyDescent="0.25">
      <c r="D3655" s="119" t="s">
        <v>192</v>
      </c>
      <c r="H3655" s="141">
        <f t="shared" si="504"/>
        <v>0</v>
      </c>
      <c r="M3655" s="190">
        <f t="shared" si="505"/>
        <v>1</v>
      </c>
      <c r="N3655" s="190" t="str">
        <f t="shared" si="503"/>
        <v>JANEIRO</v>
      </c>
    </row>
    <row r="3656" spans="4:14" x14ac:dyDescent="0.25">
      <c r="D3656" s="119" t="s">
        <v>192</v>
      </c>
      <c r="H3656" s="141">
        <f t="shared" si="504"/>
        <v>0</v>
      </c>
      <c r="M3656" s="190">
        <f t="shared" si="505"/>
        <v>1</v>
      </c>
      <c r="N3656" s="190" t="str">
        <f t="shared" si="503"/>
        <v>JANEIRO</v>
      </c>
    </row>
    <row r="3657" spans="4:14" x14ac:dyDescent="0.25">
      <c r="D3657" s="119" t="s">
        <v>192</v>
      </c>
      <c r="H3657" s="141">
        <f t="shared" si="504"/>
        <v>0</v>
      </c>
      <c r="M3657" s="190">
        <f t="shared" si="505"/>
        <v>1</v>
      </c>
      <c r="N3657" s="190" t="str">
        <f t="shared" si="503"/>
        <v>JANEIRO</v>
      </c>
    </row>
    <row r="3658" spans="4:14" x14ac:dyDescent="0.25">
      <c r="D3658" s="119" t="s">
        <v>192</v>
      </c>
      <c r="H3658" s="141">
        <f t="shared" si="504"/>
        <v>0</v>
      </c>
      <c r="M3658" s="190">
        <f t="shared" si="505"/>
        <v>1</v>
      </c>
      <c r="N3658" s="190" t="str">
        <f t="shared" si="503"/>
        <v>JANEIRO</v>
      </c>
    </row>
    <row r="3659" spans="4:14" x14ac:dyDescent="0.25">
      <c r="D3659" s="119" t="s">
        <v>192</v>
      </c>
      <c r="H3659" s="141">
        <f t="shared" si="504"/>
        <v>0</v>
      </c>
      <c r="M3659" s="190">
        <f t="shared" si="505"/>
        <v>1</v>
      </c>
      <c r="N3659" s="190" t="str">
        <f t="shared" si="503"/>
        <v>JANEIRO</v>
      </c>
    </row>
    <row r="3660" spans="4:14" x14ac:dyDescent="0.25">
      <c r="D3660" s="119" t="s">
        <v>192</v>
      </c>
      <c r="H3660" s="141">
        <f t="shared" si="504"/>
        <v>0</v>
      </c>
      <c r="M3660" s="190">
        <f t="shared" si="505"/>
        <v>1</v>
      </c>
      <c r="N3660" s="190" t="str">
        <f t="shared" si="503"/>
        <v>JANEIRO</v>
      </c>
    </row>
    <row r="3661" spans="4:14" x14ac:dyDescent="0.25">
      <c r="D3661" s="119" t="s">
        <v>192</v>
      </c>
      <c r="H3661" s="141">
        <f t="shared" si="504"/>
        <v>0</v>
      </c>
      <c r="M3661" s="190">
        <f t="shared" si="505"/>
        <v>1</v>
      </c>
      <c r="N3661" s="190" t="str">
        <f t="shared" si="503"/>
        <v>JANEIRO</v>
      </c>
    </row>
    <row r="3662" spans="4:14" x14ac:dyDescent="0.25">
      <c r="D3662" s="119" t="s">
        <v>192</v>
      </c>
      <c r="H3662" s="141">
        <f t="shared" si="504"/>
        <v>0</v>
      </c>
      <c r="M3662" s="190">
        <f t="shared" si="505"/>
        <v>1</v>
      </c>
      <c r="N3662" s="190" t="str">
        <f t="shared" si="503"/>
        <v>JANEIRO</v>
      </c>
    </row>
    <row r="3663" spans="4:14" x14ac:dyDescent="0.25">
      <c r="D3663" s="119" t="s">
        <v>192</v>
      </c>
      <c r="H3663" s="141">
        <f t="shared" si="504"/>
        <v>0</v>
      </c>
      <c r="M3663" s="190">
        <f t="shared" si="505"/>
        <v>1</v>
      </c>
      <c r="N3663" s="190" t="str">
        <f t="shared" si="503"/>
        <v>JANEIRO</v>
      </c>
    </row>
    <row r="3664" spans="4:14" x14ac:dyDescent="0.25">
      <c r="D3664" s="119" t="s">
        <v>192</v>
      </c>
      <c r="H3664" s="141">
        <f t="shared" si="504"/>
        <v>0</v>
      </c>
      <c r="M3664" s="190">
        <f t="shared" si="505"/>
        <v>1</v>
      </c>
      <c r="N3664" s="190" t="str">
        <f t="shared" si="503"/>
        <v>JANEIRO</v>
      </c>
    </row>
    <row r="3665" spans="4:14" x14ac:dyDescent="0.25">
      <c r="D3665" s="119" t="s">
        <v>192</v>
      </c>
      <c r="H3665" s="141">
        <f t="shared" si="504"/>
        <v>0</v>
      </c>
      <c r="M3665" s="190">
        <f t="shared" si="505"/>
        <v>1</v>
      </c>
      <c r="N3665" s="190" t="str">
        <f t="shared" si="503"/>
        <v>JANEIRO</v>
      </c>
    </row>
    <row r="3666" spans="4:14" x14ac:dyDescent="0.25">
      <c r="D3666" s="119" t="s">
        <v>192</v>
      </c>
      <c r="H3666" s="141">
        <f t="shared" si="504"/>
        <v>0</v>
      </c>
      <c r="M3666" s="190">
        <f t="shared" si="505"/>
        <v>1</v>
      </c>
      <c r="N3666" s="190" t="str">
        <f t="shared" si="503"/>
        <v>JANEIRO</v>
      </c>
    </row>
    <row r="3667" spans="4:14" x14ac:dyDescent="0.25">
      <c r="D3667" s="119" t="s">
        <v>192</v>
      </c>
      <c r="H3667" s="141">
        <f t="shared" si="504"/>
        <v>0</v>
      </c>
      <c r="M3667" s="190">
        <f t="shared" si="505"/>
        <v>1</v>
      </c>
      <c r="N3667" s="190" t="str">
        <f t="shared" si="503"/>
        <v>JANEIRO</v>
      </c>
    </row>
    <row r="3668" spans="4:14" x14ac:dyDescent="0.25">
      <c r="D3668" s="119" t="s">
        <v>192</v>
      </c>
      <c r="H3668" s="141">
        <f t="shared" si="504"/>
        <v>0</v>
      </c>
      <c r="M3668" s="190">
        <f t="shared" si="505"/>
        <v>1</v>
      </c>
      <c r="N3668" s="190" t="str">
        <f t="shared" si="503"/>
        <v>JANEIRO</v>
      </c>
    </row>
    <row r="3669" spans="4:14" x14ac:dyDescent="0.25">
      <c r="D3669" s="119" t="s">
        <v>192</v>
      </c>
      <c r="H3669" s="141">
        <f t="shared" si="504"/>
        <v>0</v>
      </c>
      <c r="M3669" s="190">
        <f t="shared" si="505"/>
        <v>1</v>
      </c>
      <c r="N3669" s="190" t="str">
        <f t="shared" si="503"/>
        <v>JANEIRO</v>
      </c>
    </row>
    <row r="3670" spans="4:14" x14ac:dyDescent="0.25">
      <c r="D3670" s="119" t="s">
        <v>192</v>
      </c>
      <c r="H3670" s="141">
        <f t="shared" si="504"/>
        <v>0</v>
      </c>
      <c r="M3670" s="190">
        <f t="shared" si="505"/>
        <v>1</v>
      </c>
      <c r="N3670" s="190" t="str">
        <f t="shared" si="503"/>
        <v>JANEIRO</v>
      </c>
    </row>
    <row r="3671" spans="4:14" x14ac:dyDescent="0.25">
      <c r="D3671" s="119" t="s">
        <v>192</v>
      </c>
      <c r="H3671" s="141">
        <f t="shared" si="504"/>
        <v>0</v>
      </c>
      <c r="M3671" s="190">
        <f t="shared" si="505"/>
        <v>1</v>
      </c>
      <c r="N3671" s="190" t="str">
        <f t="shared" si="503"/>
        <v>JANEIRO</v>
      </c>
    </row>
    <row r="3672" spans="4:14" x14ac:dyDescent="0.25">
      <c r="D3672" s="119" t="s">
        <v>192</v>
      </c>
      <c r="H3672" s="141">
        <f t="shared" si="504"/>
        <v>0</v>
      </c>
      <c r="M3672" s="190">
        <f t="shared" si="505"/>
        <v>1</v>
      </c>
      <c r="N3672" s="190" t="str">
        <f t="shared" si="503"/>
        <v>JANEIRO</v>
      </c>
    </row>
    <row r="3673" spans="4:14" x14ac:dyDescent="0.25">
      <c r="D3673" s="119" t="s">
        <v>192</v>
      </c>
      <c r="H3673" s="141">
        <f t="shared" si="504"/>
        <v>0</v>
      </c>
      <c r="M3673" s="190">
        <f t="shared" si="505"/>
        <v>1</v>
      </c>
      <c r="N3673" s="190" t="str">
        <f t="shared" si="503"/>
        <v>JANEIRO</v>
      </c>
    </row>
    <row r="3674" spans="4:14" x14ac:dyDescent="0.25">
      <c r="D3674" s="119" t="s">
        <v>192</v>
      </c>
      <c r="H3674" s="141">
        <f t="shared" si="504"/>
        <v>0</v>
      </c>
      <c r="M3674" s="190">
        <f t="shared" si="505"/>
        <v>1</v>
      </c>
      <c r="N3674" s="190" t="str">
        <f t="shared" si="503"/>
        <v>JANEIRO</v>
      </c>
    </row>
    <row r="3675" spans="4:14" x14ac:dyDescent="0.25">
      <c r="D3675" s="119" t="s">
        <v>192</v>
      </c>
      <c r="H3675" s="141">
        <f t="shared" si="504"/>
        <v>0</v>
      </c>
      <c r="M3675" s="190">
        <f t="shared" si="505"/>
        <v>1</v>
      </c>
      <c r="N3675" s="190" t="str">
        <f t="shared" si="503"/>
        <v>JANEIRO</v>
      </c>
    </row>
    <row r="3676" spans="4:14" x14ac:dyDescent="0.25">
      <c r="D3676" s="119" t="s">
        <v>192</v>
      </c>
      <c r="H3676" s="141">
        <f t="shared" si="504"/>
        <v>0</v>
      </c>
      <c r="M3676" s="190">
        <f t="shared" si="505"/>
        <v>1</v>
      </c>
      <c r="N3676" s="190" t="str">
        <f t="shared" si="503"/>
        <v>JANEIRO</v>
      </c>
    </row>
    <row r="3677" spans="4:14" x14ac:dyDescent="0.25">
      <c r="D3677" s="119" t="s">
        <v>192</v>
      </c>
      <c r="H3677" s="141">
        <f t="shared" si="504"/>
        <v>0</v>
      </c>
      <c r="M3677" s="190">
        <f t="shared" si="505"/>
        <v>1</v>
      </c>
      <c r="N3677" s="190" t="str">
        <f t="shared" si="503"/>
        <v>JANEIRO</v>
      </c>
    </row>
    <row r="3678" spans="4:14" x14ac:dyDescent="0.25">
      <c r="D3678" s="119" t="s">
        <v>192</v>
      </c>
      <c r="H3678" s="141">
        <f t="shared" si="504"/>
        <v>0</v>
      </c>
      <c r="M3678" s="190">
        <f t="shared" si="505"/>
        <v>1</v>
      </c>
      <c r="N3678" s="190" t="str">
        <f t="shared" si="503"/>
        <v>JANEIRO</v>
      </c>
    </row>
    <row r="3679" spans="4:14" x14ac:dyDescent="0.25">
      <c r="D3679" s="119" t="s">
        <v>192</v>
      </c>
      <c r="H3679" s="141">
        <f t="shared" si="504"/>
        <v>0</v>
      </c>
      <c r="M3679" s="190">
        <f t="shared" si="505"/>
        <v>1</v>
      </c>
      <c r="N3679" s="190" t="str">
        <f t="shared" si="503"/>
        <v>JANEIRO</v>
      </c>
    </row>
    <row r="3680" spans="4:14" x14ac:dyDescent="0.25">
      <c r="D3680" s="119" t="s">
        <v>192</v>
      </c>
      <c r="H3680" s="141">
        <f t="shared" si="504"/>
        <v>0</v>
      </c>
      <c r="M3680" s="190">
        <f t="shared" si="505"/>
        <v>1</v>
      </c>
      <c r="N3680" s="190" t="str">
        <f t="shared" si="503"/>
        <v>JANEIRO</v>
      </c>
    </row>
    <row r="3681" spans="4:14" x14ac:dyDescent="0.25">
      <c r="D3681" s="119" t="s">
        <v>192</v>
      </c>
      <c r="H3681" s="141">
        <f t="shared" si="504"/>
        <v>0</v>
      </c>
      <c r="M3681" s="190">
        <f t="shared" si="505"/>
        <v>1</v>
      </c>
      <c r="N3681" s="190" t="str">
        <f t="shared" si="503"/>
        <v>JANEIRO</v>
      </c>
    </row>
    <row r="3682" spans="4:14" x14ac:dyDescent="0.25">
      <c r="D3682" s="119" t="s">
        <v>192</v>
      </c>
      <c r="H3682" s="141">
        <f t="shared" si="504"/>
        <v>0</v>
      </c>
      <c r="M3682" s="190">
        <f t="shared" si="505"/>
        <v>1</v>
      </c>
      <c r="N3682" s="190" t="str">
        <f t="shared" si="503"/>
        <v>JANEIRO</v>
      </c>
    </row>
    <row r="3683" spans="4:14" x14ac:dyDescent="0.25">
      <c r="D3683" s="119" t="s">
        <v>192</v>
      </c>
      <c r="H3683" s="141">
        <f t="shared" si="504"/>
        <v>0</v>
      </c>
      <c r="M3683" s="190">
        <f t="shared" si="505"/>
        <v>1</v>
      </c>
      <c r="N3683" s="190" t="str">
        <f t="shared" si="503"/>
        <v>JANEIRO</v>
      </c>
    </row>
    <row r="3684" spans="4:14" x14ac:dyDescent="0.25">
      <c r="D3684" s="119" t="s">
        <v>192</v>
      </c>
      <c r="H3684" s="141">
        <f t="shared" si="504"/>
        <v>0</v>
      </c>
      <c r="M3684" s="190">
        <f t="shared" si="505"/>
        <v>1</v>
      </c>
      <c r="N3684" s="190" t="str">
        <f t="shared" si="503"/>
        <v>JANEIRO</v>
      </c>
    </row>
    <row r="3685" spans="4:14" x14ac:dyDescent="0.25">
      <c r="D3685" s="119" t="s">
        <v>192</v>
      </c>
      <c r="H3685" s="141">
        <f t="shared" si="504"/>
        <v>0</v>
      </c>
      <c r="M3685" s="190">
        <f t="shared" si="505"/>
        <v>1</v>
      </c>
      <c r="N3685" s="190" t="str">
        <f t="shared" si="503"/>
        <v>JANEIRO</v>
      </c>
    </row>
    <row r="3686" spans="4:14" x14ac:dyDescent="0.25">
      <c r="D3686" s="119" t="s">
        <v>192</v>
      </c>
      <c r="H3686" s="141">
        <f t="shared" si="504"/>
        <v>0</v>
      </c>
      <c r="M3686" s="190">
        <f t="shared" si="505"/>
        <v>1</v>
      </c>
      <c r="N3686" s="190" t="str">
        <f t="shared" si="503"/>
        <v>JANEIRO</v>
      </c>
    </row>
    <row r="3687" spans="4:14" x14ac:dyDescent="0.25">
      <c r="D3687" s="119" t="s">
        <v>192</v>
      </c>
      <c r="H3687" s="141">
        <f t="shared" si="504"/>
        <v>0</v>
      </c>
      <c r="M3687" s="190">
        <f t="shared" si="505"/>
        <v>1</v>
      </c>
      <c r="N3687" s="190" t="str">
        <f t="shared" si="503"/>
        <v>JANEIRO</v>
      </c>
    </row>
    <row r="3688" spans="4:14" x14ac:dyDescent="0.25">
      <c r="D3688" s="119" t="s">
        <v>192</v>
      </c>
      <c r="H3688" s="141">
        <f t="shared" si="504"/>
        <v>0</v>
      </c>
      <c r="M3688" s="190">
        <f t="shared" si="505"/>
        <v>1</v>
      </c>
      <c r="N3688" s="190" t="str">
        <f t="shared" si="503"/>
        <v>JANEIRO</v>
      </c>
    </row>
    <row r="3689" spans="4:14" x14ac:dyDescent="0.25">
      <c r="D3689" s="119" t="s">
        <v>192</v>
      </c>
      <c r="H3689" s="141">
        <f t="shared" si="504"/>
        <v>0</v>
      </c>
      <c r="M3689" s="190">
        <f t="shared" si="505"/>
        <v>1</v>
      </c>
      <c r="N3689" s="190" t="str">
        <f t="shared" si="503"/>
        <v>JANEIRO</v>
      </c>
    </row>
    <row r="3690" spans="4:14" x14ac:dyDescent="0.25">
      <c r="D3690" s="119" t="s">
        <v>192</v>
      </c>
      <c r="H3690" s="141">
        <f t="shared" si="504"/>
        <v>0</v>
      </c>
      <c r="M3690" s="190">
        <f t="shared" si="505"/>
        <v>1</v>
      </c>
      <c r="N3690" s="190" t="str">
        <f t="shared" si="503"/>
        <v>JANEIRO</v>
      </c>
    </row>
    <row r="3691" spans="4:14" x14ac:dyDescent="0.25">
      <c r="D3691" s="119" t="s">
        <v>192</v>
      </c>
      <c r="H3691" s="141">
        <f t="shared" si="504"/>
        <v>0</v>
      </c>
      <c r="M3691" s="190">
        <f t="shared" si="505"/>
        <v>1</v>
      </c>
      <c r="N3691" s="190" t="str">
        <f t="shared" si="503"/>
        <v>JANEIRO</v>
      </c>
    </row>
    <row r="3692" spans="4:14" x14ac:dyDescent="0.25">
      <c r="D3692" s="119" t="s">
        <v>192</v>
      </c>
      <c r="H3692" s="141">
        <f t="shared" si="504"/>
        <v>0</v>
      </c>
      <c r="M3692" s="190">
        <f t="shared" si="505"/>
        <v>1</v>
      </c>
      <c r="N3692" s="190" t="str">
        <f t="shared" si="503"/>
        <v>JANEIRO</v>
      </c>
    </row>
    <row r="3693" spans="4:14" x14ac:dyDescent="0.25">
      <c r="D3693" s="119" t="s">
        <v>192</v>
      </c>
      <c r="H3693" s="141">
        <f t="shared" si="504"/>
        <v>0</v>
      </c>
      <c r="M3693" s="190">
        <f t="shared" si="505"/>
        <v>1</v>
      </c>
      <c r="N3693" s="190" t="str">
        <f t="shared" si="503"/>
        <v>JANEIRO</v>
      </c>
    </row>
    <row r="3694" spans="4:14" x14ac:dyDescent="0.25">
      <c r="D3694" s="119" t="s">
        <v>192</v>
      </c>
      <c r="H3694" s="141">
        <f t="shared" si="504"/>
        <v>0</v>
      </c>
      <c r="M3694" s="190">
        <f t="shared" si="505"/>
        <v>1</v>
      </c>
      <c r="N3694" s="190" t="str">
        <f t="shared" si="503"/>
        <v>JANEIRO</v>
      </c>
    </row>
    <row r="3695" spans="4:14" x14ac:dyDescent="0.25">
      <c r="D3695" s="119" t="s">
        <v>192</v>
      </c>
      <c r="H3695" s="141">
        <f t="shared" si="504"/>
        <v>0</v>
      </c>
      <c r="M3695" s="190">
        <f t="shared" si="505"/>
        <v>1</v>
      </c>
      <c r="N3695" s="190" t="str">
        <f t="shared" si="503"/>
        <v>JANEIRO</v>
      </c>
    </row>
    <row r="3696" spans="4:14" x14ac:dyDescent="0.25">
      <c r="D3696" s="119" t="s">
        <v>192</v>
      </c>
      <c r="H3696" s="141">
        <f t="shared" si="504"/>
        <v>0</v>
      </c>
      <c r="M3696" s="190">
        <f t="shared" si="505"/>
        <v>1</v>
      </c>
      <c r="N3696" s="190" t="str">
        <f t="shared" si="503"/>
        <v>JANEIRO</v>
      </c>
    </row>
    <row r="3697" spans="4:14" x14ac:dyDescent="0.25">
      <c r="D3697" s="119" t="s">
        <v>192</v>
      </c>
      <c r="H3697" s="141">
        <f t="shared" si="504"/>
        <v>0</v>
      </c>
      <c r="M3697" s="190">
        <f t="shared" si="505"/>
        <v>1</v>
      </c>
      <c r="N3697" s="190" t="str">
        <f t="shared" si="503"/>
        <v>JANEIRO</v>
      </c>
    </row>
    <row r="3698" spans="4:14" x14ac:dyDescent="0.25">
      <c r="D3698" s="119" t="s">
        <v>192</v>
      </c>
      <c r="H3698" s="141">
        <f t="shared" si="504"/>
        <v>0</v>
      </c>
      <c r="M3698" s="190">
        <f t="shared" si="505"/>
        <v>1</v>
      </c>
      <c r="N3698" s="190" t="str">
        <f t="shared" si="503"/>
        <v>JANEIRO</v>
      </c>
    </row>
    <row r="3699" spans="4:14" x14ac:dyDescent="0.25">
      <c r="D3699" s="119" t="s">
        <v>192</v>
      </c>
      <c r="H3699" s="141">
        <f t="shared" si="504"/>
        <v>0</v>
      </c>
      <c r="M3699" s="190">
        <f t="shared" si="505"/>
        <v>1</v>
      </c>
      <c r="N3699" s="190" t="str">
        <f t="shared" si="503"/>
        <v>JANEIRO</v>
      </c>
    </row>
    <row r="3700" spans="4:14" x14ac:dyDescent="0.25">
      <c r="D3700" s="119" t="s">
        <v>192</v>
      </c>
      <c r="H3700" s="141">
        <f t="shared" si="504"/>
        <v>0</v>
      </c>
      <c r="M3700" s="190">
        <f t="shared" si="505"/>
        <v>1</v>
      </c>
      <c r="N3700" s="190" t="str">
        <f t="shared" si="503"/>
        <v>JANEIRO</v>
      </c>
    </row>
    <row r="3701" spans="4:14" x14ac:dyDescent="0.25">
      <c r="D3701" s="119" t="s">
        <v>192</v>
      </c>
      <c r="H3701" s="141">
        <f t="shared" si="504"/>
        <v>0</v>
      </c>
      <c r="M3701" s="190">
        <f t="shared" si="505"/>
        <v>1</v>
      </c>
      <c r="N3701" s="190" t="str">
        <f t="shared" si="503"/>
        <v>JANEIRO</v>
      </c>
    </row>
    <row r="3702" spans="4:14" x14ac:dyDescent="0.25">
      <c r="D3702" s="119" t="s">
        <v>192</v>
      </c>
      <c r="H3702" s="141">
        <f t="shared" si="504"/>
        <v>0</v>
      </c>
      <c r="M3702" s="190">
        <f t="shared" si="505"/>
        <v>1</v>
      </c>
      <c r="N3702" s="190" t="str">
        <f t="shared" si="503"/>
        <v>JANEIRO</v>
      </c>
    </row>
    <row r="3703" spans="4:14" x14ac:dyDescent="0.25">
      <c r="D3703" s="119" t="s">
        <v>192</v>
      </c>
      <c r="H3703" s="141">
        <f t="shared" si="504"/>
        <v>0</v>
      </c>
      <c r="M3703" s="190">
        <f t="shared" si="505"/>
        <v>1</v>
      </c>
      <c r="N3703" s="190" t="str">
        <f t="shared" si="503"/>
        <v>JANEIRO</v>
      </c>
    </row>
    <row r="3704" spans="4:14" x14ac:dyDescent="0.25">
      <c r="D3704" s="119" t="s">
        <v>192</v>
      </c>
      <c r="H3704" s="141">
        <f t="shared" si="504"/>
        <v>0</v>
      </c>
      <c r="M3704" s="190">
        <f t="shared" si="505"/>
        <v>1</v>
      </c>
      <c r="N3704" s="190" t="str">
        <f t="shared" si="503"/>
        <v>JANEIRO</v>
      </c>
    </row>
    <row r="3705" spans="4:14" x14ac:dyDescent="0.25">
      <c r="D3705" s="119" t="s">
        <v>192</v>
      </c>
      <c r="H3705" s="141">
        <f t="shared" si="504"/>
        <v>0</v>
      </c>
      <c r="M3705" s="190">
        <f t="shared" si="505"/>
        <v>1</v>
      </c>
      <c r="N3705" s="190" t="str">
        <f t="shared" si="503"/>
        <v>JANEIRO</v>
      </c>
    </row>
    <row r="3706" spans="4:14" x14ac:dyDescent="0.25">
      <c r="D3706" s="119" t="s">
        <v>192</v>
      </c>
      <c r="H3706" s="141">
        <f t="shared" si="504"/>
        <v>0</v>
      </c>
      <c r="M3706" s="190">
        <f t="shared" si="505"/>
        <v>1</v>
      </c>
      <c r="N3706" s="190" t="str">
        <f t="shared" si="503"/>
        <v>JANEIRO</v>
      </c>
    </row>
    <row r="3707" spans="4:14" x14ac:dyDescent="0.25">
      <c r="D3707" s="119" t="s">
        <v>192</v>
      </c>
      <c r="H3707" s="141">
        <f t="shared" si="504"/>
        <v>0</v>
      </c>
      <c r="M3707" s="190">
        <f t="shared" si="505"/>
        <v>1</v>
      </c>
      <c r="N3707" s="190" t="str">
        <f t="shared" si="503"/>
        <v>JANEIRO</v>
      </c>
    </row>
    <row r="3708" spans="4:14" x14ac:dyDescent="0.25">
      <c r="D3708" s="119" t="s">
        <v>192</v>
      </c>
      <c r="H3708" s="141">
        <f t="shared" si="504"/>
        <v>0</v>
      </c>
      <c r="M3708" s="190">
        <f t="shared" si="505"/>
        <v>1</v>
      </c>
      <c r="N3708" s="190" t="str">
        <f t="shared" si="503"/>
        <v>JANEIRO</v>
      </c>
    </row>
    <row r="3709" spans="4:14" x14ac:dyDescent="0.25">
      <c r="D3709" s="119" t="s">
        <v>192</v>
      </c>
      <c r="H3709" s="141">
        <f t="shared" si="504"/>
        <v>0</v>
      </c>
      <c r="M3709" s="190">
        <f t="shared" si="505"/>
        <v>1</v>
      </c>
      <c r="N3709" s="190" t="str">
        <f t="shared" si="503"/>
        <v>JANEIRO</v>
      </c>
    </row>
    <row r="3710" spans="4:14" x14ac:dyDescent="0.25">
      <c r="D3710" s="119" t="s">
        <v>192</v>
      </c>
      <c r="H3710" s="141">
        <f t="shared" si="504"/>
        <v>0</v>
      </c>
      <c r="M3710" s="190">
        <f t="shared" si="505"/>
        <v>1</v>
      </c>
      <c r="N3710" s="190" t="str">
        <f t="shared" si="503"/>
        <v>JANEIRO</v>
      </c>
    </row>
    <row r="3711" spans="4:14" x14ac:dyDescent="0.25">
      <c r="D3711" s="119" t="s">
        <v>192</v>
      </c>
      <c r="H3711" s="141">
        <f t="shared" si="504"/>
        <v>0</v>
      </c>
      <c r="M3711" s="190">
        <f t="shared" si="505"/>
        <v>1</v>
      </c>
      <c r="N3711" s="190" t="str">
        <f t="shared" si="503"/>
        <v>JANEIRO</v>
      </c>
    </row>
    <row r="3712" spans="4:14" x14ac:dyDescent="0.25">
      <c r="D3712" s="119" t="s">
        <v>192</v>
      </c>
      <c r="H3712" s="141">
        <f t="shared" si="504"/>
        <v>0</v>
      </c>
      <c r="M3712" s="190">
        <f t="shared" si="505"/>
        <v>1</v>
      </c>
      <c r="N3712" s="190" t="str">
        <f t="shared" si="503"/>
        <v>JANEIRO</v>
      </c>
    </row>
    <row r="3713" spans="4:14" x14ac:dyDescent="0.25">
      <c r="D3713" s="119" t="s">
        <v>192</v>
      </c>
      <c r="H3713" s="141">
        <f t="shared" si="504"/>
        <v>0</v>
      </c>
      <c r="M3713" s="190">
        <f t="shared" si="505"/>
        <v>1</v>
      </c>
      <c r="N3713" s="190" t="str">
        <f t="shared" si="503"/>
        <v>JANEIRO</v>
      </c>
    </row>
    <row r="3714" spans="4:14" x14ac:dyDescent="0.25">
      <c r="D3714" s="119" t="s">
        <v>192</v>
      </c>
      <c r="H3714" s="141">
        <f t="shared" si="504"/>
        <v>0</v>
      </c>
      <c r="M3714" s="190">
        <f t="shared" si="505"/>
        <v>1</v>
      </c>
      <c r="N3714" s="190" t="str">
        <f t="shared" si="503"/>
        <v>JANEIRO</v>
      </c>
    </row>
    <row r="3715" spans="4:14" x14ac:dyDescent="0.25">
      <c r="D3715" s="119" t="s">
        <v>192</v>
      </c>
      <c r="H3715" s="141">
        <f t="shared" si="504"/>
        <v>0</v>
      </c>
      <c r="M3715" s="190">
        <f t="shared" si="505"/>
        <v>1</v>
      </c>
      <c r="N3715" s="190" t="str">
        <f t="shared" si="503"/>
        <v>JANEIRO</v>
      </c>
    </row>
    <row r="3716" spans="4:14" x14ac:dyDescent="0.25">
      <c r="D3716" s="119" t="s">
        <v>192</v>
      </c>
      <c r="H3716" s="141">
        <f t="shared" si="504"/>
        <v>0</v>
      </c>
      <c r="M3716" s="190">
        <f t="shared" si="505"/>
        <v>1</v>
      </c>
      <c r="N3716" s="190" t="str">
        <f t="shared" si="503"/>
        <v>JANEIRO</v>
      </c>
    </row>
    <row r="3717" spans="4:14" x14ac:dyDescent="0.25">
      <c r="D3717" s="119" t="s">
        <v>192</v>
      </c>
      <c r="H3717" s="141">
        <f t="shared" si="504"/>
        <v>0</v>
      </c>
      <c r="M3717" s="190">
        <f t="shared" si="505"/>
        <v>1</v>
      </c>
      <c r="N3717" s="190" t="str">
        <f t="shared" ref="N3717:N3780" si="506">IF(M3717=1,"JANEIRO",IF(M3717=2,"FEVEREIRO",IF(M3717=3,"MARÇO",IF(M3717=4,"ABRIL",IF(M3717=5,"MAIO",IF(M3717=6,"JUNHO",IF(M3717=7,"JULHO",IF(M3717=8,"AGOSTO",IF(M3717=9,"SETEMBRO",IF(M3717=10,"OUTUBRO",IF(M3717=11,"NOVEMBRO",IF(M3717=12,"DEZEMBRO",""))))))))))))</f>
        <v>JANEIRO</v>
      </c>
    </row>
    <row r="3718" spans="4:14" x14ac:dyDescent="0.25">
      <c r="D3718" s="119" t="s">
        <v>192</v>
      </c>
      <c r="H3718" s="141">
        <f t="shared" ref="H3718:H3781" si="507">IF(OR(I3718="",I3718=0),G3718,I3718)</f>
        <v>0</v>
      </c>
      <c r="M3718" s="190">
        <f t="shared" ref="M3718:M3781" si="508">IFERROR(MONTH(O3718),"")</f>
        <v>1</v>
      </c>
      <c r="N3718" s="190" t="str">
        <f t="shared" si="506"/>
        <v>JANEIRO</v>
      </c>
    </row>
    <row r="3719" spans="4:14" x14ac:dyDescent="0.25">
      <c r="D3719" s="119" t="s">
        <v>192</v>
      </c>
      <c r="H3719" s="141">
        <f t="shared" si="507"/>
        <v>0</v>
      </c>
      <c r="M3719" s="190">
        <f t="shared" si="508"/>
        <v>1</v>
      </c>
      <c r="N3719" s="190" t="str">
        <f t="shared" si="506"/>
        <v>JANEIRO</v>
      </c>
    </row>
    <row r="3720" spans="4:14" x14ac:dyDescent="0.25">
      <c r="D3720" s="119" t="s">
        <v>192</v>
      </c>
      <c r="H3720" s="141">
        <f t="shared" si="507"/>
        <v>0</v>
      </c>
      <c r="M3720" s="190">
        <f t="shared" si="508"/>
        <v>1</v>
      </c>
      <c r="N3720" s="190" t="str">
        <f t="shared" si="506"/>
        <v>JANEIRO</v>
      </c>
    </row>
    <row r="3721" spans="4:14" x14ac:dyDescent="0.25">
      <c r="D3721" s="119" t="s">
        <v>192</v>
      </c>
      <c r="H3721" s="141">
        <f t="shared" si="507"/>
        <v>0</v>
      </c>
      <c r="M3721" s="190">
        <f t="shared" si="508"/>
        <v>1</v>
      </c>
      <c r="N3721" s="190" t="str">
        <f t="shared" si="506"/>
        <v>JANEIRO</v>
      </c>
    </row>
    <row r="3722" spans="4:14" x14ac:dyDescent="0.25">
      <c r="D3722" s="119" t="s">
        <v>192</v>
      </c>
      <c r="H3722" s="141">
        <f t="shared" si="507"/>
        <v>0</v>
      </c>
      <c r="M3722" s="190">
        <f t="shared" si="508"/>
        <v>1</v>
      </c>
      <c r="N3722" s="190" t="str">
        <f t="shared" si="506"/>
        <v>JANEIRO</v>
      </c>
    </row>
    <row r="3723" spans="4:14" x14ac:dyDescent="0.25">
      <c r="D3723" s="119" t="s">
        <v>192</v>
      </c>
      <c r="H3723" s="141">
        <f t="shared" si="507"/>
        <v>0</v>
      </c>
      <c r="M3723" s="190">
        <f t="shared" si="508"/>
        <v>1</v>
      </c>
      <c r="N3723" s="190" t="str">
        <f t="shared" si="506"/>
        <v>JANEIRO</v>
      </c>
    </row>
    <row r="3724" spans="4:14" x14ac:dyDescent="0.25">
      <c r="D3724" s="119" t="s">
        <v>192</v>
      </c>
      <c r="H3724" s="141">
        <f t="shared" si="507"/>
        <v>0</v>
      </c>
      <c r="M3724" s="190">
        <f t="shared" si="508"/>
        <v>1</v>
      </c>
      <c r="N3724" s="190" t="str">
        <f t="shared" si="506"/>
        <v>JANEIRO</v>
      </c>
    </row>
    <row r="3725" spans="4:14" x14ac:dyDescent="0.25">
      <c r="D3725" s="119" t="s">
        <v>192</v>
      </c>
      <c r="H3725" s="141">
        <f t="shared" si="507"/>
        <v>0</v>
      </c>
      <c r="M3725" s="190">
        <f t="shared" si="508"/>
        <v>1</v>
      </c>
      <c r="N3725" s="190" t="str">
        <f t="shared" si="506"/>
        <v>JANEIRO</v>
      </c>
    </row>
    <row r="3726" spans="4:14" x14ac:dyDescent="0.25">
      <c r="D3726" s="119" t="s">
        <v>192</v>
      </c>
      <c r="H3726" s="141">
        <f t="shared" si="507"/>
        <v>0</v>
      </c>
      <c r="M3726" s="190">
        <f t="shared" si="508"/>
        <v>1</v>
      </c>
      <c r="N3726" s="190" t="str">
        <f t="shared" si="506"/>
        <v>JANEIRO</v>
      </c>
    </row>
    <row r="3727" spans="4:14" x14ac:dyDescent="0.25">
      <c r="D3727" s="119" t="s">
        <v>192</v>
      </c>
      <c r="H3727" s="141">
        <f t="shared" si="507"/>
        <v>0</v>
      </c>
      <c r="M3727" s="190">
        <f t="shared" si="508"/>
        <v>1</v>
      </c>
      <c r="N3727" s="190" t="str">
        <f t="shared" si="506"/>
        <v>JANEIRO</v>
      </c>
    </row>
    <row r="3728" spans="4:14" x14ac:dyDescent="0.25">
      <c r="D3728" s="119" t="s">
        <v>192</v>
      </c>
      <c r="H3728" s="141">
        <f t="shared" si="507"/>
        <v>0</v>
      </c>
      <c r="M3728" s="190">
        <f t="shared" si="508"/>
        <v>1</v>
      </c>
      <c r="N3728" s="190" t="str">
        <f t="shared" si="506"/>
        <v>JANEIRO</v>
      </c>
    </row>
    <row r="3729" spans="4:14" x14ac:dyDescent="0.25">
      <c r="D3729" s="119" t="s">
        <v>192</v>
      </c>
      <c r="H3729" s="141">
        <f t="shared" si="507"/>
        <v>0</v>
      </c>
      <c r="M3729" s="190">
        <f t="shared" si="508"/>
        <v>1</v>
      </c>
      <c r="N3729" s="190" t="str">
        <f t="shared" si="506"/>
        <v>JANEIRO</v>
      </c>
    </row>
    <row r="3730" spans="4:14" x14ac:dyDescent="0.25">
      <c r="D3730" s="119" t="s">
        <v>192</v>
      </c>
      <c r="H3730" s="141">
        <f t="shared" si="507"/>
        <v>0</v>
      </c>
      <c r="M3730" s="190">
        <f t="shared" si="508"/>
        <v>1</v>
      </c>
      <c r="N3730" s="190" t="str">
        <f t="shared" si="506"/>
        <v>JANEIRO</v>
      </c>
    </row>
    <row r="3731" spans="4:14" x14ac:dyDescent="0.25">
      <c r="D3731" s="119" t="s">
        <v>192</v>
      </c>
      <c r="H3731" s="141">
        <f t="shared" si="507"/>
        <v>0</v>
      </c>
      <c r="M3731" s="190">
        <f t="shared" si="508"/>
        <v>1</v>
      </c>
      <c r="N3731" s="190" t="str">
        <f t="shared" si="506"/>
        <v>JANEIRO</v>
      </c>
    </row>
    <row r="3732" spans="4:14" x14ac:dyDescent="0.25">
      <c r="D3732" s="119" t="s">
        <v>192</v>
      </c>
      <c r="H3732" s="141">
        <f t="shared" si="507"/>
        <v>0</v>
      </c>
      <c r="M3732" s="190">
        <f t="shared" si="508"/>
        <v>1</v>
      </c>
      <c r="N3732" s="190" t="str">
        <f t="shared" si="506"/>
        <v>JANEIRO</v>
      </c>
    </row>
    <row r="3733" spans="4:14" x14ac:dyDescent="0.25">
      <c r="D3733" s="119" t="s">
        <v>192</v>
      </c>
      <c r="H3733" s="141">
        <f t="shared" si="507"/>
        <v>0</v>
      </c>
      <c r="M3733" s="190">
        <f t="shared" si="508"/>
        <v>1</v>
      </c>
      <c r="N3733" s="190" t="str">
        <f t="shared" si="506"/>
        <v>JANEIRO</v>
      </c>
    </row>
    <row r="3734" spans="4:14" x14ac:dyDescent="0.25">
      <c r="D3734" s="119" t="s">
        <v>192</v>
      </c>
      <c r="H3734" s="141">
        <f t="shared" si="507"/>
        <v>0</v>
      </c>
      <c r="M3734" s="190">
        <f t="shared" si="508"/>
        <v>1</v>
      </c>
      <c r="N3734" s="190" t="str">
        <f t="shared" si="506"/>
        <v>JANEIRO</v>
      </c>
    </row>
    <row r="3735" spans="4:14" x14ac:dyDescent="0.25">
      <c r="D3735" s="119" t="s">
        <v>192</v>
      </c>
      <c r="H3735" s="141">
        <f t="shared" si="507"/>
        <v>0</v>
      </c>
      <c r="M3735" s="190">
        <f t="shared" si="508"/>
        <v>1</v>
      </c>
      <c r="N3735" s="190" t="str">
        <f t="shared" si="506"/>
        <v>JANEIRO</v>
      </c>
    </row>
    <row r="3736" spans="4:14" x14ac:dyDescent="0.25">
      <c r="D3736" s="119" t="s">
        <v>192</v>
      </c>
      <c r="H3736" s="141">
        <f t="shared" si="507"/>
        <v>0</v>
      </c>
      <c r="M3736" s="190">
        <f t="shared" si="508"/>
        <v>1</v>
      </c>
      <c r="N3736" s="190" t="str">
        <f t="shared" si="506"/>
        <v>JANEIRO</v>
      </c>
    </row>
    <row r="3737" spans="4:14" x14ac:dyDescent="0.25">
      <c r="D3737" s="119" t="s">
        <v>192</v>
      </c>
      <c r="H3737" s="141">
        <f t="shared" si="507"/>
        <v>0</v>
      </c>
      <c r="M3737" s="190">
        <f t="shared" si="508"/>
        <v>1</v>
      </c>
      <c r="N3737" s="190" t="str">
        <f t="shared" si="506"/>
        <v>JANEIRO</v>
      </c>
    </row>
    <row r="3738" spans="4:14" x14ac:dyDescent="0.25">
      <c r="D3738" s="119" t="s">
        <v>192</v>
      </c>
      <c r="H3738" s="141">
        <f t="shared" si="507"/>
        <v>0</v>
      </c>
      <c r="M3738" s="190">
        <f t="shared" si="508"/>
        <v>1</v>
      </c>
      <c r="N3738" s="190" t="str">
        <f t="shared" si="506"/>
        <v>JANEIRO</v>
      </c>
    </row>
    <row r="3739" spans="4:14" x14ac:dyDescent="0.25">
      <c r="D3739" s="119" t="s">
        <v>192</v>
      </c>
      <c r="H3739" s="141">
        <f t="shared" si="507"/>
        <v>0</v>
      </c>
      <c r="M3739" s="190">
        <f t="shared" si="508"/>
        <v>1</v>
      </c>
      <c r="N3739" s="190" t="str">
        <f t="shared" si="506"/>
        <v>JANEIRO</v>
      </c>
    </row>
    <row r="3740" spans="4:14" x14ac:dyDescent="0.25">
      <c r="D3740" s="119" t="s">
        <v>192</v>
      </c>
      <c r="H3740" s="141">
        <f t="shared" si="507"/>
        <v>0</v>
      </c>
      <c r="M3740" s="190">
        <f t="shared" si="508"/>
        <v>1</v>
      </c>
      <c r="N3740" s="190" t="str">
        <f t="shared" si="506"/>
        <v>JANEIRO</v>
      </c>
    </row>
    <row r="3741" spans="4:14" x14ac:dyDescent="0.25">
      <c r="D3741" s="119" t="s">
        <v>192</v>
      </c>
      <c r="H3741" s="141">
        <f t="shared" si="507"/>
        <v>0</v>
      </c>
      <c r="M3741" s="190">
        <f t="shared" si="508"/>
        <v>1</v>
      </c>
      <c r="N3741" s="190" t="str">
        <f t="shared" si="506"/>
        <v>JANEIRO</v>
      </c>
    </row>
    <row r="3742" spans="4:14" x14ac:dyDescent="0.25">
      <c r="D3742" s="119" t="s">
        <v>192</v>
      </c>
      <c r="H3742" s="141">
        <f t="shared" si="507"/>
        <v>0</v>
      </c>
      <c r="M3742" s="190">
        <f t="shared" si="508"/>
        <v>1</v>
      </c>
      <c r="N3742" s="190" t="str">
        <f t="shared" si="506"/>
        <v>JANEIRO</v>
      </c>
    </row>
    <row r="3743" spans="4:14" x14ac:dyDescent="0.25">
      <c r="D3743" s="119" t="s">
        <v>192</v>
      </c>
      <c r="H3743" s="141">
        <f t="shared" si="507"/>
        <v>0</v>
      </c>
      <c r="M3743" s="190">
        <f t="shared" si="508"/>
        <v>1</v>
      </c>
      <c r="N3743" s="190" t="str">
        <f t="shared" si="506"/>
        <v>JANEIRO</v>
      </c>
    </row>
    <row r="3744" spans="4:14" x14ac:dyDescent="0.25">
      <c r="D3744" s="119" t="s">
        <v>192</v>
      </c>
      <c r="H3744" s="141">
        <f t="shared" si="507"/>
        <v>0</v>
      </c>
      <c r="M3744" s="190">
        <f t="shared" si="508"/>
        <v>1</v>
      </c>
      <c r="N3744" s="190" t="str">
        <f t="shared" si="506"/>
        <v>JANEIRO</v>
      </c>
    </row>
    <row r="3745" spans="4:14" x14ac:dyDescent="0.25">
      <c r="D3745" s="119" t="s">
        <v>192</v>
      </c>
      <c r="H3745" s="141">
        <f t="shared" si="507"/>
        <v>0</v>
      </c>
      <c r="M3745" s="190">
        <f t="shared" si="508"/>
        <v>1</v>
      </c>
      <c r="N3745" s="190" t="str">
        <f t="shared" si="506"/>
        <v>JANEIRO</v>
      </c>
    </row>
    <row r="3746" spans="4:14" x14ac:dyDescent="0.25">
      <c r="D3746" s="119" t="s">
        <v>192</v>
      </c>
      <c r="H3746" s="141">
        <f t="shared" si="507"/>
        <v>0</v>
      </c>
      <c r="M3746" s="190">
        <f t="shared" si="508"/>
        <v>1</v>
      </c>
      <c r="N3746" s="190" t="str">
        <f t="shared" si="506"/>
        <v>JANEIRO</v>
      </c>
    </row>
    <row r="3747" spans="4:14" x14ac:dyDescent="0.25">
      <c r="D3747" s="119" t="s">
        <v>192</v>
      </c>
      <c r="H3747" s="141">
        <f t="shared" si="507"/>
        <v>0</v>
      </c>
      <c r="M3747" s="190">
        <f t="shared" si="508"/>
        <v>1</v>
      </c>
      <c r="N3747" s="190" t="str">
        <f t="shared" si="506"/>
        <v>JANEIRO</v>
      </c>
    </row>
    <row r="3748" spans="4:14" x14ac:dyDescent="0.25">
      <c r="D3748" s="119" t="s">
        <v>192</v>
      </c>
      <c r="H3748" s="141">
        <f t="shared" si="507"/>
        <v>0</v>
      </c>
      <c r="M3748" s="190">
        <f t="shared" si="508"/>
        <v>1</v>
      </c>
      <c r="N3748" s="190" t="str">
        <f t="shared" si="506"/>
        <v>JANEIRO</v>
      </c>
    </row>
    <row r="3749" spans="4:14" x14ac:dyDescent="0.25">
      <c r="D3749" s="119" t="s">
        <v>192</v>
      </c>
      <c r="H3749" s="141">
        <f t="shared" si="507"/>
        <v>0</v>
      </c>
      <c r="M3749" s="190">
        <f t="shared" si="508"/>
        <v>1</v>
      </c>
      <c r="N3749" s="190" t="str">
        <f t="shared" si="506"/>
        <v>JANEIRO</v>
      </c>
    </row>
    <row r="3750" spans="4:14" x14ac:dyDescent="0.25">
      <c r="D3750" s="119" t="s">
        <v>192</v>
      </c>
      <c r="H3750" s="141">
        <f t="shared" si="507"/>
        <v>0</v>
      </c>
      <c r="M3750" s="190">
        <f t="shared" si="508"/>
        <v>1</v>
      </c>
      <c r="N3750" s="190" t="str">
        <f t="shared" si="506"/>
        <v>JANEIRO</v>
      </c>
    </row>
    <row r="3751" spans="4:14" x14ac:dyDescent="0.25">
      <c r="D3751" s="119" t="s">
        <v>192</v>
      </c>
      <c r="H3751" s="141">
        <f t="shared" si="507"/>
        <v>0</v>
      </c>
      <c r="M3751" s="190">
        <f t="shared" si="508"/>
        <v>1</v>
      </c>
      <c r="N3751" s="190" t="str">
        <f t="shared" si="506"/>
        <v>JANEIRO</v>
      </c>
    </row>
    <row r="3752" spans="4:14" x14ac:dyDescent="0.25">
      <c r="D3752" s="119" t="s">
        <v>192</v>
      </c>
      <c r="H3752" s="141">
        <f t="shared" si="507"/>
        <v>0</v>
      </c>
      <c r="M3752" s="190">
        <f t="shared" si="508"/>
        <v>1</v>
      </c>
      <c r="N3752" s="190" t="str">
        <f t="shared" si="506"/>
        <v>JANEIRO</v>
      </c>
    </row>
    <row r="3753" spans="4:14" x14ac:dyDescent="0.25">
      <c r="D3753" s="119" t="s">
        <v>192</v>
      </c>
      <c r="H3753" s="141">
        <f t="shared" si="507"/>
        <v>0</v>
      </c>
      <c r="M3753" s="190">
        <f t="shared" si="508"/>
        <v>1</v>
      </c>
      <c r="N3753" s="190" t="str">
        <f t="shared" si="506"/>
        <v>JANEIRO</v>
      </c>
    </row>
    <row r="3754" spans="4:14" x14ac:dyDescent="0.25">
      <c r="D3754" s="119" t="s">
        <v>192</v>
      </c>
      <c r="H3754" s="141">
        <f t="shared" si="507"/>
        <v>0</v>
      </c>
      <c r="M3754" s="190">
        <f t="shared" si="508"/>
        <v>1</v>
      </c>
      <c r="N3754" s="190" t="str">
        <f t="shared" si="506"/>
        <v>JANEIRO</v>
      </c>
    </row>
    <row r="3755" spans="4:14" x14ac:dyDescent="0.25">
      <c r="D3755" s="119" t="s">
        <v>192</v>
      </c>
      <c r="H3755" s="141">
        <f t="shared" si="507"/>
        <v>0</v>
      </c>
      <c r="M3755" s="190">
        <f t="shared" si="508"/>
        <v>1</v>
      </c>
      <c r="N3755" s="190" t="str">
        <f t="shared" si="506"/>
        <v>JANEIRO</v>
      </c>
    </row>
    <row r="3756" spans="4:14" x14ac:dyDescent="0.25">
      <c r="D3756" s="119" t="s">
        <v>192</v>
      </c>
      <c r="H3756" s="141">
        <f t="shared" si="507"/>
        <v>0</v>
      </c>
      <c r="M3756" s="190">
        <f t="shared" si="508"/>
        <v>1</v>
      </c>
      <c r="N3756" s="190" t="str">
        <f t="shared" si="506"/>
        <v>JANEIRO</v>
      </c>
    </row>
    <row r="3757" spans="4:14" x14ac:dyDescent="0.25">
      <c r="D3757" s="119" t="s">
        <v>192</v>
      </c>
      <c r="H3757" s="141">
        <f t="shared" si="507"/>
        <v>0</v>
      </c>
      <c r="M3757" s="190">
        <f t="shared" si="508"/>
        <v>1</v>
      </c>
      <c r="N3757" s="190" t="str">
        <f t="shared" si="506"/>
        <v>JANEIRO</v>
      </c>
    </row>
    <row r="3758" spans="4:14" x14ac:dyDescent="0.25">
      <c r="D3758" s="119" t="s">
        <v>192</v>
      </c>
      <c r="H3758" s="141">
        <f t="shared" si="507"/>
        <v>0</v>
      </c>
      <c r="M3758" s="190">
        <f t="shared" si="508"/>
        <v>1</v>
      </c>
      <c r="N3758" s="190" t="str">
        <f t="shared" si="506"/>
        <v>JANEIRO</v>
      </c>
    </row>
    <row r="3759" spans="4:14" x14ac:dyDescent="0.25">
      <c r="D3759" s="119" t="s">
        <v>192</v>
      </c>
      <c r="H3759" s="141">
        <f t="shared" si="507"/>
        <v>0</v>
      </c>
      <c r="M3759" s="190">
        <f t="shared" si="508"/>
        <v>1</v>
      </c>
      <c r="N3759" s="190" t="str">
        <f t="shared" si="506"/>
        <v>JANEIRO</v>
      </c>
    </row>
    <row r="3760" spans="4:14" x14ac:dyDescent="0.25">
      <c r="D3760" s="119" t="s">
        <v>192</v>
      </c>
      <c r="H3760" s="141">
        <f t="shared" si="507"/>
        <v>0</v>
      </c>
      <c r="M3760" s="190">
        <f t="shared" si="508"/>
        <v>1</v>
      </c>
      <c r="N3760" s="190" t="str">
        <f t="shared" si="506"/>
        <v>JANEIRO</v>
      </c>
    </row>
    <row r="3761" spans="4:14" x14ac:dyDescent="0.25">
      <c r="D3761" s="119" t="s">
        <v>192</v>
      </c>
      <c r="H3761" s="141">
        <f t="shared" si="507"/>
        <v>0</v>
      </c>
      <c r="M3761" s="190">
        <f t="shared" si="508"/>
        <v>1</v>
      </c>
      <c r="N3761" s="190" t="str">
        <f t="shared" si="506"/>
        <v>JANEIRO</v>
      </c>
    </row>
    <row r="3762" spans="4:14" x14ac:dyDescent="0.25">
      <c r="D3762" s="119" t="s">
        <v>192</v>
      </c>
      <c r="H3762" s="141">
        <f t="shared" si="507"/>
        <v>0</v>
      </c>
      <c r="M3762" s="190">
        <f t="shared" si="508"/>
        <v>1</v>
      </c>
      <c r="N3762" s="190" t="str">
        <f t="shared" si="506"/>
        <v>JANEIRO</v>
      </c>
    </row>
    <row r="3763" spans="4:14" x14ac:dyDescent="0.25">
      <c r="D3763" s="119" t="s">
        <v>192</v>
      </c>
      <c r="H3763" s="141">
        <f t="shared" si="507"/>
        <v>0</v>
      </c>
      <c r="M3763" s="190">
        <f t="shared" si="508"/>
        <v>1</v>
      </c>
      <c r="N3763" s="190" t="str">
        <f t="shared" si="506"/>
        <v>JANEIRO</v>
      </c>
    </row>
    <row r="3764" spans="4:14" x14ac:dyDescent="0.25">
      <c r="D3764" s="119" t="s">
        <v>192</v>
      </c>
      <c r="H3764" s="141">
        <f t="shared" si="507"/>
        <v>0</v>
      </c>
      <c r="M3764" s="190">
        <f t="shared" si="508"/>
        <v>1</v>
      </c>
      <c r="N3764" s="190" t="str">
        <f t="shared" si="506"/>
        <v>JANEIRO</v>
      </c>
    </row>
    <row r="3765" spans="4:14" x14ac:dyDescent="0.25">
      <c r="D3765" s="119" t="s">
        <v>192</v>
      </c>
      <c r="H3765" s="141">
        <f t="shared" si="507"/>
        <v>0</v>
      </c>
      <c r="M3765" s="190">
        <f t="shared" si="508"/>
        <v>1</v>
      </c>
      <c r="N3765" s="190" t="str">
        <f t="shared" si="506"/>
        <v>JANEIRO</v>
      </c>
    </row>
    <row r="3766" spans="4:14" x14ac:dyDescent="0.25">
      <c r="D3766" s="119" t="s">
        <v>192</v>
      </c>
      <c r="H3766" s="141">
        <f t="shared" si="507"/>
        <v>0</v>
      </c>
      <c r="M3766" s="190">
        <f t="shared" si="508"/>
        <v>1</v>
      </c>
      <c r="N3766" s="190" t="str">
        <f t="shared" si="506"/>
        <v>JANEIRO</v>
      </c>
    </row>
    <row r="3767" spans="4:14" x14ac:dyDescent="0.25">
      <c r="D3767" s="119" t="s">
        <v>192</v>
      </c>
      <c r="H3767" s="141">
        <f t="shared" si="507"/>
        <v>0</v>
      </c>
      <c r="M3767" s="190">
        <f t="shared" si="508"/>
        <v>1</v>
      </c>
      <c r="N3767" s="190" t="str">
        <f t="shared" si="506"/>
        <v>JANEIRO</v>
      </c>
    </row>
    <row r="3768" spans="4:14" x14ac:dyDescent="0.25">
      <c r="D3768" s="119" t="s">
        <v>192</v>
      </c>
      <c r="H3768" s="141">
        <f t="shared" si="507"/>
        <v>0</v>
      </c>
      <c r="M3768" s="190">
        <f t="shared" si="508"/>
        <v>1</v>
      </c>
      <c r="N3768" s="190" t="str">
        <f t="shared" si="506"/>
        <v>JANEIRO</v>
      </c>
    </row>
    <row r="3769" spans="4:14" x14ac:dyDescent="0.25">
      <c r="D3769" s="119" t="s">
        <v>192</v>
      </c>
      <c r="H3769" s="141">
        <f t="shared" si="507"/>
        <v>0</v>
      </c>
      <c r="M3769" s="190">
        <f t="shared" si="508"/>
        <v>1</v>
      </c>
      <c r="N3769" s="190" t="str">
        <f t="shared" si="506"/>
        <v>JANEIRO</v>
      </c>
    </row>
    <row r="3770" spans="4:14" x14ac:dyDescent="0.25">
      <c r="D3770" s="119" t="s">
        <v>192</v>
      </c>
      <c r="H3770" s="141">
        <f t="shared" si="507"/>
        <v>0</v>
      </c>
      <c r="M3770" s="190">
        <f t="shared" si="508"/>
        <v>1</v>
      </c>
      <c r="N3770" s="190" t="str">
        <f t="shared" si="506"/>
        <v>JANEIRO</v>
      </c>
    </row>
    <row r="3771" spans="4:14" x14ac:dyDescent="0.25">
      <c r="D3771" s="119" t="s">
        <v>192</v>
      </c>
      <c r="H3771" s="141">
        <f t="shared" si="507"/>
        <v>0</v>
      </c>
      <c r="M3771" s="190">
        <f t="shared" si="508"/>
        <v>1</v>
      </c>
      <c r="N3771" s="190" t="str">
        <f t="shared" si="506"/>
        <v>JANEIRO</v>
      </c>
    </row>
    <row r="3772" spans="4:14" x14ac:dyDescent="0.25">
      <c r="D3772" s="119" t="s">
        <v>192</v>
      </c>
      <c r="H3772" s="141">
        <f t="shared" si="507"/>
        <v>0</v>
      </c>
      <c r="M3772" s="190">
        <f t="shared" si="508"/>
        <v>1</v>
      </c>
      <c r="N3772" s="190" t="str">
        <f t="shared" si="506"/>
        <v>JANEIRO</v>
      </c>
    </row>
    <row r="3773" spans="4:14" x14ac:dyDescent="0.25">
      <c r="D3773" s="119" t="s">
        <v>192</v>
      </c>
      <c r="H3773" s="141">
        <f t="shared" si="507"/>
        <v>0</v>
      </c>
      <c r="M3773" s="190">
        <f t="shared" si="508"/>
        <v>1</v>
      </c>
      <c r="N3773" s="190" t="str">
        <f t="shared" si="506"/>
        <v>JANEIRO</v>
      </c>
    </row>
    <row r="3774" spans="4:14" x14ac:dyDescent="0.25">
      <c r="D3774" s="119" t="s">
        <v>192</v>
      </c>
      <c r="H3774" s="141">
        <f t="shared" si="507"/>
        <v>0</v>
      </c>
      <c r="M3774" s="190">
        <f t="shared" si="508"/>
        <v>1</v>
      </c>
      <c r="N3774" s="190" t="str">
        <f t="shared" si="506"/>
        <v>JANEIRO</v>
      </c>
    </row>
    <row r="3775" spans="4:14" x14ac:dyDescent="0.25">
      <c r="D3775" s="119" t="s">
        <v>192</v>
      </c>
      <c r="H3775" s="141">
        <f t="shared" si="507"/>
        <v>0</v>
      </c>
      <c r="M3775" s="190">
        <f t="shared" si="508"/>
        <v>1</v>
      </c>
      <c r="N3775" s="190" t="str">
        <f t="shared" si="506"/>
        <v>JANEIRO</v>
      </c>
    </row>
    <row r="3776" spans="4:14" x14ac:dyDescent="0.25">
      <c r="D3776" s="119" t="s">
        <v>192</v>
      </c>
      <c r="H3776" s="141">
        <f t="shared" si="507"/>
        <v>0</v>
      </c>
      <c r="M3776" s="190">
        <f t="shared" si="508"/>
        <v>1</v>
      </c>
      <c r="N3776" s="190" t="str">
        <f t="shared" si="506"/>
        <v>JANEIRO</v>
      </c>
    </row>
    <row r="3777" spans="4:14" x14ac:dyDescent="0.25">
      <c r="D3777" s="119" t="s">
        <v>192</v>
      </c>
      <c r="H3777" s="141">
        <f t="shared" si="507"/>
        <v>0</v>
      </c>
      <c r="M3777" s="190">
        <f t="shared" si="508"/>
        <v>1</v>
      </c>
      <c r="N3777" s="190" t="str">
        <f t="shared" si="506"/>
        <v>JANEIRO</v>
      </c>
    </row>
    <row r="3778" spans="4:14" x14ac:dyDescent="0.25">
      <c r="D3778" s="119" t="s">
        <v>192</v>
      </c>
      <c r="H3778" s="141">
        <f t="shared" si="507"/>
        <v>0</v>
      </c>
      <c r="M3778" s="190">
        <f t="shared" si="508"/>
        <v>1</v>
      </c>
      <c r="N3778" s="190" t="str">
        <f t="shared" si="506"/>
        <v>JANEIRO</v>
      </c>
    </row>
    <row r="3779" spans="4:14" x14ac:dyDescent="0.25">
      <c r="D3779" s="119" t="s">
        <v>192</v>
      </c>
      <c r="H3779" s="141">
        <f t="shared" si="507"/>
        <v>0</v>
      </c>
      <c r="M3779" s="190">
        <f t="shared" si="508"/>
        <v>1</v>
      </c>
      <c r="N3779" s="190" t="str">
        <f t="shared" si="506"/>
        <v>JANEIRO</v>
      </c>
    </row>
    <row r="3780" spans="4:14" x14ac:dyDescent="0.25">
      <c r="D3780" s="119" t="s">
        <v>192</v>
      </c>
      <c r="H3780" s="141">
        <f t="shared" si="507"/>
        <v>0</v>
      </c>
      <c r="M3780" s="190">
        <f t="shared" si="508"/>
        <v>1</v>
      </c>
      <c r="N3780" s="190" t="str">
        <f t="shared" si="506"/>
        <v>JANEIRO</v>
      </c>
    </row>
    <row r="3781" spans="4:14" x14ac:dyDescent="0.25">
      <c r="D3781" s="119" t="s">
        <v>192</v>
      </c>
      <c r="H3781" s="141">
        <f t="shared" si="507"/>
        <v>0</v>
      </c>
      <c r="M3781" s="190">
        <f t="shared" si="508"/>
        <v>1</v>
      </c>
      <c r="N3781" s="190" t="str">
        <f t="shared" ref="N3781:N3844" si="509">IF(M3781=1,"JANEIRO",IF(M3781=2,"FEVEREIRO",IF(M3781=3,"MARÇO",IF(M3781=4,"ABRIL",IF(M3781=5,"MAIO",IF(M3781=6,"JUNHO",IF(M3781=7,"JULHO",IF(M3781=8,"AGOSTO",IF(M3781=9,"SETEMBRO",IF(M3781=10,"OUTUBRO",IF(M3781=11,"NOVEMBRO",IF(M3781=12,"DEZEMBRO",""))))))))))))</f>
        <v>JANEIRO</v>
      </c>
    </row>
    <row r="3782" spans="4:14" x14ac:dyDescent="0.25">
      <c r="D3782" s="119" t="s">
        <v>192</v>
      </c>
      <c r="H3782" s="141">
        <f t="shared" ref="H3782:H3845" si="510">IF(OR(I3782="",I3782=0),G3782,I3782)</f>
        <v>0</v>
      </c>
      <c r="M3782" s="190">
        <f t="shared" ref="M3782:M3845" si="511">IFERROR(MONTH(O3782),"")</f>
        <v>1</v>
      </c>
      <c r="N3782" s="190" t="str">
        <f t="shared" si="509"/>
        <v>JANEIRO</v>
      </c>
    </row>
    <row r="3783" spans="4:14" x14ac:dyDescent="0.25">
      <c r="D3783" s="119" t="s">
        <v>192</v>
      </c>
      <c r="H3783" s="141">
        <f t="shared" si="510"/>
        <v>0</v>
      </c>
      <c r="M3783" s="190">
        <f t="shared" si="511"/>
        <v>1</v>
      </c>
      <c r="N3783" s="190" t="str">
        <f t="shared" si="509"/>
        <v>JANEIRO</v>
      </c>
    </row>
    <row r="3784" spans="4:14" x14ac:dyDescent="0.25">
      <c r="D3784" s="119" t="s">
        <v>192</v>
      </c>
      <c r="H3784" s="141">
        <f t="shared" si="510"/>
        <v>0</v>
      </c>
      <c r="M3784" s="190">
        <f t="shared" si="511"/>
        <v>1</v>
      </c>
      <c r="N3784" s="190" t="str">
        <f t="shared" si="509"/>
        <v>JANEIRO</v>
      </c>
    </row>
    <row r="3785" spans="4:14" x14ac:dyDescent="0.25">
      <c r="D3785" s="119" t="s">
        <v>192</v>
      </c>
      <c r="H3785" s="141">
        <f t="shared" si="510"/>
        <v>0</v>
      </c>
      <c r="M3785" s="190">
        <f t="shared" si="511"/>
        <v>1</v>
      </c>
      <c r="N3785" s="190" t="str">
        <f t="shared" si="509"/>
        <v>JANEIRO</v>
      </c>
    </row>
    <row r="3786" spans="4:14" x14ac:dyDescent="0.25">
      <c r="D3786" s="119" t="s">
        <v>192</v>
      </c>
      <c r="H3786" s="141">
        <f t="shared" si="510"/>
        <v>0</v>
      </c>
      <c r="M3786" s="190">
        <f t="shared" si="511"/>
        <v>1</v>
      </c>
      <c r="N3786" s="190" t="str">
        <f t="shared" si="509"/>
        <v>JANEIRO</v>
      </c>
    </row>
    <row r="3787" spans="4:14" x14ac:dyDescent="0.25">
      <c r="D3787" s="119" t="s">
        <v>192</v>
      </c>
      <c r="H3787" s="141">
        <f t="shared" si="510"/>
        <v>0</v>
      </c>
      <c r="M3787" s="190">
        <f t="shared" si="511"/>
        <v>1</v>
      </c>
      <c r="N3787" s="190" t="str">
        <f t="shared" si="509"/>
        <v>JANEIRO</v>
      </c>
    </row>
    <row r="3788" spans="4:14" x14ac:dyDescent="0.25">
      <c r="D3788" s="119" t="s">
        <v>192</v>
      </c>
      <c r="H3788" s="141">
        <f t="shared" si="510"/>
        <v>0</v>
      </c>
      <c r="M3788" s="190">
        <f t="shared" si="511"/>
        <v>1</v>
      </c>
      <c r="N3788" s="190" t="str">
        <f t="shared" si="509"/>
        <v>JANEIRO</v>
      </c>
    </row>
    <row r="3789" spans="4:14" x14ac:dyDescent="0.25">
      <c r="D3789" s="119" t="s">
        <v>192</v>
      </c>
      <c r="H3789" s="141">
        <f t="shared" si="510"/>
        <v>0</v>
      </c>
      <c r="M3789" s="190">
        <f t="shared" si="511"/>
        <v>1</v>
      </c>
      <c r="N3789" s="190" t="str">
        <f t="shared" si="509"/>
        <v>JANEIRO</v>
      </c>
    </row>
    <row r="3790" spans="4:14" x14ac:dyDescent="0.25">
      <c r="D3790" s="119" t="s">
        <v>192</v>
      </c>
      <c r="H3790" s="141">
        <f t="shared" si="510"/>
        <v>0</v>
      </c>
      <c r="M3790" s="190">
        <f t="shared" si="511"/>
        <v>1</v>
      </c>
      <c r="N3790" s="190" t="str">
        <f t="shared" si="509"/>
        <v>JANEIRO</v>
      </c>
    </row>
    <row r="3791" spans="4:14" x14ac:dyDescent="0.25">
      <c r="D3791" s="119" t="s">
        <v>192</v>
      </c>
      <c r="H3791" s="141">
        <f t="shared" si="510"/>
        <v>0</v>
      </c>
      <c r="M3791" s="190">
        <f t="shared" si="511"/>
        <v>1</v>
      </c>
      <c r="N3791" s="190" t="str">
        <f t="shared" si="509"/>
        <v>JANEIRO</v>
      </c>
    </row>
    <row r="3792" spans="4:14" x14ac:dyDescent="0.25">
      <c r="D3792" s="119" t="s">
        <v>192</v>
      </c>
      <c r="H3792" s="141">
        <f t="shared" si="510"/>
        <v>0</v>
      </c>
      <c r="M3792" s="190">
        <f t="shared" si="511"/>
        <v>1</v>
      </c>
      <c r="N3792" s="190" t="str">
        <f t="shared" si="509"/>
        <v>JANEIRO</v>
      </c>
    </row>
    <row r="3793" spans="4:14" x14ac:dyDescent="0.25">
      <c r="D3793" s="119" t="s">
        <v>192</v>
      </c>
      <c r="H3793" s="141">
        <f t="shared" si="510"/>
        <v>0</v>
      </c>
      <c r="M3793" s="190">
        <f t="shared" si="511"/>
        <v>1</v>
      </c>
      <c r="N3793" s="190" t="str">
        <f t="shared" si="509"/>
        <v>JANEIRO</v>
      </c>
    </row>
    <row r="3794" spans="4:14" x14ac:dyDescent="0.25">
      <c r="D3794" s="119" t="s">
        <v>192</v>
      </c>
      <c r="H3794" s="141">
        <f t="shared" si="510"/>
        <v>0</v>
      </c>
      <c r="M3794" s="190">
        <f t="shared" si="511"/>
        <v>1</v>
      </c>
      <c r="N3794" s="190" t="str">
        <f t="shared" si="509"/>
        <v>JANEIRO</v>
      </c>
    </row>
    <row r="3795" spans="4:14" x14ac:dyDescent="0.25">
      <c r="D3795" s="119" t="s">
        <v>192</v>
      </c>
      <c r="H3795" s="141">
        <f t="shared" si="510"/>
        <v>0</v>
      </c>
      <c r="M3795" s="190">
        <f t="shared" si="511"/>
        <v>1</v>
      </c>
      <c r="N3795" s="190" t="str">
        <f t="shared" si="509"/>
        <v>JANEIRO</v>
      </c>
    </row>
    <row r="3796" spans="4:14" x14ac:dyDescent="0.25">
      <c r="D3796" s="119" t="s">
        <v>192</v>
      </c>
      <c r="H3796" s="141">
        <f t="shared" si="510"/>
        <v>0</v>
      </c>
      <c r="M3796" s="190">
        <f t="shared" si="511"/>
        <v>1</v>
      </c>
      <c r="N3796" s="190" t="str">
        <f t="shared" si="509"/>
        <v>JANEIRO</v>
      </c>
    </row>
    <row r="3797" spans="4:14" x14ac:dyDescent="0.25">
      <c r="D3797" s="119" t="s">
        <v>192</v>
      </c>
      <c r="H3797" s="141">
        <f t="shared" si="510"/>
        <v>0</v>
      </c>
      <c r="M3797" s="190">
        <f t="shared" si="511"/>
        <v>1</v>
      </c>
      <c r="N3797" s="190" t="str">
        <f t="shared" si="509"/>
        <v>JANEIRO</v>
      </c>
    </row>
    <row r="3798" spans="4:14" x14ac:dyDescent="0.25">
      <c r="D3798" s="119" t="s">
        <v>192</v>
      </c>
      <c r="H3798" s="141">
        <f t="shared" si="510"/>
        <v>0</v>
      </c>
      <c r="M3798" s="190">
        <f t="shared" si="511"/>
        <v>1</v>
      </c>
      <c r="N3798" s="190" t="str">
        <f t="shared" si="509"/>
        <v>JANEIRO</v>
      </c>
    </row>
    <row r="3799" spans="4:14" x14ac:dyDescent="0.25">
      <c r="D3799" s="119" t="s">
        <v>192</v>
      </c>
      <c r="H3799" s="141">
        <f t="shared" si="510"/>
        <v>0</v>
      </c>
      <c r="M3799" s="190">
        <f t="shared" si="511"/>
        <v>1</v>
      </c>
      <c r="N3799" s="190" t="str">
        <f t="shared" si="509"/>
        <v>JANEIRO</v>
      </c>
    </row>
    <row r="3800" spans="4:14" x14ac:dyDescent="0.25">
      <c r="D3800" s="119" t="s">
        <v>192</v>
      </c>
      <c r="H3800" s="141">
        <f t="shared" si="510"/>
        <v>0</v>
      </c>
      <c r="M3800" s="190">
        <f t="shared" si="511"/>
        <v>1</v>
      </c>
      <c r="N3800" s="190" t="str">
        <f t="shared" si="509"/>
        <v>JANEIRO</v>
      </c>
    </row>
    <row r="3801" spans="4:14" x14ac:dyDescent="0.25">
      <c r="D3801" s="119" t="s">
        <v>192</v>
      </c>
      <c r="H3801" s="141">
        <f t="shared" si="510"/>
        <v>0</v>
      </c>
      <c r="M3801" s="190">
        <f t="shared" si="511"/>
        <v>1</v>
      </c>
      <c r="N3801" s="190" t="str">
        <f t="shared" si="509"/>
        <v>JANEIRO</v>
      </c>
    </row>
    <row r="3802" spans="4:14" x14ac:dyDescent="0.25">
      <c r="D3802" s="119" t="s">
        <v>192</v>
      </c>
      <c r="H3802" s="141">
        <f t="shared" si="510"/>
        <v>0</v>
      </c>
      <c r="M3802" s="190">
        <f t="shared" si="511"/>
        <v>1</v>
      </c>
      <c r="N3802" s="190" t="str">
        <f t="shared" si="509"/>
        <v>JANEIRO</v>
      </c>
    </row>
    <row r="3803" spans="4:14" x14ac:dyDescent="0.25">
      <c r="D3803" s="119" t="s">
        <v>192</v>
      </c>
      <c r="H3803" s="141">
        <f t="shared" si="510"/>
        <v>0</v>
      </c>
      <c r="M3803" s="190">
        <f t="shared" si="511"/>
        <v>1</v>
      </c>
      <c r="N3803" s="190" t="str">
        <f t="shared" si="509"/>
        <v>JANEIRO</v>
      </c>
    </row>
    <row r="3804" spans="4:14" x14ac:dyDescent="0.25">
      <c r="D3804" s="119" t="s">
        <v>192</v>
      </c>
      <c r="H3804" s="141">
        <f t="shared" si="510"/>
        <v>0</v>
      </c>
      <c r="M3804" s="190">
        <f t="shared" si="511"/>
        <v>1</v>
      </c>
      <c r="N3804" s="190" t="str">
        <f t="shared" si="509"/>
        <v>JANEIRO</v>
      </c>
    </row>
    <row r="3805" spans="4:14" x14ac:dyDescent="0.25">
      <c r="D3805" s="119" t="s">
        <v>192</v>
      </c>
      <c r="H3805" s="141">
        <f t="shared" si="510"/>
        <v>0</v>
      </c>
      <c r="M3805" s="190">
        <f t="shared" si="511"/>
        <v>1</v>
      </c>
      <c r="N3805" s="190" t="str">
        <f t="shared" si="509"/>
        <v>JANEIRO</v>
      </c>
    </row>
    <row r="3806" spans="4:14" x14ac:dyDescent="0.25">
      <c r="D3806" s="119" t="s">
        <v>192</v>
      </c>
      <c r="H3806" s="141">
        <f t="shared" si="510"/>
        <v>0</v>
      </c>
      <c r="M3806" s="190">
        <f t="shared" si="511"/>
        <v>1</v>
      </c>
      <c r="N3806" s="190" t="str">
        <f t="shared" si="509"/>
        <v>JANEIRO</v>
      </c>
    </row>
    <row r="3807" spans="4:14" x14ac:dyDescent="0.25">
      <c r="D3807" s="119" t="s">
        <v>192</v>
      </c>
      <c r="H3807" s="141">
        <f t="shared" si="510"/>
        <v>0</v>
      </c>
      <c r="M3807" s="190">
        <f t="shared" si="511"/>
        <v>1</v>
      </c>
      <c r="N3807" s="190" t="str">
        <f t="shared" si="509"/>
        <v>JANEIRO</v>
      </c>
    </row>
    <row r="3808" spans="4:14" x14ac:dyDescent="0.25">
      <c r="D3808" s="119" t="s">
        <v>192</v>
      </c>
      <c r="H3808" s="141">
        <f t="shared" si="510"/>
        <v>0</v>
      </c>
      <c r="M3808" s="190">
        <f t="shared" si="511"/>
        <v>1</v>
      </c>
      <c r="N3808" s="190" t="str">
        <f t="shared" si="509"/>
        <v>JANEIRO</v>
      </c>
    </row>
    <row r="3809" spans="4:14" x14ac:dyDescent="0.25">
      <c r="D3809" s="119" t="s">
        <v>192</v>
      </c>
      <c r="H3809" s="141">
        <f t="shared" si="510"/>
        <v>0</v>
      </c>
      <c r="M3809" s="190">
        <f t="shared" si="511"/>
        <v>1</v>
      </c>
      <c r="N3809" s="190" t="str">
        <f t="shared" si="509"/>
        <v>JANEIRO</v>
      </c>
    </row>
    <row r="3810" spans="4:14" x14ac:dyDescent="0.25">
      <c r="D3810" s="119" t="s">
        <v>192</v>
      </c>
      <c r="H3810" s="141">
        <f t="shared" si="510"/>
        <v>0</v>
      </c>
      <c r="M3810" s="190">
        <f t="shared" si="511"/>
        <v>1</v>
      </c>
      <c r="N3810" s="190" t="str">
        <f t="shared" si="509"/>
        <v>JANEIRO</v>
      </c>
    </row>
    <row r="3811" spans="4:14" x14ac:dyDescent="0.25">
      <c r="D3811" s="119" t="s">
        <v>192</v>
      </c>
      <c r="H3811" s="141">
        <f t="shared" si="510"/>
        <v>0</v>
      </c>
      <c r="M3811" s="190">
        <f t="shared" si="511"/>
        <v>1</v>
      </c>
      <c r="N3811" s="190" t="str">
        <f t="shared" si="509"/>
        <v>JANEIRO</v>
      </c>
    </row>
    <row r="3812" spans="4:14" x14ac:dyDescent="0.25">
      <c r="D3812" s="119" t="s">
        <v>192</v>
      </c>
      <c r="H3812" s="141">
        <f t="shared" si="510"/>
        <v>0</v>
      </c>
      <c r="M3812" s="190">
        <f t="shared" si="511"/>
        <v>1</v>
      </c>
      <c r="N3812" s="190" t="str">
        <f t="shared" si="509"/>
        <v>JANEIRO</v>
      </c>
    </row>
    <row r="3813" spans="4:14" x14ac:dyDescent="0.25">
      <c r="D3813" s="119" t="s">
        <v>192</v>
      </c>
      <c r="H3813" s="141">
        <f t="shared" si="510"/>
        <v>0</v>
      </c>
      <c r="M3813" s="190">
        <f t="shared" si="511"/>
        <v>1</v>
      </c>
      <c r="N3813" s="190" t="str">
        <f t="shared" si="509"/>
        <v>JANEIRO</v>
      </c>
    </row>
    <row r="3814" spans="4:14" x14ac:dyDescent="0.25">
      <c r="D3814" s="119" t="s">
        <v>192</v>
      </c>
      <c r="H3814" s="141">
        <f t="shared" si="510"/>
        <v>0</v>
      </c>
      <c r="M3814" s="190">
        <f t="shared" si="511"/>
        <v>1</v>
      </c>
      <c r="N3814" s="190" t="str">
        <f t="shared" si="509"/>
        <v>JANEIRO</v>
      </c>
    </row>
    <row r="3815" spans="4:14" x14ac:dyDescent="0.25">
      <c r="D3815" s="119" t="s">
        <v>192</v>
      </c>
      <c r="H3815" s="141">
        <f t="shared" si="510"/>
        <v>0</v>
      </c>
      <c r="M3815" s="190">
        <f t="shared" si="511"/>
        <v>1</v>
      </c>
      <c r="N3815" s="190" t="str">
        <f t="shared" si="509"/>
        <v>JANEIRO</v>
      </c>
    </row>
    <row r="3816" spans="4:14" x14ac:dyDescent="0.25">
      <c r="D3816" s="119" t="s">
        <v>192</v>
      </c>
      <c r="H3816" s="141">
        <f t="shared" si="510"/>
        <v>0</v>
      </c>
      <c r="M3816" s="190">
        <f t="shared" si="511"/>
        <v>1</v>
      </c>
      <c r="N3816" s="190" t="str">
        <f t="shared" si="509"/>
        <v>JANEIRO</v>
      </c>
    </row>
    <row r="3817" spans="4:14" x14ac:dyDescent="0.25">
      <c r="D3817" s="119" t="s">
        <v>192</v>
      </c>
      <c r="H3817" s="141">
        <f t="shared" si="510"/>
        <v>0</v>
      </c>
      <c r="M3817" s="190">
        <f t="shared" si="511"/>
        <v>1</v>
      </c>
      <c r="N3817" s="190" t="str">
        <f t="shared" si="509"/>
        <v>JANEIRO</v>
      </c>
    </row>
    <row r="3818" spans="4:14" x14ac:dyDescent="0.25">
      <c r="D3818" s="119" t="s">
        <v>192</v>
      </c>
      <c r="H3818" s="141">
        <f t="shared" si="510"/>
        <v>0</v>
      </c>
      <c r="M3818" s="190">
        <f t="shared" si="511"/>
        <v>1</v>
      </c>
      <c r="N3818" s="190" t="str">
        <f t="shared" si="509"/>
        <v>JANEIRO</v>
      </c>
    </row>
    <row r="3819" spans="4:14" x14ac:dyDescent="0.25">
      <c r="D3819" s="119" t="s">
        <v>192</v>
      </c>
      <c r="H3819" s="141">
        <f t="shared" si="510"/>
        <v>0</v>
      </c>
      <c r="M3819" s="190">
        <f t="shared" si="511"/>
        <v>1</v>
      </c>
      <c r="N3819" s="190" t="str">
        <f t="shared" si="509"/>
        <v>JANEIRO</v>
      </c>
    </row>
    <row r="3820" spans="4:14" x14ac:dyDescent="0.25">
      <c r="D3820" s="119" t="s">
        <v>192</v>
      </c>
      <c r="H3820" s="141">
        <f t="shared" si="510"/>
        <v>0</v>
      </c>
      <c r="M3820" s="190">
        <f t="shared" si="511"/>
        <v>1</v>
      </c>
      <c r="N3820" s="190" t="str">
        <f t="shared" si="509"/>
        <v>JANEIRO</v>
      </c>
    </row>
    <row r="3821" spans="4:14" x14ac:dyDescent="0.25">
      <c r="D3821" s="119" t="s">
        <v>192</v>
      </c>
      <c r="H3821" s="141">
        <f t="shared" si="510"/>
        <v>0</v>
      </c>
      <c r="M3821" s="190">
        <f t="shared" si="511"/>
        <v>1</v>
      </c>
      <c r="N3821" s="190" t="str">
        <f t="shared" si="509"/>
        <v>JANEIRO</v>
      </c>
    </row>
    <row r="3822" spans="4:14" x14ac:dyDescent="0.25">
      <c r="D3822" s="119" t="s">
        <v>192</v>
      </c>
      <c r="H3822" s="141">
        <f t="shared" si="510"/>
        <v>0</v>
      </c>
      <c r="M3822" s="190">
        <f t="shared" si="511"/>
        <v>1</v>
      </c>
      <c r="N3822" s="190" t="str">
        <f t="shared" si="509"/>
        <v>JANEIRO</v>
      </c>
    </row>
    <row r="3823" spans="4:14" x14ac:dyDescent="0.25">
      <c r="D3823" s="119" t="s">
        <v>192</v>
      </c>
      <c r="H3823" s="141">
        <f t="shared" si="510"/>
        <v>0</v>
      </c>
      <c r="M3823" s="190">
        <f t="shared" si="511"/>
        <v>1</v>
      </c>
      <c r="N3823" s="190" t="str">
        <f t="shared" si="509"/>
        <v>JANEIRO</v>
      </c>
    </row>
    <row r="3824" spans="4:14" x14ac:dyDescent="0.25">
      <c r="D3824" s="119" t="s">
        <v>192</v>
      </c>
      <c r="H3824" s="141">
        <f t="shared" si="510"/>
        <v>0</v>
      </c>
      <c r="M3824" s="190">
        <f t="shared" si="511"/>
        <v>1</v>
      </c>
      <c r="N3824" s="190" t="str">
        <f t="shared" si="509"/>
        <v>JANEIRO</v>
      </c>
    </row>
    <row r="3825" spans="4:14" x14ac:dyDescent="0.25">
      <c r="D3825" s="119" t="s">
        <v>192</v>
      </c>
      <c r="H3825" s="141">
        <f t="shared" si="510"/>
        <v>0</v>
      </c>
      <c r="M3825" s="190">
        <f t="shared" si="511"/>
        <v>1</v>
      </c>
      <c r="N3825" s="190" t="str">
        <f t="shared" si="509"/>
        <v>JANEIRO</v>
      </c>
    </row>
    <row r="3826" spans="4:14" x14ac:dyDescent="0.25">
      <c r="D3826" s="119" t="s">
        <v>192</v>
      </c>
      <c r="H3826" s="141">
        <f t="shared" si="510"/>
        <v>0</v>
      </c>
      <c r="M3826" s="190">
        <f t="shared" si="511"/>
        <v>1</v>
      </c>
      <c r="N3826" s="190" t="str">
        <f t="shared" si="509"/>
        <v>JANEIRO</v>
      </c>
    </row>
    <row r="3827" spans="4:14" x14ac:dyDescent="0.25">
      <c r="D3827" s="119" t="s">
        <v>192</v>
      </c>
      <c r="H3827" s="141">
        <f t="shared" si="510"/>
        <v>0</v>
      </c>
      <c r="M3827" s="190">
        <f t="shared" si="511"/>
        <v>1</v>
      </c>
      <c r="N3827" s="190" t="str">
        <f t="shared" si="509"/>
        <v>JANEIRO</v>
      </c>
    </row>
    <row r="3828" spans="4:14" x14ac:dyDescent="0.25">
      <c r="D3828" s="119" t="s">
        <v>192</v>
      </c>
      <c r="H3828" s="141">
        <f t="shared" si="510"/>
        <v>0</v>
      </c>
      <c r="M3828" s="190">
        <f t="shared" si="511"/>
        <v>1</v>
      </c>
      <c r="N3828" s="190" t="str">
        <f t="shared" si="509"/>
        <v>JANEIRO</v>
      </c>
    </row>
    <row r="3829" spans="4:14" x14ac:dyDescent="0.25">
      <c r="D3829" s="119" t="s">
        <v>192</v>
      </c>
      <c r="H3829" s="141">
        <f t="shared" si="510"/>
        <v>0</v>
      </c>
      <c r="M3829" s="190">
        <f t="shared" si="511"/>
        <v>1</v>
      </c>
      <c r="N3829" s="190" t="str">
        <f t="shared" si="509"/>
        <v>JANEIRO</v>
      </c>
    </row>
    <row r="3830" spans="4:14" x14ac:dyDescent="0.25">
      <c r="D3830" s="119" t="s">
        <v>192</v>
      </c>
      <c r="H3830" s="141">
        <f t="shared" si="510"/>
        <v>0</v>
      </c>
      <c r="M3830" s="190">
        <f t="shared" si="511"/>
        <v>1</v>
      </c>
      <c r="N3830" s="190" t="str">
        <f t="shared" si="509"/>
        <v>JANEIRO</v>
      </c>
    </row>
    <row r="3831" spans="4:14" x14ac:dyDescent="0.25">
      <c r="D3831" s="119" t="s">
        <v>192</v>
      </c>
      <c r="H3831" s="141">
        <f t="shared" si="510"/>
        <v>0</v>
      </c>
      <c r="M3831" s="190">
        <f t="shared" si="511"/>
        <v>1</v>
      </c>
      <c r="N3831" s="190" t="str">
        <f t="shared" si="509"/>
        <v>JANEIRO</v>
      </c>
    </row>
    <row r="3832" spans="4:14" x14ac:dyDescent="0.25">
      <c r="D3832" s="119" t="s">
        <v>192</v>
      </c>
      <c r="H3832" s="141">
        <f t="shared" si="510"/>
        <v>0</v>
      </c>
      <c r="M3832" s="190">
        <f t="shared" si="511"/>
        <v>1</v>
      </c>
      <c r="N3832" s="190" t="str">
        <f t="shared" si="509"/>
        <v>JANEIRO</v>
      </c>
    </row>
    <row r="3833" spans="4:14" x14ac:dyDescent="0.25">
      <c r="D3833" s="119" t="s">
        <v>192</v>
      </c>
      <c r="H3833" s="141">
        <f t="shared" si="510"/>
        <v>0</v>
      </c>
      <c r="M3833" s="190">
        <f t="shared" si="511"/>
        <v>1</v>
      </c>
      <c r="N3833" s="190" t="str">
        <f t="shared" si="509"/>
        <v>JANEIRO</v>
      </c>
    </row>
    <row r="3834" spans="4:14" x14ac:dyDescent="0.25">
      <c r="D3834" s="119" t="s">
        <v>192</v>
      </c>
      <c r="H3834" s="141">
        <f t="shared" si="510"/>
        <v>0</v>
      </c>
      <c r="M3834" s="190">
        <f t="shared" si="511"/>
        <v>1</v>
      </c>
      <c r="N3834" s="190" t="str">
        <f t="shared" si="509"/>
        <v>JANEIRO</v>
      </c>
    </row>
    <row r="3835" spans="4:14" x14ac:dyDescent="0.25">
      <c r="D3835" s="119" t="s">
        <v>192</v>
      </c>
      <c r="H3835" s="141">
        <f t="shared" si="510"/>
        <v>0</v>
      </c>
      <c r="M3835" s="190">
        <f t="shared" si="511"/>
        <v>1</v>
      </c>
      <c r="N3835" s="190" t="str">
        <f t="shared" si="509"/>
        <v>JANEIRO</v>
      </c>
    </row>
    <row r="3836" spans="4:14" x14ac:dyDescent="0.25">
      <c r="D3836" s="119" t="s">
        <v>192</v>
      </c>
      <c r="H3836" s="141">
        <f t="shared" si="510"/>
        <v>0</v>
      </c>
      <c r="M3836" s="190">
        <f t="shared" si="511"/>
        <v>1</v>
      </c>
      <c r="N3836" s="190" t="str">
        <f t="shared" si="509"/>
        <v>JANEIRO</v>
      </c>
    </row>
    <row r="3837" spans="4:14" x14ac:dyDescent="0.25">
      <c r="D3837" s="119" t="s">
        <v>192</v>
      </c>
      <c r="H3837" s="141">
        <f t="shared" si="510"/>
        <v>0</v>
      </c>
      <c r="M3837" s="190">
        <f t="shared" si="511"/>
        <v>1</v>
      </c>
      <c r="N3837" s="190" t="str">
        <f t="shared" si="509"/>
        <v>JANEIRO</v>
      </c>
    </row>
    <row r="3838" spans="4:14" x14ac:dyDescent="0.25">
      <c r="D3838" s="119" t="s">
        <v>192</v>
      </c>
      <c r="H3838" s="141">
        <f t="shared" si="510"/>
        <v>0</v>
      </c>
      <c r="M3838" s="190">
        <f t="shared" si="511"/>
        <v>1</v>
      </c>
      <c r="N3838" s="190" t="str">
        <f t="shared" si="509"/>
        <v>JANEIRO</v>
      </c>
    </row>
    <row r="3839" spans="4:14" x14ac:dyDescent="0.25">
      <c r="D3839" s="119" t="s">
        <v>192</v>
      </c>
      <c r="H3839" s="141">
        <f t="shared" si="510"/>
        <v>0</v>
      </c>
      <c r="M3839" s="190">
        <f t="shared" si="511"/>
        <v>1</v>
      </c>
      <c r="N3839" s="190" t="str">
        <f t="shared" si="509"/>
        <v>JANEIRO</v>
      </c>
    </row>
    <row r="3840" spans="4:14" x14ac:dyDescent="0.25">
      <c r="D3840" s="119" t="s">
        <v>192</v>
      </c>
      <c r="H3840" s="141">
        <f t="shared" si="510"/>
        <v>0</v>
      </c>
      <c r="M3840" s="190">
        <f t="shared" si="511"/>
        <v>1</v>
      </c>
      <c r="N3840" s="190" t="str">
        <f t="shared" si="509"/>
        <v>JANEIRO</v>
      </c>
    </row>
    <row r="3841" spans="4:14" x14ac:dyDescent="0.25">
      <c r="D3841" s="119" t="s">
        <v>192</v>
      </c>
      <c r="H3841" s="141">
        <f t="shared" si="510"/>
        <v>0</v>
      </c>
      <c r="M3841" s="190">
        <f t="shared" si="511"/>
        <v>1</v>
      </c>
      <c r="N3841" s="190" t="str">
        <f t="shared" si="509"/>
        <v>JANEIRO</v>
      </c>
    </row>
    <row r="3842" spans="4:14" x14ac:dyDescent="0.25">
      <c r="D3842" s="119" t="s">
        <v>192</v>
      </c>
      <c r="H3842" s="141">
        <f t="shared" si="510"/>
        <v>0</v>
      </c>
      <c r="M3842" s="190">
        <f t="shared" si="511"/>
        <v>1</v>
      </c>
      <c r="N3842" s="190" t="str">
        <f t="shared" si="509"/>
        <v>JANEIRO</v>
      </c>
    </row>
    <row r="3843" spans="4:14" x14ac:dyDescent="0.25">
      <c r="D3843" s="119" t="s">
        <v>192</v>
      </c>
      <c r="H3843" s="141">
        <f t="shared" si="510"/>
        <v>0</v>
      </c>
      <c r="M3843" s="190">
        <f t="shared" si="511"/>
        <v>1</v>
      </c>
      <c r="N3843" s="190" t="str">
        <f t="shared" si="509"/>
        <v>JANEIRO</v>
      </c>
    </row>
    <row r="3844" spans="4:14" x14ac:dyDescent="0.25">
      <c r="D3844" s="119" t="s">
        <v>192</v>
      </c>
      <c r="H3844" s="141">
        <f t="shared" si="510"/>
        <v>0</v>
      </c>
      <c r="M3844" s="190">
        <f t="shared" si="511"/>
        <v>1</v>
      </c>
      <c r="N3844" s="190" t="str">
        <f t="shared" si="509"/>
        <v>JANEIRO</v>
      </c>
    </row>
    <row r="3845" spans="4:14" x14ac:dyDescent="0.25">
      <c r="D3845" s="119" t="s">
        <v>192</v>
      </c>
      <c r="H3845" s="141">
        <f t="shared" si="510"/>
        <v>0</v>
      </c>
      <c r="M3845" s="190">
        <f t="shared" si="511"/>
        <v>1</v>
      </c>
      <c r="N3845" s="190" t="str">
        <f t="shared" ref="N3845:N3908" si="512">IF(M3845=1,"JANEIRO",IF(M3845=2,"FEVEREIRO",IF(M3845=3,"MARÇO",IF(M3845=4,"ABRIL",IF(M3845=5,"MAIO",IF(M3845=6,"JUNHO",IF(M3845=7,"JULHO",IF(M3845=8,"AGOSTO",IF(M3845=9,"SETEMBRO",IF(M3845=10,"OUTUBRO",IF(M3845=11,"NOVEMBRO",IF(M3845=12,"DEZEMBRO",""))))))))))))</f>
        <v>JANEIRO</v>
      </c>
    </row>
    <row r="3846" spans="4:14" x14ac:dyDescent="0.25">
      <c r="D3846" s="119" t="s">
        <v>192</v>
      </c>
      <c r="H3846" s="141">
        <f t="shared" ref="H3846:H3909" si="513">IF(OR(I3846="",I3846=0),G3846,I3846)</f>
        <v>0</v>
      </c>
      <c r="M3846" s="190">
        <f t="shared" ref="M3846:M3909" si="514">IFERROR(MONTH(O3846),"")</f>
        <v>1</v>
      </c>
      <c r="N3846" s="190" t="str">
        <f t="shared" si="512"/>
        <v>JANEIRO</v>
      </c>
    </row>
    <row r="3847" spans="4:14" x14ac:dyDescent="0.25">
      <c r="D3847" s="119" t="s">
        <v>192</v>
      </c>
      <c r="H3847" s="141">
        <f t="shared" si="513"/>
        <v>0</v>
      </c>
      <c r="M3847" s="190">
        <f t="shared" si="514"/>
        <v>1</v>
      </c>
      <c r="N3847" s="190" t="str">
        <f t="shared" si="512"/>
        <v>JANEIRO</v>
      </c>
    </row>
    <row r="3848" spans="4:14" x14ac:dyDescent="0.25">
      <c r="D3848" s="119" t="s">
        <v>192</v>
      </c>
      <c r="H3848" s="141">
        <f t="shared" si="513"/>
        <v>0</v>
      </c>
      <c r="M3848" s="190">
        <f t="shared" si="514"/>
        <v>1</v>
      </c>
      <c r="N3848" s="190" t="str">
        <f t="shared" si="512"/>
        <v>JANEIRO</v>
      </c>
    </row>
    <row r="3849" spans="4:14" x14ac:dyDescent="0.25">
      <c r="D3849" s="119" t="s">
        <v>192</v>
      </c>
      <c r="H3849" s="141">
        <f t="shared" si="513"/>
        <v>0</v>
      </c>
      <c r="M3849" s="190">
        <f t="shared" si="514"/>
        <v>1</v>
      </c>
      <c r="N3849" s="190" t="str">
        <f t="shared" si="512"/>
        <v>JANEIRO</v>
      </c>
    </row>
    <row r="3850" spans="4:14" x14ac:dyDescent="0.25">
      <c r="D3850" s="119" t="s">
        <v>192</v>
      </c>
      <c r="H3850" s="141">
        <f t="shared" si="513"/>
        <v>0</v>
      </c>
      <c r="M3850" s="190">
        <f t="shared" si="514"/>
        <v>1</v>
      </c>
      <c r="N3850" s="190" t="str">
        <f t="shared" si="512"/>
        <v>JANEIRO</v>
      </c>
    </row>
    <row r="3851" spans="4:14" x14ac:dyDescent="0.25">
      <c r="D3851" s="119" t="s">
        <v>192</v>
      </c>
      <c r="H3851" s="141">
        <f t="shared" si="513"/>
        <v>0</v>
      </c>
      <c r="M3851" s="190">
        <f t="shared" si="514"/>
        <v>1</v>
      </c>
      <c r="N3851" s="190" t="str">
        <f t="shared" si="512"/>
        <v>JANEIRO</v>
      </c>
    </row>
    <row r="3852" spans="4:14" x14ac:dyDescent="0.25">
      <c r="D3852" s="119" t="s">
        <v>192</v>
      </c>
      <c r="H3852" s="141">
        <f t="shared" si="513"/>
        <v>0</v>
      </c>
      <c r="M3852" s="190">
        <f t="shared" si="514"/>
        <v>1</v>
      </c>
      <c r="N3852" s="190" t="str">
        <f t="shared" si="512"/>
        <v>JANEIRO</v>
      </c>
    </row>
    <row r="3853" spans="4:14" x14ac:dyDescent="0.25">
      <c r="D3853" s="119" t="s">
        <v>192</v>
      </c>
      <c r="H3853" s="141">
        <f t="shared" si="513"/>
        <v>0</v>
      </c>
      <c r="M3853" s="190">
        <f t="shared" si="514"/>
        <v>1</v>
      </c>
      <c r="N3853" s="190" t="str">
        <f t="shared" si="512"/>
        <v>JANEIRO</v>
      </c>
    </row>
    <row r="3854" spans="4:14" x14ac:dyDescent="0.25">
      <c r="D3854" s="119" t="s">
        <v>192</v>
      </c>
      <c r="H3854" s="141">
        <f t="shared" si="513"/>
        <v>0</v>
      </c>
      <c r="M3854" s="190">
        <f t="shared" si="514"/>
        <v>1</v>
      </c>
      <c r="N3854" s="190" t="str">
        <f t="shared" si="512"/>
        <v>JANEIRO</v>
      </c>
    </row>
    <row r="3855" spans="4:14" x14ac:dyDescent="0.25">
      <c r="D3855" s="119" t="s">
        <v>192</v>
      </c>
      <c r="H3855" s="141">
        <f t="shared" si="513"/>
        <v>0</v>
      </c>
      <c r="M3855" s="190">
        <f t="shared" si="514"/>
        <v>1</v>
      </c>
      <c r="N3855" s="190" t="str">
        <f t="shared" si="512"/>
        <v>JANEIRO</v>
      </c>
    </row>
    <row r="3856" spans="4:14" x14ac:dyDescent="0.25">
      <c r="D3856" s="119" t="s">
        <v>192</v>
      </c>
      <c r="H3856" s="141">
        <f t="shared" si="513"/>
        <v>0</v>
      </c>
      <c r="M3856" s="190">
        <f t="shared" si="514"/>
        <v>1</v>
      </c>
      <c r="N3856" s="190" t="str">
        <f t="shared" si="512"/>
        <v>JANEIRO</v>
      </c>
    </row>
    <row r="3857" spans="4:14" x14ac:dyDescent="0.25">
      <c r="D3857" s="119" t="s">
        <v>192</v>
      </c>
      <c r="H3857" s="141">
        <f t="shared" si="513"/>
        <v>0</v>
      </c>
      <c r="M3857" s="190">
        <f t="shared" si="514"/>
        <v>1</v>
      </c>
      <c r="N3857" s="190" t="str">
        <f t="shared" si="512"/>
        <v>JANEIRO</v>
      </c>
    </row>
    <row r="3858" spans="4:14" x14ac:dyDescent="0.25">
      <c r="D3858" s="119" t="s">
        <v>192</v>
      </c>
      <c r="H3858" s="141">
        <f t="shared" si="513"/>
        <v>0</v>
      </c>
      <c r="M3858" s="190">
        <f t="shared" si="514"/>
        <v>1</v>
      </c>
      <c r="N3858" s="190" t="str">
        <f t="shared" si="512"/>
        <v>JANEIRO</v>
      </c>
    </row>
    <row r="3859" spans="4:14" x14ac:dyDescent="0.25">
      <c r="D3859" s="119" t="s">
        <v>192</v>
      </c>
      <c r="H3859" s="141">
        <f t="shared" si="513"/>
        <v>0</v>
      </c>
      <c r="M3859" s="190">
        <f t="shared" si="514"/>
        <v>1</v>
      </c>
      <c r="N3859" s="190" t="str">
        <f t="shared" si="512"/>
        <v>JANEIRO</v>
      </c>
    </row>
    <row r="3860" spans="4:14" x14ac:dyDescent="0.25">
      <c r="D3860" s="119" t="s">
        <v>192</v>
      </c>
      <c r="H3860" s="141">
        <f t="shared" si="513"/>
        <v>0</v>
      </c>
      <c r="M3860" s="190">
        <f t="shared" si="514"/>
        <v>1</v>
      </c>
      <c r="N3860" s="190" t="str">
        <f t="shared" si="512"/>
        <v>JANEIRO</v>
      </c>
    </row>
    <row r="3861" spans="4:14" x14ac:dyDescent="0.25">
      <c r="D3861" s="119" t="s">
        <v>192</v>
      </c>
      <c r="H3861" s="141">
        <f t="shared" si="513"/>
        <v>0</v>
      </c>
      <c r="M3861" s="190">
        <f t="shared" si="514"/>
        <v>1</v>
      </c>
      <c r="N3861" s="190" t="str">
        <f t="shared" si="512"/>
        <v>JANEIRO</v>
      </c>
    </row>
    <row r="3862" spans="4:14" x14ac:dyDescent="0.25">
      <c r="D3862" s="119" t="s">
        <v>192</v>
      </c>
      <c r="H3862" s="141">
        <f t="shared" si="513"/>
        <v>0</v>
      </c>
      <c r="M3862" s="190">
        <f t="shared" si="514"/>
        <v>1</v>
      </c>
      <c r="N3862" s="190" t="str">
        <f t="shared" si="512"/>
        <v>JANEIRO</v>
      </c>
    </row>
    <row r="3863" spans="4:14" x14ac:dyDescent="0.25">
      <c r="D3863" s="119" t="s">
        <v>192</v>
      </c>
      <c r="H3863" s="141">
        <f t="shared" si="513"/>
        <v>0</v>
      </c>
      <c r="M3863" s="190">
        <f t="shared" si="514"/>
        <v>1</v>
      </c>
      <c r="N3863" s="190" t="str">
        <f t="shared" si="512"/>
        <v>JANEIRO</v>
      </c>
    </row>
    <row r="3864" spans="4:14" x14ac:dyDescent="0.25">
      <c r="D3864" s="119" t="s">
        <v>192</v>
      </c>
      <c r="H3864" s="141">
        <f t="shared" si="513"/>
        <v>0</v>
      </c>
      <c r="M3864" s="190">
        <f t="shared" si="514"/>
        <v>1</v>
      </c>
      <c r="N3864" s="190" t="str">
        <f t="shared" si="512"/>
        <v>JANEIRO</v>
      </c>
    </row>
    <row r="3865" spans="4:14" x14ac:dyDescent="0.25">
      <c r="D3865" s="119" t="s">
        <v>192</v>
      </c>
      <c r="H3865" s="141">
        <f t="shared" si="513"/>
        <v>0</v>
      </c>
      <c r="M3865" s="190">
        <f t="shared" si="514"/>
        <v>1</v>
      </c>
      <c r="N3865" s="190" t="str">
        <f t="shared" si="512"/>
        <v>JANEIRO</v>
      </c>
    </row>
    <row r="3866" spans="4:14" x14ac:dyDescent="0.25">
      <c r="D3866" s="119" t="s">
        <v>192</v>
      </c>
      <c r="H3866" s="141">
        <f t="shared" si="513"/>
        <v>0</v>
      </c>
      <c r="M3866" s="190">
        <f t="shared" si="514"/>
        <v>1</v>
      </c>
      <c r="N3866" s="190" t="str">
        <f t="shared" si="512"/>
        <v>JANEIRO</v>
      </c>
    </row>
    <row r="3867" spans="4:14" x14ac:dyDescent="0.25">
      <c r="D3867" s="119" t="s">
        <v>192</v>
      </c>
      <c r="H3867" s="141">
        <f t="shared" si="513"/>
        <v>0</v>
      </c>
      <c r="M3867" s="190">
        <f t="shared" si="514"/>
        <v>1</v>
      </c>
      <c r="N3867" s="190" t="str">
        <f t="shared" si="512"/>
        <v>JANEIRO</v>
      </c>
    </row>
    <row r="3868" spans="4:14" x14ac:dyDescent="0.25">
      <c r="D3868" s="119" t="s">
        <v>192</v>
      </c>
      <c r="H3868" s="141">
        <f t="shared" si="513"/>
        <v>0</v>
      </c>
      <c r="M3868" s="190">
        <f t="shared" si="514"/>
        <v>1</v>
      </c>
      <c r="N3868" s="190" t="str">
        <f t="shared" si="512"/>
        <v>JANEIRO</v>
      </c>
    </row>
    <row r="3869" spans="4:14" x14ac:dyDescent="0.25">
      <c r="D3869" s="119" t="s">
        <v>192</v>
      </c>
      <c r="H3869" s="141">
        <f t="shared" si="513"/>
        <v>0</v>
      </c>
      <c r="M3869" s="190">
        <f t="shared" si="514"/>
        <v>1</v>
      </c>
      <c r="N3869" s="190" t="str">
        <f t="shared" si="512"/>
        <v>JANEIRO</v>
      </c>
    </row>
    <row r="3870" spans="4:14" x14ac:dyDescent="0.25">
      <c r="D3870" s="119" t="s">
        <v>192</v>
      </c>
      <c r="H3870" s="141">
        <f t="shared" si="513"/>
        <v>0</v>
      </c>
      <c r="M3870" s="190">
        <f t="shared" si="514"/>
        <v>1</v>
      </c>
      <c r="N3870" s="190" t="str">
        <f t="shared" si="512"/>
        <v>JANEIRO</v>
      </c>
    </row>
    <row r="3871" spans="4:14" x14ac:dyDescent="0.25">
      <c r="D3871" s="119" t="s">
        <v>192</v>
      </c>
      <c r="H3871" s="141">
        <f t="shared" si="513"/>
        <v>0</v>
      </c>
      <c r="M3871" s="190">
        <f t="shared" si="514"/>
        <v>1</v>
      </c>
      <c r="N3871" s="190" t="str">
        <f t="shared" si="512"/>
        <v>JANEIRO</v>
      </c>
    </row>
    <row r="3872" spans="4:14" x14ac:dyDescent="0.25">
      <c r="D3872" s="119" t="s">
        <v>192</v>
      </c>
      <c r="H3872" s="141">
        <f t="shared" si="513"/>
        <v>0</v>
      </c>
      <c r="M3872" s="190">
        <f t="shared" si="514"/>
        <v>1</v>
      </c>
      <c r="N3872" s="190" t="str">
        <f t="shared" si="512"/>
        <v>JANEIRO</v>
      </c>
    </row>
    <row r="3873" spans="4:14" x14ac:dyDescent="0.25">
      <c r="D3873" s="119" t="s">
        <v>192</v>
      </c>
      <c r="H3873" s="141">
        <f t="shared" si="513"/>
        <v>0</v>
      </c>
      <c r="M3873" s="190">
        <f t="shared" si="514"/>
        <v>1</v>
      </c>
      <c r="N3873" s="190" t="str">
        <f t="shared" si="512"/>
        <v>JANEIRO</v>
      </c>
    </row>
    <row r="3874" spans="4:14" x14ac:dyDescent="0.25">
      <c r="D3874" s="119" t="s">
        <v>192</v>
      </c>
      <c r="H3874" s="141">
        <f t="shared" si="513"/>
        <v>0</v>
      </c>
      <c r="M3874" s="190">
        <f t="shared" si="514"/>
        <v>1</v>
      </c>
      <c r="N3874" s="190" t="str">
        <f t="shared" si="512"/>
        <v>JANEIRO</v>
      </c>
    </row>
    <row r="3875" spans="4:14" x14ac:dyDescent="0.25">
      <c r="D3875" s="119" t="s">
        <v>192</v>
      </c>
      <c r="H3875" s="141">
        <f t="shared" si="513"/>
        <v>0</v>
      </c>
      <c r="M3875" s="190">
        <f t="shared" si="514"/>
        <v>1</v>
      </c>
      <c r="N3875" s="190" t="str">
        <f t="shared" si="512"/>
        <v>JANEIRO</v>
      </c>
    </row>
    <row r="3876" spans="4:14" x14ac:dyDescent="0.25">
      <c r="D3876" s="119" t="s">
        <v>192</v>
      </c>
      <c r="H3876" s="141">
        <f t="shared" si="513"/>
        <v>0</v>
      </c>
      <c r="M3876" s="190">
        <f t="shared" si="514"/>
        <v>1</v>
      </c>
      <c r="N3876" s="190" t="str">
        <f t="shared" si="512"/>
        <v>JANEIRO</v>
      </c>
    </row>
    <row r="3877" spans="4:14" x14ac:dyDescent="0.25">
      <c r="D3877" s="119" t="s">
        <v>192</v>
      </c>
      <c r="H3877" s="141">
        <f t="shared" si="513"/>
        <v>0</v>
      </c>
      <c r="M3877" s="190">
        <f t="shared" si="514"/>
        <v>1</v>
      </c>
      <c r="N3877" s="190" t="str">
        <f t="shared" si="512"/>
        <v>JANEIRO</v>
      </c>
    </row>
    <row r="3878" spans="4:14" x14ac:dyDescent="0.25">
      <c r="D3878" s="119" t="s">
        <v>192</v>
      </c>
      <c r="H3878" s="141">
        <f t="shared" si="513"/>
        <v>0</v>
      </c>
      <c r="M3878" s="190">
        <f t="shared" si="514"/>
        <v>1</v>
      </c>
      <c r="N3878" s="190" t="str">
        <f t="shared" si="512"/>
        <v>JANEIRO</v>
      </c>
    </row>
    <row r="3879" spans="4:14" x14ac:dyDescent="0.25">
      <c r="D3879" s="119" t="s">
        <v>192</v>
      </c>
      <c r="H3879" s="141">
        <f t="shared" si="513"/>
        <v>0</v>
      </c>
      <c r="M3879" s="190">
        <f t="shared" si="514"/>
        <v>1</v>
      </c>
      <c r="N3879" s="190" t="str">
        <f t="shared" si="512"/>
        <v>JANEIRO</v>
      </c>
    </row>
    <row r="3880" spans="4:14" x14ac:dyDescent="0.25">
      <c r="D3880" s="119" t="s">
        <v>192</v>
      </c>
      <c r="H3880" s="141">
        <f t="shared" si="513"/>
        <v>0</v>
      </c>
      <c r="M3880" s="190">
        <f t="shared" si="514"/>
        <v>1</v>
      </c>
      <c r="N3880" s="190" t="str">
        <f t="shared" si="512"/>
        <v>JANEIRO</v>
      </c>
    </row>
    <row r="3881" spans="4:14" x14ac:dyDescent="0.25">
      <c r="D3881" s="119" t="s">
        <v>192</v>
      </c>
      <c r="H3881" s="141">
        <f t="shared" si="513"/>
        <v>0</v>
      </c>
      <c r="M3881" s="190">
        <f t="shared" si="514"/>
        <v>1</v>
      </c>
      <c r="N3881" s="190" t="str">
        <f t="shared" si="512"/>
        <v>JANEIRO</v>
      </c>
    </row>
    <row r="3882" spans="4:14" x14ac:dyDescent="0.25">
      <c r="D3882" s="119" t="s">
        <v>192</v>
      </c>
      <c r="H3882" s="141">
        <f t="shared" si="513"/>
        <v>0</v>
      </c>
      <c r="M3882" s="190">
        <f t="shared" si="514"/>
        <v>1</v>
      </c>
      <c r="N3882" s="190" t="str">
        <f t="shared" si="512"/>
        <v>JANEIRO</v>
      </c>
    </row>
    <row r="3883" spans="4:14" x14ac:dyDescent="0.25">
      <c r="D3883" s="119" t="s">
        <v>192</v>
      </c>
      <c r="H3883" s="141">
        <f t="shared" si="513"/>
        <v>0</v>
      </c>
      <c r="M3883" s="190">
        <f t="shared" si="514"/>
        <v>1</v>
      </c>
      <c r="N3883" s="190" t="str">
        <f t="shared" si="512"/>
        <v>JANEIRO</v>
      </c>
    </row>
    <row r="3884" spans="4:14" x14ac:dyDescent="0.25">
      <c r="D3884" s="119" t="s">
        <v>192</v>
      </c>
      <c r="H3884" s="141">
        <f t="shared" si="513"/>
        <v>0</v>
      </c>
      <c r="M3884" s="190">
        <f t="shared" si="514"/>
        <v>1</v>
      </c>
      <c r="N3884" s="190" t="str">
        <f t="shared" si="512"/>
        <v>JANEIRO</v>
      </c>
    </row>
    <row r="3885" spans="4:14" x14ac:dyDescent="0.25">
      <c r="D3885" s="119" t="s">
        <v>192</v>
      </c>
      <c r="H3885" s="141">
        <f t="shared" si="513"/>
        <v>0</v>
      </c>
      <c r="M3885" s="190">
        <f t="shared" si="514"/>
        <v>1</v>
      </c>
      <c r="N3885" s="190" t="str">
        <f t="shared" si="512"/>
        <v>JANEIRO</v>
      </c>
    </row>
    <row r="3886" spans="4:14" x14ac:dyDescent="0.25">
      <c r="D3886" s="119" t="s">
        <v>192</v>
      </c>
      <c r="H3886" s="141">
        <f t="shared" si="513"/>
        <v>0</v>
      </c>
      <c r="M3886" s="190">
        <f t="shared" si="514"/>
        <v>1</v>
      </c>
      <c r="N3886" s="190" t="str">
        <f t="shared" si="512"/>
        <v>JANEIRO</v>
      </c>
    </row>
    <row r="3887" spans="4:14" x14ac:dyDescent="0.25">
      <c r="D3887" s="119" t="s">
        <v>192</v>
      </c>
      <c r="H3887" s="141">
        <f t="shared" si="513"/>
        <v>0</v>
      </c>
      <c r="M3887" s="190">
        <f t="shared" si="514"/>
        <v>1</v>
      </c>
      <c r="N3887" s="190" t="str">
        <f t="shared" si="512"/>
        <v>JANEIRO</v>
      </c>
    </row>
    <row r="3888" spans="4:14" x14ac:dyDescent="0.25">
      <c r="D3888" s="119" t="s">
        <v>192</v>
      </c>
      <c r="H3888" s="141">
        <f t="shared" si="513"/>
        <v>0</v>
      </c>
      <c r="M3888" s="190">
        <f t="shared" si="514"/>
        <v>1</v>
      </c>
      <c r="N3888" s="190" t="str">
        <f t="shared" si="512"/>
        <v>JANEIRO</v>
      </c>
    </row>
    <row r="3889" spans="4:14" x14ac:dyDescent="0.25">
      <c r="D3889" s="119" t="s">
        <v>192</v>
      </c>
      <c r="H3889" s="141">
        <f t="shared" si="513"/>
        <v>0</v>
      </c>
      <c r="M3889" s="190">
        <f t="shared" si="514"/>
        <v>1</v>
      </c>
      <c r="N3889" s="190" t="str">
        <f t="shared" si="512"/>
        <v>JANEIRO</v>
      </c>
    </row>
    <row r="3890" spans="4:14" x14ac:dyDescent="0.25">
      <c r="D3890" s="119" t="s">
        <v>192</v>
      </c>
      <c r="H3890" s="141">
        <f t="shared" si="513"/>
        <v>0</v>
      </c>
      <c r="M3890" s="190">
        <f t="shared" si="514"/>
        <v>1</v>
      </c>
      <c r="N3890" s="190" t="str">
        <f t="shared" si="512"/>
        <v>JANEIRO</v>
      </c>
    </row>
    <row r="3891" spans="4:14" x14ac:dyDescent="0.25">
      <c r="D3891" s="119" t="s">
        <v>192</v>
      </c>
      <c r="H3891" s="141">
        <f t="shared" si="513"/>
        <v>0</v>
      </c>
      <c r="M3891" s="190">
        <f t="shared" si="514"/>
        <v>1</v>
      </c>
      <c r="N3891" s="190" t="str">
        <f t="shared" si="512"/>
        <v>JANEIRO</v>
      </c>
    </row>
    <row r="3892" spans="4:14" x14ac:dyDescent="0.25">
      <c r="D3892" s="119" t="s">
        <v>192</v>
      </c>
      <c r="H3892" s="141">
        <f t="shared" si="513"/>
        <v>0</v>
      </c>
      <c r="M3892" s="190">
        <f t="shared" si="514"/>
        <v>1</v>
      </c>
      <c r="N3892" s="190" t="str">
        <f t="shared" si="512"/>
        <v>JANEIRO</v>
      </c>
    </row>
    <row r="3893" spans="4:14" x14ac:dyDescent="0.25">
      <c r="D3893" s="119" t="s">
        <v>192</v>
      </c>
      <c r="H3893" s="141">
        <f t="shared" si="513"/>
        <v>0</v>
      </c>
      <c r="M3893" s="190">
        <f t="shared" si="514"/>
        <v>1</v>
      </c>
      <c r="N3893" s="190" t="str">
        <f t="shared" si="512"/>
        <v>JANEIRO</v>
      </c>
    </row>
    <row r="3894" spans="4:14" x14ac:dyDescent="0.25">
      <c r="D3894" s="119" t="s">
        <v>192</v>
      </c>
      <c r="H3894" s="141">
        <f t="shared" si="513"/>
        <v>0</v>
      </c>
      <c r="M3894" s="190">
        <f t="shared" si="514"/>
        <v>1</v>
      </c>
      <c r="N3894" s="190" t="str">
        <f t="shared" si="512"/>
        <v>JANEIRO</v>
      </c>
    </row>
    <row r="3895" spans="4:14" x14ac:dyDescent="0.25">
      <c r="D3895" s="119" t="s">
        <v>192</v>
      </c>
      <c r="H3895" s="141">
        <f t="shared" si="513"/>
        <v>0</v>
      </c>
      <c r="M3895" s="190">
        <f t="shared" si="514"/>
        <v>1</v>
      </c>
      <c r="N3895" s="190" t="str">
        <f t="shared" si="512"/>
        <v>JANEIRO</v>
      </c>
    </row>
    <row r="3896" spans="4:14" x14ac:dyDescent="0.25">
      <c r="D3896" s="119" t="s">
        <v>192</v>
      </c>
      <c r="H3896" s="141">
        <f t="shared" si="513"/>
        <v>0</v>
      </c>
      <c r="M3896" s="190">
        <f t="shared" si="514"/>
        <v>1</v>
      </c>
      <c r="N3896" s="190" t="str">
        <f t="shared" si="512"/>
        <v>JANEIRO</v>
      </c>
    </row>
    <row r="3897" spans="4:14" x14ac:dyDescent="0.25">
      <c r="D3897" s="119" t="s">
        <v>192</v>
      </c>
      <c r="H3897" s="141">
        <f t="shared" si="513"/>
        <v>0</v>
      </c>
      <c r="M3897" s="190">
        <f t="shared" si="514"/>
        <v>1</v>
      </c>
      <c r="N3897" s="190" t="str">
        <f t="shared" si="512"/>
        <v>JANEIRO</v>
      </c>
    </row>
    <row r="3898" spans="4:14" x14ac:dyDescent="0.25">
      <c r="D3898" s="119" t="s">
        <v>192</v>
      </c>
      <c r="H3898" s="141">
        <f t="shared" si="513"/>
        <v>0</v>
      </c>
      <c r="M3898" s="190">
        <f t="shared" si="514"/>
        <v>1</v>
      </c>
      <c r="N3898" s="190" t="str">
        <f t="shared" si="512"/>
        <v>JANEIRO</v>
      </c>
    </row>
    <row r="3899" spans="4:14" x14ac:dyDescent="0.25">
      <c r="D3899" s="119" t="s">
        <v>192</v>
      </c>
      <c r="H3899" s="141">
        <f t="shared" si="513"/>
        <v>0</v>
      </c>
      <c r="M3899" s="190">
        <f t="shared" si="514"/>
        <v>1</v>
      </c>
      <c r="N3899" s="190" t="str">
        <f t="shared" si="512"/>
        <v>JANEIRO</v>
      </c>
    </row>
    <row r="3900" spans="4:14" x14ac:dyDescent="0.25">
      <c r="D3900" s="119" t="s">
        <v>192</v>
      </c>
      <c r="H3900" s="141">
        <f t="shared" si="513"/>
        <v>0</v>
      </c>
      <c r="M3900" s="190">
        <f t="shared" si="514"/>
        <v>1</v>
      </c>
      <c r="N3900" s="190" t="str">
        <f t="shared" si="512"/>
        <v>JANEIRO</v>
      </c>
    </row>
    <row r="3901" spans="4:14" x14ac:dyDescent="0.25">
      <c r="D3901" s="119" t="s">
        <v>192</v>
      </c>
      <c r="H3901" s="141">
        <f t="shared" si="513"/>
        <v>0</v>
      </c>
      <c r="M3901" s="190">
        <f t="shared" si="514"/>
        <v>1</v>
      </c>
      <c r="N3901" s="190" t="str">
        <f t="shared" si="512"/>
        <v>JANEIRO</v>
      </c>
    </row>
    <row r="3902" spans="4:14" x14ac:dyDescent="0.25">
      <c r="D3902" s="119" t="s">
        <v>192</v>
      </c>
      <c r="H3902" s="141">
        <f t="shared" si="513"/>
        <v>0</v>
      </c>
      <c r="M3902" s="190">
        <f t="shared" si="514"/>
        <v>1</v>
      </c>
      <c r="N3902" s="190" t="str">
        <f t="shared" si="512"/>
        <v>JANEIRO</v>
      </c>
    </row>
    <row r="3903" spans="4:14" x14ac:dyDescent="0.25">
      <c r="D3903" s="119" t="s">
        <v>192</v>
      </c>
      <c r="H3903" s="141">
        <f t="shared" si="513"/>
        <v>0</v>
      </c>
      <c r="M3903" s="190">
        <f t="shared" si="514"/>
        <v>1</v>
      </c>
      <c r="N3903" s="190" t="str">
        <f t="shared" si="512"/>
        <v>JANEIRO</v>
      </c>
    </row>
    <row r="3904" spans="4:14" x14ac:dyDescent="0.25">
      <c r="D3904" s="119" t="s">
        <v>192</v>
      </c>
      <c r="H3904" s="141">
        <f t="shared" si="513"/>
        <v>0</v>
      </c>
      <c r="M3904" s="190">
        <f t="shared" si="514"/>
        <v>1</v>
      </c>
      <c r="N3904" s="190" t="str">
        <f t="shared" si="512"/>
        <v>JANEIRO</v>
      </c>
    </row>
    <row r="3905" spans="4:14" x14ac:dyDescent="0.25">
      <c r="D3905" s="119" t="s">
        <v>192</v>
      </c>
      <c r="H3905" s="141">
        <f t="shared" si="513"/>
        <v>0</v>
      </c>
      <c r="M3905" s="190">
        <f t="shared" si="514"/>
        <v>1</v>
      </c>
      <c r="N3905" s="190" t="str">
        <f t="shared" si="512"/>
        <v>JANEIRO</v>
      </c>
    </row>
    <row r="3906" spans="4:14" x14ac:dyDescent="0.25">
      <c r="D3906" s="119" t="s">
        <v>192</v>
      </c>
      <c r="H3906" s="141">
        <f t="shared" si="513"/>
        <v>0</v>
      </c>
      <c r="M3906" s="190">
        <f t="shared" si="514"/>
        <v>1</v>
      </c>
      <c r="N3906" s="190" t="str">
        <f t="shared" si="512"/>
        <v>JANEIRO</v>
      </c>
    </row>
    <row r="3907" spans="4:14" x14ac:dyDescent="0.25">
      <c r="D3907" s="119" t="s">
        <v>192</v>
      </c>
      <c r="H3907" s="141">
        <f t="shared" si="513"/>
        <v>0</v>
      </c>
      <c r="M3907" s="190">
        <f t="shared" si="514"/>
        <v>1</v>
      </c>
      <c r="N3907" s="190" t="str">
        <f t="shared" si="512"/>
        <v>JANEIRO</v>
      </c>
    </row>
    <row r="3908" spans="4:14" x14ac:dyDescent="0.25">
      <c r="D3908" s="119" t="s">
        <v>192</v>
      </c>
      <c r="H3908" s="141">
        <f t="shared" si="513"/>
        <v>0</v>
      </c>
      <c r="M3908" s="190">
        <f t="shared" si="514"/>
        <v>1</v>
      </c>
      <c r="N3908" s="190" t="str">
        <f t="shared" si="512"/>
        <v>JANEIRO</v>
      </c>
    </row>
    <row r="3909" spans="4:14" x14ac:dyDescent="0.25">
      <c r="D3909" s="119" t="s">
        <v>192</v>
      </c>
      <c r="H3909" s="141">
        <f t="shared" si="513"/>
        <v>0</v>
      </c>
      <c r="M3909" s="190">
        <f t="shared" si="514"/>
        <v>1</v>
      </c>
      <c r="N3909" s="190" t="str">
        <f t="shared" ref="N3909:N3972" si="515">IF(M3909=1,"JANEIRO",IF(M3909=2,"FEVEREIRO",IF(M3909=3,"MARÇO",IF(M3909=4,"ABRIL",IF(M3909=5,"MAIO",IF(M3909=6,"JUNHO",IF(M3909=7,"JULHO",IF(M3909=8,"AGOSTO",IF(M3909=9,"SETEMBRO",IF(M3909=10,"OUTUBRO",IF(M3909=11,"NOVEMBRO",IF(M3909=12,"DEZEMBRO",""))))))))))))</f>
        <v>JANEIRO</v>
      </c>
    </row>
    <row r="3910" spans="4:14" x14ac:dyDescent="0.25">
      <c r="D3910" s="119" t="s">
        <v>192</v>
      </c>
      <c r="H3910" s="141">
        <f t="shared" ref="H3910:H3973" si="516">IF(OR(I3910="",I3910=0),G3910,I3910)</f>
        <v>0</v>
      </c>
      <c r="M3910" s="190">
        <f t="shared" ref="M3910:M3973" si="517">IFERROR(MONTH(O3910),"")</f>
        <v>1</v>
      </c>
      <c r="N3910" s="190" t="str">
        <f t="shared" si="515"/>
        <v>JANEIRO</v>
      </c>
    </row>
    <row r="3911" spans="4:14" x14ac:dyDescent="0.25">
      <c r="D3911" s="119" t="s">
        <v>192</v>
      </c>
      <c r="H3911" s="141">
        <f t="shared" si="516"/>
        <v>0</v>
      </c>
      <c r="M3911" s="190">
        <f t="shared" si="517"/>
        <v>1</v>
      </c>
      <c r="N3911" s="190" t="str">
        <f t="shared" si="515"/>
        <v>JANEIRO</v>
      </c>
    </row>
    <row r="3912" spans="4:14" x14ac:dyDescent="0.25">
      <c r="D3912" s="119" t="s">
        <v>192</v>
      </c>
      <c r="H3912" s="141">
        <f t="shared" si="516"/>
        <v>0</v>
      </c>
      <c r="M3912" s="190">
        <f t="shared" si="517"/>
        <v>1</v>
      </c>
      <c r="N3912" s="190" t="str">
        <f t="shared" si="515"/>
        <v>JANEIRO</v>
      </c>
    </row>
    <row r="3913" spans="4:14" x14ac:dyDescent="0.25">
      <c r="D3913" s="119" t="s">
        <v>192</v>
      </c>
      <c r="H3913" s="141">
        <f t="shared" si="516"/>
        <v>0</v>
      </c>
      <c r="M3913" s="190">
        <f t="shared" si="517"/>
        <v>1</v>
      </c>
      <c r="N3913" s="190" t="str">
        <f t="shared" si="515"/>
        <v>JANEIRO</v>
      </c>
    </row>
    <row r="3914" spans="4:14" x14ac:dyDescent="0.25">
      <c r="D3914" s="119" t="s">
        <v>192</v>
      </c>
      <c r="H3914" s="141">
        <f t="shared" si="516"/>
        <v>0</v>
      </c>
      <c r="M3914" s="190">
        <f t="shared" si="517"/>
        <v>1</v>
      </c>
      <c r="N3914" s="190" t="str">
        <f t="shared" si="515"/>
        <v>JANEIRO</v>
      </c>
    </row>
    <row r="3915" spans="4:14" x14ac:dyDescent="0.25">
      <c r="D3915" s="119" t="s">
        <v>192</v>
      </c>
      <c r="H3915" s="141">
        <f t="shared" si="516"/>
        <v>0</v>
      </c>
      <c r="M3915" s="190">
        <f t="shared" si="517"/>
        <v>1</v>
      </c>
      <c r="N3915" s="190" t="str">
        <f t="shared" si="515"/>
        <v>JANEIRO</v>
      </c>
    </row>
    <row r="3916" spans="4:14" x14ac:dyDescent="0.25">
      <c r="D3916" s="119" t="s">
        <v>192</v>
      </c>
      <c r="H3916" s="141">
        <f t="shared" si="516"/>
        <v>0</v>
      </c>
      <c r="M3916" s="190">
        <f t="shared" si="517"/>
        <v>1</v>
      </c>
      <c r="N3916" s="190" t="str">
        <f t="shared" si="515"/>
        <v>JANEIRO</v>
      </c>
    </row>
    <row r="3917" spans="4:14" x14ac:dyDescent="0.25">
      <c r="D3917" s="119" t="s">
        <v>192</v>
      </c>
      <c r="H3917" s="141">
        <f t="shared" si="516"/>
        <v>0</v>
      </c>
      <c r="M3917" s="190">
        <f t="shared" si="517"/>
        <v>1</v>
      </c>
      <c r="N3917" s="190" t="str">
        <f t="shared" si="515"/>
        <v>JANEIRO</v>
      </c>
    </row>
    <row r="3918" spans="4:14" x14ac:dyDescent="0.25">
      <c r="D3918" s="119" t="s">
        <v>192</v>
      </c>
      <c r="H3918" s="141">
        <f t="shared" si="516"/>
        <v>0</v>
      </c>
      <c r="M3918" s="190">
        <f t="shared" si="517"/>
        <v>1</v>
      </c>
      <c r="N3918" s="190" t="str">
        <f t="shared" si="515"/>
        <v>JANEIRO</v>
      </c>
    </row>
    <row r="3919" spans="4:14" x14ac:dyDescent="0.25">
      <c r="D3919" s="119" t="s">
        <v>192</v>
      </c>
      <c r="H3919" s="141">
        <f t="shared" si="516"/>
        <v>0</v>
      </c>
      <c r="M3919" s="190">
        <f t="shared" si="517"/>
        <v>1</v>
      </c>
      <c r="N3919" s="190" t="str">
        <f t="shared" si="515"/>
        <v>JANEIRO</v>
      </c>
    </row>
    <row r="3920" spans="4:14" x14ac:dyDescent="0.25">
      <c r="D3920" s="119" t="s">
        <v>192</v>
      </c>
      <c r="H3920" s="141">
        <f t="shared" si="516"/>
        <v>0</v>
      </c>
      <c r="M3920" s="190">
        <f t="shared" si="517"/>
        <v>1</v>
      </c>
      <c r="N3920" s="190" t="str">
        <f t="shared" si="515"/>
        <v>JANEIRO</v>
      </c>
    </row>
    <row r="3921" spans="4:14" x14ac:dyDescent="0.25">
      <c r="D3921" s="119" t="s">
        <v>192</v>
      </c>
      <c r="H3921" s="141">
        <f t="shared" si="516"/>
        <v>0</v>
      </c>
      <c r="M3921" s="190">
        <f t="shared" si="517"/>
        <v>1</v>
      </c>
      <c r="N3921" s="190" t="str">
        <f t="shared" si="515"/>
        <v>JANEIRO</v>
      </c>
    </row>
    <row r="3922" spans="4:14" x14ac:dyDescent="0.25">
      <c r="D3922" s="119" t="s">
        <v>192</v>
      </c>
      <c r="H3922" s="141">
        <f t="shared" si="516"/>
        <v>0</v>
      </c>
      <c r="M3922" s="190">
        <f t="shared" si="517"/>
        <v>1</v>
      </c>
      <c r="N3922" s="190" t="str">
        <f t="shared" si="515"/>
        <v>JANEIRO</v>
      </c>
    </row>
    <row r="3923" spans="4:14" x14ac:dyDescent="0.25">
      <c r="D3923" s="119" t="s">
        <v>192</v>
      </c>
      <c r="H3923" s="141">
        <f t="shared" si="516"/>
        <v>0</v>
      </c>
      <c r="M3923" s="190">
        <f t="shared" si="517"/>
        <v>1</v>
      </c>
      <c r="N3923" s="190" t="str">
        <f t="shared" si="515"/>
        <v>JANEIRO</v>
      </c>
    </row>
    <row r="3924" spans="4:14" x14ac:dyDescent="0.25">
      <c r="D3924" s="119" t="s">
        <v>192</v>
      </c>
      <c r="H3924" s="141">
        <f t="shared" si="516"/>
        <v>0</v>
      </c>
      <c r="M3924" s="190">
        <f t="shared" si="517"/>
        <v>1</v>
      </c>
      <c r="N3924" s="190" t="str">
        <f t="shared" si="515"/>
        <v>JANEIRO</v>
      </c>
    </row>
    <row r="3925" spans="4:14" x14ac:dyDescent="0.25">
      <c r="D3925" s="119" t="s">
        <v>192</v>
      </c>
      <c r="H3925" s="141">
        <f t="shared" si="516"/>
        <v>0</v>
      </c>
      <c r="M3925" s="190">
        <f t="shared" si="517"/>
        <v>1</v>
      </c>
      <c r="N3925" s="190" t="str">
        <f t="shared" si="515"/>
        <v>JANEIRO</v>
      </c>
    </row>
    <row r="3926" spans="4:14" x14ac:dyDescent="0.25">
      <c r="D3926" s="119" t="s">
        <v>192</v>
      </c>
      <c r="H3926" s="141">
        <f t="shared" si="516"/>
        <v>0</v>
      </c>
      <c r="M3926" s="190">
        <f t="shared" si="517"/>
        <v>1</v>
      </c>
      <c r="N3926" s="190" t="str">
        <f t="shared" si="515"/>
        <v>JANEIRO</v>
      </c>
    </row>
    <row r="3927" spans="4:14" x14ac:dyDescent="0.25">
      <c r="D3927" s="119" t="s">
        <v>192</v>
      </c>
      <c r="H3927" s="141">
        <f t="shared" si="516"/>
        <v>0</v>
      </c>
      <c r="M3927" s="190">
        <f t="shared" si="517"/>
        <v>1</v>
      </c>
      <c r="N3927" s="190" t="str">
        <f t="shared" si="515"/>
        <v>JANEIRO</v>
      </c>
    </row>
    <row r="3928" spans="4:14" x14ac:dyDescent="0.25">
      <c r="D3928" s="119" t="s">
        <v>192</v>
      </c>
      <c r="H3928" s="141">
        <f t="shared" si="516"/>
        <v>0</v>
      </c>
      <c r="M3928" s="190">
        <f t="shared" si="517"/>
        <v>1</v>
      </c>
      <c r="N3928" s="190" t="str">
        <f t="shared" si="515"/>
        <v>JANEIRO</v>
      </c>
    </row>
    <row r="3929" spans="4:14" x14ac:dyDescent="0.25">
      <c r="D3929" s="119" t="s">
        <v>192</v>
      </c>
      <c r="H3929" s="141">
        <f t="shared" si="516"/>
        <v>0</v>
      </c>
      <c r="M3929" s="190">
        <f t="shared" si="517"/>
        <v>1</v>
      </c>
      <c r="N3929" s="190" t="str">
        <f t="shared" si="515"/>
        <v>JANEIRO</v>
      </c>
    </row>
    <row r="3930" spans="4:14" x14ac:dyDescent="0.25">
      <c r="D3930" s="119" t="s">
        <v>192</v>
      </c>
      <c r="H3930" s="141">
        <f t="shared" si="516"/>
        <v>0</v>
      </c>
      <c r="M3930" s="190">
        <f t="shared" si="517"/>
        <v>1</v>
      </c>
      <c r="N3930" s="190" t="str">
        <f t="shared" si="515"/>
        <v>JANEIRO</v>
      </c>
    </row>
    <row r="3931" spans="4:14" x14ac:dyDescent="0.25">
      <c r="D3931" s="119" t="s">
        <v>192</v>
      </c>
      <c r="H3931" s="141">
        <f t="shared" si="516"/>
        <v>0</v>
      </c>
      <c r="M3931" s="190">
        <f t="shared" si="517"/>
        <v>1</v>
      </c>
      <c r="N3931" s="190" t="str">
        <f t="shared" si="515"/>
        <v>JANEIRO</v>
      </c>
    </row>
    <row r="3932" spans="4:14" x14ac:dyDescent="0.25">
      <c r="D3932" s="119" t="s">
        <v>192</v>
      </c>
      <c r="H3932" s="141">
        <f t="shared" si="516"/>
        <v>0</v>
      </c>
      <c r="M3932" s="190">
        <f t="shared" si="517"/>
        <v>1</v>
      </c>
      <c r="N3932" s="190" t="str">
        <f t="shared" si="515"/>
        <v>JANEIRO</v>
      </c>
    </row>
    <row r="3933" spans="4:14" x14ac:dyDescent="0.25">
      <c r="D3933" s="119" t="s">
        <v>192</v>
      </c>
      <c r="H3933" s="141">
        <f t="shared" si="516"/>
        <v>0</v>
      </c>
      <c r="M3933" s="190">
        <f t="shared" si="517"/>
        <v>1</v>
      </c>
      <c r="N3933" s="190" t="str">
        <f t="shared" si="515"/>
        <v>JANEIRO</v>
      </c>
    </row>
    <row r="3934" spans="4:14" x14ac:dyDescent="0.25">
      <c r="D3934" s="119" t="s">
        <v>192</v>
      </c>
      <c r="H3934" s="141">
        <f t="shared" si="516"/>
        <v>0</v>
      </c>
      <c r="M3934" s="190">
        <f t="shared" si="517"/>
        <v>1</v>
      </c>
      <c r="N3934" s="190" t="str">
        <f t="shared" si="515"/>
        <v>JANEIRO</v>
      </c>
    </row>
    <row r="3935" spans="4:14" x14ac:dyDescent="0.25">
      <c r="D3935" s="119" t="s">
        <v>192</v>
      </c>
      <c r="H3935" s="141">
        <f t="shared" si="516"/>
        <v>0</v>
      </c>
      <c r="M3935" s="190">
        <f t="shared" si="517"/>
        <v>1</v>
      </c>
      <c r="N3935" s="190" t="str">
        <f t="shared" si="515"/>
        <v>JANEIRO</v>
      </c>
    </row>
    <row r="3936" spans="4:14" x14ac:dyDescent="0.25">
      <c r="D3936" s="119" t="s">
        <v>192</v>
      </c>
      <c r="H3936" s="141">
        <f t="shared" si="516"/>
        <v>0</v>
      </c>
      <c r="M3936" s="190">
        <f t="shared" si="517"/>
        <v>1</v>
      </c>
      <c r="N3936" s="190" t="str">
        <f t="shared" si="515"/>
        <v>JANEIRO</v>
      </c>
    </row>
    <row r="3937" spans="4:14" x14ac:dyDescent="0.25">
      <c r="D3937" s="119" t="s">
        <v>192</v>
      </c>
      <c r="H3937" s="141">
        <f t="shared" si="516"/>
        <v>0</v>
      </c>
      <c r="M3937" s="190">
        <f t="shared" si="517"/>
        <v>1</v>
      </c>
      <c r="N3937" s="190" t="str">
        <f t="shared" si="515"/>
        <v>JANEIRO</v>
      </c>
    </row>
    <row r="3938" spans="4:14" x14ac:dyDescent="0.25">
      <c r="D3938" s="119" t="s">
        <v>192</v>
      </c>
      <c r="H3938" s="141">
        <f t="shared" si="516"/>
        <v>0</v>
      </c>
      <c r="M3938" s="190">
        <f t="shared" si="517"/>
        <v>1</v>
      </c>
      <c r="N3938" s="190" t="str">
        <f t="shared" si="515"/>
        <v>JANEIRO</v>
      </c>
    </row>
    <row r="3939" spans="4:14" x14ac:dyDescent="0.25">
      <c r="D3939" s="119" t="s">
        <v>192</v>
      </c>
      <c r="H3939" s="141">
        <f t="shared" si="516"/>
        <v>0</v>
      </c>
      <c r="M3939" s="190">
        <f t="shared" si="517"/>
        <v>1</v>
      </c>
      <c r="N3939" s="190" t="str">
        <f t="shared" si="515"/>
        <v>JANEIRO</v>
      </c>
    </row>
    <row r="3940" spans="4:14" x14ac:dyDescent="0.25">
      <c r="D3940" s="119" t="s">
        <v>192</v>
      </c>
      <c r="H3940" s="141">
        <f t="shared" si="516"/>
        <v>0</v>
      </c>
      <c r="M3940" s="190">
        <f t="shared" si="517"/>
        <v>1</v>
      </c>
      <c r="N3940" s="190" t="str">
        <f t="shared" si="515"/>
        <v>JANEIRO</v>
      </c>
    </row>
    <row r="3941" spans="4:14" x14ac:dyDescent="0.25">
      <c r="D3941" s="119" t="s">
        <v>192</v>
      </c>
      <c r="H3941" s="141">
        <f t="shared" si="516"/>
        <v>0</v>
      </c>
      <c r="M3941" s="190">
        <f t="shared" si="517"/>
        <v>1</v>
      </c>
      <c r="N3941" s="190" t="str">
        <f t="shared" si="515"/>
        <v>JANEIRO</v>
      </c>
    </row>
    <row r="3942" spans="4:14" x14ac:dyDescent="0.25">
      <c r="D3942" s="119" t="s">
        <v>192</v>
      </c>
      <c r="H3942" s="141">
        <f t="shared" si="516"/>
        <v>0</v>
      </c>
      <c r="M3942" s="190">
        <f t="shared" si="517"/>
        <v>1</v>
      </c>
      <c r="N3942" s="190" t="str">
        <f t="shared" si="515"/>
        <v>JANEIRO</v>
      </c>
    </row>
    <row r="3943" spans="4:14" x14ac:dyDescent="0.25">
      <c r="D3943" s="119" t="s">
        <v>192</v>
      </c>
      <c r="H3943" s="141">
        <f t="shared" si="516"/>
        <v>0</v>
      </c>
      <c r="M3943" s="190">
        <f t="shared" si="517"/>
        <v>1</v>
      </c>
      <c r="N3943" s="190" t="str">
        <f t="shared" si="515"/>
        <v>JANEIRO</v>
      </c>
    </row>
    <row r="3944" spans="4:14" x14ac:dyDescent="0.25">
      <c r="D3944" s="119" t="s">
        <v>192</v>
      </c>
      <c r="H3944" s="141">
        <f t="shared" si="516"/>
        <v>0</v>
      </c>
      <c r="M3944" s="190">
        <f t="shared" si="517"/>
        <v>1</v>
      </c>
      <c r="N3944" s="190" t="str">
        <f t="shared" si="515"/>
        <v>JANEIRO</v>
      </c>
    </row>
    <row r="3945" spans="4:14" x14ac:dyDescent="0.25">
      <c r="D3945" s="119" t="s">
        <v>192</v>
      </c>
      <c r="H3945" s="141">
        <f t="shared" si="516"/>
        <v>0</v>
      </c>
      <c r="M3945" s="190">
        <f t="shared" si="517"/>
        <v>1</v>
      </c>
      <c r="N3945" s="190" t="str">
        <f t="shared" si="515"/>
        <v>JANEIRO</v>
      </c>
    </row>
    <row r="3946" spans="4:14" x14ac:dyDescent="0.25">
      <c r="D3946" s="119" t="s">
        <v>192</v>
      </c>
      <c r="H3946" s="141">
        <f t="shared" si="516"/>
        <v>0</v>
      </c>
      <c r="M3946" s="190">
        <f t="shared" si="517"/>
        <v>1</v>
      </c>
      <c r="N3946" s="190" t="str">
        <f t="shared" si="515"/>
        <v>JANEIRO</v>
      </c>
    </row>
    <row r="3947" spans="4:14" x14ac:dyDescent="0.25">
      <c r="D3947" s="119" t="s">
        <v>192</v>
      </c>
      <c r="H3947" s="141">
        <f t="shared" si="516"/>
        <v>0</v>
      </c>
      <c r="M3947" s="190">
        <f t="shared" si="517"/>
        <v>1</v>
      </c>
      <c r="N3947" s="190" t="str">
        <f t="shared" si="515"/>
        <v>JANEIRO</v>
      </c>
    </row>
    <row r="3948" spans="4:14" x14ac:dyDescent="0.25">
      <c r="D3948" s="119" t="s">
        <v>192</v>
      </c>
      <c r="H3948" s="141">
        <f t="shared" si="516"/>
        <v>0</v>
      </c>
      <c r="M3948" s="190">
        <f t="shared" si="517"/>
        <v>1</v>
      </c>
      <c r="N3948" s="190" t="str">
        <f t="shared" si="515"/>
        <v>JANEIRO</v>
      </c>
    </row>
    <row r="3949" spans="4:14" x14ac:dyDescent="0.25">
      <c r="D3949" s="119" t="s">
        <v>192</v>
      </c>
      <c r="H3949" s="141">
        <f t="shared" si="516"/>
        <v>0</v>
      </c>
      <c r="M3949" s="190">
        <f t="shared" si="517"/>
        <v>1</v>
      </c>
      <c r="N3949" s="190" t="str">
        <f t="shared" si="515"/>
        <v>JANEIRO</v>
      </c>
    </row>
    <row r="3950" spans="4:14" x14ac:dyDescent="0.25">
      <c r="D3950" s="119" t="s">
        <v>192</v>
      </c>
      <c r="H3950" s="141">
        <f t="shared" si="516"/>
        <v>0</v>
      </c>
      <c r="M3950" s="190">
        <f t="shared" si="517"/>
        <v>1</v>
      </c>
      <c r="N3950" s="190" t="str">
        <f t="shared" si="515"/>
        <v>JANEIRO</v>
      </c>
    </row>
    <row r="3951" spans="4:14" x14ac:dyDescent="0.25">
      <c r="D3951" s="119" t="s">
        <v>192</v>
      </c>
      <c r="H3951" s="141">
        <f t="shared" si="516"/>
        <v>0</v>
      </c>
      <c r="M3951" s="190">
        <f t="shared" si="517"/>
        <v>1</v>
      </c>
      <c r="N3951" s="190" t="str">
        <f t="shared" si="515"/>
        <v>JANEIRO</v>
      </c>
    </row>
    <row r="3952" spans="4:14" x14ac:dyDescent="0.25">
      <c r="D3952" s="119" t="s">
        <v>192</v>
      </c>
      <c r="H3952" s="141">
        <f t="shared" si="516"/>
        <v>0</v>
      </c>
      <c r="M3952" s="190">
        <f t="shared" si="517"/>
        <v>1</v>
      </c>
      <c r="N3952" s="190" t="str">
        <f t="shared" si="515"/>
        <v>JANEIRO</v>
      </c>
    </row>
    <row r="3953" spans="4:14" x14ac:dyDescent="0.25">
      <c r="D3953" s="119" t="s">
        <v>192</v>
      </c>
      <c r="H3953" s="141">
        <f t="shared" si="516"/>
        <v>0</v>
      </c>
      <c r="M3953" s="190">
        <f t="shared" si="517"/>
        <v>1</v>
      </c>
      <c r="N3953" s="190" t="str">
        <f t="shared" si="515"/>
        <v>JANEIRO</v>
      </c>
    </row>
    <row r="3954" spans="4:14" x14ac:dyDescent="0.25">
      <c r="D3954" s="119" t="s">
        <v>192</v>
      </c>
      <c r="H3954" s="141">
        <f t="shared" si="516"/>
        <v>0</v>
      </c>
      <c r="M3954" s="190">
        <f t="shared" si="517"/>
        <v>1</v>
      </c>
      <c r="N3954" s="190" t="str">
        <f t="shared" si="515"/>
        <v>JANEIRO</v>
      </c>
    </row>
    <row r="3955" spans="4:14" x14ac:dyDescent="0.25">
      <c r="D3955" s="119" t="s">
        <v>192</v>
      </c>
      <c r="H3955" s="141">
        <f t="shared" si="516"/>
        <v>0</v>
      </c>
      <c r="M3955" s="190">
        <f t="shared" si="517"/>
        <v>1</v>
      </c>
      <c r="N3955" s="190" t="str">
        <f t="shared" si="515"/>
        <v>JANEIRO</v>
      </c>
    </row>
    <row r="3956" spans="4:14" x14ac:dyDescent="0.25">
      <c r="D3956" s="119" t="s">
        <v>192</v>
      </c>
      <c r="H3956" s="141">
        <f t="shared" si="516"/>
        <v>0</v>
      </c>
      <c r="M3956" s="190">
        <f t="shared" si="517"/>
        <v>1</v>
      </c>
      <c r="N3956" s="190" t="str">
        <f t="shared" si="515"/>
        <v>JANEIRO</v>
      </c>
    </row>
    <row r="3957" spans="4:14" x14ac:dyDescent="0.25">
      <c r="D3957" s="119" t="s">
        <v>192</v>
      </c>
      <c r="H3957" s="141">
        <f t="shared" si="516"/>
        <v>0</v>
      </c>
      <c r="M3957" s="190">
        <f t="shared" si="517"/>
        <v>1</v>
      </c>
      <c r="N3957" s="190" t="str">
        <f t="shared" si="515"/>
        <v>JANEIRO</v>
      </c>
    </row>
    <row r="3958" spans="4:14" x14ac:dyDescent="0.25">
      <c r="D3958" s="119" t="s">
        <v>192</v>
      </c>
      <c r="H3958" s="141">
        <f t="shared" si="516"/>
        <v>0</v>
      </c>
      <c r="M3958" s="190">
        <f t="shared" si="517"/>
        <v>1</v>
      </c>
      <c r="N3958" s="190" t="str">
        <f t="shared" si="515"/>
        <v>JANEIRO</v>
      </c>
    </row>
    <row r="3959" spans="4:14" x14ac:dyDescent="0.25">
      <c r="D3959" s="119" t="s">
        <v>192</v>
      </c>
      <c r="H3959" s="141">
        <f t="shared" si="516"/>
        <v>0</v>
      </c>
      <c r="M3959" s="190">
        <f t="shared" si="517"/>
        <v>1</v>
      </c>
      <c r="N3959" s="190" t="str">
        <f t="shared" si="515"/>
        <v>JANEIRO</v>
      </c>
    </row>
    <row r="3960" spans="4:14" x14ac:dyDescent="0.25">
      <c r="D3960" s="119" t="s">
        <v>192</v>
      </c>
      <c r="H3960" s="141">
        <f t="shared" si="516"/>
        <v>0</v>
      </c>
      <c r="M3960" s="190">
        <f t="shared" si="517"/>
        <v>1</v>
      </c>
      <c r="N3960" s="190" t="str">
        <f t="shared" si="515"/>
        <v>JANEIRO</v>
      </c>
    </row>
    <row r="3961" spans="4:14" x14ac:dyDescent="0.25">
      <c r="D3961" s="119" t="s">
        <v>192</v>
      </c>
      <c r="H3961" s="141">
        <f t="shared" si="516"/>
        <v>0</v>
      </c>
      <c r="M3961" s="190">
        <f t="shared" si="517"/>
        <v>1</v>
      </c>
      <c r="N3961" s="190" t="str">
        <f t="shared" si="515"/>
        <v>JANEIRO</v>
      </c>
    </row>
    <row r="3962" spans="4:14" x14ac:dyDescent="0.25">
      <c r="D3962" s="119" t="s">
        <v>192</v>
      </c>
      <c r="H3962" s="141">
        <f t="shared" si="516"/>
        <v>0</v>
      </c>
      <c r="M3962" s="190">
        <f t="shared" si="517"/>
        <v>1</v>
      </c>
      <c r="N3962" s="190" t="str">
        <f t="shared" si="515"/>
        <v>JANEIRO</v>
      </c>
    </row>
    <row r="3963" spans="4:14" x14ac:dyDescent="0.25">
      <c r="D3963" s="119" t="s">
        <v>192</v>
      </c>
      <c r="H3963" s="141">
        <f t="shared" si="516"/>
        <v>0</v>
      </c>
      <c r="M3963" s="190">
        <f t="shared" si="517"/>
        <v>1</v>
      </c>
      <c r="N3963" s="190" t="str">
        <f t="shared" si="515"/>
        <v>JANEIRO</v>
      </c>
    </row>
    <row r="3964" spans="4:14" x14ac:dyDescent="0.25">
      <c r="D3964" s="119" t="s">
        <v>192</v>
      </c>
      <c r="H3964" s="141">
        <f t="shared" si="516"/>
        <v>0</v>
      </c>
      <c r="M3964" s="190">
        <f t="shared" si="517"/>
        <v>1</v>
      </c>
      <c r="N3964" s="190" t="str">
        <f t="shared" si="515"/>
        <v>JANEIRO</v>
      </c>
    </row>
    <row r="3965" spans="4:14" x14ac:dyDescent="0.25">
      <c r="D3965" s="119" t="s">
        <v>192</v>
      </c>
      <c r="H3965" s="141">
        <f t="shared" si="516"/>
        <v>0</v>
      </c>
      <c r="M3965" s="190">
        <f t="shared" si="517"/>
        <v>1</v>
      </c>
      <c r="N3965" s="190" t="str">
        <f t="shared" si="515"/>
        <v>JANEIRO</v>
      </c>
    </row>
    <row r="3966" spans="4:14" x14ac:dyDescent="0.25">
      <c r="D3966" s="119" t="s">
        <v>192</v>
      </c>
      <c r="H3966" s="141">
        <f t="shared" si="516"/>
        <v>0</v>
      </c>
      <c r="M3966" s="190">
        <f t="shared" si="517"/>
        <v>1</v>
      </c>
      <c r="N3966" s="190" t="str">
        <f t="shared" si="515"/>
        <v>JANEIRO</v>
      </c>
    </row>
    <row r="3967" spans="4:14" x14ac:dyDescent="0.25">
      <c r="D3967" s="119" t="s">
        <v>192</v>
      </c>
      <c r="H3967" s="141">
        <f t="shared" si="516"/>
        <v>0</v>
      </c>
      <c r="M3967" s="190">
        <f t="shared" si="517"/>
        <v>1</v>
      </c>
      <c r="N3967" s="190" t="str">
        <f t="shared" si="515"/>
        <v>JANEIRO</v>
      </c>
    </row>
    <row r="3968" spans="4:14" x14ac:dyDescent="0.25">
      <c r="D3968" s="119" t="s">
        <v>192</v>
      </c>
      <c r="H3968" s="141">
        <f t="shared" si="516"/>
        <v>0</v>
      </c>
      <c r="M3968" s="190">
        <f t="shared" si="517"/>
        <v>1</v>
      </c>
      <c r="N3968" s="190" t="str">
        <f t="shared" si="515"/>
        <v>JANEIRO</v>
      </c>
    </row>
    <row r="3969" spans="4:14" x14ac:dyDescent="0.25">
      <c r="D3969" s="119" t="s">
        <v>192</v>
      </c>
      <c r="H3969" s="141">
        <f t="shared" si="516"/>
        <v>0</v>
      </c>
      <c r="M3969" s="190">
        <f t="shared" si="517"/>
        <v>1</v>
      </c>
      <c r="N3969" s="190" t="str">
        <f t="shared" si="515"/>
        <v>JANEIRO</v>
      </c>
    </row>
    <row r="3970" spans="4:14" x14ac:dyDescent="0.25">
      <c r="D3970" s="119" t="s">
        <v>192</v>
      </c>
      <c r="H3970" s="141">
        <f t="shared" si="516"/>
        <v>0</v>
      </c>
      <c r="M3970" s="190">
        <f t="shared" si="517"/>
        <v>1</v>
      </c>
      <c r="N3970" s="190" t="str">
        <f t="shared" si="515"/>
        <v>JANEIRO</v>
      </c>
    </row>
    <row r="3971" spans="4:14" x14ac:dyDescent="0.25">
      <c r="D3971" s="119" t="s">
        <v>192</v>
      </c>
      <c r="H3971" s="141">
        <f t="shared" si="516"/>
        <v>0</v>
      </c>
      <c r="M3971" s="190">
        <f t="shared" si="517"/>
        <v>1</v>
      </c>
      <c r="N3971" s="190" t="str">
        <f t="shared" si="515"/>
        <v>JANEIRO</v>
      </c>
    </row>
    <row r="3972" spans="4:14" x14ac:dyDescent="0.25">
      <c r="D3972" s="119" t="s">
        <v>192</v>
      </c>
      <c r="H3972" s="141">
        <f t="shared" si="516"/>
        <v>0</v>
      </c>
      <c r="M3972" s="190">
        <f t="shared" si="517"/>
        <v>1</v>
      </c>
      <c r="N3972" s="190" t="str">
        <f t="shared" si="515"/>
        <v>JANEIRO</v>
      </c>
    </row>
    <row r="3973" spans="4:14" x14ac:dyDescent="0.25">
      <c r="D3973" s="119" t="s">
        <v>192</v>
      </c>
      <c r="H3973" s="141">
        <f t="shared" si="516"/>
        <v>0</v>
      </c>
      <c r="M3973" s="190">
        <f t="shared" si="517"/>
        <v>1</v>
      </c>
      <c r="N3973" s="190" t="str">
        <f t="shared" ref="N3973:N4036" si="518">IF(M3973=1,"JANEIRO",IF(M3973=2,"FEVEREIRO",IF(M3973=3,"MARÇO",IF(M3973=4,"ABRIL",IF(M3973=5,"MAIO",IF(M3973=6,"JUNHO",IF(M3973=7,"JULHO",IF(M3973=8,"AGOSTO",IF(M3973=9,"SETEMBRO",IF(M3973=10,"OUTUBRO",IF(M3973=11,"NOVEMBRO",IF(M3973=12,"DEZEMBRO",""))))))))))))</f>
        <v>JANEIRO</v>
      </c>
    </row>
    <row r="3974" spans="4:14" x14ac:dyDescent="0.25">
      <c r="D3974" s="119" t="s">
        <v>192</v>
      </c>
      <c r="H3974" s="141">
        <f t="shared" ref="H3974:H4037" si="519">IF(OR(I3974="",I3974=0),G3974,I3974)</f>
        <v>0</v>
      </c>
      <c r="M3974" s="190">
        <f t="shared" ref="M3974:M4037" si="520">IFERROR(MONTH(O3974),"")</f>
        <v>1</v>
      </c>
      <c r="N3974" s="190" t="str">
        <f t="shared" si="518"/>
        <v>JANEIRO</v>
      </c>
    </row>
    <row r="3975" spans="4:14" x14ac:dyDescent="0.25">
      <c r="D3975" s="119" t="s">
        <v>192</v>
      </c>
      <c r="H3975" s="141">
        <f t="shared" si="519"/>
        <v>0</v>
      </c>
      <c r="M3975" s="190">
        <f t="shared" si="520"/>
        <v>1</v>
      </c>
      <c r="N3975" s="190" t="str">
        <f t="shared" si="518"/>
        <v>JANEIRO</v>
      </c>
    </row>
    <row r="3976" spans="4:14" x14ac:dyDescent="0.25">
      <c r="D3976" s="119" t="s">
        <v>192</v>
      </c>
      <c r="H3976" s="141">
        <f t="shared" si="519"/>
        <v>0</v>
      </c>
      <c r="M3976" s="190">
        <f t="shared" si="520"/>
        <v>1</v>
      </c>
      <c r="N3976" s="190" t="str">
        <f t="shared" si="518"/>
        <v>JANEIRO</v>
      </c>
    </row>
    <row r="3977" spans="4:14" x14ac:dyDescent="0.25">
      <c r="D3977" s="119" t="s">
        <v>192</v>
      </c>
      <c r="H3977" s="141">
        <f t="shared" si="519"/>
        <v>0</v>
      </c>
      <c r="M3977" s="190">
        <f t="shared" si="520"/>
        <v>1</v>
      </c>
      <c r="N3977" s="190" t="str">
        <f t="shared" si="518"/>
        <v>JANEIRO</v>
      </c>
    </row>
    <row r="3978" spans="4:14" x14ac:dyDescent="0.25">
      <c r="D3978" s="119" t="s">
        <v>192</v>
      </c>
      <c r="H3978" s="141">
        <f t="shared" si="519"/>
        <v>0</v>
      </c>
      <c r="M3978" s="190">
        <f t="shared" si="520"/>
        <v>1</v>
      </c>
      <c r="N3978" s="190" t="str">
        <f t="shared" si="518"/>
        <v>JANEIRO</v>
      </c>
    </row>
    <row r="3979" spans="4:14" x14ac:dyDescent="0.25">
      <c r="D3979" s="119" t="s">
        <v>192</v>
      </c>
      <c r="H3979" s="141">
        <f t="shared" si="519"/>
        <v>0</v>
      </c>
      <c r="M3979" s="190">
        <f t="shared" si="520"/>
        <v>1</v>
      </c>
      <c r="N3979" s="190" t="str">
        <f t="shared" si="518"/>
        <v>JANEIRO</v>
      </c>
    </row>
    <row r="3980" spans="4:14" x14ac:dyDescent="0.25">
      <c r="D3980" s="119" t="s">
        <v>192</v>
      </c>
      <c r="H3980" s="141">
        <f t="shared" si="519"/>
        <v>0</v>
      </c>
      <c r="M3980" s="190">
        <f t="shared" si="520"/>
        <v>1</v>
      </c>
      <c r="N3980" s="190" t="str">
        <f t="shared" si="518"/>
        <v>JANEIRO</v>
      </c>
    </row>
    <row r="3981" spans="4:14" x14ac:dyDescent="0.25">
      <c r="D3981" s="119" t="s">
        <v>192</v>
      </c>
      <c r="H3981" s="141">
        <f t="shared" si="519"/>
        <v>0</v>
      </c>
      <c r="M3981" s="190">
        <f t="shared" si="520"/>
        <v>1</v>
      </c>
      <c r="N3981" s="190" t="str">
        <f t="shared" si="518"/>
        <v>JANEIRO</v>
      </c>
    </row>
    <row r="3982" spans="4:14" x14ac:dyDescent="0.25">
      <c r="D3982" s="119" t="s">
        <v>192</v>
      </c>
      <c r="H3982" s="141">
        <f t="shared" si="519"/>
        <v>0</v>
      </c>
      <c r="M3982" s="190">
        <f t="shared" si="520"/>
        <v>1</v>
      </c>
      <c r="N3982" s="190" t="str">
        <f t="shared" si="518"/>
        <v>JANEIRO</v>
      </c>
    </row>
    <row r="3983" spans="4:14" x14ac:dyDescent="0.25">
      <c r="D3983" s="119" t="s">
        <v>192</v>
      </c>
      <c r="H3983" s="141">
        <f t="shared" si="519"/>
        <v>0</v>
      </c>
      <c r="M3983" s="190">
        <f t="shared" si="520"/>
        <v>1</v>
      </c>
      <c r="N3983" s="190" t="str">
        <f t="shared" si="518"/>
        <v>JANEIRO</v>
      </c>
    </row>
    <row r="3984" spans="4:14" x14ac:dyDescent="0.25">
      <c r="D3984" s="119" t="s">
        <v>192</v>
      </c>
      <c r="H3984" s="141">
        <f t="shared" si="519"/>
        <v>0</v>
      </c>
      <c r="M3984" s="190">
        <f t="shared" si="520"/>
        <v>1</v>
      </c>
      <c r="N3984" s="190" t="str">
        <f t="shared" si="518"/>
        <v>JANEIRO</v>
      </c>
    </row>
    <row r="3985" spans="4:14" x14ac:dyDescent="0.25">
      <c r="D3985" s="119" t="s">
        <v>192</v>
      </c>
      <c r="H3985" s="141">
        <f t="shared" si="519"/>
        <v>0</v>
      </c>
      <c r="M3985" s="190">
        <f t="shared" si="520"/>
        <v>1</v>
      </c>
      <c r="N3985" s="190" t="str">
        <f t="shared" si="518"/>
        <v>JANEIRO</v>
      </c>
    </row>
    <row r="3986" spans="4:14" x14ac:dyDescent="0.25">
      <c r="D3986" s="119" t="s">
        <v>192</v>
      </c>
      <c r="H3986" s="141">
        <f t="shared" si="519"/>
        <v>0</v>
      </c>
      <c r="M3986" s="190">
        <f t="shared" si="520"/>
        <v>1</v>
      </c>
      <c r="N3986" s="190" t="str">
        <f t="shared" si="518"/>
        <v>JANEIRO</v>
      </c>
    </row>
    <row r="3987" spans="4:14" x14ac:dyDescent="0.25">
      <c r="D3987" s="119" t="s">
        <v>192</v>
      </c>
      <c r="H3987" s="141">
        <f t="shared" si="519"/>
        <v>0</v>
      </c>
      <c r="M3987" s="190">
        <f t="shared" si="520"/>
        <v>1</v>
      </c>
      <c r="N3987" s="190" t="str">
        <f t="shared" si="518"/>
        <v>JANEIRO</v>
      </c>
    </row>
    <row r="3988" spans="4:14" x14ac:dyDescent="0.25">
      <c r="D3988" s="119" t="s">
        <v>192</v>
      </c>
      <c r="H3988" s="141">
        <f t="shared" si="519"/>
        <v>0</v>
      </c>
      <c r="M3988" s="190">
        <f t="shared" si="520"/>
        <v>1</v>
      </c>
      <c r="N3988" s="190" t="str">
        <f t="shared" si="518"/>
        <v>JANEIRO</v>
      </c>
    </row>
    <row r="3989" spans="4:14" x14ac:dyDescent="0.25">
      <c r="D3989" s="119" t="s">
        <v>192</v>
      </c>
      <c r="H3989" s="141">
        <f t="shared" si="519"/>
        <v>0</v>
      </c>
      <c r="M3989" s="190">
        <f t="shared" si="520"/>
        <v>1</v>
      </c>
      <c r="N3989" s="190" t="str">
        <f t="shared" si="518"/>
        <v>JANEIRO</v>
      </c>
    </row>
    <row r="3990" spans="4:14" x14ac:dyDescent="0.25">
      <c r="D3990" s="119" t="s">
        <v>192</v>
      </c>
      <c r="H3990" s="141">
        <f t="shared" si="519"/>
        <v>0</v>
      </c>
      <c r="M3990" s="190">
        <f t="shared" si="520"/>
        <v>1</v>
      </c>
      <c r="N3990" s="190" t="str">
        <f t="shared" si="518"/>
        <v>JANEIRO</v>
      </c>
    </row>
    <row r="3991" spans="4:14" x14ac:dyDescent="0.25">
      <c r="D3991" s="119" t="s">
        <v>192</v>
      </c>
      <c r="H3991" s="141">
        <f t="shared" si="519"/>
        <v>0</v>
      </c>
      <c r="M3991" s="190">
        <f t="shared" si="520"/>
        <v>1</v>
      </c>
      <c r="N3991" s="190" t="str">
        <f t="shared" si="518"/>
        <v>JANEIRO</v>
      </c>
    </row>
    <row r="3992" spans="4:14" x14ac:dyDescent="0.25">
      <c r="D3992" s="119" t="s">
        <v>192</v>
      </c>
      <c r="H3992" s="141">
        <f t="shared" si="519"/>
        <v>0</v>
      </c>
      <c r="M3992" s="190">
        <f t="shared" si="520"/>
        <v>1</v>
      </c>
      <c r="N3992" s="190" t="str">
        <f t="shared" si="518"/>
        <v>JANEIRO</v>
      </c>
    </row>
    <row r="3993" spans="4:14" x14ac:dyDescent="0.25">
      <c r="D3993" s="119" t="s">
        <v>192</v>
      </c>
      <c r="H3993" s="141">
        <f t="shared" si="519"/>
        <v>0</v>
      </c>
      <c r="M3993" s="190">
        <f t="shared" si="520"/>
        <v>1</v>
      </c>
      <c r="N3993" s="190" t="str">
        <f t="shared" si="518"/>
        <v>JANEIRO</v>
      </c>
    </row>
    <row r="3994" spans="4:14" x14ac:dyDescent="0.25">
      <c r="D3994" s="119" t="s">
        <v>192</v>
      </c>
      <c r="H3994" s="141">
        <f t="shared" si="519"/>
        <v>0</v>
      </c>
      <c r="M3994" s="190">
        <f t="shared" si="520"/>
        <v>1</v>
      </c>
      <c r="N3994" s="190" t="str">
        <f t="shared" si="518"/>
        <v>JANEIRO</v>
      </c>
    </row>
    <row r="3995" spans="4:14" x14ac:dyDescent="0.25">
      <c r="D3995" s="119" t="s">
        <v>192</v>
      </c>
      <c r="H3995" s="141">
        <f t="shared" si="519"/>
        <v>0</v>
      </c>
      <c r="M3995" s="190">
        <f t="shared" si="520"/>
        <v>1</v>
      </c>
      <c r="N3995" s="190" t="str">
        <f t="shared" si="518"/>
        <v>JANEIRO</v>
      </c>
    </row>
    <row r="3996" spans="4:14" x14ac:dyDescent="0.25">
      <c r="D3996" s="119" t="s">
        <v>192</v>
      </c>
      <c r="H3996" s="141">
        <f t="shared" si="519"/>
        <v>0</v>
      </c>
      <c r="M3996" s="190">
        <f t="shared" si="520"/>
        <v>1</v>
      </c>
      <c r="N3996" s="190" t="str">
        <f t="shared" si="518"/>
        <v>JANEIRO</v>
      </c>
    </row>
    <row r="3997" spans="4:14" x14ac:dyDescent="0.25">
      <c r="D3997" s="119" t="s">
        <v>192</v>
      </c>
      <c r="H3997" s="141">
        <f t="shared" si="519"/>
        <v>0</v>
      </c>
      <c r="M3997" s="190">
        <f t="shared" si="520"/>
        <v>1</v>
      </c>
      <c r="N3997" s="190" t="str">
        <f t="shared" si="518"/>
        <v>JANEIRO</v>
      </c>
    </row>
    <row r="3998" spans="4:14" x14ac:dyDescent="0.25">
      <c r="D3998" s="119" t="s">
        <v>192</v>
      </c>
      <c r="H3998" s="141">
        <f t="shared" si="519"/>
        <v>0</v>
      </c>
      <c r="M3998" s="190">
        <f t="shared" si="520"/>
        <v>1</v>
      </c>
      <c r="N3998" s="190" t="str">
        <f t="shared" si="518"/>
        <v>JANEIRO</v>
      </c>
    </row>
    <row r="3999" spans="4:14" x14ac:dyDescent="0.25">
      <c r="D3999" s="119" t="s">
        <v>192</v>
      </c>
      <c r="H3999" s="141">
        <f t="shared" si="519"/>
        <v>0</v>
      </c>
      <c r="M3999" s="190">
        <f t="shared" si="520"/>
        <v>1</v>
      </c>
      <c r="N3999" s="190" t="str">
        <f t="shared" si="518"/>
        <v>JANEIRO</v>
      </c>
    </row>
    <row r="4000" spans="4:14" x14ac:dyDescent="0.25">
      <c r="D4000" s="119" t="s">
        <v>192</v>
      </c>
      <c r="H4000" s="141">
        <f t="shared" si="519"/>
        <v>0</v>
      </c>
      <c r="M4000" s="190">
        <f t="shared" si="520"/>
        <v>1</v>
      </c>
      <c r="N4000" s="190" t="str">
        <f t="shared" si="518"/>
        <v>JANEIRO</v>
      </c>
    </row>
    <row r="4001" spans="4:14" x14ac:dyDescent="0.25">
      <c r="D4001" s="119" t="s">
        <v>192</v>
      </c>
      <c r="H4001" s="141">
        <f t="shared" si="519"/>
        <v>0</v>
      </c>
      <c r="M4001" s="190">
        <f t="shared" si="520"/>
        <v>1</v>
      </c>
      <c r="N4001" s="190" t="str">
        <f t="shared" si="518"/>
        <v>JANEIRO</v>
      </c>
    </row>
    <row r="4002" spans="4:14" x14ac:dyDescent="0.25">
      <c r="D4002" s="119" t="s">
        <v>192</v>
      </c>
      <c r="H4002" s="141">
        <f t="shared" si="519"/>
        <v>0</v>
      </c>
      <c r="M4002" s="190">
        <f t="shared" si="520"/>
        <v>1</v>
      </c>
      <c r="N4002" s="190" t="str">
        <f t="shared" si="518"/>
        <v>JANEIRO</v>
      </c>
    </row>
    <row r="4003" spans="4:14" x14ac:dyDescent="0.25">
      <c r="D4003" s="119" t="s">
        <v>192</v>
      </c>
      <c r="H4003" s="141">
        <f t="shared" si="519"/>
        <v>0</v>
      </c>
      <c r="M4003" s="190">
        <f t="shared" si="520"/>
        <v>1</v>
      </c>
      <c r="N4003" s="190" t="str">
        <f t="shared" si="518"/>
        <v>JANEIRO</v>
      </c>
    </row>
    <row r="4004" spans="4:14" x14ac:dyDescent="0.25">
      <c r="D4004" s="119" t="s">
        <v>192</v>
      </c>
      <c r="H4004" s="141">
        <f t="shared" si="519"/>
        <v>0</v>
      </c>
      <c r="M4004" s="190">
        <f t="shared" si="520"/>
        <v>1</v>
      </c>
      <c r="N4004" s="190" t="str">
        <f t="shared" si="518"/>
        <v>JANEIRO</v>
      </c>
    </row>
    <row r="4005" spans="4:14" x14ac:dyDescent="0.25">
      <c r="D4005" s="119" t="s">
        <v>192</v>
      </c>
      <c r="H4005" s="141">
        <f t="shared" si="519"/>
        <v>0</v>
      </c>
      <c r="M4005" s="190">
        <f t="shared" si="520"/>
        <v>1</v>
      </c>
      <c r="N4005" s="190" t="str">
        <f t="shared" si="518"/>
        <v>JANEIRO</v>
      </c>
    </row>
    <row r="4006" spans="4:14" x14ac:dyDescent="0.25">
      <c r="D4006" s="119" t="s">
        <v>192</v>
      </c>
      <c r="H4006" s="141">
        <f t="shared" si="519"/>
        <v>0</v>
      </c>
      <c r="M4006" s="190">
        <f t="shared" si="520"/>
        <v>1</v>
      </c>
      <c r="N4006" s="190" t="str">
        <f t="shared" si="518"/>
        <v>JANEIRO</v>
      </c>
    </row>
    <row r="4007" spans="4:14" x14ac:dyDescent="0.25">
      <c r="D4007" s="119" t="s">
        <v>192</v>
      </c>
      <c r="H4007" s="141">
        <f t="shared" si="519"/>
        <v>0</v>
      </c>
      <c r="M4007" s="190">
        <f t="shared" si="520"/>
        <v>1</v>
      </c>
      <c r="N4007" s="190" t="str">
        <f t="shared" si="518"/>
        <v>JANEIRO</v>
      </c>
    </row>
    <row r="4008" spans="4:14" x14ac:dyDescent="0.25">
      <c r="D4008" s="119" t="s">
        <v>192</v>
      </c>
      <c r="H4008" s="141">
        <f t="shared" si="519"/>
        <v>0</v>
      </c>
      <c r="M4008" s="190">
        <f t="shared" si="520"/>
        <v>1</v>
      </c>
      <c r="N4008" s="190" t="str">
        <f t="shared" si="518"/>
        <v>JANEIRO</v>
      </c>
    </row>
    <row r="4009" spans="4:14" x14ac:dyDescent="0.25">
      <c r="D4009" s="119" t="s">
        <v>192</v>
      </c>
      <c r="H4009" s="141">
        <f t="shared" si="519"/>
        <v>0</v>
      </c>
      <c r="M4009" s="190">
        <f t="shared" si="520"/>
        <v>1</v>
      </c>
      <c r="N4009" s="190" t="str">
        <f t="shared" si="518"/>
        <v>JANEIRO</v>
      </c>
    </row>
    <row r="4010" spans="4:14" x14ac:dyDescent="0.25">
      <c r="D4010" s="119" t="s">
        <v>192</v>
      </c>
      <c r="H4010" s="141">
        <f t="shared" si="519"/>
        <v>0</v>
      </c>
      <c r="M4010" s="190">
        <f t="shared" si="520"/>
        <v>1</v>
      </c>
      <c r="N4010" s="190" t="str">
        <f t="shared" si="518"/>
        <v>JANEIRO</v>
      </c>
    </row>
    <row r="4011" spans="4:14" x14ac:dyDescent="0.25">
      <c r="D4011" s="119" t="s">
        <v>192</v>
      </c>
      <c r="H4011" s="141">
        <f t="shared" si="519"/>
        <v>0</v>
      </c>
      <c r="M4011" s="190">
        <f t="shared" si="520"/>
        <v>1</v>
      </c>
      <c r="N4011" s="190" t="str">
        <f t="shared" si="518"/>
        <v>JANEIRO</v>
      </c>
    </row>
    <row r="4012" spans="4:14" x14ac:dyDescent="0.25">
      <c r="D4012" s="119" t="s">
        <v>192</v>
      </c>
      <c r="H4012" s="141">
        <f t="shared" si="519"/>
        <v>0</v>
      </c>
      <c r="M4012" s="190">
        <f t="shared" si="520"/>
        <v>1</v>
      </c>
      <c r="N4012" s="190" t="str">
        <f t="shared" si="518"/>
        <v>JANEIRO</v>
      </c>
    </row>
    <row r="4013" spans="4:14" x14ac:dyDescent="0.25">
      <c r="D4013" s="119" t="s">
        <v>192</v>
      </c>
      <c r="H4013" s="141">
        <f t="shared" si="519"/>
        <v>0</v>
      </c>
      <c r="M4013" s="190">
        <f t="shared" si="520"/>
        <v>1</v>
      </c>
      <c r="N4013" s="190" t="str">
        <f t="shared" si="518"/>
        <v>JANEIRO</v>
      </c>
    </row>
    <row r="4014" spans="4:14" x14ac:dyDescent="0.25">
      <c r="D4014" s="119" t="s">
        <v>192</v>
      </c>
      <c r="H4014" s="141">
        <f t="shared" si="519"/>
        <v>0</v>
      </c>
      <c r="M4014" s="190">
        <f t="shared" si="520"/>
        <v>1</v>
      </c>
      <c r="N4014" s="190" t="str">
        <f t="shared" si="518"/>
        <v>JANEIRO</v>
      </c>
    </row>
    <row r="4015" spans="4:14" x14ac:dyDescent="0.25">
      <c r="D4015" s="119" t="s">
        <v>192</v>
      </c>
      <c r="H4015" s="141">
        <f t="shared" si="519"/>
        <v>0</v>
      </c>
      <c r="M4015" s="190">
        <f t="shared" si="520"/>
        <v>1</v>
      </c>
      <c r="N4015" s="190" t="str">
        <f t="shared" si="518"/>
        <v>JANEIRO</v>
      </c>
    </row>
    <row r="4016" spans="4:14" x14ac:dyDescent="0.25">
      <c r="D4016" s="119" t="s">
        <v>192</v>
      </c>
      <c r="H4016" s="141">
        <f t="shared" si="519"/>
        <v>0</v>
      </c>
      <c r="M4016" s="190">
        <f t="shared" si="520"/>
        <v>1</v>
      </c>
      <c r="N4016" s="190" t="str">
        <f t="shared" si="518"/>
        <v>JANEIRO</v>
      </c>
    </row>
    <row r="4017" spans="4:14" x14ac:dyDescent="0.25">
      <c r="D4017" s="119" t="s">
        <v>192</v>
      </c>
      <c r="H4017" s="141">
        <f t="shared" si="519"/>
        <v>0</v>
      </c>
      <c r="M4017" s="190">
        <f t="shared" si="520"/>
        <v>1</v>
      </c>
      <c r="N4017" s="190" t="str">
        <f t="shared" si="518"/>
        <v>JANEIRO</v>
      </c>
    </row>
    <row r="4018" spans="4:14" x14ac:dyDescent="0.25">
      <c r="D4018" s="119" t="s">
        <v>192</v>
      </c>
      <c r="H4018" s="141">
        <f t="shared" si="519"/>
        <v>0</v>
      </c>
      <c r="M4018" s="190">
        <f t="shared" si="520"/>
        <v>1</v>
      </c>
      <c r="N4018" s="190" t="str">
        <f t="shared" si="518"/>
        <v>JANEIRO</v>
      </c>
    </row>
    <row r="4019" spans="4:14" x14ac:dyDescent="0.25">
      <c r="D4019" s="119" t="s">
        <v>192</v>
      </c>
      <c r="H4019" s="141">
        <f t="shared" si="519"/>
        <v>0</v>
      </c>
      <c r="M4019" s="190">
        <f t="shared" si="520"/>
        <v>1</v>
      </c>
      <c r="N4019" s="190" t="str">
        <f t="shared" si="518"/>
        <v>JANEIRO</v>
      </c>
    </row>
    <row r="4020" spans="4:14" x14ac:dyDescent="0.25">
      <c r="D4020" s="119" t="s">
        <v>192</v>
      </c>
      <c r="H4020" s="141">
        <f t="shared" si="519"/>
        <v>0</v>
      </c>
      <c r="M4020" s="190">
        <f t="shared" si="520"/>
        <v>1</v>
      </c>
      <c r="N4020" s="190" t="str">
        <f t="shared" si="518"/>
        <v>JANEIRO</v>
      </c>
    </row>
    <row r="4021" spans="4:14" x14ac:dyDescent="0.25">
      <c r="D4021" s="119" t="s">
        <v>192</v>
      </c>
      <c r="H4021" s="141">
        <f t="shared" si="519"/>
        <v>0</v>
      </c>
      <c r="M4021" s="190">
        <f t="shared" si="520"/>
        <v>1</v>
      </c>
      <c r="N4021" s="190" t="str">
        <f t="shared" si="518"/>
        <v>JANEIRO</v>
      </c>
    </row>
    <row r="4022" spans="4:14" x14ac:dyDescent="0.25">
      <c r="D4022" s="119" t="s">
        <v>192</v>
      </c>
      <c r="H4022" s="141">
        <f t="shared" si="519"/>
        <v>0</v>
      </c>
      <c r="M4022" s="190">
        <f t="shared" si="520"/>
        <v>1</v>
      </c>
      <c r="N4022" s="190" t="str">
        <f t="shared" si="518"/>
        <v>JANEIRO</v>
      </c>
    </row>
    <row r="4023" spans="4:14" x14ac:dyDescent="0.25">
      <c r="D4023" s="119" t="s">
        <v>192</v>
      </c>
      <c r="H4023" s="141">
        <f t="shared" si="519"/>
        <v>0</v>
      </c>
      <c r="M4023" s="190">
        <f t="shared" si="520"/>
        <v>1</v>
      </c>
      <c r="N4023" s="190" t="str">
        <f t="shared" si="518"/>
        <v>JANEIRO</v>
      </c>
    </row>
    <row r="4024" spans="4:14" x14ac:dyDescent="0.25">
      <c r="D4024" s="119" t="s">
        <v>192</v>
      </c>
      <c r="H4024" s="141">
        <f t="shared" si="519"/>
        <v>0</v>
      </c>
      <c r="M4024" s="190">
        <f t="shared" si="520"/>
        <v>1</v>
      </c>
      <c r="N4024" s="190" t="str">
        <f t="shared" si="518"/>
        <v>JANEIRO</v>
      </c>
    </row>
    <row r="4025" spans="4:14" x14ac:dyDescent="0.25">
      <c r="D4025" s="119" t="s">
        <v>192</v>
      </c>
      <c r="H4025" s="141">
        <f t="shared" si="519"/>
        <v>0</v>
      </c>
      <c r="M4025" s="190">
        <f t="shared" si="520"/>
        <v>1</v>
      </c>
      <c r="N4025" s="190" t="str">
        <f t="shared" si="518"/>
        <v>JANEIRO</v>
      </c>
    </row>
    <row r="4026" spans="4:14" x14ac:dyDescent="0.25">
      <c r="D4026" s="119" t="s">
        <v>192</v>
      </c>
      <c r="H4026" s="141">
        <f t="shared" si="519"/>
        <v>0</v>
      </c>
      <c r="M4026" s="190">
        <f t="shared" si="520"/>
        <v>1</v>
      </c>
      <c r="N4026" s="190" t="str">
        <f t="shared" si="518"/>
        <v>JANEIRO</v>
      </c>
    </row>
    <row r="4027" spans="4:14" x14ac:dyDescent="0.25">
      <c r="D4027" s="119" t="s">
        <v>192</v>
      </c>
      <c r="H4027" s="141">
        <f t="shared" si="519"/>
        <v>0</v>
      </c>
      <c r="M4027" s="190">
        <f t="shared" si="520"/>
        <v>1</v>
      </c>
      <c r="N4027" s="190" t="str">
        <f t="shared" si="518"/>
        <v>JANEIRO</v>
      </c>
    </row>
    <row r="4028" spans="4:14" x14ac:dyDescent="0.25">
      <c r="D4028" s="119" t="s">
        <v>192</v>
      </c>
      <c r="H4028" s="141">
        <f t="shared" si="519"/>
        <v>0</v>
      </c>
      <c r="M4028" s="190">
        <f t="shared" si="520"/>
        <v>1</v>
      </c>
      <c r="N4028" s="190" t="str">
        <f t="shared" si="518"/>
        <v>JANEIRO</v>
      </c>
    </row>
    <row r="4029" spans="4:14" x14ac:dyDescent="0.25">
      <c r="D4029" s="119" t="s">
        <v>192</v>
      </c>
      <c r="H4029" s="141">
        <f t="shared" si="519"/>
        <v>0</v>
      </c>
      <c r="M4029" s="190">
        <f t="shared" si="520"/>
        <v>1</v>
      </c>
      <c r="N4029" s="190" t="str">
        <f t="shared" si="518"/>
        <v>JANEIRO</v>
      </c>
    </row>
    <row r="4030" spans="4:14" x14ac:dyDescent="0.25">
      <c r="D4030" s="119" t="s">
        <v>192</v>
      </c>
      <c r="H4030" s="141">
        <f t="shared" si="519"/>
        <v>0</v>
      </c>
      <c r="M4030" s="190">
        <f t="shared" si="520"/>
        <v>1</v>
      </c>
      <c r="N4030" s="190" t="str">
        <f t="shared" si="518"/>
        <v>JANEIRO</v>
      </c>
    </row>
    <row r="4031" spans="4:14" x14ac:dyDescent="0.25">
      <c r="D4031" s="119" t="s">
        <v>192</v>
      </c>
      <c r="H4031" s="141">
        <f t="shared" si="519"/>
        <v>0</v>
      </c>
      <c r="M4031" s="190">
        <f t="shared" si="520"/>
        <v>1</v>
      </c>
      <c r="N4031" s="190" t="str">
        <f t="shared" si="518"/>
        <v>JANEIRO</v>
      </c>
    </row>
    <row r="4032" spans="4:14" x14ac:dyDescent="0.25">
      <c r="D4032" s="119" t="s">
        <v>192</v>
      </c>
      <c r="H4032" s="141">
        <f t="shared" si="519"/>
        <v>0</v>
      </c>
      <c r="M4032" s="190">
        <f t="shared" si="520"/>
        <v>1</v>
      </c>
      <c r="N4032" s="190" t="str">
        <f t="shared" si="518"/>
        <v>JANEIRO</v>
      </c>
    </row>
    <row r="4033" spans="4:14" x14ac:dyDescent="0.25">
      <c r="D4033" s="119" t="s">
        <v>192</v>
      </c>
      <c r="H4033" s="141">
        <f t="shared" si="519"/>
        <v>0</v>
      </c>
      <c r="M4033" s="190">
        <f t="shared" si="520"/>
        <v>1</v>
      </c>
      <c r="N4033" s="190" t="str">
        <f t="shared" si="518"/>
        <v>JANEIRO</v>
      </c>
    </row>
    <row r="4034" spans="4:14" x14ac:dyDescent="0.25">
      <c r="D4034" s="119" t="s">
        <v>192</v>
      </c>
      <c r="H4034" s="141">
        <f t="shared" si="519"/>
        <v>0</v>
      </c>
      <c r="M4034" s="190">
        <f t="shared" si="520"/>
        <v>1</v>
      </c>
      <c r="N4034" s="190" t="str">
        <f t="shared" si="518"/>
        <v>JANEIRO</v>
      </c>
    </row>
    <row r="4035" spans="4:14" x14ac:dyDescent="0.25">
      <c r="D4035" s="119" t="s">
        <v>192</v>
      </c>
      <c r="H4035" s="141">
        <f t="shared" si="519"/>
        <v>0</v>
      </c>
      <c r="M4035" s="190">
        <f t="shared" si="520"/>
        <v>1</v>
      </c>
      <c r="N4035" s="190" t="str">
        <f t="shared" si="518"/>
        <v>JANEIRO</v>
      </c>
    </row>
    <row r="4036" spans="4:14" x14ac:dyDescent="0.25">
      <c r="D4036" s="119" t="s">
        <v>192</v>
      </c>
      <c r="H4036" s="141">
        <f t="shared" si="519"/>
        <v>0</v>
      </c>
      <c r="M4036" s="190">
        <f t="shared" si="520"/>
        <v>1</v>
      </c>
      <c r="N4036" s="190" t="str">
        <f t="shared" si="518"/>
        <v>JANEIRO</v>
      </c>
    </row>
    <row r="4037" spans="4:14" x14ac:dyDescent="0.25">
      <c r="D4037" s="119" t="s">
        <v>192</v>
      </c>
      <c r="H4037" s="141">
        <f t="shared" si="519"/>
        <v>0</v>
      </c>
      <c r="M4037" s="190">
        <f t="shared" si="520"/>
        <v>1</v>
      </c>
      <c r="N4037" s="190" t="str">
        <f t="shared" ref="N4037:N4100" si="521">IF(M4037=1,"JANEIRO",IF(M4037=2,"FEVEREIRO",IF(M4037=3,"MARÇO",IF(M4037=4,"ABRIL",IF(M4037=5,"MAIO",IF(M4037=6,"JUNHO",IF(M4037=7,"JULHO",IF(M4037=8,"AGOSTO",IF(M4037=9,"SETEMBRO",IF(M4037=10,"OUTUBRO",IF(M4037=11,"NOVEMBRO",IF(M4037=12,"DEZEMBRO",""))))))))))))</f>
        <v>JANEIRO</v>
      </c>
    </row>
    <row r="4038" spans="4:14" x14ac:dyDescent="0.25">
      <c r="D4038" s="119" t="s">
        <v>192</v>
      </c>
      <c r="H4038" s="141">
        <f t="shared" ref="H4038:H4101" si="522">IF(OR(I4038="",I4038=0),G4038,I4038)</f>
        <v>0</v>
      </c>
      <c r="M4038" s="190">
        <f t="shared" ref="M4038:M4101" si="523">IFERROR(MONTH(O4038),"")</f>
        <v>1</v>
      </c>
      <c r="N4038" s="190" t="str">
        <f t="shared" si="521"/>
        <v>JANEIRO</v>
      </c>
    </row>
    <row r="4039" spans="4:14" x14ac:dyDescent="0.25">
      <c r="D4039" s="119" t="s">
        <v>192</v>
      </c>
      <c r="H4039" s="141">
        <f t="shared" si="522"/>
        <v>0</v>
      </c>
      <c r="M4039" s="190">
        <f t="shared" si="523"/>
        <v>1</v>
      </c>
      <c r="N4039" s="190" t="str">
        <f t="shared" si="521"/>
        <v>JANEIRO</v>
      </c>
    </row>
    <row r="4040" spans="4:14" x14ac:dyDescent="0.25">
      <c r="D4040" s="119" t="s">
        <v>192</v>
      </c>
      <c r="H4040" s="141">
        <f t="shared" si="522"/>
        <v>0</v>
      </c>
      <c r="M4040" s="190">
        <f t="shared" si="523"/>
        <v>1</v>
      </c>
      <c r="N4040" s="190" t="str">
        <f t="shared" si="521"/>
        <v>JANEIRO</v>
      </c>
    </row>
    <row r="4041" spans="4:14" x14ac:dyDescent="0.25">
      <c r="D4041" s="119" t="s">
        <v>192</v>
      </c>
      <c r="H4041" s="141">
        <f t="shared" si="522"/>
        <v>0</v>
      </c>
      <c r="M4041" s="190">
        <f t="shared" si="523"/>
        <v>1</v>
      </c>
      <c r="N4041" s="190" t="str">
        <f t="shared" si="521"/>
        <v>JANEIRO</v>
      </c>
    </row>
    <row r="4042" spans="4:14" x14ac:dyDescent="0.25">
      <c r="D4042" s="119" t="s">
        <v>192</v>
      </c>
      <c r="H4042" s="141">
        <f t="shared" si="522"/>
        <v>0</v>
      </c>
      <c r="M4042" s="190">
        <f t="shared" si="523"/>
        <v>1</v>
      </c>
      <c r="N4042" s="190" t="str">
        <f t="shared" si="521"/>
        <v>JANEIRO</v>
      </c>
    </row>
    <row r="4043" spans="4:14" x14ac:dyDescent="0.25">
      <c r="D4043" s="119" t="s">
        <v>192</v>
      </c>
      <c r="H4043" s="141">
        <f t="shared" si="522"/>
        <v>0</v>
      </c>
      <c r="M4043" s="190">
        <f t="shared" si="523"/>
        <v>1</v>
      </c>
      <c r="N4043" s="190" t="str">
        <f t="shared" si="521"/>
        <v>JANEIRO</v>
      </c>
    </row>
    <row r="4044" spans="4:14" x14ac:dyDescent="0.25">
      <c r="D4044" s="119" t="s">
        <v>192</v>
      </c>
      <c r="H4044" s="141">
        <f t="shared" si="522"/>
        <v>0</v>
      </c>
      <c r="M4044" s="190">
        <f t="shared" si="523"/>
        <v>1</v>
      </c>
      <c r="N4044" s="190" t="str">
        <f t="shared" si="521"/>
        <v>JANEIRO</v>
      </c>
    </row>
    <row r="4045" spans="4:14" x14ac:dyDescent="0.25">
      <c r="D4045" s="119" t="s">
        <v>192</v>
      </c>
      <c r="H4045" s="141">
        <f t="shared" si="522"/>
        <v>0</v>
      </c>
      <c r="M4045" s="190">
        <f t="shared" si="523"/>
        <v>1</v>
      </c>
      <c r="N4045" s="190" t="str">
        <f t="shared" si="521"/>
        <v>JANEIRO</v>
      </c>
    </row>
    <row r="4046" spans="4:14" x14ac:dyDescent="0.25">
      <c r="D4046" s="119" t="s">
        <v>192</v>
      </c>
      <c r="H4046" s="141">
        <f t="shared" si="522"/>
        <v>0</v>
      </c>
      <c r="M4046" s="190">
        <f t="shared" si="523"/>
        <v>1</v>
      </c>
      <c r="N4046" s="190" t="str">
        <f t="shared" si="521"/>
        <v>JANEIRO</v>
      </c>
    </row>
    <row r="4047" spans="4:14" x14ac:dyDescent="0.25">
      <c r="D4047" s="119" t="s">
        <v>192</v>
      </c>
      <c r="H4047" s="141">
        <f t="shared" si="522"/>
        <v>0</v>
      </c>
      <c r="M4047" s="190">
        <f t="shared" si="523"/>
        <v>1</v>
      </c>
      <c r="N4047" s="190" t="str">
        <f t="shared" si="521"/>
        <v>JANEIRO</v>
      </c>
    </row>
    <row r="4048" spans="4:14" x14ac:dyDescent="0.25">
      <c r="D4048" s="119" t="s">
        <v>192</v>
      </c>
      <c r="H4048" s="141">
        <f t="shared" si="522"/>
        <v>0</v>
      </c>
      <c r="M4048" s="190">
        <f t="shared" si="523"/>
        <v>1</v>
      </c>
      <c r="N4048" s="190" t="str">
        <f t="shared" si="521"/>
        <v>JANEIRO</v>
      </c>
    </row>
    <row r="4049" spans="4:14" x14ac:dyDescent="0.25">
      <c r="D4049" s="119" t="s">
        <v>192</v>
      </c>
      <c r="H4049" s="141">
        <f t="shared" si="522"/>
        <v>0</v>
      </c>
      <c r="M4049" s="190">
        <f t="shared" si="523"/>
        <v>1</v>
      </c>
      <c r="N4049" s="190" t="str">
        <f t="shared" si="521"/>
        <v>JANEIRO</v>
      </c>
    </row>
    <row r="4050" spans="4:14" x14ac:dyDescent="0.25">
      <c r="D4050" s="119" t="s">
        <v>192</v>
      </c>
      <c r="H4050" s="141">
        <f t="shared" si="522"/>
        <v>0</v>
      </c>
      <c r="M4050" s="190">
        <f t="shared" si="523"/>
        <v>1</v>
      </c>
      <c r="N4050" s="190" t="str">
        <f t="shared" si="521"/>
        <v>JANEIRO</v>
      </c>
    </row>
    <row r="4051" spans="4:14" x14ac:dyDescent="0.25">
      <c r="D4051" s="119" t="s">
        <v>192</v>
      </c>
      <c r="H4051" s="141">
        <f t="shared" si="522"/>
        <v>0</v>
      </c>
      <c r="M4051" s="190">
        <f t="shared" si="523"/>
        <v>1</v>
      </c>
      <c r="N4051" s="190" t="str">
        <f t="shared" si="521"/>
        <v>JANEIRO</v>
      </c>
    </row>
    <row r="4052" spans="4:14" x14ac:dyDescent="0.25">
      <c r="D4052" s="119" t="s">
        <v>192</v>
      </c>
      <c r="H4052" s="141">
        <f t="shared" si="522"/>
        <v>0</v>
      </c>
      <c r="M4052" s="190">
        <f t="shared" si="523"/>
        <v>1</v>
      </c>
      <c r="N4052" s="190" t="str">
        <f t="shared" si="521"/>
        <v>JANEIRO</v>
      </c>
    </row>
    <row r="4053" spans="4:14" x14ac:dyDescent="0.25">
      <c r="D4053" s="119" t="s">
        <v>192</v>
      </c>
      <c r="H4053" s="141">
        <f t="shared" si="522"/>
        <v>0</v>
      </c>
      <c r="M4053" s="190">
        <f t="shared" si="523"/>
        <v>1</v>
      </c>
      <c r="N4053" s="190" t="str">
        <f t="shared" si="521"/>
        <v>JANEIRO</v>
      </c>
    </row>
    <row r="4054" spans="4:14" x14ac:dyDescent="0.25">
      <c r="D4054" s="119" t="s">
        <v>192</v>
      </c>
      <c r="H4054" s="141">
        <f t="shared" si="522"/>
        <v>0</v>
      </c>
      <c r="M4054" s="190">
        <f t="shared" si="523"/>
        <v>1</v>
      </c>
      <c r="N4054" s="190" t="str">
        <f t="shared" si="521"/>
        <v>JANEIRO</v>
      </c>
    </row>
    <row r="4055" spans="4:14" x14ac:dyDescent="0.25">
      <c r="D4055" s="119" t="s">
        <v>192</v>
      </c>
      <c r="H4055" s="141">
        <f t="shared" si="522"/>
        <v>0</v>
      </c>
      <c r="M4055" s="190">
        <f t="shared" si="523"/>
        <v>1</v>
      </c>
      <c r="N4055" s="190" t="str">
        <f t="shared" si="521"/>
        <v>JANEIRO</v>
      </c>
    </row>
    <row r="4056" spans="4:14" x14ac:dyDescent="0.25">
      <c r="D4056" s="119" t="s">
        <v>192</v>
      </c>
      <c r="H4056" s="141">
        <f t="shared" si="522"/>
        <v>0</v>
      </c>
      <c r="M4056" s="190">
        <f t="shared" si="523"/>
        <v>1</v>
      </c>
      <c r="N4056" s="190" t="str">
        <f t="shared" si="521"/>
        <v>JANEIRO</v>
      </c>
    </row>
    <row r="4057" spans="4:14" x14ac:dyDescent="0.25">
      <c r="D4057" s="119" t="s">
        <v>192</v>
      </c>
      <c r="H4057" s="141">
        <f t="shared" si="522"/>
        <v>0</v>
      </c>
      <c r="M4057" s="190">
        <f t="shared" si="523"/>
        <v>1</v>
      </c>
      <c r="N4057" s="190" t="str">
        <f t="shared" si="521"/>
        <v>JANEIRO</v>
      </c>
    </row>
    <row r="4058" spans="4:14" x14ac:dyDescent="0.25">
      <c r="D4058" s="119" t="s">
        <v>192</v>
      </c>
      <c r="H4058" s="141">
        <f t="shared" si="522"/>
        <v>0</v>
      </c>
      <c r="M4058" s="190">
        <f t="shared" si="523"/>
        <v>1</v>
      </c>
      <c r="N4058" s="190" t="str">
        <f t="shared" si="521"/>
        <v>JANEIRO</v>
      </c>
    </row>
    <row r="4059" spans="4:14" x14ac:dyDescent="0.25">
      <c r="D4059" s="119" t="s">
        <v>192</v>
      </c>
      <c r="H4059" s="141">
        <f t="shared" si="522"/>
        <v>0</v>
      </c>
      <c r="M4059" s="190">
        <f t="shared" si="523"/>
        <v>1</v>
      </c>
      <c r="N4059" s="190" t="str">
        <f t="shared" si="521"/>
        <v>JANEIRO</v>
      </c>
    </row>
    <row r="4060" spans="4:14" x14ac:dyDescent="0.25">
      <c r="D4060" s="119" t="s">
        <v>192</v>
      </c>
      <c r="H4060" s="141">
        <f t="shared" si="522"/>
        <v>0</v>
      </c>
      <c r="M4060" s="190">
        <f t="shared" si="523"/>
        <v>1</v>
      </c>
      <c r="N4060" s="190" t="str">
        <f t="shared" si="521"/>
        <v>JANEIRO</v>
      </c>
    </row>
    <row r="4061" spans="4:14" x14ac:dyDescent="0.25">
      <c r="D4061" s="119" t="s">
        <v>192</v>
      </c>
      <c r="H4061" s="141">
        <f t="shared" si="522"/>
        <v>0</v>
      </c>
      <c r="M4061" s="190">
        <f t="shared" si="523"/>
        <v>1</v>
      </c>
      <c r="N4061" s="190" t="str">
        <f t="shared" si="521"/>
        <v>JANEIRO</v>
      </c>
    </row>
    <row r="4062" spans="4:14" x14ac:dyDescent="0.25">
      <c r="D4062" s="119" t="s">
        <v>192</v>
      </c>
      <c r="H4062" s="141">
        <f t="shared" si="522"/>
        <v>0</v>
      </c>
      <c r="M4062" s="190">
        <f t="shared" si="523"/>
        <v>1</v>
      </c>
      <c r="N4062" s="190" t="str">
        <f t="shared" si="521"/>
        <v>JANEIRO</v>
      </c>
    </row>
    <row r="4063" spans="4:14" x14ac:dyDescent="0.25">
      <c r="D4063" s="119" t="s">
        <v>192</v>
      </c>
      <c r="H4063" s="141">
        <f t="shared" si="522"/>
        <v>0</v>
      </c>
      <c r="M4063" s="190">
        <f t="shared" si="523"/>
        <v>1</v>
      </c>
      <c r="N4063" s="190" t="str">
        <f t="shared" si="521"/>
        <v>JANEIRO</v>
      </c>
    </row>
    <row r="4064" spans="4:14" x14ac:dyDescent="0.25">
      <c r="D4064" s="119" t="s">
        <v>192</v>
      </c>
      <c r="H4064" s="141">
        <f t="shared" si="522"/>
        <v>0</v>
      </c>
      <c r="M4064" s="190">
        <f t="shared" si="523"/>
        <v>1</v>
      </c>
      <c r="N4064" s="190" t="str">
        <f t="shared" si="521"/>
        <v>JANEIRO</v>
      </c>
    </row>
    <row r="4065" spans="4:14" x14ac:dyDescent="0.25">
      <c r="D4065" s="119" t="s">
        <v>192</v>
      </c>
      <c r="H4065" s="141">
        <f t="shared" si="522"/>
        <v>0</v>
      </c>
      <c r="M4065" s="190">
        <f t="shared" si="523"/>
        <v>1</v>
      </c>
      <c r="N4065" s="190" t="str">
        <f t="shared" si="521"/>
        <v>JANEIRO</v>
      </c>
    </row>
    <row r="4066" spans="4:14" x14ac:dyDescent="0.25">
      <c r="D4066" s="119" t="s">
        <v>192</v>
      </c>
      <c r="H4066" s="141">
        <f t="shared" si="522"/>
        <v>0</v>
      </c>
      <c r="M4066" s="190">
        <f t="shared" si="523"/>
        <v>1</v>
      </c>
      <c r="N4066" s="190" t="str">
        <f t="shared" si="521"/>
        <v>JANEIRO</v>
      </c>
    </row>
    <row r="4067" spans="4:14" x14ac:dyDescent="0.25">
      <c r="D4067" s="119" t="s">
        <v>192</v>
      </c>
      <c r="H4067" s="141">
        <f t="shared" si="522"/>
        <v>0</v>
      </c>
      <c r="M4067" s="190">
        <f t="shared" si="523"/>
        <v>1</v>
      </c>
      <c r="N4067" s="190" t="str">
        <f t="shared" si="521"/>
        <v>JANEIRO</v>
      </c>
    </row>
    <row r="4068" spans="4:14" x14ac:dyDescent="0.25">
      <c r="D4068" s="119" t="s">
        <v>192</v>
      </c>
      <c r="H4068" s="141">
        <f t="shared" si="522"/>
        <v>0</v>
      </c>
      <c r="M4068" s="190">
        <f t="shared" si="523"/>
        <v>1</v>
      </c>
      <c r="N4068" s="190" t="str">
        <f t="shared" si="521"/>
        <v>JANEIRO</v>
      </c>
    </row>
    <row r="4069" spans="4:14" x14ac:dyDescent="0.25">
      <c r="D4069" s="119" t="s">
        <v>192</v>
      </c>
      <c r="H4069" s="141">
        <f t="shared" si="522"/>
        <v>0</v>
      </c>
      <c r="M4069" s="190">
        <f t="shared" si="523"/>
        <v>1</v>
      </c>
      <c r="N4069" s="190" t="str">
        <f t="shared" si="521"/>
        <v>JANEIRO</v>
      </c>
    </row>
    <row r="4070" spans="4:14" x14ac:dyDescent="0.25">
      <c r="D4070" s="119" t="s">
        <v>192</v>
      </c>
      <c r="H4070" s="141">
        <f t="shared" si="522"/>
        <v>0</v>
      </c>
      <c r="M4070" s="190">
        <f t="shared" si="523"/>
        <v>1</v>
      </c>
      <c r="N4070" s="190" t="str">
        <f t="shared" si="521"/>
        <v>JANEIRO</v>
      </c>
    </row>
    <row r="4071" spans="4:14" x14ac:dyDescent="0.25">
      <c r="D4071" s="119" t="s">
        <v>192</v>
      </c>
      <c r="H4071" s="141">
        <f t="shared" si="522"/>
        <v>0</v>
      </c>
      <c r="M4071" s="190">
        <f t="shared" si="523"/>
        <v>1</v>
      </c>
      <c r="N4071" s="190" t="str">
        <f t="shared" si="521"/>
        <v>JANEIRO</v>
      </c>
    </row>
    <row r="4072" spans="4:14" x14ac:dyDescent="0.25">
      <c r="D4072" s="119" t="s">
        <v>192</v>
      </c>
      <c r="H4072" s="141">
        <f t="shared" si="522"/>
        <v>0</v>
      </c>
      <c r="M4072" s="190">
        <f t="shared" si="523"/>
        <v>1</v>
      </c>
      <c r="N4072" s="190" t="str">
        <f t="shared" si="521"/>
        <v>JANEIRO</v>
      </c>
    </row>
    <row r="4073" spans="4:14" x14ac:dyDescent="0.25">
      <c r="D4073" s="119" t="s">
        <v>192</v>
      </c>
      <c r="H4073" s="141">
        <f t="shared" si="522"/>
        <v>0</v>
      </c>
      <c r="M4073" s="190">
        <f t="shared" si="523"/>
        <v>1</v>
      </c>
      <c r="N4073" s="190" t="str">
        <f t="shared" si="521"/>
        <v>JANEIRO</v>
      </c>
    </row>
    <row r="4074" spans="4:14" x14ac:dyDescent="0.25">
      <c r="D4074" s="119" t="s">
        <v>192</v>
      </c>
      <c r="H4074" s="141">
        <f t="shared" si="522"/>
        <v>0</v>
      </c>
      <c r="M4074" s="190">
        <f t="shared" si="523"/>
        <v>1</v>
      </c>
      <c r="N4074" s="190" t="str">
        <f t="shared" si="521"/>
        <v>JANEIRO</v>
      </c>
    </row>
    <row r="4075" spans="4:14" x14ac:dyDescent="0.25">
      <c r="D4075" s="119" t="s">
        <v>192</v>
      </c>
      <c r="H4075" s="141">
        <f t="shared" si="522"/>
        <v>0</v>
      </c>
      <c r="M4075" s="190">
        <f t="shared" si="523"/>
        <v>1</v>
      </c>
      <c r="N4075" s="190" t="str">
        <f t="shared" si="521"/>
        <v>JANEIRO</v>
      </c>
    </row>
    <row r="4076" spans="4:14" x14ac:dyDescent="0.25">
      <c r="D4076" s="119" t="s">
        <v>192</v>
      </c>
      <c r="H4076" s="141">
        <f t="shared" si="522"/>
        <v>0</v>
      </c>
      <c r="M4076" s="190">
        <f t="shared" si="523"/>
        <v>1</v>
      </c>
      <c r="N4076" s="190" t="str">
        <f t="shared" si="521"/>
        <v>JANEIRO</v>
      </c>
    </row>
    <row r="4077" spans="4:14" x14ac:dyDescent="0.25">
      <c r="D4077" s="119" t="s">
        <v>192</v>
      </c>
      <c r="H4077" s="141">
        <f t="shared" si="522"/>
        <v>0</v>
      </c>
      <c r="M4077" s="190">
        <f t="shared" si="523"/>
        <v>1</v>
      </c>
      <c r="N4077" s="190" t="str">
        <f t="shared" si="521"/>
        <v>JANEIRO</v>
      </c>
    </row>
    <row r="4078" spans="4:14" x14ac:dyDescent="0.25">
      <c r="D4078" s="119" t="s">
        <v>192</v>
      </c>
      <c r="H4078" s="141">
        <f t="shared" si="522"/>
        <v>0</v>
      </c>
      <c r="M4078" s="190">
        <f t="shared" si="523"/>
        <v>1</v>
      </c>
      <c r="N4078" s="190" t="str">
        <f t="shared" si="521"/>
        <v>JANEIRO</v>
      </c>
    </row>
    <row r="4079" spans="4:14" x14ac:dyDescent="0.25">
      <c r="D4079" s="119" t="s">
        <v>192</v>
      </c>
      <c r="H4079" s="141">
        <f t="shared" si="522"/>
        <v>0</v>
      </c>
      <c r="M4079" s="190">
        <f t="shared" si="523"/>
        <v>1</v>
      </c>
      <c r="N4079" s="190" t="str">
        <f t="shared" si="521"/>
        <v>JANEIRO</v>
      </c>
    </row>
    <row r="4080" spans="4:14" x14ac:dyDescent="0.25">
      <c r="D4080" s="119" t="s">
        <v>192</v>
      </c>
      <c r="H4080" s="141">
        <f t="shared" si="522"/>
        <v>0</v>
      </c>
      <c r="M4080" s="190">
        <f t="shared" si="523"/>
        <v>1</v>
      </c>
      <c r="N4080" s="190" t="str">
        <f t="shared" si="521"/>
        <v>JANEIRO</v>
      </c>
    </row>
    <row r="4081" spans="4:14" x14ac:dyDescent="0.25">
      <c r="D4081" s="119" t="s">
        <v>192</v>
      </c>
      <c r="H4081" s="141">
        <f t="shared" si="522"/>
        <v>0</v>
      </c>
      <c r="M4081" s="190">
        <f t="shared" si="523"/>
        <v>1</v>
      </c>
      <c r="N4081" s="190" t="str">
        <f t="shared" si="521"/>
        <v>JANEIRO</v>
      </c>
    </row>
    <row r="4082" spans="4:14" x14ac:dyDescent="0.25">
      <c r="D4082" s="119" t="s">
        <v>192</v>
      </c>
      <c r="H4082" s="141">
        <f t="shared" si="522"/>
        <v>0</v>
      </c>
      <c r="M4082" s="190">
        <f t="shared" si="523"/>
        <v>1</v>
      </c>
      <c r="N4082" s="190" t="str">
        <f t="shared" si="521"/>
        <v>JANEIRO</v>
      </c>
    </row>
    <row r="4083" spans="4:14" x14ac:dyDescent="0.25">
      <c r="D4083" s="119" t="s">
        <v>192</v>
      </c>
      <c r="H4083" s="141">
        <f t="shared" si="522"/>
        <v>0</v>
      </c>
      <c r="M4083" s="190">
        <f t="shared" si="523"/>
        <v>1</v>
      </c>
      <c r="N4083" s="190" t="str">
        <f t="shared" si="521"/>
        <v>JANEIRO</v>
      </c>
    </row>
    <row r="4084" spans="4:14" x14ac:dyDescent="0.25">
      <c r="D4084" s="119" t="s">
        <v>192</v>
      </c>
      <c r="H4084" s="141">
        <f t="shared" si="522"/>
        <v>0</v>
      </c>
      <c r="M4084" s="190">
        <f t="shared" si="523"/>
        <v>1</v>
      </c>
      <c r="N4084" s="190" t="str">
        <f t="shared" si="521"/>
        <v>JANEIRO</v>
      </c>
    </row>
    <row r="4085" spans="4:14" x14ac:dyDescent="0.25">
      <c r="D4085" s="119" t="s">
        <v>192</v>
      </c>
      <c r="H4085" s="141">
        <f t="shared" si="522"/>
        <v>0</v>
      </c>
      <c r="M4085" s="190">
        <f t="shared" si="523"/>
        <v>1</v>
      </c>
      <c r="N4085" s="190" t="str">
        <f t="shared" si="521"/>
        <v>JANEIRO</v>
      </c>
    </row>
    <row r="4086" spans="4:14" x14ac:dyDescent="0.25">
      <c r="D4086" s="119" t="s">
        <v>192</v>
      </c>
      <c r="H4086" s="141">
        <f t="shared" si="522"/>
        <v>0</v>
      </c>
      <c r="M4086" s="190">
        <f t="shared" si="523"/>
        <v>1</v>
      </c>
      <c r="N4086" s="190" t="str">
        <f t="shared" si="521"/>
        <v>JANEIRO</v>
      </c>
    </row>
    <row r="4087" spans="4:14" x14ac:dyDescent="0.25">
      <c r="D4087" s="119" t="s">
        <v>192</v>
      </c>
      <c r="H4087" s="141">
        <f t="shared" si="522"/>
        <v>0</v>
      </c>
      <c r="M4087" s="190">
        <f t="shared" si="523"/>
        <v>1</v>
      </c>
      <c r="N4087" s="190" t="str">
        <f t="shared" si="521"/>
        <v>JANEIRO</v>
      </c>
    </row>
    <row r="4088" spans="4:14" x14ac:dyDescent="0.25">
      <c r="D4088" s="119" t="s">
        <v>192</v>
      </c>
      <c r="H4088" s="141">
        <f t="shared" si="522"/>
        <v>0</v>
      </c>
      <c r="M4088" s="190">
        <f t="shared" si="523"/>
        <v>1</v>
      </c>
      <c r="N4088" s="190" t="str">
        <f t="shared" si="521"/>
        <v>JANEIRO</v>
      </c>
    </row>
    <row r="4089" spans="4:14" x14ac:dyDescent="0.25">
      <c r="D4089" s="119" t="s">
        <v>192</v>
      </c>
      <c r="H4089" s="141">
        <f t="shared" si="522"/>
        <v>0</v>
      </c>
      <c r="M4089" s="190">
        <f t="shared" si="523"/>
        <v>1</v>
      </c>
      <c r="N4089" s="190" t="str">
        <f t="shared" si="521"/>
        <v>JANEIRO</v>
      </c>
    </row>
    <row r="4090" spans="4:14" x14ac:dyDescent="0.25">
      <c r="D4090" s="119" t="s">
        <v>192</v>
      </c>
      <c r="H4090" s="141">
        <f t="shared" si="522"/>
        <v>0</v>
      </c>
      <c r="M4090" s="190">
        <f t="shared" si="523"/>
        <v>1</v>
      </c>
      <c r="N4090" s="190" t="str">
        <f t="shared" si="521"/>
        <v>JANEIRO</v>
      </c>
    </row>
    <row r="4091" spans="4:14" x14ac:dyDescent="0.25">
      <c r="D4091" s="119" t="s">
        <v>192</v>
      </c>
      <c r="H4091" s="141">
        <f t="shared" si="522"/>
        <v>0</v>
      </c>
      <c r="M4091" s="190">
        <f t="shared" si="523"/>
        <v>1</v>
      </c>
      <c r="N4091" s="190" t="str">
        <f t="shared" si="521"/>
        <v>JANEIRO</v>
      </c>
    </row>
    <row r="4092" spans="4:14" x14ac:dyDescent="0.25">
      <c r="D4092" s="119" t="s">
        <v>192</v>
      </c>
      <c r="H4092" s="141">
        <f t="shared" si="522"/>
        <v>0</v>
      </c>
      <c r="M4092" s="190">
        <f t="shared" si="523"/>
        <v>1</v>
      </c>
      <c r="N4092" s="190" t="str">
        <f t="shared" si="521"/>
        <v>JANEIRO</v>
      </c>
    </row>
    <row r="4093" spans="4:14" x14ac:dyDescent="0.25">
      <c r="D4093" s="119" t="s">
        <v>192</v>
      </c>
      <c r="H4093" s="141">
        <f t="shared" si="522"/>
        <v>0</v>
      </c>
      <c r="M4093" s="190">
        <f t="shared" si="523"/>
        <v>1</v>
      </c>
      <c r="N4093" s="190" t="str">
        <f t="shared" si="521"/>
        <v>JANEIRO</v>
      </c>
    </row>
    <row r="4094" spans="4:14" x14ac:dyDescent="0.25">
      <c r="D4094" s="119" t="s">
        <v>192</v>
      </c>
      <c r="H4094" s="141">
        <f t="shared" si="522"/>
        <v>0</v>
      </c>
      <c r="M4094" s="190">
        <f t="shared" si="523"/>
        <v>1</v>
      </c>
      <c r="N4094" s="190" t="str">
        <f t="shared" si="521"/>
        <v>JANEIRO</v>
      </c>
    </row>
    <row r="4095" spans="4:14" x14ac:dyDescent="0.25">
      <c r="D4095" s="119" t="s">
        <v>192</v>
      </c>
      <c r="H4095" s="141">
        <f t="shared" si="522"/>
        <v>0</v>
      </c>
      <c r="M4095" s="190">
        <f t="shared" si="523"/>
        <v>1</v>
      </c>
      <c r="N4095" s="190" t="str">
        <f t="shared" si="521"/>
        <v>JANEIRO</v>
      </c>
    </row>
    <row r="4096" spans="4:14" x14ac:dyDescent="0.25">
      <c r="D4096" s="119" t="s">
        <v>192</v>
      </c>
      <c r="H4096" s="141">
        <f t="shared" si="522"/>
        <v>0</v>
      </c>
      <c r="M4096" s="190">
        <f t="shared" si="523"/>
        <v>1</v>
      </c>
      <c r="N4096" s="190" t="str">
        <f t="shared" si="521"/>
        <v>JANEIRO</v>
      </c>
    </row>
    <row r="4097" spans="4:14" x14ac:dyDescent="0.25">
      <c r="D4097" s="119" t="s">
        <v>192</v>
      </c>
      <c r="H4097" s="141">
        <f t="shared" si="522"/>
        <v>0</v>
      </c>
      <c r="M4097" s="190">
        <f t="shared" si="523"/>
        <v>1</v>
      </c>
      <c r="N4097" s="190" t="str">
        <f t="shared" si="521"/>
        <v>JANEIRO</v>
      </c>
    </row>
    <row r="4098" spans="4:14" x14ac:dyDescent="0.25">
      <c r="D4098" s="119" t="s">
        <v>192</v>
      </c>
      <c r="H4098" s="141">
        <f t="shared" si="522"/>
        <v>0</v>
      </c>
      <c r="M4098" s="190">
        <f t="shared" si="523"/>
        <v>1</v>
      </c>
      <c r="N4098" s="190" t="str">
        <f t="shared" si="521"/>
        <v>JANEIRO</v>
      </c>
    </row>
    <row r="4099" spans="4:14" x14ac:dyDescent="0.25">
      <c r="D4099" s="119" t="s">
        <v>192</v>
      </c>
      <c r="H4099" s="141">
        <f t="shared" si="522"/>
        <v>0</v>
      </c>
      <c r="M4099" s="190">
        <f t="shared" si="523"/>
        <v>1</v>
      </c>
      <c r="N4099" s="190" t="str">
        <f t="shared" si="521"/>
        <v>JANEIRO</v>
      </c>
    </row>
    <row r="4100" spans="4:14" x14ac:dyDescent="0.25">
      <c r="D4100" s="119" t="s">
        <v>192</v>
      </c>
      <c r="H4100" s="141">
        <f t="shared" si="522"/>
        <v>0</v>
      </c>
      <c r="M4100" s="190">
        <f t="shared" si="523"/>
        <v>1</v>
      </c>
      <c r="N4100" s="190" t="str">
        <f t="shared" si="521"/>
        <v>JANEIRO</v>
      </c>
    </row>
    <row r="4101" spans="4:14" x14ac:dyDescent="0.25">
      <c r="D4101" s="119" t="s">
        <v>192</v>
      </c>
      <c r="H4101" s="141">
        <f t="shared" si="522"/>
        <v>0</v>
      </c>
      <c r="M4101" s="190">
        <f t="shared" si="523"/>
        <v>1</v>
      </c>
      <c r="N4101" s="190" t="str">
        <f t="shared" ref="N4101:N4164" si="524">IF(M4101=1,"JANEIRO",IF(M4101=2,"FEVEREIRO",IF(M4101=3,"MARÇO",IF(M4101=4,"ABRIL",IF(M4101=5,"MAIO",IF(M4101=6,"JUNHO",IF(M4101=7,"JULHO",IF(M4101=8,"AGOSTO",IF(M4101=9,"SETEMBRO",IF(M4101=10,"OUTUBRO",IF(M4101=11,"NOVEMBRO",IF(M4101=12,"DEZEMBRO",""))))))))))))</f>
        <v>JANEIRO</v>
      </c>
    </row>
    <row r="4102" spans="4:14" x14ac:dyDescent="0.25">
      <c r="D4102" s="119" t="s">
        <v>192</v>
      </c>
      <c r="H4102" s="141">
        <f t="shared" ref="H4102:H4165" si="525">IF(OR(I4102="",I4102=0),G4102,I4102)</f>
        <v>0</v>
      </c>
      <c r="M4102" s="190">
        <f t="shared" ref="M4102:M4165" si="526">IFERROR(MONTH(O4102),"")</f>
        <v>1</v>
      </c>
      <c r="N4102" s="190" t="str">
        <f t="shared" si="524"/>
        <v>JANEIRO</v>
      </c>
    </row>
    <row r="4103" spans="4:14" x14ac:dyDescent="0.25">
      <c r="D4103" s="119" t="s">
        <v>192</v>
      </c>
      <c r="H4103" s="141">
        <f t="shared" si="525"/>
        <v>0</v>
      </c>
      <c r="M4103" s="190">
        <f t="shared" si="526"/>
        <v>1</v>
      </c>
      <c r="N4103" s="190" t="str">
        <f t="shared" si="524"/>
        <v>JANEIRO</v>
      </c>
    </row>
    <row r="4104" spans="4:14" x14ac:dyDescent="0.25">
      <c r="D4104" s="119" t="s">
        <v>192</v>
      </c>
      <c r="H4104" s="141">
        <f t="shared" si="525"/>
        <v>0</v>
      </c>
      <c r="M4104" s="190">
        <f t="shared" si="526"/>
        <v>1</v>
      </c>
      <c r="N4104" s="190" t="str">
        <f t="shared" si="524"/>
        <v>JANEIRO</v>
      </c>
    </row>
    <row r="4105" spans="4:14" x14ac:dyDescent="0.25">
      <c r="D4105" s="119" t="s">
        <v>192</v>
      </c>
      <c r="H4105" s="141">
        <f t="shared" si="525"/>
        <v>0</v>
      </c>
      <c r="M4105" s="190">
        <f t="shared" si="526"/>
        <v>1</v>
      </c>
      <c r="N4105" s="190" t="str">
        <f t="shared" si="524"/>
        <v>JANEIRO</v>
      </c>
    </row>
    <row r="4106" spans="4:14" x14ac:dyDescent="0.25">
      <c r="D4106" s="119" t="s">
        <v>192</v>
      </c>
      <c r="H4106" s="141">
        <f t="shared" si="525"/>
        <v>0</v>
      </c>
      <c r="M4106" s="190">
        <f t="shared" si="526"/>
        <v>1</v>
      </c>
      <c r="N4106" s="190" t="str">
        <f t="shared" si="524"/>
        <v>JANEIRO</v>
      </c>
    </row>
    <row r="4107" spans="4:14" x14ac:dyDescent="0.25">
      <c r="D4107" s="119" t="s">
        <v>192</v>
      </c>
      <c r="H4107" s="141">
        <f t="shared" si="525"/>
        <v>0</v>
      </c>
      <c r="M4107" s="190">
        <f t="shared" si="526"/>
        <v>1</v>
      </c>
      <c r="N4107" s="190" t="str">
        <f t="shared" si="524"/>
        <v>JANEIRO</v>
      </c>
    </row>
    <row r="4108" spans="4:14" x14ac:dyDescent="0.25">
      <c r="D4108" s="119" t="s">
        <v>192</v>
      </c>
      <c r="H4108" s="141">
        <f t="shared" si="525"/>
        <v>0</v>
      </c>
      <c r="M4108" s="190">
        <f t="shared" si="526"/>
        <v>1</v>
      </c>
      <c r="N4108" s="190" t="str">
        <f t="shared" si="524"/>
        <v>JANEIRO</v>
      </c>
    </row>
    <row r="4109" spans="4:14" x14ac:dyDescent="0.25">
      <c r="D4109" s="119" t="s">
        <v>192</v>
      </c>
      <c r="H4109" s="141">
        <f t="shared" si="525"/>
        <v>0</v>
      </c>
      <c r="M4109" s="190">
        <f t="shared" si="526"/>
        <v>1</v>
      </c>
      <c r="N4109" s="190" t="str">
        <f t="shared" si="524"/>
        <v>JANEIRO</v>
      </c>
    </row>
    <row r="4110" spans="4:14" x14ac:dyDescent="0.25">
      <c r="D4110" s="119" t="s">
        <v>192</v>
      </c>
      <c r="H4110" s="141">
        <f t="shared" si="525"/>
        <v>0</v>
      </c>
      <c r="M4110" s="190">
        <f t="shared" si="526"/>
        <v>1</v>
      </c>
      <c r="N4110" s="190" t="str">
        <f t="shared" si="524"/>
        <v>JANEIRO</v>
      </c>
    </row>
    <row r="4111" spans="4:14" x14ac:dyDescent="0.25">
      <c r="D4111" s="119" t="s">
        <v>192</v>
      </c>
      <c r="H4111" s="141">
        <f t="shared" si="525"/>
        <v>0</v>
      </c>
      <c r="M4111" s="190">
        <f t="shared" si="526"/>
        <v>1</v>
      </c>
      <c r="N4111" s="190" t="str">
        <f t="shared" si="524"/>
        <v>JANEIRO</v>
      </c>
    </row>
    <row r="4112" spans="4:14" x14ac:dyDescent="0.25">
      <c r="D4112" s="119" t="s">
        <v>192</v>
      </c>
      <c r="H4112" s="141">
        <f t="shared" si="525"/>
        <v>0</v>
      </c>
      <c r="M4112" s="190">
        <f t="shared" si="526"/>
        <v>1</v>
      </c>
      <c r="N4112" s="190" t="str">
        <f t="shared" si="524"/>
        <v>JANEIRO</v>
      </c>
    </row>
    <row r="4113" spans="4:14" x14ac:dyDescent="0.25">
      <c r="D4113" s="119" t="s">
        <v>192</v>
      </c>
      <c r="H4113" s="141">
        <f t="shared" si="525"/>
        <v>0</v>
      </c>
      <c r="M4113" s="190">
        <f t="shared" si="526"/>
        <v>1</v>
      </c>
      <c r="N4113" s="190" t="str">
        <f t="shared" si="524"/>
        <v>JANEIRO</v>
      </c>
    </row>
    <row r="4114" spans="4:14" x14ac:dyDescent="0.25">
      <c r="D4114" s="119" t="s">
        <v>192</v>
      </c>
      <c r="H4114" s="141">
        <f t="shared" si="525"/>
        <v>0</v>
      </c>
      <c r="M4114" s="190">
        <f t="shared" si="526"/>
        <v>1</v>
      </c>
      <c r="N4114" s="190" t="str">
        <f t="shared" si="524"/>
        <v>JANEIRO</v>
      </c>
    </row>
    <row r="4115" spans="4:14" x14ac:dyDescent="0.25">
      <c r="D4115" s="119" t="s">
        <v>192</v>
      </c>
      <c r="H4115" s="141">
        <f t="shared" si="525"/>
        <v>0</v>
      </c>
      <c r="M4115" s="190">
        <f t="shared" si="526"/>
        <v>1</v>
      </c>
      <c r="N4115" s="190" t="str">
        <f t="shared" si="524"/>
        <v>JANEIRO</v>
      </c>
    </row>
    <row r="4116" spans="4:14" x14ac:dyDescent="0.25">
      <c r="D4116" s="119" t="s">
        <v>192</v>
      </c>
      <c r="H4116" s="141">
        <f t="shared" si="525"/>
        <v>0</v>
      </c>
      <c r="M4116" s="190">
        <f t="shared" si="526"/>
        <v>1</v>
      </c>
      <c r="N4116" s="190" t="str">
        <f t="shared" si="524"/>
        <v>JANEIRO</v>
      </c>
    </row>
    <row r="4117" spans="4:14" x14ac:dyDescent="0.25">
      <c r="D4117" s="119" t="s">
        <v>192</v>
      </c>
      <c r="H4117" s="141">
        <f t="shared" si="525"/>
        <v>0</v>
      </c>
      <c r="M4117" s="190">
        <f t="shared" si="526"/>
        <v>1</v>
      </c>
      <c r="N4117" s="190" t="str">
        <f t="shared" si="524"/>
        <v>JANEIRO</v>
      </c>
    </row>
    <row r="4118" spans="4:14" x14ac:dyDescent="0.25">
      <c r="D4118" s="119" t="s">
        <v>192</v>
      </c>
      <c r="H4118" s="141">
        <f t="shared" si="525"/>
        <v>0</v>
      </c>
      <c r="M4118" s="190">
        <f t="shared" si="526"/>
        <v>1</v>
      </c>
      <c r="N4118" s="190" t="str">
        <f t="shared" si="524"/>
        <v>JANEIRO</v>
      </c>
    </row>
    <row r="4119" spans="4:14" x14ac:dyDescent="0.25">
      <c r="D4119" s="119" t="s">
        <v>192</v>
      </c>
      <c r="H4119" s="141">
        <f t="shared" si="525"/>
        <v>0</v>
      </c>
      <c r="M4119" s="190">
        <f t="shared" si="526"/>
        <v>1</v>
      </c>
      <c r="N4119" s="190" t="str">
        <f t="shared" si="524"/>
        <v>JANEIRO</v>
      </c>
    </row>
    <row r="4120" spans="4:14" x14ac:dyDescent="0.25">
      <c r="D4120" s="119" t="s">
        <v>192</v>
      </c>
      <c r="H4120" s="141">
        <f t="shared" si="525"/>
        <v>0</v>
      </c>
      <c r="M4120" s="190">
        <f t="shared" si="526"/>
        <v>1</v>
      </c>
      <c r="N4120" s="190" t="str">
        <f t="shared" si="524"/>
        <v>JANEIRO</v>
      </c>
    </row>
    <row r="4121" spans="4:14" x14ac:dyDescent="0.25">
      <c r="D4121" s="119" t="s">
        <v>192</v>
      </c>
      <c r="H4121" s="141">
        <f t="shared" si="525"/>
        <v>0</v>
      </c>
      <c r="M4121" s="190">
        <f t="shared" si="526"/>
        <v>1</v>
      </c>
      <c r="N4121" s="190" t="str">
        <f t="shared" si="524"/>
        <v>JANEIRO</v>
      </c>
    </row>
    <row r="4122" spans="4:14" x14ac:dyDescent="0.25">
      <c r="D4122" s="119" t="s">
        <v>192</v>
      </c>
      <c r="H4122" s="141">
        <f t="shared" si="525"/>
        <v>0</v>
      </c>
      <c r="M4122" s="190">
        <f t="shared" si="526"/>
        <v>1</v>
      </c>
      <c r="N4122" s="190" t="str">
        <f t="shared" si="524"/>
        <v>JANEIRO</v>
      </c>
    </row>
    <row r="4123" spans="4:14" x14ac:dyDescent="0.25">
      <c r="D4123" s="119" t="s">
        <v>192</v>
      </c>
      <c r="H4123" s="141">
        <f t="shared" si="525"/>
        <v>0</v>
      </c>
      <c r="M4123" s="190">
        <f t="shared" si="526"/>
        <v>1</v>
      </c>
      <c r="N4123" s="190" t="str">
        <f t="shared" si="524"/>
        <v>JANEIRO</v>
      </c>
    </row>
    <row r="4124" spans="4:14" x14ac:dyDescent="0.25">
      <c r="D4124" s="119" t="s">
        <v>192</v>
      </c>
      <c r="H4124" s="141">
        <f t="shared" si="525"/>
        <v>0</v>
      </c>
      <c r="M4124" s="190">
        <f t="shared" si="526"/>
        <v>1</v>
      </c>
      <c r="N4124" s="190" t="str">
        <f t="shared" si="524"/>
        <v>JANEIRO</v>
      </c>
    </row>
    <row r="4125" spans="4:14" x14ac:dyDescent="0.25">
      <c r="D4125" s="119" t="s">
        <v>192</v>
      </c>
      <c r="H4125" s="141">
        <f t="shared" si="525"/>
        <v>0</v>
      </c>
      <c r="M4125" s="190">
        <f t="shared" si="526"/>
        <v>1</v>
      </c>
      <c r="N4125" s="190" t="str">
        <f t="shared" si="524"/>
        <v>JANEIRO</v>
      </c>
    </row>
    <row r="4126" spans="4:14" x14ac:dyDescent="0.25">
      <c r="D4126" s="119" t="s">
        <v>192</v>
      </c>
      <c r="H4126" s="141">
        <f t="shared" si="525"/>
        <v>0</v>
      </c>
      <c r="M4126" s="190">
        <f t="shared" si="526"/>
        <v>1</v>
      </c>
      <c r="N4126" s="190" t="str">
        <f t="shared" si="524"/>
        <v>JANEIRO</v>
      </c>
    </row>
    <row r="4127" spans="4:14" x14ac:dyDescent="0.25">
      <c r="D4127" s="119" t="s">
        <v>192</v>
      </c>
      <c r="H4127" s="141">
        <f t="shared" si="525"/>
        <v>0</v>
      </c>
      <c r="M4127" s="190">
        <f t="shared" si="526"/>
        <v>1</v>
      </c>
      <c r="N4127" s="190" t="str">
        <f t="shared" si="524"/>
        <v>JANEIRO</v>
      </c>
    </row>
    <row r="4128" spans="4:14" x14ac:dyDescent="0.25">
      <c r="D4128" s="119" t="s">
        <v>192</v>
      </c>
      <c r="H4128" s="141">
        <f t="shared" si="525"/>
        <v>0</v>
      </c>
      <c r="M4128" s="190">
        <f t="shared" si="526"/>
        <v>1</v>
      </c>
      <c r="N4128" s="190" t="str">
        <f t="shared" si="524"/>
        <v>JANEIRO</v>
      </c>
    </row>
    <row r="4129" spans="4:14" x14ac:dyDescent="0.25">
      <c r="D4129" s="119" t="s">
        <v>192</v>
      </c>
      <c r="H4129" s="141">
        <f t="shared" si="525"/>
        <v>0</v>
      </c>
      <c r="M4129" s="190">
        <f t="shared" si="526"/>
        <v>1</v>
      </c>
      <c r="N4129" s="190" t="str">
        <f t="shared" si="524"/>
        <v>JANEIRO</v>
      </c>
    </row>
    <row r="4130" spans="4:14" x14ac:dyDescent="0.25">
      <c r="D4130" s="119" t="s">
        <v>192</v>
      </c>
      <c r="H4130" s="141">
        <f t="shared" si="525"/>
        <v>0</v>
      </c>
      <c r="M4130" s="190">
        <f t="shared" si="526"/>
        <v>1</v>
      </c>
      <c r="N4130" s="190" t="str">
        <f t="shared" si="524"/>
        <v>JANEIRO</v>
      </c>
    </row>
    <row r="4131" spans="4:14" x14ac:dyDescent="0.25">
      <c r="D4131" s="119" t="s">
        <v>192</v>
      </c>
      <c r="H4131" s="141">
        <f t="shared" si="525"/>
        <v>0</v>
      </c>
      <c r="M4131" s="190">
        <f t="shared" si="526"/>
        <v>1</v>
      </c>
      <c r="N4131" s="190" t="str">
        <f t="shared" si="524"/>
        <v>JANEIRO</v>
      </c>
    </row>
    <row r="4132" spans="4:14" x14ac:dyDescent="0.25">
      <c r="D4132" s="119" t="s">
        <v>192</v>
      </c>
      <c r="H4132" s="141">
        <f t="shared" si="525"/>
        <v>0</v>
      </c>
      <c r="M4132" s="190">
        <f t="shared" si="526"/>
        <v>1</v>
      </c>
      <c r="N4132" s="190" t="str">
        <f t="shared" si="524"/>
        <v>JANEIRO</v>
      </c>
    </row>
    <row r="4133" spans="4:14" x14ac:dyDescent="0.25">
      <c r="D4133" s="119" t="s">
        <v>192</v>
      </c>
      <c r="H4133" s="141">
        <f t="shared" si="525"/>
        <v>0</v>
      </c>
      <c r="M4133" s="190">
        <f t="shared" si="526"/>
        <v>1</v>
      </c>
      <c r="N4133" s="190" t="str">
        <f t="shared" si="524"/>
        <v>JANEIRO</v>
      </c>
    </row>
    <row r="4134" spans="4:14" x14ac:dyDescent="0.25">
      <c r="D4134" s="119" t="s">
        <v>192</v>
      </c>
      <c r="H4134" s="141">
        <f t="shared" si="525"/>
        <v>0</v>
      </c>
      <c r="M4134" s="190">
        <f t="shared" si="526"/>
        <v>1</v>
      </c>
      <c r="N4134" s="190" t="str">
        <f t="shared" si="524"/>
        <v>JANEIRO</v>
      </c>
    </row>
    <row r="4135" spans="4:14" x14ac:dyDescent="0.25">
      <c r="D4135" s="119" t="s">
        <v>192</v>
      </c>
      <c r="H4135" s="141">
        <f t="shared" si="525"/>
        <v>0</v>
      </c>
      <c r="M4135" s="190">
        <f t="shared" si="526"/>
        <v>1</v>
      </c>
      <c r="N4135" s="190" t="str">
        <f t="shared" si="524"/>
        <v>JANEIRO</v>
      </c>
    </row>
    <row r="4136" spans="4:14" x14ac:dyDescent="0.25">
      <c r="D4136" s="119" t="s">
        <v>192</v>
      </c>
      <c r="H4136" s="141">
        <f t="shared" si="525"/>
        <v>0</v>
      </c>
      <c r="M4136" s="190">
        <f t="shared" si="526"/>
        <v>1</v>
      </c>
      <c r="N4136" s="190" t="str">
        <f t="shared" si="524"/>
        <v>JANEIRO</v>
      </c>
    </row>
    <row r="4137" spans="4:14" x14ac:dyDescent="0.25">
      <c r="D4137" s="119" t="s">
        <v>192</v>
      </c>
      <c r="H4137" s="141">
        <f t="shared" si="525"/>
        <v>0</v>
      </c>
      <c r="M4137" s="190">
        <f t="shared" si="526"/>
        <v>1</v>
      </c>
      <c r="N4137" s="190" t="str">
        <f t="shared" si="524"/>
        <v>JANEIRO</v>
      </c>
    </row>
    <row r="4138" spans="4:14" x14ac:dyDescent="0.25">
      <c r="D4138" s="119" t="s">
        <v>192</v>
      </c>
      <c r="H4138" s="141">
        <f t="shared" si="525"/>
        <v>0</v>
      </c>
      <c r="M4138" s="190">
        <f t="shared" si="526"/>
        <v>1</v>
      </c>
      <c r="N4138" s="190" t="str">
        <f t="shared" si="524"/>
        <v>JANEIRO</v>
      </c>
    </row>
    <row r="4139" spans="4:14" x14ac:dyDescent="0.25">
      <c r="D4139" s="119" t="s">
        <v>192</v>
      </c>
      <c r="H4139" s="141">
        <f t="shared" si="525"/>
        <v>0</v>
      </c>
      <c r="M4139" s="190">
        <f t="shared" si="526"/>
        <v>1</v>
      </c>
      <c r="N4139" s="190" t="str">
        <f t="shared" si="524"/>
        <v>JANEIRO</v>
      </c>
    </row>
    <row r="4140" spans="4:14" x14ac:dyDescent="0.25">
      <c r="D4140" s="119" t="s">
        <v>192</v>
      </c>
      <c r="H4140" s="141">
        <f t="shared" si="525"/>
        <v>0</v>
      </c>
      <c r="M4140" s="190">
        <f t="shared" si="526"/>
        <v>1</v>
      </c>
      <c r="N4140" s="190" t="str">
        <f t="shared" si="524"/>
        <v>JANEIRO</v>
      </c>
    </row>
    <row r="4141" spans="4:14" x14ac:dyDescent="0.25">
      <c r="D4141" s="119" t="s">
        <v>192</v>
      </c>
      <c r="H4141" s="141">
        <f t="shared" si="525"/>
        <v>0</v>
      </c>
      <c r="M4141" s="190">
        <f t="shared" si="526"/>
        <v>1</v>
      </c>
      <c r="N4141" s="190" t="str">
        <f t="shared" si="524"/>
        <v>JANEIRO</v>
      </c>
    </row>
    <row r="4142" spans="4:14" x14ac:dyDescent="0.25">
      <c r="D4142" s="119" t="s">
        <v>192</v>
      </c>
      <c r="H4142" s="141">
        <f t="shared" si="525"/>
        <v>0</v>
      </c>
      <c r="M4142" s="190">
        <f t="shared" si="526"/>
        <v>1</v>
      </c>
      <c r="N4142" s="190" t="str">
        <f t="shared" si="524"/>
        <v>JANEIRO</v>
      </c>
    </row>
    <row r="4143" spans="4:14" x14ac:dyDescent="0.25">
      <c r="D4143" s="119" t="s">
        <v>192</v>
      </c>
      <c r="H4143" s="141">
        <f t="shared" si="525"/>
        <v>0</v>
      </c>
      <c r="M4143" s="190">
        <f t="shared" si="526"/>
        <v>1</v>
      </c>
      <c r="N4143" s="190" t="str">
        <f t="shared" si="524"/>
        <v>JANEIRO</v>
      </c>
    </row>
    <row r="4144" spans="4:14" x14ac:dyDescent="0.25">
      <c r="D4144" s="119" t="s">
        <v>192</v>
      </c>
      <c r="H4144" s="141">
        <f t="shared" si="525"/>
        <v>0</v>
      </c>
      <c r="M4144" s="190">
        <f t="shared" si="526"/>
        <v>1</v>
      </c>
      <c r="N4144" s="190" t="str">
        <f t="shared" si="524"/>
        <v>JANEIRO</v>
      </c>
    </row>
    <row r="4145" spans="4:14" x14ac:dyDescent="0.25">
      <c r="D4145" s="119" t="s">
        <v>192</v>
      </c>
      <c r="H4145" s="141">
        <f t="shared" si="525"/>
        <v>0</v>
      </c>
      <c r="M4145" s="190">
        <f t="shared" si="526"/>
        <v>1</v>
      </c>
      <c r="N4145" s="190" t="str">
        <f t="shared" si="524"/>
        <v>JANEIRO</v>
      </c>
    </row>
    <row r="4146" spans="4:14" x14ac:dyDescent="0.25">
      <c r="D4146" s="119" t="s">
        <v>192</v>
      </c>
      <c r="H4146" s="141">
        <f t="shared" si="525"/>
        <v>0</v>
      </c>
      <c r="M4146" s="190">
        <f t="shared" si="526"/>
        <v>1</v>
      </c>
      <c r="N4146" s="190" t="str">
        <f t="shared" si="524"/>
        <v>JANEIRO</v>
      </c>
    </row>
    <row r="4147" spans="4:14" x14ac:dyDescent="0.25">
      <c r="D4147" s="119" t="s">
        <v>192</v>
      </c>
      <c r="H4147" s="141">
        <f t="shared" si="525"/>
        <v>0</v>
      </c>
      <c r="M4147" s="190">
        <f t="shared" si="526"/>
        <v>1</v>
      </c>
      <c r="N4147" s="190" t="str">
        <f t="shared" si="524"/>
        <v>JANEIRO</v>
      </c>
    </row>
    <row r="4148" spans="4:14" x14ac:dyDescent="0.25">
      <c r="D4148" s="119" t="s">
        <v>192</v>
      </c>
      <c r="H4148" s="141">
        <f t="shared" si="525"/>
        <v>0</v>
      </c>
      <c r="M4148" s="190">
        <f t="shared" si="526"/>
        <v>1</v>
      </c>
      <c r="N4148" s="190" t="str">
        <f t="shared" si="524"/>
        <v>JANEIRO</v>
      </c>
    </row>
    <row r="4149" spans="4:14" x14ac:dyDescent="0.25">
      <c r="D4149" s="119" t="s">
        <v>192</v>
      </c>
      <c r="H4149" s="141">
        <f t="shared" si="525"/>
        <v>0</v>
      </c>
      <c r="M4149" s="190">
        <f t="shared" si="526"/>
        <v>1</v>
      </c>
      <c r="N4149" s="190" t="str">
        <f t="shared" si="524"/>
        <v>JANEIRO</v>
      </c>
    </row>
    <row r="4150" spans="4:14" x14ac:dyDescent="0.25">
      <c r="D4150" s="119" t="s">
        <v>192</v>
      </c>
      <c r="H4150" s="141">
        <f t="shared" si="525"/>
        <v>0</v>
      </c>
      <c r="M4150" s="190">
        <f t="shared" si="526"/>
        <v>1</v>
      </c>
      <c r="N4150" s="190" t="str">
        <f t="shared" si="524"/>
        <v>JANEIRO</v>
      </c>
    </row>
    <row r="4151" spans="4:14" x14ac:dyDescent="0.25">
      <c r="D4151" s="119" t="s">
        <v>192</v>
      </c>
      <c r="H4151" s="141">
        <f t="shared" si="525"/>
        <v>0</v>
      </c>
      <c r="M4151" s="190">
        <f t="shared" si="526"/>
        <v>1</v>
      </c>
      <c r="N4151" s="190" t="str">
        <f t="shared" si="524"/>
        <v>JANEIRO</v>
      </c>
    </row>
    <row r="4152" spans="4:14" x14ac:dyDescent="0.25">
      <c r="D4152" s="119" t="s">
        <v>192</v>
      </c>
      <c r="H4152" s="141">
        <f t="shared" si="525"/>
        <v>0</v>
      </c>
      <c r="M4152" s="190">
        <f t="shared" si="526"/>
        <v>1</v>
      </c>
      <c r="N4152" s="190" t="str">
        <f t="shared" si="524"/>
        <v>JANEIRO</v>
      </c>
    </row>
    <row r="4153" spans="4:14" x14ac:dyDescent="0.25">
      <c r="D4153" s="119" t="s">
        <v>192</v>
      </c>
      <c r="H4153" s="141">
        <f t="shared" si="525"/>
        <v>0</v>
      </c>
      <c r="M4153" s="190">
        <f t="shared" si="526"/>
        <v>1</v>
      </c>
      <c r="N4153" s="190" t="str">
        <f t="shared" si="524"/>
        <v>JANEIRO</v>
      </c>
    </row>
    <row r="4154" spans="4:14" x14ac:dyDescent="0.25">
      <c r="D4154" s="119" t="s">
        <v>192</v>
      </c>
      <c r="H4154" s="141">
        <f t="shared" si="525"/>
        <v>0</v>
      </c>
      <c r="M4154" s="190">
        <f t="shared" si="526"/>
        <v>1</v>
      </c>
      <c r="N4154" s="190" t="str">
        <f t="shared" si="524"/>
        <v>JANEIRO</v>
      </c>
    </row>
    <row r="4155" spans="4:14" x14ac:dyDescent="0.25">
      <c r="D4155" s="119" t="s">
        <v>192</v>
      </c>
      <c r="H4155" s="141">
        <f t="shared" si="525"/>
        <v>0</v>
      </c>
      <c r="M4155" s="190">
        <f t="shared" si="526"/>
        <v>1</v>
      </c>
      <c r="N4155" s="190" t="str">
        <f t="shared" si="524"/>
        <v>JANEIRO</v>
      </c>
    </row>
    <row r="4156" spans="4:14" x14ac:dyDescent="0.25">
      <c r="D4156" s="119" t="s">
        <v>192</v>
      </c>
      <c r="H4156" s="141">
        <f t="shared" si="525"/>
        <v>0</v>
      </c>
      <c r="M4156" s="190">
        <f t="shared" si="526"/>
        <v>1</v>
      </c>
      <c r="N4156" s="190" t="str">
        <f t="shared" si="524"/>
        <v>JANEIRO</v>
      </c>
    </row>
    <row r="4157" spans="4:14" x14ac:dyDescent="0.25">
      <c r="D4157" s="119" t="s">
        <v>192</v>
      </c>
      <c r="H4157" s="141">
        <f t="shared" si="525"/>
        <v>0</v>
      </c>
      <c r="M4157" s="190">
        <f t="shared" si="526"/>
        <v>1</v>
      </c>
      <c r="N4157" s="190" t="str">
        <f t="shared" si="524"/>
        <v>JANEIRO</v>
      </c>
    </row>
    <row r="4158" spans="4:14" x14ac:dyDescent="0.25">
      <c r="D4158" s="119" t="s">
        <v>192</v>
      </c>
      <c r="H4158" s="141">
        <f t="shared" si="525"/>
        <v>0</v>
      </c>
      <c r="M4158" s="190">
        <f t="shared" si="526"/>
        <v>1</v>
      </c>
      <c r="N4158" s="190" t="str">
        <f t="shared" si="524"/>
        <v>JANEIRO</v>
      </c>
    </row>
    <row r="4159" spans="4:14" x14ac:dyDescent="0.25">
      <c r="D4159" s="119" t="s">
        <v>192</v>
      </c>
      <c r="H4159" s="141">
        <f t="shared" si="525"/>
        <v>0</v>
      </c>
      <c r="M4159" s="190">
        <f t="shared" si="526"/>
        <v>1</v>
      </c>
      <c r="N4159" s="190" t="str">
        <f t="shared" si="524"/>
        <v>JANEIRO</v>
      </c>
    </row>
    <row r="4160" spans="4:14" x14ac:dyDescent="0.25">
      <c r="D4160" s="119" t="s">
        <v>192</v>
      </c>
      <c r="H4160" s="141">
        <f t="shared" si="525"/>
        <v>0</v>
      </c>
      <c r="M4160" s="190">
        <f t="shared" si="526"/>
        <v>1</v>
      </c>
      <c r="N4160" s="190" t="str">
        <f t="shared" si="524"/>
        <v>JANEIRO</v>
      </c>
    </row>
    <row r="4161" spans="4:14" x14ac:dyDescent="0.25">
      <c r="D4161" s="119" t="s">
        <v>192</v>
      </c>
      <c r="H4161" s="141">
        <f t="shared" si="525"/>
        <v>0</v>
      </c>
      <c r="M4161" s="190">
        <f t="shared" si="526"/>
        <v>1</v>
      </c>
      <c r="N4161" s="190" t="str">
        <f t="shared" si="524"/>
        <v>JANEIRO</v>
      </c>
    </row>
    <row r="4162" spans="4:14" x14ac:dyDescent="0.25">
      <c r="D4162" s="119" t="s">
        <v>192</v>
      </c>
      <c r="H4162" s="141">
        <f t="shared" si="525"/>
        <v>0</v>
      </c>
      <c r="M4162" s="190">
        <f t="shared" si="526"/>
        <v>1</v>
      </c>
      <c r="N4162" s="190" t="str">
        <f t="shared" si="524"/>
        <v>JANEIRO</v>
      </c>
    </row>
    <row r="4163" spans="4:14" x14ac:dyDescent="0.25">
      <c r="D4163" s="119" t="s">
        <v>192</v>
      </c>
      <c r="H4163" s="141">
        <f t="shared" si="525"/>
        <v>0</v>
      </c>
      <c r="M4163" s="190">
        <f t="shared" si="526"/>
        <v>1</v>
      </c>
      <c r="N4163" s="190" t="str">
        <f t="shared" si="524"/>
        <v>JANEIRO</v>
      </c>
    </row>
    <row r="4164" spans="4:14" x14ac:dyDescent="0.25">
      <c r="D4164" s="119" t="s">
        <v>192</v>
      </c>
      <c r="H4164" s="141">
        <f t="shared" si="525"/>
        <v>0</v>
      </c>
      <c r="M4164" s="190">
        <f t="shared" si="526"/>
        <v>1</v>
      </c>
      <c r="N4164" s="190" t="str">
        <f t="shared" si="524"/>
        <v>JANEIRO</v>
      </c>
    </row>
    <row r="4165" spans="4:14" x14ac:dyDescent="0.25">
      <c r="D4165" s="119" t="s">
        <v>192</v>
      </c>
      <c r="H4165" s="141">
        <f t="shared" si="525"/>
        <v>0</v>
      </c>
      <c r="M4165" s="190">
        <f t="shared" si="526"/>
        <v>1</v>
      </c>
      <c r="N4165" s="190" t="str">
        <f t="shared" ref="N4165:N4228" si="527">IF(M4165=1,"JANEIRO",IF(M4165=2,"FEVEREIRO",IF(M4165=3,"MARÇO",IF(M4165=4,"ABRIL",IF(M4165=5,"MAIO",IF(M4165=6,"JUNHO",IF(M4165=7,"JULHO",IF(M4165=8,"AGOSTO",IF(M4165=9,"SETEMBRO",IF(M4165=10,"OUTUBRO",IF(M4165=11,"NOVEMBRO",IF(M4165=12,"DEZEMBRO",""))))))))))))</f>
        <v>JANEIRO</v>
      </c>
    </row>
    <row r="4166" spans="4:14" x14ac:dyDescent="0.25">
      <c r="D4166" s="119" t="s">
        <v>192</v>
      </c>
      <c r="H4166" s="141">
        <f t="shared" ref="H4166:H4229" si="528">IF(OR(I4166="",I4166=0),G4166,I4166)</f>
        <v>0</v>
      </c>
      <c r="M4166" s="190">
        <f t="shared" ref="M4166:M4229" si="529">IFERROR(MONTH(O4166),"")</f>
        <v>1</v>
      </c>
      <c r="N4166" s="190" t="str">
        <f t="shared" si="527"/>
        <v>JANEIRO</v>
      </c>
    </row>
    <row r="4167" spans="4:14" x14ac:dyDescent="0.25">
      <c r="D4167" s="119" t="s">
        <v>192</v>
      </c>
      <c r="H4167" s="141">
        <f t="shared" si="528"/>
        <v>0</v>
      </c>
      <c r="M4167" s="190">
        <f t="shared" si="529"/>
        <v>1</v>
      </c>
      <c r="N4167" s="190" t="str">
        <f t="shared" si="527"/>
        <v>JANEIRO</v>
      </c>
    </row>
    <row r="4168" spans="4:14" x14ac:dyDescent="0.25">
      <c r="D4168" s="119" t="s">
        <v>192</v>
      </c>
      <c r="H4168" s="141">
        <f t="shared" si="528"/>
        <v>0</v>
      </c>
      <c r="M4168" s="190">
        <f t="shared" si="529"/>
        <v>1</v>
      </c>
      <c r="N4168" s="190" t="str">
        <f t="shared" si="527"/>
        <v>JANEIRO</v>
      </c>
    </row>
    <row r="4169" spans="4:14" x14ac:dyDescent="0.25">
      <c r="D4169" s="119" t="s">
        <v>192</v>
      </c>
      <c r="H4169" s="141">
        <f t="shared" si="528"/>
        <v>0</v>
      </c>
      <c r="M4169" s="190">
        <f t="shared" si="529"/>
        <v>1</v>
      </c>
      <c r="N4169" s="190" t="str">
        <f t="shared" si="527"/>
        <v>JANEIRO</v>
      </c>
    </row>
    <row r="4170" spans="4:14" x14ac:dyDescent="0.25">
      <c r="D4170" s="119" t="s">
        <v>192</v>
      </c>
      <c r="H4170" s="141">
        <f t="shared" si="528"/>
        <v>0</v>
      </c>
      <c r="M4170" s="190">
        <f t="shared" si="529"/>
        <v>1</v>
      </c>
      <c r="N4170" s="190" t="str">
        <f t="shared" si="527"/>
        <v>JANEIRO</v>
      </c>
    </row>
    <row r="4171" spans="4:14" x14ac:dyDescent="0.25">
      <c r="D4171" s="119" t="s">
        <v>192</v>
      </c>
      <c r="H4171" s="141">
        <f t="shared" si="528"/>
        <v>0</v>
      </c>
      <c r="M4171" s="190">
        <f t="shared" si="529"/>
        <v>1</v>
      </c>
      <c r="N4171" s="190" t="str">
        <f t="shared" si="527"/>
        <v>JANEIRO</v>
      </c>
    </row>
    <row r="4172" spans="4:14" x14ac:dyDescent="0.25">
      <c r="D4172" s="119" t="s">
        <v>192</v>
      </c>
      <c r="H4172" s="141">
        <f t="shared" si="528"/>
        <v>0</v>
      </c>
      <c r="M4172" s="190">
        <f t="shared" si="529"/>
        <v>1</v>
      </c>
      <c r="N4172" s="190" t="str">
        <f t="shared" si="527"/>
        <v>JANEIRO</v>
      </c>
    </row>
    <row r="4173" spans="4:14" x14ac:dyDescent="0.25">
      <c r="D4173" s="119" t="s">
        <v>192</v>
      </c>
      <c r="H4173" s="141">
        <f t="shared" si="528"/>
        <v>0</v>
      </c>
      <c r="M4173" s="190">
        <f t="shared" si="529"/>
        <v>1</v>
      </c>
      <c r="N4173" s="190" t="str">
        <f t="shared" si="527"/>
        <v>JANEIRO</v>
      </c>
    </row>
    <row r="4174" spans="4:14" x14ac:dyDescent="0.25">
      <c r="D4174" s="119" t="s">
        <v>192</v>
      </c>
      <c r="H4174" s="141">
        <f t="shared" si="528"/>
        <v>0</v>
      </c>
      <c r="M4174" s="190">
        <f t="shared" si="529"/>
        <v>1</v>
      </c>
      <c r="N4174" s="190" t="str">
        <f t="shared" si="527"/>
        <v>JANEIRO</v>
      </c>
    </row>
    <row r="4175" spans="4:14" x14ac:dyDescent="0.25">
      <c r="D4175" s="119" t="s">
        <v>192</v>
      </c>
      <c r="H4175" s="141">
        <f t="shared" si="528"/>
        <v>0</v>
      </c>
      <c r="M4175" s="190">
        <f t="shared" si="529"/>
        <v>1</v>
      </c>
      <c r="N4175" s="190" t="str">
        <f t="shared" si="527"/>
        <v>JANEIRO</v>
      </c>
    </row>
    <row r="4176" spans="4:14" x14ac:dyDescent="0.25">
      <c r="D4176" s="119" t="s">
        <v>192</v>
      </c>
      <c r="H4176" s="141">
        <f t="shared" si="528"/>
        <v>0</v>
      </c>
      <c r="M4176" s="190">
        <f t="shared" si="529"/>
        <v>1</v>
      </c>
      <c r="N4176" s="190" t="str">
        <f t="shared" si="527"/>
        <v>JANEIRO</v>
      </c>
    </row>
    <row r="4177" spans="4:14" x14ac:dyDescent="0.25">
      <c r="D4177" s="119" t="s">
        <v>192</v>
      </c>
      <c r="H4177" s="141">
        <f t="shared" si="528"/>
        <v>0</v>
      </c>
      <c r="M4177" s="190">
        <f t="shared" si="529"/>
        <v>1</v>
      </c>
      <c r="N4177" s="190" t="str">
        <f t="shared" si="527"/>
        <v>JANEIRO</v>
      </c>
    </row>
    <row r="4178" spans="4:14" x14ac:dyDescent="0.25">
      <c r="D4178" s="119" t="s">
        <v>192</v>
      </c>
      <c r="H4178" s="141">
        <f t="shared" si="528"/>
        <v>0</v>
      </c>
      <c r="M4178" s="190">
        <f t="shared" si="529"/>
        <v>1</v>
      </c>
      <c r="N4178" s="190" t="str">
        <f t="shared" si="527"/>
        <v>JANEIRO</v>
      </c>
    </row>
    <row r="4179" spans="4:14" x14ac:dyDescent="0.25">
      <c r="D4179" s="119" t="s">
        <v>192</v>
      </c>
      <c r="H4179" s="141">
        <f t="shared" si="528"/>
        <v>0</v>
      </c>
      <c r="M4179" s="190">
        <f t="shared" si="529"/>
        <v>1</v>
      </c>
      <c r="N4179" s="190" t="str">
        <f t="shared" si="527"/>
        <v>JANEIRO</v>
      </c>
    </row>
    <row r="4180" spans="4:14" x14ac:dyDescent="0.25">
      <c r="D4180" s="119" t="s">
        <v>192</v>
      </c>
      <c r="H4180" s="141">
        <f t="shared" si="528"/>
        <v>0</v>
      </c>
      <c r="M4180" s="190">
        <f t="shared" si="529"/>
        <v>1</v>
      </c>
      <c r="N4180" s="190" t="str">
        <f t="shared" si="527"/>
        <v>JANEIRO</v>
      </c>
    </row>
    <row r="4181" spans="4:14" x14ac:dyDescent="0.25">
      <c r="D4181" s="119" t="s">
        <v>192</v>
      </c>
      <c r="H4181" s="141">
        <f t="shared" si="528"/>
        <v>0</v>
      </c>
      <c r="M4181" s="190">
        <f t="shared" si="529"/>
        <v>1</v>
      </c>
      <c r="N4181" s="190" t="str">
        <f t="shared" si="527"/>
        <v>JANEIRO</v>
      </c>
    </row>
    <row r="4182" spans="4:14" x14ac:dyDescent="0.25">
      <c r="D4182" s="119" t="s">
        <v>192</v>
      </c>
      <c r="H4182" s="141">
        <f t="shared" si="528"/>
        <v>0</v>
      </c>
      <c r="M4182" s="190">
        <f t="shared" si="529"/>
        <v>1</v>
      </c>
      <c r="N4182" s="190" t="str">
        <f t="shared" si="527"/>
        <v>JANEIRO</v>
      </c>
    </row>
    <row r="4183" spans="4:14" x14ac:dyDescent="0.25">
      <c r="D4183" s="119" t="s">
        <v>192</v>
      </c>
      <c r="H4183" s="141">
        <f t="shared" si="528"/>
        <v>0</v>
      </c>
      <c r="M4183" s="190">
        <f t="shared" si="529"/>
        <v>1</v>
      </c>
      <c r="N4183" s="190" t="str">
        <f t="shared" si="527"/>
        <v>JANEIRO</v>
      </c>
    </row>
    <row r="4184" spans="4:14" x14ac:dyDescent="0.25">
      <c r="D4184" s="119" t="s">
        <v>192</v>
      </c>
      <c r="H4184" s="141">
        <f t="shared" si="528"/>
        <v>0</v>
      </c>
      <c r="M4184" s="190">
        <f t="shared" si="529"/>
        <v>1</v>
      </c>
      <c r="N4184" s="190" t="str">
        <f t="shared" si="527"/>
        <v>JANEIRO</v>
      </c>
    </row>
    <row r="4185" spans="4:14" x14ac:dyDescent="0.25">
      <c r="D4185" s="119" t="s">
        <v>192</v>
      </c>
      <c r="H4185" s="141">
        <f t="shared" si="528"/>
        <v>0</v>
      </c>
      <c r="M4185" s="190">
        <f t="shared" si="529"/>
        <v>1</v>
      </c>
      <c r="N4185" s="190" t="str">
        <f t="shared" si="527"/>
        <v>JANEIRO</v>
      </c>
    </row>
    <row r="4186" spans="4:14" x14ac:dyDescent="0.25">
      <c r="D4186" s="119" t="s">
        <v>192</v>
      </c>
      <c r="H4186" s="141">
        <f t="shared" si="528"/>
        <v>0</v>
      </c>
      <c r="M4186" s="190">
        <f t="shared" si="529"/>
        <v>1</v>
      </c>
      <c r="N4186" s="190" t="str">
        <f t="shared" si="527"/>
        <v>JANEIRO</v>
      </c>
    </row>
    <row r="4187" spans="4:14" x14ac:dyDescent="0.25">
      <c r="D4187" s="119" t="s">
        <v>192</v>
      </c>
      <c r="H4187" s="141">
        <f t="shared" si="528"/>
        <v>0</v>
      </c>
      <c r="M4187" s="190">
        <f t="shared" si="529"/>
        <v>1</v>
      </c>
      <c r="N4187" s="190" t="str">
        <f t="shared" si="527"/>
        <v>JANEIRO</v>
      </c>
    </row>
    <row r="4188" spans="4:14" x14ac:dyDescent="0.25">
      <c r="D4188" s="119" t="s">
        <v>192</v>
      </c>
      <c r="H4188" s="141">
        <f t="shared" si="528"/>
        <v>0</v>
      </c>
      <c r="M4188" s="190">
        <f t="shared" si="529"/>
        <v>1</v>
      </c>
      <c r="N4188" s="190" t="str">
        <f t="shared" si="527"/>
        <v>JANEIRO</v>
      </c>
    </row>
    <row r="4189" spans="4:14" x14ac:dyDescent="0.25">
      <c r="D4189" s="119" t="s">
        <v>192</v>
      </c>
      <c r="H4189" s="141">
        <f t="shared" si="528"/>
        <v>0</v>
      </c>
      <c r="M4189" s="190">
        <f t="shared" si="529"/>
        <v>1</v>
      </c>
      <c r="N4189" s="190" t="str">
        <f t="shared" si="527"/>
        <v>JANEIRO</v>
      </c>
    </row>
    <row r="4190" spans="4:14" x14ac:dyDescent="0.25">
      <c r="D4190" s="119" t="s">
        <v>192</v>
      </c>
      <c r="H4190" s="141">
        <f t="shared" si="528"/>
        <v>0</v>
      </c>
      <c r="M4190" s="190">
        <f t="shared" si="529"/>
        <v>1</v>
      </c>
      <c r="N4190" s="190" t="str">
        <f t="shared" si="527"/>
        <v>JANEIRO</v>
      </c>
    </row>
    <row r="4191" spans="4:14" x14ac:dyDescent="0.25">
      <c r="D4191" s="119" t="s">
        <v>192</v>
      </c>
      <c r="H4191" s="141">
        <f t="shared" si="528"/>
        <v>0</v>
      </c>
      <c r="M4191" s="190">
        <f t="shared" si="529"/>
        <v>1</v>
      </c>
      <c r="N4191" s="190" t="str">
        <f t="shared" si="527"/>
        <v>JANEIRO</v>
      </c>
    </row>
    <row r="4192" spans="4:14" x14ac:dyDescent="0.25">
      <c r="D4192" s="119" t="s">
        <v>192</v>
      </c>
      <c r="H4192" s="141">
        <f t="shared" si="528"/>
        <v>0</v>
      </c>
      <c r="M4192" s="190">
        <f t="shared" si="529"/>
        <v>1</v>
      </c>
      <c r="N4192" s="190" t="str">
        <f t="shared" si="527"/>
        <v>JANEIRO</v>
      </c>
    </row>
    <row r="4193" spans="4:14" x14ac:dyDescent="0.25">
      <c r="D4193" s="119" t="s">
        <v>192</v>
      </c>
      <c r="H4193" s="141">
        <f t="shared" si="528"/>
        <v>0</v>
      </c>
      <c r="M4193" s="190">
        <f t="shared" si="529"/>
        <v>1</v>
      </c>
      <c r="N4193" s="190" t="str">
        <f t="shared" si="527"/>
        <v>JANEIRO</v>
      </c>
    </row>
    <row r="4194" spans="4:14" x14ac:dyDescent="0.25">
      <c r="D4194" s="119" t="s">
        <v>192</v>
      </c>
      <c r="H4194" s="141">
        <f t="shared" si="528"/>
        <v>0</v>
      </c>
      <c r="M4194" s="190">
        <f t="shared" si="529"/>
        <v>1</v>
      </c>
      <c r="N4194" s="190" t="str">
        <f t="shared" si="527"/>
        <v>JANEIRO</v>
      </c>
    </row>
    <row r="4195" spans="4:14" x14ac:dyDescent="0.25">
      <c r="D4195" s="119" t="s">
        <v>192</v>
      </c>
      <c r="H4195" s="141">
        <f t="shared" si="528"/>
        <v>0</v>
      </c>
      <c r="M4195" s="190">
        <f t="shared" si="529"/>
        <v>1</v>
      </c>
      <c r="N4195" s="190" t="str">
        <f t="shared" si="527"/>
        <v>JANEIRO</v>
      </c>
    </row>
    <row r="4196" spans="4:14" x14ac:dyDescent="0.25">
      <c r="D4196" s="119" t="s">
        <v>192</v>
      </c>
      <c r="H4196" s="141">
        <f t="shared" si="528"/>
        <v>0</v>
      </c>
      <c r="M4196" s="190">
        <f t="shared" si="529"/>
        <v>1</v>
      </c>
      <c r="N4196" s="190" t="str">
        <f t="shared" si="527"/>
        <v>JANEIRO</v>
      </c>
    </row>
    <row r="4197" spans="4:14" x14ac:dyDescent="0.25">
      <c r="D4197" s="119" t="s">
        <v>192</v>
      </c>
      <c r="H4197" s="141">
        <f t="shared" si="528"/>
        <v>0</v>
      </c>
      <c r="M4197" s="190">
        <f t="shared" si="529"/>
        <v>1</v>
      </c>
      <c r="N4197" s="190" t="str">
        <f t="shared" si="527"/>
        <v>JANEIRO</v>
      </c>
    </row>
    <row r="4198" spans="4:14" x14ac:dyDescent="0.25">
      <c r="D4198" s="119" t="s">
        <v>192</v>
      </c>
      <c r="H4198" s="141">
        <f t="shared" si="528"/>
        <v>0</v>
      </c>
      <c r="M4198" s="190">
        <f t="shared" si="529"/>
        <v>1</v>
      </c>
      <c r="N4198" s="190" t="str">
        <f t="shared" si="527"/>
        <v>JANEIRO</v>
      </c>
    </row>
    <row r="4199" spans="4:14" x14ac:dyDescent="0.25">
      <c r="D4199" s="119" t="s">
        <v>192</v>
      </c>
      <c r="H4199" s="141">
        <f t="shared" si="528"/>
        <v>0</v>
      </c>
      <c r="M4199" s="190">
        <f t="shared" si="529"/>
        <v>1</v>
      </c>
      <c r="N4199" s="190" t="str">
        <f t="shared" si="527"/>
        <v>JANEIRO</v>
      </c>
    </row>
    <row r="4200" spans="4:14" x14ac:dyDescent="0.25">
      <c r="D4200" s="119" t="s">
        <v>192</v>
      </c>
      <c r="H4200" s="141">
        <f t="shared" si="528"/>
        <v>0</v>
      </c>
      <c r="M4200" s="190">
        <f t="shared" si="529"/>
        <v>1</v>
      </c>
      <c r="N4200" s="190" t="str">
        <f t="shared" si="527"/>
        <v>JANEIRO</v>
      </c>
    </row>
    <row r="4201" spans="4:14" x14ac:dyDescent="0.25">
      <c r="D4201" s="119" t="s">
        <v>192</v>
      </c>
      <c r="H4201" s="141">
        <f t="shared" si="528"/>
        <v>0</v>
      </c>
      <c r="M4201" s="190">
        <f t="shared" si="529"/>
        <v>1</v>
      </c>
      <c r="N4201" s="190" t="str">
        <f t="shared" si="527"/>
        <v>JANEIRO</v>
      </c>
    </row>
    <row r="4202" spans="4:14" x14ac:dyDescent="0.25">
      <c r="D4202" s="119" t="s">
        <v>192</v>
      </c>
      <c r="H4202" s="141">
        <f t="shared" si="528"/>
        <v>0</v>
      </c>
      <c r="M4202" s="190">
        <f t="shared" si="529"/>
        <v>1</v>
      </c>
      <c r="N4202" s="190" t="str">
        <f t="shared" si="527"/>
        <v>JANEIRO</v>
      </c>
    </row>
    <row r="4203" spans="4:14" x14ac:dyDescent="0.25">
      <c r="D4203" s="119" t="s">
        <v>192</v>
      </c>
      <c r="H4203" s="141">
        <f t="shared" si="528"/>
        <v>0</v>
      </c>
      <c r="M4203" s="190">
        <f t="shared" si="529"/>
        <v>1</v>
      </c>
      <c r="N4203" s="190" t="str">
        <f t="shared" si="527"/>
        <v>JANEIRO</v>
      </c>
    </row>
    <row r="4204" spans="4:14" x14ac:dyDescent="0.25">
      <c r="D4204" s="119" t="s">
        <v>192</v>
      </c>
      <c r="H4204" s="141">
        <f t="shared" si="528"/>
        <v>0</v>
      </c>
      <c r="M4204" s="190">
        <f t="shared" si="529"/>
        <v>1</v>
      </c>
      <c r="N4204" s="190" t="str">
        <f t="shared" si="527"/>
        <v>JANEIRO</v>
      </c>
    </row>
    <row r="4205" spans="4:14" x14ac:dyDescent="0.25">
      <c r="D4205" s="119" t="s">
        <v>192</v>
      </c>
      <c r="H4205" s="141">
        <f t="shared" si="528"/>
        <v>0</v>
      </c>
      <c r="M4205" s="190">
        <f t="shared" si="529"/>
        <v>1</v>
      </c>
      <c r="N4205" s="190" t="str">
        <f t="shared" si="527"/>
        <v>JANEIRO</v>
      </c>
    </row>
    <row r="4206" spans="4:14" x14ac:dyDescent="0.25">
      <c r="D4206" s="119" t="s">
        <v>192</v>
      </c>
      <c r="H4206" s="141">
        <f t="shared" si="528"/>
        <v>0</v>
      </c>
      <c r="M4206" s="190">
        <f t="shared" si="529"/>
        <v>1</v>
      </c>
      <c r="N4206" s="190" t="str">
        <f t="shared" si="527"/>
        <v>JANEIRO</v>
      </c>
    </row>
    <row r="4207" spans="4:14" x14ac:dyDescent="0.25">
      <c r="D4207" s="119" t="s">
        <v>192</v>
      </c>
      <c r="H4207" s="141">
        <f t="shared" si="528"/>
        <v>0</v>
      </c>
      <c r="M4207" s="190">
        <f t="shared" si="529"/>
        <v>1</v>
      </c>
      <c r="N4207" s="190" t="str">
        <f t="shared" si="527"/>
        <v>JANEIRO</v>
      </c>
    </row>
    <row r="4208" spans="4:14" x14ac:dyDescent="0.25">
      <c r="D4208" s="119" t="s">
        <v>192</v>
      </c>
      <c r="H4208" s="141">
        <f t="shared" si="528"/>
        <v>0</v>
      </c>
      <c r="M4208" s="190">
        <f t="shared" si="529"/>
        <v>1</v>
      </c>
      <c r="N4208" s="190" t="str">
        <f t="shared" si="527"/>
        <v>JANEIRO</v>
      </c>
    </row>
    <row r="4209" spans="4:14" x14ac:dyDescent="0.25">
      <c r="D4209" s="119" t="s">
        <v>192</v>
      </c>
      <c r="H4209" s="141">
        <f t="shared" si="528"/>
        <v>0</v>
      </c>
      <c r="M4209" s="190">
        <f t="shared" si="529"/>
        <v>1</v>
      </c>
      <c r="N4209" s="190" t="str">
        <f t="shared" si="527"/>
        <v>JANEIRO</v>
      </c>
    </row>
    <row r="4210" spans="4:14" x14ac:dyDescent="0.25">
      <c r="D4210" s="119" t="s">
        <v>192</v>
      </c>
      <c r="H4210" s="141">
        <f t="shared" si="528"/>
        <v>0</v>
      </c>
      <c r="M4210" s="190">
        <f t="shared" si="529"/>
        <v>1</v>
      </c>
      <c r="N4210" s="190" t="str">
        <f t="shared" si="527"/>
        <v>JANEIRO</v>
      </c>
    </row>
    <row r="4211" spans="4:14" x14ac:dyDescent="0.25">
      <c r="D4211" s="119" t="s">
        <v>192</v>
      </c>
      <c r="H4211" s="141">
        <f t="shared" si="528"/>
        <v>0</v>
      </c>
      <c r="M4211" s="190">
        <f t="shared" si="529"/>
        <v>1</v>
      </c>
      <c r="N4211" s="190" t="str">
        <f t="shared" si="527"/>
        <v>JANEIRO</v>
      </c>
    </row>
    <row r="4212" spans="4:14" x14ac:dyDescent="0.25">
      <c r="D4212" s="119" t="s">
        <v>192</v>
      </c>
      <c r="H4212" s="141">
        <f t="shared" si="528"/>
        <v>0</v>
      </c>
      <c r="M4212" s="190">
        <f t="shared" si="529"/>
        <v>1</v>
      </c>
      <c r="N4212" s="190" t="str">
        <f t="shared" si="527"/>
        <v>JANEIRO</v>
      </c>
    </row>
    <row r="4213" spans="4:14" x14ac:dyDescent="0.25">
      <c r="D4213" s="119" t="s">
        <v>192</v>
      </c>
      <c r="H4213" s="141">
        <f t="shared" si="528"/>
        <v>0</v>
      </c>
      <c r="M4213" s="190">
        <f t="shared" si="529"/>
        <v>1</v>
      </c>
      <c r="N4213" s="190" t="str">
        <f t="shared" si="527"/>
        <v>JANEIRO</v>
      </c>
    </row>
    <row r="4214" spans="4:14" x14ac:dyDescent="0.25">
      <c r="D4214" s="119" t="s">
        <v>192</v>
      </c>
      <c r="H4214" s="141">
        <f t="shared" si="528"/>
        <v>0</v>
      </c>
      <c r="M4214" s="190">
        <f t="shared" si="529"/>
        <v>1</v>
      </c>
      <c r="N4214" s="190" t="str">
        <f t="shared" si="527"/>
        <v>JANEIRO</v>
      </c>
    </row>
    <row r="4215" spans="4:14" x14ac:dyDescent="0.25">
      <c r="D4215" s="119" t="s">
        <v>192</v>
      </c>
      <c r="H4215" s="141">
        <f t="shared" si="528"/>
        <v>0</v>
      </c>
      <c r="M4215" s="190">
        <f t="shared" si="529"/>
        <v>1</v>
      </c>
      <c r="N4215" s="190" t="str">
        <f t="shared" si="527"/>
        <v>JANEIRO</v>
      </c>
    </row>
    <row r="4216" spans="4:14" x14ac:dyDescent="0.25">
      <c r="D4216" s="119" t="s">
        <v>192</v>
      </c>
      <c r="H4216" s="141">
        <f t="shared" si="528"/>
        <v>0</v>
      </c>
      <c r="M4216" s="190">
        <f t="shared" si="529"/>
        <v>1</v>
      </c>
      <c r="N4216" s="190" t="str">
        <f t="shared" si="527"/>
        <v>JANEIRO</v>
      </c>
    </row>
    <row r="4217" spans="4:14" x14ac:dyDescent="0.25">
      <c r="D4217" s="119" t="s">
        <v>192</v>
      </c>
      <c r="H4217" s="141">
        <f t="shared" si="528"/>
        <v>0</v>
      </c>
      <c r="M4217" s="190">
        <f t="shared" si="529"/>
        <v>1</v>
      </c>
      <c r="N4217" s="190" t="str">
        <f t="shared" si="527"/>
        <v>JANEIRO</v>
      </c>
    </row>
    <row r="4218" spans="4:14" x14ac:dyDescent="0.25">
      <c r="D4218" s="119" t="s">
        <v>192</v>
      </c>
      <c r="H4218" s="141">
        <f t="shared" si="528"/>
        <v>0</v>
      </c>
      <c r="M4218" s="190">
        <f t="shared" si="529"/>
        <v>1</v>
      </c>
      <c r="N4218" s="190" t="str">
        <f t="shared" si="527"/>
        <v>JANEIRO</v>
      </c>
    </row>
    <row r="4219" spans="4:14" x14ac:dyDescent="0.25">
      <c r="D4219" s="119" t="s">
        <v>192</v>
      </c>
      <c r="H4219" s="141">
        <f t="shared" si="528"/>
        <v>0</v>
      </c>
      <c r="M4219" s="190">
        <f t="shared" si="529"/>
        <v>1</v>
      </c>
      <c r="N4219" s="190" t="str">
        <f t="shared" si="527"/>
        <v>JANEIRO</v>
      </c>
    </row>
    <row r="4220" spans="4:14" x14ac:dyDescent="0.25">
      <c r="D4220" s="119" t="s">
        <v>192</v>
      </c>
      <c r="H4220" s="141">
        <f t="shared" si="528"/>
        <v>0</v>
      </c>
      <c r="M4220" s="190">
        <f t="shared" si="529"/>
        <v>1</v>
      </c>
      <c r="N4220" s="190" t="str">
        <f t="shared" si="527"/>
        <v>JANEIRO</v>
      </c>
    </row>
    <row r="4221" spans="4:14" x14ac:dyDescent="0.25">
      <c r="D4221" s="119" t="s">
        <v>192</v>
      </c>
      <c r="H4221" s="141">
        <f t="shared" si="528"/>
        <v>0</v>
      </c>
      <c r="M4221" s="190">
        <f t="shared" si="529"/>
        <v>1</v>
      </c>
      <c r="N4221" s="190" t="str">
        <f t="shared" si="527"/>
        <v>JANEIRO</v>
      </c>
    </row>
    <row r="4222" spans="4:14" x14ac:dyDescent="0.25">
      <c r="D4222" s="119" t="s">
        <v>192</v>
      </c>
      <c r="H4222" s="141">
        <f t="shared" si="528"/>
        <v>0</v>
      </c>
      <c r="M4222" s="190">
        <f t="shared" si="529"/>
        <v>1</v>
      </c>
      <c r="N4222" s="190" t="str">
        <f t="shared" si="527"/>
        <v>JANEIRO</v>
      </c>
    </row>
    <row r="4223" spans="4:14" x14ac:dyDescent="0.25">
      <c r="D4223" s="119" t="s">
        <v>192</v>
      </c>
      <c r="H4223" s="141">
        <f t="shared" si="528"/>
        <v>0</v>
      </c>
      <c r="M4223" s="190">
        <f t="shared" si="529"/>
        <v>1</v>
      </c>
      <c r="N4223" s="190" t="str">
        <f t="shared" si="527"/>
        <v>JANEIRO</v>
      </c>
    </row>
    <row r="4224" spans="4:14" x14ac:dyDescent="0.25">
      <c r="D4224" s="119" t="s">
        <v>192</v>
      </c>
      <c r="H4224" s="141">
        <f t="shared" si="528"/>
        <v>0</v>
      </c>
      <c r="M4224" s="190">
        <f t="shared" si="529"/>
        <v>1</v>
      </c>
      <c r="N4224" s="190" t="str">
        <f t="shared" si="527"/>
        <v>JANEIRO</v>
      </c>
    </row>
    <row r="4225" spans="4:14" x14ac:dyDescent="0.25">
      <c r="D4225" s="119" t="s">
        <v>192</v>
      </c>
      <c r="H4225" s="141">
        <f t="shared" si="528"/>
        <v>0</v>
      </c>
      <c r="M4225" s="190">
        <f t="shared" si="529"/>
        <v>1</v>
      </c>
      <c r="N4225" s="190" t="str">
        <f t="shared" si="527"/>
        <v>JANEIRO</v>
      </c>
    </row>
    <row r="4226" spans="4:14" x14ac:dyDescent="0.25">
      <c r="D4226" s="119" t="s">
        <v>192</v>
      </c>
      <c r="H4226" s="141">
        <f t="shared" si="528"/>
        <v>0</v>
      </c>
      <c r="M4226" s="190">
        <f t="shared" si="529"/>
        <v>1</v>
      </c>
      <c r="N4226" s="190" t="str">
        <f t="shared" si="527"/>
        <v>JANEIRO</v>
      </c>
    </row>
    <row r="4227" spans="4:14" x14ac:dyDescent="0.25">
      <c r="D4227" s="119" t="s">
        <v>192</v>
      </c>
      <c r="H4227" s="141">
        <f t="shared" si="528"/>
        <v>0</v>
      </c>
      <c r="M4227" s="190">
        <f t="shared" si="529"/>
        <v>1</v>
      </c>
      <c r="N4227" s="190" t="str">
        <f t="shared" si="527"/>
        <v>JANEIRO</v>
      </c>
    </row>
    <row r="4228" spans="4:14" x14ac:dyDescent="0.25">
      <c r="D4228" s="119" t="s">
        <v>192</v>
      </c>
      <c r="H4228" s="141">
        <f t="shared" si="528"/>
        <v>0</v>
      </c>
      <c r="M4228" s="190">
        <f t="shared" si="529"/>
        <v>1</v>
      </c>
      <c r="N4228" s="190" t="str">
        <f t="shared" si="527"/>
        <v>JANEIRO</v>
      </c>
    </row>
    <row r="4229" spans="4:14" x14ac:dyDescent="0.25">
      <c r="D4229" s="119" t="s">
        <v>192</v>
      </c>
      <c r="H4229" s="141">
        <f t="shared" si="528"/>
        <v>0</v>
      </c>
      <c r="M4229" s="190">
        <f t="shared" si="529"/>
        <v>1</v>
      </c>
      <c r="N4229" s="190" t="str">
        <f t="shared" ref="N4229:N4292" si="530">IF(M4229=1,"JANEIRO",IF(M4229=2,"FEVEREIRO",IF(M4229=3,"MARÇO",IF(M4229=4,"ABRIL",IF(M4229=5,"MAIO",IF(M4229=6,"JUNHO",IF(M4229=7,"JULHO",IF(M4229=8,"AGOSTO",IF(M4229=9,"SETEMBRO",IF(M4229=10,"OUTUBRO",IF(M4229=11,"NOVEMBRO",IF(M4229=12,"DEZEMBRO",""))))))))))))</f>
        <v>JANEIRO</v>
      </c>
    </row>
    <row r="4230" spans="4:14" x14ac:dyDescent="0.25">
      <c r="D4230" s="119" t="s">
        <v>192</v>
      </c>
      <c r="H4230" s="141">
        <f t="shared" ref="H4230:H4293" si="531">IF(OR(I4230="",I4230=0),G4230,I4230)</f>
        <v>0</v>
      </c>
      <c r="M4230" s="190">
        <f t="shared" ref="M4230:M4293" si="532">IFERROR(MONTH(O4230),"")</f>
        <v>1</v>
      </c>
      <c r="N4230" s="190" t="str">
        <f t="shared" si="530"/>
        <v>JANEIRO</v>
      </c>
    </row>
    <row r="4231" spans="4:14" x14ac:dyDescent="0.25">
      <c r="D4231" s="119" t="s">
        <v>192</v>
      </c>
      <c r="H4231" s="141">
        <f t="shared" si="531"/>
        <v>0</v>
      </c>
      <c r="M4231" s="190">
        <f t="shared" si="532"/>
        <v>1</v>
      </c>
      <c r="N4231" s="190" t="str">
        <f t="shared" si="530"/>
        <v>JANEIRO</v>
      </c>
    </row>
    <row r="4232" spans="4:14" x14ac:dyDescent="0.25">
      <c r="D4232" s="119" t="s">
        <v>192</v>
      </c>
      <c r="H4232" s="141">
        <f t="shared" si="531"/>
        <v>0</v>
      </c>
      <c r="M4232" s="190">
        <f t="shared" si="532"/>
        <v>1</v>
      </c>
      <c r="N4232" s="190" t="str">
        <f t="shared" si="530"/>
        <v>JANEIRO</v>
      </c>
    </row>
    <row r="4233" spans="4:14" x14ac:dyDescent="0.25">
      <c r="D4233" s="119" t="s">
        <v>192</v>
      </c>
      <c r="H4233" s="141">
        <f t="shared" si="531"/>
        <v>0</v>
      </c>
      <c r="M4233" s="190">
        <f t="shared" si="532"/>
        <v>1</v>
      </c>
      <c r="N4233" s="190" t="str">
        <f t="shared" si="530"/>
        <v>JANEIRO</v>
      </c>
    </row>
    <row r="4234" spans="4:14" x14ac:dyDescent="0.25">
      <c r="D4234" s="119" t="s">
        <v>192</v>
      </c>
      <c r="H4234" s="141">
        <f t="shared" si="531"/>
        <v>0</v>
      </c>
      <c r="M4234" s="190">
        <f t="shared" si="532"/>
        <v>1</v>
      </c>
      <c r="N4234" s="190" t="str">
        <f t="shared" si="530"/>
        <v>JANEIRO</v>
      </c>
    </row>
    <row r="4235" spans="4:14" x14ac:dyDescent="0.25">
      <c r="D4235" s="119" t="s">
        <v>192</v>
      </c>
      <c r="H4235" s="141">
        <f t="shared" si="531"/>
        <v>0</v>
      </c>
      <c r="M4235" s="190">
        <f t="shared" si="532"/>
        <v>1</v>
      </c>
      <c r="N4235" s="190" t="str">
        <f t="shared" si="530"/>
        <v>JANEIRO</v>
      </c>
    </row>
    <row r="4236" spans="4:14" x14ac:dyDescent="0.25">
      <c r="D4236" s="119" t="s">
        <v>192</v>
      </c>
      <c r="H4236" s="141">
        <f t="shared" si="531"/>
        <v>0</v>
      </c>
      <c r="M4236" s="190">
        <f t="shared" si="532"/>
        <v>1</v>
      </c>
      <c r="N4236" s="190" t="str">
        <f t="shared" si="530"/>
        <v>JANEIRO</v>
      </c>
    </row>
    <row r="4237" spans="4:14" x14ac:dyDescent="0.25">
      <c r="D4237" s="119" t="s">
        <v>192</v>
      </c>
      <c r="H4237" s="141">
        <f t="shared" si="531"/>
        <v>0</v>
      </c>
      <c r="M4237" s="190">
        <f t="shared" si="532"/>
        <v>1</v>
      </c>
      <c r="N4237" s="190" t="str">
        <f t="shared" si="530"/>
        <v>JANEIRO</v>
      </c>
    </row>
    <row r="4238" spans="4:14" x14ac:dyDescent="0.25">
      <c r="D4238" s="119" t="s">
        <v>192</v>
      </c>
      <c r="H4238" s="141">
        <f t="shared" si="531"/>
        <v>0</v>
      </c>
      <c r="M4238" s="190">
        <f t="shared" si="532"/>
        <v>1</v>
      </c>
      <c r="N4238" s="190" t="str">
        <f t="shared" si="530"/>
        <v>JANEIRO</v>
      </c>
    </row>
    <row r="4239" spans="4:14" x14ac:dyDescent="0.25">
      <c r="D4239" s="119" t="s">
        <v>192</v>
      </c>
      <c r="H4239" s="141">
        <f t="shared" si="531"/>
        <v>0</v>
      </c>
      <c r="M4239" s="190">
        <f t="shared" si="532"/>
        <v>1</v>
      </c>
      <c r="N4239" s="190" t="str">
        <f t="shared" si="530"/>
        <v>JANEIRO</v>
      </c>
    </row>
    <row r="4240" spans="4:14" x14ac:dyDescent="0.25">
      <c r="D4240" s="119" t="s">
        <v>192</v>
      </c>
      <c r="H4240" s="141">
        <f t="shared" si="531"/>
        <v>0</v>
      </c>
      <c r="M4240" s="190">
        <f t="shared" si="532"/>
        <v>1</v>
      </c>
      <c r="N4240" s="190" t="str">
        <f t="shared" si="530"/>
        <v>JANEIRO</v>
      </c>
    </row>
    <row r="4241" spans="4:14" x14ac:dyDescent="0.25">
      <c r="D4241" s="119" t="s">
        <v>192</v>
      </c>
      <c r="H4241" s="141">
        <f t="shared" si="531"/>
        <v>0</v>
      </c>
      <c r="M4241" s="190">
        <f t="shared" si="532"/>
        <v>1</v>
      </c>
      <c r="N4241" s="190" t="str">
        <f t="shared" si="530"/>
        <v>JANEIRO</v>
      </c>
    </row>
    <row r="4242" spans="4:14" x14ac:dyDescent="0.25">
      <c r="D4242" s="119" t="s">
        <v>192</v>
      </c>
      <c r="H4242" s="141">
        <f t="shared" si="531"/>
        <v>0</v>
      </c>
      <c r="M4242" s="190">
        <f t="shared" si="532"/>
        <v>1</v>
      </c>
      <c r="N4242" s="190" t="str">
        <f t="shared" si="530"/>
        <v>JANEIRO</v>
      </c>
    </row>
    <row r="4243" spans="4:14" x14ac:dyDescent="0.25">
      <c r="D4243" s="119" t="s">
        <v>192</v>
      </c>
      <c r="H4243" s="141">
        <f t="shared" si="531"/>
        <v>0</v>
      </c>
      <c r="M4243" s="190">
        <f t="shared" si="532"/>
        <v>1</v>
      </c>
      <c r="N4243" s="190" t="str">
        <f t="shared" si="530"/>
        <v>JANEIRO</v>
      </c>
    </row>
    <row r="4244" spans="4:14" x14ac:dyDescent="0.25">
      <c r="D4244" s="119" t="s">
        <v>192</v>
      </c>
      <c r="H4244" s="141">
        <f t="shared" si="531"/>
        <v>0</v>
      </c>
      <c r="M4244" s="190">
        <f t="shared" si="532"/>
        <v>1</v>
      </c>
      <c r="N4244" s="190" t="str">
        <f t="shared" si="530"/>
        <v>JANEIRO</v>
      </c>
    </row>
    <row r="4245" spans="4:14" x14ac:dyDescent="0.25">
      <c r="D4245" s="119" t="s">
        <v>192</v>
      </c>
      <c r="H4245" s="141">
        <f t="shared" si="531"/>
        <v>0</v>
      </c>
      <c r="M4245" s="190">
        <f t="shared" si="532"/>
        <v>1</v>
      </c>
      <c r="N4245" s="190" t="str">
        <f t="shared" si="530"/>
        <v>JANEIRO</v>
      </c>
    </row>
    <row r="4246" spans="4:14" x14ac:dyDescent="0.25">
      <c r="D4246" s="119" t="s">
        <v>192</v>
      </c>
      <c r="H4246" s="141">
        <f t="shared" si="531"/>
        <v>0</v>
      </c>
      <c r="M4246" s="190">
        <f t="shared" si="532"/>
        <v>1</v>
      </c>
      <c r="N4246" s="190" t="str">
        <f t="shared" si="530"/>
        <v>JANEIRO</v>
      </c>
    </row>
    <row r="4247" spans="4:14" x14ac:dyDescent="0.25">
      <c r="D4247" s="119" t="s">
        <v>192</v>
      </c>
      <c r="H4247" s="141">
        <f t="shared" si="531"/>
        <v>0</v>
      </c>
      <c r="M4247" s="190">
        <f t="shared" si="532"/>
        <v>1</v>
      </c>
      <c r="N4247" s="190" t="str">
        <f t="shared" si="530"/>
        <v>JANEIRO</v>
      </c>
    </row>
    <row r="4248" spans="4:14" x14ac:dyDescent="0.25">
      <c r="D4248" s="119" t="s">
        <v>192</v>
      </c>
      <c r="H4248" s="141">
        <f t="shared" si="531"/>
        <v>0</v>
      </c>
      <c r="M4248" s="190">
        <f t="shared" si="532"/>
        <v>1</v>
      </c>
      <c r="N4248" s="190" t="str">
        <f t="shared" si="530"/>
        <v>JANEIRO</v>
      </c>
    </row>
    <row r="4249" spans="4:14" x14ac:dyDescent="0.25">
      <c r="D4249" s="119" t="s">
        <v>192</v>
      </c>
      <c r="H4249" s="141">
        <f t="shared" si="531"/>
        <v>0</v>
      </c>
      <c r="M4249" s="190">
        <f t="shared" si="532"/>
        <v>1</v>
      </c>
      <c r="N4249" s="190" t="str">
        <f t="shared" si="530"/>
        <v>JANEIRO</v>
      </c>
    </row>
    <row r="4250" spans="4:14" x14ac:dyDescent="0.25">
      <c r="D4250" s="119" t="s">
        <v>192</v>
      </c>
      <c r="H4250" s="141">
        <f t="shared" si="531"/>
        <v>0</v>
      </c>
      <c r="M4250" s="190">
        <f t="shared" si="532"/>
        <v>1</v>
      </c>
      <c r="N4250" s="190" t="str">
        <f t="shared" si="530"/>
        <v>JANEIRO</v>
      </c>
    </row>
    <row r="4251" spans="4:14" x14ac:dyDescent="0.25">
      <c r="D4251" s="119" t="s">
        <v>192</v>
      </c>
      <c r="H4251" s="141">
        <f t="shared" si="531"/>
        <v>0</v>
      </c>
      <c r="M4251" s="190">
        <f t="shared" si="532"/>
        <v>1</v>
      </c>
      <c r="N4251" s="190" t="str">
        <f t="shared" si="530"/>
        <v>JANEIRO</v>
      </c>
    </row>
    <row r="4252" spans="4:14" x14ac:dyDescent="0.25">
      <c r="D4252" s="119" t="s">
        <v>192</v>
      </c>
      <c r="H4252" s="141">
        <f t="shared" si="531"/>
        <v>0</v>
      </c>
      <c r="M4252" s="190">
        <f t="shared" si="532"/>
        <v>1</v>
      </c>
      <c r="N4252" s="190" t="str">
        <f t="shared" si="530"/>
        <v>JANEIRO</v>
      </c>
    </row>
    <row r="4253" spans="4:14" x14ac:dyDescent="0.25">
      <c r="D4253" s="119" t="s">
        <v>192</v>
      </c>
      <c r="H4253" s="141">
        <f t="shared" si="531"/>
        <v>0</v>
      </c>
      <c r="M4253" s="190">
        <f t="shared" si="532"/>
        <v>1</v>
      </c>
      <c r="N4253" s="190" t="str">
        <f t="shared" si="530"/>
        <v>JANEIRO</v>
      </c>
    </row>
    <row r="4254" spans="4:14" x14ac:dyDescent="0.25">
      <c r="D4254" s="119" t="s">
        <v>192</v>
      </c>
      <c r="H4254" s="141">
        <f t="shared" si="531"/>
        <v>0</v>
      </c>
      <c r="M4254" s="190">
        <f t="shared" si="532"/>
        <v>1</v>
      </c>
      <c r="N4254" s="190" t="str">
        <f t="shared" si="530"/>
        <v>JANEIRO</v>
      </c>
    </row>
    <row r="4255" spans="4:14" x14ac:dyDescent="0.25">
      <c r="D4255" s="119" t="s">
        <v>192</v>
      </c>
      <c r="H4255" s="141">
        <f t="shared" si="531"/>
        <v>0</v>
      </c>
      <c r="M4255" s="190">
        <f t="shared" si="532"/>
        <v>1</v>
      </c>
      <c r="N4255" s="190" t="str">
        <f t="shared" si="530"/>
        <v>JANEIRO</v>
      </c>
    </row>
    <row r="4256" spans="4:14" x14ac:dyDescent="0.25">
      <c r="D4256" s="119" t="s">
        <v>192</v>
      </c>
      <c r="H4256" s="141">
        <f t="shared" si="531"/>
        <v>0</v>
      </c>
      <c r="M4256" s="190">
        <f t="shared" si="532"/>
        <v>1</v>
      </c>
      <c r="N4256" s="190" t="str">
        <f t="shared" si="530"/>
        <v>JANEIRO</v>
      </c>
    </row>
    <row r="4257" spans="4:14" x14ac:dyDescent="0.25">
      <c r="D4257" s="119" t="s">
        <v>192</v>
      </c>
      <c r="H4257" s="141">
        <f t="shared" si="531"/>
        <v>0</v>
      </c>
      <c r="M4257" s="190">
        <f t="shared" si="532"/>
        <v>1</v>
      </c>
      <c r="N4257" s="190" t="str">
        <f t="shared" si="530"/>
        <v>JANEIRO</v>
      </c>
    </row>
    <row r="4258" spans="4:14" x14ac:dyDescent="0.25">
      <c r="D4258" s="119" t="s">
        <v>192</v>
      </c>
      <c r="H4258" s="141">
        <f t="shared" si="531"/>
        <v>0</v>
      </c>
      <c r="M4258" s="190">
        <f t="shared" si="532"/>
        <v>1</v>
      </c>
      <c r="N4258" s="190" t="str">
        <f t="shared" si="530"/>
        <v>JANEIRO</v>
      </c>
    </row>
    <row r="4259" spans="4:14" x14ac:dyDescent="0.25">
      <c r="D4259" s="119" t="s">
        <v>192</v>
      </c>
      <c r="H4259" s="141">
        <f t="shared" si="531"/>
        <v>0</v>
      </c>
      <c r="M4259" s="190">
        <f t="shared" si="532"/>
        <v>1</v>
      </c>
      <c r="N4259" s="190" t="str">
        <f t="shared" si="530"/>
        <v>JANEIRO</v>
      </c>
    </row>
    <row r="4260" spans="4:14" x14ac:dyDescent="0.25">
      <c r="D4260" s="119" t="s">
        <v>192</v>
      </c>
      <c r="H4260" s="141">
        <f t="shared" si="531"/>
        <v>0</v>
      </c>
      <c r="M4260" s="190">
        <f t="shared" si="532"/>
        <v>1</v>
      </c>
      <c r="N4260" s="190" t="str">
        <f t="shared" si="530"/>
        <v>JANEIRO</v>
      </c>
    </row>
    <row r="4261" spans="4:14" x14ac:dyDescent="0.25">
      <c r="D4261" s="119" t="s">
        <v>192</v>
      </c>
      <c r="H4261" s="141">
        <f t="shared" si="531"/>
        <v>0</v>
      </c>
      <c r="M4261" s="190">
        <f t="shared" si="532"/>
        <v>1</v>
      </c>
      <c r="N4261" s="190" t="str">
        <f t="shared" si="530"/>
        <v>JANEIRO</v>
      </c>
    </row>
    <row r="4262" spans="4:14" x14ac:dyDescent="0.25">
      <c r="D4262" s="119" t="s">
        <v>192</v>
      </c>
      <c r="H4262" s="141">
        <f t="shared" si="531"/>
        <v>0</v>
      </c>
      <c r="M4262" s="190">
        <f t="shared" si="532"/>
        <v>1</v>
      </c>
      <c r="N4262" s="190" t="str">
        <f t="shared" si="530"/>
        <v>JANEIRO</v>
      </c>
    </row>
    <row r="4263" spans="4:14" x14ac:dyDescent="0.25">
      <c r="D4263" s="119" t="s">
        <v>192</v>
      </c>
      <c r="H4263" s="141">
        <f t="shared" si="531"/>
        <v>0</v>
      </c>
      <c r="M4263" s="190">
        <f t="shared" si="532"/>
        <v>1</v>
      </c>
      <c r="N4263" s="190" t="str">
        <f t="shared" si="530"/>
        <v>JANEIRO</v>
      </c>
    </row>
    <row r="4264" spans="4:14" x14ac:dyDescent="0.25">
      <c r="D4264" s="119" t="s">
        <v>192</v>
      </c>
      <c r="H4264" s="141">
        <f t="shared" si="531"/>
        <v>0</v>
      </c>
      <c r="M4264" s="190">
        <f t="shared" si="532"/>
        <v>1</v>
      </c>
      <c r="N4264" s="190" t="str">
        <f t="shared" si="530"/>
        <v>JANEIRO</v>
      </c>
    </row>
    <row r="4265" spans="4:14" x14ac:dyDescent="0.25">
      <c r="D4265" s="119" t="s">
        <v>192</v>
      </c>
      <c r="H4265" s="141">
        <f t="shared" si="531"/>
        <v>0</v>
      </c>
      <c r="M4265" s="190">
        <f t="shared" si="532"/>
        <v>1</v>
      </c>
      <c r="N4265" s="190" t="str">
        <f t="shared" si="530"/>
        <v>JANEIRO</v>
      </c>
    </row>
    <row r="4266" spans="4:14" x14ac:dyDescent="0.25">
      <c r="D4266" s="119" t="s">
        <v>192</v>
      </c>
      <c r="H4266" s="141">
        <f t="shared" si="531"/>
        <v>0</v>
      </c>
      <c r="M4266" s="190">
        <f t="shared" si="532"/>
        <v>1</v>
      </c>
      <c r="N4266" s="190" t="str">
        <f t="shared" si="530"/>
        <v>JANEIRO</v>
      </c>
    </row>
    <row r="4267" spans="4:14" x14ac:dyDescent="0.25">
      <c r="D4267" s="119" t="s">
        <v>192</v>
      </c>
      <c r="H4267" s="141">
        <f t="shared" si="531"/>
        <v>0</v>
      </c>
      <c r="M4267" s="190">
        <f t="shared" si="532"/>
        <v>1</v>
      </c>
      <c r="N4267" s="190" t="str">
        <f t="shared" si="530"/>
        <v>JANEIRO</v>
      </c>
    </row>
    <row r="4268" spans="4:14" x14ac:dyDescent="0.25">
      <c r="D4268" s="119" t="s">
        <v>192</v>
      </c>
      <c r="H4268" s="141">
        <f t="shared" si="531"/>
        <v>0</v>
      </c>
      <c r="M4268" s="190">
        <f t="shared" si="532"/>
        <v>1</v>
      </c>
      <c r="N4268" s="190" t="str">
        <f t="shared" si="530"/>
        <v>JANEIRO</v>
      </c>
    </row>
    <row r="4269" spans="4:14" x14ac:dyDescent="0.25">
      <c r="D4269" s="119" t="s">
        <v>192</v>
      </c>
      <c r="H4269" s="141">
        <f t="shared" si="531"/>
        <v>0</v>
      </c>
      <c r="M4269" s="190">
        <f t="shared" si="532"/>
        <v>1</v>
      </c>
      <c r="N4269" s="190" t="str">
        <f t="shared" si="530"/>
        <v>JANEIRO</v>
      </c>
    </row>
    <row r="4270" spans="4:14" x14ac:dyDescent="0.25">
      <c r="D4270" s="119" t="s">
        <v>192</v>
      </c>
      <c r="H4270" s="141">
        <f t="shared" si="531"/>
        <v>0</v>
      </c>
      <c r="M4270" s="190">
        <f t="shared" si="532"/>
        <v>1</v>
      </c>
      <c r="N4270" s="190" t="str">
        <f t="shared" si="530"/>
        <v>JANEIRO</v>
      </c>
    </row>
    <row r="4271" spans="4:14" x14ac:dyDescent="0.25">
      <c r="D4271" s="119" t="s">
        <v>192</v>
      </c>
      <c r="H4271" s="141">
        <f t="shared" si="531"/>
        <v>0</v>
      </c>
      <c r="M4271" s="190">
        <f t="shared" si="532"/>
        <v>1</v>
      </c>
      <c r="N4271" s="190" t="str">
        <f t="shared" si="530"/>
        <v>JANEIRO</v>
      </c>
    </row>
    <row r="4272" spans="4:14" x14ac:dyDescent="0.25">
      <c r="D4272" s="119" t="s">
        <v>192</v>
      </c>
      <c r="H4272" s="141">
        <f t="shared" si="531"/>
        <v>0</v>
      </c>
      <c r="M4272" s="190">
        <f t="shared" si="532"/>
        <v>1</v>
      </c>
      <c r="N4272" s="190" t="str">
        <f t="shared" si="530"/>
        <v>JANEIRO</v>
      </c>
    </row>
    <row r="4273" spans="4:14" x14ac:dyDescent="0.25">
      <c r="D4273" s="119" t="s">
        <v>192</v>
      </c>
      <c r="H4273" s="141">
        <f t="shared" si="531"/>
        <v>0</v>
      </c>
      <c r="M4273" s="190">
        <f t="shared" si="532"/>
        <v>1</v>
      </c>
      <c r="N4273" s="190" t="str">
        <f t="shared" si="530"/>
        <v>JANEIRO</v>
      </c>
    </row>
    <row r="4274" spans="4:14" x14ac:dyDescent="0.25">
      <c r="D4274" s="119" t="s">
        <v>192</v>
      </c>
      <c r="H4274" s="141">
        <f t="shared" si="531"/>
        <v>0</v>
      </c>
      <c r="M4274" s="190">
        <f t="shared" si="532"/>
        <v>1</v>
      </c>
      <c r="N4274" s="190" t="str">
        <f t="shared" si="530"/>
        <v>JANEIRO</v>
      </c>
    </row>
    <row r="4275" spans="4:14" x14ac:dyDescent="0.25">
      <c r="D4275" s="119" t="s">
        <v>192</v>
      </c>
      <c r="H4275" s="141">
        <f t="shared" si="531"/>
        <v>0</v>
      </c>
      <c r="M4275" s="190">
        <f t="shared" si="532"/>
        <v>1</v>
      </c>
      <c r="N4275" s="190" t="str">
        <f t="shared" si="530"/>
        <v>JANEIRO</v>
      </c>
    </row>
    <row r="4276" spans="4:14" x14ac:dyDescent="0.25">
      <c r="D4276" s="119" t="s">
        <v>192</v>
      </c>
      <c r="H4276" s="141">
        <f t="shared" si="531"/>
        <v>0</v>
      </c>
      <c r="M4276" s="190">
        <f t="shared" si="532"/>
        <v>1</v>
      </c>
      <c r="N4276" s="190" t="str">
        <f t="shared" si="530"/>
        <v>JANEIRO</v>
      </c>
    </row>
    <row r="4277" spans="4:14" x14ac:dyDescent="0.25">
      <c r="D4277" s="119" t="s">
        <v>192</v>
      </c>
      <c r="H4277" s="141">
        <f t="shared" si="531"/>
        <v>0</v>
      </c>
      <c r="M4277" s="190">
        <f t="shared" si="532"/>
        <v>1</v>
      </c>
      <c r="N4277" s="190" t="str">
        <f t="shared" si="530"/>
        <v>JANEIRO</v>
      </c>
    </row>
    <row r="4278" spans="4:14" x14ac:dyDescent="0.25">
      <c r="D4278" s="119" t="s">
        <v>192</v>
      </c>
      <c r="H4278" s="141">
        <f t="shared" si="531"/>
        <v>0</v>
      </c>
      <c r="M4278" s="190">
        <f t="shared" si="532"/>
        <v>1</v>
      </c>
      <c r="N4278" s="190" t="str">
        <f t="shared" si="530"/>
        <v>JANEIRO</v>
      </c>
    </row>
    <row r="4279" spans="4:14" x14ac:dyDescent="0.25">
      <c r="D4279" s="119" t="s">
        <v>192</v>
      </c>
      <c r="H4279" s="141">
        <f t="shared" si="531"/>
        <v>0</v>
      </c>
      <c r="M4279" s="190">
        <f t="shared" si="532"/>
        <v>1</v>
      </c>
      <c r="N4279" s="190" t="str">
        <f t="shared" si="530"/>
        <v>JANEIRO</v>
      </c>
    </row>
    <row r="4280" spans="4:14" x14ac:dyDescent="0.25">
      <c r="D4280" s="119" t="s">
        <v>192</v>
      </c>
      <c r="H4280" s="141">
        <f t="shared" si="531"/>
        <v>0</v>
      </c>
      <c r="M4280" s="190">
        <f t="shared" si="532"/>
        <v>1</v>
      </c>
      <c r="N4280" s="190" t="str">
        <f t="shared" si="530"/>
        <v>JANEIRO</v>
      </c>
    </row>
    <row r="4281" spans="4:14" x14ac:dyDescent="0.25">
      <c r="D4281" s="119" t="s">
        <v>192</v>
      </c>
      <c r="H4281" s="141">
        <f t="shared" si="531"/>
        <v>0</v>
      </c>
      <c r="M4281" s="190">
        <f t="shared" si="532"/>
        <v>1</v>
      </c>
      <c r="N4281" s="190" t="str">
        <f t="shared" si="530"/>
        <v>JANEIRO</v>
      </c>
    </row>
    <row r="4282" spans="4:14" x14ac:dyDescent="0.25">
      <c r="D4282" s="119" t="s">
        <v>192</v>
      </c>
      <c r="H4282" s="141">
        <f t="shared" si="531"/>
        <v>0</v>
      </c>
      <c r="M4282" s="190">
        <f t="shared" si="532"/>
        <v>1</v>
      </c>
      <c r="N4282" s="190" t="str">
        <f t="shared" si="530"/>
        <v>JANEIRO</v>
      </c>
    </row>
    <row r="4283" spans="4:14" x14ac:dyDescent="0.25">
      <c r="D4283" s="119" t="s">
        <v>192</v>
      </c>
      <c r="H4283" s="141">
        <f t="shared" si="531"/>
        <v>0</v>
      </c>
      <c r="M4283" s="190">
        <f t="shared" si="532"/>
        <v>1</v>
      </c>
      <c r="N4283" s="190" t="str">
        <f t="shared" si="530"/>
        <v>JANEIRO</v>
      </c>
    </row>
    <row r="4284" spans="4:14" x14ac:dyDescent="0.25">
      <c r="D4284" s="119" t="s">
        <v>192</v>
      </c>
      <c r="H4284" s="141">
        <f t="shared" si="531"/>
        <v>0</v>
      </c>
      <c r="M4284" s="190">
        <f t="shared" si="532"/>
        <v>1</v>
      </c>
      <c r="N4284" s="190" t="str">
        <f t="shared" si="530"/>
        <v>JANEIRO</v>
      </c>
    </row>
    <row r="4285" spans="4:14" x14ac:dyDescent="0.25">
      <c r="D4285" s="119" t="s">
        <v>192</v>
      </c>
      <c r="H4285" s="141">
        <f t="shared" si="531"/>
        <v>0</v>
      </c>
      <c r="M4285" s="190">
        <f t="shared" si="532"/>
        <v>1</v>
      </c>
      <c r="N4285" s="190" t="str">
        <f t="shared" si="530"/>
        <v>JANEIRO</v>
      </c>
    </row>
    <row r="4286" spans="4:14" x14ac:dyDescent="0.25">
      <c r="D4286" s="119" t="s">
        <v>192</v>
      </c>
      <c r="H4286" s="141">
        <f t="shared" si="531"/>
        <v>0</v>
      </c>
      <c r="M4286" s="190">
        <f t="shared" si="532"/>
        <v>1</v>
      </c>
      <c r="N4286" s="190" t="str">
        <f t="shared" si="530"/>
        <v>JANEIRO</v>
      </c>
    </row>
    <row r="4287" spans="4:14" x14ac:dyDescent="0.25">
      <c r="D4287" s="119" t="s">
        <v>192</v>
      </c>
      <c r="H4287" s="141">
        <f t="shared" si="531"/>
        <v>0</v>
      </c>
      <c r="M4287" s="190">
        <f t="shared" si="532"/>
        <v>1</v>
      </c>
      <c r="N4287" s="190" t="str">
        <f t="shared" si="530"/>
        <v>JANEIRO</v>
      </c>
    </row>
    <row r="4288" spans="4:14" x14ac:dyDescent="0.25">
      <c r="D4288" s="119" t="s">
        <v>192</v>
      </c>
      <c r="H4288" s="141">
        <f t="shared" si="531"/>
        <v>0</v>
      </c>
      <c r="M4288" s="190">
        <f t="shared" si="532"/>
        <v>1</v>
      </c>
      <c r="N4288" s="190" t="str">
        <f t="shared" si="530"/>
        <v>JANEIRO</v>
      </c>
    </row>
    <row r="4289" spans="4:14" x14ac:dyDescent="0.25">
      <c r="D4289" s="119" t="s">
        <v>192</v>
      </c>
      <c r="H4289" s="141">
        <f t="shared" si="531"/>
        <v>0</v>
      </c>
      <c r="M4289" s="190">
        <f t="shared" si="532"/>
        <v>1</v>
      </c>
      <c r="N4289" s="190" t="str">
        <f t="shared" si="530"/>
        <v>JANEIRO</v>
      </c>
    </row>
    <row r="4290" spans="4:14" x14ac:dyDescent="0.25">
      <c r="D4290" s="119" t="s">
        <v>192</v>
      </c>
      <c r="H4290" s="141">
        <f t="shared" si="531"/>
        <v>0</v>
      </c>
      <c r="M4290" s="190">
        <f t="shared" si="532"/>
        <v>1</v>
      </c>
      <c r="N4290" s="190" t="str">
        <f t="shared" si="530"/>
        <v>JANEIRO</v>
      </c>
    </row>
    <row r="4291" spans="4:14" x14ac:dyDescent="0.25">
      <c r="D4291" s="119" t="s">
        <v>192</v>
      </c>
      <c r="H4291" s="141">
        <f t="shared" si="531"/>
        <v>0</v>
      </c>
      <c r="M4291" s="190">
        <f t="shared" si="532"/>
        <v>1</v>
      </c>
      <c r="N4291" s="190" t="str">
        <f t="shared" si="530"/>
        <v>JANEIRO</v>
      </c>
    </row>
    <row r="4292" spans="4:14" x14ac:dyDescent="0.25">
      <c r="D4292" s="119" t="s">
        <v>192</v>
      </c>
      <c r="H4292" s="141">
        <f t="shared" si="531"/>
        <v>0</v>
      </c>
      <c r="M4292" s="190">
        <f t="shared" si="532"/>
        <v>1</v>
      </c>
      <c r="N4292" s="190" t="str">
        <f t="shared" si="530"/>
        <v>JANEIRO</v>
      </c>
    </row>
    <row r="4293" spans="4:14" x14ac:dyDescent="0.25">
      <c r="D4293" s="119" t="s">
        <v>192</v>
      </c>
      <c r="H4293" s="141">
        <f t="shared" si="531"/>
        <v>0</v>
      </c>
      <c r="M4293" s="190">
        <f t="shared" si="532"/>
        <v>1</v>
      </c>
      <c r="N4293" s="190" t="str">
        <f t="shared" ref="N4293:N4356" si="533">IF(M4293=1,"JANEIRO",IF(M4293=2,"FEVEREIRO",IF(M4293=3,"MARÇO",IF(M4293=4,"ABRIL",IF(M4293=5,"MAIO",IF(M4293=6,"JUNHO",IF(M4293=7,"JULHO",IF(M4293=8,"AGOSTO",IF(M4293=9,"SETEMBRO",IF(M4293=10,"OUTUBRO",IF(M4293=11,"NOVEMBRO",IF(M4293=12,"DEZEMBRO",""))))))))))))</f>
        <v>JANEIRO</v>
      </c>
    </row>
    <row r="4294" spans="4:14" x14ac:dyDescent="0.25">
      <c r="D4294" s="119" t="s">
        <v>192</v>
      </c>
      <c r="H4294" s="141">
        <f t="shared" ref="H4294:H4357" si="534">IF(OR(I4294="",I4294=0),G4294,I4294)</f>
        <v>0</v>
      </c>
      <c r="M4294" s="190">
        <f t="shared" ref="M4294:M4357" si="535">IFERROR(MONTH(O4294),"")</f>
        <v>1</v>
      </c>
      <c r="N4294" s="190" t="str">
        <f t="shared" si="533"/>
        <v>JANEIRO</v>
      </c>
    </row>
    <row r="4295" spans="4:14" x14ac:dyDescent="0.25">
      <c r="D4295" s="119" t="s">
        <v>192</v>
      </c>
      <c r="H4295" s="141">
        <f t="shared" si="534"/>
        <v>0</v>
      </c>
      <c r="M4295" s="190">
        <f t="shared" si="535"/>
        <v>1</v>
      </c>
      <c r="N4295" s="190" t="str">
        <f t="shared" si="533"/>
        <v>JANEIRO</v>
      </c>
    </row>
    <row r="4296" spans="4:14" x14ac:dyDescent="0.25">
      <c r="D4296" s="119" t="s">
        <v>192</v>
      </c>
      <c r="H4296" s="141">
        <f t="shared" si="534"/>
        <v>0</v>
      </c>
      <c r="M4296" s="190">
        <f t="shared" si="535"/>
        <v>1</v>
      </c>
      <c r="N4296" s="190" t="str">
        <f t="shared" si="533"/>
        <v>JANEIRO</v>
      </c>
    </row>
    <row r="4297" spans="4:14" x14ac:dyDescent="0.25">
      <c r="D4297" s="119" t="s">
        <v>192</v>
      </c>
      <c r="H4297" s="141">
        <f t="shared" si="534"/>
        <v>0</v>
      </c>
      <c r="M4297" s="190">
        <f t="shared" si="535"/>
        <v>1</v>
      </c>
      <c r="N4297" s="190" t="str">
        <f t="shared" si="533"/>
        <v>JANEIRO</v>
      </c>
    </row>
    <row r="4298" spans="4:14" x14ac:dyDescent="0.25">
      <c r="D4298" s="119" t="s">
        <v>192</v>
      </c>
      <c r="H4298" s="141">
        <f t="shared" si="534"/>
        <v>0</v>
      </c>
      <c r="M4298" s="190">
        <f t="shared" si="535"/>
        <v>1</v>
      </c>
      <c r="N4298" s="190" t="str">
        <f t="shared" si="533"/>
        <v>JANEIRO</v>
      </c>
    </row>
    <row r="4299" spans="4:14" x14ac:dyDescent="0.25">
      <c r="D4299" s="119" t="s">
        <v>192</v>
      </c>
      <c r="H4299" s="141">
        <f t="shared" si="534"/>
        <v>0</v>
      </c>
      <c r="M4299" s="190">
        <f t="shared" si="535"/>
        <v>1</v>
      </c>
      <c r="N4299" s="190" t="str">
        <f t="shared" si="533"/>
        <v>JANEIRO</v>
      </c>
    </row>
    <row r="4300" spans="4:14" x14ac:dyDescent="0.25">
      <c r="D4300" s="119" t="s">
        <v>192</v>
      </c>
      <c r="H4300" s="141">
        <f t="shared" si="534"/>
        <v>0</v>
      </c>
      <c r="M4300" s="190">
        <f t="shared" si="535"/>
        <v>1</v>
      </c>
      <c r="N4300" s="190" t="str">
        <f t="shared" si="533"/>
        <v>JANEIRO</v>
      </c>
    </row>
    <row r="4301" spans="4:14" x14ac:dyDescent="0.25">
      <c r="D4301" s="119" t="s">
        <v>192</v>
      </c>
      <c r="H4301" s="141">
        <f t="shared" si="534"/>
        <v>0</v>
      </c>
      <c r="M4301" s="190">
        <f t="shared" si="535"/>
        <v>1</v>
      </c>
      <c r="N4301" s="190" t="str">
        <f t="shared" si="533"/>
        <v>JANEIRO</v>
      </c>
    </row>
    <row r="4302" spans="4:14" x14ac:dyDescent="0.25">
      <c r="D4302" s="119" t="s">
        <v>192</v>
      </c>
      <c r="H4302" s="141">
        <f t="shared" si="534"/>
        <v>0</v>
      </c>
      <c r="M4302" s="190">
        <f t="shared" si="535"/>
        <v>1</v>
      </c>
      <c r="N4302" s="190" t="str">
        <f t="shared" si="533"/>
        <v>JANEIRO</v>
      </c>
    </row>
    <row r="4303" spans="4:14" x14ac:dyDescent="0.25">
      <c r="D4303" s="119" t="s">
        <v>192</v>
      </c>
      <c r="H4303" s="141">
        <f t="shared" si="534"/>
        <v>0</v>
      </c>
      <c r="M4303" s="190">
        <f t="shared" si="535"/>
        <v>1</v>
      </c>
      <c r="N4303" s="190" t="str">
        <f t="shared" si="533"/>
        <v>JANEIRO</v>
      </c>
    </row>
    <row r="4304" spans="4:14" x14ac:dyDescent="0.25">
      <c r="D4304" s="119" t="s">
        <v>192</v>
      </c>
      <c r="H4304" s="141">
        <f t="shared" si="534"/>
        <v>0</v>
      </c>
      <c r="M4304" s="190">
        <f t="shared" si="535"/>
        <v>1</v>
      </c>
      <c r="N4304" s="190" t="str">
        <f t="shared" si="533"/>
        <v>JANEIRO</v>
      </c>
    </row>
    <row r="4305" spans="4:14" x14ac:dyDescent="0.25">
      <c r="D4305" s="119" t="s">
        <v>192</v>
      </c>
      <c r="H4305" s="141">
        <f t="shared" si="534"/>
        <v>0</v>
      </c>
      <c r="M4305" s="190">
        <f t="shared" si="535"/>
        <v>1</v>
      </c>
      <c r="N4305" s="190" t="str">
        <f t="shared" si="533"/>
        <v>JANEIRO</v>
      </c>
    </row>
    <row r="4306" spans="4:14" x14ac:dyDescent="0.25">
      <c r="D4306" s="119" t="s">
        <v>192</v>
      </c>
      <c r="H4306" s="141">
        <f t="shared" si="534"/>
        <v>0</v>
      </c>
      <c r="M4306" s="190">
        <f t="shared" si="535"/>
        <v>1</v>
      </c>
      <c r="N4306" s="190" t="str">
        <f t="shared" si="533"/>
        <v>JANEIRO</v>
      </c>
    </row>
    <row r="4307" spans="4:14" x14ac:dyDescent="0.25">
      <c r="D4307" s="119" t="s">
        <v>192</v>
      </c>
      <c r="H4307" s="141">
        <f t="shared" si="534"/>
        <v>0</v>
      </c>
      <c r="M4307" s="190">
        <f t="shared" si="535"/>
        <v>1</v>
      </c>
      <c r="N4307" s="190" t="str">
        <f t="shared" si="533"/>
        <v>JANEIRO</v>
      </c>
    </row>
    <row r="4308" spans="4:14" x14ac:dyDescent="0.25">
      <c r="D4308" s="119" t="s">
        <v>192</v>
      </c>
      <c r="H4308" s="141">
        <f t="shared" si="534"/>
        <v>0</v>
      </c>
      <c r="M4308" s="190">
        <f t="shared" si="535"/>
        <v>1</v>
      </c>
      <c r="N4308" s="190" t="str">
        <f t="shared" si="533"/>
        <v>JANEIRO</v>
      </c>
    </row>
    <row r="4309" spans="4:14" x14ac:dyDescent="0.25">
      <c r="D4309" s="119" t="s">
        <v>192</v>
      </c>
      <c r="H4309" s="141">
        <f t="shared" si="534"/>
        <v>0</v>
      </c>
      <c r="M4309" s="190">
        <f t="shared" si="535"/>
        <v>1</v>
      </c>
      <c r="N4309" s="190" t="str">
        <f t="shared" si="533"/>
        <v>JANEIRO</v>
      </c>
    </row>
    <row r="4310" spans="4:14" x14ac:dyDescent="0.25">
      <c r="D4310" s="119" t="s">
        <v>192</v>
      </c>
      <c r="H4310" s="141">
        <f t="shared" si="534"/>
        <v>0</v>
      </c>
      <c r="M4310" s="190">
        <f t="shared" si="535"/>
        <v>1</v>
      </c>
      <c r="N4310" s="190" t="str">
        <f t="shared" si="533"/>
        <v>JANEIRO</v>
      </c>
    </row>
    <row r="4311" spans="4:14" x14ac:dyDescent="0.25">
      <c r="D4311" s="119" t="s">
        <v>192</v>
      </c>
      <c r="H4311" s="141">
        <f t="shared" si="534"/>
        <v>0</v>
      </c>
      <c r="M4311" s="190">
        <f t="shared" si="535"/>
        <v>1</v>
      </c>
      <c r="N4311" s="190" t="str">
        <f t="shared" si="533"/>
        <v>JANEIRO</v>
      </c>
    </row>
    <row r="4312" spans="4:14" x14ac:dyDescent="0.25">
      <c r="D4312" s="119" t="s">
        <v>192</v>
      </c>
      <c r="H4312" s="141">
        <f t="shared" si="534"/>
        <v>0</v>
      </c>
      <c r="M4312" s="190">
        <f t="shared" si="535"/>
        <v>1</v>
      </c>
      <c r="N4312" s="190" t="str">
        <f t="shared" si="533"/>
        <v>JANEIRO</v>
      </c>
    </row>
    <row r="4313" spans="4:14" x14ac:dyDescent="0.25">
      <c r="D4313" s="119" t="s">
        <v>192</v>
      </c>
      <c r="H4313" s="141">
        <f t="shared" si="534"/>
        <v>0</v>
      </c>
      <c r="M4313" s="190">
        <f t="shared" si="535"/>
        <v>1</v>
      </c>
      <c r="N4313" s="190" t="str">
        <f t="shared" si="533"/>
        <v>JANEIRO</v>
      </c>
    </row>
    <row r="4314" spans="4:14" x14ac:dyDescent="0.25">
      <c r="D4314" s="119" t="s">
        <v>192</v>
      </c>
      <c r="H4314" s="141">
        <f t="shared" si="534"/>
        <v>0</v>
      </c>
      <c r="M4314" s="190">
        <f t="shared" si="535"/>
        <v>1</v>
      </c>
      <c r="N4314" s="190" t="str">
        <f t="shared" si="533"/>
        <v>JANEIRO</v>
      </c>
    </row>
    <row r="4315" spans="4:14" x14ac:dyDescent="0.25">
      <c r="D4315" s="119" t="s">
        <v>192</v>
      </c>
      <c r="H4315" s="141">
        <f t="shared" si="534"/>
        <v>0</v>
      </c>
      <c r="M4315" s="190">
        <f t="shared" si="535"/>
        <v>1</v>
      </c>
      <c r="N4315" s="190" t="str">
        <f t="shared" si="533"/>
        <v>JANEIRO</v>
      </c>
    </row>
    <row r="4316" spans="4:14" x14ac:dyDescent="0.25">
      <c r="D4316" s="119" t="s">
        <v>192</v>
      </c>
      <c r="H4316" s="141">
        <f t="shared" si="534"/>
        <v>0</v>
      </c>
      <c r="M4316" s="190">
        <f t="shared" si="535"/>
        <v>1</v>
      </c>
      <c r="N4316" s="190" t="str">
        <f t="shared" si="533"/>
        <v>JANEIRO</v>
      </c>
    </row>
    <row r="4317" spans="4:14" x14ac:dyDescent="0.25">
      <c r="D4317" s="119" t="s">
        <v>192</v>
      </c>
      <c r="H4317" s="141">
        <f t="shared" si="534"/>
        <v>0</v>
      </c>
      <c r="M4317" s="190">
        <f t="shared" si="535"/>
        <v>1</v>
      </c>
      <c r="N4317" s="190" t="str">
        <f t="shared" si="533"/>
        <v>JANEIRO</v>
      </c>
    </row>
    <row r="4318" spans="4:14" x14ac:dyDescent="0.25">
      <c r="D4318" s="119" t="s">
        <v>192</v>
      </c>
      <c r="H4318" s="141">
        <f t="shared" si="534"/>
        <v>0</v>
      </c>
      <c r="M4318" s="190">
        <f t="shared" si="535"/>
        <v>1</v>
      </c>
      <c r="N4318" s="190" t="str">
        <f t="shared" si="533"/>
        <v>JANEIRO</v>
      </c>
    </row>
    <row r="4319" spans="4:14" x14ac:dyDescent="0.25">
      <c r="D4319" s="119" t="s">
        <v>192</v>
      </c>
      <c r="H4319" s="141">
        <f t="shared" si="534"/>
        <v>0</v>
      </c>
      <c r="M4319" s="190">
        <f t="shared" si="535"/>
        <v>1</v>
      </c>
      <c r="N4319" s="190" t="str">
        <f t="shared" si="533"/>
        <v>JANEIRO</v>
      </c>
    </row>
    <row r="4320" spans="4:14" x14ac:dyDescent="0.25">
      <c r="D4320" s="119" t="s">
        <v>192</v>
      </c>
      <c r="H4320" s="141">
        <f t="shared" si="534"/>
        <v>0</v>
      </c>
      <c r="M4320" s="190">
        <f t="shared" si="535"/>
        <v>1</v>
      </c>
      <c r="N4320" s="190" t="str">
        <f t="shared" si="533"/>
        <v>JANEIRO</v>
      </c>
    </row>
    <row r="4321" spans="4:14" x14ac:dyDescent="0.25">
      <c r="D4321" s="119" t="s">
        <v>192</v>
      </c>
      <c r="H4321" s="141">
        <f t="shared" si="534"/>
        <v>0</v>
      </c>
      <c r="M4321" s="190">
        <f t="shared" si="535"/>
        <v>1</v>
      </c>
      <c r="N4321" s="190" t="str">
        <f t="shared" si="533"/>
        <v>JANEIRO</v>
      </c>
    </row>
    <row r="4322" spans="4:14" x14ac:dyDescent="0.25">
      <c r="D4322" s="119" t="s">
        <v>192</v>
      </c>
      <c r="H4322" s="141">
        <f t="shared" si="534"/>
        <v>0</v>
      </c>
      <c r="M4322" s="190">
        <f t="shared" si="535"/>
        <v>1</v>
      </c>
      <c r="N4322" s="190" t="str">
        <f t="shared" si="533"/>
        <v>JANEIRO</v>
      </c>
    </row>
    <row r="4323" spans="4:14" x14ac:dyDescent="0.25">
      <c r="D4323" s="119" t="s">
        <v>192</v>
      </c>
      <c r="H4323" s="141">
        <f t="shared" si="534"/>
        <v>0</v>
      </c>
      <c r="M4323" s="190">
        <f t="shared" si="535"/>
        <v>1</v>
      </c>
      <c r="N4323" s="190" t="str">
        <f t="shared" si="533"/>
        <v>JANEIRO</v>
      </c>
    </row>
    <row r="4324" spans="4:14" x14ac:dyDescent="0.25">
      <c r="D4324" s="119" t="s">
        <v>192</v>
      </c>
      <c r="H4324" s="141">
        <f t="shared" si="534"/>
        <v>0</v>
      </c>
      <c r="M4324" s="190">
        <f t="shared" si="535"/>
        <v>1</v>
      </c>
      <c r="N4324" s="190" t="str">
        <f t="shared" si="533"/>
        <v>JANEIRO</v>
      </c>
    </row>
    <row r="4325" spans="4:14" x14ac:dyDescent="0.25">
      <c r="D4325" s="119" t="s">
        <v>192</v>
      </c>
      <c r="H4325" s="141">
        <f t="shared" si="534"/>
        <v>0</v>
      </c>
      <c r="M4325" s="190">
        <f t="shared" si="535"/>
        <v>1</v>
      </c>
      <c r="N4325" s="190" t="str">
        <f t="shared" si="533"/>
        <v>JANEIRO</v>
      </c>
    </row>
    <row r="4326" spans="4:14" x14ac:dyDescent="0.25">
      <c r="D4326" s="119" t="s">
        <v>192</v>
      </c>
      <c r="H4326" s="141">
        <f t="shared" si="534"/>
        <v>0</v>
      </c>
      <c r="M4326" s="190">
        <f t="shared" si="535"/>
        <v>1</v>
      </c>
      <c r="N4326" s="190" t="str">
        <f t="shared" si="533"/>
        <v>JANEIRO</v>
      </c>
    </row>
    <row r="4327" spans="4:14" x14ac:dyDescent="0.25">
      <c r="D4327" s="119" t="s">
        <v>192</v>
      </c>
      <c r="H4327" s="141">
        <f t="shared" si="534"/>
        <v>0</v>
      </c>
      <c r="M4327" s="190">
        <f t="shared" si="535"/>
        <v>1</v>
      </c>
      <c r="N4327" s="190" t="str">
        <f t="shared" si="533"/>
        <v>JANEIRO</v>
      </c>
    </row>
    <row r="4328" spans="4:14" x14ac:dyDescent="0.25">
      <c r="D4328" s="119" t="s">
        <v>192</v>
      </c>
      <c r="H4328" s="141">
        <f t="shared" si="534"/>
        <v>0</v>
      </c>
      <c r="M4328" s="190">
        <f t="shared" si="535"/>
        <v>1</v>
      </c>
      <c r="N4328" s="190" t="str">
        <f t="shared" si="533"/>
        <v>JANEIRO</v>
      </c>
    </row>
    <row r="4329" spans="4:14" x14ac:dyDescent="0.25">
      <c r="D4329" s="119" t="s">
        <v>192</v>
      </c>
      <c r="H4329" s="141">
        <f t="shared" si="534"/>
        <v>0</v>
      </c>
      <c r="M4329" s="190">
        <f t="shared" si="535"/>
        <v>1</v>
      </c>
      <c r="N4329" s="190" t="str">
        <f t="shared" si="533"/>
        <v>JANEIRO</v>
      </c>
    </row>
    <row r="4330" spans="4:14" x14ac:dyDescent="0.25">
      <c r="D4330" s="119" t="s">
        <v>192</v>
      </c>
      <c r="H4330" s="141">
        <f t="shared" si="534"/>
        <v>0</v>
      </c>
      <c r="M4330" s="190">
        <f t="shared" si="535"/>
        <v>1</v>
      </c>
      <c r="N4330" s="190" t="str">
        <f t="shared" si="533"/>
        <v>JANEIRO</v>
      </c>
    </row>
    <row r="4331" spans="4:14" x14ac:dyDescent="0.25">
      <c r="D4331" s="119" t="s">
        <v>192</v>
      </c>
      <c r="H4331" s="141">
        <f t="shared" si="534"/>
        <v>0</v>
      </c>
      <c r="M4331" s="190">
        <f t="shared" si="535"/>
        <v>1</v>
      </c>
      <c r="N4331" s="190" t="str">
        <f t="shared" si="533"/>
        <v>JANEIRO</v>
      </c>
    </row>
    <row r="4332" spans="4:14" x14ac:dyDescent="0.25">
      <c r="D4332" s="119" t="s">
        <v>192</v>
      </c>
      <c r="H4332" s="141">
        <f t="shared" si="534"/>
        <v>0</v>
      </c>
      <c r="M4332" s="190">
        <f t="shared" si="535"/>
        <v>1</v>
      </c>
      <c r="N4332" s="190" t="str">
        <f t="shared" si="533"/>
        <v>JANEIRO</v>
      </c>
    </row>
    <row r="4333" spans="4:14" x14ac:dyDescent="0.25">
      <c r="D4333" s="119" t="s">
        <v>192</v>
      </c>
      <c r="H4333" s="141">
        <f t="shared" si="534"/>
        <v>0</v>
      </c>
      <c r="M4333" s="190">
        <f t="shared" si="535"/>
        <v>1</v>
      </c>
      <c r="N4333" s="190" t="str">
        <f t="shared" si="533"/>
        <v>JANEIRO</v>
      </c>
    </row>
    <row r="4334" spans="4:14" x14ac:dyDescent="0.25">
      <c r="D4334" s="119" t="s">
        <v>192</v>
      </c>
      <c r="H4334" s="141">
        <f t="shared" si="534"/>
        <v>0</v>
      </c>
      <c r="M4334" s="190">
        <f t="shared" si="535"/>
        <v>1</v>
      </c>
      <c r="N4334" s="190" t="str">
        <f t="shared" si="533"/>
        <v>JANEIRO</v>
      </c>
    </row>
    <row r="4335" spans="4:14" x14ac:dyDescent="0.25">
      <c r="D4335" s="119" t="s">
        <v>192</v>
      </c>
      <c r="H4335" s="141">
        <f t="shared" si="534"/>
        <v>0</v>
      </c>
      <c r="M4335" s="190">
        <f t="shared" si="535"/>
        <v>1</v>
      </c>
      <c r="N4335" s="190" t="str">
        <f t="shared" si="533"/>
        <v>JANEIRO</v>
      </c>
    </row>
    <row r="4336" spans="4:14" x14ac:dyDescent="0.25">
      <c r="D4336" s="119" t="s">
        <v>192</v>
      </c>
      <c r="H4336" s="141">
        <f t="shared" si="534"/>
        <v>0</v>
      </c>
      <c r="M4336" s="190">
        <f t="shared" si="535"/>
        <v>1</v>
      </c>
      <c r="N4336" s="190" t="str">
        <f t="shared" si="533"/>
        <v>JANEIRO</v>
      </c>
    </row>
    <row r="4337" spans="4:14" x14ac:dyDescent="0.25">
      <c r="D4337" s="119" t="s">
        <v>192</v>
      </c>
      <c r="H4337" s="141">
        <f t="shared" si="534"/>
        <v>0</v>
      </c>
      <c r="M4337" s="190">
        <f t="shared" si="535"/>
        <v>1</v>
      </c>
      <c r="N4337" s="190" t="str">
        <f t="shared" si="533"/>
        <v>JANEIRO</v>
      </c>
    </row>
    <row r="4338" spans="4:14" x14ac:dyDescent="0.25">
      <c r="D4338" s="119" t="s">
        <v>192</v>
      </c>
      <c r="H4338" s="141">
        <f t="shared" si="534"/>
        <v>0</v>
      </c>
      <c r="M4338" s="190">
        <f t="shared" si="535"/>
        <v>1</v>
      </c>
      <c r="N4338" s="190" t="str">
        <f t="shared" si="533"/>
        <v>JANEIRO</v>
      </c>
    </row>
    <row r="4339" spans="4:14" x14ac:dyDescent="0.25">
      <c r="D4339" s="119" t="s">
        <v>192</v>
      </c>
      <c r="H4339" s="141">
        <f t="shared" si="534"/>
        <v>0</v>
      </c>
      <c r="M4339" s="190">
        <f t="shared" si="535"/>
        <v>1</v>
      </c>
      <c r="N4339" s="190" t="str">
        <f t="shared" si="533"/>
        <v>JANEIRO</v>
      </c>
    </row>
    <row r="4340" spans="4:14" x14ac:dyDescent="0.25">
      <c r="D4340" s="119" t="s">
        <v>192</v>
      </c>
      <c r="H4340" s="141">
        <f t="shared" si="534"/>
        <v>0</v>
      </c>
      <c r="M4340" s="190">
        <f t="shared" si="535"/>
        <v>1</v>
      </c>
      <c r="N4340" s="190" t="str">
        <f t="shared" si="533"/>
        <v>JANEIRO</v>
      </c>
    </row>
    <row r="4341" spans="4:14" x14ac:dyDescent="0.25">
      <c r="D4341" s="119" t="s">
        <v>192</v>
      </c>
      <c r="H4341" s="141">
        <f t="shared" si="534"/>
        <v>0</v>
      </c>
      <c r="M4341" s="190">
        <f t="shared" si="535"/>
        <v>1</v>
      </c>
      <c r="N4341" s="190" t="str">
        <f t="shared" si="533"/>
        <v>JANEIRO</v>
      </c>
    </row>
    <row r="4342" spans="4:14" x14ac:dyDescent="0.25">
      <c r="D4342" s="119" t="s">
        <v>192</v>
      </c>
      <c r="H4342" s="141">
        <f t="shared" si="534"/>
        <v>0</v>
      </c>
      <c r="M4342" s="190">
        <f t="shared" si="535"/>
        <v>1</v>
      </c>
      <c r="N4342" s="190" t="str">
        <f t="shared" si="533"/>
        <v>JANEIRO</v>
      </c>
    </row>
    <row r="4343" spans="4:14" x14ac:dyDescent="0.25">
      <c r="D4343" s="119" t="s">
        <v>192</v>
      </c>
      <c r="H4343" s="141">
        <f t="shared" si="534"/>
        <v>0</v>
      </c>
      <c r="M4343" s="190">
        <f t="shared" si="535"/>
        <v>1</v>
      </c>
      <c r="N4343" s="190" t="str">
        <f t="shared" si="533"/>
        <v>JANEIRO</v>
      </c>
    </row>
    <row r="4344" spans="4:14" x14ac:dyDescent="0.25">
      <c r="D4344" s="119" t="s">
        <v>192</v>
      </c>
      <c r="H4344" s="141">
        <f t="shared" si="534"/>
        <v>0</v>
      </c>
      <c r="M4344" s="190">
        <f t="shared" si="535"/>
        <v>1</v>
      </c>
      <c r="N4344" s="190" t="str">
        <f t="shared" si="533"/>
        <v>JANEIRO</v>
      </c>
    </row>
    <row r="4345" spans="4:14" x14ac:dyDescent="0.25">
      <c r="D4345" s="119" t="s">
        <v>192</v>
      </c>
      <c r="H4345" s="141">
        <f t="shared" si="534"/>
        <v>0</v>
      </c>
      <c r="M4345" s="190">
        <f t="shared" si="535"/>
        <v>1</v>
      </c>
      <c r="N4345" s="190" t="str">
        <f t="shared" si="533"/>
        <v>JANEIRO</v>
      </c>
    </row>
    <row r="4346" spans="4:14" x14ac:dyDescent="0.25">
      <c r="D4346" s="119" t="s">
        <v>192</v>
      </c>
      <c r="H4346" s="141">
        <f t="shared" si="534"/>
        <v>0</v>
      </c>
      <c r="M4346" s="190">
        <f t="shared" si="535"/>
        <v>1</v>
      </c>
      <c r="N4346" s="190" t="str">
        <f t="shared" si="533"/>
        <v>JANEIRO</v>
      </c>
    </row>
    <row r="4347" spans="4:14" x14ac:dyDescent="0.25">
      <c r="D4347" s="119" t="s">
        <v>192</v>
      </c>
      <c r="H4347" s="141">
        <f t="shared" si="534"/>
        <v>0</v>
      </c>
      <c r="M4347" s="190">
        <f t="shared" si="535"/>
        <v>1</v>
      </c>
      <c r="N4347" s="190" t="str">
        <f t="shared" si="533"/>
        <v>JANEIRO</v>
      </c>
    </row>
    <row r="4348" spans="4:14" x14ac:dyDescent="0.25">
      <c r="D4348" s="119" t="s">
        <v>192</v>
      </c>
      <c r="H4348" s="141">
        <f t="shared" si="534"/>
        <v>0</v>
      </c>
      <c r="M4348" s="190">
        <f t="shared" si="535"/>
        <v>1</v>
      </c>
      <c r="N4348" s="190" t="str">
        <f t="shared" si="533"/>
        <v>JANEIRO</v>
      </c>
    </row>
    <row r="4349" spans="4:14" x14ac:dyDescent="0.25">
      <c r="D4349" s="119" t="s">
        <v>192</v>
      </c>
      <c r="H4349" s="141">
        <f t="shared" si="534"/>
        <v>0</v>
      </c>
      <c r="M4349" s="190">
        <f t="shared" si="535"/>
        <v>1</v>
      </c>
      <c r="N4349" s="190" t="str">
        <f t="shared" si="533"/>
        <v>JANEIRO</v>
      </c>
    </row>
    <row r="4350" spans="4:14" x14ac:dyDescent="0.25">
      <c r="D4350" s="119" t="s">
        <v>192</v>
      </c>
      <c r="H4350" s="141">
        <f t="shared" si="534"/>
        <v>0</v>
      </c>
      <c r="M4350" s="190">
        <f t="shared" si="535"/>
        <v>1</v>
      </c>
      <c r="N4350" s="190" t="str">
        <f t="shared" si="533"/>
        <v>JANEIRO</v>
      </c>
    </row>
    <row r="4351" spans="4:14" x14ac:dyDescent="0.25">
      <c r="D4351" s="119" t="s">
        <v>192</v>
      </c>
      <c r="H4351" s="141">
        <f t="shared" si="534"/>
        <v>0</v>
      </c>
      <c r="M4351" s="190">
        <f t="shared" si="535"/>
        <v>1</v>
      </c>
      <c r="N4351" s="190" t="str">
        <f t="shared" si="533"/>
        <v>JANEIRO</v>
      </c>
    </row>
    <row r="4352" spans="4:14" x14ac:dyDescent="0.25">
      <c r="D4352" s="119" t="s">
        <v>192</v>
      </c>
      <c r="H4352" s="141">
        <f t="shared" si="534"/>
        <v>0</v>
      </c>
      <c r="M4352" s="190">
        <f t="shared" si="535"/>
        <v>1</v>
      </c>
      <c r="N4352" s="190" t="str">
        <f t="shared" si="533"/>
        <v>JANEIRO</v>
      </c>
    </row>
    <row r="4353" spans="4:14" x14ac:dyDescent="0.25">
      <c r="D4353" s="119" t="s">
        <v>192</v>
      </c>
      <c r="H4353" s="141">
        <f t="shared" si="534"/>
        <v>0</v>
      </c>
      <c r="M4353" s="190">
        <f t="shared" si="535"/>
        <v>1</v>
      </c>
      <c r="N4353" s="190" t="str">
        <f t="shared" si="533"/>
        <v>JANEIRO</v>
      </c>
    </row>
    <row r="4354" spans="4:14" x14ac:dyDescent="0.25">
      <c r="D4354" s="119" t="s">
        <v>192</v>
      </c>
      <c r="H4354" s="141">
        <f t="shared" si="534"/>
        <v>0</v>
      </c>
      <c r="M4354" s="190">
        <f t="shared" si="535"/>
        <v>1</v>
      </c>
      <c r="N4354" s="190" t="str">
        <f t="shared" si="533"/>
        <v>JANEIRO</v>
      </c>
    </row>
    <row r="4355" spans="4:14" x14ac:dyDescent="0.25">
      <c r="D4355" s="119" t="s">
        <v>192</v>
      </c>
      <c r="H4355" s="141">
        <f t="shared" si="534"/>
        <v>0</v>
      </c>
      <c r="M4355" s="190">
        <f t="shared" si="535"/>
        <v>1</v>
      </c>
      <c r="N4355" s="190" t="str">
        <f t="shared" si="533"/>
        <v>JANEIRO</v>
      </c>
    </row>
    <row r="4356" spans="4:14" x14ac:dyDescent="0.25">
      <c r="D4356" s="119" t="s">
        <v>192</v>
      </c>
      <c r="H4356" s="141">
        <f t="shared" si="534"/>
        <v>0</v>
      </c>
      <c r="M4356" s="190">
        <f t="shared" si="535"/>
        <v>1</v>
      </c>
      <c r="N4356" s="190" t="str">
        <f t="shared" si="533"/>
        <v>JANEIRO</v>
      </c>
    </row>
    <row r="4357" spans="4:14" x14ac:dyDescent="0.25">
      <c r="D4357" s="119" t="s">
        <v>192</v>
      </c>
      <c r="H4357" s="141">
        <f t="shared" si="534"/>
        <v>0</v>
      </c>
      <c r="M4357" s="190">
        <f t="shared" si="535"/>
        <v>1</v>
      </c>
      <c r="N4357" s="190" t="str">
        <f t="shared" ref="N4357:N4420" si="536">IF(M4357=1,"JANEIRO",IF(M4357=2,"FEVEREIRO",IF(M4357=3,"MARÇO",IF(M4357=4,"ABRIL",IF(M4357=5,"MAIO",IF(M4357=6,"JUNHO",IF(M4357=7,"JULHO",IF(M4357=8,"AGOSTO",IF(M4357=9,"SETEMBRO",IF(M4357=10,"OUTUBRO",IF(M4357=11,"NOVEMBRO",IF(M4357=12,"DEZEMBRO",""))))))))))))</f>
        <v>JANEIRO</v>
      </c>
    </row>
    <row r="4358" spans="4:14" x14ac:dyDescent="0.25">
      <c r="D4358" s="119" t="s">
        <v>192</v>
      </c>
      <c r="H4358" s="141">
        <f t="shared" ref="H4358:H4421" si="537">IF(OR(I4358="",I4358=0),G4358,I4358)</f>
        <v>0</v>
      </c>
      <c r="M4358" s="190">
        <f t="shared" ref="M4358:M4421" si="538">IFERROR(MONTH(O4358),"")</f>
        <v>1</v>
      </c>
      <c r="N4358" s="190" t="str">
        <f t="shared" si="536"/>
        <v>JANEIRO</v>
      </c>
    </row>
    <row r="4359" spans="4:14" x14ac:dyDescent="0.25">
      <c r="D4359" s="119" t="s">
        <v>192</v>
      </c>
      <c r="H4359" s="141">
        <f t="shared" si="537"/>
        <v>0</v>
      </c>
      <c r="M4359" s="190">
        <f t="shared" si="538"/>
        <v>1</v>
      </c>
      <c r="N4359" s="190" t="str">
        <f t="shared" si="536"/>
        <v>JANEIRO</v>
      </c>
    </row>
    <row r="4360" spans="4:14" x14ac:dyDescent="0.25">
      <c r="D4360" s="119" t="s">
        <v>192</v>
      </c>
      <c r="H4360" s="141">
        <f t="shared" si="537"/>
        <v>0</v>
      </c>
      <c r="M4360" s="190">
        <f t="shared" si="538"/>
        <v>1</v>
      </c>
      <c r="N4360" s="190" t="str">
        <f t="shared" si="536"/>
        <v>JANEIRO</v>
      </c>
    </row>
    <row r="4361" spans="4:14" x14ac:dyDescent="0.25">
      <c r="D4361" s="119" t="s">
        <v>192</v>
      </c>
      <c r="H4361" s="141">
        <f t="shared" si="537"/>
        <v>0</v>
      </c>
      <c r="M4361" s="190">
        <f t="shared" si="538"/>
        <v>1</v>
      </c>
      <c r="N4361" s="190" t="str">
        <f t="shared" si="536"/>
        <v>JANEIRO</v>
      </c>
    </row>
    <row r="4362" spans="4:14" x14ac:dyDescent="0.25">
      <c r="D4362" s="119" t="s">
        <v>192</v>
      </c>
      <c r="H4362" s="141">
        <f t="shared" si="537"/>
        <v>0</v>
      </c>
      <c r="M4362" s="190">
        <f t="shared" si="538"/>
        <v>1</v>
      </c>
      <c r="N4362" s="190" t="str">
        <f t="shared" si="536"/>
        <v>JANEIRO</v>
      </c>
    </row>
    <row r="4363" spans="4:14" x14ac:dyDescent="0.25">
      <c r="D4363" s="119" t="s">
        <v>192</v>
      </c>
      <c r="H4363" s="141">
        <f t="shared" si="537"/>
        <v>0</v>
      </c>
      <c r="M4363" s="190">
        <f t="shared" si="538"/>
        <v>1</v>
      </c>
      <c r="N4363" s="190" t="str">
        <f t="shared" si="536"/>
        <v>JANEIRO</v>
      </c>
    </row>
    <row r="4364" spans="4:14" x14ac:dyDescent="0.25">
      <c r="D4364" s="119" t="s">
        <v>192</v>
      </c>
      <c r="H4364" s="141">
        <f t="shared" si="537"/>
        <v>0</v>
      </c>
      <c r="M4364" s="190">
        <f t="shared" si="538"/>
        <v>1</v>
      </c>
      <c r="N4364" s="190" t="str">
        <f t="shared" si="536"/>
        <v>JANEIRO</v>
      </c>
    </row>
    <row r="4365" spans="4:14" x14ac:dyDescent="0.25">
      <c r="D4365" s="119" t="s">
        <v>192</v>
      </c>
      <c r="H4365" s="141">
        <f t="shared" si="537"/>
        <v>0</v>
      </c>
      <c r="M4365" s="190">
        <f t="shared" si="538"/>
        <v>1</v>
      </c>
      <c r="N4365" s="190" t="str">
        <f t="shared" si="536"/>
        <v>JANEIRO</v>
      </c>
    </row>
    <row r="4366" spans="4:14" x14ac:dyDescent="0.25">
      <c r="D4366" s="119" t="s">
        <v>192</v>
      </c>
      <c r="H4366" s="141">
        <f t="shared" si="537"/>
        <v>0</v>
      </c>
      <c r="M4366" s="190">
        <f t="shared" si="538"/>
        <v>1</v>
      </c>
      <c r="N4366" s="190" t="str">
        <f t="shared" si="536"/>
        <v>JANEIRO</v>
      </c>
    </row>
    <row r="4367" spans="4:14" x14ac:dyDescent="0.25">
      <c r="D4367" s="119" t="s">
        <v>192</v>
      </c>
      <c r="H4367" s="141">
        <f t="shared" si="537"/>
        <v>0</v>
      </c>
      <c r="M4367" s="190">
        <f t="shared" si="538"/>
        <v>1</v>
      </c>
      <c r="N4367" s="190" t="str">
        <f t="shared" si="536"/>
        <v>JANEIRO</v>
      </c>
    </row>
    <row r="4368" spans="4:14" x14ac:dyDescent="0.25">
      <c r="D4368" s="119" t="s">
        <v>192</v>
      </c>
      <c r="H4368" s="141">
        <f t="shared" si="537"/>
        <v>0</v>
      </c>
      <c r="M4368" s="190">
        <f t="shared" si="538"/>
        <v>1</v>
      </c>
      <c r="N4368" s="190" t="str">
        <f t="shared" si="536"/>
        <v>JANEIRO</v>
      </c>
    </row>
    <row r="4369" spans="4:14" x14ac:dyDescent="0.25">
      <c r="D4369" s="119" t="s">
        <v>192</v>
      </c>
      <c r="H4369" s="141">
        <f t="shared" si="537"/>
        <v>0</v>
      </c>
      <c r="M4369" s="190">
        <f t="shared" si="538"/>
        <v>1</v>
      </c>
      <c r="N4369" s="190" t="str">
        <f t="shared" si="536"/>
        <v>JANEIRO</v>
      </c>
    </row>
    <row r="4370" spans="4:14" x14ac:dyDescent="0.25">
      <c r="D4370" s="119" t="s">
        <v>192</v>
      </c>
      <c r="H4370" s="141">
        <f t="shared" si="537"/>
        <v>0</v>
      </c>
      <c r="M4370" s="190">
        <f t="shared" si="538"/>
        <v>1</v>
      </c>
      <c r="N4370" s="190" t="str">
        <f t="shared" si="536"/>
        <v>JANEIRO</v>
      </c>
    </row>
    <row r="4371" spans="4:14" x14ac:dyDescent="0.25">
      <c r="D4371" s="119" t="s">
        <v>192</v>
      </c>
      <c r="H4371" s="141">
        <f t="shared" si="537"/>
        <v>0</v>
      </c>
      <c r="M4371" s="190">
        <f t="shared" si="538"/>
        <v>1</v>
      </c>
      <c r="N4371" s="190" t="str">
        <f t="shared" si="536"/>
        <v>JANEIRO</v>
      </c>
    </row>
    <row r="4372" spans="4:14" x14ac:dyDescent="0.25">
      <c r="D4372" s="119" t="s">
        <v>192</v>
      </c>
      <c r="H4372" s="141">
        <f t="shared" si="537"/>
        <v>0</v>
      </c>
      <c r="M4372" s="190">
        <f t="shared" si="538"/>
        <v>1</v>
      </c>
      <c r="N4372" s="190" t="str">
        <f t="shared" si="536"/>
        <v>JANEIRO</v>
      </c>
    </row>
    <row r="4373" spans="4:14" x14ac:dyDescent="0.25">
      <c r="D4373" s="119" t="s">
        <v>192</v>
      </c>
      <c r="H4373" s="141">
        <f t="shared" si="537"/>
        <v>0</v>
      </c>
      <c r="M4373" s="190">
        <f t="shared" si="538"/>
        <v>1</v>
      </c>
      <c r="N4373" s="190" t="str">
        <f t="shared" si="536"/>
        <v>JANEIRO</v>
      </c>
    </row>
    <row r="4374" spans="4:14" x14ac:dyDescent="0.25">
      <c r="D4374" s="119" t="s">
        <v>192</v>
      </c>
      <c r="H4374" s="141">
        <f t="shared" si="537"/>
        <v>0</v>
      </c>
      <c r="M4374" s="190">
        <f t="shared" si="538"/>
        <v>1</v>
      </c>
      <c r="N4374" s="190" t="str">
        <f t="shared" si="536"/>
        <v>JANEIRO</v>
      </c>
    </row>
    <row r="4375" spans="4:14" x14ac:dyDescent="0.25">
      <c r="D4375" s="119" t="s">
        <v>192</v>
      </c>
      <c r="H4375" s="141">
        <f t="shared" si="537"/>
        <v>0</v>
      </c>
      <c r="M4375" s="190">
        <f t="shared" si="538"/>
        <v>1</v>
      </c>
      <c r="N4375" s="190" t="str">
        <f t="shared" si="536"/>
        <v>JANEIRO</v>
      </c>
    </row>
    <row r="4376" spans="4:14" x14ac:dyDescent="0.25">
      <c r="D4376" s="119" t="s">
        <v>192</v>
      </c>
      <c r="H4376" s="141">
        <f t="shared" si="537"/>
        <v>0</v>
      </c>
      <c r="M4376" s="190">
        <f t="shared" si="538"/>
        <v>1</v>
      </c>
      <c r="N4376" s="190" t="str">
        <f t="shared" si="536"/>
        <v>JANEIRO</v>
      </c>
    </row>
    <row r="4377" spans="4:14" x14ac:dyDescent="0.25">
      <c r="D4377" s="119" t="s">
        <v>192</v>
      </c>
      <c r="H4377" s="141">
        <f t="shared" si="537"/>
        <v>0</v>
      </c>
      <c r="M4377" s="190">
        <f t="shared" si="538"/>
        <v>1</v>
      </c>
      <c r="N4377" s="190" t="str">
        <f t="shared" si="536"/>
        <v>JANEIRO</v>
      </c>
    </row>
    <row r="4378" spans="4:14" x14ac:dyDescent="0.25">
      <c r="D4378" s="119" t="s">
        <v>192</v>
      </c>
      <c r="H4378" s="141">
        <f t="shared" si="537"/>
        <v>0</v>
      </c>
      <c r="M4378" s="190">
        <f t="shared" si="538"/>
        <v>1</v>
      </c>
      <c r="N4378" s="190" t="str">
        <f t="shared" si="536"/>
        <v>JANEIRO</v>
      </c>
    </row>
    <row r="4379" spans="4:14" x14ac:dyDescent="0.25">
      <c r="D4379" s="119" t="s">
        <v>192</v>
      </c>
      <c r="H4379" s="141">
        <f t="shared" si="537"/>
        <v>0</v>
      </c>
      <c r="M4379" s="190">
        <f t="shared" si="538"/>
        <v>1</v>
      </c>
      <c r="N4379" s="190" t="str">
        <f t="shared" si="536"/>
        <v>JANEIRO</v>
      </c>
    </row>
    <row r="4380" spans="4:14" x14ac:dyDescent="0.25">
      <c r="D4380" s="119" t="s">
        <v>192</v>
      </c>
      <c r="H4380" s="141">
        <f t="shared" si="537"/>
        <v>0</v>
      </c>
      <c r="M4380" s="190">
        <f t="shared" si="538"/>
        <v>1</v>
      </c>
      <c r="N4380" s="190" t="str">
        <f t="shared" si="536"/>
        <v>JANEIRO</v>
      </c>
    </row>
    <row r="4381" spans="4:14" x14ac:dyDescent="0.25">
      <c r="D4381" s="119" t="s">
        <v>192</v>
      </c>
      <c r="H4381" s="141">
        <f t="shared" si="537"/>
        <v>0</v>
      </c>
      <c r="M4381" s="190">
        <f t="shared" si="538"/>
        <v>1</v>
      </c>
      <c r="N4381" s="190" t="str">
        <f t="shared" si="536"/>
        <v>JANEIRO</v>
      </c>
    </row>
    <row r="4382" spans="4:14" x14ac:dyDescent="0.25">
      <c r="D4382" s="119" t="s">
        <v>192</v>
      </c>
      <c r="H4382" s="141">
        <f t="shared" si="537"/>
        <v>0</v>
      </c>
      <c r="M4382" s="190">
        <f t="shared" si="538"/>
        <v>1</v>
      </c>
      <c r="N4382" s="190" t="str">
        <f t="shared" si="536"/>
        <v>JANEIRO</v>
      </c>
    </row>
    <row r="4383" spans="4:14" x14ac:dyDescent="0.25">
      <c r="D4383" s="119" t="s">
        <v>192</v>
      </c>
      <c r="H4383" s="141">
        <f t="shared" si="537"/>
        <v>0</v>
      </c>
      <c r="M4383" s="190">
        <f t="shared" si="538"/>
        <v>1</v>
      </c>
      <c r="N4383" s="190" t="str">
        <f t="shared" si="536"/>
        <v>JANEIRO</v>
      </c>
    </row>
    <row r="4384" spans="4:14" x14ac:dyDescent="0.25">
      <c r="D4384" s="119" t="s">
        <v>192</v>
      </c>
      <c r="H4384" s="141">
        <f t="shared" si="537"/>
        <v>0</v>
      </c>
      <c r="M4384" s="190">
        <f t="shared" si="538"/>
        <v>1</v>
      </c>
      <c r="N4384" s="190" t="str">
        <f t="shared" si="536"/>
        <v>JANEIRO</v>
      </c>
    </row>
    <row r="4385" spans="4:14" x14ac:dyDescent="0.25">
      <c r="D4385" s="119" t="s">
        <v>192</v>
      </c>
      <c r="H4385" s="141">
        <f t="shared" si="537"/>
        <v>0</v>
      </c>
      <c r="M4385" s="190">
        <f t="shared" si="538"/>
        <v>1</v>
      </c>
      <c r="N4385" s="190" t="str">
        <f t="shared" si="536"/>
        <v>JANEIRO</v>
      </c>
    </row>
    <row r="4386" spans="4:14" x14ac:dyDescent="0.25">
      <c r="D4386" s="119" t="s">
        <v>192</v>
      </c>
      <c r="H4386" s="141">
        <f t="shared" si="537"/>
        <v>0</v>
      </c>
      <c r="M4386" s="190">
        <f t="shared" si="538"/>
        <v>1</v>
      </c>
      <c r="N4386" s="190" t="str">
        <f t="shared" si="536"/>
        <v>JANEIRO</v>
      </c>
    </row>
    <row r="4387" spans="4:14" x14ac:dyDescent="0.25">
      <c r="D4387" s="119" t="s">
        <v>192</v>
      </c>
      <c r="H4387" s="141">
        <f t="shared" si="537"/>
        <v>0</v>
      </c>
      <c r="M4387" s="190">
        <f t="shared" si="538"/>
        <v>1</v>
      </c>
      <c r="N4387" s="190" t="str">
        <f t="shared" si="536"/>
        <v>JANEIRO</v>
      </c>
    </row>
    <row r="4388" spans="4:14" x14ac:dyDescent="0.25">
      <c r="D4388" s="119" t="s">
        <v>192</v>
      </c>
      <c r="H4388" s="141">
        <f t="shared" si="537"/>
        <v>0</v>
      </c>
      <c r="M4388" s="190">
        <f t="shared" si="538"/>
        <v>1</v>
      </c>
      <c r="N4388" s="190" t="str">
        <f t="shared" si="536"/>
        <v>JANEIRO</v>
      </c>
    </row>
    <row r="4389" spans="4:14" x14ac:dyDescent="0.25">
      <c r="D4389" s="119" t="s">
        <v>192</v>
      </c>
      <c r="H4389" s="141">
        <f t="shared" si="537"/>
        <v>0</v>
      </c>
      <c r="M4389" s="190">
        <f t="shared" si="538"/>
        <v>1</v>
      </c>
      <c r="N4389" s="190" t="str">
        <f t="shared" si="536"/>
        <v>JANEIRO</v>
      </c>
    </row>
    <row r="4390" spans="4:14" x14ac:dyDescent="0.25">
      <c r="D4390" s="119" t="s">
        <v>192</v>
      </c>
      <c r="H4390" s="141">
        <f t="shared" si="537"/>
        <v>0</v>
      </c>
      <c r="M4390" s="190">
        <f t="shared" si="538"/>
        <v>1</v>
      </c>
      <c r="N4390" s="190" t="str">
        <f t="shared" si="536"/>
        <v>JANEIRO</v>
      </c>
    </row>
    <row r="4391" spans="4:14" x14ac:dyDescent="0.25">
      <c r="D4391" s="119" t="s">
        <v>192</v>
      </c>
      <c r="H4391" s="141">
        <f t="shared" si="537"/>
        <v>0</v>
      </c>
      <c r="M4391" s="190">
        <f t="shared" si="538"/>
        <v>1</v>
      </c>
      <c r="N4391" s="190" t="str">
        <f t="shared" si="536"/>
        <v>JANEIRO</v>
      </c>
    </row>
    <row r="4392" spans="4:14" x14ac:dyDescent="0.25">
      <c r="D4392" s="119" t="s">
        <v>192</v>
      </c>
      <c r="H4392" s="141">
        <f t="shared" si="537"/>
        <v>0</v>
      </c>
      <c r="M4392" s="190">
        <f t="shared" si="538"/>
        <v>1</v>
      </c>
      <c r="N4392" s="190" t="str">
        <f t="shared" si="536"/>
        <v>JANEIRO</v>
      </c>
    </row>
    <row r="4393" spans="4:14" x14ac:dyDescent="0.25">
      <c r="D4393" s="119" t="s">
        <v>192</v>
      </c>
      <c r="H4393" s="141">
        <f t="shared" si="537"/>
        <v>0</v>
      </c>
      <c r="M4393" s="190">
        <f t="shared" si="538"/>
        <v>1</v>
      </c>
      <c r="N4393" s="190" t="str">
        <f t="shared" si="536"/>
        <v>JANEIRO</v>
      </c>
    </row>
    <row r="4394" spans="4:14" x14ac:dyDescent="0.25">
      <c r="D4394" s="119" t="s">
        <v>192</v>
      </c>
      <c r="H4394" s="141">
        <f t="shared" si="537"/>
        <v>0</v>
      </c>
      <c r="M4394" s="190">
        <f t="shared" si="538"/>
        <v>1</v>
      </c>
      <c r="N4394" s="190" t="str">
        <f t="shared" si="536"/>
        <v>JANEIRO</v>
      </c>
    </row>
    <row r="4395" spans="4:14" x14ac:dyDescent="0.25">
      <c r="D4395" s="119" t="s">
        <v>192</v>
      </c>
      <c r="H4395" s="141">
        <f t="shared" si="537"/>
        <v>0</v>
      </c>
      <c r="M4395" s="190">
        <f t="shared" si="538"/>
        <v>1</v>
      </c>
      <c r="N4395" s="190" t="str">
        <f t="shared" si="536"/>
        <v>JANEIRO</v>
      </c>
    </row>
    <row r="4396" spans="4:14" x14ac:dyDescent="0.25">
      <c r="D4396" s="119" t="s">
        <v>192</v>
      </c>
      <c r="H4396" s="141">
        <f t="shared" si="537"/>
        <v>0</v>
      </c>
      <c r="M4396" s="190">
        <f t="shared" si="538"/>
        <v>1</v>
      </c>
      <c r="N4396" s="190" t="str">
        <f t="shared" si="536"/>
        <v>JANEIRO</v>
      </c>
    </row>
    <row r="4397" spans="4:14" x14ac:dyDescent="0.25">
      <c r="D4397" s="119" t="s">
        <v>192</v>
      </c>
      <c r="H4397" s="141">
        <f t="shared" si="537"/>
        <v>0</v>
      </c>
      <c r="M4397" s="190">
        <f t="shared" si="538"/>
        <v>1</v>
      </c>
      <c r="N4397" s="190" t="str">
        <f t="shared" si="536"/>
        <v>JANEIRO</v>
      </c>
    </row>
    <row r="4398" spans="4:14" x14ac:dyDescent="0.25">
      <c r="D4398" s="119" t="s">
        <v>192</v>
      </c>
      <c r="H4398" s="141">
        <f t="shared" si="537"/>
        <v>0</v>
      </c>
      <c r="M4398" s="190">
        <f t="shared" si="538"/>
        <v>1</v>
      </c>
      <c r="N4398" s="190" t="str">
        <f t="shared" si="536"/>
        <v>JANEIRO</v>
      </c>
    </row>
    <row r="4399" spans="4:14" x14ac:dyDescent="0.25">
      <c r="D4399" s="119" t="s">
        <v>192</v>
      </c>
      <c r="H4399" s="141">
        <f t="shared" si="537"/>
        <v>0</v>
      </c>
      <c r="M4399" s="190">
        <f t="shared" si="538"/>
        <v>1</v>
      </c>
      <c r="N4399" s="190" t="str">
        <f t="shared" si="536"/>
        <v>JANEIRO</v>
      </c>
    </row>
    <row r="4400" spans="4:14" x14ac:dyDescent="0.25">
      <c r="D4400" s="119" t="s">
        <v>192</v>
      </c>
      <c r="H4400" s="141">
        <f t="shared" si="537"/>
        <v>0</v>
      </c>
      <c r="M4400" s="190">
        <f t="shared" si="538"/>
        <v>1</v>
      </c>
      <c r="N4400" s="190" t="str">
        <f t="shared" si="536"/>
        <v>JANEIRO</v>
      </c>
    </row>
    <row r="4401" spans="4:14" x14ac:dyDescent="0.25">
      <c r="D4401" s="119" t="s">
        <v>192</v>
      </c>
      <c r="H4401" s="141">
        <f t="shared" si="537"/>
        <v>0</v>
      </c>
      <c r="M4401" s="190">
        <f t="shared" si="538"/>
        <v>1</v>
      </c>
      <c r="N4401" s="190" t="str">
        <f t="shared" si="536"/>
        <v>JANEIRO</v>
      </c>
    </row>
    <row r="4402" spans="4:14" x14ac:dyDescent="0.25">
      <c r="D4402" s="119" t="s">
        <v>192</v>
      </c>
      <c r="H4402" s="141">
        <f t="shared" si="537"/>
        <v>0</v>
      </c>
      <c r="M4402" s="190">
        <f t="shared" si="538"/>
        <v>1</v>
      </c>
      <c r="N4402" s="190" t="str">
        <f t="shared" si="536"/>
        <v>JANEIRO</v>
      </c>
    </row>
    <row r="4403" spans="4:14" x14ac:dyDescent="0.25">
      <c r="D4403" s="119" t="s">
        <v>192</v>
      </c>
      <c r="H4403" s="141">
        <f t="shared" si="537"/>
        <v>0</v>
      </c>
      <c r="M4403" s="190">
        <f t="shared" si="538"/>
        <v>1</v>
      </c>
      <c r="N4403" s="190" t="str">
        <f t="shared" si="536"/>
        <v>JANEIRO</v>
      </c>
    </row>
    <row r="4404" spans="4:14" x14ac:dyDescent="0.25">
      <c r="D4404" s="119" t="s">
        <v>192</v>
      </c>
      <c r="H4404" s="141">
        <f t="shared" si="537"/>
        <v>0</v>
      </c>
      <c r="M4404" s="190">
        <f t="shared" si="538"/>
        <v>1</v>
      </c>
      <c r="N4404" s="190" t="str">
        <f t="shared" si="536"/>
        <v>JANEIRO</v>
      </c>
    </row>
    <row r="4405" spans="4:14" x14ac:dyDescent="0.25">
      <c r="D4405" s="119" t="s">
        <v>192</v>
      </c>
      <c r="H4405" s="141">
        <f t="shared" si="537"/>
        <v>0</v>
      </c>
      <c r="M4405" s="190">
        <f t="shared" si="538"/>
        <v>1</v>
      </c>
      <c r="N4405" s="190" t="str">
        <f t="shared" si="536"/>
        <v>JANEIRO</v>
      </c>
    </row>
    <row r="4406" spans="4:14" x14ac:dyDescent="0.25">
      <c r="D4406" s="119" t="s">
        <v>192</v>
      </c>
      <c r="H4406" s="141">
        <f t="shared" si="537"/>
        <v>0</v>
      </c>
      <c r="M4406" s="190">
        <f t="shared" si="538"/>
        <v>1</v>
      </c>
      <c r="N4406" s="190" t="str">
        <f t="shared" si="536"/>
        <v>JANEIRO</v>
      </c>
    </row>
    <row r="4407" spans="4:14" x14ac:dyDescent="0.25">
      <c r="D4407" s="119" t="s">
        <v>192</v>
      </c>
      <c r="H4407" s="141">
        <f t="shared" si="537"/>
        <v>0</v>
      </c>
      <c r="M4407" s="190">
        <f t="shared" si="538"/>
        <v>1</v>
      </c>
      <c r="N4407" s="190" t="str">
        <f t="shared" si="536"/>
        <v>JANEIRO</v>
      </c>
    </row>
    <row r="4408" spans="4:14" x14ac:dyDescent="0.25">
      <c r="D4408" s="119" t="s">
        <v>192</v>
      </c>
      <c r="H4408" s="141">
        <f t="shared" si="537"/>
        <v>0</v>
      </c>
      <c r="M4408" s="190">
        <f t="shared" si="538"/>
        <v>1</v>
      </c>
      <c r="N4408" s="190" t="str">
        <f t="shared" si="536"/>
        <v>JANEIRO</v>
      </c>
    </row>
    <row r="4409" spans="4:14" x14ac:dyDescent="0.25">
      <c r="D4409" s="119" t="s">
        <v>192</v>
      </c>
      <c r="H4409" s="141">
        <f t="shared" si="537"/>
        <v>0</v>
      </c>
      <c r="M4409" s="190">
        <f t="shared" si="538"/>
        <v>1</v>
      </c>
      <c r="N4409" s="190" t="str">
        <f t="shared" si="536"/>
        <v>JANEIRO</v>
      </c>
    </row>
    <row r="4410" spans="4:14" x14ac:dyDescent="0.25">
      <c r="D4410" s="119" t="s">
        <v>192</v>
      </c>
      <c r="H4410" s="141">
        <f t="shared" si="537"/>
        <v>0</v>
      </c>
      <c r="M4410" s="190">
        <f t="shared" si="538"/>
        <v>1</v>
      </c>
      <c r="N4410" s="190" t="str">
        <f t="shared" si="536"/>
        <v>JANEIRO</v>
      </c>
    </row>
    <row r="4411" spans="4:14" x14ac:dyDescent="0.25">
      <c r="D4411" s="119" t="s">
        <v>192</v>
      </c>
      <c r="H4411" s="141">
        <f t="shared" si="537"/>
        <v>0</v>
      </c>
      <c r="M4411" s="190">
        <f t="shared" si="538"/>
        <v>1</v>
      </c>
      <c r="N4411" s="190" t="str">
        <f t="shared" si="536"/>
        <v>JANEIRO</v>
      </c>
    </row>
    <row r="4412" spans="4:14" x14ac:dyDescent="0.25">
      <c r="D4412" s="119" t="s">
        <v>192</v>
      </c>
      <c r="H4412" s="141">
        <f t="shared" si="537"/>
        <v>0</v>
      </c>
      <c r="M4412" s="190">
        <f t="shared" si="538"/>
        <v>1</v>
      </c>
      <c r="N4412" s="190" t="str">
        <f t="shared" si="536"/>
        <v>JANEIRO</v>
      </c>
    </row>
    <row r="4413" spans="4:14" x14ac:dyDescent="0.25">
      <c r="D4413" s="119" t="s">
        <v>192</v>
      </c>
      <c r="H4413" s="141">
        <f t="shared" si="537"/>
        <v>0</v>
      </c>
      <c r="M4413" s="190">
        <f t="shared" si="538"/>
        <v>1</v>
      </c>
      <c r="N4413" s="190" t="str">
        <f t="shared" si="536"/>
        <v>JANEIRO</v>
      </c>
    </row>
    <row r="4414" spans="4:14" x14ac:dyDescent="0.25">
      <c r="D4414" s="119" t="s">
        <v>192</v>
      </c>
      <c r="H4414" s="141">
        <f t="shared" si="537"/>
        <v>0</v>
      </c>
      <c r="M4414" s="190">
        <f t="shared" si="538"/>
        <v>1</v>
      </c>
      <c r="N4414" s="190" t="str">
        <f t="shared" si="536"/>
        <v>JANEIRO</v>
      </c>
    </row>
    <row r="4415" spans="4:14" x14ac:dyDescent="0.25">
      <c r="D4415" s="119" t="s">
        <v>192</v>
      </c>
      <c r="H4415" s="141">
        <f t="shared" si="537"/>
        <v>0</v>
      </c>
      <c r="M4415" s="190">
        <f t="shared" si="538"/>
        <v>1</v>
      </c>
      <c r="N4415" s="190" t="str">
        <f t="shared" si="536"/>
        <v>JANEIRO</v>
      </c>
    </row>
    <row r="4416" spans="4:14" x14ac:dyDescent="0.25">
      <c r="D4416" s="119" t="s">
        <v>192</v>
      </c>
      <c r="H4416" s="141">
        <f t="shared" si="537"/>
        <v>0</v>
      </c>
      <c r="M4416" s="190">
        <f t="shared" si="538"/>
        <v>1</v>
      </c>
      <c r="N4416" s="190" t="str">
        <f t="shared" si="536"/>
        <v>JANEIRO</v>
      </c>
    </row>
    <row r="4417" spans="4:14" x14ac:dyDescent="0.25">
      <c r="D4417" s="119" t="s">
        <v>192</v>
      </c>
      <c r="H4417" s="141">
        <f t="shared" si="537"/>
        <v>0</v>
      </c>
      <c r="M4417" s="190">
        <f t="shared" si="538"/>
        <v>1</v>
      </c>
      <c r="N4417" s="190" t="str">
        <f t="shared" si="536"/>
        <v>JANEIRO</v>
      </c>
    </row>
    <row r="4418" spans="4:14" x14ac:dyDescent="0.25">
      <c r="D4418" s="119" t="s">
        <v>192</v>
      </c>
      <c r="H4418" s="141">
        <f t="shared" si="537"/>
        <v>0</v>
      </c>
      <c r="M4418" s="190">
        <f t="shared" si="538"/>
        <v>1</v>
      </c>
      <c r="N4418" s="190" t="str">
        <f t="shared" si="536"/>
        <v>JANEIRO</v>
      </c>
    </row>
    <row r="4419" spans="4:14" x14ac:dyDescent="0.25">
      <c r="D4419" s="119" t="s">
        <v>192</v>
      </c>
      <c r="H4419" s="141">
        <f t="shared" si="537"/>
        <v>0</v>
      </c>
      <c r="M4419" s="190">
        <f t="shared" si="538"/>
        <v>1</v>
      </c>
      <c r="N4419" s="190" t="str">
        <f t="shared" si="536"/>
        <v>JANEIRO</v>
      </c>
    </row>
    <row r="4420" spans="4:14" x14ac:dyDescent="0.25">
      <c r="D4420" s="119" t="s">
        <v>192</v>
      </c>
      <c r="H4420" s="141">
        <f t="shared" si="537"/>
        <v>0</v>
      </c>
      <c r="M4420" s="190">
        <f t="shared" si="538"/>
        <v>1</v>
      </c>
      <c r="N4420" s="190" t="str">
        <f t="shared" si="536"/>
        <v>JANEIRO</v>
      </c>
    </row>
    <row r="4421" spans="4:14" x14ac:dyDescent="0.25">
      <c r="D4421" s="119" t="s">
        <v>192</v>
      </c>
      <c r="H4421" s="141">
        <f t="shared" si="537"/>
        <v>0</v>
      </c>
      <c r="M4421" s="190">
        <f t="shared" si="538"/>
        <v>1</v>
      </c>
      <c r="N4421" s="190" t="str">
        <f t="shared" ref="N4421:N4484" si="539">IF(M4421=1,"JANEIRO",IF(M4421=2,"FEVEREIRO",IF(M4421=3,"MARÇO",IF(M4421=4,"ABRIL",IF(M4421=5,"MAIO",IF(M4421=6,"JUNHO",IF(M4421=7,"JULHO",IF(M4421=8,"AGOSTO",IF(M4421=9,"SETEMBRO",IF(M4421=10,"OUTUBRO",IF(M4421=11,"NOVEMBRO",IF(M4421=12,"DEZEMBRO",""))))))))))))</f>
        <v>JANEIRO</v>
      </c>
    </row>
    <row r="4422" spans="4:14" x14ac:dyDescent="0.25">
      <c r="D4422" s="119" t="s">
        <v>192</v>
      </c>
      <c r="H4422" s="141">
        <f t="shared" ref="H4422:H4485" si="540">IF(OR(I4422="",I4422=0),G4422,I4422)</f>
        <v>0</v>
      </c>
      <c r="M4422" s="190">
        <f t="shared" ref="M4422:M4485" si="541">IFERROR(MONTH(O4422),"")</f>
        <v>1</v>
      </c>
      <c r="N4422" s="190" t="str">
        <f t="shared" si="539"/>
        <v>JANEIRO</v>
      </c>
    </row>
    <row r="4423" spans="4:14" x14ac:dyDescent="0.25">
      <c r="D4423" s="119" t="s">
        <v>192</v>
      </c>
      <c r="H4423" s="141">
        <f t="shared" si="540"/>
        <v>0</v>
      </c>
      <c r="M4423" s="190">
        <f t="shared" si="541"/>
        <v>1</v>
      </c>
      <c r="N4423" s="190" t="str">
        <f t="shared" si="539"/>
        <v>JANEIRO</v>
      </c>
    </row>
    <row r="4424" spans="4:14" x14ac:dyDescent="0.25">
      <c r="D4424" s="119" t="s">
        <v>192</v>
      </c>
      <c r="H4424" s="141">
        <f t="shared" si="540"/>
        <v>0</v>
      </c>
      <c r="M4424" s="190">
        <f t="shared" si="541"/>
        <v>1</v>
      </c>
      <c r="N4424" s="190" t="str">
        <f t="shared" si="539"/>
        <v>JANEIRO</v>
      </c>
    </row>
    <row r="4425" spans="4:14" x14ac:dyDescent="0.25">
      <c r="D4425" s="119" t="s">
        <v>192</v>
      </c>
      <c r="H4425" s="141">
        <f t="shared" si="540"/>
        <v>0</v>
      </c>
      <c r="M4425" s="190">
        <f t="shared" si="541"/>
        <v>1</v>
      </c>
      <c r="N4425" s="190" t="str">
        <f t="shared" si="539"/>
        <v>JANEIRO</v>
      </c>
    </row>
    <row r="4426" spans="4:14" x14ac:dyDescent="0.25">
      <c r="D4426" s="119" t="s">
        <v>192</v>
      </c>
      <c r="H4426" s="141">
        <f t="shared" si="540"/>
        <v>0</v>
      </c>
      <c r="M4426" s="190">
        <f t="shared" si="541"/>
        <v>1</v>
      </c>
      <c r="N4426" s="190" t="str">
        <f t="shared" si="539"/>
        <v>JANEIRO</v>
      </c>
    </row>
    <row r="4427" spans="4:14" x14ac:dyDescent="0.25">
      <c r="D4427" s="119" t="s">
        <v>192</v>
      </c>
      <c r="H4427" s="141">
        <f t="shared" si="540"/>
        <v>0</v>
      </c>
      <c r="M4427" s="190">
        <f t="shared" si="541"/>
        <v>1</v>
      </c>
      <c r="N4427" s="190" t="str">
        <f t="shared" si="539"/>
        <v>JANEIRO</v>
      </c>
    </row>
    <row r="4428" spans="4:14" x14ac:dyDescent="0.25">
      <c r="D4428" s="119" t="s">
        <v>192</v>
      </c>
      <c r="H4428" s="141">
        <f t="shared" si="540"/>
        <v>0</v>
      </c>
      <c r="M4428" s="190">
        <f t="shared" si="541"/>
        <v>1</v>
      </c>
      <c r="N4428" s="190" t="str">
        <f t="shared" si="539"/>
        <v>JANEIRO</v>
      </c>
    </row>
    <row r="4429" spans="4:14" x14ac:dyDescent="0.25">
      <c r="D4429" s="119" t="s">
        <v>192</v>
      </c>
      <c r="H4429" s="141">
        <f t="shared" si="540"/>
        <v>0</v>
      </c>
      <c r="M4429" s="190">
        <f t="shared" si="541"/>
        <v>1</v>
      </c>
      <c r="N4429" s="190" t="str">
        <f t="shared" si="539"/>
        <v>JANEIRO</v>
      </c>
    </row>
    <row r="4430" spans="4:14" x14ac:dyDescent="0.25">
      <c r="D4430" s="119" t="s">
        <v>192</v>
      </c>
      <c r="H4430" s="141">
        <f t="shared" si="540"/>
        <v>0</v>
      </c>
      <c r="M4430" s="190">
        <f t="shared" si="541"/>
        <v>1</v>
      </c>
      <c r="N4430" s="190" t="str">
        <f t="shared" si="539"/>
        <v>JANEIRO</v>
      </c>
    </row>
    <row r="4431" spans="4:14" x14ac:dyDescent="0.25">
      <c r="D4431" s="119" t="s">
        <v>192</v>
      </c>
      <c r="H4431" s="141">
        <f t="shared" si="540"/>
        <v>0</v>
      </c>
      <c r="M4431" s="190">
        <f t="shared" si="541"/>
        <v>1</v>
      </c>
      <c r="N4431" s="190" t="str">
        <f t="shared" si="539"/>
        <v>JANEIRO</v>
      </c>
    </row>
    <row r="4432" spans="4:14" x14ac:dyDescent="0.25">
      <c r="D4432" s="119" t="s">
        <v>192</v>
      </c>
      <c r="H4432" s="141">
        <f t="shared" si="540"/>
        <v>0</v>
      </c>
      <c r="M4432" s="190">
        <f t="shared" si="541"/>
        <v>1</v>
      </c>
      <c r="N4432" s="190" t="str">
        <f t="shared" si="539"/>
        <v>JANEIRO</v>
      </c>
    </row>
    <row r="4433" spans="4:14" x14ac:dyDescent="0.25">
      <c r="D4433" s="119" t="s">
        <v>192</v>
      </c>
      <c r="H4433" s="141">
        <f t="shared" si="540"/>
        <v>0</v>
      </c>
      <c r="M4433" s="190">
        <f t="shared" si="541"/>
        <v>1</v>
      </c>
      <c r="N4433" s="190" t="str">
        <f t="shared" si="539"/>
        <v>JANEIRO</v>
      </c>
    </row>
    <row r="4434" spans="4:14" x14ac:dyDescent="0.25">
      <c r="D4434" s="119" t="s">
        <v>192</v>
      </c>
      <c r="H4434" s="141">
        <f t="shared" si="540"/>
        <v>0</v>
      </c>
      <c r="M4434" s="190">
        <f t="shared" si="541"/>
        <v>1</v>
      </c>
      <c r="N4434" s="190" t="str">
        <f t="shared" si="539"/>
        <v>JANEIRO</v>
      </c>
    </row>
    <row r="4435" spans="4:14" x14ac:dyDescent="0.25">
      <c r="D4435" s="119" t="s">
        <v>192</v>
      </c>
      <c r="H4435" s="141">
        <f t="shared" si="540"/>
        <v>0</v>
      </c>
      <c r="M4435" s="190">
        <f t="shared" si="541"/>
        <v>1</v>
      </c>
      <c r="N4435" s="190" t="str">
        <f t="shared" si="539"/>
        <v>JANEIRO</v>
      </c>
    </row>
    <row r="4436" spans="4:14" x14ac:dyDescent="0.25">
      <c r="D4436" s="119" t="s">
        <v>192</v>
      </c>
      <c r="H4436" s="141">
        <f t="shared" si="540"/>
        <v>0</v>
      </c>
      <c r="M4436" s="190">
        <f t="shared" si="541"/>
        <v>1</v>
      </c>
      <c r="N4436" s="190" t="str">
        <f t="shared" si="539"/>
        <v>JANEIRO</v>
      </c>
    </row>
    <row r="4437" spans="4:14" x14ac:dyDescent="0.25">
      <c r="D4437" s="119" t="s">
        <v>192</v>
      </c>
      <c r="H4437" s="141">
        <f t="shared" si="540"/>
        <v>0</v>
      </c>
      <c r="M4437" s="190">
        <f t="shared" si="541"/>
        <v>1</v>
      </c>
      <c r="N4437" s="190" t="str">
        <f t="shared" si="539"/>
        <v>JANEIRO</v>
      </c>
    </row>
    <row r="4438" spans="4:14" x14ac:dyDescent="0.25">
      <c r="D4438" s="119" t="s">
        <v>192</v>
      </c>
      <c r="H4438" s="141">
        <f t="shared" si="540"/>
        <v>0</v>
      </c>
      <c r="M4438" s="190">
        <f t="shared" si="541"/>
        <v>1</v>
      </c>
      <c r="N4438" s="190" t="str">
        <f t="shared" si="539"/>
        <v>JANEIRO</v>
      </c>
    </row>
    <row r="4439" spans="4:14" x14ac:dyDescent="0.25">
      <c r="D4439" s="119" t="s">
        <v>192</v>
      </c>
      <c r="H4439" s="141">
        <f t="shared" si="540"/>
        <v>0</v>
      </c>
      <c r="M4439" s="190">
        <f t="shared" si="541"/>
        <v>1</v>
      </c>
      <c r="N4439" s="190" t="str">
        <f t="shared" si="539"/>
        <v>JANEIRO</v>
      </c>
    </row>
    <row r="4440" spans="4:14" x14ac:dyDescent="0.25">
      <c r="D4440" s="119" t="s">
        <v>192</v>
      </c>
      <c r="H4440" s="141">
        <f t="shared" si="540"/>
        <v>0</v>
      </c>
      <c r="M4440" s="190">
        <f t="shared" si="541"/>
        <v>1</v>
      </c>
      <c r="N4440" s="190" t="str">
        <f t="shared" si="539"/>
        <v>JANEIRO</v>
      </c>
    </row>
    <row r="4441" spans="4:14" x14ac:dyDescent="0.25">
      <c r="D4441" s="119" t="s">
        <v>192</v>
      </c>
      <c r="H4441" s="141">
        <f t="shared" si="540"/>
        <v>0</v>
      </c>
      <c r="M4441" s="190">
        <f t="shared" si="541"/>
        <v>1</v>
      </c>
      <c r="N4441" s="190" t="str">
        <f t="shared" si="539"/>
        <v>JANEIRO</v>
      </c>
    </row>
    <row r="4442" spans="4:14" x14ac:dyDescent="0.25">
      <c r="D4442" s="119" t="s">
        <v>192</v>
      </c>
      <c r="H4442" s="141">
        <f t="shared" si="540"/>
        <v>0</v>
      </c>
      <c r="M4442" s="190">
        <f t="shared" si="541"/>
        <v>1</v>
      </c>
      <c r="N4442" s="190" t="str">
        <f t="shared" si="539"/>
        <v>JANEIRO</v>
      </c>
    </row>
    <row r="4443" spans="4:14" x14ac:dyDescent="0.25">
      <c r="D4443" s="119" t="s">
        <v>192</v>
      </c>
      <c r="H4443" s="141">
        <f t="shared" si="540"/>
        <v>0</v>
      </c>
      <c r="M4443" s="190">
        <f t="shared" si="541"/>
        <v>1</v>
      </c>
      <c r="N4443" s="190" t="str">
        <f t="shared" si="539"/>
        <v>JANEIRO</v>
      </c>
    </row>
    <row r="4444" spans="4:14" x14ac:dyDescent="0.25">
      <c r="D4444" s="119" t="s">
        <v>192</v>
      </c>
      <c r="H4444" s="141">
        <f t="shared" si="540"/>
        <v>0</v>
      </c>
      <c r="M4444" s="190">
        <f t="shared" si="541"/>
        <v>1</v>
      </c>
      <c r="N4444" s="190" t="str">
        <f t="shared" si="539"/>
        <v>JANEIRO</v>
      </c>
    </row>
    <row r="4445" spans="4:14" x14ac:dyDescent="0.25">
      <c r="D4445" s="119" t="s">
        <v>192</v>
      </c>
      <c r="H4445" s="141">
        <f t="shared" si="540"/>
        <v>0</v>
      </c>
      <c r="M4445" s="190">
        <f t="shared" si="541"/>
        <v>1</v>
      </c>
      <c r="N4445" s="190" t="str">
        <f t="shared" si="539"/>
        <v>JANEIRO</v>
      </c>
    </row>
    <row r="4446" spans="4:14" x14ac:dyDescent="0.25">
      <c r="D4446" s="119" t="s">
        <v>192</v>
      </c>
      <c r="H4446" s="141">
        <f t="shared" si="540"/>
        <v>0</v>
      </c>
      <c r="M4446" s="190">
        <f t="shared" si="541"/>
        <v>1</v>
      </c>
      <c r="N4446" s="190" t="str">
        <f t="shared" si="539"/>
        <v>JANEIRO</v>
      </c>
    </row>
    <row r="4447" spans="4:14" x14ac:dyDescent="0.25">
      <c r="D4447" s="119" t="s">
        <v>192</v>
      </c>
      <c r="H4447" s="141">
        <f t="shared" si="540"/>
        <v>0</v>
      </c>
      <c r="M4447" s="190">
        <f t="shared" si="541"/>
        <v>1</v>
      </c>
      <c r="N4447" s="190" t="str">
        <f t="shared" si="539"/>
        <v>JANEIRO</v>
      </c>
    </row>
    <row r="4448" spans="4:14" x14ac:dyDescent="0.25">
      <c r="D4448" s="119" t="s">
        <v>192</v>
      </c>
      <c r="H4448" s="141">
        <f t="shared" si="540"/>
        <v>0</v>
      </c>
      <c r="M4448" s="190">
        <f t="shared" si="541"/>
        <v>1</v>
      </c>
      <c r="N4448" s="190" t="str">
        <f t="shared" si="539"/>
        <v>JANEIRO</v>
      </c>
    </row>
    <row r="4449" spans="4:14" x14ac:dyDescent="0.25">
      <c r="D4449" s="119" t="s">
        <v>192</v>
      </c>
      <c r="H4449" s="141">
        <f t="shared" si="540"/>
        <v>0</v>
      </c>
      <c r="M4449" s="190">
        <f t="shared" si="541"/>
        <v>1</v>
      </c>
      <c r="N4449" s="190" t="str">
        <f t="shared" si="539"/>
        <v>JANEIRO</v>
      </c>
    </row>
    <row r="4450" spans="4:14" x14ac:dyDescent="0.25">
      <c r="D4450" s="119" t="s">
        <v>192</v>
      </c>
      <c r="H4450" s="141">
        <f t="shared" si="540"/>
        <v>0</v>
      </c>
      <c r="M4450" s="190">
        <f t="shared" si="541"/>
        <v>1</v>
      </c>
      <c r="N4450" s="190" t="str">
        <f t="shared" si="539"/>
        <v>JANEIRO</v>
      </c>
    </row>
    <row r="4451" spans="4:14" x14ac:dyDescent="0.25">
      <c r="D4451" s="119" t="s">
        <v>192</v>
      </c>
      <c r="H4451" s="141">
        <f t="shared" si="540"/>
        <v>0</v>
      </c>
      <c r="M4451" s="190">
        <f t="shared" si="541"/>
        <v>1</v>
      </c>
      <c r="N4451" s="190" t="str">
        <f t="shared" si="539"/>
        <v>JANEIRO</v>
      </c>
    </row>
    <row r="4452" spans="4:14" x14ac:dyDescent="0.25">
      <c r="D4452" s="119" t="s">
        <v>192</v>
      </c>
      <c r="H4452" s="141">
        <f t="shared" si="540"/>
        <v>0</v>
      </c>
      <c r="M4452" s="190">
        <f t="shared" si="541"/>
        <v>1</v>
      </c>
      <c r="N4452" s="190" t="str">
        <f t="shared" si="539"/>
        <v>JANEIRO</v>
      </c>
    </row>
    <row r="4453" spans="4:14" x14ac:dyDescent="0.25">
      <c r="D4453" s="119" t="s">
        <v>192</v>
      </c>
      <c r="H4453" s="141">
        <f t="shared" si="540"/>
        <v>0</v>
      </c>
      <c r="M4453" s="190">
        <f t="shared" si="541"/>
        <v>1</v>
      </c>
      <c r="N4453" s="190" t="str">
        <f t="shared" si="539"/>
        <v>JANEIRO</v>
      </c>
    </row>
    <row r="4454" spans="4:14" x14ac:dyDescent="0.25">
      <c r="D4454" s="119" t="s">
        <v>192</v>
      </c>
      <c r="H4454" s="141">
        <f t="shared" si="540"/>
        <v>0</v>
      </c>
      <c r="M4454" s="190">
        <f t="shared" si="541"/>
        <v>1</v>
      </c>
      <c r="N4454" s="190" t="str">
        <f t="shared" si="539"/>
        <v>JANEIRO</v>
      </c>
    </row>
    <row r="4455" spans="4:14" x14ac:dyDescent="0.25">
      <c r="D4455" s="119" t="s">
        <v>192</v>
      </c>
      <c r="H4455" s="141">
        <f t="shared" si="540"/>
        <v>0</v>
      </c>
      <c r="M4455" s="190">
        <f t="shared" si="541"/>
        <v>1</v>
      </c>
      <c r="N4455" s="190" t="str">
        <f t="shared" si="539"/>
        <v>JANEIRO</v>
      </c>
    </row>
    <row r="4456" spans="4:14" x14ac:dyDescent="0.25">
      <c r="D4456" s="119" t="s">
        <v>192</v>
      </c>
      <c r="H4456" s="141">
        <f t="shared" si="540"/>
        <v>0</v>
      </c>
      <c r="M4456" s="190">
        <f t="shared" si="541"/>
        <v>1</v>
      </c>
      <c r="N4456" s="190" t="str">
        <f t="shared" si="539"/>
        <v>JANEIRO</v>
      </c>
    </row>
    <row r="4457" spans="4:14" x14ac:dyDescent="0.25">
      <c r="D4457" s="119" t="s">
        <v>192</v>
      </c>
      <c r="H4457" s="141">
        <f t="shared" si="540"/>
        <v>0</v>
      </c>
      <c r="M4457" s="190">
        <f t="shared" si="541"/>
        <v>1</v>
      </c>
      <c r="N4457" s="190" t="str">
        <f t="shared" si="539"/>
        <v>JANEIRO</v>
      </c>
    </row>
    <row r="4458" spans="4:14" x14ac:dyDescent="0.25">
      <c r="D4458" s="119" t="s">
        <v>192</v>
      </c>
      <c r="H4458" s="141">
        <f t="shared" si="540"/>
        <v>0</v>
      </c>
      <c r="M4458" s="190">
        <f t="shared" si="541"/>
        <v>1</v>
      </c>
      <c r="N4458" s="190" t="str">
        <f t="shared" si="539"/>
        <v>JANEIRO</v>
      </c>
    </row>
    <row r="4459" spans="4:14" x14ac:dyDescent="0.25">
      <c r="D4459" s="119" t="s">
        <v>192</v>
      </c>
      <c r="H4459" s="141">
        <f t="shared" si="540"/>
        <v>0</v>
      </c>
      <c r="M4459" s="190">
        <f t="shared" si="541"/>
        <v>1</v>
      </c>
      <c r="N4459" s="190" t="str">
        <f t="shared" si="539"/>
        <v>JANEIRO</v>
      </c>
    </row>
    <row r="4460" spans="4:14" x14ac:dyDescent="0.25">
      <c r="D4460" s="119" t="s">
        <v>192</v>
      </c>
      <c r="H4460" s="141">
        <f t="shared" si="540"/>
        <v>0</v>
      </c>
      <c r="M4460" s="190">
        <f t="shared" si="541"/>
        <v>1</v>
      </c>
      <c r="N4460" s="190" t="str">
        <f t="shared" si="539"/>
        <v>JANEIRO</v>
      </c>
    </row>
    <row r="4461" spans="4:14" x14ac:dyDescent="0.25">
      <c r="D4461" s="119" t="s">
        <v>192</v>
      </c>
      <c r="H4461" s="141">
        <f t="shared" si="540"/>
        <v>0</v>
      </c>
      <c r="M4461" s="190">
        <f t="shared" si="541"/>
        <v>1</v>
      </c>
      <c r="N4461" s="190" t="str">
        <f t="shared" si="539"/>
        <v>JANEIRO</v>
      </c>
    </row>
    <row r="4462" spans="4:14" x14ac:dyDescent="0.25">
      <c r="D4462" s="119" t="s">
        <v>192</v>
      </c>
      <c r="H4462" s="141">
        <f t="shared" si="540"/>
        <v>0</v>
      </c>
      <c r="M4462" s="190">
        <f t="shared" si="541"/>
        <v>1</v>
      </c>
      <c r="N4462" s="190" t="str">
        <f t="shared" si="539"/>
        <v>JANEIRO</v>
      </c>
    </row>
    <row r="4463" spans="4:14" x14ac:dyDescent="0.25">
      <c r="D4463" s="119" t="s">
        <v>192</v>
      </c>
      <c r="H4463" s="141">
        <f t="shared" si="540"/>
        <v>0</v>
      </c>
      <c r="M4463" s="190">
        <f t="shared" si="541"/>
        <v>1</v>
      </c>
      <c r="N4463" s="190" t="str">
        <f t="shared" si="539"/>
        <v>JANEIRO</v>
      </c>
    </row>
    <row r="4464" spans="4:14" x14ac:dyDescent="0.25">
      <c r="D4464" s="119" t="s">
        <v>192</v>
      </c>
      <c r="H4464" s="141">
        <f t="shared" si="540"/>
        <v>0</v>
      </c>
      <c r="M4464" s="190">
        <f t="shared" si="541"/>
        <v>1</v>
      </c>
      <c r="N4464" s="190" t="str">
        <f t="shared" si="539"/>
        <v>JANEIRO</v>
      </c>
    </row>
    <row r="4465" spans="4:14" x14ac:dyDescent="0.25">
      <c r="D4465" s="119" t="s">
        <v>192</v>
      </c>
      <c r="H4465" s="141">
        <f t="shared" si="540"/>
        <v>0</v>
      </c>
      <c r="M4465" s="190">
        <f t="shared" si="541"/>
        <v>1</v>
      </c>
      <c r="N4465" s="190" t="str">
        <f t="shared" si="539"/>
        <v>JANEIRO</v>
      </c>
    </row>
    <row r="4466" spans="4:14" x14ac:dyDescent="0.25">
      <c r="D4466" s="119" t="s">
        <v>192</v>
      </c>
      <c r="H4466" s="141">
        <f t="shared" si="540"/>
        <v>0</v>
      </c>
      <c r="M4466" s="190">
        <f t="shared" si="541"/>
        <v>1</v>
      </c>
      <c r="N4466" s="190" t="str">
        <f t="shared" si="539"/>
        <v>JANEIRO</v>
      </c>
    </row>
    <row r="4467" spans="4:14" x14ac:dyDescent="0.25">
      <c r="D4467" s="119" t="s">
        <v>192</v>
      </c>
      <c r="H4467" s="141">
        <f t="shared" si="540"/>
        <v>0</v>
      </c>
      <c r="M4467" s="190">
        <f t="shared" si="541"/>
        <v>1</v>
      </c>
      <c r="N4467" s="190" t="str">
        <f t="shared" si="539"/>
        <v>JANEIRO</v>
      </c>
    </row>
    <row r="4468" spans="4:14" x14ac:dyDescent="0.25">
      <c r="D4468" s="119" t="s">
        <v>192</v>
      </c>
      <c r="H4468" s="141">
        <f t="shared" si="540"/>
        <v>0</v>
      </c>
      <c r="M4468" s="190">
        <f t="shared" si="541"/>
        <v>1</v>
      </c>
      <c r="N4468" s="190" t="str">
        <f t="shared" si="539"/>
        <v>JANEIRO</v>
      </c>
    </row>
    <row r="4469" spans="4:14" x14ac:dyDescent="0.25">
      <c r="D4469" s="119" t="s">
        <v>192</v>
      </c>
      <c r="H4469" s="141">
        <f t="shared" si="540"/>
        <v>0</v>
      </c>
      <c r="M4469" s="190">
        <f t="shared" si="541"/>
        <v>1</v>
      </c>
      <c r="N4469" s="190" t="str">
        <f t="shared" si="539"/>
        <v>JANEIRO</v>
      </c>
    </row>
    <row r="4470" spans="4:14" x14ac:dyDescent="0.25">
      <c r="D4470" s="119" t="s">
        <v>192</v>
      </c>
      <c r="H4470" s="141">
        <f t="shared" si="540"/>
        <v>0</v>
      </c>
      <c r="M4470" s="190">
        <f t="shared" si="541"/>
        <v>1</v>
      </c>
      <c r="N4470" s="190" t="str">
        <f t="shared" si="539"/>
        <v>JANEIRO</v>
      </c>
    </row>
    <row r="4471" spans="4:14" x14ac:dyDescent="0.25">
      <c r="D4471" s="119" t="s">
        <v>192</v>
      </c>
      <c r="H4471" s="141">
        <f t="shared" si="540"/>
        <v>0</v>
      </c>
      <c r="M4471" s="190">
        <f t="shared" si="541"/>
        <v>1</v>
      </c>
      <c r="N4471" s="190" t="str">
        <f t="shared" si="539"/>
        <v>JANEIRO</v>
      </c>
    </row>
    <row r="4472" spans="4:14" x14ac:dyDescent="0.25">
      <c r="D4472" s="119" t="s">
        <v>192</v>
      </c>
      <c r="H4472" s="141">
        <f t="shared" si="540"/>
        <v>0</v>
      </c>
      <c r="M4472" s="190">
        <f t="shared" si="541"/>
        <v>1</v>
      </c>
      <c r="N4472" s="190" t="str">
        <f t="shared" si="539"/>
        <v>JANEIRO</v>
      </c>
    </row>
    <row r="4473" spans="4:14" x14ac:dyDescent="0.25">
      <c r="D4473" s="119" t="s">
        <v>192</v>
      </c>
      <c r="H4473" s="141">
        <f t="shared" si="540"/>
        <v>0</v>
      </c>
      <c r="M4473" s="190">
        <f t="shared" si="541"/>
        <v>1</v>
      </c>
      <c r="N4473" s="190" t="str">
        <f t="shared" si="539"/>
        <v>JANEIRO</v>
      </c>
    </row>
    <row r="4474" spans="4:14" x14ac:dyDescent="0.25">
      <c r="D4474" s="119" t="s">
        <v>192</v>
      </c>
      <c r="H4474" s="141">
        <f t="shared" si="540"/>
        <v>0</v>
      </c>
      <c r="M4474" s="190">
        <f t="shared" si="541"/>
        <v>1</v>
      </c>
      <c r="N4474" s="190" t="str">
        <f t="shared" si="539"/>
        <v>JANEIRO</v>
      </c>
    </row>
    <row r="4475" spans="4:14" x14ac:dyDescent="0.25">
      <c r="D4475" s="119" t="s">
        <v>192</v>
      </c>
      <c r="H4475" s="141">
        <f t="shared" si="540"/>
        <v>0</v>
      </c>
      <c r="M4475" s="190">
        <f t="shared" si="541"/>
        <v>1</v>
      </c>
      <c r="N4475" s="190" t="str">
        <f t="shared" si="539"/>
        <v>JANEIRO</v>
      </c>
    </row>
    <row r="4476" spans="4:14" x14ac:dyDescent="0.25">
      <c r="D4476" s="119" t="s">
        <v>192</v>
      </c>
      <c r="H4476" s="141">
        <f t="shared" si="540"/>
        <v>0</v>
      </c>
      <c r="M4476" s="190">
        <f t="shared" si="541"/>
        <v>1</v>
      </c>
      <c r="N4476" s="190" t="str">
        <f t="shared" si="539"/>
        <v>JANEIRO</v>
      </c>
    </row>
    <row r="4477" spans="4:14" x14ac:dyDescent="0.25">
      <c r="D4477" s="119" t="s">
        <v>192</v>
      </c>
      <c r="H4477" s="141">
        <f t="shared" si="540"/>
        <v>0</v>
      </c>
      <c r="M4477" s="190">
        <f t="shared" si="541"/>
        <v>1</v>
      </c>
      <c r="N4477" s="190" t="str">
        <f t="shared" si="539"/>
        <v>JANEIRO</v>
      </c>
    </row>
    <row r="4478" spans="4:14" x14ac:dyDescent="0.25">
      <c r="D4478" s="119" t="s">
        <v>192</v>
      </c>
      <c r="H4478" s="141">
        <f t="shared" si="540"/>
        <v>0</v>
      </c>
      <c r="M4478" s="190">
        <f t="shared" si="541"/>
        <v>1</v>
      </c>
      <c r="N4478" s="190" t="str">
        <f t="shared" si="539"/>
        <v>JANEIRO</v>
      </c>
    </row>
    <row r="4479" spans="4:14" x14ac:dyDescent="0.25">
      <c r="D4479" s="119" t="s">
        <v>192</v>
      </c>
      <c r="H4479" s="141">
        <f t="shared" si="540"/>
        <v>0</v>
      </c>
      <c r="M4479" s="190">
        <f t="shared" si="541"/>
        <v>1</v>
      </c>
      <c r="N4479" s="190" t="str">
        <f t="shared" si="539"/>
        <v>JANEIRO</v>
      </c>
    </row>
    <row r="4480" spans="4:14" x14ac:dyDescent="0.25">
      <c r="D4480" s="119" t="s">
        <v>192</v>
      </c>
      <c r="H4480" s="141">
        <f t="shared" si="540"/>
        <v>0</v>
      </c>
      <c r="M4480" s="190">
        <f t="shared" si="541"/>
        <v>1</v>
      </c>
      <c r="N4480" s="190" t="str">
        <f t="shared" si="539"/>
        <v>JANEIRO</v>
      </c>
    </row>
    <row r="4481" spans="4:14" x14ac:dyDescent="0.25">
      <c r="D4481" s="119" t="s">
        <v>192</v>
      </c>
      <c r="H4481" s="141">
        <f t="shared" si="540"/>
        <v>0</v>
      </c>
      <c r="M4481" s="190">
        <f t="shared" si="541"/>
        <v>1</v>
      </c>
      <c r="N4481" s="190" t="str">
        <f t="shared" si="539"/>
        <v>JANEIRO</v>
      </c>
    </row>
    <row r="4482" spans="4:14" x14ac:dyDescent="0.25">
      <c r="D4482" s="119" t="s">
        <v>192</v>
      </c>
      <c r="H4482" s="141">
        <f t="shared" si="540"/>
        <v>0</v>
      </c>
      <c r="M4482" s="190">
        <f t="shared" si="541"/>
        <v>1</v>
      </c>
      <c r="N4482" s="190" t="str">
        <f t="shared" si="539"/>
        <v>JANEIRO</v>
      </c>
    </row>
    <row r="4483" spans="4:14" x14ac:dyDescent="0.25">
      <c r="D4483" s="119" t="s">
        <v>192</v>
      </c>
      <c r="H4483" s="141">
        <f t="shared" si="540"/>
        <v>0</v>
      </c>
      <c r="M4483" s="190">
        <f t="shared" si="541"/>
        <v>1</v>
      </c>
      <c r="N4483" s="190" t="str">
        <f t="shared" si="539"/>
        <v>JANEIRO</v>
      </c>
    </row>
    <row r="4484" spans="4:14" x14ac:dyDescent="0.25">
      <c r="D4484" s="119" t="s">
        <v>192</v>
      </c>
      <c r="H4484" s="141">
        <f t="shared" si="540"/>
        <v>0</v>
      </c>
      <c r="M4484" s="190">
        <f t="shared" si="541"/>
        <v>1</v>
      </c>
      <c r="N4484" s="190" t="str">
        <f t="shared" si="539"/>
        <v>JANEIRO</v>
      </c>
    </row>
    <row r="4485" spans="4:14" x14ac:dyDescent="0.25">
      <c r="D4485" s="119" t="s">
        <v>192</v>
      </c>
      <c r="H4485" s="141">
        <f t="shared" si="540"/>
        <v>0</v>
      </c>
      <c r="M4485" s="190">
        <f t="shared" si="541"/>
        <v>1</v>
      </c>
      <c r="N4485" s="190" t="str">
        <f t="shared" ref="N4485:N4548" si="542">IF(M4485=1,"JANEIRO",IF(M4485=2,"FEVEREIRO",IF(M4485=3,"MARÇO",IF(M4485=4,"ABRIL",IF(M4485=5,"MAIO",IF(M4485=6,"JUNHO",IF(M4485=7,"JULHO",IF(M4485=8,"AGOSTO",IF(M4485=9,"SETEMBRO",IF(M4485=10,"OUTUBRO",IF(M4485=11,"NOVEMBRO",IF(M4485=12,"DEZEMBRO",""))))))))))))</f>
        <v>JANEIRO</v>
      </c>
    </row>
    <row r="4486" spans="4:14" x14ac:dyDescent="0.25">
      <c r="D4486" s="119" t="s">
        <v>192</v>
      </c>
      <c r="H4486" s="141">
        <f t="shared" ref="H4486:H4549" si="543">IF(OR(I4486="",I4486=0),G4486,I4486)</f>
        <v>0</v>
      </c>
      <c r="M4486" s="190">
        <f t="shared" ref="M4486:M4549" si="544">IFERROR(MONTH(O4486),"")</f>
        <v>1</v>
      </c>
      <c r="N4486" s="190" t="str">
        <f t="shared" si="542"/>
        <v>JANEIRO</v>
      </c>
    </row>
    <row r="4487" spans="4:14" x14ac:dyDescent="0.25">
      <c r="D4487" s="119" t="s">
        <v>192</v>
      </c>
      <c r="H4487" s="141">
        <f t="shared" si="543"/>
        <v>0</v>
      </c>
      <c r="M4487" s="190">
        <f t="shared" si="544"/>
        <v>1</v>
      </c>
      <c r="N4487" s="190" t="str">
        <f t="shared" si="542"/>
        <v>JANEIRO</v>
      </c>
    </row>
    <row r="4488" spans="4:14" x14ac:dyDescent="0.25">
      <c r="D4488" s="119" t="s">
        <v>192</v>
      </c>
      <c r="H4488" s="141">
        <f t="shared" si="543"/>
        <v>0</v>
      </c>
      <c r="M4488" s="190">
        <f t="shared" si="544"/>
        <v>1</v>
      </c>
      <c r="N4488" s="190" t="str">
        <f t="shared" si="542"/>
        <v>JANEIRO</v>
      </c>
    </row>
    <row r="4489" spans="4:14" x14ac:dyDescent="0.25">
      <c r="D4489" s="119" t="s">
        <v>192</v>
      </c>
      <c r="H4489" s="141">
        <f t="shared" si="543"/>
        <v>0</v>
      </c>
      <c r="M4489" s="190">
        <f t="shared" si="544"/>
        <v>1</v>
      </c>
      <c r="N4489" s="190" t="str">
        <f t="shared" si="542"/>
        <v>JANEIRO</v>
      </c>
    </row>
    <row r="4490" spans="4:14" x14ac:dyDescent="0.25">
      <c r="D4490" s="119" t="s">
        <v>192</v>
      </c>
      <c r="H4490" s="141">
        <f t="shared" si="543"/>
        <v>0</v>
      </c>
      <c r="M4490" s="190">
        <f t="shared" si="544"/>
        <v>1</v>
      </c>
      <c r="N4490" s="190" t="str">
        <f t="shared" si="542"/>
        <v>JANEIRO</v>
      </c>
    </row>
    <row r="4491" spans="4:14" x14ac:dyDescent="0.25">
      <c r="D4491" s="119" t="s">
        <v>192</v>
      </c>
      <c r="H4491" s="141">
        <f t="shared" si="543"/>
        <v>0</v>
      </c>
      <c r="M4491" s="190">
        <f t="shared" si="544"/>
        <v>1</v>
      </c>
      <c r="N4491" s="190" t="str">
        <f t="shared" si="542"/>
        <v>JANEIRO</v>
      </c>
    </row>
    <row r="4492" spans="4:14" x14ac:dyDescent="0.25">
      <c r="D4492" s="119" t="s">
        <v>192</v>
      </c>
      <c r="H4492" s="141">
        <f t="shared" si="543"/>
        <v>0</v>
      </c>
      <c r="M4492" s="190">
        <f t="shared" si="544"/>
        <v>1</v>
      </c>
      <c r="N4492" s="190" t="str">
        <f t="shared" si="542"/>
        <v>JANEIRO</v>
      </c>
    </row>
    <row r="4493" spans="4:14" x14ac:dyDescent="0.25">
      <c r="D4493" s="119" t="s">
        <v>192</v>
      </c>
      <c r="H4493" s="141">
        <f t="shared" si="543"/>
        <v>0</v>
      </c>
      <c r="M4493" s="190">
        <f t="shared" si="544"/>
        <v>1</v>
      </c>
      <c r="N4493" s="190" t="str">
        <f t="shared" si="542"/>
        <v>JANEIRO</v>
      </c>
    </row>
    <row r="4494" spans="4:14" x14ac:dyDescent="0.25">
      <c r="D4494" s="119" t="s">
        <v>192</v>
      </c>
      <c r="H4494" s="141">
        <f t="shared" si="543"/>
        <v>0</v>
      </c>
      <c r="M4494" s="190">
        <f t="shared" si="544"/>
        <v>1</v>
      </c>
      <c r="N4494" s="190" t="str">
        <f t="shared" si="542"/>
        <v>JANEIRO</v>
      </c>
    </row>
    <row r="4495" spans="4:14" x14ac:dyDescent="0.25">
      <c r="D4495" s="119" t="s">
        <v>192</v>
      </c>
      <c r="H4495" s="141">
        <f t="shared" si="543"/>
        <v>0</v>
      </c>
      <c r="M4495" s="190">
        <f t="shared" si="544"/>
        <v>1</v>
      </c>
      <c r="N4495" s="190" t="str">
        <f t="shared" si="542"/>
        <v>JANEIRO</v>
      </c>
    </row>
    <row r="4496" spans="4:14" x14ac:dyDescent="0.25">
      <c r="D4496" s="119" t="s">
        <v>192</v>
      </c>
      <c r="H4496" s="141">
        <f t="shared" si="543"/>
        <v>0</v>
      </c>
      <c r="M4496" s="190">
        <f t="shared" si="544"/>
        <v>1</v>
      </c>
      <c r="N4496" s="190" t="str">
        <f t="shared" si="542"/>
        <v>JANEIRO</v>
      </c>
    </row>
    <row r="4497" spans="4:14" x14ac:dyDescent="0.25">
      <c r="D4497" s="119" t="s">
        <v>192</v>
      </c>
      <c r="H4497" s="141">
        <f t="shared" si="543"/>
        <v>0</v>
      </c>
      <c r="M4497" s="190">
        <f t="shared" si="544"/>
        <v>1</v>
      </c>
      <c r="N4497" s="190" t="str">
        <f t="shared" si="542"/>
        <v>JANEIRO</v>
      </c>
    </row>
    <row r="4498" spans="4:14" x14ac:dyDescent="0.25">
      <c r="D4498" s="119" t="s">
        <v>192</v>
      </c>
      <c r="H4498" s="141">
        <f t="shared" si="543"/>
        <v>0</v>
      </c>
      <c r="M4498" s="190">
        <f t="shared" si="544"/>
        <v>1</v>
      </c>
      <c r="N4498" s="190" t="str">
        <f t="shared" si="542"/>
        <v>JANEIRO</v>
      </c>
    </row>
    <row r="4499" spans="4:14" x14ac:dyDescent="0.25">
      <c r="D4499" s="119" t="s">
        <v>192</v>
      </c>
      <c r="H4499" s="141">
        <f t="shared" si="543"/>
        <v>0</v>
      </c>
      <c r="M4499" s="190">
        <f t="shared" si="544"/>
        <v>1</v>
      </c>
      <c r="N4499" s="190" t="str">
        <f t="shared" si="542"/>
        <v>JANEIRO</v>
      </c>
    </row>
    <row r="4500" spans="4:14" x14ac:dyDescent="0.25">
      <c r="D4500" s="119" t="s">
        <v>192</v>
      </c>
      <c r="H4500" s="141">
        <f t="shared" si="543"/>
        <v>0</v>
      </c>
      <c r="M4500" s="190">
        <f t="shared" si="544"/>
        <v>1</v>
      </c>
      <c r="N4500" s="190" t="str">
        <f t="shared" si="542"/>
        <v>JANEIRO</v>
      </c>
    </row>
    <row r="4501" spans="4:14" x14ac:dyDescent="0.25">
      <c r="D4501" s="119" t="s">
        <v>192</v>
      </c>
      <c r="H4501" s="141">
        <f t="shared" si="543"/>
        <v>0</v>
      </c>
      <c r="M4501" s="190">
        <f t="shared" si="544"/>
        <v>1</v>
      </c>
      <c r="N4501" s="190" t="str">
        <f t="shared" si="542"/>
        <v>JANEIRO</v>
      </c>
    </row>
    <row r="4502" spans="4:14" x14ac:dyDescent="0.25">
      <c r="D4502" s="119" t="s">
        <v>192</v>
      </c>
      <c r="H4502" s="141">
        <f t="shared" si="543"/>
        <v>0</v>
      </c>
      <c r="M4502" s="190">
        <f t="shared" si="544"/>
        <v>1</v>
      </c>
      <c r="N4502" s="190" t="str">
        <f t="shared" si="542"/>
        <v>JANEIRO</v>
      </c>
    </row>
    <row r="4503" spans="4:14" x14ac:dyDescent="0.25">
      <c r="D4503" s="119" t="s">
        <v>192</v>
      </c>
      <c r="H4503" s="141">
        <f t="shared" si="543"/>
        <v>0</v>
      </c>
      <c r="M4503" s="190">
        <f t="shared" si="544"/>
        <v>1</v>
      </c>
      <c r="N4503" s="190" t="str">
        <f t="shared" si="542"/>
        <v>JANEIRO</v>
      </c>
    </row>
    <row r="4504" spans="4:14" x14ac:dyDescent="0.25">
      <c r="D4504" s="119" t="s">
        <v>192</v>
      </c>
      <c r="H4504" s="141">
        <f t="shared" si="543"/>
        <v>0</v>
      </c>
      <c r="M4504" s="190">
        <f t="shared" si="544"/>
        <v>1</v>
      </c>
      <c r="N4504" s="190" t="str">
        <f t="shared" si="542"/>
        <v>JANEIRO</v>
      </c>
    </row>
    <row r="4505" spans="4:14" x14ac:dyDescent="0.25">
      <c r="D4505" s="119" t="s">
        <v>192</v>
      </c>
      <c r="H4505" s="141">
        <f t="shared" si="543"/>
        <v>0</v>
      </c>
      <c r="M4505" s="190">
        <f t="shared" si="544"/>
        <v>1</v>
      </c>
      <c r="N4505" s="190" t="str">
        <f t="shared" si="542"/>
        <v>JANEIRO</v>
      </c>
    </row>
    <row r="4506" spans="4:14" x14ac:dyDescent="0.25">
      <c r="D4506" s="119" t="s">
        <v>192</v>
      </c>
      <c r="H4506" s="141">
        <f t="shared" si="543"/>
        <v>0</v>
      </c>
      <c r="M4506" s="190">
        <f t="shared" si="544"/>
        <v>1</v>
      </c>
      <c r="N4506" s="190" t="str">
        <f t="shared" si="542"/>
        <v>JANEIRO</v>
      </c>
    </row>
    <row r="4507" spans="4:14" x14ac:dyDescent="0.25">
      <c r="D4507" s="119" t="s">
        <v>192</v>
      </c>
      <c r="H4507" s="141">
        <f t="shared" si="543"/>
        <v>0</v>
      </c>
      <c r="M4507" s="190">
        <f t="shared" si="544"/>
        <v>1</v>
      </c>
      <c r="N4507" s="190" t="str">
        <f t="shared" si="542"/>
        <v>JANEIRO</v>
      </c>
    </row>
    <row r="4508" spans="4:14" x14ac:dyDescent="0.25">
      <c r="D4508" s="119" t="s">
        <v>192</v>
      </c>
      <c r="H4508" s="141">
        <f t="shared" si="543"/>
        <v>0</v>
      </c>
      <c r="M4508" s="190">
        <f t="shared" si="544"/>
        <v>1</v>
      </c>
      <c r="N4508" s="190" t="str">
        <f t="shared" si="542"/>
        <v>JANEIRO</v>
      </c>
    </row>
    <row r="4509" spans="4:14" x14ac:dyDescent="0.25">
      <c r="D4509" s="119" t="s">
        <v>192</v>
      </c>
      <c r="H4509" s="141">
        <f t="shared" si="543"/>
        <v>0</v>
      </c>
      <c r="M4509" s="190">
        <f t="shared" si="544"/>
        <v>1</v>
      </c>
      <c r="N4509" s="190" t="str">
        <f t="shared" si="542"/>
        <v>JANEIRO</v>
      </c>
    </row>
    <row r="4510" spans="4:14" x14ac:dyDescent="0.25">
      <c r="D4510" s="119" t="s">
        <v>192</v>
      </c>
      <c r="H4510" s="141">
        <f t="shared" si="543"/>
        <v>0</v>
      </c>
      <c r="M4510" s="190">
        <f t="shared" si="544"/>
        <v>1</v>
      </c>
      <c r="N4510" s="190" t="str">
        <f t="shared" si="542"/>
        <v>JANEIRO</v>
      </c>
    </row>
    <row r="4511" spans="4:14" x14ac:dyDescent="0.25">
      <c r="D4511" s="119" t="s">
        <v>192</v>
      </c>
      <c r="H4511" s="141">
        <f t="shared" si="543"/>
        <v>0</v>
      </c>
      <c r="M4511" s="190">
        <f t="shared" si="544"/>
        <v>1</v>
      </c>
      <c r="N4511" s="190" t="str">
        <f t="shared" si="542"/>
        <v>JANEIRO</v>
      </c>
    </row>
    <row r="4512" spans="4:14" x14ac:dyDescent="0.25">
      <c r="D4512" s="119" t="s">
        <v>192</v>
      </c>
      <c r="H4512" s="141">
        <f t="shared" si="543"/>
        <v>0</v>
      </c>
      <c r="M4512" s="190">
        <f t="shared" si="544"/>
        <v>1</v>
      </c>
      <c r="N4512" s="190" t="str">
        <f t="shared" si="542"/>
        <v>JANEIRO</v>
      </c>
    </row>
    <row r="4513" spans="4:14" x14ac:dyDescent="0.25">
      <c r="D4513" s="119" t="s">
        <v>192</v>
      </c>
      <c r="H4513" s="141">
        <f t="shared" si="543"/>
        <v>0</v>
      </c>
      <c r="M4513" s="190">
        <f t="shared" si="544"/>
        <v>1</v>
      </c>
      <c r="N4513" s="190" t="str">
        <f t="shared" si="542"/>
        <v>JANEIRO</v>
      </c>
    </row>
    <row r="4514" spans="4:14" x14ac:dyDescent="0.25">
      <c r="D4514" s="119" t="s">
        <v>192</v>
      </c>
      <c r="H4514" s="141">
        <f t="shared" si="543"/>
        <v>0</v>
      </c>
      <c r="M4514" s="190">
        <f t="shared" si="544"/>
        <v>1</v>
      </c>
      <c r="N4514" s="190" t="str">
        <f t="shared" si="542"/>
        <v>JANEIRO</v>
      </c>
    </row>
    <row r="4515" spans="4:14" x14ac:dyDescent="0.25">
      <c r="D4515" s="119" t="s">
        <v>192</v>
      </c>
      <c r="H4515" s="141">
        <f t="shared" si="543"/>
        <v>0</v>
      </c>
      <c r="M4515" s="190">
        <f t="shared" si="544"/>
        <v>1</v>
      </c>
      <c r="N4515" s="190" t="str">
        <f t="shared" si="542"/>
        <v>JANEIRO</v>
      </c>
    </row>
    <row r="4516" spans="4:14" x14ac:dyDescent="0.25">
      <c r="D4516" s="119" t="s">
        <v>192</v>
      </c>
      <c r="H4516" s="141">
        <f t="shared" si="543"/>
        <v>0</v>
      </c>
      <c r="M4516" s="190">
        <f t="shared" si="544"/>
        <v>1</v>
      </c>
      <c r="N4516" s="190" t="str">
        <f t="shared" si="542"/>
        <v>JANEIRO</v>
      </c>
    </row>
    <row r="4517" spans="4:14" x14ac:dyDescent="0.25">
      <c r="D4517" s="119" t="s">
        <v>192</v>
      </c>
      <c r="H4517" s="141">
        <f t="shared" si="543"/>
        <v>0</v>
      </c>
      <c r="M4517" s="190">
        <f t="shared" si="544"/>
        <v>1</v>
      </c>
      <c r="N4517" s="190" t="str">
        <f t="shared" si="542"/>
        <v>JANEIRO</v>
      </c>
    </row>
    <row r="4518" spans="4:14" x14ac:dyDescent="0.25">
      <c r="D4518" s="119" t="s">
        <v>192</v>
      </c>
      <c r="H4518" s="141">
        <f t="shared" si="543"/>
        <v>0</v>
      </c>
      <c r="M4518" s="190">
        <f t="shared" si="544"/>
        <v>1</v>
      </c>
      <c r="N4518" s="190" t="str">
        <f t="shared" si="542"/>
        <v>JANEIRO</v>
      </c>
    </row>
    <row r="4519" spans="4:14" x14ac:dyDescent="0.25">
      <c r="D4519" s="119" t="s">
        <v>192</v>
      </c>
      <c r="H4519" s="141">
        <f t="shared" si="543"/>
        <v>0</v>
      </c>
      <c r="M4519" s="190">
        <f t="shared" si="544"/>
        <v>1</v>
      </c>
      <c r="N4519" s="190" t="str">
        <f t="shared" si="542"/>
        <v>JANEIRO</v>
      </c>
    </row>
    <row r="4520" spans="4:14" x14ac:dyDescent="0.25">
      <c r="D4520" s="119" t="s">
        <v>192</v>
      </c>
      <c r="H4520" s="141">
        <f t="shared" si="543"/>
        <v>0</v>
      </c>
      <c r="M4520" s="190">
        <f t="shared" si="544"/>
        <v>1</v>
      </c>
      <c r="N4520" s="190" t="str">
        <f t="shared" si="542"/>
        <v>JANEIRO</v>
      </c>
    </row>
    <row r="4521" spans="4:14" x14ac:dyDescent="0.25">
      <c r="D4521" s="119" t="s">
        <v>192</v>
      </c>
      <c r="H4521" s="141">
        <f t="shared" si="543"/>
        <v>0</v>
      </c>
      <c r="M4521" s="190">
        <f t="shared" si="544"/>
        <v>1</v>
      </c>
      <c r="N4521" s="190" t="str">
        <f t="shared" si="542"/>
        <v>JANEIRO</v>
      </c>
    </row>
    <row r="4522" spans="4:14" x14ac:dyDescent="0.25">
      <c r="D4522" s="119" t="s">
        <v>192</v>
      </c>
      <c r="H4522" s="141">
        <f t="shared" si="543"/>
        <v>0</v>
      </c>
      <c r="M4522" s="190">
        <f t="shared" si="544"/>
        <v>1</v>
      </c>
      <c r="N4522" s="190" t="str">
        <f t="shared" si="542"/>
        <v>JANEIRO</v>
      </c>
    </row>
    <row r="4523" spans="4:14" x14ac:dyDescent="0.25">
      <c r="D4523" s="119" t="s">
        <v>192</v>
      </c>
      <c r="H4523" s="141">
        <f t="shared" si="543"/>
        <v>0</v>
      </c>
      <c r="M4523" s="190">
        <f t="shared" si="544"/>
        <v>1</v>
      </c>
      <c r="N4523" s="190" t="str">
        <f t="shared" si="542"/>
        <v>JANEIRO</v>
      </c>
    </row>
    <row r="4524" spans="4:14" x14ac:dyDescent="0.25">
      <c r="D4524" s="119" t="s">
        <v>192</v>
      </c>
      <c r="H4524" s="141">
        <f t="shared" si="543"/>
        <v>0</v>
      </c>
      <c r="M4524" s="190">
        <f t="shared" si="544"/>
        <v>1</v>
      </c>
      <c r="N4524" s="190" t="str">
        <f t="shared" si="542"/>
        <v>JANEIRO</v>
      </c>
    </row>
    <row r="4525" spans="4:14" x14ac:dyDescent="0.25">
      <c r="D4525" s="119" t="s">
        <v>192</v>
      </c>
      <c r="H4525" s="141">
        <f t="shared" si="543"/>
        <v>0</v>
      </c>
      <c r="M4525" s="190">
        <f t="shared" si="544"/>
        <v>1</v>
      </c>
      <c r="N4525" s="190" t="str">
        <f t="shared" si="542"/>
        <v>JANEIRO</v>
      </c>
    </row>
    <row r="4526" spans="4:14" x14ac:dyDescent="0.25">
      <c r="D4526" s="119" t="s">
        <v>192</v>
      </c>
      <c r="H4526" s="141">
        <f t="shared" si="543"/>
        <v>0</v>
      </c>
      <c r="M4526" s="190">
        <f t="shared" si="544"/>
        <v>1</v>
      </c>
      <c r="N4526" s="190" t="str">
        <f t="shared" si="542"/>
        <v>JANEIRO</v>
      </c>
    </row>
    <row r="4527" spans="4:14" x14ac:dyDescent="0.25">
      <c r="D4527" s="119" t="s">
        <v>192</v>
      </c>
      <c r="H4527" s="141">
        <f t="shared" si="543"/>
        <v>0</v>
      </c>
      <c r="M4527" s="190">
        <f t="shared" si="544"/>
        <v>1</v>
      </c>
      <c r="N4527" s="190" t="str">
        <f t="shared" si="542"/>
        <v>JANEIRO</v>
      </c>
    </row>
    <row r="4528" spans="4:14" x14ac:dyDescent="0.25">
      <c r="D4528" s="119" t="s">
        <v>192</v>
      </c>
      <c r="H4528" s="141">
        <f t="shared" si="543"/>
        <v>0</v>
      </c>
      <c r="M4528" s="190">
        <f t="shared" si="544"/>
        <v>1</v>
      </c>
      <c r="N4528" s="190" t="str">
        <f t="shared" si="542"/>
        <v>JANEIRO</v>
      </c>
    </row>
    <row r="4529" spans="4:14" x14ac:dyDescent="0.25">
      <c r="D4529" s="119" t="s">
        <v>192</v>
      </c>
      <c r="H4529" s="141">
        <f t="shared" si="543"/>
        <v>0</v>
      </c>
      <c r="M4529" s="190">
        <f t="shared" si="544"/>
        <v>1</v>
      </c>
      <c r="N4529" s="190" t="str">
        <f t="shared" si="542"/>
        <v>JANEIRO</v>
      </c>
    </row>
    <row r="4530" spans="4:14" x14ac:dyDescent="0.25">
      <c r="D4530" s="119" t="s">
        <v>192</v>
      </c>
      <c r="H4530" s="141">
        <f t="shared" si="543"/>
        <v>0</v>
      </c>
      <c r="M4530" s="190">
        <f t="shared" si="544"/>
        <v>1</v>
      </c>
      <c r="N4530" s="190" t="str">
        <f t="shared" si="542"/>
        <v>JANEIRO</v>
      </c>
    </row>
    <row r="4531" spans="4:14" x14ac:dyDescent="0.25">
      <c r="D4531" s="119" t="s">
        <v>192</v>
      </c>
      <c r="H4531" s="141">
        <f t="shared" si="543"/>
        <v>0</v>
      </c>
      <c r="M4531" s="190">
        <f t="shared" si="544"/>
        <v>1</v>
      </c>
      <c r="N4531" s="190" t="str">
        <f t="shared" si="542"/>
        <v>JANEIRO</v>
      </c>
    </row>
    <row r="4532" spans="4:14" x14ac:dyDescent="0.25">
      <c r="D4532" s="119" t="s">
        <v>192</v>
      </c>
      <c r="H4532" s="141">
        <f t="shared" si="543"/>
        <v>0</v>
      </c>
      <c r="M4532" s="190">
        <f t="shared" si="544"/>
        <v>1</v>
      </c>
      <c r="N4532" s="190" t="str">
        <f t="shared" si="542"/>
        <v>JANEIRO</v>
      </c>
    </row>
    <row r="4533" spans="4:14" x14ac:dyDescent="0.25">
      <c r="D4533" s="119" t="s">
        <v>192</v>
      </c>
      <c r="H4533" s="141">
        <f t="shared" si="543"/>
        <v>0</v>
      </c>
      <c r="M4533" s="190">
        <f t="shared" si="544"/>
        <v>1</v>
      </c>
      <c r="N4533" s="190" t="str">
        <f t="shared" si="542"/>
        <v>JANEIRO</v>
      </c>
    </row>
    <row r="4534" spans="4:14" x14ac:dyDescent="0.25">
      <c r="D4534" s="119" t="s">
        <v>192</v>
      </c>
      <c r="H4534" s="141">
        <f t="shared" si="543"/>
        <v>0</v>
      </c>
      <c r="M4534" s="190">
        <f t="shared" si="544"/>
        <v>1</v>
      </c>
      <c r="N4534" s="190" t="str">
        <f t="shared" si="542"/>
        <v>JANEIRO</v>
      </c>
    </row>
    <row r="4535" spans="4:14" x14ac:dyDescent="0.25">
      <c r="D4535" s="119" t="s">
        <v>192</v>
      </c>
      <c r="H4535" s="141">
        <f t="shared" si="543"/>
        <v>0</v>
      </c>
      <c r="M4535" s="190">
        <f t="shared" si="544"/>
        <v>1</v>
      </c>
      <c r="N4535" s="190" t="str">
        <f t="shared" si="542"/>
        <v>JANEIRO</v>
      </c>
    </row>
    <row r="4536" spans="4:14" x14ac:dyDescent="0.25">
      <c r="D4536" s="119" t="s">
        <v>192</v>
      </c>
      <c r="H4536" s="141">
        <f t="shared" si="543"/>
        <v>0</v>
      </c>
      <c r="M4536" s="190">
        <f t="shared" si="544"/>
        <v>1</v>
      </c>
      <c r="N4536" s="190" t="str">
        <f t="shared" si="542"/>
        <v>JANEIRO</v>
      </c>
    </row>
    <row r="4537" spans="4:14" x14ac:dyDescent="0.25">
      <c r="D4537" s="119" t="s">
        <v>192</v>
      </c>
      <c r="H4537" s="141">
        <f t="shared" si="543"/>
        <v>0</v>
      </c>
      <c r="M4537" s="190">
        <f t="shared" si="544"/>
        <v>1</v>
      </c>
      <c r="N4537" s="190" t="str">
        <f t="shared" si="542"/>
        <v>JANEIRO</v>
      </c>
    </row>
    <row r="4538" spans="4:14" x14ac:dyDescent="0.25">
      <c r="D4538" s="119" t="s">
        <v>192</v>
      </c>
      <c r="H4538" s="141">
        <f t="shared" si="543"/>
        <v>0</v>
      </c>
      <c r="M4538" s="190">
        <f t="shared" si="544"/>
        <v>1</v>
      </c>
      <c r="N4538" s="190" t="str">
        <f t="shared" si="542"/>
        <v>JANEIRO</v>
      </c>
    </row>
    <row r="4539" spans="4:14" x14ac:dyDescent="0.25">
      <c r="D4539" s="119" t="s">
        <v>192</v>
      </c>
      <c r="H4539" s="141">
        <f t="shared" si="543"/>
        <v>0</v>
      </c>
      <c r="M4539" s="190">
        <f t="shared" si="544"/>
        <v>1</v>
      </c>
      <c r="N4539" s="190" t="str">
        <f t="shared" si="542"/>
        <v>JANEIRO</v>
      </c>
    </row>
    <row r="4540" spans="4:14" x14ac:dyDescent="0.25">
      <c r="D4540" s="119" t="s">
        <v>192</v>
      </c>
      <c r="H4540" s="141">
        <f t="shared" si="543"/>
        <v>0</v>
      </c>
      <c r="M4540" s="190">
        <f t="shared" si="544"/>
        <v>1</v>
      </c>
      <c r="N4540" s="190" t="str">
        <f t="shared" si="542"/>
        <v>JANEIRO</v>
      </c>
    </row>
    <row r="4541" spans="4:14" x14ac:dyDescent="0.25">
      <c r="D4541" s="119" t="s">
        <v>192</v>
      </c>
      <c r="H4541" s="141">
        <f t="shared" si="543"/>
        <v>0</v>
      </c>
      <c r="M4541" s="190">
        <f t="shared" si="544"/>
        <v>1</v>
      </c>
      <c r="N4541" s="190" t="str">
        <f t="shared" si="542"/>
        <v>JANEIRO</v>
      </c>
    </row>
    <row r="4542" spans="4:14" x14ac:dyDescent="0.25">
      <c r="D4542" s="119" t="s">
        <v>192</v>
      </c>
      <c r="H4542" s="141">
        <f t="shared" si="543"/>
        <v>0</v>
      </c>
      <c r="M4542" s="190">
        <f t="shared" si="544"/>
        <v>1</v>
      </c>
      <c r="N4542" s="190" t="str">
        <f t="shared" si="542"/>
        <v>JANEIRO</v>
      </c>
    </row>
    <row r="4543" spans="4:14" x14ac:dyDescent="0.25">
      <c r="D4543" s="119" t="s">
        <v>192</v>
      </c>
      <c r="H4543" s="141">
        <f t="shared" si="543"/>
        <v>0</v>
      </c>
      <c r="M4543" s="190">
        <f t="shared" si="544"/>
        <v>1</v>
      </c>
      <c r="N4543" s="190" t="str">
        <f t="shared" si="542"/>
        <v>JANEIRO</v>
      </c>
    </row>
    <row r="4544" spans="4:14" x14ac:dyDescent="0.25">
      <c r="D4544" s="119" t="s">
        <v>192</v>
      </c>
      <c r="H4544" s="141">
        <f t="shared" si="543"/>
        <v>0</v>
      </c>
      <c r="M4544" s="190">
        <f t="shared" si="544"/>
        <v>1</v>
      </c>
      <c r="N4544" s="190" t="str">
        <f t="shared" si="542"/>
        <v>JANEIRO</v>
      </c>
    </row>
    <row r="4545" spans="4:14" x14ac:dyDescent="0.25">
      <c r="D4545" s="119" t="s">
        <v>192</v>
      </c>
      <c r="H4545" s="141">
        <f t="shared" si="543"/>
        <v>0</v>
      </c>
      <c r="M4545" s="190">
        <f t="shared" si="544"/>
        <v>1</v>
      </c>
      <c r="N4545" s="190" t="str">
        <f t="shared" si="542"/>
        <v>JANEIRO</v>
      </c>
    </row>
    <row r="4546" spans="4:14" x14ac:dyDescent="0.25">
      <c r="D4546" s="119" t="s">
        <v>192</v>
      </c>
      <c r="H4546" s="141">
        <f t="shared" si="543"/>
        <v>0</v>
      </c>
      <c r="M4546" s="190">
        <f t="shared" si="544"/>
        <v>1</v>
      </c>
      <c r="N4546" s="190" t="str">
        <f t="shared" si="542"/>
        <v>JANEIRO</v>
      </c>
    </row>
    <row r="4547" spans="4:14" x14ac:dyDescent="0.25">
      <c r="D4547" s="119" t="s">
        <v>192</v>
      </c>
      <c r="H4547" s="141">
        <f t="shared" si="543"/>
        <v>0</v>
      </c>
      <c r="M4547" s="190">
        <f t="shared" si="544"/>
        <v>1</v>
      </c>
      <c r="N4547" s="190" t="str">
        <f t="shared" si="542"/>
        <v>JANEIRO</v>
      </c>
    </row>
    <row r="4548" spans="4:14" x14ac:dyDescent="0.25">
      <c r="D4548" s="119" t="s">
        <v>192</v>
      </c>
      <c r="H4548" s="141">
        <f t="shared" si="543"/>
        <v>0</v>
      </c>
      <c r="M4548" s="190">
        <f t="shared" si="544"/>
        <v>1</v>
      </c>
      <c r="N4548" s="190" t="str">
        <f t="shared" si="542"/>
        <v>JANEIRO</v>
      </c>
    </row>
    <row r="4549" spans="4:14" x14ac:dyDescent="0.25">
      <c r="D4549" s="119" t="s">
        <v>192</v>
      </c>
      <c r="H4549" s="141">
        <f t="shared" si="543"/>
        <v>0</v>
      </c>
      <c r="M4549" s="190">
        <f t="shared" si="544"/>
        <v>1</v>
      </c>
      <c r="N4549" s="190" t="str">
        <f t="shared" ref="N4549:N4612" si="545">IF(M4549=1,"JANEIRO",IF(M4549=2,"FEVEREIRO",IF(M4549=3,"MARÇO",IF(M4549=4,"ABRIL",IF(M4549=5,"MAIO",IF(M4549=6,"JUNHO",IF(M4549=7,"JULHO",IF(M4549=8,"AGOSTO",IF(M4549=9,"SETEMBRO",IF(M4549=10,"OUTUBRO",IF(M4549=11,"NOVEMBRO",IF(M4549=12,"DEZEMBRO",""))))))))))))</f>
        <v>JANEIRO</v>
      </c>
    </row>
    <row r="4550" spans="4:14" x14ac:dyDescent="0.25">
      <c r="D4550" s="119" t="s">
        <v>192</v>
      </c>
      <c r="H4550" s="141">
        <f t="shared" ref="H4550:H4613" si="546">IF(OR(I4550="",I4550=0),G4550,I4550)</f>
        <v>0</v>
      </c>
      <c r="M4550" s="190">
        <f t="shared" ref="M4550:M4613" si="547">IFERROR(MONTH(O4550),"")</f>
        <v>1</v>
      </c>
      <c r="N4550" s="190" t="str">
        <f t="shared" si="545"/>
        <v>JANEIRO</v>
      </c>
    </row>
    <row r="4551" spans="4:14" x14ac:dyDescent="0.25">
      <c r="D4551" s="119" t="s">
        <v>192</v>
      </c>
      <c r="H4551" s="141">
        <f t="shared" si="546"/>
        <v>0</v>
      </c>
      <c r="M4551" s="190">
        <f t="shared" si="547"/>
        <v>1</v>
      </c>
      <c r="N4551" s="190" t="str">
        <f t="shared" si="545"/>
        <v>JANEIRO</v>
      </c>
    </row>
    <row r="4552" spans="4:14" x14ac:dyDescent="0.25">
      <c r="D4552" s="119" t="s">
        <v>192</v>
      </c>
      <c r="H4552" s="141">
        <f t="shared" si="546"/>
        <v>0</v>
      </c>
      <c r="M4552" s="190">
        <f t="shared" si="547"/>
        <v>1</v>
      </c>
      <c r="N4552" s="190" t="str">
        <f t="shared" si="545"/>
        <v>JANEIRO</v>
      </c>
    </row>
    <row r="4553" spans="4:14" x14ac:dyDescent="0.25">
      <c r="D4553" s="119" t="s">
        <v>192</v>
      </c>
      <c r="H4553" s="141">
        <f t="shared" si="546"/>
        <v>0</v>
      </c>
      <c r="M4553" s="190">
        <f t="shared" si="547"/>
        <v>1</v>
      </c>
      <c r="N4553" s="190" t="str">
        <f t="shared" si="545"/>
        <v>JANEIRO</v>
      </c>
    </row>
    <row r="4554" spans="4:14" x14ac:dyDescent="0.25">
      <c r="D4554" s="119" t="s">
        <v>192</v>
      </c>
      <c r="H4554" s="141">
        <f t="shared" si="546"/>
        <v>0</v>
      </c>
      <c r="M4554" s="190">
        <f t="shared" si="547"/>
        <v>1</v>
      </c>
      <c r="N4554" s="190" t="str">
        <f t="shared" si="545"/>
        <v>JANEIRO</v>
      </c>
    </row>
    <row r="4555" spans="4:14" x14ac:dyDescent="0.25">
      <c r="D4555" s="119" t="s">
        <v>192</v>
      </c>
      <c r="H4555" s="141">
        <f t="shared" si="546"/>
        <v>0</v>
      </c>
      <c r="M4555" s="190">
        <f t="shared" si="547"/>
        <v>1</v>
      </c>
      <c r="N4555" s="190" t="str">
        <f t="shared" si="545"/>
        <v>JANEIRO</v>
      </c>
    </row>
    <row r="4556" spans="4:14" x14ac:dyDescent="0.25">
      <c r="D4556" s="119" t="s">
        <v>192</v>
      </c>
      <c r="H4556" s="141">
        <f t="shared" si="546"/>
        <v>0</v>
      </c>
      <c r="M4556" s="190">
        <f t="shared" si="547"/>
        <v>1</v>
      </c>
      <c r="N4556" s="190" t="str">
        <f t="shared" si="545"/>
        <v>JANEIRO</v>
      </c>
    </row>
    <row r="4557" spans="4:14" x14ac:dyDescent="0.25">
      <c r="D4557" s="119" t="s">
        <v>192</v>
      </c>
      <c r="H4557" s="141">
        <f t="shared" si="546"/>
        <v>0</v>
      </c>
      <c r="M4557" s="190">
        <f t="shared" si="547"/>
        <v>1</v>
      </c>
      <c r="N4557" s="190" t="str">
        <f t="shared" si="545"/>
        <v>JANEIRO</v>
      </c>
    </row>
    <row r="4558" spans="4:14" x14ac:dyDescent="0.25">
      <c r="D4558" s="119" t="s">
        <v>192</v>
      </c>
      <c r="H4558" s="141">
        <f t="shared" si="546"/>
        <v>0</v>
      </c>
      <c r="M4558" s="190">
        <f t="shared" si="547"/>
        <v>1</v>
      </c>
      <c r="N4558" s="190" t="str">
        <f t="shared" si="545"/>
        <v>JANEIRO</v>
      </c>
    </row>
    <row r="4559" spans="4:14" x14ac:dyDescent="0.25">
      <c r="D4559" s="119" t="s">
        <v>192</v>
      </c>
      <c r="H4559" s="141">
        <f t="shared" si="546"/>
        <v>0</v>
      </c>
      <c r="M4559" s="190">
        <f t="shared" si="547"/>
        <v>1</v>
      </c>
      <c r="N4559" s="190" t="str">
        <f t="shared" si="545"/>
        <v>JANEIRO</v>
      </c>
    </row>
    <row r="4560" spans="4:14" x14ac:dyDescent="0.25">
      <c r="D4560" s="119" t="s">
        <v>192</v>
      </c>
      <c r="H4560" s="141">
        <f t="shared" si="546"/>
        <v>0</v>
      </c>
      <c r="M4560" s="190">
        <f t="shared" si="547"/>
        <v>1</v>
      </c>
      <c r="N4560" s="190" t="str">
        <f t="shared" si="545"/>
        <v>JANEIRO</v>
      </c>
    </row>
    <row r="4561" spans="4:14" x14ac:dyDescent="0.25">
      <c r="D4561" s="119" t="s">
        <v>192</v>
      </c>
      <c r="H4561" s="141">
        <f t="shared" si="546"/>
        <v>0</v>
      </c>
      <c r="M4561" s="190">
        <f t="shared" si="547"/>
        <v>1</v>
      </c>
      <c r="N4561" s="190" t="str">
        <f t="shared" si="545"/>
        <v>JANEIRO</v>
      </c>
    </row>
    <row r="4562" spans="4:14" x14ac:dyDescent="0.25">
      <c r="D4562" s="119" t="s">
        <v>192</v>
      </c>
      <c r="H4562" s="141">
        <f t="shared" si="546"/>
        <v>0</v>
      </c>
      <c r="M4562" s="190">
        <f t="shared" si="547"/>
        <v>1</v>
      </c>
      <c r="N4562" s="190" t="str">
        <f t="shared" si="545"/>
        <v>JANEIRO</v>
      </c>
    </row>
    <row r="4563" spans="4:14" x14ac:dyDescent="0.25">
      <c r="D4563" s="119" t="s">
        <v>192</v>
      </c>
      <c r="H4563" s="141">
        <f t="shared" si="546"/>
        <v>0</v>
      </c>
      <c r="M4563" s="190">
        <f t="shared" si="547"/>
        <v>1</v>
      </c>
      <c r="N4563" s="190" t="str">
        <f t="shared" si="545"/>
        <v>JANEIRO</v>
      </c>
    </row>
    <row r="4564" spans="4:14" x14ac:dyDescent="0.25">
      <c r="D4564" s="119" t="s">
        <v>192</v>
      </c>
      <c r="H4564" s="141">
        <f t="shared" si="546"/>
        <v>0</v>
      </c>
      <c r="M4564" s="190">
        <f t="shared" si="547"/>
        <v>1</v>
      </c>
      <c r="N4564" s="190" t="str">
        <f t="shared" si="545"/>
        <v>JANEIRO</v>
      </c>
    </row>
    <row r="4565" spans="4:14" x14ac:dyDescent="0.25">
      <c r="D4565" s="119" t="s">
        <v>192</v>
      </c>
      <c r="H4565" s="141">
        <f t="shared" si="546"/>
        <v>0</v>
      </c>
      <c r="M4565" s="190">
        <f t="shared" si="547"/>
        <v>1</v>
      </c>
      <c r="N4565" s="190" t="str">
        <f t="shared" si="545"/>
        <v>JANEIRO</v>
      </c>
    </row>
    <row r="4566" spans="4:14" x14ac:dyDescent="0.25">
      <c r="D4566" s="119" t="s">
        <v>192</v>
      </c>
      <c r="H4566" s="141">
        <f t="shared" si="546"/>
        <v>0</v>
      </c>
      <c r="M4566" s="190">
        <f t="shared" si="547"/>
        <v>1</v>
      </c>
      <c r="N4566" s="190" t="str">
        <f t="shared" si="545"/>
        <v>JANEIRO</v>
      </c>
    </row>
    <row r="4567" spans="4:14" x14ac:dyDescent="0.25">
      <c r="D4567" s="119" t="s">
        <v>192</v>
      </c>
      <c r="H4567" s="141">
        <f t="shared" si="546"/>
        <v>0</v>
      </c>
      <c r="M4567" s="190">
        <f t="shared" si="547"/>
        <v>1</v>
      </c>
      <c r="N4567" s="190" t="str">
        <f t="shared" si="545"/>
        <v>JANEIRO</v>
      </c>
    </row>
    <row r="4568" spans="4:14" x14ac:dyDescent="0.25">
      <c r="D4568" s="119" t="s">
        <v>192</v>
      </c>
      <c r="H4568" s="141">
        <f t="shared" si="546"/>
        <v>0</v>
      </c>
      <c r="M4568" s="190">
        <f t="shared" si="547"/>
        <v>1</v>
      </c>
      <c r="N4568" s="190" t="str">
        <f t="shared" si="545"/>
        <v>JANEIRO</v>
      </c>
    </row>
    <row r="4569" spans="4:14" x14ac:dyDescent="0.25">
      <c r="D4569" s="119" t="s">
        <v>192</v>
      </c>
      <c r="H4569" s="141">
        <f t="shared" si="546"/>
        <v>0</v>
      </c>
      <c r="M4569" s="190">
        <f t="shared" si="547"/>
        <v>1</v>
      </c>
      <c r="N4569" s="190" t="str">
        <f t="shared" si="545"/>
        <v>JANEIRO</v>
      </c>
    </row>
    <row r="4570" spans="4:14" x14ac:dyDescent="0.25">
      <c r="D4570" s="119" t="s">
        <v>192</v>
      </c>
      <c r="H4570" s="141">
        <f t="shared" si="546"/>
        <v>0</v>
      </c>
      <c r="M4570" s="190">
        <f t="shared" si="547"/>
        <v>1</v>
      </c>
      <c r="N4570" s="190" t="str">
        <f t="shared" si="545"/>
        <v>JANEIRO</v>
      </c>
    </row>
    <row r="4571" spans="4:14" x14ac:dyDescent="0.25">
      <c r="D4571" s="119" t="s">
        <v>192</v>
      </c>
      <c r="H4571" s="141">
        <f t="shared" si="546"/>
        <v>0</v>
      </c>
      <c r="M4571" s="190">
        <f t="shared" si="547"/>
        <v>1</v>
      </c>
      <c r="N4571" s="190" t="str">
        <f t="shared" si="545"/>
        <v>JANEIRO</v>
      </c>
    </row>
    <row r="4572" spans="4:14" x14ac:dyDescent="0.25">
      <c r="D4572" s="119" t="s">
        <v>192</v>
      </c>
      <c r="H4572" s="141">
        <f t="shared" si="546"/>
        <v>0</v>
      </c>
      <c r="M4572" s="190">
        <f t="shared" si="547"/>
        <v>1</v>
      </c>
      <c r="N4572" s="190" t="str">
        <f t="shared" si="545"/>
        <v>JANEIRO</v>
      </c>
    </row>
    <row r="4573" spans="4:14" x14ac:dyDescent="0.25">
      <c r="D4573" s="119" t="s">
        <v>192</v>
      </c>
      <c r="H4573" s="141">
        <f t="shared" si="546"/>
        <v>0</v>
      </c>
      <c r="M4573" s="190">
        <f t="shared" si="547"/>
        <v>1</v>
      </c>
      <c r="N4573" s="190" t="str">
        <f t="shared" si="545"/>
        <v>JANEIRO</v>
      </c>
    </row>
    <row r="4574" spans="4:14" x14ac:dyDescent="0.25">
      <c r="D4574" s="119" t="s">
        <v>192</v>
      </c>
      <c r="H4574" s="141">
        <f t="shared" si="546"/>
        <v>0</v>
      </c>
      <c r="M4574" s="190">
        <f t="shared" si="547"/>
        <v>1</v>
      </c>
      <c r="N4574" s="190" t="str">
        <f t="shared" si="545"/>
        <v>JANEIRO</v>
      </c>
    </row>
    <row r="4575" spans="4:14" x14ac:dyDescent="0.25">
      <c r="D4575" s="119" t="s">
        <v>192</v>
      </c>
      <c r="H4575" s="141">
        <f t="shared" si="546"/>
        <v>0</v>
      </c>
      <c r="M4575" s="190">
        <f t="shared" si="547"/>
        <v>1</v>
      </c>
      <c r="N4575" s="190" t="str">
        <f t="shared" si="545"/>
        <v>JANEIRO</v>
      </c>
    </row>
    <row r="4576" spans="4:14" x14ac:dyDescent="0.25">
      <c r="D4576" s="119" t="s">
        <v>192</v>
      </c>
      <c r="H4576" s="141">
        <f t="shared" si="546"/>
        <v>0</v>
      </c>
      <c r="M4576" s="190">
        <f t="shared" si="547"/>
        <v>1</v>
      </c>
      <c r="N4576" s="190" t="str">
        <f t="shared" si="545"/>
        <v>JANEIRO</v>
      </c>
    </row>
    <row r="4577" spans="4:14" x14ac:dyDescent="0.25">
      <c r="D4577" s="119" t="s">
        <v>192</v>
      </c>
      <c r="H4577" s="141">
        <f t="shared" si="546"/>
        <v>0</v>
      </c>
      <c r="M4577" s="190">
        <f t="shared" si="547"/>
        <v>1</v>
      </c>
      <c r="N4577" s="190" t="str">
        <f t="shared" si="545"/>
        <v>JANEIRO</v>
      </c>
    </row>
    <row r="4578" spans="4:14" x14ac:dyDescent="0.25">
      <c r="D4578" s="119" t="s">
        <v>192</v>
      </c>
      <c r="H4578" s="141">
        <f t="shared" si="546"/>
        <v>0</v>
      </c>
      <c r="M4578" s="190">
        <f t="shared" si="547"/>
        <v>1</v>
      </c>
      <c r="N4578" s="190" t="str">
        <f t="shared" si="545"/>
        <v>JANEIRO</v>
      </c>
    </row>
    <row r="4579" spans="4:14" x14ac:dyDescent="0.25">
      <c r="D4579" s="119" t="s">
        <v>192</v>
      </c>
      <c r="H4579" s="141">
        <f t="shared" si="546"/>
        <v>0</v>
      </c>
      <c r="M4579" s="190">
        <f t="shared" si="547"/>
        <v>1</v>
      </c>
      <c r="N4579" s="190" t="str">
        <f t="shared" si="545"/>
        <v>JANEIRO</v>
      </c>
    </row>
    <row r="4580" spans="4:14" x14ac:dyDescent="0.25">
      <c r="D4580" s="119" t="s">
        <v>192</v>
      </c>
      <c r="H4580" s="141">
        <f t="shared" si="546"/>
        <v>0</v>
      </c>
      <c r="M4580" s="190">
        <f t="shared" si="547"/>
        <v>1</v>
      </c>
      <c r="N4580" s="190" t="str">
        <f t="shared" si="545"/>
        <v>JANEIRO</v>
      </c>
    </row>
    <row r="4581" spans="4:14" x14ac:dyDescent="0.25">
      <c r="D4581" s="119" t="s">
        <v>192</v>
      </c>
      <c r="H4581" s="141">
        <f t="shared" si="546"/>
        <v>0</v>
      </c>
      <c r="M4581" s="190">
        <f t="shared" si="547"/>
        <v>1</v>
      </c>
      <c r="N4581" s="190" t="str">
        <f t="shared" si="545"/>
        <v>JANEIRO</v>
      </c>
    </row>
    <row r="4582" spans="4:14" x14ac:dyDescent="0.25">
      <c r="D4582" s="119" t="s">
        <v>192</v>
      </c>
      <c r="H4582" s="141">
        <f t="shared" si="546"/>
        <v>0</v>
      </c>
      <c r="M4582" s="190">
        <f t="shared" si="547"/>
        <v>1</v>
      </c>
      <c r="N4582" s="190" t="str">
        <f t="shared" si="545"/>
        <v>JANEIRO</v>
      </c>
    </row>
    <row r="4583" spans="4:14" x14ac:dyDescent="0.25">
      <c r="D4583" s="119" t="s">
        <v>192</v>
      </c>
      <c r="H4583" s="141">
        <f t="shared" si="546"/>
        <v>0</v>
      </c>
      <c r="M4583" s="190">
        <f t="shared" si="547"/>
        <v>1</v>
      </c>
      <c r="N4583" s="190" t="str">
        <f t="shared" si="545"/>
        <v>JANEIRO</v>
      </c>
    </row>
    <row r="4584" spans="4:14" x14ac:dyDescent="0.25">
      <c r="D4584" s="119" t="s">
        <v>192</v>
      </c>
      <c r="H4584" s="141">
        <f t="shared" si="546"/>
        <v>0</v>
      </c>
      <c r="M4584" s="190">
        <f t="shared" si="547"/>
        <v>1</v>
      </c>
      <c r="N4584" s="190" t="str">
        <f t="shared" si="545"/>
        <v>JANEIRO</v>
      </c>
    </row>
    <row r="4585" spans="4:14" x14ac:dyDescent="0.25">
      <c r="D4585" s="119" t="s">
        <v>192</v>
      </c>
      <c r="H4585" s="141">
        <f t="shared" si="546"/>
        <v>0</v>
      </c>
      <c r="M4585" s="190">
        <f t="shared" si="547"/>
        <v>1</v>
      </c>
      <c r="N4585" s="190" t="str">
        <f t="shared" si="545"/>
        <v>JANEIRO</v>
      </c>
    </row>
    <row r="4586" spans="4:14" x14ac:dyDescent="0.25">
      <c r="D4586" s="119" t="s">
        <v>192</v>
      </c>
      <c r="H4586" s="141">
        <f t="shared" si="546"/>
        <v>0</v>
      </c>
      <c r="M4586" s="190">
        <f t="shared" si="547"/>
        <v>1</v>
      </c>
      <c r="N4586" s="190" t="str">
        <f t="shared" si="545"/>
        <v>JANEIRO</v>
      </c>
    </row>
    <row r="4587" spans="4:14" x14ac:dyDescent="0.25">
      <c r="D4587" s="119" t="s">
        <v>192</v>
      </c>
      <c r="H4587" s="141">
        <f t="shared" si="546"/>
        <v>0</v>
      </c>
      <c r="M4587" s="190">
        <f t="shared" si="547"/>
        <v>1</v>
      </c>
      <c r="N4587" s="190" t="str">
        <f t="shared" si="545"/>
        <v>JANEIRO</v>
      </c>
    </row>
    <row r="4588" spans="4:14" x14ac:dyDescent="0.25">
      <c r="D4588" s="119" t="s">
        <v>192</v>
      </c>
      <c r="H4588" s="141">
        <f t="shared" si="546"/>
        <v>0</v>
      </c>
      <c r="M4588" s="190">
        <f t="shared" si="547"/>
        <v>1</v>
      </c>
      <c r="N4588" s="190" t="str">
        <f t="shared" si="545"/>
        <v>JANEIRO</v>
      </c>
    </row>
    <row r="4589" spans="4:14" x14ac:dyDescent="0.25">
      <c r="D4589" s="119" t="s">
        <v>192</v>
      </c>
      <c r="H4589" s="141">
        <f t="shared" si="546"/>
        <v>0</v>
      </c>
      <c r="M4589" s="190">
        <f t="shared" si="547"/>
        <v>1</v>
      </c>
      <c r="N4589" s="190" t="str">
        <f t="shared" si="545"/>
        <v>JANEIRO</v>
      </c>
    </row>
    <row r="4590" spans="4:14" x14ac:dyDescent="0.25">
      <c r="D4590" s="119" t="s">
        <v>192</v>
      </c>
      <c r="H4590" s="141">
        <f t="shared" si="546"/>
        <v>0</v>
      </c>
      <c r="M4590" s="190">
        <f t="shared" si="547"/>
        <v>1</v>
      </c>
      <c r="N4590" s="190" t="str">
        <f t="shared" si="545"/>
        <v>JANEIRO</v>
      </c>
    </row>
    <row r="4591" spans="4:14" x14ac:dyDescent="0.25">
      <c r="D4591" s="119" t="s">
        <v>192</v>
      </c>
      <c r="H4591" s="141">
        <f t="shared" si="546"/>
        <v>0</v>
      </c>
      <c r="M4591" s="190">
        <f t="shared" si="547"/>
        <v>1</v>
      </c>
      <c r="N4591" s="190" t="str">
        <f t="shared" si="545"/>
        <v>JANEIRO</v>
      </c>
    </row>
    <row r="4592" spans="4:14" x14ac:dyDescent="0.25">
      <c r="D4592" s="119" t="s">
        <v>192</v>
      </c>
      <c r="H4592" s="141">
        <f t="shared" si="546"/>
        <v>0</v>
      </c>
      <c r="M4592" s="190">
        <f t="shared" si="547"/>
        <v>1</v>
      </c>
      <c r="N4592" s="190" t="str">
        <f t="shared" si="545"/>
        <v>JANEIRO</v>
      </c>
    </row>
    <row r="4593" spans="4:14" x14ac:dyDescent="0.25">
      <c r="D4593" s="119" t="s">
        <v>192</v>
      </c>
      <c r="H4593" s="141">
        <f t="shared" si="546"/>
        <v>0</v>
      </c>
      <c r="M4593" s="190">
        <f t="shared" si="547"/>
        <v>1</v>
      </c>
      <c r="N4593" s="190" t="str">
        <f t="shared" si="545"/>
        <v>JANEIRO</v>
      </c>
    </row>
    <row r="4594" spans="4:14" x14ac:dyDescent="0.25">
      <c r="D4594" s="119" t="s">
        <v>192</v>
      </c>
      <c r="H4594" s="141">
        <f t="shared" si="546"/>
        <v>0</v>
      </c>
      <c r="M4594" s="190">
        <f t="shared" si="547"/>
        <v>1</v>
      </c>
      <c r="N4594" s="190" t="str">
        <f t="shared" si="545"/>
        <v>JANEIRO</v>
      </c>
    </row>
    <row r="4595" spans="4:14" x14ac:dyDescent="0.25">
      <c r="D4595" s="119" t="s">
        <v>192</v>
      </c>
      <c r="H4595" s="141">
        <f t="shared" si="546"/>
        <v>0</v>
      </c>
      <c r="M4595" s="190">
        <f t="shared" si="547"/>
        <v>1</v>
      </c>
      <c r="N4595" s="190" t="str">
        <f t="shared" si="545"/>
        <v>JANEIRO</v>
      </c>
    </row>
    <row r="4596" spans="4:14" x14ac:dyDescent="0.25">
      <c r="D4596" s="119" t="s">
        <v>192</v>
      </c>
      <c r="H4596" s="141">
        <f t="shared" si="546"/>
        <v>0</v>
      </c>
      <c r="M4596" s="190">
        <f t="shared" si="547"/>
        <v>1</v>
      </c>
      <c r="N4596" s="190" t="str">
        <f t="shared" si="545"/>
        <v>JANEIRO</v>
      </c>
    </row>
    <row r="4597" spans="4:14" x14ac:dyDescent="0.25">
      <c r="D4597" s="119" t="s">
        <v>192</v>
      </c>
      <c r="H4597" s="141">
        <f t="shared" si="546"/>
        <v>0</v>
      </c>
      <c r="M4597" s="190">
        <f t="shared" si="547"/>
        <v>1</v>
      </c>
      <c r="N4597" s="190" t="str">
        <f t="shared" si="545"/>
        <v>JANEIRO</v>
      </c>
    </row>
    <row r="4598" spans="4:14" x14ac:dyDescent="0.25">
      <c r="D4598" s="119" t="s">
        <v>192</v>
      </c>
      <c r="H4598" s="141">
        <f t="shared" si="546"/>
        <v>0</v>
      </c>
      <c r="M4598" s="190">
        <f t="shared" si="547"/>
        <v>1</v>
      </c>
      <c r="N4598" s="190" t="str">
        <f t="shared" si="545"/>
        <v>JANEIRO</v>
      </c>
    </row>
    <row r="4599" spans="4:14" x14ac:dyDescent="0.25">
      <c r="D4599" s="119" t="s">
        <v>192</v>
      </c>
      <c r="H4599" s="141">
        <f t="shared" si="546"/>
        <v>0</v>
      </c>
      <c r="M4599" s="190">
        <f t="shared" si="547"/>
        <v>1</v>
      </c>
      <c r="N4599" s="190" t="str">
        <f t="shared" si="545"/>
        <v>JANEIRO</v>
      </c>
    </row>
    <row r="4600" spans="4:14" x14ac:dyDescent="0.25">
      <c r="D4600" s="119" t="s">
        <v>192</v>
      </c>
      <c r="H4600" s="141">
        <f t="shared" si="546"/>
        <v>0</v>
      </c>
      <c r="M4600" s="190">
        <f t="shared" si="547"/>
        <v>1</v>
      </c>
      <c r="N4600" s="190" t="str">
        <f t="shared" si="545"/>
        <v>JANEIRO</v>
      </c>
    </row>
    <row r="4601" spans="4:14" x14ac:dyDescent="0.25">
      <c r="D4601" s="119" t="s">
        <v>192</v>
      </c>
      <c r="H4601" s="141">
        <f t="shared" si="546"/>
        <v>0</v>
      </c>
      <c r="M4601" s="190">
        <f t="shared" si="547"/>
        <v>1</v>
      </c>
      <c r="N4601" s="190" t="str">
        <f t="shared" si="545"/>
        <v>JANEIRO</v>
      </c>
    </row>
    <row r="4602" spans="4:14" x14ac:dyDescent="0.25">
      <c r="D4602" s="119" t="s">
        <v>192</v>
      </c>
      <c r="H4602" s="141">
        <f t="shared" si="546"/>
        <v>0</v>
      </c>
      <c r="M4602" s="190">
        <f t="shared" si="547"/>
        <v>1</v>
      </c>
      <c r="N4602" s="190" t="str">
        <f t="shared" si="545"/>
        <v>JANEIRO</v>
      </c>
    </row>
    <row r="4603" spans="4:14" x14ac:dyDescent="0.25">
      <c r="D4603" s="119" t="s">
        <v>192</v>
      </c>
      <c r="H4603" s="141">
        <f t="shared" si="546"/>
        <v>0</v>
      </c>
      <c r="M4603" s="190">
        <f t="shared" si="547"/>
        <v>1</v>
      </c>
      <c r="N4603" s="190" t="str">
        <f t="shared" si="545"/>
        <v>JANEIRO</v>
      </c>
    </row>
    <row r="4604" spans="4:14" x14ac:dyDescent="0.25">
      <c r="D4604" s="119" t="s">
        <v>192</v>
      </c>
      <c r="H4604" s="141">
        <f t="shared" si="546"/>
        <v>0</v>
      </c>
      <c r="M4604" s="190">
        <f t="shared" si="547"/>
        <v>1</v>
      </c>
      <c r="N4604" s="190" t="str">
        <f t="shared" si="545"/>
        <v>JANEIRO</v>
      </c>
    </row>
    <row r="4605" spans="4:14" x14ac:dyDescent="0.25">
      <c r="D4605" s="119" t="s">
        <v>192</v>
      </c>
      <c r="H4605" s="141">
        <f t="shared" si="546"/>
        <v>0</v>
      </c>
      <c r="M4605" s="190">
        <f t="shared" si="547"/>
        <v>1</v>
      </c>
      <c r="N4605" s="190" t="str">
        <f t="shared" si="545"/>
        <v>JANEIRO</v>
      </c>
    </row>
    <row r="4606" spans="4:14" x14ac:dyDescent="0.25">
      <c r="D4606" s="119" t="s">
        <v>192</v>
      </c>
      <c r="H4606" s="141">
        <f t="shared" si="546"/>
        <v>0</v>
      </c>
      <c r="M4606" s="190">
        <f t="shared" si="547"/>
        <v>1</v>
      </c>
      <c r="N4606" s="190" t="str">
        <f t="shared" si="545"/>
        <v>JANEIRO</v>
      </c>
    </row>
    <row r="4607" spans="4:14" x14ac:dyDescent="0.25">
      <c r="D4607" s="119" t="s">
        <v>192</v>
      </c>
      <c r="H4607" s="141">
        <f t="shared" si="546"/>
        <v>0</v>
      </c>
      <c r="M4607" s="190">
        <f t="shared" si="547"/>
        <v>1</v>
      </c>
      <c r="N4607" s="190" t="str">
        <f t="shared" si="545"/>
        <v>JANEIRO</v>
      </c>
    </row>
    <row r="4608" spans="4:14" x14ac:dyDescent="0.25">
      <c r="D4608" s="119" t="s">
        <v>192</v>
      </c>
      <c r="H4608" s="141">
        <f t="shared" si="546"/>
        <v>0</v>
      </c>
      <c r="M4608" s="190">
        <f t="shared" si="547"/>
        <v>1</v>
      </c>
      <c r="N4608" s="190" t="str">
        <f t="shared" si="545"/>
        <v>JANEIRO</v>
      </c>
    </row>
    <row r="4609" spans="4:14" x14ac:dyDescent="0.25">
      <c r="D4609" s="119" t="s">
        <v>192</v>
      </c>
      <c r="H4609" s="141">
        <f t="shared" si="546"/>
        <v>0</v>
      </c>
      <c r="M4609" s="190">
        <f t="shared" si="547"/>
        <v>1</v>
      </c>
      <c r="N4609" s="190" t="str">
        <f t="shared" si="545"/>
        <v>JANEIRO</v>
      </c>
    </row>
    <row r="4610" spans="4:14" x14ac:dyDescent="0.25">
      <c r="D4610" s="119" t="s">
        <v>192</v>
      </c>
      <c r="H4610" s="141">
        <f t="shared" si="546"/>
        <v>0</v>
      </c>
      <c r="M4610" s="190">
        <f t="shared" si="547"/>
        <v>1</v>
      </c>
      <c r="N4610" s="190" t="str">
        <f t="shared" si="545"/>
        <v>JANEIRO</v>
      </c>
    </row>
    <row r="4611" spans="4:14" x14ac:dyDescent="0.25">
      <c r="D4611" s="119" t="s">
        <v>192</v>
      </c>
      <c r="H4611" s="141">
        <f t="shared" si="546"/>
        <v>0</v>
      </c>
      <c r="M4611" s="190">
        <f t="shared" si="547"/>
        <v>1</v>
      </c>
      <c r="N4611" s="190" t="str">
        <f t="shared" si="545"/>
        <v>JANEIRO</v>
      </c>
    </row>
    <row r="4612" spans="4:14" x14ac:dyDescent="0.25">
      <c r="D4612" s="119" t="s">
        <v>192</v>
      </c>
      <c r="H4612" s="141">
        <f t="shared" si="546"/>
        <v>0</v>
      </c>
      <c r="M4612" s="190">
        <f t="shared" si="547"/>
        <v>1</v>
      </c>
      <c r="N4612" s="190" t="str">
        <f t="shared" si="545"/>
        <v>JANEIRO</v>
      </c>
    </row>
    <row r="4613" spans="4:14" x14ac:dyDescent="0.25">
      <c r="D4613" s="119" t="s">
        <v>192</v>
      </c>
      <c r="H4613" s="141">
        <f t="shared" si="546"/>
        <v>0</v>
      </c>
      <c r="M4613" s="190">
        <f t="shared" si="547"/>
        <v>1</v>
      </c>
      <c r="N4613" s="190" t="str">
        <f t="shared" ref="N4613:N4676" si="548">IF(M4613=1,"JANEIRO",IF(M4613=2,"FEVEREIRO",IF(M4613=3,"MARÇO",IF(M4613=4,"ABRIL",IF(M4613=5,"MAIO",IF(M4613=6,"JUNHO",IF(M4613=7,"JULHO",IF(M4613=8,"AGOSTO",IF(M4613=9,"SETEMBRO",IF(M4613=10,"OUTUBRO",IF(M4613=11,"NOVEMBRO",IF(M4613=12,"DEZEMBRO",""))))))))))))</f>
        <v>JANEIRO</v>
      </c>
    </row>
    <row r="4614" spans="4:14" x14ac:dyDescent="0.25">
      <c r="D4614" s="119" t="s">
        <v>192</v>
      </c>
      <c r="H4614" s="141">
        <f t="shared" ref="H4614:H4677" si="549">IF(OR(I4614="",I4614=0),G4614,I4614)</f>
        <v>0</v>
      </c>
      <c r="M4614" s="190">
        <f t="shared" ref="M4614:M4677" si="550">IFERROR(MONTH(O4614),"")</f>
        <v>1</v>
      </c>
      <c r="N4614" s="190" t="str">
        <f t="shared" si="548"/>
        <v>JANEIRO</v>
      </c>
    </row>
    <row r="4615" spans="4:14" x14ac:dyDescent="0.25">
      <c r="D4615" s="119" t="s">
        <v>192</v>
      </c>
      <c r="H4615" s="141">
        <f t="shared" si="549"/>
        <v>0</v>
      </c>
      <c r="M4615" s="190">
        <f t="shared" si="550"/>
        <v>1</v>
      </c>
      <c r="N4615" s="190" t="str">
        <f t="shared" si="548"/>
        <v>JANEIRO</v>
      </c>
    </row>
    <row r="4616" spans="4:14" x14ac:dyDescent="0.25">
      <c r="D4616" s="119" t="s">
        <v>192</v>
      </c>
      <c r="H4616" s="141">
        <f t="shared" si="549"/>
        <v>0</v>
      </c>
      <c r="M4616" s="190">
        <f t="shared" si="550"/>
        <v>1</v>
      </c>
      <c r="N4616" s="190" t="str">
        <f t="shared" si="548"/>
        <v>JANEIRO</v>
      </c>
    </row>
    <row r="4617" spans="4:14" x14ac:dyDescent="0.25">
      <c r="D4617" s="119" t="s">
        <v>192</v>
      </c>
      <c r="H4617" s="141">
        <f t="shared" si="549"/>
        <v>0</v>
      </c>
      <c r="M4617" s="190">
        <f t="shared" si="550"/>
        <v>1</v>
      </c>
      <c r="N4617" s="190" t="str">
        <f t="shared" si="548"/>
        <v>JANEIRO</v>
      </c>
    </row>
    <row r="4618" spans="4:14" x14ac:dyDescent="0.25">
      <c r="D4618" s="119" t="s">
        <v>192</v>
      </c>
      <c r="H4618" s="141">
        <f t="shared" si="549"/>
        <v>0</v>
      </c>
      <c r="M4618" s="190">
        <f t="shared" si="550"/>
        <v>1</v>
      </c>
      <c r="N4618" s="190" t="str">
        <f t="shared" si="548"/>
        <v>JANEIRO</v>
      </c>
    </row>
    <row r="4619" spans="4:14" x14ac:dyDescent="0.25">
      <c r="D4619" s="119" t="s">
        <v>192</v>
      </c>
      <c r="H4619" s="141">
        <f t="shared" si="549"/>
        <v>0</v>
      </c>
      <c r="M4619" s="190">
        <f t="shared" si="550"/>
        <v>1</v>
      </c>
      <c r="N4619" s="190" t="str">
        <f t="shared" si="548"/>
        <v>JANEIRO</v>
      </c>
    </row>
    <row r="4620" spans="4:14" x14ac:dyDescent="0.25">
      <c r="D4620" s="119" t="s">
        <v>192</v>
      </c>
      <c r="H4620" s="141">
        <f t="shared" si="549"/>
        <v>0</v>
      </c>
      <c r="M4620" s="190">
        <f t="shared" si="550"/>
        <v>1</v>
      </c>
      <c r="N4620" s="190" t="str">
        <f t="shared" si="548"/>
        <v>JANEIRO</v>
      </c>
    </row>
    <row r="4621" spans="4:14" x14ac:dyDescent="0.25">
      <c r="D4621" s="119" t="s">
        <v>192</v>
      </c>
      <c r="H4621" s="141">
        <f t="shared" si="549"/>
        <v>0</v>
      </c>
      <c r="M4621" s="190">
        <f t="shared" si="550"/>
        <v>1</v>
      </c>
      <c r="N4621" s="190" t="str">
        <f t="shared" si="548"/>
        <v>JANEIRO</v>
      </c>
    </row>
    <row r="4622" spans="4:14" x14ac:dyDescent="0.25">
      <c r="D4622" s="119" t="s">
        <v>192</v>
      </c>
      <c r="H4622" s="141">
        <f t="shared" si="549"/>
        <v>0</v>
      </c>
      <c r="M4622" s="190">
        <f t="shared" si="550"/>
        <v>1</v>
      </c>
      <c r="N4622" s="190" t="str">
        <f t="shared" si="548"/>
        <v>JANEIRO</v>
      </c>
    </row>
    <row r="4623" spans="4:14" x14ac:dyDescent="0.25">
      <c r="D4623" s="119" t="s">
        <v>192</v>
      </c>
      <c r="H4623" s="141">
        <f t="shared" si="549"/>
        <v>0</v>
      </c>
      <c r="M4623" s="190">
        <f t="shared" si="550"/>
        <v>1</v>
      </c>
      <c r="N4623" s="190" t="str">
        <f t="shared" si="548"/>
        <v>JANEIRO</v>
      </c>
    </row>
    <row r="4624" spans="4:14" x14ac:dyDescent="0.25">
      <c r="D4624" s="119" t="s">
        <v>192</v>
      </c>
      <c r="H4624" s="141">
        <f t="shared" si="549"/>
        <v>0</v>
      </c>
      <c r="M4624" s="190">
        <f t="shared" si="550"/>
        <v>1</v>
      </c>
      <c r="N4624" s="190" t="str">
        <f t="shared" si="548"/>
        <v>JANEIRO</v>
      </c>
    </row>
    <row r="4625" spans="4:14" x14ac:dyDescent="0.25">
      <c r="D4625" s="119" t="s">
        <v>192</v>
      </c>
      <c r="H4625" s="141">
        <f t="shared" si="549"/>
        <v>0</v>
      </c>
      <c r="M4625" s="190">
        <f t="shared" si="550"/>
        <v>1</v>
      </c>
      <c r="N4625" s="190" t="str">
        <f t="shared" si="548"/>
        <v>JANEIRO</v>
      </c>
    </row>
    <row r="4626" spans="4:14" x14ac:dyDescent="0.25">
      <c r="D4626" s="119" t="s">
        <v>192</v>
      </c>
      <c r="H4626" s="141">
        <f t="shared" si="549"/>
        <v>0</v>
      </c>
      <c r="M4626" s="190">
        <f t="shared" si="550"/>
        <v>1</v>
      </c>
      <c r="N4626" s="190" t="str">
        <f t="shared" si="548"/>
        <v>JANEIRO</v>
      </c>
    </row>
    <row r="4627" spans="4:14" x14ac:dyDescent="0.25">
      <c r="D4627" s="119" t="s">
        <v>192</v>
      </c>
      <c r="H4627" s="141">
        <f t="shared" si="549"/>
        <v>0</v>
      </c>
      <c r="M4627" s="190">
        <f t="shared" si="550"/>
        <v>1</v>
      </c>
      <c r="N4627" s="190" t="str">
        <f t="shared" si="548"/>
        <v>JANEIRO</v>
      </c>
    </row>
    <row r="4628" spans="4:14" x14ac:dyDescent="0.25">
      <c r="D4628" s="119" t="s">
        <v>192</v>
      </c>
      <c r="H4628" s="141">
        <f t="shared" si="549"/>
        <v>0</v>
      </c>
      <c r="M4628" s="190">
        <f t="shared" si="550"/>
        <v>1</v>
      </c>
      <c r="N4628" s="190" t="str">
        <f t="shared" si="548"/>
        <v>JANEIRO</v>
      </c>
    </row>
    <row r="4629" spans="4:14" x14ac:dyDescent="0.25">
      <c r="D4629" s="119" t="s">
        <v>192</v>
      </c>
      <c r="H4629" s="141">
        <f t="shared" si="549"/>
        <v>0</v>
      </c>
      <c r="M4629" s="190">
        <f t="shared" si="550"/>
        <v>1</v>
      </c>
      <c r="N4629" s="190" t="str">
        <f t="shared" si="548"/>
        <v>JANEIRO</v>
      </c>
    </row>
    <row r="4630" spans="4:14" x14ac:dyDescent="0.25">
      <c r="D4630" s="119" t="s">
        <v>192</v>
      </c>
      <c r="H4630" s="141">
        <f t="shared" si="549"/>
        <v>0</v>
      </c>
      <c r="M4630" s="190">
        <f t="shared" si="550"/>
        <v>1</v>
      </c>
      <c r="N4630" s="190" t="str">
        <f t="shared" si="548"/>
        <v>JANEIRO</v>
      </c>
    </row>
    <row r="4631" spans="4:14" x14ac:dyDescent="0.25">
      <c r="D4631" s="119" t="s">
        <v>192</v>
      </c>
      <c r="H4631" s="141">
        <f t="shared" si="549"/>
        <v>0</v>
      </c>
      <c r="M4631" s="190">
        <f t="shared" si="550"/>
        <v>1</v>
      </c>
      <c r="N4631" s="190" t="str">
        <f t="shared" si="548"/>
        <v>JANEIRO</v>
      </c>
    </row>
    <row r="4632" spans="4:14" x14ac:dyDescent="0.25">
      <c r="D4632" s="119" t="s">
        <v>192</v>
      </c>
      <c r="H4632" s="141">
        <f t="shared" si="549"/>
        <v>0</v>
      </c>
      <c r="M4632" s="190">
        <f t="shared" si="550"/>
        <v>1</v>
      </c>
      <c r="N4632" s="190" t="str">
        <f t="shared" si="548"/>
        <v>JANEIRO</v>
      </c>
    </row>
    <row r="4633" spans="4:14" x14ac:dyDescent="0.25">
      <c r="D4633" s="119" t="s">
        <v>192</v>
      </c>
      <c r="H4633" s="141">
        <f t="shared" si="549"/>
        <v>0</v>
      </c>
      <c r="M4633" s="190">
        <f t="shared" si="550"/>
        <v>1</v>
      </c>
      <c r="N4633" s="190" t="str">
        <f t="shared" si="548"/>
        <v>JANEIRO</v>
      </c>
    </row>
    <row r="4634" spans="4:14" x14ac:dyDescent="0.25">
      <c r="D4634" s="119" t="s">
        <v>192</v>
      </c>
      <c r="H4634" s="141">
        <f t="shared" si="549"/>
        <v>0</v>
      </c>
      <c r="M4634" s="190">
        <f t="shared" si="550"/>
        <v>1</v>
      </c>
      <c r="N4634" s="190" t="str">
        <f t="shared" si="548"/>
        <v>JANEIRO</v>
      </c>
    </row>
    <row r="4635" spans="4:14" x14ac:dyDescent="0.25">
      <c r="D4635" s="119" t="s">
        <v>192</v>
      </c>
      <c r="H4635" s="141">
        <f t="shared" si="549"/>
        <v>0</v>
      </c>
      <c r="M4635" s="190">
        <f t="shared" si="550"/>
        <v>1</v>
      </c>
      <c r="N4635" s="190" t="str">
        <f t="shared" si="548"/>
        <v>JANEIRO</v>
      </c>
    </row>
    <row r="4636" spans="4:14" x14ac:dyDescent="0.25">
      <c r="D4636" s="119" t="s">
        <v>192</v>
      </c>
      <c r="H4636" s="141">
        <f t="shared" si="549"/>
        <v>0</v>
      </c>
      <c r="M4636" s="190">
        <f t="shared" si="550"/>
        <v>1</v>
      </c>
      <c r="N4636" s="190" t="str">
        <f t="shared" si="548"/>
        <v>JANEIRO</v>
      </c>
    </row>
    <row r="4637" spans="4:14" x14ac:dyDescent="0.25">
      <c r="D4637" s="119" t="s">
        <v>192</v>
      </c>
      <c r="H4637" s="141">
        <f t="shared" si="549"/>
        <v>0</v>
      </c>
      <c r="M4637" s="190">
        <f t="shared" si="550"/>
        <v>1</v>
      </c>
      <c r="N4637" s="190" t="str">
        <f t="shared" si="548"/>
        <v>JANEIRO</v>
      </c>
    </row>
    <row r="4638" spans="4:14" x14ac:dyDescent="0.25">
      <c r="D4638" s="119" t="s">
        <v>192</v>
      </c>
      <c r="H4638" s="141">
        <f t="shared" si="549"/>
        <v>0</v>
      </c>
      <c r="M4638" s="190">
        <f t="shared" si="550"/>
        <v>1</v>
      </c>
      <c r="N4638" s="190" t="str">
        <f t="shared" si="548"/>
        <v>JANEIRO</v>
      </c>
    </row>
    <row r="4639" spans="4:14" x14ac:dyDescent="0.25">
      <c r="D4639" s="119" t="s">
        <v>192</v>
      </c>
      <c r="H4639" s="141">
        <f t="shared" si="549"/>
        <v>0</v>
      </c>
      <c r="M4639" s="190">
        <f t="shared" si="550"/>
        <v>1</v>
      </c>
      <c r="N4639" s="190" t="str">
        <f t="shared" si="548"/>
        <v>JANEIRO</v>
      </c>
    </row>
    <row r="4640" spans="4:14" x14ac:dyDescent="0.25">
      <c r="D4640" s="119" t="s">
        <v>192</v>
      </c>
      <c r="H4640" s="141">
        <f t="shared" si="549"/>
        <v>0</v>
      </c>
      <c r="M4640" s="190">
        <f t="shared" si="550"/>
        <v>1</v>
      </c>
      <c r="N4640" s="190" t="str">
        <f t="shared" si="548"/>
        <v>JANEIRO</v>
      </c>
    </row>
    <row r="4641" spans="4:14" x14ac:dyDescent="0.25">
      <c r="D4641" s="119" t="s">
        <v>192</v>
      </c>
      <c r="H4641" s="141">
        <f t="shared" si="549"/>
        <v>0</v>
      </c>
      <c r="M4641" s="190">
        <f t="shared" si="550"/>
        <v>1</v>
      </c>
      <c r="N4641" s="190" t="str">
        <f t="shared" si="548"/>
        <v>JANEIRO</v>
      </c>
    </row>
    <row r="4642" spans="4:14" x14ac:dyDescent="0.25">
      <c r="D4642" s="119" t="s">
        <v>192</v>
      </c>
      <c r="H4642" s="141">
        <f t="shared" si="549"/>
        <v>0</v>
      </c>
      <c r="M4642" s="190">
        <f t="shared" si="550"/>
        <v>1</v>
      </c>
      <c r="N4642" s="190" t="str">
        <f t="shared" si="548"/>
        <v>JANEIRO</v>
      </c>
    </row>
    <row r="4643" spans="4:14" x14ac:dyDescent="0.25">
      <c r="D4643" s="119" t="s">
        <v>192</v>
      </c>
      <c r="H4643" s="141">
        <f t="shared" si="549"/>
        <v>0</v>
      </c>
      <c r="M4643" s="190">
        <f t="shared" si="550"/>
        <v>1</v>
      </c>
      <c r="N4643" s="190" t="str">
        <f t="shared" si="548"/>
        <v>JANEIRO</v>
      </c>
    </row>
    <row r="4644" spans="4:14" x14ac:dyDescent="0.25">
      <c r="D4644" s="119" t="s">
        <v>192</v>
      </c>
      <c r="H4644" s="141">
        <f t="shared" si="549"/>
        <v>0</v>
      </c>
      <c r="M4644" s="190">
        <f t="shared" si="550"/>
        <v>1</v>
      </c>
      <c r="N4644" s="190" t="str">
        <f t="shared" si="548"/>
        <v>JANEIRO</v>
      </c>
    </row>
    <row r="4645" spans="4:14" x14ac:dyDescent="0.25">
      <c r="D4645" s="119" t="s">
        <v>192</v>
      </c>
      <c r="H4645" s="141">
        <f t="shared" si="549"/>
        <v>0</v>
      </c>
      <c r="M4645" s="190">
        <f t="shared" si="550"/>
        <v>1</v>
      </c>
      <c r="N4645" s="190" t="str">
        <f t="shared" si="548"/>
        <v>JANEIRO</v>
      </c>
    </row>
    <row r="4646" spans="4:14" x14ac:dyDescent="0.25">
      <c r="D4646" s="119" t="s">
        <v>192</v>
      </c>
      <c r="H4646" s="141">
        <f t="shared" si="549"/>
        <v>0</v>
      </c>
      <c r="M4646" s="190">
        <f t="shared" si="550"/>
        <v>1</v>
      </c>
      <c r="N4646" s="190" t="str">
        <f t="shared" si="548"/>
        <v>JANEIRO</v>
      </c>
    </row>
    <row r="4647" spans="4:14" x14ac:dyDescent="0.25">
      <c r="D4647" s="119" t="s">
        <v>192</v>
      </c>
      <c r="H4647" s="141">
        <f t="shared" si="549"/>
        <v>0</v>
      </c>
      <c r="M4647" s="190">
        <f t="shared" si="550"/>
        <v>1</v>
      </c>
      <c r="N4647" s="190" t="str">
        <f t="shared" si="548"/>
        <v>JANEIRO</v>
      </c>
    </row>
    <row r="4648" spans="4:14" x14ac:dyDescent="0.25">
      <c r="D4648" s="119" t="s">
        <v>192</v>
      </c>
      <c r="H4648" s="141">
        <f t="shared" si="549"/>
        <v>0</v>
      </c>
      <c r="M4648" s="190">
        <f t="shared" si="550"/>
        <v>1</v>
      </c>
      <c r="N4648" s="190" t="str">
        <f t="shared" si="548"/>
        <v>JANEIRO</v>
      </c>
    </row>
    <row r="4649" spans="4:14" x14ac:dyDescent="0.25">
      <c r="D4649" s="119" t="s">
        <v>192</v>
      </c>
      <c r="H4649" s="141">
        <f t="shared" si="549"/>
        <v>0</v>
      </c>
      <c r="M4649" s="190">
        <f t="shared" si="550"/>
        <v>1</v>
      </c>
      <c r="N4649" s="190" t="str">
        <f t="shared" si="548"/>
        <v>JANEIRO</v>
      </c>
    </row>
    <row r="4650" spans="4:14" x14ac:dyDescent="0.25">
      <c r="D4650" s="119" t="s">
        <v>192</v>
      </c>
      <c r="H4650" s="141">
        <f t="shared" si="549"/>
        <v>0</v>
      </c>
      <c r="M4650" s="190">
        <f t="shared" si="550"/>
        <v>1</v>
      </c>
      <c r="N4650" s="190" t="str">
        <f t="shared" si="548"/>
        <v>JANEIRO</v>
      </c>
    </row>
    <row r="4651" spans="4:14" x14ac:dyDescent="0.25">
      <c r="D4651" s="119" t="s">
        <v>192</v>
      </c>
      <c r="H4651" s="141">
        <f t="shared" si="549"/>
        <v>0</v>
      </c>
      <c r="M4651" s="190">
        <f t="shared" si="550"/>
        <v>1</v>
      </c>
      <c r="N4651" s="190" t="str">
        <f t="shared" si="548"/>
        <v>JANEIRO</v>
      </c>
    </row>
    <row r="4652" spans="4:14" x14ac:dyDescent="0.25">
      <c r="D4652" s="119" t="s">
        <v>192</v>
      </c>
      <c r="H4652" s="141">
        <f t="shared" si="549"/>
        <v>0</v>
      </c>
      <c r="M4652" s="190">
        <f t="shared" si="550"/>
        <v>1</v>
      </c>
      <c r="N4652" s="190" t="str">
        <f t="shared" si="548"/>
        <v>JANEIRO</v>
      </c>
    </row>
    <row r="4653" spans="4:14" x14ac:dyDescent="0.25">
      <c r="D4653" s="119" t="s">
        <v>192</v>
      </c>
      <c r="H4653" s="141">
        <f t="shared" si="549"/>
        <v>0</v>
      </c>
      <c r="M4653" s="190">
        <f t="shared" si="550"/>
        <v>1</v>
      </c>
      <c r="N4653" s="190" t="str">
        <f t="shared" si="548"/>
        <v>JANEIRO</v>
      </c>
    </row>
    <row r="4654" spans="4:14" x14ac:dyDescent="0.25">
      <c r="D4654" s="119" t="s">
        <v>192</v>
      </c>
      <c r="H4654" s="141">
        <f t="shared" si="549"/>
        <v>0</v>
      </c>
      <c r="M4654" s="190">
        <f t="shared" si="550"/>
        <v>1</v>
      </c>
      <c r="N4654" s="190" t="str">
        <f t="shared" si="548"/>
        <v>JANEIRO</v>
      </c>
    </row>
    <row r="4655" spans="4:14" x14ac:dyDescent="0.25">
      <c r="D4655" s="119" t="s">
        <v>192</v>
      </c>
      <c r="H4655" s="141">
        <f t="shared" si="549"/>
        <v>0</v>
      </c>
      <c r="M4655" s="190">
        <f t="shared" si="550"/>
        <v>1</v>
      </c>
      <c r="N4655" s="190" t="str">
        <f t="shared" si="548"/>
        <v>JANEIRO</v>
      </c>
    </row>
    <row r="4656" spans="4:14" x14ac:dyDescent="0.25">
      <c r="D4656" s="119" t="s">
        <v>192</v>
      </c>
      <c r="H4656" s="141">
        <f t="shared" si="549"/>
        <v>0</v>
      </c>
      <c r="M4656" s="190">
        <f t="shared" si="550"/>
        <v>1</v>
      </c>
      <c r="N4656" s="190" t="str">
        <f t="shared" si="548"/>
        <v>JANEIRO</v>
      </c>
    </row>
    <row r="4657" spans="4:14" x14ac:dyDescent="0.25">
      <c r="D4657" s="119" t="s">
        <v>192</v>
      </c>
      <c r="H4657" s="141">
        <f t="shared" si="549"/>
        <v>0</v>
      </c>
      <c r="M4657" s="190">
        <f t="shared" si="550"/>
        <v>1</v>
      </c>
      <c r="N4657" s="190" t="str">
        <f t="shared" si="548"/>
        <v>JANEIRO</v>
      </c>
    </row>
    <row r="4658" spans="4:14" x14ac:dyDescent="0.25">
      <c r="D4658" s="119" t="s">
        <v>192</v>
      </c>
      <c r="H4658" s="141">
        <f t="shared" si="549"/>
        <v>0</v>
      </c>
      <c r="M4658" s="190">
        <f t="shared" si="550"/>
        <v>1</v>
      </c>
      <c r="N4658" s="190" t="str">
        <f t="shared" si="548"/>
        <v>JANEIRO</v>
      </c>
    </row>
    <row r="4659" spans="4:14" x14ac:dyDescent="0.25">
      <c r="D4659" s="119" t="s">
        <v>192</v>
      </c>
      <c r="H4659" s="141">
        <f t="shared" si="549"/>
        <v>0</v>
      </c>
      <c r="M4659" s="190">
        <f t="shared" si="550"/>
        <v>1</v>
      </c>
      <c r="N4659" s="190" t="str">
        <f t="shared" si="548"/>
        <v>JANEIRO</v>
      </c>
    </row>
    <row r="4660" spans="4:14" x14ac:dyDescent="0.25">
      <c r="D4660" s="119" t="s">
        <v>192</v>
      </c>
      <c r="H4660" s="141">
        <f t="shared" si="549"/>
        <v>0</v>
      </c>
      <c r="M4660" s="190">
        <f t="shared" si="550"/>
        <v>1</v>
      </c>
      <c r="N4660" s="190" t="str">
        <f t="shared" si="548"/>
        <v>JANEIRO</v>
      </c>
    </row>
    <row r="4661" spans="4:14" x14ac:dyDescent="0.25">
      <c r="D4661" s="119" t="s">
        <v>192</v>
      </c>
      <c r="H4661" s="141">
        <f t="shared" si="549"/>
        <v>0</v>
      </c>
      <c r="M4661" s="190">
        <f t="shared" si="550"/>
        <v>1</v>
      </c>
      <c r="N4661" s="190" t="str">
        <f t="shared" si="548"/>
        <v>JANEIRO</v>
      </c>
    </row>
    <row r="4662" spans="4:14" x14ac:dyDescent="0.25">
      <c r="D4662" s="119" t="s">
        <v>192</v>
      </c>
      <c r="H4662" s="141">
        <f t="shared" si="549"/>
        <v>0</v>
      </c>
      <c r="M4662" s="190">
        <f t="shared" si="550"/>
        <v>1</v>
      </c>
      <c r="N4662" s="190" t="str">
        <f t="shared" si="548"/>
        <v>JANEIRO</v>
      </c>
    </row>
    <row r="4663" spans="4:14" x14ac:dyDescent="0.25">
      <c r="D4663" s="119" t="s">
        <v>192</v>
      </c>
      <c r="H4663" s="141">
        <f t="shared" si="549"/>
        <v>0</v>
      </c>
      <c r="M4663" s="190">
        <f t="shared" si="550"/>
        <v>1</v>
      </c>
      <c r="N4663" s="190" t="str">
        <f t="shared" si="548"/>
        <v>JANEIRO</v>
      </c>
    </row>
    <row r="4664" spans="4:14" x14ac:dyDescent="0.25">
      <c r="D4664" s="119" t="s">
        <v>192</v>
      </c>
      <c r="H4664" s="141">
        <f t="shared" si="549"/>
        <v>0</v>
      </c>
      <c r="M4664" s="190">
        <f t="shared" si="550"/>
        <v>1</v>
      </c>
      <c r="N4664" s="190" t="str">
        <f t="shared" si="548"/>
        <v>JANEIRO</v>
      </c>
    </row>
    <row r="4665" spans="4:14" x14ac:dyDescent="0.25">
      <c r="D4665" s="119" t="s">
        <v>192</v>
      </c>
      <c r="H4665" s="141">
        <f t="shared" si="549"/>
        <v>0</v>
      </c>
      <c r="M4665" s="190">
        <f t="shared" si="550"/>
        <v>1</v>
      </c>
      <c r="N4665" s="190" t="str">
        <f t="shared" si="548"/>
        <v>JANEIRO</v>
      </c>
    </row>
    <row r="4666" spans="4:14" x14ac:dyDescent="0.25">
      <c r="D4666" s="119" t="s">
        <v>192</v>
      </c>
      <c r="H4666" s="141">
        <f t="shared" si="549"/>
        <v>0</v>
      </c>
      <c r="M4666" s="190">
        <f t="shared" si="550"/>
        <v>1</v>
      </c>
      <c r="N4666" s="190" t="str">
        <f t="shared" si="548"/>
        <v>JANEIRO</v>
      </c>
    </row>
    <row r="4667" spans="4:14" x14ac:dyDescent="0.25">
      <c r="D4667" s="119" t="s">
        <v>192</v>
      </c>
      <c r="H4667" s="141">
        <f t="shared" si="549"/>
        <v>0</v>
      </c>
      <c r="M4667" s="190">
        <f t="shared" si="550"/>
        <v>1</v>
      </c>
      <c r="N4667" s="190" t="str">
        <f t="shared" si="548"/>
        <v>JANEIRO</v>
      </c>
    </row>
    <row r="4668" spans="4:14" x14ac:dyDescent="0.25">
      <c r="D4668" s="119" t="s">
        <v>192</v>
      </c>
      <c r="H4668" s="141">
        <f t="shared" si="549"/>
        <v>0</v>
      </c>
      <c r="M4668" s="190">
        <f t="shared" si="550"/>
        <v>1</v>
      </c>
      <c r="N4668" s="190" t="str">
        <f t="shared" si="548"/>
        <v>JANEIRO</v>
      </c>
    </row>
    <row r="4669" spans="4:14" x14ac:dyDescent="0.25">
      <c r="D4669" s="119" t="s">
        <v>192</v>
      </c>
      <c r="H4669" s="141">
        <f t="shared" si="549"/>
        <v>0</v>
      </c>
      <c r="M4669" s="190">
        <f t="shared" si="550"/>
        <v>1</v>
      </c>
      <c r="N4669" s="190" t="str">
        <f t="shared" si="548"/>
        <v>JANEIRO</v>
      </c>
    </row>
    <row r="4670" spans="4:14" x14ac:dyDescent="0.25">
      <c r="D4670" s="119" t="s">
        <v>192</v>
      </c>
      <c r="H4670" s="141">
        <f t="shared" si="549"/>
        <v>0</v>
      </c>
      <c r="M4670" s="190">
        <f t="shared" si="550"/>
        <v>1</v>
      </c>
      <c r="N4670" s="190" t="str">
        <f t="shared" si="548"/>
        <v>JANEIRO</v>
      </c>
    </row>
    <row r="4671" spans="4:14" x14ac:dyDescent="0.25">
      <c r="D4671" s="119" t="s">
        <v>192</v>
      </c>
      <c r="H4671" s="141">
        <f t="shared" si="549"/>
        <v>0</v>
      </c>
      <c r="M4671" s="190">
        <f t="shared" si="550"/>
        <v>1</v>
      </c>
      <c r="N4671" s="190" t="str">
        <f t="shared" si="548"/>
        <v>JANEIRO</v>
      </c>
    </row>
    <row r="4672" spans="4:14" x14ac:dyDescent="0.25">
      <c r="D4672" s="119" t="s">
        <v>192</v>
      </c>
      <c r="H4672" s="141">
        <f t="shared" si="549"/>
        <v>0</v>
      </c>
      <c r="M4672" s="190">
        <f t="shared" si="550"/>
        <v>1</v>
      </c>
      <c r="N4672" s="190" t="str">
        <f t="shared" si="548"/>
        <v>JANEIRO</v>
      </c>
    </row>
    <row r="4673" spans="4:14" x14ac:dyDescent="0.25">
      <c r="D4673" s="119" t="s">
        <v>192</v>
      </c>
      <c r="H4673" s="141">
        <f t="shared" si="549"/>
        <v>0</v>
      </c>
      <c r="M4673" s="190">
        <f t="shared" si="550"/>
        <v>1</v>
      </c>
      <c r="N4673" s="190" t="str">
        <f t="shared" si="548"/>
        <v>JANEIRO</v>
      </c>
    </row>
    <row r="4674" spans="4:14" x14ac:dyDescent="0.25">
      <c r="D4674" s="119" t="s">
        <v>192</v>
      </c>
      <c r="H4674" s="141">
        <f t="shared" si="549"/>
        <v>0</v>
      </c>
      <c r="M4674" s="190">
        <f t="shared" si="550"/>
        <v>1</v>
      </c>
      <c r="N4674" s="190" t="str">
        <f t="shared" si="548"/>
        <v>JANEIRO</v>
      </c>
    </row>
    <row r="4675" spans="4:14" x14ac:dyDescent="0.25">
      <c r="D4675" s="119" t="s">
        <v>192</v>
      </c>
      <c r="H4675" s="141">
        <f t="shared" si="549"/>
        <v>0</v>
      </c>
      <c r="M4675" s="190">
        <f t="shared" si="550"/>
        <v>1</v>
      </c>
      <c r="N4675" s="190" t="str">
        <f t="shared" si="548"/>
        <v>JANEIRO</v>
      </c>
    </row>
    <row r="4676" spans="4:14" x14ac:dyDescent="0.25">
      <c r="D4676" s="119" t="s">
        <v>192</v>
      </c>
      <c r="H4676" s="141">
        <f t="shared" si="549"/>
        <v>0</v>
      </c>
      <c r="M4676" s="190">
        <f t="shared" si="550"/>
        <v>1</v>
      </c>
      <c r="N4676" s="190" t="str">
        <f t="shared" si="548"/>
        <v>JANEIRO</v>
      </c>
    </row>
    <row r="4677" spans="4:14" x14ac:dyDescent="0.25">
      <c r="D4677" s="119" t="s">
        <v>192</v>
      </c>
      <c r="H4677" s="141">
        <f t="shared" si="549"/>
        <v>0</v>
      </c>
      <c r="M4677" s="190">
        <f t="shared" si="550"/>
        <v>1</v>
      </c>
      <c r="N4677" s="190" t="str">
        <f t="shared" ref="N4677:N4740" si="551">IF(M4677=1,"JANEIRO",IF(M4677=2,"FEVEREIRO",IF(M4677=3,"MARÇO",IF(M4677=4,"ABRIL",IF(M4677=5,"MAIO",IF(M4677=6,"JUNHO",IF(M4677=7,"JULHO",IF(M4677=8,"AGOSTO",IF(M4677=9,"SETEMBRO",IF(M4677=10,"OUTUBRO",IF(M4677=11,"NOVEMBRO",IF(M4677=12,"DEZEMBRO",""))))))))))))</f>
        <v>JANEIRO</v>
      </c>
    </row>
    <row r="4678" spans="4:14" x14ac:dyDescent="0.25">
      <c r="D4678" s="119" t="s">
        <v>192</v>
      </c>
      <c r="H4678" s="141">
        <f t="shared" ref="H4678:H4741" si="552">IF(OR(I4678="",I4678=0),G4678,I4678)</f>
        <v>0</v>
      </c>
      <c r="M4678" s="190">
        <f t="shared" ref="M4678:M4741" si="553">IFERROR(MONTH(O4678),"")</f>
        <v>1</v>
      </c>
      <c r="N4678" s="190" t="str">
        <f t="shared" si="551"/>
        <v>JANEIRO</v>
      </c>
    </row>
    <row r="4679" spans="4:14" x14ac:dyDescent="0.25">
      <c r="D4679" s="119" t="s">
        <v>192</v>
      </c>
      <c r="H4679" s="141">
        <f t="shared" si="552"/>
        <v>0</v>
      </c>
      <c r="M4679" s="190">
        <f t="shared" si="553"/>
        <v>1</v>
      </c>
      <c r="N4679" s="190" t="str">
        <f t="shared" si="551"/>
        <v>JANEIRO</v>
      </c>
    </row>
    <row r="4680" spans="4:14" x14ac:dyDescent="0.25">
      <c r="D4680" s="119" t="s">
        <v>192</v>
      </c>
      <c r="H4680" s="141">
        <f t="shared" si="552"/>
        <v>0</v>
      </c>
      <c r="M4680" s="190">
        <f t="shared" si="553"/>
        <v>1</v>
      </c>
      <c r="N4680" s="190" t="str">
        <f t="shared" si="551"/>
        <v>JANEIRO</v>
      </c>
    </row>
    <row r="4681" spans="4:14" x14ac:dyDescent="0.25">
      <c r="D4681" s="119" t="s">
        <v>192</v>
      </c>
      <c r="H4681" s="141">
        <f t="shared" si="552"/>
        <v>0</v>
      </c>
      <c r="M4681" s="190">
        <f t="shared" si="553"/>
        <v>1</v>
      </c>
      <c r="N4681" s="190" t="str">
        <f t="shared" si="551"/>
        <v>JANEIRO</v>
      </c>
    </row>
    <row r="4682" spans="4:14" x14ac:dyDescent="0.25">
      <c r="D4682" s="119" t="s">
        <v>192</v>
      </c>
      <c r="H4682" s="141">
        <f t="shared" si="552"/>
        <v>0</v>
      </c>
      <c r="M4682" s="190">
        <f t="shared" si="553"/>
        <v>1</v>
      </c>
      <c r="N4682" s="190" t="str">
        <f t="shared" si="551"/>
        <v>JANEIRO</v>
      </c>
    </row>
    <row r="4683" spans="4:14" x14ac:dyDescent="0.25">
      <c r="D4683" s="119" t="s">
        <v>192</v>
      </c>
      <c r="H4683" s="141">
        <f t="shared" si="552"/>
        <v>0</v>
      </c>
      <c r="M4683" s="190">
        <f t="shared" si="553"/>
        <v>1</v>
      </c>
      <c r="N4683" s="190" t="str">
        <f t="shared" si="551"/>
        <v>JANEIRO</v>
      </c>
    </row>
    <row r="4684" spans="4:14" x14ac:dyDescent="0.25">
      <c r="D4684" s="119" t="s">
        <v>192</v>
      </c>
      <c r="H4684" s="141">
        <f t="shared" si="552"/>
        <v>0</v>
      </c>
      <c r="M4684" s="190">
        <f t="shared" si="553"/>
        <v>1</v>
      </c>
      <c r="N4684" s="190" t="str">
        <f t="shared" si="551"/>
        <v>JANEIRO</v>
      </c>
    </row>
    <row r="4685" spans="4:14" x14ac:dyDescent="0.25">
      <c r="D4685" s="119" t="s">
        <v>192</v>
      </c>
      <c r="H4685" s="141">
        <f t="shared" si="552"/>
        <v>0</v>
      </c>
      <c r="M4685" s="190">
        <f t="shared" si="553"/>
        <v>1</v>
      </c>
      <c r="N4685" s="190" t="str">
        <f t="shared" si="551"/>
        <v>JANEIRO</v>
      </c>
    </row>
    <row r="4686" spans="4:14" x14ac:dyDescent="0.25">
      <c r="D4686" s="119" t="s">
        <v>192</v>
      </c>
      <c r="H4686" s="141">
        <f t="shared" si="552"/>
        <v>0</v>
      </c>
      <c r="M4686" s="190">
        <f t="shared" si="553"/>
        <v>1</v>
      </c>
      <c r="N4686" s="190" t="str">
        <f t="shared" si="551"/>
        <v>JANEIRO</v>
      </c>
    </row>
    <row r="4687" spans="4:14" x14ac:dyDescent="0.25">
      <c r="D4687" s="119" t="s">
        <v>192</v>
      </c>
      <c r="H4687" s="141">
        <f t="shared" si="552"/>
        <v>0</v>
      </c>
      <c r="M4687" s="190">
        <f t="shared" si="553"/>
        <v>1</v>
      </c>
      <c r="N4687" s="190" t="str">
        <f t="shared" si="551"/>
        <v>JANEIRO</v>
      </c>
    </row>
    <row r="4688" spans="4:14" x14ac:dyDescent="0.25">
      <c r="D4688" s="119" t="s">
        <v>192</v>
      </c>
      <c r="H4688" s="141">
        <f t="shared" si="552"/>
        <v>0</v>
      </c>
      <c r="M4688" s="190">
        <f t="shared" si="553"/>
        <v>1</v>
      </c>
      <c r="N4688" s="190" t="str">
        <f t="shared" si="551"/>
        <v>JANEIRO</v>
      </c>
    </row>
    <row r="4689" spans="4:14" x14ac:dyDescent="0.25">
      <c r="D4689" s="119" t="s">
        <v>192</v>
      </c>
      <c r="H4689" s="141">
        <f t="shared" si="552"/>
        <v>0</v>
      </c>
      <c r="M4689" s="190">
        <f t="shared" si="553"/>
        <v>1</v>
      </c>
      <c r="N4689" s="190" t="str">
        <f t="shared" si="551"/>
        <v>JANEIRO</v>
      </c>
    </row>
    <row r="4690" spans="4:14" x14ac:dyDescent="0.25">
      <c r="D4690" s="119" t="s">
        <v>192</v>
      </c>
      <c r="H4690" s="141">
        <f t="shared" si="552"/>
        <v>0</v>
      </c>
      <c r="M4690" s="190">
        <f t="shared" si="553"/>
        <v>1</v>
      </c>
      <c r="N4690" s="190" t="str">
        <f t="shared" si="551"/>
        <v>JANEIRO</v>
      </c>
    </row>
    <row r="4691" spans="4:14" x14ac:dyDescent="0.25">
      <c r="D4691" s="119" t="s">
        <v>192</v>
      </c>
      <c r="H4691" s="141">
        <f t="shared" si="552"/>
        <v>0</v>
      </c>
      <c r="M4691" s="190">
        <f t="shared" si="553"/>
        <v>1</v>
      </c>
      <c r="N4691" s="190" t="str">
        <f t="shared" si="551"/>
        <v>JANEIRO</v>
      </c>
    </row>
    <row r="4692" spans="4:14" x14ac:dyDescent="0.25">
      <c r="D4692" s="119" t="s">
        <v>192</v>
      </c>
      <c r="H4692" s="141">
        <f t="shared" si="552"/>
        <v>0</v>
      </c>
      <c r="M4692" s="190">
        <f t="shared" si="553"/>
        <v>1</v>
      </c>
      <c r="N4692" s="190" t="str">
        <f t="shared" si="551"/>
        <v>JANEIRO</v>
      </c>
    </row>
    <row r="4693" spans="4:14" x14ac:dyDescent="0.25">
      <c r="D4693" s="119" t="s">
        <v>192</v>
      </c>
      <c r="H4693" s="141">
        <f t="shared" si="552"/>
        <v>0</v>
      </c>
      <c r="M4693" s="190">
        <f t="shared" si="553"/>
        <v>1</v>
      </c>
      <c r="N4693" s="190" t="str">
        <f t="shared" si="551"/>
        <v>JANEIRO</v>
      </c>
    </row>
    <row r="4694" spans="4:14" x14ac:dyDescent="0.25">
      <c r="D4694" s="119" t="s">
        <v>192</v>
      </c>
      <c r="H4694" s="141">
        <f t="shared" si="552"/>
        <v>0</v>
      </c>
      <c r="M4694" s="190">
        <f t="shared" si="553"/>
        <v>1</v>
      </c>
      <c r="N4694" s="190" t="str">
        <f t="shared" si="551"/>
        <v>JANEIRO</v>
      </c>
    </row>
    <row r="4695" spans="4:14" x14ac:dyDescent="0.25">
      <c r="D4695" s="119" t="s">
        <v>192</v>
      </c>
      <c r="H4695" s="141">
        <f t="shared" si="552"/>
        <v>0</v>
      </c>
      <c r="M4695" s="190">
        <f t="shared" si="553"/>
        <v>1</v>
      </c>
      <c r="N4695" s="190" t="str">
        <f t="shared" si="551"/>
        <v>JANEIRO</v>
      </c>
    </row>
    <row r="4696" spans="4:14" x14ac:dyDescent="0.25">
      <c r="D4696" s="119" t="s">
        <v>192</v>
      </c>
      <c r="H4696" s="141">
        <f t="shared" si="552"/>
        <v>0</v>
      </c>
      <c r="M4696" s="190">
        <f t="shared" si="553"/>
        <v>1</v>
      </c>
      <c r="N4696" s="190" t="str">
        <f t="shared" si="551"/>
        <v>JANEIRO</v>
      </c>
    </row>
    <row r="4697" spans="4:14" x14ac:dyDescent="0.25">
      <c r="D4697" s="119" t="s">
        <v>192</v>
      </c>
      <c r="H4697" s="141">
        <f t="shared" si="552"/>
        <v>0</v>
      </c>
      <c r="M4697" s="190">
        <f t="shared" si="553"/>
        <v>1</v>
      </c>
      <c r="N4697" s="190" t="str">
        <f t="shared" si="551"/>
        <v>JANEIRO</v>
      </c>
    </row>
    <row r="4698" spans="4:14" x14ac:dyDescent="0.25">
      <c r="D4698" s="119" t="s">
        <v>192</v>
      </c>
      <c r="H4698" s="141">
        <f t="shared" si="552"/>
        <v>0</v>
      </c>
      <c r="M4698" s="190">
        <f t="shared" si="553"/>
        <v>1</v>
      </c>
      <c r="N4698" s="190" t="str">
        <f t="shared" si="551"/>
        <v>JANEIRO</v>
      </c>
    </row>
    <row r="4699" spans="4:14" x14ac:dyDescent="0.25">
      <c r="D4699" s="119" t="s">
        <v>192</v>
      </c>
      <c r="H4699" s="141">
        <f t="shared" si="552"/>
        <v>0</v>
      </c>
      <c r="M4699" s="190">
        <f t="shared" si="553"/>
        <v>1</v>
      </c>
      <c r="N4699" s="190" t="str">
        <f t="shared" si="551"/>
        <v>JANEIRO</v>
      </c>
    </row>
    <row r="4700" spans="4:14" x14ac:dyDescent="0.25">
      <c r="D4700" s="119" t="s">
        <v>192</v>
      </c>
      <c r="H4700" s="141">
        <f t="shared" si="552"/>
        <v>0</v>
      </c>
      <c r="M4700" s="190">
        <f t="shared" si="553"/>
        <v>1</v>
      </c>
      <c r="N4700" s="190" t="str">
        <f t="shared" si="551"/>
        <v>JANEIRO</v>
      </c>
    </row>
    <row r="4701" spans="4:14" x14ac:dyDescent="0.25">
      <c r="D4701" s="119" t="s">
        <v>192</v>
      </c>
      <c r="H4701" s="141">
        <f t="shared" si="552"/>
        <v>0</v>
      </c>
      <c r="M4701" s="190">
        <f t="shared" si="553"/>
        <v>1</v>
      </c>
      <c r="N4701" s="190" t="str">
        <f t="shared" si="551"/>
        <v>JANEIRO</v>
      </c>
    </row>
    <row r="4702" spans="4:14" x14ac:dyDescent="0.25">
      <c r="D4702" s="119" t="s">
        <v>192</v>
      </c>
      <c r="H4702" s="141">
        <f t="shared" si="552"/>
        <v>0</v>
      </c>
      <c r="M4702" s="190">
        <f t="shared" si="553"/>
        <v>1</v>
      </c>
      <c r="N4702" s="190" t="str">
        <f t="shared" si="551"/>
        <v>JANEIRO</v>
      </c>
    </row>
    <row r="4703" spans="4:14" x14ac:dyDescent="0.25">
      <c r="D4703" s="119" t="s">
        <v>192</v>
      </c>
      <c r="H4703" s="141">
        <f t="shared" si="552"/>
        <v>0</v>
      </c>
      <c r="M4703" s="190">
        <f t="shared" si="553"/>
        <v>1</v>
      </c>
      <c r="N4703" s="190" t="str">
        <f t="shared" si="551"/>
        <v>JANEIRO</v>
      </c>
    </row>
    <row r="4704" spans="4:14" x14ac:dyDescent="0.25">
      <c r="D4704" s="119" t="s">
        <v>192</v>
      </c>
      <c r="H4704" s="141">
        <f t="shared" si="552"/>
        <v>0</v>
      </c>
      <c r="M4704" s="190">
        <f t="shared" si="553"/>
        <v>1</v>
      </c>
      <c r="N4704" s="190" t="str">
        <f t="shared" si="551"/>
        <v>JANEIRO</v>
      </c>
    </row>
    <row r="4705" spans="4:14" x14ac:dyDescent="0.25">
      <c r="D4705" s="119" t="s">
        <v>192</v>
      </c>
      <c r="H4705" s="141">
        <f t="shared" si="552"/>
        <v>0</v>
      </c>
      <c r="M4705" s="190">
        <f t="shared" si="553"/>
        <v>1</v>
      </c>
      <c r="N4705" s="190" t="str">
        <f t="shared" si="551"/>
        <v>JANEIRO</v>
      </c>
    </row>
    <row r="4706" spans="4:14" x14ac:dyDescent="0.25">
      <c r="D4706" s="119" t="s">
        <v>192</v>
      </c>
      <c r="H4706" s="141">
        <f t="shared" si="552"/>
        <v>0</v>
      </c>
      <c r="M4706" s="190">
        <f t="shared" si="553"/>
        <v>1</v>
      </c>
      <c r="N4706" s="190" t="str">
        <f t="shared" si="551"/>
        <v>JANEIRO</v>
      </c>
    </row>
    <row r="4707" spans="4:14" x14ac:dyDescent="0.25">
      <c r="D4707" s="119" t="s">
        <v>192</v>
      </c>
      <c r="H4707" s="141">
        <f t="shared" si="552"/>
        <v>0</v>
      </c>
      <c r="M4707" s="190">
        <f t="shared" si="553"/>
        <v>1</v>
      </c>
      <c r="N4707" s="190" t="str">
        <f t="shared" si="551"/>
        <v>JANEIRO</v>
      </c>
    </row>
    <row r="4708" spans="4:14" x14ac:dyDescent="0.25">
      <c r="D4708" s="119" t="s">
        <v>192</v>
      </c>
      <c r="H4708" s="141">
        <f t="shared" si="552"/>
        <v>0</v>
      </c>
      <c r="M4708" s="190">
        <f t="shared" si="553"/>
        <v>1</v>
      </c>
      <c r="N4708" s="190" t="str">
        <f t="shared" si="551"/>
        <v>JANEIRO</v>
      </c>
    </row>
    <row r="4709" spans="4:14" x14ac:dyDescent="0.25">
      <c r="D4709" s="119" t="s">
        <v>192</v>
      </c>
      <c r="H4709" s="141">
        <f t="shared" si="552"/>
        <v>0</v>
      </c>
      <c r="M4709" s="190">
        <f t="shared" si="553"/>
        <v>1</v>
      </c>
      <c r="N4709" s="190" t="str">
        <f t="shared" si="551"/>
        <v>JANEIRO</v>
      </c>
    </row>
    <row r="4710" spans="4:14" x14ac:dyDescent="0.25">
      <c r="D4710" s="119" t="s">
        <v>192</v>
      </c>
      <c r="H4710" s="141">
        <f t="shared" si="552"/>
        <v>0</v>
      </c>
      <c r="M4710" s="190">
        <f t="shared" si="553"/>
        <v>1</v>
      </c>
      <c r="N4710" s="190" t="str">
        <f t="shared" si="551"/>
        <v>JANEIRO</v>
      </c>
    </row>
    <row r="4711" spans="4:14" x14ac:dyDescent="0.25">
      <c r="D4711" s="119" t="s">
        <v>192</v>
      </c>
      <c r="H4711" s="141">
        <f t="shared" si="552"/>
        <v>0</v>
      </c>
      <c r="M4711" s="190">
        <f t="shared" si="553"/>
        <v>1</v>
      </c>
      <c r="N4711" s="190" t="str">
        <f t="shared" si="551"/>
        <v>JANEIRO</v>
      </c>
    </row>
    <row r="4712" spans="4:14" x14ac:dyDescent="0.25">
      <c r="D4712" s="119" t="s">
        <v>192</v>
      </c>
      <c r="H4712" s="141">
        <f t="shared" si="552"/>
        <v>0</v>
      </c>
      <c r="M4712" s="190">
        <f t="shared" si="553"/>
        <v>1</v>
      </c>
      <c r="N4712" s="190" t="str">
        <f t="shared" si="551"/>
        <v>JANEIRO</v>
      </c>
    </row>
    <row r="4713" spans="4:14" x14ac:dyDescent="0.25">
      <c r="D4713" s="119" t="s">
        <v>192</v>
      </c>
      <c r="H4713" s="141">
        <f t="shared" si="552"/>
        <v>0</v>
      </c>
      <c r="M4713" s="190">
        <f t="shared" si="553"/>
        <v>1</v>
      </c>
      <c r="N4713" s="190" t="str">
        <f t="shared" si="551"/>
        <v>JANEIRO</v>
      </c>
    </row>
    <row r="4714" spans="4:14" x14ac:dyDescent="0.25">
      <c r="D4714" s="119" t="s">
        <v>192</v>
      </c>
      <c r="H4714" s="141">
        <f t="shared" si="552"/>
        <v>0</v>
      </c>
      <c r="M4714" s="190">
        <f t="shared" si="553"/>
        <v>1</v>
      </c>
      <c r="N4714" s="190" t="str">
        <f t="shared" si="551"/>
        <v>JANEIRO</v>
      </c>
    </row>
    <row r="4715" spans="4:14" x14ac:dyDescent="0.25">
      <c r="D4715" s="119" t="s">
        <v>192</v>
      </c>
      <c r="H4715" s="141">
        <f t="shared" si="552"/>
        <v>0</v>
      </c>
      <c r="M4715" s="190">
        <f t="shared" si="553"/>
        <v>1</v>
      </c>
      <c r="N4715" s="190" t="str">
        <f t="shared" si="551"/>
        <v>JANEIRO</v>
      </c>
    </row>
    <row r="4716" spans="4:14" x14ac:dyDescent="0.25">
      <c r="D4716" s="119" t="s">
        <v>192</v>
      </c>
      <c r="H4716" s="141">
        <f t="shared" si="552"/>
        <v>0</v>
      </c>
      <c r="M4716" s="190">
        <f t="shared" si="553"/>
        <v>1</v>
      </c>
      <c r="N4716" s="190" t="str">
        <f t="shared" si="551"/>
        <v>JANEIRO</v>
      </c>
    </row>
    <row r="4717" spans="4:14" x14ac:dyDescent="0.25">
      <c r="D4717" s="119" t="s">
        <v>192</v>
      </c>
      <c r="H4717" s="141">
        <f t="shared" si="552"/>
        <v>0</v>
      </c>
      <c r="M4717" s="190">
        <f t="shared" si="553"/>
        <v>1</v>
      </c>
      <c r="N4717" s="190" t="str">
        <f t="shared" si="551"/>
        <v>JANEIRO</v>
      </c>
    </row>
    <row r="4718" spans="4:14" x14ac:dyDescent="0.25">
      <c r="D4718" s="119" t="s">
        <v>192</v>
      </c>
      <c r="H4718" s="141">
        <f t="shared" si="552"/>
        <v>0</v>
      </c>
      <c r="M4718" s="190">
        <f t="shared" si="553"/>
        <v>1</v>
      </c>
      <c r="N4718" s="190" t="str">
        <f t="shared" si="551"/>
        <v>JANEIRO</v>
      </c>
    </row>
    <row r="4719" spans="4:14" x14ac:dyDescent="0.25">
      <c r="D4719" s="119" t="s">
        <v>192</v>
      </c>
      <c r="H4719" s="141">
        <f t="shared" si="552"/>
        <v>0</v>
      </c>
      <c r="M4719" s="190">
        <f t="shared" si="553"/>
        <v>1</v>
      </c>
      <c r="N4719" s="190" t="str">
        <f t="shared" si="551"/>
        <v>JANEIRO</v>
      </c>
    </row>
    <row r="4720" spans="4:14" x14ac:dyDescent="0.25">
      <c r="D4720" s="119" t="s">
        <v>192</v>
      </c>
      <c r="H4720" s="141">
        <f t="shared" si="552"/>
        <v>0</v>
      </c>
      <c r="M4720" s="190">
        <f t="shared" si="553"/>
        <v>1</v>
      </c>
      <c r="N4720" s="190" t="str">
        <f t="shared" si="551"/>
        <v>JANEIRO</v>
      </c>
    </row>
    <row r="4721" spans="4:14" x14ac:dyDescent="0.25">
      <c r="D4721" s="119" t="s">
        <v>192</v>
      </c>
      <c r="H4721" s="141">
        <f t="shared" si="552"/>
        <v>0</v>
      </c>
      <c r="M4721" s="190">
        <f t="shared" si="553"/>
        <v>1</v>
      </c>
      <c r="N4721" s="190" t="str">
        <f t="shared" si="551"/>
        <v>JANEIRO</v>
      </c>
    </row>
    <row r="4722" spans="4:14" x14ac:dyDescent="0.25">
      <c r="D4722" s="119" t="s">
        <v>192</v>
      </c>
      <c r="H4722" s="141">
        <f t="shared" si="552"/>
        <v>0</v>
      </c>
      <c r="M4722" s="190">
        <f t="shared" si="553"/>
        <v>1</v>
      </c>
      <c r="N4722" s="190" t="str">
        <f t="shared" si="551"/>
        <v>JANEIRO</v>
      </c>
    </row>
    <row r="4723" spans="4:14" x14ac:dyDescent="0.25">
      <c r="D4723" s="119" t="s">
        <v>192</v>
      </c>
      <c r="H4723" s="141">
        <f t="shared" si="552"/>
        <v>0</v>
      </c>
      <c r="M4723" s="190">
        <f t="shared" si="553"/>
        <v>1</v>
      </c>
      <c r="N4723" s="190" t="str">
        <f t="shared" si="551"/>
        <v>JANEIRO</v>
      </c>
    </row>
    <row r="4724" spans="4:14" x14ac:dyDescent="0.25">
      <c r="D4724" s="119" t="s">
        <v>192</v>
      </c>
      <c r="H4724" s="141">
        <f t="shared" si="552"/>
        <v>0</v>
      </c>
      <c r="M4724" s="190">
        <f t="shared" si="553"/>
        <v>1</v>
      </c>
      <c r="N4724" s="190" t="str">
        <f t="shared" si="551"/>
        <v>JANEIRO</v>
      </c>
    </row>
    <row r="4725" spans="4:14" x14ac:dyDescent="0.25">
      <c r="D4725" s="119" t="s">
        <v>192</v>
      </c>
      <c r="H4725" s="141">
        <f t="shared" si="552"/>
        <v>0</v>
      </c>
      <c r="M4725" s="190">
        <f t="shared" si="553"/>
        <v>1</v>
      </c>
      <c r="N4725" s="190" t="str">
        <f t="shared" si="551"/>
        <v>JANEIRO</v>
      </c>
    </row>
    <row r="4726" spans="4:14" x14ac:dyDescent="0.25">
      <c r="D4726" s="119" t="s">
        <v>192</v>
      </c>
      <c r="H4726" s="141">
        <f t="shared" si="552"/>
        <v>0</v>
      </c>
      <c r="M4726" s="190">
        <f t="shared" si="553"/>
        <v>1</v>
      </c>
      <c r="N4726" s="190" t="str">
        <f t="shared" si="551"/>
        <v>JANEIRO</v>
      </c>
    </row>
    <row r="4727" spans="4:14" x14ac:dyDescent="0.25">
      <c r="D4727" s="119" t="s">
        <v>192</v>
      </c>
      <c r="H4727" s="141">
        <f t="shared" si="552"/>
        <v>0</v>
      </c>
      <c r="M4727" s="190">
        <f t="shared" si="553"/>
        <v>1</v>
      </c>
      <c r="N4727" s="190" t="str">
        <f t="shared" si="551"/>
        <v>JANEIRO</v>
      </c>
    </row>
    <row r="4728" spans="4:14" x14ac:dyDescent="0.25">
      <c r="D4728" s="119" t="s">
        <v>192</v>
      </c>
      <c r="H4728" s="141">
        <f t="shared" si="552"/>
        <v>0</v>
      </c>
      <c r="M4728" s="190">
        <f t="shared" si="553"/>
        <v>1</v>
      </c>
      <c r="N4728" s="190" t="str">
        <f t="shared" si="551"/>
        <v>JANEIRO</v>
      </c>
    </row>
    <row r="4729" spans="4:14" x14ac:dyDescent="0.25">
      <c r="D4729" s="119" t="s">
        <v>192</v>
      </c>
      <c r="H4729" s="141">
        <f t="shared" si="552"/>
        <v>0</v>
      </c>
      <c r="M4729" s="190">
        <f t="shared" si="553"/>
        <v>1</v>
      </c>
      <c r="N4729" s="190" t="str">
        <f t="shared" si="551"/>
        <v>JANEIRO</v>
      </c>
    </row>
    <row r="4730" spans="4:14" x14ac:dyDescent="0.25">
      <c r="D4730" s="119" t="s">
        <v>192</v>
      </c>
      <c r="H4730" s="141">
        <f t="shared" si="552"/>
        <v>0</v>
      </c>
      <c r="M4730" s="190">
        <f t="shared" si="553"/>
        <v>1</v>
      </c>
      <c r="N4730" s="190" t="str">
        <f t="shared" si="551"/>
        <v>JANEIRO</v>
      </c>
    </row>
    <row r="4731" spans="4:14" x14ac:dyDescent="0.25">
      <c r="D4731" s="119" t="s">
        <v>192</v>
      </c>
      <c r="H4731" s="141">
        <f t="shared" si="552"/>
        <v>0</v>
      </c>
      <c r="M4731" s="190">
        <f t="shared" si="553"/>
        <v>1</v>
      </c>
      <c r="N4731" s="190" t="str">
        <f t="shared" si="551"/>
        <v>JANEIRO</v>
      </c>
    </row>
    <row r="4732" spans="4:14" x14ac:dyDescent="0.25">
      <c r="D4732" s="119" t="s">
        <v>192</v>
      </c>
      <c r="H4732" s="141">
        <f t="shared" si="552"/>
        <v>0</v>
      </c>
      <c r="M4732" s="190">
        <f t="shared" si="553"/>
        <v>1</v>
      </c>
      <c r="N4732" s="190" t="str">
        <f t="shared" si="551"/>
        <v>JANEIRO</v>
      </c>
    </row>
    <row r="4733" spans="4:14" x14ac:dyDescent="0.25">
      <c r="D4733" s="119" t="s">
        <v>192</v>
      </c>
      <c r="H4733" s="141">
        <f t="shared" si="552"/>
        <v>0</v>
      </c>
      <c r="M4733" s="190">
        <f t="shared" si="553"/>
        <v>1</v>
      </c>
      <c r="N4733" s="190" t="str">
        <f t="shared" si="551"/>
        <v>JANEIRO</v>
      </c>
    </row>
    <row r="4734" spans="4:14" x14ac:dyDescent="0.25">
      <c r="D4734" s="119" t="s">
        <v>192</v>
      </c>
      <c r="H4734" s="141">
        <f t="shared" si="552"/>
        <v>0</v>
      </c>
      <c r="M4734" s="190">
        <f t="shared" si="553"/>
        <v>1</v>
      </c>
      <c r="N4734" s="190" t="str">
        <f t="shared" si="551"/>
        <v>JANEIRO</v>
      </c>
    </row>
    <row r="4735" spans="4:14" x14ac:dyDescent="0.25">
      <c r="D4735" s="119" t="s">
        <v>192</v>
      </c>
      <c r="H4735" s="141">
        <f t="shared" si="552"/>
        <v>0</v>
      </c>
      <c r="M4735" s="190">
        <f t="shared" si="553"/>
        <v>1</v>
      </c>
      <c r="N4735" s="190" t="str">
        <f t="shared" si="551"/>
        <v>JANEIRO</v>
      </c>
    </row>
    <row r="4736" spans="4:14" x14ac:dyDescent="0.25">
      <c r="D4736" s="119" t="s">
        <v>192</v>
      </c>
      <c r="H4736" s="141">
        <f t="shared" si="552"/>
        <v>0</v>
      </c>
      <c r="M4736" s="190">
        <f t="shared" si="553"/>
        <v>1</v>
      </c>
      <c r="N4736" s="190" t="str">
        <f t="shared" si="551"/>
        <v>JANEIRO</v>
      </c>
    </row>
    <row r="4737" spans="4:14" x14ac:dyDescent="0.25">
      <c r="D4737" s="119" t="s">
        <v>192</v>
      </c>
      <c r="H4737" s="141">
        <f t="shared" si="552"/>
        <v>0</v>
      </c>
      <c r="M4737" s="190">
        <f t="shared" si="553"/>
        <v>1</v>
      </c>
      <c r="N4737" s="190" t="str">
        <f t="shared" si="551"/>
        <v>JANEIRO</v>
      </c>
    </row>
    <row r="4738" spans="4:14" x14ac:dyDescent="0.25">
      <c r="D4738" s="119" t="s">
        <v>192</v>
      </c>
      <c r="H4738" s="141">
        <f t="shared" si="552"/>
        <v>0</v>
      </c>
      <c r="M4738" s="190">
        <f t="shared" si="553"/>
        <v>1</v>
      </c>
      <c r="N4738" s="190" t="str">
        <f t="shared" si="551"/>
        <v>JANEIRO</v>
      </c>
    </row>
    <row r="4739" spans="4:14" x14ac:dyDescent="0.25">
      <c r="D4739" s="119" t="s">
        <v>192</v>
      </c>
      <c r="H4739" s="141">
        <f t="shared" si="552"/>
        <v>0</v>
      </c>
      <c r="M4739" s="190">
        <f t="shared" si="553"/>
        <v>1</v>
      </c>
      <c r="N4739" s="190" t="str">
        <f t="shared" si="551"/>
        <v>JANEIRO</v>
      </c>
    </row>
    <row r="4740" spans="4:14" x14ac:dyDescent="0.25">
      <c r="D4740" s="119" t="s">
        <v>192</v>
      </c>
      <c r="H4740" s="141">
        <f t="shared" si="552"/>
        <v>0</v>
      </c>
      <c r="M4740" s="190">
        <f t="shared" si="553"/>
        <v>1</v>
      </c>
      <c r="N4740" s="190" t="str">
        <f t="shared" si="551"/>
        <v>JANEIRO</v>
      </c>
    </row>
    <row r="4741" spans="4:14" x14ac:dyDescent="0.25">
      <c r="D4741" s="119" t="s">
        <v>192</v>
      </c>
      <c r="H4741" s="141">
        <f t="shared" si="552"/>
        <v>0</v>
      </c>
      <c r="M4741" s="190">
        <f t="shared" si="553"/>
        <v>1</v>
      </c>
      <c r="N4741" s="190" t="str">
        <f t="shared" ref="N4741:N4804" si="554">IF(M4741=1,"JANEIRO",IF(M4741=2,"FEVEREIRO",IF(M4741=3,"MARÇO",IF(M4741=4,"ABRIL",IF(M4741=5,"MAIO",IF(M4741=6,"JUNHO",IF(M4741=7,"JULHO",IF(M4741=8,"AGOSTO",IF(M4741=9,"SETEMBRO",IF(M4741=10,"OUTUBRO",IF(M4741=11,"NOVEMBRO",IF(M4741=12,"DEZEMBRO",""))))))))))))</f>
        <v>JANEIRO</v>
      </c>
    </row>
    <row r="4742" spans="4:14" x14ac:dyDescent="0.25">
      <c r="D4742" s="119" t="s">
        <v>192</v>
      </c>
      <c r="H4742" s="141">
        <f t="shared" ref="H4742:H4805" si="555">IF(OR(I4742="",I4742=0),G4742,I4742)</f>
        <v>0</v>
      </c>
      <c r="M4742" s="190">
        <f t="shared" ref="M4742:M4805" si="556">IFERROR(MONTH(O4742),"")</f>
        <v>1</v>
      </c>
      <c r="N4742" s="190" t="str">
        <f t="shared" si="554"/>
        <v>JANEIRO</v>
      </c>
    </row>
    <row r="4743" spans="4:14" x14ac:dyDescent="0.25">
      <c r="D4743" s="119" t="s">
        <v>192</v>
      </c>
      <c r="H4743" s="141">
        <f t="shared" si="555"/>
        <v>0</v>
      </c>
      <c r="M4743" s="190">
        <f t="shared" si="556"/>
        <v>1</v>
      </c>
      <c r="N4743" s="190" t="str">
        <f t="shared" si="554"/>
        <v>JANEIRO</v>
      </c>
    </row>
    <row r="4744" spans="4:14" x14ac:dyDescent="0.25">
      <c r="D4744" s="119" t="s">
        <v>192</v>
      </c>
      <c r="H4744" s="141">
        <f t="shared" si="555"/>
        <v>0</v>
      </c>
      <c r="M4744" s="190">
        <f t="shared" si="556"/>
        <v>1</v>
      </c>
      <c r="N4744" s="190" t="str">
        <f t="shared" si="554"/>
        <v>JANEIRO</v>
      </c>
    </row>
    <row r="4745" spans="4:14" x14ac:dyDescent="0.25">
      <c r="D4745" s="119" t="s">
        <v>192</v>
      </c>
      <c r="H4745" s="141">
        <f t="shared" si="555"/>
        <v>0</v>
      </c>
      <c r="M4745" s="190">
        <f t="shared" si="556"/>
        <v>1</v>
      </c>
      <c r="N4745" s="190" t="str">
        <f t="shared" si="554"/>
        <v>JANEIRO</v>
      </c>
    </row>
    <row r="4746" spans="4:14" x14ac:dyDescent="0.25">
      <c r="D4746" s="119" t="s">
        <v>192</v>
      </c>
      <c r="H4746" s="141">
        <f t="shared" si="555"/>
        <v>0</v>
      </c>
      <c r="M4746" s="190">
        <f t="shared" si="556"/>
        <v>1</v>
      </c>
      <c r="N4746" s="190" t="str">
        <f t="shared" si="554"/>
        <v>JANEIRO</v>
      </c>
    </row>
    <row r="4747" spans="4:14" x14ac:dyDescent="0.25">
      <c r="D4747" s="119" t="s">
        <v>192</v>
      </c>
      <c r="H4747" s="141">
        <f t="shared" si="555"/>
        <v>0</v>
      </c>
      <c r="M4747" s="190">
        <f t="shared" si="556"/>
        <v>1</v>
      </c>
      <c r="N4747" s="190" t="str">
        <f t="shared" si="554"/>
        <v>JANEIRO</v>
      </c>
    </row>
    <row r="4748" spans="4:14" x14ac:dyDescent="0.25">
      <c r="D4748" s="119" t="s">
        <v>192</v>
      </c>
      <c r="H4748" s="141">
        <f t="shared" si="555"/>
        <v>0</v>
      </c>
      <c r="M4748" s="190">
        <f t="shared" si="556"/>
        <v>1</v>
      </c>
      <c r="N4748" s="190" t="str">
        <f t="shared" si="554"/>
        <v>JANEIRO</v>
      </c>
    </row>
    <row r="4749" spans="4:14" x14ac:dyDescent="0.25">
      <c r="D4749" s="119" t="s">
        <v>192</v>
      </c>
      <c r="H4749" s="141">
        <f t="shared" si="555"/>
        <v>0</v>
      </c>
      <c r="M4749" s="190">
        <f t="shared" si="556"/>
        <v>1</v>
      </c>
      <c r="N4749" s="190" t="str">
        <f t="shared" si="554"/>
        <v>JANEIRO</v>
      </c>
    </row>
    <row r="4750" spans="4:14" x14ac:dyDescent="0.25">
      <c r="D4750" s="119" t="s">
        <v>192</v>
      </c>
      <c r="H4750" s="141">
        <f t="shared" si="555"/>
        <v>0</v>
      </c>
      <c r="M4750" s="190">
        <f t="shared" si="556"/>
        <v>1</v>
      </c>
      <c r="N4750" s="190" t="str">
        <f t="shared" si="554"/>
        <v>JANEIRO</v>
      </c>
    </row>
    <row r="4751" spans="4:14" x14ac:dyDescent="0.25">
      <c r="D4751" s="119" t="s">
        <v>192</v>
      </c>
      <c r="H4751" s="141">
        <f t="shared" si="555"/>
        <v>0</v>
      </c>
      <c r="M4751" s="190">
        <f t="shared" si="556"/>
        <v>1</v>
      </c>
      <c r="N4751" s="190" t="str">
        <f t="shared" si="554"/>
        <v>JANEIRO</v>
      </c>
    </row>
    <row r="4752" spans="4:14" x14ac:dyDescent="0.25">
      <c r="D4752" s="119" t="s">
        <v>192</v>
      </c>
      <c r="H4752" s="141">
        <f t="shared" si="555"/>
        <v>0</v>
      </c>
      <c r="M4752" s="190">
        <f t="shared" si="556"/>
        <v>1</v>
      </c>
      <c r="N4752" s="190" t="str">
        <f t="shared" si="554"/>
        <v>JANEIRO</v>
      </c>
    </row>
    <row r="4753" spans="4:14" x14ac:dyDescent="0.25">
      <c r="D4753" s="119" t="s">
        <v>192</v>
      </c>
      <c r="H4753" s="141">
        <f t="shared" si="555"/>
        <v>0</v>
      </c>
      <c r="M4753" s="190">
        <f t="shared" si="556"/>
        <v>1</v>
      </c>
      <c r="N4753" s="190" t="str">
        <f t="shared" si="554"/>
        <v>JANEIRO</v>
      </c>
    </row>
    <row r="4754" spans="4:14" x14ac:dyDescent="0.25">
      <c r="D4754" s="119" t="s">
        <v>192</v>
      </c>
      <c r="H4754" s="141">
        <f t="shared" si="555"/>
        <v>0</v>
      </c>
      <c r="M4754" s="190">
        <f t="shared" si="556"/>
        <v>1</v>
      </c>
      <c r="N4754" s="190" t="str">
        <f t="shared" si="554"/>
        <v>JANEIRO</v>
      </c>
    </row>
    <row r="4755" spans="4:14" x14ac:dyDescent="0.25">
      <c r="D4755" s="119" t="s">
        <v>192</v>
      </c>
      <c r="H4755" s="141">
        <f t="shared" si="555"/>
        <v>0</v>
      </c>
      <c r="M4755" s="190">
        <f t="shared" si="556"/>
        <v>1</v>
      </c>
      <c r="N4755" s="190" t="str">
        <f t="shared" si="554"/>
        <v>JANEIRO</v>
      </c>
    </row>
    <row r="4756" spans="4:14" x14ac:dyDescent="0.25">
      <c r="D4756" s="119" t="s">
        <v>192</v>
      </c>
      <c r="H4756" s="141">
        <f t="shared" si="555"/>
        <v>0</v>
      </c>
      <c r="M4756" s="190">
        <f t="shared" si="556"/>
        <v>1</v>
      </c>
      <c r="N4756" s="190" t="str">
        <f t="shared" si="554"/>
        <v>JANEIRO</v>
      </c>
    </row>
    <row r="4757" spans="4:14" x14ac:dyDescent="0.25">
      <c r="D4757" s="119" t="s">
        <v>192</v>
      </c>
      <c r="H4757" s="141">
        <f t="shared" si="555"/>
        <v>0</v>
      </c>
      <c r="M4757" s="190">
        <f t="shared" si="556"/>
        <v>1</v>
      </c>
      <c r="N4757" s="190" t="str">
        <f t="shared" si="554"/>
        <v>JANEIRO</v>
      </c>
    </row>
    <row r="4758" spans="4:14" x14ac:dyDescent="0.25">
      <c r="D4758" s="119" t="s">
        <v>192</v>
      </c>
      <c r="H4758" s="141">
        <f t="shared" si="555"/>
        <v>0</v>
      </c>
      <c r="M4758" s="190">
        <f t="shared" si="556"/>
        <v>1</v>
      </c>
      <c r="N4758" s="190" t="str">
        <f t="shared" si="554"/>
        <v>JANEIRO</v>
      </c>
    </row>
    <row r="4759" spans="4:14" x14ac:dyDescent="0.25">
      <c r="D4759" s="119" t="s">
        <v>192</v>
      </c>
      <c r="H4759" s="141">
        <f t="shared" si="555"/>
        <v>0</v>
      </c>
      <c r="M4759" s="190">
        <f t="shared" si="556"/>
        <v>1</v>
      </c>
      <c r="N4759" s="190" t="str">
        <f t="shared" si="554"/>
        <v>JANEIRO</v>
      </c>
    </row>
    <row r="4760" spans="4:14" x14ac:dyDescent="0.25">
      <c r="D4760" s="119" t="s">
        <v>192</v>
      </c>
      <c r="H4760" s="141">
        <f t="shared" si="555"/>
        <v>0</v>
      </c>
      <c r="M4760" s="190">
        <f t="shared" si="556"/>
        <v>1</v>
      </c>
      <c r="N4760" s="190" t="str">
        <f t="shared" si="554"/>
        <v>JANEIRO</v>
      </c>
    </row>
    <row r="4761" spans="4:14" x14ac:dyDescent="0.25">
      <c r="D4761" s="119" t="s">
        <v>192</v>
      </c>
      <c r="H4761" s="141">
        <f t="shared" si="555"/>
        <v>0</v>
      </c>
      <c r="M4761" s="190">
        <f t="shared" si="556"/>
        <v>1</v>
      </c>
      <c r="N4761" s="190" t="str">
        <f t="shared" si="554"/>
        <v>JANEIRO</v>
      </c>
    </row>
    <row r="4762" spans="4:14" x14ac:dyDescent="0.25">
      <c r="D4762" s="119" t="s">
        <v>192</v>
      </c>
      <c r="H4762" s="141">
        <f t="shared" si="555"/>
        <v>0</v>
      </c>
      <c r="M4762" s="190">
        <f t="shared" si="556"/>
        <v>1</v>
      </c>
      <c r="N4762" s="190" t="str">
        <f t="shared" si="554"/>
        <v>JANEIRO</v>
      </c>
    </row>
    <row r="4763" spans="4:14" x14ac:dyDescent="0.25">
      <c r="D4763" s="119" t="s">
        <v>192</v>
      </c>
      <c r="H4763" s="141">
        <f t="shared" si="555"/>
        <v>0</v>
      </c>
      <c r="M4763" s="190">
        <f t="shared" si="556"/>
        <v>1</v>
      </c>
      <c r="N4763" s="190" t="str">
        <f t="shared" si="554"/>
        <v>JANEIRO</v>
      </c>
    </row>
    <row r="4764" spans="4:14" x14ac:dyDescent="0.25">
      <c r="D4764" s="119" t="s">
        <v>192</v>
      </c>
      <c r="H4764" s="141">
        <f t="shared" si="555"/>
        <v>0</v>
      </c>
      <c r="M4764" s="190">
        <f t="shared" si="556"/>
        <v>1</v>
      </c>
      <c r="N4764" s="190" t="str">
        <f t="shared" si="554"/>
        <v>JANEIRO</v>
      </c>
    </row>
    <row r="4765" spans="4:14" x14ac:dyDescent="0.25">
      <c r="D4765" s="119" t="s">
        <v>192</v>
      </c>
      <c r="H4765" s="141">
        <f t="shared" si="555"/>
        <v>0</v>
      </c>
      <c r="M4765" s="190">
        <f t="shared" si="556"/>
        <v>1</v>
      </c>
      <c r="N4765" s="190" t="str">
        <f t="shared" si="554"/>
        <v>JANEIRO</v>
      </c>
    </row>
    <row r="4766" spans="4:14" x14ac:dyDescent="0.25">
      <c r="D4766" s="119" t="s">
        <v>192</v>
      </c>
      <c r="H4766" s="141">
        <f t="shared" si="555"/>
        <v>0</v>
      </c>
      <c r="M4766" s="190">
        <f t="shared" si="556"/>
        <v>1</v>
      </c>
      <c r="N4766" s="190" t="str">
        <f t="shared" si="554"/>
        <v>JANEIRO</v>
      </c>
    </row>
    <row r="4767" spans="4:14" x14ac:dyDescent="0.25">
      <c r="D4767" s="119" t="s">
        <v>192</v>
      </c>
      <c r="H4767" s="141">
        <f t="shared" si="555"/>
        <v>0</v>
      </c>
      <c r="M4767" s="190">
        <f t="shared" si="556"/>
        <v>1</v>
      </c>
      <c r="N4767" s="190" t="str">
        <f t="shared" si="554"/>
        <v>JANEIRO</v>
      </c>
    </row>
    <row r="4768" spans="4:14" x14ac:dyDescent="0.25">
      <c r="D4768" s="119" t="s">
        <v>192</v>
      </c>
      <c r="H4768" s="141">
        <f t="shared" si="555"/>
        <v>0</v>
      </c>
      <c r="M4768" s="190">
        <f t="shared" si="556"/>
        <v>1</v>
      </c>
      <c r="N4768" s="190" t="str">
        <f t="shared" si="554"/>
        <v>JANEIRO</v>
      </c>
    </row>
    <row r="4769" spans="4:14" x14ac:dyDescent="0.25">
      <c r="D4769" s="119" t="s">
        <v>192</v>
      </c>
      <c r="H4769" s="141">
        <f t="shared" si="555"/>
        <v>0</v>
      </c>
      <c r="M4769" s="190">
        <f t="shared" si="556"/>
        <v>1</v>
      </c>
      <c r="N4769" s="190" t="str">
        <f t="shared" si="554"/>
        <v>JANEIRO</v>
      </c>
    </row>
    <row r="4770" spans="4:14" x14ac:dyDescent="0.25">
      <c r="D4770" s="119" t="s">
        <v>192</v>
      </c>
      <c r="H4770" s="141">
        <f t="shared" si="555"/>
        <v>0</v>
      </c>
      <c r="M4770" s="190">
        <f t="shared" si="556"/>
        <v>1</v>
      </c>
      <c r="N4770" s="190" t="str">
        <f t="shared" si="554"/>
        <v>JANEIRO</v>
      </c>
    </row>
    <row r="4771" spans="4:14" x14ac:dyDescent="0.25">
      <c r="D4771" s="119" t="s">
        <v>192</v>
      </c>
      <c r="H4771" s="141">
        <f t="shared" si="555"/>
        <v>0</v>
      </c>
      <c r="M4771" s="190">
        <f t="shared" si="556"/>
        <v>1</v>
      </c>
      <c r="N4771" s="190" t="str">
        <f t="shared" si="554"/>
        <v>JANEIRO</v>
      </c>
    </row>
    <row r="4772" spans="4:14" x14ac:dyDescent="0.25">
      <c r="D4772" s="119" t="s">
        <v>192</v>
      </c>
      <c r="H4772" s="141">
        <f t="shared" si="555"/>
        <v>0</v>
      </c>
      <c r="M4772" s="190">
        <f t="shared" si="556"/>
        <v>1</v>
      </c>
      <c r="N4772" s="190" t="str">
        <f t="shared" si="554"/>
        <v>JANEIRO</v>
      </c>
    </row>
    <row r="4773" spans="4:14" x14ac:dyDescent="0.25">
      <c r="D4773" s="119" t="s">
        <v>192</v>
      </c>
      <c r="H4773" s="141">
        <f t="shared" si="555"/>
        <v>0</v>
      </c>
      <c r="M4773" s="190">
        <f t="shared" si="556"/>
        <v>1</v>
      </c>
      <c r="N4773" s="190" t="str">
        <f t="shared" si="554"/>
        <v>JANEIRO</v>
      </c>
    </row>
    <row r="4774" spans="4:14" x14ac:dyDescent="0.25">
      <c r="D4774" s="119" t="s">
        <v>192</v>
      </c>
      <c r="H4774" s="141">
        <f t="shared" si="555"/>
        <v>0</v>
      </c>
      <c r="M4774" s="190">
        <f t="shared" si="556"/>
        <v>1</v>
      </c>
      <c r="N4774" s="190" t="str">
        <f t="shared" si="554"/>
        <v>JANEIRO</v>
      </c>
    </row>
    <row r="4775" spans="4:14" x14ac:dyDescent="0.25">
      <c r="D4775" s="119" t="s">
        <v>192</v>
      </c>
      <c r="H4775" s="141">
        <f t="shared" si="555"/>
        <v>0</v>
      </c>
      <c r="M4775" s="190">
        <f t="shared" si="556"/>
        <v>1</v>
      </c>
      <c r="N4775" s="190" t="str">
        <f t="shared" si="554"/>
        <v>JANEIRO</v>
      </c>
    </row>
    <row r="4776" spans="4:14" x14ac:dyDescent="0.25">
      <c r="D4776" s="119" t="s">
        <v>192</v>
      </c>
      <c r="H4776" s="141">
        <f t="shared" si="555"/>
        <v>0</v>
      </c>
      <c r="M4776" s="190">
        <f t="shared" si="556"/>
        <v>1</v>
      </c>
      <c r="N4776" s="190" t="str">
        <f t="shared" si="554"/>
        <v>JANEIRO</v>
      </c>
    </row>
    <row r="4777" spans="4:14" x14ac:dyDescent="0.25">
      <c r="D4777" s="119" t="s">
        <v>192</v>
      </c>
      <c r="H4777" s="141">
        <f t="shared" si="555"/>
        <v>0</v>
      </c>
      <c r="M4777" s="190">
        <f t="shared" si="556"/>
        <v>1</v>
      </c>
      <c r="N4777" s="190" t="str">
        <f t="shared" si="554"/>
        <v>JANEIRO</v>
      </c>
    </row>
    <row r="4778" spans="4:14" x14ac:dyDescent="0.25">
      <c r="D4778" s="119" t="s">
        <v>192</v>
      </c>
      <c r="H4778" s="141">
        <f t="shared" si="555"/>
        <v>0</v>
      </c>
      <c r="M4778" s="190">
        <f t="shared" si="556"/>
        <v>1</v>
      </c>
      <c r="N4778" s="190" t="str">
        <f t="shared" si="554"/>
        <v>JANEIRO</v>
      </c>
    </row>
    <row r="4779" spans="4:14" x14ac:dyDescent="0.25">
      <c r="D4779" s="119" t="s">
        <v>192</v>
      </c>
      <c r="H4779" s="141">
        <f t="shared" si="555"/>
        <v>0</v>
      </c>
      <c r="M4779" s="190">
        <f t="shared" si="556"/>
        <v>1</v>
      </c>
      <c r="N4779" s="190" t="str">
        <f t="shared" si="554"/>
        <v>JANEIRO</v>
      </c>
    </row>
    <row r="4780" spans="4:14" x14ac:dyDescent="0.25">
      <c r="D4780" s="119" t="s">
        <v>192</v>
      </c>
      <c r="H4780" s="141">
        <f t="shared" si="555"/>
        <v>0</v>
      </c>
      <c r="M4780" s="190">
        <f t="shared" si="556"/>
        <v>1</v>
      </c>
      <c r="N4780" s="190" t="str">
        <f t="shared" si="554"/>
        <v>JANEIRO</v>
      </c>
    </row>
    <row r="4781" spans="4:14" x14ac:dyDescent="0.25">
      <c r="D4781" s="119" t="s">
        <v>192</v>
      </c>
      <c r="H4781" s="141">
        <f t="shared" si="555"/>
        <v>0</v>
      </c>
      <c r="M4781" s="190">
        <f t="shared" si="556"/>
        <v>1</v>
      </c>
      <c r="N4781" s="190" t="str">
        <f t="shared" si="554"/>
        <v>JANEIRO</v>
      </c>
    </row>
    <row r="4782" spans="4:14" x14ac:dyDescent="0.25">
      <c r="D4782" s="119" t="s">
        <v>192</v>
      </c>
      <c r="H4782" s="141">
        <f t="shared" si="555"/>
        <v>0</v>
      </c>
      <c r="M4782" s="190">
        <f t="shared" si="556"/>
        <v>1</v>
      </c>
      <c r="N4782" s="190" t="str">
        <f t="shared" si="554"/>
        <v>JANEIRO</v>
      </c>
    </row>
    <row r="4783" spans="4:14" x14ac:dyDescent="0.25">
      <c r="D4783" s="119" t="s">
        <v>192</v>
      </c>
      <c r="H4783" s="141">
        <f t="shared" si="555"/>
        <v>0</v>
      </c>
      <c r="M4783" s="190">
        <f t="shared" si="556"/>
        <v>1</v>
      </c>
      <c r="N4783" s="190" t="str">
        <f t="shared" si="554"/>
        <v>JANEIRO</v>
      </c>
    </row>
    <row r="4784" spans="4:14" x14ac:dyDescent="0.25">
      <c r="D4784" s="119" t="s">
        <v>192</v>
      </c>
      <c r="H4784" s="141">
        <f t="shared" si="555"/>
        <v>0</v>
      </c>
      <c r="M4784" s="190">
        <f t="shared" si="556"/>
        <v>1</v>
      </c>
      <c r="N4784" s="190" t="str">
        <f t="shared" si="554"/>
        <v>JANEIRO</v>
      </c>
    </row>
    <row r="4785" spans="4:14" x14ac:dyDescent="0.25">
      <c r="D4785" s="119" t="s">
        <v>192</v>
      </c>
      <c r="H4785" s="141">
        <f t="shared" si="555"/>
        <v>0</v>
      </c>
      <c r="M4785" s="190">
        <f t="shared" si="556"/>
        <v>1</v>
      </c>
      <c r="N4785" s="190" t="str">
        <f t="shared" si="554"/>
        <v>JANEIRO</v>
      </c>
    </row>
    <row r="4786" spans="4:14" x14ac:dyDescent="0.25">
      <c r="D4786" s="119" t="s">
        <v>192</v>
      </c>
      <c r="H4786" s="141">
        <f t="shared" si="555"/>
        <v>0</v>
      </c>
      <c r="M4786" s="190">
        <f t="shared" si="556"/>
        <v>1</v>
      </c>
      <c r="N4786" s="190" t="str">
        <f t="shared" si="554"/>
        <v>JANEIRO</v>
      </c>
    </row>
    <row r="4787" spans="4:14" x14ac:dyDescent="0.25">
      <c r="D4787" s="119" t="s">
        <v>192</v>
      </c>
      <c r="H4787" s="141">
        <f t="shared" si="555"/>
        <v>0</v>
      </c>
      <c r="M4787" s="190">
        <f t="shared" si="556"/>
        <v>1</v>
      </c>
      <c r="N4787" s="190" t="str">
        <f t="shared" si="554"/>
        <v>JANEIRO</v>
      </c>
    </row>
    <row r="4788" spans="4:14" x14ac:dyDescent="0.25">
      <c r="D4788" s="119" t="s">
        <v>192</v>
      </c>
      <c r="H4788" s="141">
        <f t="shared" si="555"/>
        <v>0</v>
      </c>
      <c r="M4788" s="190">
        <f t="shared" si="556"/>
        <v>1</v>
      </c>
      <c r="N4788" s="190" t="str">
        <f t="shared" si="554"/>
        <v>JANEIRO</v>
      </c>
    </row>
    <row r="4789" spans="4:14" x14ac:dyDescent="0.25">
      <c r="D4789" s="119" t="s">
        <v>192</v>
      </c>
      <c r="H4789" s="141">
        <f t="shared" si="555"/>
        <v>0</v>
      </c>
      <c r="M4789" s="190">
        <f t="shared" si="556"/>
        <v>1</v>
      </c>
      <c r="N4789" s="190" t="str">
        <f t="shared" si="554"/>
        <v>JANEIRO</v>
      </c>
    </row>
    <row r="4790" spans="4:14" x14ac:dyDescent="0.25">
      <c r="D4790" s="119" t="s">
        <v>192</v>
      </c>
      <c r="H4790" s="141">
        <f t="shared" si="555"/>
        <v>0</v>
      </c>
      <c r="M4790" s="190">
        <f t="shared" si="556"/>
        <v>1</v>
      </c>
      <c r="N4790" s="190" t="str">
        <f t="shared" si="554"/>
        <v>JANEIRO</v>
      </c>
    </row>
    <row r="4791" spans="4:14" x14ac:dyDescent="0.25">
      <c r="D4791" s="119" t="s">
        <v>192</v>
      </c>
      <c r="H4791" s="141">
        <f t="shared" si="555"/>
        <v>0</v>
      </c>
      <c r="M4791" s="190">
        <f t="shared" si="556"/>
        <v>1</v>
      </c>
      <c r="N4791" s="190" t="str">
        <f t="shared" si="554"/>
        <v>JANEIRO</v>
      </c>
    </row>
    <row r="4792" spans="4:14" x14ac:dyDescent="0.25">
      <c r="D4792" s="119" t="s">
        <v>192</v>
      </c>
      <c r="H4792" s="141">
        <f t="shared" si="555"/>
        <v>0</v>
      </c>
      <c r="M4792" s="190">
        <f t="shared" si="556"/>
        <v>1</v>
      </c>
      <c r="N4792" s="190" t="str">
        <f t="shared" si="554"/>
        <v>JANEIRO</v>
      </c>
    </row>
    <row r="4793" spans="4:14" x14ac:dyDescent="0.25">
      <c r="D4793" s="119" t="s">
        <v>192</v>
      </c>
      <c r="H4793" s="141">
        <f t="shared" si="555"/>
        <v>0</v>
      </c>
      <c r="M4793" s="190">
        <f t="shared" si="556"/>
        <v>1</v>
      </c>
      <c r="N4793" s="190" t="str">
        <f t="shared" si="554"/>
        <v>JANEIRO</v>
      </c>
    </row>
    <row r="4794" spans="4:14" x14ac:dyDescent="0.25">
      <c r="D4794" s="119" t="s">
        <v>192</v>
      </c>
      <c r="H4794" s="141">
        <f t="shared" si="555"/>
        <v>0</v>
      </c>
      <c r="M4794" s="190">
        <f t="shared" si="556"/>
        <v>1</v>
      </c>
      <c r="N4794" s="190" t="str">
        <f t="shared" si="554"/>
        <v>JANEIRO</v>
      </c>
    </row>
    <row r="4795" spans="4:14" x14ac:dyDescent="0.25">
      <c r="D4795" s="119" t="s">
        <v>192</v>
      </c>
      <c r="H4795" s="141">
        <f t="shared" si="555"/>
        <v>0</v>
      </c>
      <c r="M4795" s="190">
        <f t="shared" si="556"/>
        <v>1</v>
      </c>
      <c r="N4795" s="190" t="str">
        <f t="shared" si="554"/>
        <v>JANEIRO</v>
      </c>
    </row>
    <row r="4796" spans="4:14" x14ac:dyDescent="0.25">
      <c r="D4796" s="119" t="s">
        <v>192</v>
      </c>
      <c r="H4796" s="141">
        <f t="shared" si="555"/>
        <v>0</v>
      </c>
      <c r="M4796" s="190">
        <f t="shared" si="556"/>
        <v>1</v>
      </c>
      <c r="N4796" s="190" t="str">
        <f t="shared" si="554"/>
        <v>JANEIRO</v>
      </c>
    </row>
    <row r="4797" spans="4:14" x14ac:dyDescent="0.25">
      <c r="D4797" s="119" t="s">
        <v>192</v>
      </c>
      <c r="H4797" s="141">
        <f t="shared" si="555"/>
        <v>0</v>
      </c>
      <c r="M4797" s="190">
        <f t="shared" si="556"/>
        <v>1</v>
      </c>
      <c r="N4797" s="190" t="str">
        <f t="shared" si="554"/>
        <v>JANEIRO</v>
      </c>
    </row>
    <row r="4798" spans="4:14" x14ac:dyDescent="0.25">
      <c r="D4798" s="119" t="s">
        <v>192</v>
      </c>
      <c r="H4798" s="141">
        <f t="shared" si="555"/>
        <v>0</v>
      </c>
      <c r="M4798" s="190">
        <f t="shared" si="556"/>
        <v>1</v>
      </c>
      <c r="N4798" s="190" t="str">
        <f t="shared" si="554"/>
        <v>JANEIRO</v>
      </c>
    </row>
    <row r="4799" spans="4:14" x14ac:dyDescent="0.25">
      <c r="D4799" s="119" t="s">
        <v>192</v>
      </c>
      <c r="H4799" s="141">
        <f t="shared" si="555"/>
        <v>0</v>
      </c>
      <c r="M4799" s="190">
        <f t="shared" si="556"/>
        <v>1</v>
      </c>
      <c r="N4799" s="190" t="str">
        <f t="shared" si="554"/>
        <v>JANEIRO</v>
      </c>
    </row>
    <row r="4800" spans="4:14" x14ac:dyDescent="0.25">
      <c r="D4800" s="119" t="s">
        <v>192</v>
      </c>
      <c r="H4800" s="141">
        <f t="shared" si="555"/>
        <v>0</v>
      </c>
      <c r="M4800" s="190">
        <f t="shared" si="556"/>
        <v>1</v>
      </c>
      <c r="N4800" s="190" t="str">
        <f t="shared" si="554"/>
        <v>JANEIRO</v>
      </c>
    </row>
    <row r="4801" spans="4:14" x14ac:dyDescent="0.25">
      <c r="D4801" s="119" t="s">
        <v>192</v>
      </c>
      <c r="H4801" s="141">
        <f t="shared" si="555"/>
        <v>0</v>
      </c>
      <c r="M4801" s="190">
        <f t="shared" si="556"/>
        <v>1</v>
      </c>
      <c r="N4801" s="190" t="str">
        <f t="shared" si="554"/>
        <v>JANEIRO</v>
      </c>
    </row>
    <row r="4802" spans="4:14" x14ac:dyDescent="0.25">
      <c r="D4802" s="119" t="s">
        <v>192</v>
      </c>
      <c r="H4802" s="141">
        <f t="shared" si="555"/>
        <v>0</v>
      </c>
      <c r="M4802" s="190">
        <f t="shared" si="556"/>
        <v>1</v>
      </c>
      <c r="N4802" s="190" t="str">
        <f t="shared" si="554"/>
        <v>JANEIRO</v>
      </c>
    </row>
    <row r="4803" spans="4:14" x14ac:dyDescent="0.25">
      <c r="D4803" s="119" t="s">
        <v>192</v>
      </c>
      <c r="H4803" s="141">
        <f t="shared" si="555"/>
        <v>0</v>
      </c>
      <c r="M4803" s="190">
        <f t="shared" si="556"/>
        <v>1</v>
      </c>
      <c r="N4803" s="190" t="str">
        <f t="shared" si="554"/>
        <v>JANEIRO</v>
      </c>
    </row>
    <row r="4804" spans="4:14" x14ac:dyDescent="0.25">
      <c r="D4804" s="119" t="s">
        <v>192</v>
      </c>
      <c r="H4804" s="141">
        <f t="shared" si="555"/>
        <v>0</v>
      </c>
      <c r="M4804" s="190">
        <f t="shared" si="556"/>
        <v>1</v>
      </c>
      <c r="N4804" s="190" t="str">
        <f t="shared" si="554"/>
        <v>JANEIRO</v>
      </c>
    </row>
    <row r="4805" spans="4:14" x14ac:dyDescent="0.25">
      <c r="D4805" s="119" t="s">
        <v>192</v>
      </c>
      <c r="H4805" s="141">
        <f t="shared" si="555"/>
        <v>0</v>
      </c>
      <c r="M4805" s="190">
        <f t="shared" si="556"/>
        <v>1</v>
      </c>
      <c r="N4805" s="190" t="str">
        <f t="shared" ref="N4805:N4868" si="557">IF(M4805=1,"JANEIRO",IF(M4805=2,"FEVEREIRO",IF(M4805=3,"MARÇO",IF(M4805=4,"ABRIL",IF(M4805=5,"MAIO",IF(M4805=6,"JUNHO",IF(M4805=7,"JULHO",IF(M4805=8,"AGOSTO",IF(M4805=9,"SETEMBRO",IF(M4805=10,"OUTUBRO",IF(M4805=11,"NOVEMBRO",IF(M4805=12,"DEZEMBRO",""))))))))))))</f>
        <v>JANEIRO</v>
      </c>
    </row>
    <row r="4806" spans="4:14" x14ac:dyDescent="0.25">
      <c r="D4806" s="119" t="s">
        <v>192</v>
      </c>
      <c r="H4806" s="141">
        <f t="shared" ref="H4806:H4869" si="558">IF(OR(I4806="",I4806=0),G4806,I4806)</f>
        <v>0</v>
      </c>
      <c r="M4806" s="190">
        <f t="shared" ref="M4806:M4869" si="559">IFERROR(MONTH(O4806),"")</f>
        <v>1</v>
      </c>
      <c r="N4806" s="190" t="str">
        <f t="shared" si="557"/>
        <v>JANEIRO</v>
      </c>
    </row>
    <row r="4807" spans="4:14" x14ac:dyDescent="0.25">
      <c r="D4807" s="119" t="s">
        <v>192</v>
      </c>
      <c r="H4807" s="141">
        <f t="shared" si="558"/>
        <v>0</v>
      </c>
      <c r="M4807" s="190">
        <f t="shared" si="559"/>
        <v>1</v>
      </c>
      <c r="N4807" s="190" t="str">
        <f t="shared" si="557"/>
        <v>JANEIRO</v>
      </c>
    </row>
    <row r="4808" spans="4:14" x14ac:dyDescent="0.25">
      <c r="D4808" s="119" t="s">
        <v>192</v>
      </c>
      <c r="H4808" s="141">
        <f t="shared" si="558"/>
        <v>0</v>
      </c>
      <c r="M4808" s="190">
        <f t="shared" si="559"/>
        <v>1</v>
      </c>
      <c r="N4808" s="190" t="str">
        <f t="shared" si="557"/>
        <v>JANEIRO</v>
      </c>
    </row>
    <row r="4809" spans="4:14" x14ac:dyDescent="0.25">
      <c r="D4809" s="119" t="s">
        <v>192</v>
      </c>
      <c r="H4809" s="141">
        <f t="shared" si="558"/>
        <v>0</v>
      </c>
      <c r="M4809" s="190">
        <f t="shared" si="559"/>
        <v>1</v>
      </c>
      <c r="N4809" s="190" t="str">
        <f t="shared" si="557"/>
        <v>JANEIRO</v>
      </c>
    </row>
    <row r="4810" spans="4:14" x14ac:dyDescent="0.25">
      <c r="D4810" s="119" t="s">
        <v>192</v>
      </c>
      <c r="H4810" s="141">
        <f t="shared" si="558"/>
        <v>0</v>
      </c>
      <c r="M4810" s="190">
        <f t="shared" si="559"/>
        <v>1</v>
      </c>
      <c r="N4810" s="190" t="str">
        <f t="shared" si="557"/>
        <v>JANEIRO</v>
      </c>
    </row>
    <row r="4811" spans="4:14" x14ac:dyDescent="0.25">
      <c r="D4811" s="119" t="s">
        <v>192</v>
      </c>
      <c r="H4811" s="141">
        <f t="shared" si="558"/>
        <v>0</v>
      </c>
      <c r="M4811" s="190">
        <f t="shared" si="559"/>
        <v>1</v>
      </c>
      <c r="N4811" s="190" t="str">
        <f t="shared" si="557"/>
        <v>JANEIRO</v>
      </c>
    </row>
    <row r="4812" spans="4:14" x14ac:dyDescent="0.25">
      <c r="D4812" s="119" t="s">
        <v>192</v>
      </c>
      <c r="H4812" s="141">
        <f t="shared" si="558"/>
        <v>0</v>
      </c>
      <c r="M4812" s="190">
        <f t="shared" si="559"/>
        <v>1</v>
      </c>
      <c r="N4812" s="190" t="str">
        <f t="shared" si="557"/>
        <v>JANEIRO</v>
      </c>
    </row>
    <row r="4813" spans="4:14" x14ac:dyDescent="0.25">
      <c r="D4813" s="119" t="s">
        <v>192</v>
      </c>
      <c r="H4813" s="141">
        <f t="shared" si="558"/>
        <v>0</v>
      </c>
      <c r="M4813" s="190">
        <f t="shared" si="559"/>
        <v>1</v>
      </c>
      <c r="N4813" s="190" t="str">
        <f t="shared" si="557"/>
        <v>JANEIRO</v>
      </c>
    </row>
    <row r="4814" spans="4:14" x14ac:dyDescent="0.25">
      <c r="D4814" s="119" t="s">
        <v>192</v>
      </c>
      <c r="H4814" s="141">
        <f t="shared" si="558"/>
        <v>0</v>
      </c>
      <c r="M4814" s="190">
        <f t="shared" si="559"/>
        <v>1</v>
      </c>
      <c r="N4814" s="190" t="str">
        <f t="shared" si="557"/>
        <v>JANEIRO</v>
      </c>
    </row>
    <row r="4815" spans="4:14" x14ac:dyDescent="0.25">
      <c r="D4815" s="119" t="s">
        <v>192</v>
      </c>
      <c r="H4815" s="141">
        <f t="shared" si="558"/>
        <v>0</v>
      </c>
      <c r="M4815" s="190">
        <f t="shared" si="559"/>
        <v>1</v>
      </c>
      <c r="N4815" s="190" t="str">
        <f t="shared" si="557"/>
        <v>JANEIRO</v>
      </c>
    </row>
    <row r="4816" spans="4:14" x14ac:dyDescent="0.25">
      <c r="D4816" s="119" t="s">
        <v>192</v>
      </c>
      <c r="H4816" s="141">
        <f t="shared" si="558"/>
        <v>0</v>
      </c>
      <c r="M4816" s="190">
        <f t="shared" si="559"/>
        <v>1</v>
      </c>
      <c r="N4816" s="190" t="str">
        <f t="shared" si="557"/>
        <v>JANEIRO</v>
      </c>
    </row>
    <row r="4817" spans="4:14" x14ac:dyDescent="0.25">
      <c r="D4817" s="119" t="s">
        <v>192</v>
      </c>
      <c r="H4817" s="141">
        <f t="shared" si="558"/>
        <v>0</v>
      </c>
      <c r="M4817" s="190">
        <f t="shared" si="559"/>
        <v>1</v>
      </c>
      <c r="N4817" s="190" t="str">
        <f t="shared" si="557"/>
        <v>JANEIRO</v>
      </c>
    </row>
    <row r="4818" spans="4:14" x14ac:dyDescent="0.25">
      <c r="D4818" s="119" t="s">
        <v>192</v>
      </c>
      <c r="H4818" s="141">
        <f t="shared" si="558"/>
        <v>0</v>
      </c>
      <c r="M4818" s="190">
        <f t="shared" si="559"/>
        <v>1</v>
      </c>
      <c r="N4818" s="190" t="str">
        <f t="shared" si="557"/>
        <v>JANEIRO</v>
      </c>
    </row>
    <row r="4819" spans="4:14" x14ac:dyDescent="0.25">
      <c r="D4819" s="119" t="s">
        <v>192</v>
      </c>
      <c r="H4819" s="141">
        <f t="shared" si="558"/>
        <v>0</v>
      </c>
      <c r="M4819" s="190">
        <f t="shared" si="559"/>
        <v>1</v>
      </c>
      <c r="N4819" s="190" t="str">
        <f t="shared" si="557"/>
        <v>JANEIRO</v>
      </c>
    </row>
    <row r="4820" spans="4:14" x14ac:dyDescent="0.25">
      <c r="D4820" s="119" t="s">
        <v>192</v>
      </c>
      <c r="H4820" s="141">
        <f t="shared" si="558"/>
        <v>0</v>
      </c>
      <c r="M4820" s="190">
        <f t="shared" si="559"/>
        <v>1</v>
      </c>
      <c r="N4820" s="190" t="str">
        <f t="shared" si="557"/>
        <v>JANEIRO</v>
      </c>
    </row>
    <row r="4821" spans="4:14" x14ac:dyDescent="0.25">
      <c r="D4821" s="119" t="s">
        <v>192</v>
      </c>
      <c r="H4821" s="141">
        <f t="shared" si="558"/>
        <v>0</v>
      </c>
      <c r="M4821" s="190">
        <f t="shared" si="559"/>
        <v>1</v>
      </c>
      <c r="N4821" s="190" t="str">
        <f t="shared" si="557"/>
        <v>JANEIRO</v>
      </c>
    </row>
    <row r="4822" spans="4:14" x14ac:dyDescent="0.25">
      <c r="D4822" s="119" t="s">
        <v>192</v>
      </c>
      <c r="H4822" s="141">
        <f t="shared" si="558"/>
        <v>0</v>
      </c>
      <c r="M4822" s="190">
        <f t="shared" si="559"/>
        <v>1</v>
      </c>
      <c r="N4822" s="190" t="str">
        <f t="shared" si="557"/>
        <v>JANEIRO</v>
      </c>
    </row>
    <row r="4823" spans="4:14" x14ac:dyDescent="0.25">
      <c r="D4823" s="119" t="s">
        <v>192</v>
      </c>
      <c r="H4823" s="141">
        <f t="shared" si="558"/>
        <v>0</v>
      </c>
      <c r="M4823" s="190">
        <f t="shared" si="559"/>
        <v>1</v>
      </c>
      <c r="N4823" s="190" t="str">
        <f t="shared" si="557"/>
        <v>JANEIRO</v>
      </c>
    </row>
    <row r="4824" spans="4:14" x14ac:dyDescent="0.25">
      <c r="D4824" s="119" t="s">
        <v>192</v>
      </c>
      <c r="H4824" s="141">
        <f t="shared" si="558"/>
        <v>0</v>
      </c>
      <c r="M4824" s="190">
        <f t="shared" si="559"/>
        <v>1</v>
      </c>
      <c r="N4824" s="190" t="str">
        <f t="shared" si="557"/>
        <v>JANEIRO</v>
      </c>
    </row>
    <row r="4825" spans="4:14" x14ac:dyDescent="0.25">
      <c r="D4825" s="119" t="s">
        <v>192</v>
      </c>
      <c r="H4825" s="141">
        <f t="shared" si="558"/>
        <v>0</v>
      </c>
      <c r="M4825" s="190">
        <f t="shared" si="559"/>
        <v>1</v>
      </c>
      <c r="N4825" s="190" t="str">
        <f t="shared" si="557"/>
        <v>JANEIRO</v>
      </c>
    </row>
    <row r="4826" spans="4:14" x14ac:dyDescent="0.25">
      <c r="D4826" s="119" t="s">
        <v>192</v>
      </c>
      <c r="H4826" s="141">
        <f t="shared" si="558"/>
        <v>0</v>
      </c>
      <c r="M4826" s="190">
        <f t="shared" si="559"/>
        <v>1</v>
      </c>
      <c r="N4826" s="190" t="str">
        <f t="shared" si="557"/>
        <v>JANEIRO</v>
      </c>
    </row>
    <row r="4827" spans="4:14" x14ac:dyDescent="0.25">
      <c r="D4827" s="119" t="s">
        <v>192</v>
      </c>
      <c r="H4827" s="141">
        <f t="shared" si="558"/>
        <v>0</v>
      </c>
      <c r="M4827" s="190">
        <f t="shared" si="559"/>
        <v>1</v>
      </c>
      <c r="N4827" s="190" t="str">
        <f t="shared" si="557"/>
        <v>JANEIRO</v>
      </c>
    </row>
    <row r="4828" spans="4:14" x14ac:dyDescent="0.25">
      <c r="D4828" s="119" t="s">
        <v>192</v>
      </c>
      <c r="H4828" s="141">
        <f t="shared" si="558"/>
        <v>0</v>
      </c>
      <c r="M4828" s="190">
        <f t="shared" si="559"/>
        <v>1</v>
      </c>
      <c r="N4828" s="190" t="str">
        <f t="shared" si="557"/>
        <v>JANEIRO</v>
      </c>
    </row>
    <row r="4829" spans="4:14" x14ac:dyDescent="0.25">
      <c r="D4829" s="119" t="s">
        <v>192</v>
      </c>
      <c r="H4829" s="141">
        <f t="shared" si="558"/>
        <v>0</v>
      </c>
      <c r="M4829" s="190">
        <f t="shared" si="559"/>
        <v>1</v>
      </c>
      <c r="N4829" s="190" t="str">
        <f t="shared" si="557"/>
        <v>JANEIRO</v>
      </c>
    </row>
    <row r="4830" spans="4:14" x14ac:dyDescent="0.25">
      <c r="D4830" s="119" t="s">
        <v>192</v>
      </c>
      <c r="H4830" s="141">
        <f t="shared" si="558"/>
        <v>0</v>
      </c>
      <c r="M4830" s="190">
        <f t="shared" si="559"/>
        <v>1</v>
      </c>
      <c r="N4830" s="190" t="str">
        <f t="shared" si="557"/>
        <v>JANEIRO</v>
      </c>
    </row>
    <row r="4831" spans="4:14" x14ac:dyDescent="0.25">
      <c r="D4831" s="119" t="s">
        <v>192</v>
      </c>
      <c r="H4831" s="141">
        <f t="shared" si="558"/>
        <v>0</v>
      </c>
      <c r="M4831" s="190">
        <f t="shared" si="559"/>
        <v>1</v>
      </c>
      <c r="N4831" s="190" t="str">
        <f t="shared" si="557"/>
        <v>JANEIRO</v>
      </c>
    </row>
    <row r="4832" spans="4:14" x14ac:dyDescent="0.25">
      <c r="D4832" s="119" t="s">
        <v>192</v>
      </c>
      <c r="H4832" s="141">
        <f t="shared" si="558"/>
        <v>0</v>
      </c>
      <c r="M4832" s="190">
        <f t="shared" si="559"/>
        <v>1</v>
      </c>
      <c r="N4832" s="190" t="str">
        <f t="shared" si="557"/>
        <v>JANEIRO</v>
      </c>
    </row>
    <row r="4833" spans="4:14" x14ac:dyDescent="0.25">
      <c r="D4833" s="119" t="s">
        <v>192</v>
      </c>
      <c r="H4833" s="141">
        <f t="shared" si="558"/>
        <v>0</v>
      </c>
      <c r="M4833" s="190">
        <f t="shared" si="559"/>
        <v>1</v>
      </c>
      <c r="N4833" s="190" t="str">
        <f t="shared" si="557"/>
        <v>JANEIRO</v>
      </c>
    </row>
    <row r="4834" spans="4:14" x14ac:dyDescent="0.25">
      <c r="D4834" s="119" t="s">
        <v>192</v>
      </c>
      <c r="H4834" s="141">
        <f t="shared" si="558"/>
        <v>0</v>
      </c>
      <c r="M4834" s="190">
        <f t="shared" si="559"/>
        <v>1</v>
      </c>
      <c r="N4834" s="190" t="str">
        <f t="shared" si="557"/>
        <v>JANEIRO</v>
      </c>
    </row>
    <row r="4835" spans="4:14" x14ac:dyDescent="0.25">
      <c r="D4835" s="119" t="s">
        <v>192</v>
      </c>
      <c r="H4835" s="141">
        <f t="shared" si="558"/>
        <v>0</v>
      </c>
      <c r="M4835" s="190">
        <f t="shared" si="559"/>
        <v>1</v>
      </c>
      <c r="N4835" s="190" t="str">
        <f t="shared" si="557"/>
        <v>JANEIRO</v>
      </c>
    </row>
    <row r="4836" spans="4:14" x14ac:dyDescent="0.25">
      <c r="D4836" s="119" t="s">
        <v>192</v>
      </c>
      <c r="H4836" s="141">
        <f t="shared" si="558"/>
        <v>0</v>
      </c>
      <c r="M4836" s="190">
        <f t="shared" si="559"/>
        <v>1</v>
      </c>
      <c r="N4836" s="190" t="str">
        <f t="shared" si="557"/>
        <v>JANEIRO</v>
      </c>
    </row>
    <row r="4837" spans="4:14" x14ac:dyDescent="0.25">
      <c r="D4837" s="119" t="s">
        <v>192</v>
      </c>
      <c r="H4837" s="141">
        <f t="shared" si="558"/>
        <v>0</v>
      </c>
      <c r="M4837" s="190">
        <f t="shared" si="559"/>
        <v>1</v>
      </c>
      <c r="N4837" s="190" t="str">
        <f t="shared" si="557"/>
        <v>JANEIRO</v>
      </c>
    </row>
    <row r="4838" spans="4:14" x14ac:dyDescent="0.25">
      <c r="D4838" s="119" t="s">
        <v>192</v>
      </c>
      <c r="H4838" s="141">
        <f t="shared" si="558"/>
        <v>0</v>
      </c>
      <c r="M4838" s="190">
        <f t="shared" si="559"/>
        <v>1</v>
      </c>
      <c r="N4838" s="190" t="str">
        <f t="shared" si="557"/>
        <v>JANEIRO</v>
      </c>
    </row>
    <row r="4839" spans="4:14" x14ac:dyDescent="0.25">
      <c r="D4839" s="119" t="s">
        <v>192</v>
      </c>
      <c r="H4839" s="141">
        <f t="shared" si="558"/>
        <v>0</v>
      </c>
      <c r="M4839" s="190">
        <f t="shared" si="559"/>
        <v>1</v>
      </c>
      <c r="N4839" s="190" t="str">
        <f t="shared" si="557"/>
        <v>JANEIRO</v>
      </c>
    </row>
    <row r="4840" spans="4:14" x14ac:dyDescent="0.25">
      <c r="D4840" s="119" t="s">
        <v>192</v>
      </c>
      <c r="H4840" s="141">
        <f t="shared" si="558"/>
        <v>0</v>
      </c>
      <c r="M4840" s="190">
        <f t="shared" si="559"/>
        <v>1</v>
      </c>
      <c r="N4840" s="190" t="str">
        <f t="shared" si="557"/>
        <v>JANEIRO</v>
      </c>
    </row>
    <row r="4841" spans="4:14" x14ac:dyDescent="0.25">
      <c r="D4841" s="119" t="s">
        <v>192</v>
      </c>
      <c r="H4841" s="141">
        <f t="shared" si="558"/>
        <v>0</v>
      </c>
      <c r="M4841" s="190">
        <f t="shared" si="559"/>
        <v>1</v>
      </c>
      <c r="N4841" s="190" t="str">
        <f t="shared" si="557"/>
        <v>JANEIRO</v>
      </c>
    </row>
    <row r="4842" spans="4:14" x14ac:dyDescent="0.25">
      <c r="D4842" s="119" t="s">
        <v>192</v>
      </c>
      <c r="H4842" s="141">
        <f t="shared" si="558"/>
        <v>0</v>
      </c>
      <c r="M4842" s="190">
        <f t="shared" si="559"/>
        <v>1</v>
      </c>
      <c r="N4842" s="190" t="str">
        <f t="shared" si="557"/>
        <v>JANEIRO</v>
      </c>
    </row>
    <row r="4843" spans="4:14" x14ac:dyDescent="0.25">
      <c r="D4843" s="119" t="s">
        <v>192</v>
      </c>
      <c r="H4843" s="141">
        <f t="shared" si="558"/>
        <v>0</v>
      </c>
      <c r="M4843" s="190">
        <f t="shared" si="559"/>
        <v>1</v>
      </c>
      <c r="N4843" s="190" t="str">
        <f t="shared" si="557"/>
        <v>JANEIRO</v>
      </c>
    </row>
    <row r="4844" spans="4:14" x14ac:dyDescent="0.25">
      <c r="D4844" s="119" t="s">
        <v>192</v>
      </c>
      <c r="H4844" s="141">
        <f t="shared" si="558"/>
        <v>0</v>
      </c>
      <c r="M4844" s="190">
        <f t="shared" si="559"/>
        <v>1</v>
      </c>
      <c r="N4844" s="190" t="str">
        <f t="shared" si="557"/>
        <v>JANEIRO</v>
      </c>
    </row>
    <row r="4845" spans="4:14" x14ac:dyDescent="0.25">
      <c r="D4845" s="119" t="s">
        <v>192</v>
      </c>
      <c r="H4845" s="141">
        <f t="shared" si="558"/>
        <v>0</v>
      </c>
      <c r="M4845" s="190">
        <f t="shared" si="559"/>
        <v>1</v>
      </c>
      <c r="N4845" s="190" t="str">
        <f t="shared" si="557"/>
        <v>JANEIRO</v>
      </c>
    </row>
    <row r="4846" spans="4:14" x14ac:dyDescent="0.25">
      <c r="D4846" s="119" t="s">
        <v>192</v>
      </c>
      <c r="H4846" s="141">
        <f t="shared" si="558"/>
        <v>0</v>
      </c>
      <c r="M4846" s="190">
        <f t="shared" si="559"/>
        <v>1</v>
      </c>
      <c r="N4846" s="190" t="str">
        <f t="shared" si="557"/>
        <v>JANEIRO</v>
      </c>
    </row>
    <row r="4847" spans="4:14" x14ac:dyDescent="0.25">
      <c r="D4847" s="119" t="s">
        <v>192</v>
      </c>
      <c r="H4847" s="141">
        <f t="shared" si="558"/>
        <v>0</v>
      </c>
      <c r="M4847" s="190">
        <f t="shared" si="559"/>
        <v>1</v>
      </c>
      <c r="N4847" s="190" t="str">
        <f t="shared" si="557"/>
        <v>JANEIRO</v>
      </c>
    </row>
    <row r="4848" spans="4:14" x14ac:dyDescent="0.25">
      <c r="D4848" s="119" t="s">
        <v>192</v>
      </c>
      <c r="H4848" s="141">
        <f t="shared" si="558"/>
        <v>0</v>
      </c>
      <c r="M4848" s="190">
        <f t="shared" si="559"/>
        <v>1</v>
      </c>
      <c r="N4848" s="190" t="str">
        <f t="shared" si="557"/>
        <v>JANEIRO</v>
      </c>
    </row>
    <row r="4849" spans="4:14" x14ac:dyDescent="0.25">
      <c r="D4849" s="119" t="s">
        <v>192</v>
      </c>
      <c r="H4849" s="141">
        <f t="shared" si="558"/>
        <v>0</v>
      </c>
      <c r="M4849" s="190">
        <f t="shared" si="559"/>
        <v>1</v>
      </c>
      <c r="N4849" s="190" t="str">
        <f t="shared" si="557"/>
        <v>JANEIRO</v>
      </c>
    </row>
    <row r="4850" spans="4:14" x14ac:dyDescent="0.25">
      <c r="D4850" s="119" t="s">
        <v>192</v>
      </c>
      <c r="H4850" s="141">
        <f t="shared" si="558"/>
        <v>0</v>
      </c>
      <c r="M4850" s="190">
        <f t="shared" si="559"/>
        <v>1</v>
      </c>
      <c r="N4850" s="190" t="str">
        <f t="shared" si="557"/>
        <v>JANEIRO</v>
      </c>
    </row>
    <row r="4851" spans="4:14" x14ac:dyDescent="0.25">
      <c r="D4851" s="119" t="s">
        <v>192</v>
      </c>
      <c r="H4851" s="141">
        <f t="shared" si="558"/>
        <v>0</v>
      </c>
      <c r="M4851" s="190">
        <f t="shared" si="559"/>
        <v>1</v>
      </c>
      <c r="N4851" s="190" t="str">
        <f t="shared" si="557"/>
        <v>JANEIRO</v>
      </c>
    </row>
    <row r="4852" spans="4:14" x14ac:dyDescent="0.25">
      <c r="D4852" s="119" t="s">
        <v>192</v>
      </c>
      <c r="H4852" s="141">
        <f t="shared" si="558"/>
        <v>0</v>
      </c>
      <c r="M4852" s="190">
        <f t="shared" si="559"/>
        <v>1</v>
      </c>
      <c r="N4852" s="190" t="str">
        <f t="shared" si="557"/>
        <v>JANEIRO</v>
      </c>
    </row>
    <row r="4853" spans="4:14" x14ac:dyDescent="0.25">
      <c r="D4853" s="119" t="s">
        <v>192</v>
      </c>
      <c r="H4853" s="141">
        <f t="shared" si="558"/>
        <v>0</v>
      </c>
      <c r="M4853" s="190">
        <f t="shared" si="559"/>
        <v>1</v>
      </c>
      <c r="N4853" s="190" t="str">
        <f t="shared" si="557"/>
        <v>JANEIRO</v>
      </c>
    </row>
    <row r="4854" spans="4:14" x14ac:dyDescent="0.25">
      <c r="D4854" s="119" t="s">
        <v>192</v>
      </c>
      <c r="H4854" s="141">
        <f t="shared" si="558"/>
        <v>0</v>
      </c>
      <c r="M4854" s="190">
        <f t="shared" si="559"/>
        <v>1</v>
      </c>
      <c r="N4854" s="190" t="str">
        <f t="shared" si="557"/>
        <v>JANEIRO</v>
      </c>
    </row>
    <row r="4855" spans="4:14" x14ac:dyDescent="0.25">
      <c r="D4855" s="119" t="s">
        <v>192</v>
      </c>
      <c r="H4855" s="141">
        <f t="shared" si="558"/>
        <v>0</v>
      </c>
      <c r="M4855" s="190">
        <f t="shared" si="559"/>
        <v>1</v>
      </c>
      <c r="N4855" s="190" t="str">
        <f t="shared" si="557"/>
        <v>JANEIRO</v>
      </c>
    </row>
    <row r="4856" spans="4:14" x14ac:dyDescent="0.25">
      <c r="D4856" s="119" t="s">
        <v>192</v>
      </c>
      <c r="H4856" s="141">
        <f t="shared" si="558"/>
        <v>0</v>
      </c>
      <c r="M4856" s="190">
        <f t="shared" si="559"/>
        <v>1</v>
      </c>
      <c r="N4856" s="190" t="str">
        <f t="shared" si="557"/>
        <v>JANEIRO</v>
      </c>
    </row>
    <row r="4857" spans="4:14" x14ac:dyDescent="0.25">
      <c r="D4857" s="119" t="s">
        <v>192</v>
      </c>
      <c r="H4857" s="141">
        <f t="shared" si="558"/>
        <v>0</v>
      </c>
      <c r="M4857" s="190">
        <f t="shared" si="559"/>
        <v>1</v>
      </c>
      <c r="N4857" s="190" t="str">
        <f t="shared" si="557"/>
        <v>JANEIRO</v>
      </c>
    </row>
    <row r="4858" spans="4:14" x14ac:dyDescent="0.25">
      <c r="D4858" s="119" t="s">
        <v>192</v>
      </c>
      <c r="H4858" s="141">
        <f t="shared" si="558"/>
        <v>0</v>
      </c>
      <c r="M4858" s="190">
        <f t="shared" si="559"/>
        <v>1</v>
      </c>
      <c r="N4858" s="190" t="str">
        <f t="shared" si="557"/>
        <v>JANEIRO</v>
      </c>
    </row>
    <row r="4859" spans="4:14" x14ac:dyDescent="0.25">
      <c r="D4859" s="119" t="s">
        <v>192</v>
      </c>
      <c r="H4859" s="141">
        <f t="shared" si="558"/>
        <v>0</v>
      </c>
      <c r="M4859" s="190">
        <f t="shared" si="559"/>
        <v>1</v>
      </c>
      <c r="N4859" s="190" t="str">
        <f t="shared" si="557"/>
        <v>JANEIRO</v>
      </c>
    </row>
    <row r="4860" spans="4:14" x14ac:dyDescent="0.25">
      <c r="D4860" s="119" t="s">
        <v>192</v>
      </c>
      <c r="H4860" s="141">
        <f t="shared" si="558"/>
        <v>0</v>
      </c>
      <c r="M4860" s="190">
        <f t="shared" si="559"/>
        <v>1</v>
      </c>
      <c r="N4860" s="190" t="str">
        <f t="shared" si="557"/>
        <v>JANEIRO</v>
      </c>
    </row>
    <row r="4861" spans="4:14" x14ac:dyDescent="0.25">
      <c r="D4861" s="119" t="s">
        <v>192</v>
      </c>
      <c r="H4861" s="141">
        <f t="shared" si="558"/>
        <v>0</v>
      </c>
      <c r="M4861" s="190">
        <f t="shared" si="559"/>
        <v>1</v>
      </c>
      <c r="N4861" s="190" t="str">
        <f t="shared" si="557"/>
        <v>JANEIRO</v>
      </c>
    </row>
    <row r="4862" spans="4:14" x14ac:dyDescent="0.25">
      <c r="D4862" s="119" t="s">
        <v>192</v>
      </c>
      <c r="H4862" s="141">
        <f t="shared" si="558"/>
        <v>0</v>
      </c>
      <c r="M4862" s="190">
        <f t="shared" si="559"/>
        <v>1</v>
      </c>
      <c r="N4862" s="190" t="str">
        <f t="shared" si="557"/>
        <v>JANEIRO</v>
      </c>
    </row>
    <row r="4863" spans="4:14" x14ac:dyDescent="0.25">
      <c r="D4863" s="119" t="s">
        <v>192</v>
      </c>
      <c r="H4863" s="141">
        <f t="shared" si="558"/>
        <v>0</v>
      </c>
      <c r="M4863" s="190">
        <f t="shared" si="559"/>
        <v>1</v>
      </c>
      <c r="N4863" s="190" t="str">
        <f t="shared" si="557"/>
        <v>JANEIRO</v>
      </c>
    </row>
    <row r="4864" spans="4:14" x14ac:dyDescent="0.25">
      <c r="D4864" s="119" t="s">
        <v>192</v>
      </c>
      <c r="H4864" s="141">
        <f t="shared" si="558"/>
        <v>0</v>
      </c>
      <c r="M4864" s="190">
        <f t="shared" si="559"/>
        <v>1</v>
      </c>
      <c r="N4864" s="190" t="str">
        <f t="shared" si="557"/>
        <v>JANEIRO</v>
      </c>
    </row>
    <row r="4865" spans="4:14" x14ac:dyDescent="0.25">
      <c r="D4865" s="119" t="s">
        <v>192</v>
      </c>
      <c r="H4865" s="141">
        <f t="shared" si="558"/>
        <v>0</v>
      </c>
      <c r="M4865" s="190">
        <f t="shared" si="559"/>
        <v>1</v>
      </c>
      <c r="N4865" s="190" t="str">
        <f t="shared" si="557"/>
        <v>JANEIRO</v>
      </c>
    </row>
    <row r="4866" spans="4:14" x14ac:dyDescent="0.25">
      <c r="D4866" s="119" t="s">
        <v>192</v>
      </c>
      <c r="H4866" s="141">
        <f t="shared" si="558"/>
        <v>0</v>
      </c>
      <c r="M4866" s="190">
        <f t="shared" si="559"/>
        <v>1</v>
      </c>
      <c r="N4866" s="190" t="str">
        <f t="shared" si="557"/>
        <v>JANEIRO</v>
      </c>
    </row>
    <row r="4867" spans="4:14" x14ac:dyDescent="0.25">
      <c r="D4867" s="119" t="s">
        <v>192</v>
      </c>
      <c r="H4867" s="141">
        <f t="shared" si="558"/>
        <v>0</v>
      </c>
      <c r="M4867" s="190">
        <f t="shared" si="559"/>
        <v>1</v>
      </c>
      <c r="N4867" s="190" t="str">
        <f t="shared" si="557"/>
        <v>JANEIRO</v>
      </c>
    </row>
    <row r="4868" spans="4:14" x14ac:dyDescent="0.25">
      <c r="D4868" s="119" t="s">
        <v>192</v>
      </c>
      <c r="H4868" s="141">
        <f t="shared" si="558"/>
        <v>0</v>
      </c>
      <c r="M4868" s="190">
        <f t="shared" si="559"/>
        <v>1</v>
      </c>
      <c r="N4868" s="190" t="str">
        <f t="shared" si="557"/>
        <v>JANEIRO</v>
      </c>
    </row>
    <row r="4869" spans="4:14" x14ac:dyDescent="0.25">
      <c r="D4869" s="119" t="s">
        <v>192</v>
      </c>
      <c r="H4869" s="141">
        <f t="shared" si="558"/>
        <v>0</v>
      </c>
      <c r="M4869" s="190">
        <f t="shared" si="559"/>
        <v>1</v>
      </c>
      <c r="N4869" s="190" t="str">
        <f t="shared" ref="N4869:N4932" si="560">IF(M4869=1,"JANEIRO",IF(M4869=2,"FEVEREIRO",IF(M4869=3,"MARÇO",IF(M4869=4,"ABRIL",IF(M4869=5,"MAIO",IF(M4869=6,"JUNHO",IF(M4869=7,"JULHO",IF(M4869=8,"AGOSTO",IF(M4869=9,"SETEMBRO",IF(M4869=10,"OUTUBRO",IF(M4869=11,"NOVEMBRO",IF(M4869=12,"DEZEMBRO",""))))))))))))</f>
        <v>JANEIRO</v>
      </c>
    </row>
    <row r="4870" spans="4:14" x14ac:dyDescent="0.25">
      <c r="D4870" s="119" t="s">
        <v>192</v>
      </c>
      <c r="H4870" s="141">
        <f t="shared" ref="H4870:H4933" si="561">IF(OR(I4870="",I4870=0),G4870,I4870)</f>
        <v>0</v>
      </c>
      <c r="M4870" s="190">
        <f t="shared" ref="M4870:M4933" si="562">IFERROR(MONTH(O4870),"")</f>
        <v>1</v>
      </c>
      <c r="N4870" s="190" t="str">
        <f t="shared" si="560"/>
        <v>JANEIRO</v>
      </c>
    </row>
    <row r="4871" spans="4:14" x14ac:dyDescent="0.25">
      <c r="D4871" s="119" t="s">
        <v>192</v>
      </c>
      <c r="H4871" s="141">
        <f t="shared" si="561"/>
        <v>0</v>
      </c>
      <c r="M4871" s="190">
        <f t="shared" si="562"/>
        <v>1</v>
      </c>
      <c r="N4871" s="190" t="str">
        <f t="shared" si="560"/>
        <v>JANEIRO</v>
      </c>
    </row>
    <row r="4872" spans="4:14" x14ac:dyDescent="0.25">
      <c r="D4872" s="119" t="s">
        <v>192</v>
      </c>
      <c r="H4872" s="141">
        <f t="shared" si="561"/>
        <v>0</v>
      </c>
      <c r="M4872" s="190">
        <f t="shared" si="562"/>
        <v>1</v>
      </c>
      <c r="N4872" s="190" t="str">
        <f t="shared" si="560"/>
        <v>JANEIRO</v>
      </c>
    </row>
    <row r="4873" spans="4:14" x14ac:dyDescent="0.25">
      <c r="D4873" s="119" t="s">
        <v>192</v>
      </c>
      <c r="H4873" s="141">
        <f t="shared" si="561"/>
        <v>0</v>
      </c>
      <c r="M4873" s="190">
        <f t="shared" si="562"/>
        <v>1</v>
      </c>
      <c r="N4873" s="190" t="str">
        <f t="shared" si="560"/>
        <v>JANEIRO</v>
      </c>
    </row>
    <row r="4874" spans="4:14" x14ac:dyDescent="0.25">
      <c r="D4874" s="119" t="s">
        <v>192</v>
      </c>
      <c r="H4874" s="141">
        <f t="shared" si="561"/>
        <v>0</v>
      </c>
      <c r="M4874" s="190">
        <f t="shared" si="562"/>
        <v>1</v>
      </c>
      <c r="N4874" s="190" t="str">
        <f t="shared" si="560"/>
        <v>JANEIRO</v>
      </c>
    </row>
    <row r="4875" spans="4:14" x14ac:dyDescent="0.25">
      <c r="D4875" s="119" t="s">
        <v>192</v>
      </c>
      <c r="H4875" s="141">
        <f t="shared" si="561"/>
        <v>0</v>
      </c>
      <c r="M4875" s="190">
        <f t="shared" si="562"/>
        <v>1</v>
      </c>
      <c r="N4875" s="190" t="str">
        <f t="shared" si="560"/>
        <v>JANEIRO</v>
      </c>
    </row>
    <row r="4876" spans="4:14" x14ac:dyDescent="0.25">
      <c r="D4876" s="119" t="s">
        <v>192</v>
      </c>
      <c r="H4876" s="141">
        <f t="shared" si="561"/>
        <v>0</v>
      </c>
      <c r="M4876" s="190">
        <f t="shared" si="562"/>
        <v>1</v>
      </c>
      <c r="N4876" s="190" t="str">
        <f t="shared" si="560"/>
        <v>JANEIRO</v>
      </c>
    </row>
    <row r="4877" spans="4:14" x14ac:dyDescent="0.25">
      <c r="D4877" s="119" t="s">
        <v>192</v>
      </c>
      <c r="H4877" s="141">
        <f t="shared" si="561"/>
        <v>0</v>
      </c>
      <c r="M4877" s="190">
        <f t="shared" si="562"/>
        <v>1</v>
      </c>
      <c r="N4877" s="190" t="str">
        <f t="shared" si="560"/>
        <v>JANEIRO</v>
      </c>
    </row>
    <row r="4878" spans="4:14" x14ac:dyDescent="0.25">
      <c r="D4878" s="119" t="s">
        <v>192</v>
      </c>
      <c r="H4878" s="141">
        <f t="shared" si="561"/>
        <v>0</v>
      </c>
      <c r="M4878" s="190">
        <f t="shared" si="562"/>
        <v>1</v>
      </c>
      <c r="N4878" s="190" t="str">
        <f t="shared" si="560"/>
        <v>JANEIRO</v>
      </c>
    </row>
    <row r="4879" spans="4:14" x14ac:dyDescent="0.25">
      <c r="D4879" s="119" t="s">
        <v>192</v>
      </c>
      <c r="H4879" s="141">
        <f t="shared" si="561"/>
        <v>0</v>
      </c>
      <c r="M4879" s="190">
        <f t="shared" si="562"/>
        <v>1</v>
      </c>
      <c r="N4879" s="190" t="str">
        <f t="shared" si="560"/>
        <v>JANEIRO</v>
      </c>
    </row>
    <row r="4880" spans="4:14" x14ac:dyDescent="0.25">
      <c r="D4880" s="119" t="s">
        <v>192</v>
      </c>
      <c r="H4880" s="141">
        <f t="shared" si="561"/>
        <v>0</v>
      </c>
      <c r="M4880" s="190">
        <f t="shared" si="562"/>
        <v>1</v>
      </c>
      <c r="N4880" s="190" t="str">
        <f t="shared" si="560"/>
        <v>JANEIRO</v>
      </c>
    </row>
    <row r="4881" spans="4:14" x14ac:dyDescent="0.25">
      <c r="D4881" s="119" t="s">
        <v>192</v>
      </c>
      <c r="H4881" s="141">
        <f t="shared" si="561"/>
        <v>0</v>
      </c>
      <c r="M4881" s="190">
        <f t="shared" si="562"/>
        <v>1</v>
      </c>
      <c r="N4881" s="190" t="str">
        <f t="shared" si="560"/>
        <v>JANEIRO</v>
      </c>
    </row>
    <row r="4882" spans="4:14" x14ac:dyDescent="0.25">
      <c r="D4882" s="119" t="s">
        <v>192</v>
      </c>
      <c r="H4882" s="141">
        <f t="shared" si="561"/>
        <v>0</v>
      </c>
      <c r="M4882" s="190">
        <f t="shared" si="562"/>
        <v>1</v>
      </c>
      <c r="N4882" s="190" t="str">
        <f t="shared" si="560"/>
        <v>JANEIRO</v>
      </c>
    </row>
    <row r="4883" spans="4:14" x14ac:dyDescent="0.25">
      <c r="D4883" s="119" t="s">
        <v>192</v>
      </c>
      <c r="H4883" s="141">
        <f t="shared" si="561"/>
        <v>0</v>
      </c>
      <c r="M4883" s="190">
        <f t="shared" si="562"/>
        <v>1</v>
      </c>
      <c r="N4883" s="190" t="str">
        <f t="shared" si="560"/>
        <v>JANEIRO</v>
      </c>
    </row>
    <row r="4884" spans="4:14" x14ac:dyDescent="0.25">
      <c r="D4884" s="119" t="s">
        <v>192</v>
      </c>
      <c r="H4884" s="141">
        <f t="shared" si="561"/>
        <v>0</v>
      </c>
      <c r="M4884" s="190">
        <f t="shared" si="562"/>
        <v>1</v>
      </c>
      <c r="N4884" s="190" t="str">
        <f t="shared" si="560"/>
        <v>JANEIRO</v>
      </c>
    </row>
    <row r="4885" spans="4:14" x14ac:dyDescent="0.25">
      <c r="D4885" s="119" t="s">
        <v>192</v>
      </c>
      <c r="H4885" s="141">
        <f t="shared" si="561"/>
        <v>0</v>
      </c>
      <c r="M4885" s="190">
        <f t="shared" si="562"/>
        <v>1</v>
      </c>
      <c r="N4885" s="190" t="str">
        <f t="shared" si="560"/>
        <v>JANEIRO</v>
      </c>
    </row>
    <row r="4886" spans="4:14" x14ac:dyDescent="0.25">
      <c r="D4886" s="119" t="s">
        <v>192</v>
      </c>
      <c r="H4886" s="141">
        <f t="shared" si="561"/>
        <v>0</v>
      </c>
      <c r="M4886" s="190">
        <f t="shared" si="562"/>
        <v>1</v>
      </c>
      <c r="N4886" s="190" t="str">
        <f t="shared" si="560"/>
        <v>JANEIRO</v>
      </c>
    </row>
    <row r="4887" spans="4:14" x14ac:dyDescent="0.25">
      <c r="D4887" s="119" t="s">
        <v>192</v>
      </c>
      <c r="H4887" s="141">
        <f t="shared" si="561"/>
        <v>0</v>
      </c>
      <c r="M4887" s="190">
        <f t="shared" si="562"/>
        <v>1</v>
      </c>
      <c r="N4887" s="190" t="str">
        <f t="shared" si="560"/>
        <v>JANEIRO</v>
      </c>
    </row>
    <row r="4888" spans="4:14" x14ac:dyDescent="0.25">
      <c r="D4888" s="119" t="s">
        <v>192</v>
      </c>
      <c r="H4888" s="141">
        <f t="shared" si="561"/>
        <v>0</v>
      </c>
      <c r="M4888" s="190">
        <f t="shared" si="562"/>
        <v>1</v>
      </c>
      <c r="N4888" s="190" t="str">
        <f t="shared" si="560"/>
        <v>JANEIRO</v>
      </c>
    </row>
    <row r="4889" spans="4:14" x14ac:dyDescent="0.25">
      <c r="D4889" s="119" t="s">
        <v>192</v>
      </c>
      <c r="H4889" s="141">
        <f t="shared" si="561"/>
        <v>0</v>
      </c>
      <c r="M4889" s="190">
        <f t="shared" si="562"/>
        <v>1</v>
      </c>
      <c r="N4889" s="190" t="str">
        <f t="shared" si="560"/>
        <v>JANEIRO</v>
      </c>
    </row>
    <row r="4890" spans="4:14" x14ac:dyDescent="0.25">
      <c r="D4890" s="119" t="s">
        <v>192</v>
      </c>
      <c r="H4890" s="141">
        <f t="shared" si="561"/>
        <v>0</v>
      </c>
      <c r="M4890" s="190">
        <f t="shared" si="562"/>
        <v>1</v>
      </c>
      <c r="N4890" s="190" t="str">
        <f t="shared" si="560"/>
        <v>JANEIRO</v>
      </c>
    </row>
    <row r="4891" spans="4:14" x14ac:dyDescent="0.25">
      <c r="D4891" s="119" t="s">
        <v>192</v>
      </c>
      <c r="H4891" s="141">
        <f t="shared" si="561"/>
        <v>0</v>
      </c>
      <c r="M4891" s="190">
        <f t="shared" si="562"/>
        <v>1</v>
      </c>
      <c r="N4891" s="190" t="str">
        <f t="shared" si="560"/>
        <v>JANEIRO</v>
      </c>
    </row>
    <row r="4892" spans="4:14" x14ac:dyDescent="0.25">
      <c r="D4892" s="119" t="s">
        <v>192</v>
      </c>
      <c r="H4892" s="141">
        <f t="shared" si="561"/>
        <v>0</v>
      </c>
      <c r="M4892" s="190">
        <f t="shared" si="562"/>
        <v>1</v>
      </c>
      <c r="N4892" s="190" t="str">
        <f t="shared" si="560"/>
        <v>JANEIRO</v>
      </c>
    </row>
    <row r="4893" spans="4:14" x14ac:dyDescent="0.25">
      <c r="D4893" s="119" t="s">
        <v>192</v>
      </c>
      <c r="H4893" s="141">
        <f t="shared" si="561"/>
        <v>0</v>
      </c>
      <c r="M4893" s="190">
        <f t="shared" si="562"/>
        <v>1</v>
      </c>
      <c r="N4893" s="190" t="str">
        <f t="shared" si="560"/>
        <v>JANEIRO</v>
      </c>
    </row>
    <row r="4894" spans="4:14" x14ac:dyDescent="0.25">
      <c r="D4894" s="119" t="s">
        <v>192</v>
      </c>
      <c r="H4894" s="141">
        <f t="shared" si="561"/>
        <v>0</v>
      </c>
      <c r="M4894" s="190">
        <f t="shared" si="562"/>
        <v>1</v>
      </c>
      <c r="N4894" s="190" t="str">
        <f t="shared" si="560"/>
        <v>JANEIRO</v>
      </c>
    </row>
    <row r="4895" spans="4:14" x14ac:dyDescent="0.25">
      <c r="D4895" s="119" t="s">
        <v>192</v>
      </c>
      <c r="H4895" s="141">
        <f t="shared" si="561"/>
        <v>0</v>
      </c>
      <c r="M4895" s="190">
        <f t="shared" si="562"/>
        <v>1</v>
      </c>
      <c r="N4895" s="190" t="str">
        <f t="shared" si="560"/>
        <v>JANEIRO</v>
      </c>
    </row>
    <row r="4896" spans="4:14" x14ac:dyDescent="0.25">
      <c r="D4896" s="119" t="s">
        <v>192</v>
      </c>
      <c r="H4896" s="141">
        <f t="shared" si="561"/>
        <v>0</v>
      </c>
      <c r="M4896" s="190">
        <f t="shared" si="562"/>
        <v>1</v>
      </c>
      <c r="N4896" s="190" t="str">
        <f t="shared" si="560"/>
        <v>JANEIRO</v>
      </c>
    </row>
    <row r="4897" spans="4:14" x14ac:dyDescent="0.25">
      <c r="D4897" s="119" t="s">
        <v>192</v>
      </c>
      <c r="H4897" s="141">
        <f t="shared" si="561"/>
        <v>0</v>
      </c>
      <c r="M4897" s="190">
        <f t="shared" si="562"/>
        <v>1</v>
      </c>
      <c r="N4897" s="190" t="str">
        <f t="shared" si="560"/>
        <v>JANEIRO</v>
      </c>
    </row>
    <row r="4898" spans="4:14" x14ac:dyDescent="0.25">
      <c r="D4898" s="119" t="s">
        <v>192</v>
      </c>
      <c r="H4898" s="141">
        <f t="shared" si="561"/>
        <v>0</v>
      </c>
      <c r="M4898" s="190">
        <f t="shared" si="562"/>
        <v>1</v>
      </c>
      <c r="N4898" s="190" t="str">
        <f t="shared" si="560"/>
        <v>JANEIRO</v>
      </c>
    </row>
    <row r="4899" spans="4:14" x14ac:dyDescent="0.25">
      <c r="D4899" s="119" t="s">
        <v>192</v>
      </c>
      <c r="H4899" s="141">
        <f t="shared" si="561"/>
        <v>0</v>
      </c>
      <c r="M4899" s="190">
        <f t="shared" si="562"/>
        <v>1</v>
      </c>
      <c r="N4899" s="190" t="str">
        <f t="shared" si="560"/>
        <v>JANEIRO</v>
      </c>
    </row>
    <row r="4900" spans="4:14" x14ac:dyDescent="0.25">
      <c r="D4900" s="119" t="s">
        <v>192</v>
      </c>
      <c r="H4900" s="141">
        <f t="shared" si="561"/>
        <v>0</v>
      </c>
      <c r="M4900" s="190">
        <f t="shared" si="562"/>
        <v>1</v>
      </c>
      <c r="N4900" s="190" t="str">
        <f t="shared" si="560"/>
        <v>JANEIRO</v>
      </c>
    </row>
    <row r="4901" spans="4:14" x14ac:dyDescent="0.25">
      <c r="D4901" s="119" t="s">
        <v>192</v>
      </c>
      <c r="H4901" s="141">
        <f t="shared" si="561"/>
        <v>0</v>
      </c>
      <c r="M4901" s="190">
        <f t="shared" si="562"/>
        <v>1</v>
      </c>
      <c r="N4901" s="190" t="str">
        <f t="shared" si="560"/>
        <v>JANEIRO</v>
      </c>
    </row>
    <row r="4902" spans="4:14" x14ac:dyDescent="0.25">
      <c r="D4902" s="119" t="s">
        <v>192</v>
      </c>
      <c r="H4902" s="141">
        <f t="shared" si="561"/>
        <v>0</v>
      </c>
      <c r="M4902" s="190">
        <f t="shared" si="562"/>
        <v>1</v>
      </c>
      <c r="N4902" s="190" t="str">
        <f t="shared" si="560"/>
        <v>JANEIRO</v>
      </c>
    </row>
    <row r="4903" spans="4:14" x14ac:dyDescent="0.25">
      <c r="D4903" s="119" t="s">
        <v>192</v>
      </c>
      <c r="H4903" s="141">
        <f t="shared" si="561"/>
        <v>0</v>
      </c>
      <c r="M4903" s="190">
        <f t="shared" si="562"/>
        <v>1</v>
      </c>
      <c r="N4903" s="190" t="str">
        <f t="shared" si="560"/>
        <v>JANEIRO</v>
      </c>
    </row>
    <row r="4904" spans="4:14" x14ac:dyDescent="0.25">
      <c r="D4904" s="119" t="s">
        <v>192</v>
      </c>
      <c r="H4904" s="141">
        <f t="shared" si="561"/>
        <v>0</v>
      </c>
      <c r="M4904" s="190">
        <f t="shared" si="562"/>
        <v>1</v>
      </c>
      <c r="N4904" s="190" t="str">
        <f t="shared" si="560"/>
        <v>JANEIRO</v>
      </c>
    </row>
    <row r="4905" spans="4:14" x14ac:dyDescent="0.25">
      <c r="D4905" s="119" t="s">
        <v>192</v>
      </c>
      <c r="H4905" s="141">
        <f t="shared" si="561"/>
        <v>0</v>
      </c>
      <c r="M4905" s="190">
        <f t="shared" si="562"/>
        <v>1</v>
      </c>
      <c r="N4905" s="190" t="str">
        <f t="shared" si="560"/>
        <v>JANEIRO</v>
      </c>
    </row>
    <row r="4906" spans="4:14" x14ac:dyDescent="0.25">
      <c r="D4906" s="119" t="s">
        <v>192</v>
      </c>
      <c r="H4906" s="141">
        <f t="shared" si="561"/>
        <v>0</v>
      </c>
      <c r="M4906" s="190">
        <f t="shared" si="562"/>
        <v>1</v>
      </c>
      <c r="N4906" s="190" t="str">
        <f t="shared" si="560"/>
        <v>JANEIRO</v>
      </c>
    </row>
    <row r="4907" spans="4:14" x14ac:dyDescent="0.25">
      <c r="D4907" s="119" t="s">
        <v>192</v>
      </c>
      <c r="H4907" s="141">
        <f t="shared" si="561"/>
        <v>0</v>
      </c>
      <c r="M4907" s="190">
        <f t="shared" si="562"/>
        <v>1</v>
      </c>
      <c r="N4907" s="190" t="str">
        <f t="shared" si="560"/>
        <v>JANEIRO</v>
      </c>
    </row>
    <row r="4908" spans="4:14" x14ac:dyDescent="0.25">
      <c r="D4908" s="119" t="s">
        <v>192</v>
      </c>
      <c r="H4908" s="141">
        <f t="shared" si="561"/>
        <v>0</v>
      </c>
      <c r="M4908" s="190">
        <f t="shared" si="562"/>
        <v>1</v>
      </c>
      <c r="N4908" s="190" t="str">
        <f t="shared" si="560"/>
        <v>JANEIRO</v>
      </c>
    </row>
    <row r="4909" spans="4:14" x14ac:dyDescent="0.25">
      <c r="D4909" s="119" t="s">
        <v>192</v>
      </c>
      <c r="H4909" s="141">
        <f t="shared" si="561"/>
        <v>0</v>
      </c>
      <c r="M4909" s="190">
        <f t="shared" si="562"/>
        <v>1</v>
      </c>
      <c r="N4909" s="190" t="str">
        <f t="shared" si="560"/>
        <v>JANEIRO</v>
      </c>
    </row>
    <row r="4910" spans="4:14" x14ac:dyDescent="0.25">
      <c r="D4910" s="119" t="s">
        <v>192</v>
      </c>
      <c r="H4910" s="141">
        <f t="shared" si="561"/>
        <v>0</v>
      </c>
      <c r="M4910" s="190">
        <f t="shared" si="562"/>
        <v>1</v>
      </c>
      <c r="N4910" s="190" t="str">
        <f t="shared" si="560"/>
        <v>JANEIRO</v>
      </c>
    </row>
    <row r="4911" spans="4:14" x14ac:dyDescent="0.25">
      <c r="D4911" s="119" t="s">
        <v>192</v>
      </c>
      <c r="H4911" s="141">
        <f t="shared" si="561"/>
        <v>0</v>
      </c>
      <c r="M4911" s="190">
        <f t="shared" si="562"/>
        <v>1</v>
      </c>
      <c r="N4911" s="190" t="str">
        <f t="shared" si="560"/>
        <v>JANEIRO</v>
      </c>
    </row>
    <row r="4912" spans="4:14" x14ac:dyDescent="0.25">
      <c r="D4912" s="119" t="s">
        <v>192</v>
      </c>
      <c r="H4912" s="141">
        <f t="shared" si="561"/>
        <v>0</v>
      </c>
      <c r="M4912" s="190">
        <f t="shared" si="562"/>
        <v>1</v>
      </c>
      <c r="N4912" s="190" t="str">
        <f t="shared" si="560"/>
        <v>JANEIRO</v>
      </c>
    </row>
    <row r="4913" spans="4:14" x14ac:dyDescent="0.25">
      <c r="D4913" s="119" t="s">
        <v>192</v>
      </c>
      <c r="H4913" s="141">
        <f t="shared" si="561"/>
        <v>0</v>
      </c>
      <c r="M4913" s="190">
        <f t="shared" si="562"/>
        <v>1</v>
      </c>
      <c r="N4913" s="190" t="str">
        <f t="shared" si="560"/>
        <v>JANEIRO</v>
      </c>
    </row>
    <row r="4914" spans="4:14" x14ac:dyDescent="0.25">
      <c r="D4914" s="119" t="s">
        <v>192</v>
      </c>
      <c r="H4914" s="141">
        <f t="shared" si="561"/>
        <v>0</v>
      </c>
      <c r="M4914" s="190">
        <f t="shared" si="562"/>
        <v>1</v>
      </c>
      <c r="N4914" s="190" t="str">
        <f t="shared" si="560"/>
        <v>JANEIRO</v>
      </c>
    </row>
    <row r="4915" spans="4:14" x14ac:dyDescent="0.25">
      <c r="D4915" s="119" t="s">
        <v>192</v>
      </c>
      <c r="H4915" s="141">
        <f t="shared" si="561"/>
        <v>0</v>
      </c>
      <c r="M4915" s="190">
        <f t="shared" si="562"/>
        <v>1</v>
      </c>
      <c r="N4915" s="190" t="str">
        <f t="shared" si="560"/>
        <v>JANEIRO</v>
      </c>
    </row>
    <row r="4916" spans="4:14" x14ac:dyDescent="0.25">
      <c r="D4916" s="119" t="s">
        <v>192</v>
      </c>
      <c r="H4916" s="141">
        <f t="shared" si="561"/>
        <v>0</v>
      </c>
      <c r="M4916" s="190">
        <f t="shared" si="562"/>
        <v>1</v>
      </c>
      <c r="N4916" s="190" t="str">
        <f t="shared" si="560"/>
        <v>JANEIRO</v>
      </c>
    </row>
    <row r="4917" spans="4:14" x14ac:dyDescent="0.25">
      <c r="D4917" s="119" t="s">
        <v>192</v>
      </c>
      <c r="H4917" s="141">
        <f t="shared" si="561"/>
        <v>0</v>
      </c>
      <c r="M4917" s="190">
        <f t="shared" si="562"/>
        <v>1</v>
      </c>
      <c r="N4917" s="190" t="str">
        <f t="shared" si="560"/>
        <v>JANEIRO</v>
      </c>
    </row>
    <row r="4918" spans="4:14" x14ac:dyDescent="0.25">
      <c r="D4918" s="119" t="s">
        <v>192</v>
      </c>
      <c r="H4918" s="141">
        <f t="shared" si="561"/>
        <v>0</v>
      </c>
      <c r="M4918" s="190">
        <f t="shared" si="562"/>
        <v>1</v>
      </c>
      <c r="N4918" s="190" t="str">
        <f t="shared" si="560"/>
        <v>JANEIRO</v>
      </c>
    </row>
    <row r="4919" spans="4:14" x14ac:dyDescent="0.25">
      <c r="D4919" s="119" t="s">
        <v>192</v>
      </c>
      <c r="H4919" s="141">
        <f t="shared" si="561"/>
        <v>0</v>
      </c>
      <c r="M4919" s="190">
        <f t="shared" si="562"/>
        <v>1</v>
      </c>
      <c r="N4919" s="190" t="str">
        <f t="shared" si="560"/>
        <v>JANEIRO</v>
      </c>
    </row>
    <row r="4920" spans="4:14" x14ac:dyDescent="0.25">
      <c r="D4920" s="119" t="s">
        <v>192</v>
      </c>
      <c r="H4920" s="141">
        <f t="shared" si="561"/>
        <v>0</v>
      </c>
      <c r="M4920" s="190">
        <f t="shared" si="562"/>
        <v>1</v>
      </c>
      <c r="N4920" s="190" t="str">
        <f t="shared" si="560"/>
        <v>JANEIRO</v>
      </c>
    </row>
    <row r="4921" spans="4:14" x14ac:dyDescent="0.25">
      <c r="D4921" s="119" t="s">
        <v>192</v>
      </c>
      <c r="H4921" s="141">
        <f t="shared" si="561"/>
        <v>0</v>
      </c>
      <c r="M4921" s="190">
        <f t="shared" si="562"/>
        <v>1</v>
      </c>
      <c r="N4921" s="190" t="str">
        <f t="shared" si="560"/>
        <v>JANEIRO</v>
      </c>
    </row>
    <row r="4922" spans="4:14" x14ac:dyDescent="0.25">
      <c r="D4922" s="119" t="s">
        <v>192</v>
      </c>
      <c r="H4922" s="141">
        <f t="shared" si="561"/>
        <v>0</v>
      </c>
      <c r="M4922" s="190">
        <f t="shared" si="562"/>
        <v>1</v>
      </c>
      <c r="N4922" s="190" t="str">
        <f t="shared" si="560"/>
        <v>JANEIRO</v>
      </c>
    </row>
    <row r="4923" spans="4:14" x14ac:dyDescent="0.25">
      <c r="D4923" s="119" t="s">
        <v>192</v>
      </c>
      <c r="H4923" s="141">
        <f t="shared" si="561"/>
        <v>0</v>
      </c>
      <c r="M4923" s="190">
        <f t="shared" si="562"/>
        <v>1</v>
      </c>
      <c r="N4923" s="190" t="str">
        <f t="shared" si="560"/>
        <v>JANEIRO</v>
      </c>
    </row>
    <row r="4924" spans="4:14" x14ac:dyDescent="0.25">
      <c r="D4924" s="119" t="s">
        <v>192</v>
      </c>
      <c r="H4924" s="141">
        <f t="shared" si="561"/>
        <v>0</v>
      </c>
      <c r="M4924" s="190">
        <f t="shared" si="562"/>
        <v>1</v>
      </c>
      <c r="N4924" s="190" t="str">
        <f t="shared" si="560"/>
        <v>JANEIRO</v>
      </c>
    </row>
    <row r="4925" spans="4:14" x14ac:dyDescent="0.25">
      <c r="D4925" s="119" t="s">
        <v>192</v>
      </c>
      <c r="H4925" s="141">
        <f t="shared" si="561"/>
        <v>0</v>
      </c>
      <c r="M4925" s="190">
        <f t="shared" si="562"/>
        <v>1</v>
      </c>
      <c r="N4925" s="190" t="str">
        <f t="shared" si="560"/>
        <v>JANEIRO</v>
      </c>
    </row>
    <row r="4926" spans="4:14" x14ac:dyDescent="0.25">
      <c r="D4926" s="119" t="s">
        <v>192</v>
      </c>
      <c r="H4926" s="141">
        <f t="shared" si="561"/>
        <v>0</v>
      </c>
      <c r="M4926" s="190">
        <f t="shared" si="562"/>
        <v>1</v>
      </c>
      <c r="N4926" s="190" t="str">
        <f t="shared" si="560"/>
        <v>JANEIRO</v>
      </c>
    </row>
    <row r="4927" spans="4:14" x14ac:dyDescent="0.25">
      <c r="D4927" s="119" t="s">
        <v>192</v>
      </c>
      <c r="H4927" s="141">
        <f t="shared" si="561"/>
        <v>0</v>
      </c>
      <c r="M4927" s="190">
        <f t="shared" si="562"/>
        <v>1</v>
      </c>
      <c r="N4927" s="190" t="str">
        <f t="shared" si="560"/>
        <v>JANEIRO</v>
      </c>
    </row>
    <row r="4928" spans="4:14" x14ac:dyDescent="0.25">
      <c r="D4928" s="119" t="s">
        <v>192</v>
      </c>
      <c r="H4928" s="141">
        <f t="shared" si="561"/>
        <v>0</v>
      </c>
      <c r="M4928" s="190">
        <f t="shared" si="562"/>
        <v>1</v>
      </c>
      <c r="N4928" s="190" t="str">
        <f t="shared" si="560"/>
        <v>JANEIRO</v>
      </c>
    </row>
    <row r="4929" spans="4:14" x14ac:dyDescent="0.25">
      <c r="D4929" s="119" t="s">
        <v>192</v>
      </c>
      <c r="H4929" s="141">
        <f t="shared" si="561"/>
        <v>0</v>
      </c>
      <c r="M4929" s="190">
        <f t="shared" si="562"/>
        <v>1</v>
      </c>
      <c r="N4929" s="190" t="str">
        <f t="shared" si="560"/>
        <v>JANEIRO</v>
      </c>
    </row>
    <row r="4930" spans="4:14" x14ac:dyDescent="0.25">
      <c r="D4930" s="119" t="s">
        <v>192</v>
      </c>
      <c r="H4930" s="141">
        <f t="shared" si="561"/>
        <v>0</v>
      </c>
      <c r="M4930" s="190">
        <f t="shared" si="562"/>
        <v>1</v>
      </c>
      <c r="N4930" s="190" t="str">
        <f t="shared" si="560"/>
        <v>JANEIRO</v>
      </c>
    </row>
    <row r="4931" spans="4:14" x14ac:dyDescent="0.25">
      <c r="D4931" s="119" t="s">
        <v>192</v>
      </c>
      <c r="H4931" s="141">
        <f t="shared" si="561"/>
        <v>0</v>
      </c>
      <c r="M4931" s="190">
        <f t="shared" si="562"/>
        <v>1</v>
      </c>
      <c r="N4931" s="190" t="str">
        <f t="shared" si="560"/>
        <v>JANEIRO</v>
      </c>
    </row>
    <row r="4932" spans="4:14" x14ac:dyDescent="0.25">
      <c r="D4932" s="119" t="s">
        <v>192</v>
      </c>
      <c r="H4932" s="141">
        <f t="shared" si="561"/>
        <v>0</v>
      </c>
      <c r="M4932" s="190">
        <f t="shared" si="562"/>
        <v>1</v>
      </c>
      <c r="N4932" s="190" t="str">
        <f t="shared" si="560"/>
        <v>JANEIRO</v>
      </c>
    </row>
    <row r="4933" spans="4:14" x14ac:dyDescent="0.25">
      <c r="D4933" s="119" t="s">
        <v>192</v>
      </c>
      <c r="H4933" s="141">
        <f t="shared" si="561"/>
        <v>0</v>
      </c>
      <c r="M4933" s="190">
        <f t="shared" si="562"/>
        <v>1</v>
      </c>
      <c r="N4933" s="190" t="str">
        <f t="shared" ref="N4933:N4996" si="563">IF(M4933=1,"JANEIRO",IF(M4933=2,"FEVEREIRO",IF(M4933=3,"MARÇO",IF(M4933=4,"ABRIL",IF(M4933=5,"MAIO",IF(M4933=6,"JUNHO",IF(M4933=7,"JULHO",IF(M4933=8,"AGOSTO",IF(M4933=9,"SETEMBRO",IF(M4933=10,"OUTUBRO",IF(M4933=11,"NOVEMBRO",IF(M4933=12,"DEZEMBRO",""))))))))))))</f>
        <v>JANEIRO</v>
      </c>
    </row>
    <row r="4934" spans="4:14" x14ac:dyDescent="0.25">
      <c r="D4934" s="119" t="s">
        <v>192</v>
      </c>
      <c r="H4934" s="141">
        <f t="shared" ref="H4934:H4997" si="564">IF(OR(I4934="",I4934=0),G4934,I4934)</f>
        <v>0</v>
      </c>
      <c r="M4934" s="190">
        <f t="shared" ref="M4934:M4997" si="565">IFERROR(MONTH(O4934),"")</f>
        <v>1</v>
      </c>
      <c r="N4934" s="190" t="str">
        <f t="shared" si="563"/>
        <v>JANEIRO</v>
      </c>
    </row>
    <row r="4935" spans="4:14" x14ac:dyDescent="0.25">
      <c r="D4935" s="119" t="s">
        <v>192</v>
      </c>
      <c r="H4935" s="141">
        <f t="shared" si="564"/>
        <v>0</v>
      </c>
      <c r="M4935" s="190">
        <f t="shared" si="565"/>
        <v>1</v>
      </c>
      <c r="N4935" s="190" t="str">
        <f t="shared" si="563"/>
        <v>JANEIRO</v>
      </c>
    </row>
    <row r="4936" spans="4:14" x14ac:dyDescent="0.25">
      <c r="D4936" s="119" t="s">
        <v>192</v>
      </c>
      <c r="H4936" s="141">
        <f t="shared" si="564"/>
        <v>0</v>
      </c>
      <c r="M4936" s="190">
        <f t="shared" si="565"/>
        <v>1</v>
      </c>
      <c r="N4936" s="190" t="str">
        <f t="shared" si="563"/>
        <v>JANEIRO</v>
      </c>
    </row>
    <row r="4937" spans="4:14" x14ac:dyDescent="0.25">
      <c r="D4937" s="119" t="s">
        <v>192</v>
      </c>
      <c r="H4937" s="141">
        <f t="shared" si="564"/>
        <v>0</v>
      </c>
      <c r="M4937" s="190">
        <f t="shared" si="565"/>
        <v>1</v>
      </c>
      <c r="N4937" s="190" t="str">
        <f t="shared" si="563"/>
        <v>JANEIRO</v>
      </c>
    </row>
    <row r="4938" spans="4:14" x14ac:dyDescent="0.25">
      <c r="D4938" s="119" t="s">
        <v>192</v>
      </c>
      <c r="H4938" s="141">
        <f t="shared" si="564"/>
        <v>0</v>
      </c>
      <c r="M4938" s="190">
        <f t="shared" si="565"/>
        <v>1</v>
      </c>
      <c r="N4938" s="190" t="str">
        <f t="shared" si="563"/>
        <v>JANEIRO</v>
      </c>
    </row>
    <row r="4939" spans="4:14" x14ac:dyDescent="0.25">
      <c r="D4939" s="119" t="s">
        <v>192</v>
      </c>
      <c r="H4939" s="141">
        <f t="shared" si="564"/>
        <v>0</v>
      </c>
      <c r="M4939" s="190">
        <f t="shared" si="565"/>
        <v>1</v>
      </c>
      <c r="N4939" s="190" t="str">
        <f t="shared" si="563"/>
        <v>JANEIRO</v>
      </c>
    </row>
    <row r="4940" spans="4:14" x14ac:dyDescent="0.25">
      <c r="D4940" s="119" t="s">
        <v>192</v>
      </c>
      <c r="H4940" s="141">
        <f t="shared" si="564"/>
        <v>0</v>
      </c>
      <c r="M4940" s="190">
        <f t="shared" si="565"/>
        <v>1</v>
      </c>
      <c r="N4940" s="190" t="str">
        <f t="shared" si="563"/>
        <v>JANEIRO</v>
      </c>
    </row>
    <row r="4941" spans="4:14" x14ac:dyDescent="0.25">
      <c r="D4941" s="119" t="s">
        <v>192</v>
      </c>
      <c r="H4941" s="141">
        <f t="shared" si="564"/>
        <v>0</v>
      </c>
      <c r="M4941" s="190">
        <f t="shared" si="565"/>
        <v>1</v>
      </c>
      <c r="N4941" s="190" t="str">
        <f t="shared" si="563"/>
        <v>JANEIRO</v>
      </c>
    </row>
    <row r="4942" spans="4:14" x14ac:dyDescent="0.25">
      <c r="D4942" s="119" t="s">
        <v>192</v>
      </c>
      <c r="H4942" s="141">
        <f t="shared" si="564"/>
        <v>0</v>
      </c>
      <c r="M4942" s="190">
        <f t="shared" si="565"/>
        <v>1</v>
      </c>
      <c r="N4942" s="190" t="str">
        <f t="shared" si="563"/>
        <v>JANEIRO</v>
      </c>
    </row>
    <row r="4943" spans="4:14" x14ac:dyDescent="0.25">
      <c r="D4943" s="119" t="s">
        <v>192</v>
      </c>
      <c r="H4943" s="141">
        <f t="shared" si="564"/>
        <v>0</v>
      </c>
      <c r="M4943" s="190">
        <f t="shared" si="565"/>
        <v>1</v>
      </c>
      <c r="N4943" s="190" t="str">
        <f t="shared" si="563"/>
        <v>JANEIRO</v>
      </c>
    </row>
    <row r="4944" spans="4:14" x14ac:dyDescent="0.25">
      <c r="D4944" s="119" t="s">
        <v>192</v>
      </c>
      <c r="H4944" s="141">
        <f t="shared" si="564"/>
        <v>0</v>
      </c>
      <c r="M4944" s="190">
        <f t="shared" si="565"/>
        <v>1</v>
      </c>
      <c r="N4944" s="190" t="str">
        <f t="shared" si="563"/>
        <v>JANEIRO</v>
      </c>
    </row>
    <row r="4945" spans="4:14" x14ac:dyDescent="0.25">
      <c r="D4945" s="119" t="s">
        <v>192</v>
      </c>
      <c r="H4945" s="141">
        <f t="shared" si="564"/>
        <v>0</v>
      </c>
      <c r="M4945" s="190">
        <f t="shared" si="565"/>
        <v>1</v>
      </c>
      <c r="N4945" s="190" t="str">
        <f t="shared" si="563"/>
        <v>JANEIRO</v>
      </c>
    </row>
    <row r="4946" spans="4:14" x14ac:dyDescent="0.25">
      <c r="D4946" s="119" t="s">
        <v>192</v>
      </c>
      <c r="H4946" s="141">
        <f t="shared" si="564"/>
        <v>0</v>
      </c>
      <c r="M4946" s="190">
        <f t="shared" si="565"/>
        <v>1</v>
      </c>
      <c r="N4946" s="190" t="str">
        <f t="shared" si="563"/>
        <v>JANEIRO</v>
      </c>
    </row>
    <row r="4947" spans="4:14" x14ac:dyDescent="0.25">
      <c r="D4947" s="119" t="s">
        <v>192</v>
      </c>
      <c r="H4947" s="141">
        <f t="shared" si="564"/>
        <v>0</v>
      </c>
      <c r="M4947" s="190">
        <f t="shared" si="565"/>
        <v>1</v>
      </c>
      <c r="N4947" s="190" t="str">
        <f t="shared" si="563"/>
        <v>JANEIRO</v>
      </c>
    </row>
    <row r="4948" spans="4:14" x14ac:dyDescent="0.25">
      <c r="D4948" s="119" t="s">
        <v>192</v>
      </c>
      <c r="H4948" s="141">
        <f t="shared" si="564"/>
        <v>0</v>
      </c>
      <c r="M4948" s="190">
        <f t="shared" si="565"/>
        <v>1</v>
      </c>
      <c r="N4948" s="190" t="str">
        <f t="shared" si="563"/>
        <v>JANEIRO</v>
      </c>
    </row>
    <row r="4949" spans="4:14" x14ac:dyDescent="0.25">
      <c r="D4949" s="119" t="s">
        <v>192</v>
      </c>
      <c r="H4949" s="141">
        <f t="shared" si="564"/>
        <v>0</v>
      </c>
      <c r="M4949" s="190">
        <f t="shared" si="565"/>
        <v>1</v>
      </c>
      <c r="N4949" s="190" t="str">
        <f t="shared" si="563"/>
        <v>JANEIRO</v>
      </c>
    </row>
    <row r="4950" spans="4:14" x14ac:dyDescent="0.25">
      <c r="D4950" s="119" t="s">
        <v>192</v>
      </c>
      <c r="H4950" s="141">
        <f t="shared" si="564"/>
        <v>0</v>
      </c>
      <c r="M4950" s="190">
        <f t="shared" si="565"/>
        <v>1</v>
      </c>
      <c r="N4950" s="190" t="str">
        <f t="shared" si="563"/>
        <v>JANEIRO</v>
      </c>
    </row>
    <row r="4951" spans="4:14" x14ac:dyDescent="0.25">
      <c r="D4951" s="119" t="s">
        <v>192</v>
      </c>
      <c r="H4951" s="141">
        <f t="shared" si="564"/>
        <v>0</v>
      </c>
      <c r="M4951" s="190">
        <f t="shared" si="565"/>
        <v>1</v>
      </c>
      <c r="N4951" s="190" t="str">
        <f t="shared" si="563"/>
        <v>JANEIRO</v>
      </c>
    </row>
    <row r="4952" spans="4:14" x14ac:dyDescent="0.25">
      <c r="D4952" s="119" t="s">
        <v>192</v>
      </c>
      <c r="H4952" s="141">
        <f t="shared" si="564"/>
        <v>0</v>
      </c>
      <c r="M4952" s="190">
        <f t="shared" si="565"/>
        <v>1</v>
      </c>
      <c r="N4952" s="190" t="str">
        <f t="shared" si="563"/>
        <v>JANEIRO</v>
      </c>
    </row>
    <row r="4953" spans="4:14" x14ac:dyDescent="0.25">
      <c r="D4953" s="119" t="s">
        <v>192</v>
      </c>
      <c r="H4953" s="141">
        <f t="shared" si="564"/>
        <v>0</v>
      </c>
      <c r="M4953" s="190">
        <f t="shared" si="565"/>
        <v>1</v>
      </c>
      <c r="N4953" s="190" t="str">
        <f t="shared" si="563"/>
        <v>JANEIRO</v>
      </c>
    </row>
    <row r="4954" spans="4:14" x14ac:dyDescent="0.25">
      <c r="D4954" s="119" t="s">
        <v>192</v>
      </c>
      <c r="H4954" s="141">
        <f t="shared" si="564"/>
        <v>0</v>
      </c>
      <c r="M4954" s="190">
        <f t="shared" si="565"/>
        <v>1</v>
      </c>
      <c r="N4954" s="190" t="str">
        <f t="shared" si="563"/>
        <v>JANEIRO</v>
      </c>
    </row>
    <row r="4955" spans="4:14" x14ac:dyDescent="0.25">
      <c r="D4955" s="119" t="s">
        <v>192</v>
      </c>
      <c r="H4955" s="141">
        <f t="shared" si="564"/>
        <v>0</v>
      </c>
      <c r="M4955" s="190">
        <f t="shared" si="565"/>
        <v>1</v>
      </c>
      <c r="N4955" s="190" t="str">
        <f t="shared" si="563"/>
        <v>JANEIRO</v>
      </c>
    </row>
    <row r="4956" spans="4:14" x14ac:dyDescent="0.25">
      <c r="D4956" s="119" t="s">
        <v>192</v>
      </c>
      <c r="H4956" s="141">
        <f t="shared" si="564"/>
        <v>0</v>
      </c>
      <c r="M4956" s="190">
        <f t="shared" si="565"/>
        <v>1</v>
      </c>
      <c r="N4956" s="190" t="str">
        <f t="shared" si="563"/>
        <v>JANEIRO</v>
      </c>
    </row>
    <row r="4957" spans="4:14" x14ac:dyDescent="0.25">
      <c r="D4957" s="119" t="s">
        <v>192</v>
      </c>
      <c r="H4957" s="141">
        <f t="shared" si="564"/>
        <v>0</v>
      </c>
      <c r="M4957" s="190">
        <f t="shared" si="565"/>
        <v>1</v>
      </c>
      <c r="N4957" s="190" t="str">
        <f t="shared" si="563"/>
        <v>JANEIRO</v>
      </c>
    </row>
    <row r="4958" spans="4:14" x14ac:dyDescent="0.25">
      <c r="D4958" s="119" t="s">
        <v>192</v>
      </c>
      <c r="H4958" s="141">
        <f t="shared" si="564"/>
        <v>0</v>
      </c>
      <c r="M4958" s="190">
        <f t="shared" si="565"/>
        <v>1</v>
      </c>
      <c r="N4958" s="190" t="str">
        <f t="shared" si="563"/>
        <v>JANEIRO</v>
      </c>
    </row>
    <row r="4959" spans="4:14" x14ac:dyDescent="0.25">
      <c r="D4959" s="119" t="s">
        <v>192</v>
      </c>
      <c r="H4959" s="141">
        <f t="shared" si="564"/>
        <v>0</v>
      </c>
      <c r="M4959" s="190">
        <f t="shared" si="565"/>
        <v>1</v>
      </c>
      <c r="N4959" s="190" t="str">
        <f t="shared" si="563"/>
        <v>JANEIRO</v>
      </c>
    </row>
    <row r="4960" spans="4:14" x14ac:dyDescent="0.25">
      <c r="D4960" s="119" t="s">
        <v>192</v>
      </c>
      <c r="H4960" s="141">
        <f t="shared" si="564"/>
        <v>0</v>
      </c>
      <c r="M4960" s="190">
        <f t="shared" si="565"/>
        <v>1</v>
      </c>
      <c r="N4960" s="190" t="str">
        <f t="shared" si="563"/>
        <v>JANEIRO</v>
      </c>
    </row>
    <row r="4961" spans="4:14" x14ac:dyDescent="0.25">
      <c r="D4961" s="119" t="s">
        <v>192</v>
      </c>
      <c r="H4961" s="141">
        <f t="shared" si="564"/>
        <v>0</v>
      </c>
      <c r="M4961" s="190">
        <f t="shared" si="565"/>
        <v>1</v>
      </c>
      <c r="N4961" s="190" t="str">
        <f t="shared" si="563"/>
        <v>JANEIRO</v>
      </c>
    </row>
    <row r="4962" spans="4:14" x14ac:dyDescent="0.25">
      <c r="D4962" s="119" t="s">
        <v>192</v>
      </c>
      <c r="H4962" s="141">
        <f t="shared" si="564"/>
        <v>0</v>
      </c>
      <c r="M4962" s="190">
        <f t="shared" si="565"/>
        <v>1</v>
      </c>
      <c r="N4962" s="190" t="str">
        <f t="shared" si="563"/>
        <v>JANEIRO</v>
      </c>
    </row>
    <row r="4963" spans="4:14" x14ac:dyDescent="0.25">
      <c r="D4963" s="119" t="s">
        <v>192</v>
      </c>
      <c r="H4963" s="141">
        <f t="shared" si="564"/>
        <v>0</v>
      </c>
      <c r="M4963" s="190">
        <f t="shared" si="565"/>
        <v>1</v>
      </c>
      <c r="N4963" s="190" t="str">
        <f t="shared" si="563"/>
        <v>JANEIRO</v>
      </c>
    </row>
    <row r="4964" spans="4:14" x14ac:dyDescent="0.25">
      <c r="D4964" s="119" t="s">
        <v>192</v>
      </c>
      <c r="H4964" s="141">
        <f t="shared" si="564"/>
        <v>0</v>
      </c>
      <c r="M4964" s="190">
        <f t="shared" si="565"/>
        <v>1</v>
      </c>
      <c r="N4964" s="190" t="str">
        <f t="shared" si="563"/>
        <v>JANEIRO</v>
      </c>
    </row>
    <row r="4965" spans="4:14" x14ac:dyDescent="0.25">
      <c r="D4965" s="119" t="s">
        <v>192</v>
      </c>
      <c r="H4965" s="141">
        <f t="shared" si="564"/>
        <v>0</v>
      </c>
      <c r="M4965" s="190">
        <f t="shared" si="565"/>
        <v>1</v>
      </c>
      <c r="N4965" s="190" t="str">
        <f t="shared" si="563"/>
        <v>JANEIRO</v>
      </c>
    </row>
    <row r="4966" spans="4:14" x14ac:dyDescent="0.25">
      <c r="D4966" s="119" t="s">
        <v>192</v>
      </c>
      <c r="H4966" s="141">
        <f t="shared" si="564"/>
        <v>0</v>
      </c>
      <c r="M4966" s="190">
        <f t="shared" si="565"/>
        <v>1</v>
      </c>
      <c r="N4966" s="190" t="str">
        <f t="shared" si="563"/>
        <v>JANEIRO</v>
      </c>
    </row>
    <row r="4967" spans="4:14" x14ac:dyDescent="0.25">
      <c r="D4967" s="119" t="s">
        <v>192</v>
      </c>
      <c r="H4967" s="141">
        <f t="shared" si="564"/>
        <v>0</v>
      </c>
      <c r="M4967" s="190">
        <f t="shared" si="565"/>
        <v>1</v>
      </c>
      <c r="N4967" s="190" t="str">
        <f t="shared" si="563"/>
        <v>JANEIRO</v>
      </c>
    </row>
    <row r="4968" spans="4:14" x14ac:dyDescent="0.25">
      <c r="D4968" s="119" t="s">
        <v>192</v>
      </c>
      <c r="H4968" s="141">
        <f t="shared" si="564"/>
        <v>0</v>
      </c>
      <c r="M4968" s="190">
        <f t="shared" si="565"/>
        <v>1</v>
      </c>
      <c r="N4968" s="190" t="str">
        <f t="shared" si="563"/>
        <v>JANEIRO</v>
      </c>
    </row>
    <row r="4969" spans="4:14" x14ac:dyDescent="0.25">
      <c r="D4969" s="119" t="s">
        <v>192</v>
      </c>
      <c r="H4969" s="141">
        <f t="shared" si="564"/>
        <v>0</v>
      </c>
      <c r="M4969" s="190">
        <f t="shared" si="565"/>
        <v>1</v>
      </c>
      <c r="N4969" s="190" t="str">
        <f t="shared" si="563"/>
        <v>JANEIRO</v>
      </c>
    </row>
    <row r="4970" spans="4:14" x14ac:dyDescent="0.25">
      <c r="D4970" s="119" t="s">
        <v>192</v>
      </c>
      <c r="H4970" s="141">
        <f t="shared" si="564"/>
        <v>0</v>
      </c>
      <c r="M4970" s="190">
        <f t="shared" si="565"/>
        <v>1</v>
      </c>
      <c r="N4970" s="190" t="str">
        <f t="shared" si="563"/>
        <v>JANEIRO</v>
      </c>
    </row>
    <row r="4971" spans="4:14" x14ac:dyDescent="0.25">
      <c r="D4971" s="119" t="s">
        <v>192</v>
      </c>
      <c r="H4971" s="141">
        <f t="shared" si="564"/>
        <v>0</v>
      </c>
      <c r="M4971" s="190">
        <f t="shared" si="565"/>
        <v>1</v>
      </c>
      <c r="N4971" s="190" t="str">
        <f t="shared" si="563"/>
        <v>JANEIRO</v>
      </c>
    </row>
    <row r="4972" spans="4:14" x14ac:dyDescent="0.25">
      <c r="D4972" s="119" t="s">
        <v>192</v>
      </c>
      <c r="H4972" s="141">
        <f t="shared" si="564"/>
        <v>0</v>
      </c>
      <c r="M4972" s="190">
        <f t="shared" si="565"/>
        <v>1</v>
      </c>
      <c r="N4972" s="190" t="str">
        <f t="shared" si="563"/>
        <v>JANEIRO</v>
      </c>
    </row>
    <row r="4973" spans="4:14" x14ac:dyDescent="0.25">
      <c r="D4973" s="119" t="s">
        <v>192</v>
      </c>
      <c r="H4973" s="141">
        <f t="shared" si="564"/>
        <v>0</v>
      </c>
      <c r="M4973" s="190">
        <f t="shared" si="565"/>
        <v>1</v>
      </c>
      <c r="N4973" s="190" t="str">
        <f t="shared" si="563"/>
        <v>JANEIRO</v>
      </c>
    </row>
    <row r="4974" spans="4:14" x14ac:dyDescent="0.25">
      <c r="D4974" s="119" t="s">
        <v>192</v>
      </c>
      <c r="H4974" s="141">
        <f t="shared" si="564"/>
        <v>0</v>
      </c>
      <c r="M4974" s="190">
        <f t="shared" si="565"/>
        <v>1</v>
      </c>
      <c r="N4974" s="190" t="str">
        <f t="shared" si="563"/>
        <v>JANEIRO</v>
      </c>
    </row>
    <row r="4975" spans="4:14" x14ac:dyDescent="0.25">
      <c r="D4975" s="119" t="s">
        <v>192</v>
      </c>
      <c r="H4975" s="141">
        <f t="shared" si="564"/>
        <v>0</v>
      </c>
      <c r="M4975" s="190">
        <f t="shared" si="565"/>
        <v>1</v>
      </c>
      <c r="N4975" s="190" t="str">
        <f t="shared" si="563"/>
        <v>JANEIRO</v>
      </c>
    </row>
    <row r="4976" spans="4:14" x14ac:dyDescent="0.25">
      <c r="D4976" s="119" t="s">
        <v>192</v>
      </c>
      <c r="H4976" s="141">
        <f t="shared" si="564"/>
        <v>0</v>
      </c>
      <c r="M4976" s="190">
        <f t="shared" si="565"/>
        <v>1</v>
      </c>
      <c r="N4976" s="190" t="str">
        <f t="shared" si="563"/>
        <v>JANEIRO</v>
      </c>
    </row>
    <row r="4977" spans="4:14" x14ac:dyDescent="0.25">
      <c r="D4977" s="119" t="s">
        <v>192</v>
      </c>
      <c r="H4977" s="141">
        <f t="shared" si="564"/>
        <v>0</v>
      </c>
      <c r="M4977" s="190">
        <f t="shared" si="565"/>
        <v>1</v>
      </c>
      <c r="N4977" s="190" t="str">
        <f t="shared" si="563"/>
        <v>JANEIRO</v>
      </c>
    </row>
    <row r="4978" spans="4:14" x14ac:dyDescent="0.25">
      <c r="D4978" s="119" t="s">
        <v>192</v>
      </c>
      <c r="H4978" s="141">
        <f t="shared" si="564"/>
        <v>0</v>
      </c>
      <c r="M4978" s="190">
        <f t="shared" si="565"/>
        <v>1</v>
      </c>
      <c r="N4978" s="190" t="str">
        <f t="shared" si="563"/>
        <v>JANEIRO</v>
      </c>
    </row>
    <row r="4979" spans="4:14" x14ac:dyDescent="0.25">
      <c r="D4979" s="119" t="s">
        <v>192</v>
      </c>
      <c r="H4979" s="141">
        <f t="shared" si="564"/>
        <v>0</v>
      </c>
      <c r="M4979" s="190">
        <f t="shared" si="565"/>
        <v>1</v>
      </c>
      <c r="N4979" s="190" t="str">
        <f t="shared" si="563"/>
        <v>JANEIRO</v>
      </c>
    </row>
    <row r="4980" spans="4:14" x14ac:dyDescent="0.25">
      <c r="D4980" s="119" t="s">
        <v>192</v>
      </c>
      <c r="H4980" s="141">
        <f t="shared" si="564"/>
        <v>0</v>
      </c>
      <c r="M4980" s="190">
        <f t="shared" si="565"/>
        <v>1</v>
      </c>
      <c r="N4980" s="190" t="str">
        <f t="shared" si="563"/>
        <v>JANEIRO</v>
      </c>
    </row>
    <row r="4981" spans="4:14" x14ac:dyDescent="0.25">
      <c r="D4981" s="119" t="s">
        <v>192</v>
      </c>
      <c r="H4981" s="141">
        <f t="shared" si="564"/>
        <v>0</v>
      </c>
      <c r="M4981" s="190">
        <f t="shared" si="565"/>
        <v>1</v>
      </c>
      <c r="N4981" s="190" t="str">
        <f t="shared" si="563"/>
        <v>JANEIRO</v>
      </c>
    </row>
    <row r="4982" spans="4:14" x14ac:dyDescent="0.25">
      <c r="D4982" s="119" t="s">
        <v>192</v>
      </c>
      <c r="H4982" s="141">
        <f t="shared" si="564"/>
        <v>0</v>
      </c>
      <c r="M4982" s="190">
        <f t="shared" si="565"/>
        <v>1</v>
      </c>
      <c r="N4982" s="190" t="str">
        <f t="shared" si="563"/>
        <v>JANEIRO</v>
      </c>
    </row>
    <row r="4983" spans="4:14" x14ac:dyDescent="0.25">
      <c r="D4983" s="119" t="s">
        <v>192</v>
      </c>
      <c r="H4983" s="141">
        <f t="shared" si="564"/>
        <v>0</v>
      </c>
      <c r="M4983" s="190">
        <f t="shared" si="565"/>
        <v>1</v>
      </c>
      <c r="N4983" s="190" t="str">
        <f t="shared" si="563"/>
        <v>JANEIRO</v>
      </c>
    </row>
    <row r="4984" spans="4:14" x14ac:dyDescent="0.25">
      <c r="D4984" s="119" t="s">
        <v>192</v>
      </c>
      <c r="H4984" s="141">
        <f t="shared" si="564"/>
        <v>0</v>
      </c>
      <c r="M4984" s="190">
        <f t="shared" si="565"/>
        <v>1</v>
      </c>
      <c r="N4984" s="190" t="str">
        <f t="shared" si="563"/>
        <v>JANEIRO</v>
      </c>
    </row>
    <row r="4985" spans="4:14" x14ac:dyDescent="0.25">
      <c r="D4985" s="119" t="s">
        <v>192</v>
      </c>
      <c r="H4985" s="141">
        <f t="shared" si="564"/>
        <v>0</v>
      </c>
      <c r="M4985" s="190">
        <f t="shared" si="565"/>
        <v>1</v>
      </c>
      <c r="N4985" s="190" t="str">
        <f t="shared" si="563"/>
        <v>JANEIRO</v>
      </c>
    </row>
    <row r="4986" spans="4:14" x14ac:dyDescent="0.25">
      <c r="D4986" s="119" t="s">
        <v>192</v>
      </c>
      <c r="H4986" s="141">
        <f t="shared" si="564"/>
        <v>0</v>
      </c>
      <c r="M4986" s="190">
        <f t="shared" si="565"/>
        <v>1</v>
      </c>
      <c r="N4986" s="190" t="str">
        <f t="shared" si="563"/>
        <v>JANEIRO</v>
      </c>
    </row>
    <row r="4987" spans="4:14" x14ac:dyDescent="0.25">
      <c r="D4987" s="119" t="s">
        <v>192</v>
      </c>
      <c r="H4987" s="141">
        <f t="shared" si="564"/>
        <v>0</v>
      </c>
      <c r="M4987" s="190">
        <f t="shared" si="565"/>
        <v>1</v>
      </c>
      <c r="N4987" s="190" t="str">
        <f t="shared" si="563"/>
        <v>JANEIRO</v>
      </c>
    </row>
    <row r="4988" spans="4:14" x14ac:dyDescent="0.25">
      <c r="D4988" s="119" t="s">
        <v>192</v>
      </c>
      <c r="H4988" s="141">
        <f t="shared" si="564"/>
        <v>0</v>
      </c>
      <c r="M4988" s="190">
        <f t="shared" si="565"/>
        <v>1</v>
      </c>
      <c r="N4988" s="190" t="str">
        <f t="shared" si="563"/>
        <v>JANEIRO</v>
      </c>
    </row>
    <row r="4989" spans="4:14" x14ac:dyDescent="0.25">
      <c r="D4989" s="119" t="s">
        <v>192</v>
      </c>
      <c r="H4989" s="141">
        <f t="shared" si="564"/>
        <v>0</v>
      </c>
      <c r="M4989" s="190">
        <f t="shared" si="565"/>
        <v>1</v>
      </c>
      <c r="N4989" s="190" t="str">
        <f t="shared" si="563"/>
        <v>JANEIRO</v>
      </c>
    </row>
    <row r="4990" spans="4:14" x14ac:dyDescent="0.25">
      <c r="D4990" s="119" t="s">
        <v>192</v>
      </c>
      <c r="H4990" s="141">
        <f t="shared" si="564"/>
        <v>0</v>
      </c>
      <c r="M4990" s="190">
        <f t="shared" si="565"/>
        <v>1</v>
      </c>
      <c r="N4990" s="190" t="str">
        <f t="shared" si="563"/>
        <v>JANEIRO</v>
      </c>
    </row>
    <row r="4991" spans="4:14" x14ac:dyDescent="0.25">
      <c r="D4991" s="119" t="s">
        <v>192</v>
      </c>
      <c r="H4991" s="141">
        <f t="shared" si="564"/>
        <v>0</v>
      </c>
      <c r="M4991" s="190">
        <f t="shared" si="565"/>
        <v>1</v>
      </c>
      <c r="N4991" s="190" t="str">
        <f t="shared" si="563"/>
        <v>JANEIRO</v>
      </c>
    </row>
    <row r="4992" spans="4:14" x14ac:dyDescent="0.25">
      <c r="D4992" s="119" t="s">
        <v>192</v>
      </c>
      <c r="H4992" s="141">
        <f t="shared" si="564"/>
        <v>0</v>
      </c>
      <c r="M4992" s="190">
        <f t="shared" si="565"/>
        <v>1</v>
      </c>
      <c r="N4992" s="190" t="str">
        <f t="shared" si="563"/>
        <v>JANEIRO</v>
      </c>
    </row>
    <row r="4993" spans="4:14" x14ac:dyDescent="0.25">
      <c r="D4993" s="119" t="s">
        <v>192</v>
      </c>
      <c r="H4993" s="141">
        <f t="shared" si="564"/>
        <v>0</v>
      </c>
      <c r="M4993" s="190">
        <f t="shared" si="565"/>
        <v>1</v>
      </c>
      <c r="N4993" s="190" t="str">
        <f t="shared" si="563"/>
        <v>JANEIRO</v>
      </c>
    </row>
    <row r="4994" spans="4:14" x14ac:dyDescent="0.25">
      <c r="D4994" s="119" t="s">
        <v>192</v>
      </c>
      <c r="H4994" s="141">
        <f t="shared" si="564"/>
        <v>0</v>
      </c>
      <c r="M4994" s="190">
        <f t="shared" si="565"/>
        <v>1</v>
      </c>
      <c r="N4994" s="190" t="str">
        <f t="shared" si="563"/>
        <v>JANEIRO</v>
      </c>
    </row>
    <row r="4995" spans="4:14" x14ac:dyDescent="0.25">
      <c r="D4995" s="119" t="s">
        <v>192</v>
      </c>
      <c r="H4995" s="141">
        <f t="shared" si="564"/>
        <v>0</v>
      </c>
      <c r="M4995" s="190">
        <f t="shared" si="565"/>
        <v>1</v>
      </c>
      <c r="N4995" s="190" t="str">
        <f t="shared" si="563"/>
        <v>JANEIRO</v>
      </c>
    </row>
    <row r="4996" spans="4:14" x14ac:dyDescent="0.25">
      <c r="D4996" s="119" t="s">
        <v>192</v>
      </c>
      <c r="H4996" s="141">
        <f t="shared" si="564"/>
        <v>0</v>
      </c>
      <c r="M4996" s="190">
        <f t="shared" si="565"/>
        <v>1</v>
      </c>
      <c r="N4996" s="190" t="str">
        <f t="shared" si="563"/>
        <v>JANEIRO</v>
      </c>
    </row>
    <row r="4997" spans="4:14" x14ac:dyDescent="0.25">
      <c r="D4997" s="119" t="s">
        <v>192</v>
      </c>
      <c r="H4997" s="141">
        <f t="shared" si="564"/>
        <v>0</v>
      </c>
      <c r="M4997" s="190">
        <f t="shared" si="565"/>
        <v>1</v>
      </c>
      <c r="N4997" s="190" t="str">
        <f t="shared" ref="N4997:N5060" si="566">IF(M4997=1,"JANEIRO",IF(M4997=2,"FEVEREIRO",IF(M4997=3,"MARÇO",IF(M4997=4,"ABRIL",IF(M4997=5,"MAIO",IF(M4997=6,"JUNHO",IF(M4997=7,"JULHO",IF(M4997=8,"AGOSTO",IF(M4997=9,"SETEMBRO",IF(M4997=10,"OUTUBRO",IF(M4997=11,"NOVEMBRO",IF(M4997=12,"DEZEMBRO",""))))))))))))</f>
        <v>JANEIRO</v>
      </c>
    </row>
    <row r="4998" spans="4:14" x14ac:dyDescent="0.25">
      <c r="D4998" s="119" t="s">
        <v>192</v>
      </c>
      <c r="H4998" s="141">
        <f t="shared" ref="H4998:H5061" si="567">IF(OR(I4998="",I4998=0),G4998,I4998)</f>
        <v>0</v>
      </c>
      <c r="M4998" s="190">
        <f t="shared" ref="M4998:M5061" si="568">IFERROR(MONTH(O4998),"")</f>
        <v>1</v>
      </c>
      <c r="N4998" s="190" t="str">
        <f t="shared" si="566"/>
        <v>JANEIRO</v>
      </c>
    </row>
    <row r="4999" spans="4:14" x14ac:dyDescent="0.25">
      <c r="D4999" s="119" t="s">
        <v>192</v>
      </c>
      <c r="H4999" s="141">
        <f t="shared" si="567"/>
        <v>0</v>
      </c>
      <c r="M4999" s="190">
        <f t="shared" si="568"/>
        <v>1</v>
      </c>
      <c r="N4999" s="190" t="str">
        <f t="shared" si="566"/>
        <v>JANEIRO</v>
      </c>
    </row>
    <row r="5000" spans="4:14" x14ac:dyDescent="0.25">
      <c r="D5000" s="119" t="s">
        <v>192</v>
      </c>
      <c r="H5000" s="141">
        <f t="shared" si="567"/>
        <v>0</v>
      </c>
      <c r="M5000" s="190">
        <f t="shared" si="568"/>
        <v>1</v>
      </c>
      <c r="N5000" s="190" t="str">
        <f t="shared" si="566"/>
        <v>JANEIRO</v>
      </c>
    </row>
    <row r="5001" spans="4:14" x14ac:dyDescent="0.25">
      <c r="D5001" s="119" t="s">
        <v>192</v>
      </c>
      <c r="H5001" s="141">
        <f t="shared" si="567"/>
        <v>0</v>
      </c>
      <c r="M5001" s="190">
        <f t="shared" si="568"/>
        <v>1</v>
      </c>
      <c r="N5001" s="190" t="str">
        <f t="shared" si="566"/>
        <v>JANEIRO</v>
      </c>
    </row>
    <row r="5002" spans="4:14" x14ac:dyDescent="0.25">
      <c r="D5002" s="119" t="s">
        <v>192</v>
      </c>
      <c r="H5002" s="141">
        <f t="shared" si="567"/>
        <v>0</v>
      </c>
      <c r="M5002" s="190">
        <f t="shared" si="568"/>
        <v>1</v>
      </c>
      <c r="N5002" s="190" t="str">
        <f t="shared" si="566"/>
        <v>JANEIRO</v>
      </c>
    </row>
    <row r="5003" spans="4:14" x14ac:dyDescent="0.25">
      <c r="D5003" s="119" t="s">
        <v>192</v>
      </c>
      <c r="H5003" s="141">
        <f t="shared" si="567"/>
        <v>0</v>
      </c>
      <c r="M5003" s="190">
        <f t="shared" si="568"/>
        <v>1</v>
      </c>
      <c r="N5003" s="190" t="str">
        <f t="shared" si="566"/>
        <v>JANEIRO</v>
      </c>
    </row>
    <row r="5004" spans="4:14" x14ac:dyDescent="0.25">
      <c r="D5004" s="119" t="s">
        <v>192</v>
      </c>
      <c r="H5004" s="141">
        <f t="shared" si="567"/>
        <v>0</v>
      </c>
      <c r="M5004" s="190">
        <f t="shared" si="568"/>
        <v>1</v>
      </c>
      <c r="N5004" s="190" t="str">
        <f t="shared" si="566"/>
        <v>JANEIRO</v>
      </c>
    </row>
    <row r="5005" spans="4:14" x14ac:dyDescent="0.25">
      <c r="D5005" s="119" t="s">
        <v>192</v>
      </c>
      <c r="H5005" s="141">
        <f t="shared" si="567"/>
        <v>0</v>
      </c>
      <c r="M5005" s="190">
        <f t="shared" si="568"/>
        <v>1</v>
      </c>
      <c r="N5005" s="190" t="str">
        <f t="shared" si="566"/>
        <v>JANEIRO</v>
      </c>
    </row>
    <row r="5006" spans="4:14" x14ac:dyDescent="0.25">
      <c r="D5006" s="119" t="s">
        <v>192</v>
      </c>
      <c r="H5006" s="141">
        <f t="shared" si="567"/>
        <v>0</v>
      </c>
      <c r="M5006" s="190">
        <f t="shared" si="568"/>
        <v>1</v>
      </c>
      <c r="N5006" s="190" t="str">
        <f t="shared" si="566"/>
        <v>JANEIRO</v>
      </c>
    </row>
    <row r="5007" spans="4:14" x14ac:dyDescent="0.25">
      <c r="D5007" s="119" t="s">
        <v>192</v>
      </c>
      <c r="H5007" s="141">
        <f t="shared" si="567"/>
        <v>0</v>
      </c>
      <c r="M5007" s="190">
        <f t="shared" si="568"/>
        <v>1</v>
      </c>
      <c r="N5007" s="190" t="str">
        <f t="shared" si="566"/>
        <v>JANEIRO</v>
      </c>
    </row>
    <row r="5008" spans="4:14" x14ac:dyDescent="0.25">
      <c r="D5008" s="119" t="s">
        <v>192</v>
      </c>
      <c r="H5008" s="141">
        <f t="shared" si="567"/>
        <v>0</v>
      </c>
      <c r="M5008" s="190">
        <f t="shared" si="568"/>
        <v>1</v>
      </c>
      <c r="N5008" s="190" t="str">
        <f t="shared" si="566"/>
        <v>JANEIRO</v>
      </c>
    </row>
    <row r="5009" spans="4:14" x14ac:dyDescent="0.25">
      <c r="D5009" s="119" t="s">
        <v>192</v>
      </c>
      <c r="H5009" s="141">
        <f t="shared" si="567"/>
        <v>0</v>
      </c>
      <c r="M5009" s="190">
        <f t="shared" si="568"/>
        <v>1</v>
      </c>
      <c r="N5009" s="190" t="str">
        <f t="shared" si="566"/>
        <v>JANEIRO</v>
      </c>
    </row>
    <row r="5010" spans="4:14" x14ac:dyDescent="0.25">
      <c r="D5010" s="119" t="s">
        <v>192</v>
      </c>
      <c r="H5010" s="141">
        <f t="shared" si="567"/>
        <v>0</v>
      </c>
      <c r="M5010" s="190">
        <f t="shared" si="568"/>
        <v>1</v>
      </c>
      <c r="N5010" s="190" t="str">
        <f t="shared" si="566"/>
        <v>JANEIRO</v>
      </c>
    </row>
    <row r="5011" spans="4:14" x14ac:dyDescent="0.25">
      <c r="D5011" s="119" t="s">
        <v>192</v>
      </c>
      <c r="H5011" s="141">
        <f t="shared" si="567"/>
        <v>0</v>
      </c>
      <c r="M5011" s="190">
        <f t="shared" si="568"/>
        <v>1</v>
      </c>
      <c r="N5011" s="190" t="str">
        <f t="shared" si="566"/>
        <v>JANEIRO</v>
      </c>
    </row>
    <row r="5012" spans="4:14" x14ac:dyDescent="0.25">
      <c r="D5012" s="119" t="s">
        <v>192</v>
      </c>
      <c r="H5012" s="141">
        <f t="shared" si="567"/>
        <v>0</v>
      </c>
      <c r="M5012" s="190">
        <f t="shared" si="568"/>
        <v>1</v>
      </c>
      <c r="N5012" s="190" t="str">
        <f t="shared" si="566"/>
        <v>JANEIRO</v>
      </c>
    </row>
    <row r="5013" spans="4:14" x14ac:dyDescent="0.25">
      <c r="D5013" s="119" t="s">
        <v>192</v>
      </c>
      <c r="H5013" s="141">
        <f t="shared" si="567"/>
        <v>0</v>
      </c>
      <c r="M5013" s="190">
        <f t="shared" si="568"/>
        <v>1</v>
      </c>
      <c r="N5013" s="190" t="str">
        <f t="shared" si="566"/>
        <v>JANEIRO</v>
      </c>
    </row>
    <row r="5014" spans="4:14" x14ac:dyDescent="0.25">
      <c r="D5014" s="119" t="s">
        <v>192</v>
      </c>
      <c r="H5014" s="141">
        <f t="shared" si="567"/>
        <v>0</v>
      </c>
      <c r="M5014" s="190">
        <f t="shared" si="568"/>
        <v>1</v>
      </c>
      <c r="N5014" s="190" t="str">
        <f t="shared" si="566"/>
        <v>JANEIRO</v>
      </c>
    </row>
    <row r="5015" spans="4:14" x14ac:dyDescent="0.25">
      <c r="D5015" s="119" t="s">
        <v>192</v>
      </c>
      <c r="H5015" s="141">
        <f t="shared" si="567"/>
        <v>0</v>
      </c>
      <c r="M5015" s="190">
        <f t="shared" si="568"/>
        <v>1</v>
      </c>
      <c r="N5015" s="190" t="str">
        <f t="shared" si="566"/>
        <v>JANEIRO</v>
      </c>
    </row>
    <row r="5016" spans="4:14" x14ac:dyDescent="0.25">
      <c r="D5016" s="119" t="s">
        <v>192</v>
      </c>
      <c r="H5016" s="141">
        <f t="shared" si="567"/>
        <v>0</v>
      </c>
      <c r="M5016" s="190">
        <f t="shared" si="568"/>
        <v>1</v>
      </c>
      <c r="N5016" s="190" t="str">
        <f t="shared" si="566"/>
        <v>JANEIRO</v>
      </c>
    </row>
    <row r="5017" spans="4:14" x14ac:dyDescent="0.25">
      <c r="D5017" s="119" t="s">
        <v>192</v>
      </c>
      <c r="H5017" s="141">
        <f t="shared" si="567"/>
        <v>0</v>
      </c>
      <c r="M5017" s="190">
        <f t="shared" si="568"/>
        <v>1</v>
      </c>
      <c r="N5017" s="190" t="str">
        <f t="shared" si="566"/>
        <v>JANEIRO</v>
      </c>
    </row>
    <row r="5018" spans="4:14" x14ac:dyDescent="0.25">
      <c r="D5018" s="119" t="s">
        <v>192</v>
      </c>
      <c r="H5018" s="141">
        <f t="shared" si="567"/>
        <v>0</v>
      </c>
      <c r="M5018" s="190">
        <f t="shared" si="568"/>
        <v>1</v>
      </c>
      <c r="N5018" s="190" t="str">
        <f t="shared" si="566"/>
        <v>JANEIRO</v>
      </c>
    </row>
    <row r="5019" spans="4:14" x14ac:dyDescent="0.25">
      <c r="D5019" s="119" t="s">
        <v>192</v>
      </c>
      <c r="H5019" s="141">
        <f t="shared" si="567"/>
        <v>0</v>
      </c>
      <c r="M5019" s="190">
        <f t="shared" si="568"/>
        <v>1</v>
      </c>
      <c r="N5019" s="190" t="str">
        <f t="shared" si="566"/>
        <v>JANEIRO</v>
      </c>
    </row>
    <row r="5020" spans="4:14" x14ac:dyDescent="0.25">
      <c r="D5020" s="119" t="s">
        <v>192</v>
      </c>
      <c r="H5020" s="141">
        <f t="shared" si="567"/>
        <v>0</v>
      </c>
      <c r="M5020" s="190">
        <f t="shared" si="568"/>
        <v>1</v>
      </c>
      <c r="N5020" s="190" t="str">
        <f t="shared" si="566"/>
        <v>JANEIRO</v>
      </c>
    </row>
    <row r="5021" spans="4:14" x14ac:dyDescent="0.25">
      <c r="D5021" s="119" t="s">
        <v>192</v>
      </c>
      <c r="H5021" s="141">
        <f t="shared" si="567"/>
        <v>0</v>
      </c>
      <c r="M5021" s="190">
        <f t="shared" si="568"/>
        <v>1</v>
      </c>
      <c r="N5021" s="190" t="str">
        <f t="shared" si="566"/>
        <v>JANEIRO</v>
      </c>
    </row>
    <row r="5022" spans="4:14" x14ac:dyDescent="0.25">
      <c r="D5022" s="119" t="s">
        <v>192</v>
      </c>
      <c r="H5022" s="141">
        <f t="shared" si="567"/>
        <v>0</v>
      </c>
      <c r="M5022" s="190">
        <f t="shared" si="568"/>
        <v>1</v>
      </c>
      <c r="N5022" s="190" t="str">
        <f t="shared" si="566"/>
        <v>JANEIRO</v>
      </c>
    </row>
    <row r="5023" spans="4:14" x14ac:dyDescent="0.25">
      <c r="D5023" s="119" t="s">
        <v>192</v>
      </c>
      <c r="H5023" s="141">
        <f t="shared" si="567"/>
        <v>0</v>
      </c>
      <c r="M5023" s="190">
        <f t="shared" si="568"/>
        <v>1</v>
      </c>
      <c r="N5023" s="190" t="str">
        <f t="shared" si="566"/>
        <v>JANEIRO</v>
      </c>
    </row>
    <row r="5024" spans="4:14" x14ac:dyDescent="0.25">
      <c r="D5024" s="119" t="s">
        <v>192</v>
      </c>
      <c r="H5024" s="141">
        <f t="shared" si="567"/>
        <v>0</v>
      </c>
      <c r="M5024" s="190">
        <f t="shared" si="568"/>
        <v>1</v>
      </c>
      <c r="N5024" s="190" t="str">
        <f t="shared" si="566"/>
        <v>JANEIRO</v>
      </c>
    </row>
    <row r="5025" spans="4:14" x14ac:dyDescent="0.25">
      <c r="D5025" s="119" t="s">
        <v>192</v>
      </c>
      <c r="H5025" s="141">
        <f t="shared" si="567"/>
        <v>0</v>
      </c>
      <c r="M5025" s="190">
        <f t="shared" si="568"/>
        <v>1</v>
      </c>
      <c r="N5025" s="190" t="str">
        <f t="shared" si="566"/>
        <v>JANEIRO</v>
      </c>
    </row>
    <row r="5026" spans="4:14" x14ac:dyDescent="0.25">
      <c r="D5026" s="119" t="s">
        <v>192</v>
      </c>
      <c r="H5026" s="141">
        <f t="shared" si="567"/>
        <v>0</v>
      </c>
      <c r="M5026" s="190">
        <f t="shared" si="568"/>
        <v>1</v>
      </c>
      <c r="N5026" s="190" t="str">
        <f t="shared" si="566"/>
        <v>JANEIRO</v>
      </c>
    </row>
    <row r="5027" spans="4:14" x14ac:dyDescent="0.25">
      <c r="D5027" s="119" t="s">
        <v>192</v>
      </c>
      <c r="H5027" s="141">
        <f t="shared" si="567"/>
        <v>0</v>
      </c>
      <c r="M5027" s="190">
        <f t="shared" si="568"/>
        <v>1</v>
      </c>
      <c r="N5027" s="190" t="str">
        <f t="shared" si="566"/>
        <v>JANEIRO</v>
      </c>
    </row>
    <row r="5028" spans="4:14" x14ac:dyDescent="0.25">
      <c r="D5028" s="119" t="s">
        <v>192</v>
      </c>
      <c r="H5028" s="141">
        <f t="shared" si="567"/>
        <v>0</v>
      </c>
      <c r="M5028" s="190">
        <f t="shared" si="568"/>
        <v>1</v>
      </c>
      <c r="N5028" s="190" t="str">
        <f t="shared" si="566"/>
        <v>JANEIRO</v>
      </c>
    </row>
    <row r="5029" spans="4:14" x14ac:dyDescent="0.25">
      <c r="D5029" s="119" t="s">
        <v>192</v>
      </c>
      <c r="H5029" s="141">
        <f t="shared" si="567"/>
        <v>0</v>
      </c>
      <c r="M5029" s="190">
        <f t="shared" si="568"/>
        <v>1</v>
      </c>
      <c r="N5029" s="190" t="str">
        <f t="shared" si="566"/>
        <v>JANEIRO</v>
      </c>
    </row>
    <row r="5030" spans="4:14" x14ac:dyDescent="0.25">
      <c r="D5030" s="119" t="s">
        <v>192</v>
      </c>
      <c r="H5030" s="141">
        <f t="shared" si="567"/>
        <v>0</v>
      </c>
      <c r="M5030" s="190">
        <f t="shared" si="568"/>
        <v>1</v>
      </c>
      <c r="N5030" s="190" t="str">
        <f t="shared" si="566"/>
        <v>JANEIRO</v>
      </c>
    </row>
    <row r="5031" spans="4:14" x14ac:dyDescent="0.25">
      <c r="D5031" s="119" t="s">
        <v>192</v>
      </c>
      <c r="H5031" s="141">
        <f t="shared" si="567"/>
        <v>0</v>
      </c>
      <c r="M5031" s="190">
        <f t="shared" si="568"/>
        <v>1</v>
      </c>
      <c r="N5031" s="190" t="str">
        <f t="shared" si="566"/>
        <v>JANEIRO</v>
      </c>
    </row>
    <row r="5032" spans="4:14" x14ac:dyDescent="0.25">
      <c r="D5032" s="119" t="s">
        <v>192</v>
      </c>
      <c r="H5032" s="141">
        <f t="shared" si="567"/>
        <v>0</v>
      </c>
      <c r="M5032" s="190">
        <f t="shared" si="568"/>
        <v>1</v>
      </c>
      <c r="N5032" s="190" t="str">
        <f t="shared" si="566"/>
        <v>JANEIRO</v>
      </c>
    </row>
    <row r="5033" spans="4:14" x14ac:dyDescent="0.25">
      <c r="D5033" s="119" t="s">
        <v>192</v>
      </c>
      <c r="H5033" s="141">
        <f t="shared" si="567"/>
        <v>0</v>
      </c>
      <c r="M5033" s="190">
        <f t="shared" si="568"/>
        <v>1</v>
      </c>
      <c r="N5033" s="190" t="str">
        <f t="shared" si="566"/>
        <v>JANEIRO</v>
      </c>
    </row>
    <row r="5034" spans="4:14" x14ac:dyDescent="0.25">
      <c r="D5034" s="119" t="s">
        <v>192</v>
      </c>
      <c r="H5034" s="141">
        <f t="shared" si="567"/>
        <v>0</v>
      </c>
      <c r="M5034" s="190">
        <f t="shared" si="568"/>
        <v>1</v>
      </c>
      <c r="N5034" s="190" t="str">
        <f t="shared" si="566"/>
        <v>JANEIRO</v>
      </c>
    </row>
    <row r="5035" spans="4:14" x14ac:dyDescent="0.25">
      <c r="D5035" s="119" t="s">
        <v>192</v>
      </c>
      <c r="H5035" s="141">
        <f t="shared" si="567"/>
        <v>0</v>
      </c>
      <c r="M5035" s="190">
        <f t="shared" si="568"/>
        <v>1</v>
      </c>
      <c r="N5035" s="190" t="str">
        <f t="shared" si="566"/>
        <v>JANEIRO</v>
      </c>
    </row>
    <row r="5036" spans="4:14" x14ac:dyDescent="0.25">
      <c r="D5036" s="119" t="s">
        <v>192</v>
      </c>
      <c r="H5036" s="141">
        <f t="shared" si="567"/>
        <v>0</v>
      </c>
      <c r="M5036" s="190">
        <f t="shared" si="568"/>
        <v>1</v>
      </c>
      <c r="N5036" s="190" t="str">
        <f t="shared" si="566"/>
        <v>JANEIRO</v>
      </c>
    </row>
    <row r="5037" spans="4:14" x14ac:dyDescent="0.25">
      <c r="D5037" s="119" t="s">
        <v>192</v>
      </c>
      <c r="H5037" s="141">
        <f t="shared" si="567"/>
        <v>0</v>
      </c>
      <c r="M5037" s="190">
        <f t="shared" si="568"/>
        <v>1</v>
      </c>
      <c r="N5037" s="190" t="str">
        <f t="shared" si="566"/>
        <v>JANEIRO</v>
      </c>
    </row>
    <row r="5038" spans="4:14" x14ac:dyDescent="0.25">
      <c r="D5038" s="119" t="s">
        <v>192</v>
      </c>
      <c r="H5038" s="141">
        <f t="shared" si="567"/>
        <v>0</v>
      </c>
      <c r="M5038" s="190">
        <f t="shared" si="568"/>
        <v>1</v>
      </c>
      <c r="N5038" s="190" t="str">
        <f t="shared" si="566"/>
        <v>JANEIRO</v>
      </c>
    </row>
    <row r="5039" spans="4:14" x14ac:dyDescent="0.25">
      <c r="D5039" s="119" t="s">
        <v>192</v>
      </c>
      <c r="H5039" s="141">
        <f t="shared" si="567"/>
        <v>0</v>
      </c>
      <c r="M5039" s="190">
        <f t="shared" si="568"/>
        <v>1</v>
      </c>
      <c r="N5039" s="190" t="str">
        <f t="shared" si="566"/>
        <v>JANEIRO</v>
      </c>
    </row>
    <row r="5040" spans="4:14" x14ac:dyDescent="0.25">
      <c r="D5040" s="119" t="s">
        <v>192</v>
      </c>
      <c r="H5040" s="141">
        <f t="shared" si="567"/>
        <v>0</v>
      </c>
      <c r="M5040" s="190">
        <f t="shared" si="568"/>
        <v>1</v>
      </c>
      <c r="N5040" s="190" t="str">
        <f t="shared" si="566"/>
        <v>JANEIRO</v>
      </c>
    </row>
    <row r="5041" spans="4:14" x14ac:dyDescent="0.25">
      <c r="D5041" s="119" t="s">
        <v>192</v>
      </c>
      <c r="H5041" s="141">
        <f t="shared" si="567"/>
        <v>0</v>
      </c>
      <c r="M5041" s="190">
        <f t="shared" si="568"/>
        <v>1</v>
      </c>
      <c r="N5041" s="190" t="str">
        <f t="shared" si="566"/>
        <v>JANEIRO</v>
      </c>
    </row>
    <row r="5042" spans="4:14" x14ac:dyDescent="0.25">
      <c r="D5042" s="119" t="s">
        <v>192</v>
      </c>
      <c r="H5042" s="141">
        <f t="shared" si="567"/>
        <v>0</v>
      </c>
      <c r="M5042" s="190">
        <f t="shared" si="568"/>
        <v>1</v>
      </c>
      <c r="N5042" s="190" t="str">
        <f t="shared" si="566"/>
        <v>JANEIRO</v>
      </c>
    </row>
    <row r="5043" spans="4:14" x14ac:dyDescent="0.25">
      <c r="D5043" s="119" t="s">
        <v>192</v>
      </c>
      <c r="H5043" s="141">
        <f t="shared" si="567"/>
        <v>0</v>
      </c>
      <c r="M5043" s="190">
        <f t="shared" si="568"/>
        <v>1</v>
      </c>
      <c r="N5043" s="190" t="str">
        <f t="shared" si="566"/>
        <v>JANEIRO</v>
      </c>
    </row>
    <row r="5044" spans="4:14" x14ac:dyDescent="0.25">
      <c r="D5044" s="119" t="s">
        <v>192</v>
      </c>
      <c r="H5044" s="141">
        <f t="shared" si="567"/>
        <v>0</v>
      </c>
      <c r="M5044" s="190">
        <f t="shared" si="568"/>
        <v>1</v>
      </c>
      <c r="N5044" s="190" t="str">
        <f t="shared" si="566"/>
        <v>JANEIRO</v>
      </c>
    </row>
    <row r="5045" spans="4:14" x14ac:dyDescent="0.25">
      <c r="D5045" s="119" t="s">
        <v>192</v>
      </c>
      <c r="H5045" s="141">
        <f t="shared" si="567"/>
        <v>0</v>
      </c>
      <c r="M5045" s="190">
        <f t="shared" si="568"/>
        <v>1</v>
      </c>
      <c r="N5045" s="190" t="str">
        <f t="shared" si="566"/>
        <v>JANEIRO</v>
      </c>
    </row>
    <row r="5046" spans="4:14" x14ac:dyDescent="0.25">
      <c r="D5046" s="119" t="s">
        <v>192</v>
      </c>
      <c r="H5046" s="141">
        <f t="shared" si="567"/>
        <v>0</v>
      </c>
      <c r="M5046" s="190">
        <f t="shared" si="568"/>
        <v>1</v>
      </c>
      <c r="N5046" s="190" t="str">
        <f t="shared" si="566"/>
        <v>JANEIRO</v>
      </c>
    </row>
    <row r="5047" spans="4:14" x14ac:dyDescent="0.25">
      <c r="D5047" s="119" t="s">
        <v>192</v>
      </c>
      <c r="H5047" s="141">
        <f t="shared" si="567"/>
        <v>0</v>
      </c>
      <c r="M5047" s="190">
        <f t="shared" si="568"/>
        <v>1</v>
      </c>
      <c r="N5047" s="190" t="str">
        <f t="shared" si="566"/>
        <v>JANEIRO</v>
      </c>
    </row>
    <row r="5048" spans="4:14" x14ac:dyDescent="0.25">
      <c r="D5048" s="119" t="s">
        <v>192</v>
      </c>
      <c r="H5048" s="141">
        <f t="shared" si="567"/>
        <v>0</v>
      </c>
      <c r="M5048" s="190">
        <f t="shared" si="568"/>
        <v>1</v>
      </c>
      <c r="N5048" s="190" t="str">
        <f t="shared" si="566"/>
        <v>JANEIRO</v>
      </c>
    </row>
    <row r="5049" spans="4:14" x14ac:dyDescent="0.25">
      <c r="D5049" s="119" t="s">
        <v>192</v>
      </c>
      <c r="H5049" s="141">
        <f t="shared" si="567"/>
        <v>0</v>
      </c>
      <c r="M5049" s="190">
        <f t="shared" si="568"/>
        <v>1</v>
      </c>
      <c r="N5049" s="190" t="str">
        <f t="shared" si="566"/>
        <v>JANEIRO</v>
      </c>
    </row>
    <row r="5050" spans="4:14" x14ac:dyDescent="0.25">
      <c r="D5050" s="119" t="s">
        <v>192</v>
      </c>
      <c r="H5050" s="141">
        <f t="shared" si="567"/>
        <v>0</v>
      </c>
      <c r="M5050" s="190">
        <f t="shared" si="568"/>
        <v>1</v>
      </c>
      <c r="N5050" s="190" t="str">
        <f t="shared" si="566"/>
        <v>JANEIRO</v>
      </c>
    </row>
    <row r="5051" spans="4:14" x14ac:dyDescent="0.25">
      <c r="D5051" s="119" t="s">
        <v>192</v>
      </c>
      <c r="H5051" s="141">
        <f t="shared" si="567"/>
        <v>0</v>
      </c>
      <c r="M5051" s="190">
        <f t="shared" si="568"/>
        <v>1</v>
      </c>
      <c r="N5051" s="190" t="str">
        <f t="shared" si="566"/>
        <v>JANEIRO</v>
      </c>
    </row>
    <row r="5052" spans="4:14" x14ac:dyDescent="0.25">
      <c r="D5052" s="119" t="s">
        <v>192</v>
      </c>
      <c r="H5052" s="141">
        <f t="shared" si="567"/>
        <v>0</v>
      </c>
      <c r="M5052" s="190">
        <f t="shared" si="568"/>
        <v>1</v>
      </c>
      <c r="N5052" s="190" t="str">
        <f t="shared" si="566"/>
        <v>JANEIRO</v>
      </c>
    </row>
    <row r="5053" spans="4:14" x14ac:dyDescent="0.25">
      <c r="D5053" s="119" t="s">
        <v>192</v>
      </c>
      <c r="H5053" s="141">
        <f t="shared" si="567"/>
        <v>0</v>
      </c>
      <c r="M5053" s="190">
        <f t="shared" si="568"/>
        <v>1</v>
      </c>
      <c r="N5053" s="190" t="str">
        <f t="shared" si="566"/>
        <v>JANEIRO</v>
      </c>
    </row>
    <row r="5054" spans="4:14" x14ac:dyDescent="0.25">
      <c r="D5054" s="119" t="s">
        <v>192</v>
      </c>
      <c r="H5054" s="141">
        <f t="shared" si="567"/>
        <v>0</v>
      </c>
      <c r="M5054" s="190">
        <f t="shared" si="568"/>
        <v>1</v>
      </c>
      <c r="N5054" s="190" t="str">
        <f t="shared" si="566"/>
        <v>JANEIRO</v>
      </c>
    </row>
    <row r="5055" spans="4:14" x14ac:dyDescent="0.25">
      <c r="D5055" s="119" t="s">
        <v>192</v>
      </c>
      <c r="H5055" s="141">
        <f t="shared" si="567"/>
        <v>0</v>
      </c>
      <c r="M5055" s="190">
        <f t="shared" si="568"/>
        <v>1</v>
      </c>
      <c r="N5055" s="190" t="str">
        <f t="shared" si="566"/>
        <v>JANEIRO</v>
      </c>
    </row>
    <row r="5056" spans="4:14" x14ac:dyDescent="0.25">
      <c r="D5056" s="119" t="s">
        <v>192</v>
      </c>
      <c r="H5056" s="141">
        <f t="shared" si="567"/>
        <v>0</v>
      </c>
      <c r="M5056" s="190">
        <f t="shared" si="568"/>
        <v>1</v>
      </c>
      <c r="N5056" s="190" t="str">
        <f t="shared" si="566"/>
        <v>JANEIRO</v>
      </c>
    </row>
    <row r="5057" spans="4:14" x14ac:dyDescent="0.25">
      <c r="D5057" s="119" t="s">
        <v>192</v>
      </c>
      <c r="H5057" s="141">
        <f t="shared" si="567"/>
        <v>0</v>
      </c>
      <c r="M5057" s="190">
        <f t="shared" si="568"/>
        <v>1</v>
      </c>
      <c r="N5057" s="190" t="str">
        <f t="shared" si="566"/>
        <v>JANEIRO</v>
      </c>
    </row>
    <row r="5058" spans="4:14" x14ac:dyDescent="0.25">
      <c r="D5058" s="119" t="s">
        <v>192</v>
      </c>
      <c r="H5058" s="141">
        <f t="shared" si="567"/>
        <v>0</v>
      </c>
      <c r="M5058" s="190">
        <f t="shared" si="568"/>
        <v>1</v>
      </c>
      <c r="N5058" s="190" t="str">
        <f t="shared" si="566"/>
        <v>JANEIRO</v>
      </c>
    </row>
    <row r="5059" spans="4:14" x14ac:dyDescent="0.25">
      <c r="D5059" s="119" t="s">
        <v>192</v>
      </c>
      <c r="H5059" s="141">
        <f t="shared" si="567"/>
        <v>0</v>
      </c>
      <c r="M5059" s="190">
        <f t="shared" si="568"/>
        <v>1</v>
      </c>
      <c r="N5059" s="190" t="str">
        <f t="shared" si="566"/>
        <v>JANEIRO</v>
      </c>
    </row>
    <row r="5060" spans="4:14" x14ac:dyDescent="0.25">
      <c r="D5060" s="119" t="s">
        <v>192</v>
      </c>
      <c r="H5060" s="141">
        <f t="shared" si="567"/>
        <v>0</v>
      </c>
      <c r="M5060" s="190">
        <f t="shared" si="568"/>
        <v>1</v>
      </c>
      <c r="N5060" s="190" t="str">
        <f t="shared" si="566"/>
        <v>JANEIRO</v>
      </c>
    </row>
    <row r="5061" spans="4:14" x14ac:dyDescent="0.25">
      <c r="D5061" s="119" t="s">
        <v>192</v>
      </c>
      <c r="H5061" s="141">
        <f t="shared" si="567"/>
        <v>0</v>
      </c>
      <c r="M5061" s="190">
        <f t="shared" si="568"/>
        <v>1</v>
      </c>
      <c r="N5061" s="190" t="str">
        <f t="shared" ref="N5061:N5124" si="569">IF(M5061=1,"JANEIRO",IF(M5061=2,"FEVEREIRO",IF(M5061=3,"MARÇO",IF(M5061=4,"ABRIL",IF(M5061=5,"MAIO",IF(M5061=6,"JUNHO",IF(M5061=7,"JULHO",IF(M5061=8,"AGOSTO",IF(M5061=9,"SETEMBRO",IF(M5061=10,"OUTUBRO",IF(M5061=11,"NOVEMBRO",IF(M5061=12,"DEZEMBRO",""))))))))))))</f>
        <v>JANEIRO</v>
      </c>
    </row>
    <row r="5062" spans="4:14" x14ac:dyDescent="0.25">
      <c r="D5062" s="119" t="s">
        <v>192</v>
      </c>
      <c r="H5062" s="141">
        <f t="shared" ref="H5062:H5125" si="570">IF(OR(I5062="",I5062=0),G5062,I5062)</f>
        <v>0</v>
      </c>
      <c r="M5062" s="190">
        <f t="shared" ref="M5062:M5125" si="571">IFERROR(MONTH(O5062),"")</f>
        <v>1</v>
      </c>
      <c r="N5062" s="190" t="str">
        <f t="shared" si="569"/>
        <v>JANEIRO</v>
      </c>
    </row>
    <row r="5063" spans="4:14" x14ac:dyDescent="0.25">
      <c r="D5063" s="119" t="s">
        <v>192</v>
      </c>
      <c r="H5063" s="141">
        <f t="shared" si="570"/>
        <v>0</v>
      </c>
      <c r="M5063" s="190">
        <f t="shared" si="571"/>
        <v>1</v>
      </c>
      <c r="N5063" s="190" t="str">
        <f t="shared" si="569"/>
        <v>JANEIRO</v>
      </c>
    </row>
    <row r="5064" spans="4:14" x14ac:dyDescent="0.25">
      <c r="D5064" s="119" t="s">
        <v>192</v>
      </c>
      <c r="H5064" s="141">
        <f t="shared" si="570"/>
        <v>0</v>
      </c>
      <c r="M5064" s="190">
        <f t="shared" si="571"/>
        <v>1</v>
      </c>
      <c r="N5064" s="190" t="str">
        <f t="shared" si="569"/>
        <v>JANEIRO</v>
      </c>
    </row>
    <row r="5065" spans="4:14" x14ac:dyDescent="0.25">
      <c r="D5065" s="119" t="s">
        <v>192</v>
      </c>
      <c r="H5065" s="141">
        <f t="shared" si="570"/>
        <v>0</v>
      </c>
      <c r="M5065" s="190">
        <f t="shared" si="571"/>
        <v>1</v>
      </c>
      <c r="N5065" s="190" t="str">
        <f t="shared" si="569"/>
        <v>JANEIRO</v>
      </c>
    </row>
    <row r="5066" spans="4:14" x14ac:dyDescent="0.25">
      <c r="D5066" s="119" t="s">
        <v>192</v>
      </c>
      <c r="H5066" s="141">
        <f t="shared" si="570"/>
        <v>0</v>
      </c>
      <c r="M5066" s="190">
        <f t="shared" si="571"/>
        <v>1</v>
      </c>
      <c r="N5066" s="190" t="str">
        <f t="shared" si="569"/>
        <v>JANEIRO</v>
      </c>
    </row>
    <row r="5067" spans="4:14" x14ac:dyDescent="0.25">
      <c r="D5067" s="119" t="s">
        <v>192</v>
      </c>
      <c r="H5067" s="141">
        <f t="shared" si="570"/>
        <v>0</v>
      </c>
      <c r="M5067" s="190">
        <f t="shared" si="571"/>
        <v>1</v>
      </c>
      <c r="N5067" s="190" t="str">
        <f t="shared" si="569"/>
        <v>JANEIRO</v>
      </c>
    </row>
    <row r="5068" spans="4:14" x14ac:dyDescent="0.25">
      <c r="D5068" s="119" t="s">
        <v>192</v>
      </c>
      <c r="H5068" s="141">
        <f t="shared" si="570"/>
        <v>0</v>
      </c>
      <c r="M5068" s="190">
        <f t="shared" si="571"/>
        <v>1</v>
      </c>
      <c r="N5068" s="190" t="str">
        <f t="shared" si="569"/>
        <v>JANEIRO</v>
      </c>
    </row>
    <row r="5069" spans="4:14" x14ac:dyDescent="0.25">
      <c r="D5069" s="119" t="s">
        <v>192</v>
      </c>
      <c r="H5069" s="141">
        <f t="shared" si="570"/>
        <v>0</v>
      </c>
      <c r="M5069" s="190">
        <f t="shared" si="571"/>
        <v>1</v>
      </c>
      <c r="N5069" s="190" t="str">
        <f t="shared" si="569"/>
        <v>JANEIRO</v>
      </c>
    </row>
    <row r="5070" spans="4:14" x14ac:dyDescent="0.25">
      <c r="D5070" s="119" t="s">
        <v>192</v>
      </c>
      <c r="H5070" s="141">
        <f t="shared" si="570"/>
        <v>0</v>
      </c>
      <c r="M5070" s="190">
        <f t="shared" si="571"/>
        <v>1</v>
      </c>
      <c r="N5070" s="190" t="str">
        <f t="shared" si="569"/>
        <v>JANEIRO</v>
      </c>
    </row>
    <row r="5071" spans="4:14" x14ac:dyDescent="0.25">
      <c r="D5071" s="119" t="s">
        <v>192</v>
      </c>
      <c r="H5071" s="141">
        <f t="shared" si="570"/>
        <v>0</v>
      </c>
      <c r="M5071" s="190">
        <f t="shared" si="571"/>
        <v>1</v>
      </c>
      <c r="N5071" s="190" t="str">
        <f t="shared" si="569"/>
        <v>JANEIRO</v>
      </c>
    </row>
    <row r="5072" spans="4:14" x14ac:dyDescent="0.25">
      <c r="D5072" s="119" t="s">
        <v>192</v>
      </c>
      <c r="H5072" s="141">
        <f t="shared" si="570"/>
        <v>0</v>
      </c>
      <c r="M5072" s="190">
        <f t="shared" si="571"/>
        <v>1</v>
      </c>
      <c r="N5072" s="190" t="str">
        <f t="shared" si="569"/>
        <v>JANEIRO</v>
      </c>
    </row>
    <row r="5073" spans="4:14" x14ac:dyDescent="0.25">
      <c r="D5073" s="119" t="s">
        <v>192</v>
      </c>
      <c r="H5073" s="141">
        <f t="shared" si="570"/>
        <v>0</v>
      </c>
      <c r="M5073" s="190">
        <f t="shared" si="571"/>
        <v>1</v>
      </c>
      <c r="N5073" s="190" t="str">
        <f t="shared" si="569"/>
        <v>JANEIRO</v>
      </c>
    </row>
    <row r="5074" spans="4:14" x14ac:dyDescent="0.25">
      <c r="D5074" s="119" t="s">
        <v>192</v>
      </c>
      <c r="H5074" s="141">
        <f t="shared" si="570"/>
        <v>0</v>
      </c>
      <c r="M5074" s="190">
        <f t="shared" si="571"/>
        <v>1</v>
      </c>
      <c r="N5074" s="190" t="str">
        <f t="shared" si="569"/>
        <v>JANEIRO</v>
      </c>
    </row>
    <row r="5075" spans="4:14" x14ac:dyDescent="0.25">
      <c r="D5075" s="119" t="s">
        <v>192</v>
      </c>
      <c r="H5075" s="141">
        <f t="shared" si="570"/>
        <v>0</v>
      </c>
      <c r="M5075" s="190">
        <f t="shared" si="571"/>
        <v>1</v>
      </c>
      <c r="N5075" s="190" t="str">
        <f t="shared" si="569"/>
        <v>JANEIRO</v>
      </c>
    </row>
    <row r="5076" spans="4:14" x14ac:dyDescent="0.25">
      <c r="D5076" s="119" t="s">
        <v>192</v>
      </c>
      <c r="H5076" s="141">
        <f t="shared" si="570"/>
        <v>0</v>
      </c>
      <c r="M5076" s="190">
        <f t="shared" si="571"/>
        <v>1</v>
      </c>
      <c r="N5076" s="190" t="str">
        <f t="shared" si="569"/>
        <v>JANEIRO</v>
      </c>
    </row>
    <row r="5077" spans="4:14" x14ac:dyDescent="0.25">
      <c r="D5077" s="119" t="s">
        <v>192</v>
      </c>
      <c r="H5077" s="141">
        <f t="shared" si="570"/>
        <v>0</v>
      </c>
      <c r="M5077" s="190">
        <f t="shared" si="571"/>
        <v>1</v>
      </c>
      <c r="N5077" s="190" t="str">
        <f t="shared" si="569"/>
        <v>JANEIRO</v>
      </c>
    </row>
    <row r="5078" spans="4:14" x14ac:dyDescent="0.25">
      <c r="D5078" s="119" t="s">
        <v>192</v>
      </c>
      <c r="H5078" s="141">
        <f t="shared" si="570"/>
        <v>0</v>
      </c>
      <c r="M5078" s="190">
        <f t="shared" si="571"/>
        <v>1</v>
      </c>
      <c r="N5078" s="190" t="str">
        <f t="shared" si="569"/>
        <v>JANEIRO</v>
      </c>
    </row>
    <row r="5079" spans="4:14" x14ac:dyDescent="0.25">
      <c r="D5079" s="119" t="s">
        <v>192</v>
      </c>
      <c r="H5079" s="141">
        <f t="shared" si="570"/>
        <v>0</v>
      </c>
      <c r="M5079" s="190">
        <f t="shared" si="571"/>
        <v>1</v>
      </c>
      <c r="N5079" s="190" t="str">
        <f t="shared" si="569"/>
        <v>JANEIRO</v>
      </c>
    </row>
    <row r="5080" spans="4:14" x14ac:dyDescent="0.25">
      <c r="D5080" s="119" t="s">
        <v>192</v>
      </c>
      <c r="H5080" s="141">
        <f t="shared" si="570"/>
        <v>0</v>
      </c>
      <c r="M5080" s="190">
        <f t="shared" si="571"/>
        <v>1</v>
      </c>
      <c r="N5080" s="190" t="str">
        <f t="shared" si="569"/>
        <v>JANEIRO</v>
      </c>
    </row>
    <row r="5081" spans="4:14" x14ac:dyDescent="0.25">
      <c r="D5081" s="119" t="s">
        <v>192</v>
      </c>
      <c r="H5081" s="141">
        <f t="shared" si="570"/>
        <v>0</v>
      </c>
      <c r="M5081" s="190">
        <f t="shared" si="571"/>
        <v>1</v>
      </c>
      <c r="N5081" s="190" t="str">
        <f t="shared" si="569"/>
        <v>JANEIRO</v>
      </c>
    </row>
    <row r="5082" spans="4:14" x14ac:dyDescent="0.25">
      <c r="D5082" s="119" t="s">
        <v>192</v>
      </c>
      <c r="H5082" s="141">
        <f t="shared" si="570"/>
        <v>0</v>
      </c>
      <c r="M5082" s="190">
        <f t="shared" si="571"/>
        <v>1</v>
      </c>
      <c r="N5082" s="190" t="str">
        <f t="shared" si="569"/>
        <v>JANEIRO</v>
      </c>
    </row>
    <row r="5083" spans="4:14" x14ac:dyDescent="0.25">
      <c r="D5083" s="119" t="s">
        <v>192</v>
      </c>
      <c r="H5083" s="141">
        <f t="shared" si="570"/>
        <v>0</v>
      </c>
      <c r="M5083" s="190">
        <f t="shared" si="571"/>
        <v>1</v>
      </c>
      <c r="N5083" s="190" t="str">
        <f t="shared" si="569"/>
        <v>JANEIRO</v>
      </c>
    </row>
    <row r="5084" spans="4:14" x14ac:dyDescent="0.25">
      <c r="D5084" s="119" t="s">
        <v>192</v>
      </c>
      <c r="H5084" s="141">
        <f t="shared" si="570"/>
        <v>0</v>
      </c>
      <c r="M5084" s="190">
        <f t="shared" si="571"/>
        <v>1</v>
      </c>
      <c r="N5084" s="190" t="str">
        <f t="shared" si="569"/>
        <v>JANEIRO</v>
      </c>
    </row>
    <row r="5085" spans="4:14" x14ac:dyDescent="0.25">
      <c r="D5085" s="119" t="s">
        <v>192</v>
      </c>
      <c r="H5085" s="141">
        <f t="shared" si="570"/>
        <v>0</v>
      </c>
      <c r="M5085" s="190">
        <f t="shared" si="571"/>
        <v>1</v>
      </c>
      <c r="N5085" s="190" t="str">
        <f t="shared" si="569"/>
        <v>JANEIRO</v>
      </c>
    </row>
    <row r="5086" spans="4:14" x14ac:dyDescent="0.25">
      <c r="D5086" s="119" t="s">
        <v>192</v>
      </c>
      <c r="H5086" s="141">
        <f t="shared" si="570"/>
        <v>0</v>
      </c>
      <c r="M5086" s="190">
        <f t="shared" si="571"/>
        <v>1</v>
      </c>
      <c r="N5086" s="190" t="str">
        <f t="shared" si="569"/>
        <v>JANEIRO</v>
      </c>
    </row>
    <row r="5087" spans="4:14" x14ac:dyDescent="0.25">
      <c r="D5087" s="119" t="s">
        <v>192</v>
      </c>
      <c r="H5087" s="141">
        <f t="shared" si="570"/>
        <v>0</v>
      </c>
      <c r="M5087" s="190">
        <f t="shared" si="571"/>
        <v>1</v>
      </c>
      <c r="N5087" s="190" t="str">
        <f t="shared" si="569"/>
        <v>JANEIRO</v>
      </c>
    </row>
    <row r="5088" spans="4:14" x14ac:dyDescent="0.25">
      <c r="D5088" s="119" t="s">
        <v>192</v>
      </c>
      <c r="H5088" s="141">
        <f t="shared" si="570"/>
        <v>0</v>
      </c>
      <c r="M5088" s="190">
        <f t="shared" si="571"/>
        <v>1</v>
      </c>
      <c r="N5088" s="190" t="str">
        <f t="shared" si="569"/>
        <v>JANEIRO</v>
      </c>
    </row>
    <row r="5089" spans="4:14" x14ac:dyDescent="0.25">
      <c r="D5089" s="119" t="s">
        <v>192</v>
      </c>
      <c r="H5089" s="141">
        <f t="shared" si="570"/>
        <v>0</v>
      </c>
      <c r="M5089" s="190">
        <f t="shared" si="571"/>
        <v>1</v>
      </c>
      <c r="N5089" s="190" t="str">
        <f t="shared" si="569"/>
        <v>JANEIRO</v>
      </c>
    </row>
    <row r="5090" spans="4:14" x14ac:dyDescent="0.25">
      <c r="D5090" s="119" t="s">
        <v>192</v>
      </c>
      <c r="H5090" s="141">
        <f t="shared" si="570"/>
        <v>0</v>
      </c>
      <c r="M5090" s="190">
        <f t="shared" si="571"/>
        <v>1</v>
      </c>
      <c r="N5090" s="190" t="str">
        <f t="shared" si="569"/>
        <v>JANEIRO</v>
      </c>
    </row>
    <row r="5091" spans="4:14" x14ac:dyDescent="0.25">
      <c r="D5091" s="119" t="s">
        <v>192</v>
      </c>
      <c r="H5091" s="141">
        <f t="shared" si="570"/>
        <v>0</v>
      </c>
      <c r="M5091" s="190">
        <f t="shared" si="571"/>
        <v>1</v>
      </c>
      <c r="N5091" s="190" t="str">
        <f t="shared" si="569"/>
        <v>JANEIRO</v>
      </c>
    </row>
    <row r="5092" spans="4:14" x14ac:dyDescent="0.25">
      <c r="D5092" s="119" t="s">
        <v>192</v>
      </c>
      <c r="H5092" s="141">
        <f t="shared" si="570"/>
        <v>0</v>
      </c>
      <c r="M5092" s="190">
        <f t="shared" si="571"/>
        <v>1</v>
      </c>
      <c r="N5092" s="190" t="str">
        <f t="shared" si="569"/>
        <v>JANEIRO</v>
      </c>
    </row>
    <row r="5093" spans="4:14" x14ac:dyDescent="0.25">
      <c r="D5093" s="119" t="s">
        <v>192</v>
      </c>
      <c r="H5093" s="141">
        <f t="shared" si="570"/>
        <v>0</v>
      </c>
      <c r="M5093" s="190">
        <f t="shared" si="571"/>
        <v>1</v>
      </c>
      <c r="N5093" s="190" t="str">
        <f t="shared" si="569"/>
        <v>JANEIRO</v>
      </c>
    </row>
    <row r="5094" spans="4:14" x14ac:dyDescent="0.25">
      <c r="D5094" s="119" t="s">
        <v>192</v>
      </c>
      <c r="H5094" s="141">
        <f t="shared" si="570"/>
        <v>0</v>
      </c>
      <c r="M5094" s="190">
        <f t="shared" si="571"/>
        <v>1</v>
      </c>
      <c r="N5094" s="190" t="str">
        <f t="shared" si="569"/>
        <v>JANEIRO</v>
      </c>
    </row>
    <row r="5095" spans="4:14" x14ac:dyDescent="0.25">
      <c r="D5095" s="119" t="s">
        <v>192</v>
      </c>
      <c r="H5095" s="141">
        <f t="shared" si="570"/>
        <v>0</v>
      </c>
      <c r="M5095" s="190">
        <f t="shared" si="571"/>
        <v>1</v>
      </c>
      <c r="N5095" s="190" t="str">
        <f t="shared" si="569"/>
        <v>JANEIRO</v>
      </c>
    </row>
    <row r="5096" spans="4:14" x14ac:dyDescent="0.25">
      <c r="D5096" s="119" t="s">
        <v>192</v>
      </c>
      <c r="H5096" s="141">
        <f t="shared" si="570"/>
        <v>0</v>
      </c>
      <c r="M5096" s="190">
        <f t="shared" si="571"/>
        <v>1</v>
      </c>
      <c r="N5096" s="190" t="str">
        <f t="shared" si="569"/>
        <v>JANEIRO</v>
      </c>
    </row>
    <row r="5097" spans="4:14" x14ac:dyDescent="0.25">
      <c r="D5097" s="119" t="s">
        <v>192</v>
      </c>
      <c r="H5097" s="141">
        <f t="shared" si="570"/>
        <v>0</v>
      </c>
      <c r="M5097" s="190">
        <f t="shared" si="571"/>
        <v>1</v>
      </c>
      <c r="N5097" s="190" t="str">
        <f t="shared" si="569"/>
        <v>JANEIRO</v>
      </c>
    </row>
    <row r="5098" spans="4:14" x14ac:dyDescent="0.25">
      <c r="D5098" s="119" t="s">
        <v>192</v>
      </c>
      <c r="H5098" s="141">
        <f t="shared" si="570"/>
        <v>0</v>
      </c>
      <c r="M5098" s="190">
        <f t="shared" si="571"/>
        <v>1</v>
      </c>
      <c r="N5098" s="190" t="str">
        <f t="shared" si="569"/>
        <v>JANEIRO</v>
      </c>
    </row>
    <row r="5099" spans="4:14" x14ac:dyDescent="0.25">
      <c r="D5099" s="119" t="s">
        <v>192</v>
      </c>
      <c r="H5099" s="141">
        <f t="shared" si="570"/>
        <v>0</v>
      </c>
      <c r="M5099" s="190">
        <f t="shared" si="571"/>
        <v>1</v>
      </c>
      <c r="N5099" s="190" t="str">
        <f t="shared" si="569"/>
        <v>JANEIRO</v>
      </c>
    </row>
    <row r="5100" spans="4:14" x14ac:dyDescent="0.25">
      <c r="D5100" s="119" t="s">
        <v>192</v>
      </c>
      <c r="H5100" s="141">
        <f t="shared" si="570"/>
        <v>0</v>
      </c>
      <c r="M5100" s="190">
        <f t="shared" si="571"/>
        <v>1</v>
      </c>
      <c r="N5100" s="190" t="str">
        <f t="shared" si="569"/>
        <v>JANEIRO</v>
      </c>
    </row>
    <row r="5101" spans="4:14" x14ac:dyDescent="0.25">
      <c r="D5101" s="119" t="s">
        <v>192</v>
      </c>
      <c r="H5101" s="141">
        <f t="shared" si="570"/>
        <v>0</v>
      </c>
      <c r="M5101" s="190">
        <f t="shared" si="571"/>
        <v>1</v>
      </c>
      <c r="N5101" s="190" t="str">
        <f t="shared" si="569"/>
        <v>JANEIRO</v>
      </c>
    </row>
    <row r="5102" spans="4:14" x14ac:dyDescent="0.25">
      <c r="D5102" s="119" t="s">
        <v>192</v>
      </c>
      <c r="H5102" s="141">
        <f t="shared" si="570"/>
        <v>0</v>
      </c>
      <c r="M5102" s="190">
        <f t="shared" si="571"/>
        <v>1</v>
      </c>
      <c r="N5102" s="190" t="str">
        <f t="shared" si="569"/>
        <v>JANEIRO</v>
      </c>
    </row>
    <row r="5103" spans="4:14" x14ac:dyDescent="0.25">
      <c r="D5103" s="119" t="s">
        <v>192</v>
      </c>
      <c r="H5103" s="141">
        <f t="shared" si="570"/>
        <v>0</v>
      </c>
      <c r="M5103" s="190">
        <f t="shared" si="571"/>
        <v>1</v>
      </c>
      <c r="N5103" s="190" t="str">
        <f t="shared" si="569"/>
        <v>JANEIRO</v>
      </c>
    </row>
    <row r="5104" spans="4:14" x14ac:dyDescent="0.25">
      <c r="D5104" s="119" t="s">
        <v>192</v>
      </c>
      <c r="H5104" s="141">
        <f t="shared" si="570"/>
        <v>0</v>
      </c>
      <c r="M5104" s="190">
        <f t="shared" si="571"/>
        <v>1</v>
      </c>
      <c r="N5104" s="190" t="str">
        <f t="shared" si="569"/>
        <v>JANEIRO</v>
      </c>
    </row>
    <row r="5105" spans="4:14" x14ac:dyDescent="0.25">
      <c r="D5105" s="119" t="s">
        <v>192</v>
      </c>
      <c r="H5105" s="141">
        <f t="shared" si="570"/>
        <v>0</v>
      </c>
      <c r="M5105" s="190">
        <f t="shared" si="571"/>
        <v>1</v>
      </c>
      <c r="N5105" s="190" t="str">
        <f t="shared" si="569"/>
        <v>JANEIRO</v>
      </c>
    </row>
    <row r="5106" spans="4:14" x14ac:dyDescent="0.25">
      <c r="D5106" s="119" t="s">
        <v>192</v>
      </c>
      <c r="H5106" s="141">
        <f t="shared" si="570"/>
        <v>0</v>
      </c>
      <c r="M5106" s="190">
        <f t="shared" si="571"/>
        <v>1</v>
      </c>
      <c r="N5106" s="190" t="str">
        <f t="shared" si="569"/>
        <v>JANEIRO</v>
      </c>
    </row>
    <row r="5107" spans="4:14" x14ac:dyDescent="0.25">
      <c r="D5107" s="119" t="s">
        <v>192</v>
      </c>
      <c r="H5107" s="141">
        <f t="shared" si="570"/>
        <v>0</v>
      </c>
      <c r="M5107" s="190">
        <f t="shared" si="571"/>
        <v>1</v>
      </c>
      <c r="N5107" s="190" t="str">
        <f t="shared" si="569"/>
        <v>JANEIRO</v>
      </c>
    </row>
    <row r="5108" spans="4:14" x14ac:dyDescent="0.25">
      <c r="D5108" s="119" t="s">
        <v>192</v>
      </c>
      <c r="H5108" s="141">
        <f t="shared" si="570"/>
        <v>0</v>
      </c>
      <c r="M5108" s="190">
        <f t="shared" si="571"/>
        <v>1</v>
      </c>
      <c r="N5108" s="190" t="str">
        <f t="shared" si="569"/>
        <v>JANEIRO</v>
      </c>
    </row>
    <row r="5109" spans="4:14" x14ac:dyDescent="0.25">
      <c r="D5109" s="119" t="s">
        <v>192</v>
      </c>
      <c r="H5109" s="141">
        <f t="shared" si="570"/>
        <v>0</v>
      </c>
      <c r="M5109" s="190">
        <f t="shared" si="571"/>
        <v>1</v>
      </c>
      <c r="N5109" s="190" t="str">
        <f t="shared" si="569"/>
        <v>JANEIRO</v>
      </c>
    </row>
    <row r="5110" spans="4:14" x14ac:dyDescent="0.25">
      <c r="D5110" s="119" t="s">
        <v>192</v>
      </c>
      <c r="H5110" s="141">
        <f t="shared" si="570"/>
        <v>0</v>
      </c>
      <c r="M5110" s="190">
        <f t="shared" si="571"/>
        <v>1</v>
      </c>
      <c r="N5110" s="190" t="str">
        <f t="shared" si="569"/>
        <v>JANEIRO</v>
      </c>
    </row>
    <row r="5111" spans="4:14" x14ac:dyDescent="0.25">
      <c r="D5111" s="119" t="s">
        <v>192</v>
      </c>
      <c r="H5111" s="141">
        <f t="shared" si="570"/>
        <v>0</v>
      </c>
      <c r="M5111" s="190">
        <f t="shared" si="571"/>
        <v>1</v>
      </c>
      <c r="N5111" s="190" t="str">
        <f t="shared" si="569"/>
        <v>JANEIRO</v>
      </c>
    </row>
    <row r="5112" spans="4:14" x14ac:dyDescent="0.25">
      <c r="D5112" s="119" t="s">
        <v>192</v>
      </c>
      <c r="H5112" s="141">
        <f t="shared" si="570"/>
        <v>0</v>
      </c>
      <c r="M5112" s="190">
        <f t="shared" si="571"/>
        <v>1</v>
      </c>
      <c r="N5112" s="190" t="str">
        <f t="shared" si="569"/>
        <v>JANEIRO</v>
      </c>
    </row>
    <row r="5113" spans="4:14" x14ac:dyDescent="0.25">
      <c r="D5113" s="119" t="s">
        <v>192</v>
      </c>
      <c r="H5113" s="141">
        <f t="shared" si="570"/>
        <v>0</v>
      </c>
      <c r="M5113" s="190">
        <f t="shared" si="571"/>
        <v>1</v>
      </c>
      <c r="N5113" s="190" t="str">
        <f t="shared" si="569"/>
        <v>JANEIRO</v>
      </c>
    </row>
    <row r="5114" spans="4:14" x14ac:dyDescent="0.25">
      <c r="D5114" s="119" t="s">
        <v>192</v>
      </c>
      <c r="H5114" s="141">
        <f t="shared" si="570"/>
        <v>0</v>
      </c>
      <c r="M5114" s="190">
        <f t="shared" si="571"/>
        <v>1</v>
      </c>
      <c r="N5114" s="190" t="str">
        <f t="shared" si="569"/>
        <v>JANEIRO</v>
      </c>
    </row>
    <row r="5115" spans="4:14" x14ac:dyDescent="0.25">
      <c r="D5115" s="119" t="s">
        <v>192</v>
      </c>
      <c r="H5115" s="141">
        <f t="shared" si="570"/>
        <v>0</v>
      </c>
      <c r="M5115" s="190">
        <f t="shared" si="571"/>
        <v>1</v>
      </c>
      <c r="N5115" s="190" t="str">
        <f t="shared" si="569"/>
        <v>JANEIRO</v>
      </c>
    </row>
    <row r="5116" spans="4:14" x14ac:dyDescent="0.25">
      <c r="D5116" s="119" t="s">
        <v>192</v>
      </c>
      <c r="H5116" s="141">
        <f t="shared" si="570"/>
        <v>0</v>
      </c>
      <c r="M5116" s="190">
        <f t="shared" si="571"/>
        <v>1</v>
      </c>
      <c r="N5116" s="190" t="str">
        <f t="shared" si="569"/>
        <v>JANEIRO</v>
      </c>
    </row>
    <row r="5117" spans="4:14" x14ac:dyDescent="0.25">
      <c r="D5117" s="119" t="s">
        <v>192</v>
      </c>
      <c r="H5117" s="141">
        <f t="shared" si="570"/>
        <v>0</v>
      </c>
      <c r="M5117" s="190">
        <f t="shared" si="571"/>
        <v>1</v>
      </c>
      <c r="N5117" s="190" t="str">
        <f t="shared" si="569"/>
        <v>JANEIRO</v>
      </c>
    </row>
    <row r="5118" spans="4:14" x14ac:dyDescent="0.25">
      <c r="D5118" s="119" t="s">
        <v>192</v>
      </c>
      <c r="H5118" s="141">
        <f t="shared" si="570"/>
        <v>0</v>
      </c>
      <c r="M5118" s="190">
        <f t="shared" si="571"/>
        <v>1</v>
      </c>
      <c r="N5118" s="190" t="str">
        <f t="shared" si="569"/>
        <v>JANEIRO</v>
      </c>
    </row>
    <row r="5119" spans="4:14" x14ac:dyDescent="0.25">
      <c r="D5119" s="119" t="s">
        <v>192</v>
      </c>
      <c r="H5119" s="141">
        <f t="shared" si="570"/>
        <v>0</v>
      </c>
      <c r="M5119" s="190">
        <f t="shared" si="571"/>
        <v>1</v>
      </c>
      <c r="N5119" s="190" t="str">
        <f t="shared" si="569"/>
        <v>JANEIRO</v>
      </c>
    </row>
    <row r="5120" spans="4:14" x14ac:dyDescent="0.25">
      <c r="D5120" s="119" t="s">
        <v>192</v>
      </c>
      <c r="H5120" s="141">
        <f t="shared" si="570"/>
        <v>0</v>
      </c>
      <c r="M5120" s="190">
        <f t="shared" si="571"/>
        <v>1</v>
      </c>
      <c r="N5120" s="190" t="str">
        <f t="shared" si="569"/>
        <v>JANEIRO</v>
      </c>
    </row>
    <row r="5121" spans="4:14" x14ac:dyDescent="0.25">
      <c r="D5121" s="119" t="s">
        <v>192</v>
      </c>
      <c r="H5121" s="141">
        <f t="shared" si="570"/>
        <v>0</v>
      </c>
      <c r="M5121" s="190">
        <f t="shared" si="571"/>
        <v>1</v>
      </c>
      <c r="N5121" s="190" t="str">
        <f t="shared" si="569"/>
        <v>JANEIRO</v>
      </c>
    </row>
    <row r="5122" spans="4:14" x14ac:dyDescent="0.25">
      <c r="D5122" s="119" t="s">
        <v>192</v>
      </c>
      <c r="H5122" s="141">
        <f t="shared" si="570"/>
        <v>0</v>
      </c>
      <c r="M5122" s="190">
        <f t="shared" si="571"/>
        <v>1</v>
      </c>
      <c r="N5122" s="190" t="str">
        <f t="shared" si="569"/>
        <v>JANEIRO</v>
      </c>
    </row>
    <row r="5123" spans="4:14" x14ac:dyDescent="0.25">
      <c r="D5123" s="119" t="s">
        <v>192</v>
      </c>
      <c r="H5123" s="141">
        <f t="shared" si="570"/>
        <v>0</v>
      </c>
      <c r="M5123" s="190">
        <f t="shared" si="571"/>
        <v>1</v>
      </c>
      <c r="N5123" s="190" t="str">
        <f t="shared" si="569"/>
        <v>JANEIRO</v>
      </c>
    </row>
    <row r="5124" spans="4:14" x14ac:dyDescent="0.25">
      <c r="D5124" s="119" t="s">
        <v>192</v>
      </c>
      <c r="H5124" s="141">
        <f t="shared" si="570"/>
        <v>0</v>
      </c>
      <c r="M5124" s="190">
        <f t="shared" si="571"/>
        <v>1</v>
      </c>
      <c r="N5124" s="190" t="str">
        <f t="shared" si="569"/>
        <v>JANEIRO</v>
      </c>
    </row>
    <row r="5125" spans="4:14" x14ac:dyDescent="0.25">
      <c r="D5125" s="119" t="s">
        <v>192</v>
      </c>
      <c r="H5125" s="141">
        <f t="shared" si="570"/>
        <v>0</v>
      </c>
      <c r="M5125" s="190">
        <f t="shared" si="571"/>
        <v>1</v>
      </c>
      <c r="N5125" s="190" t="str">
        <f t="shared" ref="N5125:N5188" si="572">IF(M5125=1,"JANEIRO",IF(M5125=2,"FEVEREIRO",IF(M5125=3,"MARÇO",IF(M5125=4,"ABRIL",IF(M5125=5,"MAIO",IF(M5125=6,"JUNHO",IF(M5125=7,"JULHO",IF(M5125=8,"AGOSTO",IF(M5125=9,"SETEMBRO",IF(M5125=10,"OUTUBRO",IF(M5125=11,"NOVEMBRO",IF(M5125=12,"DEZEMBRO",""))))))))))))</f>
        <v>JANEIRO</v>
      </c>
    </row>
    <row r="5126" spans="4:14" x14ac:dyDescent="0.25">
      <c r="D5126" s="119" t="s">
        <v>192</v>
      </c>
      <c r="H5126" s="141">
        <f t="shared" ref="H5126:H5189" si="573">IF(OR(I5126="",I5126=0),G5126,I5126)</f>
        <v>0</v>
      </c>
      <c r="M5126" s="190">
        <f t="shared" ref="M5126:M5189" si="574">IFERROR(MONTH(O5126),"")</f>
        <v>1</v>
      </c>
      <c r="N5126" s="190" t="str">
        <f t="shared" si="572"/>
        <v>JANEIRO</v>
      </c>
    </row>
    <row r="5127" spans="4:14" x14ac:dyDescent="0.25">
      <c r="D5127" s="119" t="s">
        <v>192</v>
      </c>
      <c r="H5127" s="141">
        <f t="shared" si="573"/>
        <v>0</v>
      </c>
      <c r="M5127" s="190">
        <f t="shared" si="574"/>
        <v>1</v>
      </c>
      <c r="N5127" s="190" t="str">
        <f t="shared" si="572"/>
        <v>JANEIRO</v>
      </c>
    </row>
    <row r="5128" spans="4:14" x14ac:dyDescent="0.25">
      <c r="D5128" s="119" t="s">
        <v>192</v>
      </c>
      <c r="H5128" s="141">
        <f t="shared" si="573"/>
        <v>0</v>
      </c>
      <c r="M5128" s="190">
        <f t="shared" si="574"/>
        <v>1</v>
      </c>
      <c r="N5128" s="190" t="str">
        <f t="shared" si="572"/>
        <v>JANEIRO</v>
      </c>
    </row>
    <row r="5129" spans="4:14" x14ac:dyDescent="0.25">
      <c r="D5129" s="119" t="s">
        <v>192</v>
      </c>
      <c r="H5129" s="141">
        <f t="shared" si="573"/>
        <v>0</v>
      </c>
      <c r="M5129" s="190">
        <f t="shared" si="574"/>
        <v>1</v>
      </c>
      <c r="N5129" s="190" t="str">
        <f t="shared" si="572"/>
        <v>JANEIRO</v>
      </c>
    </row>
    <row r="5130" spans="4:14" x14ac:dyDescent="0.25">
      <c r="D5130" s="119" t="s">
        <v>192</v>
      </c>
      <c r="H5130" s="141">
        <f t="shared" si="573"/>
        <v>0</v>
      </c>
      <c r="M5130" s="190">
        <f t="shared" si="574"/>
        <v>1</v>
      </c>
      <c r="N5130" s="190" t="str">
        <f t="shared" si="572"/>
        <v>JANEIRO</v>
      </c>
    </row>
    <row r="5131" spans="4:14" x14ac:dyDescent="0.25">
      <c r="D5131" s="119" t="s">
        <v>192</v>
      </c>
      <c r="H5131" s="141">
        <f t="shared" si="573"/>
        <v>0</v>
      </c>
      <c r="M5131" s="190">
        <f t="shared" si="574"/>
        <v>1</v>
      </c>
      <c r="N5131" s="190" t="str">
        <f t="shared" si="572"/>
        <v>JANEIRO</v>
      </c>
    </row>
    <row r="5132" spans="4:14" x14ac:dyDescent="0.25">
      <c r="D5132" s="119" t="s">
        <v>192</v>
      </c>
      <c r="H5132" s="141">
        <f t="shared" si="573"/>
        <v>0</v>
      </c>
      <c r="M5132" s="190">
        <f t="shared" si="574"/>
        <v>1</v>
      </c>
      <c r="N5132" s="190" t="str">
        <f t="shared" si="572"/>
        <v>JANEIRO</v>
      </c>
    </row>
    <row r="5133" spans="4:14" x14ac:dyDescent="0.25">
      <c r="D5133" s="119" t="s">
        <v>192</v>
      </c>
      <c r="H5133" s="141">
        <f t="shared" si="573"/>
        <v>0</v>
      </c>
      <c r="M5133" s="190">
        <f t="shared" si="574"/>
        <v>1</v>
      </c>
      <c r="N5133" s="190" t="str">
        <f t="shared" si="572"/>
        <v>JANEIRO</v>
      </c>
    </row>
    <row r="5134" spans="4:14" x14ac:dyDescent="0.25">
      <c r="D5134" s="119" t="s">
        <v>192</v>
      </c>
      <c r="H5134" s="141">
        <f t="shared" si="573"/>
        <v>0</v>
      </c>
      <c r="M5134" s="190">
        <f t="shared" si="574"/>
        <v>1</v>
      </c>
      <c r="N5134" s="190" t="str">
        <f t="shared" si="572"/>
        <v>JANEIRO</v>
      </c>
    </row>
    <row r="5135" spans="4:14" x14ac:dyDescent="0.25">
      <c r="D5135" s="119" t="s">
        <v>192</v>
      </c>
      <c r="H5135" s="141">
        <f t="shared" si="573"/>
        <v>0</v>
      </c>
      <c r="M5135" s="190">
        <f t="shared" si="574"/>
        <v>1</v>
      </c>
      <c r="N5135" s="190" t="str">
        <f t="shared" si="572"/>
        <v>JANEIRO</v>
      </c>
    </row>
    <row r="5136" spans="4:14" x14ac:dyDescent="0.25">
      <c r="D5136" s="119" t="s">
        <v>192</v>
      </c>
      <c r="H5136" s="141">
        <f t="shared" si="573"/>
        <v>0</v>
      </c>
      <c r="M5136" s="190">
        <f t="shared" si="574"/>
        <v>1</v>
      </c>
      <c r="N5136" s="190" t="str">
        <f t="shared" si="572"/>
        <v>JANEIRO</v>
      </c>
    </row>
    <row r="5137" spans="4:14" x14ac:dyDescent="0.25">
      <c r="D5137" s="119" t="s">
        <v>192</v>
      </c>
      <c r="H5137" s="141">
        <f t="shared" si="573"/>
        <v>0</v>
      </c>
      <c r="M5137" s="190">
        <f t="shared" si="574"/>
        <v>1</v>
      </c>
      <c r="N5137" s="190" t="str">
        <f t="shared" si="572"/>
        <v>JANEIRO</v>
      </c>
    </row>
    <row r="5138" spans="4:14" x14ac:dyDescent="0.25">
      <c r="D5138" s="119" t="s">
        <v>192</v>
      </c>
      <c r="H5138" s="141">
        <f t="shared" si="573"/>
        <v>0</v>
      </c>
      <c r="M5138" s="190">
        <f t="shared" si="574"/>
        <v>1</v>
      </c>
      <c r="N5138" s="190" t="str">
        <f t="shared" si="572"/>
        <v>JANEIRO</v>
      </c>
    </row>
    <row r="5139" spans="4:14" x14ac:dyDescent="0.25">
      <c r="D5139" s="119" t="s">
        <v>192</v>
      </c>
      <c r="H5139" s="141">
        <f t="shared" si="573"/>
        <v>0</v>
      </c>
      <c r="M5139" s="190">
        <f t="shared" si="574"/>
        <v>1</v>
      </c>
      <c r="N5139" s="190" t="str">
        <f t="shared" si="572"/>
        <v>JANEIRO</v>
      </c>
    </row>
    <row r="5140" spans="4:14" x14ac:dyDescent="0.25">
      <c r="D5140" s="119" t="s">
        <v>192</v>
      </c>
      <c r="H5140" s="141">
        <f t="shared" si="573"/>
        <v>0</v>
      </c>
      <c r="M5140" s="190">
        <f t="shared" si="574"/>
        <v>1</v>
      </c>
      <c r="N5140" s="190" t="str">
        <f t="shared" si="572"/>
        <v>JANEIRO</v>
      </c>
    </row>
    <row r="5141" spans="4:14" x14ac:dyDescent="0.25">
      <c r="D5141" s="119" t="s">
        <v>192</v>
      </c>
      <c r="H5141" s="141">
        <f t="shared" si="573"/>
        <v>0</v>
      </c>
      <c r="M5141" s="190">
        <f t="shared" si="574"/>
        <v>1</v>
      </c>
      <c r="N5141" s="190" t="str">
        <f t="shared" si="572"/>
        <v>JANEIRO</v>
      </c>
    </row>
    <row r="5142" spans="4:14" x14ac:dyDescent="0.25">
      <c r="D5142" s="119" t="s">
        <v>192</v>
      </c>
      <c r="H5142" s="141">
        <f t="shared" si="573"/>
        <v>0</v>
      </c>
      <c r="M5142" s="190">
        <f t="shared" si="574"/>
        <v>1</v>
      </c>
      <c r="N5142" s="190" t="str">
        <f t="shared" si="572"/>
        <v>JANEIRO</v>
      </c>
    </row>
    <row r="5143" spans="4:14" x14ac:dyDescent="0.25">
      <c r="D5143" s="119" t="s">
        <v>192</v>
      </c>
      <c r="H5143" s="141">
        <f t="shared" si="573"/>
        <v>0</v>
      </c>
      <c r="M5143" s="190">
        <f t="shared" si="574"/>
        <v>1</v>
      </c>
      <c r="N5143" s="190" t="str">
        <f t="shared" si="572"/>
        <v>JANEIRO</v>
      </c>
    </row>
    <row r="5144" spans="4:14" x14ac:dyDescent="0.25">
      <c r="D5144" s="119" t="s">
        <v>192</v>
      </c>
      <c r="H5144" s="141">
        <f t="shared" si="573"/>
        <v>0</v>
      </c>
      <c r="M5144" s="190">
        <f t="shared" si="574"/>
        <v>1</v>
      </c>
      <c r="N5144" s="190" t="str">
        <f t="shared" si="572"/>
        <v>JANEIRO</v>
      </c>
    </row>
    <row r="5145" spans="4:14" x14ac:dyDescent="0.25">
      <c r="D5145" s="119" t="s">
        <v>192</v>
      </c>
      <c r="H5145" s="141">
        <f t="shared" si="573"/>
        <v>0</v>
      </c>
      <c r="M5145" s="190">
        <f t="shared" si="574"/>
        <v>1</v>
      </c>
      <c r="N5145" s="190" t="str">
        <f t="shared" si="572"/>
        <v>JANEIRO</v>
      </c>
    </row>
    <row r="5146" spans="4:14" x14ac:dyDescent="0.25">
      <c r="D5146" s="119" t="s">
        <v>192</v>
      </c>
      <c r="H5146" s="141">
        <f t="shared" si="573"/>
        <v>0</v>
      </c>
      <c r="M5146" s="190">
        <f t="shared" si="574"/>
        <v>1</v>
      </c>
      <c r="N5146" s="190" t="str">
        <f t="shared" si="572"/>
        <v>JANEIRO</v>
      </c>
    </row>
    <row r="5147" spans="4:14" x14ac:dyDescent="0.25">
      <c r="D5147" s="119" t="s">
        <v>192</v>
      </c>
      <c r="H5147" s="141">
        <f t="shared" si="573"/>
        <v>0</v>
      </c>
      <c r="M5147" s="190">
        <f t="shared" si="574"/>
        <v>1</v>
      </c>
      <c r="N5147" s="190" t="str">
        <f t="shared" si="572"/>
        <v>JANEIRO</v>
      </c>
    </row>
    <row r="5148" spans="4:14" x14ac:dyDescent="0.25">
      <c r="D5148" s="119" t="s">
        <v>192</v>
      </c>
      <c r="H5148" s="141">
        <f t="shared" si="573"/>
        <v>0</v>
      </c>
      <c r="M5148" s="190">
        <f t="shared" si="574"/>
        <v>1</v>
      </c>
      <c r="N5148" s="190" t="str">
        <f t="shared" si="572"/>
        <v>JANEIRO</v>
      </c>
    </row>
    <row r="5149" spans="4:14" x14ac:dyDescent="0.25">
      <c r="D5149" s="119" t="s">
        <v>192</v>
      </c>
      <c r="H5149" s="141">
        <f t="shared" si="573"/>
        <v>0</v>
      </c>
      <c r="M5149" s="190">
        <f t="shared" si="574"/>
        <v>1</v>
      </c>
      <c r="N5149" s="190" t="str">
        <f t="shared" si="572"/>
        <v>JANEIRO</v>
      </c>
    </row>
    <row r="5150" spans="4:14" x14ac:dyDescent="0.25">
      <c r="D5150" s="119" t="s">
        <v>192</v>
      </c>
      <c r="H5150" s="141">
        <f t="shared" si="573"/>
        <v>0</v>
      </c>
      <c r="M5150" s="190">
        <f t="shared" si="574"/>
        <v>1</v>
      </c>
      <c r="N5150" s="190" t="str">
        <f t="shared" si="572"/>
        <v>JANEIRO</v>
      </c>
    </row>
    <row r="5151" spans="4:14" x14ac:dyDescent="0.25">
      <c r="D5151" s="119" t="s">
        <v>192</v>
      </c>
      <c r="H5151" s="141">
        <f t="shared" si="573"/>
        <v>0</v>
      </c>
      <c r="M5151" s="190">
        <f t="shared" si="574"/>
        <v>1</v>
      </c>
      <c r="N5151" s="190" t="str">
        <f t="shared" si="572"/>
        <v>JANEIRO</v>
      </c>
    </row>
    <row r="5152" spans="4:14" x14ac:dyDescent="0.25">
      <c r="D5152" s="119" t="s">
        <v>192</v>
      </c>
      <c r="H5152" s="141">
        <f t="shared" si="573"/>
        <v>0</v>
      </c>
      <c r="M5152" s="190">
        <f t="shared" si="574"/>
        <v>1</v>
      </c>
      <c r="N5152" s="190" t="str">
        <f t="shared" si="572"/>
        <v>JANEIRO</v>
      </c>
    </row>
    <row r="5153" spans="4:14" x14ac:dyDescent="0.25">
      <c r="D5153" s="119" t="s">
        <v>192</v>
      </c>
      <c r="H5153" s="141">
        <f t="shared" si="573"/>
        <v>0</v>
      </c>
      <c r="M5153" s="190">
        <f t="shared" si="574"/>
        <v>1</v>
      </c>
      <c r="N5153" s="190" t="str">
        <f t="shared" si="572"/>
        <v>JANEIRO</v>
      </c>
    </row>
    <row r="5154" spans="4:14" x14ac:dyDescent="0.25">
      <c r="D5154" s="119" t="s">
        <v>192</v>
      </c>
      <c r="H5154" s="141">
        <f t="shared" si="573"/>
        <v>0</v>
      </c>
      <c r="M5154" s="190">
        <f t="shared" si="574"/>
        <v>1</v>
      </c>
      <c r="N5154" s="190" t="str">
        <f t="shared" si="572"/>
        <v>JANEIRO</v>
      </c>
    </row>
    <row r="5155" spans="4:14" x14ac:dyDescent="0.25">
      <c r="D5155" s="119" t="s">
        <v>192</v>
      </c>
      <c r="H5155" s="141">
        <f t="shared" si="573"/>
        <v>0</v>
      </c>
      <c r="M5155" s="190">
        <f t="shared" si="574"/>
        <v>1</v>
      </c>
      <c r="N5155" s="190" t="str">
        <f t="shared" si="572"/>
        <v>JANEIRO</v>
      </c>
    </row>
    <row r="5156" spans="4:14" x14ac:dyDescent="0.25">
      <c r="D5156" s="119" t="s">
        <v>192</v>
      </c>
      <c r="H5156" s="141">
        <f t="shared" si="573"/>
        <v>0</v>
      </c>
      <c r="M5156" s="190">
        <f t="shared" si="574"/>
        <v>1</v>
      </c>
      <c r="N5156" s="190" t="str">
        <f t="shared" si="572"/>
        <v>JANEIRO</v>
      </c>
    </row>
    <row r="5157" spans="4:14" x14ac:dyDescent="0.25">
      <c r="D5157" s="119" t="s">
        <v>192</v>
      </c>
      <c r="H5157" s="141">
        <f t="shared" si="573"/>
        <v>0</v>
      </c>
      <c r="M5157" s="190">
        <f t="shared" si="574"/>
        <v>1</v>
      </c>
      <c r="N5157" s="190" t="str">
        <f t="shared" si="572"/>
        <v>JANEIRO</v>
      </c>
    </row>
    <row r="5158" spans="4:14" x14ac:dyDescent="0.25">
      <c r="D5158" s="119" t="s">
        <v>192</v>
      </c>
      <c r="H5158" s="141">
        <f t="shared" si="573"/>
        <v>0</v>
      </c>
      <c r="M5158" s="190">
        <f t="shared" si="574"/>
        <v>1</v>
      </c>
      <c r="N5158" s="190" t="str">
        <f t="shared" si="572"/>
        <v>JANEIRO</v>
      </c>
    </row>
    <row r="5159" spans="4:14" x14ac:dyDescent="0.25">
      <c r="D5159" s="119" t="s">
        <v>192</v>
      </c>
      <c r="H5159" s="141">
        <f t="shared" si="573"/>
        <v>0</v>
      </c>
      <c r="M5159" s="190">
        <f t="shared" si="574"/>
        <v>1</v>
      </c>
      <c r="N5159" s="190" t="str">
        <f t="shared" si="572"/>
        <v>JANEIRO</v>
      </c>
    </row>
    <row r="5160" spans="4:14" x14ac:dyDescent="0.25">
      <c r="D5160" s="119" t="s">
        <v>192</v>
      </c>
      <c r="H5160" s="141">
        <f t="shared" si="573"/>
        <v>0</v>
      </c>
      <c r="M5160" s="190">
        <f t="shared" si="574"/>
        <v>1</v>
      </c>
      <c r="N5160" s="190" t="str">
        <f t="shared" si="572"/>
        <v>JANEIRO</v>
      </c>
    </row>
    <row r="5161" spans="4:14" x14ac:dyDescent="0.25">
      <c r="D5161" s="119" t="s">
        <v>192</v>
      </c>
      <c r="H5161" s="141">
        <f t="shared" si="573"/>
        <v>0</v>
      </c>
      <c r="M5161" s="190">
        <f t="shared" si="574"/>
        <v>1</v>
      </c>
      <c r="N5161" s="190" t="str">
        <f t="shared" si="572"/>
        <v>JANEIRO</v>
      </c>
    </row>
    <row r="5162" spans="4:14" x14ac:dyDescent="0.25">
      <c r="D5162" s="119" t="s">
        <v>192</v>
      </c>
      <c r="H5162" s="141">
        <f t="shared" si="573"/>
        <v>0</v>
      </c>
      <c r="M5162" s="190">
        <f t="shared" si="574"/>
        <v>1</v>
      </c>
      <c r="N5162" s="190" t="str">
        <f t="shared" si="572"/>
        <v>JANEIRO</v>
      </c>
    </row>
    <row r="5163" spans="4:14" x14ac:dyDescent="0.25">
      <c r="D5163" s="119" t="s">
        <v>192</v>
      </c>
      <c r="H5163" s="141">
        <f t="shared" si="573"/>
        <v>0</v>
      </c>
      <c r="M5163" s="190">
        <f t="shared" si="574"/>
        <v>1</v>
      </c>
      <c r="N5163" s="190" t="str">
        <f t="shared" si="572"/>
        <v>JANEIRO</v>
      </c>
    </row>
    <row r="5164" spans="4:14" x14ac:dyDescent="0.25">
      <c r="D5164" s="119" t="s">
        <v>192</v>
      </c>
      <c r="H5164" s="141">
        <f t="shared" si="573"/>
        <v>0</v>
      </c>
      <c r="M5164" s="190">
        <f t="shared" si="574"/>
        <v>1</v>
      </c>
      <c r="N5164" s="190" t="str">
        <f t="shared" si="572"/>
        <v>JANEIRO</v>
      </c>
    </row>
    <row r="5165" spans="4:14" x14ac:dyDescent="0.25">
      <c r="D5165" s="119" t="s">
        <v>192</v>
      </c>
      <c r="H5165" s="141">
        <f t="shared" si="573"/>
        <v>0</v>
      </c>
      <c r="M5165" s="190">
        <f t="shared" si="574"/>
        <v>1</v>
      </c>
      <c r="N5165" s="190" t="str">
        <f t="shared" si="572"/>
        <v>JANEIRO</v>
      </c>
    </row>
    <row r="5166" spans="4:14" x14ac:dyDescent="0.25">
      <c r="D5166" s="119" t="s">
        <v>192</v>
      </c>
      <c r="H5166" s="141">
        <f t="shared" si="573"/>
        <v>0</v>
      </c>
      <c r="M5166" s="190">
        <f t="shared" si="574"/>
        <v>1</v>
      </c>
      <c r="N5166" s="190" t="str">
        <f t="shared" si="572"/>
        <v>JANEIRO</v>
      </c>
    </row>
    <row r="5167" spans="4:14" x14ac:dyDescent="0.25">
      <c r="D5167" s="119" t="s">
        <v>192</v>
      </c>
      <c r="H5167" s="141">
        <f t="shared" si="573"/>
        <v>0</v>
      </c>
      <c r="M5167" s="190">
        <f t="shared" si="574"/>
        <v>1</v>
      </c>
      <c r="N5167" s="190" t="str">
        <f t="shared" si="572"/>
        <v>JANEIRO</v>
      </c>
    </row>
    <row r="5168" spans="4:14" x14ac:dyDescent="0.25">
      <c r="D5168" s="119" t="s">
        <v>192</v>
      </c>
      <c r="H5168" s="141">
        <f t="shared" si="573"/>
        <v>0</v>
      </c>
      <c r="M5168" s="190">
        <f t="shared" si="574"/>
        <v>1</v>
      </c>
      <c r="N5168" s="190" t="str">
        <f t="shared" si="572"/>
        <v>JANEIRO</v>
      </c>
    </row>
    <row r="5169" spans="4:14" x14ac:dyDescent="0.25">
      <c r="D5169" s="119" t="s">
        <v>192</v>
      </c>
      <c r="H5169" s="141">
        <f t="shared" si="573"/>
        <v>0</v>
      </c>
      <c r="M5169" s="190">
        <f t="shared" si="574"/>
        <v>1</v>
      </c>
      <c r="N5169" s="190" t="str">
        <f t="shared" si="572"/>
        <v>JANEIRO</v>
      </c>
    </row>
    <row r="5170" spans="4:14" x14ac:dyDescent="0.25">
      <c r="D5170" s="119" t="s">
        <v>192</v>
      </c>
      <c r="H5170" s="141">
        <f t="shared" si="573"/>
        <v>0</v>
      </c>
      <c r="M5170" s="190">
        <f t="shared" si="574"/>
        <v>1</v>
      </c>
      <c r="N5170" s="190" t="str">
        <f t="shared" si="572"/>
        <v>JANEIRO</v>
      </c>
    </row>
    <row r="5171" spans="4:14" x14ac:dyDescent="0.25">
      <c r="D5171" s="119" t="s">
        <v>192</v>
      </c>
      <c r="H5171" s="141">
        <f t="shared" si="573"/>
        <v>0</v>
      </c>
      <c r="M5171" s="190">
        <f t="shared" si="574"/>
        <v>1</v>
      </c>
      <c r="N5171" s="190" t="str">
        <f t="shared" si="572"/>
        <v>JANEIRO</v>
      </c>
    </row>
    <row r="5172" spans="4:14" x14ac:dyDescent="0.25">
      <c r="D5172" s="119" t="s">
        <v>192</v>
      </c>
      <c r="H5172" s="141">
        <f t="shared" si="573"/>
        <v>0</v>
      </c>
      <c r="M5172" s="190">
        <f t="shared" si="574"/>
        <v>1</v>
      </c>
      <c r="N5172" s="190" t="str">
        <f t="shared" si="572"/>
        <v>JANEIRO</v>
      </c>
    </row>
    <row r="5173" spans="4:14" x14ac:dyDescent="0.25">
      <c r="D5173" s="119" t="s">
        <v>192</v>
      </c>
      <c r="H5173" s="141">
        <f t="shared" si="573"/>
        <v>0</v>
      </c>
      <c r="M5173" s="190">
        <f t="shared" si="574"/>
        <v>1</v>
      </c>
      <c r="N5173" s="190" t="str">
        <f t="shared" si="572"/>
        <v>JANEIRO</v>
      </c>
    </row>
    <row r="5174" spans="4:14" x14ac:dyDescent="0.25">
      <c r="D5174" s="119" t="s">
        <v>192</v>
      </c>
      <c r="H5174" s="141">
        <f t="shared" si="573"/>
        <v>0</v>
      </c>
      <c r="M5174" s="190">
        <f t="shared" si="574"/>
        <v>1</v>
      </c>
      <c r="N5174" s="190" t="str">
        <f t="shared" si="572"/>
        <v>JANEIRO</v>
      </c>
    </row>
    <row r="5175" spans="4:14" x14ac:dyDescent="0.25">
      <c r="D5175" s="119" t="s">
        <v>192</v>
      </c>
      <c r="H5175" s="141">
        <f t="shared" si="573"/>
        <v>0</v>
      </c>
      <c r="M5175" s="190">
        <f t="shared" si="574"/>
        <v>1</v>
      </c>
      <c r="N5175" s="190" t="str">
        <f t="shared" si="572"/>
        <v>JANEIRO</v>
      </c>
    </row>
    <row r="5176" spans="4:14" x14ac:dyDescent="0.25">
      <c r="D5176" s="119" t="s">
        <v>192</v>
      </c>
      <c r="H5176" s="141">
        <f t="shared" si="573"/>
        <v>0</v>
      </c>
      <c r="M5176" s="190">
        <f t="shared" si="574"/>
        <v>1</v>
      </c>
      <c r="N5176" s="190" t="str">
        <f t="shared" si="572"/>
        <v>JANEIRO</v>
      </c>
    </row>
    <row r="5177" spans="4:14" x14ac:dyDescent="0.25">
      <c r="D5177" s="119" t="s">
        <v>192</v>
      </c>
      <c r="H5177" s="141">
        <f t="shared" si="573"/>
        <v>0</v>
      </c>
      <c r="M5177" s="190">
        <f t="shared" si="574"/>
        <v>1</v>
      </c>
      <c r="N5177" s="190" t="str">
        <f t="shared" si="572"/>
        <v>JANEIRO</v>
      </c>
    </row>
    <row r="5178" spans="4:14" x14ac:dyDescent="0.25">
      <c r="D5178" s="119" t="s">
        <v>192</v>
      </c>
      <c r="H5178" s="141">
        <f t="shared" si="573"/>
        <v>0</v>
      </c>
      <c r="M5178" s="190">
        <f t="shared" si="574"/>
        <v>1</v>
      </c>
      <c r="N5178" s="190" t="str">
        <f t="shared" si="572"/>
        <v>JANEIRO</v>
      </c>
    </row>
    <row r="5179" spans="4:14" x14ac:dyDescent="0.25">
      <c r="D5179" s="119" t="s">
        <v>192</v>
      </c>
      <c r="H5179" s="141">
        <f t="shared" si="573"/>
        <v>0</v>
      </c>
      <c r="M5179" s="190">
        <f t="shared" si="574"/>
        <v>1</v>
      </c>
      <c r="N5179" s="190" t="str">
        <f t="shared" si="572"/>
        <v>JANEIRO</v>
      </c>
    </row>
    <row r="5180" spans="4:14" x14ac:dyDescent="0.25">
      <c r="D5180" s="119" t="s">
        <v>192</v>
      </c>
      <c r="H5180" s="141">
        <f t="shared" si="573"/>
        <v>0</v>
      </c>
      <c r="M5180" s="190">
        <f t="shared" si="574"/>
        <v>1</v>
      </c>
      <c r="N5180" s="190" t="str">
        <f t="shared" si="572"/>
        <v>JANEIRO</v>
      </c>
    </row>
    <row r="5181" spans="4:14" x14ac:dyDescent="0.25">
      <c r="D5181" s="119" t="s">
        <v>192</v>
      </c>
      <c r="H5181" s="141">
        <f t="shared" si="573"/>
        <v>0</v>
      </c>
      <c r="M5181" s="190">
        <f t="shared" si="574"/>
        <v>1</v>
      </c>
      <c r="N5181" s="190" t="str">
        <f t="shared" si="572"/>
        <v>JANEIRO</v>
      </c>
    </row>
    <row r="5182" spans="4:14" x14ac:dyDescent="0.25">
      <c r="D5182" s="119" t="s">
        <v>192</v>
      </c>
      <c r="H5182" s="141">
        <f t="shared" si="573"/>
        <v>0</v>
      </c>
      <c r="M5182" s="190">
        <f t="shared" si="574"/>
        <v>1</v>
      </c>
      <c r="N5182" s="190" t="str">
        <f t="shared" si="572"/>
        <v>JANEIRO</v>
      </c>
    </row>
    <row r="5183" spans="4:14" x14ac:dyDescent="0.25">
      <c r="D5183" s="119" t="s">
        <v>192</v>
      </c>
      <c r="H5183" s="141">
        <f t="shared" si="573"/>
        <v>0</v>
      </c>
      <c r="M5183" s="190">
        <f t="shared" si="574"/>
        <v>1</v>
      </c>
      <c r="N5183" s="190" t="str">
        <f t="shared" si="572"/>
        <v>JANEIRO</v>
      </c>
    </row>
    <row r="5184" spans="4:14" x14ac:dyDescent="0.25">
      <c r="D5184" s="119" t="s">
        <v>192</v>
      </c>
      <c r="H5184" s="141">
        <f t="shared" si="573"/>
        <v>0</v>
      </c>
      <c r="M5184" s="190">
        <f t="shared" si="574"/>
        <v>1</v>
      </c>
      <c r="N5184" s="190" t="str">
        <f t="shared" si="572"/>
        <v>JANEIRO</v>
      </c>
    </row>
    <row r="5185" spans="4:14" x14ac:dyDescent="0.25">
      <c r="D5185" s="119" t="s">
        <v>192</v>
      </c>
      <c r="H5185" s="141">
        <f t="shared" si="573"/>
        <v>0</v>
      </c>
      <c r="M5185" s="190">
        <f t="shared" si="574"/>
        <v>1</v>
      </c>
      <c r="N5185" s="190" t="str">
        <f t="shared" si="572"/>
        <v>JANEIRO</v>
      </c>
    </row>
    <row r="5186" spans="4:14" x14ac:dyDescent="0.25">
      <c r="D5186" s="119" t="s">
        <v>192</v>
      </c>
      <c r="H5186" s="141">
        <f t="shared" si="573"/>
        <v>0</v>
      </c>
      <c r="M5186" s="190">
        <f t="shared" si="574"/>
        <v>1</v>
      </c>
      <c r="N5186" s="190" t="str">
        <f t="shared" si="572"/>
        <v>JANEIRO</v>
      </c>
    </row>
    <row r="5187" spans="4:14" x14ac:dyDescent="0.25">
      <c r="D5187" s="119" t="s">
        <v>192</v>
      </c>
      <c r="H5187" s="141">
        <f t="shared" si="573"/>
        <v>0</v>
      </c>
      <c r="M5187" s="190">
        <f t="shared" si="574"/>
        <v>1</v>
      </c>
      <c r="N5187" s="190" t="str">
        <f t="shared" si="572"/>
        <v>JANEIRO</v>
      </c>
    </row>
    <row r="5188" spans="4:14" x14ac:dyDescent="0.25">
      <c r="D5188" s="119" t="s">
        <v>192</v>
      </c>
      <c r="H5188" s="141">
        <f t="shared" si="573"/>
        <v>0</v>
      </c>
      <c r="M5188" s="190">
        <f t="shared" si="574"/>
        <v>1</v>
      </c>
      <c r="N5188" s="190" t="str">
        <f t="shared" si="572"/>
        <v>JANEIRO</v>
      </c>
    </row>
    <row r="5189" spans="4:14" x14ac:dyDescent="0.25">
      <c r="D5189" s="119" t="s">
        <v>192</v>
      </c>
      <c r="H5189" s="141">
        <f t="shared" si="573"/>
        <v>0</v>
      </c>
      <c r="M5189" s="190">
        <f t="shared" si="574"/>
        <v>1</v>
      </c>
      <c r="N5189" s="190" t="str">
        <f t="shared" ref="N5189:N5252" si="575">IF(M5189=1,"JANEIRO",IF(M5189=2,"FEVEREIRO",IF(M5189=3,"MARÇO",IF(M5189=4,"ABRIL",IF(M5189=5,"MAIO",IF(M5189=6,"JUNHO",IF(M5189=7,"JULHO",IF(M5189=8,"AGOSTO",IF(M5189=9,"SETEMBRO",IF(M5189=10,"OUTUBRO",IF(M5189=11,"NOVEMBRO",IF(M5189=12,"DEZEMBRO",""))))))))))))</f>
        <v>JANEIRO</v>
      </c>
    </row>
    <row r="5190" spans="4:14" x14ac:dyDescent="0.25">
      <c r="D5190" s="119" t="s">
        <v>192</v>
      </c>
      <c r="H5190" s="141">
        <f t="shared" ref="H5190:H5253" si="576">IF(OR(I5190="",I5190=0),G5190,I5190)</f>
        <v>0</v>
      </c>
      <c r="M5190" s="190">
        <f t="shared" ref="M5190:M5253" si="577">IFERROR(MONTH(O5190),"")</f>
        <v>1</v>
      </c>
      <c r="N5190" s="190" t="str">
        <f t="shared" si="575"/>
        <v>JANEIRO</v>
      </c>
    </row>
    <row r="5191" spans="4:14" x14ac:dyDescent="0.25">
      <c r="D5191" s="119" t="s">
        <v>192</v>
      </c>
      <c r="H5191" s="141">
        <f t="shared" si="576"/>
        <v>0</v>
      </c>
      <c r="M5191" s="190">
        <f t="shared" si="577"/>
        <v>1</v>
      </c>
      <c r="N5191" s="190" t="str">
        <f t="shared" si="575"/>
        <v>JANEIRO</v>
      </c>
    </row>
    <row r="5192" spans="4:14" x14ac:dyDescent="0.25">
      <c r="D5192" s="119" t="s">
        <v>192</v>
      </c>
      <c r="H5192" s="141">
        <f t="shared" si="576"/>
        <v>0</v>
      </c>
      <c r="M5192" s="190">
        <f t="shared" si="577"/>
        <v>1</v>
      </c>
      <c r="N5192" s="190" t="str">
        <f t="shared" si="575"/>
        <v>JANEIRO</v>
      </c>
    </row>
    <row r="5193" spans="4:14" x14ac:dyDescent="0.25">
      <c r="D5193" s="119" t="s">
        <v>192</v>
      </c>
      <c r="H5193" s="141">
        <f t="shared" si="576"/>
        <v>0</v>
      </c>
      <c r="M5193" s="190">
        <f t="shared" si="577"/>
        <v>1</v>
      </c>
      <c r="N5193" s="190" t="str">
        <f t="shared" si="575"/>
        <v>JANEIRO</v>
      </c>
    </row>
    <row r="5194" spans="4:14" x14ac:dyDescent="0.25">
      <c r="D5194" s="119" t="s">
        <v>192</v>
      </c>
      <c r="H5194" s="141">
        <f t="shared" si="576"/>
        <v>0</v>
      </c>
      <c r="M5194" s="190">
        <f t="shared" si="577"/>
        <v>1</v>
      </c>
      <c r="N5194" s="190" t="str">
        <f t="shared" si="575"/>
        <v>JANEIRO</v>
      </c>
    </row>
    <row r="5195" spans="4:14" x14ac:dyDescent="0.25">
      <c r="D5195" s="119" t="s">
        <v>192</v>
      </c>
      <c r="H5195" s="141">
        <f t="shared" si="576"/>
        <v>0</v>
      </c>
      <c r="M5195" s="190">
        <f t="shared" si="577"/>
        <v>1</v>
      </c>
      <c r="N5195" s="190" t="str">
        <f t="shared" si="575"/>
        <v>JANEIRO</v>
      </c>
    </row>
    <row r="5196" spans="4:14" x14ac:dyDescent="0.25">
      <c r="D5196" s="119" t="s">
        <v>192</v>
      </c>
      <c r="H5196" s="141">
        <f t="shared" si="576"/>
        <v>0</v>
      </c>
      <c r="M5196" s="190">
        <f t="shared" si="577"/>
        <v>1</v>
      </c>
      <c r="N5196" s="190" t="str">
        <f t="shared" si="575"/>
        <v>JANEIRO</v>
      </c>
    </row>
    <row r="5197" spans="4:14" x14ac:dyDescent="0.25">
      <c r="D5197" s="119" t="s">
        <v>192</v>
      </c>
      <c r="H5197" s="141">
        <f t="shared" si="576"/>
        <v>0</v>
      </c>
      <c r="M5197" s="190">
        <f t="shared" si="577"/>
        <v>1</v>
      </c>
      <c r="N5197" s="190" t="str">
        <f t="shared" si="575"/>
        <v>JANEIRO</v>
      </c>
    </row>
    <row r="5198" spans="4:14" x14ac:dyDescent="0.25">
      <c r="D5198" s="119" t="s">
        <v>192</v>
      </c>
      <c r="H5198" s="141">
        <f t="shared" si="576"/>
        <v>0</v>
      </c>
      <c r="M5198" s="190">
        <f t="shared" si="577"/>
        <v>1</v>
      </c>
      <c r="N5198" s="190" t="str">
        <f t="shared" si="575"/>
        <v>JANEIRO</v>
      </c>
    </row>
    <row r="5199" spans="4:14" x14ac:dyDescent="0.25">
      <c r="D5199" s="119" t="s">
        <v>192</v>
      </c>
      <c r="H5199" s="141">
        <f t="shared" si="576"/>
        <v>0</v>
      </c>
      <c r="M5199" s="190">
        <f t="shared" si="577"/>
        <v>1</v>
      </c>
      <c r="N5199" s="190" t="str">
        <f t="shared" si="575"/>
        <v>JANEIRO</v>
      </c>
    </row>
    <row r="5200" spans="4:14" x14ac:dyDescent="0.25">
      <c r="D5200" s="119" t="s">
        <v>192</v>
      </c>
      <c r="H5200" s="141">
        <f t="shared" si="576"/>
        <v>0</v>
      </c>
      <c r="M5200" s="190">
        <f t="shared" si="577"/>
        <v>1</v>
      </c>
      <c r="N5200" s="190" t="str">
        <f t="shared" si="575"/>
        <v>JANEIRO</v>
      </c>
    </row>
    <row r="5201" spans="4:14" x14ac:dyDescent="0.25">
      <c r="D5201" s="119" t="s">
        <v>192</v>
      </c>
      <c r="H5201" s="141">
        <f t="shared" si="576"/>
        <v>0</v>
      </c>
      <c r="M5201" s="190">
        <f t="shared" si="577"/>
        <v>1</v>
      </c>
      <c r="N5201" s="190" t="str">
        <f t="shared" si="575"/>
        <v>JANEIRO</v>
      </c>
    </row>
    <row r="5202" spans="4:14" x14ac:dyDescent="0.25">
      <c r="D5202" s="119" t="s">
        <v>192</v>
      </c>
      <c r="H5202" s="141">
        <f t="shared" si="576"/>
        <v>0</v>
      </c>
      <c r="M5202" s="190">
        <f t="shared" si="577"/>
        <v>1</v>
      </c>
      <c r="N5202" s="190" t="str">
        <f t="shared" si="575"/>
        <v>JANEIRO</v>
      </c>
    </row>
    <row r="5203" spans="4:14" x14ac:dyDescent="0.25">
      <c r="D5203" s="119" t="s">
        <v>192</v>
      </c>
      <c r="H5203" s="141">
        <f t="shared" si="576"/>
        <v>0</v>
      </c>
      <c r="M5203" s="190">
        <f t="shared" si="577"/>
        <v>1</v>
      </c>
      <c r="N5203" s="190" t="str">
        <f t="shared" si="575"/>
        <v>JANEIRO</v>
      </c>
    </row>
    <row r="5204" spans="4:14" x14ac:dyDescent="0.25">
      <c r="D5204" s="119" t="s">
        <v>192</v>
      </c>
      <c r="H5204" s="141">
        <f t="shared" si="576"/>
        <v>0</v>
      </c>
      <c r="M5204" s="190">
        <f t="shared" si="577"/>
        <v>1</v>
      </c>
      <c r="N5204" s="190" t="str">
        <f t="shared" si="575"/>
        <v>JANEIRO</v>
      </c>
    </row>
    <row r="5205" spans="4:14" x14ac:dyDescent="0.25">
      <c r="D5205" s="119" t="s">
        <v>192</v>
      </c>
      <c r="H5205" s="141">
        <f t="shared" si="576"/>
        <v>0</v>
      </c>
      <c r="M5205" s="190">
        <f t="shared" si="577"/>
        <v>1</v>
      </c>
      <c r="N5205" s="190" t="str">
        <f t="shared" si="575"/>
        <v>JANEIRO</v>
      </c>
    </row>
    <row r="5206" spans="4:14" x14ac:dyDescent="0.25">
      <c r="D5206" s="119" t="s">
        <v>192</v>
      </c>
      <c r="H5206" s="141">
        <f t="shared" si="576"/>
        <v>0</v>
      </c>
      <c r="M5206" s="190">
        <f t="shared" si="577"/>
        <v>1</v>
      </c>
      <c r="N5206" s="190" t="str">
        <f t="shared" si="575"/>
        <v>JANEIRO</v>
      </c>
    </row>
    <row r="5207" spans="4:14" x14ac:dyDescent="0.25">
      <c r="D5207" s="119" t="s">
        <v>192</v>
      </c>
      <c r="H5207" s="141">
        <f t="shared" si="576"/>
        <v>0</v>
      </c>
      <c r="M5207" s="190">
        <f t="shared" si="577"/>
        <v>1</v>
      </c>
      <c r="N5207" s="190" t="str">
        <f t="shared" si="575"/>
        <v>JANEIRO</v>
      </c>
    </row>
    <row r="5208" spans="4:14" x14ac:dyDescent="0.25">
      <c r="D5208" s="119" t="s">
        <v>192</v>
      </c>
      <c r="H5208" s="141">
        <f t="shared" si="576"/>
        <v>0</v>
      </c>
      <c r="M5208" s="190">
        <f t="shared" si="577"/>
        <v>1</v>
      </c>
      <c r="N5208" s="190" t="str">
        <f t="shared" si="575"/>
        <v>JANEIRO</v>
      </c>
    </row>
    <row r="5209" spans="4:14" x14ac:dyDescent="0.25">
      <c r="D5209" s="119" t="s">
        <v>192</v>
      </c>
      <c r="H5209" s="141">
        <f t="shared" si="576"/>
        <v>0</v>
      </c>
      <c r="M5209" s="190">
        <f t="shared" si="577"/>
        <v>1</v>
      </c>
      <c r="N5209" s="190" t="str">
        <f t="shared" si="575"/>
        <v>JANEIRO</v>
      </c>
    </row>
    <row r="5210" spans="4:14" x14ac:dyDescent="0.25">
      <c r="D5210" s="119" t="s">
        <v>192</v>
      </c>
      <c r="H5210" s="141">
        <f t="shared" si="576"/>
        <v>0</v>
      </c>
      <c r="M5210" s="190">
        <f t="shared" si="577"/>
        <v>1</v>
      </c>
      <c r="N5210" s="190" t="str">
        <f t="shared" si="575"/>
        <v>JANEIRO</v>
      </c>
    </row>
    <row r="5211" spans="4:14" x14ac:dyDescent="0.25">
      <c r="D5211" s="119" t="s">
        <v>192</v>
      </c>
      <c r="H5211" s="141">
        <f t="shared" si="576"/>
        <v>0</v>
      </c>
      <c r="M5211" s="190">
        <f t="shared" si="577"/>
        <v>1</v>
      </c>
      <c r="N5211" s="190" t="str">
        <f t="shared" si="575"/>
        <v>JANEIRO</v>
      </c>
    </row>
    <row r="5212" spans="4:14" x14ac:dyDescent="0.25">
      <c r="D5212" s="119" t="s">
        <v>192</v>
      </c>
      <c r="H5212" s="141">
        <f t="shared" si="576"/>
        <v>0</v>
      </c>
      <c r="M5212" s="190">
        <f t="shared" si="577"/>
        <v>1</v>
      </c>
      <c r="N5212" s="190" t="str">
        <f t="shared" si="575"/>
        <v>JANEIRO</v>
      </c>
    </row>
    <row r="5213" spans="4:14" x14ac:dyDescent="0.25">
      <c r="D5213" s="119" t="s">
        <v>192</v>
      </c>
      <c r="H5213" s="141">
        <f t="shared" si="576"/>
        <v>0</v>
      </c>
      <c r="M5213" s="190">
        <f t="shared" si="577"/>
        <v>1</v>
      </c>
      <c r="N5213" s="190" t="str">
        <f t="shared" si="575"/>
        <v>JANEIRO</v>
      </c>
    </row>
    <row r="5214" spans="4:14" x14ac:dyDescent="0.25">
      <c r="D5214" s="119" t="s">
        <v>192</v>
      </c>
      <c r="H5214" s="141">
        <f t="shared" si="576"/>
        <v>0</v>
      </c>
      <c r="M5214" s="190">
        <f t="shared" si="577"/>
        <v>1</v>
      </c>
      <c r="N5214" s="190" t="str">
        <f t="shared" si="575"/>
        <v>JANEIRO</v>
      </c>
    </row>
    <row r="5215" spans="4:14" x14ac:dyDescent="0.25">
      <c r="D5215" s="119" t="s">
        <v>192</v>
      </c>
      <c r="H5215" s="141">
        <f t="shared" si="576"/>
        <v>0</v>
      </c>
      <c r="M5215" s="190">
        <f t="shared" si="577"/>
        <v>1</v>
      </c>
      <c r="N5215" s="190" t="str">
        <f t="shared" si="575"/>
        <v>JANEIRO</v>
      </c>
    </row>
    <row r="5216" spans="4:14" x14ac:dyDescent="0.25">
      <c r="D5216" s="119" t="s">
        <v>192</v>
      </c>
      <c r="H5216" s="141">
        <f t="shared" si="576"/>
        <v>0</v>
      </c>
      <c r="M5216" s="190">
        <f t="shared" si="577"/>
        <v>1</v>
      </c>
      <c r="N5216" s="190" t="str">
        <f t="shared" si="575"/>
        <v>JANEIRO</v>
      </c>
    </row>
    <row r="5217" spans="4:14" x14ac:dyDescent="0.25">
      <c r="D5217" s="119" t="s">
        <v>192</v>
      </c>
      <c r="H5217" s="141">
        <f t="shared" si="576"/>
        <v>0</v>
      </c>
      <c r="M5217" s="190">
        <f t="shared" si="577"/>
        <v>1</v>
      </c>
      <c r="N5217" s="190" t="str">
        <f t="shared" si="575"/>
        <v>JANEIRO</v>
      </c>
    </row>
    <row r="5218" spans="4:14" x14ac:dyDescent="0.25">
      <c r="D5218" s="119" t="s">
        <v>192</v>
      </c>
      <c r="H5218" s="141">
        <f t="shared" si="576"/>
        <v>0</v>
      </c>
      <c r="M5218" s="190">
        <f t="shared" si="577"/>
        <v>1</v>
      </c>
      <c r="N5218" s="190" t="str">
        <f t="shared" si="575"/>
        <v>JANEIRO</v>
      </c>
    </row>
    <row r="5219" spans="4:14" x14ac:dyDescent="0.25">
      <c r="D5219" s="119" t="s">
        <v>192</v>
      </c>
      <c r="H5219" s="141">
        <f t="shared" si="576"/>
        <v>0</v>
      </c>
      <c r="M5219" s="190">
        <f t="shared" si="577"/>
        <v>1</v>
      </c>
      <c r="N5219" s="190" t="str">
        <f t="shared" si="575"/>
        <v>JANEIRO</v>
      </c>
    </row>
    <row r="5220" spans="4:14" x14ac:dyDescent="0.25">
      <c r="D5220" s="119" t="s">
        <v>192</v>
      </c>
      <c r="H5220" s="141">
        <f t="shared" si="576"/>
        <v>0</v>
      </c>
      <c r="M5220" s="190">
        <f t="shared" si="577"/>
        <v>1</v>
      </c>
      <c r="N5220" s="190" t="str">
        <f t="shared" si="575"/>
        <v>JANEIRO</v>
      </c>
    </row>
    <row r="5221" spans="4:14" x14ac:dyDescent="0.25">
      <c r="D5221" s="119" t="s">
        <v>192</v>
      </c>
      <c r="H5221" s="141">
        <f t="shared" si="576"/>
        <v>0</v>
      </c>
      <c r="M5221" s="190">
        <f t="shared" si="577"/>
        <v>1</v>
      </c>
      <c r="N5221" s="190" t="str">
        <f t="shared" si="575"/>
        <v>JANEIRO</v>
      </c>
    </row>
    <row r="5222" spans="4:14" x14ac:dyDescent="0.25">
      <c r="D5222" s="119" t="s">
        <v>192</v>
      </c>
      <c r="H5222" s="141">
        <f t="shared" si="576"/>
        <v>0</v>
      </c>
      <c r="M5222" s="190">
        <f t="shared" si="577"/>
        <v>1</v>
      </c>
      <c r="N5222" s="190" t="str">
        <f t="shared" si="575"/>
        <v>JANEIRO</v>
      </c>
    </row>
    <row r="5223" spans="4:14" x14ac:dyDescent="0.25">
      <c r="D5223" s="119" t="s">
        <v>192</v>
      </c>
      <c r="H5223" s="141">
        <f t="shared" si="576"/>
        <v>0</v>
      </c>
      <c r="M5223" s="190">
        <f t="shared" si="577"/>
        <v>1</v>
      </c>
      <c r="N5223" s="190" t="str">
        <f t="shared" si="575"/>
        <v>JANEIRO</v>
      </c>
    </row>
    <row r="5224" spans="4:14" x14ac:dyDescent="0.25">
      <c r="D5224" s="119" t="s">
        <v>192</v>
      </c>
      <c r="H5224" s="141">
        <f t="shared" si="576"/>
        <v>0</v>
      </c>
      <c r="M5224" s="190">
        <f t="shared" si="577"/>
        <v>1</v>
      </c>
      <c r="N5224" s="190" t="str">
        <f t="shared" si="575"/>
        <v>JANEIRO</v>
      </c>
    </row>
    <row r="5225" spans="4:14" x14ac:dyDescent="0.25">
      <c r="D5225" s="119" t="s">
        <v>192</v>
      </c>
      <c r="H5225" s="141">
        <f t="shared" si="576"/>
        <v>0</v>
      </c>
      <c r="M5225" s="190">
        <f t="shared" si="577"/>
        <v>1</v>
      </c>
      <c r="N5225" s="190" t="str">
        <f t="shared" si="575"/>
        <v>JANEIRO</v>
      </c>
    </row>
    <row r="5226" spans="4:14" x14ac:dyDescent="0.25">
      <c r="D5226" s="119" t="s">
        <v>192</v>
      </c>
      <c r="H5226" s="141">
        <f t="shared" si="576"/>
        <v>0</v>
      </c>
      <c r="M5226" s="190">
        <f t="shared" si="577"/>
        <v>1</v>
      </c>
      <c r="N5226" s="190" t="str">
        <f t="shared" si="575"/>
        <v>JANEIRO</v>
      </c>
    </row>
    <row r="5227" spans="4:14" x14ac:dyDescent="0.25">
      <c r="D5227" s="119" t="s">
        <v>192</v>
      </c>
      <c r="H5227" s="141">
        <f t="shared" si="576"/>
        <v>0</v>
      </c>
      <c r="M5227" s="190">
        <f t="shared" si="577"/>
        <v>1</v>
      </c>
      <c r="N5227" s="190" t="str">
        <f t="shared" si="575"/>
        <v>JANEIRO</v>
      </c>
    </row>
    <row r="5228" spans="4:14" x14ac:dyDescent="0.25">
      <c r="D5228" s="119" t="s">
        <v>192</v>
      </c>
      <c r="H5228" s="141">
        <f t="shared" si="576"/>
        <v>0</v>
      </c>
      <c r="M5228" s="190">
        <f t="shared" si="577"/>
        <v>1</v>
      </c>
      <c r="N5228" s="190" t="str">
        <f t="shared" si="575"/>
        <v>JANEIRO</v>
      </c>
    </row>
    <row r="5229" spans="4:14" x14ac:dyDescent="0.25">
      <c r="D5229" s="119" t="s">
        <v>192</v>
      </c>
      <c r="H5229" s="141">
        <f t="shared" si="576"/>
        <v>0</v>
      </c>
      <c r="M5229" s="190">
        <f t="shared" si="577"/>
        <v>1</v>
      </c>
      <c r="N5229" s="190" t="str">
        <f t="shared" si="575"/>
        <v>JANEIRO</v>
      </c>
    </row>
    <row r="5230" spans="4:14" x14ac:dyDescent="0.25">
      <c r="D5230" s="119" t="s">
        <v>192</v>
      </c>
      <c r="H5230" s="141">
        <f t="shared" si="576"/>
        <v>0</v>
      </c>
      <c r="M5230" s="190">
        <f t="shared" si="577"/>
        <v>1</v>
      </c>
      <c r="N5230" s="190" t="str">
        <f t="shared" si="575"/>
        <v>JANEIRO</v>
      </c>
    </row>
    <row r="5231" spans="4:14" x14ac:dyDescent="0.25">
      <c r="D5231" s="119" t="s">
        <v>192</v>
      </c>
      <c r="H5231" s="141">
        <f t="shared" si="576"/>
        <v>0</v>
      </c>
      <c r="M5231" s="190">
        <f t="shared" si="577"/>
        <v>1</v>
      </c>
      <c r="N5231" s="190" t="str">
        <f t="shared" si="575"/>
        <v>JANEIRO</v>
      </c>
    </row>
    <row r="5232" spans="4:14" x14ac:dyDescent="0.25">
      <c r="D5232" s="119" t="s">
        <v>192</v>
      </c>
      <c r="H5232" s="141">
        <f t="shared" si="576"/>
        <v>0</v>
      </c>
      <c r="M5232" s="190">
        <f t="shared" si="577"/>
        <v>1</v>
      </c>
      <c r="N5232" s="190" t="str">
        <f t="shared" si="575"/>
        <v>JANEIRO</v>
      </c>
    </row>
    <row r="5233" spans="4:14" x14ac:dyDescent="0.25">
      <c r="D5233" s="119" t="s">
        <v>192</v>
      </c>
      <c r="H5233" s="141">
        <f t="shared" si="576"/>
        <v>0</v>
      </c>
      <c r="M5233" s="190">
        <f t="shared" si="577"/>
        <v>1</v>
      </c>
      <c r="N5233" s="190" t="str">
        <f t="shared" si="575"/>
        <v>JANEIRO</v>
      </c>
    </row>
    <row r="5234" spans="4:14" x14ac:dyDescent="0.25">
      <c r="D5234" s="119" t="s">
        <v>192</v>
      </c>
      <c r="H5234" s="141">
        <f t="shared" si="576"/>
        <v>0</v>
      </c>
      <c r="M5234" s="190">
        <f t="shared" si="577"/>
        <v>1</v>
      </c>
      <c r="N5234" s="190" t="str">
        <f t="shared" si="575"/>
        <v>JANEIRO</v>
      </c>
    </row>
    <row r="5235" spans="4:14" x14ac:dyDescent="0.25">
      <c r="D5235" s="119" t="s">
        <v>192</v>
      </c>
      <c r="H5235" s="141">
        <f t="shared" si="576"/>
        <v>0</v>
      </c>
      <c r="M5235" s="190">
        <f t="shared" si="577"/>
        <v>1</v>
      </c>
      <c r="N5235" s="190" t="str">
        <f t="shared" si="575"/>
        <v>JANEIRO</v>
      </c>
    </row>
    <row r="5236" spans="4:14" x14ac:dyDescent="0.25">
      <c r="D5236" s="119" t="s">
        <v>192</v>
      </c>
      <c r="H5236" s="141">
        <f t="shared" si="576"/>
        <v>0</v>
      </c>
      <c r="M5236" s="190">
        <f t="shared" si="577"/>
        <v>1</v>
      </c>
      <c r="N5236" s="190" t="str">
        <f t="shared" si="575"/>
        <v>JANEIRO</v>
      </c>
    </row>
    <row r="5237" spans="4:14" x14ac:dyDescent="0.25">
      <c r="D5237" s="119" t="s">
        <v>192</v>
      </c>
      <c r="H5237" s="141">
        <f t="shared" si="576"/>
        <v>0</v>
      </c>
      <c r="M5237" s="190">
        <f t="shared" si="577"/>
        <v>1</v>
      </c>
      <c r="N5237" s="190" t="str">
        <f t="shared" si="575"/>
        <v>JANEIRO</v>
      </c>
    </row>
    <row r="5238" spans="4:14" x14ac:dyDescent="0.25">
      <c r="D5238" s="119" t="s">
        <v>192</v>
      </c>
      <c r="H5238" s="141">
        <f t="shared" si="576"/>
        <v>0</v>
      </c>
      <c r="M5238" s="190">
        <f t="shared" si="577"/>
        <v>1</v>
      </c>
      <c r="N5238" s="190" t="str">
        <f t="shared" si="575"/>
        <v>JANEIRO</v>
      </c>
    </row>
    <row r="5239" spans="4:14" x14ac:dyDescent="0.25">
      <c r="D5239" s="119" t="s">
        <v>192</v>
      </c>
      <c r="H5239" s="141">
        <f t="shared" si="576"/>
        <v>0</v>
      </c>
      <c r="M5239" s="190">
        <f t="shared" si="577"/>
        <v>1</v>
      </c>
      <c r="N5239" s="190" t="str">
        <f t="shared" si="575"/>
        <v>JANEIRO</v>
      </c>
    </row>
    <row r="5240" spans="4:14" x14ac:dyDescent="0.25">
      <c r="D5240" s="119" t="s">
        <v>192</v>
      </c>
      <c r="H5240" s="141">
        <f t="shared" si="576"/>
        <v>0</v>
      </c>
      <c r="M5240" s="190">
        <f t="shared" si="577"/>
        <v>1</v>
      </c>
      <c r="N5240" s="190" t="str">
        <f t="shared" si="575"/>
        <v>JANEIRO</v>
      </c>
    </row>
    <row r="5241" spans="4:14" x14ac:dyDescent="0.25">
      <c r="D5241" s="119" t="s">
        <v>192</v>
      </c>
      <c r="H5241" s="141">
        <f t="shared" si="576"/>
        <v>0</v>
      </c>
      <c r="M5241" s="190">
        <f t="shared" si="577"/>
        <v>1</v>
      </c>
      <c r="N5241" s="190" t="str">
        <f t="shared" si="575"/>
        <v>JANEIRO</v>
      </c>
    </row>
    <row r="5242" spans="4:14" x14ac:dyDescent="0.25">
      <c r="D5242" s="119" t="s">
        <v>192</v>
      </c>
      <c r="H5242" s="141">
        <f t="shared" si="576"/>
        <v>0</v>
      </c>
      <c r="M5242" s="190">
        <f t="shared" si="577"/>
        <v>1</v>
      </c>
      <c r="N5242" s="190" t="str">
        <f t="shared" si="575"/>
        <v>JANEIRO</v>
      </c>
    </row>
    <row r="5243" spans="4:14" x14ac:dyDescent="0.25">
      <c r="D5243" s="119" t="s">
        <v>192</v>
      </c>
      <c r="H5243" s="141">
        <f t="shared" si="576"/>
        <v>0</v>
      </c>
      <c r="M5243" s="190">
        <f t="shared" si="577"/>
        <v>1</v>
      </c>
      <c r="N5243" s="190" t="str">
        <f t="shared" si="575"/>
        <v>JANEIRO</v>
      </c>
    </row>
    <row r="5244" spans="4:14" x14ac:dyDescent="0.25">
      <c r="D5244" s="119" t="s">
        <v>192</v>
      </c>
      <c r="H5244" s="141">
        <f t="shared" si="576"/>
        <v>0</v>
      </c>
      <c r="M5244" s="190">
        <f t="shared" si="577"/>
        <v>1</v>
      </c>
      <c r="N5244" s="190" t="str">
        <f t="shared" si="575"/>
        <v>JANEIRO</v>
      </c>
    </row>
    <row r="5245" spans="4:14" x14ac:dyDescent="0.25">
      <c r="D5245" s="119" t="s">
        <v>192</v>
      </c>
      <c r="H5245" s="141">
        <f t="shared" si="576"/>
        <v>0</v>
      </c>
      <c r="M5245" s="190">
        <f t="shared" si="577"/>
        <v>1</v>
      </c>
      <c r="N5245" s="190" t="str">
        <f t="shared" si="575"/>
        <v>JANEIRO</v>
      </c>
    </row>
    <row r="5246" spans="4:14" x14ac:dyDescent="0.25">
      <c r="D5246" s="119" t="s">
        <v>192</v>
      </c>
      <c r="H5246" s="141">
        <f t="shared" si="576"/>
        <v>0</v>
      </c>
      <c r="M5246" s="190">
        <f t="shared" si="577"/>
        <v>1</v>
      </c>
      <c r="N5246" s="190" t="str">
        <f t="shared" si="575"/>
        <v>JANEIRO</v>
      </c>
    </row>
    <row r="5247" spans="4:14" x14ac:dyDescent="0.25">
      <c r="D5247" s="119" t="s">
        <v>192</v>
      </c>
      <c r="H5247" s="141">
        <f t="shared" si="576"/>
        <v>0</v>
      </c>
      <c r="M5247" s="190">
        <f t="shared" si="577"/>
        <v>1</v>
      </c>
      <c r="N5247" s="190" t="str">
        <f t="shared" si="575"/>
        <v>JANEIRO</v>
      </c>
    </row>
    <row r="5248" spans="4:14" x14ac:dyDescent="0.25">
      <c r="D5248" s="119" t="s">
        <v>192</v>
      </c>
      <c r="H5248" s="141">
        <f t="shared" si="576"/>
        <v>0</v>
      </c>
      <c r="M5248" s="190">
        <f t="shared" si="577"/>
        <v>1</v>
      </c>
      <c r="N5248" s="190" t="str">
        <f t="shared" si="575"/>
        <v>JANEIRO</v>
      </c>
    </row>
    <row r="5249" spans="4:14" x14ac:dyDescent="0.25">
      <c r="D5249" s="119" t="s">
        <v>192</v>
      </c>
      <c r="H5249" s="141">
        <f t="shared" si="576"/>
        <v>0</v>
      </c>
      <c r="M5249" s="190">
        <f t="shared" si="577"/>
        <v>1</v>
      </c>
      <c r="N5249" s="190" t="str">
        <f t="shared" si="575"/>
        <v>JANEIRO</v>
      </c>
    </row>
    <row r="5250" spans="4:14" x14ac:dyDescent="0.25">
      <c r="D5250" s="119" t="s">
        <v>192</v>
      </c>
      <c r="H5250" s="141">
        <f t="shared" si="576"/>
        <v>0</v>
      </c>
      <c r="M5250" s="190">
        <f t="shared" si="577"/>
        <v>1</v>
      </c>
      <c r="N5250" s="190" t="str">
        <f t="shared" si="575"/>
        <v>JANEIRO</v>
      </c>
    </row>
    <row r="5251" spans="4:14" x14ac:dyDescent="0.25">
      <c r="D5251" s="119" t="s">
        <v>192</v>
      </c>
      <c r="H5251" s="141">
        <f t="shared" si="576"/>
        <v>0</v>
      </c>
      <c r="M5251" s="190">
        <f t="shared" si="577"/>
        <v>1</v>
      </c>
      <c r="N5251" s="190" t="str">
        <f t="shared" si="575"/>
        <v>JANEIRO</v>
      </c>
    </row>
    <row r="5252" spans="4:14" x14ac:dyDescent="0.25">
      <c r="D5252" s="119" t="s">
        <v>192</v>
      </c>
      <c r="H5252" s="141">
        <f t="shared" si="576"/>
        <v>0</v>
      </c>
      <c r="M5252" s="190">
        <f t="shared" si="577"/>
        <v>1</v>
      </c>
      <c r="N5252" s="190" t="str">
        <f t="shared" si="575"/>
        <v>JANEIRO</v>
      </c>
    </row>
    <row r="5253" spans="4:14" x14ac:dyDescent="0.25">
      <c r="D5253" s="119" t="s">
        <v>192</v>
      </c>
      <c r="H5253" s="141">
        <f t="shared" si="576"/>
        <v>0</v>
      </c>
      <c r="M5253" s="190">
        <f t="shared" si="577"/>
        <v>1</v>
      </c>
      <c r="N5253" s="190" t="str">
        <f t="shared" ref="N5253:N5316" si="578">IF(M5253=1,"JANEIRO",IF(M5253=2,"FEVEREIRO",IF(M5253=3,"MARÇO",IF(M5253=4,"ABRIL",IF(M5253=5,"MAIO",IF(M5253=6,"JUNHO",IF(M5253=7,"JULHO",IF(M5253=8,"AGOSTO",IF(M5253=9,"SETEMBRO",IF(M5253=10,"OUTUBRO",IF(M5253=11,"NOVEMBRO",IF(M5253=12,"DEZEMBRO",""))))))))))))</f>
        <v>JANEIRO</v>
      </c>
    </row>
    <row r="5254" spans="4:14" x14ac:dyDescent="0.25">
      <c r="D5254" s="119" t="s">
        <v>192</v>
      </c>
      <c r="H5254" s="141">
        <f t="shared" ref="H5254:H5317" si="579">IF(OR(I5254="",I5254=0),G5254,I5254)</f>
        <v>0</v>
      </c>
      <c r="M5254" s="190">
        <f t="shared" ref="M5254:M5317" si="580">IFERROR(MONTH(O5254),"")</f>
        <v>1</v>
      </c>
      <c r="N5254" s="190" t="str">
        <f t="shared" si="578"/>
        <v>JANEIRO</v>
      </c>
    </row>
    <row r="5255" spans="4:14" x14ac:dyDescent="0.25">
      <c r="D5255" s="119" t="s">
        <v>192</v>
      </c>
      <c r="H5255" s="141">
        <f t="shared" si="579"/>
        <v>0</v>
      </c>
      <c r="M5255" s="190">
        <f t="shared" si="580"/>
        <v>1</v>
      </c>
      <c r="N5255" s="190" t="str">
        <f t="shared" si="578"/>
        <v>JANEIRO</v>
      </c>
    </row>
    <row r="5256" spans="4:14" x14ac:dyDescent="0.25">
      <c r="D5256" s="119" t="s">
        <v>192</v>
      </c>
      <c r="H5256" s="141">
        <f t="shared" si="579"/>
        <v>0</v>
      </c>
      <c r="M5256" s="190">
        <f t="shared" si="580"/>
        <v>1</v>
      </c>
      <c r="N5256" s="190" t="str">
        <f t="shared" si="578"/>
        <v>JANEIRO</v>
      </c>
    </row>
    <row r="5257" spans="4:14" x14ac:dyDescent="0.25">
      <c r="D5257" s="119" t="s">
        <v>192</v>
      </c>
      <c r="H5257" s="141">
        <f t="shared" si="579"/>
        <v>0</v>
      </c>
      <c r="M5257" s="190">
        <f t="shared" si="580"/>
        <v>1</v>
      </c>
      <c r="N5257" s="190" t="str">
        <f t="shared" si="578"/>
        <v>JANEIRO</v>
      </c>
    </row>
    <row r="5258" spans="4:14" x14ac:dyDescent="0.25">
      <c r="D5258" s="119" t="s">
        <v>192</v>
      </c>
      <c r="H5258" s="141">
        <f t="shared" si="579"/>
        <v>0</v>
      </c>
      <c r="M5258" s="190">
        <f t="shared" si="580"/>
        <v>1</v>
      </c>
      <c r="N5258" s="190" t="str">
        <f t="shared" si="578"/>
        <v>JANEIRO</v>
      </c>
    </row>
    <row r="5259" spans="4:14" x14ac:dyDescent="0.25">
      <c r="D5259" s="119" t="s">
        <v>192</v>
      </c>
      <c r="H5259" s="141">
        <f t="shared" si="579"/>
        <v>0</v>
      </c>
      <c r="M5259" s="190">
        <f t="shared" si="580"/>
        <v>1</v>
      </c>
      <c r="N5259" s="190" t="str">
        <f t="shared" si="578"/>
        <v>JANEIRO</v>
      </c>
    </row>
    <row r="5260" spans="4:14" x14ac:dyDescent="0.25">
      <c r="D5260" s="119" t="s">
        <v>192</v>
      </c>
      <c r="H5260" s="141">
        <f t="shared" si="579"/>
        <v>0</v>
      </c>
      <c r="M5260" s="190">
        <f t="shared" si="580"/>
        <v>1</v>
      </c>
      <c r="N5260" s="190" t="str">
        <f t="shared" si="578"/>
        <v>JANEIRO</v>
      </c>
    </row>
    <row r="5261" spans="4:14" x14ac:dyDescent="0.25">
      <c r="D5261" s="119" t="s">
        <v>192</v>
      </c>
      <c r="H5261" s="141">
        <f t="shared" si="579"/>
        <v>0</v>
      </c>
      <c r="M5261" s="190">
        <f t="shared" si="580"/>
        <v>1</v>
      </c>
      <c r="N5261" s="190" t="str">
        <f t="shared" si="578"/>
        <v>JANEIRO</v>
      </c>
    </row>
    <row r="5262" spans="4:14" x14ac:dyDescent="0.25">
      <c r="D5262" s="119" t="s">
        <v>192</v>
      </c>
      <c r="H5262" s="141">
        <f t="shared" si="579"/>
        <v>0</v>
      </c>
      <c r="M5262" s="190">
        <f t="shared" si="580"/>
        <v>1</v>
      </c>
      <c r="N5262" s="190" t="str">
        <f t="shared" si="578"/>
        <v>JANEIRO</v>
      </c>
    </row>
    <row r="5263" spans="4:14" x14ac:dyDescent="0.25">
      <c r="D5263" s="119" t="s">
        <v>192</v>
      </c>
      <c r="H5263" s="141">
        <f t="shared" si="579"/>
        <v>0</v>
      </c>
      <c r="M5263" s="190">
        <f t="shared" si="580"/>
        <v>1</v>
      </c>
      <c r="N5263" s="190" t="str">
        <f t="shared" si="578"/>
        <v>JANEIRO</v>
      </c>
    </row>
    <row r="5264" spans="4:14" x14ac:dyDescent="0.25">
      <c r="D5264" s="119" t="s">
        <v>192</v>
      </c>
      <c r="H5264" s="141">
        <f t="shared" si="579"/>
        <v>0</v>
      </c>
      <c r="M5264" s="190">
        <f t="shared" si="580"/>
        <v>1</v>
      </c>
      <c r="N5264" s="190" t="str">
        <f t="shared" si="578"/>
        <v>JANEIRO</v>
      </c>
    </row>
    <row r="5265" spans="4:14" x14ac:dyDescent="0.25">
      <c r="D5265" s="119" t="s">
        <v>192</v>
      </c>
      <c r="H5265" s="141">
        <f t="shared" si="579"/>
        <v>0</v>
      </c>
      <c r="M5265" s="190">
        <f t="shared" si="580"/>
        <v>1</v>
      </c>
      <c r="N5265" s="190" t="str">
        <f t="shared" si="578"/>
        <v>JANEIRO</v>
      </c>
    </row>
    <row r="5266" spans="4:14" x14ac:dyDescent="0.25">
      <c r="D5266" s="119" t="s">
        <v>192</v>
      </c>
      <c r="H5266" s="141">
        <f t="shared" si="579"/>
        <v>0</v>
      </c>
      <c r="M5266" s="190">
        <f t="shared" si="580"/>
        <v>1</v>
      </c>
      <c r="N5266" s="190" t="str">
        <f t="shared" si="578"/>
        <v>JANEIRO</v>
      </c>
    </row>
    <row r="5267" spans="4:14" x14ac:dyDescent="0.25">
      <c r="D5267" s="119" t="s">
        <v>192</v>
      </c>
      <c r="H5267" s="141">
        <f t="shared" si="579"/>
        <v>0</v>
      </c>
      <c r="M5267" s="190">
        <f t="shared" si="580"/>
        <v>1</v>
      </c>
      <c r="N5267" s="190" t="str">
        <f t="shared" si="578"/>
        <v>JANEIRO</v>
      </c>
    </row>
    <row r="5268" spans="4:14" x14ac:dyDescent="0.25">
      <c r="D5268" s="119" t="s">
        <v>192</v>
      </c>
      <c r="H5268" s="141">
        <f t="shared" si="579"/>
        <v>0</v>
      </c>
      <c r="M5268" s="190">
        <f t="shared" si="580"/>
        <v>1</v>
      </c>
      <c r="N5268" s="190" t="str">
        <f t="shared" si="578"/>
        <v>JANEIRO</v>
      </c>
    </row>
    <row r="5269" spans="4:14" x14ac:dyDescent="0.25">
      <c r="D5269" s="119" t="s">
        <v>192</v>
      </c>
      <c r="H5269" s="141">
        <f t="shared" si="579"/>
        <v>0</v>
      </c>
      <c r="M5269" s="190">
        <f t="shared" si="580"/>
        <v>1</v>
      </c>
      <c r="N5269" s="190" t="str">
        <f t="shared" si="578"/>
        <v>JANEIRO</v>
      </c>
    </row>
    <row r="5270" spans="4:14" x14ac:dyDescent="0.25">
      <c r="D5270" s="119" t="s">
        <v>192</v>
      </c>
      <c r="H5270" s="141">
        <f t="shared" si="579"/>
        <v>0</v>
      </c>
      <c r="M5270" s="190">
        <f t="shared" si="580"/>
        <v>1</v>
      </c>
      <c r="N5270" s="190" t="str">
        <f t="shared" si="578"/>
        <v>JANEIRO</v>
      </c>
    </row>
    <row r="5271" spans="4:14" x14ac:dyDescent="0.25">
      <c r="D5271" s="119" t="s">
        <v>192</v>
      </c>
      <c r="H5271" s="141">
        <f t="shared" si="579"/>
        <v>0</v>
      </c>
      <c r="M5271" s="190">
        <f t="shared" si="580"/>
        <v>1</v>
      </c>
      <c r="N5271" s="190" t="str">
        <f t="shared" si="578"/>
        <v>JANEIRO</v>
      </c>
    </row>
    <row r="5272" spans="4:14" x14ac:dyDescent="0.25">
      <c r="D5272" s="119" t="s">
        <v>192</v>
      </c>
      <c r="H5272" s="141">
        <f t="shared" si="579"/>
        <v>0</v>
      </c>
      <c r="M5272" s="190">
        <f t="shared" si="580"/>
        <v>1</v>
      </c>
      <c r="N5272" s="190" t="str">
        <f t="shared" si="578"/>
        <v>JANEIRO</v>
      </c>
    </row>
    <row r="5273" spans="4:14" x14ac:dyDescent="0.25">
      <c r="D5273" s="119" t="s">
        <v>192</v>
      </c>
      <c r="H5273" s="141">
        <f t="shared" si="579"/>
        <v>0</v>
      </c>
      <c r="M5273" s="190">
        <f t="shared" si="580"/>
        <v>1</v>
      </c>
      <c r="N5273" s="190" t="str">
        <f t="shared" si="578"/>
        <v>JANEIRO</v>
      </c>
    </row>
    <row r="5274" spans="4:14" x14ac:dyDescent="0.25">
      <c r="D5274" s="119" t="s">
        <v>192</v>
      </c>
      <c r="H5274" s="141">
        <f t="shared" si="579"/>
        <v>0</v>
      </c>
      <c r="M5274" s="190">
        <f t="shared" si="580"/>
        <v>1</v>
      </c>
      <c r="N5274" s="190" t="str">
        <f t="shared" si="578"/>
        <v>JANEIRO</v>
      </c>
    </row>
    <row r="5275" spans="4:14" x14ac:dyDescent="0.25">
      <c r="D5275" s="119" t="s">
        <v>192</v>
      </c>
      <c r="H5275" s="141">
        <f t="shared" si="579"/>
        <v>0</v>
      </c>
      <c r="M5275" s="190">
        <f t="shared" si="580"/>
        <v>1</v>
      </c>
      <c r="N5275" s="190" t="str">
        <f t="shared" si="578"/>
        <v>JANEIRO</v>
      </c>
    </row>
    <row r="5276" spans="4:14" x14ac:dyDescent="0.25">
      <c r="D5276" s="119" t="s">
        <v>192</v>
      </c>
      <c r="H5276" s="141">
        <f t="shared" si="579"/>
        <v>0</v>
      </c>
      <c r="M5276" s="190">
        <f t="shared" si="580"/>
        <v>1</v>
      </c>
      <c r="N5276" s="190" t="str">
        <f t="shared" si="578"/>
        <v>JANEIRO</v>
      </c>
    </row>
    <row r="5277" spans="4:14" x14ac:dyDescent="0.25">
      <c r="D5277" s="119" t="s">
        <v>192</v>
      </c>
      <c r="H5277" s="141">
        <f t="shared" si="579"/>
        <v>0</v>
      </c>
      <c r="M5277" s="190">
        <f t="shared" si="580"/>
        <v>1</v>
      </c>
      <c r="N5277" s="190" t="str">
        <f t="shared" si="578"/>
        <v>JANEIRO</v>
      </c>
    </row>
    <row r="5278" spans="4:14" x14ac:dyDescent="0.25">
      <c r="D5278" s="119" t="s">
        <v>192</v>
      </c>
      <c r="H5278" s="141">
        <f t="shared" si="579"/>
        <v>0</v>
      </c>
      <c r="M5278" s="190">
        <f t="shared" si="580"/>
        <v>1</v>
      </c>
      <c r="N5278" s="190" t="str">
        <f t="shared" si="578"/>
        <v>JANEIRO</v>
      </c>
    </row>
    <row r="5279" spans="4:14" x14ac:dyDescent="0.25">
      <c r="D5279" s="119" t="s">
        <v>192</v>
      </c>
      <c r="H5279" s="141">
        <f t="shared" si="579"/>
        <v>0</v>
      </c>
      <c r="M5279" s="190">
        <f t="shared" si="580"/>
        <v>1</v>
      </c>
      <c r="N5279" s="190" t="str">
        <f t="shared" si="578"/>
        <v>JANEIRO</v>
      </c>
    </row>
    <row r="5280" spans="4:14" x14ac:dyDescent="0.25">
      <c r="D5280" s="119" t="s">
        <v>192</v>
      </c>
      <c r="H5280" s="141">
        <f t="shared" si="579"/>
        <v>0</v>
      </c>
      <c r="M5280" s="190">
        <f t="shared" si="580"/>
        <v>1</v>
      </c>
      <c r="N5280" s="190" t="str">
        <f t="shared" si="578"/>
        <v>JANEIRO</v>
      </c>
    </row>
    <row r="5281" spans="4:14" x14ac:dyDescent="0.25">
      <c r="D5281" s="119" t="s">
        <v>192</v>
      </c>
      <c r="H5281" s="141">
        <f t="shared" si="579"/>
        <v>0</v>
      </c>
      <c r="M5281" s="190">
        <f t="shared" si="580"/>
        <v>1</v>
      </c>
      <c r="N5281" s="190" t="str">
        <f t="shared" si="578"/>
        <v>JANEIRO</v>
      </c>
    </row>
    <row r="5282" spans="4:14" x14ac:dyDescent="0.25">
      <c r="D5282" s="119" t="s">
        <v>192</v>
      </c>
      <c r="H5282" s="141">
        <f t="shared" si="579"/>
        <v>0</v>
      </c>
      <c r="M5282" s="190">
        <f t="shared" si="580"/>
        <v>1</v>
      </c>
      <c r="N5282" s="190" t="str">
        <f t="shared" si="578"/>
        <v>JANEIRO</v>
      </c>
    </row>
    <row r="5283" spans="4:14" x14ac:dyDescent="0.25">
      <c r="D5283" s="119" t="s">
        <v>192</v>
      </c>
      <c r="H5283" s="141">
        <f t="shared" si="579"/>
        <v>0</v>
      </c>
      <c r="M5283" s="190">
        <f t="shared" si="580"/>
        <v>1</v>
      </c>
      <c r="N5283" s="190" t="str">
        <f t="shared" si="578"/>
        <v>JANEIRO</v>
      </c>
    </row>
    <row r="5284" spans="4:14" x14ac:dyDescent="0.25">
      <c r="D5284" s="119" t="s">
        <v>192</v>
      </c>
      <c r="H5284" s="141">
        <f t="shared" si="579"/>
        <v>0</v>
      </c>
      <c r="M5284" s="190">
        <f t="shared" si="580"/>
        <v>1</v>
      </c>
      <c r="N5284" s="190" t="str">
        <f t="shared" si="578"/>
        <v>JANEIRO</v>
      </c>
    </row>
    <row r="5285" spans="4:14" x14ac:dyDescent="0.25">
      <c r="D5285" s="119" t="s">
        <v>192</v>
      </c>
      <c r="H5285" s="141">
        <f t="shared" si="579"/>
        <v>0</v>
      </c>
      <c r="M5285" s="190">
        <f t="shared" si="580"/>
        <v>1</v>
      </c>
      <c r="N5285" s="190" t="str">
        <f t="shared" si="578"/>
        <v>JANEIRO</v>
      </c>
    </row>
    <row r="5286" spans="4:14" x14ac:dyDescent="0.25">
      <c r="D5286" s="119" t="s">
        <v>192</v>
      </c>
      <c r="H5286" s="141">
        <f t="shared" si="579"/>
        <v>0</v>
      </c>
      <c r="M5286" s="190">
        <f t="shared" si="580"/>
        <v>1</v>
      </c>
      <c r="N5286" s="190" t="str">
        <f t="shared" si="578"/>
        <v>JANEIRO</v>
      </c>
    </row>
    <row r="5287" spans="4:14" x14ac:dyDescent="0.25">
      <c r="D5287" s="119" t="s">
        <v>192</v>
      </c>
      <c r="H5287" s="141">
        <f t="shared" si="579"/>
        <v>0</v>
      </c>
      <c r="M5287" s="190">
        <f t="shared" si="580"/>
        <v>1</v>
      </c>
      <c r="N5287" s="190" t="str">
        <f t="shared" si="578"/>
        <v>JANEIRO</v>
      </c>
    </row>
    <row r="5288" spans="4:14" x14ac:dyDescent="0.25">
      <c r="D5288" s="119" t="s">
        <v>192</v>
      </c>
      <c r="H5288" s="141">
        <f t="shared" si="579"/>
        <v>0</v>
      </c>
      <c r="M5288" s="190">
        <f t="shared" si="580"/>
        <v>1</v>
      </c>
      <c r="N5288" s="190" t="str">
        <f t="shared" si="578"/>
        <v>JANEIRO</v>
      </c>
    </row>
    <row r="5289" spans="4:14" x14ac:dyDescent="0.25">
      <c r="D5289" s="119" t="s">
        <v>192</v>
      </c>
      <c r="H5289" s="141">
        <f t="shared" si="579"/>
        <v>0</v>
      </c>
      <c r="M5289" s="190">
        <f t="shared" si="580"/>
        <v>1</v>
      </c>
      <c r="N5289" s="190" t="str">
        <f t="shared" si="578"/>
        <v>JANEIRO</v>
      </c>
    </row>
    <row r="5290" spans="4:14" x14ac:dyDescent="0.25">
      <c r="D5290" s="119" t="s">
        <v>192</v>
      </c>
      <c r="H5290" s="141">
        <f t="shared" si="579"/>
        <v>0</v>
      </c>
      <c r="M5290" s="190">
        <f t="shared" si="580"/>
        <v>1</v>
      </c>
      <c r="N5290" s="190" t="str">
        <f t="shared" si="578"/>
        <v>JANEIRO</v>
      </c>
    </row>
    <row r="5291" spans="4:14" x14ac:dyDescent="0.25">
      <c r="D5291" s="119" t="s">
        <v>192</v>
      </c>
      <c r="H5291" s="141">
        <f t="shared" si="579"/>
        <v>0</v>
      </c>
      <c r="M5291" s="190">
        <f t="shared" si="580"/>
        <v>1</v>
      </c>
      <c r="N5291" s="190" t="str">
        <f t="shared" si="578"/>
        <v>JANEIRO</v>
      </c>
    </row>
    <row r="5292" spans="4:14" x14ac:dyDescent="0.25">
      <c r="D5292" s="119" t="s">
        <v>192</v>
      </c>
      <c r="H5292" s="141">
        <f t="shared" si="579"/>
        <v>0</v>
      </c>
      <c r="M5292" s="190">
        <f t="shared" si="580"/>
        <v>1</v>
      </c>
      <c r="N5292" s="190" t="str">
        <f t="shared" si="578"/>
        <v>JANEIRO</v>
      </c>
    </row>
    <row r="5293" spans="4:14" x14ac:dyDescent="0.25">
      <c r="D5293" s="119" t="s">
        <v>192</v>
      </c>
      <c r="H5293" s="141">
        <f t="shared" si="579"/>
        <v>0</v>
      </c>
      <c r="M5293" s="190">
        <f t="shared" si="580"/>
        <v>1</v>
      </c>
      <c r="N5293" s="190" t="str">
        <f t="shared" si="578"/>
        <v>JANEIRO</v>
      </c>
    </row>
    <row r="5294" spans="4:14" x14ac:dyDescent="0.25">
      <c r="D5294" s="119" t="s">
        <v>192</v>
      </c>
      <c r="H5294" s="141">
        <f t="shared" si="579"/>
        <v>0</v>
      </c>
      <c r="M5294" s="190">
        <f t="shared" si="580"/>
        <v>1</v>
      </c>
      <c r="N5294" s="190" t="str">
        <f t="shared" si="578"/>
        <v>JANEIRO</v>
      </c>
    </row>
    <row r="5295" spans="4:14" x14ac:dyDescent="0.25">
      <c r="D5295" s="119" t="s">
        <v>192</v>
      </c>
      <c r="H5295" s="141">
        <f t="shared" si="579"/>
        <v>0</v>
      </c>
      <c r="M5295" s="190">
        <f t="shared" si="580"/>
        <v>1</v>
      </c>
      <c r="N5295" s="190" t="str">
        <f t="shared" si="578"/>
        <v>JANEIRO</v>
      </c>
    </row>
    <row r="5296" spans="4:14" x14ac:dyDescent="0.25">
      <c r="D5296" s="119" t="s">
        <v>192</v>
      </c>
      <c r="H5296" s="141">
        <f t="shared" si="579"/>
        <v>0</v>
      </c>
      <c r="M5296" s="190">
        <f t="shared" si="580"/>
        <v>1</v>
      </c>
      <c r="N5296" s="190" t="str">
        <f t="shared" si="578"/>
        <v>JANEIRO</v>
      </c>
    </row>
    <row r="5297" spans="4:14" x14ac:dyDescent="0.25">
      <c r="D5297" s="119" t="s">
        <v>192</v>
      </c>
      <c r="H5297" s="141">
        <f t="shared" si="579"/>
        <v>0</v>
      </c>
      <c r="M5297" s="190">
        <f t="shared" si="580"/>
        <v>1</v>
      </c>
      <c r="N5297" s="190" t="str">
        <f t="shared" si="578"/>
        <v>JANEIRO</v>
      </c>
    </row>
    <row r="5298" spans="4:14" x14ac:dyDescent="0.25">
      <c r="D5298" s="119" t="s">
        <v>192</v>
      </c>
      <c r="H5298" s="141">
        <f t="shared" si="579"/>
        <v>0</v>
      </c>
      <c r="M5298" s="190">
        <f t="shared" si="580"/>
        <v>1</v>
      </c>
      <c r="N5298" s="190" t="str">
        <f t="shared" si="578"/>
        <v>JANEIRO</v>
      </c>
    </row>
    <row r="5299" spans="4:14" x14ac:dyDescent="0.25">
      <c r="D5299" s="119" t="s">
        <v>192</v>
      </c>
      <c r="H5299" s="141">
        <f t="shared" si="579"/>
        <v>0</v>
      </c>
      <c r="M5299" s="190">
        <f t="shared" si="580"/>
        <v>1</v>
      </c>
      <c r="N5299" s="190" t="str">
        <f t="shared" si="578"/>
        <v>JANEIRO</v>
      </c>
    </row>
    <row r="5300" spans="4:14" x14ac:dyDescent="0.25">
      <c r="D5300" s="119" t="s">
        <v>192</v>
      </c>
      <c r="H5300" s="141">
        <f t="shared" si="579"/>
        <v>0</v>
      </c>
      <c r="M5300" s="190">
        <f t="shared" si="580"/>
        <v>1</v>
      </c>
      <c r="N5300" s="190" t="str">
        <f t="shared" si="578"/>
        <v>JANEIRO</v>
      </c>
    </row>
    <row r="5301" spans="4:14" x14ac:dyDescent="0.25">
      <c r="D5301" s="119" t="s">
        <v>192</v>
      </c>
      <c r="H5301" s="141">
        <f t="shared" si="579"/>
        <v>0</v>
      </c>
      <c r="M5301" s="190">
        <f t="shared" si="580"/>
        <v>1</v>
      </c>
      <c r="N5301" s="190" t="str">
        <f t="shared" si="578"/>
        <v>JANEIRO</v>
      </c>
    </row>
    <row r="5302" spans="4:14" x14ac:dyDescent="0.25">
      <c r="D5302" s="119" t="s">
        <v>192</v>
      </c>
      <c r="H5302" s="141">
        <f t="shared" si="579"/>
        <v>0</v>
      </c>
      <c r="M5302" s="190">
        <f t="shared" si="580"/>
        <v>1</v>
      </c>
      <c r="N5302" s="190" t="str">
        <f t="shared" si="578"/>
        <v>JANEIRO</v>
      </c>
    </row>
    <row r="5303" spans="4:14" x14ac:dyDescent="0.25">
      <c r="D5303" s="119" t="s">
        <v>192</v>
      </c>
      <c r="H5303" s="141">
        <f t="shared" si="579"/>
        <v>0</v>
      </c>
      <c r="M5303" s="190">
        <f t="shared" si="580"/>
        <v>1</v>
      </c>
      <c r="N5303" s="190" t="str">
        <f t="shared" si="578"/>
        <v>JANEIRO</v>
      </c>
    </row>
    <row r="5304" spans="4:14" x14ac:dyDescent="0.25">
      <c r="D5304" s="119" t="s">
        <v>192</v>
      </c>
      <c r="H5304" s="141">
        <f t="shared" si="579"/>
        <v>0</v>
      </c>
      <c r="M5304" s="190">
        <f t="shared" si="580"/>
        <v>1</v>
      </c>
      <c r="N5304" s="190" t="str">
        <f t="shared" si="578"/>
        <v>JANEIRO</v>
      </c>
    </row>
    <row r="5305" spans="4:14" x14ac:dyDescent="0.25">
      <c r="D5305" s="119" t="s">
        <v>192</v>
      </c>
      <c r="H5305" s="141">
        <f t="shared" si="579"/>
        <v>0</v>
      </c>
      <c r="M5305" s="190">
        <f t="shared" si="580"/>
        <v>1</v>
      </c>
      <c r="N5305" s="190" t="str">
        <f t="shared" si="578"/>
        <v>JANEIRO</v>
      </c>
    </row>
    <row r="5306" spans="4:14" x14ac:dyDescent="0.25">
      <c r="D5306" s="119" t="s">
        <v>192</v>
      </c>
      <c r="H5306" s="141">
        <f t="shared" si="579"/>
        <v>0</v>
      </c>
      <c r="M5306" s="190">
        <f t="shared" si="580"/>
        <v>1</v>
      </c>
      <c r="N5306" s="190" t="str">
        <f t="shared" si="578"/>
        <v>JANEIRO</v>
      </c>
    </row>
    <row r="5307" spans="4:14" x14ac:dyDescent="0.25">
      <c r="D5307" s="119" t="s">
        <v>192</v>
      </c>
      <c r="H5307" s="141">
        <f t="shared" si="579"/>
        <v>0</v>
      </c>
      <c r="M5307" s="190">
        <f t="shared" si="580"/>
        <v>1</v>
      </c>
      <c r="N5307" s="190" t="str">
        <f t="shared" si="578"/>
        <v>JANEIRO</v>
      </c>
    </row>
    <row r="5308" spans="4:14" x14ac:dyDescent="0.25">
      <c r="D5308" s="119" t="s">
        <v>192</v>
      </c>
      <c r="H5308" s="141">
        <f t="shared" si="579"/>
        <v>0</v>
      </c>
      <c r="M5308" s="190">
        <f t="shared" si="580"/>
        <v>1</v>
      </c>
      <c r="N5308" s="190" t="str">
        <f t="shared" si="578"/>
        <v>JANEIRO</v>
      </c>
    </row>
    <row r="5309" spans="4:14" x14ac:dyDescent="0.25">
      <c r="D5309" s="119" t="s">
        <v>192</v>
      </c>
      <c r="H5309" s="141">
        <f t="shared" si="579"/>
        <v>0</v>
      </c>
      <c r="M5309" s="190">
        <f t="shared" si="580"/>
        <v>1</v>
      </c>
      <c r="N5309" s="190" t="str">
        <f t="shared" si="578"/>
        <v>JANEIRO</v>
      </c>
    </row>
    <row r="5310" spans="4:14" x14ac:dyDescent="0.25">
      <c r="D5310" s="119" t="s">
        <v>192</v>
      </c>
      <c r="H5310" s="141">
        <f t="shared" si="579"/>
        <v>0</v>
      </c>
      <c r="M5310" s="190">
        <f t="shared" si="580"/>
        <v>1</v>
      </c>
      <c r="N5310" s="190" t="str">
        <f t="shared" si="578"/>
        <v>JANEIRO</v>
      </c>
    </row>
    <row r="5311" spans="4:14" x14ac:dyDescent="0.25">
      <c r="D5311" s="119" t="s">
        <v>192</v>
      </c>
      <c r="H5311" s="141">
        <f t="shared" si="579"/>
        <v>0</v>
      </c>
      <c r="M5311" s="190">
        <f t="shared" si="580"/>
        <v>1</v>
      </c>
      <c r="N5311" s="190" t="str">
        <f t="shared" si="578"/>
        <v>JANEIRO</v>
      </c>
    </row>
    <row r="5312" spans="4:14" x14ac:dyDescent="0.25">
      <c r="D5312" s="119" t="s">
        <v>192</v>
      </c>
      <c r="H5312" s="141">
        <f t="shared" si="579"/>
        <v>0</v>
      </c>
      <c r="M5312" s="190">
        <f t="shared" si="580"/>
        <v>1</v>
      </c>
      <c r="N5312" s="190" t="str">
        <f t="shared" si="578"/>
        <v>JANEIRO</v>
      </c>
    </row>
    <row r="5313" spans="4:14" x14ac:dyDescent="0.25">
      <c r="D5313" s="119" t="s">
        <v>192</v>
      </c>
      <c r="H5313" s="141">
        <f t="shared" si="579"/>
        <v>0</v>
      </c>
      <c r="M5313" s="190">
        <f t="shared" si="580"/>
        <v>1</v>
      </c>
      <c r="N5313" s="190" t="str">
        <f t="shared" si="578"/>
        <v>JANEIRO</v>
      </c>
    </row>
    <row r="5314" spans="4:14" x14ac:dyDescent="0.25">
      <c r="D5314" s="119" t="s">
        <v>192</v>
      </c>
      <c r="H5314" s="141">
        <f t="shared" si="579"/>
        <v>0</v>
      </c>
      <c r="M5314" s="190">
        <f t="shared" si="580"/>
        <v>1</v>
      </c>
      <c r="N5314" s="190" t="str">
        <f t="shared" si="578"/>
        <v>JANEIRO</v>
      </c>
    </row>
    <row r="5315" spans="4:14" x14ac:dyDescent="0.25">
      <c r="D5315" s="119" t="s">
        <v>192</v>
      </c>
      <c r="H5315" s="141">
        <f t="shared" si="579"/>
        <v>0</v>
      </c>
      <c r="M5315" s="190">
        <f t="shared" si="580"/>
        <v>1</v>
      </c>
      <c r="N5315" s="190" t="str">
        <f t="shared" si="578"/>
        <v>JANEIRO</v>
      </c>
    </row>
    <row r="5316" spans="4:14" x14ac:dyDescent="0.25">
      <c r="D5316" s="119" t="s">
        <v>192</v>
      </c>
      <c r="H5316" s="141">
        <f t="shared" si="579"/>
        <v>0</v>
      </c>
      <c r="M5316" s="190">
        <f t="shared" si="580"/>
        <v>1</v>
      </c>
      <c r="N5316" s="190" t="str">
        <f t="shared" si="578"/>
        <v>JANEIRO</v>
      </c>
    </row>
    <row r="5317" spans="4:14" x14ac:dyDescent="0.25">
      <c r="D5317" s="119" t="s">
        <v>192</v>
      </c>
      <c r="H5317" s="141">
        <f t="shared" si="579"/>
        <v>0</v>
      </c>
      <c r="M5317" s="190">
        <f t="shared" si="580"/>
        <v>1</v>
      </c>
      <c r="N5317" s="190" t="str">
        <f t="shared" ref="N5317:N5380" si="581">IF(M5317=1,"JANEIRO",IF(M5317=2,"FEVEREIRO",IF(M5317=3,"MARÇO",IF(M5317=4,"ABRIL",IF(M5317=5,"MAIO",IF(M5317=6,"JUNHO",IF(M5317=7,"JULHO",IF(M5317=8,"AGOSTO",IF(M5317=9,"SETEMBRO",IF(M5317=10,"OUTUBRO",IF(M5317=11,"NOVEMBRO",IF(M5317=12,"DEZEMBRO",""))))))))))))</f>
        <v>JANEIRO</v>
      </c>
    </row>
    <row r="5318" spans="4:14" x14ac:dyDescent="0.25">
      <c r="D5318" s="119" t="s">
        <v>192</v>
      </c>
      <c r="H5318" s="141">
        <f t="shared" ref="H5318:H5381" si="582">IF(OR(I5318="",I5318=0),G5318,I5318)</f>
        <v>0</v>
      </c>
      <c r="M5318" s="190">
        <f t="shared" ref="M5318:M5381" si="583">IFERROR(MONTH(O5318),"")</f>
        <v>1</v>
      </c>
      <c r="N5318" s="190" t="str">
        <f t="shared" si="581"/>
        <v>JANEIRO</v>
      </c>
    </row>
    <row r="5319" spans="4:14" x14ac:dyDescent="0.25">
      <c r="D5319" s="119" t="s">
        <v>192</v>
      </c>
      <c r="H5319" s="141">
        <f t="shared" si="582"/>
        <v>0</v>
      </c>
      <c r="M5319" s="190">
        <f t="shared" si="583"/>
        <v>1</v>
      </c>
      <c r="N5319" s="190" t="str">
        <f t="shared" si="581"/>
        <v>JANEIRO</v>
      </c>
    </row>
    <row r="5320" spans="4:14" x14ac:dyDescent="0.25">
      <c r="D5320" s="119" t="s">
        <v>192</v>
      </c>
      <c r="H5320" s="141">
        <f t="shared" si="582"/>
        <v>0</v>
      </c>
      <c r="M5320" s="190">
        <f t="shared" si="583"/>
        <v>1</v>
      </c>
      <c r="N5320" s="190" t="str">
        <f t="shared" si="581"/>
        <v>JANEIRO</v>
      </c>
    </row>
    <row r="5321" spans="4:14" x14ac:dyDescent="0.25">
      <c r="D5321" s="119" t="s">
        <v>192</v>
      </c>
      <c r="H5321" s="141">
        <f t="shared" si="582"/>
        <v>0</v>
      </c>
      <c r="M5321" s="190">
        <f t="shared" si="583"/>
        <v>1</v>
      </c>
      <c r="N5321" s="190" t="str">
        <f t="shared" si="581"/>
        <v>JANEIRO</v>
      </c>
    </row>
    <row r="5322" spans="4:14" x14ac:dyDescent="0.25">
      <c r="D5322" s="119" t="s">
        <v>192</v>
      </c>
      <c r="H5322" s="141">
        <f t="shared" si="582"/>
        <v>0</v>
      </c>
      <c r="M5322" s="190">
        <f t="shared" si="583"/>
        <v>1</v>
      </c>
      <c r="N5322" s="190" t="str">
        <f t="shared" si="581"/>
        <v>JANEIRO</v>
      </c>
    </row>
    <row r="5323" spans="4:14" x14ac:dyDescent="0.25">
      <c r="D5323" s="119" t="s">
        <v>192</v>
      </c>
      <c r="H5323" s="141">
        <f t="shared" si="582"/>
        <v>0</v>
      </c>
      <c r="M5323" s="190">
        <f t="shared" si="583"/>
        <v>1</v>
      </c>
      <c r="N5323" s="190" t="str">
        <f t="shared" si="581"/>
        <v>JANEIRO</v>
      </c>
    </row>
    <row r="5324" spans="4:14" x14ac:dyDescent="0.25">
      <c r="D5324" s="119" t="s">
        <v>192</v>
      </c>
      <c r="H5324" s="141">
        <f t="shared" si="582"/>
        <v>0</v>
      </c>
      <c r="M5324" s="190">
        <f t="shared" si="583"/>
        <v>1</v>
      </c>
      <c r="N5324" s="190" t="str">
        <f t="shared" si="581"/>
        <v>JANEIRO</v>
      </c>
    </row>
    <row r="5325" spans="4:14" x14ac:dyDescent="0.25">
      <c r="D5325" s="119" t="s">
        <v>192</v>
      </c>
      <c r="H5325" s="141">
        <f t="shared" si="582"/>
        <v>0</v>
      </c>
      <c r="M5325" s="190">
        <f t="shared" si="583"/>
        <v>1</v>
      </c>
      <c r="N5325" s="190" t="str">
        <f t="shared" si="581"/>
        <v>JANEIRO</v>
      </c>
    </row>
    <row r="5326" spans="4:14" x14ac:dyDescent="0.25">
      <c r="D5326" s="119" t="s">
        <v>192</v>
      </c>
      <c r="H5326" s="141">
        <f t="shared" si="582"/>
        <v>0</v>
      </c>
      <c r="M5326" s="190">
        <f t="shared" si="583"/>
        <v>1</v>
      </c>
      <c r="N5326" s="190" t="str">
        <f t="shared" si="581"/>
        <v>JANEIRO</v>
      </c>
    </row>
    <row r="5327" spans="4:14" x14ac:dyDescent="0.25">
      <c r="D5327" s="119" t="s">
        <v>192</v>
      </c>
      <c r="H5327" s="141">
        <f t="shared" si="582"/>
        <v>0</v>
      </c>
      <c r="M5327" s="190">
        <f t="shared" si="583"/>
        <v>1</v>
      </c>
      <c r="N5327" s="190" t="str">
        <f t="shared" si="581"/>
        <v>JANEIRO</v>
      </c>
    </row>
    <row r="5328" spans="4:14" x14ac:dyDescent="0.25">
      <c r="D5328" s="119" t="s">
        <v>192</v>
      </c>
      <c r="H5328" s="141">
        <f t="shared" si="582"/>
        <v>0</v>
      </c>
      <c r="M5328" s="190">
        <f t="shared" si="583"/>
        <v>1</v>
      </c>
      <c r="N5328" s="190" t="str">
        <f t="shared" si="581"/>
        <v>JANEIRO</v>
      </c>
    </row>
    <row r="5329" spans="4:14" x14ac:dyDescent="0.25">
      <c r="D5329" s="119" t="s">
        <v>192</v>
      </c>
      <c r="H5329" s="141">
        <f t="shared" si="582"/>
        <v>0</v>
      </c>
      <c r="M5329" s="190">
        <f t="shared" si="583"/>
        <v>1</v>
      </c>
      <c r="N5329" s="190" t="str">
        <f t="shared" si="581"/>
        <v>JANEIRO</v>
      </c>
    </row>
    <row r="5330" spans="4:14" x14ac:dyDescent="0.25">
      <c r="D5330" s="119" t="s">
        <v>192</v>
      </c>
      <c r="H5330" s="141">
        <f t="shared" si="582"/>
        <v>0</v>
      </c>
      <c r="M5330" s="190">
        <f t="shared" si="583"/>
        <v>1</v>
      </c>
      <c r="N5330" s="190" t="str">
        <f t="shared" si="581"/>
        <v>JANEIRO</v>
      </c>
    </row>
    <row r="5331" spans="4:14" x14ac:dyDescent="0.25">
      <c r="D5331" s="119" t="s">
        <v>192</v>
      </c>
      <c r="H5331" s="141">
        <f t="shared" si="582"/>
        <v>0</v>
      </c>
      <c r="M5331" s="190">
        <f t="shared" si="583"/>
        <v>1</v>
      </c>
      <c r="N5331" s="190" t="str">
        <f t="shared" si="581"/>
        <v>JANEIRO</v>
      </c>
    </row>
    <row r="5332" spans="4:14" x14ac:dyDescent="0.25">
      <c r="D5332" s="119" t="s">
        <v>192</v>
      </c>
      <c r="H5332" s="141">
        <f t="shared" si="582"/>
        <v>0</v>
      </c>
      <c r="M5332" s="190">
        <f t="shared" si="583"/>
        <v>1</v>
      </c>
      <c r="N5332" s="190" t="str">
        <f t="shared" si="581"/>
        <v>JANEIRO</v>
      </c>
    </row>
    <row r="5333" spans="4:14" x14ac:dyDescent="0.25">
      <c r="D5333" s="119" t="s">
        <v>192</v>
      </c>
      <c r="H5333" s="141">
        <f t="shared" si="582"/>
        <v>0</v>
      </c>
      <c r="M5333" s="190">
        <f t="shared" si="583"/>
        <v>1</v>
      </c>
      <c r="N5333" s="190" t="str">
        <f t="shared" si="581"/>
        <v>JANEIRO</v>
      </c>
    </row>
    <row r="5334" spans="4:14" x14ac:dyDescent="0.25">
      <c r="D5334" s="119" t="s">
        <v>192</v>
      </c>
      <c r="H5334" s="141">
        <f t="shared" si="582"/>
        <v>0</v>
      </c>
      <c r="M5334" s="190">
        <f t="shared" si="583"/>
        <v>1</v>
      </c>
      <c r="N5334" s="190" t="str">
        <f t="shared" si="581"/>
        <v>JANEIRO</v>
      </c>
    </row>
    <row r="5335" spans="4:14" x14ac:dyDescent="0.25">
      <c r="D5335" s="119" t="s">
        <v>192</v>
      </c>
      <c r="H5335" s="141">
        <f t="shared" si="582"/>
        <v>0</v>
      </c>
      <c r="M5335" s="190">
        <f t="shared" si="583"/>
        <v>1</v>
      </c>
      <c r="N5335" s="190" t="str">
        <f t="shared" si="581"/>
        <v>JANEIRO</v>
      </c>
    </row>
    <row r="5336" spans="4:14" x14ac:dyDescent="0.25">
      <c r="D5336" s="119" t="s">
        <v>192</v>
      </c>
      <c r="H5336" s="141">
        <f t="shared" si="582"/>
        <v>0</v>
      </c>
      <c r="M5336" s="190">
        <f t="shared" si="583"/>
        <v>1</v>
      </c>
      <c r="N5336" s="190" t="str">
        <f t="shared" si="581"/>
        <v>JANEIRO</v>
      </c>
    </row>
    <row r="5337" spans="4:14" x14ac:dyDescent="0.25">
      <c r="D5337" s="119" t="s">
        <v>192</v>
      </c>
      <c r="H5337" s="141">
        <f t="shared" si="582"/>
        <v>0</v>
      </c>
      <c r="M5337" s="190">
        <f t="shared" si="583"/>
        <v>1</v>
      </c>
      <c r="N5337" s="190" t="str">
        <f t="shared" si="581"/>
        <v>JANEIRO</v>
      </c>
    </row>
    <row r="5338" spans="4:14" x14ac:dyDescent="0.25">
      <c r="D5338" s="119" t="s">
        <v>192</v>
      </c>
      <c r="H5338" s="141">
        <f t="shared" si="582"/>
        <v>0</v>
      </c>
      <c r="M5338" s="190">
        <f t="shared" si="583"/>
        <v>1</v>
      </c>
      <c r="N5338" s="190" t="str">
        <f t="shared" si="581"/>
        <v>JANEIRO</v>
      </c>
    </row>
    <row r="5339" spans="4:14" x14ac:dyDescent="0.25">
      <c r="D5339" s="119" t="s">
        <v>192</v>
      </c>
      <c r="H5339" s="141">
        <f t="shared" si="582"/>
        <v>0</v>
      </c>
      <c r="M5339" s="190">
        <f t="shared" si="583"/>
        <v>1</v>
      </c>
      <c r="N5339" s="190" t="str">
        <f t="shared" si="581"/>
        <v>JANEIRO</v>
      </c>
    </row>
    <row r="5340" spans="4:14" x14ac:dyDescent="0.25">
      <c r="D5340" s="119" t="s">
        <v>192</v>
      </c>
      <c r="H5340" s="141">
        <f t="shared" si="582"/>
        <v>0</v>
      </c>
      <c r="M5340" s="190">
        <f t="shared" si="583"/>
        <v>1</v>
      </c>
      <c r="N5340" s="190" t="str">
        <f t="shared" si="581"/>
        <v>JANEIRO</v>
      </c>
    </row>
    <row r="5341" spans="4:14" x14ac:dyDescent="0.25">
      <c r="D5341" s="119" t="s">
        <v>192</v>
      </c>
      <c r="H5341" s="141">
        <f t="shared" si="582"/>
        <v>0</v>
      </c>
      <c r="M5341" s="190">
        <f t="shared" si="583"/>
        <v>1</v>
      </c>
      <c r="N5341" s="190" t="str">
        <f t="shared" si="581"/>
        <v>JANEIRO</v>
      </c>
    </row>
    <row r="5342" spans="4:14" x14ac:dyDescent="0.25">
      <c r="D5342" s="119" t="s">
        <v>192</v>
      </c>
      <c r="H5342" s="141">
        <f t="shared" si="582"/>
        <v>0</v>
      </c>
      <c r="M5342" s="190">
        <f t="shared" si="583"/>
        <v>1</v>
      </c>
      <c r="N5342" s="190" t="str">
        <f t="shared" si="581"/>
        <v>JANEIRO</v>
      </c>
    </row>
    <row r="5343" spans="4:14" x14ac:dyDescent="0.25">
      <c r="D5343" s="119" t="s">
        <v>192</v>
      </c>
      <c r="H5343" s="141">
        <f t="shared" si="582"/>
        <v>0</v>
      </c>
      <c r="M5343" s="190">
        <f t="shared" si="583"/>
        <v>1</v>
      </c>
      <c r="N5343" s="190" t="str">
        <f t="shared" si="581"/>
        <v>JANEIRO</v>
      </c>
    </row>
    <row r="5344" spans="4:14" x14ac:dyDescent="0.25">
      <c r="D5344" s="119" t="s">
        <v>192</v>
      </c>
      <c r="H5344" s="141">
        <f t="shared" si="582"/>
        <v>0</v>
      </c>
      <c r="M5344" s="190">
        <f t="shared" si="583"/>
        <v>1</v>
      </c>
      <c r="N5344" s="190" t="str">
        <f t="shared" si="581"/>
        <v>JANEIRO</v>
      </c>
    </row>
    <row r="5345" spans="4:14" x14ac:dyDescent="0.25">
      <c r="D5345" s="119" t="s">
        <v>192</v>
      </c>
      <c r="H5345" s="141">
        <f t="shared" si="582"/>
        <v>0</v>
      </c>
      <c r="M5345" s="190">
        <f t="shared" si="583"/>
        <v>1</v>
      </c>
      <c r="N5345" s="190" t="str">
        <f t="shared" si="581"/>
        <v>JANEIRO</v>
      </c>
    </row>
    <row r="5346" spans="4:14" x14ac:dyDescent="0.25">
      <c r="D5346" s="119" t="s">
        <v>192</v>
      </c>
      <c r="H5346" s="141">
        <f t="shared" si="582"/>
        <v>0</v>
      </c>
      <c r="M5346" s="190">
        <f t="shared" si="583"/>
        <v>1</v>
      </c>
      <c r="N5346" s="190" t="str">
        <f t="shared" si="581"/>
        <v>JANEIRO</v>
      </c>
    </row>
    <row r="5347" spans="4:14" x14ac:dyDescent="0.25">
      <c r="D5347" s="119" t="s">
        <v>192</v>
      </c>
      <c r="H5347" s="141">
        <f t="shared" si="582"/>
        <v>0</v>
      </c>
      <c r="M5347" s="190">
        <f t="shared" si="583"/>
        <v>1</v>
      </c>
      <c r="N5347" s="190" t="str">
        <f t="shared" si="581"/>
        <v>JANEIRO</v>
      </c>
    </row>
    <row r="5348" spans="4:14" x14ac:dyDescent="0.25">
      <c r="D5348" s="119" t="s">
        <v>192</v>
      </c>
      <c r="H5348" s="141">
        <f t="shared" si="582"/>
        <v>0</v>
      </c>
      <c r="M5348" s="190">
        <f t="shared" si="583"/>
        <v>1</v>
      </c>
      <c r="N5348" s="190" t="str">
        <f t="shared" si="581"/>
        <v>JANEIRO</v>
      </c>
    </row>
    <row r="5349" spans="4:14" x14ac:dyDescent="0.25">
      <c r="D5349" s="119" t="s">
        <v>192</v>
      </c>
      <c r="H5349" s="141">
        <f t="shared" si="582"/>
        <v>0</v>
      </c>
      <c r="M5349" s="190">
        <f t="shared" si="583"/>
        <v>1</v>
      </c>
      <c r="N5349" s="190" t="str">
        <f t="shared" si="581"/>
        <v>JANEIRO</v>
      </c>
    </row>
    <row r="5350" spans="4:14" x14ac:dyDescent="0.25">
      <c r="D5350" s="119" t="s">
        <v>192</v>
      </c>
      <c r="H5350" s="141">
        <f t="shared" si="582"/>
        <v>0</v>
      </c>
      <c r="M5350" s="190">
        <f t="shared" si="583"/>
        <v>1</v>
      </c>
      <c r="N5350" s="190" t="str">
        <f t="shared" si="581"/>
        <v>JANEIRO</v>
      </c>
    </row>
    <row r="5351" spans="4:14" x14ac:dyDescent="0.25">
      <c r="D5351" s="119" t="s">
        <v>192</v>
      </c>
      <c r="H5351" s="141">
        <f t="shared" si="582"/>
        <v>0</v>
      </c>
      <c r="M5351" s="190">
        <f t="shared" si="583"/>
        <v>1</v>
      </c>
      <c r="N5351" s="190" t="str">
        <f t="shared" si="581"/>
        <v>JANEIRO</v>
      </c>
    </row>
    <row r="5352" spans="4:14" x14ac:dyDescent="0.25">
      <c r="D5352" s="119" t="s">
        <v>192</v>
      </c>
      <c r="H5352" s="141">
        <f t="shared" si="582"/>
        <v>0</v>
      </c>
      <c r="M5352" s="190">
        <f t="shared" si="583"/>
        <v>1</v>
      </c>
      <c r="N5352" s="190" t="str">
        <f t="shared" si="581"/>
        <v>JANEIRO</v>
      </c>
    </row>
    <row r="5353" spans="4:14" x14ac:dyDescent="0.25">
      <c r="D5353" s="119" t="s">
        <v>192</v>
      </c>
      <c r="H5353" s="141">
        <f t="shared" si="582"/>
        <v>0</v>
      </c>
      <c r="M5353" s="190">
        <f t="shared" si="583"/>
        <v>1</v>
      </c>
      <c r="N5353" s="190" t="str">
        <f t="shared" si="581"/>
        <v>JANEIRO</v>
      </c>
    </row>
    <row r="5354" spans="4:14" x14ac:dyDescent="0.25">
      <c r="D5354" s="119" t="s">
        <v>192</v>
      </c>
      <c r="H5354" s="141">
        <f t="shared" si="582"/>
        <v>0</v>
      </c>
      <c r="M5354" s="190">
        <f t="shared" si="583"/>
        <v>1</v>
      </c>
      <c r="N5354" s="190" t="str">
        <f t="shared" si="581"/>
        <v>JANEIRO</v>
      </c>
    </row>
    <row r="5355" spans="4:14" x14ac:dyDescent="0.25">
      <c r="D5355" s="119" t="s">
        <v>192</v>
      </c>
      <c r="H5355" s="141">
        <f t="shared" si="582"/>
        <v>0</v>
      </c>
      <c r="M5355" s="190">
        <f t="shared" si="583"/>
        <v>1</v>
      </c>
      <c r="N5355" s="190" t="str">
        <f t="shared" si="581"/>
        <v>JANEIRO</v>
      </c>
    </row>
    <row r="5356" spans="4:14" x14ac:dyDescent="0.25">
      <c r="D5356" s="119" t="s">
        <v>192</v>
      </c>
      <c r="H5356" s="141">
        <f t="shared" si="582"/>
        <v>0</v>
      </c>
      <c r="M5356" s="190">
        <f t="shared" si="583"/>
        <v>1</v>
      </c>
      <c r="N5356" s="190" t="str">
        <f t="shared" si="581"/>
        <v>JANEIRO</v>
      </c>
    </row>
    <row r="5357" spans="4:14" x14ac:dyDescent="0.25">
      <c r="D5357" s="119" t="s">
        <v>192</v>
      </c>
      <c r="H5357" s="141">
        <f t="shared" si="582"/>
        <v>0</v>
      </c>
      <c r="M5357" s="190">
        <f t="shared" si="583"/>
        <v>1</v>
      </c>
      <c r="N5357" s="190" t="str">
        <f t="shared" si="581"/>
        <v>JANEIRO</v>
      </c>
    </row>
    <row r="5358" spans="4:14" x14ac:dyDescent="0.25">
      <c r="D5358" s="119" t="s">
        <v>192</v>
      </c>
      <c r="H5358" s="141">
        <f t="shared" si="582"/>
        <v>0</v>
      </c>
      <c r="M5358" s="190">
        <f t="shared" si="583"/>
        <v>1</v>
      </c>
      <c r="N5358" s="190" t="str">
        <f t="shared" si="581"/>
        <v>JANEIRO</v>
      </c>
    </row>
    <row r="5359" spans="4:14" x14ac:dyDescent="0.25">
      <c r="D5359" s="119" t="s">
        <v>192</v>
      </c>
      <c r="H5359" s="141">
        <f t="shared" si="582"/>
        <v>0</v>
      </c>
      <c r="M5359" s="190">
        <f t="shared" si="583"/>
        <v>1</v>
      </c>
      <c r="N5359" s="190" t="str">
        <f t="shared" si="581"/>
        <v>JANEIRO</v>
      </c>
    </row>
    <row r="5360" spans="4:14" x14ac:dyDescent="0.25">
      <c r="D5360" s="119" t="s">
        <v>192</v>
      </c>
      <c r="H5360" s="141">
        <f t="shared" si="582"/>
        <v>0</v>
      </c>
      <c r="M5360" s="190">
        <f t="shared" si="583"/>
        <v>1</v>
      </c>
      <c r="N5360" s="190" t="str">
        <f t="shared" si="581"/>
        <v>JANEIRO</v>
      </c>
    </row>
    <row r="5361" spans="4:14" x14ac:dyDescent="0.25">
      <c r="D5361" s="119" t="s">
        <v>192</v>
      </c>
      <c r="H5361" s="141">
        <f t="shared" si="582"/>
        <v>0</v>
      </c>
      <c r="M5361" s="190">
        <f t="shared" si="583"/>
        <v>1</v>
      </c>
      <c r="N5361" s="190" t="str">
        <f t="shared" si="581"/>
        <v>JANEIRO</v>
      </c>
    </row>
    <row r="5362" spans="4:14" x14ac:dyDescent="0.25">
      <c r="D5362" s="119" t="s">
        <v>192</v>
      </c>
      <c r="H5362" s="141">
        <f t="shared" si="582"/>
        <v>0</v>
      </c>
      <c r="M5362" s="190">
        <f t="shared" si="583"/>
        <v>1</v>
      </c>
      <c r="N5362" s="190" t="str">
        <f t="shared" si="581"/>
        <v>JANEIRO</v>
      </c>
    </row>
    <row r="5363" spans="4:14" x14ac:dyDescent="0.25">
      <c r="D5363" s="119" t="s">
        <v>192</v>
      </c>
      <c r="H5363" s="141">
        <f t="shared" si="582"/>
        <v>0</v>
      </c>
      <c r="M5363" s="190">
        <f t="shared" si="583"/>
        <v>1</v>
      </c>
      <c r="N5363" s="190" t="str">
        <f t="shared" si="581"/>
        <v>JANEIRO</v>
      </c>
    </row>
    <row r="5364" spans="4:14" x14ac:dyDescent="0.25">
      <c r="D5364" s="119" t="s">
        <v>192</v>
      </c>
      <c r="H5364" s="141">
        <f t="shared" si="582"/>
        <v>0</v>
      </c>
      <c r="M5364" s="190">
        <f t="shared" si="583"/>
        <v>1</v>
      </c>
      <c r="N5364" s="190" t="str">
        <f t="shared" si="581"/>
        <v>JANEIRO</v>
      </c>
    </row>
    <row r="5365" spans="4:14" x14ac:dyDescent="0.25">
      <c r="D5365" s="119" t="s">
        <v>192</v>
      </c>
      <c r="H5365" s="141">
        <f t="shared" si="582"/>
        <v>0</v>
      </c>
      <c r="M5365" s="190">
        <f t="shared" si="583"/>
        <v>1</v>
      </c>
      <c r="N5365" s="190" t="str">
        <f t="shared" si="581"/>
        <v>JANEIRO</v>
      </c>
    </row>
    <row r="5366" spans="4:14" x14ac:dyDescent="0.25">
      <c r="D5366" s="119" t="s">
        <v>192</v>
      </c>
      <c r="H5366" s="141">
        <f t="shared" si="582"/>
        <v>0</v>
      </c>
      <c r="M5366" s="190">
        <f t="shared" si="583"/>
        <v>1</v>
      </c>
      <c r="N5366" s="190" t="str">
        <f t="shared" si="581"/>
        <v>JANEIRO</v>
      </c>
    </row>
    <row r="5367" spans="4:14" x14ac:dyDescent="0.25">
      <c r="D5367" s="119" t="s">
        <v>192</v>
      </c>
      <c r="H5367" s="141">
        <f t="shared" si="582"/>
        <v>0</v>
      </c>
      <c r="M5367" s="190">
        <f t="shared" si="583"/>
        <v>1</v>
      </c>
      <c r="N5367" s="190" t="str">
        <f t="shared" si="581"/>
        <v>JANEIRO</v>
      </c>
    </row>
    <row r="5368" spans="4:14" x14ac:dyDescent="0.25">
      <c r="D5368" s="119" t="s">
        <v>192</v>
      </c>
      <c r="H5368" s="141">
        <f t="shared" si="582"/>
        <v>0</v>
      </c>
      <c r="M5368" s="190">
        <f t="shared" si="583"/>
        <v>1</v>
      </c>
      <c r="N5368" s="190" t="str">
        <f t="shared" si="581"/>
        <v>JANEIRO</v>
      </c>
    </row>
    <row r="5369" spans="4:14" x14ac:dyDescent="0.25">
      <c r="D5369" s="119" t="s">
        <v>192</v>
      </c>
      <c r="H5369" s="141">
        <f t="shared" si="582"/>
        <v>0</v>
      </c>
      <c r="M5369" s="190">
        <f t="shared" si="583"/>
        <v>1</v>
      </c>
      <c r="N5369" s="190" t="str">
        <f t="shared" si="581"/>
        <v>JANEIRO</v>
      </c>
    </row>
    <row r="5370" spans="4:14" x14ac:dyDescent="0.25">
      <c r="D5370" s="119" t="s">
        <v>192</v>
      </c>
      <c r="H5370" s="141">
        <f t="shared" si="582"/>
        <v>0</v>
      </c>
      <c r="M5370" s="190">
        <f t="shared" si="583"/>
        <v>1</v>
      </c>
      <c r="N5370" s="190" t="str">
        <f t="shared" si="581"/>
        <v>JANEIRO</v>
      </c>
    </row>
    <row r="5371" spans="4:14" x14ac:dyDescent="0.25">
      <c r="D5371" s="119" t="s">
        <v>192</v>
      </c>
      <c r="H5371" s="141">
        <f t="shared" si="582"/>
        <v>0</v>
      </c>
      <c r="M5371" s="190">
        <f t="shared" si="583"/>
        <v>1</v>
      </c>
      <c r="N5371" s="190" t="str">
        <f t="shared" si="581"/>
        <v>JANEIRO</v>
      </c>
    </row>
    <row r="5372" spans="4:14" x14ac:dyDescent="0.25">
      <c r="D5372" s="119" t="s">
        <v>192</v>
      </c>
      <c r="H5372" s="141">
        <f t="shared" si="582"/>
        <v>0</v>
      </c>
      <c r="M5372" s="190">
        <f t="shared" si="583"/>
        <v>1</v>
      </c>
      <c r="N5372" s="190" t="str">
        <f t="shared" si="581"/>
        <v>JANEIRO</v>
      </c>
    </row>
    <row r="5373" spans="4:14" x14ac:dyDescent="0.25">
      <c r="D5373" s="119" t="s">
        <v>192</v>
      </c>
      <c r="H5373" s="141">
        <f t="shared" si="582"/>
        <v>0</v>
      </c>
      <c r="M5373" s="190">
        <f t="shared" si="583"/>
        <v>1</v>
      </c>
      <c r="N5373" s="190" t="str">
        <f t="shared" si="581"/>
        <v>JANEIRO</v>
      </c>
    </row>
    <row r="5374" spans="4:14" x14ac:dyDescent="0.25">
      <c r="D5374" s="119" t="s">
        <v>192</v>
      </c>
      <c r="H5374" s="141">
        <f t="shared" si="582"/>
        <v>0</v>
      </c>
      <c r="M5374" s="190">
        <f t="shared" si="583"/>
        <v>1</v>
      </c>
      <c r="N5374" s="190" t="str">
        <f t="shared" si="581"/>
        <v>JANEIRO</v>
      </c>
    </row>
    <row r="5375" spans="4:14" x14ac:dyDescent="0.25">
      <c r="D5375" s="119" t="s">
        <v>192</v>
      </c>
      <c r="H5375" s="141">
        <f t="shared" si="582"/>
        <v>0</v>
      </c>
      <c r="M5375" s="190">
        <f t="shared" si="583"/>
        <v>1</v>
      </c>
      <c r="N5375" s="190" t="str">
        <f t="shared" si="581"/>
        <v>JANEIRO</v>
      </c>
    </row>
    <row r="5376" spans="4:14" x14ac:dyDescent="0.25">
      <c r="D5376" s="119" t="s">
        <v>192</v>
      </c>
      <c r="H5376" s="141">
        <f t="shared" si="582"/>
        <v>0</v>
      </c>
      <c r="M5376" s="190">
        <f t="shared" si="583"/>
        <v>1</v>
      </c>
      <c r="N5376" s="190" t="str">
        <f t="shared" si="581"/>
        <v>JANEIRO</v>
      </c>
    </row>
    <row r="5377" spans="4:14" x14ac:dyDescent="0.25">
      <c r="D5377" s="119" t="s">
        <v>192</v>
      </c>
      <c r="H5377" s="141">
        <f t="shared" si="582"/>
        <v>0</v>
      </c>
      <c r="M5377" s="190">
        <f t="shared" si="583"/>
        <v>1</v>
      </c>
      <c r="N5377" s="190" t="str">
        <f t="shared" si="581"/>
        <v>JANEIRO</v>
      </c>
    </row>
    <row r="5378" spans="4:14" x14ac:dyDescent="0.25">
      <c r="D5378" s="119" t="s">
        <v>192</v>
      </c>
      <c r="H5378" s="141">
        <f t="shared" si="582"/>
        <v>0</v>
      </c>
      <c r="M5378" s="190">
        <f t="shared" si="583"/>
        <v>1</v>
      </c>
      <c r="N5378" s="190" t="str">
        <f t="shared" si="581"/>
        <v>JANEIRO</v>
      </c>
    </row>
    <row r="5379" spans="4:14" x14ac:dyDescent="0.25">
      <c r="D5379" s="119" t="s">
        <v>192</v>
      </c>
      <c r="H5379" s="141">
        <f t="shared" si="582"/>
        <v>0</v>
      </c>
      <c r="M5379" s="190">
        <f t="shared" si="583"/>
        <v>1</v>
      </c>
      <c r="N5379" s="190" t="str">
        <f t="shared" si="581"/>
        <v>JANEIRO</v>
      </c>
    </row>
    <row r="5380" spans="4:14" x14ac:dyDescent="0.25">
      <c r="D5380" s="119" t="s">
        <v>192</v>
      </c>
      <c r="H5380" s="141">
        <f t="shared" si="582"/>
        <v>0</v>
      </c>
      <c r="M5380" s="190">
        <f t="shared" si="583"/>
        <v>1</v>
      </c>
      <c r="N5380" s="190" t="str">
        <f t="shared" si="581"/>
        <v>JANEIRO</v>
      </c>
    </row>
    <row r="5381" spans="4:14" x14ac:dyDescent="0.25">
      <c r="D5381" s="119" t="s">
        <v>192</v>
      </c>
      <c r="H5381" s="141">
        <f t="shared" si="582"/>
        <v>0</v>
      </c>
      <c r="M5381" s="190">
        <f t="shared" si="583"/>
        <v>1</v>
      </c>
      <c r="N5381" s="190" t="str">
        <f t="shared" ref="N5381:N5444" si="584">IF(M5381=1,"JANEIRO",IF(M5381=2,"FEVEREIRO",IF(M5381=3,"MARÇO",IF(M5381=4,"ABRIL",IF(M5381=5,"MAIO",IF(M5381=6,"JUNHO",IF(M5381=7,"JULHO",IF(M5381=8,"AGOSTO",IF(M5381=9,"SETEMBRO",IF(M5381=10,"OUTUBRO",IF(M5381=11,"NOVEMBRO",IF(M5381=12,"DEZEMBRO",""))))))))))))</f>
        <v>JANEIRO</v>
      </c>
    </row>
    <row r="5382" spans="4:14" x14ac:dyDescent="0.25">
      <c r="D5382" s="119" t="s">
        <v>192</v>
      </c>
      <c r="H5382" s="141">
        <f t="shared" ref="H5382:H5445" si="585">IF(OR(I5382="",I5382=0),G5382,I5382)</f>
        <v>0</v>
      </c>
      <c r="M5382" s="190">
        <f t="shared" ref="M5382:M5445" si="586">IFERROR(MONTH(O5382),"")</f>
        <v>1</v>
      </c>
      <c r="N5382" s="190" t="str">
        <f t="shared" si="584"/>
        <v>JANEIRO</v>
      </c>
    </row>
    <row r="5383" spans="4:14" x14ac:dyDescent="0.25">
      <c r="D5383" s="119" t="s">
        <v>192</v>
      </c>
      <c r="H5383" s="141">
        <f t="shared" si="585"/>
        <v>0</v>
      </c>
      <c r="M5383" s="190">
        <f t="shared" si="586"/>
        <v>1</v>
      </c>
      <c r="N5383" s="190" t="str">
        <f t="shared" si="584"/>
        <v>JANEIRO</v>
      </c>
    </row>
    <row r="5384" spans="4:14" x14ac:dyDescent="0.25">
      <c r="D5384" s="119" t="s">
        <v>192</v>
      </c>
      <c r="H5384" s="141">
        <f t="shared" si="585"/>
        <v>0</v>
      </c>
      <c r="M5384" s="190">
        <f t="shared" si="586"/>
        <v>1</v>
      </c>
      <c r="N5384" s="190" t="str">
        <f t="shared" si="584"/>
        <v>JANEIRO</v>
      </c>
    </row>
    <row r="5385" spans="4:14" x14ac:dyDescent="0.25">
      <c r="D5385" s="119" t="s">
        <v>192</v>
      </c>
      <c r="H5385" s="141">
        <f t="shared" si="585"/>
        <v>0</v>
      </c>
      <c r="M5385" s="190">
        <f t="shared" si="586"/>
        <v>1</v>
      </c>
      <c r="N5385" s="190" t="str">
        <f t="shared" si="584"/>
        <v>JANEIRO</v>
      </c>
    </row>
    <row r="5386" spans="4:14" x14ac:dyDescent="0.25">
      <c r="D5386" s="119" t="s">
        <v>192</v>
      </c>
      <c r="H5386" s="141">
        <f t="shared" si="585"/>
        <v>0</v>
      </c>
      <c r="M5386" s="190">
        <f t="shared" si="586"/>
        <v>1</v>
      </c>
      <c r="N5386" s="190" t="str">
        <f t="shared" si="584"/>
        <v>JANEIRO</v>
      </c>
    </row>
    <row r="5387" spans="4:14" x14ac:dyDescent="0.25">
      <c r="D5387" s="119" t="s">
        <v>192</v>
      </c>
      <c r="H5387" s="141">
        <f t="shared" si="585"/>
        <v>0</v>
      </c>
      <c r="M5387" s="190">
        <f t="shared" si="586"/>
        <v>1</v>
      </c>
      <c r="N5387" s="190" t="str">
        <f t="shared" si="584"/>
        <v>JANEIRO</v>
      </c>
    </row>
    <row r="5388" spans="4:14" x14ac:dyDescent="0.25">
      <c r="D5388" s="119" t="s">
        <v>192</v>
      </c>
      <c r="H5388" s="141">
        <f t="shared" si="585"/>
        <v>0</v>
      </c>
      <c r="M5388" s="190">
        <f t="shared" si="586"/>
        <v>1</v>
      </c>
      <c r="N5388" s="190" t="str">
        <f t="shared" si="584"/>
        <v>JANEIRO</v>
      </c>
    </row>
    <row r="5389" spans="4:14" x14ac:dyDescent="0.25">
      <c r="D5389" s="119" t="s">
        <v>192</v>
      </c>
      <c r="H5389" s="141">
        <f t="shared" si="585"/>
        <v>0</v>
      </c>
      <c r="M5389" s="190">
        <f t="shared" si="586"/>
        <v>1</v>
      </c>
      <c r="N5389" s="190" t="str">
        <f t="shared" si="584"/>
        <v>JANEIRO</v>
      </c>
    </row>
    <row r="5390" spans="4:14" x14ac:dyDescent="0.25">
      <c r="D5390" s="119" t="s">
        <v>192</v>
      </c>
      <c r="H5390" s="141">
        <f t="shared" si="585"/>
        <v>0</v>
      </c>
      <c r="M5390" s="190">
        <f t="shared" si="586"/>
        <v>1</v>
      </c>
      <c r="N5390" s="190" t="str">
        <f t="shared" si="584"/>
        <v>JANEIRO</v>
      </c>
    </row>
    <row r="5391" spans="4:14" x14ac:dyDescent="0.25">
      <c r="D5391" s="119" t="s">
        <v>192</v>
      </c>
      <c r="H5391" s="141">
        <f t="shared" si="585"/>
        <v>0</v>
      </c>
      <c r="M5391" s="190">
        <f t="shared" si="586"/>
        <v>1</v>
      </c>
      <c r="N5391" s="190" t="str">
        <f t="shared" si="584"/>
        <v>JANEIRO</v>
      </c>
    </row>
    <row r="5392" spans="4:14" x14ac:dyDescent="0.25">
      <c r="D5392" s="119" t="s">
        <v>192</v>
      </c>
      <c r="H5392" s="141">
        <f t="shared" si="585"/>
        <v>0</v>
      </c>
      <c r="M5392" s="190">
        <f t="shared" si="586"/>
        <v>1</v>
      </c>
      <c r="N5392" s="190" t="str">
        <f t="shared" si="584"/>
        <v>JANEIRO</v>
      </c>
    </row>
    <row r="5393" spans="4:14" x14ac:dyDescent="0.25">
      <c r="D5393" s="119" t="s">
        <v>192</v>
      </c>
      <c r="H5393" s="141">
        <f t="shared" si="585"/>
        <v>0</v>
      </c>
      <c r="M5393" s="190">
        <f t="shared" si="586"/>
        <v>1</v>
      </c>
      <c r="N5393" s="190" t="str">
        <f t="shared" si="584"/>
        <v>JANEIRO</v>
      </c>
    </row>
    <row r="5394" spans="4:14" x14ac:dyDescent="0.25">
      <c r="D5394" s="119" t="s">
        <v>192</v>
      </c>
      <c r="H5394" s="141">
        <f t="shared" si="585"/>
        <v>0</v>
      </c>
      <c r="M5394" s="190">
        <f t="shared" si="586"/>
        <v>1</v>
      </c>
      <c r="N5394" s="190" t="str">
        <f t="shared" si="584"/>
        <v>JANEIRO</v>
      </c>
    </row>
    <row r="5395" spans="4:14" x14ac:dyDescent="0.25">
      <c r="D5395" s="119" t="s">
        <v>192</v>
      </c>
      <c r="H5395" s="141">
        <f t="shared" si="585"/>
        <v>0</v>
      </c>
      <c r="M5395" s="190">
        <f t="shared" si="586"/>
        <v>1</v>
      </c>
      <c r="N5395" s="190" t="str">
        <f t="shared" si="584"/>
        <v>JANEIRO</v>
      </c>
    </row>
    <row r="5396" spans="4:14" x14ac:dyDescent="0.25">
      <c r="D5396" s="119" t="s">
        <v>192</v>
      </c>
      <c r="H5396" s="141">
        <f t="shared" si="585"/>
        <v>0</v>
      </c>
      <c r="M5396" s="190">
        <f t="shared" si="586"/>
        <v>1</v>
      </c>
      <c r="N5396" s="190" t="str">
        <f t="shared" si="584"/>
        <v>JANEIRO</v>
      </c>
    </row>
    <row r="5397" spans="4:14" x14ac:dyDescent="0.25">
      <c r="D5397" s="119" t="s">
        <v>192</v>
      </c>
      <c r="H5397" s="141">
        <f t="shared" si="585"/>
        <v>0</v>
      </c>
      <c r="M5397" s="190">
        <f t="shared" si="586"/>
        <v>1</v>
      </c>
      <c r="N5397" s="190" t="str">
        <f t="shared" si="584"/>
        <v>JANEIRO</v>
      </c>
    </row>
    <row r="5398" spans="4:14" x14ac:dyDescent="0.25">
      <c r="D5398" s="119" t="s">
        <v>192</v>
      </c>
      <c r="H5398" s="141">
        <f t="shared" si="585"/>
        <v>0</v>
      </c>
      <c r="M5398" s="190">
        <f t="shared" si="586"/>
        <v>1</v>
      </c>
      <c r="N5398" s="190" t="str">
        <f t="shared" si="584"/>
        <v>JANEIRO</v>
      </c>
    </row>
    <row r="5399" spans="4:14" x14ac:dyDescent="0.25">
      <c r="D5399" s="119" t="s">
        <v>192</v>
      </c>
      <c r="H5399" s="141">
        <f t="shared" si="585"/>
        <v>0</v>
      </c>
      <c r="M5399" s="190">
        <f t="shared" si="586"/>
        <v>1</v>
      </c>
      <c r="N5399" s="190" t="str">
        <f t="shared" si="584"/>
        <v>JANEIRO</v>
      </c>
    </row>
    <row r="5400" spans="4:14" x14ac:dyDescent="0.25">
      <c r="D5400" s="119" t="s">
        <v>192</v>
      </c>
      <c r="H5400" s="141">
        <f t="shared" si="585"/>
        <v>0</v>
      </c>
      <c r="M5400" s="190">
        <f t="shared" si="586"/>
        <v>1</v>
      </c>
      <c r="N5400" s="190" t="str">
        <f t="shared" si="584"/>
        <v>JANEIRO</v>
      </c>
    </row>
    <row r="5401" spans="4:14" x14ac:dyDescent="0.25">
      <c r="D5401" s="119" t="s">
        <v>192</v>
      </c>
      <c r="H5401" s="141">
        <f t="shared" si="585"/>
        <v>0</v>
      </c>
      <c r="M5401" s="190">
        <f t="shared" si="586"/>
        <v>1</v>
      </c>
      <c r="N5401" s="190" t="str">
        <f t="shared" si="584"/>
        <v>JANEIRO</v>
      </c>
    </row>
    <row r="5402" spans="4:14" x14ac:dyDescent="0.25">
      <c r="D5402" s="119" t="s">
        <v>192</v>
      </c>
      <c r="H5402" s="141">
        <f t="shared" si="585"/>
        <v>0</v>
      </c>
      <c r="M5402" s="190">
        <f t="shared" si="586"/>
        <v>1</v>
      </c>
      <c r="N5402" s="190" t="str">
        <f t="shared" si="584"/>
        <v>JANEIRO</v>
      </c>
    </row>
    <row r="5403" spans="4:14" x14ac:dyDescent="0.25">
      <c r="D5403" s="119" t="s">
        <v>192</v>
      </c>
      <c r="H5403" s="141">
        <f t="shared" si="585"/>
        <v>0</v>
      </c>
      <c r="M5403" s="190">
        <f t="shared" si="586"/>
        <v>1</v>
      </c>
      <c r="N5403" s="190" t="str">
        <f t="shared" si="584"/>
        <v>JANEIRO</v>
      </c>
    </row>
    <row r="5404" spans="4:14" x14ac:dyDescent="0.25">
      <c r="D5404" s="119" t="s">
        <v>192</v>
      </c>
      <c r="H5404" s="141">
        <f t="shared" si="585"/>
        <v>0</v>
      </c>
      <c r="M5404" s="190">
        <f t="shared" si="586"/>
        <v>1</v>
      </c>
      <c r="N5404" s="190" t="str">
        <f t="shared" si="584"/>
        <v>JANEIRO</v>
      </c>
    </row>
    <row r="5405" spans="4:14" x14ac:dyDescent="0.25">
      <c r="D5405" s="119" t="s">
        <v>192</v>
      </c>
      <c r="H5405" s="141">
        <f t="shared" si="585"/>
        <v>0</v>
      </c>
      <c r="M5405" s="190">
        <f t="shared" si="586"/>
        <v>1</v>
      </c>
      <c r="N5405" s="190" t="str">
        <f t="shared" si="584"/>
        <v>JANEIRO</v>
      </c>
    </row>
    <row r="5406" spans="4:14" x14ac:dyDescent="0.25">
      <c r="D5406" s="119" t="s">
        <v>192</v>
      </c>
      <c r="H5406" s="141">
        <f t="shared" si="585"/>
        <v>0</v>
      </c>
      <c r="M5406" s="190">
        <f t="shared" si="586"/>
        <v>1</v>
      </c>
      <c r="N5406" s="190" t="str">
        <f t="shared" si="584"/>
        <v>JANEIRO</v>
      </c>
    </row>
    <row r="5407" spans="4:14" x14ac:dyDescent="0.25">
      <c r="D5407" s="119" t="s">
        <v>192</v>
      </c>
      <c r="H5407" s="141">
        <f t="shared" si="585"/>
        <v>0</v>
      </c>
      <c r="M5407" s="190">
        <f t="shared" si="586"/>
        <v>1</v>
      </c>
      <c r="N5407" s="190" t="str">
        <f t="shared" si="584"/>
        <v>JANEIRO</v>
      </c>
    </row>
    <row r="5408" spans="4:14" x14ac:dyDescent="0.25">
      <c r="D5408" s="119" t="s">
        <v>192</v>
      </c>
      <c r="H5408" s="141">
        <f t="shared" si="585"/>
        <v>0</v>
      </c>
      <c r="M5408" s="190">
        <f t="shared" si="586"/>
        <v>1</v>
      </c>
      <c r="N5408" s="190" t="str">
        <f t="shared" si="584"/>
        <v>JANEIRO</v>
      </c>
    </row>
    <row r="5409" spans="4:14" x14ac:dyDescent="0.25">
      <c r="D5409" s="119" t="s">
        <v>192</v>
      </c>
      <c r="H5409" s="141">
        <f t="shared" si="585"/>
        <v>0</v>
      </c>
      <c r="M5409" s="190">
        <f t="shared" si="586"/>
        <v>1</v>
      </c>
      <c r="N5409" s="190" t="str">
        <f t="shared" si="584"/>
        <v>JANEIRO</v>
      </c>
    </row>
    <row r="5410" spans="4:14" x14ac:dyDescent="0.25">
      <c r="D5410" s="119" t="s">
        <v>192</v>
      </c>
      <c r="H5410" s="141">
        <f t="shared" si="585"/>
        <v>0</v>
      </c>
      <c r="M5410" s="190">
        <f t="shared" si="586"/>
        <v>1</v>
      </c>
      <c r="N5410" s="190" t="str">
        <f t="shared" si="584"/>
        <v>JANEIRO</v>
      </c>
    </row>
    <row r="5411" spans="4:14" x14ac:dyDescent="0.25">
      <c r="D5411" s="119" t="s">
        <v>192</v>
      </c>
      <c r="H5411" s="141">
        <f t="shared" si="585"/>
        <v>0</v>
      </c>
      <c r="M5411" s="190">
        <f t="shared" si="586"/>
        <v>1</v>
      </c>
      <c r="N5411" s="190" t="str">
        <f t="shared" si="584"/>
        <v>JANEIRO</v>
      </c>
    </row>
    <row r="5412" spans="4:14" x14ac:dyDescent="0.25">
      <c r="D5412" s="119" t="s">
        <v>192</v>
      </c>
      <c r="H5412" s="141">
        <f t="shared" si="585"/>
        <v>0</v>
      </c>
      <c r="M5412" s="190">
        <f t="shared" si="586"/>
        <v>1</v>
      </c>
      <c r="N5412" s="190" t="str">
        <f t="shared" si="584"/>
        <v>JANEIRO</v>
      </c>
    </row>
    <row r="5413" spans="4:14" x14ac:dyDescent="0.25">
      <c r="D5413" s="119" t="s">
        <v>192</v>
      </c>
      <c r="H5413" s="141">
        <f t="shared" si="585"/>
        <v>0</v>
      </c>
      <c r="M5413" s="190">
        <f t="shared" si="586"/>
        <v>1</v>
      </c>
      <c r="N5413" s="190" t="str">
        <f t="shared" si="584"/>
        <v>JANEIRO</v>
      </c>
    </row>
    <row r="5414" spans="4:14" x14ac:dyDescent="0.25">
      <c r="D5414" s="119" t="s">
        <v>192</v>
      </c>
      <c r="H5414" s="141">
        <f t="shared" si="585"/>
        <v>0</v>
      </c>
      <c r="M5414" s="190">
        <f t="shared" si="586"/>
        <v>1</v>
      </c>
      <c r="N5414" s="190" t="str">
        <f t="shared" si="584"/>
        <v>JANEIRO</v>
      </c>
    </row>
    <row r="5415" spans="4:14" x14ac:dyDescent="0.25">
      <c r="D5415" s="119" t="s">
        <v>192</v>
      </c>
      <c r="H5415" s="141">
        <f t="shared" si="585"/>
        <v>0</v>
      </c>
      <c r="M5415" s="190">
        <f t="shared" si="586"/>
        <v>1</v>
      </c>
      <c r="N5415" s="190" t="str">
        <f t="shared" si="584"/>
        <v>JANEIRO</v>
      </c>
    </row>
    <row r="5416" spans="4:14" x14ac:dyDescent="0.25">
      <c r="D5416" s="119" t="s">
        <v>192</v>
      </c>
      <c r="H5416" s="141">
        <f t="shared" si="585"/>
        <v>0</v>
      </c>
      <c r="M5416" s="190">
        <f t="shared" si="586"/>
        <v>1</v>
      </c>
      <c r="N5416" s="190" t="str">
        <f t="shared" si="584"/>
        <v>JANEIRO</v>
      </c>
    </row>
    <row r="5417" spans="4:14" x14ac:dyDescent="0.25">
      <c r="D5417" s="119" t="s">
        <v>192</v>
      </c>
      <c r="H5417" s="141">
        <f t="shared" si="585"/>
        <v>0</v>
      </c>
      <c r="M5417" s="190">
        <f t="shared" si="586"/>
        <v>1</v>
      </c>
      <c r="N5417" s="190" t="str">
        <f t="shared" si="584"/>
        <v>JANEIRO</v>
      </c>
    </row>
    <row r="5418" spans="4:14" x14ac:dyDescent="0.25">
      <c r="D5418" s="119" t="s">
        <v>192</v>
      </c>
      <c r="H5418" s="141">
        <f t="shared" si="585"/>
        <v>0</v>
      </c>
      <c r="M5418" s="190">
        <f t="shared" si="586"/>
        <v>1</v>
      </c>
      <c r="N5418" s="190" t="str">
        <f t="shared" si="584"/>
        <v>JANEIRO</v>
      </c>
    </row>
    <row r="5419" spans="4:14" x14ac:dyDescent="0.25">
      <c r="D5419" s="119" t="s">
        <v>192</v>
      </c>
      <c r="H5419" s="141">
        <f t="shared" si="585"/>
        <v>0</v>
      </c>
      <c r="M5419" s="190">
        <f t="shared" si="586"/>
        <v>1</v>
      </c>
      <c r="N5419" s="190" t="str">
        <f t="shared" si="584"/>
        <v>JANEIRO</v>
      </c>
    </row>
    <row r="5420" spans="4:14" x14ac:dyDescent="0.25">
      <c r="D5420" s="119" t="s">
        <v>192</v>
      </c>
      <c r="H5420" s="141">
        <f t="shared" si="585"/>
        <v>0</v>
      </c>
      <c r="M5420" s="190">
        <f t="shared" si="586"/>
        <v>1</v>
      </c>
      <c r="N5420" s="190" t="str">
        <f t="shared" si="584"/>
        <v>JANEIRO</v>
      </c>
    </row>
    <row r="5421" spans="4:14" x14ac:dyDescent="0.25">
      <c r="D5421" s="119" t="s">
        <v>192</v>
      </c>
      <c r="H5421" s="141">
        <f t="shared" si="585"/>
        <v>0</v>
      </c>
      <c r="M5421" s="190">
        <f t="shared" si="586"/>
        <v>1</v>
      </c>
      <c r="N5421" s="190" t="str">
        <f t="shared" si="584"/>
        <v>JANEIRO</v>
      </c>
    </row>
    <row r="5422" spans="4:14" x14ac:dyDescent="0.25">
      <c r="D5422" s="119" t="s">
        <v>192</v>
      </c>
      <c r="H5422" s="141">
        <f t="shared" si="585"/>
        <v>0</v>
      </c>
      <c r="M5422" s="190">
        <f t="shared" si="586"/>
        <v>1</v>
      </c>
      <c r="N5422" s="190" t="str">
        <f t="shared" si="584"/>
        <v>JANEIRO</v>
      </c>
    </row>
    <row r="5423" spans="4:14" x14ac:dyDescent="0.25">
      <c r="D5423" s="119" t="s">
        <v>192</v>
      </c>
      <c r="H5423" s="141">
        <f t="shared" si="585"/>
        <v>0</v>
      </c>
      <c r="M5423" s="190">
        <f t="shared" si="586"/>
        <v>1</v>
      </c>
      <c r="N5423" s="190" t="str">
        <f t="shared" si="584"/>
        <v>JANEIRO</v>
      </c>
    </row>
    <row r="5424" spans="4:14" x14ac:dyDescent="0.25">
      <c r="D5424" s="119" t="s">
        <v>192</v>
      </c>
      <c r="H5424" s="141">
        <f t="shared" si="585"/>
        <v>0</v>
      </c>
      <c r="M5424" s="190">
        <f t="shared" si="586"/>
        <v>1</v>
      </c>
      <c r="N5424" s="190" t="str">
        <f t="shared" si="584"/>
        <v>JANEIRO</v>
      </c>
    </row>
    <row r="5425" spans="4:14" x14ac:dyDescent="0.25">
      <c r="D5425" s="119" t="s">
        <v>192</v>
      </c>
      <c r="H5425" s="141">
        <f t="shared" si="585"/>
        <v>0</v>
      </c>
      <c r="M5425" s="190">
        <f t="shared" si="586"/>
        <v>1</v>
      </c>
      <c r="N5425" s="190" t="str">
        <f t="shared" si="584"/>
        <v>JANEIRO</v>
      </c>
    </row>
    <row r="5426" spans="4:14" x14ac:dyDescent="0.25">
      <c r="D5426" s="119" t="s">
        <v>192</v>
      </c>
      <c r="H5426" s="141">
        <f t="shared" si="585"/>
        <v>0</v>
      </c>
      <c r="M5426" s="190">
        <f t="shared" si="586"/>
        <v>1</v>
      </c>
      <c r="N5426" s="190" t="str">
        <f t="shared" si="584"/>
        <v>JANEIRO</v>
      </c>
    </row>
    <row r="5427" spans="4:14" x14ac:dyDescent="0.25">
      <c r="D5427" s="119" t="s">
        <v>192</v>
      </c>
      <c r="H5427" s="141">
        <f t="shared" si="585"/>
        <v>0</v>
      </c>
      <c r="M5427" s="190">
        <f t="shared" si="586"/>
        <v>1</v>
      </c>
      <c r="N5427" s="190" t="str">
        <f t="shared" si="584"/>
        <v>JANEIRO</v>
      </c>
    </row>
    <row r="5428" spans="4:14" x14ac:dyDescent="0.25">
      <c r="D5428" s="119" t="s">
        <v>192</v>
      </c>
      <c r="H5428" s="141">
        <f t="shared" si="585"/>
        <v>0</v>
      </c>
      <c r="M5428" s="190">
        <f t="shared" si="586"/>
        <v>1</v>
      </c>
      <c r="N5428" s="190" t="str">
        <f t="shared" si="584"/>
        <v>JANEIRO</v>
      </c>
    </row>
    <row r="5429" spans="4:14" x14ac:dyDescent="0.25">
      <c r="D5429" s="119" t="s">
        <v>192</v>
      </c>
      <c r="H5429" s="141">
        <f t="shared" si="585"/>
        <v>0</v>
      </c>
      <c r="M5429" s="190">
        <f t="shared" si="586"/>
        <v>1</v>
      </c>
      <c r="N5429" s="190" t="str">
        <f t="shared" si="584"/>
        <v>JANEIRO</v>
      </c>
    </row>
    <row r="5430" spans="4:14" x14ac:dyDescent="0.25">
      <c r="D5430" s="119" t="s">
        <v>192</v>
      </c>
      <c r="H5430" s="141">
        <f t="shared" si="585"/>
        <v>0</v>
      </c>
      <c r="M5430" s="190">
        <f t="shared" si="586"/>
        <v>1</v>
      </c>
      <c r="N5430" s="190" t="str">
        <f t="shared" si="584"/>
        <v>JANEIRO</v>
      </c>
    </row>
    <row r="5431" spans="4:14" x14ac:dyDescent="0.25">
      <c r="D5431" s="119" t="s">
        <v>192</v>
      </c>
      <c r="H5431" s="141">
        <f t="shared" si="585"/>
        <v>0</v>
      </c>
      <c r="M5431" s="190">
        <f t="shared" si="586"/>
        <v>1</v>
      </c>
      <c r="N5431" s="190" t="str">
        <f t="shared" si="584"/>
        <v>JANEIRO</v>
      </c>
    </row>
    <row r="5432" spans="4:14" x14ac:dyDescent="0.25">
      <c r="D5432" s="119" t="s">
        <v>192</v>
      </c>
      <c r="H5432" s="141">
        <f t="shared" si="585"/>
        <v>0</v>
      </c>
      <c r="M5432" s="190">
        <f t="shared" si="586"/>
        <v>1</v>
      </c>
      <c r="N5432" s="190" t="str">
        <f t="shared" si="584"/>
        <v>JANEIRO</v>
      </c>
    </row>
    <row r="5433" spans="4:14" x14ac:dyDescent="0.25">
      <c r="D5433" s="119" t="s">
        <v>192</v>
      </c>
      <c r="H5433" s="141">
        <f t="shared" si="585"/>
        <v>0</v>
      </c>
      <c r="M5433" s="190">
        <f t="shared" si="586"/>
        <v>1</v>
      </c>
      <c r="N5433" s="190" t="str">
        <f t="shared" si="584"/>
        <v>JANEIRO</v>
      </c>
    </row>
    <row r="5434" spans="4:14" x14ac:dyDescent="0.25">
      <c r="D5434" s="119" t="s">
        <v>192</v>
      </c>
      <c r="H5434" s="141">
        <f t="shared" si="585"/>
        <v>0</v>
      </c>
      <c r="M5434" s="190">
        <f t="shared" si="586"/>
        <v>1</v>
      </c>
      <c r="N5434" s="190" t="str">
        <f t="shared" si="584"/>
        <v>JANEIRO</v>
      </c>
    </row>
    <row r="5435" spans="4:14" x14ac:dyDescent="0.25">
      <c r="D5435" s="119" t="s">
        <v>192</v>
      </c>
      <c r="H5435" s="141">
        <f t="shared" si="585"/>
        <v>0</v>
      </c>
      <c r="M5435" s="190">
        <f t="shared" si="586"/>
        <v>1</v>
      </c>
      <c r="N5435" s="190" t="str">
        <f t="shared" si="584"/>
        <v>JANEIRO</v>
      </c>
    </row>
    <row r="5436" spans="4:14" x14ac:dyDescent="0.25">
      <c r="D5436" s="119" t="s">
        <v>192</v>
      </c>
      <c r="H5436" s="141">
        <f t="shared" si="585"/>
        <v>0</v>
      </c>
      <c r="M5436" s="190">
        <f t="shared" si="586"/>
        <v>1</v>
      </c>
      <c r="N5436" s="190" t="str">
        <f t="shared" si="584"/>
        <v>JANEIRO</v>
      </c>
    </row>
    <row r="5437" spans="4:14" x14ac:dyDescent="0.25">
      <c r="D5437" s="119" t="s">
        <v>192</v>
      </c>
      <c r="H5437" s="141">
        <f t="shared" si="585"/>
        <v>0</v>
      </c>
      <c r="M5437" s="190">
        <f t="shared" si="586"/>
        <v>1</v>
      </c>
      <c r="N5437" s="190" t="str">
        <f t="shared" si="584"/>
        <v>JANEIRO</v>
      </c>
    </row>
    <row r="5438" spans="4:14" x14ac:dyDescent="0.25">
      <c r="D5438" s="119" t="s">
        <v>192</v>
      </c>
      <c r="H5438" s="141">
        <f t="shared" si="585"/>
        <v>0</v>
      </c>
      <c r="M5438" s="190">
        <f t="shared" si="586"/>
        <v>1</v>
      </c>
      <c r="N5438" s="190" t="str">
        <f t="shared" si="584"/>
        <v>JANEIRO</v>
      </c>
    </row>
    <row r="5439" spans="4:14" x14ac:dyDescent="0.25">
      <c r="D5439" s="119" t="s">
        <v>192</v>
      </c>
      <c r="H5439" s="141">
        <f t="shared" si="585"/>
        <v>0</v>
      </c>
      <c r="M5439" s="190">
        <f t="shared" si="586"/>
        <v>1</v>
      </c>
      <c r="N5439" s="190" t="str">
        <f t="shared" si="584"/>
        <v>JANEIRO</v>
      </c>
    </row>
    <row r="5440" spans="4:14" x14ac:dyDescent="0.25">
      <c r="D5440" s="119" t="s">
        <v>192</v>
      </c>
      <c r="H5440" s="141">
        <f t="shared" si="585"/>
        <v>0</v>
      </c>
      <c r="M5440" s="190">
        <f t="shared" si="586"/>
        <v>1</v>
      </c>
      <c r="N5440" s="190" t="str">
        <f t="shared" si="584"/>
        <v>JANEIRO</v>
      </c>
    </row>
    <row r="5441" spans="4:14" x14ac:dyDescent="0.25">
      <c r="D5441" s="119" t="s">
        <v>192</v>
      </c>
      <c r="H5441" s="141">
        <f t="shared" si="585"/>
        <v>0</v>
      </c>
      <c r="M5441" s="190">
        <f t="shared" si="586"/>
        <v>1</v>
      </c>
      <c r="N5441" s="190" t="str">
        <f t="shared" si="584"/>
        <v>JANEIRO</v>
      </c>
    </row>
    <row r="5442" spans="4:14" x14ac:dyDescent="0.25">
      <c r="D5442" s="119" t="s">
        <v>192</v>
      </c>
      <c r="H5442" s="141">
        <f t="shared" si="585"/>
        <v>0</v>
      </c>
      <c r="M5442" s="190">
        <f t="shared" si="586"/>
        <v>1</v>
      </c>
      <c r="N5442" s="190" t="str">
        <f t="shared" si="584"/>
        <v>JANEIRO</v>
      </c>
    </row>
    <row r="5443" spans="4:14" x14ac:dyDescent="0.25">
      <c r="D5443" s="119" t="s">
        <v>192</v>
      </c>
      <c r="H5443" s="141">
        <f t="shared" si="585"/>
        <v>0</v>
      </c>
      <c r="M5443" s="190">
        <f t="shared" si="586"/>
        <v>1</v>
      </c>
      <c r="N5443" s="190" t="str">
        <f t="shared" si="584"/>
        <v>JANEIRO</v>
      </c>
    </row>
    <row r="5444" spans="4:14" x14ac:dyDescent="0.25">
      <c r="D5444" s="119" t="s">
        <v>192</v>
      </c>
      <c r="H5444" s="141">
        <f t="shared" si="585"/>
        <v>0</v>
      </c>
      <c r="M5444" s="190">
        <f t="shared" si="586"/>
        <v>1</v>
      </c>
      <c r="N5444" s="190" t="str">
        <f t="shared" si="584"/>
        <v>JANEIRO</v>
      </c>
    </row>
    <row r="5445" spans="4:14" x14ac:dyDescent="0.25">
      <c r="D5445" s="119" t="s">
        <v>192</v>
      </c>
      <c r="H5445" s="141">
        <f t="shared" si="585"/>
        <v>0</v>
      </c>
      <c r="M5445" s="190">
        <f t="shared" si="586"/>
        <v>1</v>
      </c>
      <c r="N5445" s="190" t="str">
        <f t="shared" ref="N5445:N5508" si="587">IF(M5445=1,"JANEIRO",IF(M5445=2,"FEVEREIRO",IF(M5445=3,"MARÇO",IF(M5445=4,"ABRIL",IF(M5445=5,"MAIO",IF(M5445=6,"JUNHO",IF(M5445=7,"JULHO",IF(M5445=8,"AGOSTO",IF(M5445=9,"SETEMBRO",IF(M5445=10,"OUTUBRO",IF(M5445=11,"NOVEMBRO",IF(M5445=12,"DEZEMBRO",""))))))))))))</f>
        <v>JANEIRO</v>
      </c>
    </row>
    <row r="5446" spans="4:14" x14ac:dyDescent="0.25">
      <c r="D5446" s="119" t="s">
        <v>192</v>
      </c>
      <c r="H5446" s="141">
        <f t="shared" ref="H5446:H5509" si="588">IF(OR(I5446="",I5446=0),G5446,I5446)</f>
        <v>0</v>
      </c>
      <c r="M5446" s="190">
        <f t="shared" ref="M5446:M5509" si="589">IFERROR(MONTH(O5446),"")</f>
        <v>1</v>
      </c>
      <c r="N5446" s="190" t="str">
        <f t="shared" si="587"/>
        <v>JANEIRO</v>
      </c>
    </row>
    <row r="5447" spans="4:14" x14ac:dyDescent="0.25">
      <c r="D5447" s="119" t="s">
        <v>192</v>
      </c>
      <c r="H5447" s="141">
        <f t="shared" si="588"/>
        <v>0</v>
      </c>
      <c r="M5447" s="190">
        <f t="shared" si="589"/>
        <v>1</v>
      </c>
      <c r="N5447" s="190" t="str">
        <f t="shared" si="587"/>
        <v>JANEIRO</v>
      </c>
    </row>
    <row r="5448" spans="4:14" x14ac:dyDescent="0.25">
      <c r="D5448" s="119" t="s">
        <v>192</v>
      </c>
      <c r="H5448" s="141">
        <f t="shared" si="588"/>
        <v>0</v>
      </c>
      <c r="M5448" s="190">
        <f t="shared" si="589"/>
        <v>1</v>
      </c>
      <c r="N5448" s="190" t="str">
        <f t="shared" si="587"/>
        <v>JANEIRO</v>
      </c>
    </row>
    <row r="5449" spans="4:14" x14ac:dyDescent="0.25">
      <c r="D5449" s="119" t="s">
        <v>192</v>
      </c>
      <c r="H5449" s="141">
        <f t="shared" si="588"/>
        <v>0</v>
      </c>
      <c r="M5449" s="190">
        <f t="shared" si="589"/>
        <v>1</v>
      </c>
      <c r="N5449" s="190" t="str">
        <f t="shared" si="587"/>
        <v>JANEIRO</v>
      </c>
    </row>
    <row r="5450" spans="4:14" x14ac:dyDescent="0.25">
      <c r="D5450" s="119" t="s">
        <v>192</v>
      </c>
      <c r="H5450" s="141">
        <f t="shared" si="588"/>
        <v>0</v>
      </c>
      <c r="M5450" s="190">
        <f t="shared" si="589"/>
        <v>1</v>
      </c>
      <c r="N5450" s="190" t="str">
        <f t="shared" si="587"/>
        <v>JANEIRO</v>
      </c>
    </row>
    <row r="5451" spans="4:14" x14ac:dyDescent="0.25">
      <c r="D5451" s="119" t="s">
        <v>192</v>
      </c>
      <c r="H5451" s="141">
        <f t="shared" si="588"/>
        <v>0</v>
      </c>
      <c r="M5451" s="190">
        <f t="shared" si="589"/>
        <v>1</v>
      </c>
      <c r="N5451" s="190" t="str">
        <f t="shared" si="587"/>
        <v>JANEIRO</v>
      </c>
    </row>
    <row r="5452" spans="4:14" x14ac:dyDescent="0.25">
      <c r="D5452" s="119" t="s">
        <v>192</v>
      </c>
      <c r="H5452" s="141">
        <f t="shared" si="588"/>
        <v>0</v>
      </c>
      <c r="M5452" s="190">
        <f t="shared" si="589"/>
        <v>1</v>
      </c>
      <c r="N5452" s="190" t="str">
        <f t="shared" si="587"/>
        <v>JANEIRO</v>
      </c>
    </row>
    <row r="5453" spans="4:14" x14ac:dyDescent="0.25">
      <c r="D5453" s="119" t="s">
        <v>192</v>
      </c>
      <c r="H5453" s="141">
        <f t="shared" si="588"/>
        <v>0</v>
      </c>
      <c r="M5453" s="190">
        <f t="shared" si="589"/>
        <v>1</v>
      </c>
      <c r="N5453" s="190" t="str">
        <f t="shared" si="587"/>
        <v>JANEIRO</v>
      </c>
    </row>
    <row r="5454" spans="4:14" x14ac:dyDescent="0.25">
      <c r="D5454" s="119" t="s">
        <v>192</v>
      </c>
      <c r="H5454" s="141">
        <f t="shared" si="588"/>
        <v>0</v>
      </c>
      <c r="M5454" s="190">
        <f t="shared" si="589"/>
        <v>1</v>
      </c>
      <c r="N5454" s="190" t="str">
        <f t="shared" si="587"/>
        <v>JANEIRO</v>
      </c>
    </row>
    <row r="5455" spans="4:14" x14ac:dyDescent="0.25">
      <c r="D5455" s="119" t="s">
        <v>192</v>
      </c>
      <c r="H5455" s="141">
        <f t="shared" si="588"/>
        <v>0</v>
      </c>
      <c r="M5455" s="190">
        <f t="shared" si="589"/>
        <v>1</v>
      </c>
      <c r="N5455" s="190" t="str">
        <f t="shared" si="587"/>
        <v>JANEIRO</v>
      </c>
    </row>
    <row r="5456" spans="4:14" x14ac:dyDescent="0.25">
      <c r="D5456" s="119" t="s">
        <v>192</v>
      </c>
      <c r="H5456" s="141">
        <f t="shared" si="588"/>
        <v>0</v>
      </c>
      <c r="M5456" s="190">
        <f t="shared" si="589"/>
        <v>1</v>
      </c>
      <c r="N5456" s="190" t="str">
        <f t="shared" si="587"/>
        <v>JANEIRO</v>
      </c>
    </row>
    <row r="5457" spans="4:14" x14ac:dyDescent="0.25">
      <c r="D5457" s="119" t="s">
        <v>192</v>
      </c>
      <c r="H5457" s="141">
        <f t="shared" si="588"/>
        <v>0</v>
      </c>
      <c r="M5457" s="190">
        <f t="shared" si="589"/>
        <v>1</v>
      </c>
      <c r="N5457" s="190" t="str">
        <f t="shared" si="587"/>
        <v>JANEIRO</v>
      </c>
    </row>
    <row r="5458" spans="4:14" x14ac:dyDescent="0.25">
      <c r="D5458" s="119" t="s">
        <v>192</v>
      </c>
      <c r="H5458" s="141">
        <f t="shared" si="588"/>
        <v>0</v>
      </c>
      <c r="M5458" s="190">
        <f t="shared" si="589"/>
        <v>1</v>
      </c>
      <c r="N5458" s="190" t="str">
        <f t="shared" si="587"/>
        <v>JANEIRO</v>
      </c>
    </row>
    <row r="5459" spans="4:14" x14ac:dyDescent="0.25">
      <c r="D5459" s="119" t="s">
        <v>192</v>
      </c>
      <c r="H5459" s="141">
        <f t="shared" si="588"/>
        <v>0</v>
      </c>
      <c r="M5459" s="190">
        <f t="shared" si="589"/>
        <v>1</v>
      </c>
      <c r="N5459" s="190" t="str">
        <f t="shared" si="587"/>
        <v>JANEIRO</v>
      </c>
    </row>
    <row r="5460" spans="4:14" x14ac:dyDescent="0.25">
      <c r="D5460" s="119" t="s">
        <v>192</v>
      </c>
      <c r="H5460" s="141">
        <f t="shared" si="588"/>
        <v>0</v>
      </c>
      <c r="M5460" s="190">
        <f t="shared" si="589"/>
        <v>1</v>
      </c>
      <c r="N5460" s="190" t="str">
        <f t="shared" si="587"/>
        <v>JANEIRO</v>
      </c>
    </row>
    <row r="5461" spans="4:14" x14ac:dyDescent="0.25">
      <c r="D5461" s="119" t="s">
        <v>192</v>
      </c>
      <c r="H5461" s="141">
        <f t="shared" si="588"/>
        <v>0</v>
      </c>
      <c r="M5461" s="190">
        <f t="shared" si="589"/>
        <v>1</v>
      </c>
      <c r="N5461" s="190" t="str">
        <f t="shared" si="587"/>
        <v>JANEIRO</v>
      </c>
    </row>
    <row r="5462" spans="4:14" x14ac:dyDescent="0.25">
      <c r="D5462" s="119" t="s">
        <v>192</v>
      </c>
      <c r="H5462" s="141">
        <f t="shared" si="588"/>
        <v>0</v>
      </c>
      <c r="M5462" s="190">
        <f t="shared" si="589"/>
        <v>1</v>
      </c>
      <c r="N5462" s="190" t="str">
        <f t="shared" si="587"/>
        <v>JANEIRO</v>
      </c>
    </row>
    <row r="5463" spans="4:14" x14ac:dyDescent="0.25">
      <c r="D5463" s="119" t="s">
        <v>192</v>
      </c>
      <c r="H5463" s="141">
        <f t="shared" si="588"/>
        <v>0</v>
      </c>
      <c r="M5463" s="190">
        <f t="shared" si="589"/>
        <v>1</v>
      </c>
      <c r="N5463" s="190" t="str">
        <f t="shared" si="587"/>
        <v>JANEIRO</v>
      </c>
    </row>
    <row r="5464" spans="4:14" x14ac:dyDescent="0.25">
      <c r="D5464" s="119" t="s">
        <v>192</v>
      </c>
      <c r="H5464" s="141">
        <f t="shared" si="588"/>
        <v>0</v>
      </c>
      <c r="M5464" s="190">
        <f t="shared" si="589"/>
        <v>1</v>
      </c>
      <c r="N5464" s="190" t="str">
        <f t="shared" si="587"/>
        <v>JANEIRO</v>
      </c>
    </row>
    <row r="5465" spans="4:14" x14ac:dyDescent="0.25">
      <c r="D5465" s="119" t="s">
        <v>192</v>
      </c>
      <c r="H5465" s="141">
        <f t="shared" si="588"/>
        <v>0</v>
      </c>
      <c r="M5465" s="190">
        <f t="shared" si="589"/>
        <v>1</v>
      </c>
      <c r="N5465" s="190" t="str">
        <f t="shared" si="587"/>
        <v>JANEIRO</v>
      </c>
    </row>
    <row r="5466" spans="4:14" x14ac:dyDescent="0.25">
      <c r="D5466" s="119" t="s">
        <v>192</v>
      </c>
      <c r="H5466" s="141">
        <f t="shared" si="588"/>
        <v>0</v>
      </c>
      <c r="M5466" s="190">
        <f t="shared" si="589"/>
        <v>1</v>
      </c>
      <c r="N5466" s="190" t="str">
        <f t="shared" si="587"/>
        <v>JANEIRO</v>
      </c>
    </row>
    <row r="5467" spans="4:14" x14ac:dyDescent="0.25">
      <c r="D5467" s="119" t="s">
        <v>192</v>
      </c>
      <c r="H5467" s="141">
        <f t="shared" si="588"/>
        <v>0</v>
      </c>
      <c r="M5467" s="190">
        <f t="shared" si="589"/>
        <v>1</v>
      </c>
      <c r="N5467" s="190" t="str">
        <f t="shared" si="587"/>
        <v>JANEIRO</v>
      </c>
    </row>
    <row r="5468" spans="4:14" x14ac:dyDescent="0.25">
      <c r="D5468" s="119" t="s">
        <v>192</v>
      </c>
      <c r="H5468" s="141">
        <f t="shared" si="588"/>
        <v>0</v>
      </c>
      <c r="M5468" s="190">
        <f t="shared" si="589"/>
        <v>1</v>
      </c>
      <c r="N5468" s="190" t="str">
        <f t="shared" si="587"/>
        <v>JANEIRO</v>
      </c>
    </row>
    <row r="5469" spans="4:14" x14ac:dyDescent="0.25">
      <c r="D5469" s="119" t="s">
        <v>192</v>
      </c>
      <c r="H5469" s="141">
        <f t="shared" si="588"/>
        <v>0</v>
      </c>
      <c r="M5469" s="190">
        <f t="shared" si="589"/>
        <v>1</v>
      </c>
      <c r="N5469" s="190" t="str">
        <f t="shared" si="587"/>
        <v>JANEIRO</v>
      </c>
    </row>
    <row r="5470" spans="4:14" x14ac:dyDescent="0.25">
      <c r="D5470" s="119" t="s">
        <v>192</v>
      </c>
      <c r="H5470" s="141">
        <f t="shared" si="588"/>
        <v>0</v>
      </c>
      <c r="M5470" s="190">
        <f t="shared" si="589"/>
        <v>1</v>
      </c>
      <c r="N5470" s="190" t="str">
        <f t="shared" si="587"/>
        <v>JANEIRO</v>
      </c>
    </row>
    <row r="5471" spans="4:14" x14ac:dyDescent="0.25">
      <c r="D5471" s="119" t="s">
        <v>192</v>
      </c>
      <c r="H5471" s="141">
        <f t="shared" si="588"/>
        <v>0</v>
      </c>
      <c r="M5471" s="190">
        <f t="shared" si="589"/>
        <v>1</v>
      </c>
      <c r="N5471" s="190" t="str">
        <f t="shared" si="587"/>
        <v>JANEIRO</v>
      </c>
    </row>
    <row r="5472" spans="4:14" x14ac:dyDescent="0.25">
      <c r="D5472" s="119" t="s">
        <v>192</v>
      </c>
      <c r="H5472" s="141">
        <f t="shared" si="588"/>
        <v>0</v>
      </c>
      <c r="M5472" s="190">
        <f t="shared" si="589"/>
        <v>1</v>
      </c>
      <c r="N5472" s="190" t="str">
        <f t="shared" si="587"/>
        <v>JANEIRO</v>
      </c>
    </row>
    <row r="5473" spans="4:14" x14ac:dyDescent="0.25">
      <c r="D5473" s="119" t="s">
        <v>192</v>
      </c>
      <c r="H5473" s="141">
        <f t="shared" si="588"/>
        <v>0</v>
      </c>
      <c r="M5473" s="190">
        <f t="shared" si="589"/>
        <v>1</v>
      </c>
      <c r="N5473" s="190" t="str">
        <f t="shared" si="587"/>
        <v>JANEIRO</v>
      </c>
    </row>
    <row r="5474" spans="4:14" x14ac:dyDescent="0.25">
      <c r="D5474" s="119" t="s">
        <v>192</v>
      </c>
      <c r="H5474" s="141">
        <f t="shared" si="588"/>
        <v>0</v>
      </c>
      <c r="M5474" s="190">
        <f t="shared" si="589"/>
        <v>1</v>
      </c>
      <c r="N5474" s="190" t="str">
        <f t="shared" si="587"/>
        <v>JANEIRO</v>
      </c>
    </row>
    <row r="5475" spans="4:14" x14ac:dyDescent="0.25">
      <c r="D5475" s="119" t="s">
        <v>192</v>
      </c>
      <c r="H5475" s="141">
        <f t="shared" si="588"/>
        <v>0</v>
      </c>
      <c r="M5475" s="190">
        <f t="shared" si="589"/>
        <v>1</v>
      </c>
      <c r="N5475" s="190" t="str">
        <f t="shared" si="587"/>
        <v>JANEIRO</v>
      </c>
    </row>
    <row r="5476" spans="4:14" x14ac:dyDescent="0.25">
      <c r="D5476" s="119" t="s">
        <v>192</v>
      </c>
      <c r="H5476" s="141">
        <f t="shared" si="588"/>
        <v>0</v>
      </c>
      <c r="M5476" s="190">
        <f t="shared" si="589"/>
        <v>1</v>
      </c>
      <c r="N5476" s="190" t="str">
        <f t="shared" si="587"/>
        <v>JANEIRO</v>
      </c>
    </row>
    <row r="5477" spans="4:14" x14ac:dyDescent="0.25">
      <c r="D5477" s="119" t="s">
        <v>192</v>
      </c>
      <c r="H5477" s="141">
        <f t="shared" si="588"/>
        <v>0</v>
      </c>
      <c r="M5477" s="190">
        <f t="shared" si="589"/>
        <v>1</v>
      </c>
      <c r="N5477" s="190" t="str">
        <f t="shared" si="587"/>
        <v>JANEIRO</v>
      </c>
    </row>
    <row r="5478" spans="4:14" x14ac:dyDescent="0.25">
      <c r="D5478" s="119" t="s">
        <v>192</v>
      </c>
      <c r="H5478" s="141">
        <f t="shared" si="588"/>
        <v>0</v>
      </c>
      <c r="M5478" s="190">
        <f t="shared" si="589"/>
        <v>1</v>
      </c>
      <c r="N5478" s="190" t="str">
        <f t="shared" si="587"/>
        <v>JANEIRO</v>
      </c>
    </row>
    <row r="5479" spans="4:14" x14ac:dyDescent="0.25">
      <c r="D5479" s="119" t="s">
        <v>192</v>
      </c>
      <c r="H5479" s="141">
        <f t="shared" si="588"/>
        <v>0</v>
      </c>
      <c r="M5479" s="190">
        <f t="shared" si="589"/>
        <v>1</v>
      </c>
      <c r="N5479" s="190" t="str">
        <f t="shared" si="587"/>
        <v>JANEIRO</v>
      </c>
    </row>
    <row r="5480" spans="4:14" x14ac:dyDescent="0.25">
      <c r="D5480" s="119" t="s">
        <v>192</v>
      </c>
      <c r="H5480" s="141">
        <f t="shared" si="588"/>
        <v>0</v>
      </c>
      <c r="M5480" s="190">
        <f t="shared" si="589"/>
        <v>1</v>
      </c>
      <c r="N5480" s="190" t="str">
        <f t="shared" si="587"/>
        <v>JANEIRO</v>
      </c>
    </row>
    <row r="5481" spans="4:14" x14ac:dyDescent="0.25">
      <c r="D5481" s="119" t="s">
        <v>192</v>
      </c>
      <c r="H5481" s="141">
        <f t="shared" si="588"/>
        <v>0</v>
      </c>
      <c r="M5481" s="190">
        <f t="shared" si="589"/>
        <v>1</v>
      </c>
      <c r="N5481" s="190" t="str">
        <f t="shared" si="587"/>
        <v>JANEIRO</v>
      </c>
    </row>
    <row r="5482" spans="4:14" x14ac:dyDescent="0.25">
      <c r="D5482" s="119" t="s">
        <v>192</v>
      </c>
      <c r="H5482" s="141">
        <f t="shared" si="588"/>
        <v>0</v>
      </c>
      <c r="M5482" s="190">
        <f t="shared" si="589"/>
        <v>1</v>
      </c>
      <c r="N5482" s="190" t="str">
        <f t="shared" si="587"/>
        <v>JANEIRO</v>
      </c>
    </row>
    <row r="5483" spans="4:14" x14ac:dyDescent="0.25">
      <c r="D5483" s="119" t="s">
        <v>192</v>
      </c>
      <c r="H5483" s="141">
        <f t="shared" si="588"/>
        <v>0</v>
      </c>
      <c r="M5483" s="190">
        <f t="shared" si="589"/>
        <v>1</v>
      </c>
      <c r="N5483" s="190" t="str">
        <f t="shared" si="587"/>
        <v>JANEIRO</v>
      </c>
    </row>
    <row r="5484" spans="4:14" x14ac:dyDescent="0.25">
      <c r="D5484" s="119" t="s">
        <v>192</v>
      </c>
      <c r="H5484" s="141">
        <f t="shared" si="588"/>
        <v>0</v>
      </c>
      <c r="M5484" s="190">
        <f t="shared" si="589"/>
        <v>1</v>
      </c>
      <c r="N5484" s="190" t="str">
        <f t="shared" si="587"/>
        <v>JANEIRO</v>
      </c>
    </row>
    <row r="5485" spans="4:14" x14ac:dyDescent="0.25">
      <c r="D5485" s="119" t="s">
        <v>192</v>
      </c>
      <c r="H5485" s="141">
        <f t="shared" si="588"/>
        <v>0</v>
      </c>
      <c r="M5485" s="190">
        <f t="shared" si="589"/>
        <v>1</v>
      </c>
      <c r="N5485" s="190" t="str">
        <f t="shared" si="587"/>
        <v>JANEIRO</v>
      </c>
    </row>
    <row r="5486" spans="4:14" x14ac:dyDescent="0.25">
      <c r="D5486" s="119" t="s">
        <v>192</v>
      </c>
      <c r="H5486" s="141">
        <f t="shared" si="588"/>
        <v>0</v>
      </c>
      <c r="M5486" s="190">
        <f t="shared" si="589"/>
        <v>1</v>
      </c>
      <c r="N5486" s="190" t="str">
        <f t="shared" si="587"/>
        <v>JANEIRO</v>
      </c>
    </row>
    <row r="5487" spans="4:14" x14ac:dyDescent="0.25">
      <c r="D5487" s="119" t="s">
        <v>192</v>
      </c>
      <c r="H5487" s="141">
        <f t="shared" si="588"/>
        <v>0</v>
      </c>
      <c r="M5487" s="190">
        <f t="shared" si="589"/>
        <v>1</v>
      </c>
      <c r="N5487" s="190" t="str">
        <f t="shared" si="587"/>
        <v>JANEIRO</v>
      </c>
    </row>
    <row r="5488" spans="4:14" x14ac:dyDescent="0.25">
      <c r="D5488" s="119" t="s">
        <v>192</v>
      </c>
      <c r="H5488" s="141">
        <f t="shared" si="588"/>
        <v>0</v>
      </c>
      <c r="M5488" s="190">
        <f t="shared" si="589"/>
        <v>1</v>
      </c>
      <c r="N5488" s="190" t="str">
        <f t="shared" si="587"/>
        <v>JANEIRO</v>
      </c>
    </row>
    <row r="5489" spans="4:14" x14ac:dyDescent="0.25">
      <c r="D5489" s="119" t="s">
        <v>192</v>
      </c>
      <c r="H5489" s="141">
        <f t="shared" si="588"/>
        <v>0</v>
      </c>
      <c r="M5489" s="190">
        <f t="shared" si="589"/>
        <v>1</v>
      </c>
      <c r="N5489" s="190" t="str">
        <f t="shared" si="587"/>
        <v>JANEIRO</v>
      </c>
    </row>
    <row r="5490" spans="4:14" x14ac:dyDescent="0.25">
      <c r="D5490" s="119" t="s">
        <v>192</v>
      </c>
      <c r="H5490" s="141">
        <f t="shared" si="588"/>
        <v>0</v>
      </c>
      <c r="M5490" s="190">
        <f t="shared" si="589"/>
        <v>1</v>
      </c>
      <c r="N5490" s="190" t="str">
        <f t="shared" si="587"/>
        <v>JANEIRO</v>
      </c>
    </row>
    <row r="5491" spans="4:14" x14ac:dyDescent="0.25">
      <c r="D5491" s="119" t="s">
        <v>192</v>
      </c>
      <c r="H5491" s="141">
        <f t="shared" si="588"/>
        <v>0</v>
      </c>
      <c r="M5491" s="190">
        <f t="shared" si="589"/>
        <v>1</v>
      </c>
      <c r="N5491" s="190" t="str">
        <f t="shared" si="587"/>
        <v>JANEIRO</v>
      </c>
    </row>
    <row r="5492" spans="4:14" x14ac:dyDescent="0.25">
      <c r="D5492" s="119" t="s">
        <v>192</v>
      </c>
      <c r="H5492" s="141">
        <f t="shared" si="588"/>
        <v>0</v>
      </c>
      <c r="M5492" s="190">
        <f t="shared" si="589"/>
        <v>1</v>
      </c>
      <c r="N5492" s="190" t="str">
        <f t="shared" si="587"/>
        <v>JANEIRO</v>
      </c>
    </row>
    <row r="5493" spans="4:14" x14ac:dyDescent="0.25">
      <c r="D5493" s="119" t="s">
        <v>192</v>
      </c>
      <c r="H5493" s="141">
        <f t="shared" si="588"/>
        <v>0</v>
      </c>
      <c r="M5493" s="190">
        <f t="shared" si="589"/>
        <v>1</v>
      </c>
      <c r="N5493" s="190" t="str">
        <f t="shared" si="587"/>
        <v>JANEIRO</v>
      </c>
    </row>
    <row r="5494" spans="4:14" x14ac:dyDescent="0.25">
      <c r="D5494" s="119" t="s">
        <v>192</v>
      </c>
      <c r="H5494" s="141">
        <f t="shared" si="588"/>
        <v>0</v>
      </c>
      <c r="M5494" s="190">
        <f t="shared" si="589"/>
        <v>1</v>
      </c>
      <c r="N5494" s="190" t="str">
        <f t="shared" si="587"/>
        <v>JANEIRO</v>
      </c>
    </row>
    <row r="5495" spans="4:14" x14ac:dyDescent="0.25">
      <c r="D5495" s="119" t="s">
        <v>192</v>
      </c>
      <c r="H5495" s="141">
        <f t="shared" si="588"/>
        <v>0</v>
      </c>
      <c r="M5495" s="190">
        <f t="shared" si="589"/>
        <v>1</v>
      </c>
      <c r="N5495" s="190" t="str">
        <f t="shared" si="587"/>
        <v>JANEIRO</v>
      </c>
    </row>
    <row r="5496" spans="4:14" x14ac:dyDescent="0.25">
      <c r="D5496" s="119" t="s">
        <v>192</v>
      </c>
      <c r="H5496" s="141">
        <f t="shared" si="588"/>
        <v>0</v>
      </c>
      <c r="M5496" s="190">
        <f t="shared" si="589"/>
        <v>1</v>
      </c>
      <c r="N5496" s="190" t="str">
        <f t="shared" si="587"/>
        <v>JANEIRO</v>
      </c>
    </row>
    <row r="5497" spans="4:14" x14ac:dyDescent="0.25">
      <c r="D5497" s="119" t="s">
        <v>192</v>
      </c>
      <c r="H5497" s="141">
        <f t="shared" si="588"/>
        <v>0</v>
      </c>
      <c r="M5497" s="190">
        <f t="shared" si="589"/>
        <v>1</v>
      </c>
      <c r="N5497" s="190" t="str">
        <f t="shared" si="587"/>
        <v>JANEIRO</v>
      </c>
    </row>
    <row r="5498" spans="4:14" x14ac:dyDescent="0.25">
      <c r="D5498" s="119" t="s">
        <v>192</v>
      </c>
      <c r="H5498" s="141">
        <f t="shared" si="588"/>
        <v>0</v>
      </c>
      <c r="M5498" s="190">
        <f t="shared" si="589"/>
        <v>1</v>
      </c>
      <c r="N5498" s="190" t="str">
        <f t="shared" si="587"/>
        <v>JANEIRO</v>
      </c>
    </row>
    <row r="5499" spans="4:14" x14ac:dyDescent="0.25">
      <c r="D5499" s="119" t="s">
        <v>192</v>
      </c>
      <c r="H5499" s="141">
        <f t="shared" si="588"/>
        <v>0</v>
      </c>
      <c r="M5499" s="190">
        <f t="shared" si="589"/>
        <v>1</v>
      </c>
      <c r="N5499" s="190" t="str">
        <f t="shared" si="587"/>
        <v>JANEIRO</v>
      </c>
    </row>
    <row r="5500" spans="4:14" x14ac:dyDescent="0.25">
      <c r="D5500" s="119" t="s">
        <v>192</v>
      </c>
      <c r="H5500" s="141">
        <f t="shared" si="588"/>
        <v>0</v>
      </c>
      <c r="M5500" s="190">
        <f t="shared" si="589"/>
        <v>1</v>
      </c>
      <c r="N5500" s="190" t="str">
        <f t="shared" si="587"/>
        <v>JANEIRO</v>
      </c>
    </row>
    <row r="5501" spans="4:14" x14ac:dyDescent="0.25">
      <c r="D5501" s="119" t="s">
        <v>192</v>
      </c>
      <c r="H5501" s="141">
        <f t="shared" si="588"/>
        <v>0</v>
      </c>
      <c r="M5501" s="190">
        <f t="shared" si="589"/>
        <v>1</v>
      </c>
      <c r="N5501" s="190" t="str">
        <f t="shared" si="587"/>
        <v>JANEIRO</v>
      </c>
    </row>
    <row r="5502" spans="4:14" x14ac:dyDescent="0.25">
      <c r="D5502" s="119" t="s">
        <v>192</v>
      </c>
      <c r="H5502" s="141">
        <f t="shared" si="588"/>
        <v>0</v>
      </c>
      <c r="M5502" s="190">
        <f t="shared" si="589"/>
        <v>1</v>
      </c>
      <c r="N5502" s="190" t="str">
        <f t="shared" si="587"/>
        <v>JANEIRO</v>
      </c>
    </row>
    <row r="5503" spans="4:14" x14ac:dyDescent="0.25">
      <c r="D5503" s="119" t="s">
        <v>192</v>
      </c>
      <c r="H5503" s="141">
        <f t="shared" si="588"/>
        <v>0</v>
      </c>
      <c r="M5503" s="190">
        <f t="shared" si="589"/>
        <v>1</v>
      </c>
      <c r="N5503" s="190" t="str">
        <f t="shared" si="587"/>
        <v>JANEIRO</v>
      </c>
    </row>
    <row r="5504" spans="4:14" x14ac:dyDescent="0.25">
      <c r="D5504" s="119" t="s">
        <v>192</v>
      </c>
      <c r="H5504" s="141">
        <f t="shared" si="588"/>
        <v>0</v>
      </c>
      <c r="M5504" s="190">
        <f t="shared" si="589"/>
        <v>1</v>
      </c>
      <c r="N5504" s="190" t="str">
        <f t="shared" si="587"/>
        <v>JANEIRO</v>
      </c>
    </row>
    <row r="5505" spans="4:14" x14ac:dyDescent="0.25">
      <c r="D5505" s="119" t="s">
        <v>192</v>
      </c>
      <c r="H5505" s="141">
        <f t="shared" si="588"/>
        <v>0</v>
      </c>
      <c r="M5505" s="190">
        <f t="shared" si="589"/>
        <v>1</v>
      </c>
      <c r="N5505" s="190" t="str">
        <f t="shared" si="587"/>
        <v>JANEIRO</v>
      </c>
    </row>
    <row r="5506" spans="4:14" x14ac:dyDescent="0.25">
      <c r="D5506" s="119" t="s">
        <v>192</v>
      </c>
      <c r="H5506" s="141">
        <f t="shared" si="588"/>
        <v>0</v>
      </c>
      <c r="M5506" s="190">
        <f t="shared" si="589"/>
        <v>1</v>
      </c>
      <c r="N5506" s="190" t="str">
        <f t="shared" si="587"/>
        <v>JANEIRO</v>
      </c>
    </row>
    <row r="5507" spans="4:14" x14ac:dyDescent="0.25">
      <c r="D5507" s="119" t="s">
        <v>192</v>
      </c>
      <c r="H5507" s="141">
        <f t="shared" si="588"/>
        <v>0</v>
      </c>
      <c r="M5507" s="190">
        <f t="shared" si="589"/>
        <v>1</v>
      </c>
      <c r="N5507" s="190" t="str">
        <f t="shared" si="587"/>
        <v>JANEIRO</v>
      </c>
    </row>
    <row r="5508" spans="4:14" x14ac:dyDescent="0.25">
      <c r="D5508" s="119" t="s">
        <v>192</v>
      </c>
      <c r="H5508" s="141">
        <f t="shared" si="588"/>
        <v>0</v>
      </c>
      <c r="M5508" s="190">
        <f t="shared" si="589"/>
        <v>1</v>
      </c>
      <c r="N5508" s="190" t="str">
        <f t="shared" si="587"/>
        <v>JANEIRO</v>
      </c>
    </row>
    <row r="5509" spans="4:14" x14ac:dyDescent="0.25">
      <c r="D5509" s="119" t="s">
        <v>192</v>
      </c>
      <c r="H5509" s="141">
        <f t="shared" si="588"/>
        <v>0</v>
      </c>
      <c r="M5509" s="190">
        <f t="shared" si="589"/>
        <v>1</v>
      </c>
      <c r="N5509" s="190" t="str">
        <f t="shared" ref="N5509:N5572" si="590">IF(M5509=1,"JANEIRO",IF(M5509=2,"FEVEREIRO",IF(M5509=3,"MARÇO",IF(M5509=4,"ABRIL",IF(M5509=5,"MAIO",IF(M5509=6,"JUNHO",IF(M5509=7,"JULHO",IF(M5509=8,"AGOSTO",IF(M5509=9,"SETEMBRO",IF(M5509=10,"OUTUBRO",IF(M5509=11,"NOVEMBRO",IF(M5509=12,"DEZEMBRO",""))))))))))))</f>
        <v>JANEIRO</v>
      </c>
    </row>
    <row r="5510" spans="4:14" x14ac:dyDescent="0.25">
      <c r="D5510" s="119" t="s">
        <v>192</v>
      </c>
      <c r="H5510" s="141">
        <f t="shared" ref="H5510:H5573" si="591">IF(OR(I5510="",I5510=0),G5510,I5510)</f>
        <v>0</v>
      </c>
      <c r="M5510" s="190">
        <f t="shared" ref="M5510:M5573" si="592">IFERROR(MONTH(O5510),"")</f>
        <v>1</v>
      </c>
      <c r="N5510" s="190" t="str">
        <f t="shared" si="590"/>
        <v>JANEIRO</v>
      </c>
    </row>
    <row r="5511" spans="4:14" x14ac:dyDescent="0.25">
      <c r="D5511" s="119" t="s">
        <v>192</v>
      </c>
      <c r="H5511" s="141">
        <f t="shared" si="591"/>
        <v>0</v>
      </c>
      <c r="M5511" s="190">
        <f t="shared" si="592"/>
        <v>1</v>
      </c>
      <c r="N5511" s="190" t="str">
        <f t="shared" si="590"/>
        <v>JANEIRO</v>
      </c>
    </row>
    <row r="5512" spans="4:14" x14ac:dyDescent="0.25">
      <c r="D5512" s="119" t="s">
        <v>192</v>
      </c>
      <c r="H5512" s="141">
        <f t="shared" si="591"/>
        <v>0</v>
      </c>
      <c r="M5512" s="190">
        <f t="shared" si="592"/>
        <v>1</v>
      </c>
      <c r="N5512" s="190" t="str">
        <f t="shared" si="590"/>
        <v>JANEIRO</v>
      </c>
    </row>
    <row r="5513" spans="4:14" x14ac:dyDescent="0.25">
      <c r="D5513" s="119" t="s">
        <v>192</v>
      </c>
      <c r="H5513" s="141">
        <f t="shared" si="591"/>
        <v>0</v>
      </c>
      <c r="M5513" s="190">
        <f t="shared" si="592"/>
        <v>1</v>
      </c>
      <c r="N5513" s="190" t="str">
        <f t="shared" si="590"/>
        <v>JANEIRO</v>
      </c>
    </row>
    <row r="5514" spans="4:14" x14ac:dyDescent="0.25">
      <c r="D5514" s="119" t="s">
        <v>192</v>
      </c>
      <c r="H5514" s="141">
        <f t="shared" si="591"/>
        <v>0</v>
      </c>
      <c r="M5514" s="190">
        <f t="shared" si="592"/>
        <v>1</v>
      </c>
      <c r="N5514" s="190" t="str">
        <f t="shared" si="590"/>
        <v>JANEIRO</v>
      </c>
    </row>
    <row r="5515" spans="4:14" x14ac:dyDescent="0.25">
      <c r="D5515" s="119" t="s">
        <v>192</v>
      </c>
      <c r="H5515" s="141">
        <f t="shared" si="591"/>
        <v>0</v>
      </c>
      <c r="M5515" s="190">
        <f t="shared" si="592"/>
        <v>1</v>
      </c>
      <c r="N5515" s="190" t="str">
        <f t="shared" si="590"/>
        <v>JANEIRO</v>
      </c>
    </row>
    <row r="5516" spans="4:14" x14ac:dyDescent="0.25">
      <c r="D5516" s="119" t="s">
        <v>192</v>
      </c>
      <c r="H5516" s="141">
        <f t="shared" si="591"/>
        <v>0</v>
      </c>
      <c r="M5516" s="190">
        <f t="shared" si="592"/>
        <v>1</v>
      </c>
      <c r="N5516" s="190" t="str">
        <f t="shared" si="590"/>
        <v>JANEIRO</v>
      </c>
    </row>
    <row r="5517" spans="4:14" x14ac:dyDescent="0.25">
      <c r="D5517" s="119" t="s">
        <v>192</v>
      </c>
      <c r="H5517" s="141">
        <f t="shared" si="591"/>
        <v>0</v>
      </c>
      <c r="M5517" s="190">
        <f t="shared" si="592"/>
        <v>1</v>
      </c>
      <c r="N5517" s="190" t="str">
        <f t="shared" si="590"/>
        <v>JANEIRO</v>
      </c>
    </row>
    <row r="5518" spans="4:14" x14ac:dyDescent="0.25">
      <c r="D5518" s="119" t="s">
        <v>192</v>
      </c>
      <c r="H5518" s="141">
        <f t="shared" si="591"/>
        <v>0</v>
      </c>
      <c r="M5518" s="190">
        <f t="shared" si="592"/>
        <v>1</v>
      </c>
      <c r="N5518" s="190" t="str">
        <f t="shared" si="590"/>
        <v>JANEIRO</v>
      </c>
    </row>
    <row r="5519" spans="4:14" x14ac:dyDescent="0.25">
      <c r="D5519" s="119" t="s">
        <v>192</v>
      </c>
      <c r="H5519" s="141">
        <f t="shared" si="591"/>
        <v>0</v>
      </c>
      <c r="M5519" s="190">
        <f t="shared" si="592"/>
        <v>1</v>
      </c>
      <c r="N5519" s="190" t="str">
        <f t="shared" si="590"/>
        <v>JANEIRO</v>
      </c>
    </row>
    <row r="5520" spans="4:14" x14ac:dyDescent="0.25">
      <c r="D5520" s="119" t="s">
        <v>192</v>
      </c>
      <c r="H5520" s="141">
        <f t="shared" si="591"/>
        <v>0</v>
      </c>
      <c r="M5520" s="190">
        <f t="shared" si="592"/>
        <v>1</v>
      </c>
      <c r="N5520" s="190" t="str">
        <f t="shared" si="590"/>
        <v>JANEIRO</v>
      </c>
    </row>
    <row r="5521" spans="4:14" x14ac:dyDescent="0.25">
      <c r="D5521" s="119" t="s">
        <v>192</v>
      </c>
      <c r="H5521" s="141">
        <f t="shared" si="591"/>
        <v>0</v>
      </c>
      <c r="M5521" s="190">
        <f t="shared" si="592"/>
        <v>1</v>
      </c>
      <c r="N5521" s="190" t="str">
        <f t="shared" si="590"/>
        <v>JANEIRO</v>
      </c>
    </row>
    <row r="5522" spans="4:14" x14ac:dyDescent="0.25">
      <c r="D5522" s="119" t="s">
        <v>192</v>
      </c>
      <c r="H5522" s="141">
        <f t="shared" si="591"/>
        <v>0</v>
      </c>
      <c r="M5522" s="190">
        <f t="shared" si="592"/>
        <v>1</v>
      </c>
      <c r="N5522" s="190" t="str">
        <f t="shared" si="590"/>
        <v>JANEIRO</v>
      </c>
    </row>
    <row r="5523" spans="4:14" x14ac:dyDescent="0.25">
      <c r="D5523" s="119" t="s">
        <v>192</v>
      </c>
      <c r="H5523" s="141">
        <f t="shared" si="591"/>
        <v>0</v>
      </c>
      <c r="M5523" s="190">
        <f t="shared" si="592"/>
        <v>1</v>
      </c>
      <c r="N5523" s="190" t="str">
        <f t="shared" si="590"/>
        <v>JANEIRO</v>
      </c>
    </row>
    <row r="5524" spans="4:14" x14ac:dyDescent="0.25">
      <c r="D5524" s="119" t="s">
        <v>192</v>
      </c>
      <c r="H5524" s="141">
        <f t="shared" si="591"/>
        <v>0</v>
      </c>
      <c r="M5524" s="190">
        <f t="shared" si="592"/>
        <v>1</v>
      </c>
      <c r="N5524" s="190" t="str">
        <f t="shared" si="590"/>
        <v>JANEIRO</v>
      </c>
    </row>
    <row r="5525" spans="4:14" x14ac:dyDescent="0.25">
      <c r="D5525" s="119" t="s">
        <v>192</v>
      </c>
      <c r="H5525" s="141">
        <f t="shared" si="591"/>
        <v>0</v>
      </c>
      <c r="M5525" s="190">
        <f t="shared" si="592"/>
        <v>1</v>
      </c>
      <c r="N5525" s="190" t="str">
        <f t="shared" si="590"/>
        <v>JANEIRO</v>
      </c>
    </row>
    <row r="5526" spans="4:14" x14ac:dyDescent="0.25">
      <c r="D5526" s="119" t="s">
        <v>192</v>
      </c>
      <c r="H5526" s="141">
        <f t="shared" si="591"/>
        <v>0</v>
      </c>
      <c r="M5526" s="190">
        <f t="shared" si="592"/>
        <v>1</v>
      </c>
      <c r="N5526" s="190" t="str">
        <f t="shared" si="590"/>
        <v>JANEIRO</v>
      </c>
    </row>
    <row r="5527" spans="4:14" x14ac:dyDescent="0.25">
      <c r="D5527" s="119" t="s">
        <v>192</v>
      </c>
      <c r="H5527" s="141">
        <f t="shared" si="591"/>
        <v>0</v>
      </c>
      <c r="M5527" s="190">
        <f t="shared" si="592"/>
        <v>1</v>
      </c>
      <c r="N5527" s="190" t="str">
        <f t="shared" si="590"/>
        <v>JANEIRO</v>
      </c>
    </row>
    <row r="5528" spans="4:14" x14ac:dyDescent="0.25">
      <c r="D5528" s="119" t="s">
        <v>192</v>
      </c>
      <c r="H5528" s="141">
        <f t="shared" si="591"/>
        <v>0</v>
      </c>
      <c r="M5528" s="190">
        <f t="shared" si="592"/>
        <v>1</v>
      </c>
      <c r="N5528" s="190" t="str">
        <f t="shared" si="590"/>
        <v>JANEIRO</v>
      </c>
    </row>
    <row r="5529" spans="4:14" x14ac:dyDescent="0.25">
      <c r="D5529" s="119" t="s">
        <v>192</v>
      </c>
      <c r="H5529" s="141">
        <f t="shared" si="591"/>
        <v>0</v>
      </c>
      <c r="M5529" s="190">
        <f t="shared" si="592"/>
        <v>1</v>
      </c>
      <c r="N5529" s="190" t="str">
        <f t="shared" si="590"/>
        <v>JANEIRO</v>
      </c>
    </row>
    <row r="5530" spans="4:14" x14ac:dyDescent="0.25">
      <c r="D5530" s="119" t="s">
        <v>192</v>
      </c>
      <c r="H5530" s="141">
        <f t="shared" si="591"/>
        <v>0</v>
      </c>
      <c r="M5530" s="190">
        <f t="shared" si="592"/>
        <v>1</v>
      </c>
      <c r="N5530" s="190" t="str">
        <f t="shared" si="590"/>
        <v>JANEIRO</v>
      </c>
    </row>
    <row r="5531" spans="4:14" x14ac:dyDescent="0.25">
      <c r="D5531" s="119" t="s">
        <v>192</v>
      </c>
      <c r="H5531" s="141">
        <f t="shared" si="591"/>
        <v>0</v>
      </c>
      <c r="M5531" s="190">
        <f t="shared" si="592"/>
        <v>1</v>
      </c>
      <c r="N5531" s="190" t="str">
        <f t="shared" si="590"/>
        <v>JANEIRO</v>
      </c>
    </row>
    <row r="5532" spans="4:14" x14ac:dyDescent="0.25">
      <c r="D5532" s="119" t="s">
        <v>192</v>
      </c>
      <c r="H5532" s="141">
        <f t="shared" si="591"/>
        <v>0</v>
      </c>
      <c r="M5532" s="190">
        <f t="shared" si="592"/>
        <v>1</v>
      </c>
      <c r="N5532" s="190" t="str">
        <f t="shared" si="590"/>
        <v>JANEIRO</v>
      </c>
    </row>
    <row r="5533" spans="4:14" x14ac:dyDescent="0.25">
      <c r="D5533" s="119" t="s">
        <v>192</v>
      </c>
      <c r="H5533" s="141">
        <f t="shared" si="591"/>
        <v>0</v>
      </c>
      <c r="M5533" s="190">
        <f t="shared" si="592"/>
        <v>1</v>
      </c>
      <c r="N5533" s="190" t="str">
        <f t="shared" si="590"/>
        <v>JANEIRO</v>
      </c>
    </row>
    <row r="5534" spans="4:14" x14ac:dyDescent="0.25">
      <c r="D5534" s="119" t="s">
        <v>192</v>
      </c>
      <c r="H5534" s="141">
        <f t="shared" si="591"/>
        <v>0</v>
      </c>
      <c r="M5534" s="190">
        <f t="shared" si="592"/>
        <v>1</v>
      </c>
      <c r="N5534" s="190" t="str">
        <f t="shared" si="590"/>
        <v>JANEIRO</v>
      </c>
    </row>
    <row r="5535" spans="4:14" x14ac:dyDescent="0.25">
      <c r="D5535" s="119" t="s">
        <v>192</v>
      </c>
      <c r="H5535" s="141">
        <f t="shared" si="591"/>
        <v>0</v>
      </c>
      <c r="M5535" s="190">
        <f t="shared" si="592"/>
        <v>1</v>
      </c>
      <c r="N5535" s="190" t="str">
        <f t="shared" si="590"/>
        <v>JANEIRO</v>
      </c>
    </row>
    <row r="5536" spans="4:14" x14ac:dyDescent="0.25">
      <c r="D5536" s="119" t="s">
        <v>192</v>
      </c>
      <c r="H5536" s="141">
        <f t="shared" si="591"/>
        <v>0</v>
      </c>
      <c r="M5536" s="190">
        <f t="shared" si="592"/>
        <v>1</v>
      </c>
      <c r="N5536" s="190" t="str">
        <f t="shared" si="590"/>
        <v>JANEIRO</v>
      </c>
    </row>
    <row r="5537" spans="4:14" x14ac:dyDescent="0.25">
      <c r="D5537" s="119" t="s">
        <v>192</v>
      </c>
      <c r="H5537" s="141">
        <f t="shared" si="591"/>
        <v>0</v>
      </c>
      <c r="M5537" s="190">
        <f t="shared" si="592"/>
        <v>1</v>
      </c>
      <c r="N5537" s="190" t="str">
        <f t="shared" si="590"/>
        <v>JANEIRO</v>
      </c>
    </row>
    <row r="5538" spans="4:14" x14ac:dyDescent="0.25">
      <c r="D5538" s="119" t="s">
        <v>192</v>
      </c>
      <c r="H5538" s="141">
        <f t="shared" si="591"/>
        <v>0</v>
      </c>
      <c r="M5538" s="190">
        <f t="shared" si="592"/>
        <v>1</v>
      </c>
      <c r="N5538" s="190" t="str">
        <f t="shared" si="590"/>
        <v>JANEIRO</v>
      </c>
    </row>
    <row r="5539" spans="4:14" x14ac:dyDescent="0.25">
      <c r="D5539" s="119" t="s">
        <v>192</v>
      </c>
      <c r="H5539" s="141">
        <f t="shared" si="591"/>
        <v>0</v>
      </c>
      <c r="M5539" s="190">
        <f t="shared" si="592"/>
        <v>1</v>
      </c>
      <c r="N5539" s="190" t="str">
        <f t="shared" si="590"/>
        <v>JANEIRO</v>
      </c>
    </row>
    <row r="5540" spans="4:14" x14ac:dyDescent="0.25">
      <c r="D5540" s="119" t="s">
        <v>192</v>
      </c>
      <c r="H5540" s="141">
        <f t="shared" si="591"/>
        <v>0</v>
      </c>
      <c r="M5540" s="190">
        <f t="shared" si="592"/>
        <v>1</v>
      </c>
      <c r="N5540" s="190" t="str">
        <f t="shared" si="590"/>
        <v>JANEIRO</v>
      </c>
    </row>
    <row r="5541" spans="4:14" x14ac:dyDescent="0.25">
      <c r="D5541" s="119" t="s">
        <v>192</v>
      </c>
      <c r="H5541" s="141">
        <f t="shared" si="591"/>
        <v>0</v>
      </c>
      <c r="M5541" s="190">
        <f t="shared" si="592"/>
        <v>1</v>
      </c>
      <c r="N5541" s="190" t="str">
        <f t="shared" si="590"/>
        <v>JANEIRO</v>
      </c>
    </row>
    <row r="5542" spans="4:14" x14ac:dyDescent="0.25">
      <c r="D5542" s="119" t="s">
        <v>192</v>
      </c>
      <c r="H5542" s="141">
        <f t="shared" si="591"/>
        <v>0</v>
      </c>
      <c r="M5542" s="190">
        <f t="shared" si="592"/>
        <v>1</v>
      </c>
      <c r="N5542" s="190" t="str">
        <f t="shared" si="590"/>
        <v>JANEIRO</v>
      </c>
    </row>
    <row r="5543" spans="4:14" x14ac:dyDescent="0.25">
      <c r="D5543" s="119" t="s">
        <v>192</v>
      </c>
      <c r="H5543" s="141">
        <f t="shared" si="591"/>
        <v>0</v>
      </c>
      <c r="M5543" s="190">
        <f t="shared" si="592"/>
        <v>1</v>
      </c>
      <c r="N5543" s="190" t="str">
        <f t="shared" si="590"/>
        <v>JANEIRO</v>
      </c>
    </row>
    <row r="5544" spans="4:14" x14ac:dyDescent="0.25">
      <c r="D5544" s="119" t="s">
        <v>192</v>
      </c>
      <c r="H5544" s="141">
        <f t="shared" si="591"/>
        <v>0</v>
      </c>
      <c r="M5544" s="190">
        <f t="shared" si="592"/>
        <v>1</v>
      </c>
      <c r="N5544" s="190" t="str">
        <f t="shared" si="590"/>
        <v>JANEIRO</v>
      </c>
    </row>
    <row r="5545" spans="4:14" x14ac:dyDescent="0.25">
      <c r="D5545" s="119" t="s">
        <v>192</v>
      </c>
      <c r="H5545" s="141">
        <f t="shared" si="591"/>
        <v>0</v>
      </c>
      <c r="M5545" s="190">
        <f t="shared" si="592"/>
        <v>1</v>
      </c>
      <c r="N5545" s="190" t="str">
        <f t="shared" si="590"/>
        <v>JANEIRO</v>
      </c>
    </row>
    <row r="5546" spans="4:14" x14ac:dyDescent="0.25">
      <c r="D5546" s="119" t="s">
        <v>192</v>
      </c>
      <c r="H5546" s="141">
        <f t="shared" si="591"/>
        <v>0</v>
      </c>
      <c r="M5546" s="190">
        <f t="shared" si="592"/>
        <v>1</v>
      </c>
      <c r="N5546" s="190" t="str">
        <f t="shared" si="590"/>
        <v>JANEIRO</v>
      </c>
    </row>
    <row r="5547" spans="4:14" x14ac:dyDescent="0.25">
      <c r="D5547" s="119" t="s">
        <v>192</v>
      </c>
      <c r="H5547" s="141">
        <f t="shared" si="591"/>
        <v>0</v>
      </c>
      <c r="M5547" s="190">
        <f t="shared" si="592"/>
        <v>1</v>
      </c>
      <c r="N5547" s="190" t="str">
        <f t="shared" si="590"/>
        <v>JANEIRO</v>
      </c>
    </row>
    <row r="5548" spans="4:14" x14ac:dyDescent="0.25">
      <c r="D5548" s="119" t="s">
        <v>192</v>
      </c>
      <c r="H5548" s="141">
        <f t="shared" si="591"/>
        <v>0</v>
      </c>
      <c r="M5548" s="190">
        <f t="shared" si="592"/>
        <v>1</v>
      </c>
      <c r="N5548" s="190" t="str">
        <f t="shared" si="590"/>
        <v>JANEIRO</v>
      </c>
    </row>
    <row r="5549" spans="4:14" x14ac:dyDescent="0.25">
      <c r="D5549" s="119" t="s">
        <v>192</v>
      </c>
      <c r="H5549" s="141">
        <f t="shared" si="591"/>
        <v>0</v>
      </c>
      <c r="M5549" s="190">
        <f t="shared" si="592"/>
        <v>1</v>
      </c>
      <c r="N5549" s="190" t="str">
        <f t="shared" si="590"/>
        <v>JANEIRO</v>
      </c>
    </row>
    <row r="5550" spans="4:14" x14ac:dyDescent="0.25">
      <c r="D5550" s="119" t="s">
        <v>192</v>
      </c>
      <c r="H5550" s="141">
        <f t="shared" si="591"/>
        <v>0</v>
      </c>
      <c r="M5550" s="190">
        <f t="shared" si="592"/>
        <v>1</v>
      </c>
      <c r="N5550" s="190" t="str">
        <f t="shared" si="590"/>
        <v>JANEIRO</v>
      </c>
    </row>
    <row r="5551" spans="4:14" x14ac:dyDescent="0.25">
      <c r="D5551" s="119" t="s">
        <v>192</v>
      </c>
      <c r="H5551" s="141">
        <f t="shared" si="591"/>
        <v>0</v>
      </c>
      <c r="M5551" s="190">
        <f t="shared" si="592"/>
        <v>1</v>
      </c>
      <c r="N5551" s="190" t="str">
        <f t="shared" si="590"/>
        <v>JANEIRO</v>
      </c>
    </row>
    <row r="5552" spans="4:14" x14ac:dyDescent="0.25">
      <c r="D5552" s="119" t="s">
        <v>192</v>
      </c>
      <c r="H5552" s="141">
        <f t="shared" si="591"/>
        <v>0</v>
      </c>
      <c r="M5552" s="190">
        <f t="shared" si="592"/>
        <v>1</v>
      </c>
      <c r="N5552" s="190" t="str">
        <f t="shared" si="590"/>
        <v>JANEIRO</v>
      </c>
    </row>
    <row r="5553" spans="4:14" x14ac:dyDescent="0.25">
      <c r="D5553" s="119" t="s">
        <v>192</v>
      </c>
      <c r="H5553" s="141">
        <f t="shared" si="591"/>
        <v>0</v>
      </c>
      <c r="M5553" s="190">
        <f t="shared" si="592"/>
        <v>1</v>
      </c>
      <c r="N5553" s="190" t="str">
        <f t="shared" si="590"/>
        <v>JANEIRO</v>
      </c>
    </row>
    <row r="5554" spans="4:14" x14ac:dyDescent="0.25">
      <c r="D5554" s="119" t="s">
        <v>192</v>
      </c>
      <c r="H5554" s="141">
        <f t="shared" si="591"/>
        <v>0</v>
      </c>
      <c r="M5554" s="190">
        <f t="shared" si="592"/>
        <v>1</v>
      </c>
      <c r="N5554" s="190" t="str">
        <f t="shared" si="590"/>
        <v>JANEIRO</v>
      </c>
    </row>
    <row r="5555" spans="4:14" x14ac:dyDescent="0.25">
      <c r="D5555" s="119" t="s">
        <v>192</v>
      </c>
      <c r="H5555" s="141">
        <f t="shared" si="591"/>
        <v>0</v>
      </c>
      <c r="M5555" s="190">
        <f t="shared" si="592"/>
        <v>1</v>
      </c>
      <c r="N5555" s="190" t="str">
        <f t="shared" si="590"/>
        <v>JANEIRO</v>
      </c>
    </row>
    <row r="5556" spans="4:14" x14ac:dyDescent="0.25">
      <c r="D5556" s="119" t="s">
        <v>192</v>
      </c>
      <c r="H5556" s="141">
        <f t="shared" si="591"/>
        <v>0</v>
      </c>
      <c r="M5556" s="190">
        <f t="shared" si="592"/>
        <v>1</v>
      </c>
      <c r="N5556" s="190" t="str">
        <f t="shared" si="590"/>
        <v>JANEIRO</v>
      </c>
    </row>
    <row r="5557" spans="4:14" x14ac:dyDescent="0.25">
      <c r="D5557" s="119" t="s">
        <v>192</v>
      </c>
      <c r="H5557" s="141">
        <f t="shared" si="591"/>
        <v>0</v>
      </c>
      <c r="M5557" s="190">
        <f t="shared" si="592"/>
        <v>1</v>
      </c>
      <c r="N5557" s="190" t="str">
        <f t="shared" si="590"/>
        <v>JANEIRO</v>
      </c>
    </row>
    <row r="5558" spans="4:14" x14ac:dyDescent="0.25">
      <c r="D5558" s="119" t="s">
        <v>192</v>
      </c>
      <c r="H5558" s="141">
        <f t="shared" si="591"/>
        <v>0</v>
      </c>
      <c r="M5558" s="190">
        <f t="shared" si="592"/>
        <v>1</v>
      </c>
      <c r="N5558" s="190" t="str">
        <f t="shared" si="590"/>
        <v>JANEIRO</v>
      </c>
    </row>
    <row r="5559" spans="4:14" x14ac:dyDescent="0.25">
      <c r="D5559" s="119" t="s">
        <v>192</v>
      </c>
      <c r="H5559" s="141">
        <f t="shared" si="591"/>
        <v>0</v>
      </c>
      <c r="M5559" s="190">
        <f t="shared" si="592"/>
        <v>1</v>
      </c>
      <c r="N5559" s="190" t="str">
        <f t="shared" si="590"/>
        <v>JANEIRO</v>
      </c>
    </row>
    <row r="5560" spans="4:14" x14ac:dyDescent="0.25">
      <c r="D5560" s="119" t="s">
        <v>192</v>
      </c>
      <c r="H5560" s="141">
        <f t="shared" si="591"/>
        <v>0</v>
      </c>
      <c r="M5560" s="190">
        <f t="shared" si="592"/>
        <v>1</v>
      </c>
      <c r="N5560" s="190" t="str">
        <f t="shared" si="590"/>
        <v>JANEIRO</v>
      </c>
    </row>
    <row r="5561" spans="4:14" x14ac:dyDescent="0.25">
      <c r="D5561" s="119" t="s">
        <v>192</v>
      </c>
      <c r="H5561" s="141">
        <f t="shared" si="591"/>
        <v>0</v>
      </c>
      <c r="M5561" s="190">
        <f t="shared" si="592"/>
        <v>1</v>
      </c>
      <c r="N5561" s="190" t="str">
        <f t="shared" si="590"/>
        <v>JANEIRO</v>
      </c>
    </row>
    <row r="5562" spans="4:14" x14ac:dyDescent="0.25">
      <c r="D5562" s="119" t="s">
        <v>192</v>
      </c>
      <c r="H5562" s="141">
        <f t="shared" si="591"/>
        <v>0</v>
      </c>
      <c r="M5562" s="190">
        <f t="shared" si="592"/>
        <v>1</v>
      </c>
      <c r="N5562" s="190" t="str">
        <f t="shared" si="590"/>
        <v>JANEIRO</v>
      </c>
    </row>
    <row r="5563" spans="4:14" x14ac:dyDescent="0.25">
      <c r="D5563" s="119" t="s">
        <v>192</v>
      </c>
      <c r="H5563" s="141">
        <f t="shared" si="591"/>
        <v>0</v>
      </c>
      <c r="M5563" s="190">
        <f t="shared" si="592"/>
        <v>1</v>
      </c>
      <c r="N5563" s="190" t="str">
        <f t="shared" si="590"/>
        <v>JANEIRO</v>
      </c>
    </row>
    <row r="5564" spans="4:14" x14ac:dyDescent="0.25">
      <c r="D5564" s="119" t="s">
        <v>192</v>
      </c>
      <c r="H5564" s="141">
        <f t="shared" si="591"/>
        <v>0</v>
      </c>
      <c r="M5564" s="190">
        <f t="shared" si="592"/>
        <v>1</v>
      </c>
      <c r="N5564" s="190" t="str">
        <f t="shared" si="590"/>
        <v>JANEIRO</v>
      </c>
    </row>
    <row r="5565" spans="4:14" x14ac:dyDescent="0.25">
      <c r="D5565" s="119" t="s">
        <v>192</v>
      </c>
      <c r="H5565" s="141">
        <f t="shared" si="591"/>
        <v>0</v>
      </c>
      <c r="M5565" s="190">
        <f t="shared" si="592"/>
        <v>1</v>
      </c>
      <c r="N5565" s="190" t="str">
        <f t="shared" si="590"/>
        <v>JANEIRO</v>
      </c>
    </row>
    <row r="5566" spans="4:14" x14ac:dyDescent="0.25">
      <c r="D5566" s="119" t="s">
        <v>192</v>
      </c>
      <c r="H5566" s="141">
        <f t="shared" si="591"/>
        <v>0</v>
      </c>
      <c r="M5566" s="190">
        <f t="shared" si="592"/>
        <v>1</v>
      </c>
      <c r="N5566" s="190" t="str">
        <f t="shared" si="590"/>
        <v>JANEIRO</v>
      </c>
    </row>
    <row r="5567" spans="4:14" x14ac:dyDescent="0.25">
      <c r="D5567" s="119" t="s">
        <v>192</v>
      </c>
      <c r="H5567" s="141">
        <f t="shared" si="591"/>
        <v>0</v>
      </c>
      <c r="M5567" s="190">
        <f t="shared" si="592"/>
        <v>1</v>
      </c>
      <c r="N5567" s="190" t="str">
        <f t="shared" si="590"/>
        <v>JANEIRO</v>
      </c>
    </row>
    <row r="5568" spans="4:14" x14ac:dyDescent="0.25">
      <c r="D5568" s="119" t="s">
        <v>192</v>
      </c>
      <c r="H5568" s="141">
        <f t="shared" si="591"/>
        <v>0</v>
      </c>
      <c r="M5568" s="190">
        <f t="shared" si="592"/>
        <v>1</v>
      </c>
      <c r="N5568" s="190" t="str">
        <f t="shared" si="590"/>
        <v>JANEIRO</v>
      </c>
    </row>
    <row r="5569" spans="4:14" x14ac:dyDescent="0.25">
      <c r="D5569" s="119" t="s">
        <v>192</v>
      </c>
      <c r="H5569" s="141">
        <f t="shared" si="591"/>
        <v>0</v>
      </c>
      <c r="M5569" s="190">
        <f t="shared" si="592"/>
        <v>1</v>
      </c>
      <c r="N5569" s="190" t="str">
        <f t="shared" si="590"/>
        <v>JANEIRO</v>
      </c>
    </row>
    <row r="5570" spans="4:14" x14ac:dyDescent="0.25">
      <c r="D5570" s="119" t="s">
        <v>192</v>
      </c>
      <c r="H5570" s="141">
        <f t="shared" si="591"/>
        <v>0</v>
      </c>
      <c r="M5570" s="190">
        <f t="shared" si="592"/>
        <v>1</v>
      </c>
      <c r="N5570" s="190" t="str">
        <f t="shared" si="590"/>
        <v>JANEIRO</v>
      </c>
    </row>
    <row r="5571" spans="4:14" x14ac:dyDescent="0.25">
      <c r="D5571" s="119" t="s">
        <v>192</v>
      </c>
      <c r="H5571" s="141">
        <f t="shared" si="591"/>
        <v>0</v>
      </c>
      <c r="M5571" s="190">
        <f t="shared" si="592"/>
        <v>1</v>
      </c>
      <c r="N5571" s="190" t="str">
        <f t="shared" si="590"/>
        <v>JANEIRO</v>
      </c>
    </row>
    <row r="5572" spans="4:14" x14ac:dyDescent="0.25">
      <c r="D5572" s="119" t="s">
        <v>192</v>
      </c>
      <c r="H5572" s="141">
        <f t="shared" si="591"/>
        <v>0</v>
      </c>
      <c r="M5572" s="190">
        <f t="shared" si="592"/>
        <v>1</v>
      </c>
      <c r="N5572" s="190" t="str">
        <f t="shared" si="590"/>
        <v>JANEIRO</v>
      </c>
    </row>
    <row r="5573" spans="4:14" x14ac:dyDescent="0.25">
      <c r="D5573" s="119" t="s">
        <v>192</v>
      </c>
      <c r="H5573" s="141">
        <f t="shared" si="591"/>
        <v>0</v>
      </c>
      <c r="M5573" s="190">
        <f t="shared" si="592"/>
        <v>1</v>
      </c>
      <c r="N5573" s="190" t="str">
        <f t="shared" ref="N5573:N5636" si="593">IF(M5573=1,"JANEIRO",IF(M5573=2,"FEVEREIRO",IF(M5573=3,"MARÇO",IF(M5573=4,"ABRIL",IF(M5573=5,"MAIO",IF(M5573=6,"JUNHO",IF(M5573=7,"JULHO",IF(M5573=8,"AGOSTO",IF(M5573=9,"SETEMBRO",IF(M5573=10,"OUTUBRO",IF(M5573=11,"NOVEMBRO",IF(M5573=12,"DEZEMBRO",""))))))))))))</f>
        <v>JANEIRO</v>
      </c>
    </row>
    <row r="5574" spans="4:14" x14ac:dyDescent="0.25">
      <c r="D5574" s="119" t="s">
        <v>192</v>
      </c>
      <c r="H5574" s="141">
        <f t="shared" ref="H5574:H5637" si="594">IF(OR(I5574="",I5574=0),G5574,I5574)</f>
        <v>0</v>
      </c>
      <c r="M5574" s="190">
        <f t="shared" ref="M5574:M5637" si="595">IFERROR(MONTH(O5574),"")</f>
        <v>1</v>
      </c>
      <c r="N5574" s="190" t="str">
        <f t="shared" si="593"/>
        <v>JANEIRO</v>
      </c>
    </row>
    <row r="5575" spans="4:14" x14ac:dyDescent="0.25">
      <c r="D5575" s="119" t="s">
        <v>192</v>
      </c>
      <c r="H5575" s="141">
        <f t="shared" si="594"/>
        <v>0</v>
      </c>
      <c r="M5575" s="190">
        <f t="shared" si="595"/>
        <v>1</v>
      </c>
      <c r="N5575" s="190" t="str">
        <f t="shared" si="593"/>
        <v>JANEIRO</v>
      </c>
    </row>
    <row r="5576" spans="4:14" x14ac:dyDescent="0.25">
      <c r="D5576" s="119" t="s">
        <v>192</v>
      </c>
      <c r="H5576" s="141">
        <f t="shared" si="594"/>
        <v>0</v>
      </c>
      <c r="M5576" s="190">
        <f t="shared" si="595"/>
        <v>1</v>
      </c>
      <c r="N5576" s="190" t="str">
        <f t="shared" si="593"/>
        <v>JANEIRO</v>
      </c>
    </row>
    <row r="5577" spans="4:14" x14ac:dyDescent="0.25">
      <c r="D5577" s="119" t="s">
        <v>192</v>
      </c>
      <c r="H5577" s="141">
        <f t="shared" si="594"/>
        <v>0</v>
      </c>
      <c r="M5577" s="190">
        <f t="shared" si="595"/>
        <v>1</v>
      </c>
      <c r="N5577" s="190" t="str">
        <f t="shared" si="593"/>
        <v>JANEIRO</v>
      </c>
    </row>
    <row r="5578" spans="4:14" x14ac:dyDescent="0.25">
      <c r="D5578" s="119" t="s">
        <v>192</v>
      </c>
      <c r="H5578" s="141">
        <f t="shared" si="594"/>
        <v>0</v>
      </c>
      <c r="M5578" s="190">
        <f t="shared" si="595"/>
        <v>1</v>
      </c>
      <c r="N5578" s="190" t="str">
        <f t="shared" si="593"/>
        <v>JANEIRO</v>
      </c>
    </row>
    <row r="5579" spans="4:14" x14ac:dyDescent="0.25">
      <c r="D5579" s="119" t="s">
        <v>192</v>
      </c>
      <c r="H5579" s="141">
        <f t="shared" si="594"/>
        <v>0</v>
      </c>
      <c r="M5579" s="190">
        <f t="shared" si="595"/>
        <v>1</v>
      </c>
      <c r="N5579" s="190" t="str">
        <f t="shared" si="593"/>
        <v>JANEIRO</v>
      </c>
    </row>
    <row r="5580" spans="4:14" x14ac:dyDescent="0.25">
      <c r="D5580" s="119" t="s">
        <v>192</v>
      </c>
      <c r="H5580" s="141">
        <f t="shared" si="594"/>
        <v>0</v>
      </c>
      <c r="M5580" s="190">
        <f t="shared" si="595"/>
        <v>1</v>
      </c>
      <c r="N5580" s="190" t="str">
        <f t="shared" si="593"/>
        <v>JANEIRO</v>
      </c>
    </row>
    <row r="5581" spans="4:14" x14ac:dyDescent="0.25">
      <c r="D5581" s="119" t="s">
        <v>192</v>
      </c>
      <c r="H5581" s="141">
        <f t="shared" si="594"/>
        <v>0</v>
      </c>
      <c r="M5581" s="190">
        <f t="shared" si="595"/>
        <v>1</v>
      </c>
      <c r="N5581" s="190" t="str">
        <f t="shared" si="593"/>
        <v>JANEIRO</v>
      </c>
    </row>
    <row r="5582" spans="4:14" x14ac:dyDescent="0.25">
      <c r="D5582" s="119" t="s">
        <v>192</v>
      </c>
      <c r="H5582" s="141">
        <f t="shared" si="594"/>
        <v>0</v>
      </c>
      <c r="M5582" s="190">
        <f t="shared" si="595"/>
        <v>1</v>
      </c>
      <c r="N5582" s="190" t="str">
        <f t="shared" si="593"/>
        <v>JANEIRO</v>
      </c>
    </row>
    <row r="5583" spans="4:14" x14ac:dyDescent="0.25">
      <c r="D5583" s="119" t="s">
        <v>192</v>
      </c>
      <c r="H5583" s="141">
        <f t="shared" si="594"/>
        <v>0</v>
      </c>
      <c r="M5583" s="190">
        <f t="shared" si="595"/>
        <v>1</v>
      </c>
      <c r="N5583" s="190" t="str">
        <f t="shared" si="593"/>
        <v>JANEIRO</v>
      </c>
    </row>
    <row r="5584" spans="4:14" x14ac:dyDescent="0.25">
      <c r="D5584" s="119" t="s">
        <v>192</v>
      </c>
      <c r="H5584" s="141">
        <f t="shared" si="594"/>
        <v>0</v>
      </c>
      <c r="M5584" s="190">
        <f t="shared" si="595"/>
        <v>1</v>
      </c>
      <c r="N5584" s="190" t="str">
        <f t="shared" si="593"/>
        <v>JANEIRO</v>
      </c>
    </row>
    <row r="5585" spans="4:14" x14ac:dyDescent="0.25">
      <c r="D5585" s="119" t="s">
        <v>192</v>
      </c>
      <c r="H5585" s="141">
        <f t="shared" si="594"/>
        <v>0</v>
      </c>
      <c r="M5585" s="190">
        <f t="shared" si="595"/>
        <v>1</v>
      </c>
      <c r="N5585" s="190" t="str">
        <f t="shared" si="593"/>
        <v>JANEIRO</v>
      </c>
    </row>
    <row r="5586" spans="4:14" x14ac:dyDescent="0.25">
      <c r="D5586" s="119" t="s">
        <v>192</v>
      </c>
      <c r="H5586" s="141">
        <f t="shared" si="594"/>
        <v>0</v>
      </c>
      <c r="M5586" s="190">
        <f t="shared" si="595"/>
        <v>1</v>
      </c>
      <c r="N5586" s="190" t="str">
        <f t="shared" si="593"/>
        <v>JANEIRO</v>
      </c>
    </row>
    <row r="5587" spans="4:14" x14ac:dyDescent="0.25">
      <c r="D5587" s="119" t="s">
        <v>192</v>
      </c>
      <c r="H5587" s="141">
        <f t="shared" si="594"/>
        <v>0</v>
      </c>
      <c r="M5587" s="190">
        <f t="shared" si="595"/>
        <v>1</v>
      </c>
      <c r="N5587" s="190" t="str">
        <f t="shared" si="593"/>
        <v>JANEIRO</v>
      </c>
    </row>
    <row r="5588" spans="4:14" x14ac:dyDescent="0.25">
      <c r="D5588" s="119" t="s">
        <v>192</v>
      </c>
      <c r="H5588" s="141">
        <f t="shared" si="594"/>
        <v>0</v>
      </c>
      <c r="M5588" s="190">
        <f t="shared" si="595"/>
        <v>1</v>
      </c>
      <c r="N5588" s="190" t="str">
        <f t="shared" si="593"/>
        <v>JANEIRO</v>
      </c>
    </row>
    <row r="5589" spans="4:14" x14ac:dyDescent="0.25">
      <c r="D5589" s="119" t="s">
        <v>192</v>
      </c>
      <c r="H5589" s="141">
        <f t="shared" si="594"/>
        <v>0</v>
      </c>
      <c r="M5589" s="190">
        <f t="shared" si="595"/>
        <v>1</v>
      </c>
      <c r="N5589" s="190" t="str">
        <f t="shared" si="593"/>
        <v>JANEIRO</v>
      </c>
    </row>
    <row r="5590" spans="4:14" x14ac:dyDescent="0.25">
      <c r="D5590" s="119" t="s">
        <v>192</v>
      </c>
      <c r="H5590" s="141">
        <f t="shared" si="594"/>
        <v>0</v>
      </c>
      <c r="M5590" s="190">
        <f t="shared" si="595"/>
        <v>1</v>
      </c>
      <c r="N5590" s="190" t="str">
        <f t="shared" si="593"/>
        <v>JANEIRO</v>
      </c>
    </row>
    <row r="5591" spans="4:14" x14ac:dyDescent="0.25">
      <c r="D5591" s="119" t="s">
        <v>192</v>
      </c>
      <c r="H5591" s="141">
        <f t="shared" si="594"/>
        <v>0</v>
      </c>
      <c r="M5591" s="190">
        <f t="shared" si="595"/>
        <v>1</v>
      </c>
      <c r="N5591" s="190" t="str">
        <f t="shared" si="593"/>
        <v>JANEIRO</v>
      </c>
    </row>
    <row r="5592" spans="4:14" x14ac:dyDescent="0.25">
      <c r="D5592" s="119" t="s">
        <v>192</v>
      </c>
      <c r="H5592" s="141">
        <f t="shared" si="594"/>
        <v>0</v>
      </c>
      <c r="M5592" s="190">
        <f t="shared" si="595"/>
        <v>1</v>
      </c>
      <c r="N5592" s="190" t="str">
        <f t="shared" si="593"/>
        <v>JANEIRO</v>
      </c>
    </row>
    <row r="5593" spans="4:14" x14ac:dyDescent="0.25">
      <c r="D5593" s="119" t="s">
        <v>192</v>
      </c>
      <c r="H5593" s="141">
        <f t="shared" si="594"/>
        <v>0</v>
      </c>
      <c r="M5593" s="190">
        <f t="shared" si="595"/>
        <v>1</v>
      </c>
      <c r="N5593" s="190" t="str">
        <f t="shared" si="593"/>
        <v>JANEIRO</v>
      </c>
    </row>
    <row r="5594" spans="4:14" x14ac:dyDescent="0.25">
      <c r="D5594" s="119" t="s">
        <v>192</v>
      </c>
      <c r="H5594" s="141">
        <f t="shared" si="594"/>
        <v>0</v>
      </c>
      <c r="M5594" s="190">
        <f t="shared" si="595"/>
        <v>1</v>
      </c>
      <c r="N5594" s="190" t="str">
        <f t="shared" si="593"/>
        <v>JANEIRO</v>
      </c>
    </row>
    <row r="5595" spans="4:14" x14ac:dyDescent="0.25">
      <c r="D5595" s="119" t="s">
        <v>192</v>
      </c>
      <c r="H5595" s="141">
        <f t="shared" si="594"/>
        <v>0</v>
      </c>
      <c r="M5595" s="190">
        <f t="shared" si="595"/>
        <v>1</v>
      </c>
      <c r="N5595" s="190" t="str">
        <f t="shared" si="593"/>
        <v>JANEIRO</v>
      </c>
    </row>
    <row r="5596" spans="4:14" x14ac:dyDescent="0.25">
      <c r="D5596" s="119" t="s">
        <v>192</v>
      </c>
      <c r="H5596" s="141">
        <f t="shared" si="594"/>
        <v>0</v>
      </c>
      <c r="M5596" s="190">
        <f t="shared" si="595"/>
        <v>1</v>
      </c>
      <c r="N5596" s="190" t="str">
        <f t="shared" si="593"/>
        <v>JANEIRO</v>
      </c>
    </row>
    <row r="5597" spans="4:14" x14ac:dyDescent="0.25">
      <c r="D5597" s="119" t="s">
        <v>192</v>
      </c>
      <c r="H5597" s="141">
        <f t="shared" si="594"/>
        <v>0</v>
      </c>
      <c r="M5597" s="190">
        <f t="shared" si="595"/>
        <v>1</v>
      </c>
      <c r="N5597" s="190" t="str">
        <f t="shared" si="593"/>
        <v>JANEIRO</v>
      </c>
    </row>
    <row r="5598" spans="4:14" x14ac:dyDescent="0.25">
      <c r="D5598" s="119" t="s">
        <v>192</v>
      </c>
      <c r="H5598" s="141">
        <f t="shared" si="594"/>
        <v>0</v>
      </c>
      <c r="M5598" s="190">
        <f t="shared" si="595"/>
        <v>1</v>
      </c>
      <c r="N5598" s="190" t="str">
        <f t="shared" si="593"/>
        <v>JANEIRO</v>
      </c>
    </row>
    <row r="5599" spans="4:14" x14ac:dyDescent="0.25">
      <c r="D5599" s="119" t="s">
        <v>192</v>
      </c>
      <c r="H5599" s="141">
        <f t="shared" si="594"/>
        <v>0</v>
      </c>
      <c r="M5599" s="190">
        <f t="shared" si="595"/>
        <v>1</v>
      </c>
      <c r="N5599" s="190" t="str">
        <f t="shared" si="593"/>
        <v>JANEIRO</v>
      </c>
    </row>
    <row r="5600" spans="4:14" x14ac:dyDescent="0.25">
      <c r="D5600" s="119" t="s">
        <v>192</v>
      </c>
      <c r="H5600" s="141">
        <f t="shared" si="594"/>
        <v>0</v>
      </c>
      <c r="M5600" s="190">
        <f t="shared" si="595"/>
        <v>1</v>
      </c>
      <c r="N5600" s="190" t="str">
        <f t="shared" si="593"/>
        <v>JANEIRO</v>
      </c>
    </row>
    <row r="5601" spans="4:14" x14ac:dyDescent="0.25">
      <c r="D5601" s="119" t="s">
        <v>192</v>
      </c>
      <c r="H5601" s="141">
        <f t="shared" si="594"/>
        <v>0</v>
      </c>
      <c r="M5601" s="190">
        <f t="shared" si="595"/>
        <v>1</v>
      </c>
      <c r="N5601" s="190" t="str">
        <f t="shared" si="593"/>
        <v>JANEIRO</v>
      </c>
    </row>
    <row r="5602" spans="4:14" x14ac:dyDescent="0.25">
      <c r="D5602" s="119" t="s">
        <v>192</v>
      </c>
      <c r="H5602" s="141">
        <f t="shared" si="594"/>
        <v>0</v>
      </c>
      <c r="M5602" s="190">
        <f t="shared" si="595"/>
        <v>1</v>
      </c>
      <c r="N5602" s="190" t="str">
        <f t="shared" si="593"/>
        <v>JANEIRO</v>
      </c>
    </row>
    <row r="5603" spans="4:14" x14ac:dyDescent="0.25">
      <c r="D5603" s="119" t="s">
        <v>192</v>
      </c>
      <c r="H5603" s="141">
        <f t="shared" si="594"/>
        <v>0</v>
      </c>
      <c r="M5603" s="190">
        <f t="shared" si="595"/>
        <v>1</v>
      </c>
      <c r="N5603" s="190" t="str">
        <f t="shared" si="593"/>
        <v>JANEIRO</v>
      </c>
    </row>
    <row r="5604" spans="4:14" x14ac:dyDescent="0.25">
      <c r="D5604" s="119" t="s">
        <v>192</v>
      </c>
      <c r="H5604" s="141">
        <f t="shared" si="594"/>
        <v>0</v>
      </c>
      <c r="M5604" s="190">
        <f t="shared" si="595"/>
        <v>1</v>
      </c>
      <c r="N5604" s="190" t="str">
        <f t="shared" si="593"/>
        <v>JANEIRO</v>
      </c>
    </row>
    <row r="5605" spans="4:14" x14ac:dyDescent="0.25">
      <c r="D5605" s="119" t="s">
        <v>192</v>
      </c>
      <c r="H5605" s="141">
        <f t="shared" si="594"/>
        <v>0</v>
      </c>
      <c r="M5605" s="190">
        <f t="shared" si="595"/>
        <v>1</v>
      </c>
      <c r="N5605" s="190" t="str">
        <f t="shared" si="593"/>
        <v>JANEIRO</v>
      </c>
    </row>
    <row r="5606" spans="4:14" x14ac:dyDescent="0.25">
      <c r="D5606" s="119" t="s">
        <v>192</v>
      </c>
      <c r="H5606" s="141">
        <f t="shared" si="594"/>
        <v>0</v>
      </c>
      <c r="M5606" s="190">
        <f t="shared" si="595"/>
        <v>1</v>
      </c>
      <c r="N5606" s="190" t="str">
        <f t="shared" si="593"/>
        <v>JANEIRO</v>
      </c>
    </row>
    <row r="5607" spans="4:14" x14ac:dyDescent="0.25">
      <c r="D5607" s="119" t="s">
        <v>192</v>
      </c>
      <c r="H5607" s="141">
        <f t="shared" si="594"/>
        <v>0</v>
      </c>
      <c r="M5607" s="190">
        <f t="shared" si="595"/>
        <v>1</v>
      </c>
      <c r="N5607" s="190" t="str">
        <f t="shared" si="593"/>
        <v>JANEIRO</v>
      </c>
    </row>
    <row r="5608" spans="4:14" x14ac:dyDescent="0.25">
      <c r="D5608" s="119" t="s">
        <v>192</v>
      </c>
      <c r="H5608" s="141">
        <f t="shared" si="594"/>
        <v>0</v>
      </c>
      <c r="M5608" s="190">
        <f t="shared" si="595"/>
        <v>1</v>
      </c>
      <c r="N5608" s="190" t="str">
        <f t="shared" si="593"/>
        <v>JANEIRO</v>
      </c>
    </row>
    <row r="5609" spans="4:14" x14ac:dyDescent="0.25">
      <c r="D5609" s="119" t="s">
        <v>192</v>
      </c>
      <c r="H5609" s="141">
        <f t="shared" si="594"/>
        <v>0</v>
      </c>
      <c r="M5609" s="190">
        <f t="shared" si="595"/>
        <v>1</v>
      </c>
      <c r="N5609" s="190" t="str">
        <f t="shared" si="593"/>
        <v>JANEIRO</v>
      </c>
    </row>
    <row r="5610" spans="4:14" x14ac:dyDescent="0.25">
      <c r="D5610" s="119" t="s">
        <v>192</v>
      </c>
      <c r="H5610" s="141">
        <f t="shared" si="594"/>
        <v>0</v>
      </c>
      <c r="M5610" s="190">
        <f t="shared" si="595"/>
        <v>1</v>
      </c>
      <c r="N5610" s="190" t="str">
        <f t="shared" si="593"/>
        <v>JANEIRO</v>
      </c>
    </row>
    <row r="5611" spans="4:14" x14ac:dyDescent="0.25">
      <c r="D5611" s="119" t="s">
        <v>192</v>
      </c>
      <c r="H5611" s="141">
        <f t="shared" si="594"/>
        <v>0</v>
      </c>
      <c r="M5611" s="190">
        <f t="shared" si="595"/>
        <v>1</v>
      </c>
      <c r="N5611" s="190" t="str">
        <f t="shared" si="593"/>
        <v>JANEIRO</v>
      </c>
    </row>
    <row r="5612" spans="4:14" x14ac:dyDescent="0.25">
      <c r="D5612" s="119" t="s">
        <v>192</v>
      </c>
      <c r="H5612" s="141">
        <f t="shared" si="594"/>
        <v>0</v>
      </c>
      <c r="M5612" s="190">
        <f t="shared" si="595"/>
        <v>1</v>
      </c>
      <c r="N5612" s="190" t="str">
        <f t="shared" si="593"/>
        <v>JANEIRO</v>
      </c>
    </row>
    <row r="5613" spans="4:14" x14ac:dyDescent="0.25">
      <c r="D5613" s="119" t="s">
        <v>192</v>
      </c>
      <c r="H5613" s="141">
        <f t="shared" si="594"/>
        <v>0</v>
      </c>
      <c r="M5613" s="190">
        <f t="shared" si="595"/>
        <v>1</v>
      </c>
      <c r="N5613" s="190" t="str">
        <f t="shared" si="593"/>
        <v>JANEIRO</v>
      </c>
    </row>
    <row r="5614" spans="4:14" x14ac:dyDescent="0.25">
      <c r="D5614" s="119" t="s">
        <v>192</v>
      </c>
      <c r="H5614" s="141">
        <f t="shared" si="594"/>
        <v>0</v>
      </c>
      <c r="M5614" s="190">
        <f t="shared" si="595"/>
        <v>1</v>
      </c>
      <c r="N5614" s="190" t="str">
        <f t="shared" si="593"/>
        <v>JANEIRO</v>
      </c>
    </row>
    <row r="5615" spans="4:14" x14ac:dyDescent="0.25">
      <c r="D5615" s="119" t="s">
        <v>192</v>
      </c>
      <c r="H5615" s="141">
        <f t="shared" si="594"/>
        <v>0</v>
      </c>
      <c r="M5615" s="190">
        <f t="shared" si="595"/>
        <v>1</v>
      </c>
      <c r="N5615" s="190" t="str">
        <f t="shared" si="593"/>
        <v>JANEIRO</v>
      </c>
    </row>
    <row r="5616" spans="4:14" x14ac:dyDescent="0.25">
      <c r="D5616" s="119" t="s">
        <v>192</v>
      </c>
      <c r="H5616" s="141">
        <f t="shared" si="594"/>
        <v>0</v>
      </c>
      <c r="M5616" s="190">
        <f t="shared" si="595"/>
        <v>1</v>
      </c>
      <c r="N5616" s="190" t="str">
        <f t="shared" si="593"/>
        <v>JANEIRO</v>
      </c>
    </row>
    <row r="5617" spans="4:14" x14ac:dyDescent="0.25">
      <c r="D5617" s="119" t="s">
        <v>192</v>
      </c>
      <c r="H5617" s="141">
        <f t="shared" si="594"/>
        <v>0</v>
      </c>
      <c r="M5617" s="190">
        <f t="shared" si="595"/>
        <v>1</v>
      </c>
      <c r="N5617" s="190" t="str">
        <f t="shared" si="593"/>
        <v>JANEIRO</v>
      </c>
    </row>
    <row r="5618" spans="4:14" x14ac:dyDescent="0.25">
      <c r="D5618" s="119" t="s">
        <v>192</v>
      </c>
      <c r="H5618" s="141">
        <f t="shared" si="594"/>
        <v>0</v>
      </c>
      <c r="M5618" s="190">
        <f t="shared" si="595"/>
        <v>1</v>
      </c>
      <c r="N5618" s="190" t="str">
        <f t="shared" si="593"/>
        <v>JANEIRO</v>
      </c>
    </row>
    <row r="5619" spans="4:14" x14ac:dyDescent="0.25">
      <c r="D5619" s="119" t="s">
        <v>192</v>
      </c>
      <c r="H5619" s="141">
        <f t="shared" si="594"/>
        <v>0</v>
      </c>
      <c r="M5619" s="190">
        <f t="shared" si="595"/>
        <v>1</v>
      </c>
      <c r="N5619" s="190" t="str">
        <f t="shared" si="593"/>
        <v>JANEIRO</v>
      </c>
    </row>
    <row r="5620" spans="4:14" x14ac:dyDescent="0.25">
      <c r="D5620" s="119" t="s">
        <v>192</v>
      </c>
      <c r="H5620" s="141">
        <f t="shared" si="594"/>
        <v>0</v>
      </c>
      <c r="M5620" s="190">
        <f t="shared" si="595"/>
        <v>1</v>
      </c>
      <c r="N5620" s="190" t="str">
        <f t="shared" si="593"/>
        <v>JANEIRO</v>
      </c>
    </row>
    <row r="5621" spans="4:14" x14ac:dyDescent="0.25">
      <c r="D5621" s="119" t="s">
        <v>192</v>
      </c>
      <c r="H5621" s="141">
        <f t="shared" si="594"/>
        <v>0</v>
      </c>
      <c r="M5621" s="190">
        <f t="shared" si="595"/>
        <v>1</v>
      </c>
      <c r="N5621" s="190" t="str">
        <f t="shared" si="593"/>
        <v>JANEIRO</v>
      </c>
    </row>
    <row r="5622" spans="4:14" x14ac:dyDescent="0.25">
      <c r="D5622" s="119" t="s">
        <v>192</v>
      </c>
      <c r="H5622" s="141">
        <f t="shared" si="594"/>
        <v>0</v>
      </c>
      <c r="M5622" s="190">
        <f t="shared" si="595"/>
        <v>1</v>
      </c>
      <c r="N5622" s="190" t="str">
        <f t="shared" si="593"/>
        <v>JANEIRO</v>
      </c>
    </row>
    <row r="5623" spans="4:14" x14ac:dyDescent="0.25">
      <c r="D5623" s="119" t="s">
        <v>192</v>
      </c>
      <c r="H5623" s="141">
        <f t="shared" si="594"/>
        <v>0</v>
      </c>
      <c r="M5623" s="190">
        <f t="shared" si="595"/>
        <v>1</v>
      </c>
      <c r="N5623" s="190" t="str">
        <f t="shared" si="593"/>
        <v>JANEIRO</v>
      </c>
    </row>
    <row r="5624" spans="4:14" x14ac:dyDescent="0.25">
      <c r="D5624" s="119" t="s">
        <v>192</v>
      </c>
      <c r="H5624" s="141">
        <f t="shared" si="594"/>
        <v>0</v>
      </c>
      <c r="M5624" s="190">
        <f t="shared" si="595"/>
        <v>1</v>
      </c>
      <c r="N5624" s="190" t="str">
        <f t="shared" si="593"/>
        <v>JANEIRO</v>
      </c>
    </row>
    <row r="5625" spans="4:14" x14ac:dyDescent="0.25">
      <c r="D5625" s="119" t="s">
        <v>192</v>
      </c>
      <c r="H5625" s="141">
        <f t="shared" si="594"/>
        <v>0</v>
      </c>
      <c r="M5625" s="190">
        <f t="shared" si="595"/>
        <v>1</v>
      </c>
      <c r="N5625" s="190" t="str">
        <f t="shared" si="593"/>
        <v>JANEIRO</v>
      </c>
    </row>
    <row r="5626" spans="4:14" x14ac:dyDescent="0.25">
      <c r="D5626" s="119" t="s">
        <v>192</v>
      </c>
      <c r="H5626" s="141">
        <f t="shared" si="594"/>
        <v>0</v>
      </c>
      <c r="M5626" s="190">
        <f t="shared" si="595"/>
        <v>1</v>
      </c>
      <c r="N5626" s="190" t="str">
        <f t="shared" si="593"/>
        <v>JANEIRO</v>
      </c>
    </row>
    <row r="5627" spans="4:14" x14ac:dyDescent="0.25">
      <c r="D5627" s="119" t="s">
        <v>192</v>
      </c>
      <c r="H5627" s="141">
        <f t="shared" si="594"/>
        <v>0</v>
      </c>
      <c r="M5627" s="190">
        <f t="shared" si="595"/>
        <v>1</v>
      </c>
      <c r="N5627" s="190" t="str">
        <f t="shared" si="593"/>
        <v>JANEIRO</v>
      </c>
    </row>
    <row r="5628" spans="4:14" x14ac:dyDescent="0.25">
      <c r="D5628" s="119" t="s">
        <v>192</v>
      </c>
      <c r="H5628" s="141">
        <f t="shared" si="594"/>
        <v>0</v>
      </c>
      <c r="M5628" s="190">
        <f t="shared" si="595"/>
        <v>1</v>
      </c>
      <c r="N5628" s="190" t="str">
        <f t="shared" si="593"/>
        <v>JANEIRO</v>
      </c>
    </row>
    <row r="5629" spans="4:14" x14ac:dyDescent="0.25">
      <c r="D5629" s="119" t="s">
        <v>192</v>
      </c>
      <c r="H5629" s="141">
        <f t="shared" si="594"/>
        <v>0</v>
      </c>
      <c r="M5629" s="190">
        <f t="shared" si="595"/>
        <v>1</v>
      </c>
      <c r="N5629" s="190" t="str">
        <f t="shared" si="593"/>
        <v>JANEIRO</v>
      </c>
    </row>
    <row r="5630" spans="4:14" x14ac:dyDescent="0.25">
      <c r="D5630" s="119" t="s">
        <v>192</v>
      </c>
      <c r="H5630" s="141">
        <f t="shared" si="594"/>
        <v>0</v>
      </c>
      <c r="M5630" s="190">
        <f t="shared" si="595"/>
        <v>1</v>
      </c>
      <c r="N5630" s="190" t="str">
        <f t="shared" si="593"/>
        <v>JANEIRO</v>
      </c>
    </row>
    <row r="5631" spans="4:14" x14ac:dyDescent="0.25">
      <c r="D5631" s="119" t="s">
        <v>192</v>
      </c>
      <c r="H5631" s="141">
        <f t="shared" si="594"/>
        <v>0</v>
      </c>
      <c r="M5631" s="190">
        <f t="shared" si="595"/>
        <v>1</v>
      </c>
      <c r="N5631" s="190" t="str">
        <f t="shared" si="593"/>
        <v>JANEIRO</v>
      </c>
    </row>
    <row r="5632" spans="4:14" x14ac:dyDescent="0.25">
      <c r="D5632" s="119" t="s">
        <v>192</v>
      </c>
      <c r="H5632" s="141">
        <f t="shared" si="594"/>
        <v>0</v>
      </c>
      <c r="M5632" s="190">
        <f t="shared" si="595"/>
        <v>1</v>
      </c>
      <c r="N5632" s="190" t="str">
        <f t="shared" si="593"/>
        <v>JANEIRO</v>
      </c>
    </row>
    <row r="5633" spans="4:14" x14ac:dyDescent="0.25">
      <c r="D5633" s="119" t="s">
        <v>192</v>
      </c>
      <c r="H5633" s="141">
        <f t="shared" si="594"/>
        <v>0</v>
      </c>
      <c r="M5633" s="190">
        <f t="shared" si="595"/>
        <v>1</v>
      </c>
      <c r="N5633" s="190" t="str">
        <f t="shared" si="593"/>
        <v>JANEIRO</v>
      </c>
    </row>
    <row r="5634" spans="4:14" x14ac:dyDescent="0.25">
      <c r="D5634" s="119" t="s">
        <v>192</v>
      </c>
      <c r="H5634" s="141">
        <f t="shared" si="594"/>
        <v>0</v>
      </c>
      <c r="M5634" s="190">
        <f t="shared" si="595"/>
        <v>1</v>
      </c>
      <c r="N5634" s="190" t="str">
        <f t="shared" si="593"/>
        <v>JANEIRO</v>
      </c>
    </row>
    <row r="5635" spans="4:14" x14ac:dyDescent="0.25">
      <c r="D5635" s="119" t="s">
        <v>192</v>
      </c>
      <c r="H5635" s="141">
        <f t="shared" si="594"/>
        <v>0</v>
      </c>
      <c r="M5635" s="190">
        <f t="shared" si="595"/>
        <v>1</v>
      </c>
      <c r="N5635" s="190" t="str">
        <f t="shared" si="593"/>
        <v>JANEIRO</v>
      </c>
    </row>
    <row r="5636" spans="4:14" x14ac:dyDescent="0.25">
      <c r="D5636" s="119" t="s">
        <v>192</v>
      </c>
      <c r="H5636" s="141">
        <f t="shared" si="594"/>
        <v>0</v>
      </c>
      <c r="M5636" s="190">
        <f t="shared" si="595"/>
        <v>1</v>
      </c>
      <c r="N5636" s="190" t="str">
        <f t="shared" si="593"/>
        <v>JANEIRO</v>
      </c>
    </row>
    <row r="5637" spans="4:14" x14ac:dyDescent="0.25">
      <c r="D5637" s="119" t="s">
        <v>192</v>
      </c>
      <c r="H5637" s="141">
        <f t="shared" si="594"/>
        <v>0</v>
      </c>
      <c r="M5637" s="190">
        <f t="shared" si="595"/>
        <v>1</v>
      </c>
      <c r="N5637" s="190" t="str">
        <f t="shared" ref="N5637:N5700" si="596">IF(M5637=1,"JANEIRO",IF(M5637=2,"FEVEREIRO",IF(M5637=3,"MARÇO",IF(M5637=4,"ABRIL",IF(M5637=5,"MAIO",IF(M5637=6,"JUNHO",IF(M5637=7,"JULHO",IF(M5637=8,"AGOSTO",IF(M5637=9,"SETEMBRO",IF(M5637=10,"OUTUBRO",IF(M5637=11,"NOVEMBRO",IF(M5637=12,"DEZEMBRO",""))))))))))))</f>
        <v>JANEIRO</v>
      </c>
    </row>
    <row r="5638" spans="4:14" x14ac:dyDescent="0.25">
      <c r="D5638" s="119" t="s">
        <v>192</v>
      </c>
      <c r="H5638" s="141">
        <f t="shared" ref="H5638:H5701" si="597">IF(OR(I5638="",I5638=0),G5638,I5638)</f>
        <v>0</v>
      </c>
      <c r="M5638" s="190">
        <f t="shared" ref="M5638:M5701" si="598">IFERROR(MONTH(O5638),"")</f>
        <v>1</v>
      </c>
      <c r="N5638" s="190" t="str">
        <f t="shared" si="596"/>
        <v>JANEIRO</v>
      </c>
    </row>
    <row r="5639" spans="4:14" x14ac:dyDescent="0.25">
      <c r="D5639" s="119" t="s">
        <v>192</v>
      </c>
      <c r="H5639" s="141">
        <f t="shared" si="597"/>
        <v>0</v>
      </c>
      <c r="M5639" s="190">
        <f t="shared" si="598"/>
        <v>1</v>
      </c>
      <c r="N5639" s="190" t="str">
        <f t="shared" si="596"/>
        <v>JANEIRO</v>
      </c>
    </row>
    <row r="5640" spans="4:14" x14ac:dyDescent="0.25">
      <c r="D5640" s="119" t="s">
        <v>192</v>
      </c>
      <c r="H5640" s="141">
        <f t="shared" si="597"/>
        <v>0</v>
      </c>
      <c r="M5640" s="190">
        <f t="shared" si="598"/>
        <v>1</v>
      </c>
      <c r="N5640" s="190" t="str">
        <f t="shared" si="596"/>
        <v>JANEIRO</v>
      </c>
    </row>
    <row r="5641" spans="4:14" x14ac:dyDescent="0.25">
      <c r="D5641" s="119" t="s">
        <v>192</v>
      </c>
      <c r="H5641" s="141">
        <f t="shared" si="597"/>
        <v>0</v>
      </c>
      <c r="M5641" s="190">
        <f t="shared" si="598"/>
        <v>1</v>
      </c>
      <c r="N5641" s="190" t="str">
        <f t="shared" si="596"/>
        <v>JANEIRO</v>
      </c>
    </row>
    <row r="5642" spans="4:14" x14ac:dyDescent="0.25">
      <c r="D5642" s="119" t="s">
        <v>192</v>
      </c>
      <c r="H5642" s="141">
        <f t="shared" si="597"/>
        <v>0</v>
      </c>
      <c r="M5642" s="190">
        <f t="shared" si="598"/>
        <v>1</v>
      </c>
      <c r="N5642" s="190" t="str">
        <f t="shared" si="596"/>
        <v>JANEIRO</v>
      </c>
    </row>
    <row r="5643" spans="4:14" x14ac:dyDescent="0.25">
      <c r="D5643" s="119" t="s">
        <v>192</v>
      </c>
      <c r="H5643" s="141">
        <f t="shared" si="597"/>
        <v>0</v>
      </c>
      <c r="M5643" s="190">
        <f t="shared" si="598"/>
        <v>1</v>
      </c>
      <c r="N5643" s="190" t="str">
        <f t="shared" si="596"/>
        <v>JANEIRO</v>
      </c>
    </row>
    <row r="5644" spans="4:14" x14ac:dyDescent="0.25">
      <c r="D5644" s="119" t="s">
        <v>192</v>
      </c>
      <c r="H5644" s="141">
        <f t="shared" si="597"/>
        <v>0</v>
      </c>
      <c r="M5644" s="190">
        <f t="shared" si="598"/>
        <v>1</v>
      </c>
      <c r="N5644" s="190" t="str">
        <f t="shared" si="596"/>
        <v>JANEIRO</v>
      </c>
    </row>
    <row r="5645" spans="4:14" x14ac:dyDescent="0.25">
      <c r="D5645" s="119" t="s">
        <v>192</v>
      </c>
      <c r="H5645" s="141">
        <f t="shared" si="597"/>
        <v>0</v>
      </c>
      <c r="M5645" s="190">
        <f t="shared" si="598"/>
        <v>1</v>
      </c>
      <c r="N5645" s="190" t="str">
        <f t="shared" si="596"/>
        <v>JANEIRO</v>
      </c>
    </row>
    <row r="5646" spans="4:14" x14ac:dyDescent="0.25">
      <c r="D5646" s="119" t="s">
        <v>192</v>
      </c>
      <c r="H5646" s="141">
        <f t="shared" si="597"/>
        <v>0</v>
      </c>
      <c r="M5646" s="190">
        <f t="shared" si="598"/>
        <v>1</v>
      </c>
      <c r="N5646" s="190" t="str">
        <f t="shared" si="596"/>
        <v>JANEIRO</v>
      </c>
    </row>
    <row r="5647" spans="4:14" x14ac:dyDescent="0.25">
      <c r="D5647" s="119" t="s">
        <v>192</v>
      </c>
      <c r="H5647" s="141">
        <f t="shared" si="597"/>
        <v>0</v>
      </c>
      <c r="M5647" s="190">
        <f t="shared" si="598"/>
        <v>1</v>
      </c>
      <c r="N5647" s="190" t="str">
        <f t="shared" si="596"/>
        <v>JANEIRO</v>
      </c>
    </row>
    <row r="5648" spans="4:14" x14ac:dyDescent="0.25">
      <c r="D5648" s="119" t="s">
        <v>192</v>
      </c>
      <c r="H5648" s="141">
        <f t="shared" si="597"/>
        <v>0</v>
      </c>
      <c r="M5648" s="190">
        <f t="shared" si="598"/>
        <v>1</v>
      </c>
      <c r="N5648" s="190" t="str">
        <f t="shared" si="596"/>
        <v>JANEIRO</v>
      </c>
    </row>
    <row r="5649" spans="4:14" x14ac:dyDescent="0.25">
      <c r="D5649" s="119" t="s">
        <v>192</v>
      </c>
      <c r="H5649" s="141">
        <f t="shared" si="597"/>
        <v>0</v>
      </c>
      <c r="M5649" s="190">
        <f t="shared" si="598"/>
        <v>1</v>
      </c>
      <c r="N5649" s="190" t="str">
        <f t="shared" si="596"/>
        <v>JANEIRO</v>
      </c>
    </row>
    <row r="5650" spans="4:14" x14ac:dyDescent="0.25">
      <c r="D5650" s="119" t="s">
        <v>192</v>
      </c>
      <c r="H5650" s="141">
        <f t="shared" si="597"/>
        <v>0</v>
      </c>
      <c r="M5650" s="190">
        <f t="shared" si="598"/>
        <v>1</v>
      </c>
      <c r="N5650" s="190" t="str">
        <f t="shared" si="596"/>
        <v>JANEIRO</v>
      </c>
    </row>
    <row r="5651" spans="4:14" x14ac:dyDescent="0.25">
      <c r="D5651" s="119" t="s">
        <v>192</v>
      </c>
      <c r="H5651" s="141">
        <f t="shared" si="597"/>
        <v>0</v>
      </c>
      <c r="M5651" s="190">
        <f t="shared" si="598"/>
        <v>1</v>
      </c>
      <c r="N5651" s="190" t="str">
        <f t="shared" si="596"/>
        <v>JANEIRO</v>
      </c>
    </row>
    <row r="5652" spans="4:14" x14ac:dyDescent="0.25">
      <c r="D5652" s="119" t="s">
        <v>192</v>
      </c>
      <c r="H5652" s="141">
        <f t="shared" si="597"/>
        <v>0</v>
      </c>
      <c r="M5652" s="190">
        <f t="shared" si="598"/>
        <v>1</v>
      </c>
      <c r="N5652" s="190" t="str">
        <f t="shared" si="596"/>
        <v>JANEIRO</v>
      </c>
    </row>
    <row r="5653" spans="4:14" x14ac:dyDescent="0.25">
      <c r="D5653" s="119" t="s">
        <v>192</v>
      </c>
      <c r="H5653" s="141">
        <f t="shared" si="597"/>
        <v>0</v>
      </c>
      <c r="M5653" s="190">
        <f t="shared" si="598"/>
        <v>1</v>
      </c>
      <c r="N5653" s="190" t="str">
        <f t="shared" si="596"/>
        <v>JANEIRO</v>
      </c>
    </row>
    <row r="5654" spans="4:14" x14ac:dyDescent="0.25">
      <c r="D5654" s="119" t="s">
        <v>192</v>
      </c>
      <c r="H5654" s="141">
        <f t="shared" si="597"/>
        <v>0</v>
      </c>
      <c r="M5654" s="190">
        <f t="shared" si="598"/>
        <v>1</v>
      </c>
      <c r="N5654" s="190" t="str">
        <f t="shared" si="596"/>
        <v>JANEIRO</v>
      </c>
    </row>
    <row r="5655" spans="4:14" x14ac:dyDescent="0.25">
      <c r="D5655" s="119" t="s">
        <v>192</v>
      </c>
      <c r="H5655" s="141">
        <f t="shared" si="597"/>
        <v>0</v>
      </c>
      <c r="M5655" s="190">
        <f t="shared" si="598"/>
        <v>1</v>
      </c>
      <c r="N5655" s="190" t="str">
        <f t="shared" si="596"/>
        <v>JANEIRO</v>
      </c>
    </row>
    <row r="5656" spans="4:14" x14ac:dyDescent="0.25">
      <c r="D5656" s="119" t="s">
        <v>192</v>
      </c>
      <c r="H5656" s="141">
        <f t="shared" si="597"/>
        <v>0</v>
      </c>
      <c r="M5656" s="190">
        <f t="shared" si="598"/>
        <v>1</v>
      </c>
      <c r="N5656" s="190" t="str">
        <f t="shared" si="596"/>
        <v>JANEIRO</v>
      </c>
    </row>
    <row r="5657" spans="4:14" x14ac:dyDescent="0.25">
      <c r="D5657" s="119" t="s">
        <v>192</v>
      </c>
      <c r="H5657" s="141">
        <f t="shared" si="597"/>
        <v>0</v>
      </c>
      <c r="M5657" s="190">
        <f t="shared" si="598"/>
        <v>1</v>
      </c>
      <c r="N5657" s="190" t="str">
        <f t="shared" si="596"/>
        <v>JANEIRO</v>
      </c>
    </row>
    <row r="5658" spans="4:14" x14ac:dyDescent="0.25">
      <c r="D5658" s="119" t="s">
        <v>192</v>
      </c>
      <c r="H5658" s="141">
        <f t="shared" si="597"/>
        <v>0</v>
      </c>
      <c r="M5658" s="190">
        <f t="shared" si="598"/>
        <v>1</v>
      </c>
      <c r="N5658" s="190" t="str">
        <f t="shared" si="596"/>
        <v>JANEIRO</v>
      </c>
    </row>
    <row r="5659" spans="4:14" x14ac:dyDescent="0.25">
      <c r="D5659" s="119" t="s">
        <v>192</v>
      </c>
      <c r="H5659" s="141">
        <f t="shared" si="597"/>
        <v>0</v>
      </c>
      <c r="M5659" s="190">
        <f t="shared" si="598"/>
        <v>1</v>
      </c>
      <c r="N5659" s="190" t="str">
        <f t="shared" si="596"/>
        <v>JANEIRO</v>
      </c>
    </row>
    <row r="5660" spans="4:14" x14ac:dyDescent="0.25">
      <c r="D5660" s="119" t="s">
        <v>192</v>
      </c>
      <c r="H5660" s="141">
        <f t="shared" si="597"/>
        <v>0</v>
      </c>
      <c r="M5660" s="190">
        <f t="shared" si="598"/>
        <v>1</v>
      </c>
      <c r="N5660" s="190" t="str">
        <f t="shared" si="596"/>
        <v>JANEIRO</v>
      </c>
    </row>
    <row r="5661" spans="4:14" x14ac:dyDescent="0.25">
      <c r="D5661" s="119" t="s">
        <v>192</v>
      </c>
      <c r="H5661" s="141">
        <f t="shared" si="597"/>
        <v>0</v>
      </c>
      <c r="M5661" s="190">
        <f t="shared" si="598"/>
        <v>1</v>
      </c>
      <c r="N5661" s="190" t="str">
        <f t="shared" si="596"/>
        <v>JANEIRO</v>
      </c>
    </row>
    <row r="5662" spans="4:14" x14ac:dyDescent="0.25">
      <c r="D5662" s="119" t="s">
        <v>192</v>
      </c>
      <c r="H5662" s="141">
        <f t="shared" si="597"/>
        <v>0</v>
      </c>
      <c r="M5662" s="190">
        <f t="shared" si="598"/>
        <v>1</v>
      </c>
      <c r="N5662" s="190" t="str">
        <f t="shared" si="596"/>
        <v>JANEIRO</v>
      </c>
    </row>
    <row r="5663" spans="4:14" x14ac:dyDescent="0.25">
      <c r="D5663" s="119" t="s">
        <v>192</v>
      </c>
      <c r="H5663" s="141">
        <f t="shared" si="597"/>
        <v>0</v>
      </c>
      <c r="M5663" s="190">
        <f t="shared" si="598"/>
        <v>1</v>
      </c>
      <c r="N5663" s="190" t="str">
        <f t="shared" si="596"/>
        <v>JANEIRO</v>
      </c>
    </row>
    <row r="5664" spans="4:14" x14ac:dyDescent="0.25">
      <c r="D5664" s="119" t="s">
        <v>192</v>
      </c>
      <c r="H5664" s="141">
        <f t="shared" si="597"/>
        <v>0</v>
      </c>
      <c r="M5664" s="190">
        <f t="shared" si="598"/>
        <v>1</v>
      </c>
      <c r="N5664" s="190" t="str">
        <f t="shared" si="596"/>
        <v>JANEIRO</v>
      </c>
    </row>
    <row r="5665" spans="4:14" x14ac:dyDescent="0.25">
      <c r="D5665" s="119" t="s">
        <v>192</v>
      </c>
      <c r="H5665" s="141">
        <f t="shared" si="597"/>
        <v>0</v>
      </c>
      <c r="M5665" s="190">
        <f t="shared" si="598"/>
        <v>1</v>
      </c>
      <c r="N5665" s="190" t="str">
        <f t="shared" si="596"/>
        <v>JANEIRO</v>
      </c>
    </row>
    <row r="5666" spans="4:14" x14ac:dyDescent="0.25">
      <c r="D5666" s="119" t="s">
        <v>192</v>
      </c>
      <c r="H5666" s="141">
        <f t="shared" si="597"/>
        <v>0</v>
      </c>
      <c r="M5666" s="190">
        <f t="shared" si="598"/>
        <v>1</v>
      </c>
      <c r="N5666" s="190" t="str">
        <f t="shared" si="596"/>
        <v>JANEIRO</v>
      </c>
    </row>
    <row r="5667" spans="4:14" x14ac:dyDescent="0.25">
      <c r="D5667" s="119" t="s">
        <v>192</v>
      </c>
      <c r="H5667" s="141">
        <f t="shared" si="597"/>
        <v>0</v>
      </c>
      <c r="M5667" s="190">
        <f t="shared" si="598"/>
        <v>1</v>
      </c>
      <c r="N5667" s="190" t="str">
        <f t="shared" si="596"/>
        <v>JANEIRO</v>
      </c>
    </row>
    <row r="5668" spans="4:14" x14ac:dyDescent="0.25">
      <c r="D5668" s="119" t="s">
        <v>192</v>
      </c>
      <c r="H5668" s="141">
        <f t="shared" si="597"/>
        <v>0</v>
      </c>
      <c r="M5668" s="190">
        <f t="shared" si="598"/>
        <v>1</v>
      </c>
      <c r="N5668" s="190" t="str">
        <f t="shared" si="596"/>
        <v>JANEIRO</v>
      </c>
    </row>
    <row r="5669" spans="4:14" x14ac:dyDescent="0.25">
      <c r="D5669" s="119" t="s">
        <v>192</v>
      </c>
      <c r="H5669" s="141">
        <f t="shared" si="597"/>
        <v>0</v>
      </c>
      <c r="M5669" s="190">
        <f t="shared" si="598"/>
        <v>1</v>
      </c>
      <c r="N5669" s="190" t="str">
        <f t="shared" si="596"/>
        <v>JANEIRO</v>
      </c>
    </row>
    <row r="5670" spans="4:14" x14ac:dyDescent="0.25">
      <c r="D5670" s="119" t="s">
        <v>192</v>
      </c>
      <c r="H5670" s="141">
        <f t="shared" si="597"/>
        <v>0</v>
      </c>
      <c r="M5670" s="190">
        <f t="shared" si="598"/>
        <v>1</v>
      </c>
      <c r="N5670" s="190" t="str">
        <f t="shared" si="596"/>
        <v>JANEIRO</v>
      </c>
    </row>
    <row r="5671" spans="4:14" x14ac:dyDescent="0.25">
      <c r="D5671" s="119" t="s">
        <v>192</v>
      </c>
      <c r="H5671" s="141">
        <f t="shared" si="597"/>
        <v>0</v>
      </c>
      <c r="M5671" s="190">
        <f t="shared" si="598"/>
        <v>1</v>
      </c>
      <c r="N5671" s="190" t="str">
        <f t="shared" si="596"/>
        <v>JANEIRO</v>
      </c>
    </row>
    <row r="5672" spans="4:14" x14ac:dyDescent="0.25">
      <c r="D5672" s="119" t="s">
        <v>192</v>
      </c>
      <c r="H5672" s="141">
        <f t="shared" si="597"/>
        <v>0</v>
      </c>
      <c r="M5672" s="190">
        <f t="shared" si="598"/>
        <v>1</v>
      </c>
      <c r="N5672" s="190" t="str">
        <f t="shared" si="596"/>
        <v>JANEIRO</v>
      </c>
    </row>
    <row r="5673" spans="4:14" x14ac:dyDescent="0.25">
      <c r="D5673" s="119" t="s">
        <v>192</v>
      </c>
      <c r="H5673" s="141">
        <f t="shared" si="597"/>
        <v>0</v>
      </c>
      <c r="M5673" s="190">
        <f t="shared" si="598"/>
        <v>1</v>
      </c>
      <c r="N5673" s="190" t="str">
        <f t="shared" si="596"/>
        <v>JANEIRO</v>
      </c>
    </row>
    <row r="5674" spans="4:14" x14ac:dyDescent="0.25">
      <c r="D5674" s="119" t="s">
        <v>192</v>
      </c>
      <c r="H5674" s="141">
        <f t="shared" si="597"/>
        <v>0</v>
      </c>
      <c r="M5674" s="190">
        <f t="shared" si="598"/>
        <v>1</v>
      </c>
      <c r="N5674" s="190" t="str">
        <f t="shared" si="596"/>
        <v>JANEIRO</v>
      </c>
    </row>
    <row r="5675" spans="4:14" x14ac:dyDescent="0.25">
      <c r="D5675" s="119" t="s">
        <v>192</v>
      </c>
      <c r="H5675" s="141">
        <f t="shared" si="597"/>
        <v>0</v>
      </c>
      <c r="M5675" s="190">
        <f t="shared" si="598"/>
        <v>1</v>
      </c>
      <c r="N5675" s="190" t="str">
        <f t="shared" si="596"/>
        <v>JANEIRO</v>
      </c>
    </row>
    <row r="5676" spans="4:14" x14ac:dyDescent="0.25">
      <c r="D5676" s="119" t="s">
        <v>192</v>
      </c>
      <c r="H5676" s="141">
        <f t="shared" si="597"/>
        <v>0</v>
      </c>
      <c r="M5676" s="190">
        <f t="shared" si="598"/>
        <v>1</v>
      </c>
      <c r="N5676" s="190" t="str">
        <f t="shared" si="596"/>
        <v>JANEIRO</v>
      </c>
    </row>
    <row r="5677" spans="4:14" x14ac:dyDescent="0.25">
      <c r="D5677" s="119" t="s">
        <v>192</v>
      </c>
      <c r="H5677" s="141">
        <f t="shared" si="597"/>
        <v>0</v>
      </c>
      <c r="M5677" s="190">
        <f t="shared" si="598"/>
        <v>1</v>
      </c>
      <c r="N5677" s="190" t="str">
        <f t="shared" si="596"/>
        <v>JANEIRO</v>
      </c>
    </row>
    <row r="5678" spans="4:14" x14ac:dyDescent="0.25">
      <c r="D5678" s="119" t="s">
        <v>192</v>
      </c>
      <c r="H5678" s="141">
        <f t="shared" si="597"/>
        <v>0</v>
      </c>
      <c r="M5678" s="190">
        <f t="shared" si="598"/>
        <v>1</v>
      </c>
      <c r="N5678" s="190" t="str">
        <f t="shared" si="596"/>
        <v>JANEIRO</v>
      </c>
    </row>
    <row r="5679" spans="4:14" x14ac:dyDescent="0.25">
      <c r="D5679" s="119" t="s">
        <v>192</v>
      </c>
      <c r="H5679" s="141">
        <f t="shared" si="597"/>
        <v>0</v>
      </c>
      <c r="M5679" s="190">
        <f t="shared" si="598"/>
        <v>1</v>
      </c>
      <c r="N5679" s="190" t="str">
        <f t="shared" si="596"/>
        <v>JANEIRO</v>
      </c>
    </row>
    <row r="5680" spans="4:14" x14ac:dyDescent="0.25">
      <c r="D5680" s="119" t="s">
        <v>192</v>
      </c>
      <c r="H5680" s="141">
        <f t="shared" si="597"/>
        <v>0</v>
      </c>
      <c r="M5680" s="190">
        <f t="shared" si="598"/>
        <v>1</v>
      </c>
      <c r="N5680" s="190" t="str">
        <f t="shared" si="596"/>
        <v>JANEIRO</v>
      </c>
    </row>
    <row r="5681" spans="4:14" x14ac:dyDescent="0.25">
      <c r="D5681" s="119" t="s">
        <v>192</v>
      </c>
      <c r="H5681" s="141">
        <f t="shared" si="597"/>
        <v>0</v>
      </c>
      <c r="M5681" s="190">
        <f t="shared" si="598"/>
        <v>1</v>
      </c>
      <c r="N5681" s="190" t="str">
        <f t="shared" si="596"/>
        <v>JANEIRO</v>
      </c>
    </row>
    <row r="5682" spans="4:14" x14ac:dyDescent="0.25">
      <c r="D5682" s="119" t="s">
        <v>192</v>
      </c>
      <c r="H5682" s="141">
        <f t="shared" si="597"/>
        <v>0</v>
      </c>
      <c r="M5682" s="190">
        <f t="shared" si="598"/>
        <v>1</v>
      </c>
      <c r="N5682" s="190" t="str">
        <f t="shared" si="596"/>
        <v>JANEIRO</v>
      </c>
    </row>
    <row r="5683" spans="4:14" x14ac:dyDescent="0.25">
      <c r="D5683" s="119" t="s">
        <v>192</v>
      </c>
      <c r="H5683" s="141">
        <f t="shared" si="597"/>
        <v>0</v>
      </c>
      <c r="M5683" s="190">
        <f t="shared" si="598"/>
        <v>1</v>
      </c>
      <c r="N5683" s="190" t="str">
        <f t="shared" si="596"/>
        <v>JANEIRO</v>
      </c>
    </row>
    <row r="5684" spans="4:14" x14ac:dyDescent="0.25">
      <c r="D5684" s="119" t="s">
        <v>192</v>
      </c>
      <c r="H5684" s="141">
        <f t="shared" si="597"/>
        <v>0</v>
      </c>
      <c r="M5684" s="190">
        <f t="shared" si="598"/>
        <v>1</v>
      </c>
      <c r="N5684" s="190" t="str">
        <f t="shared" si="596"/>
        <v>JANEIRO</v>
      </c>
    </row>
    <row r="5685" spans="4:14" x14ac:dyDescent="0.25">
      <c r="D5685" s="119" t="s">
        <v>192</v>
      </c>
      <c r="H5685" s="141">
        <f t="shared" si="597"/>
        <v>0</v>
      </c>
      <c r="M5685" s="190">
        <f t="shared" si="598"/>
        <v>1</v>
      </c>
      <c r="N5685" s="190" t="str">
        <f t="shared" si="596"/>
        <v>JANEIRO</v>
      </c>
    </row>
    <row r="5686" spans="4:14" x14ac:dyDescent="0.25">
      <c r="D5686" s="119" t="s">
        <v>192</v>
      </c>
      <c r="H5686" s="141">
        <f t="shared" si="597"/>
        <v>0</v>
      </c>
      <c r="M5686" s="190">
        <f t="shared" si="598"/>
        <v>1</v>
      </c>
      <c r="N5686" s="190" t="str">
        <f t="shared" si="596"/>
        <v>JANEIRO</v>
      </c>
    </row>
    <row r="5687" spans="4:14" x14ac:dyDescent="0.25">
      <c r="D5687" s="119" t="s">
        <v>192</v>
      </c>
      <c r="H5687" s="141">
        <f t="shared" si="597"/>
        <v>0</v>
      </c>
      <c r="M5687" s="190">
        <f t="shared" si="598"/>
        <v>1</v>
      </c>
      <c r="N5687" s="190" t="str">
        <f t="shared" si="596"/>
        <v>JANEIRO</v>
      </c>
    </row>
    <row r="5688" spans="4:14" x14ac:dyDescent="0.25">
      <c r="D5688" s="119" t="s">
        <v>192</v>
      </c>
      <c r="H5688" s="141">
        <f t="shared" si="597"/>
        <v>0</v>
      </c>
      <c r="M5688" s="190">
        <f t="shared" si="598"/>
        <v>1</v>
      </c>
      <c r="N5688" s="190" t="str">
        <f t="shared" si="596"/>
        <v>JANEIRO</v>
      </c>
    </row>
    <row r="5689" spans="4:14" x14ac:dyDescent="0.25">
      <c r="D5689" s="119" t="s">
        <v>192</v>
      </c>
      <c r="H5689" s="141">
        <f t="shared" si="597"/>
        <v>0</v>
      </c>
      <c r="M5689" s="190">
        <f t="shared" si="598"/>
        <v>1</v>
      </c>
      <c r="N5689" s="190" t="str">
        <f t="shared" si="596"/>
        <v>JANEIRO</v>
      </c>
    </row>
    <row r="5690" spans="4:14" x14ac:dyDescent="0.25">
      <c r="D5690" s="119" t="s">
        <v>192</v>
      </c>
      <c r="H5690" s="141">
        <f t="shared" si="597"/>
        <v>0</v>
      </c>
      <c r="M5690" s="190">
        <f t="shared" si="598"/>
        <v>1</v>
      </c>
      <c r="N5690" s="190" t="str">
        <f t="shared" si="596"/>
        <v>JANEIRO</v>
      </c>
    </row>
    <row r="5691" spans="4:14" x14ac:dyDescent="0.25">
      <c r="D5691" s="119" t="s">
        <v>192</v>
      </c>
      <c r="H5691" s="141">
        <f t="shared" si="597"/>
        <v>0</v>
      </c>
      <c r="M5691" s="190">
        <f t="shared" si="598"/>
        <v>1</v>
      </c>
      <c r="N5691" s="190" t="str">
        <f t="shared" si="596"/>
        <v>JANEIRO</v>
      </c>
    </row>
    <row r="5692" spans="4:14" x14ac:dyDescent="0.25">
      <c r="D5692" s="119" t="s">
        <v>192</v>
      </c>
      <c r="H5692" s="141">
        <f t="shared" si="597"/>
        <v>0</v>
      </c>
      <c r="M5692" s="190">
        <f t="shared" si="598"/>
        <v>1</v>
      </c>
      <c r="N5692" s="190" t="str">
        <f t="shared" si="596"/>
        <v>JANEIRO</v>
      </c>
    </row>
    <row r="5693" spans="4:14" x14ac:dyDescent="0.25">
      <c r="D5693" s="119" t="s">
        <v>192</v>
      </c>
      <c r="H5693" s="141">
        <f t="shared" si="597"/>
        <v>0</v>
      </c>
      <c r="M5693" s="190">
        <f t="shared" si="598"/>
        <v>1</v>
      </c>
      <c r="N5693" s="190" t="str">
        <f t="shared" si="596"/>
        <v>JANEIRO</v>
      </c>
    </row>
    <row r="5694" spans="4:14" x14ac:dyDescent="0.25">
      <c r="D5694" s="119" t="s">
        <v>192</v>
      </c>
      <c r="H5694" s="141">
        <f t="shared" si="597"/>
        <v>0</v>
      </c>
      <c r="M5694" s="190">
        <f t="shared" si="598"/>
        <v>1</v>
      </c>
      <c r="N5694" s="190" t="str">
        <f t="shared" si="596"/>
        <v>JANEIRO</v>
      </c>
    </row>
    <row r="5695" spans="4:14" x14ac:dyDescent="0.25">
      <c r="D5695" s="119" t="s">
        <v>192</v>
      </c>
      <c r="H5695" s="141">
        <f t="shared" si="597"/>
        <v>0</v>
      </c>
      <c r="M5695" s="190">
        <f t="shared" si="598"/>
        <v>1</v>
      </c>
      <c r="N5695" s="190" t="str">
        <f t="shared" si="596"/>
        <v>JANEIRO</v>
      </c>
    </row>
    <row r="5696" spans="4:14" x14ac:dyDescent="0.25">
      <c r="D5696" s="119" t="s">
        <v>192</v>
      </c>
      <c r="H5696" s="141">
        <f t="shared" si="597"/>
        <v>0</v>
      </c>
      <c r="M5696" s="190">
        <f t="shared" si="598"/>
        <v>1</v>
      </c>
      <c r="N5696" s="190" t="str">
        <f t="shared" si="596"/>
        <v>JANEIRO</v>
      </c>
    </row>
    <row r="5697" spans="4:14" x14ac:dyDescent="0.25">
      <c r="D5697" s="119" t="s">
        <v>192</v>
      </c>
      <c r="H5697" s="141">
        <f t="shared" si="597"/>
        <v>0</v>
      </c>
      <c r="M5697" s="190">
        <f t="shared" si="598"/>
        <v>1</v>
      </c>
      <c r="N5697" s="190" t="str">
        <f t="shared" si="596"/>
        <v>JANEIRO</v>
      </c>
    </row>
    <row r="5698" spans="4:14" x14ac:dyDescent="0.25">
      <c r="D5698" s="119" t="s">
        <v>192</v>
      </c>
      <c r="H5698" s="141">
        <f t="shared" si="597"/>
        <v>0</v>
      </c>
      <c r="M5698" s="190">
        <f t="shared" si="598"/>
        <v>1</v>
      </c>
      <c r="N5698" s="190" t="str">
        <f t="shared" si="596"/>
        <v>JANEIRO</v>
      </c>
    </row>
    <row r="5699" spans="4:14" x14ac:dyDescent="0.25">
      <c r="D5699" s="119" t="s">
        <v>192</v>
      </c>
      <c r="H5699" s="141">
        <f t="shared" si="597"/>
        <v>0</v>
      </c>
      <c r="M5699" s="190">
        <f t="shared" si="598"/>
        <v>1</v>
      </c>
      <c r="N5699" s="190" t="str">
        <f t="shared" si="596"/>
        <v>JANEIRO</v>
      </c>
    </row>
    <row r="5700" spans="4:14" x14ac:dyDescent="0.25">
      <c r="D5700" s="119" t="s">
        <v>192</v>
      </c>
      <c r="H5700" s="141">
        <f t="shared" si="597"/>
        <v>0</v>
      </c>
      <c r="M5700" s="190">
        <f t="shared" si="598"/>
        <v>1</v>
      </c>
      <c r="N5700" s="190" t="str">
        <f t="shared" si="596"/>
        <v>JANEIRO</v>
      </c>
    </row>
    <row r="5701" spans="4:14" x14ac:dyDescent="0.25">
      <c r="D5701" s="119" t="s">
        <v>192</v>
      </c>
      <c r="H5701" s="141">
        <f t="shared" si="597"/>
        <v>0</v>
      </c>
      <c r="M5701" s="190">
        <f t="shared" si="598"/>
        <v>1</v>
      </c>
      <c r="N5701" s="190" t="str">
        <f t="shared" ref="N5701:N5764" si="599">IF(M5701=1,"JANEIRO",IF(M5701=2,"FEVEREIRO",IF(M5701=3,"MARÇO",IF(M5701=4,"ABRIL",IF(M5701=5,"MAIO",IF(M5701=6,"JUNHO",IF(M5701=7,"JULHO",IF(M5701=8,"AGOSTO",IF(M5701=9,"SETEMBRO",IF(M5701=10,"OUTUBRO",IF(M5701=11,"NOVEMBRO",IF(M5701=12,"DEZEMBRO",""))))))))))))</f>
        <v>JANEIRO</v>
      </c>
    </row>
    <row r="5702" spans="4:14" x14ac:dyDescent="0.25">
      <c r="D5702" s="119" t="s">
        <v>192</v>
      </c>
      <c r="H5702" s="141">
        <f t="shared" ref="H5702:H5765" si="600">IF(OR(I5702="",I5702=0),G5702,I5702)</f>
        <v>0</v>
      </c>
      <c r="M5702" s="190">
        <f t="shared" ref="M5702:M5765" si="601">IFERROR(MONTH(O5702),"")</f>
        <v>1</v>
      </c>
      <c r="N5702" s="190" t="str">
        <f t="shared" si="599"/>
        <v>JANEIRO</v>
      </c>
    </row>
    <row r="5703" spans="4:14" x14ac:dyDescent="0.25">
      <c r="D5703" s="119" t="s">
        <v>192</v>
      </c>
      <c r="H5703" s="141">
        <f t="shared" si="600"/>
        <v>0</v>
      </c>
      <c r="M5703" s="190">
        <f t="shared" si="601"/>
        <v>1</v>
      </c>
      <c r="N5703" s="190" t="str">
        <f t="shared" si="599"/>
        <v>JANEIRO</v>
      </c>
    </row>
    <row r="5704" spans="4:14" x14ac:dyDescent="0.25">
      <c r="D5704" s="119" t="s">
        <v>192</v>
      </c>
      <c r="H5704" s="141">
        <f t="shared" si="600"/>
        <v>0</v>
      </c>
      <c r="M5704" s="190">
        <f t="shared" si="601"/>
        <v>1</v>
      </c>
      <c r="N5704" s="190" t="str">
        <f t="shared" si="599"/>
        <v>JANEIRO</v>
      </c>
    </row>
    <row r="5705" spans="4:14" x14ac:dyDescent="0.25">
      <c r="D5705" s="119" t="s">
        <v>192</v>
      </c>
      <c r="H5705" s="141">
        <f t="shared" si="600"/>
        <v>0</v>
      </c>
      <c r="M5705" s="190">
        <f t="shared" si="601"/>
        <v>1</v>
      </c>
      <c r="N5705" s="190" t="str">
        <f t="shared" si="599"/>
        <v>JANEIRO</v>
      </c>
    </row>
    <row r="5706" spans="4:14" x14ac:dyDescent="0.25">
      <c r="D5706" s="119" t="s">
        <v>192</v>
      </c>
      <c r="H5706" s="141">
        <f t="shared" si="600"/>
        <v>0</v>
      </c>
      <c r="M5706" s="190">
        <f t="shared" si="601"/>
        <v>1</v>
      </c>
      <c r="N5706" s="190" t="str">
        <f t="shared" si="599"/>
        <v>JANEIRO</v>
      </c>
    </row>
    <row r="5707" spans="4:14" x14ac:dyDescent="0.25">
      <c r="D5707" s="119" t="s">
        <v>192</v>
      </c>
      <c r="H5707" s="141">
        <f t="shared" si="600"/>
        <v>0</v>
      </c>
      <c r="M5707" s="190">
        <f t="shared" si="601"/>
        <v>1</v>
      </c>
      <c r="N5707" s="190" t="str">
        <f t="shared" si="599"/>
        <v>JANEIRO</v>
      </c>
    </row>
    <row r="5708" spans="4:14" x14ac:dyDescent="0.25">
      <c r="D5708" s="119" t="s">
        <v>192</v>
      </c>
      <c r="H5708" s="141">
        <f t="shared" si="600"/>
        <v>0</v>
      </c>
      <c r="M5708" s="190">
        <f t="shared" si="601"/>
        <v>1</v>
      </c>
      <c r="N5708" s="190" t="str">
        <f t="shared" si="599"/>
        <v>JANEIRO</v>
      </c>
    </row>
    <row r="5709" spans="4:14" x14ac:dyDescent="0.25">
      <c r="D5709" s="119" t="s">
        <v>192</v>
      </c>
      <c r="H5709" s="141">
        <f t="shared" si="600"/>
        <v>0</v>
      </c>
      <c r="M5709" s="190">
        <f t="shared" si="601"/>
        <v>1</v>
      </c>
      <c r="N5709" s="190" t="str">
        <f t="shared" si="599"/>
        <v>JANEIRO</v>
      </c>
    </row>
    <row r="5710" spans="4:14" x14ac:dyDescent="0.25">
      <c r="D5710" s="119" t="s">
        <v>192</v>
      </c>
      <c r="H5710" s="141">
        <f t="shared" si="600"/>
        <v>0</v>
      </c>
      <c r="M5710" s="190">
        <f t="shared" si="601"/>
        <v>1</v>
      </c>
      <c r="N5710" s="190" t="str">
        <f t="shared" si="599"/>
        <v>JANEIRO</v>
      </c>
    </row>
    <row r="5711" spans="4:14" x14ac:dyDescent="0.25">
      <c r="D5711" s="119" t="s">
        <v>192</v>
      </c>
      <c r="H5711" s="141">
        <f t="shared" si="600"/>
        <v>0</v>
      </c>
      <c r="M5711" s="190">
        <f t="shared" si="601"/>
        <v>1</v>
      </c>
      <c r="N5711" s="190" t="str">
        <f t="shared" si="599"/>
        <v>JANEIRO</v>
      </c>
    </row>
    <row r="5712" spans="4:14" x14ac:dyDescent="0.25">
      <c r="D5712" s="119" t="s">
        <v>192</v>
      </c>
      <c r="H5712" s="141">
        <f t="shared" si="600"/>
        <v>0</v>
      </c>
      <c r="M5712" s="190">
        <f t="shared" si="601"/>
        <v>1</v>
      </c>
      <c r="N5712" s="190" t="str">
        <f t="shared" si="599"/>
        <v>JANEIRO</v>
      </c>
    </row>
    <row r="5713" spans="4:14" x14ac:dyDescent="0.25">
      <c r="D5713" s="119" t="s">
        <v>192</v>
      </c>
      <c r="H5713" s="141">
        <f t="shared" si="600"/>
        <v>0</v>
      </c>
      <c r="M5713" s="190">
        <f t="shared" si="601"/>
        <v>1</v>
      </c>
      <c r="N5713" s="190" t="str">
        <f t="shared" si="599"/>
        <v>JANEIRO</v>
      </c>
    </row>
    <row r="5714" spans="4:14" x14ac:dyDescent="0.25">
      <c r="D5714" s="119" t="s">
        <v>192</v>
      </c>
      <c r="H5714" s="141">
        <f t="shared" si="600"/>
        <v>0</v>
      </c>
      <c r="M5714" s="190">
        <f t="shared" si="601"/>
        <v>1</v>
      </c>
      <c r="N5714" s="190" t="str">
        <f t="shared" si="599"/>
        <v>JANEIRO</v>
      </c>
    </row>
    <row r="5715" spans="4:14" x14ac:dyDescent="0.25">
      <c r="D5715" s="119" t="s">
        <v>192</v>
      </c>
      <c r="H5715" s="141">
        <f t="shared" si="600"/>
        <v>0</v>
      </c>
      <c r="M5715" s="190">
        <f t="shared" si="601"/>
        <v>1</v>
      </c>
      <c r="N5715" s="190" t="str">
        <f t="shared" si="599"/>
        <v>JANEIRO</v>
      </c>
    </row>
    <row r="5716" spans="4:14" x14ac:dyDescent="0.25">
      <c r="D5716" s="119" t="s">
        <v>192</v>
      </c>
      <c r="H5716" s="141">
        <f t="shared" si="600"/>
        <v>0</v>
      </c>
      <c r="M5716" s="190">
        <f t="shared" si="601"/>
        <v>1</v>
      </c>
      <c r="N5716" s="190" t="str">
        <f t="shared" si="599"/>
        <v>JANEIRO</v>
      </c>
    </row>
    <row r="5717" spans="4:14" x14ac:dyDescent="0.25">
      <c r="D5717" s="119" t="s">
        <v>192</v>
      </c>
      <c r="H5717" s="141">
        <f t="shared" si="600"/>
        <v>0</v>
      </c>
      <c r="M5717" s="190">
        <f t="shared" si="601"/>
        <v>1</v>
      </c>
      <c r="N5717" s="190" t="str">
        <f t="shared" si="599"/>
        <v>JANEIRO</v>
      </c>
    </row>
    <row r="5718" spans="4:14" x14ac:dyDescent="0.25">
      <c r="D5718" s="119" t="s">
        <v>192</v>
      </c>
      <c r="H5718" s="141">
        <f t="shared" si="600"/>
        <v>0</v>
      </c>
      <c r="M5718" s="190">
        <f t="shared" si="601"/>
        <v>1</v>
      </c>
      <c r="N5718" s="190" t="str">
        <f t="shared" si="599"/>
        <v>JANEIRO</v>
      </c>
    </row>
    <row r="5719" spans="4:14" x14ac:dyDescent="0.25">
      <c r="D5719" s="119" t="s">
        <v>192</v>
      </c>
      <c r="H5719" s="141">
        <f t="shared" si="600"/>
        <v>0</v>
      </c>
      <c r="M5719" s="190">
        <f t="shared" si="601"/>
        <v>1</v>
      </c>
      <c r="N5719" s="190" t="str">
        <f t="shared" si="599"/>
        <v>JANEIRO</v>
      </c>
    </row>
    <row r="5720" spans="4:14" x14ac:dyDescent="0.25">
      <c r="D5720" s="119" t="s">
        <v>192</v>
      </c>
      <c r="H5720" s="141">
        <f t="shared" si="600"/>
        <v>0</v>
      </c>
      <c r="M5720" s="190">
        <f t="shared" si="601"/>
        <v>1</v>
      </c>
      <c r="N5720" s="190" t="str">
        <f t="shared" si="599"/>
        <v>JANEIRO</v>
      </c>
    </row>
    <row r="5721" spans="4:14" x14ac:dyDescent="0.25">
      <c r="D5721" s="119" t="s">
        <v>192</v>
      </c>
      <c r="H5721" s="141">
        <f t="shared" si="600"/>
        <v>0</v>
      </c>
      <c r="M5721" s="190">
        <f t="shared" si="601"/>
        <v>1</v>
      </c>
      <c r="N5721" s="190" t="str">
        <f t="shared" si="599"/>
        <v>JANEIRO</v>
      </c>
    </row>
    <row r="5722" spans="4:14" x14ac:dyDescent="0.25">
      <c r="D5722" s="119" t="s">
        <v>192</v>
      </c>
      <c r="H5722" s="141">
        <f t="shared" si="600"/>
        <v>0</v>
      </c>
      <c r="M5722" s="190">
        <f t="shared" si="601"/>
        <v>1</v>
      </c>
      <c r="N5722" s="190" t="str">
        <f t="shared" si="599"/>
        <v>JANEIRO</v>
      </c>
    </row>
    <row r="5723" spans="4:14" x14ac:dyDescent="0.25">
      <c r="D5723" s="119" t="s">
        <v>192</v>
      </c>
      <c r="H5723" s="141">
        <f t="shared" si="600"/>
        <v>0</v>
      </c>
      <c r="M5723" s="190">
        <f t="shared" si="601"/>
        <v>1</v>
      </c>
      <c r="N5723" s="190" t="str">
        <f t="shared" si="599"/>
        <v>JANEIRO</v>
      </c>
    </row>
    <row r="5724" spans="4:14" x14ac:dyDescent="0.25">
      <c r="D5724" s="119" t="s">
        <v>192</v>
      </c>
      <c r="H5724" s="141">
        <f t="shared" si="600"/>
        <v>0</v>
      </c>
      <c r="M5724" s="190">
        <f t="shared" si="601"/>
        <v>1</v>
      </c>
      <c r="N5724" s="190" t="str">
        <f t="shared" si="599"/>
        <v>JANEIRO</v>
      </c>
    </row>
    <row r="5725" spans="4:14" x14ac:dyDescent="0.25">
      <c r="D5725" s="119" t="s">
        <v>192</v>
      </c>
      <c r="H5725" s="141">
        <f t="shared" si="600"/>
        <v>0</v>
      </c>
      <c r="M5725" s="190">
        <f t="shared" si="601"/>
        <v>1</v>
      </c>
      <c r="N5725" s="190" t="str">
        <f t="shared" si="599"/>
        <v>JANEIRO</v>
      </c>
    </row>
    <row r="5726" spans="4:14" x14ac:dyDescent="0.25">
      <c r="D5726" s="119" t="s">
        <v>192</v>
      </c>
      <c r="H5726" s="141">
        <f t="shared" si="600"/>
        <v>0</v>
      </c>
      <c r="M5726" s="190">
        <f t="shared" si="601"/>
        <v>1</v>
      </c>
      <c r="N5726" s="190" t="str">
        <f t="shared" si="599"/>
        <v>JANEIRO</v>
      </c>
    </row>
    <row r="5727" spans="4:14" x14ac:dyDescent="0.25">
      <c r="D5727" s="119" t="s">
        <v>192</v>
      </c>
      <c r="H5727" s="141">
        <f t="shared" si="600"/>
        <v>0</v>
      </c>
      <c r="M5727" s="190">
        <f t="shared" si="601"/>
        <v>1</v>
      </c>
      <c r="N5727" s="190" t="str">
        <f t="shared" si="599"/>
        <v>JANEIRO</v>
      </c>
    </row>
    <row r="5728" spans="4:14" x14ac:dyDescent="0.25">
      <c r="D5728" s="119" t="s">
        <v>192</v>
      </c>
      <c r="H5728" s="141">
        <f t="shared" si="600"/>
        <v>0</v>
      </c>
      <c r="M5728" s="190">
        <f t="shared" si="601"/>
        <v>1</v>
      </c>
      <c r="N5728" s="190" t="str">
        <f t="shared" si="599"/>
        <v>JANEIRO</v>
      </c>
    </row>
    <row r="5729" spans="4:14" x14ac:dyDescent="0.25">
      <c r="D5729" s="119" t="s">
        <v>192</v>
      </c>
      <c r="H5729" s="141">
        <f t="shared" si="600"/>
        <v>0</v>
      </c>
      <c r="M5729" s="190">
        <f t="shared" si="601"/>
        <v>1</v>
      </c>
      <c r="N5729" s="190" t="str">
        <f t="shared" si="599"/>
        <v>JANEIRO</v>
      </c>
    </row>
    <row r="5730" spans="4:14" x14ac:dyDescent="0.25">
      <c r="D5730" s="119" t="s">
        <v>192</v>
      </c>
      <c r="H5730" s="141">
        <f t="shared" si="600"/>
        <v>0</v>
      </c>
      <c r="M5730" s="190">
        <f t="shared" si="601"/>
        <v>1</v>
      </c>
      <c r="N5730" s="190" t="str">
        <f t="shared" si="599"/>
        <v>JANEIRO</v>
      </c>
    </row>
    <row r="5731" spans="4:14" x14ac:dyDescent="0.25">
      <c r="D5731" s="119" t="s">
        <v>192</v>
      </c>
      <c r="H5731" s="141">
        <f t="shared" si="600"/>
        <v>0</v>
      </c>
      <c r="M5731" s="190">
        <f t="shared" si="601"/>
        <v>1</v>
      </c>
      <c r="N5731" s="190" t="str">
        <f t="shared" si="599"/>
        <v>JANEIRO</v>
      </c>
    </row>
    <row r="5732" spans="4:14" x14ac:dyDescent="0.25">
      <c r="D5732" s="119" t="s">
        <v>192</v>
      </c>
      <c r="H5732" s="141">
        <f t="shared" si="600"/>
        <v>0</v>
      </c>
      <c r="M5732" s="190">
        <f t="shared" si="601"/>
        <v>1</v>
      </c>
      <c r="N5732" s="190" t="str">
        <f t="shared" si="599"/>
        <v>JANEIRO</v>
      </c>
    </row>
    <row r="5733" spans="4:14" x14ac:dyDescent="0.25">
      <c r="D5733" s="119" t="s">
        <v>192</v>
      </c>
      <c r="H5733" s="141">
        <f t="shared" si="600"/>
        <v>0</v>
      </c>
      <c r="M5733" s="190">
        <f t="shared" si="601"/>
        <v>1</v>
      </c>
      <c r="N5733" s="190" t="str">
        <f t="shared" si="599"/>
        <v>JANEIRO</v>
      </c>
    </row>
    <row r="5734" spans="4:14" x14ac:dyDescent="0.25">
      <c r="D5734" s="119" t="s">
        <v>192</v>
      </c>
      <c r="H5734" s="141">
        <f t="shared" si="600"/>
        <v>0</v>
      </c>
      <c r="M5734" s="190">
        <f t="shared" si="601"/>
        <v>1</v>
      </c>
      <c r="N5734" s="190" t="str">
        <f t="shared" si="599"/>
        <v>JANEIRO</v>
      </c>
    </row>
    <row r="5735" spans="4:14" x14ac:dyDescent="0.25">
      <c r="D5735" s="119" t="s">
        <v>192</v>
      </c>
      <c r="H5735" s="141">
        <f t="shared" si="600"/>
        <v>0</v>
      </c>
      <c r="M5735" s="190">
        <f t="shared" si="601"/>
        <v>1</v>
      </c>
      <c r="N5735" s="190" t="str">
        <f t="shared" si="599"/>
        <v>JANEIRO</v>
      </c>
    </row>
    <row r="5736" spans="4:14" x14ac:dyDescent="0.25">
      <c r="D5736" s="119" t="s">
        <v>192</v>
      </c>
      <c r="H5736" s="141">
        <f t="shared" si="600"/>
        <v>0</v>
      </c>
      <c r="M5736" s="190">
        <f t="shared" si="601"/>
        <v>1</v>
      </c>
      <c r="N5736" s="190" t="str">
        <f t="shared" si="599"/>
        <v>JANEIRO</v>
      </c>
    </row>
    <row r="5737" spans="4:14" x14ac:dyDescent="0.25">
      <c r="D5737" s="119" t="s">
        <v>192</v>
      </c>
      <c r="H5737" s="141">
        <f t="shared" si="600"/>
        <v>0</v>
      </c>
      <c r="M5737" s="190">
        <f t="shared" si="601"/>
        <v>1</v>
      </c>
      <c r="N5737" s="190" t="str">
        <f t="shared" si="599"/>
        <v>JANEIRO</v>
      </c>
    </row>
    <row r="5738" spans="4:14" x14ac:dyDescent="0.25">
      <c r="D5738" s="119" t="s">
        <v>192</v>
      </c>
      <c r="H5738" s="141">
        <f t="shared" si="600"/>
        <v>0</v>
      </c>
      <c r="M5738" s="190">
        <f t="shared" si="601"/>
        <v>1</v>
      </c>
      <c r="N5738" s="190" t="str">
        <f t="shared" si="599"/>
        <v>JANEIRO</v>
      </c>
    </row>
    <row r="5739" spans="4:14" x14ac:dyDescent="0.25">
      <c r="D5739" s="119" t="s">
        <v>192</v>
      </c>
      <c r="H5739" s="141">
        <f t="shared" si="600"/>
        <v>0</v>
      </c>
      <c r="M5739" s="190">
        <f t="shared" si="601"/>
        <v>1</v>
      </c>
      <c r="N5739" s="190" t="str">
        <f t="shared" si="599"/>
        <v>JANEIRO</v>
      </c>
    </row>
    <row r="5740" spans="4:14" x14ac:dyDescent="0.25">
      <c r="D5740" s="119" t="s">
        <v>192</v>
      </c>
      <c r="H5740" s="141">
        <f t="shared" si="600"/>
        <v>0</v>
      </c>
      <c r="M5740" s="190">
        <f t="shared" si="601"/>
        <v>1</v>
      </c>
      <c r="N5740" s="190" t="str">
        <f t="shared" si="599"/>
        <v>JANEIRO</v>
      </c>
    </row>
    <row r="5741" spans="4:14" x14ac:dyDescent="0.25">
      <c r="D5741" s="119" t="s">
        <v>192</v>
      </c>
      <c r="H5741" s="141">
        <f t="shared" si="600"/>
        <v>0</v>
      </c>
      <c r="M5741" s="190">
        <f t="shared" si="601"/>
        <v>1</v>
      </c>
      <c r="N5741" s="190" t="str">
        <f t="shared" si="599"/>
        <v>JANEIRO</v>
      </c>
    </row>
    <row r="5742" spans="4:14" x14ac:dyDescent="0.25">
      <c r="D5742" s="119" t="s">
        <v>192</v>
      </c>
      <c r="H5742" s="141">
        <f t="shared" si="600"/>
        <v>0</v>
      </c>
      <c r="M5742" s="190">
        <f t="shared" si="601"/>
        <v>1</v>
      </c>
      <c r="N5742" s="190" t="str">
        <f t="shared" si="599"/>
        <v>JANEIRO</v>
      </c>
    </row>
    <row r="5743" spans="4:14" x14ac:dyDescent="0.25">
      <c r="D5743" s="119" t="s">
        <v>192</v>
      </c>
      <c r="H5743" s="141">
        <f t="shared" si="600"/>
        <v>0</v>
      </c>
      <c r="M5743" s="190">
        <f t="shared" si="601"/>
        <v>1</v>
      </c>
      <c r="N5743" s="190" t="str">
        <f t="shared" si="599"/>
        <v>JANEIRO</v>
      </c>
    </row>
    <row r="5744" spans="4:14" x14ac:dyDescent="0.25">
      <c r="D5744" s="119" t="s">
        <v>192</v>
      </c>
      <c r="H5744" s="141">
        <f t="shared" si="600"/>
        <v>0</v>
      </c>
      <c r="M5744" s="190">
        <f t="shared" si="601"/>
        <v>1</v>
      </c>
      <c r="N5744" s="190" t="str">
        <f t="shared" si="599"/>
        <v>JANEIRO</v>
      </c>
    </row>
    <row r="5745" spans="4:14" x14ac:dyDescent="0.25">
      <c r="D5745" s="119" t="s">
        <v>192</v>
      </c>
      <c r="H5745" s="141">
        <f t="shared" si="600"/>
        <v>0</v>
      </c>
      <c r="M5745" s="190">
        <f t="shared" si="601"/>
        <v>1</v>
      </c>
      <c r="N5745" s="190" t="str">
        <f t="shared" si="599"/>
        <v>JANEIRO</v>
      </c>
    </row>
    <row r="5746" spans="4:14" x14ac:dyDescent="0.25">
      <c r="D5746" s="119" t="s">
        <v>192</v>
      </c>
      <c r="H5746" s="141">
        <f t="shared" si="600"/>
        <v>0</v>
      </c>
      <c r="M5746" s="190">
        <f t="shared" si="601"/>
        <v>1</v>
      </c>
      <c r="N5746" s="190" t="str">
        <f t="shared" si="599"/>
        <v>JANEIRO</v>
      </c>
    </row>
    <row r="5747" spans="4:14" x14ac:dyDescent="0.25">
      <c r="D5747" s="119" t="s">
        <v>192</v>
      </c>
      <c r="H5747" s="141">
        <f t="shared" si="600"/>
        <v>0</v>
      </c>
      <c r="M5747" s="190">
        <f t="shared" si="601"/>
        <v>1</v>
      </c>
      <c r="N5747" s="190" t="str">
        <f t="shared" si="599"/>
        <v>JANEIRO</v>
      </c>
    </row>
    <row r="5748" spans="4:14" x14ac:dyDescent="0.25">
      <c r="D5748" s="119" t="s">
        <v>192</v>
      </c>
      <c r="H5748" s="141">
        <f t="shared" si="600"/>
        <v>0</v>
      </c>
      <c r="M5748" s="190">
        <f t="shared" si="601"/>
        <v>1</v>
      </c>
      <c r="N5748" s="190" t="str">
        <f t="shared" si="599"/>
        <v>JANEIRO</v>
      </c>
    </row>
    <row r="5749" spans="4:14" x14ac:dyDescent="0.25">
      <c r="D5749" s="119" t="s">
        <v>192</v>
      </c>
      <c r="H5749" s="141">
        <f t="shared" si="600"/>
        <v>0</v>
      </c>
      <c r="M5749" s="190">
        <f t="shared" si="601"/>
        <v>1</v>
      </c>
      <c r="N5749" s="190" t="str">
        <f t="shared" si="599"/>
        <v>JANEIRO</v>
      </c>
    </row>
    <row r="5750" spans="4:14" x14ac:dyDescent="0.25">
      <c r="D5750" s="119" t="s">
        <v>192</v>
      </c>
      <c r="H5750" s="141">
        <f t="shared" si="600"/>
        <v>0</v>
      </c>
      <c r="M5750" s="190">
        <f t="shared" si="601"/>
        <v>1</v>
      </c>
      <c r="N5750" s="190" t="str">
        <f t="shared" si="599"/>
        <v>JANEIRO</v>
      </c>
    </row>
    <row r="5751" spans="4:14" x14ac:dyDescent="0.25">
      <c r="D5751" s="119" t="s">
        <v>192</v>
      </c>
      <c r="H5751" s="141">
        <f t="shared" si="600"/>
        <v>0</v>
      </c>
      <c r="M5751" s="190">
        <f t="shared" si="601"/>
        <v>1</v>
      </c>
      <c r="N5751" s="190" t="str">
        <f t="shared" si="599"/>
        <v>JANEIRO</v>
      </c>
    </row>
    <row r="5752" spans="4:14" x14ac:dyDescent="0.25">
      <c r="D5752" s="119" t="s">
        <v>192</v>
      </c>
      <c r="H5752" s="141">
        <f t="shared" si="600"/>
        <v>0</v>
      </c>
      <c r="M5752" s="190">
        <f t="shared" si="601"/>
        <v>1</v>
      </c>
      <c r="N5752" s="190" t="str">
        <f t="shared" si="599"/>
        <v>JANEIRO</v>
      </c>
    </row>
    <row r="5753" spans="4:14" x14ac:dyDescent="0.25">
      <c r="D5753" s="119" t="s">
        <v>192</v>
      </c>
      <c r="H5753" s="141">
        <f t="shared" si="600"/>
        <v>0</v>
      </c>
      <c r="M5753" s="190">
        <f t="shared" si="601"/>
        <v>1</v>
      </c>
      <c r="N5753" s="190" t="str">
        <f t="shared" si="599"/>
        <v>JANEIRO</v>
      </c>
    </row>
    <row r="5754" spans="4:14" x14ac:dyDescent="0.25">
      <c r="D5754" s="119" t="s">
        <v>192</v>
      </c>
      <c r="H5754" s="141">
        <f t="shared" si="600"/>
        <v>0</v>
      </c>
      <c r="M5754" s="190">
        <f t="shared" si="601"/>
        <v>1</v>
      </c>
      <c r="N5754" s="190" t="str">
        <f t="shared" si="599"/>
        <v>JANEIRO</v>
      </c>
    </row>
    <row r="5755" spans="4:14" x14ac:dyDescent="0.25">
      <c r="D5755" s="119" t="s">
        <v>192</v>
      </c>
      <c r="H5755" s="141">
        <f t="shared" si="600"/>
        <v>0</v>
      </c>
      <c r="M5755" s="190">
        <f t="shared" si="601"/>
        <v>1</v>
      </c>
      <c r="N5755" s="190" t="str">
        <f t="shared" si="599"/>
        <v>JANEIRO</v>
      </c>
    </row>
    <row r="5756" spans="4:14" x14ac:dyDescent="0.25">
      <c r="D5756" s="119" t="s">
        <v>192</v>
      </c>
      <c r="H5756" s="141">
        <f t="shared" si="600"/>
        <v>0</v>
      </c>
      <c r="M5756" s="190">
        <f t="shared" si="601"/>
        <v>1</v>
      </c>
      <c r="N5756" s="190" t="str">
        <f t="shared" si="599"/>
        <v>JANEIRO</v>
      </c>
    </row>
    <row r="5757" spans="4:14" x14ac:dyDescent="0.25">
      <c r="D5757" s="119" t="s">
        <v>192</v>
      </c>
      <c r="H5757" s="141">
        <f t="shared" si="600"/>
        <v>0</v>
      </c>
      <c r="M5757" s="190">
        <f t="shared" si="601"/>
        <v>1</v>
      </c>
      <c r="N5757" s="190" t="str">
        <f t="shared" si="599"/>
        <v>JANEIRO</v>
      </c>
    </row>
    <row r="5758" spans="4:14" x14ac:dyDescent="0.25">
      <c r="D5758" s="119" t="s">
        <v>192</v>
      </c>
      <c r="H5758" s="141">
        <f t="shared" si="600"/>
        <v>0</v>
      </c>
      <c r="M5758" s="190">
        <f t="shared" si="601"/>
        <v>1</v>
      </c>
      <c r="N5758" s="190" t="str">
        <f t="shared" si="599"/>
        <v>JANEIRO</v>
      </c>
    </row>
    <row r="5759" spans="4:14" x14ac:dyDescent="0.25">
      <c r="D5759" s="119" t="s">
        <v>192</v>
      </c>
      <c r="H5759" s="141">
        <f t="shared" si="600"/>
        <v>0</v>
      </c>
      <c r="M5759" s="190">
        <f t="shared" si="601"/>
        <v>1</v>
      </c>
      <c r="N5759" s="190" t="str">
        <f t="shared" si="599"/>
        <v>JANEIRO</v>
      </c>
    </row>
    <row r="5760" spans="4:14" x14ac:dyDescent="0.25">
      <c r="D5760" s="119" t="s">
        <v>192</v>
      </c>
      <c r="H5760" s="141">
        <f t="shared" si="600"/>
        <v>0</v>
      </c>
      <c r="M5760" s="190">
        <f t="shared" si="601"/>
        <v>1</v>
      </c>
      <c r="N5760" s="190" t="str">
        <f t="shared" si="599"/>
        <v>JANEIRO</v>
      </c>
    </row>
    <row r="5761" spans="4:14" x14ac:dyDescent="0.25">
      <c r="D5761" s="119" t="s">
        <v>192</v>
      </c>
      <c r="H5761" s="141">
        <f t="shared" si="600"/>
        <v>0</v>
      </c>
      <c r="M5761" s="190">
        <f t="shared" si="601"/>
        <v>1</v>
      </c>
      <c r="N5761" s="190" t="str">
        <f t="shared" si="599"/>
        <v>JANEIRO</v>
      </c>
    </row>
    <row r="5762" spans="4:14" x14ac:dyDescent="0.25">
      <c r="D5762" s="119" t="s">
        <v>192</v>
      </c>
      <c r="H5762" s="141">
        <f t="shared" si="600"/>
        <v>0</v>
      </c>
      <c r="M5762" s="190">
        <f t="shared" si="601"/>
        <v>1</v>
      </c>
      <c r="N5762" s="190" t="str">
        <f t="shared" si="599"/>
        <v>JANEIRO</v>
      </c>
    </row>
    <row r="5763" spans="4:14" x14ac:dyDescent="0.25">
      <c r="D5763" s="119" t="s">
        <v>192</v>
      </c>
      <c r="H5763" s="141">
        <f t="shared" si="600"/>
        <v>0</v>
      </c>
      <c r="M5763" s="190">
        <f t="shared" si="601"/>
        <v>1</v>
      </c>
      <c r="N5763" s="190" t="str">
        <f t="shared" si="599"/>
        <v>JANEIRO</v>
      </c>
    </row>
    <row r="5764" spans="4:14" x14ac:dyDescent="0.25">
      <c r="D5764" s="119" t="s">
        <v>192</v>
      </c>
      <c r="H5764" s="141">
        <f t="shared" si="600"/>
        <v>0</v>
      </c>
      <c r="M5764" s="190">
        <f t="shared" si="601"/>
        <v>1</v>
      </c>
      <c r="N5764" s="190" t="str">
        <f t="shared" si="599"/>
        <v>JANEIRO</v>
      </c>
    </row>
    <row r="5765" spans="4:14" x14ac:dyDescent="0.25">
      <c r="D5765" s="119" t="s">
        <v>192</v>
      </c>
      <c r="H5765" s="141">
        <f t="shared" si="600"/>
        <v>0</v>
      </c>
      <c r="M5765" s="190">
        <f t="shared" si="601"/>
        <v>1</v>
      </c>
      <c r="N5765" s="190" t="str">
        <f t="shared" ref="N5765:N5828" si="602">IF(M5765=1,"JANEIRO",IF(M5765=2,"FEVEREIRO",IF(M5765=3,"MARÇO",IF(M5765=4,"ABRIL",IF(M5765=5,"MAIO",IF(M5765=6,"JUNHO",IF(M5765=7,"JULHO",IF(M5765=8,"AGOSTO",IF(M5765=9,"SETEMBRO",IF(M5765=10,"OUTUBRO",IF(M5765=11,"NOVEMBRO",IF(M5765=12,"DEZEMBRO",""))))))))))))</f>
        <v>JANEIRO</v>
      </c>
    </row>
    <row r="5766" spans="4:14" x14ac:dyDescent="0.25">
      <c r="D5766" s="119" t="s">
        <v>192</v>
      </c>
      <c r="H5766" s="141">
        <f t="shared" ref="H5766:H5829" si="603">IF(OR(I5766="",I5766=0),G5766,I5766)</f>
        <v>0</v>
      </c>
      <c r="M5766" s="190">
        <f t="shared" ref="M5766:M5829" si="604">IFERROR(MONTH(O5766),"")</f>
        <v>1</v>
      </c>
      <c r="N5766" s="190" t="str">
        <f t="shared" si="602"/>
        <v>JANEIRO</v>
      </c>
    </row>
    <row r="5767" spans="4:14" x14ac:dyDescent="0.25">
      <c r="D5767" s="119" t="s">
        <v>192</v>
      </c>
      <c r="H5767" s="141">
        <f t="shared" si="603"/>
        <v>0</v>
      </c>
      <c r="M5767" s="190">
        <f t="shared" si="604"/>
        <v>1</v>
      </c>
      <c r="N5767" s="190" t="str">
        <f t="shared" si="602"/>
        <v>JANEIRO</v>
      </c>
    </row>
    <row r="5768" spans="4:14" x14ac:dyDescent="0.25">
      <c r="D5768" s="119" t="s">
        <v>192</v>
      </c>
      <c r="H5768" s="141">
        <f t="shared" si="603"/>
        <v>0</v>
      </c>
      <c r="M5768" s="190">
        <f t="shared" si="604"/>
        <v>1</v>
      </c>
      <c r="N5768" s="190" t="str">
        <f t="shared" si="602"/>
        <v>JANEIRO</v>
      </c>
    </row>
    <row r="5769" spans="4:14" x14ac:dyDescent="0.25">
      <c r="D5769" s="119" t="s">
        <v>192</v>
      </c>
      <c r="H5769" s="141">
        <f t="shared" si="603"/>
        <v>0</v>
      </c>
      <c r="M5769" s="190">
        <f t="shared" si="604"/>
        <v>1</v>
      </c>
      <c r="N5769" s="190" t="str">
        <f t="shared" si="602"/>
        <v>JANEIRO</v>
      </c>
    </row>
    <row r="5770" spans="4:14" x14ac:dyDescent="0.25">
      <c r="D5770" s="119" t="s">
        <v>192</v>
      </c>
      <c r="H5770" s="141">
        <f t="shared" si="603"/>
        <v>0</v>
      </c>
      <c r="M5770" s="190">
        <f t="shared" si="604"/>
        <v>1</v>
      </c>
      <c r="N5770" s="190" t="str">
        <f t="shared" si="602"/>
        <v>JANEIRO</v>
      </c>
    </row>
    <row r="5771" spans="4:14" x14ac:dyDescent="0.25">
      <c r="D5771" s="119" t="s">
        <v>192</v>
      </c>
      <c r="H5771" s="141">
        <f t="shared" si="603"/>
        <v>0</v>
      </c>
      <c r="M5771" s="190">
        <f t="shared" si="604"/>
        <v>1</v>
      </c>
      <c r="N5771" s="190" t="str">
        <f t="shared" si="602"/>
        <v>JANEIRO</v>
      </c>
    </row>
    <row r="5772" spans="4:14" x14ac:dyDescent="0.25">
      <c r="D5772" s="119" t="s">
        <v>192</v>
      </c>
      <c r="H5772" s="141">
        <f t="shared" si="603"/>
        <v>0</v>
      </c>
      <c r="M5772" s="190">
        <f t="shared" si="604"/>
        <v>1</v>
      </c>
      <c r="N5772" s="190" t="str">
        <f t="shared" si="602"/>
        <v>JANEIRO</v>
      </c>
    </row>
    <row r="5773" spans="4:14" x14ac:dyDescent="0.25">
      <c r="D5773" s="119" t="s">
        <v>192</v>
      </c>
      <c r="H5773" s="141">
        <f t="shared" si="603"/>
        <v>0</v>
      </c>
      <c r="M5773" s="190">
        <f t="shared" si="604"/>
        <v>1</v>
      </c>
      <c r="N5773" s="190" t="str">
        <f t="shared" si="602"/>
        <v>JANEIRO</v>
      </c>
    </row>
    <row r="5774" spans="4:14" x14ac:dyDescent="0.25">
      <c r="D5774" s="119" t="s">
        <v>192</v>
      </c>
      <c r="H5774" s="141">
        <f t="shared" si="603"/>
        <v>0</v>
      </c>
      <c r="M5774" s="190">
        <f t="shared" si="604"/>
        <v>1</v>
      </c>
      <c r="N5774" s="190" t="str">
        <f t="shared" si="602"/>
        <v>JANEIRO</v>
      </c>
    </row>
    <row r="5775" spans="4:14" x14ac:dyDescent="0.25">
      <c r="D5775" s="119" t="s">
        <v>192</v>
      </c>
      <c r="H5775" s="141">
        <f t="shared" si="603"/>
        <v>0</v>
      </c>
      <c r="M5775" s="190">
        <f t="shared" si="604"/>
        <v>1</v>
      </c>
      <c r="N5775" s="190" t="str">
        <f t="shared" si="602"/>
        <v>JANEIRO</v>
      </c>
    </row>
    <row r="5776" spans="4:14" x14ac:dyDescent="0.25">
      <c r="D5776" s="119" t="s">
        <v>192</v>
      </c>
      <c r="H5776" s="141">
        <f t="shared" si="603"/>
        <v>0</v>
      </c>
      <c r="M5776" s="190">
        <f t="shared" si="604"/>
        <v>1</v>
      </c>
      <c r="N5776" s="190" t="str">
        <f t="shared" si="602"/>
        <v>JANEIRO</v>
      </c>
    </row>
    <row r="5777" spans="4:14" x14ac:dyDescent="0.25">
      <c r="D5777" s="119" t="s">
        <v>192</v>
      </c>
      <c r="H5777" s="141">
        <f t="shared" si="603"/>
        <v>0</v>
      </c>
      <c r="M5777" s="190">
        <f t="shared" si="604"/>
        <v>1</v>
      </c>
      <c r="N5777" s="190" t="str">
        <f t="shared" si="602"/>
        <v>JANEIRO</v>
      </c>
    </row>
    <row r="5778" spans="4:14" x14ac:dyDescent="0.25">
      <c r="D5778" s="119" t="s">
        <v>192</v>
      </c>
      <c r="H5778" s="141">
        <f t="shared" si="603"/>
        <v>0</v>
      </c>
      <c r="M5778" s="190">
        <f t="shared" si="604"/>
        <v>1</v>
      </c>
      <c r="N5778" s="190" t="str">
        <f t="shared" si="602"/>
        <v>JANEIRO</v>
      </c>
    </row>
    <row r="5779" spans="4:14" x14ac:dyDescent="0.25">
      <c r="D5779" s="119" t="s">
        <v>192</v>
      </c>
      <c r="H5779" s="141">
        <f t="shared" si="603"/>
        <v>0</v>
      </c>
      <c r="M5779" s="190">
        <f t="shared" si="604"/>
        <v>1</v>
      </c>
      <c r="N5779" s="190" t="str">
        <f t="shared" si="602"/>
        <v>JANEIRO</v>
      </c>
    </row>
    <row r="5780" spans="4:14" x14ac:dyDescent="0.25">
      <c r="D5780" s="119" t="s">
        <v>192</v>
      </c>
      <c r="H5780" s="141">
        <f t="shared" si="603"/>
        <v>0</v>
      </c>
      <c r="M5780" s="190">
        <f t="shared" si="604"/>
        <v>1</v>
      </c>
      <c r="N5780" s="190" t="str">
        <f t="shared" si="602"/>
        <v>JANEIRO</v>
      </c>
    </row>
    <row r="5781" spans="4:14" x14ac:dyDescent="0.25">
      <c r="D5781" s="119" t="s">
        <v>192</v>
      </c>
      <c r="H5781" s="141">
        <f t="shared" si="603"/>
        <v>0</v>
      </c>
      <c r="M5781" s="190">
        <f t="shared" si="604"/>
        <v>1</v>
      </c>
      <c r="N5781" s="190" t="str">
        <f t="shared" si="602"/>
        <v>JANEIRO</v>
      </c>
    </row>
    <row r="5782" spans="4:14" x14ac:dyDescent="0.25">
      <c r="D5782" s="119" t="s">
        <v>192</v>
      </c>
      <c r="H5782" s="141">
        <f t="shared" si="603"/>
        <v>0</v>
      </c>
      <c r="M5782" s="190">
        <f t="shared" si="604"/>
        <v>1</v>
      </c>
      <c r="N5782" s="190" t="str">
        <f t="shared" si="602"/>
        <v>JANEIRO</v>
      </c>
    </row>
    <row r="5783" spans="4:14" x14ac:dyDescent="0.25">
      <c r="D5783" s="119" t="s">
        <v>192</v>
      </c>
      <c r="H5783" s="141">
        <f t="shared" si="603"/>
        <v>0</v>
      </c>
      <c r="M5783" s="190">
        <f t="shared" si="604"/>
        <v>1</v>
      </c>
      <c r="N5783" s="190" t="str">
        <f t="shared" si="602"/>
        <v>JANEIRO</v>
      </c>
    </row>
    <row r="5784" spans="4:14" x14ac:dyDescent="0.25">
      <c r="D5784" s="119" t="s">
        <v>192</v>
      </c>
      <c r="H5784" s="141">
        <f t="shared" si="603"/>
        <v>0</v>
      </c>
      <c r="M5784" s="190">
        <f t="shared" si="604"/>
        <v>1</v>
      </c>
      <c r="N5784" s="190" t="str">
        <f t="shared" si="602"/>
        <v>JANEIRO</v>
      </c>
    </row>
    <row r="5785" spans="4:14" x14ac:dyDescent="0.25">
      <c r="D5785" s="119" t="s">
        <v>192</v>
      </c>
      <c r="H5785" s="141">
        <f t="shared" si="603"/>
        <v>0</v>
      </c>
      <c r="M5785" s="190">
        <f t="shared" si="604"/>
        <v>1</v>
      </c>
      <c r="N5785" s="190" t="str">
        <f t="shared" si="602"/>
        <v>JANEIRO</v>
      </c>
    </row>
    <row r="5786" spans="4:14" x14ac:dyDescent="0.25">
      <c r="D5786" s="119" t="s">
        <v>192</v>
      </c>
      <c r="H5786" s="141">
        <f t="shared" si="603"/>
        <v>0</v>
      </c>
      <c r="M5786" s="190">
        <f t="shared" si="604"/>
        <v>1</v>
      </c>
      <c r="N5786" s="190" t="str">
        <f t="shared" si="602"/>
        <v>JANEIRO</v>
      </c>
    </row>
    <row r="5787" spans="4:14" x14ac:dyDescent="0.25">
      <c r="D5787" s="119" t="s">
        <v>192</v>
      </c>
      <c r="H5787" s="141">
        <f t="shared" si="603"/>
        <v>0</v>
      </c>
      <c r="M5787" s="190">
        <f t="shared" si="604"/>
        <v>1</v>
      </c>
      <c r="N5787" s="190" t="str">
        <f t="shared" si="602"/>
        <v>JANEIRO</v>
      </c>
    </row>
    <row r="5788" spans="4:14" x14ac:dyDescent="0.25">
      <c r="D5788" s="119" t="s">
        <v>192</v>
      </c>
      <c r="H5788" s="141">
        <f t="shared" si="603"/>
        <v>0</v>
      </c>
      <c r="M5788" s="190">
        <f t="shared" si="604"/>
        <v>1</v>
      </c>
      <c r="N5788" s="190" t="str">
        <f t="shared" si="602"/>
        <v>JANEIRO</v>
      </c>
    </row>
    <row r="5789" spans="4:14" x14ac:dyDescent="0.25">
      <c r="D5789" s="119" t="s">
        <v>192</v>
      </c>
      <c r="H5789" s="141">
        <f t="shared" si="603"/>
        <v>0</v>
      </c>
      <c r="M5789" s="190">
        <f t="shared" si="604"/>
        <v>1</v>
      </c>
      <c r="N5789" s="190" t="str">
        <f t="shared" si="602"/>
        <v>JANEIRO</v>
      </c>
    </row>
    <row r="5790" spans="4:14" x14ac:dyDescent="0.25">
      <c r="D5790" s="119" t="s">
        <v>192</v>
      </c>
      <c r="H5790" s="141">
        <f t="shared" si="603"/>
        <v>0</v>
      </c>
      <c r="M5790" s="190">
        <f t="shared" si="604"/>
        <v>1</v>
      </c>
      <c r="N5790" s="190" t="str">
        <f t="shared" si="602"/>
        <v>JANEIRO</v>
      </c>
    </row>
    <row r="5791" spans="4:14" x14ac:dyDescent="0.25">
      <c r="D5791" s="119" t="s">
        <v>192</v>
      </c>
      <c r="H5791" s="141">
        <f t="shared" si="603"/>
        <v>0</v>
      </c>
      <c r="M5791" s="190">
        <f t="shared" si="604"/>
        <v>1</v>
      </c>
      <c r="N5791" s="190" t="str">
        <f t="shared" si="602"/>
        <v>JANEIRO</v>
      </c>
    </row>
    <row r="5792" spans="4:14" x14ac:dyDescent="0.25">
      <c r="D5792" s="119" t="s">
        <v>192</v>
      </c>
      <c r="H5792" s="141">
        <f t="shared" si="603"/>
        <v>0</v>
      </c>
      <c r="M5792" s="190">
        <f t="shared" si="604"/>
        <v>1</v>
      </c>
      <c r="N5792" s="190" t="str">
        <f t="shared" si="602"/>
        <v>JANEIRO</v>
      </c>
    </row>
    <row r="5793" spans="4:14" x14ac:dyDescent="0.25">
      <c r="D5793" s="119" t="s">
        <v>192</v>
      </c>
      <c r="H5793" s="141">
        <f t="shared" si="603"/>
        <v>0</v>
      </c>
      <c r="M5793" s="190">
        <f t="shared" si="604"/>
        <v>1</v>
      </c>
      <c r="N5793" s="190" t="str">
        <f t="shared" si="602"/>
        <v>JANEIRO</v>
      </c>
    </row>
    <row r="5794" spans="4:14" x14ac:dyDescent="0.25">
      <c r="D5794" s="119" t="s">
        <v>192</v>
      </c>
      <c r="H5794" s="141">
        <f t="shared" si="603"/>
        <v>0</v>
      </c>
      <c r="M5794" s="190">
        <f t="shared" si="604"/>
        <v>1</v>
      </c>
      <c r="N5794" s="190" t="str">
        <f t="shared" si="602"/>
        <v>JANEIRO</v>
      </c>
    </row>
    <row r="5795" spans="4:14" x14ac:dyDescent="0.25">
      <c r="D5795" s="119" t="s">
        <v>192</v>
      </c>
      <c r="H5795" s="141">
        <f t="shared" si="603"/>
        <v>0</v>
      </c>
      <c r="M5795" s="190">
        <f t="shared" si="604"/>
        <v>1</v>
      </c>
      <c r="N5795" s="190" t="str">
        <f t="shared" si="602"/>
        <v>JANEIRO</v>
      </c>
    </row>
    <row r="5796" spans="4:14" x14ac:dyDescent="0.25">
      <c r="D5796" s="119" t="s">
        <v>192</v>
      </c>
      <c r="H5796" s="141">
        <f t="shared" si="603"/>
        <v>0</v>
      </c>
      <c r="M5796" s="190">
        <f t="shared" si="604"/>
        <v>1</v>
      </c>
      <c r="N5796" s="190" t="str">
        <f t="shared" si="602"/>
        <v>JANEIRO</v>
      </c>
    </row>
    <row r="5797" spans="4:14" x14ac:dyDescent="0.25">
      <c r="D5797" s="119" t="s">
        <v>192</v>
      </c>
      <c r="H5797" s="141">
        <f t="shared" si="603"/>
        <v>0</v>
      </c>
      <c r="M5797" s="190">
        <f t="shared" si="604"/>
        <v>1</v>
      </c>
      <c r="N5797" s="190" t="str">
        <f t="shared" si="602"/>
        <v>JANEIRO</v>
      </c>
    </row>
    <row r="5798" spans="4:14" x14ac:dyDescent="0.25">
      <c r="D5798" s="119" t="s">
        <v>192</v>
      </c>
      <c r="H5798" s="141">
        <f t="shared" si="603"/>
        <v>0</v>
      </c>
      <c r="M5798" s="190">
        <f t="shared" si="604"/>
        <v>1</v>
      </c>
      <c r="N5798" s="190" t="str">
        <f t="shared" si="602"/>
        <v>JANEIRO</v>
      </c>
    </row>
    <row r="5799" spans="4:14" x14ac:dyDescent="0.25">
      <c r="D5799" s="119" t="s">
        <v>192</v>
      </c>
      <c r="H5799" s="141">
        <f t="shared" si="603"/>
        <v>0</v>
      </c>
      <c r="M5799" s="190">
        <f t="shared" si="604"/>
        <v>1</v>
      </c>
      <c r="N5799" s="190" t="str">
        <f t="shared" si="602"/>
        <v>JANEIRO</v>
      </c>
    </row>
    <row r="5800" spans="4:14" x14ac:dyDescent="0.25">
      <c r="D5800" s="119" t="s">
        <v>192</v>
      </c>
      <c r="H5800" s="141">
        <f t="shared" si="603"/>
        <v>0</v>
      </c>
      <c r="M5800" s="190">
        <f t="shared" si="604"/>
        <v>1</v>
      </c>
      <c r="N5800" s="190" t="str">
        <f t="shared" si="602"/>
        <v>JANEIRO</v>
      </c>
    </row>
    <row r="5801" spans="4:14" x14ac:dyDescent="0.25">
      <c r="D5801" s="119" t="s">
        <v>192</v>
      </c>
      <c r="H5801" s="141">
        <f t="shared" si="603"/>
        <v>0</v>
      </c>
      <c r="M5801" s="190">
        <f t="shared" si="604"/>
        <v>1</v>
      </c>
      <c r="N5801" s="190" t="str">
        <f t="shared" si="602"/>
        <v>JANEIRO</v>
      </c>
    </row>
    <row r="5802" spans="4:14" x14ac:dyDescent="0.25">
      <c r="D5802" s="119" t="s">
        <v>192</v>
      </c>
      <c r="H5802" s="141">
        <f t="shared" si="603"/>
        <v>0</v>
      </c>
      <c r="M5802" s="190">
        <f t="shared" si="604"/>
        <v>1</v>
      </c>
      <c r="N5802" s="190" t="str">
        <f t="shared" si="602"/>
        <v>JANEIRO</v>
      </c>
    </row>
    <row r="5803" spans="4:14" x14ac:dyDescent="0.25">
      <c r="D5803" s="119" t="s">
        <v>192</v>
      </c>
      <c r="H5803" s="141">
        <f t="shared" si="603"/>
        <v>0</v>
      </c>
      <c r="M5803" s="190">
        <f t="shared" si="604"/>
        <v>1</v>
      </c>
      <c r="N5803" s="190" t="str">
        <f t="shared" si="602"/>
        <v>JANEIRO</v>
      </c>
    </row>
    <row r="5804" spans="4:14" x14ac:dyDescent="0.25">
      <c r="D5804" s="119" t="s">
        <v>192</v>
      </c>
      <c r="H5804" s="141">
        <f t="shared" si="603"/>
        <v>0</v>
      </c>
      <c r="M5804" s="190">
        <f t="shared" si="604"/>
        <v>1</v>
      </c>
      <c r="N5804" s="190" t="str">
        <f t="shared" si="602"/>
        <v>JANEIRO</v>
      </c>
    </row>
    <row r="5805" spans="4:14" x14ac:dyDescent="0.25">
      <c r="D5805" s="119" t="s">
        <v>192</v>
      </c>
      <c r="H5805" s="141">
        <f t="shared" si="603"/>
        <v>0</v>
      </c>
      <c r="M5805" s="190">
        <f t="shared" si="604"/>
        <v>1</v>
      </c>
      <c r="N5805" s="190" t="str">
        <f t="shared" si="602"/>
        <v>JANEIRO</v>
      </c>
    </row>
    <row r="5806" spans="4:14" x14ac:dyDescent="0.25">
      <c r="D5806" s="119" t="s">
        <v>192</v>
      </c>
      <c r="H5806" s="141">
        <f t="shared" si="603"/>
        <v>0</v>
      </c>
      <c r="M5806" s="190">
        <f t="shared" si="604"/>
        <v>1</v>
      </c>
      <c r="N5806" s="190" t="str">
        <f t="shared" si="602"/>
        <v>JANEIRO</v>
      </c>
    </row>
    <row r="5807" spans="4:14" x14ac:dyDescent="0.25">
      <c r="D5807" s="119" t="s">
        <v>192</v>
      </c>
      <c r="H5807" s="141">
        <f t="shared" si="603"/>
        <v>0</v>
      </c>
      <c r="M5807" s="190">
        <f t="shared" si="604"/>
        <v>1</v>
      </c>
      <c r="N5807" s="190" t="str">
        <f t="shared" si="602"/>
        <v>JANEIRO</v>
      </c>
    </row>
    <row r="5808" spans="4:14" x14ac:dyDescent="0.25">
      <c r="D5808" s="119" t="s">
        <v>192</v>
      </c>
      <c r="H5808" s="141">
        <f t="shared" si="603"/>
        <v>0</v>
      </c>
      <c r="M5808" s="190">
        <f t="shared" si="604"/>
        <v>1</v>
      </c>
      <c r="N5808" s="190" t="str">
        <f t="shared" si="602"/>
        <v>JANEIRO</v>
      </c>
    </row>
    <row r="5809" spans="4:14" x14ac:dyDescent="0.25">
      <c r="D5809" s="119" t="s">
        <v>192</v>
      </c>
      <c r="H5809" s="141">
        <f t="shared" si="603"/>
        <v>0</v>
      </c>
      <c r="M5809" s="190">
        <f t="shared" si="604"/>
        <v>1</v>
      </c>
      <c r="N5809" s="190" t="str">
        <f t="shared" si="602"/>
        <v>JANEIRO</v>
      </c>
    </row>
    <row r="5810" spans="4:14" x14ac:dyDescent="0.25">
      <c r="D5810" s="119" t="s">
        <v>192</v>
      </c>
      <c r="H5810" s="141">
        <f t="shared" si="603"/>
        <v>0</v>
      </c>
      <c r="M5810" s="190">
        <f t="shared" si="604"/>
        <v>1</v>
      </c>
      <c r="N5810" s="190" t="str">
        <f t="shared" si="602"/>
        <v>JANEIRO</v>
      </c>
    </row>
    <row r="5811" spans="4:14" x14ac:dyDescent="0.25">
      <c r="D5811" s="119" t="s">
        <v>192</v>
      </c>
      <c r="H5811" s="141">
        <f t="shared" si="603"/>
        <v>0</v>
      </c>
      <c r="M5811" s="190">
        <f t="shared" si="604"/>
        <v>1</v>
      </c>
      <c r="N5811" s="190" t="str">
        <f t="shared" si="602"/>
        <v>JANEIRO</v>
      </c>
    </row>
    <row r="5812" spans="4:14" x14ac:dyDescent="0.25">
      <c r="D5812" s="119" t="s">
        <v>192</v>
      </c>
      <c r="H5812" s="141">
        <f t="shared" si="603"/>
        <v>0</v>
      </c>
      <c r="M5812" s="190">
        <f t="shared" si="604"/>
        <v>1</v>
      </c>
      <c r="N5812" s="190" t="str">
        <f t="shared" si="602"/>
        <v>JANEIRO</v>
      </c>
    </row>
    <row r="5813" spans="4:14" x14ac:dyDescent="0.25">
      <c r="D5813" s="119" t="s">
        <v>192</v>
      </c>
      <c r="H5813" s="141">
        <f t="shared" si="603"/>
        <v>0</v>
      </c>
      <c r="M5813" s="190">
        <f t="shared" si="604"/>
        <v>1</v>
      </c>
      <c r="N5813" s="190" t="str">
        <f t="shared" si="602"/>
        <v>JANEIRO</v>
      </c>
    </row>
    <row r="5814" spans="4:14" x14ac:dyDescent="0.25">
      <c r="D5814" s="119" t="s">
        <v>192</v>
      </c>
      <c r="H5814" s="141">
        <f t="shared" si="603"/>
        <v>0</v>
      </c>
      <c r="M5814" s="190">
        <f t="shared" si="604"/>
        <v>1</v>
      </c>
      <c r="N5814" s="190" t="str">
        <f t="shared" si="602"/>
        <v>JANEIRO</v>
      </c>
    </row>
    <row r="5815" spans="4:14" x14ac:dyDescent="0.25">
      <c r="D5815" s="119" t="s">
        <v>192</v>
      </c>
      <c r="H5815" s="141">
        <f t="shared" si="603"/>
        <v>0</v>
      </c>
      <c r="M5815" s="190">
        <f t="shared" si="604"/>
        <v>1</v>
      </c>
      <c r="N5815" s="190" t="str">
        <f t="shared" si="602"/>
        <v>JANEIRO</v>
      </c>
    </row>
    <row r="5816" spans="4:14" x14ac:dyDescent="0.25">
      <c r="D5816" s="119" t="s">
        <v>192</v>
      </c>
      <c r="H5816" s="141">
        <f t="shared" si="603"/>
        <v>0</v>
      </c>
      <c r="M5816" s="190">
        <f t="shared" si="604"/>
        <v>1</v>
      </c>
      <c r="N5816" s="190" t="str">
        <f t="shared" si="602"/>
        <v>JANEIRO</v>
      </c>
    </row>
    <row r="5817" spans="4:14" x14ac:dyDescent="0.25">
      <c r="D5817" s="119" t="s">
        <v>192</v>
      </c>
      <c r="H5817" s="141">
        <f t="shared" si="603"/>
        <v>0</v>
      </c>
      <c r="M5817" s="190">
        <f t="shared" si="604"/>
        <v>1</v>
      </c>
      <c r="N5817" s="190" t="str">
        <f t="shared" si="602"/>
        <v>JANEIRO</v>
      </c>
    </row>
    <row r="5818" spans="4:14" x14ac:dyDescent="0.25">
      <c r="D5818" s="119" t="s">
        <v>192</v>
      </c>
      <c r="H5818" s="141">
        <f t="shared" si="603"/>
        <v>0</v>
      </c>
      <c r="M5818" s="190">
        <f t="shared" si="604"/>
        <v>1</v>
      </c>
      <c r="N5818" s="190" t="str">
        <f t="shared" si="602"/>
        <v>JANEIRO</v>
      </c>
    </row>
    <row r="5819" spans="4:14" x14ac:dyDescent="0.25">
      <c r="D5819" s="119" t="s">
        <v>192</v>
      </c>
      <c r="H5819" s="141">
        <f t="shared" si="603"/>
        <v>0</v>
      </c>
      <c r="M5819" s="190">
        <f t="shared" si="604"/>
        <v>1</v>
      </c>
      <c r="N5819" s="190" t="str">
        <f t="shared" si="602"/>
        <v>JANEIRO</v>
      </c>
    </row>
    <row r="5820" spans="4:14" x14ac:dyDescent="0.25">
      <c r="D5820" s="119" t="s">
        <v>192</v>
      </c>
      <c r="H5820" s="141">
        <f t="shared" si="603"/>
        <v>0</v>
      </c>
      <c r="M5820" s="190">
        <f t="shared" si="604"/>
        <v>1</v>
      </c>
      <c r="N5820" s="190" t="str">
        <f t="shared" si="602"/>
        <v>JANEIRO</v>
      </c>
    </row>
    <row r="5821" spans="4:14" x14ac:dyDescent="0.25">
      <c r="D5821" s="119" t="s">
        <v>192</v>
      </c>
      <c r="H5821" s="141">
        <f t="shared" si="603"/>
        <v>0</v>
      </c>
      <c r="M5821" s="190">
        <f t="shared" si="604"/>
        <v>1</v>
      </c>
      <c r="N5821" s="190" t="str">
        <f t="shared" si="602"/>
        <v>JANEIRO</v>
      </c>
    </row>
    <row r="5822" spans="4:14" x14ac:dyDescent="0.25">
      <c r="D5822" s="119" t="s">
        <v>192</v>
      </c>
      <c r="H5822" s="141">
        <f t="shared" si="603"/>
        <v>0</v>
      </c>
      <c r="M5822" s="190">
        <f t="shared" si="604"/>
        <v>1</v>
      </c>
      <c r="N5822" s="190" t="str">
        <f t="shared" si="602"/>
        <v>JANEIRO</v>
      </c>
    </row>
    <row r="5823" spans="4:14" x14ac:dyDescent="0.25">
      <c r="D5823" s="119" t="s">
        <v>192</v>
      </c>
      <c r="H5823" s="141">
        <f t="shared" si="603"/>
        <v>0</v>
      </c>
      <c r="M5823" s="190">
        <f t="shared" si="604"/>
        <v>1</v>
      </c>
      <c r="N5823" s="190" t="str">
        <f t="shared" si="602"/>
        <v>JANEIRO</v>
      </c>
    </row>
    <row r="5824" spans="4:14" x14ac:dyDescent="0.25">
      <c r="D5824" s="119" t="s">
        <v>192</v>
      </c>
      <c r="H5824" s="141">
        <f t="shared" si="603"/>
        <v>0</v>
      </c>
      <c r="M5824" s="190">
        <f t="shared" si="604"/>
        <v>1</v>
      </c>
      <c r="N5824" s="190" t="str">
        <f t="shared" si="602"/>
        <v>JANEIRO</v>
      </c>
    </row>
    <row r="5825" spans="4:14" x14ac:dyDescent="0.25">
      <c r="D5825" s="119" t="s">
        <v>192</v>
      </c>
      <c r="H5825" s="141">
        <f t="shared" si="603"/>
        <v>0</v>
      </c>
      <c r="M5825" s="190">
        <f t="shared" si="604"/>
        <v>1</v>
      </c>
      <c r="N5825" s="190" t="str">
        <f t="shared" si="602"/>
        <v>JANEIRO</v>
      </c>
    </row>
    <row r="5826" spans="4:14" x14ac:dyDescent="0.25">
      <c r="D5826" s="119" t="s">
        <v>192</v>
      </c>
      <c r="H5826" s="141">
        <f t="shared" si="603"/>
        <v>0</v>
      </c>
      <c r="M5826" s="190">
        <f t="shared" si="604"/>
        <v>1</v>
      </c>
      <c r="N5826" s="190" t="str">
        <f t="shared" si="602"/>
        <v>JANEIRO</v>
      </c>
    </row>
    <row r="5827" spans="4:14" x14ac:dyDescent="0.25">
      <c r="D5827" s="119" t="s">
        <v>192</v>
      </c>
      <c r="H5827" s="141">
        <f t="shared" si="603"/>
        <v>0</v>
      </c>
      <c r="M5827" s="190">
        <f t="shared" si="604"/>
        <v>1</v>
      </c>
      <c r="N5827" s="190" t="str">
        <f t="shared" si="602"/>
        <v>JANEIRO</v>
      </c>
    </row>
    <row r="5828" spans="4:14" x14ac:dyDescent="0.25">
      <c r="D5828" s="119" t="s">
        <v>192</v>
      </c>
      <c r="H5828" s="141">
        <f t="shared" si="603"/>
        <v>0</v>
      </c>
      <c r="M5828" s="190">
        <f t="shared" si="604"/>
        <v>1</v>
      </c>
      <c r="N5828" s="190" t="str">
        <f t="shared" si="602"/>
        <v>JANEIRO</v>
      </c>
    </row>
    <row r="5829" spans="4:14" x14ac:dyDescent="0.25">
      <c r="D5829" s="119" t="s">
        <v>192</v>
      </c>
      <c r="H5829" s="141">
        <f t="shared" si="603"/>
        <v>0</v>
      </c>
      <c r="M5829" s="190">
        <f t="shared" si="604"/>
        <v>1</v>
      </c>
      <c r="N5829" s="190" t="str">
        <f t="shared" ref="N5829:N5892" si="605">IF(M5829=1,"JANEIRO",IF(M5829=2,"FEVEREIRO",IF(M5829=3,"MARÇO",IF(M5829=4,"ABRIL",IF(M5829=5,"MAIO",IF(M5829=6,"JUNHO",IF(M5829=7,"JULHO",IF(M5829=8,"AGOSTO",IF(M5829=9,"SETEMBRO",IF(M5829=10,"OUTUBRO",IF(M5829=11,"NOVEMBRO",IF(M5829=12,"DEZEMBRO",""))))))))))))</f>
        <v>JANEIRO</v>
      </c>
    </row>
    <row r="5830" spans="4:14" x14ac:dyDescent="0.25">
      <c r="D5830" s="119" t="s">
        <v>192</v>
      </c>
      <c r="H5830" s="141">
        <f t="shared" ref="H5830:H5893" si="606">IF(OR(I5830="",I5830=0),G5830,I5830)</f>
        <v>0</v>
      </c>
      <c r="M5830" s="190">
        <f t="shared" ref="M5830:M5893" si="607">IFERROR(MONTH(O5830),"")</f>
        <v>1</v>
      </c>
      <c r="N5830" s="190" t="str">
        <f t="shared" si="605"/>
        <v>JANEIRO</v>
      </c>
    </row>
    <row r="5831" spans="4:14" x14ac:dyDescent="0.25">
      <c r="D5831" s="119" t="s">
        <v>192</v>
      </c>
      <c r="H5831" s="141">
        <f t="shared" si="606"/>
        <v>0</v>
      </c>
      <c r="M5831" s="190">
        <f t="shared" si="607"/>
        <v>1</v>
      </c>
      <c r="N5831" s="190" t="str">
        <f t="shared" si="605"/>
        <v>JANEIRO</v>
      </c>
    </row>
    <row r="5832" spans="4:14" x14ac:dyDescent="0.25">
      <c r="D5832" s="119" t="s">
        <v>192</v>
      </c>
      <c r="H5832" s="141">
        <f t="shared" si="606"/>
        <v>0</v>
      </c>
      <c r="M5832" s="190">
        <f t="shared" si="607"/>
        <v>1</v>
      </c>
      <c r="N5832" s="190" t="str">
        <f t="shared" si="605"/>
        <v>JANEIRO</v>
      </c>
    </row>
    <row r="5833" spans="4:14" x14ac:dyDescent="0.25">
      <c r="D5833" s="119" t="s">
        <v>192</v>
      </c>
      <c r="H5833" s="141">
        <f t="shared" si="606"/>
        <v>0</v>
      </c>
      <c r="M5833" s="190">
        <f t="shared" si="607"/>
        <v>1</v>
      </c>
      <c r="N5833" s="190" t="str">
        <f t="shared" si="605"/>
        <v>JANEIRO</v>
      </c>
    </row>
    <row r="5834" spans="4:14" x14ac:dyDescent="0.25">
      <c r="D5834" s="119" t="s">
        <v>192</v>
      </c>
      <c r="H5834" s="141">
        <f t="shared" si="606"/>
        <v>0</v>
      </c>
      <c r="M5834" s="190">
        <f t="shared" si="607"/>
        <v>1</v>
      </c>
      <c r="N5834" s="190" t="str">
        <f t="shared" si="605"/>
        <v>JANEIRO</v>
      </c>
    </row>
    <row r="5835" spans="4:14" x14ac:dyDescent="0.25">
      <c r="D5835" s="119" t="s">
        <v>192</v>
      </c>
      <c r="H5835" s="141">
        <f t="shared" si="606"/>
        <v>0</v>
      </c>
      <c r="M5835" s="190">
        <f t="shared" si="607"/>
        <v>1</v>
      </c>
      <c r="N5835" s="190" t="str">
        <f t="shared" si="605"/>
        <v>JANEIRO</v>
      </c>
    </row>
    <row r="5836" spans="4:14" x14ac:dyDescent="0.25">
      <c r="D5836" s="119" t="s">
        <v>192</v>
      </c>
      <c r="H5836" s="141">
        <f t="shared" si="606"/>
        <v>0</v>
      </c>
      <c r="M5836" s="190">
        <f t="shared" si="607"/>
        <v>1</v>
      </c>
      <c r="N5836" s="190" t="str">
        <f t="shared" si="605"/>
        <v>JANEIRO</v>
      </c>
    </row>
    <row r="5837" spans="4:14" x14ac:dyDescent="0.25">
      <c r="D5837" s="119" t="s">
        <v>192</v>
      </c>
      <c r="H5837" s="141">
        <f t="shared" si="606"/>
        <v>0</v>
      </c>
      <c r="M5837" s="190">
        <f t="shared" si="607"/>
        <v>1</v>
      </c>
      <c r="N5837" s="190" t="str">
        <f t="shared" si="605"/>
        <v>JANEIRO</v>
      </c>
    </row>
    <row r="5838" spans="4:14" x14ac:dyDescent="0.25">
      <c r="D5838" s="119" t="s">
        <v>192</v>
      </c>
      <c r="H5838" s="141">
        <f t="shared" si="606"/>
        <v>0</v>
      </c>
      <c r="M5838" s="190">
        <f t="shared" si="607"/>
        <v>1</v>
      </c>
      <c r="N5838" s="190" t="str">
        <f t="shared" si="605"/>
        <v>JANEIRO</v>
      </c>
    </row>
    <row r="5839" spans="4:14" x14ac:dyDescent="0.25">
      <c r="D5839" s="119" t="s">
        <v>192</v>
      </c>
      <c r="H5839" s="141">
        <f t="shared" si="606"/>
        <v>0</v>
      </c>
      <c r="M5839" s="190">
        <f t="shared" si="607"/>
        <v>1</v>
      </c>
      <c r="N5839" s="190" t="str">
        <f t="shared" si="605"/>
        <v>JANEIRO</v>
      </c>
    </row>
    <row r="5840" spans="4:14" x14ac:dyDescent="0.25">
      <c r="D5840" s="119" t="s">
        <v>192</v>
      </c>
      <c r="H5840" s="141">
        <f t="shared" si="606"/>
        <v>0</v>
      </c>
      <c r="M5840" s="190">
        <f t="shared" si="607"/>
        <v>1</v>
      </c>
      <c r="N5840" s="190" t="str">
        <f t="shared" si="605"/>
        <v>JANEIRO</v>
      </c>
    </row>
    <row r="5841" spans="4:14" x14ac:dyDescent="0.25">
      <c r="D5841" s="119" t="s">
        <v>192</v>
      </c>
      <c r="H5841" s="141">
        <f t="shared" si="606"/>
        <v>0</v>
      </c>
      <c r="M5841" s="190">
        <f t="shared" si="607"/>
        <v>1</v>
      </c>
      <c r="N5841" s="190" t="str">
        <f t="shared" si="605"/>
        <v>JANEIRO</v>
      </c>
    </row>
    <row r="5842" spans="4:14" x14ac:dyDescent="0.25">
      <c r="D5842" s="119" t="s">
        <v>192</v>
      </c>
      <c r="H5842" s="141">
        <f t="shared" si="606"/>
        <v>0</v>
      </c>
      <c r="M5842" s="190">
        <f t="shared" si="607"/>
        <v>1</v>
      </c>
      <c r="N5842" s="190" t="str">
        <f t="shared" si="605"/>
        <v>JANEIRO</v>
      </c>
    </row>
    <row r="5843" spans="4:14" x14ac:dyDescent="0.25">
      <c r="D5843" s="119" t="s">
        <v>192</v>
      </c>
      <c r="H5843" s="141">
        <f t="shared" si="606"/>
        <v>0</v>
      </c>
      <c r="M5843" s="190">
        <f t="shared" si="607"/>
        <v>1</v>
      </c>
      <c r="N5843" s="190" t="str">
        <f t="shared" si="605"/>
        <v>JANEIRO</v>
      </c>
    </row>
    <row r="5844" spans="4:14" x14ac:dyDescent="0.25">
      <c r="D5844" s="119" t="s">
        <v>192</v>
      </c>
      <c r="H5844" s="141">
        <f t="shared" si="606"/>
        <v>0</v>
      </c>
      <c r="M5844" s="190">
        <f t="shared" si="607"/>
        <v>1</v>
      </c>
      <c r="N5844" s="190" t="str">
        <f t="shared" si="605"/>
        <v>JANEIRO</v>
      </c>
    </row>
    <row r="5845" spans="4:14" x14ac:dyDescent="0.25">
      <c r="D5845" s="119" t="s">
        <v>192</v>
      </c>
      <c r="H5845" s="141">
        <f t="shared" si="606"/>
        <v>0</v>
      </c>
      <c r="M5845" s="190">
        <f t="shared" si="607"/>
        <v>1</v>
      </c>
      <c r="N5845" s="190" t="str">
        <f t="shared" si="605"/>
        <v>JANEIRO</v>
      </c>
    </row>
    <row r="5846" spans="4:14" x14ac:dyDescent="0.25">
      <c r="D5846" s="119" t="s">
        <v>192</v>
      </c>
      <c r="H5846" s="141">
        <f t="shared" si="606"/>
        <v>0</v>
      </c>
      <c r="M5846" s="190">
        <f t="shared" si="607"/>
        <v>1</v>
      </c>
      <c r="N5846" s="190" t="str">
        <f t="shared" si="605"/>
        <v>JANEIRO</v>
      </c>
    </row>
    <row r="5847" spans="4:14" x14ac:dyDescent="0.25">
      <c r="D5847" s="119" t="s">
        <v>192</v>
      </c>
      <c r="H5847" s="141">
        <f t="shared" si="606"/>
        <v>0</v>
      </c>
      <c r="M5847" s="190">
        <f t="shared" si="607"/>
        <v>1</v>
      </c>
      <c r="N5847" s="190" t="str">
        <f t="shared" si="605"/>
        <v>JANEIRO</v>
      </c>
    </row>
    <row r="5848" spans="4:14" x14ac:dyDescent="0.25">
      <c r="D5848" s="119" t="s">
        <v>192</v>
      </c>
      <c r="H5848" s="141">
        <f t="shared" si="606"/>
        <v>0</v>
      </c>
      <c r="M5848" s="190">
        <f t="shared" si="607"/>
        <v>1</v>
      </c>
      <c r="N5848" s="190" t="str">
        <f t="shared" si="605"/>
        <v>JANEIRO</v>
      </c>
    </row>
    <row r="5849" spans="4:14" x14ac:dyDescent="0.25">
      <c r="D5849" s="119" t="s">
        <v>192</v>
      </c>
      <c r="H5849" s="141">
        <f t="shared" si="606"/>
        <v>0</v>
      </c>
      <c r="M5849" s="190">
        <f t="shared" si="607"/>
        <v>1</v>
      </c>
      <c r="N5849" s="190" t="str">
        <f t="shared" si="605"/>
        <v>JANEIRO</v>
      </c>
    </row>
    <row r="5850" spans="4:14" x14ac:dyDescent="0.25">
      <c r="D5850" s="119" t="s">
        <v>192</v>
      </c>
      <c r="H5850" s="141">
        <f t="shared" si="606"/>
        <v>0</v>
      </c>
      <c r="M5850" s="190">
        <f t="shared" si="607"/>
        <v>1</v>
      </c>
      <c r="N5850" s="190" t="str">
        <f t="shared" si="605"/>
        <v>JANEIRO</v>
      </c>
    </row>
    <row r="5851" spans="4:14" x14ac:dyDescent="0.25">
      <c r="D5851" s="119" t="s">
        <v>192</v>
      </c>
      <c r="H5851" s="141">
        <f t="shared" si="606"/>
        <v>0</v>
      </c>
      <c r="M5851" s="190">
        <f t="shared" si="607"/>
        <v>1</v>
      </c>
      <c r="N5851" s="190" t="str">
        <f t="shared" si="605"/>
        <v>JANEIRO</v>
      </c>
    </row>
    <row r="5852" spans="4:14" x14ac:dyDescent="0.25">
      <c r="D5852" s="119" t="s">
        <v>192</v>
      </c>
      <c r="H5852" s="141">
        <f t="shared" si="606"/>
        <v>0</v>
      </c>
      <c r="M5852" s="190">
        <f t="shared" si="607"/>
        <v>1</v>
      </c>
      <c r="N5852" s="190" t="str">
        <f t="shared" si="605"/>
        <v>JANEIRO</v>
      </c>
    </row>
    <row r="5853" spans="4:14" x14ac:dyDescent="0.25">
      <c r="D5853" s="119" t="s">
        <v>192</v>
      </c>
      <c r="H5853" s="141">
        <f t="shared" si="606"/>
        <v>0</v>
      </c>
      <c r="M5853" s="190">
        <f t="shared" si="607"/>
        <v>1</v>
      </c>
      <c r="N5853" s="190" t="str">
        <f t="shared" si="605"/>
        <v>JANEIRO</v>
      </c>
    </row>
    <row r="5854" spans="4:14" x14ac:dyDescent="0.25">
      <c r="D5854" s="119" t="s">
        <v>192</v>
      </c>
      <c r="H5854" s="141">
        <f t="shared" si="606"/>
        <v>0</v>
      </c>
      <c r="M5854" s="190">
        <f t="shared" si="607"/>
        <v>1</v>
      </c>
      <c r="N5854" s="190" t="str">
        <f t="shared" si="605"/>
        <v>JANEIRO</v>
      </c>
    </row>
    <row r="5855" spans="4:14" x14ac:dyDescent="0.25">
      <c r="D5855" s="119" t="s">
        <v>192</v>
      </c>
      <c r="H5855" s="141">
        <f t="shared" si="606"/>
        <v>0</v>
      </c>
      <c r="M5855" s="190">
        <f t="shared" si="607"/>
        <v>1</v>
      </c>
      <c r="N5855" s="190" t="str">
        <f t="shared" si="605"/>
        <v>JANEIRO</v>
      </c>
    </row>
    <row r="5856" spans="4:14" x14ac:dyDescent="0.25">
      <c r="D5856" s="119" t="s">
        <v>192</v>
      </c>
      <c r="H5856" s="141">
        <f t="shared" si="606"/>
        <v>0</v>
      </c>
      <c r="M5856" s="190">
        <f t="shared" si="607"/>
        <v>1</v>
      </c>
      <c r="N5856" s="190" t="str">
        <f t="shared" si="605"/>
        <v>JANEIRO</v>
      </c>
    </row>
    <row r="5857" spans="4:14" x14ac:dyDescent="0.25">
      <c r="D5857" s="119" t="s">
        <v>192</v>
      </c>
      <c r="H5857" s="141">
        <f t="shared" si="606"/>
        <v>0</v>
      </c>
      <c r="M5857" s="190">
        <f t="shared" si="607"/>
        <v>1</v>
      </c>
      <c r="N5857" s="190" t="str">
        <f t="shared" si="605"/>
        <v>JANEIRO</v>
      </c>
    </row>
    <row r="5858" spans="4:14" x14ac:dyDescent="0.25">
      <c r="D5858" s="119" t="s">
        <v>192</v>
      </c>
      <c r="H5858" s="141">
        <f t="shared" si="606"/>
        <v>0</v>
      </c>
      <c r="M5858" s="190">
        <f t="shared" si="607"/>
        <v>1</v>
      </c>
      <c r="N5858" s="190" t="str">
        <f t="shared" si="605"/>
        <v>JANEIRO</v>
      </c>
    </row>
    <row r="5859" spans="4:14" x14ac:dyDescent="0.25">
      <c r="D5859" s="119" t="s">
        <v>192</v>
      </c>
      <c r="H5859" s="141">
        <f t="shared" si="606"/>
        <v>0</v>
      </c>
      <c r="M5859" s="190">
        <f t="shared" si="607"/>
        <v>1</v>
      </c>
      <c r="N5859" s="190" t="str">
        <f t="shared" si="605"/>
        <v>JANEIRO</v>
      </c>
    </row>
    <row r="5860" spans="4:14" x14ac:dyDescent="0.25">
      <c r="D5860" s="119" t="s">
        <v>192</v>
      </c>
      <c r="H5860" s="141">
        <f t="shared" si="606"/>
        <v>0</v>
      </c>
      <c r="M5860" s="190">
        <f t="shared" si="607"/>
        <v>1</v>
      </c>
      <c r="N5860" s="190" t="str">
        <f t="shared" si="605"/>
        <v>JANEIRO</v>
      </c>
    </row>
    <row r="5861" spans="4:14" x14ac:dyDescent="0.25">
      <c r="D5861" s="119" t="s">
        <v>192</v>
      </c>
      <c r="H5861" s="141">
        <f t="shared" si="606"/>
        <v>0</v>
      </c>
      <c r="M5861" s="190">
        <f t="shared" si="607"/>
        <v>1</v>
      </c>
      <c r="N5861" s="190" t="str">
        <f t="shared" si="605"/>
        <v>JANEIRO</v>
      </c>
    </row>
    <row r="5862" spans="4:14" x14ac:dyDescent="0.25">
      <c r="D5862" s="119" t="s">
        <v>192</v>
      </c>
      <c r="H5862" s="141">
        <f t="shared" si="606"/>
        <v>0</v>
      </c>
      <c r="M5862" s="190">
        <f t="shared" si="607"/>
        <v>1</v>
      </c>
      <c r="N5862" s="190" t="str">
        <f t="shared" si="605"/>
        <v>JANEIRO</v>
      </c>
    </row>
    <row r="5863" spans="4:14" x14ac:dyDescent="0.25">
      <c r="D5863" s="119" t="s">
        <v>192</v>
      </c>
      <c r="H5863" s="141">
        <f t="shared" si="606"/>
        <v>0</v>
      </c>
      <c r="M5863" s="190">
        <f t="shared" si="607"/>
        <v>1</v>
      </c>
      <c r="N5863" s="190" t="str">
        <f t="shared" si="605"/>
        <v>JANEIRO</v>
      </c>
    </row>
    <row r="5864" spans="4:14" x14ac:dyDescent="0.25">
      <c r="D5864" s="119" t="s">
        <v>192</v>
      </c>
      <c r="H5864" s="141">
        <f t="shared" si="606"/>
        <v>0</v>
      </c>
      <c r="M5864" s="190">
        <f t="shared" si="607"/>
        <v>1</v>
      </c>
      <c r="N5864" s="190" t="str">
        <f t="shared" si="605"/>
        <v>JANEIRO</v>
      </c>
    </row>
    <row r="5865" spans="4:14" x14ac:dyDescent="0.25">
      <c r="D5865" s="119" t="s">
        <v>192</v>
      </c>
      <c r="H5865" s="141">
        <f t="shared" si="606"/>
        <v>0</v>
      </c>
      <c r="M5865" s="190">
        <f t="shared" si="607"/>
        <v>1</v>
      </c>
      <c r="N5865" s="190" t="str">
        <f t="shared" si="605"/>
        <v>JANEIRO</v>
      </c>
    </row>
    <row r="5866" spans="4:14" x14ac:dyDescent="0.25">
      <c r="D5866" s="119" t="s">
        <v>192</v>
      </c>
      <c r="H5866" s="141">
        <f t="shared" si="606"/>
        <v>0</v>
      </c>
      <c r="M5866" s="190">
        <f t="shared" si="607"/>
        <v>1</v>
      </c>
      <c r="N5866" s="190" t="str">
        <f t="shared" si="605"/>
        <v>JANEIRO</v>
      </c>
    </row>
    <row r="5867" spans="4:14" x14ac:dyDescent="0.25">
      <c r="D5867" s="119" t="s">
        <v>192</v>
      </c>
      <c r="H5867" s="141">
        <f t="shared" si="606"/>
        <v>0</v>
      </c>
      <c r="M5867" s="190">
        <f t="shared" si="607"/>
        <v>1</v>
      </c>
      <c r="N5867" s="190" t="str">
        <f t="shared" si="605"/>
        <v>JANEIRO</v>
      </c>
    </row>
    <row r="5868" spans="4:14" x14ac:dyDescent="0.25">
      <c r="D5868" s="119" t="s">
        <v>192</v>
      </c>
      <c r="H5868" s="141">
        <f t="shared" si="606"/>
        <v>0</v>
      </c>
      <c r="M5868" s="190">
        <f t="shared" si="607"/>
        <v>1</v>
      </c>
      <c r="N5868" s="190" t="str">
        <f t="shared" si="605"/>
        <v>JANEIRO</v>
      </c>
    </row>
    <row r="5869" spans="4:14" x14ac:dyDescent="0.25">
      <c r="D5869" s="119" t="s">
        <v>192</v>
      </c>
      <c r="H5869" s="141">
        <f t="shared" si="606"/>
        <v>0</v>
      </c>
      <c r="M5869" s="190">
        <f t="shared" si="607"/>
        <v>1</v>
      </c>
      <c r="N5869" s="190" t="str">
        <f t="shared" si="605"/>
        <v>JANEIRO</v>
      </c>
    </row>
    <row r="5870" spans="4:14" x14ac:dyDescent="0.25">
      <c r="D5870" s="119" t="s">
        <v>192</v>
      </c>
      <c r="H5870" s="141">
        <f t="shared" si="606"/>
        <v>0</v>
      </c>
      <c r="M5870" s="190">
        <f t="shared" si="607"/>
        <v>1</v>
      </c>
      <c r="N5870" s="190" t="str">
        <f t="shared" si="605"/>
        <v>JANEIRO</v>
      </c>
    </row>
    <row r="5871" spans="4:14" x14ac:dyDescent="0.25">
      <c r="D5871" s="119" t="s">
        <v>192</v>
      </c>
      <c r="H5871" s="141">
        <f t="shared" si="606"/>
        <v>0</v>
      </c>
      <c r="M5871" s="190">
        <f t="shared" si="607"/>
        <v>1</v>
      </c>
      <c r="N5871" s="190" t="str">
        <f t="shared" si="605"/>
        <v>JANEIRO</v>
      </c>
    </row>
    <row r="5872" spans="4:14" x14ac:dyDescent="0.25">
      <c r="D5872" s="119" t="s">
        <v>192</v>
      </c>
      <c r="H5872" s="141">
        <f t="shared" si="606"/>
        <v>0</v>
      </c>
      <c r="M5872" s="190">
        <f t="shared" si="607"/>
        <v>1</v>
      </c>
      <c r="N5872" s="190" t="str">
        <f t="shared" si="605"/>
        <v>JANEIRO</v>
      </c>
    </row>
    <row r="5873" spans="4:14" x14ac:dyDescent="0.25">
      <c r="D5873" s="119" t="s">
        <v>192</v>
      </c>
      <c r="H5873" s="141">
        <f t="shared" si="606"/>
        <v>0</v>
      </c>
      <c r="M5873" s="190">
        <f t="shared" si="607"/>
        <v>1</v>
      </c>
      <c r="N5873" s="190" t="str">
        <f t="shared" si="605"/>
        <v>JANEIRO</v>
      </c>
    </row>
    <row r="5874" spans="4:14" x14ac:dyDescent="0.25">
      <c r="D5874" s="119" t="s">
        <v>192</v>
      </c>
      <c r="H5874" s="141">
        <f t="shared" si="606"/>
        <v>0</v>
      </c>
      <c r="M5874" s="190">
        <f t="shared" si="607"/>
        <v>1</v>
      </c>
      <c r="N5874" s="190" t="str">
        <f t="shared" si="605"/>
        <v>JANEIRO</v>
      </c>
    </row>
    <row r="5875" spans="4:14" x14ac:dyDescent="0.25">
      <c r="D5875" s="119" t="s">
        <v>192</v>
      </c>
      <c r="H5875" s="141">
        <f t="shared" si="606"/>
        <v>0</v>
      </c>
      <c r="M5875" s="190">
        <f t="shared" si="607"/>
        <v>1</v>
      </c>
      <c r="N5875" s="190" t="str">
        <f t="shared" si="605"/>
        <v>JANEIRO</v>
      </c>
    </row>
    <row r="5876" spans="4:14" x14ac:dyDescent="0.25">
      <c r="D5876" s="119" t="s">
        <v>192</v>
      </c>
      <c r="H5876" s="141">
        <f t="shared" si="606"/>
        <v>0</v>
      </c>
      <c r="M5876" s="190">
        <f t="shared" si="607"/>
        <v>1</v>
      </c>
      <c r="N5876" s="190" t="str">
        <f t="shared" si="605"/>
        <v>JANEIRO</v>
      </c>
    </row>
    <row r="5877" spans="4:14" x14ac:dyDescent="0.25">
      <c r="D5877" s="119" t="s">
        <v>192</v>
      </c>
      <c r="H5877" s="141">
        <f t="shared" si="606"/>
        <v>0</v>
      </c>
      <c r="M5877" s="190">
        <f t="shared" si="607"/>
        <v>1</v>
      </c>
      <c r="N5877" s="190" t="str">
        <f t="shared" si="605"/>
        <v>JANEIRO</v>
      </c>
    </row>
    <row r="5878" spans="4:14" x14ac:dyDescent="0.25">
      <c r="D5878" s="119" t="s">
        <v>192</v>
      </c>
      <c r="H5878" s="141">
        <f t="shared" si="606"/>
        <v>0</v>
      </c>
      <c r="M5878" s="190">
        <f t="shared" si="607"/>
        <v>1</v>
      </c>
      <c r="N5878" s="190" t="str">
        <f t="shared" si="605"/>
        <v>JANEIRO</v>
      </c>
    </row>
    <row r="5879" spans="4:14" x14ac:dyDescent="0.25">
      <c r="D5879" s="119" t="s">
        <v>192</v>
      </c>
      <c r="H5879" s="141">
        <f t="shared" si="606"/>
        <v>0</v>
      </c>
      <c r="M5879" s="190">
        <f t="shared" si="607"/>
        <v>1</v>
      </c>
      <c r="N5879" s="190" t="str">
        <f t="shared" si="605"/>
        <v>JANEIRO</v>
      </c>
    </row>
    <row r="5880" spans="4:14" x14ac:dyDescent="0.25">
      <c r="D5880" s="119" t="s">
        <v>192</v>
      </c>
      <c r="H5880" s="141">
        <f t="shared" si="606"/>
        <v>0</v>
      </c>
      <c r="M5880" s="190">
        <f t="shared" si="607"/>
        <v>1</v>
      </c>
      <c r="N5880" s="190" t="str">
        <f t="shared" si="605"/>
        <v>JANEIRO</v>
      </c>
    </row>
    <row r="5881" spans="4:14" x14ac:dyDescent="0.25">
      <c r="D5881" s="119" t="s">
        <v>192</v>
      </c>
      <c r="H5881" s="141">
        <f t="shared" si="606"/>
        <v>0</v>
      </c>
      <c r="M5881" s="190">
        <f t="shared" si="607"/>
        <v>1</v>
      </c>
      <c r="N5881" s="190" t="str">
        <f t="shared" si="605"/>
        <v>JANEIRO</v>
      </c>
    </row>
    <row r="5882" spans="4:14" x14ac:dyDescent="0.25">
      <c r="D5882" s="119" t="s">
        <v>192</v>
      </c>
      <c r="H5882" s="141">
        <f t="shared" si="606"/>
        <v>0</v>
      </c>
      <c r="M5882" s="190">
        <f t="shared" si="607"/>
        <v>1</v>
      </c>
      <c r="N5882" s="190" t="str">
        <f t="shared" si="605"/>
        <v>JANEIRO</v>
      </c>
    </row>
    <row r="5883" spans="4:14" x14ac:dyDescent="0.25">
      <c r="D5883" s="119" t="s">
        <v>192</v>
      </c>
      <c r="H5883" s="141">
        <f t="shared" si="606"/>
        <v>0</v>
      </c>
      <c r="M5883" s="190">
        <f t="shared" si="607"/>
        <v>1</v>
      </c>
      <c r="N5883" s="190" t="str">
        <f t="shared" si="605"/>
        <v>JANEIRO</v>
      </c>
    </row>
    <row r="5884" spans="4:14" x14ac:dyDescent="0.25">
      <c r="D5884" s="119" t="s">
        <v>192</v>
      </c>
      <c r="H5884" s="141">
        <f t="shared" si="606"/>
        <v>0</v>
      </c>
      <c r="M5884" s="190">
        <f t="shared" si="607"/>
        <v>1</v>
      </c>
      <c r="N5884" s="190" t="str">
        <f t="shared" si="605"/>
        <v>JANEIRO</v>
      </c>
    </row>
    <row r="5885" spans="4:14" x14ac:dyDescent="0.25">
      <c r="D5885" s="119" t="s">
        <v>192</v>
      </c>
      <c r="H5885" s="141">
        <f t="shared" si="606"/>
        <v>0</v>
      </c>
      <c r="M5885" s="190">
        <f t="shared" si="607"/>
        <v>1</v>
      </c>
      <c r="N5885" s="190" t="str">
        <f t="shared" si="605"/>
        <v>JANEIRO</v>
      </c>
    </row>
    <row r="5886" spans="4:14" x14ac:dyDescent="0.25">
      <c r="D5886" s="119" t="s">
        <v>192</v>
      </c>
      <c r="H5886" s="141">
        <f t="shared" si="606"/>
        <v>0</v>
      </c>
      <c r="M5886" s="190">
        <f t="shared" si="607"/>
        <v>1</v>
      </c>
      <c r="N5886" s="190" t="str">
        <f t="shared" si="605"/>
        <v>JANEIRO</v>
      </c>
    </row>
    <row r="5887" spans="4:14" x14ac:dyDescent="0.25">
      <c r="D5887" s="119" t="s">
        <v>192</v>
      </c>
      <c r="H5887" s="141">
        <f t="shared" si="606"/>
        <v>0</v>
      </c>
      <c r="M5887" s="190">
        <f t="shared" si="607"/>
        <v>1</v>
      </c>
      <c r="N5887" s="190" t="str">
        <f t="shared" si="605"/>
        <v>JANEIRO</v>
      </c>
    </row>
    <row r="5888" spans="4:14" x14ac:dyDescent="0.25">
      <c r="D5888" s="119" t="s">
        <v>192</v>
      </c>
      <c r="H5888" s="141">
        <f t="shared" si="606"/>
        <v>0</v>
      </c>
      <c r="M5888" s="190">
        <f t="shared" si="607"/>
        <v>1</v>
      </c>
      <c r="N5888" s="190" t="str">
        <f t="shared" si="605"/>
        <v>JANEIRO</v>
      </c>
    </row>
    <row r="5889" spans="4:14" x14ac:dyDescent="0.25">
      <c r="D5889" s="119" t="s">
        <v>192</v>
      </c>
      <c r="H5889" s="141">
        <f t="shared" si="606"/>
        <v>0</v>
      </c>
      <c r="M5889" s="190">
        <f t="shared" si="607"/>
        <v>1</v>
      </c>
      <c r="N5889" s="190" t="str">
        <f t="shared" si="605"/>
        <v>JANEIRO</v>
      </c>
    </row>
    <row r="5890" spans="4:14" x14ac:dyDescent="0.25">
      <c r="D5890" s="119" t="s">
        <v>192</v>
      </c>
      <c r="H5890" s="141">
        <f t="shared" si="606"/>
        <v>0</v>
      </c>
      <c r="M5890" s="190">
        <f t="shared" si="607"/>
        <v>1</v>
      </c>
      <c r="N5890" s="190" t="str">
        <f t="shared" si="605"/>
        <v>JANEIRO</v>
      </c>
    </row>
    <row r="5891" spans="4:14" x14ac:dyDescent="0.25">
      <c r="D5891" s="119" t="s">
        <v>192</v>
      </c>
      <c r="H5891" s="141">
        <f t="shared" si="606"/>
        <v>0</v>
      </c>
      <c r="M5891" s="190">
        <f t="shared" si="607"/>
        <v>1</v>
      </c>
      <c r="N5891" s="190" t="str">
        <f t="shared" si="605"/>
        <v>JANEIRO</v>
      </c>
    </row>
    <row r="5892" spans="4:14" x14ac:dyDescent="0.25">
      <c r="D5892" s="119" t="s">
        <v>192</v>
      </c>
      <c r="H5892" s="141">
        <f t="shared" si="606"/>
        <v>0</v>
      </c>
      <c r="M5892" s="190">
        <f t="shared" si="607"/>
        <v>1</v>
      </c>
      <c r="N5892" s="190" t="str">
        <f t="shared" si="605"/>
        <v>JANEIRO</v>
      </c>
    </row>
    <row r="5893" spans="4:14" x14ac:dyDescent="0.25">
      <c r="D5893" s="119" t="s">
        <v>192</v>
      </c>
      <c r="H5893" s="141">
        <f t="shared" si="606"/>
        <v>0</v>
      </c>
      <c r="M5893" s="190">
        <f t="shared" si="607"/>
        <v>1</v>
      </c>
      <c r="N5893" s="190" t="str">
        <f t="shared" ref="N5893:N5956" si="608">IF(M5893=1,"JANEIRO",IF(M5893=2,"FEVEREIRO",IF(M5893=3,"MARÇO",IF(M5893=4,"ABRIL",IF(M5893=5,"MAIO",IF(M5893=6,"JUNHO",IF(M5893=7,"JULHO",IF(M5893=8,"AGOSTO",IF(M5893=9,"SETEMBRO",IF(M5893=10,"OUTUBRO",IF(M5893=11,"NOVEMBRO",IF(M5893=12,"DEZEMBRO",""))))))))))))</f>
        <v>JANEIRO</v>
      </c>
    </row>
    <row r="5894" spans="4:14" x14ac:dyDescent="0.25">
      <c r="D5894" s="119" t="s">
        <v>192</v>
      </c>
      <c r="H5894" s="141">
        <f t="shared" ref="H5894:H5957" si="609">IF(OR(I5894="",I5894=0),G5894,I5894)</f>
        <v>0</v>
      </c>
      <c r="M5894" s="190">
        <f t="shared" ref="M5894:M5957" si="610">IFERROR(MONTH(O5894),"")</f>
        <v>1</v>
      </c>
      <c r="N5894" s="190" t="str">
        <f t="shared" si="608"/>
        <v>JANEIRO</v>
      </c>
    </row>
    <row r="5895" spans="4:14" x14ac:dyDescent="0.25">
      <c r="D5895" s="119" t="s">
        <v>192</v>
      </c>
      <c r="H5895" s="141">
        <f t="shared" si="609"/>
        <v>0</v>
      </c>
      <c r="M5895" s="190">
        <f t="shared" si="610"/>
        <v>1</v>
      </c>
      <c r="N5895" s="190" t="str">
        <f t="shared" si="608"/>
        <v>JANEIRO</v>
      </c>
    </row>
    <row r="5896" spans="4:14" x14ac:dyDescent="0.25">
      <c r="D5896" s="119" t="s">
        <v>192</v>
      </c>
      <c r="H5896" s="141">
        <f t="shared" si="609"/>
        <v>0</v>
      </c>
      <c r="M5896" s="190">
        <f t="shared" si="610"/>
        <v>1</v>
      </c>
      <c r="N5896" s="190" t="str">
        <f t="shared" si="608"/>
        <v>JANEIRO</v>
      </c>
    </row>
    <row r="5897" spans="4:14" x14ac:dyDescent="0.25">
      <c r="D5897" s="119" t="s">
        <v>192</v>
      </c>
      <c r="H5897" s="141">
        <f t="shared" si="609"/>
        <v>0</v>
      </c>
      <c r="M5897" s="190">
        <f t="shared" si="610"/>
        <v>1</v>
      </c>
      <c r="N5897" s="190" t="str">
        <f t="shared" si="608"/>
        <v>JANEIRO</v>
      </c>
    </row>
    <row r="5898" spans="4:14" x14ac:dyDescent="0.25">
      <c r="D5898" s="119" t="s">
        <v>192</v>
      </c>
      <c r="H5898" s="141">
        <f t="shared" si="609"/>
        <v>0</v>
      </c>
      <c r="M5898" s="190">
        <f t="shared" si="610"/>
        <v>1</v>
      </c>
      <c r="N5898" s="190" t="str">
        <f t="shared" si="608"/>
        <v>JANEIRO</v>
      </c>
    </row>
    <row r="5899" spans="4:14" x14ac:dyDescent="0.25">
      <c r="D5899" s="119" t="s">
        <v>192</v>
      </c>
      <c r="H5899" s="141">
        <f t="shared" si="609"/>
        <v>0</v>
      </c>
      <c r="M5899" s="190">
        <f t="shared" si="610"/>
        <v>1</v>
      </c>
      <c r="N5899" s="190" t="str">
        <f t="shared" si="608"/>
        <v>JANEIRO</v>
      </c>
    </row>
    <row r="5900" spans="4:14" x14ac:dyDescent="0.25">
      <c r="D5900" s="119" t="s">
        <v>192</v>
      </c>
      <c r="H5900" s="141">
        <f t="shared" si="609"/>
        <v>0</v>
      </c>
      <c r="M5900" s="190">
        <f t="shared" si="610"/>
        <v>1</v>
      </c>
      <c r="N5900" s="190" t="str">
        <f t="shared" si="608"/>
        <v>JANEIRO</v>
      </c>
    </row>
    <row r="5901" spans="4:14" x14ac:dyDescent="0.25">
      <c r="D5901" s="119" t="s">
        <v>192</v>
      </c>
      <c r="H5901" s="141">
        <f t="shared" si="609"/>
        <v>0</v>
      </c>
      <c r="M5901" s="190">
        <f t="shared" si="610"/>
        <v>1</v>
      </c>
      <c r="N5901" s="190" t="str">
        <f t="shared" si="608"/>
        <v>JANEIRO</v>
      </c>
    </row>
    <row r="5902" spans="4:14" x14ac:dyDescent="0.25">
      <c r="D5902" s="119" t="s">
        <v>192</v>
      </c>
      <c r="H5902" s="141">
        <f t="shared" si="609"/>
        <v>0</v>
      </c>
      <c r="M5902" s="190">
        <f t="shared" si="610"/>
        <v>1</v>
      </c>
      <c r="N5902" s="190" t="str">
        <f t="shared" si="608"/>
        <v>JANEIRO</v>
      </c>
    </row>
    <row r="5903" spans="4:14" x14ac:dyDescent="0.25">
      <c r="D5903" s="119" t="s">
        <v>192</v>
      </c>
      <c r="H5903" s="141">
        <f t="shared" si="609"/>
        <v>0</v>
      </c>
      <c r="M5903" s="190">
        <f t="shared" si="610"/>
        <v>1</v>
      </c>
      <c r="N5903" s="190" t="str">
        <f t="shared" si="608"/>
        <v>JANEIRO</v>
      </c>
    </row>
    <row r="5904" spans="4:14" x14ac:dyDescent="0.25">
      <c r="D5904" s="119" t="s">
        <v>192</v>
      </c>
      <c r="H5904" s="141">
        <f t="shared" si="609"/>
        <v>0</v>
      </c>
      <c r="M5904" s="190">
        <f t="shared" si="610"/>
        <v>1</v>
      </c>
      <c r="N5904" s="190" t="str">
        <f t="shared" si="608"/>
        <v>JANEIRO</v>
      </c>
    </row>
    <row r="5905" spans="4:14" x14ac:dyDescent="0.25">
      <c r="D5905" s="119" t="s">
        <v>192</v>
      </c>
      <c r="H5905" s="141">
        <f t="shared" si="609"/>
        <v>0</v>
      </c>
      <c r="M5905" s="190">
        <f t="shared" si="610"/>
        <v>1</v>
      </c>
      <c r="N5905" s="190" t="str">
        <f t="shared" si="608"/>
        <v>JANEIRO</v>
      </c>
    </row>
    <row r="5906" spans="4:14" x14ac:dyDescent="0.25">
      <c r="D5906" s="119" t="s">
        <v>192</v>
      </c>
      <c r="H5906" s="141">
        <f t="shared" si="609"/>
        <v>0</v>
      </c>
      <c r="M5906" s="190">
        <f t="shared" si="610"/>
        <v>1</v>
      </c>
      <c r="N5906" s="190" t="str">
        <f t="shared" si="608"/>
        <v>JANEIRO</v>
      </c>
    </row>
    <row r="5907" spans="4:14" x14ac:dyDescent="0.25">
      <c r="D5907" s="119" t="s">
        <v>192</v>
      </c>
      <c r="H5907" s="141">
        <f t="shared" si="609"/>
        <v>0</v>
      </c>
      <c r="M5907" s="190">
        <f t="shared" si="610"/>
        <v>1</v>
      </c>
      <c r="N5907" s="190" t="str">
        <f t="shared" si="608"/>
        <v>JANEIRO</v>
      </c>
    </row>
    <row r="5908" spans="4:14" x14ac:dyDescent="0.25">
      <c r="D5908" s="119" t="s">
        <v>192</v>
      </c>
      <c r="H5908" s="141">
        <f t="shared" si="609"/>
        <v>0</v>
      </c>
      <c r="M5908" s="190">
        <f t="shared" si="610"/>
        <v>1</v>
      </c>
      <c r="N5908" s="190" t="str">
        <f t="shared" si="608"/>
        <v>JANEIRO</v>
      </c>
    </row>
    <row r="5909" spans="4:14" x14ac:dyDescent="0.25">
      <c r="D5909" s="119" t="s">
        <v>192</v>
      </c>
      <c r="H5909" s="141">
        <f t="shared" si="609"/>
        <v>0</v>
      </c>
      <c r="M5909" s="190">
        <f t="shared" si="610"/>
        <v>1</v>
      </c>
      <c r="N5909" s="190" t="str">
        <f t="shared" si="608"/>
        <v>JANEIRO</v>
      </c>
    </row>
    <row r="5910" spans="4:14" x14ac:dyDescent="0.25">
      <c r="D5910" s="119" t="s">
        <v>192</v>
      </c>
      <c r="H5910" s="141">
        <f t="shared" si="609"/>
        <v>0</v>
      </c>
      <c r="M5910" s="190">
        <f t="shared" si="610"/>
        <v>1</v>
      </c>
      <c r="N5910" s="190" t="str">
        <f t="shared" si="608"/>
        <v>JANEIRO</v>
      </c>
    </row>
    <row r="5911" spans="4:14" x14ac:dyDescent="0.25">
      <c r="D5911" s="119" t="s">
        <v>192</v>
      </c>
      <c r="H5911" s="141">
        <f t="shared" si="609"/>
        <v>0</v>
      </c>
      <c r="M5911" s="190">
        <f t="shared" si="610"/>
        <v>1</v>
      </c>
      <c r="N5911" s="190" t="str">
        <f t="shared" si="608"/>
        <v>JANEIRO</v>
      </c>
    </row>
    <row r="5912" spans="4:14" x14ac:dyDescent="0.25">
      <c r="D5912" s="119" t="s">
        <v>192</v>
      </c>
      <c r="H5912" s="141">
        <f t="shared" si="609"/>
        <v>0</v>
      </c>
      <c r="M5912" s="190">
        <f t="shared" si="610"/>
        <v>1</v>
      </c>
      <c r="N5912" s="190" t="str">
        <f t="shared" si="608"/>
        <v>JANEIRO</v>
      </c>
    </row>
    <row r="5913" spans="4:14" x14ac:dyDescent="0.25">
      <c r="D5913" s="119" t="s">
        <v>192</v>
      </c>
      <c r="H5913" s="141">
        <f t="shared" si="609"/>
        <v>0</v>
      </c>
      <c r="M5913" s="190">
        <f t="shared" si="610"/>
        <v>1</v>
      </c>
      <c r="N5913" s="190" t="str">
        <f t="shared" si="608"/>
        <v>JANEIRO</v>
      </c>
    </row>
    <row r="5914" spans="4:14" x14ac:dyDescent="0.25">
      <c r="D5914" s="119" t="s">
        <v>192</v>
      </c>
      <c r="H5914" s="141">
        <f t="shared" si="609"/>
        <v>0</v>
      </c>
      <c r="M5914" s="190">
        <f t="shared" si="610"/>
        <v>1</v>
      </c>
      <c r="N5914" s="190" t="str">
        <f t="shared" si="608"/>
        <v>JANEIRO</v>
      </c>
    </row>
    <row r="5915" spans="4:14" x14ac:dyDescent="0.25">
      <c r="D5915" s="119" t="s">
        <v>192</v>
      </c>
      <c r="H5915" s="141">
        <f t="shared" si="609"/>
        <v>0</v>
      </c>
      <c r="M5915" s="190">
        <f t="shared" si="610"/>
        <v>1</v>
      </c>
      <c r="N5915" s="190" t="str">
        <f t="shared" si="608"/>
        <v>JANEIRO</v>
      </c>
    </row>
    <row r="5916" spans="4:14" x14ac:dyDescent="0.25">
      <c r="D5916" s="119" t="s">
        <v>192</v>
      </c>
      <c r="H5916" s="141">
        <f t="shared" si="609"/>
        <v>0</v>
      </c>
      <c r="M5916" s="190">
        <f t="shared" si="610"/>
        <v>1</v>
      </c>
      <c r="N5916" s="190" t="str">
        <f t="shared" si="608"/>
        <v>JANEIRO</v>
      </c>
    </row>
    <row r="5917" spans="4:14" x14ac:dyDescent="0.25">
      <c r="D5917" s="119" t="s">
        <v>192</v>
      </c>
      <c r="H5917" s="141">
        <f t="shared" si="609"/>
        <v>0</v>
      </c>
      <c r="M5917" s="190">
        <f t="shared" si="610"/>
        <v>1</v>
      </c>
      <c r="N5917" s="190" t="str">
        <f t="shared" si="608"/>
        <v>JANEIRO</v>
      </c>
    </row>
    <row r="5918" spans="4:14" x14ac:dyDescent="0.25">
      <c r="D5918" s="119" t="s">
        <v>192</v>
      </c>
      <c r="H5918" s="141">
        <f t="shared" si="609"/>
        <v>0</v>
      </c>
      <c r="M5918" s="190">
        <f t="shared" si="610"/>
        <v>1</v>
      </c>
      <c r="N5918" s="190" t="str">
        <f t="shared" si="608"/>
        <v>JANEIRO</v>
      </c>
    </row>
    <row r="5919" spans="4:14" x14ac:dyDescent="0.25">
      <c r="D5919" s="119" t="s">
        <v>192</v>
      </c>
      <c r="H5919" s="141">
        <f t="shared" si="609"/>
        <v>0</v>
      </c>
      <c r="M5919" s="190">
        <f t="shared" si="610"/>
        <v>1</v>
      </c>
      <c r="N5919" s="190" t="str">
        <f t="shared" si="608"/>
        <v>JANEIRO</v>
      </c>
    </row>
    <row r="5920" spans="4:14" x14ac:dyDescent="0.25">
      <c r="D5920" s="119" t="s">
        <v>192</v>
      </c>
      <c r="H5920" s="141">
        <f t="shared" si="609"/>
        <v>0</v>
      </c>
      <c r="M5920" s="190">
        <f t="shared" si="610"/>
        <v>1</v>
      </c>
      <c r="N5920" s="190" t="str">
        <f t="shared" si="608"/>
        <v>JANEIRO</v>
      </c>
    </row>
    <row r="5921" spans="4:14" x14ac:dyDescent="0.25">
      <c r="D5921" s="119" t="s">
        <v>192</v>
      </c>
      <c r="H5921" s="141">
        <f t="shared" si="609"/>
        <v>0</v>
      </c>
      <c r="M5921" s="190">
        <f t="shared" si="610"/>
        <v>1</v>
      </c>
      <c r="N5921" s="190" t="str">
        <f t="shared" si="608"/>
        <v>JANEIRO</v>
      </c>
    </row>
    <row r="5922" spans="4:14" x14ac:dyDescent="0.25">
      <c r="D5922" s="119" t="s">
        <v>192</v>
      </c>
      <c r="H5922" s="141">
        <f t="shared" si="609"/>
        <v>0</v>
      </c>
      <c r="M5922" s="190">
        <f t="shared" si="610"/>
        <v>1</v>
      </c>
      <c r="N5922" s="190" t="str">
        <f t="shared" si="608"/>
        <v>JANEIRO</v>
      </c>
    </row>
    <row r="5923" spans="4:14" x14ac:dyDescent="0.25">
      <c r="D5923" s="119" t="s">
        <v>192</v>
      </c>
      <c r="H5923" s="141">
        <f t="shared" si="609"/>
        <v>0</v>
      </c>
      <c r="M5923" s="190">
        <f t="shared" si="610"/>
        <v>1</v>
      </c>
      <c r="N5923" s="190" t="str">
        <f t="shared" si="608"/>
        <v>JANEIRO</v>
      </c>
    </row>
    <row r="5924" spans="4:14" x14ac:dyDescent="0.25">
      <c r="D5924" s="119" t="s">
        <v>192</v>
      </c>
      <c r="H5924" s="141">
        <f t="shared" si="609"/>
        <v>0</v>
      </c>
      <c r="M5924" s="190">
        <f t="shared" si="610"/>
        <v>1</v>
      </c>
      <c r="N5924" s="190" t="str">
        <f t="shared" si="608"/>
        <v>JANEIRO</v>
      </c>
    </row>
    <row r="5925" spans="4:14" x14ac:dyDescent="0.25">
      <c r="D5925" s="119" t="s">
        <v>192</v>
      </c>
      <c r="H5925" s="141">
        <f t="shared" si="609"/>
        <v>0</v>
      </c>
      <c r="M5925" s="190">
        <f t="shared" si="610"/>
        <v>1</v>
      </c>
      <c r="N5925" s="190" t="str">
        <f t="shared" si="608"/>
        <v>JANEIRO</v>
      </c>
    </row>
    <row r="5926" spans="4:14" x14ac:dyDescent="0.25">
      <c r="D5926" s="119" t="s">
        <v>192</v>
      </c>
      <c r="H5926" s="141">
        <f t="shared" si="609"/>
        <v>0</v>
      </c>
      <c r="M5926" s="190">
        <f t="shared" si="610"/>
        <v>1</v>
      </c>
      <c r="N5926" s="190" t="str">
        <f t="shared" si="608"/>
        <v>JANEIRO</v>
      </c>
    </row>
    <row r="5927" spans="4:14" x14ac:dyDescent="0.25">
      <c r="D5927" s="119" t="s">
        <v>192</v>
      </c>
      <c r="H5927" s="141">
        <f t="shared" si="609"/>
        <v>0</v>
      </c>
      <c r="M5927" s="190">
        <f t="shared" si="610"/>
        <v>1</v>
      </c>
      <c r="N5927" s="190" t="str">
        <f t="shared" si="608"/>
        <v>JANEIRO</v>
      </c>
    </row>
    <row r="5928" spans="4:14" x14ac:dyDescent="0.25">
      <c r="D5928" s="119" t="s">
        <v>192</v>
      </c>
      <c r="H5928" s="141">
        <f t="shared" si="609"/>
        <v>0</v>
      </c>
      <c r="M5928" s="190">
        <f t="shared" si="610"/>
        <v>1</v>
      </c>
      <c r="N5928" s="190" t="str">
        <f t="shared" si="608"/>
        <v>JANEIRO</v>
      </c>
    </row>
    <row r="5929" spans="4:14" x14ac:dyDescent="0.25">
      <c r="D5929" s="119" t="s">
        <v>192</v>
      </c>
      <c r="H5929" s="141">
        <f t="shared" si="609"/>
        <v>0</v>
      </c>
      <c r="M5929" s="190">
        <f t="shared" si="610"/>
        <v>1</v>
      </c>
      <c r="N5929" s="190" t="str">
        <f t="shared" si="608"/>
        <v>JANEIRO</v>
      </c>
    </row>
    <row r="5930" spans="4:14" x14ac:dyDescent="0.25">
      <c r="D5930" s="119" t="s">
        <v>192</v>
      </c>
      <c r="H5930" s="141">
        <f t="shared" si="609"/>
        <v>0</v>
      </c>
      <c r="M5930" s="190">
        <f t="shared" si="610"/>
        <v>1</v>
      </c>
      <c r="N5930" s="190" t="str">
        <f t="shared" si="608"/>
        <v>JANEIRO</v>
      </c>
    </row>
    <row r="5931" spans="4:14" x14ac:dyDescent="0.25">
      <c r="D5931" s="119" t="s">
        <v>192</v>
      </c>
      <c r="H5931" s="141">
        <f t="shared" si="609"/>
        <v>0</v>
      </c>
      <c r="M5931" s="190">
        <f t="shared" si="610"/>
        <v>1</v>
      </c>
      <c r="N5931" s="190" t="str">
        <f t="shared" si="608"/>
        <v>JANEIRO</v>
      </c>
    </row>
    <row r="5932" spans="4:14" x14ac:dyDescent="0.25">
      <c r="D5932" s="119" t="s">
        <v>192</v>
      </c>
      <c r="H5932" s="141">
        <f t="shared" si="609"/>
        <v>0</v>
      </c>
      <c r="M5932" s="190">
        <f t="shared" si="610"/>
        <v>1</v>
      </c>
      <c r="N5932" s="190" t="str">
        <f t="shared" si="608"/>
        <v>JANEIRO</v>
      </c>
    </row>
    <row r="5933" spans="4:14" x14ac:dyDescent="0.25">
      <c r="D5933" s="119" t="s">
        <v>192</v>
      </c>
      <c r="H5933" s="141">
        <f t="shared" si="609"/>
        <v>0</v>
      </c>
      <c r="M5933" s="190">
        <f t="shared" si="610"/>
        <v>1</v>
      </c>
      <c r="N5933" s="190" t="str">
        <f t="shared" si="608"/>
        <v>JANEIRO</v>
      </c>
    </row>
    <row r="5934" spans="4:14" x14ac:dyDescent="0.25">
      <c r="D5934" s="119" t="s">
        <v>192</v>
      </c>
      <c r="H5934" s="141">
        <f t="shared" si="609"/>
        <v>0</v>
      </c>
      <c r="M5934" s="190">
        <f t="shared" si="610"/>
        <v>1</v>
      </c>
      <c r="N5934" s="190" t="str">
        <f t="shared" si="608"/>
        <v>JANEIRO</v>
      </c>
    </row>
    <row r="5935" spans="4:14" x14ac:dyDescent="0.25">
      <c r="D5935" s="119" t="s">
        <v>192</v>
      </c>
      <c r="H5935" s="141">
        <f t="shared" si="609"/>
        <v>0</v>
      </c>
      <c r="M5935" s="190">
        <f t="shared" si="610"/>
        <v>1</v>
      </c>
      <c r="N5935" s="190" t="str">
        <f t="shared" si="608"/>
        <v>JANEIRO</v>
      </c>
    </row>
    <row r="5936" spans="4:14" x14ac:dyDescent="0.25">
      <c r="D5936" s="119" t="s">
        <v>192</v>
      </c>
      <c r="H5936" s="141">
        <f t="shared" si="609"/>
        <v>0</v>
      </c>
      <c r="M5936" s="190">
        <f t="shared" si="610"/>
        <v>1</v>
      </c>
      <c r="N5936" s="190" t="str">
        <f t="shared" si="608"/>
        <v>JANEIRO</v>
      </c>
    </row>
    <row r="5937" spans="4:14" x14ac:dyDescent="0.25">
      <c r="D5937" s="119" t="s">
        <v>192</v>
      </c>
      <c r="H5937" s="141">
        <f t="shared" si="609"/>
        <v>0</v>
      </c>
      <c r="M5937" s="190">
        <f t="shared" si="610"/>
        <v>1</v>
      </c>
      <c r="N5937" s="190" t="str">
        <f t="shared" si="608"/>
        <v>JANEIRO</v>
      </c>
    </row>
    <row r="5938" spans="4:14" x14ac:dyDescent="0.25">
      <c r="D5938" s="119" t="s">
        <v>192</v>
      </c>
      <c r="H5938" s="141">
        <f t="shared" si="609"/>
        <v>0</v>
      </c>
      <c r="M5938" s="190">
        <f t="shared" si="610"/>
        <v>1</v>
      </c>
      <c r="N5938" s="190" t="str">
        <f t="shared" si="608"/>
        <v>JANEIRO</v>
      </c>
    </row>
    <row r="5939" spans="4:14" x14ac:dyDescent="0.25">
      <c r="D5939" s="119" t="s">
        <v>192</v>
      </c>
      <c r="H5939" s="141">
        <f t="shared" si="609"/>
        <v>0</v>
      </c>
      <c r="M5939" s="190">
        <f t="shared" si="610"/>
        <v>1</v>
      </c>
      <c r="N5939" s="190" t="str">
        <f t="shared" si="608"/>
        <v>JANEIRO</v>
      </c>
    </row>
    <row r="5940" spans="4:14" x14ac:dyDescent="0.25">
      <c r="D5940" s="119" t="s">
        <v>192</v>
      </c>
      <c r="H5940" s="141">
        <f t="shared" si="609"/>
        <v>0</v>
      </c>
      <c r="M5940" s="190">
        <f t="shared" si="610"/>
        <v>1</v>
      </c>
      <c r="N5940" s="190" t="str">
        <f t="shared" si="608"/>
        <v>JANEIRO</v>
      </c>
    </row>
    <row r="5941" spans="4:14" x14ac:dyDescent="0.25">
      <c r="D5941" s="119" t="s">
        <v>192</v>
      </c>
      <c r="H5941" s="141">
        <f t="shared" si="609"/>
        <v>0</v>
      </c>
      <c r="M5941" s="190">
        <f t="shared" si="610"/>
        <v>1</v>
      </c>
      <c r="N5941" s="190" t="str">
        <f t="shared" si="608"/>
        <v>JANEIRO</v>
      </c>
    </row>
    <row r="5942" spans="4:14" x14ac:dyDescent="0.25">
      <c r="D5942" s="119" t="s">
        <v>192</v>
      </c>
      <c r="H5942" s="141">
        <f t="shared" si="609"/>
        <v>0</v>
      </c>
      <c r="M5942" s="190">
        <f t="shared" si="610"/>
        <v>1</v>
      </c>
      <c r="N5942" s="190" t="str">
        <f t="shared" si="608"/>
        <v>JANEIRO</v>
      </c>
    </row>
    <row r="5943" spans="4:14" x14ac:dyDescent="0.25">
      <c r="D5943" s="119" t="s">
        <v>192</v>
      </c>
      <c r="H5943" s="141">
        <f t="shared" si="609"/>
        <v>0</v>
      </c>
      <c r="M5943" s="190">
        <f t="shared" si="610"/>
        <v>1</v>
      </c>
      <c r="N5943" s="190" t="str">
        <f t="shared" si="608"/>
        <v>JANEIRO</v>
      </c>
    </row>
    <row r="5944" spans="4:14" x14ac:dyDescent="0.25">
      <c r="D5944" s="119" t="s">
        <v>192</v>
      </c>
      <c r="H5944" s="141">
        <f t="shared" si="609"/>
        <v>0</v>
      </c>
      <c r="M5944" s="190">
        <f t="shared" si="610"/>
        <v>1</v>
      </c>
      <c r="N5944" s="190" t="str">
        <f t="shared" si="608"/>
        <v>JANEIRO</v>
      </c>
    </row>
    <row r="5945" spans="4:14" x14ac:dyDescent="0.25">
      <c r="D5945" s="119" t="s">
        <v>192</v>
      </c>
      <c r="H5945" s="141">
        <f t="shared" si="609"/>
        <v>0</v>
      </c>
      <c r="M5945" s="190">
        <f t="shared" si="610"/>
        <v>1</v>
      </c>
      <c r="N5945" s="190" t="str">
        <f t="shared" si="608"/>
        <v>JANEIRO</v>
      </c>
    </row>
    <row r="5946" spans="4:14" x14ac:dyDescent="0.25">
      <c r="D5946" s="119" t="s">
        <v>192</v>
      </c>
      <c r="H5946" s="141">
        <f t="shared" si="609"/>
        <v>0</v>
      </c>
      <c r="M5946" s="190">
        <f t="shared" si="610"/>
        <v>1</v>
      </c>
      <c r="N5946" s="190" t="str">
        <f t="shared" si="608"/>
        <v>JANEIRO</v>
      </c>
    </row>
    <row r="5947" spans="4:14" x14ac:dyDescent="0.25">
      <c r="D5947" s="119" t="s">
        <v>192</v>
      </c>
      <c r="H5947" s="141">
        <f t="shared" si="609"/>
        <v>0</v>
      </c>
      <c r="M5947" s="190">
        <f t="shared" si="610"/>
        <v>1</v>
      </c>
      <c r="N5947" s="190" t="str">
        <f t="shared" si="608"/>
        <v>JANEIRO</v>
      </c>
    </row>
    <row r="5948" spans="4:14" x14ac:dyDescent="0.25">
      <c r="D5948" s="119" t="s">
        <v>192</v>
      </c>
      <c r="H5948" s="141">
        <f t="shared" si="609"/>
        <v>0</v>
      </c>
      <c r="M5948" s="190">
        <f t="shared" si="610"/>
        <v>1</v>
      </c>
      <c r="N5948" s="190" t="str">
        <f t="shared" si="608"/>
        <v>JANEIRO</v>
      </c>
    </row>
    <row r="5949" spans="4:14" x14ac:dyDescent="0.25">
      <c r="D5949" s="119" t="s">
        <v>192</v>
      </c>
      <c r="H5949" s="141">
        <f t="shared" si="609"/>
        <v>0</v>
      </c>
      <c r="M5949" s="190">
        <f t="shared" si="610"/>
        <v>1</v>
      </c>
      <c r="N5949" s="190" t="str">
        <f t="shared" si="608"/>
        <v>JANEIRO</v>
      </c>
    </row>
    <row r="5950" spans="4:14" x14ac:dyDescent="0.25">
      <c r="D5950" s="119" t="s">
        <v>192</v>
      </c>
      <c r="H5950" s="141">
        <f t="shared" si="609"/>
        <v>0</v>
      </c>
      <c r="M5950" s="190">
        <f t="shared" si="610"/>
        <v>1</v>
      </c>
      <c r="N5950" s="190" t="str">
        <f t="shared" si="608"/>
        <v>JANEIRO</v>
      </c>
    </row>
    <row r="5951" spans="4:14" x14ac:dyDescent="0.25">
      <c r="D5951" s="119" t="s">
        <v>192</v>
      </c>
      <c r="H5951" s="141">
        <f t="shared" si="609"/>
        <v>0</v>
      </c>
      <c r="M5951" s="190">
        <f t="shared" si="610"/>
        <v>1</v>
      </c>
      <c r="N5951" s="190" t="str">
        <f t="shared" si="608"/>
        <v>JANEIRO</v>
      </c>
    </row>
    <row r="5952" spans="4:14" x14ac:dyDescent="0.25">
      <c r="D5952" s="119" t="s">
        <v>192</v>
      </c>
      <c r="H5952" s="141">
        <f t="shared" si="609"/>
        <v>0</v>
      </c>
      <c r="M5952" s="190">
        <f t="shared" si="610"/>
        <v>1</v>
      </c>
      <c r="N5952" s="190" t="str">
        <f t="shared" si="608"/>
        <v>JANEIRO</v>
      </c>
    </row>
    <row r="5953" spans="4:14" x14ac:dyDescent="0.25">
      <c r="D5953" s="119" t="s">
        <v>192</v>
      </c>
      <c r="H5953" s="141">
        <f t="shared" si="609"/>
        <v>0</v>
      </c>
      <c r="M5953" s="190">
        <f t="shared" si="610"/>
        <v>1</v>
      </c>
      <c r="N5953" s="190" t="str">
        <f t="shared" si="608"/>
        <v>JANEIRO</v>
      </c>
    </row>
    <row r="5954" spans="4:14" x14ac:dyDescent="0.25">
      <c r="D5954" s="119" t="s">
        <v>192</v>
      </c>
      <c r="H5954" s="141">
        <f t="shared" si="609"/>
        <v>0</v>
      </c>
      <c r="M5954" s="190">
        <f t="shared" si="610"/>
        <v>1</v>
      </c>
      <c r="N5954" s="190" t="str">
        <f t="shared" si="608"/>
        <v>JANEIRO</v>
      </c>
    </row>
    <row r="5955" spans="4:14" x14ac:dyDescent="0.25">
      <c r="D5955" s="119" t="s">
        <v>192</v>
      </c>
      <c r="H5955" s="141">
        <f t="shared" si="609"/>
        <v>0</v>
      </c>
      <c r="M5955" s="190">
        <f t="shared" si="610"/>
        <v>1</v>
      </c>
      <c r="N5955" s="190" t="str">
        <f t="shared" si="608"/>
        <v>JANEIRO</v>
      </c>
    </row>
    <row r="5956" spans="4:14" x14ac:dyDescent="0.25">
      <c r="D5956" s="119" t="s">
        <v>192</v>
      </c>
      <c r="H5956" s="141">
        <f t="shared" si="609"/>
        <v>0</v>
      </c>
      <c r="M5956" s="190">
        <f t="shared" si="610"/>
        <v>1</v>
      </c>
      <c r="N5956" s="190" t="str">
        <f t="shared" si="608"/>
        <v>JANEIRO</v>
      </c>
    </row>
    <row r="5957" spans="4:14" x14ac:dyDescent="0.25">
      <c r="D5957" s="119" t="s">
        <v>192</v>
      </c>
      <c r="H5957" s="141">
        <f t="shared" si="609"/>
        <v>0</v>
      </c>
      <c r="M5957" s="190">
        <f t="shared" si="610"/>
        <v>1</v>
      </c>
      <c r="N5957" s="190" t="str">
        <f t="shared" ref="N5957:N6020" si="611">IF(M5957=1,"JANEIRO",IF(M5957=2,"FEVEREIRO",IF(M5957=3,"MARÇO",IF(M5957=4,"ABRIL",IF(M5957=5,"MAIO",IF(M5957=6,"JUNHO",IF(M5957=7,"JULHO",IF(M5957=8,"AGOSTO",IF(M5957=9,"SETEMBRO",IF(M5957=10,"OUTUBRO",IF(M5957=11,"NOVEMBRO",IF(M5957=12,"DEZEMBRO",""))))))))))))</f>
        <v>JANEIRO</v>
      </c>
    </row>
    <row r="5958" spans="4:14" x14ac:dyDescent="0.25">
      <c r="D5958" s="119" t="s">
        <v>192</v>
      </c>
      <c r="H5958" s="141">
        <f t="shared" ref="H5958:H6021" si="612">IF(OR(I5958="",I5958=0),G5958,I5958)</f>
        <v>0</v>
      </c>
      <c r="M5958" s="190">
        <f t="shared" ref="M5958:M6021" si="613">IFERROR(MONTH(O5958),"")</f>
        <v>1</v>
      </c>
      <c r="N5958" s="190" t="str">
        <f t="shared" si="611"/>
        <v>JANEIRO</v>
      </c>
    </row>
    <row r="5959" spans="4:14" x14ac:dyDescent="0.25">
      <c r="D5959" s="119" t="s">
        <v>192</v>
      </c>
      <c r="H5959" s="141">
        <f t="shared" si="612"/>
        <v>0</v>
      </c>
      <c r="M5959" s="190">
        <f t="shared" si="613"/>
        <v>1</v>
      </c>
      <c r="N5959" s="190" t="str">
        <f t="shared" si="611"/>
        <v>JANEIRO</v>
      </c>
    </row>
    <row r="5960" spans="4:14" x14ac:dyDescent="0.25">
      <c r="D5960" s="119" t="s">
        <v>192</v>
      </c>
      <c r="H5960" s="141">
        <f t="shared" si="612"/>
        <v>0</v>
      </c>
      <c r="M5960" s="190">
        <f t="shared" si="613"/>
        <v>1</v>
      </c>
      <c r="N5960" s="190" t="str">
        <f t="shared" si="611"/>
        <v>JANEIRO</v>
      </c>
    </row>
    <row r="5961" spans="4:14" x14ac:dyDescent="0.25">
      <c r="D5961" s="119" t="s">
        <v>192</v>
      </c>
      <c r="H5961" s="141">
        <f t="shared" si="612"/>
        <v>0</v>
      </c>
      <c r="M5961" s="190">
        <f t="shared" si="613"/>
        <v>1</v>
      </c>
      <c r="N5961" s="190" t="str">
        <f t="shared" si="611"/>
        <v>JANEIRO</v>
      </c>
    </row>
    <row r="5962" spans="4:14" x14ac:dyDescent="0.25">
      <c r="D5962" s="119" t="s">
        <v>192</v>
      </c>
      <c r="H5962" s="141">
        <f t="shared" si="612"/>
        <v>0</v>
      </c>
      <c r="M5962" s="190">
        <f t="shared" si="613"/>
        <v>1</v>
      </c>
      <c r="N5962" s="190" t="str">
        <f t="shared" si="611"/>
        <v>JANEIRO</v>
      </c>
    </row>
    <row r="5963" spans="4:14" x14ac:dyDescent="0.25">
      <c r="D5963" s="119" t="s">
        <v>192</v>
      </c>
      <c r="H5963" s="141">
        <f t="shared" si="612"/>
        <v>0</v>
      </c>
      <c r="M5963" s="190">
        <f t="shared" si="613"/>
        <v>1</v>
      </c>
      <c r="N5963" s="190" t="str">
        <f t="shared" si="611"/>
        <v>JANEIRO</v>
      </c>
    </row>
    <row r="5964" spans="4:14" x14ac:dyDescent="0.25">
      <c r="D5964" s="119" t="s">
        <v>192</v>
      </c>
      <c r="H5964" s="141">
        <f t="shared" si="612"/>
        <v>0</v>
      </c>
      <c r="M5964" s="190">
        <f t="shared" si="613"/>
        <v>1</v>
      </c>
      <c r="N5964" s="190" t="str">
        <f t="shared" si="611"/>
        <v>JANEIRO</v>
      </c>
    </row>
    <row r="5965" spans="4:14" x14ac:dyDescent="0.25">
      <c r="D5965" s="119" t="s">
        <v>192</v>
      </c>
      <c r="H5965" s="141">
        <f t="shared" si="612"/>
        <v>0</v>
      </c>
      <c r="M5965" s="190">
        <f t="shared" si="613"/>
        <v>1</v>
      </c>
      <c r="N5965" s="190" t="str">
        <f t="shared" si="611"/>
        <v>JANEIRO</v>
      </c>
    </row>
    <row r="5966" spans="4:14" x14ac:dyDescent="0.25">
      <c r="D5966" s="119" t="s">
        <v>192</v>
      </c>
      <c r="H5966" s="141">
        <f t="shared" si="612"/>
        <v>0</v>
      </c>
      <c r="M5966" s="190">
        <f t="shared" si="613"/>
        <v>1</v>
      </c>
      <c r="N5966" s="190" t="str">
        <f t="shared" si="611"/>
        <v>JANEIRO</v>
      </c>
    </row>
    <row r="5967" spans="4:14" x14ac:dyDescent="0.25">
      <c r="D5967" s="119" t="s">
        <v>192</v>
      </c>
      <c r="H5967" s="141">
        <f t="shared" si="612"/>
        <v>0</v>
      </c>
      <c r="M5967" s="190">
        <f t="shared" si="613"/>
        <v>1</v>
      </c>
      <c r="N5967" s="190" t="str">
        <f t="shared" si="611"/>
        <v>JANEIRO</v>
      </c>
    </row>
    <row r="5968" spans="4:14" x14ac:dyDescent="0.25">
      <c r="D5968" s="119" t="s">
        <v>192</v>
      </c>
      <c r="H5968" s="141">
        <f t="shared" si="612"/>
        <v>0</v>
      </c>
      <c r="M5968" s="190">
        <f t="shared" si="613"/>
        <v>1</v>
      </c>
      <c r="N5968" s="190" t="str">
        <f t="shared" si="611"/>
        <v>JANEIRO</v>
      </c>
    </row>
    <row r="5969" spans="4:14" x14ac:dyDescent="0.25">
      <c r="D5969" s="119" t="s">
        <v>192</v>
      </c>
      <c r="H5969" s="141">
        <f t="shared" si="612"/>
        <v>0</v>
      </c>
      <c r="M5969" s="190">
        <f t="shared" si="613"/>
        <v>1</v>
      </c>
      <c r="N5969" s="190" t="str">
        <f t="shared" si="611"/>
        <v>JANEIRO</v>
      </c>
    </row>
    <row r="5970" spans="4:14" x14ac:dyDescent="0.25">
      <c r="D5970" s="119" t="s">
        <v>192</v>
      </c>
      <c r="H5970" s="141">
        <f t="shared" si="612"/>
        <v>0</v>
      </c>
      <c r="M5970" s="190">
        <f t="shared" si="613"/>
        <v>1</v>
      </c>
      <c r="N5970" s="190" t="str">
        <f t="shared" si="611"/>
        <v>JANEIRO</v>
      </c>
    </row>
    <row r="5971" spans="4:14" x14ac:dyDescent="0.25">
      <c r="D5971" s="119" t="s">
        <v>192</v>
      </c>
      <c r="H5971" s="141">
        <f t="shared" si="612"/>
        <v>0</v>
      </c>
      <c r="M5971" s="190">
        <f t="shared" si="613"/>
        <v>1</v>
      </c>
      <c r="N5971" s="190" t="str">
        <f t="shared" si="611"/>
        <v>JANEIRO</v>
      </c>
    </row>
    <row r="5972" spans="4:14" x14ac:dyDescent="0.25">
      <c r="D5972" s="119" t="s">
        <v>192</v>
      </c>
      <c r="H5972" s="141">
        <f t="shared" si="612"/>
        <v>0</v>
      </c>
      <c r="M5972" s="190">
        <f t="shared" si="613"/>
        <v>1</v>
      </c>
      <c r="N5972" s="190" t="str">
        <f t="shared" si="611"/>
        <v>JANEIRO</v>
      </c>
    </row>
    <row r="5973" spans="4:14" x14ac:dyDescent="0.25">
      <c r="D5973" s="119" t="s">
        <v>192</v>
      </c>
      <c r="H5973" s="141">
        <f t="shared" si="612"/>
        <v>0</v>
      </c>
      <c r="M5973" s="190">
        <f t="shared" si="613"/>
        <v>1</v>
      </c>
      <c r="N5973" s="190" t="str">
        <f t="shared" si="611"/>
        <v>JANEIRO</v>
      </c>
    </row>
    <row r="5974" spans="4:14" x14ac:dyDescent="0.25">
      <c r="D5974" s="119" t="s">
        <v>192</v>
      </c>
      <c r="H5974" s="141">
        <f t="shared" si="612"/>
        <v>0</v>
      </c>
      <c r="M5974" s="190">
        <f t="shared" si="613"/>
        <v>1</v>
      </c>
      <c r="N5974" s="190" t="str">
        <f t="shared" si="611"/>
        <v>JANEIRO</v>
      </c>
    </row>
    <row r="5975" spans="4:14" x14ac:dyDescent="0.25">
      <c r="D5975" s="119" t="s">
        <v>192</v>
      </c>
      <c r="H5975" s="141">
        <f t="shared" si="612"/>
        <v>0</v>
      </c>
      <c r="M5975" s="190">
        <f t="shared" si="613"/>
        <v>1</v>
      </c>
      <c r="N5975" s="190" t="str">
        <f t="shared" si="611"/>
        <v>JANEIRO</v>
      </c>
    </row>
    <row r="5976" spans="4:14" x14ac:dyDescent="0.25">
      <c r="D5976" s="119" t="s">
        <v>192</v>
      </c>
      <c r="H5976" s="141">
        <f t="shared" si="612"/>
        <v>0</v>
      </c>
      <c r="M5976" s="190">
        <f t="shared" si="613"/>
        <v>1</v>
      </c>
      <c r="N5976" s="190" t="str">
        <f t="shared" si="611"/>
        <v>JANEIRO</v>
      </c>
    </row>
    <row r="5977" spans="4:14" x14ac:dyDescent="0.25">
      <c r="D5977" s="119" t="s">
        <v>192</v>
      </c>
      <c r="H5977" s="141">
        <f t="shared" si="612"/>
        <v>0</v>
      </c>
      <c r="M5977" s="190">
        <f t="shared" si="613"/>
        <v>1</v>
      </c>
      <c r="N5977" s="190" t="str">
        <f t="shared" si="611"/>
        <v>JANEIRO</v>
      </c>
    </row>
    <row r="5978" spans="4:14" x14ac:dyDescent="0.25">
      <c r="D5978" s="119" t="s">
        <v>192</v>
      </c>
      <c r="H5978" s="141">
        <f t="shared" si="612"/>
        <v>0</v>
      </c>
      <c r="M5978" s="190">
        <f t="shared" si="613"/>
        <v>1</v>
      </c>
      <c r="N5978" s="190" t="str">
        <f t="shared" si="611"/>
        <v>JANEIRO</v>
      </c>
    </row>
    <row r="5979" spans="4:14" x14ac:dyDescent="0.25">
      <c r="D5979" s="119" t="s">
        <v>192</v>
      </c>
      <c r="H5979" s="141">
        <f t="shared" si="612"/>
        <v>0</v>
      </c>
      <c r="M5979" s="190">
        <f t="shared" si="613"/>
        <v>1</v>
      </c>
      <c r="N5979" s="190" t="str">
        <f t="shared" si="611"/>
        <v>JANEIRO</v>
      </c>
    </row>
    <row r="5980" spans="4:14" x14ac:dyDescent="0.25">
      <c r="D5980" s="119" t="s">
        <v>192</v>
      </c>
      <c r="H5980" s="141">
        <f t="shared" si="612"/>
        <v>0</v>
      </c>
      <c r="M5980" s="190">
        <f t="shared" si="613"/>
        <v>1</v>
      </c>
      <c r="N5980" s="190" t="str">
        <f t="shared" si="611"/>
        <v>JANEIRO</v>
      </c>
    </row>
    <row r="5981" spans="4:14" x14ac:dyDescent="0.25">
      <c r="D5981" s="119" t="s">
        <v>192</v>
      </c>
      <c r="H5981" s="141">
        <f t="shared" si="612"/>
        <v>0</v>
      </c>
      <c r="M5981" s="190">
        <f t="shared" si="613"/>
        <v>1</v>
      </c>
      <c r="N5981" s="190" t="str">
        <f t="shared" si="611"/>
        <v>JANEIRO</v>
      </c>
    </row>
    <row r="5982" spans="4:14" x14ac:dyDescent="0.25">
      <c r="D5982" s="119" t="s">
        <v>192</v>
      </c>
      <c r="H5982" s="141">
        <f t="shared" si="612"/>
        <v>0</v>
      </c>
      <c r="M5982" s="190">
        <f t="shared" si="613"/>
        <v>1</v>
      </c>
      <c r="N5982" s="190" t="str">
        <f t="shared" si="611"/>
        <v>JANEIRO</v>
      </c>
    </row>
    <row r="5983" spans="4:14" x14ac:dyDescent="0.25">
      <c r="D5983" s="119" t="s">
        <v>192</v>
      </c>
      <c r="H5983" s="141">
        <f t="shared" si="612"/>
        <v>0</v>
      </c>
      <c r="M5983" s="190">
        <f t="shared" si="613"/>
        <v>1</v>
      </c>
      <c r="N5983" s="190" t="str">
        <f t="shared" si="611"/>
        <v>JANEIRO</v>
      </c>
    </row>
    <row r="5984" spans="4:14" x14ac:dyDescent="0.25">
      <c r="D5984" s="119" t="s">
        <v>192</v>
      </c>
      <c r="H5984" s="141">
        <f t="shared" si="612"/>
        <v>0</v>
      </c>
      <c r="M5984" s="190">
        <f t="shared" si="613"/>
        <v>1</v>
      </c>
      <c r="N5984" s="190" t="str">
        <f t="shared" si="611"/>
        <v>JANEIRO</v>
      </c>
    </row>
    <row r="5985" spans="4:14" x14ac:dyDescent="0.25">
      <c r="D5985" s="119" t="s">
        <v>192</v>
      </c>
      <c r="H5985" s="141">
        <f t="shared" si="612"/>
        <v>0</v>
      </c>
      <c r="M5985" s="190">
        <f t="shared" si="613"/>
        <v>1</v>
      </c>
      <c r="N5985" s="190" t="str">
        <f t="shared" si="611"/>
        <v>JANEIRO</v>
      </c>
    </row>
    <row r="5986" spans="4:14" x14ac:dyDescent="0.25">
      <c r="D5986" s="119" t="s">
        <v>192</v>
      </c>
      <c r="H5986" s="141">
        <f t="shared" si="612"/>
        <v>0</v>
      </c>
      <c r="M5986" s="190">
        <f t="shared" si="613"/>
        <v>1</v>
      </c>
      <c r="N5986" s="190" t="str">
        <f t="shared" si="611"/>
        <v>JANEIRO</v>
      </c>
    </row>
    <row r="5987" spans="4:14" x14ac:dyDescent="0.25">
      <c r="D5987" s="119" t="s">
        <v>192</v>
      </c>
      <c r="H5987" s="141">
        <f t="shared" si="612"/>
        <v>0</v>
      </c>
      <c r="M5987" s="190">
        <f t="shared" si="613"/>
        <v>1</v>
      </c>
      <c r="N5987" s="190" t="str">
        <f t="shared" si="611"/>
        <v>JANEIRO</v>
      </c>
    </row>
    <row r="5988" spans="4:14" x14ac:dyDescent="0.25">
      <c r="D5988" s="119" t="s">
        <v>192</v>
      </c>
      <c r="H5988" s="141">
        <f t="shared" si="612"/>
        <v>0</v>
      </c>
      <c r="M5988" s="190">
        <f t="shared" si="613"/>
        <v>1</v>
      </c>
      <c r="N5988" s="190" t="str">
        <f t="shared" si="611"/>
        <v>JANEIRO</v>
      </c>
    </row>
    <row r="5989" spans="4:14" x14ac:dyDescent="0.25">
      <c r="D5989" s="119" t="s">
        <v>192</v>
      </c>
      <c r="H5989" s="141">
        <f t="shared" si="612"/>
        <v>0</v>
      </c>
      <c r="M5989" s="190">
        <f t="shared" si="613"/>
        <v>1</v>
      </c>
      <c r="N5989" s="190" t="str">
        <f t="shared" si="611"/>
        <v>JANEIRO</v>
      </c>
    </row>
    <row r="5990" spans="4:14" x14ac:dyDescent="0.25">
      <c r="D5990" s="119" t="s">
        <v>192</v>
      </c>
      <c r="H5990" s="141">
        <f t="shared" si="612"/>
        <v>0</v>
      </c>
      <c r="M5990" s="190">
        <f t="shared" si="613"/>
        <v>1</v>
      </c>
      <c r="N5990" s="190" t="str">
        <f t="shared" si="611"/>
        <v>JANEIRO</v>
      </c>
    </row>
    <row r="5991" spans="4:14" x14ac:dyDescent="0.25">
      <c r="D5991" s="119" t="s">
        <v>192</v>
      </c>
      <c r="H5991" s="141">
        <f t="shared" si="612"/>
        <v>0</v>
      </c>
      <c r="M5991" s="190">
        <f t="shared" si="613"/>
        <v>1</v>
      </c>
      <c r="N5991" s="190" t="str">
        <f t="shared" si="611"/>
        <v>JANEIRO</v>
      </c>
    </row>
    <row r="5992" spans="4:14" x14ac:dyDescent="0.25">
      <c r="D5992" s="119" t="s">
        <v>192</v>
      </c>
      <c r="H5992" s="141">
        <f t="shared" si="612"/>
        <v>0</v>
      </c>
      <c r="M5992" s="190">
        <f t="shared" si="613"/>
        <v>1</v>
      </c>
      <c r="N5992" s="190" t="str">
        <f t="shared" si="611"/>
        <v>JANEIRO</v>
      </c>
    </row>
    <row r="5993" spans="4:14" x14ac:dyDescent="0.25">
      <c r="D5993" s="119" t="s">
        <v>192</v>
      </c>
      <c r="H5993" s="141">
        <f t="shared" si="612"/>
        <v>0</v>
      </c>
      <c r="M5993" s="190">
        <f t="shared" si="613"/>
        <v>1</v>
      </c>
      <c r="N5993" s="190" t="str">
        <f t="shared" si="611"/>
        <v>JANEIRO</v>
      </c>
    </row>
    <row r="5994" spans="4:14" x14ac:dyDescent="0.25">
      <c r="D5994" s="119" t="s">
        <v>192</v>
      </c>
      <c r="H5994" s="141">
        <f t="shared" si="612"/>
        <v>0</v>
      </c>
      <c r="M5994" s="190">
        <f t="shared" si="613"/>
        <v>1</v>
      </c>
      <c r="N5994" s="190" t="str">
        <f t="shared" si="611"/>
        <v>JANEIRO</v>
      </c>
    </row>
    <row r="5995" spans="4:14" x14ac:dyDescent="0.25">
      <c r="D5995" s="119" t="s">
        <v>192</v>
      </c>
      <c r="H5995" s="141">
        <f t="shared" si="612"/>
        <v>0</v>
      </c>
      <c r="M5995" s="190">
        <f t="shared" si="613"/>
        <v>1</v>
      </c>
      <c r="N5995" s="190" t="str">
        <f t="shared" si="611"/>
        <v>JANEIRO</v>
      </c>
    </row>
    <row r="5996" spans="4:14" x14ac:dyDescent="0.25">
      <c r="D5996" s="119" t="s">
        <v>192</v>
      </c>
      <c r="H5996" s="141">
        <f t="shared" si="612"/>
        <v>0</v>
      </c>
      <c r="M5996" s="190">
        <f t="shared" si="613"/>
        <v>1</v>
      </c>
      <c r="N5996" s="190" t="str">
        <f t="shared" si="611"/>
        <v>JANEIRO</v>
      </c>
    </row>
    <row r="5997" spans="4:14" x14ac:dyDescent="0.25">
      <c r="D5997" s="119" t="s">
        <v>192</v>
      </c>
      <c r="H5997" s="141">
        <f t="shared" si="612"/>
        <v>0</v>
      </c>
      <c r="M5997" s="190">
        <f t="shared" si="613"/>
        <v>1</v>
      </c>
      <c r="N5997" s="190" t="str">
        <f t="shared" si="611"/>
        <v>JANEIRO</v>
      </c>
    </row>
    <row r="5998" spans="4:14" x14ac:dyDescent="0.25">
      <c r="D5998" s="119" t="s">
        <v>192</v>
      </c>
      <c r="H5998" s="141">
        <f t="shared" si="612"/>
        <v>0</v>
      </c>
      <c r="M5998" s="190">
        <f t="shared" si="613"/>
        <v>1</v>
      </c>
      <c r="N5998" s="190" t="str">
        <f t="shared" si="611"/>
        <v>JANEIRO</v>
      </c>
    </row>
    <row r="5999" spans="4:14" x14ac:dyDescent="0.25">
      <c r="D5999" s="119" t="s">
        <v>192</v>
      </c>
      <c r="H5999" s="141">
        <f t="shared" si="612"/>
        <v>0</v>
      </c>
      <c r="M5999" s="190">
        <f t="shared" si="613"/>
        <v>1</v>
      </c>
      <c r="N5999" s="190" t="str">
        <f t="shared" si="611"/>
        <v>JANEIRO</v>
      </c>
    </row>
    <row r="6000" spans="4:14" x14ac:dyDescent="0.25">
      <c r="D6000" s="119" t="s">
        <v>192</v>
      </c>
      <c r="H6000" s="141">
        <f t="shared" si="612"/>
        <v>0</v>
      </c>
      <c r="M6000" s="190">
        <f t="shared" si="613"/>
        <v>1</v>
      </c>
      <c r="N6000" s="190" t="str">
        <f t="shared" si="611"/>
        <v>JANEIRO</v>
      </c>
    </row>
    <row r="6001" spans="4:14" x14ac:dyDescent="0.25">
      <c r="D6001" s="119" t="s">
        <v>192</v>
      </c>
      <c r="H6001" s="141">
        <f t="shared" si="612"/>
        <v>0</v>
      </c>
      <c r="M6001" s="190">
        <f t="shared" si="613"/>
        <v>1</v>
      </c>
      <c r="N6001" s="190" t="str">
        <f t="shared" si="611"/>
        <v>JANEIRO</v>
      </c>
    </row>
    <row r="6002" spans="4:14" x14ac:dyDescent="0.25">
      <c r="D6002" s="119" t="s">
        <v>192</v>
      </c>
      <c r="H6002" s="141">
        <f t="shared" si="612"/>
        <v>0</v>
      </c>
      <c r="M6002" s="190">
        <f t="shared" si="613"/>
        <v>1</v>
      </c>
      <c r="N6002" s="190" t="str">
        <f t="shared" si="611"/>
        <v>JANEIRO</v>
      </c>
    </row>
    <row r="6003" spans="4:14" x14ac:dyDescent="0.25">
      <c r="D6003" s="119" t="s">
        <v>192</v>
      </c>
      <c r="H6003" s="141">
        <f t="shared" si="612"/>
        <v>0</v>
      </c>
      <c r="M6003" s="190">
        <f t="shared" si="613"/>
        <v>1</v>
      </c>
      <c r="N6003" s="190" t="str">
        <f t="shared" si="611"/>
        <v>JANEIRO</v>
      </c>
    </row>
    <row r="6004" spans="4:14" x14ac:dyDescent="0.25">
      <c r="D6004" s="119" t="s">
        <v>192</v>
      </c>
      <c r="H6004" s="141">
        <f t="shared" si="612"/>
        <v>0</v>
      </c>
      <c r="M6004" s="190">
        <f t="shared" si="613"/>
        <v>1</v>
      </c>
      <c r="N6004" s="190" t="str">
        <f t="shared" si="611"/>
        <v>JANEIRO</v>
      </c>
    </row>
    <row r="6005" spans="4:14" x14ac:dyDescent="0.25">
      <c r="D6005" s="119" t="s">
        <v>192</v>
      </c>
      <c r="H6005" s="141">
        <f t="shared" si="612"/>
        <v>0</v>
      </c>
      <c r="M6005" s="190">
        <f t="shared" si="613"/>
        <v>1</v>
      </c>
      <c r="N6005" s="190" t="str">
        <f t="shared" si="611"/>
        <v>JANEIRO</v>
      </c>
    </row>
    <row r="6006" spans="4:14" x14ac:dyDescent="0.25">
      <c r="D6006" s="119" t="s">
        <v>192</v>
      </c>
      <c r="H6006" s="141">
        <f t="shared" si="612"/>
        <v>0</v>
      </c>
      <c r="M6006" s="190">
        <f t="shared" si="613"/>
        <v>1</v>
      </c>
      <c r="N6006" s="190" t="str">
        <f t="shared" si="611"/>
        <v>JANEIRO</v>
      </c>
    </row>
    <row r="6007" spans="4:14" x14ac:dyDescent="0.25">
      <c r="D6007" s="119" t="s">
        <v>192</v>
      </c>
      <c r="H6007" s="141">
        <f t="shared" si="612"/>
        <v>0</v>
      </c>
      <c r="M6007" s="190">
        <f t="shared" si="613"/>
        <v>1</v>
      </c>
      <c r="N6007" s="190" t="str">
        <f t="shared" si="611"/>
        <v>JANEIRO</v>
      </c>
    </row>
    <row r="6008" spans="4:14" x14ac:dyDescent="0.25">
      <c r="D6008" s="119" t="s">
        <v>192</v>
      </c>
      <c r="H6008" s="141">
        <f t="shared" si="612"/>
        <v>0</v>
      </c>
      <c r="M6008" s="190">
        <f t="shared" si="613"/>
        <v>1</v>
      </c>
      <c r="N6008" s="190" t="str">
        <f t="shared" si="611"/>
        <v>JANEIRO</v>
      </c>
    </row>
    <row r="6009" spans="4:14" x14ac:dyDescent="0.25">
      <c r="D6009" s="119" t="s">
        <v>192</v>
      </c>
      <c r="H6009" s="141">
        <f t="shared" si="612"/>
        <v>0</v>
      </c>
      <c r="M6009" s="190">
        <f t="shared" si="613"/>
        <v>1</v>
      </c>
      <c r="N6009" s="190" t="str">
        <f t="shared" si="611"/>
        <v>JANEIRO</v>
      </c>
    </row>
    <row r="6010" spans="4:14" x14ac:dyDescent="0.25">
      <c r="D6010" s="119" t="s">
        <v>192</v>
      </c>
      <c r="H6010" s="141">
        <f t="shared" si="612"/>
        <v>0</v>
      </c>
      <c r="M6010" s="190">
        <f t="shared" si="613"/>
        <v>1</v>
      </c>
      <c r="N6010" s="190" t="str">
        <f t="shared" si="611"/>
        <v>JANEIRO</v>
      </c>
    </row>
    <row r="6011" spans="4:14" x14ac:dyDescent="0.25">
      <c r="D6011" s="119" t="s">
        <v>192</v>
      </c>
      <c r="H6011" s="141">
        <f t="shared" si="612"/>
        <v>0</v>
      </c>
      <c r="M6011" s="190">
        <f t="shared" si="613"/>
        <v>1</v>
      </c>
      <c r="N6011" s="190" t="str">
        <f t="shared" si="611"/>
        <v>JANEIRO</v>
      </c>
    </row>
    <row r="6012" spans="4:14" x14ac:dyDescent="0.25">
      <c r="D6012" s="119" t="s">
        <v>192</v>
      </c>
      <c r="H6012" s="141">
        <f t="shared" si="612"/>
        <v>0</v>
      </c>
      <c r="M6012" s="190">
        <f t="shared" si="613"/>
        <v>1</v>
      </c>
      <c r="N6012" s="190" t="str">
        <f t="shared" si="611"/>
        <v>JANEIRO</v>
      </c>
    </row>
    <row r="6013" spans="4:14" x14ac:dyDescent="0.25">
      <c r="D6013" s="119" t="s">
        <v>192</v>
      </c>
      <c r="H6013" s="141">
        <f t="shared" si="612"/>
        <v>0</v>
      </c>
      <c r="M6013" s="190">
        <f t="shared" si="613"/>
        <v>1</v>
      </c>
      <c r="N6013" s="190" t="str">
        <f t="shared" si="611"/>
        <v>JANEIRO</v>
      </c>
    </row>
    <row r="6014" spans="4:14" x14ac:dyDescent="0.25">
      <c r="D6014" s="119" t="s">
        <v>192</v>
      </c>
      <c r="H6014" s="141">
        <f t="shared" si="612"/>
        <v>0</v>
      </c>
      <c r="M6014" s="190">
        <f t="shared" si="613"/>
        <v>1</v>
      </c>
      <c r="N6014" s="190" t="str">
        <f t="shared" si="611"/>
        <v>JANEIRO</v>
      </c>
    </row>
    <row r="6015" spans="4:14" x14ac:dyDescent="0.25">
      <c r="D6015" s="119" t="s">
        <v>192</v>
      </c>
      <c r="H6015" s="141">
        <f t="shared" si="612"/>
        <v>0</v>
      </c>
      <c r="M6015" s="190">
        <f t="shared" si="613"/>
        <v>1</v>
      </c>
      <c r="N6015" s="190" t="str">
        <f t="shared" si="611"/>
        <v>JANEIRO</v>
      </c>
    </row>
    <row r="6016" spans="4:14" x14ac:dyDescent="0.25">
      <c r="D6016" s="119" t="s">
        <v>192</v>
      </c>
      <c r="H6016" s="141">
        <f t="shared" si="612"/>
        <v>0</v>
      </c>
      <c r="M6016" s="190">
        <f t="shared" si="613"/>
        <v>1</v>
      </c>
      <c r="N6016" s="190" t="str">
        <f t="shared" si="611"/>
        <v>JANEIRO</v>
      </c>
    </row>
    <row r="6017" spans="4:14" x14ac:dyDescent="0.25">
      <c r="D6017" s="119" t="s">
        <v>192</v>
      </c>
      <c r="H6017" s="141">
        <f t="shared" si="612"/>
        <v>0</v>
      </c>
      <c r="M6017" s="190">
        <f t="shared" si="613"/>
        <v>1</v>
      </c>
      <c r="N6017" s="190" t="str">
        <f t="shared" si="611"/>
        <v>JANEIRO</v>
      </c>
    </row>
    <row r="6018" spans="4:14" x14ac:dyDescent="0.25">
      <c r="D6018" s="119" t="s">
        <v>192</v>
      </c>
      <c r="H6018" s="141">
        <f t="shared" si="612"/>
        <v>0</v>
      </c>
      <c r="M6018" s="190">
        <f t="shared" si="613"/>
        <v>1</v>
      </c>
      <c r="N6018" s="190" t="str">
        <f t="shared" si="611"/>
        <v>JANEIRO</v>
      </c>
    </row>
    <row r="6019" spans="4:14" x14ac:dyDescent="0.25">
      <c r="D6019" s="119" t="s">
        <v>192</v>
      </c>
      <c r="H6019" s="141">
        <f t="shared" si="612"/>
        <v>0</v>
      </c>
      <c r="M6019" s="190">
        <f t="shared" si="613"/>
        <v>1</v>
      </c>
      <c r="N6019" s="190" t="str">
        <f t="shared" si="611"/>
        <v>JANEIRO</v>
      </c>
    </row>
    <row r="6020" spans="4:14" x14ac:dyDescent="0.25">
      <c r="D6020" s="119" t="s">
        <v>192</v>
      </c>
      <c r="H6020" s="141">
        <f t="shared" si="612"/>
        <v>0</v>
      </c>
      <c r="M6020" s="190">
        <f t="shared" si="613"/>
        <v>1</v>
      </c>
      <c r="N6020" s="190" t="str">
        <f t="shared" si="611"/>
        <v>JANEIRO</v>
      </c>
    </row>
    <row r="6021" spans="4:14" x14ac:dyDescent="0.25">
      <c r="D6021" s="119" t="s">
        <v>192</v>
      </c>
      <c r="H6021" s="141">
        <f t="shared" si="612"/>
        <v>0</v>
      </c>
      <c r="M6021" s="190">
        <f t="shared" si="613"/>
        <v>1</v>
      </c>
      <c r="N6021" s="190" t="str">
        <f t="shared" ref="N6021:N6084" si="614">IF(M6021=1,"JANEIRO",IF(M6021=2,"FEVEREIRO",IF(M6021=3,"MARÇO",IF(M6021=4,"ABRIL",IF(M6021=5,"MAIO",IF(M6021=6,"JUNHO",IF(M6021=7,"JULHO",IF(M6021=8,"AGOSTO",IF(M6021=9,"SETEMBRO",IF(M6021=10,"OUTUBRO",IF(M6021=11,"NOVEMBRO",IF(M6021=12,"DEZEMBRO",""))))))))))))</f>
        <v>JANEIRO</v>
      </c>
    </row>
    <row r="6022" spans="4:14" x14ac:dyDescent="0.25">
      <c r="D6022" s="119" t="s">
        <v>192</v>
      </c>
      <c r="H6022" s="141">
        <f t="shared" ref="H6022:H6085" si="615">IF(OR(I6022="",I6022=0),G6022,I6022)</f>
        <v>0</v>
      </c>
      <c r="M6022" s="190">
        <f t="shared" ref="M6022:M6085" si="616">IFERROR(MONTH(O6022),"")</f>
        <v>1</v>
      </c>
      <c r="N6022" s="190" t="str">
        <f t="shared" si="614"/>
        <v>JANEIRO</v>
      </c>
    </row>
    <row r="6023" spans="4:14" x14ac:dyDescent="0.25">
      <c r="D6023" s="119" t="s">
        <v>192</v>
      </c>
      <c r="H6023" s="141">
        <f t="shared" si="615"/>
        <v>0</v>
      </c>
      <c r="M6023" s="190">
        <f t="shared" si="616"/>
        <v>1</v>
      </c>
      <c r="N6023" s="190" t="str">
        <f t="shared" si="614"/>
        <v>JANEIRO</v>
      </c>
    </row>
    <row r="6024" spans="4:14" x14ac:dyDescent="0.25">
      <c r="D6024" s="119" t="s">
        <v>192</v>
      </c>
      <c r="H6024" s="141">
        <f t="shared" si="615"/>
        <v>0</v>
      </c>
      <c r="M6024" s="190">
        <f t="shared" si="616"/>
        <v>1</v>
      </c>
      <c r="N6024" s="190" t="str">
        <f t="shared" si="614"/>
        <v>JANEIRO</v>
      </c>
    </row>
    <row r="6025" spans="4:14" x14ac:dyDescent="0.25">
      <c r="D6025" s="119" t="s">
        <v>192</v>
      </c>
      <c r="H6025" s="141">
        <f t="shared" si="615"/>
        <v>0</v>
      </c>
      <c r="M6025" s="190">
        <f t="shared" si="616"/>
        <v>1</v>
      </c>
      <c r="N6025" s="190" t="str">
        <f t="shared" si="614"/>
        <v>JANEIRO</v>
      </c>
    </row>
    <row r="6026" spans="4:14" x14ac:dyDescent="0.25">
      <c r="D6026" s="119" t="s">
        <v>192</v>
      </c>
      <c r="H6026" s="141">
        <f t="shared" si="615"/>
        <v>0</v>
      </c>
      <c r="M6026" s="190">
        <f t="shared" si="616"/>
        <v>1</v>
      </c>
      <c r="N6026" s="190" t="str">
        <f t="shared" si="614"/>
        <v>JANEIRO</v>
      </c>
    </row>
    <row r="6027" spans="4:14" x14ac:dyDescent="0.25">
      <c r="D6027" s="119" t="s">
        <v>192</v>
      </c>
      <c r="H6027" s="141">
        <f t="shared" si="615"/>
        <v>0</v>
      </c>
      <c r="M6027" s="190">
        <f t="shared" si="616"/>
        <v>1</v>
      </c>
      <c r="N6027" s="190" t="str">
        <f t="shared" si="614"/>
        <v>JANEIRO</v>
      </c>
    </row>
    <row r="6028" spans="4:14" x14ac:dyDescent="0.25">
      <c r="D6028" s="119" t="s">
        <v>192</v>
      </c>
      <c r="H6028" s="141">
        <f t="shared" si="615"/>
        <v>0</v>
      </c>
      <c r="M6028" s="190">
        <f t="shared" si="616"/>
        <v>1</v>
      </c>
      <c r="N6028" s="190" t="str">
        <f t="shared" si="614"/>
        <v>JANEIRO</v>
      </c>
    </row>
    <row r="6029" spans="4:14" x14ac:dyDescent="0.25">
      <c r="D6029" s="119" t="s">
        <v>192</v>
      </c>
      <c r="H6029" s="141">
        <f t="shared" si="615"/>
        <v>0</v>
      </c>
      <c r="M6029" s="190">
        <f t="shared" si="616"/>
        <v>1</v>
      </c>
      <c r="N6029" s="190" t="str">
        <f t="shared" si="614"/>
        <v>JANEIRO</v>
      </c>
    </row>
    <row r="6030" spans="4:14" x14ac:dyDescent="0.25">
      <c r="D6030" s="119" t="s">
        <v>192</v>
      </c>
      <c r="H6030" s="141">
        <f t="shared" si="615"/>
        <v>0</v>
      </c>
      <c r="M6030" s="190">
        <f t="shared" si="616"/>
        <v>1</v>
      </c>
      <c r="N6030" s="190" t="str">
        <f t="shared" si="614"/>
        <v>JANEIRO</v>
      </c>
    </row>
    <row r="6031" spans="4:14" x14ac:dyDescent="0.25">
      <c r="D6031" s="119" t="s">
        <v>192</v>
      </c>
      <c r="H6031" s="141">
        <f t="shared" si="615"/>
        <v>0</v>
      </c>
      <c r="M6031" s="190">
        <f t="shared" si="616"/>
        <v>1</v>
      </c>
      <c r="N6031" s="190" t="str">
        <f t="shared" si="614"/>
        <v>JANEIRO</v>
      </c>
    </row>
    <row r="6032" spans="4:14" x14ac:dyDescent="0.25">
      <c r="D6032" s="119" t="s">
        <v>192</v>
      </c>
      <c r="H6032" s="141">
        <f t="shared" si="615"/>
        <v>0</v>
      </c>
      <c r="M6032" s="190">
        <f t="shared" si="616"/>
        <v>1</v>
      </c>
      <c r="N6032" s="190" t="str">
        <f t="shared" si="614"/>
        <v>JANEIRO</v>
      </c>
    </row>
    <row r="6033" spans="4:14" x14ac:dyDescent="0.25">
      <c r="D6033" s="119" t="s">
        <v>192</v>
      </c>
      <c r="H6033" s="141">
        <f t="shared" si="615"/>
        <v>0</v>
      </c>
      <c r="M6033" s="190">
        <f t="shared" si="616"/>
        <v>1</v>
      </c>
      <c r="N6033" s="190" t="str">
        <f t="shared" si="614"/>
        <v>JANEIRO</v>
      </c>
    </row>
    <row r="6034" spans="4:14" x14ac:dyDescent="0.25">
      <c r="D6034" s="119" t="s">
        <v>192</v>
      </c>
      <c r="H6034" s="141">
        <f t="shared" si="615"/>
        <v>0</v>
      </c>
      <c r="M6034" s="190">
        <f t="shared" si="616"/>
        <v>1</v>
      </c>
      <c r="N6034" s="190" t="str">
        <f t="shared" si="614"/>
        <v>JANEIRO</v>
      </c>
    </row>
    <row r="6035" spans="4:14" x14ac:dyDescent="0.25">
      <c r="D6035" s="119" t="s">
        <v>192</v>
      </c>
      <c r="H6035" s="141">
        <f t="shared" si="615"/>
        <v>0</v>
      </c>
      <c r="M6035" s="190">
        <f t="shared" si="616"/>
        <v>1</v>
      </c>
      <c r="N6035" s="190" t="str">
        <f t="shared" si="614"/>
        <v>JANEIRO</v>
      </c>
    </row>
    <row r="6036" spans="4:14" x14ac:dyDescent="0.25">
      <c r="D6036" s="119" t="s">
        <v>192</v>
      </c>
      <c r="H6036" s="141">
        <f t="shared" si="615"/>
        <v>0</v>
      </c>
      <c r="M6036" s="190">
        <f t="shared" si="616"/>
        <v>1</v>
      </c>
      <c r="N6036" s="190" t="str">
        <f t="shared" si="614"/>
        <v>JANEIRO</v>
      </c>
    </row>
    <row r="6037" spans="4:14" x14ac:dyDescent="0.25">
      <c r="D6037" s="119" t="s">
        <v>192</v>
      </c>
      <c r="H6037" s="141">
        <f t="shared" si="615"/>
        <v>0</v>
      </c>
      <c r="M6037" s="190">
        <f t="shared" si="616"/>
        <v>1</v>
      </c>
      <c r="N6037" s="190" t="str">
        <f t="shared" si="614"/>
        <v>JANEIRO</v>
      </c>
    </row>
    <row r="6038" spans="4:14" x14ac:dyDescent="0.25">
      <c r="D6038" s="119" t="s">
        <v>192</v>
      </c>
      <c r="H6038" s="141">
        <f t="shared" si="615"/>
        <v>0</v>
      </c>
      <c r="M6038" s="190">
        <f t="shared" si="616"/>
        <v>1</v>
      </c>
      <c r="N6038" s="190" t="str">
        <f t="shared" si="614"/>
        <v>JANEIRO</v>
      </c>
    </row>
    <row r="6039" spans="4:14" x14ac:dyDescent="0.25">
      <c r="D6039" s="119" t="s">
        <v>192</v>
      </c>
      <c r="H6039" s="141">
        <f t="shared" si="615"/>
        <v>0</v>
      </c>
      <c r="M6039" s="190">
        <f t="shared" si="616"/>
        <v>1</v>
      </c>
      <c r="N6039" s="190" t="str">
        <f t="shared" si="614"/>
        <v>JANEIRO</v>
      </c>
    </row>
    <row r="6040" spans="4:14" x14ac:dyDescent="0.25">
      <c r="D6040" s="119" t="s">
        <v>192</v>
      </c>
      <c r="H6040" s="141">
        <f t="shared" si="615"/>
        <v>0</v>
      </c>
      <c r="M6040" s="190">
        <f t="shared" si="616"/>
        <v>1</v>
      </c>
      <c r="N6040" s="190" t="str">
        <f t="shared" si="614"/>
        <v>JANEIRO</v>
      </c>
    </row>
    <row r="6041" spans="4:14" x14ac:dyDescent="0.25">
      <c r="D6041" s="119" t="s">
        <v>192</v>
      </c>
      <c r="H6041" s="141">
        <f t="shared" si="615"/>
        <v>0</v>
      </c>
      <c r="M6041" s="190">
        <f t="shared" si="616"/>
        <v>1</v>
      </c>
      <c r="N6041" s="190" t="str">
        <f t="shared" si="614"/>
        <v>JANEIRO</v>
      </c>
    </row>
    <row r="6042" spans="4:14" x14ac:dyDescent="0.25">
      <c r="D6042" s="119" t="s">
        <v>192</v>
      </c>
      <c r="H6042" s="141">
        <f t="shared" si="615"/>
        <v>0</v>
      </c>
      <c r="M6042" s="190">
        <f t="shared" si="616"/>
        <v>1</v>
      </c>
      <c r="N6042" s="190" t="str">
        <f t="shared" si="614"/>
        <v>JANEIRO</v>
      </c>
    </row>
    <row r="6043" spans="4:14" x14ac:dyDescent="0.25">
      <c r="D6043" s="119" t="s">
        <v>192</v>
      </c>
      <c r="H6043" s="141">
        <f t="shared" si="615"/>
        <v>0</v>
      </c>
      <c r="M6043" s="190">
        <f t="shared" si="616"/>
        <v>1</v>
      </c>
      <c r="N6043" s="190" t="str">
        <f t="shared" si="614"/>
        <v>JANEIRO</v>
      </c>
    </row>
    <row r="6044" spans="4:14" x14ac:dyDescent="0.25">
      <c r="D6044" s="119" t="s">
        <v>192</v>
      </c>
      <c r="H6044" s="141">
        <f t="shared" si="615"/>
        <v>0</v>
      </c>
      <c r="M6044" s="190">
        <f t="shared" si="616"/>
        <v>1</v>
      </c>
      <c r="N6044" s="190" t="str">
        <f t="shared" si="614"/>
        <v>JANEIRO</v>
      </c>
    </row>
    <row r="6045" spans="4:14" x14ac:dyDescent="0.25">
      <c r="D6045" s="119" t="s">
        <v>192</v>
      </c>
      <c r="H6045" s="141">
        <f t="shared" si="615"/>
        <v>0</v>
      </c>
      <c r="M6045" s="190">
        <f t="shared" si="616"/>
        <v>1</v>
      </c>
      <c r="N6045" s="190" t="str">
        <f t="shared" si="614"/>
        <v>JANEIRO</v>
      </c>
    </row>
    <row r="6046" spans="4:14" x14ac:dyDescent="0.25">
      <c r="D6046" s="119" t="s">
        <v>192</v>
      </c>
      <c r="H6046" s="141">
        <f t="shared" si="615"/>
        <v>0</v>
      </c>
      <c r="M6046" s="190">
        <f t="shared" si="616"/>
        <v>1</v>
      </c>
      <c r="N6046" s="190" t="str">
        <f t="shared" si="614"/>
        <v>JANEIRO</v>
      </c>
    </row>
    <row r="6047" spans="4:14" x14ac:dyDescent="0.25">
      <c r="D6047" s="119" t="s">
        <v>192</v>
      </c>
      <c r="H6047" s="141">
        <f t="shared" si="615"/>
        <v>0</v>
      </c>
      <c r="M6047" s="190">
        <f t="shared" si="616"/>
        <v>1</v>
      </c>
      <c r="N6047" s="190" t="str">
        <f t="shared" si="614"/>
        <v>JANEIRO</v>
      </c>
    </row>
    <row r="6048" spans="4:14" x14ac:dyDescent="0.25">
      <c r="D6048" s="119" t="s">
        <v>192</v>
      </c>
      <c r="H6048" s="141">
        <f t="shared" si="615"/>
        <v>0</v>
      </c>
      <c r="M6048" s="190">
        <f t="shared" si="616"/>
        <v>1</v>
      </c>
      <c r="N6048" s="190" t="str">
        <f t="shared" si="614"/>
        <v>JANEIRO</v>
      </c>
    </row>
    <row r="6049" spans="4:14" x14ac:dyDescent="0.25">
      <c r="D6049" s="119" t="s">
        <v>192</v>
      </c>
      <c r="H6049" s="141">
        <f t="shared" si="615"/>
        <v>0</v>
      </c>
      <c r="M6049" s="190">
        <f t="shared" si="616"/>
        <v>1</v>
      </c>
      <c r="N6049" s="190" t="str">
        <f t="shared" si="614"/>
        <v>JANEIRO</v>
      </c>
    </row>
    <row r="6050" spans="4:14" x14ac:dyDescent="0.25">
      <c r="D6050" s="119" t="s">
        <v>192</v>
      </c>
      <c r="H6050" s="141">
        <f t="shared" si="615"/>
        <v>0</v>
      </c>
      <c r="M6050" s="190">
        <f t="shared" si="616"/>
        <v>1</v>
      </c>
      <c r="N6050" s="190" t="str">
        <f t="shared" si="614"/>
        <v>JANEIRO</v>
      </c>
    </row>
    <row r="6051" spans="4:14" x14ac:dyDescent="0.25">
      <c r="D6051" s="119" t="s">
        <v>192</v>
      </c>
      <c r="H6051" s="141">
        <f t="shared" si="615"/>
        <v>0</v>
      </c>
      <c r="M6051" s="190">
        <f t="shared" si="616"/>
        <v>1</v>
      </c>
      <c r="N6051" s="190" t="str">
        <f t="shared" si="614"/>
        <v>JANEIRO</v>
      </c>
    </row>
    <row r="6052" spans="4:14" x14ac:dyDescent="0.25">
      <c r="D6052" s="119" t="s">
        <v>192</v>
      </c>
      <c r="H6052" s="141">
        <f t="shared" si="615"/>
        <v>0</v>
      </c>
      <c r="M6052" s="190">
        <f t="shared" si="616"/>
        <v>1</v>
      </c>
      <c r="N6052" s="190" t="str">
        <f t="shared" si="614"/>
        <v>JANEIRO</v>
      </c>
    </row>
    <row r="6053" spans="4:14" x14ac:dyDescent="0.25">
      <c r="D6053" s="119" t="s">
        <v>192</v>
      </c>
      <c r="H6053" s="141">
        <f t="shared" si="615"/>
        <v>0</v>
      </c>
      <c r="M6053" s="190">
        <f t="shared" si="616"/>
        <v>1</v>
      </c>
      <c r="N6053" s="190" t="str">
        <f t="shared" si="614"/>
        <v>JANEIRO</v>
      </c>
    </row>
    <row r="6054" spans="4:14" x14ac:dyDescent="0.25">
      <c r="D6054" s="119" t="s">
        <v>192</v>
      </c>
      <c r="H6054" s="141">
        <f t="shared" si="615"/>
        <v>0</v>
      </c>
      <c r="M6054" s="190">
        <f t="shared" si="616"/>
        <v>1</v>
      </c>
      <c r="N6054" s="190" t="str">
        <f t="shared" si="614"/>
        <v>JANEIRO</v>
      </c>
    </row>
    <row r="6055" spans="4:14" x14ac:dyDescent="0.25">
      <c r="D6055" s="119" t="s">
        <v>192</v>
      </c>
      <c r="H6055" s="141">
        <f t="shared" si="615"/>
        <v>0</v>
      </c>
      <c r="M6055" s="190">
        <f t="shared" si="616"/>
        <v>1</v>
      </c>
      <c r="N6055" s="190" t="str">
        <f t="shared" si="614"/>
        <v>JANEIRO</v>
      </c>
    </row>
    <row r="6056" spans="4:14" x14ac:dyDescent="0.25">
      <c r="D6056" s="119" t="s">
        <v>192</v>
      </c>
      <c r="H6056" s="141">
        <f t="shared" si="615"/>
        <v>0</v>
      </c>
      <c r="M6056" s="190">
        <f t="shared" si="616"/>
        <v>1</v>
      </c>
      <c r="N6056" s="190" t="str">
        <f t="shared" si="614"/>
        <v>JANEIRO</v>
      </c>
    </row>
    <row r="6057" spans="4:14" x14ac:dyDescent="0.25">
      <c r="D6057" s="119" t="s">
        <v>192</v>
      </c>
      <c r="H6057" s="141">
        <f t="shared" si="615"/>
        <v>0</v>
      </c>
      <c r="M6057" s="190">
        <f t="shared" si="616"/>
        <v>1</v>
      </c>
      <c r="N6057" s="190" t="str">
        <f t="shared" si="614"/>
        <v>JANEIRO</v>
      </c>
    </row>
    <row r="6058" spans="4:14" x14ac:dyDescent="0.25">
      <c r="D6058" s="119" t="s">
        <v>192</v>
      </c>
      <c r="H6058" s="141">
        <f t="shared" si="615"/>
        <v>0</v>
      </c>
      <c r="M6058" s="190">
        <f t="shared" si="616"/>
        <v>1</v>
      </c>
      <c r="N6058" s="190" t="str">
        <f t="shared" si="614"/>
        <v>JANEIRO</v>
      </c>
    </row>
    <row r="6059" spans="4:14" x14ac:dyDescent="0.25">
      <c r="D6059" s="119" t="s">
        <v>192</v>
      </c>
      <c r="H6059" s="141">
        <f t="shared" si="615"/>
        <v>0</v>
      </c>
      <c r="M6059" s="190">
        <f t="shared" si="616"/>
        <v>1</v>
      </c>
      <c r="N6059" s="190" t="str">
        <f t="shared" si="614"/>
        <v>JANEIRO</v>
      </c>
    </row>
    <row r="6060" spans="4:14" x14ac:dyDescent="0.25">
      <c r="D6060" s="119" t="s">
        <v>192</v>
      </c>
      <c r="H6060" s="141">
        <f t="shared" si="615"/>
        <v>0</v>
      </c>
      <c r="M6060" s="190">
        <f t="shared" si="616"/>
        <v>1</v>
      </c>
      <c r="N6060" s="190" t="str">
        <f t="shared" si="614"/>
        <v>JANEIRO</v>
      </c>
    </row>
    <row r="6061" spans="4:14" x14ac:dyDescent="0.25">
      <c r="D6061" s="119" t="s">
        <v>192</v>
      </c>
      <c r="H6061" s="141">
        <f t="shared" si="615"/>
        <v>0</v>
      </c>
      <c r="M6061" s="190">
        <f t="shared" si="616"/>
        <v>1</v>
      </c>
      <c r="N6061" s="190" t="str">
        <f t="shared" si="614"/>
        <v>JANEIRO</v>
      </c>
    </row>
    <row r="6062" spans="4:14" x14ac:dyDescent="0.25">
      <c r="D6062" s="119" t="s">
        <v>192</v>
      </c>
      <c r="H6062" s="141">
        <f t="shared" si="615"/>
        <v>0</v>
      </c>
      <c r="M6062" s="190">
        <f t="shared" si="616"/>
        <v>1</v>
      </c>
      <c r="N6062" s="190" t="str">
        <f t="shared" si="614"/>
        <v>JANEIRO</v>
      </c>
    </row>
    <row r="6063" spans="4:14" x14ac:dyDescent="0.25">
      <c r="D6063" s="119" t="s">
        <v>192</v>
      </c>
      <c r="H6063" s="141">
        <f t="shared" si="615"/>
        <v>0</v>
      </c>
      <c r="M6063" s="190">
        <f t="shared" si="616"/>
        <v>1</v>
      </c>
      <c r="N6063" s="190" t="str">
        <f t="shared" si="614"/>
        <v>JANEIRO</v>
      </c>
    </row>
    <row r="6064" spans="4:14" x14ac:dyDescent="0.25">
      <c r="D6064" s="119" t="s">
        <v>192</v>
      </c>
      <c r="H6064" s="141">
        <f t="shared" si="615"/>
        <v>0</v>
      </c>
      <c r="M6064" s="190">
        <f t="shared" si="616"/>
        <v>1</v>
      </c>
      <c r="N6064" s="190" t="str">
        <f t="shared" si="614"/>
        <v>JANEIRO</v>
      </c>
    </row>
    <row r="6065" spans="4:14" x14ac:dyDescent="0.25">
      <c r="D6065" s="119" t="s">
        <v>192</v>
      </c>
      <c r="H6065" s="141">
        <f t="shared" si="615"/>
        <v>0</v>
      </c>
      <c r="M6065" s="190">
        <f t="shared" si="616"/>
        <v>1</v>
      </c>
      <c r="N6065" s="190" t="str">
        <f t="shared" si="614"/>
        <v>JANEIRO</v>
      </c>
    </row>
    <row r="6066" spans="4:14" x14ac:dyDescent="0.25">
      <c r="D6066" s="119" t="s">
        <v>192</v>
      </c>
      <c r="H6066" s="141">
        <f t="shared" si="615"/>
        <v>0</v>
      </c>
      <c r="M6066" s="190">
        <f t="shared" si="616"/>
        <v>1</v>
      </c>
      <c r="N6066" s="190" t="str">
        <f t="shared" si="614"/>
        <v>JANEIRO</v>
      </c>
    </row>
    <row r="6067" spans="4:14" x14ac:dyDescent="0.25">
      <c r="D6067" s="119" t="s">
        <v>192</v>
      </c>
      <c r="H6067" s="141">
        <f t="shared" si="615"/>
        <v>0</v>
      </c>
      <c r="M6067" s="190">
        <f t="shared" si="616"/>
        <v>1</v>
      </c>
      <c r="N6067" s="190" t="str">
        <f t="shared" si="614"/>
        <v>JANEIRO</v>
      </c>
    </row>
    <row r="6068" spans="4:14" x14ac:dyDescent="0.25">
      <c r="D6068" s="119" t="s">
        <v>192</v>
      </c>
      <c r="H6068" s="141">
        <f t="shared" si="615"/>
        <v>0</v>
      </c>
      <c r="M6068" s="190">
        <f t="shared" si="616"/>
        <v>1</v>
      </c>
      <c r="N6068" s="190" t="str">
        <f t="shared" si="614"/>
        <v>JANEIRO</v>
      </c>
    </row>
    <row r="6069" spans="4:14" x14ac:dyDescent="0.25">
      <c r="D6069" s="119" t="s">
        <v>192</v>
      </c>
      <c r="H6069" s="141">
        <f t="shared" si="615"/>
        <v>0</v>
      </c>
      <c r="M6069" s="190">
        <f t="shared" si="616"/>
        <v>1</v>
      </c>
      <c r="N6069" s="190" t="str">
        <f t="shared" si="614"/>
        <v>JANEIRO</v>
      </c>
    </row>
    <row r="6070" spans="4:14" x14ac:dyDescent="0.25">
      <c r="D6070" s="119" t="s">
        <v>192</v>
      </c>
      <c r="H6070" s="141">
        <f t="shared" si="615"/>
        <v>0</v>
      </c>
      <c r="M6070" s="190">
        <f t="shared" si="616"/>
        <v>1</v>
      </c>
      <c r="N6070" s="190" t="str">
        <f t="shared" si="614"/>
        <v>JANEIRO</v>
      </c>
    </row>
    <row r="6071" spans="4:14" x14ac:dyDescent="0.25">
      <c r="D6071" s="119" t="s">
        <v>192</v>
      </c>
      <c r="H6071" s="141">
        <f t="shared" si="615"/>
        <v>0</v>
      </c>
      <c r="M6071" s="190">
        <f t="shared" si="616"/>
        <v>1</v>
      </c>
      <c r="N6071" s="190" t="str">
        <f t="shared" si="614"/>
        <v>JANEIRO</v>
      </c>
    </row>
    <row r="6072" spans="4:14" x14ac:dyDescent="0.25">
      <c r="D6072" s="119" t="s">
        <v>192</v>
      </c>
      <c r="H6072" s="141">
        <f t="shared" si="615"/>
        <v>0</v>
      </c>
      <c r="M6072" s="190">
        <f t="shared" si="616"/>
        <v>1</v>
      </c>
      <c r="N6072" s="190" t="str">
        <f t="shared" si="614"/>
        <v>JANEIRO</v>
      </c>
    </row>
    <row r="6073" spans="4:14" x14ac:dyDescent="0.25">
      <c r="D6073" s="119" t="s">
        <v>192</v>
      </c>
      <c r="H6073" s="141">
        <f t="shared" si="615"/>
        <v>0</v>
      </c>
      <c r="M6073" s="190">
        <f t="shared" si="616"/>
        <v>1</v>
      </c>
      <c r="N6073" s="190" t="str">
        <f t="shared" si="614"/>
        <v>JANEIRO</v>
      </c>
    </row>
    <row r="6074" spans="4:14" x14ac:dyDescent="0.25">
      <c r="D6074" s="119" t="s">
        <v>192</v>
      </c>
      <c r="H6074" s="141">
        <f t="shared" si="615"/>
        <v>0</v>
      </c>
      <c r="M6074" s="190">
        <f t="shared" si="616"/>
        <v>1</v>
      </c>
      <c r="N6074" s="190" t="str">
        <f t="shared" si="614"/>
        <v>JANEIRO</v>
      </c>
    </row>
    <row r="6075" spans="4:14" x14ac:dyDescent="0.25">
      <c r="D6075" s="119" t="s">
        <v>192</v>
      </c>
      <c r="H6075" s="141">
        <f t="shared" si="615"/>
        <v>0</v>
      </c>
      <c r="M6075" s="190">
        <f t="shared" si="616"/>
        <v>1</v>
      </c>
      <c r="N6075" s="190" t="str">
        <f t="shared" si="614"/>
        <v>JANEIRO</v>
      </c>
    </row>
    <row r="6076" spans="4:14" x14ac:dyDescent="0.25">
      <c r="D6076" s="119" t="s">
        <v>192</v>
      </c>
      <c r="H6076" s="141">
        <f t="shared" si="615"/>
        <v>0</v>
      </c>
      <c r="M6076" s="190">
        <f t="shared" si="616"/>
        <v>1</v>
      </c>
      <c r="N6076" s="190" t="str">
        <f t="shared" si="614"/>
        <v>JANEIRO</v>
      </c>
    </row>
    <row r="6077" spans="4:14" x14ac:dyDescent="0.25">
      <c r="D6077" s="119" t="s">
        <v>192</v>
      </c>
      <c r="H6077" s="141">
        <f t="shared" si="615"/>
        <v>0</v>
      </c>
      <c r="M6077" s="190">
        <f t="shared" si="616"/>
        <v>1</v>
      </c>
      <c r="N6077" s="190" t="str">
        <f t="shared" si="614"/>
        <v>JANEIRO</v>
      </c>
    </row>
    <row r="6078" spans="4:14" x14ac:dyDescent="0.25">
      <c r="D6078" s="119" t="s">
        <v>192</v>
      </c>
      <c r="H6078" s="141">
        <f t="shared" si="615"/>
        <v>0</v>
      </c>
      <c r="M6078" s="190">
        <f t="shared" si="616"/>
        <v>1</v>
      </c>
      <c r="N6078" s="190" t="str">
        <f t="shared" si="614"/>
        <v>JANEIRO</v>
      </c>
    </row>
    <row r="6079" spans="4:14" x14ac:dyDescent="0.25">
      <c r="D6079" s="119" t="s">
        <v>192</v>
      </c>
      <c r="H6079" s="141">
        <f t="shared" si="615"/>
        <v>0</v>
      </c>
      <c r="M6079" s="190">
        <f t="shared" si="616"/>
        <v>1</v>
      </c>
      <c r="N6079" s="190" t="str">
        <f t="shared" si="614"/>
        <v>JANEIRO</v>
      </c>
    </row>
    <row r="6080" spans="4:14" x14ac:dyDescent="0.25">
      <c r="D6080" s="119" t="s">
        <v>192</v>
      </c>
      <c r="H6080" s="141">
        <f t="shared" si="615"/>
        <v>0</v>
      </c>
      <c r="M6080" s="190">
        <f t="shared" si="616"/>
        <v>1</v>
      </c>
      <c r="N6080" s="190" t="str">
        <f t="shared" si="614"/>
        <v>JANEIRO</v>
      </c>
    </row>
    <row r="6081" spans="4:14" x14ac:dyDescent="0.25">
      <c r="D6081" s="119" t="s">
        <v>192</v>
      </c>
      <c r="H6081" s="141">
        <f t="shared" si="615"/>
        <v>0</v>
      </c>
      <c r="M6081" s="190">
        <f t="shared" si="616"/>
        <v>1</v>
      </c>
      <c r="N6081" s="190" t="str">
        <f t="shared" si="614"/>
        <v>JANEIRO</v>
      </c>
    </row>
    <row r="6082" spans="4:14" x14ac:dyDescent="0.25">
      <c r="D6082" s="119" t="s">
        <v>192</v>
      </c>
      <c r="H6082" s="141">
        <f t="shared" si="615"/>
        <v>0</v>
      </c>
      <c r="M6082" s="190">
        <f t="shared" si="616"/>
        <v>1</v>
      </c>
      <c r="N6082" s="190" t="str">
        <f t="shared" si="614"/>
        <v>JANEIRO</v>
      </c>
    </row>
    <row r="6083" spans="4:14" x14ac:dyDescent="0.25">
      <c r="D6083" s="119" t="s">
        <v>192</v>
      </c>
      <c r="H6083" s="141">
        <f t="shared" si="615"/>
        <v>0</v>
      </c>
      <c r="M6083" s="190">
        <f t="shared" si="616"/>
        <v>1</v>
      </c>
      <c r="N6083" s="190" t="str">
        <f t="shared" si="614"/>
        <v>JANEIRO</v>
      </c>
    </row>
    <row r="6084" spans="4:14" x14ac:dyDescent="0.25">
      <c r="D6084" s="119" t="s">
        <v>192</v>
      </c>
      <c r="H6084" s="141">
        <f t="shared" si="615"/>
        <v>0</v>
      </c>
      <c r="M6084" s="190">
        <f t="shared" si="616"/>
        <v>1</v>
      </c>
      <c r="N6084" s="190" t="str">
        <f t="shared" si="614"/>
        <v>JANEIRO</v>
      </c>
    </row>
    <row r="6085" spans="4:14" x14ac:dyDescent="0.25">
      <c r="D6085" s="119" t="s">
        <v>192</v>
      </c>
      <c r="H6085" s="141">
        <f t="shared" si="615"/>
        <v>0</v>
      </c>
      <c r="M6085" s="190">
        <f t="shared" si="616"/>
        <v>1</v>
      </c>
      <c r="N6085" s="190" t="str">
        <f t="shared" ref="N6085:N6148" si="617">IF(M6085=1,"JANEIRO",IF(M6085=2,"FEVEREIRO",IF(M6085=3,"MARÇO",IF(M6085=4,"ABRIL",IF(M6085=5,"MAIO",IF(M6085=6,"JUNHO",IF(M6085=7,"JULHO",IF(M6085=8,"AGOSTO",IF(M6085=9,"SETEMBRO",IF(M6085=10,"OUTUBRO",IF(M6085=11,"NOVEMBRO",IF(M6085=12,"DEZEMBRO",""))))))))))))</f>
        <v>JANEIRO</v>
      </c>
    </row>
    <row r="6086" spans="4:14" x14ac:dyDescent="0.25">
      <c r="D6086" s="119" t="s">
        <v>192</v>
      </c>
      <c r="H6086" s="141">
        <f t="shared" ref="H6086:H6149" si="618">IF(OR(I6086="",I6086=0),G6086,I6086)</f>
        <v>0</v>
      </c>
      <c r="M6086" s="190">
        <f t="shared" ref="M6086:M6149" si="619">IFERROR(MONTH(O6086),"")</f>
        <v>1</v>
      </c>
      <c r="N6086" s="190" t="str">
        <f t="shared" si="617"/>
        <v>JANEIRO</v>
      </c>
    </row>
    <row r="6087" spans="4:14" x14ac:dyDescent="0.25">
      <c r="D6087" s="119" t="s">
        <v>192</v>
      </c>
      <c r="H6087" s="141">
        <f t="shared" si="618"/>
        <v>0</v>
      </c>
      <c r="M6087" s="190">
        <f t="shared" si="619"/>
        <v>1</v>
      </c>
      <c r="N6087" s="190" t="str">
        <f t="shared" si="617"/>
        <v>JANEIRO</v>
      </c>
    </row>
    <row r="6088" spans="4:14" x14ac:dyDescent="0.25">
      <c r="D6088" s="119" t="s">
        <v>192</v>
      </c>
      <c r="H6088" s="141">
        <f t="shared" si="618"/>
        <v>0</v>
      </c>
      <c r="M6088" s="190">
        <f t="shared" si="619"/>
        <v>1</v>
      </c>
      <c r="N6088" s="190" t="str">
        <f t="shared" si="617"/>
        <v>JANEIRO</v>
      </c>
    </row>
    <row r="6089" spans="4:14" x14ac:dyDescent="0.25">
      <c r="D6089" s="119" t="s">
        <v>192</v>
      </c>
      <c r="H6089" s="141">
        <f t="shared" si="618"/>
        <v>0</v>
      </c>
      <c r="M6089" s="190">
        <f t="shared" si="619"/>
        <v>1</v>
      </c>
      <c r="N6089" s="190" t="str">
        <f t="shared" si="617"/>
        <v>JANEIRO</v>
      </c>
    </row>
    <row r="6090" spans="4:14" x14ac:dyDescent="0.25">
      <c r="D6090" s="119" t="s">
        <v>192</v>
      </c>
      <c r="H6090" s="141">
        <f t="shared" si="618"/>
        <v>0</v>
      </c>
      <c r="M6090" s="190">
        <f t="shared" si="619"/>
        <v>1</v>
      </c>
      <c r="N6090" s="190" t="str">
        <f t="shared" si="617"/>
        <v>JANEIRO</v>
      </c>
    </row>
    <row r="6091" spans="4:14" x14ac:dyDescent="0.25">
      <c r="D6091" s="119" t="s">
        <v>192</v>
      </c>
      <c r="H6091" s="141">
        <f t="shared" si="618"/>
        <v>0</v>
      </c>
      <c r="M6091" s="190">
        <f t="shared" si="619"/>
        <v>1</v>
      </c>
      <c r="N6091" s="190" t="str">
        <f t="shared" si="617"/>
        <v>JANEIRO</v>
      </c>
    </row>
    <row r="6092" spans="4:14" x14ac:dyDescent="0.25">
      <c r="D6092" s="119" t="s">
        <v>192</v>
      </c>
      <c r="H6092" s="141">
        <f t="shared" si="618"/>
        <v>0</v>
      </c>
      <c r="M6092" s="190">
        <f t="shared" si="619"/>
        <v>1</v>
      </c>
      <c r="N6092" s="190" t="str">
        <f t="shared" si="617"/>
        <v>JANEIRO</v>
      </c>
    </row>
    <row r="6093" spans="4:14" x14ac:dyDescent="0.25">
      <c r="D6093" s="119" t="s">
        <v>192</v>
      </c>
      <c r="H6093" s="141">
        <f t="shared" si="618"/>
        <v>0</v>
      </c>
      <c r="M6093" s="190">
        <f t="shared" si="619"/>
        <v>1</v>
      </c>
      <c r="N6093" s="190" t="str">
        <f t="shared" si="617"/>
        <v>JANEIRO</v>
      </c>
    </row>
    <row r="6094" spans="4:14" x14ac:dyDescent="0.25">
      <c r="D6094" s="119" t="s">
        <v>192</v>
      </c>
      <c r="H6094" s="141">
        <f t="shared" si="618"/>
        <v>0</v>
      </c>
      <c r="M6094" s="190">
        <f t="shared" si="619"/>
        <v>1</v>
      </c>
      <c r="N6094" s="190" t="str">
        <f t="shared" si="617"/>
        <v>JANEIRO</v>
      </c>
    </row>
    <row r="6095" spans="4:14" x14ac:dyDescent="0.25">
      <c r="D6095" s="119" t="s">
        <v>192</v>
      </c>
      <c r="H6095" s="141">
        <f t="shared" si="618"/>
        <v>0</v>
      </c>
      <c r="M6095" s="190">
        <f t="shared" si="619"/>
        <v>1</v>
      </c>
      <c r="N6095" s="190" t="str">
        <f t="shared" si="617"/>
        <v>JANEIRO</v>
      </c>
    </row>
    <row r="6096" spans="4:14" x14ac:dyDescent="0.25">
      <c r="D6096" s="119" t="s">
        <v>192</v>
      </c>
      <c r="H6096" s="141">
        <f t="shared" si="618"/>
        <v>0</v>
      </c>
      <c r="M6096" s="190">
        <f t="shared" si="619"/>
        <v>1</v>
      </c>
      <c r="N6096" s="190" t="str">
        <f t="shared" si="617"/>
        <v>JANEIRO</v>
      </c>
    </row>
    <row r="6097" spans="4:14" x14ac:dyDescent="0.25">
      <c r="D6097" s="119" t="s">
        <v>192</v>
      </c>
      <c r="H6097" s="141">
        <f t="shared" si="618"/>
        <v>0</v>
      </c>
      <c r="M6097" s="190">
        <f t="shared" si="619"/>
        <v>1</v>
      </c>
      <c r="N6097" s="190" t="str">
        <f t="shared" si="617"/>
        <v>JANEIRO</v>
      </c>
    </row>
    <row r="6098" spans="4:14" x14ac:dyDescent="0.25">
      <c r="D6098" s="119" t="s">
        <v>192</v>
      </c>
      <c r="H6098" s="141">
        <f t="shared" si="618"/>
        <v>0</v>
      </c>
      <c r="M6098" s="190">
        <f t="shared" si="619"/>
        <v>1</v>
      </c>
      <c r="N6098" s="190" t="str">
        <f t="shared" si="617"/>
        <v>JANEIRO</v>
      </c>
    </row>
    <row r="6099" spans="4:14" x14ac:dyDescent="0.25">
      <c r="D6099" s="119" t="s">
        <v>192</v>
      </c>
      <c r="H6099" s="141">
        <f t="shared" si="618"/>
        <v>0</v>
      </c>
      <c r="M6099" s="190">
        <f t="shared" si="619"/>
        <v>1</v>
      </c>
      <c r="N6099" s="190" t="str">
        <f t="shared" si="617"/>
        <v>JANEIRO</v>
      </c>
    </row>
    <row r="6100" spans="4:14" x14ac:dyDescent="0.25">
      <c r="D6100" s="119" t="s">
        <v>192</v>
      </c>
      <c r="H6100" s="141">
        <f t="shared" si="618"/>
        <v>0</v>
      </c>
      <c r="M6100" s="190">
        <f t="shared" si="619"/>
        <v>1</v>
      </c>
      <c r="N6100" s="190" t="str">
        <f t="shared" si="617"/>
        <v>JANEIRO</v>
      </c>
    </row>
    <row r="6101" spans="4:14" x14ac:dyDescent="0.25">
      <c r="D6101" s="119" t="s">
        <v>192</v>
      </c>
      <c r="H6101" s="141">
        <f t="shared" si="618"/>
        <v>0</v>
      </c>
      <c r="M6101" s="190">
        <f t="shared" si="619"/>
        <v>1</v>
      </c>
      <c r="N6101" s="190" t="str">
        <f t="shared" si="617"/>
        <v>JANEIRO</v>
      </c>
    </row>
    <row r="6102" spans="4:14" x14ac:dyDescent="0.25">
      <c r="D6102" s="119" t="s">
        <v>192</v>
      </c>
      <c r="H6102" s="141">
        <f t="shared" si="618"/>
        <v>0</v>
      </c>
      <c r="M6102" s="190">
        <f t="shared" si="619"/>
        <v>1</v>
      </c>
      <c r="N6102" s="190" t="str">
        <f t="shared" si="617"/>
        <v>JANEIRO</v>
      </c>
    </row>
    <row r="6103" spans="4:14" x14ac:dyDescent="0.25">
      <c r="D6103" s="119" t="s">
        <v>192</v>
      </c>
      <c r="H6103" s="141">
        <f t="shared" si="618"/>
        <v>0</v>
      </c>
      <c r="M6103" s="190">
        <f t="shared" si="619"/>
        <v>1</v>
      </c>
      <c r="N6103" s="190" t="str">
        <f t="shared" si="617"/>
        <v>JANEIRO</v>
      </c>
    </row>
    <row r="6104" spans="4:14" x14ac:dyDescent="0.25">
      <c r="D6104" s="119" t="s">
        <v>192</v>
      </c>
      <c r="H6104" s="141">
        <f t="shared" si="618"/>
        <v>0</v>
      </c>
      <c r="M6104" s="190">
        <f t="shared" si="619"/>
        <v>1</v>
      </c>
      <c r="N6104" s="190" t="str">
        <f t="shared" si="617"/>
        <v>JANEIRO</v>
      </c>
    </row>
    <row r="6105" spans="4:14" x14ac:dyDescent="0.25">
      <c r="D6105" s="119" t="s">
        <v>192</v>
      </c>
      <c r="H6105" s="141">
        <f t="shared" si="618"/>
        <v>0</v>
      </c>
      <c r="M6105" s="190">
        <f t="shared" si="619"/>
        <v>1</v>
      </c>
      <c r="N6105" s="190" t="str">
        <f t="shared" si="617"/>
        <v>JANEIRO</v>
      </c>
    </row>
    <row r="6106" spans="4:14" x14ac:dyDescent="0.25">
      <c r="D6106" s="119" t="s">
        <v>192</v>
      </c>
      <c r="H6106" s="141">
        <f t="shared" si="618"/>
        <v>0</v>
      </c>
      <c r="M6106" s="190">
        <f t="shared" si="619"/>
        <v>1</v>
      </c>
      <c r="N6106" s="190" t="str">
        <f t="shared" si="617"/>
        <v>JANEIRO</v>
      </c>
    </row>
    <row r="6107" spans="4:14" x14ac:dyDescent="0.25">
      <c r="D6107" s="119" t="s">
        <v>192</v>
      </c>
      <c r="H6107" s="141">
        <f t="shared" si="618"/>
        <v>0</v>
      </c>
      <c r="M6107" s="190">
        <f t="shared" si="619"/>
        <v>1</v>
      </c>
      <c r="N6107" s="190" t="str">
        <f t="shared" si="617"/>
        <v>JANEIRO</v>
      </c>
    </row>
    <row r="6108" spans="4:14" x14ac:dyDescent="0.25">
      <c r="D6108" s="119" t="s">
        <v>192</v>
      </c>
      <c r="H6108" s="141">
        <f t="shared" si="618"/>
        <v>0</v>
      </c>
      <c r="M6108" s="190">
        <f t="shared" si="619"/>
        <v>1</v>
      </c>
      <c r="N6108" s="190" t="str">
        <f t="shared" si="617"/>
        <v>JANEIRO</v>
      </c>
    </row>
    <row r="6109" spans="4:14" x14ac:dyDescent="0.25">
      <c r="D6109" s="119" t="s">
        <v>192</v>
      </c>
      <c r="H6109" s="141">
        <f t="shared" si="618"/>
        <v>0</v>
      </c>
      <c r="M6109" s="190">
        <f t="shared" si="619"/>
        <v>1</v>
      </c>
      <c r="N6109" s="190" t="str">
        <f t="shared" si="617"/>
        <v>JANEIRO</v>
      </c>
    </row>
    <row r="6110" spans="4:14" x14ac:dyDescent="0.25">
      <c r="D6110" s="119" t="s">
        <v>192</v>
      </c>
      <c r="H6110" s="141">
        <f t="shared" si="618"/>
        <v>0</v>
      </c>
      <c r="M6110" s="190">
        <f t="shared" si="619"/>
        <v>1</v>
      </c>
      <c r="N6110" s="190" t="str">
        <f t="shared" si="617"/>
        <v>JANEIRO</v>
      </c>
    </row>
    <row r="6111" spans="4:14" x14ac:dyDescent="0.25">
      <c r="D6111" s="119" t="s">
        <v>192</v>
      </c>
      <c r="H6111" s="141">
        <f t="shared" si="618"/>
        <v>0</v>
      </c>
      <c r="M6111" s="190">
        <f t="shared" si="619"/>
        <v>1</v>
      </c>
      <c r="N6111" s="190" t="str">
        <f t="shared" si="617"/>
        <v>JANEIRO</v>
      </c>
    </row>
    <row r="6112" spans="4:14" x14ac:dyDescent="0.25">
      <c r="D6112" s="119" t="s">
        <v>192</v>
      </c>
      <c r="H6112" s="141">
        <f t="shared" si="618"/>
        <v>0</v>
      </c>
      <c r="M6112" s="190">
        <f t="shared" si="619"/>
        <v>1</v>
      </c>
      <c r="N6112" s="190" t="str">
        <f t="shared" si="617"/>
        <v>JANEIRO</v>
      </c>
    </row>
    <row r="6113" spans="4:14" x14ac:dyDescent="0.25">
      <c r="D6113" s="119" t="s">
        <v>192</v>
      </c>
      <c r="H6113" s="141">
        <f t="shared" si="618"/>
        <v>0</v>
      </c>
      <c r="M6113" s="190">
        <f t="shared" si="619"/>
        <v>1</v>
      </c>
      <c r="N6113" s="190" t="str">
        <f t="shared" si="617"/>
        <v>JANEIRO</v>
      </c>
    </row>
    <row r="6114" spans="4:14" x14ac:dyDescent="0.25">
      <c r="D6114" s="119" t="s">
        <v>192</v>
      </c>
      <c r="H6114" s="141">
        <f t="shared" si="618"/>
        <v>0</v>
      </c>
      <c r="M6114" s="190">
        <f t="shared" si="619"/>
        <v>1</v>
      </c>
      <c r="N6114" s="190" t="str">
        <f t="shared" si="617"/>
        <v>JANEIRO</v>
      </c>
    </row>
    <row r="6115" spans="4:14" x14ac:dyDescent="0.25">
      <c r="D6115" s="119" t="s">
        <v>192</v>
      </c>
      <c r="H6115" s="141">
        <f t="shared" si="618"/>
        <v>0</v>
      </c>
      <c r="M6115" s="190">
        <f t="shared" si="619"/>
        <v>1</v>
      </c>
      <c r="N6115" s="190" t="str">
        <f t="shared" si="617"/>
        <v>JANEIRO</v>
      </c>
    </row>
    <row r="6116" spans="4:14" x14ac:dyDescent="0.25">
      <c r="D6116" s="119" t="s">
        <v>192</v>
      </c>
      <c r="H6116" s="141">
        <f t="shared" si="618"/>
        <v>0</v>
      </c>
      <c r="M6116" s="190">
        <f t="shared" si="619"/>
        <v>1</v>
      </c>
      <c r="N6116" s="190" t="str">
        <f t="shared" si="617"/>
        <v>JANEIRO</v>
      </c>
    </row>
    <row r="6117" spans="4:14" x14ac:dyDescent="0.25">
      <c r="D6117" s="119" t="s">
        <v>192</v>
      </c>
      <c r="H6117" s="141">
        <f t="shared" si="618"/>
        <v>0</v>
      </c>
      <c r="M6117" s="190">
        <f t="shared" si="619"/>
        <v>1</v>
      </c>
      <c r="N6117" s="190" t="str">
        <f t="shared" si="617"/>
        <v>JANEIRO</v>
      </c>
    </row>
    <row r="6118" spans="4:14" x14ac:dyDescent="0.25">
      <c r="D6118" s="119" t="s">
        <v>192</v>
      </c>
      <c r="H6118" s="141">
        <f t="shared" si="618"/>
        <v>0</v>
      </c>
      <c r="M6118" s="190">
        <f t="shared" si="619"/>
        <v>1</v>
      </c>
      <c r="N6118" s="190" t="str">
        <f t="shared" si="617"/>
        <v>JANEIRO</v>
      </c>
    </row>
    <row r="6119" spans="4:14" x14ac:dyDescent="0.25">
      <c r="D6119" s="119" t="s">
        <v>192</v>
      </c>
      <c r="H6119" s="141">
        <f t="shared" si="618"/>
        <v>0</v>
      </c>
      <c r="M6119" s="190">
        <f t="shared" si="619"/>
        <v>1</v>
      </c>
      <c r="N6119" s="190" t="str">
        <f t="shared" si="617"/>
        <v>JANEIRO</v>
      </c>
    </row>
    <row r="6120" spans="4:14" x14ac:dyDescent="0.25">
      <c r="D6120" s="119" t="s">
        <v>192</v>
      </c>
      <c r="H6120" s="141">
        <f t="shared" si="618"/>
        <v>0</v>
      </c>
      <c r="M6120" s="190">
        <f t="shared" si="619"/>
        <v>1</v>
      </c>
      <c r="N6120" s="190" t="str">
        <f t="shared" si="617"/>
        <v>JANEIRO</v>
      </c>
    </row>
    <row r="6121" spans="4:14" x14ac:dyDescent="0.25">
      <c r="D6121" s="119" t="s">
        <v>192</v>
      </c>
      <c r="H6121" s="141">
        <f t="shared" si="618"/>
        <v>0</v>
      </c>
      <c r="M6121" s="190">
        <f t="shared" si="619"/>
        <v>1</v>
      </c>
      <c r="N6121" s="190" t="str">
        <f t="shared" si="617"/>
        <v>JANEIRO</v>
      </c>
    </row>
    <row r="6122" spans="4:14" x14ac:dyDescent="0.25">
      <c r="D6122" s="119" t="s">
        <v>192</v>
      </c>
      <c r="H6122" s="141">
        <f t="shared" si="618"/>
        <v>0</v>
      </c>
      <c r="M6122" s="190">
        <f t="shared" si="619"/>
        <v>1</v>
      </c>
      <c r="N6122" s="190" t="str">
        <f t="shared" si="617"/>
        <v>JANEIRO</v>
      </c>
    </row>
    <row r="6123" spans="4:14" x14ac:dyDescent="0.25">
      <c r="D6123" s="119" t="s">
        <v>192</v>
      </c>
      <c r="H6123" s="141">
        <f t="shared" si="618"/>
        <v>0</v>
      </c>
      <c r="M6123" s="190">
        <f t="shared" si="619"/>
        <v>1</v>
      </c>
      <c r="N6123" s="190" t="str">
        <f t="shared" si="617"/>
        <v>JANEIRO</v>
      </c>
    </row>
    <row r="6124" spans="4:14" x14ac:dyDescent="0.25">
      <c r="D6124" s="119" t="s">
        <v>192</v>
      </c>
      <c r="H6124" s="141">
        <f t="shared" si="618"/>
        <v>0</v>
      </c>
      <c r="M6124" s="190">
        <f t="shared" si="619"/>
        <v>1</v>
      </c>
      <c r="N6124" s="190" t="str">
        <f t="shared" si="617"/>
        <v>JANEIRO</v>
      </c>
    </row>
    <row r="6125" spans="4:14" x14ac:dyDescent="0.25">
      <c r="D6125" s="119" t="s">
        <v>192</v>
      </c>
      <c r="H6125" s="141">
        <f t="shared" si="618"/>
        <v>0</v>
      </c>
      <c r="M6125" s="190">
        <f t="shared" si="619"/>
        <v>1</v>
      </c>
      <c r="N6125" s="190" t="str">
        <f t="shared" si="617"/>
        <v>JANEIRO</v>
      </c>
    </row>
    <row r="6126" spans="4:14" x14ac:dyDescent="0.25">
      <c r="D6126" s="119" t="s">
        <v>192</v>
      </c>
      <c r="H6126" s="141">
        <f t="shared" si="618"/>
        <v>0</v>
      </c>
      <c r="M6126" s="190">
        <f t="shared" si="619"/>
        <v>1</v>
      </c>
      <c r="N6126" s="190" t="str">
        <f t="shared" si="617"/>
        <v>JANEIRO</v>
      </c>
    </row>
    <row r="6127" spans="4:14" x14ac:dyDescent="0.25">
      <c r="D6127" s="119" t="s">
        <v>192</v>
      </c>
      <c r="H6127" s="141">
        <f t="shared" si="618"/>
        <v>0</v>
      </c>
      <c r="M6127" s="190">
        <f t="shared" si="619"/>
        <v>1</v>
      </c>
      <c r="N6127" s="190" t="str">
        <f t="shared" si="617"/>
        <v>JANEIRO</v>
      </c>
    </row>
    <row r="6128" spans="4:14" x14ac:dyDescent="0.25">
      <c r="D6128" s="119" t="s">
        <v>192</v>
      </c>
      <c r="H6128" s="141">
        <f t="shared" si="618"/>
        <v>0</v>
      </c>
      <c r="M6128" s="190">
        <f t="shared" si="619"/>
        <v>1</v>
      </c>
      <c r="N6128" s="190" t="str">
        <f t="shared" si="617"/>
        <v>JANEIRO</v>
      </c>
    </row>
    <row r="6129" spans="4:14" x14ac:dyDescent="0.25">
      <c r="D6129" s="119" t="s">
        <v>192</v>
      </c>
      <c r="H6129" s="141">
        <f t="shared" si="618"/>
        <v>0</v>
      </c>
      <c r="M6129" s="190">
        <f t="shared" si="619"/>
        <v>1</v>
      </c>
      <c r="N6129" s="190" t="str">
        <f t="shared" si="617"/>
        <v>JANEIRO</v>
      </c>
    </row>
    <row r="6130" spans="4:14" x14ac:dyDescent="0.25">
      <c r="D6130" s="119" t="s">
        <v>192</v>
      </c>
      <c r="H6130" s="141">
        <f t="shared" si="618"/>
        <v>0</v>
      </c>
      <c r="M6130" s="190">
        <f t="shared" si="619"/>
        <v>1</v>
      </c>
      <c r="N6130" s="190" t="str">
        <f t="shared" si="617"/>
        <v>JANEIRO</v>
      </c>
    </row>
    <row r="6131" spans="4:14" x14ac:dyDescent="0.25">
      <c r="D6131" s="119" t="s">
        <v>192</v>
      </c>
      <c r="H6131" s="141">
        <f t="shared" si="618"/>
        <v>0</v>
      </c>
      <c r="M6131" s="190">
        <f t="shared" si="619"/>
        <v>1</v>
      </c>
      <c r="N6131" s="190" t="str">
        <f t="shared" si="617"/>
        <v>JANEIRO</v>
      </c>
    </row>
    <row r="6132" spans="4:14" x14ac:dyDescent="0.25">
      <c r="D6132" s="119" t="s">
        <v>192</v>
      </c>
      <c r="H6132" s="141">
        <f t="shared" si="618"/>
        <v>0</v>
      </c>
      <c r="M6132" s="190">
        <f t="shared" si="619"/>
        <v>1</v>
      </c>
      <c r="N6132" s="190" t="str">
        <f t="shared" si="617"/>
        <v>JANEIRO</v>
      </c>
    </row>
    <row r="6133" spans="4:14" x14ac:dyDescent="0.25">
      <c r="D6133" s="119" t="s">
        <v>192</v>
      </c>
      <c r="H6133" s="141">
        <f t="shared" si="618"/>
        <v>0</v>
      </c>
      <c r="M6133" s="190">
        <f t="shared" si="619"/>
        <v>1</v>
      </c>
      <c r="N6133" s="190" t="str">
        <f t="shared" si="617"/>
        <v>JANEIRO</v>
      </c>
    </row>
    <row r="6134" spans="4:14" x14ac:dyDescent="0.25">
      <c r="D6134" s="119" t="s">
        <v>192</v>
      </c>
      <c r="H6134" s="141">
        <f t="shared" si="618"/>
        <v>0</v>
      </c>
      <c r="M6134" s="190">
        <f t="shared" si="619"/>
        <v>1</v>
      </c>
      <c r="N6134" s="190" t="str">
        <f t="shared" si="617"/>
        <v>JANEIRO</v>
      </c>
    </row>
    <row r="6135" spans="4:14" x14ac:dyDescent="0.25">
      <c r="D6135" s="119" t="s">
        <v>192</v>
      </c>
      <c r="H6135" s="141">
        <f t="shared" si="618"/>
        <v>0</v>
      </c>
      <c r="M6135" s="190">
        <f t="shared" si="619"/>
        <v>1</v>
      </c>
      <c r="N6135" s="190" t="str">
        <f t="shared" si="617"/>
        <v>JANEIRO</v>
      </c>
    </row>
    <row r="6136" spans="4:14" x14ac:dyDescent="0.25">
      <c r="D6136" s="119" t="s">
        <v>192</v>
      </c>
      <c r="H6136" s="141">
        <f t="shared" si="618"/>
        <v>0</v>
      </c>
      <c r="M6136" s="190">
        <f t="shared" si="619"/>
        <v>1</v>
      </c>
      <c r="N6136" s="190" t="str">
        <f t="shared" si="617"/>
        <v>JANEIRO</v>
      </c>
    </row>
    <row r="6137" spans="4:14" x14ac:dyDescent="0.25">
      <c r="D6137" s="119" t="s">
        <v>192</v>
      </c>
      <c r="H6137" s="141">
        <f t="shared" si="618"/>
        <v>0</v>
      </c>
      <c r="M6137" s="190">
        <f t="shared" si="619"/>
        <v>1</v>
      </c>
      <c r="N6137" s="190" t="str">
        <f t="shared" si="617"/>
        <v>JANEIRO</v>
      </c>
    </row>
    <row r="6138" spans="4:14" x14ac:dyDescent="0.25">
      <c r="D6138" s="119" t="s">
        <v>192</v>
      </c>
      <c r="H6138" s="141">
        <f t="shared" si="618"/>
        <v>0</v>
      </c>
      <c r="M6138" s="190">
        <f t="shared" si="619"/>
        <v>1</v>
      </c>
      <c r="N6138" s="190" t="str">
        <f t="shared" si="617"/>
        <v>JANEIRO</v>
      </c>
    </row>
    <row r="6139" spans="4:14" x14ac:dyDescent="0.25">
      <c r="D6139" s="119" t="s">
        <v>192</v>
      </c>
      <c r="H6139" s="141">
        <f t="shared" si="618"/>
        <v>0</v>
      </c>
      <c r="M6139" s="190">
        <f t="shared" si="619"/>
        <v>1</v>
      </c>
      <c r="N6139" s="190" t="str">
        <f t="shared" si="617"/>
        <v>JANEIRO</v>
      </c>
    </row>
    <row r="6140" spans="4:14" x14ac:dyDescent="0.25">
      <c r="D6140" s="119" t="s">
        <v>192</v>
      </c>
      <c r="H6140" s="141">
        <f t="shared" si="618"/>
        <v>0</v>
      </c>
      <c r="M6140" s="190">
        <f t="shared" si="619"/>
        <v>1</v>
      </c>
      <c r="N6140" s="190" t="str">
        <f t="shared" si="617"/>
        <v>JANEIRO</v>
      </c>
    </row>
    <row r="6141" spans="4:14" x14ac:dyDescent="0.25">
      <c r="D6141" s="119" t="s">
        <v>192</v>
      </c>
      <c r="H6141" s="141">
        <f t="shared" si="618"/>
        <v>0</v>
      </c>
      <c r="M6141" s="190">
        <f t="shared" si="619"/>
        <v>1</v>
      </c>
      <c r="N6141" s="190" t="str">
        <f t="shared" si="617"/>
        <v>JANEIRO</v>
      </c>
    </row>
    <row r="6142" spans="4:14" x14ac:dyDescent="0.25">
      <c r="D6142" s="119" t="s">
        <v>192</v>
      </c>
      <c r="H6142" s="141">
        <f t="shared" si="618"/>
        <v>0</v>
      </c>
      <c r="M6142" s="190">
        <f t="shared" si="619"/>
        <v>1</v>
      </c>
      <c r="N6142" s="190" t="str">
        <f t="shared" si="617"/>
        <v>JANEIRO</v>
      </c>
    </row>
    <row r="6143" spans="4:14" x14ac:dyDescent="0.25">
      <c r="D6143" s="119" t="s">
        <v>192</v>
      </c>
      <c r="H6143" s="141">
        <f t="shared" si="618"/>
        <v>0</v>
      </c>
      <c r="M6143" s="190">
        <f t="shared" si="619"/>
        <v>1</v>
      </c>
      <c r="N6143" s="190" t="str">
        <f t="shared" si="617"/>
        <v>JANEIRO</v>
      </c>
    </row>
    <row r="6144" spans="4:14" x14ac:dyDescent="0.25">
      <c r="D6144" s="119" t="s">
        <v>192</v>
      </c>
      <c r="H6144" s="141">
        <f t="shared" si="618"/>
        <v>0</v>
      </c>
      <c r="M6144" s="190">
        <f t="shared" si="619"/>
        <v>1</v>
      </c>
      <c r="N6144" s="190" t="str">
        <f t="shared" si="617"/>
        <v>JANEIRO</v>
      </c>
    </row>
    <row r="6145" spans="4:14" x14ac:dyDescent="0.25">
      <c r="D6145" s="119" t="s">
        <v>192</v>
      </c>
      <c r="H6145" s="141">
        <f t="shared" si="618"/>
        <v>0</v>
      </c>
      <c r="M6145" s="190">
        <f t="shared" si="619"/>
        <v>1</v>
      </c>
      <c r="N6145" s="190" t="str">
        <f t="shared" si="617"/>
        <v>JANEIRO</v>
      </c>
    </row>
    <row r="6146" spans="4:14" x14ac:dyDescent="0.25">
      <c r="D6146" s="119" t="s">
        <v>192</v>
      </c>
      <c r="H6146" s="141">
        <f t="shared" si="618"/>
        <v>0</v>
      </c>
      <c r="M6146" s="190">
        <f t="shared" si="619"/>
        <v>1</v>
      </c>
      <c r="N6146" s="190" t="str">
        <f t="shared" si="617"/>
        <v>JANEIRO</v>
      </c>
    </row>
    <row r="6147" spans="4:14" x14ac:dyDescent="0.25">
      <c r="D6147" s="119" t="s">
        <v>192</v>
      </c>
      <c r="H6147" s="141">
        <f t="shared" si="618"/>
        <v>0</v>
      </c>
      <c r="M6147" s="190">
        <f t="shared" si="619"/>
        <v>1</v>
      </c>
      <c r="N6147" s="190" t="str">
        <f t="shared" si="617"/>
        <v>JANEIRO</v>
      </c>
    </row>
    <row r="6148" spans="4:14" x14ac:dyDescent="0.25">
      <c r="D6148" s="119" t="s">
        <v>192</v>
      </c>
      <c r="H6148" s="141">
        <f t="shared" si="618"/>
        <v>0</v>
      </c>
      <c r="M6148" s="190">
        <f t="shared" si="619"/>
        <v>1</v>
      </c>
      <c r="N6148" s="190" t="str">
        <f t="shared" si="617"/>
        <v>JANEIRO</v>
      </c>
    </row>
    <row r="6149" spans="4:14" x14ac:dyDescent="0.25">
      <c r="D6149" s="119" t="s">
        <v>192</v>
      </c>
      <c r="H6149" s="141">
        <f t="shared" si="618"/>
        <v>0</v>
      </c>
      <c r="M6149" s="190">
        <f t="shared" si="619"/>
        <v>1</v>
      </c>
      <c r="N6149" s="190" t="str">
        <f t="shared" ref="N6149:N6212" si="620">IF(M6149=1,"JANEIRO",IF(M6149=2,"FEVEREIRO",IF(M6149=3,"MARÇO",IF(M6149=4,"ABRIL",IF(M6149=5,"MAIO",IF(M6149=6,"JUNHO",IF(M6149=7,"JULHO",IF(M6149=8,"AGOSTO",IF(M6149=9,"SETEMBRO",IF(M6149=10,"OUTUBRO",IF(M6149=11,"NOVEMBRO",IF(M6149=12,"DEZEMBRO",""))))))))))))</f>
        <v>JANEIRO</v>
      </c>
    </row>
    <row r="6150" spans="4:14" x14ac:dyDescent="0.25">
      <c r="D6150" s="119" t="s">
        <v>192</v>
      </c>
      <c r="H6150" s="141">
        <f t="shared" ref="H6150:H6213" si="621">IF(OR(I6150="",I6150=0),G6150,I6150)</f>
        <v>0</v>
      </c>
      <c r="M6150" s="190">
        <f t="shared" ref="M6150:M6213" si="622">IFERROR(MONTH(O6150),"")</f>
        <v>1</v>
      </c>
      <c r="N6150" s="190" t="str">
        <f t="shared" si="620"/>
        <v>JANEIRO</v>
      </c>
    </row>
    <row r="6151" spans="4:14" x14ac:dyDescent="0.25">
      <c r="D6151" s="119" t="s">
        <v>192</v>
      </c>
      <c r="H6151" s="141">
        <f t="shared" si="621"/>
        <v>0</v>
      </c>
      <c r="M6151" s="190">
        <f t="shared" si="622"/>
        <v>1</v>
      </c>
      <c r="N6151" s="190" t="str">
        <f t="shared" si="620"/>
        <v>JANEIRO</v>
      </c>
    </row>
    <row r="6152" spans="4:14" x14ac:dyDescent="0.25">
      <c r="D6152" s="119" t="s">
        <v>192</v>
      </c>
      <c r="H6152" s="141">
        <f t="shared" si="621"/>
        <v>0</v>
      </c>
      <c r="M6152" s="190">
        <f t="shared" si="622"/>
        <v>1</v>
      </c>
      <c r="N6152" s="190" t="str">
        <f t="shared" si="620"/>
        <v>JANEIRO</v>
      </c>
    </row>
    <row r="6153" spans="4:14" x14ac:dyDescent="0.25">
      <c r="D6153" s="119" t="s">
        <v>192</v>
      </c>
      <c r="H6153" s="141">
        <f t="shared" si="621"/>
        <v>0</v>
      </c>
      <c r="M6153" s="190">
        <f t="shared" si="622"/>
        <v>1</v>
      </c>
      <c r="N6153" s="190" t="str">
        <f t="shared" si="620"/>
        <v>JANEIRO</v>
      </c>
    </row>
    <row r="6154" spans="4:14" x14ac:dyDescent="0.25">
      <c r="D6154" s="119" t="s">
        <v>192</v>
      </c>
      <c r="H6154" s="141">
        <f t="shared" si="621"/>
        <v>0</v>
      </c>
      <c r="M6154" s="190">
        <f t="shared" si="622"/>
        <v>1</v>
      </c>
      <c r="N6154" s="190" t="str">
        <f t="shared" si="620"/>
        <v>JANEIRO</v>
      </c>
    </row>
    <row r="6155" spans="4:14" x14ac:dyDescent="0.25">
      <c r="D6155" s="119" t="s">
        <v>192</v>
      </c>
      <c r="H6155" s="141">
        <f t="shared" si="621"/>
        <v>0</v>
      </c>
      <c r="M6155" s="190">
        <f t="shared" si="622"/>
        <v>1</v>
      </c>
      <c r="N6155" s="190" t="str">
        <f t="shared" si="620"/>
        <v>JANEIRO</v>
      </c>
    </row>
    <row r="6156" spans="4:14" x14ac:dyDescent="0.25">
      <c r="D6156" s="119" t="s">
        <v>192</v>
      </c>
      <c r="H6156" s="141">
        <f t="shared" si="621"/>
        <v>0</v>
      </c>
      <c r="M6156" s="190">
        <f t="shared" si="622"/>
        <v>1</v>
      </c>
      <c r="N6156" s="190" t="str">
        <f t="shared" si="620"/>
        <v>JANEIRO</v>
      </c>
    </row>
    <row r="6157" spans="4:14" x14ac:dyDescent="0.25">
      <c r="D6157" s="119" t="s">
        <v>192</v>
      </c>
      <c r="H6157" s="141">
        <f t="shared" si="621"/>
        <v>0</v>
      </c>
      <c r="M6157" s="190">
        <f t="shared" si="622"/>
        <v>1</v>
      </c>
      <c r="N6157" s="190" t="str">
        <f t="shared" si="620"/>
        <v>JANEIRO</v>
      </c>
    </row>
    <row r="6158" spans="4:14" x14ac:dyDescent="0.25">
      <c r="D6158" s="119" t="s">
        <v>192</v>
      </c>
      <c r="H6158" s="141">
        <f t="shared" si="621"/>
        <v>0</v>
      </c>
      <c r="M6158" s="190">
        <f t="shared" si="622"/>
        <v>1</v>
      </c>
      <c r="N6158" s="190" t="str">
        <f t="shared" si="620"/>
        <v>JANEIRO</v>
      </c>
    </row>
    <row r="6159" spans="4:14" x14ac:dyDescent="0.25">
      <c r="D6159" s="119" t="s">
        <v>192</v>
      </c>
      <c r="H6159" s="141">
        <f t="shared" si="621"/>
        <v>0</v>
      </c>
      <c r="M6159" s="190">
        <f t="shared" si="622"/>
        <v>1</v>
      </c>
      <c r="N6159" s="190" t="str">
        <f t="shared" si="620"/>
        <v>JANEIRO</v>
      </c>
    </row>
    <row r="6160" spans="4:14" x14ac:dyDescent="0.25">
      <c r="D6160" s="119" t="s">
        <v>192</v>
      </c>
      <c r="H6160" s="141">
        <f t="shared" si="621"/>
        <v>0</v>
      </c>
      <c r="M6160" s="190">
        <f t="shared" si="622"/>
        <v>1</v>
      </c>
      <c r="N6160" s="190" t="str">
        <f t="shared" si="620"/>
        <v>JANEIRO</v>
      </c>
    </row>
    <row r="6161" spans="4:14" x14ac:dyDescent="0.25">
      <c r="D6161" s="119" t="s">
        <v>192</v>
      </c>
      <c r="H6161" s="141">
        <f t="shared" si="621"/>
        <v>0</v>
      </c>
      <c r="M6161" s="190">
        <f t="shared" si="622"/>
        <v>1</v>
      </c>
      <c r="N6161" s="190" t="str">
        <f t="shared" si="620"/>
        <v>JANEIRO</v>
      </c>
    </row>
    <row r="6162" spans="4:14" x14ac:dyDescent="0.25">
      <c r="D6162" s="119" t="s">
        <v>192</v>
      </c>
      <c r="H6162" s="141">
        <f t="shared" si="621"/>
        <v>0</v>
      </c>
      <c r="M6162" s="190">
        <f t="shared" si="622"/>
        <v>1</v>
      </c>
      <c r="N6162" s="190" t="str">
        <f t="shared" si="620"/>
        <v>JANEIRO</v>
      </c>
    </row>
    <row r="6163" spans="4:14" x14ac:dyDescent="0.25">
      <c r="D6163" s="119" t="s">
        <v>192</v>
      </c>
      <c r="H6163" s="141">
        <f t="shared" si="621"/>
        <v>0</v>
      </c>
      <c r="M6163" s="190">
        <f t="shared" si="622"/>
        <v>1</v>
      </c>
      <c r="N6163" s="190" t="str">
        <f t="shared" si="620"/>
        <v>JANEIRO</v>
      </c>
    </row>
    <row r="6164" spans="4:14" x14ac:dyDescent="0.25">
      <c r="D6164" s="119" t="s">
        <v>192</v>
      </c>
      <c r="H6164" s="141">
        <f t="shared" si="621"/>
        <v>0</v>
      </c>
      <c r="M6164" s="190">
        <f t="shared" si="622"/>
        <v>1</v>
      </c>
      <c r="N6164" s="190" t="str">
        <f t="shared" si="620"/>
        <v>JANEIRO</v>
      </c>
    </row>
    <row r="6165" spans="4:14" x14ac:dyDescent="0.25">
      <c r="D6165" s="119" t="s">
        <v>192</v>
      </c>
      <c r="H6165" s="141">
        <f t="shared" si="621"/>
        <v>0</v>
      </c>
      <c r="M6165" s="190">
        <f t="shared" si="622"/>
        <v>1</v>
      </c>
      <c r="N6165" s="190" t="str">
        <f t="shared" si="620"/>
        <v>JANEIRO</v>
      </c>
    </row>
    <row r="6166" spans="4:14" x14ac:dyDescent="0.25">
      <c r="D6166" s="119" t="s">
        <v>192</v>
      </c>
      <c r="H6166" s="141">
        <f t="shared" si="621"/>
        <v>0</v>
      </c>
      <c r="M6166" s="190">
        <f t="shared" si="622"/>
        <v>1</v>
      </c>
      <c r="N6166" s="190" t="str">
        <f t="shared" si="620"/>
        <v>JANEIRO</v>
      </c>
    </row>
    <row r="6167" spans="4:14" x14ac:dyDescent="0.25">
      <c r="D6167" s="119" t="s">
        <v>192</v>
      </c>
      <c r="H6167" s="141">
        <f t="shared" si="621"/>
        <v>0</v>
      </c>
      <c r="M6167" s="190">
        <f t="shared" si="622"/>
        <v>1</v>
      </c>
      <c r="N6167" s="190" t="str">
        <f t="shared" si="620"/>
        <v>JANEIRO</v>
      </c>
    </row>
    <row r="6168" spans="4:14" x14ac:dyDescent="0.25">
      <c r="D6168" s="119" t="s">
        <v>192</v>
      </c>
      <c r="H6168" s="141">
        <f t="shared" si="621"/>
        <v>0</v>
      </c>
      <c r="M6168" s="190">
        <f t="shared" si="622"/>
        <v>1</v>
      </c>
      <c r="N6168" s="190" t="str">
        <f t="shared" si="620"/>
        <v>JANEIRO</v>
      </c>
    </row>
    <row r="6169" spans="4:14" x14ac:dyDescent="0.25">
      <c r="D6169" s="119" t="s">
        <v>192</v>
      </c>
      <c r="H6169" s="141">
        <f t="shared" si="621"/>
        <v>0</v>
      </c>
      <c r="M6169" s="190">
        <f t="shared" si="622"/>
        <v>1</v>
      </c>
      <c r="N6169" s="190" t="str">
        <f t="shared" si="620"/>
        <v>JANEIRO</v>
      </c>
    </row>
    <row r="6170" spans="4:14" x14ac:dyDescent="0.25">
      <c r="D6170" s="119" t="s">
        <v>192</v>
      </c>
      <c r="H6170" s="141">
        <f t="shared" si="621"/>
        <v>0</v>
      </c>
      <c r="M6170" s="190">
        <f t="shared" si="622"/>
        <v>1</v>
      </c>
      <c r="N6170" s="190" t="str">
        <f t="shared" si="620"/>
        <v>JANEIRO</v>
      </c>
    </row>
    <row r="6171" spans="4:14" x14ac:dyDescent="0.25">
      <c r="D6171" s="119" t="s">
        <v>192</v>
      </c>
      <c r="H6171" s="141">
        <f t="shared" si="621"/>
        <v>0</v>
      </c>
      <c r="M6171" s="190">
        <f t="shared" si="622"/>
        <v>1</v>
      </c>
      <c r="N6171" s="190" t="str">
        <f t="shared" si="620"/>
        <v>JANEIRO</v>
      </c>
    </row>
    <row r="6172" spans="4:14" x14ac:dyDescent="0.25">
      <c r="D6172" s="119" t="s">
        <v>192</v>
      </c>
      <c r="H6172" s="141">
        <f t="shared" si="621"/>
        <v>0</v>
      </c>
      <c r="M6172" s="190">
        <f t="shared" si="622"/>
        <v>1</v>
      </c>
      <c r="N6172" s="190" t="str">
        <f t="shared" si="620"/>
        <v>JANEIRO</v>
      </c>
    </row>
    <row r="6173" spans="4:14" x14ac:dyDescent="0.25">
      <c r="D6173" s="119" t="s">
        <v>192</v>
      </c>
      <c r="H6173" s="141">
        <f t="shared" si="621"/>
        <v>0</v>
      </c>
      <c r="M6173" s="190">
        <f t="shared" si="622"/>
        <v>1</v>
      </c>
      <c r="N6173" s="190" t="str">
        <f t="shared" si="620"/>
        <v>JANEIRO</v>
      </c>
    </row>
    <row r="6174" spans="4:14" x14ac:dyDescent="0.25">
      <c r="D6174" s="119" t="s">
        <v>192</v>
      </c>
      <c r="H6174" s="141">
        <f t="shared" si="621"/>
        <v>0</v>
      </c>
      <c r="M6174" s="190">
        <f t="shared" si="622"/>
        <v>1</v>
      </c>
      <c r="N6174" s="190" t="str">
        <f t="shared" si="620"/>
        <v>JANEIRO</v>
      </c>
    </row>
    <row r="6175" spans="4:14" x14ac:dyDescent="0.25">
      <c r="D6175" s="119" t="s">
        <v>192</v>
      </c>
      <c r="H6175" s="141">
        <f t="shared" si="621"/>
        <v>0</v>
      </c>
      <c r="M6175" s="190">
        <f t="shared" si="622"/>
        <v>1</v>
      </c>
      <c r="N6175" s="190" t="str">
        <f t="shared" si="620"/>
        <v>JANEIRO</v>
      </c>
    </row>
    <row r="6176" spans="4:14" x14ac:dyDescent="0.25">
      <c r="D6176" s="119" t="s">
        <v>192</v>
      </c>
      <c r="H6176" s="141">
        <f t="shared" si="621"/>
        <v>0</v>
      </c>
      <c r="M6176" s="190">
        <f t="shared" si="622"/>
        <v>1</v>
      </c>
      <c r="N6176" s="190" t="str">
        <f t="shared" si="620"/>
        <v>JANEIRO</v>
      </c>
    </row>
    <row r="6177" spans="4:14" x14ac:dyDescent="0.25">
      <c r="D6177" s="119" t="s">
        <v>192</v>
      </c>
      <c r="H6177" s="141">
        <f t="shared" si="621"/>
        <v>0</v>
      </c>
      <c r="M6177" s="190">
        <f t="shared" si="622"/>
        <v>1</v>
      </c>
      <c r="N6177" s="190" t="str">
        <f t="shared" si="620"/>
        <v>JANEIRO</v>
      </c>
    </row>
    <row r="6178" spans="4:14" x14ac:dyDescent="0.25">
      <c r="D6178" s="119" t="s">
        <v>192</v>
      </c>
      <c r="H6178" s="141">
        <f t="shared" si="621"/>
        <v>0</v>
      </c>
      <c r="M6178" s="190">
        <f t="shared" si="622"/>
        <v>1</v>
      </c>
      <c r="N6178" s="190" t="str">
        <f t="shared" si="620"/>
        <v>JANEIRO</v>
      </c>
    </row>
    <row r="6179" spans="4:14" x14ac:dyDescent="0.25">
      <c r="D6179" s="119" t="s">
        <v>192</v>
      </c>
      <c r="H6179" s="141">
        <f t="shared" si="621"/>
        <v>0</v>
      </c>
      <c r="M6179" s="190">
        <f t="shared" si="622"/>
        <v>1</v>
      </c>
      <c r="N6179" s="190" t="str">
        <f t="shared" si="620"/>
        <v>JANEIRO</v>
      </c>
    </row>
    <row r="6180" spans="4:14" x14ac:dyDescent="0.25">
      <c r="D6180" s="119" t="s">
        <v>192</v>
      </c>
      <c r="H6180" s="141">
        <f t="shared" si="621"/>
        <v>0</v>
      </c>
      <c r="M6180" s="190">
        <f t="shared" si="622"/>
        <v>1</v>
      </c>
      <c r="N6180" s="190" t="str">
        <f t="shared" si="620"/>
        <v>JANEIRO</v>
      </c>
    </row>
    <row r="6181" spans="4:14" x14ac:dyDescent="0.25">
      <c r="D6181" s="119" t="s">
        <v>192</v>
      </c>
      <c r="H6181" s="141">
        <f t="shared" si="621"/>
        <v>0</v>
      </c>
      <c r="M6181" s="190">
        <f t="shared" si="622"/>
        <v>1</v>
      </c>
      <c r="N6181" s="190" t="str">
        <f t="shared" si="620"/>
        <v>JANEIRO</v>
      </c>
    </row>
    <row r="6182" spans="4:14" x14ac:dyDescent="0.25">
      <c r="D6182" s="119" t="s">
        <v>192</v>
      </c>
      <c r="H6182" s="141">
        <f t="shared" si="621"/>
        <v>0</v>
      </c>
      <c r="M6182" s="190">
        <f t="shared" si="622"/>
        <v>1</v>
      </c>
      <c r="N6182" s="190" t="str">
        <f t="shared" si="620"/>
        <v>JANEIRO</v>
      </c>
    </row>
    <row r="6183" spans="4:14" x14ac:dyDescent="0.25">
      <c r="D6183" s="119" t="s">
        <v>192</v>
      </c>
      <c r="H6183" s="141">
        <f t="shared" si="621"/>
        <v>0</v>
      </c>
      <c r="M6183" s="190">
        <f t="shared" si="622"/>
        <v>1</v>
      </c>
      <c r="N6183" s="190" t="str">
        <f t="shared" si="620"/>
        <v>JANEIRO</v>
      </c>
    </row>
    <row r="6184" spans="4:14" x14ac:dyDescent="0.25">
      <c r="D6184" s="119" t="s">
        <v>192</v>
      </c>
      <c r="H6184" s="141">
        <f t="shared" si="621"/>
        <v>0</v>
      </c>
      <c r="M6184" s="190">
        <f t="shared" si="622"/>
        <v>1</v>
      </c>
      <c r="N6184" s="190" t="str">
        <f t="shared" si="620"/>
        <v>JANEIRO</v>
      </c>
    </row>
    <row r="6185" spans="4:14" x14ac:dyDescent="0.25">
      <c r="D6185" s="119" t="s">
        <v>192</v>
      </c>
      <c r="H6185" s="141">
        <f t="shared" si="621"/>
        <v>0</v>
      </c>
      <c r="M6185" s="190">
        <f t="shared" si="622"/>
        <v>1</v>
      </c>
      <c r="N6185" s="190" t="str">
        <f t="shared" si="620"/>
        <v>JANEIRO</v>
      </c>
    </row>
    <row r="6186" spans="4:14" x14ac:dyDescent="0.25">
      <c r="D6186" s="119" t="s">
        <v>192</v>
      </c>
      <c r="H6186" s="141">
        <f t="shared" si="621"/>
        <v>0</v>
      </c>
      <c r="M6186" s="190">
        <f t="shared" si="622"/>
        <v>1</v>
      </c>
      <c r="N6186" s="190" t="str">
        <f t="shared" si="620"/>
        <v>JANEIRO</v>
      </c>
    </row>
    <row r="6187" spans="4:14" x14ac:dyDescent="0.25">
      <c r="D6187" s="119" t="s">
        <v>192</v>
      </c>
      <c r="H6187" s="141">
        <f t="shared" si="621"/>
        <v>0</v>
      </c>
      <c r="M6187" s="190">
        <f t="shared" si="622"/>
        <v>1</v>
      </c>
      <c r="N6187" s="190" t="str">
        <f t="shared" si="620"/>
        <v>JANEIRO</v>
      </c>
    </row>
    <row r="6188" spans="4:14" x14ac:dyDescent="0.25">
      <c r="D6188" s="119" t="s">
        <v>192</v>
      </c>
      <c r="H6188" s="141">
        <f t="shared" si="621"/>
        <v>0</v>
      </c>
      <c r="M6188" s="190">
        <f t="shared" si="622"/>
        <v>1</v>
      </c>
      <c r="N6188" s="190" t="str">
        <f t="shared" si="620"/>
        <v>JANEIRO</v>
      </c>
    </row>
    <row r="6189" spans="4:14" x14ac:dyDescent="0.25">
      <c r="D6189" s="119" t="s">
        <v>192</v>
      </c>
      <c r="H6189" s="141">
        <f t="shared" si="621"/>
        <v>0</v>
      </c>
      <c r="M6189" s="190">
        <f t="shared" si="622"/>
        <v>1</v>
      </c>
      <c r="N6189" s="190" t="str">
        <f t="shared" si="620"/>
        <v>JANEIRO</v>
      </c>
    </row>
    <row r="6190" spans="4:14" x14ac:dyDescent="0.25">
      <c r="D6190" s="119" t="s">
        <v>192</v>
      </c>
      <c r="H6190" s="141">
        <f t="shared" si="621"/>
        <v>0</v>
      </c>
      <c r="M6190" s="190">
        <f t="shared" si="622"/>
        <v>1</v>
      </c>
      <c r="N6190" s="190" t="str">
        <f t="shared" si="620"/>
        <v>JANEIRO</v>
      </c>
    </row>
    <row r="6191" spans="4:14" x14ac:dyDescent="0.25">
      <c r="D6191" s="119" t="s">
        <v>192</v>
      </c>
      <c r="H6191" s="141">
        <f t="shared" si="621"/>
        <v>0</v>
      </c>
      <c r="M6191" s="190">
        <f t="shared" si="622"/>
        <v>1</v>
      </c>
      <c r="N6191" s="190" t="str">
        <f t="shared" si="620"/>
        <v>JANEIRO</v>
      </c>
    </row>
    <row r="6192" spans="4:14" x14ac:dyDescent="0.25">
      <c r="D6192" s="119" t="s">
        <v>192</v>
      </c>
      <c r="H6192" s="141">
        <f t="shared" si="621"/>
        <v>0</v>
      </c>
      <c r="M6192" s="190">
        <f t="shared" si="622"/>
        <v>1</v>
      </c>
      <c r="N6192" s="190" t="str">
        <f t="shared" si="620"/>
        <v>JANEIRO</v>
      </c>
    </row>
    <row r="6193" spans="4:14" x14ac:dyDescent="0.25">
      <c r="D6193" s="119" t="s">
        <v>192</v>
      </c>
      <c r="H6193" s="141">
        <f t="shared" si="621"/>
        <v>0</v>
      </c>
      <c r="M6193" s="190">
        <f t="shared" si="622"/>
        <v>1</v>
      </c>
      <c r="N6193" s="190" t="str">
        <f t="shared" si="620"/>
        <v>JANEIRO</v>
      </c>
    </row>
    <row r="6194" spans="4:14" x14ac:dyDescent="0.25">
      <c r="D6194" s="119" t="s">
        <v>192</v>
      </c>
      <c r="H6194" s="141">
        <f t="shared" si="621"/>
        <v>0</v>
      </c>
      <c r="M6194" s="190">
        <f t="shared" si="622"/>
        <v>1</v>
      </c>
      <c r="N6194" s="190" t="str">
        <f t="shared" si="620"/>
        <v>JANEIRO</v>
      </c>
    </row>
    <row r="6195" spans="4:14" x14ac:dyDescent="0.25">
      <c r="D6195" s="119" t="s">
        <v>192</v>
      </c>
      <c r="H6195" s="141">
        <f t="shared" si="621"/>
        <v>0</v>
      </c>
      <c r="M6195" s="190">
        <f t="shared" si="622"/>
        <v>1</v>
      </c>
      <c r="N6195" s="190" t="str">
        <f t="shared" si="620"/>
        <v>JANEIRO</v>
      </c>
    </row>
    <row r="6196" spans="4:14" x14ac:dyDescent="0.25">
      <c r="D6196" s="119" t="s">
        <v>192</v>
      </c>
      <c r="H6196" s="141">
        <f t="shared" si="621"/>
        <v>0</v>
      </c>
      <c r="M6196" s="190">
        <f t="shared" si="622"/>
        <v>1</v>
      </c>
      <c r="N6196" s="190" t="str">
        <f t="shared" si="620"/>
        <v>JANEIRO</v>
      </c>
    </row>
    <row r="6197" spans="4:14" x14ac:dyDescent="0.25">
      <c r="D6197" s="119" t="s">
        <v>192</v>
      </c>
      <c r="H6197" s="141">
        <f t="shared" si="621"/>
        <v>0</v>
      </c>
      <c r="M6197" s="190">
        <f t="shared" si="622"/>
        <v>1</v>
      </c>
      <c r="N6197" s="190" t="str">
        <f t="shared" si="620"/>
        <v>JANEIRO</v>
      </c>
    </row>
    <row r="6198" spans="4:14" x14ac:dyDescent="0.25">
      <c r="D6198" s="119" t="s">
        <v>192</v>
      </c>
      <c r="H6198" s="141">
        <f t="shared" si="621"/>
        <v>0</v>
      </c>
      <c r="M6198" s="190">
        <f t="shared" si="622"/>
        <v>1</v>
      </c>
      <c r="N6198" s="190" t="str">
        <f t="shared" si="620"/>
        <v>JANEIRO</v>
      </c>
    </row>
    <row r="6199" spans="4:14" x14ac:dyDescent="0.25">
      <c r="D6199" s="119" t="s">
        <v>192</v>
      </c>
      <c r="H6199" s="141">
        <f t="shared" si="621"/>
        <v>0</v>
      </c>
      <c r="M6199" s="190">
        <f t="shared" si="622"/>
        <v>1</v>
      </c>
      <c r="N6199" s="190" t="str">
        <f t="shared" si="620"/>
        <v>JANEIRO</v>
      </c>
    </row>
    <row r="6200" spans="4:14" x14ac:dyDescent="0.25">
      <c r="D6200" s="119" t="s">
        <v>192</v>
      </c>
      <c r="H6200" s="141">
        <f t="shared" si="621"/>
        <v>0</v>
      </c>
      <c r="M6200" s="190">
        <f t="shared" si="622"/>
        <v>1</v>
      </c>
      <c r="N6200" s="190" t="str">
        <f t="shared" si="620"/>
        <v>JANEIRO</v>
      </c>
    </row>
    <row r="6201" spans="4:14" x14ac:dyDescent="0.25">
      <c r="D6201" s="119" t="s">
        <v>192</v>
      </c>
      <c r="H6201" s="141">
        <f t="shared" si="621"/>
        <v>0</v>
      </c>
      <c r="M6201" s="190">
        <f t="shared" si="622"/>
        <v>1</v>
      </c>
      <c r="N6201" s="190" t="str">
        <f t="shared" si="620"/>
        <v>JANEIRO</v>
      </c>
    </row>
    <row r="6202" spans="4:14" x14ac:dyDescent="0.25">
      <c r="D6202" s="119" t="s">
        <v>192</v>
      </c>
      <c r="H6202" s="141">
        <f t="shared" si="621"/>
        <v>0</v>
      </c>
      <c r="M6202" s="190">
        <f t="shared" si="622"/>
        <v>1</v>
      </c>
      <c r="N6202" s="190" t="str">
        <f t="shared" si="620"/>
        <v>JANEIRO</v>
      </c>
    </row>
    <row r="6203" spans="4:14" x14ac:dyDescent="0.25">
      <c r="D6203" s="119" t="s">
        <v>192</v>
      </c>
      <c r="H6203" s="141">
        <f t="shared" si="621"/>
        <v>0</v>
      </c>
      <c r="M6203" s="190">
        <f t="shared" si="622"/>
        <v>1</v>
      </c>
      <c r="N6203" s="190" t="str">
        <f t="shared" si="620"/>
        <v>JANEIRO</v>
      </c>
    </row>
    <row r="6204" spans="4:14" x14ac:dyDescent="0.25">
      <c r="D6204" s="119" t="s">
        <v>192</v>
      </c>
      <c r="H6204" s="141">
        <f t="shared" si="621"/>
        <v>0</v>
      </c>
      <c r="M6204" s="190">
        <f t="shared" si="622"/>
        <v>1</v>
      </c>
      <c r="N6204" s="190" t="str">
        <f t="shared" si="620"/>
        <v>JANEIRO</v>
      </c>
    </row>
    <row r="6205" spans="4:14" x14ac:dyDescent="0.25">
      <c r="D6205" s="119" t="s">
        <v>192</v>
      </c>
      <c r="H6205" s="141">
        <f t="shared" si="621"/>
        <v>0</v>
      </c>
      <c r="M6205" s="190">
        <f t="shared" si="622"/>
        <v>1</v>
      </c>
      <c r="N6205" s="190" t="str">
        <f t="shared" si="620"/>
        <v>JANEIRO</v>
      </c>
    </row>
    <row r="6206" spans="4:14" x14ac:dyDescent="0.25">
      <c r="D6206" s="119" t="s">
        <v>192</v>
      </c>
      <c r="H6206" s="141">
        <f t="shared" si="621"/>
        <v>0</v>
      </c>
      <c r="M6206" s="190">
        <f t="shared" si="622"/>
        <v>1</v>
      </c>
      <c r="N6206" s="190" t="str">
        <f t="shared" si="620"/>
        <v>JANEIRO</v>
      </c>
    </row>
    <row r="6207" spans="4:14" x14ac:dyDescent="0.25">
      <c r="D6207" s="119" t="s">
        <v>192</v>
      </c>
      <c r="H6207" s="141">
        <f t="shared" si="621"/>
        <v>0</v>
      </c>
      <c r="M6207" s="190">
        <f t="shared" si="622"/>
        <v>1</v>
      </c>
      <c r="N6207" s="190" t="str">
        <f t="shared" si="620"/>
        <v>JANEIRO</v>
      </c>
    </row>
    <row r="6208" spans="4:14" x14ac:dyDescent="0.25">
      <c r="D6208" s="119" t="s">
        <v>192</v>
      </c>
      <c r="H6208" s="141">
        <f t="shared" si="621"/>
        <v>0</v>
      </c>
      <c r="M6208" s="190">
        <f t="shared" si="622"/>
        <v>1</v>
      </c>
      <c r="N6208" s="190" t="str">
        <f t="shared" si="620"/>
        <v>JANEIRO</v>
      </c>
    </row>
    <row r="6209" spans="4:14" x14ac:dyDescent="0.25">
      <c r="D6209" s="119" t="s">
        <v>192</v>
      </c>
      <c r="H6209" s="141">
        <f t="shared" si="621"/>
        <v>0</v>
      </c>
      <c r="M6209" s="190">
        <f t="shared" si="622"/>
        <v>1</v>
      </c>
      <c r="N6209" s="190" t="str">
        <f t="shared" si="620"/>
        <v>JANEIRO</v>
      </c>
    </row>
    <row r="6210" spans="4:14" x14ac:dyDescent="0.25">
      <c r="D6210" s="119" t="s">
        <v>192</v>
      </c>
      <c r="H6210" s="141">
        <f t="shared" si="621"/>
        <v>0</v>
      </c>
      <c r="M6210" s="190">
        <f t="shared" si="622"/>
        <v>1</v>
      </c>
      <c r="N6210" s="190" t="str">
        <f t="shared" si="620"/>
        <v>JANEIRO</v>
      </c>
    </row>
    <row r="6211" spans="4:14" x14ac:dyDescent="0.25">
      <c r="D6211" s="119" t="s">
        <v>192</v>
      </c>
      <c r="H6211" s="141">
        <f t="shared" si="621"/>
        <v>0</v>
      </c>
      <c r="M6211" s="190">
        <f t="shared" si="622"/>
        <v>1</v>
      </c>
      <c r="N6211" s="190" t="str">
        <f t="shared" si="620"/>
        <v>JANEIRO</v>
      </c>
    </row>
    <row r="6212" spans="4:14" x14ac:dyDescent="0.25">
      <c r="D6212" s="119" t="s">
        <v>192</v>
      </c>
      <c r="H6212" s="141">
        <f t="shared" si="621"/>
        <v>0</v>
      </c>
      <c r="M6212" s="190">
        <f t="shared" si="622"/>
        <v>1</v>
      </c>
      <c r="N6212" s="190" t="str">
        <f t="shared" si="620"/>
        <v>JANEIRO</v>
      </c>
    </row>
    <row r="6213" spans="4:14" x14ac:dyDescent="0.25">
      <c r="D6213" s="119" t="s">
        <v>192</v>
      </c>
      <c r="H6213" s="141">
        <f t="shared" si="621"/>
        <v>0</v>
      </c>
      <c r="M6213" s="190">
        <f t="shared" si="622"/>
        <v>1</v>
      </c>
      <c r="N6213" s="190" t="str">
        <f t="shared" ref="N6213:N6276" si="623">IF(M6213=1,"JANEIRO",IF(M6213=2,"FEVEREIRO",IF(M6213=3,"MARÇO",IF(M6213=4,"ABRIL",IF(M6213=5,"MAIO",IF(M6213=6,"JUNHO",IF(M6213=7,"JULHO",IF(M6213=8,"AGOSTO",IF(M6213=9,"SETEMBRO",IF(M6213=10,"OUTUBRO",IF(M6213=11,"NOVEMBRO",IF(M6213=12,"DEZEMBRO",""))))))))))))</f>
        <v>JANEIRO</v>
      </c>
    </row>
    <row r="6214" spans="4:14" x14ac:dyDescent="0.25">
      <c r="D6214" s="119" t="s">
        <v>192</v>
      </c>
      <c r="H6214" s="141">
        <f t="shared" ref="H6214:H6277" si="624">IF(OR(I6214="",I6214=0),G6214,I6214)</f>
        <v>0</v>
      </c>
      <c r="M6214" s="190">
        <f t="shared" ref="M6214:M6277" si="625">IFERROR(MONTH(O6214),"")</f>
        <v>1</v>
      </c>
      <c r="N6214" s="190" t="str">
        <f t="shared" si="623"/>
        <v>JANEIRO</v>
      </c>
    </row>
    <row r="6215" spans="4:14" x14ac:dyDescent="0.25">
      <c r="D6215" s="119" t="s">
        <v>192</v>
      </c>
      <c r="H6215" s="141">
        <f t="shared" si="624"/>
        <v>0</v>
      </c>
      <c r="M6215" s="190">
        <f t="shared" si="625"/>
        <v>1</v>
      </c>
      <c r="N6215" s="190" t="str">
        <f t="shared" si="623"/>
        <v>JANEIRO</v>
      </c>
    </row>
    <row r="6216" spans="4:14" x14ac:dyDescent="0.25">
      <c r="D6216" s="119" t="s">
        <v>192</v>
      </c>
      <c r="H6216" s="141">
        <f t="shared" si="624"/>
        <v>0</v>
      </c>
      <c r="M6216" s="190">
        <f t="shared" si="625"/>
        <v>1</v>
      </c>
      <c r="N6216" s="190" t="str">
        <f t="shared" si="623"/>
        <v>JANEIRO</v>
      </c>
    </row>
    <row r="6217" spans="4:14" x14ac:dyDescent="0.25">
      <c r="D6217" s="119" t="s">
        <v>192</v>
      </c>
      <c r="H6217" s="141">
        <f t="shared" si="624"/>
        <v>0</v>
      </c>
      <c r="M6217" s="190">
        <f t="shared" si="625"/>
        <v>1</v>
      </c>
      <c r="N6217" s="190" t="str">
        <f t="shared" si="623"/>
        <v>JANEIRO</v>
      </c>
    </row>
    <row r="6218" spans="4:14" x14ac:dyDescent="0.25">
      <c r="D6218" s="119" t="s">
        <v>192</v>
      </c>
      <c r="H6218" s="141">
        <f t="shared" si="624"/>
        <v>0</v>
      </c>
      <c r="M6218" s="190">
        <f t="shared" si="625"/>
        <v>1</v>
      </c>
      <c r="N6218" s="190" t="str">
        <f t="shared" si="623"/>
        <v>JANEIRO</v>
      </c>
    </row>
    <row r="6219" spans="4:14" x14ac:dyDescent="0.25">
      <c r="D6219" s="119" t="s">
        <v>192</v>
      </c>
      <c r="H6219" s="141">
        <f t="shared" si="624"/>
        <v>0</v>
      </c>
      <c r="M6219" s="190">
        <f t="shared" si="625"/>
        <v>1</v>
      </c>
      <c r="N6219" s="190" t="str">
        <f t="shared" si="623"/>
        <v>JANEIRO</v>
      </c>
    </row>
    <row r="6220" spans="4:14" x14ac:dyDescent="0.25">
      <c r="D6220" s="119" t="s">
        <v>192</v>
      </c>
      <c r="H6220" s="141">
        <f t="shared" si="624"/>
        <v>0</v>
      </c>
      <c r="M6220" s="190">
        <f t="shared" si="625"/>
        <v>1</v>
      </c>
      <c r="N6220" s="190" t="str">
        <f t="shared" si="623"/>
        <v>JANEIRO</v>
      </c>
    </row>
    <row r="6221" spans="4:14" x14ac:dyDescent="0.25">
      <c r="D6221" s="119" t="s">
        <v>192</v>
      </c>
      <c r="H6221" s="141">
        <f t="shared" si="624"/>
        <v>0</v>
      </c>
      <c r="M6221" s="190">
        <f t="shared" si="625"/>
        <v>1</v>
      </c>
      <c r="N6221" s="190" t="str">
        <f t="shared" si="623"/>
        <v>JANEIRO</v>
      </c>
    </row>
    <row r="6222" spans="4:14" x14ac:dyDescent="0.25">
      <c r="D6222" s="119" t="s">
        <v>192</v>
      </c>
      <c r="H6222" s="141">
        <f t="shared" si="624"/>
        <v>0</v>
      </c>
      <c r="M6222" s="190">
        <f t="shared" si="625"/>
        <v>1</v>
      </c>
      <c r="N6222" s="190" t="str">
        <f t="shared" si="623"/>
        <v>JANEIRO</v>
      </c>
    </row>
    <row r="6223" spans="4:14" x14ac:dyDescent="0.25">
      <c r="D6223" s="119" t="s">
        <v>192</v>
      </c>
      <c r="H6223" s="141">
        <f t="shared" si="624"/>
        <v>0</v>
      </c>
      <c r="M6223" s="190">
        <f t="shared" si="625"/>
        <v>1</v>
      </c>
      <c r="N6223" s="190" t="str">
        <f t="shared" si="623"/>
        <v>JANEIRO</v>
      </c>
    </row>
    <row r="6224" spans="4:14" x14ac:dyDescent="0.25">
      <c r="D6224" s="119" t="s">
        <v>192</v>
      </c>
      <c r="H6224" s="141">
        <f t="shared" si="624"/>
        <v>0</v>
      </c>
      <c r="M6224" s="190">
        <f t="shared" si="625"/>
        <v>1</v>
      </c>
      <c r="N6224" s="190" t="str">
        <f t="shared" si="623"/>
        <v>JANEIRO</v>
      </c>
    </row>
    <row r="6225" spans="4:14" x14ac:dyDescent="0.25">
      <c r="D6225" s="119" t="s">
        <v>192</v>
      </c>
      <c r="H6225" s="141">
        <f t="shared" si="624"/>
        <v>0</v>
      </c>
      <c r="M6225" s="190">
        <f t="shared" si="625"/>
        <v>1</v>
      </c>
      <c r="N6225" s="190" t="str">
        <f t="shared" si="623"/>
        <v>JANEIRO</v>
      </c>
    </row>
    <row r="6226" spans="4:14" x14ac:dyDescent="0.25">
      <c r="D6226" s="119" t="s">
        <v>192</v>
      </c>
      <c r="H6226" s="141">
        <f t="shared" si="624"/>
        <v>0</v>
      </c>
      <c r="M6226" s="190">
        <f t="shared" si="625"/>
        <v>1</v>
      </c>
      <c r="N6226" s="190" t="str">
        <f t="shared" si="623"/>
        <v>JANEIRO</v>
      </c>
    </row>
    <row r="6227" spans="4:14" x14ac:dyDescent="0.25">
      <c r="D6227" s="119" t="s">
        <v>192</v>
      </c>
      <c r="H6227" s="141">
        <f t="shared" si="624"/>
        <v>0</v>
      </c>
      <c r="M6227" s="190">
        <f t="shared" si="625"/>
        <v>1</v>
      </c>
      <c r="N6227" s="190" t="str">
        <f t="shared" si="623"/>
        <v>JANEIRO</v>
      </c>
    </row>
    <row r="6228" spans="4:14" x14ac:dyDescent="0.25">
      <c r="D6228" s="119" t="s">
        <v>192</v>
      </c>
      <c r="H6228" s="141">
        <f t="shared" si="624"/>
        <v>0</v>
      </c>
      <c r="M6228" s="190">
        <f t="shared" si="625"/>
        <v>1</v>
      </c>
      <c r="N6228" s="190" t="str">
        <f t="shared" si="623"/>
        <v>JANEIRO</v>
      </c>
    </row>
    <row r="6229" spans="4:14" x14ac:dyDescent="0.25">
      <c r="D6229" s="119" t="s">
        <v>192</v>
      </c>
      <c r="H6229" s="141">
        <f t="shared" si="624"/>
        <v>0</v>
      </c>
      <c r="M6229" s="190">
        <f t="shared" si="625"/>
        <v>1</v>
      </c>
      <c r="N6229" s="190" t="str">
        <f t="shared" si="623"/>
        <v>JANEIRO</v>
      </c>
    </row>
    <row r="6230" spans="4:14" x14ac:dyDescent="0.25">
      <c r="D6230" s="119" t="s">
        <v>192</v>
      </c>
      <c r="H6230" s="141">
        <f t="shared" si="624"/>
        <v>0</v>
      </c>
      <c r="M6230" s="190">
        <f t="shared" si="625"/>
        <v>1</v>
      </c>
      <c r="N6230" s="190" t="str">
        <f t="shared" si="623"/>
        <v>JANEIRO</v>
      </c>
    </row>
    <row r="6231" spans="4:14" x14ac:dyDescent="0.25">
      <c r="D6231" s="119" t="s">
        <v>192</v>
      </c>
      <c r="H6231" s="141">
        <f t="shared" si="624"/>
        <v>0</v>
      </c>
      <c r="M6231" s="190">
        <f t="shared" si="625"/>
        <v>1</v>
      </c>
      <c r="N6231" s="190" t="str">
        <f t="shared" si="623"/>
        <v>JANEIRO</v>
      </c>
    </row>
    <row r="6232" spans="4:14" x14ac:dyDescent="0.25">
      <c r="D6232" s="119" t="s">
        <v>192</v>
      </c>
      <c r="H6232" s="141">
        <f t="shared" si="624"/>
        <v>0</v>
      </c>
      <c r="M6232" s="190">
        <f t="shared" si="625"/>
        <v>1</v>
      </c>
      <c r="N6232" s="190" t="str">
        <f t="shared" si="623"/>
        <v>JANEIRO</v>
      </c>
    </row>
    <row r="6233" spans="4:14" x14ac:dyDescent="0.25">
      <c r="D6233" s="119" t="s">
        <v>192</v>
      </c>
      <c r="H6233" s="141">
        <f t="shared" si="624"/>
        <v>0</v>
      </c>
      <c r="M6233" s="190">
        <f t="shared" si="625"/>
        <v>1</v>
      </c>
      <c r="N6233" s="190" t="str">
        <f t="shared" si="623"/>
        <v>JANEIRO</v>
      </c>
    </row>
    <row r="6234" spans="4:14" x14ac:dyDescent="0.25">
      <c r="D6234" s="119" t="s">
        <v>192</v>
      </c>
      <c r="H6234" s="141">
        <f t="shared" si="624"/>
        <v>0</v>
      </c>
      <c r="M6234" s="190">
        <f t="shared" si="625"/>
        <v>1</v>
      </c>
      <c r="N6234" s="190" t="str">
        <f t="shared" si="623"/>
        <v>JANEIRO</v>
      </c>
    </row>
    <row r="6235" spans="4:14" x14ac:dyDescent="0.25">
      <c r="D6235" s="119" t="s">
        <v>192</v>
      </c>
      <c r="H6235" s="141">
        <f t="shared" si="624"/>
        <v>0</v>
      </c>
      <c r="M6235" s="190">
        <f t="shared" si="625"/>
        <v>1</v>
      </c>
      <c r="N6235" s="190" t="str">
        <f t="shared" si="623"/>
        <v>JANEIRO</v>
      </c>
    </row>
    <row r="6236" spans="4:14" x14ac:dyDescent="0.25">
      <c r="D6236" s="119" t="s">
        <v>192</v>
      </c>
      <c r="H6236" s="141">
        <f t="shared" si="624"/>
        <v>0</v>
      </c>
      <c r="M6236" s="190">
        <f t="shared" si="625"/>
        <v>1</v>
      </c>
      <c r="N6236" s="190" t="str">
        <f t="shared" si="623"/>
        <v>JANEIRO</v>
      </c>
    </row>
    <row r="6237" spans="4:14" x14ac:dyDescent="0.25">
      <c r="D6237" s="119" t="s">
        <v>192</v>
      </c>
      <c r="H6237" s="141">
        <f t="shared" si="624"/>
        <v>0</v>
      </c>
      <c r="M6237" s="190">
        <f t="shared" si="625"/>
        <v>1</v>
      </c>
      <c r="N6237" s="190" t="str">
        <f t="shared" si="623"/>
        <v>JANEIRO</v>
      </c>
    </row>
    <row r="6238" spans="4:14" x14ac:dyDescent="0.25">
      <c r="D6238" s="119" t="s">
        <v>192</v>
      </c>
      <c r="H6238" s="141">
        <f t="shared" si="624"/>
        <v>0</v>
      </c>
      <c r="M6238" s="190">
        <f t="shared" si="625"/>
        <v>1</v>
      </c>
      <c r="N6238" s="190" t="str">
        <f t="shared" si="623"/>
        <v>JANEIRO</v>
      </c>
    </row>
    <row r="6239" spans="4:14" x14ac:dyDescent="0.25">
      <c r="D6239" s="119" t="s">
        <v>192</v>
      </c>
      <c r="H6239" s="141">
        <f t="shared" si="624"/>
        <v>0</v>
      </c>
      <c r="M6239" s="190">
        <f t="shared" si="625"/>
        <v>1</v>
      </c>
      <c r="N6239" s="190" t="str">
        <f t="shared" si="623"/>
        <v>JANEIRO</v>
      </c>
    </row>
    <row r="6240" spans="4:14" x14ac:dyDescent="0.25">
      <c r="D6240" s="119" t="s">
        <v>192</v>
      </c>
      <c r="H6240" s="141">
        <f t="shared" si="624"/>
        <v>0</v>
      </c>
      <c r="M6240" s="190">
        <f t="shared" si="625"/>
        <v>1</v>
      </c>
      <c r="N6240" s="190" t="str">
        <f t="shared" si="623"/>
        <v>JANEIRO</v>
      </c>
    </row>
    <row r="6241" spans="4:14" x14ac:dyDescent="0.25">
      <c r="D6241" s="119" t="s">
        <v>192</v>
      </c>
      <c r="H6241" s="141">
        <f t="shared" si="624"/>
        <v>0</v>
      </c>
      <c r="M6241" s="190">
        <f t="shared" si="625"/>
        <v>1</v>
      </c>
      <c r="N6241" s="190" t="str">
        <f t="shared" si="623"/>
        <v>JANEIRO</v>
      </c>
    </row>
    <row r="6242" spans="4:14" x14ac:dyDescent="0.25">
      <c r="D6242" s="119" t="s">
        <v>192</v>
      </c>
      <c r="H6242" s="141">
        <f t="shared" si="624"/>
        <v>0</v>
      </c>
      <c r="M6242" s="190">
        <f t="shared" si="625"/>
        <v>1</v>
      </c>
      <c r="N6242" s="190" t="str">
        <f t="shared" si="623"/>
        <v>JANEIRO</v>
      </c>
    </row>
    <row r="6243" spans="4:14" x14ac:dyDescent="0.25">
      <c r="D6243" s="119" t="s">
        <v>192</v>
      </c>
      <c r="H6243" s="141">
        <f t="shared" si="624"/>
        <v>0</v>
      </c>
      <c r="M6243" s="190">
        <f t="shared" si="625"/>
        <v>1</v>
      </c>
      <c r="N6243" s="190" t="str">
        <f t="shared" si="623"/>
        <v>JANEIRO</v>
      </c>
    </row>
    <row r="6244" spans="4:14" x14ac:dyDescent="0.25">
      <c r="D6244" s="119" t="s">
        <v>192</v>
      </c>
      <c r="H6244" s="141">
        <f t="shared" si="624"/>
        <v>0</v>
      </c>
      <c r="M6244" s="190">
        <f t="shared" si="625"/>
        <v>1</v>
      </c>
      <c r="N6244" s="190" t="str">
        <f t="shared" si="623"/>
        <v>JANEIRO</v>
      </c>
    </row>
    <row r="6245" spans="4:14" x14ac:dyDescent="0.25">
      <c r="D6245" s="119" t="s">
        <v>192</v>
      </c>
      <c r="H6245" s="141">
        <f t="shared" si="624"/>
        <v>0</v>
      </c>
      <c r="M6245" s="190">
        <f t="shared" si="625"/>
        <v>1</v>
      </c>
      <c r="N6245" s="190" t="str">
        <f t="shared" si="623"/>
        <v>JANEIRO</v>
      </c>
    </row>
    <row r="6246" spans="4:14" x14ac:dyDescent="0.25">
      <c r="D6246" s="119" t="s">
        <v>192</v>
      </c>
      <c r="H6246" s="141">
        <f t="shared" si="624"/>
        <v>0</v>
      </c>
      <c r="M6246" s="190">
        <f t="shared" si="625"/>
        <v>1</v>
      </c>
      <c r="N6246" s="190" t="str">
        <f t="shared" si="623"/>
        <v>JANEIRO</v>
      </c>
    </row>
    <row r="6247" spans="4:14" x14ac:dyDescent="0.25">
      <c r="D6247" s="119" t="s">
        <v>192</v>
      </c>
      <c r="H6247" s="141">
        <f t="shared" si="624"/>
        <v>0</v>
      </c>
      <c r="M6247" s="190">
        <f t="shared" si="625"/>
        <v>1</v>
      </c>
      <c r="N6247" s="190" t="str">
        <f t="shared" si="623"/>
        <v>JANEIRO</v>
      </c>
    </row>
    <row r="6248" spans="4:14" x14ac:dyDescent="0.25">
      <c r="D6248" s="119" t="s">
        <v>192</v>
      </c>
      <c r="H6248" s="141">
        <f t="shared" si="624"/>
        <v>0</v>
      </c>
      <c r="M6248" s="190">
        <f t="shared" si="625"/>
        <v>1</v>
      </c>
      <c r="N6248" s="190" t="str">
        <f t="shared" si="623"/>
        <v>JANEIRO</v>
      </c>
    </row>
    <row r="6249" spans="4:14" x14ac:dyDescent="0.25">
      <c r="D6249" s="119" t="s">
        <v>192</v>
      </c>
      <c r="H6249" s="141">
        <f t="shared" si="624"/>
        <v>0</v>
      </c>
      <c r="M6249" s="190">
        <f t="shared" si="625"/>
        <v>1</v>
      </c>
      <c r="N6249" s="190" t="str">
        <f t="shared" si="623"/>
        <v>JANEIRO</v>
      </c>
    </row>
    <row r="6250" spans="4:14" x14ac:dyDescent="0.25">
      <c r="D6250" s="119" t="s">
        <v>192</v>
      </c>
      <c r="H6250" s="141">
        <f t="shared" si="624"/>
        <v>0</v>
      </c>
      <c r="M6250" s="190">
        <f t="shared" si="625"/>
        <v>1</v>
      </c>
      <c r="N6250" s="190" t="str">
        <f t="shared" si="623"/>
        <v>JANEIRO</v>
      </c>
    </row>
    <row r="6251" spans="4:14" x14ac:dyDescent="0.25">
      <c r="D6251" s="119" t="s">
        <v>192</v>
      </c>
      <c r="H6251" s="141">
        <f t="shared" si="624"/>
        <v>0</v>
      </c>
      <c r="M6251" s="190">
        <f t="shared" si="625"/>
        <v>1</v>
      </c>
      <c r="N6251" s="190" t="str">
        <f t="shared" si="623"/>
        <v>JANEIRO</v>
      </c>
    </row>
    <row r="6252" spans="4:14" x14ac:dyDescent="0.25">
      <c r="D6252" s="119" t="s">
        <v>192</v>
      </c>
      <c r="H6252" s="141">
        <f t="shared" si="624"/>
        <v>0</v>
      </c>
      <c r="M6252" s="190">
        <f t="shared" si="625"/>
        <v>1</v>
      </c>
      <c r="N6252" s="190" t="str">
        <f t="shared" si="623"/>
        <v>JANEIRO</v>
      </c>
    </row>
    <row r="6253" spans="4:14" x14ac:dyDescent="0.25">
      <c r="D6253" s="119" t="s">
        <v>192</v>
      </c>
      <c r="H6253" s="141">
        <f t="shared" si="624"/>
        <v>0</v>
      </c>
      <c r="M6253" s="190">
        <f t="shared" si="625"/>
        <v>1</v>
      </c>
      <c r="N6253" s="190" t="str">
        <f t="shared" si="623"/>
        <v>JANEIRO</v>
      </c>
    </row>
    <row r="6254" spans="4:14" x14ac:dyDescent="0.25">
      <c r="D6254" s="119" t="s">
        <v>192</v>
      </c>
      <c r="H6254" s="141">
        <f t="shared" si="624"/>
        <v>0</v>
      </c>
      <c r="M6254" s="190">
        <f t="shared" si="625"/>
        <v>1</v>
      </c>
      <c r="N6254" s="190" t="str">
        <f t="shared" si="623"/>
        <v>JANEIRO</v>
      </c>
    </row>
    <row r="6255" spans="4:14" x14ac:dyDescent="0.25">
      <c r="D6255" s="119" t="s">
        <v>192</v>
      </c>
      <c r="H6255" s="141">
        <f t="shared" si="624"/>
        <v>0</v>
      </c>
      <c r="M6255" s="190">
        <f t="shared" si="625"/>
        <v>1</v>
      </c>
      <c r="N6255" s="190" t="str">
        <f t="shared" si="623"/>
        <v>JANEIRO</v>
      </c>
    </row>
    <row r="6256" spans="4:14" x14ac:dyDescent="0.25">
      <c r="D6256" s="119" t="s">
        <v>192</v>
      </c>
      <c r="H6256" s="141">
        <f t="shared" si="624"/>
        <v>0</v>
      </c>
      <c r="M6256" s="190">
        <f t="shared" si="625"/>
        <v>1</v>
      </c>
      <c r="N6256" s="190" t="str">
        <f t="shared" si="623"/>
        <v>JANEIRO</v>
      </c>
    </row>
    <row r="6257" spans="4:14" x14ac:dyDescent="0.25">
      <c r="D6257" s="119" t="s">
        <v>192</v>
      </c>
      <c r="H6257" s="141">
        <f t="shared" si="624"/>
        <v>0</v>
      </c>
      <c r="M6257" s="190">
        <f t="shared" si="625"/>
        <v>1</v>
      </c>
      <c r="N6257" s="190" t="str">
        <f t="shared" si="623"/>
        <v>JANEIRO</v>
      </c>
    </row>
    <row r="6258" spans="4:14" x14ac:dyDescent="0.25">
      <c r="D6258" s="119" t="s">
        <v>192</v>
      </c>
      <c r="H6258" s="141">
        <f t="shared" si="624"/>
        <v>0</v>
      </c>
      <c r="M6258" s="190">
        <f t="shared" si="625"/>
        <v>1</v>
      </c>
      <c r="N6258" s="190" t="str">
        <f t="shared" si="623"/>
        <v>JANEIRO</v>
      </c>
    </row>
    <row r="6259" spans="4:14" x14ac:dyDescent="0.25">
      <c r="D6259" s="119" t="s">
        <v>192</v>
      </c>
      <c r="H6259" s="141">
        <f t="shared" si="624"/>
        <v>0</v>
      </c>
      <c r="M6259" s="190">
        <f t="shared" si="625"/>
        <v>1</v>
      </c>
      <c r="N6259" s="190" t="str">
        <f t="shared" si="623"/>
        <v>JANEIRO</v>
      </c>
    </row>
    <row r="6260" spans="4:14" x14ac:dyDescent="0.25">
      <c r="D6260" s="119" t="s">
        <v>192</v>
      </c>
      <c r="H6260" s="141">
        <f t="shared" si="624"/>
        <v>0</v>
      </c>
      <c r="M6260" s="190">
        <f t="shared" si="625"/>
        <v>1</v>
      </c>
      <c r="N6260" s="190" t="str">
        <f t="shared" si="623"/>
        <v>JANEIRO</v>
      </c>
    </row>
    <row r="6261" spans="4:14" x14ac:dyDescent="0.25">
      <c r="D6261" s="119" t="s">
        <v>192</v>
      </c>
      <c r="H6261" s="141">
        <f t="shared" si="624"/>
        <v>0</v>
      </c>
      <c r="M6261" s="190">
        <f t="shared" si="625"/>
        <v>1</v>
      </c>
      <c r="N6261" s="190" t="str">
        <f t="shared" si="623"/>
        <v>JANEIRO</v>
      </c>
    </row>
    <row r="6262" spans="4:14" x14ac:dyDescent="0.25">
      <c r="D6262" s="119" t="s">
        <v>192</v>
      </c>
      <c r="H6262" s="141">
        <f t="shared" si="624"/>
        <v>0</v>
      </c>
      <c r="M6262" s="190">
        <f t="shared" si="625"/>
        <v>1</v>
      </c>
      <c r="N6262" s="190" t="str">
        <f t="shared" si="623"/>
        <v>JANEIRO</v>
      </c>
    </row>
    <row r="6263" spans="4:14" x14ac:dyDescent="0.25">
      <c r="D6263" s="119" t="s">
        <v>192</v>
      </c>
      <c r="H6263" s="141">
        <f t="shared" si="624"/>
        <v>0</v>
      </c>
      <c r="M6263" s="190">
        <f t="shared" si="625"/>
        <v>1</v>
      </c>
      <c r="N6263" s="190" t="str">
        <f t="shared" si="623"/>
        <v>JANEIRO</v>
      </c>
    </row>
    <row r="6264" spans="4:14" x14ac:dyDescent="0.25">
      <c r="D6264" s="119" t="s">
        <v>192</v>
      </c>
      <c r="H6264" s="141">
        <f t="shared" si="624"/>
        <v>0</v>
      </c>
      <c r="M6264" s="190">
        <f t="shared" si="625"/>
        <v>1</v>
      </c>
      <c r="N6264" s="190" t="str">
        <f t="shared" si="623"/>
        <v>JANEIRO</v>
      </c>
    </row>
    <row r="6265" spans="4:14" x14ac:dyDescent="0.25">
      <c r="D6265" s="119" t="s">
        <v>192</v>
      </c>
      <c r="H6265" s="141">
        <f t="shared" si="624"/>
        <v>0</v>
      </c>
      <c r="M6265" s="190">
        <f t="shared" si="625"/>
        <v>1</v>
      </c>
      <c r="N6265" s="190" t="str">
        <f t="shared" si="623"/>
        <v>JANEIRO</v>
      </c>
    </row>
    <row r="6266" spans="4:14" x14ac:dyDescent="0.25">
      <c r="D6266" s="119" t="s">
        <v>192</v>
      </c>
      <c r="H6266" s="141">
        <f t="shared" si="624"/>
        <v>0</v>
      </c>
      <c r="M6266" s="190">
        <f t="shared" si="625"/>
        <v>1</v>
      </c>
      <c r="N6266" s="190" t="str">
        <f t="shared" si="623"/>
        <v>JANEIRO</v>
      </c>
    </row>
    <row r="6267" spans="4:14" x14ac:dyDescent="0.25">
      <c r="D6267" s="119" t="s">
        <v>192</v>
      </c>
      <c r="H6267" s="141">
        <f t="shared" si="624"/>
        <v>0</v>
      </c>
      <c r="M6267" s="190">
        <f t="shared" si="625"/>
        <v>1</v>
      </c>
      <c r="N6267" s="190" t="str">
        <f t="shared" si="623"/>
        <v>JANEIRO</v>
      </c>
    </row>
    <row r="6268" spans="4:14" x14ac:dyDescent="0.25">
      <c r="D6268" s="119" t="s">
        <v>192</v>
      </c>
      <c r="H6268" s="141">
        <f t="shared" si="624"/>
        <v>0</v>
      </c>
      <c r="M6268" s="190">
        <f t="shared" si="625"/>
        <v>1</v>
      </c>
      <c r="N6268" s="190" t="str">
        <f t="shared" si="623"/>
        <v>JANEIRO</v>
      </c>
    </row>
    <row r="6269" spans="4:14" x14ac:dyDescent="0.25">
      <c r="D6269" s="119" t="s">
        <v>192</v>
      </c>
      <c r="H6269" s="141">
        <f t="shared" si="624"/>
        <v>0</v>
      </c>
      <c r="M6269" s="190">
        <f t="shared" si="625"/>
        <v>1</v>
      </c>
      <c r="N6269" s="190" t="str">
        <f t="shared" si="623"/>
        <v>JANEIRO</v>
      </c>
    </row>
    <row r="6270" spans="4:14" x14ac:dyDescent="0.25">
      <c r="D6270" s="119" t="s">
        <v>192</v>
      </c>
      <c r="H6270" s="141">
        <f t="shared" si="624"/>
        <v>0</v>
      </c>
      <c r="M6270" s="190">
        <f t="shared" si="625"/>
        <v>1</v>
      </c>
      <c r="N6270" s="190" t="str">
        <f t="shared" si="623"/>
        <v>JANEIRO</v>
      </c>
    </row>
    <row r="6271" spans="4:14" x14ac:dyDescent="0.25">
      <c r="D6271" s="119" t="s">
        <v>192</v>
      </c>
      <c r="H6271" s="141">
        <f t="shared" si="624"/>
        <v>0</v>
      </c>
      <c r="M6271" s="190">
        <f t="shared" si="625"/>
        <v>1</v>
      </c>
      <c r="N6271" s="190" t="str">
        <f t="shared" si="623"/>
        <v>JANEIRO</v>
      </c>
    </row>
    <row r="6272" spans="4:14" x14ac:dyDescent="0.25">
      <c r="D6272" s="119" t="s">
        <v>192</v>
      </c>
      <c r="H6272" s="141">
        <f t="shared" si="624"/>
        <v>0</v>
      </c>
      <c r="M6272" s="190">
        <f t="shared" si="625"/>
        <v>1</v>
      </c>
      <c r="N6272" s="190" t="str">
        <f t="shared" si="623"/>
        <v>JANEIRO</v>
      </c>
    </row>
    <row r="6273" spans="4:14" x14ac:dyDescent="0.25">
      <c r="D6273" s="119" t="s">
        <v>192</v>
      </c>
      <c r="H6273" s="141">
        <f t="shared" si="624"/>
        <v>0</v>
      </c>
      <c r="M6273" s="190">
        <f t="shared" si="625"/>
        <v>1</v>
      </c>
      <c r="N6273" s="190" t="str">
        <f t="shared" si="623"/>
        <v>JANEIRO</v>
      </c>
    </row>
    <row r="6274" spans="4:14" x14ac:dyDescent="0.25">
      <c r="D6274" s="119" t="s">
        <v>192</v>
      </c>
      <c r="H6274" s="141">
        <f t="shared" si="624"/>
        <v>0</v>
      </c>
      <c r="M6274" s="190">
        <f t="shared" si="625"/>
        <v>1</v>
      </c>
      <c r="N6274" s="190" t="str">
        <f t="shared" si="623"/>
        <v>JANEIRO</v>
      </c>
    </row>
    <row r="6275" spans="4:14" x14ac:dyDescent="0.25">
      <c r="D6275" s="119" t="s">
        <v>192</v>
      </c>
      <c r="H6275" s="141">
        <f t="shared" si="624"/>
        <v>0</v>
      </c>
      <c r="M6275" s="190">
        <f t="shared" si="625"/>
        <v>1</v>
      </c>
      <c r="N6275" s="190" t="str">
        <f t="shared" si="623"/>
        <v>JANEIRO</v>
      </c>
    </row>
    <row r="6276" spans="4:14" x14ac:dyDescent="0.25">
      <c r="D6276" s="119" t="s">
        <v>192</v>
      </c>
      <c r="H6276" s="141">
        <f t="shared" si="624"/>
        <v>0</v>
      </c>
      <c r="M6276" s="190">
        <f t="shared" si="625"/>
        <v>1</v>
      </c>
      <c r="N6276" s="190" t="str">
        <f t="shared" si="623"/>
        <v>JANEIRO</v>
      </c>
    </row>
    <row r="6277" spans="4:14" x14ac:dyDescent="0.25">
      <c r="D6277" s="119" t="s">
        <v>192</v>
      </c>
      <c r="H6277" s="141">
        <f t="shared" si="624"/>
        <v>0</v>
      </c>
      <c r="M6277" s="190">
        <f t="shared" si="625"/>
        <v>1</v>
      </c>
      <c r="N6277" s="190" t="str">
        <f t="shared" ref="N6277:N6340" si="626">IF(M6277=1,"JANEIRO",IF(M6277=2,"FEVEREIRO",IF(M6277=3,"MARÇO",IF(M6277=4,"ABRIL",IF(M6277=5,"MAIO",IF(M6277=6,"JUNHO",IF(M6277=7,"JULHO",IF(M6277=8,"AGOSTO",IF(M6277=9,"SETEMBRO",IF(M6277=10,"OUTUBRO",IF(M6277=11,"NOVEMBRO",IF(M6277=12,"DEZEMBRO",""))))))))))))</f>
        <v>JANEIRO</v>
      </c>
    </row>
    <row r="6278" spans="4:14" x14ac:dyDescent="0.25">
      <c r="D6278" s="119" t="s">
        <v>192</v>
      </c>
      <c r="H6278" s="141">
        <f t="shared" ref="H6278:H6341" si="627">IF(OR(I6278="",I6278=0),G6278,I6278)</f>
        <v>0</v>
      </c>
      <c r="M6278" s="190">
        <f t="shared" ref="M6278:M6341" si="628">IFERROR(MONTH(O6278),"")</f>
        <v>1</v>
      </c>
      <c r="N6278" s="190" t="str">
        <f t="shared" si="626"/>
        <v>JANEIRO</v>
      </c>
    </row>
    <row r="6279" spans="4:14" x14ac:dyDescent="0.25">
      <c r="D6279" s="119" t="s">
        <v>192</v>
      </c>
      <c r="H6279" s="141">
        <f t="shared" si="627"/>
        <v>0</v>
      </c>
      <c r="M6279" s="190">
        <f t="shared" si="628"/>
        <v>1</v>
      </c>
      <c r="N6279" s="190" t="str">
        <f t="shared" si="626"/>
        <v>JANEIRO</v>
      </c>
    </row>
    <row r="6280" spans="4:14" x14ac:dyDescent="0.25">
      <c r="D6280" s="119" t="s">
        <v>192</v>
      </c>
      <c r="H6280" s="141">
        <f t="shared" si="627"/>
        <v>0</v>
      </c>
      <c r="M6280" s="190">
        <f t="shared" si="628"/>
        <v>1</v>
      </c>
      <c r="N6280" s="190" t="str">
        <f t="shared" si="626"/>
        <v>JANEIRO</v>
      </c>
    </row>
    <row r="6281" spans="4:14" x14ac:dyDescent="0.25">
      <c r="D6281" s="119" t="s">
        <v>192</v>
      </c>
      <c r="H6281" s="141">
        <f t="shared" si="627"/>
        <v>0</v>
      </c>
      <c r="M6281" s="190">
        <f t="shared" si="628"/>
        <v>1</v>
      </c>
      <c r="N6281" s="190" t="str">
        <f t="shared" si="626"/>
        <v>JANEIRO</v>
      </c>
    </row>
    <row r="6282" spans="4:14" x14ac:dyDescent="0.25">
      <c r="D6282" s="119" t="s">
        <v>192</v>
      </c>
      <c r="H6282" s="141">
        <f t="shared" si="627"/>
        <v>0</v>
      </c>
      <c r="M6282" s="190">
        <f t="shared" si="628"/>
        <v>1</v>
      </c>
      <c r="N6282" s="190" t="str">
        <f t="shared" si="626"/>
        <v>JANEIRO</v>
      </c>
    </row>
    <row r="6283" spans="4:14" x14ac:dyDescent="0.25">
      <c r="D6283" s="119" t="s">
        <v>192</v>
      </c>
      <c r="H6283" s="141">
        <f t="shared" si="627"/>
        <v>0</v>
      </c>
      <c r="M6283" s="190">
        <f t="shared" si="628"/>
        <v>1</v>
      </c>
      <c r="N6283" s="190" t="str">
        <f t="shared" si="626"/>
        <v>JANEIRO</v>
      </c>
    </row>
    <row r="6284" spans="4:14" x14ac:dyDescent="0.25">
      <c r="D6284" s="119" t="s">
        <v>192</v>
      </c>
      <c r="H6284" s="141">
        <f t="shared" si="627"/>
        <v>0</v>
      </c>
      <c r="M6284" s="190">
        <f t="shared" si="628"/>
        <v>1</v>
      </c>
      <c r="N6284" s="190" t="str">
        <f t="shared" si="626"/>
        <v>JANEIRO</v>
      </c>
    </row>
    <row r="6285" spans="4:14" x14ac:dyDescent="0.25">
      <c r="D6285" s="119" t="s">
        <v>192</v>
      </c>
      <c r="H6285" s="141">
        <f t="shared" si="627"/>
        <v>0</v>
      </c>
      <c r="M6285" s="190">
        <f t="shared" si="628"/>
        <v>1</v>
      </c>
      <c r="N6285" s="190" t="str">
        <f t="shared" si="626"/>
        <v>JANEIRO</v>
      </c>
    </row>
    <row r="6286" spans="4:14" x14ac:dyDescent="0.25">
      <c r="D6286" s="119" t="s">
        <v>192</v>
      </c>
      <c r="H6286" s="141">
        <f t="shared" si="627"/>
        <v>0</v>
      </c>
      <c r="M6286" s="190">
        <f t="shared" si="628"/>
        <v>1</v>
      </c>
      <c r="N6286" s="190" t="str">
        <f t="shared" si="626"/>
        <v>JANEIRO</v>
      </c>
    </row>
    <row r="6287" spans="4:14" x14ac:dyDescent="0.25">
      <c r="D6287" s="119" t="s">
        <v>192</v>
      </c>
      <c r="H6287" s="141">
        <f t="shared" si="627"/>
        <v>0</v>
      </c>
      <c r="M6287" s="190">
        <f t="shared" si="628"/>
        <v>1</v>
      </c>
      <c r="N6287" s="190" t="str">
        <f t="shared" si="626"/>
        <v>JANEIRO</v>
      </c>
    </row>
    <row r="6288" spans="4:14" x14ac:dyDescent="0.25">
      <c r="D6288" s="119" t="s">
        <v>192</v>
      </c>
      <c r="H6288" s="141">
        <f t="shared" si="627"/>
        <v>0</v>
      </c>
      <c r="M6288" s="190">
        <f t="shared" si="628"/>
        <v>1</v>
      </c>
      <c r="N6288" s="190" t="str">
        <f t="shared" si="626"/>
        <v>JANEIRO</v>
      </c>
    </row>
    <row r="6289" spans="4:14" x14ac:dyDescent="0.25">
      <c r="D6289" s="119" t="s">
        <v>192</v>
      </c>
      <c r="H6289" s="141">
        <f t="shared" si="627"/>
        <v>0</v>
      </c>
      <c r="M6289" s="190">
        <f t="shared" si="628"/>
        <v>1</v>
      </c>
      <c r="N6289" s="190" t="str">
        <f t="shared" si="626"/>
        <v>JANEIRO</v>
      </c>
    </row>
    <row r="6290" spans="4:14" x14ac:dyDescent="0.25">
      <c r="D6290" s="119" t="s">
        <v>192</v>
      </c>
      <c r="H6290" s="141">
        <f t="shared" si="627"/>
        <v>0</v>
      </c>
      <c r="M6290" s="190">
        <f t="shared" si="628"/>
        <v>1</v>
      </c>
      <c r="N6290" s="190" t="str">
        <f t="shared" si="626"/>
        <v>JANEIRO</v>
      </c>
    </row>
    <row r="6291" spans="4:14" x14ac:dyDescent="0.25">
      <c r="D6291" s="119" t="s">
        <v>192</v>
      </c>
      <c r="H6291" s="141">
        <f t="shared" si="627"/>
        <v>0</v>
      </c>
      <c r="M6291" s="190">
        <f t="shared" si="628"/>
        <v>1</v>
      </c>
      <c r="N6291" s="190" t="str">
        <f t="shared" si="626"/>
        <v>JANEIRO</v>
      </c>
    </row>
    <row r="6292" spans="4:14" x14ac:dyDescent="0.25">
      <c r="D6292" s="119" t="s">
        <v>192</v>
      </c>
      <c r="H6292" s="141">
        <f t="shared" si="627"/>
        <v>0</v>
      </c>
      <c r="M6292" s="190">
        <f t="shared" si="628"/>
        <v>1</v>
      </c>
      <c r="N6292" s="190" t="str">
        <f t="shared" si="626"/>
        <v>JANEIRO</v>
      </c>
    </row>
    <row r="6293" spans="4:14" x14ac:dyDescent="0.25">
      <c r="D6293" s="119" t="s">
        <v>192</v>
      </c>
      <c r="H6293" s="141">
        <f t="shared" si="627"/>
        <v>0</v>
      </c>
      <c r="M6293" s="190">
        <f t="shared" si="628"/>
        <v>1</v>
      </c>
      <c r="N6293" s="190" t="str">
        <f t="shared" si="626"/>
        <v>JANEIRO</v>
      </c>
    </row>
    <row r="6294" spans="4:14" x14ac:dyDescent="0.25">
      <c r="D6294" s="119" t="s">
        <v>192</v>
      </c>
      <c r="H6294" s="141">
        <f t="shared" si="627"/>
        <v>0</v>
      </c>
      <c r="M6294" s="190">
        <f t="shared" si="628"/>
        <v>1</v>
      </c>
      <c r="N6294" s="190" t="str">
        <f t="shared" si="626"/>
        <v>JANEIRO</v>
      </c>
    </row>
    <row r="6295" spans="4:14" x14ac:dyDescent="0.25">
      <c r="D6295" s="119" t="s">
        <v>192</v>
      </c>
      <c r="H6295" s="141">
        <f t="shared" si="627"/>
        <v>0</v>
      </c>
      <c r="M6295" s="190">
        <f t="shared" si="628"/>
        <v>1</v>
      </c>
      <c r="N6295" s="190" t="str">
        <f t="shared" si="626"/>
        <v>JANEIRO</v>
      </c>
    </row>
    <row r="6296" spans="4:14" x14ac:dyDescent="0.25">
      <c r="D6296" s="119" t="s">
        <v>192</v>
      </c>
      <c r="H6296" s="141">
        <f t="shared" si="627"/>
        <v>0</v>
      </c>
      <c r="M6296" s="190">
        <f t="shared" si="628"/>
        <v>1</v>
      </c>
      <c r="N6296" s="190" t="str">
        <f t="shared" si="626"/>
        <v>JANEIRO</v>
      </c>
    </row>
    <row r="6297" spans="4:14" x14ac:dyDescent="0.25">
      <c r="D6297" s="119" t="s">
        <v>192</v>
      </c>
      <c r="H6297" s="141">
        <f t="shared" si="627"/>
        <v>0</v>
      </c>
      <c r="M6297" s="190">
        <f t="shared" si="628"/>
        <v>1</v>
      </c>
      <c r="N6297" s="190" t="str">
        <f t="shared" si="626"/>
        <v>JANEIRO</v>
      </c>
    </row>
    <row r="6298" spans="4:14" x14ac:dyDescent="0.25">
      <c r="D6298" s="119" t="s">
        <v>192</v>
      </c>
      <c r="H6298" s="141">
        <f t="shared" si="627"/>
        <v>0</v>
      </c>
      <c r="M6298" s="190">
        <f t="shared" si="628"/>
        <v>1</v>
      </c>
      <c r="N6298" s="190" t="str">
        <f t="shared" si="626"/>
        <v>JANEIRO</v>
      </c>
    </row>
    <row r="6299" spans="4:14" x14ac:dyDescent="0.25">
      <c r="D6299" s="119" t="s">
        <v>192</v>
      </c>
      <c r="H6299" s="141">
        <f t="shared" si="627"/>
        <v>0</v>
      </c>
      <c r="M6299" s="190">
        <f t="shared" si="628"/>
        <v>1</v>
      </c>
      <c r="N6299" s="190" t="str">
        <f t="shared" si="626"/>
        <v>JANEIRO</v>
      </c>
    </row>
    <row r="6300" spans="4:14" x14ac:dyDescent="0.25">
      <c r="D6300" s="119" t="s">
        <v>192</v>
      </c>
      <c r="H6300" s="141">
        <f t="shared" si="627"/>
        <v>0</v>
      </c>
      <c r="M6300" s="190">
        <f t="shared" si="628"/>
        <v>1</v>
      </c>
      <c r="N6300" s="190" t="str">
        <f t="shared" si="626"/>
        <v>JANEIRO</v>
      </c>
    </row>
    <row r="6301" spans="4:14" x14ac:dyDescent="0.25">
      <c r="D6301" s="119" t="s">
        <v>192</v>
      </c>
      <c r="H6301" s="141">
        <f t="shared" si="627"/>
        <v>0</v>
      </c>
      <c r="M6301" s="190">
        <f t="shared" si="628"/>
        <v>1</v>
      </c>
      <c r="N6301" s="190" t="str">
        <f t="shared" si="626"/>
        <v>JANEIRO</v>
      </c>
    </row>
    <row r="6302" spans="4:14" x14ac:dyDescent="0.25">
      <c r="D6302" s="119" t="s">
        <v>192</v>
      </c>
      <c r="H6302" s="141">
        <f t="shared" si="627"/>
        <v>0</v>
      </c>
      <c r="M6302" s="190">
        <f t="shared" si="628"/>
        <v>1</v>
      </c>
      <c r="N6302" s="190" t="str">
        <f t="shared" si="626"/>
        <v>JANEIRO</v>
      </c>
    </row>
    <row r="6303" spans="4:14" x14ac:dyDescent="0.25">
      <c r="D6303" s="119" t="s">
        <v>192</v>
      </c>
      <c r="H6303" s="141">
        <f t="shared" si="627"/>
        <v>0</v>
      </c>
      <c r="M6303" s="190">
        <f t="shared" si="628"/>
        <v>1</v>
      </c>
      <c r="N6303" s="190" t="str">
        <f t="shared" si="626"/>
        <v>JANEIRO</v>
      </c>
    </row>
    <row r="6304" spans="4:14" x14ac:dyDescent="0.25">
      <c r="D6304" s="119" t="s">
        <v>192</v>
      </c>
      <c r="H6304" s="141">
        <f t="shared" si="627"/>
        <v>0</v>
      </c>
      <c r="M6304" s="190">
        <f t="shared" si="628"/>
        <v>1</v>
      </c>
      <c r="N6304" s="190" t="str">
        <f t="shared" si="626"/>
        <v>JANEIRO</v>
      </c>
    </row>
    <row r="6305" spans="4:14" x14ac:dyDescent="0.25">
      <c r="D6305" s="119" t="s">
        <v>192</v>
      </c>
      <c r="H6305" s="141">
        <f t="shared" si="627"/>
        <v>0</v>
      </c>
      <c r="M6305" s="190">
        <f t="shared" si="628"/>
        <v>1</v>
      </c>
      <c r="N6305" s="190" t="str">
        <f t="shared" si="626"/>
        <v>JANEIRO</v>
      </c>
    </row>
    <row r="6306" spans="4:14" x14ac:dyDescent="0.25">
      <c r="D6306" s="119" t="s">
        <v>192</v>
      </c>
      <c r="H6306" s="141">
        <f t="shared" si="627"/>
        <v>0</v>
      </c>
      <c r="M6306" s="190">
        <f t="shared" si="628"/>
        <v>1</v>
      </c>
      <c r="N6306" s="190" t="str">
        <f t="shared" si="626"/>
        <v>JANEIRO</v>
      </c>
    </row>
    <row r="6307" spans="4:14" x14ac:dyDescent="0.25">
      <c r="D6307" s="119" t="s">
        <v>192</v>
      </c>
      <c r="H6307" s="141">
        <f t="shared" si="627"/>
        <v>0</v>
      </c>
      <c r="M6307" s="190">
        <f t="shared" si="628"/>
        <v>1</v>
      </c>
      <c r="N6307" s="190" t="str">
        <f t="shared" si="626"/>
        <v>JANEIRO</v>
      </c>
    </row>
    <row r="6308" spans="4:14" x14ac:dyDescent="0.25">
      <c r="D6308" s="119" t="s">
        <v>192</v>
      </c>
      <c r="H6308" s="141">
        <f t="shared" si="627"/>
        <v>0</v>
      </c>
      <c r="M6308" s="190">
        <f t="shared" si="628"/>
        <v>1</v>
      </c>
      <c r="N6308" s="190" t="str">
        <f t="shared" si="626"/>
        <v>JANEIRO</v>
      </c>
    </row>
    <row r="6309" spans="4:14" x14ac:dyDescent="0.25">
      <c r="D6309" s="119" t="s">
        <v>192</v>
      </c>
      <c r="H6309" s="141">
        <f t="shared" si="627"/>
        <v>0</v>
      </c>
      <c r="M6309" s="190">
        <f t="shared" si="628"/>
        <v>1</v>
      </c>
      <c r="N6309" s="190" t="str">
        <f t="shared" si="626"/>
        <v>JANEIRO</v>
      </c>
    </row>
    <row r="6310" spans="4:14" x14ac:dyDescent="0.25">
      <c r="D6310" s="119" t="s">
        <v>192</v>
      </c>
      <c r="H6310" s="141">
        <f t="shared" si="627"/>
        <v>0</v>
      </c>
      <c r="M6310" s="190">
        <f t="shared" si="628"/>
        <v>1</v>
      </c>
      <c r="N6310" s="190" t="str">
        <f t="shared" si="626"/>
        <v>JANEIRO</v>
      </c>
    </row>
    <row r="6311" spans="4:14" x14ac:dyDescent="0.25">
      <c r="D6311" s="119" t="s">
        <v>192</v>
      </c>
      <c r="H6311" s="141">
        <f t="shared" si="627"/>
        <v>0</v>
      </c>
      <c r="M6311" s="190">
        <f t="shared" si="628"/>
        <v>1</v>
      </c>
      <c r="N6311" s="190" t="str">
        <f t="shared" si="626"/>
        <v>JANEIRO</v>
      </c>
    </row>
    <row r="6312" spans="4:14" x14ac:dyDescent="0.25">
      <c r="D6312" s="119" t="s">
        <v>192</v>
      </c>
      <c r="H6312" s="141">
        <f t="shared" si="627"/>
        <v>0</v>
      </c>
      <c r="M6312" s="190">
        <f t="shared" si="628"/>
        <v>1</v>
      </c>
      <c r="N6312" s="190" t="str">
        <f t="shared" si="626"/>
        <v>JANEIRO</v>
      </c>
    </row>
    <row r="6313" spans="4:14" x14ac:dyDescent="0.25">
      <c r="D6313" s="119" t="s">
        <v>192</v>
      </c>
      <c r="H6313" s="141">
        <f t="shared" si="627"/>
        <v>0</v>
      </c>
      <c r="M6313" s="190">
        <f t="shared" si="628"/>
        <v>1</v>
      </c>
      <c r="N6313" s="190" t="str">
        <f t="shared" si="626"/>
        <v>JANEIRO</v>
      </c>
    </row>
    <row r="6314" spans="4:14" x14ac:dyDescent="0.25">
      <c r="D6314" s="119" t="s">
        <v>192</v>
      </c>
      <c r="H6314" s="141">
        <f t="shared" si="627"/>
        <v>0</v>
      </c>
      <c r="M6314" s="190">
        <f t="shared" si="628"/>
        <v>1</v>
      </c>
      <c r="N6314" s="190" t="str">
        <f t="shared" si="626"/>
        <v>JANEIRO</v>
      </c>
    </row>
    <row r="6315" spans="4:14" x14ac:dyDescent="0.25">
      <c r="D6315" s="119" t="s">
        <v>192</v>
      </c>
      <c r="H6315" s="141">
        <f t="shared" si="627"/>
        <v>0</v>
      </c>
      <c r="M6315" s="190">
        <f t="shared" si="628"/>
        <v>1</v>
      </c>
      <c r="N6315" s="190" t="str">
        <f t="shared" si="626"/>
        <v>JANEIRO</v>
      </c>
    </row>
    <row r="6316" spans="4:14" x14ac:dyDescent="0.25">
      <c r="D6316" s="119" t="s">
        <v>192</v>
      </c>
      <c r="H6316" s="141">
        <f t="shared" si="627"/>
        <v>0</v>
      </c>
      <c r="M6316" s="190">
        <f t="shared" si="628"/>
        <v>1</v>
      </c>
      <c r="N6316" s="190" t="str">
        <f t="shared" si="626"/>
        <v>JANEIRO</v>
      </c>
    </row>
    <row r="6317" spans="4:14" x14ac:dyDescent="0.25">
      <c r="D6317" s="119" t="s">
        <v>192</v>
      </c>
      <c r="H6317" s="141">
        <f t="shared" si="627"/>
        <v>0</v>
      </c>
      <c r="M6317" s="190">
        <f t="shared" si="628"/>
        <v>1</v>
      </c>
      <c r="N6317" s="190" t="str">
        <f t="shared" si="626"/>
        <v>JANEIRO</v>
      </c>
    </row>
    <row r="6318" spans="4:14" x14ac:dyDescent="0.25">
      <c r="D6318" s="119" t="s">
        <v>192</v>
      </c>
      <c r="H6318" s="141">
        <f t="shared" si="627"/>
        <v>0</v>
      </c>
      <c r="M6318" s="190">
        <f t="shared" si="628"/>
        <v>1</v>
      </c>
      <c r="N6318" s="190" t="str">
        <f t="shared" si="626"/>
        <v>JANEIRO</v>
      </c>
    </row>
    <row r="6319" spans="4:14" x14ac:dyDescent="0.25">
      <c r="D6319" s="119" t="s">
        <v>192</v>
      </c>
      <c r="H6319" s="141">
        <f t="shared" si="627"/>
        <v>0</v>
      </c>
      <c r="M6319" s="190">
        <f t="shared" si="628"/>
        <v>1</v>
      </c>
      <c r="N6319" s="190" t="str">
        <f t="shared" si="626"/>
        <v>JANEIRO</v>
      </c>
    </row>
    <row r="6320" spans="4:14" x14ac:dyDescent="0.25">
      <c r="D6320" s="119" t="s">
        <v>192</v>
      </c>
      <c r="H6320" s="141">
        <f t="shared" si="627"/>
        <v>0</v>
      </c>
      <c r="M6320" s="190">
        <f t="shared" si="628"/>
        <v>1</v>
      </c>
      <c r="N6320" s="190" t="str">
        <f t="shared" si="626"/>
        <v>JANEIRO</v>
      </c>
    </row>
    <row r="6321" spans="4:14" x14ac:dyDescent="0.25">
      <c r="D6321" s="119" t="s">
        <v>192</v>
      </c>
      <c r="H6321" s="141">
        <f t="shared" si="627"/>
        <v>0</v>
      </c>
      <c r="M6321" s="190">
        <f t="shared" si="628"/>
        <v>1</v>
      </c>
      <c r="N6321" s="190" t="str">
        <f t="shared" si="626"/>
        <v>JANEIRO</v>
      </c>
    </row>
    <row r="6322" spans="4:14" x14ac:dyDescent="0.25">
      <c r="D6322" s="119" t="s">
        <v>192</v>
      </c>
      <c r="H6322" s="141">
        <f t="shared" si="627"/>
        <v>0</v>
      </c>
      <c r="M6322" s="190">
        <f t="shared" si="628"/>
        <v>1</v>
      </c>
      <c r="N6322" s="190" t="str">
        <f t="shared" si="626"/>
        <v>JANEIRO</v>
      </c>
    </row>
    <row r="6323" spans="4:14" x14ac:dyDescent="0.25">
      <c r="D6323" s="119" t="s">
        <v>192</v>
      </c>
      <c r="H6323" s="141">
        <f t="shared" si="627"/>
        <v>0</v>
      </c>
      <c r="M6323" s="190">
        <f t="shared" si="628"/>
        <v>1</v>
      </c>
      <c r="N6323" s="190" t="str">
        <f t="shared" si="626"/>
        <v>JANEIRO</v>
      </c>
    </row>
    <row r="6324" spans="4:14" x14ac:dyDescent="0.25">
      <c r="D6324" s="119" t="s">
        <v>192</v>
      </c>
      <c r="H6324" s="141">
        <f t="shared" si="627"/>
        <v>0</v>
      </c>
      <c r="M6324" s="190">
        <f t="shared" si="628"/>
        <v>1</v>
      </c>
      <c r="N6324" s="190" t="str">
        <f t="shared" si="626"/>
        <v>JANEIRO</v>
      </c>
    </row>
    <row r="6325" spans="4:14" x14ac:dyDescent="0.25">
      <c r="D6325" s="119" t="s">
        <v>192</v>
      </c>
      <c r="H6325" s="141">
        <f t="shared" si="627"/>
        <v>0</v>
      </c>
      <c r="M6325" s="190">
        <f t="shared" si="628"/>
        <v>1</v>
      </c>
      <c r="N6325" s="190" t="str">
        <f t="shared" si="626"/>
        <v>JANEIRO</v>
      </c>
    </row>
    <row r="6326" spans="4:14" x14ac:dyDescent="0.25">
      <c r="D6326" s="119" t="s">
        <v>192</v>
      </c>
      <c r="H6326" s="141">
        <f t="shared" si="627"/>
        <v>0</v>
      </c>
      <c r="M6326" s="190">
        <f t="shared" si="628"/>
        <v>1</v>
      </c>
      <c r="N6326" s="190" t="str">
        <f t="shared" si="626"/>
        <v>JANEIRO</v>
      </c>
    </row>
    <row r="6327" spans="4:14" x14ac:dyDescent="0.25">
      <c r="D6327" s="119" t="s">
        <v>192</v>
      </c>
      <c r="H6327" s="141">
        <f t="shared" si="627"/>
        <v>0</v>
      </c>
      <c r="M6327" s="190">
        <f t="shared" si="628"/>
        <v>1</v>
      </c>
      <c r="N6327" s="190" t="str">
        <f t="shared" si="626"/>
        <v>JANEIRO</v>
      </c>
    </row>
    <row r="6328" spans="4:14" x14ac:dyDescent="0.25">
      <c r="D6328" s="119" t="s">
        <v>192</v>
      </c>
      <c r="H6328" s="141">
        <f t="shared" si="627"/>
        <v>0</v>
      </c>
      <c r="M6328" s="190">
        <f t="shared" si="628"/>
        <v>1</v>
      </c>
      <c r="N6328" s="190" t="str">
        <f t="shared" si="626"/>
        <v>JANEIRO</v>
      </c>
    </row>
    <row r="6329" spans="4:14" x14ac:dyDescent="0.25">
      <c r="D6329" s="119" t="s">
        <v>192</v>
      </c>
      <c r="H6329" s="141">
        <f t="shared" si="627"/>
        <v>0</v>
      </c>
      <c r="M6329" s="190">
        <f t="shared" si="628"/>
        <v>1</v>
      </c>
      <c r="N6329" s="190" t="str">
        <f t="shared" si="626"/>
        <v>JANEIRO</v>
      </c>
    </row>
    <row r="6330" spans="4:14" x14ac:dyDescent="0.25">
      <c r="D6330" s="119" t="s">
        <v>192</v>
      </c>
      <c r="H6330" s="141">
        <f t="shared" si="627"/>
        <v>0</v>
      </c>
      <c r="M6330" s="190">
        <f t="shared" si="628"/>
        <v>1</v>
      </c>
      <c r="N6330" s="190" t="str">
        <f t="shared" si="626"/>
        <v>JANEIRO</v>
      </c>
    </row>
    <row r="6331" spans="4:14" x14ac:dyDescent="0.25">
      <c r="D6331" s="119" t="s">
        <v>192</v>
      </c>
      <c r="H6331" s="141">
        <f t="shared" si="627"/>
        <v>0</v>
      </c>
      <c r="M6331" s="190">
        <f t="shared" si="628"/>
        <v>1</v>
      </c>
      <c r="N6331" s="190" t="str">
        <f t="shared" si="626"/>
        <v>JANEIRO</v>
      </c>
    </row>
    <row r="6332" spans="4:14" x14ac:dyDescent="0.25">
      <c r="D6332" s="119" t="s">
        <v>192</v>
      </c>
      <c r="H6332" s="141">
        <f t="shared" si="627"/>
        <v>0</v>
      </c>
      <c r="M6332" s="190">
        <f t="shared" si="628"/>
        <v>1</v>
      </c>
      <c r="N6332" s="190" t="str">
        <f t="shared" si="626"/>
        <v>JANEIRO</v>
      </c>
    </row>
    <row r="6333" spans="4:14" x14ac:dyDescent="0.25">
      <c r="D6333" s="119" t="s">
        <v>192</v>
      </c>
      <c r="H6333" s="141">
        <f t="shared" si="627"/>
        <v>0</v>
      </c>
      <c r="M6333" s="190">
        <f t="shared" si="628"/>
        <v>1</v>
      </c>
      <c r="N6333" s="190" t="str">
        <f t="shared" si="626"/>
        <v>JANEIRO</v>
      </c>
    </row>
    <row r="6334" spans="4:14" x14ac:dyDescent="0.25">
      <c r="D6334" s="119" t="s">
        <v>192</v>
      </c>
      <c r="H6334" s="141">
        <f t="shared" si="627"/>
        <v>0</v>
      </c>
      <c r="M6334" s="190">
        <f t="shared" si="628"/>
        <v>1</v>
      </c>
      <c r="N6334" s="190" t="str">
        <f t="shared" si="626"/>
        <v>JANEIRO</v>
      </c>
    </row>
    <row r="6335" spans="4:14" x14ac:dyDescent="0.25">
      <c r="D6335" s="119" t="s">
        <v>192</v>
      </c>
      <c r="H6335" s="141">
        <f t="shared" si="627"/>
        <v>0</v>
      </c>
      <c r="M6335" s="190">
        <f t="shared" si="628"/>
        <v>1</v>
      </c>
      <c r="N6335" s="190" t="str">
        <f t="shared" si="626"/>
        <v>JANEIRO</v>
      </c>
    </row>
    <row r="6336" spans="4:14" x14ac:dyDescent="0.25">
      <c r="D6336" s="119" t="s">
        <v>192</v>
      </c>
      <c r="H6336" s="141">
        <f t="shared" si="627"/>
        <v>0</v>
      </c>
      <c r="M6336" s="190">
        <f t="shared" si="628"/>
        <v>1</v>
      </c>
      <c r="N6336" s="190" t="str">
        <f t="shared" si="626"/>
        <v>JANEIRO</v>
      </c>
    </row>
    <row r="6337" spans="4:14" x14ac:dyDescent="0.25">
      <c r="D6337" s="119" t="s">
        <v>192</v>
      </c>
      <c r="H6337" s="141">
        <f t="shared" si="627"/>
        <v>0</v>
      </c>
      <c r="M6337" s="190">
        <f t="shared" si="628"/>
        <v>1</v>
      </c>
      <c r="N6337" s="190" t="str">
        <f t="shared" si="626"/>
        <v>JANEIRO</v>
      </c>
    </row>
    <row r="6338" spans="4:14" x14ac:dyDescent="0.25">
      <c r="D6338" s="119" t="s">
        <v>192</v>
      </c>
      <c r="H6338" s="141">
        <f t="shared" si="627"/>
        <v>0</v>
      </c>
      <c r="M6338" s="190">
        <f t="shared" si="628"/>
        <v>1</v>
      </c>
      <c r="N6338" s="190" t="str">
        <f t="shared" si="626"/>
        <v>JANEIRO</v>
      </c>
    </row>
    <row r="6339" spans="4:14" x14ac:dyDescent="0.25">
      <c r="D6339" s="119" t="s">
        <v>192</v>
      </c>
      <c r="H6339" s="141">
        <f t="shared" si="627"/>
        <v>0</v>
      </c>
      <c r="M6339" s="190">
        <f t="shared" si="628"/>
        <v>1</v>
      </c>
      <c r="N6339" s="190" t="str">
        <f t="shared" si="626"/>
        <v>JANEIRO</v>
      </c>
    </row>
    <row r="6340" spans="4:14" x14ac:dyDescent="0.25">
      <c r="D6340" s="119" t="s">
        <v>192</v>
      </c>
      <c r="H6340" s="141">
        <f t="shared" si="627"/>
        <v>0</v>
      </c>
      <c r="M6340" s="190">
        <f t="shared" si="628"/>
        <v>1</v>
      </c>
      <c r="N6340" s="190" t="str">
        <f t="shared" si="626"/>
        <v>JANEIRO</v>
      </c>
    </row>
    <row r="6341" spans="4:14" x14ac:dyDescent="0.25">
      <c r="D6341" s="119" t="s">
        <v>192</v>
      </c>
      <c r="H6341" s="141">
        <f t="shared" si="627"/>
        <v>0</v>
      </c>
      <c r="M6341" s="190">
        <f t="shared" si="628"/>
        <v>1</v>
      </c>
      <c r="N6341" s="190" t="str">
        <f t="shared" ref="N6341:N6404" si="629">IF(M6341=1,"JANEIRO",IF(M6341=2,"FEVEREIRO",IF(M6341=3,"MARÇO",IF(M6341=4,"ABRIL",IF(M6341=5,"MAIO",IF(M6341=6,"JUNHO",IF(M6341=7,"JULHO",IF(M6341=8,"AGOSTO",IF(M6341=9,"SETEMBRO",IF(M6341=10,"OUTUBRO",IF(M6341=11,"NOVEMBRO",IF(M6341=12,"DEZEMBRO",""))))))))))))</f>
        <v>JANEIRO</v>
      </c>
    </row>
    <row r="6342" spans="4:14" x14ac:dyDescent="0.25">
      <c r="D6342" s="119" t="s">
        <v>192</v>
      </c>
      <c r="H6342" s="141">
        <f t="shared" ref="H6342:H6405" si="630">IF(OR(I6342="",I6342=0),G6342,I6342)</f>
        <v>0</v>
      </c>
      <c r="M6342" s="190">
        <f t="shared" ref="M6342:M6405" si="631">IFERROR(MONTH(O6342),"")</f>
        <v>1</v>
      </c>
      <c r="N6342" s="190" t="str">
        <f t="shared" si="629"/>
        <v>JANEIRO</v>
      </c>
    </row>
    <row r="6343" spans="4:14" x14ac:dyDescent="0.25">
      <c r="D6343" s="119" t="s">
        <v>192</v>
      </c>
      <c r="H6343" s="141">
        <f t="shared" si="630"/>
        <v>0</v>
      </c>
      <c r="M6343" s="190">
        <f t="shared" si="631"/>
        <v>1</v>
      </c>
      <c r="N6343" s="190" t="str">
        <f t="shared" si="629"/>
        <v>JANEIRO</v>
      </c>
    </row>
    <row r="6344" spans="4:14" x14ac:dyDescent="0.25">
      <c r="D6344" s="119" t="s">
        <v>192</v>
      </c>
      <c r="H6344" s="141">
        <f t="shared" si="630"/>
        <v>0</v>
      </c>
      <c r="M6344" s="190">
        <f t="shared" si="631"/>
        <v>1</v>
      </c>
      <c r="N6344" s="190" t="str">
        <f t="shared" si="629"/>
        <v>JANEIRO</v>
      </c>
    </row>
    <row r="6345" spans="4:14" x14ac:dyDescent="0.25">
      <c r="D6345" s="119" t="s">
        <v>192</v>
      </c>
      <c r="H6345" s="141">
        <f t="shared" si="630"/>
        <v>0</v>
      </c>
      <c r="M6345" s="190">
        <f t="shared" si="631"/>
        <v>1</v>
      </c>
      <c r="N6345" s="190" t="str">
        <f t="shared" si="629"/>
        <v>JANEIRO</v>
      </c>
    </row>
    <row r="6346" spans="4:14" x14ac:dyDescent="0.25">
      <c r="D6346" s="119" t="s">
        <v>192</v>
      </c>
      <c r="H6346" s="141">
        <f t="shared" si="630"/>
        <v>0</v>
      </c>
      <c r="M6346" s="190">
        <f t="shared" si="631"/>
        <v>1</v>
      </c>
      <c r="N6346" s="190" t="str">
        <f t="shared" si="629"/>
        <v>JANEIRO</v>
      </c>
    </row>
    <row r="6347" spans="4:14" x14ac:dyDescent="0.25">
      <c r="D6347" s="119" t="s">
        <v>192</v>
      </c>
      <c r="H6347" s="141">
        <f t="shared" si="630"/>
        <v>0</v>
      </c>
      <c r="M6347" s="190">
        <f t="shared" si="631"/>
        <v>1</v>
      </c>
      <c r="N6347" s="190" t="str">
        <f t="shared" si="629"/>
        <v>JANEIRO</v>
      </c>
    </row>
    <row r="6348" spans="4:14" x14ac:dyDescent="0.25">
      <c r="D6348" s="119" t="s">
        <v>192</v>
      </c>
      <c r="H6348" s="141">
        <f t="shared" si="630"/>
        <v>0</v>
      </c>
      <c r="M6348" s="190">
        <f t="shared" si="631"/>
        <v>1</v>
      </c>
      <c r="N6348" s="190" t="str">
        <f t="shared" si="629"/>
        <v>JANEIRO</v>
      </c>
    </row>
    <row r="6349" spans="4:14" x14ac:dyDescent="0.25">
      <c r="D6349" s="119" t="s">
        <v>192</v>
      </c>
      <c r="H6349" s="141">
        <f t="shared" si="630"/>
        <v>0</v>
      </c>
      <c r="M6349" s="190">
        <f t="shared" si="631"/>
        <v>1</v>
      </c>
      <c r="N6349" s="190" t="str">
        <f t="shared" si="629"/>
        <v>JANEIRO</v>
      </c>
    </row>
    <row r="6350" spans="4:14" x14ac:dyDescent="0.25">
      <c r="D6350" s="119" t="s">
        <v>192</v>
      </c>
      <c r="H6350" s="141">
        <f t="shared" si="630"/>
        <v>0</v>
      </c>
      <c r="M6350" s="190">
        <f t="shared" si="631"/>
        <v>1</v>
      </c>
      <c r="N6350" s="190" t="str">
        <f t="shared" si="629"/>
        <v>JANEIRO</v>
      </c>
    </row>
    <row r="6351" spans="4:14" x14ac:dyDescent="0.25">
      <c r="D6351" s="119" t="s">
        <v>192</v>
      </c>
      <c r="H6351" s="141">
        <f t="shared" si="630"/>
        <v>0</v>
      </c>
      <c r="M6351" s="190">
        <f t="shared" si="631"/>
        <v>1</v>
      </c>
      <c r="N6351" s="190" t="str">
        <f t="shared" si="629"/>
        <v>JANEIRO</v>
      </c>
    </row>
    <row r="6352" spans="4:14" x14ac:dyDescent="0.25">
      <c r="D6352" s="119" t="s">
        <v>192</v>
      </c>
      <c r="H6352" s="141">
        <f t="shared" si="630"/>
        <v>0</v>
      </c>
      <c r="M6352" s="190">
        <f t="shared" si="631"/>
        <v>1</v>
      </c>
      <c r="N6352" s="190" t="str">
        <f t="shared" si="629"/>
        <v>JANEIRO</v>
      </c>
    </row>
    <row r="6353" spans="4:14" x14ac:dyDescent="0.25">
      <c r="D6353" s="119" t="s">
        <v>192</v>
      </c>
      <c r="H6353" s="141">
        <f t="shared" si="630"/>
        <v>0</v>
      </c>
      <c r="M6353" s="190">
        <f t="shared" si="631"/>
        <v>1</v>
      </c>
      <c r="N6353" s="190" t="str">
        <f t="shared" si="629"/>
        <v>JANEIRO</v>
      </c>
    </row>
    <row r="6354" spans="4:14" x14ac:dyDescent="0.25">
      <c r="D6354" s="119" t="s">
        <v>192</v>
      </c>
      <c r="H6354" s="141">
        <f t="shared" si="630"/>
        <v>0</v>
      </c>
      <c r="M6354" s="190">
        <f t="shared" si="631"/>
        <v>1</v>
      </c>
      <c r="N6354" s="190" t="str">
        <f t="shared" si="629"/>
        <v>JANEIRO</v>
      </c>
    </row>
    <row r="6355" spans="4:14" x14ac:dyDescent="0.25">
      <c r="D6355" s="119" t="s">
        <v>192</v>
      </c>
      <c r="H6355" s="141">
        <f t="shared" si="630"/>
        <v>0</v>
      </c>
      <c r="M6355" s="190">
        <f t="shared" si="631"/>
        <v>1</v>
      </c>
      <c r="N6355" s="190" t="str">
        <f t="shared" si="629"/>
        <v>JANEIRO</v>
      </c>
    </row>
    <row r="6356" spans="4:14" x14ac:dyDescent="0.25">
      <c r="D6356" s="119" t="s">
        <v>192</v>
      </c>
      <c r="H6356" s="141">
        <f t="shared" si="630"/>
        <v>0</v>
      </c>
      <c r="M6356" s="190">
        <f t="shared" si="631"/>
        <v>1</v>
      </c>
      <c r="N6356" s="190" t="str">
        <f t="shared" si="629"/>
        <v>JANEIRO</v>
      </c>
    </row>
    <row r="6357" spans="4:14" x14ac:dyDescent="0.25">
      <c r="D6357" s="119" t="s">
        <v>192</v>
      </c>
      <c r="H6357" s="141">
        <f t="shared" si="630"/>
        <v>0</v>
      </c>
      <c r="M6357" s="190">
        <f t="shared" si="631"/>
        <v>1</v>
      </c>
      <c r="N6357" s="190" t="str">
        <f t="shared" si="629"/>
        <v>JANEIRO</v>
      </c>
    </row>
    <row r="6358" spans="4:14" x14ac:dyDescent="0.25">
      <c r="D6358" s="119" t="s">
        <v>192</v>
      </c>
      <c r="H6358" s="141">
        <f t="shared" si="630"/>
        <v>0</v>
      </c>
      <c r="M6358" s="190">
        <f t="shared" si="631"/>
        <v>1</v>
      </c>
      <c r="N6358" s="190" t="str">
        <f t="shared" si="629"/>
        <v>JANEIRO</v>
      </c>
    </row>
    <row r="6359" spans="4:14" x14ac:dyDescent="0.25">
      <c r="D6359" s="119" t="s">
        <v>192</v>
      </c>
      <c r="H6359" s="141">
        <f t="shared" si="630"/>
        <v>0</v>
      </c>
      <c r="M6359" s="190">
        <f t="shared" si="631"/>
        <v>1</v>
      </c>
      <c r="N6359" s="190" t="str">
        <f t="shared" si="629"/>
        <v>JANEIRO</v>
      </c>
    </row>
    <row r="6360" spans="4:14" x14ac:dyDescent="0.25">
      <c r="D6360" s="119" t="s">
        <v>192</v>
      </c>
      <c r="H6360" s="141">
        <f t="shared" si="630"/>
        <v>0</v>
      </c>
      <c r="M6360" s="190">
        <f t="shared" si="631"/>
        <v>1</v>
      </c>
      <c r="N6360" s="190" t="str">
        <f t="shared" si="629"/>
        <v>JANEIRO</v>
      </c>
    </row>
    <row r="6361" spans="4:14" x14ac:dyDescent="0.25">
      <c r="D6361" s="119" t="s">
        <v>192</v>
      </c>
      <c r="H6361" s="141">
        <f t="shared" si="630"/>
        <v>0</v>
      </c>
      <c r="M6361" s="190">
        <f t="shared" si="631"/>
        <v>1</v>
      </c>
      <c r="N6361" s="190" t="str">
        <f t="shared" si="629"/>
        <v>JANEIRO</v>
      </c>
    </row>
    <row r="6362" spans="4:14" x14ac:dyDescent="0.25">
      <c r="D6362" s="119" t="s">
        <v>192</v>
      </c>
      <c r="H6362" s="141">
        <f t="shared" si="630"/>
        <v>0</v>
      </c>
      <c r="M6362" s="190">
        <f t="shared" si="631"/>
        <v>1</v>
      </c>
      <c r="N6362" s="190" t="str">
        <f t="shared" si="629"/>
        <v>JANEIRO</v>
      </c>
    </row>
    <row r="6363" spans="4:14" x14ac:dyDescent="0.25">
      <c r="D6363" s="119" t="s">
        <v>192</v>
      </c>
      <c r="H6363" s="141">
        <f t="shared" si="630"/>
        <v>0</v>
      </c>
      <c r="M6363" s="190">
        <f t="shared" si="631"/>
        <v>1</v>
      </c>
      <c r="N6363" s="190" t="str">
        <f t="shared" si="629"/>
        <v>JANEIRO</v>
      </c>
    </row>
    <row r="6364" spans="4:14" x14ac:dyDescent="0.25">
      <c r="D6364" s="119" t="s">
        <v>192</v>
      </c>
      <c r="H6364" s="141">
        <f t="shared" si="630"/>
        <v>0</v>
      </c>
      <c r="M6364" s="190">
        <f t="shared" si="631"/>
        <v>1</v>
      </c>
      <c r="N6364" s="190" t="str">
        <f t="shared" si="629"/>
        <v>JANEIRO</v>
      </c>
    </row>
    <row r="6365" spans="4:14" x14ac:dyDescent="0.25">
      <c r="D6365" s="119" t="s">
        <v>192</v>
      </c>
      <c r="H6365" s="141">
        <f t="shared" si="630"/>
        <v>0</v>
      </c>
      <c r="M6365" s="190">
        <f t="shared" si="631"/>
        <v>1</v>
      </c>
      <c r="N6365" s="190" t="str">
        <f t="shared" si="629"/>
        <v>JANEIRO</v>
      </c>
    </row>
    <row r="6366" spans="4:14" x14ac:dyDescent="0.25">
      <c r="D6366" s="119" t="s">
        <v>192</v>
      </c>
      <c r="H6366" s="141">
        <f t="shared" si="630"/>
        <v>0</v>
      </c>
      <c r="M6366" s="190">
        <f t="shared" si="631"/>
        <v>1</v>
      </c>
      <c r="N6366" s="190" t="str">
        <f t="shared" si="629"/>
        <v>JANEIRO</v>
      </c>
    </row>
    <row r="6367" spans="4:14" x14ac:dyDescent="0.25">
      <c r="D6367" s="119" t="s">
        <v>192</v>
      </c>
      <c r="H6367" s="141">
        <f t="shared" si="630"/>
        <v>0</v>
      </c>
      <c r="M6367" s="190">
        <f t="shared" si="631"/>
        <v>1</v>
      </c>
      <c r="N6367" s="190" t="str">
        <f t="shared" si="629"/>
        <v>JANEIRO</v>
      </c>
    </row>
    <row r="6368" spans="4:14" x14ac:dyDescent="0.25">
      <c r="D6368" s="119" t="s">
        <v>192</v>
      </c>
      <c r="H6368" s="141">
        <f t="shared" si="630"/>
        <v>0</v>
      </c>
      <c r="M6368" s="190">
        <f t="shared" si="631"/>
        <v>1</v>
      </c>
      <c r="N6368" s="190" t="str">
        <f t="shared" si="629"/>
        <v>JANEIRO</v>
      </c>
    </row>
    <row r="6369" spans="4:14" x14ac:dyDescent="0.25">
      <c r="D6369" s="119" t="s">
        <v>192</v>
      </c>
      <c r="H6369" s="141">
        <f t="shared" si="630"/>
        <v>0</v>
      </c>
      <c r="M6369" s="190">
        <f t="shared" si="631"/>
        <v>1</v>
      </c>
      <c r="N6369" s="190" t="str">
        <f t="shared" si="629"/>
        <v>JANEIRO</v>
      </c>
    </row>
    <row r="6370" spans="4:14" x14ac:dyDescent="0.25">
      <c r="D6370" s="119" t="s">
        <v>192</v>
      </c>
      <c r="H6370" s="141">
        <f t="shared" si="630"/>
        <v>0</v>
      </c>
      <c r="M6370" s="190">
        <f t="shared" si="631"/>
        <v>1</v>
      </c>
      <c r="N6370" s="190" t="str">
        <f t="shared" si="629"/>
        <v>JANEIRO</v>
      </c>
    </row>
    <row r="6371" spans="4:14" x14ac:dyDescent="0.25">
      <c r="D6371" s="119" t="s">
        <v>192</v>
      </c>
      <c r="H6371" s="141">
        <f t="shared" si="630"/>
        <v>0</v>
      </c>
      <c r="M6371" s="190">
        <f t="shared" si="631"/>
        <v>1</v>
      </c>
      <c r="N6371" s="190" t="str">
        <f t="shared" si="629"/>
        <v>JANEIRO</v>
      </c>
    </row>
    <row r="6372" spans="4:14" x14ac:dyDescent="0.25">
      <c r="D6372" s="119" t="s">
        <v>192</v>
      </c>
      <c r="H6372" s="141">
        <f t="shared" si="630"/>
        <v>0</v>
      </c>
      <c r="M6372" s="190">
        <f t="shared" si="631"/>
        <v>1</v>
      </c>
      <c r="N6372" s="190" t="str">
        <f t="shared" si="629"/>
        <v>JANEIRO</v>
      </c>
    </row>
    <row r="6373" spans="4:14" x14ac:dyDescent="0.25">
      <c r="D6373" s="119" t="s">
        <v>192</v>
      </c>
      <c r="H6373" s="141">
        <f t="shared" si="630"/>
        <v>0</v>
      </c>
      <c r="M6373" s="190">
        <f t="shared" si="631"/>
        <v>1</v>
      </c>
      <c r="N6373" s="190" t="str">
        <f t="shared" si="629"/>
        <v>JANEIRO</v>
      </c>
    </row>
    <row r="6374" spans="4:14" x14ac:dyDescent="0.25">
      <c r="D6374" s="119" t="s">
        <v>192</v>
      </c>
      <c r="H6374" s="141">
        <f t="shared" si="630"/>
        <v>0</v>
      </c>
      <c r="M6374" s="190">
        <f t="shared" si="631"/>
        <v>1</v>
      </c>
      <c r="N6374" s="190" t="str">
        <f t="shared" si="629"/>
        <v>JANEIRO</v>
      </c>
    </row>
    <row r="6375" spans="4:14" x14ac:dyDescent="0.25">
      <c r="D6375" s="119" t="s">
        <v>192</v>
      </c>
      <c r="H6375" s="141">
        <f t="shared" si="630"/>
        <v>0</v>
      </c>
      <c r="M6375" s="190">
        <f t="shared" si="631"/>
        <v>1</v>
      </c>
      <c r="N6375" s="190" t="str">
        <f t="shared" si="629"/>
        <v>JANEIRO</v>
      </c>
    </row>
    <row r="6376" spans="4:14" x14ac:dyDescent="0.25">
      <c r="D6376" s="119" t="s">
        <v>192</v>
      </c>
      <c r="H6376" s="141">
        <f t="shared" si="630"/>
        <v>0</v>
      </c>
      <c r="M6376" s="190">
        <f t="shared" si="631"/>
        <v>1</v>
      </c>
      <c r="N6376" s="190" t="str">
        <f t="shared" si="629"/>
        <v>JANEIRO</v>
      </c>
    </row>
    <row r="6377" spans="4:14" x14ac:dyDescent="0.25">
      <c r="D6377" s="119" t="s">
        <v>192</v>
      </c>
      <c r="H6377" s="141">
        <f t="shared" si="630"/>
        <v>0</v>
      </c>
      <c r="M6377" s="190">
        <f t="shared" si="631"/>
        <v>1</v>
      </c>
      <c r="N6377" s="190" t="str">
        <f t="shared" si="629"/>
        <v>JANEIRO</v>
      </c>
    </row>
    <row r="6378" spans="4:14" x14ac:dyDescent="0.25">
      <c r="D6378" s="119" t="s">
        <v>192</v>
      </c>
      <c r="H6378" s="141">
        <f t="shared" si="630"/>
        <v>0</v>
      </c>
      <c r="M6378" s="190">
        <f t="shared" si="631"/>
        <v>1</v>
      </c>
      <c r="N6378" s="190" t="str">
        <f t="shared" si="629"/>
        <v>JANEIRO</v>
      </c>
    </row>
    <row r="6379" spans="4:14" x14ac:dyDescent="0.25">
      <c r="D6379" s="119" t="s">
        <v>192</v>
      </c>
      <c r="H6379" s="141">
        <f t="shared" si="630"/>
        <v>0</v>
      </c>
      <c r="M6379" s="190">
        <f t="shared" si="631"/>
        <v>1</v>
      </c>
      <c r="N6379" s="190" t="str">
        <f t="shared" si="629"/>
        <v>JANEIRO</v>
      </c>
    </row>
    <row r="6380" spans="4:14" x14ac:dyDescent="0.25">
      <c r="D6380" s="119" t="s">
        <v>192</v>
      </c>
      <c r="H6380" s="141">
        <f t="shared" si="630"/>
        <v>0</v>
      </c>
      <c r="M6380" s="190">
        <f t="shared" si="631"/>
        <v>1</v>
      </c>
      <c r="N6380" s="190" t="str">
        <f t="shared" si="629"/>
        <v>JANEIRO</v>
      </c>
    </row>
    <row r="6381" spans="4:14" x14ac:dyDescent="0.25">
      <c r="D6381" s="119" t="s">
        <v>192</v>
      </c>
      <c r="H6381" s="141">
        <f t="shared" si="630"/>
        <v>0</v>
      </c>
      <c r="M6381" s="190">
        <f t="shared" si="631"/>
        <v>1</v>
      </c>
      <c r="N6381" s="190" t="str">
        <f t="shared" si="629"/>
        <v>JANEIRO</v>
      </c>
    </row>
    <row r="6382" spans="4:14" x14ac:dyDescent="0.25">
      <c r="D6382" s="119" t="s">
        <v>192</v>
      </c>
      <c r="H6382" s="141">
        <f t="shared" si="630"/>
        <v>0</v>
      </c>
      <c r="M6382" s="190">
        <f t="shared" si="631"/>
        <v>1</v>
      </c>
      <c r="N6382" s="190" t="str">
        <f t="shared" si="629"/>
        <v>JANEIRO</v>
      </c>
    </row>
    <row r="6383" spans="4:14" x14ac:dyDescent="0.25">
      <c r="D6383" s="119" t="s">
        <v>192</v>
      </c>
      <c r="H6383" s="141">
        <f t="shared" si="630"/>
        <v>0</v>
      </c>
      <c r="M6383" s="190">
        <f t="shared" si="631"/>
        <v>1</v>
      </c>
      <c r="N6383" s="190" t="str">
        <f t="shared" si="629"/>
        <v>JANEIRO</v>
      </c>
    </row>
    <row r="6384" spans="4:14" x14ac:dyDescent="0.25">
      <c r="D6384" s="119" t="s">
        <v>192</v>
      </c>
      <c r="H6384" s="141">
        <f t="shared" si="630"/>
        <v>0</v>
      </c>
      <c r="M6384" s="190">
        <f t="shared" si="631"/>
        <v>1</v>
      </c>
      <c r="N6384" s="190" t="str">
        <f t="shared" si="629"/>
        <v>JANEIRO</v>
      </c>
    </row>
    <row r="6385" spans="4:14" x14ac:dyDescent="0.25">
      <c r="D6385" s="119" t="s">
        <v>192</v>
      </c>
      <c r="H6385" s="141">
        <f t="shared" si="630"/>
        <v>0</v>
      </c>
      <c r="M6385" s="190">
        <f t="shared" si="631"/>
        <v>1</v>
      </c>
      <c r="N6385" s="190" t="str">
        <f t="shared" si="629"/>
        <v>JANEIRO</v>
      </c>
    </row>
    <row r="6386" spans="4:14" x14ac:dyDescent="0.25">
      <c r="D6386" s="119" t="s">
        <v>192</v>
      </c>
      <c r="H6386" s="141">
        <f t="shared" si="630"/>
        <v>0</v>
      </c>
      <c r="M6386" s="190">
        <f t="shared" si="631"/>
        <v>1</v>
      </c>
      <c r="N6386" s="190" t="str">
        <f t="shared" si="629"/>
        <v>JANEIRO</v>
      </c>
    </row>
    <row r="6387" spans="4:14" x14ac:dyDescent="0.25">
      <c r="D6387" s="119" t="s">
        <v>192</v>
      </c>
      <c r="H6387" s="141">
        <f t="shared" si="630"/>
        <v>0</v>
      </c>
      <c r="M6387" s="190">
        <f t="shared" si="631"/>
        <v>1</v>
      </c>
      <c r="N6387" s="190" t="str">
        <f t="shared" si="629"/>
        <v>JANEIRO</v>
      </c>
    </row>
    <row r="6388" spans="4:14" x14ac:dyDescent="0.25">
      <c r="D6388" s="119" t="s">
        <v>192</v>
      </c>
      <c r="H6388" s="141">
        <f t="shared" si="630"/>
        <v>0</v>
      </c>
      <c r="M6388" s="190">
        <f t="shared" si="631"/>
        <v>1</v>
      </c>
      <c r="N6388" s="190" t="str">
        <f t="shared" si="629"/>
        <v>JANEIRO</v>
      </c>
    </row>
    <row r="6389" spans="4:14" x14ac:dyDescent="0.25">
      <c r="D6389" s="119" t="s">
        <v>192</v>
      </c>
      <c r="H6389" s="141">
        <f t="shared" si="630"/>
        <v>0</v>
      </c>
      <c r="M6389" s="190">
        <f t="shared" si="631"/>
        <v>1</v>
      </c>
      <c r="N6389" s="190" t="str">
        <f t="shared" si="629"/>
        <v>JANEIRO</v>
      </c>
    </row>
    <row r="6390" spans="4:14" x14ac:dyDescent="0.25">
      <c r="D6390" s="119" t="s">
        <v>192</v>
      </c>
      <c r="H6390" s="141">
        <f t="shared" si="630"/>
        <v>0</v>
      </c>
      <c r="M6390" s="190">
        <f t="shared" si="631"/>
        <v>1</v>
      </c>
      <c r="N6390" s="190" t="str">
        <f t="shared" si="629"/>
        <v>JANEIRO</v>
      </c>
    </row>
    <row r="6391" spans="4:14" x14ac:dyDescent="0.25">
      <c r="D6391" s="119" t="s">
        <v>192</v>
      </c>
      <c r="H6391" s="141">
        <f t="shared" si="630"/>
        <v>0</v>
      </c>
      <c r="M6391" s="190">
        <f t="shared" si="631"/>
        <v>1</v>
      </c>
      <c r="N6391" s="190" t="str">
        <f t="shared" si="629"/>
        <v>JANEIRO</v>
      </c>
    </row>
    <row r="6392" spans="4:14" x14ac:dyDescent="0.25">
      <c r="D6392" s="119" t="s">
        <v>192</v>
      </c>
      <c r="H6392" s="141">
        <f t="shared" si="630"/>
        <v>0</v>
      </c>
      <c r="M6392" s="190">
        <f t="shared" si="631"/>
        <v>1</v>
      </c>
      <c r="N6392" s="190" t="str">
        <f t="shared" si="629"/>
        <v>JANEIRO</v>
      </c>
    </row>
    <row r="6393" spans="4:14" x14ac:dyDescent="0.25">
      <c r="D6393" s="119" t="s">
        <v>192</v>
      </c>
      <c r="H6393" s="141">
        <f t="shared" si="630"/>
        <v>0</v>
      </c>
      <c r="M6393" s="190">
        <f t="shared" si="631"/>
        <v>1</v>
      </c>
      <c r="N6393" s="190" t="str">
        <f t="shared" si="629"/>
        <v>JANEIRO</v>
      </c>
    </row>
    <row r="6394" spans="4:14" x14ac:dyDescent="0.25">
      <c r="D6394" s="119" t="s">
        <v>192</v>
      </c>
      <c r="H6394" s="141">
        <f t="shared" si="630"/>
        <v>0</v>
      </c>
      <c r="M6394" s="190">
        <f t="shared" si="631"/>
        <v>1</v>
      </c>
      <c r="N6394" s="190" t="str">
        <f t="shared" si="629"/>
        <v>JANEIRO</v>
      </c>
    </row>
    <row r="6395" spans="4:14" x14ac:dyDescent="0.25">
      <c r="D6395" s="119" t="s">
        <v>192</v>
      </c>
      <c r="H6395" s="141">
        <f t="shared" si="630"/>
        <v>0</v>
      </c>
      <c r="M6395" s="190">
        <f t="shared" si="631"/>
        <v>1</v>
      </c>
      <c r="N6395" s="190" t="str">
        <f t="shared" si="629"/>
        <v>JANEIRO</v>
      </c>
    </row>
    <row r="6396" spans="4:14" x14ac:dyDescent="0.25">
      <c r="D6396" s="119" t="s">
        <v>192</v>
      </c>
      <c r="H6396" s="141">
        <f t="shared" si="630"/>
        <v>0</v>
      </c>
      <c r="M6396" s="190">
        <f t="shared" si="631"/>
        <v>1</v>
      </c>
      <c r="N6396" s="190" t="str">
        <f t="shared" si="629"/>
        <v>JANEIRO</v>
      </c>
    </row>
    <row r="6397" spans="4:14" x14ac:dyDescent="0.25">
      <c r="D6397" s="119" t="s">
        <v>192</v>
      </c>
      <c r="H6397" s="141">
        <f t="shared" si="630"/>
        <v>0</v>
      </c>
      <c r="M6397" s="190">
        <f t="shared" si="631"/>
        <v>1</v>
      </c>
      <c r="N6397" s="190" t="str">
        <f t="shared" si="629"/>
        <v>JANEIRO</v>
      </c>
    </row>
    <row r="6398" spans="4:14" x14ac:dyDescent="0.25">
      <c r="D6398" s="119" t="s">
        <v>192</v>
      </c>
      <c r="H6398" s="141">
        <f t="shared" si="630"/>
        <v>0</v>
      </c>
      <c r="M6398" s="190">
        <f t="shared" si="631"/>
        <v>1</v>
      </c>
      <c r="N6398" s="190" t="str">
        <f t="shared" si="629"/>
        <v>JANEIRO</v>
      </c>
    </row>
    <row r="6399" spans="4:14" x14ac:dyDescent="0.25">
      <c r="D6399" s="119" t="s">
        <v>192</v>
      </c>
      <c r="H6399" s="141">
        <f t="shared" si="630"/>
        <v>0</v>
      </c>
      <c r="M6399" s="190">
        <f t="shared" si="631"/>
        <v>1</v>
      </c>
      <c r="N6399" s="190" t="str">
        <f t="shared" si="629"/>
        <v>JANEIRO</v>
      </c>
    </row>
    <row r="6400" spans="4:14" x14ac:dyDescent="0.25">
      <c r="D6400" s="119" t="s">
        <v>192</v>
      </c>
      <c r="H6400" s="141">
        <f t="shared" si="630"/>
        <v>0</v>
      </c>
      <c r="M6400" s="190">
        <f t="shared" si="631"/>
        <v>1</v>
      </c>
      <c r="N6400" s="190" t="str">
        <f t="shared" si="629"/>
        <v>JANEIRO</v>
      </c>
    </row>
    <row r="6401" spans="4:14" x14ac:dyDescent="0.25">
      <c r="D6401" s="119" t="s">
        <v>192</v>
      </c>
      <c r="H6401" s="141">
        <f t="shared" si="630"/>
        <v>0</v>
      </c>
      <c r="M6401" s="190">
        <f t="shared" si="631"/>
        <v>1</v>
      </c>
      <c r="N6401" s="190" t="str">
        <f t="shared" si="629"/>
        <v>JANEIRO</v>
      </c>
    </row>
    <row r="6402" spans="4:14" x14ac:dyDescent="0.25">
      <c r="D6402" s="119" t="s">
        <v>192</v>
      </c>
      <c r="H6402" s="141">
        <f t="shared" si="630"/>
        <v>0</v>
      </c>
      <c r="M6402" s="190">
        <f t="shared" si="631"/>
        <v>1</v>
      </c>
      <c r="N6402" s="190" t="str">
        <f t="shared" si="629"/>
        <v>JANEIRO</v>
      </c>
    </row>
    <row r="6403" spans="4:14" x14ac:dyDescent="0.25">
      <c r="D6403" s="119" t="s">
        <v>192</v>
      </c>
      <c r="H6403" s="141">
        <f t="shared" si="630"/>
        <v>0</v>
      </c>
      <c r="M6403" s="190">
        <f t="shared" si="631"/>
        <v>1</v>
      </c>
      <c r="N6403" s="190" t="str">
        <f t="shared" si="629"/>
        <v>JANEIRO</v>
      </c>
    </row>
    <row r="6404" spans="4:14" x14ac:dyDescent="0.25">
      <c r="D6404" s="119" t="s">
        <v>192</v>
      </c>
      <c r="H6404" s="141">
        <f t="shared" si="630"/>
        <v>0</v>
      </c>
      <c r="M6404" s="190">
        <f t="shared" si="631"/>
        <v>1</v>
      </c>
      <c r="N6404" s="190" t="str">
        <f t="shared" si="629"/>
        <v>JANEIRO</v>
      </c>
    </row>
    <row r="6405" spans="4:14" x14ac:dyDescent="0.25">
      <c r="D6405" s="119" t="s">
        <v>192</v>
      </c>
      <c r="H6405" s="141">
        <f t="shared" si="630"/>
        <v>0</v>
      </c>
      <c r="M6405" s="190">
        <f t="shared" si="631"/>
        <v>1</v>
      </c>
      <c r="N6405" s="190" t="str">
        <f t="shared" ref="N6405:N6468" si="632">IF(M6405=1,"JANEIRO",IF(M6405=2,"FEVEREIRO",IF(M6405=3,"MARÇO",IF(M6405=4,"ABRIL",IF(M6405=5,"MAIO",IF(M6405=6,"JUNHO",IF(M6405=7,"JULHO",IF(M6405=8,"AGOSTO",IF(M6405=9,"SETEMBRO",IF(M6405=10,"OUTUBRO",IF(M6405=11,"NOVEMBRO",IF(M6405=12,"DEZEMBRO",""))))))))))))</f>
        <v>JANEIRO</v>
      </c>
    </row>
    <row r="6406" spans="4:14" x14ac:dyDescent="0.25">
      <c r="D6406" s="119" t="s">
        <v>192</v>
      </c>
      <c r="H6406" s="141">
        <f t="shared" ref="H6406:H6469" si="633">IF(OR(I6406="",I6406=0),G6406,I6406)</f>
        <v>0</v>
      </c>
      <c r="M6406" s="190">
        <f t="shared" ref="M6406:M6469" si="634">IFERROR(MONTH(O6406),"")</f>
        <v>1</v>
      </c>
      <c r="N6406" s="190" t="str">
        <f t="shared" si="632"/>
        <v>JANEIRO</v>
      </c>
    </row>
    <row r="6407" spans="4:14" x14ac:dyDescent="0.25">
      <c r="D6407" s="119" t="s">
        <v>192</v>
      </c>
      <c r="H6407" s="141">
        <f t="shared" si="633"/>
        <v>0</v>
      </c>
      <c r="M6407" s="190">
        <f t="shared" si="634"/>
        <v>1</v>
      </c>
      <c r="N6407" s="190" t="str">
        <f t="shared" si="632"/>
        <v>JANEIRO</v>
      </c>
    </row>
    <row r="6408" spans="4:14" x14ac:dyDescent="0.25">
      <c r="D6408" s="119" t="s">
        <v>192</v>
      </c>
      <c r="H6408" s="141">
        <f t="shared" si="633"/>
        <v>0</v>
      </c>
      <c r="M6408" s="190">
        <f t="shared" si="634"/>
        <v>1</v>
      </c>
      <c r="N6408" s="190" t="str">
        <f t="shared" si="632"/>
        <v>JANEIRO</v>
      </c>
    </row>
    <row r="6409" spans="4:14" x14ac:dyDescent="0.25">
      <c r="D6409" s="119" t="s">
        <v>192</v>
      </c>
      <c r="H6409" s="141">
        <f t="shared" si="633"/>
        <v>0</v>
      </c>
      <c r="M6409" s="190">
        <f t="shared" si="634"/>
        <v>1</v>
      </c>
      <c r="N6409" s="190" t="str">
        <f t="shared" si="632"/>
        <v>JANEIRO</v>
      </c>
    </row>
    <row r="6410" spans="4:14" x14ac:dyDescent="0.25">
      <c r="D6410" s="119" t="s">
        <v>192</v>
      </c>
      <c r="H6410" s="141">
        <f t="shared" si="633"/>
        <v>0</v>
      </c>
      <c r="M6410" s="190">
        <f t="shared" si="634"/>
        <v>1</v>
      </c>
      <c r="N6410" s="190" t="str">
        <f t="shared" si="632"/>
        <v>JANEIRO</v>
      </c>
    </row>
    <row r="6411" spans="4:14" x14ac:dyDescent="0.25">
      <c r="D6411" s="119" t="s">
        <v>192</v>
      </c>
      <c r="H6411" s="141">
        <f t="shared" si="633"/>
        <v>0</v>
      </c>
      <c r="M6411" s="190">
        <f t="shared" si="634"/>
        <v>1</v>
      </c>
      <c r="N6411" s="190" t="str">
        <f t="shared" si="632"/>
        <v>JANEIRO</v>
      </c>
    </row>
    <row r="6412" spans="4:14" x14ac:dyDescent="0.25">
      <c r="D6412" s="119" t="s">
        <v>192</v>
      </c>
      <c r="H6412" s="141">
        <f t="shared" si="633"/>
        <v>0</v>
      </c>
      <c r="M6412" s="190">
        <f t="shared" si="634"/>
        <v>1</v>
      </c>
      <c r="N6412" s="190" t="str">
        <f t="shared" si="632"/>
        <v>JANEIRO</v>
      </c>
    </row>
    <row r="6413" spans="4:14" x14ac:dyDescent="0.25">
      <c r="D6413" s="119" t="s">
        <v>192</v>
      </c>
      <c r="H6413" s="141">
        <f t="shared" si="633"/>
        <v>0</v>
      </c>
      <c r="M6413" s="190">
        <f t="shared" si="634"/>
        <v>1</v>
      </c>
      <c r="N6413" s="190" t="str">
        <f t="shared" si="632"/>
        <v>JANEIRO</v>
      </c>
    </row>
    <row r="6414" spans="4:14" x14ac:dyDescent="0.25">
      <c r="D6414" s="119" t="s">
        <v>192</v>
      </c>
      <c r="H6414" s="141">
        <f t="shared" si="633"/>
        <v>0</v>
      </c>
      <c r="M6414" s="190">
        <f t="shared" si="634"/>
        <v>1</v>
      </c>
      <c r="N6414" s="190" t="str">
        <f t="shared" si="632"/>
        <v>JANEIRO</v>
      </c>
    </row>
    <row r="6415" spans="4:14" x14ac:dyDescent="0.25">
      <c r="D6415" s="119" t="s">
        <v>192</v>
      </c>
      <c r="H6415" s="141">
        <f t="shared" si="633"/>
        <v>0</v>
      </c>
      <c r="M6415" s="190">
        <f t="shared" si="634"/>
        <v>1</v>
      </c>
      <c r="N6415" s="190" t="str">
        <f t="shared" si="632"/>
        <v>JANEIRO</v>
      </c>
    </row>
    <row r="6416" spans="4:14" x14ac:dyDescent="0.25">
      <c r="D6416" s="119" t="s">
        <v>192</v>
      </c>
      <c r="H6416" s="141">
        <f t="shared" si="633"/>
        <v>0</v>
      </c>
      <c r="M6416" s="190">
        <f t="shared" si="634"/>
        <v>1</v>
      </c>
      <c r="N6416" s="190" t="str">
        <f t="shared" si="632"/>
        <v>JANEIRO</v>
      </c>
    </row>
    <row r="6417" spans="4:14" x14ac:dyDescent="0.25">
      <c r="D6417" s="119" t="s">
        <v>192</v>
      </c>
      <c r="H6417" s="141">
        <f t="shared" si="633"/>
        <v>0</v>
      </c>
      <c r="M6417" s="190">
        <f t="shared" si="634"/>
        <v>1</v>
      </c>
      <c r="N6417" s="190" t="str">
        <f t="shared" si="632"/>
        <v>JANEIRO</v>
      </c>
    </row>
    <row r="6418" spans="4:14" x14ac:dyDescent="0.25">
      <c r="D6418" s="119" t="s">
        <v>192</v>
      </c>
      <c r="H6418" s="141">
        <f t="shared" si="633"/>
        <v>0</v>
      </c>
      <c r="M6418" s="190">
        <f t="shared" si="634"/>
        <v>1</v>
      </c>
      <c r="N6418" s="190" t="str">
        <f t="shared" si="632"/>
        <v>JANEIRO</v>
      </c>
    </row>
    <row r="6419" spans="4:14" x14ac:dyDescent="0.25">
      <c r="D6419" s="119" t="s">
        <v>192</v>
      </c>
      <c r="H6419" s="141">
        <f t="shared" si="633"/>
        <v>0</v>
      </c>
      <c r="M6419" s="190">
        <f t="shared" si="634"/>
        <v>1</v>
      </c>
      <c r="N6419" s="190" t="str">
        <f t="shared" si="632"/>
        <v>JANEIRO</v>
      </c>
    </row>
    <row r="6420" spans="4:14" x14ac:dyDescent="0.25">
      <c r="D6420" s="119" t="s">
        <v>192</v>
      </c>
      <c r="H6420" s="141">
        <f t="shared" si="633"/>
        <v>0</v>
      </c>
      <c r="M6420" s="190">
        <f t="shared" si="634"/>
        <v>1</v>
      </c>
      <c r="N6420" s="190" t="str">
        <f t="shared" si="632"/>
        <v>JANEIRO</v>
      </c>
    </row>
    <row r="6421" spans="4:14" x14ac:dyDescent="0.25">
      <c r="D6421" s="119" t="s">
        <v>192</v>
      </c>
      <c r="H6421" s="141">
        <f t="shared" si="633"/>
        <v>0</v>
      </c>
      <c r="M6421" s="190">
        <f t="shared" si="634"/>
        <v>1</v>
      </c>
      <c r="N6421" s="190" t="str">
        <f t="shared" si="632"/>
        <v>JANEIRO</v>
      </c>
    </row>
    <row r="6422" spans="4:14" x14ac:dyDescent="0.25">
      <c r="D6422" s="119" t="s">
        <v>192</v>
      </c>
      <c r="H6422" s="141">
        <f t="shared" si="633"/>
        <v>0</v>
      </c>
      <c r="M6422" s="190">
        <f t="shared" si="634"/>
        <v>1</v>
      </c>
      <c r="N6422" s="190" t="str">
        <f t="shared" si="632"/>
        <v>JANEIRO</v>
      </c>
    </row>
    <row r="6423" spans="4:14" x14ac:dyDescent="0.25">
      <c r="D6423" s="119" t="s">
        <v>192</v>
      </c>
      <c r="H6423" s="141">
        <f t="shared" si="633"/>
        <v>0</v>
      </c>
      <c r="M6423" s="190">
        <f t="shared" si="634"/>
        <v>1</v>
      </c>
      <c r="N6423" s="190" t="str">
        <f t="shared" si="632"/>
        <v>JANEIRO</v>
      </c>
    </row>
    <row r="6424" spans="4:14" x14ac:dyDescent="0.25">
      <c r="D6424" s="119" t="s">
        <v>192</v>
      </c>
      <c r="H6424" s="141">
        <f t="shared" si="633"/>
        <v>0</v>
      </c>
      <c r="M6424" s="190">
        <f t="shared" si="634"/>
        <v>1</v>
      </c>
      <c r="N6424" s="190" t="str">
        <f t="shared" si="632"/>
        <v>JANEIRO</v>
      </c>
    </row>
    <row r="6425" spans="4:14" x14ac:dyDescent="0.25">
      <c r="D6425" s="119" t="s">
        <v>192</v>
      </c>
      <c r="H6425" s="141">
        <f t="shared" si="633"/>
        <v>0</v>
      </c>
      <c r="M6425" s="190">
        <f t="shared" si="634"/>
        <v>1</v>
      </c>
      <c r="N6425" s="190" t="str">
        <f t="shared" si="632"/>
        <v>JANEIRO</v>
      </c>
    </row>
    <row r="6426" spans="4:14" x14ac:dyDescent="0.25">
      <c r="D6426" s="119" t="s">
        <v>192</v>
      </c>
      <c r="H6426" s="141">
        <f t="shared" si="633"/>
        <v>0</v>
      </c>
      <c r="M6426" s="190">
        <f t="shared" si="634"/>
        <v>1</v>
      </c>
      <c r="N6426" s="190" t="str">
        <f t="shared" si="632"/>
        <v>JANEIRO</v>
      </c>
    </row>
    <row r="6427" spans="4:14" x14ac:dyDescent="0.25">
      <c r="D6427" s="119" t="s">
        <v>192</v>
      </c>
      <c r="H6427" s="141">
        <f t="shared" si="633"/>
        <v>0</v>
      </c>
      <c r="M6427" s="190">
        <f t="shared" si="634"/>
        <v>1</v>
      </c>
      <c r="N6427" s="190" t="str">
        <f t="shared" si="632"/>
        <v>JANEIRO</v>
      </c>
    </row>
    <row r="6428" spans="4:14" x14ac:dyDescent="0.25">
      <c r="D6428" s="119" t="s">
        <v>192</v>
      </c>
      <c r="H6428" s="141">
        <f t="shared" si="633"/>
        <v>0</v>
      </c>
      <c r="M6428" s="190">
        <f t="shared" si="634"/>
        <v>1</v>
      </c>
      <c r="N6428" s="190" t="str">
        <f t="shared" si="632"/>
        <v>JANEIRO</v>
      </c>
    </row>
    <row r="6429" spans="4:14" x14ac:dyDescent="0.25">
      <c r="D6429" s="119" t="s">
        <v>192</v>
      </c>
      <c r="H6429" s="141">
        <f t="shared" si="633"/>
        <v>0</v>
      </c>
      <c r="M6429" s="190">
        <f t="shared" si="634"/>
        <v>1</v>
      </c>
      <c r="N6429" s="190" t="str">
        <f t="shared" si="632"/>
        <v>JANEIRO</v>
      </c>
    </row>
    <row r="6430" spans="4:14" x14ac:dyDescent="0.25">
      <c r="D6430" s="119" t="s">
        <v>192</v>
      </c>
      <c r="H6430" s="141">
        <f t="shared" si="633"/>
        <v>0</v>
      </c>
      <c r="M6430" s="190">
        <f t="shared" si="634"/>
        <v>1</v>
      </c>
      <c r="N6430" s="190" t="str">
        <f t="shared" si="632"/>
        <v>JANEIRO</v>
      </c>
    </row>
    <row r="6431" spans="4:14" x14ac:dyDescent="0.25">
      <c r="D6431" s="119" t="s">
        <v>192</v>
      </c>
      <c r="H6431" s="141">
        <f t="shared" si="633"/>
        <v>0</v>
      </c>
      <c r="M6431" s="190">
        <f t="shared" si="634"/>
        <v>1</v>
      </c>
      <c r="N6431" s="190" t="str">
        <f t="shared" si="632"/>
        <v>JANEIRO</v>
      </c>
    </row>
    <row r="6432" spans="4:14" x14ac:dyDescent="0.25">
      <c r="D6432" s="119" t="s">
        <v>192</v>
      </c>
      <c r="H6432" s="141">
        <f t="shared" si="633"/>
        <v>0</v>
      </c>
      <c r="M6432" s="190">
        <f t="shared" si="634"/>
        <v>1</v>
      </c>
      <c r="N6432" s="190" t="str">
        <f t="shared" si="632"/>
        <v>JANEIRO</v>
      </c>
    </row>
    <row r="6433" spans="4:14" x14ac:dyDescent="0.25">
      <c r="D6433" s="119" t="s">
        <v>192</v>
      </c>
      <c r="H6433" s="141">
        <f t="shared" si="633"/>
        <v>0</v>
      </c>
      <c r="M6433" s="190">
        <f t="shared" si="634"/>
        <v>1</v>
      </c>
      <c r="N6433" s="190" t="str">
        <f t="shared" si="632"/>
        <v>JANEIRO</v>
      </c>
    </row>
    <row r="6434" spans="4:14" x14ac:dyDescent="0.25">
      <c r="D6434" s="119" t="s">
        <v>192</v>
      </c>
      <c r="H6434" s="141">
        <f t="shared" si="633"/>
        <v>0</v>
      </c>
      <c r="M6434" s="190">
        <f t="shared" si="634"/>
        <v>1</v>
      </c>
      <c r="N6434" s="190" t="str">
        <f t="shared" si="632"/>
        <v>JANEIRO</v>
      </c>
    </row>
    <row r="6435" spans="4:14" x14ac:dyDescent="0.25">
      <c r="D6435" s="119" t="s">
        <v>192</v>
      </c>
      <c r="H6435" s="141">
        <f t="shared" si="633"/>
        <v>0</v>
      </c>
      <c r="M6435" s="190">
        <f t="shared" si="634"/>
        <v>1</v>
      </c>
      <c r="N6435" s="190" t="str">
        <f t="shared" si="632"/>
        <v>JANEIRO</v>
      </c>
    </row>
    <row r="6436" spans="4:14" x14ac:dyDescent="0.25">
      <c r="D6436" s="119" t="s">
        <v>192</v>
      </c>
      <c r="H6436" s="141">
        <f t="shared" si="633"/>
        <v>0</v>
      </c>
      <c r="M6436" s="190">
        <f t="shared" si="634"/>
        <v>1</v>
      </c>
      <c r="N6436" s="190" t="str">
        <f t="shared" si="632"/>
        <v>JANEIRO</v>
      </c>
    </row>
    <row r="6437" spans="4:14" x14ac:dyDescent="0.25">
      <c r="D6437" s="119" t="s">
        <v>192</v>
      </c>
      <c r="H6437" s="141">
        <f t="shared" si="633"/>
        <v>0</v>
      </c>
      <c r="M6437" s="190">
        <f t="shared" si="634"/>
        <v>1</v>
      </c>
      <c r="N6437" s="190" t="str">
        <f t="shared" si="632"/>
        <v>JANEIRO</v>
      </c>
    </row>
    <row r="6438" spans="4:14" x14ac:dyDescent="0.25">
      <c r="D6438" s="119" t="s">
        <v>192</v>
      </c>
      <c r="H6438" s="141">
        <f t="shared" si="633"/>
        <v>0</v>
      </c>
      <c r="M6438" s="190">
        <f t="shared" si="634"/>
        <v>1</v>
      </c>
      <c r="N6438" s="190" t="str">
        <f t="shared" si="632"/>
        <v>JANEIRO</v>
      </c>
    </row>
    <row r="6439" spans="4:14" x14ac:dyDescent="0.25">
      <c r="D6439" s="119" t="s">
        <v>192</v>
      </c>
      <c r="H6439" s="141">
        <f t="shared" si="633"/>
        <v>0</v>
      </c>
      <c r="M6439" s="190">
        <f t="shared" si="634"/>
        <v>1</v>
      </c>
      <c r="N6439" s="190" t="str">
        <f t="shared" si="632"/>
        <v>JANEIRO</v>
      </c>
    </row>
    <row r="6440" spans="4:14" x14ac:dyDescent="0.25">
      <c r="D6440" s="119" t="s">
        <v>192</v>
      </c>
      <c r="H6440" s="141">
        <f t="shared" si="633"/>
        <v>0</v>
      </c>
      <c r="M6440" s="190">
        <f t="shared" si="634"/>
        <v>1</v>
      </c>
      <c r="N6440" s="190" t="str">
        <f t="shared" si="632"/>
        <v>JANEIRO</v>
      </c>
    </row>
    <row r="6441" spans="4:14" x14ac:dyDescent="0.25">
      <c r="D6441" s="119" t="s">
        <v>192</v>
      </c>
      <c r="H6441" s="141">
        <f t="shared" si="633"/>
        <v>0</v>
      </c>
      <c r="M6441" s="190">
        <f t="shared" si="634"/>
        <v>1</v>
      </c>
      <c r="N6441" s="190" t="str">
        <f t="shared" si="632"/>
        <v>JANEIRO</v>
      </c>
    </row>
    <row r="6442" spans="4:14" x14ac:dyDescent="0.25">
      <c r="D6442" s="119" t="s">
        <v>192</v>
      </c>
      <c r="H6442" s="141">
        <f t="shared" si="633"/>
        <v>0</v>
      </c>
      <c r="M6442" s="190">
        <f t="shared" si="634"/>
        <v>1</v>
      </c>
      <c r="N6442" s="190" t="str">
        <f t="shared" si="632"/>
        <v>JANEIRO</v>
      </c>
    </row>
    <row r="6443" spans="4:14" x14ac:dyDescent="0.25">
      <c r="D6443" s="119" t="s">
        <v>192</v>
      </c>
      <c r="H6443" s="141">
        <f t="shared" si="633"/>
        <v>0</v>
      </c>
      <c r="M6443" s="190">
        <f t="shared" si="634"/>
        <v>1</v>
      </c>
      <c r="N6443" s="190" t="str">
        <f t="shared" si="632"/>
        <v>JANEIRO</v>
      </c>
    </row>
    <row r="6444" spans="4:14" x14ac:dyDescent="0.25">
      <c r="D6444" s="119" t="s">
        <v>192</v>
      </c>
      <c r="H6444" s="141">
        <f t="shared" si="633"/>
        <v>0</v>
      </c>
      <c r="M6444" s="190">
        <f t="shared" si="634"/>
        <v>1</v>
      </c>
      <c r="N6444" s="190" t="str">
        <f t="shared" si="632"/>
        <v>JANEIRO</v>
      </c>
    </row>
    <row r="6445" spans="4:14" x14ac:dyDescent="0.25">
      <c r="D6445" s="119" t="s">
        <v>192</v>
      </c>
      <c r="H6445" s="141">
        <f t="shared" si="633"/>
        <v>0</v>
      </c>
      <c r="M6445" s="190">
        <f t="shared" si="634"/>
        <v>1</v>
      </c>
      <c r="N6445" s="190" t="str">
        <f t="shared" si="632"/>
        <v>JANEIRO</v>
      </c>
    </row>
    <row r="6446" spans="4:14" x14ac:dyDescent="0.25">
      <c r="D6446" s="119" t="s">
        <v>192</v>
      </c>
      <c r="H6446" s="141">
        <f t="shared" si="633"/>
        <v>0</v>
      </c>
      <c r="M6446" s="190">
        <f t="shared" si="634"/>
        <v>1</v>
      </c>
      <c r="N6446" s="190" t="str">
        <f t="shared" si="632"/>
        <v>JANEIRO</v>
      </c>
    </row>
    <row r="6447" spans="4:14" x14ac:dyDescent="0.25">
      <c r="D6447" s="119" t="s">
        <v>192</v>
      </c>
      <c r="H6447" s="141">
        <f t="shared" si="633"/>
        <v>0</v>
      </c>
      <c r="M6447" s="190">
        <f t="shared" si="634"/>
        <v>1</v>
      </c>
      <c r="N6447" s="190" t="str">
        <f t="shared" si="632"/>
        <v>JANEIRO</v>
      </c>
    </row>
    <row r="6448" spans="4:14" x14ac:dyDescent="0.25">
      <c r="D6448" s="119" t="s">
        <v>192</v>
      </c>
      <c r="H6448" s="141">
        <f t="shared" si="633"/>
        <v>0</v>
      </c>
      <c r="M6448" s="190">
        <f t="shared" si="634"/>
        <v>1</v>
      </c>
      <c r="N6448" s="190" t="str">
        <f t="shared" si="632"/>
        <v>JANEIRO</v>
      </c>
    </row>
    <row r="6449" spans="4:14" x14ac:dyDescent="0.25">
      <c r="D6449" s="119" t="s">
        <v>192</v>
      </c>
      <c r="H6449" s="141">
        <f t="shared" si="633"/>
        <v>0</v>
      </c>
      <c r="M6449" s="190">
        <f t="shared" si="634"/>
        <v>1</v>
      </c>
      <c r="N6449" s="190" t="str">
        <f t="shared" si="632"/>
        <v>JANEIRO</v>
      </c>
    </row>
    <row r="6450" spans="4:14" x14ac:dyDescent="0.25">
      <c r="D6450" s="119" t="s">
        <v>192</v>
      </c>
      <c r="H6450" s="141">
        <f t="shared" si="633"/>
        <v>0</v>
      </c>
      <c r="M6450" s="190">
        <f t="shared" si="634"/>
        <v>1</v>
      </c>
      <c r="N6450" s="190" t="str">
        <f t="shared" si="632"/>
        <v>JANEIRO</v>
      </c>
    </row>
    <row r="6451" spans="4:14" x14ac:dyDescent="0.25">
      <c r="D6451" s="119" t="s">
        <v>192</v>
      </c>
      <c r="H6451" s="141">
        <f t="shared" si="633"/>
        <v>0</v>
      </c>
      <c r="M6451" s="190">
        <f t="shared" si="634"/>
        <v>1</v>
      </c>
      <c r="N6451" s="190" t="str">
        <f t="shared" si="632"/>
        <v>JANEIRO</v>
      </c>
    </row>
    <row r="6452" spans="4:14" x14ac:dyDescent="0.25">
      <c r="D6452" s="119" t="s">
        <v>192</v>
      </c>
      <c r="H6452" s="141">
        <f t="shared" si="633"/>
        <v>0</v>
      </c>
      <c r="M6452" s="190">
        <f t="shared" si="634"/>
        <v>1</v>
      </c>
      <c r="N6452" s="190" t="str">
        <f t="shared" si="632"/>
        <v>JANEIRO</v>
      </c>
    </row>
    <row r="6453" spans="4:14" x14ac:dyDescent="0.25">
      <c r="D6453" s="119" t="s">
        <v>192</v>
      </c>
      <c r="H6453" s="141">
        <f t="shared" si="633"/>
        <v>0</v>
      </c>
      <c r="M6453" s="190">
        <f t="shared" si="634"/>
        <v>1</v>
      </c>
      <c r="N6453" s="190" t="str">
        <f t="shared" si="632"/>
        <v>JANEIRO</v>
      </c>
    </row>
    <row r="6454" spans="4:14" x14ac:dyDescent="0.25">
      <c r="D6454" s="119" t="s">
        <v>192</v>
      </c>
      <c r="H6454" s="141">
        <f t="shared" si="633"/>
        <v>0</v>
      </c>
      <c r="M6454" s="190">
        <f t="shared" si="634"/>
        <v>1</v>
      </c>
      <c r="N6454" s="190" t="str">
        <f t="shared" si="632"/>
        <v>JANEIRO</v>
      </c>
    </row>
    <row r="6455" spans="4:14" x14ac:dyDescent="0.25">
      <c r="D6455" s="119" t="s">
        <v>192</v>
      </c>
      <c r="H6455" s="141">
        <f t="shared" si="633"/>
        <v>0</v>
      </c>
      <c r="M6455" s="190">
        <f t="shared" si="634"/>
        <v>1</v>
      </c>
      <c r="N6455" s="190" t="str">
        <f t="shared" si="632"/>
        <v>JANEIRO</v>
      </c>
    </row>
    <row r="6456" spans="4:14" x14ac:dyDescent="0.25">
      <c r="D6456" s="119" t="s">
        <v>192</v>
      </c>
      <c r="H6456" s="141">
        <f t="shared" si="633"/>
        <v>0</v>
      </c>
      <c r="M6456" s="190">
        <f t="shared" si="634"/>
        <v>1</v>
      </c>
      <c r="N6456" s="190" t="str">
        <f t="shared" si="632"/>
        <v>JANEIRO</v>
      </c>
    </row>
    <row r="6457" spans="4:14" x14ac:dyDescent="0.25">
      <c r="D6457" s="119" t="s">
        <v>192</v>
      </c>
      <c r="H6457" s="141">
        <f t="shared" si="633"/>
        <v>0</v>
      </c>
      <c r="M6457" s="190">
        <f t="shared" si="634"/>
        <v>1</v>
      </c>
      <c r="N6457" s="190" t="str">
        <f t="shared" si="632"/>
        <v>JANEIRO</v>
      </c>
    </row>
    <row r="6458" spans="4:14" x14ac:dyDescent="0.25">
      <c r="D6458" s="119" t="s">
        <v>192</v>
      </c>
      <c r="H6458" s="141">
        <f t="shared" si="633"/>
        <v>0</v>
      </c>
      <c r="M6458" s="190">
        <f t="shared" si="634"/>
        <v>1</v>
      </c>
      <c r="N6458" s="190" t="str">
        <f t="shared" si="632"/>
        <v>JANEIRO</v>
      </c>
    </row>
    <row r="6459" spans="4:14" x14ac:dyDescent="0.25">
      <c r="D6459" s="119" t="s">
        <v>192</v>
      </c>
      <c r="H6459" s="141">
        <f t="shared" si="633"/>
        <v>0</v>
      </c>
      <c r="M6459" s="190">
        <f t="shared" si="634"/>
        <v>1</v>
      </c>
      <c r="N6459" s="190" t="str">
        <f t="shared" si="632"/>
        <v>JANEIRO</v>
      </c>
    </row>
    <row r="6460" spans="4:14" x14ac:dyDescent="0.25">
      <c r="D6460" s="119" t="s">
        <v>192</v>
      </c>
      <c r="H6460" s="141">
        <f t="shared" si="633"/>
        <v>0</v>
      </c>
      <c r="M6460" s="190">
        <f t="shared" si="634"/>
        <v>1</v>
      </c>
      <c r="N6460" s="190" t="str">
        <f t="shared" si="632"/>
        <v>JANEIRO</v>
      </c>
    </row>
    <row r="6461" spans="4:14" x14ac:dyDescent="0.25">
      <c r="D6461" s="119" t="s">
        <v>192</v>
      </c>
      <c r="H6461" s="141">
        <f t="shared" si="633"/>
        <v>0</v>
      </c>
      <c r="M6461" s="190">
        <f t="shared" si="634"/>
        <v>1</v>
      </c>
      <c r="N6461" s="190" t="str">
        <f t="shared" si="632"/>
        <v>JANEIRO</v>
      </c>
    </row>
    <row r="6462" spans="4:14" x14ac:dyDescent="0.25">
      <c r="D6462" s="119" t="s">
        <v>192</v>
      </c>
      <c r="H6462" s="141">
        <f t="shared" si="633"/>
        <v>0</v>
      </c>
      <c r="M6462" s="190">
        <f t="shared" si="634"/>
        <v>1</v>
      </c>
      <c r="N6462" s="190" t="str">
        <f t="shared" si="632"/>
        <v>JANEIRO</v>
      </c>
    </row>
    <row r="6463" spans="4:14" x14ac:dyDescent="0.25">
      <c r="D6463" s="119" t="s">
        <v>192</v>
      </c>
      <c r="H6463" s="141">
        <f t="shared" si="633"/>
        <v>0</v>
      </c>
      <c r="M6463" s="190">
        <f t="shared" si="634"/>
        <v>1</v>
      </c>
      <c r="N6463" s="190" t="str">
        <f t="shared" si="632"/>
        <v>JANEIRO</v>
      </c>
    </row>
    <row r="6464" spans="4:14" x14ac:dyDescent="0.25">
      <c r="D6464" s="119" t="s">
        <v>192</v>
      </c>
      <c r="H6464" s="141">
        <f t="shared" si="633"/>
        <v>0</v>
      </c>
      <c r="M6464" s="190">
        <f t="shared" si="634"/>
        <v>1</v>
      </c>
      <c r="N6464" s="190" t="str">
        <f t="shared" si="632"/>
        <v>JANEIRO</v>
      </c>
    </row>
    <row r="6465" spans="4:14" x14ac:dyDescent="0.25">
      <c r="D6465" s="119" t="s">
        <v>192</v>
      </c>
      <c r="H6465" s="141">
        <f t="shared" si="633"/>
        <v>0</v>
      </c>
      <c r="M6465" s="190">
        <f t="shared" si="634"/>
        <v>1</v>
      </c>
      <c r="N6465" s="190" t="str">
        <f t="shared" si="632"/>
        <v>JANEIRO</v>
      </c>
    </row>
    <row r="6466" spans="4:14" x14ac:dyDescent="0.25">
      <c r="D6466" s="119" t="s">
        <v>192</v>
      </c>
      <c r="H6466" s="141">
        <f t="shared" si="633"/>
        <v>0</v>
      </c>
      <c r="M6466" s="190">
        <f t="shared" si="634"/>
        <v>1</v>
      </c>
      <c r="N6466" s="190" t="str">
        <f t="shared" si="632"/>
        <v>JANEIRO</v>
      </c>
    </row>
    <row r="6467" spans="4:14" x14ac:dyDescent="0.25">
      <c r="D6467" s="119" t="s">
        <v>192</v>
      </c>
      <c r="H6467" s="141">
        <f t="shared" si="633"/>
        <v>0</v>
      </c>
      <c r="M6467" s="190">
        <f t="shared" si="634"/>
        <v>1</v>
      </c>
      <c r="N6467" s="190" t="str">
        <f t="shared" si="632"/>
        <v>JANEIRO</v>
      </c>
    </row>
    <row r="6468" spans="4:14" x14ac:dyDescent="0.25">
      <c r="D6468" s="119" t="s">
        <v>192</v>
      </c>
      <c r="H6468" s="141">
        <f t="shared" si="633"/>
        <v>0</v>
      </c>
      <c r="M6468" s="190">
        <f t="shared" si="634"/>
        <v>1</v>
      </c>
      <c r="N6468" s="190" t="str">
        <f t="shared" si="632"/>
        <v>JANEIRO</v>
      </c>
    </row>
    <row r="6469" spans="4:14" x14ac:dyDescent="0.25">
      <c r="D6469" s="119" t="s">
        <v>192</v>
      </c>
      <c r="H6469" s="141">
        <f t="shared" si="633"/>
        <v>0</v>
      </c>
      <c r="M6469" s="190">
        <f t="shared" si="634"/>
        <v>1</v>
      </c>
      <c r="N6469" s="190" t="str">
        <f t="shared" ref="N6469:N6532" si="635">IF(M6469=1,"JANEIRO",IF(M6469=2,"FEVEREIRO",IF(M6469=3,"MARÇO",IF(M6469=4,"ABRIL",IF(M6469=5,"MAIO",IF(M6469=6,"JUNHO",IF(M6469=7,"JULHO",IF(M6469=8,"AGOSTO",IF(M6469=9,"SETEMBRO",IF(M6469=10,"OUTUBRO",IF(M6469=11,"NOVEMBRO",IF(M6469=12,"DEZEMBRO",""))))))))))))</f>
        <v>JANEIRO</v>
      </c>
    </row>
    <row r="6470" spans="4:14" x14ac:dyDescent="0.25">
      <c r="D6470" s="119" t="s">
        <v>192</v>
      </c>
      <c r="H6470" s="141">
        <f t="shared" ref="H6470:H6533" si="636">IF(OR(I6470="",I6470=0),G6470,I6470)</f>
        <v>0</v>
      </c>
      <c r="M6470" s="190">
        <f t="shared" ref="M6470:M6533" si="637">IFERROR(MONTH(O6470),"")</f>
        <v>1</v>
      </c>
      <c r="N6470" s="190" t="str">
        <f t="shared" si="635"/>
        <v>JANEIRO</v>
      </c>
    </row>
    <row r="6471" spans="4:14" x14ac:dyDescent="0.25">
      <c r="D6471" s="119" t="s">
        <v>192</v>
      </c>
      <c r="H6471" s="141">
        <f t="shared" si="636"/>
        <v>0</v>
      </c>
      <c r="M6471" s="190">
        <f t="shared" si="637"/>
        <v>1</v>
      </c>
      <c r="N6471" s="190" t="str">
        <f t="shared" si="635"/>
        <v>JANEIRO</v>
      </c>
    </row>
    <row r="6472" spans="4:14" x14ac:dyDescent="0.25">
      <c r="D6472" s="119" t="s">
        <v>192</v>
      </c>
      <c r="H6472" s="141">
        <f t="shared" si="636"/>
        <v>0</v>
      </c>
      <c r="M6472" s="190">
        <f t="shared" si="637"/>
        <v>1</v>
      </c>
      <c r="N6472" s="190" t="str">
        <f t="shared" si="635"/>
        <v>JANEIRO</v>
      </c>
    </row>
    <row r="6473" spans="4:14" x14ac:dyDescent="0.25">
      <c r="D6473" s="119" t="s">
        <v>192</v>
      </c>
      <c r="H6473" s="141">
        <f t="shared" si="636"/>
        <v>0</v>
      </c>
      <c r="M6473" s="190">
        <f t="shared" si="637"/>
        <v>1</v>
      </c>
      <c r="N6473" s="190" t="str">
        <f t="shared" si="635"/>
        <v>JANEIRO</v>
      </c>
    </row>
    <row r="6474" spans="4:14" x14ac:dyDescent="0.25">
      <c r="D6474" s="119" t="s">
        <v>192</v>
      </c>
      <c r="H6474" s="141">
        <f t="shared" si="636"/>
        <v>0</v>
      </c>
      <c r="M6474" s="190">
        <f t="shared" si="637"/>
        <v>1</v>
      </c>
      <c r="N6474" s="190" t="str">
        <f t="shared" si="635"/>
        <v>JANEIRO</v>
      </c>
    </row>
    <row r="6475" spans="4:14" x14ac:dyDescent="0.25">
      <c r="D6475" s="119" t="s">
        <v>192</v>
      </c>
      <c r="H6475" s="141">
        <f t="shared" si="636"/>
        <v>0</v>
      </c>
      <c r="M6475" s="190">
        <f t="shared" si="637"/>
        <v>1</v>
      </c>
      <c r="N6475" s="190" t="str">
        <f t="shared" si="635"/>
        <v>JANEIRO</v>
      </c>
    </row>
    <row r="6476" spans="4:14" x14ac:dyDescent="0.25">
      <c r="D6476" s="119" t="s">
        <v>192</v>
      </c>
      <c r="H6476" s="141">
        <f t="shared" si="636"/>
        <v>0</v>
      </c>
      <c r="M6476" s="190">
        <f t="shared" si="637"/>
        <v>1</v>
      </c>
      <c r="N6476" s="190" t="str">
        <f t="shared" si="635"/>
        <v>JANEIRO</v>
      </c>
    </row>
    <row r="6477" spans="4:14" x14ac:dyDescent="0.25">
      <c r="D6477" s="119" t="s">
        <v>192</v>
      </c>
      <c r="H6477" s="141">
        <f t="shared" si="636"/>
        <v>0</v>
      </c>
      <c r="M6477" s="190">
        <f t="shared" si="637"/>
        <v>1</v>
      </c>
      <c r="N6477" s="190" t="str">
        <f t="shared" si="635"/>
        <v>JANEIRO</v>
      </c>
    </row>
    <row r="6478" spans="4:14" x14ac:dyDescent="0.25">
      <c r="D6478" s="119" t="s">
        <v>192</v>
      </c>
      <c r="H6478" s="141">
        <f t="shared" si="636"/>
        <v>0</v>
      </c>
      <c r="M6478" s="190">
        <f t="shared" si="637"/>
        <v>1</v>
      </c>
      <c r="N6478" s="190" t="str">
        <f t="shared" si="635"/>
        <v>JANEIRO</v>
      </c>
    </row>
    <row r="6479" spans="4:14" x14ac:dyDescent="0.25">
      <c r="D6479" s="119" t="s">
        <v>192</v>
      </c>
      <c r="H6479" s="141">
        <f t="shared" si="636"/>
        <v>0</v>
      </c>
      <c r="M6479" s="190">
        <f t="shared" si="637"/>
        <v>1</v>
      </c>
      <c r="N6479" s="190" t="str">
        <f t="shared" si="635"/>
        <v>JANEIRO</v>
      </c>
    </row>
    <row r="6480" spans="4:14" x14ac:dyDescent="0.25">
      <c r="D6480" s="119" t="s">
        <v>192</v>
      </c>
      <c r="H6480" s="141">
        <f t="shared" si="636"/>
        <v>0</v>
      </c>
      <c r="M6480" s="190">
        <f t="shared" si="637"/>
        <v>1</v>
      </c>
      <c r="N6480" s="190" t="str">
        <f t="shared" si="635"/>
        <v>JANEIRO</v>
      </c>
    </row>
    <row r="6481" spans="4:14" x14ac:dyDescent="0.25">
      <c r="D6481" s="119" t="s">
        <v>192</v>
      </c>
      <c r="H6481" s="141">
        <f t="shared" si="636"/>
        <v>0</v>
      </c>
      <c r="M6481" s="190">
        <f t="shared" si="637"/>
        <v>1</v>
      </c>
      <c r="N6481" s="190" t="str">
        <f t="shared" si="635"/>
        <v>JANEIRO</v>
      </c>
    </row>
    <row r="6482" spans="4:14" x14ac:dyDescent="0.25">
      <c r="D6482" s="119" t="s">
        <v>192</v>
      </c>
      <c r="H6482" s="141">
        <f t="shared" si="636"/>
        <v>0</v>
      </c>
      <c r="M6482" s="190">
        <f t="shared" si="637"/>
        <v>1</v>
      </c>
      <c r="N6482" s="190" t="str">
        <f t="shared" si="635"/>
        <v>JANEIRO</v>
      </c>
    </row>
    <row r="6483" spans="4:14" x14ac:dyDescent="0.25">
      <c r="D6483" s="119" t="s">
        <v>192</v>
      </c>
      <c r="H6483" s="141">
        <f t="shared" si="636"/>
        <v>0</v>
      </c>
      <c r="M6483" s="190">
        <f t="shared" si="637"/>
        <v>1</v>
      </c>
      <c r="N6483" s="190" t="str">
        <f t="shared" si="635"/>
        <v>JANEIRO</v>
      </c>
    </row>
    <row r="6484" spans="4:14" x14ac:dyDescent="0.25">
      <c r="D6484" s="119" t="s">
        <v>192</v>
      </c>
      <c r="H6484" s="141">
        <f t="shared" si="636"/>
        <v>0</v>
      </c>
      <c r="M6484" s="190">
        <f t="shared" si="637"/>
        <v>1</v>
      </c>
      <c r="N6484" s="190" t="str">
        <f t="shared" si="635"/>
        <v>JANEIRO</v>
      </c>
    </row>
    <row r="6485" spans="4:14" x14ac:dyDescent="0.25">
      <c r="D6485" s="119" t="s">
        <v>192</v>
      </c>
      <c r="H6485" s="141">
        <f t="shared" si="636"/>
        <v>0</v>
      </c>
      <c r="M6485" s="190">
        <f t="shared" si="637"/>
        <v>1</v>
      </c>
      <c r="N6485" s="190" t="str">
        <f t="shared" si="635"/>
        <v>JANEIRO</v>
      </c>
    </row>
    <row r="6486" spans="4:14" x14ac:dyDescent="0.25">
      <c r="D6486" s="119" t="s">
        <v>192</v>
      </c>
      <c r="H6486" s="141">
        <f t="shared" si="636"/>
        <v>0</v>
      </c>
      <c r="M6486" s="190">
        <f t="shared" si="637"/>
        <v>1</v>
      </c>
      <c r="N6486" s="190" t="str">
        <f t="shared" si="635"/>
        <v>JANEIRO</v>
      </c>
    </row>
    <row r="6487" spans="4:14" x14ac:dyDescent="0.25">
      <c r="D6487" s="119" t="s">
        <v>192</v>
      </c>
      <c r="H6487" s="141">
        <f t="shared" si="636"/>
        <v>0</v>
      </c>
      <c r="M6487" s="190">
        <f t="shared" si="637"/>
        <v>1</v>
      </c>
      <c r="N6487" s="190" t="str">
        <f t="shared" si="635"/>
        <v>JANEIRO</v>
      </c>
    </row>
    <row r="6488" spans="4:14" x14ac:dyDescent="0.25">
      <c r="D6488" s="119" t="s">
        <v>192</v>
      </c>
      <c r="H6488" s="141">
        <f t="shared" si="636"/>
        <v>0</v>
      </c>
      <c r="M6488" s="190">
        <f t="shared" si="637"/>
        <v>1</v>
      </c>
      <c r="N6488" s="190" t="str">
        <f t="shared" si="635"/>
        <v>JANEIRO</v>
      </c>
    </row>
    <row r="6489" spans="4:14" x14ac:dyDescent="0.25">
      <c r="D6489" s="119" t="s">
        <v>192</v>
      </c>
      <c r="H6489" s="141">
        <f t="shared" si="636"/>
        <v>0</v>
      </c>
      <c r="M6489" s="190">
        <f t="shared" si="637"/>
        <v>1</v>
      </c>
      <c r="N6489" s="190" t="str">
        <f t="shared" si="635"/>
        <v>JANEIRO</v>
      </c>
    </row>
    <row r="6490" spans="4:14" x14ac:dyDescent="0.25">
      <c r="D6490" s="119" t="s">
        <v>192</v>
      </c>
      <c r="H6490" s="141">
        <f t="shared" si="636"/>
        <v>0</v>
      </c>
      <c r="M6490" s="190">
        <f t="shared" si="637"/>
        <v>1</v>
      </c>
      <c r="N6490" s="190" t="str">
        <f t="shared" si="635"/>
        <v>JANEIRO</v>
      </c>
    </row>
    <row r="6491" spans="4:14" x14ac:dyDescent="0.25">
      <c r="D6491" s="119" t="s">
        <v>192</v>
      </c>
      <c r="H6491" s="141">
        <f t="shared" si="636"/>
        <v>0</v>
      </c>
      <c r="M6491" s="190">
        <f t="shared" si="637"/>
        <v>1</v>
      </c>
      <c r="N6491" s="190" t="str">
        <f t="shared" si="635"/>
        <v>JANEIRO</v>
      </c>
    </row>
    <row r="6492" spans="4:14" x14ac:dyDescent="0.25">
      <c r="D6492" s="119" t="s">
        <v>192</v>
      </c>
      <c r="H6492" s="141">
        <f t="shared" si="636"/>
        <v>0</v>
      </c>
      <c r="M6492" s="190">
        <f t="shared" si="637"/>
        <v>1</v>
      </c>
      <c r="N6492" s="190" t="str">
        <f t="shared" si="635"/>
        <v>JANEIRO</v>
      </c>
    </row>
    <row r="6493" spans="4:14" x14ac:dyDescent="0.25">
      <c r="D6493" s="119" t="s">
        <v>192</v>
      </c>
      <c r="H6493" s="141">
        <f t="shared" si="636"/>
        <v>0</v>
      </c>
      <c r="M6493" s="190">
        <f t="shared" si="637"/>
        <v>1</v>
      </c>
      <c r="N6493" s="190" t="str">
        <f t="shared" si="635"/>
        <v>JANEIRO</v>
      </c>
    </row>
    <row r="6494" spans="4:14" x14ac:dyDescent="0.25">
      <c r="D6494" s="119" t="s">
        <v>192</v>
      </c>
      <c r="H6494" s="141">
        <f t="shared" si="636"/>
        <v>0</v>
      </c>
      <c r="M6494" s="190">
        <f t="shared" si="637"/>
        <v>1</v>
      </c>
      <c r="N6494" s="190" t="str">
        <f t="shared" si="635"/>
        <v>JANEIRO</v>
      </c>
    </row>
    <row r="6495" spans="4:14" x14ac:dyDescent="0.25">
      <c r="D6495" s="119" t="s">
        <v>192</v>
      </c>
      <c r="H6495" s="141">
        <f t="shared" si="636"/>
        <v>0</v>
      </c>
      <c r="M6495" s="190">
        <f t="shared" si="637"/>
        <v>1</v>
      </c>
      <c r="N6495" s="190" t="str">
        <f t="shared" si="635"/>
        <v>JANEIRO</v>
      </c>
    </row>
    <row r="6496" spans="4:14" x14ac:dyDescent="0.25">
      <c r="D6496" s="119" t="s">
        <v>192</v>
      </c>
      <c r="H6496" s="141">
        <f t="shared" si="636"/>
        <v>0</v>
      </c>
      <c r="M6496" s="190">
        <f t="shared" si="637"/>
        <v>1</v>
      </c>
      <c r="N6496" s="190" t="str">
        <f t="shared" si="635"/>
        <v>JANEIRO</v>
      </c>
    </row>
    <row r="6497" spans="4:14" x14ac:dyDescent="0.25">
      <c r="D6497" s="119" t="s">
        <v>192</v>
      </c>
      <c r="H6497" s="141">
        <f t="shared" si="636"/>
        <v>0</v>
      </c>
      <c r="M6497" s="190">
        <f t="shared" si="637"/>
        <v>1</v>
      </c>
      <c r="N6497" s="190" t="str">
        <f t="shared" si="635"/>
        <v>JANEIRO</v>
      </c>
    </row>
    <row r="6498" spans="4:14" x14ac:dyDescent="0.25">
      <c r="D6498" s="119" t="s">
        <v>192</v>
      </c>
      <c r="H6498" s="141">
        <f t="shared" si="636"/>
        <v>0</v>
      </c>
      <c r="M6498" s="190">
        <f t="shared" si="637"/>
        <v>1</v>
      </c>
      <c r="N6498" s="190" t="str">
        <f t="shared" si="635"/>
        <v>JANEIRO</v>
      </c>
    </row>
    <row r="6499" spans="4:14" x14ac:dyDescent="0.25">
      <c r="D6499" s="119" t="s">
        <v>192</v>
      </c>
      <c r="H6499" s="141">
        <f t="shared" si="636"/>
        <v>0</v>
      </c>
      <c r="M6499" s="190">
        <f t="shared" si="637"/>
        <v>1</v>
      </c>
      <c r="N6499" s="190" t="str">
        <f t="shared" si="635"/>
        <v>JANEIRO</v>
      </c>
    </row>
    <row r="6500" spans="4:14" x14ac:dyDescent="0.25">
      <c r="D6500" s="119" t="s">
        <v>192</v>
      </c>
      <c r="H6500" s="141">
        <f t="shared" si="636"/>
        <v>0</v>
      </c>
      <c r="M6500" s="190">
        <f t="shared" si="637"/>
        <v>1</v>
      </c>
      <c r="N6500" s="190" t="str">
        <f t="shared" si="635"/>
        <v>JANEIRO</v>
      </c>
    </row>
    <row r="6501" spans="4:14" x14ac:dyDescent="0.25">
      <c r="D6501" s="119" t="s">
        <v>192</v>
      </c>
      <c r="H6501" s="141">
        <f t="shared" si="636"/>
        <v>0</v>
      </c>
      <c r="M6501" s="190">
        <f t="shared" si="637"/>
        <v>1</v>
      </c>
      <c r="N6501" s="190" t="str">
        <f t="shared" si="635"/>
        <v>JANEIRO</v>
      </c>
    </row>
    <row r="6502" spans="4:14" x14ac:dyDescent="0.25">
      <c r="D6502" s="119" t="s">
        <v>192</v>
      </c>
      <c r="H6502" s="141">
        <f t="shared" si="636"/>
        <v>0</v>
      </c>
      <c r="M6502" s="190">
        <f t="shared" si="637"/>
        <v>1</v>
      </c>
      <c r="N6502" s="190" t="str">
        <f t="shared" si="635"/>
        <v>JANEIRO</v>
      </c>
    </row>
    <row r="6503" spans="4:14" x14ac:dyDescent="0.25">
      <c r="D6503" s="119" t="s">
        <v>192</v>
      </c>
      <c r="H6503" s="141">
        <f t="shared" si="636"/>
        <v>0</v>
      </c>
      <c r="M6503" s="190">
        <f t="shared" si="637"/>
        <v>1</v>
      </c>
      <c r="N6503" s="190" t="str">
        <f t="shared" si="635"/>
        <v>JANEIRO</v>
      </c>
    </row>
    <row r="6504" spans="4:14" x14ac:dyDescent="0.25">
      <c r="D6504" s="119" t="s">
        <v>192</v>
      </c>
      <c r="H6504" s="141">
        <f t="shared" si="636"/>
        <v>0</v>
      </c>
      <c r="M6504" s="190">
        <f t="shared" si="637"/>
        <v>1</v>
      </c>
      <c r="N6504" s="190" t="str">
        <f t="shared" si="635"/>
        <v>JANEIRO</v>
      </c>
    </row>
    <row r="6505" spans="4:14" x14ac:dyDescent="0.25">
      <c r="D6505" s="119" t="s">
        <v>192</v>
      </c>
      <c r="H6505" s="141">
        <f t="shared" si="636"/>
        <v>0</v>
      </c>
      <c r="M6505" s="190">
        <f t="shared" si="637"/>
        <v>1</v>
      </c>
      <c r="N6505" s="190" t="str">
        <f t="shared" si="635"/>
        <v>JANEIRO</v>
      </c>
    </row>
    <row r="6506" spans="4:14" x14ac:dyDescent="0.25">
      <c r="D6506" s="119" t="s">
        <v>192</v>
      </c>
      <c r="H6506" s="141">
        <f t="shared" si="636"/>
        <v>0</v>
      </c>
      <c r="M6506" s="190">
        <f t="shared" si="637"/>
        <v>1</v>
      </c>
      <c r="N6506" s="190" t="str">
        <f t="shared" si="635"/>
        <v>JANEIRO</v>
      </c>
    </row>
    <row r="6507" spans="4:14" x14ac:dyDescent="0.25">
      <c r="D6507" s="119" t="s">
        <v>192</v>
      </c>
      <c r="H6507" s="141">
        <f t="shared" si="636"/>
        <v>0</v>
      </c>
      <c r="M6507" s="190">
        <f t="shared" si="637"/>
        <v>1</v>
      </c>
      <c r="N6507" s="190" t="str">
        <f t="shared" si="635"/>
        <v>JANEIRO</v>
      </c>
    </row>
    <row r="6508" spans="4:14" x14ac:dyDescent="0.25">
      <c r="D6508" s="119" t="s">
        <v>192</v>
      </c>
      <c r="H6508" s="141">
        <f t="shared" si="636"/>
        <v>0</v>
      </c>
      <c r="M6508" s="190">
        <f t="shared" si="637"/>
        <v>1</v>
      </c>
      <c r="N6508" s="190" t="str">
        <f t="shared" si="635"/>
        <v>JANEIRO</v>
      </c>
    </row>
    <row r="6509" spans="4:14" x14ac:dyDescent="0.25">
      <c r="D6509" s="119" t="s">
        <v>192</v>
      </c>
      <c r="H6509" s="141">
        <f t="shared" si="636"/>
        <v>0</v>
      </c>
      <c r="M6509" s="190">
        <f t="shared" si="637"/>
        <v>1</v>
      </c>
      <c r="N6509" s="190" t="str">
        <f t="shared" si="635"/>
        <v>JANEIRO</v>
      </c>
    </row>
    <row r="6510" spans="4:14" x14ac:dyDescent="0.25">
      <c r="D6510" s="119" t="s">
        <v>192</v>
      </c>
      <c r="H6510" s="141">
        <f t="shared" si="636"/>
        <v>0</v>
      </c>
      <c r="M6510" s="190">
        <f t="shared" si="637"/>
        <v>1</v>
      </c>
      <c r="N6510" s="190" t="str">
        <f t="shared" si="635"/>
        <v>JANEIRO</v>
      </c>
    </row>
    <row r="6511" spans="4:14" x14ac:dyDescent="0.25">
      <c r="D6511" s="119" t="s">
        <v>192</v>
      </c>
      <c r="H6511" s="141">
        <f t="shared" si="636"/>
        <v>0</v>
      </c>
      <c r="M6511" s="190">
        <f t="shared" si="637"/>
        <v>1</v>
      </c>
      <c r="N6511" s="190" t="str">
        <f t="shared" si="635"/>
        <v>JANEIRO</v>
      </c>
    </row>
    <row r="6512" spans="4:14" x14ac:dyDescent="0.25">
      <c r="D6512" s="119" t="s">
        <v>192</v>
      </c>
      <c r="H6512" s="141">
        <f t="shared" si="636"/>
        <v>0</v>
      </c>
      <c r="M6512" s="190">
        <f t="shared" si="637"/>
        <v>1</v>
      </c>
      <c r="N6512" s="190" t="str">
        <f t="shared" si="635"/>
        <v>JANEIRO</v>
      </c>
    </row>
    <row r="6513" spans="4:14" x14ac:dyDescent="0.25">
      <c r="D6513" s="119" t="s">
        <v>192</v>
      </c>
      <c r="H6513" s="141">
        <f t="shared" si="636"/>
        <v>0</v>
      </c>
      <c r="M6513" s="190">
        <f t="shared" si="637"/>
        <v>1</v>
      </c>
      <c r="N6513" s="190" t="str">
        <f t="shared" si="635"/>
        <v>JANEIRO</v>
      </c>
    </row>
    <row r="6514" spans="4:14" x14ac:dyDescent="0.25">
      <c r="D6514" s="119" t="s">
        <v>192</v>
      </c>
      <c r="H6514" s="141">
        <f t="shared" si="636"/>
        <v>0</v>
      </c>
      <c r="M6514" s="190">
        <f t="shared" si="637"/>
        <v>1</v>
      </c>
      <c r="N6514" s="190" t="str">
        <f t="shared" si="635"/>
        <v>JANEIRO</v>
      </c>
    </row>
    <row r="6515" spans="4:14" x14ac:dyDescent="0.25">
      <c r="D6515" s="119" t="s">
        <v>192</v>
      </c>
      <c r="H6515" s="141">
        <f t="shared" si="636"/>
        <v>0</v>
      </c>
      <c r="M6515" s="190">
        <f t="shared" si="637"/>
        <v>1</v>
      </c>
      <c r="N6515" s="190" t="str">
        <f t="shared" si="635"/>
        <v>JANEIRO</v>
      </c>
    </row>
    <row r="6516" spans="4:14" x14ac:dyDescent="0.25">
      <c r="D6516" s="119" t="s">
        <v>192</v>
      </c>
      <c r="H6516" s="141">
        <f t="shared" si="636"/>
        <v>0</v>
      </c>
      <c r="M6516" s="190">
        <f t="shared" si="637"/>
        <v>1</v>
      </c>
      <c r="N6516" s="190" t="str">
        <f t="shared" si="635"/>
        <v>JANEIRO</v>
      </c>
    </row>
    <row r="6517" spans="4:14" x14ac:dyDescent="0.25">
      <c r="D6517" s="119" t="s">
        <v>192</v>
      </c>
      <c r="H6517" s="141">
        <f t="shared" si="636"/>
        <v>0</v>
      </c>
      <c r="M6517" s="190">
        <f t="shared" si="637"/>
        <v>1</v>
      </c>
      <c r="N6517" s="190" t="str">
        <f t="shared" si="635"/>
        <v>JANEIRO</v>
      </c>
    </row>
    <row r="6518" spans="4:14" x14ac:dyDescent="0.25">
      <c r="D6518" s="119" t="s">
        <v>192</v>
      </c>
      <c r="H6518" s="141">
        <f t="shared" si="636"/>
        <v>0</v>
      </c>
      <c r="M6518" s="190">
        <f t="shared" si="637"/>
        <v>1</v>
      </c>
      <c r="N6518" s="190" t="str">
        <f t="shared" si="635"/>
        <v>JANEIRO</v>
      </c>
    </row>
    <row r="6519" spans="4:14" x14ac:dyDescent="0.25">
      <c r="D6519" s="119" t="s">
        <v>192</v>
      </c>
      <c r="H6519" s="141">
        <f t="shared" si="636"/>
        <v>0</v>
      </c>
      <c r="M6519" s="190">
        <f t="shared" si="637"/>
        <v>1</v>
      </c>
      <c r="N6519" s="190" t="str">
        <f t="shared" si="635"/>
        <v>JANEIRO</v>
      </c>
    </row>
    <row r="6520" spans="4:14" x14ac:dyDescent="0.25">
      <c r="D6520" s="119" t="s">
        <v>192</v>
      </c>
      <c r="H6520" s="141">
        <f t="shared" si="636"/>
        <v>0</v>
      </c>
      <c r="M6520" s="190">
        <f t="shared" si="637"/>
        <v>1</v>
      </c>
      <c r="N6520" s="190" t="str">
        <f t="shared" si="635"/>
        <v>JANEIRO</v>
      </c>
    </row>
    <row r="6521" spans="4:14" x14ac:dyDescent="0.25">
      <c r="D6521" s="119" t="s">
        <v>192</v>
      </c>
      <c r="H6521" s="141">
        <f t="shared" si="636"/>
        <v>0</v>
      </c>
      <c r="M6521" s="190">
        <f t="shared" si="637"/>
        <v>1</v>
      </c>
      <c r="N6521" s="190" t="str">
        <f t="shared" si="635"/>
        <v>JANEIRO</v>
      </c>
    </row>
    <row r="6522" spans="4:14" x14ac:dyDescent="0.25">
      <c r="D6522" s="119" t="s">
        <v>192</v>
      </c>
      <c r="H6522" s="141">
        <f t="shared" si="636"/>
        <v>0</v>
      </c>
      <c r="M6522" s="190">
        <f t="shared" si="637"/>
        <v>1</v>
      </c>
      <c r="N6522" s="190" t="str">
        <f t="shared" si="635"/>
        <v>JANEIRO</v>
      </c>
    </row>
    <row r="6523" spans="4:14" x14ac:dyDescent="0.25">
      <c r="D6523" s="119" t="s">
        <v>192</v>
      </c>
      <c r="H6523" s="141">
        <f t="shared" si="636"/>
        <v>0</v>
      </c>
      <c r="M6523" s="190">
        <f t="shared" si="637"/>
        <v>1</v>
      </c>
      <c r="N6523" s="190" t="str">
        <f t="shared" si="635"/>
        <v>JANEIRO</v>
      </c>
    </row>
    <row r="6524" spans="4:14" x14ac:dyDescent="0.25">
      <c r="D6524" s="119" t="s">
        <v>192</v>
      </c>
      <c r="H6524" s="141">
        <f t="shared" si="636"/>
        <v>0</v>
      </c>
      <c r="M6524" s="190">
        <f t="shared" si="637"/>
        <v>1</v>
      </c>
      <c r="N6524" s="190" t="str">
        <f t="shared" si="635"/>
        <v>JANEIRO</v>
      </c>
    </row>
    <row r="6525" spans="4:14" x14ac:dyDescent="0.25">
      <c r="D6525" s="119" t="s">
        <v>192</v>
      </c>
      <c r="H6525" s="141">
        <f t="shared" si="636"/>
        <v>0</v>
      </c>
      <c r="M6525" s="190">
        <f t="shared" si="637"/>
        <v>1</v>
      </c>
      <c r="N6525" s="190" t="str">
        <f t="shared" si="635"/>
        <v>JANEIRO</v>
      </c>
    </row>
    <row r="6526" spans="4:14" x14ac:dyDescent="0.25">
      <c r="D6526" s="119" t="s">
        <v>192</v>
      </c>
      <c r="H6526" s="141">
        <f t="shared" si="636"/>
        <v>0</v>
      </c>
      <c r="M6526" s="190">
        <f t="shared" si="637"/>
        <v>1</v>
      </c>
      <c r="N6526" s="190" t="str">
        <f t="shared" si="635"/>
        <v>JANEIRO</v>
      </c>
    </row>
    <row r="6527" spans="4:14" x14ac:dyDescent="0.25">
      <c r="D6527" s="119" t="s">
        <v>192</v>
      </c>
      <c r="H6527" s="141">
        <f t="shared" si="636"/>
        <v>0</v>
      </c>
      <c r="M6527" s="190">
        <f t="shared" si="637"/>
        <v>1</v>
      </c>
      <c r="N6527" s="190" t="str">
        <f t="shared" si="635"/>
        <v>JANEIRO</v>
      </c>
    </row>
    <row r="6528" spans="4:14" x14ac:dyDescent="0.25">
      <c r="D6528" s="119" t="s">
        <v>192</v>
      </c>
      <c r="H6528" s="141">
        <f t="shared" si="636"/>
        <v>0</v>
      </c>
      <c r="M6528" s="190">
        <f t="shared" si="637"/>
        <v>1</v>
      </c>
      <c r="N6528" s="190" t="str">
        <f t="shared" si="635"/>
        <v>JANEIRO</v>
      </c>
    </row>
    <row r="6529" spans="4:14" x14ac:dyDescent="0.25">
      <c r="D6529" s="119" t="s">
        <v>192</v>
      </c>
      <c r="H6529" s="141">
        <f t="shared" si="636"/>
        <v>0</v>
      </c>
      <c r="M6529" s="190">
        <f t="shared" si="637"/>
        <v>1</v>
      </c>
      <c r="N6529" s="190" t="str">
        <f t="shared" si="635"/>
        <v>JANEIRO</v>
      </c>
    </row>
    <row r="6530" spans="4:14" x14ac:dyDescent="0.25">
      <c r="D6530" s="119" t="s">
        <v>192</v>
      </c>
      <c r="H6530" s="141">
        <f t="shared" si="636"/>
        <v>0</v>
      </c>
      <c r="M6530" s="190">
        <f t="shared" si="637"/>
        <v>1</v>
      </c>
      <c r="N6530" s="190" t="str">
        <f t="shared" si="635"/>
        <v>JANEIRO</v>
      </c>
    </row>
    <row r="6531" spans="4:14" x14ac:dyDescent="0.25">
      <c r="D6531" s="119" t="s">
        <v>192</v>
      </c>
      <c r="H6531" s="141">
        <f t="shared" si="636"/>
        <v>0</v>
      </c>
      <c r="M6531" s="190">
        <f t="shared" si="637"/>
        <v>1</v>
      </c>
      <c r="N6531" s="190" t="str">
        <f t="shared" si="635"/>
        <v>JANEIRO</v>
      </c>
    </row>
    <row r="6532" spans="4:14" x14ac:dyDescent="0.25">
      <c r="D6532" s="119" t="s">
        <v>192</v>
      </c>
      <c r="H6532" s="141">
        <f t="shared" si="636"/>
        <v>0</v>
      </c>
      <c r="M6532" s="190">
        <f t="shared" si="637"/>
        <v>1</v>
      </c>
      <c r="N6532" s="190" t="str">
        <f t="shared" si="635"/>
        <v>JANEIRO</v>
      </c>
    </row>
    <row r="6533" spans="4:14" x14ac:dyDescent="0.25">
      <c r="D6533" s="119" t="s">
        <v>192</v>
      </c>
      <c r="H6533" s="141">
        <f t="shared" si="636"/>
        <v>0</v>
      </c>
      <c r="M6533" s="190">
        <f t="shared" si="637"/>
        <v>1</v>
      </c>
      <c r="N6533" s="190" t="str">
        <f t="shared" ref="N6533:N6596" si="638">IF(M6533=1,"JANEIRO",IF(M6533=2,"FEVEREIRO",IF(M6533=3,"MARÇO",IF(M6533=4,"ABRIL",IF(M6533=5,"MAIO",IF(M6533=6,"JUNHO",IF(M6533=7,"JULHO",IF(M6533=8,"AGOSTO",IF(M6533=9,"SETEMBRO",IF(M6533=10,"OUTUBRO",IF(M6533=11,"NOVEMBRO",IF(M6533=12,"DEZEMBRO",""))))))))))))</f>
        <v>JANEIRO</v>
      </c>
    </row>
    <row r="6534" spans="4:14" x14ac:dyDescent="0.25">
      <c r="D6534" s="119" t="s">
        <v>192</v>
      </c>
      <c r="H6534" s="141">
        <f t="shared" ref="H6534:H6597" si="639">IF(OR(I6534="",I6534=0),G6534,I6534)</f>
        <v>0</v>
      </c>
      <c r="M6534" s="190">
        <f t="shared" ref="M6534:M6597" si="640">IFERROR(MONTH(O6534),"")</f>
        <v>1</v>
      </c>
      <c r="N6534" s="190" t="str">
        <f t="shared" si="638"/>
        <v>JANEIRO</v>
      </c>
    </row>
    <row r="6535" spans="4:14" x14ac:dyDescent="0.25">
      <c r="D6535" s="119" t="s">
        <v>192</v>
      </c>
      <c r="H6535" s="141">
        <f t="shared" si="639"/>
        <v>0</v>
      </c>
      <c r="M6535" s="190">
        <f t="shared" si="640"/>
        <v>1</v>
      </c>
      <c r="N6535" s="190" t="str">
        <f t="shared" si="638"/>
        <v>JANEIRO</v>
      </c>
    </row>
    <row r="6536" spans="4:14" x14ac:dyDescent="0.25">
      <c r="D6536" s="119" t="s">
        <v>192</v>
      </c>
      <c r="H6536" s="141">
        <f t="shared" si="639"/>
        <v>0</v>
      </c>
      <c r="M6536" s="190">
        <f t="shared" si="640"/>
        <v>1</v>
      </c>
      <c r="N6536" s="190" t="str">
        <f t="shared" si="638"/>
        <v>JANEIRO</v>
      </c>
    </row>
    <row r="6537" spans="4:14" x14ac:dyDescent="0.25">
      <c r="D6537" s="119" t="s">
        <v>192</v>
      </c>
      <c r="H6537" s="141">
        <f t="shared" si="639"/>
        <v>0</v>
      </c>
      <c r="M6537" s="190">
        <f t="shared" si="640"/>
        <v>1</v>
      </c>
      <c r="N6537" s="190" t="str">
        <f t="shared" si="638"/>
        <v>JANEIRO</v>
      </c>
    </row>
    <row r="6538" spans="4:14" x14ac:dyDescent="0.25">
      <c r="D6538" s="119" t="s">
        <v>192</v>
      </c>
      <c r="H6538" s="141">
        <f t="shared" si="639"/>
        <v>0</v>
      </c>
      <c r="M6538" s="190">
        <f t="shared" si="640"/>
        <v>1</v>
      </c>
      <c r="N6538" s="190" t="str">
        <f t="shared" si="638"/>
        <v>JANEIRO</v>
      </c>
    </row>
    <row r="6539" spans="4:14" x14ac:dyDescent="0.25">
      <c r="D6539" s="119" t="s">
        <v>192</v>
      </c>
      <c r="H6539" s="141">
        <f t="shared" si="639"/>
        <v>0</v>
      </c>
      <c r="M6539" s="190">
        <f t="shared" si="640"/>
        <v>1</v>
      </c>
      <c r="N6539" s="190" t="str">
        <f t="shared" si="638"/>
        <v>JANEIRO</v>
      </c>
    </row>
    <row r="6540" spans="4:14" x14ac:dyDescent="0.25">
      <c r="D6540" s="119" t="s">
        <v>192</v>
      </c>
      <c r="H6540" s="141">
        <f t="shared" si="639"/>
        <v>0</v>
      </c>
      <c r="M6540" s="190">
        <f t="shared" si="640"/>
        <v>1</v>
      </c>
      <c r="N6540" s="190" t="str">
        <f t="shared" si="638"/>
        <v>JANEIRO</v>
      </c>
    </row>
    <row r="6541" spans="4:14" x14ac:dyDescent="0.25">
      <c r="D6541" s="119" t="s">
        <v>192</v>
      </c>
      <c r="H6541" s="141">
        <f t="shared" si="639"/>
        <v>0</v>
      </c>
      <c r="M6541" s="190">
        <f t="shared" si="640"/>
        <v>1</v>
      </c>
      <c r="N6541" s="190" t="str">
        <f t="shared" si="638"/>
        <v>JANEIRO</v>
      </c>
    </row>
    <row r="6542" spans="4:14" x14ac:dyDescent="0.25">
      <c r="D6542" s="119" t="s">
        <v>192</v>
      </c>
      <c r="H6542" s="141">
        <f t="shared" si="639"/>
        <v>0</v>
      </c>
      <c r="M6542" s="190">
        <f t="shared" si="640"/>
        <v>1</v>
      </c>
      <c r="N6542" s="190" t="str">
        <f t="shared" si="638"/>
        <v>JANEIRO</v>
      </c>
    </row>
    <row r="6543" spans="4:14" x14ac:dyDescent="0.25">
      <c r="D6543" s="119" t="s">
        <v>192</v>
      </c>
      <c r="H6543" s="141">
        <f t="shared" si="639"/>
        <v>0</v>
      </c>
      <c r="M6543" s="190">
        <f t="shared" si="640"/>
        <v>1</v>
      </c>
      <c r="N6543" s="190" t="str">
        <f t="shared" si="638"/>
        <v>JANEIRO</v>
      </c>
    </row>
    <row r="6544" spans="4:14" x14ac:dyDescent="0.25">
      <c r="D6544" s="119" t="s">
        <v>192</v>
      </c>
      <c r="H6544" s="141">
        <f t="shared" si="639"/>
        <v>0</v>
      </c>
      <c r="M6544" s="190">
        <f t="shared" si="640"/>
        <v>1</v>
      </c>
      <c r="N6544" s="190" t="str">
        <f t="shared" si="638"/>
        <v>JANEIRO</v>
      </c>
    </row>
    <row r="6545" spans="4:14" x14ac:dyDescent="0.25">
      <c r="D6545" s="119" t="s">
        <v>192</v>
      </c>
      <c r="H6545" s="141">
        <f t="shared" si="639"/>
        <v>0</v>
      </c>
      <c r="M6545" s="190">
        <f t="shared" si="640"/>
        <v>1</v>
      </c>
      <c r="N6545" s="190" t="str">
        <f t="shared" si="638"/>
        <v>JANEIRO</v>
      </c>
    </row>
    <row r="6546" spans="4:14" x14ac:dyDescent="0.25">
      <c r="D6546" s="119" t="s">
        <v>192</v>
      </c>
      <c r="H6546" s="141">
        <f t="shared" si="639"/>
        <v>0</v>
      </c>
      <c r="M6546" s="190">
        <f t="shared" si="640"/>
        <v>1</v>
      </c>
      <c r="N6546" s="190" t="str">
        <f t="shared" si="638"/>
        <v>JANEIRO</v>
      </c>
    </row>
    <row r="6547" spans="4:14" x14ac:dyDescent="0.25">
      <c r="D6547" s="119" t="s">
        <v>192</v>
      </c>
      <c r="H6547" s="141">
        <f t="shared" si="639"/>
        <v>0</v>
      </c>
      <c r="M6547" s="190">
        <f t="shared" si="640"/>
        <v>1</v>
      </c>
      <c r="N6547" s="190" t="str">
        <f t="shared" si="638"/>
        <v>JANEIRO</v>
      </c>
    </row>
    <row r="6548" spans="4:14" x14ac:dyDescent="0.25">
      <c r="D6548" s="119" t="s">
        <v>192</v>
      </c>
      <c r="H6548" s="141">
        <f t="shared" si="639"/>
        <v>0</v>
      </c>
      <c r="M6548" s="190">
        <f t="shared" si="640"/>
        <v>1</v>
      </c>
      <c r="N6548" s="190" t="str">
        <f t="shared" si="638"/>
        <v>JANEIRO</v>
      </c>
    </row>
    <row r="6549" spans="4:14" x14ac:dyDescent="0.25">
      <c r="D6549" s="119" t="s">
        <v>192</v>
      </c>
      <c r="H6549" s="141">
        <f t="shared" si="639"/>
        <v>0</v>
      </c>
      <c r="M6549" s="190">
        <f t="shared" si="640"/>
        <v>1</v>
      </c>
      <c r="N6549" s="190" t="str">
        <f t="shared" si="638"/>
        <v>JANEIRO</v>
      </c>
    </row>
    <row r="6550" spans="4:14" x14ac:dyDescent="0.25">
      <c r="D6550" s="119" t="s">
        <v>192</v>
      </c>
      <c r="H6550" s="141">
        <f t="shared" si="639"/>
        <v>0</v>
      </c>
      <c r="M6550" s="190">
        <f t="shared" si="640"/>
        <v>1</v>
      </c>
      <c r="N6550" s="190" t="str">
        <f t="shared" si="638"/>
        <v>JANEIRO</v>
      </c>
    </row>
    <row r="6551" spans="4:14" x14ac:dyDescent="0.25">
      <c r="D6551" s="119" t="s">
        <v>192</v>
      </c>
      <c r="H6551" s="141">
        <f t="shared" si="639"/>
        <v>0</v>
      </c>
      <c r="M6551" s="190">
        <f t="shared" si="640"/>
        <v>1</v>
      </c>
      <c r="N6551" s="190" t="str">
        <f t="shared" si="638"/>
        <v>JANEIRO</v>
      </c>
    </row>
    <row r="6552" spans="4:14" x14ac:dyDescent="0.25">
      <c r="D6552" s="119" t="s">
        <v>192</v>
      </c>
      <c r="H6552" s="141">
        <f t="shared" si="639"/>
        <v>0</v>
      </c>
      <c r="M6552" s="190">
        <f t="shared" si="640"/>
        <v>1</v>
      </c>
      <c r="N6552" s="190" t="str">
        <f t="shared" si="638"/>
        <v>JANEIRO</v>
      </c>
    </row>
    <row r="6553" spans="4:14" x14ac:dyDescent="0.25">
      <c r="D6553" s="119" t="s">
        <v>192</v>
      </c>
      <c r="H6553" s="141">
        <f t="shared" si="639"/>
        <v>0</v>
      </c>
      <c r="M6553" s="190">
        <f t="shared" si="640"/>
        <v>1</v>
      </c>
      <c r="N6553" s="190" t="str">
        <f t="shared" si="638"/>
        <v>JANEIRO</v>
      </c>
    </row>
    <row r="6554" spans="4:14" x14ac:dyDescent="0.25">
      <c r="D6554" s="119" t="s">
        <v>192</v>
      </c>
      <c r="H6554" s="141">
        <f t="shared" si="639"/>
        <v>0</v>
      </c>
      <c r="M6554" s="190">
        <f t="shared" si="640"/>
        <v>1</v>
      </c>
      <c r="N6554" s="190" t="str">
        <f t="shared" si="638"/>
        <v>JANEIRO</v>
      </c>
    </row>
    <row r="6555" spans="4:14" x14ac:dyDescent="0.25">
      <c r="D6555" s="119" t="s">
        <v>192</v>
      </c>
      <c r="H6555" s="141">
        <f t="shared" si="639"/>
        <v>0</v>
      </c>
      <c r="M6555" s="190">
        <f t="shared" si="640"/>
        <v>1</v>
      </c>
      <c r="N6555" s="190" t="str">
        <f t="shared" si="638"/>
        <v>JANEIRO</v>
      </c>
    </row>
    <row r="6556" spans="4:14" x14ac:dyDescent="0.25">
      <c r="D6556" s="119" t="s">
        <v>192</v>
      </c>
      <c r="H6556" s="141">
        <f t="shared" si="639"/>
        <v>0</v>
      </c>
      <c r="M6556" s="190">
        <f t="shared" si="640"/>
        <v>1</v>
      </c>
      <c r="N6556" s="190" t="str">
        <f t="shared" si="638"/>
        <v>JANEIRO</v>
      </c>
    </row>
    <row r="6557" spans="4:14" x14ac:dyDescent="0.25">
      <c r="D6557" s="119" t="s">
        <v>192</v>
      </c>
      <c r="H6557" s="141">
        <f t="shared" si="639"/>
        <v>0</v>
      </c>
      <c r="M6557" s="190">
        <f t="shared" si="640"/>
        <v>1</v>
      </c>
      <c r="N6557" s="190" t="str">
        <f t="shared" si="638"/>
        <v>JANEIRO</v>
      </c>
    </row>
    <row r="6558" spans="4:14" x14ac:dyDescent="0.25">
      <c r="D6558" s="119" t="s">
        <v>192</v>
      </c>
      <c r="H6558" s="141">
        <f t="shared" si="639"/>
        <v>0</v>
      </c>
      <c r="M6558" s="190">
        <f t="shared" si="640"/>
        <v>1</v>
      </c>
      <c r="N6558" s="190" t="str">
        <f t="shared" si="638"/>
        <v>JANEIRO</v>
      </c>
    </row>
    <row r="6559" spans="4:14" x14ac:dyDescent="0.25">
      <c r="D6559" s="119" t="s">
        <v>192</v>
      </c>
      <c r="H6559" s="141">
        <f t="shared" si="639"/>
        <v>0</v>
      </c>
      <c r="M6559" s="190">
        <f t="shared" si="640"/>
        <v>1</v>
      </c>
      <c r="N6559" s="190" t="str">
        <f t="shared" si="638"/>
        <v>JANEIRO</v>
      </c>
    </row>
    <row r="6560" spans="4:14" x14ac:dyDescent="0.25">
      <c r="D6560" s="119" t="s">
        <v>192</v>
      </c>
      <c r="H6560" s="141">
        <f t="shared" si="639"/>
        <v>0</v>
      </c>
      <c r="M6560" s="190">
        <f t="shared" si="640"/>
        <v>1</v>
      </c>
      <c r="N6560" s="190" t="str">
        <f t="shared" si="638"/>
        <v>JANEIRO</v>
      </c>
    </row>
    <row r="6561" spans="4:14" x14ac:dyDescent="0.25">
      <c r="D6561" s="119" t="s">
        <v>192</v>
      </c>
      <c r="H6561" s="141">
        <f t="shared" si="639"/>
        <v>0</v>
      </c>
      <c r="M6561" s="190">
        <f t="shared" si="640"/>
        <v>1</v>
      </c>
      <c r="N6561" s="190" t="str">
        <f t="shared" si="638"/>
        <v>JANEIRO</v>
      </c>
    </row>
    <row r="6562" spans="4:14" x14ac:dyDescent="0.25">
      <c r="D6562" s="119" t="s">
        <v>192</v>
      </c>
      <c r="H6562" s="141">
        <f t="shared" si="639"/>
        <v>0</v>
      </c>
      <c r="M6562" s="190">
        <f t="shared" si="640"/>
        <v>1</v>
      </c>
      <c r="N6562" s="190" t="str">
        <f t="shared" si="638"/>
        <v>JANEIRO</v>
      </c>
    </row>
    <row r="6563" spans="4:14" x14ac:dyDescent="0.25">
      <c r="D6563" s="119" t="s">
        <v>192</v>
      </c>
      <c r="H6563" s="141">
        <f t="shared" si="639"/>
        <v>0</v>
      </c>
      <c r="M6563" s="190">
        <f t="shared" si="640"/>
        <v>1</v>
      </c>
      <c r="N6563" s="190" t="str">
        <f t="shared" si="638"/>
        <v>JANEIRO</v>
      </c>
    </row>
    <row r="6564" spans="4:14" x14ac:dyDescent="0.25">
      <c r="D6564" s="119" t="s">
        <v>192</v>
      </c>
      <c r="H6564" s="141">
        <f t="shared" si="639"/>
        <v>0</v>
      </c>
      <c r="M6564" s="190">
        <f t="shared" si="640"/>
        <v>1</v>
      </c>
      <c r="N6564" s="190" t="str">
        <f t="shared" si="638"/>
        <v>JANEIRO</v>
      </c>
    </row>
    <row r="6565" spans="4:14" x14ac:dyDescent="0.25">
      <c r="D6565" s="119" t="s">
        <v>192</v>
      </c>
      <c r="H6565" s="141">
        <f t="shared" si="639"/>
        <v>0</v>
      </c>
      <c r="M6565" s="190">
        <f t="shared" si="640"/>
        <v>1</v>
      </c>
      <c r="N6565" s="190" t="str">
        <f t="shared" si="638"/>
        <v>JANEIRO</v>
      </c>
    </row>
    <row r="6566" spans="4:14" x14ac:dyDescent="0.25">
      <c r="D6566" s="119" t="s">
        <v>192</v>
      </c>
      <c r="H6566" s="141">
        <f t="shared" si="639"/>
        <v>0</v>
      </c>
      <c r="M6566" s="190">
        <f t="shared" si="640"/>
        <v>1</v>
      </c>
      <c r="N6566" s="190" t="str">
        <f t="shared" si="638"/>
        <v>JANEIRO</v>
      </c>
    </row>
    <row r="6567" spans="4:14" x14ac:dyDescent="0.25">
      <c r="D6567" s="119" t="s">
        <v>192</v>
      </c>
      <c r="H6567" s="141">
        <f t="shared" si="639"/>
        <v>0</v>
      </c>
      <c r="M6567" s="190">
        <f t="shared" si="640"/>
        <v>1</v>
      </c>
      <c r="N6567" s="190" t="str">
        <f t="shared" si="638"/>
        <v>JANEIRO</v>
      </c>
    </row>
    <row r="6568" spans="4:14" x14ac:dyDescent="0.25">
      <c r="D6568" s="119" t="s">
        <v>192</v>
      </c>
      <c r="H6568" s="141">
        <f t="shared" si="639"/>
        <v>0</v>
      </c>
      <c r="M6568" s="190">
        <f t="shared" si="640"/>
        <v>1</v>
      </c>
      <c r="N6568" s="190" t="str">
        <f t="shared" si="638"/>
        <v>JANEIRO</v>
      </c>
    </row>
    <row r="6569" spans="4:14" x14ac:dyDescent="0.25">
      <c r="D6569" s="119" t="s">
        <v>192</v>
      </c>
      <c r="H6569" s="141">
        <f t="shared" si="639"/>
        <v>0</v>
      </c>
      <c r="M6569" s="190">
        <f t="shared" si="640"/>
        <v>1</v>
      </c>
      <c r="N6569" s="190" t="str">
        <f t="shared" si="638"/>
        <v>JANEIRO</v>
      </c>
    </row>
    <row r="6570" spans="4:14" x14ac:dyDescent="0.25">
      <c r="D6570" s="119" t="s">
        <v>192</v>
      </c>
      <c r="H6570" s="141">
        <f t="shared" si="639"/>
        <v>0</v>
      </c>
      <c r="M6570" s="190">
        <f t="shared" si="640"/>
        <v>1</v>
      </c>
      <c r="N6570" s="190" t="str">
        <f t="shared" si="638"/>
        <v>JANEIRO</v>
      </c>
    </row>
    <row r="6571" spans="4:14" x14ac:dyDescent="0.25">
      <c r="D6571" s="119" t="s">
        <v>192</v>
      </c>
      <c r="H6571" s="141">
        <f t="shared" si="639"/>
        <v>0</v>
      </c>
      <c r="M6571" s="190">
        <f t="shared" si="640"/>
        <v>1</v>
      </c>
      <c r="N6571" s="190" t="str">
        <f t="shared" si="638"/>
        <v>JANEIRO</v>
      </c>
    </row>
    <row r="6572" spans="4:14" x14ac:dyDescent="0.25">
      <c r="D6572" s="119" t="s">
        <v>192</v>
      </c>
      <c r="H6572" s="141">
        <f t="shared" si="639"/>
        <v>0</v>
      </c>
      <c r="M6572" s="190">
        <f t="shared" si="640"/>
        <v>1</v>
      </c>
      <c r="N6572" s="190" t="str">
        <f t="shared" si="638"/>
        <v>JANEIRO</v>
      </c>
    </row>
    <row r="6573" spans="4:14" x14ac:dyDescent="0.25">
      <c r="D6573" s="119" t="s">
        <v>192</v>
      </c>
      <c r="H6573" s="141">
        <f t="shared" si="639"/>
        <v>0</v>
      </c>
      <c r="M6573" s="190">
        <f t="shared" si="640"/>
        <v>1</v>
      </c>
      <c r="N6573" s="190" t="str">
        <f t="shared" si="638"/>
        <v>JANEIRO</v>
      </c>
    </row>
    <row r="6574" spans="4:14" x14ac:dyDescent="0.25">
      <c r="D6574" s="119" t="s">
        <v>192</v>
      </c>
      <c r="H6574" s="141">
        <f t="shared" si="639"/>
        <v>0</v>
      </c>
      <c r="M6574" s="190">
        <f t="shared" si="640"/>
        <v>1</v>
      </c>
      <c r="N6574" s="190" t="str">
        <f t="shared" si="638"/>
        <v>JANEIRO</v>
      </c>
    </row>
    <row r="6575" spans="4:14" x14ac:dyDescent="0.25">
      <c r="D6575" s="119" t="s">
        <v>192</v>
      </c>
      <c r="H6575" s="141">
        <f t="shared" si="639"/>
        <v>0</v>
      </c>
      <c r="M6575" s="190">
        <f t="shared" si="640"/>
        <v>1</v>
      </c>
      <c r="N6575" s="190" t="str">
        <f t="shared" si="638"/>
        <v>JANEIRO</v>
      </c>
    </row>
    <row r="6576" spans="4:14" x14ac:dyDescent="0.25">
      <c r="D6576" s="119" t="s">
        <v>192</v>
      </c>
      <c r="H6576" s="141">
        <f t="shared" si="639"/>
        <v>0</v>
      </c>
      <c r="M6576" s="190">
        <f t="shared" si="640"/>
        <v>1</v>
      </c>
      <c r="N6576" s="190" t="str">
        <f t="shared" si="638"/>
        <v>JANEIRO</v>
      </c>
    </row>
    <row r="6577" spans="4:14" x14ac:dyDescent="0.25">
      <c r="D6577" s="119" t="s">
        <v>192</v>
      </c>
      <c r="H6577" s="141">
        <f t="shared" si="639"/>
        <v>0</v>
      </c>
      <c r="M6577" s="190">
        <f t="shared" si="640"/>
        <v>1</v>
      </c>
      <c r="N6577" s="190" t="str">
        <f t="shared" si="638"/>
        <v>JANEIRO</v>
      </c>
    </row>
    <row r="6578" spans="4:14" x14ac:dyDescent="0.25">
      <c r="D6578" s="119" t="s">
        <v>192</v>
      </c>
      <c r="H6578" s="141">
        <f t="shared" si="639"/>
        <v>0</v>
      </c>
      <c r="M6578" s="190">
        <f t="shared" si="640"/>
        <v>1</v>
      </c>
      <c r="N6578" s="190" t="str">
        <f t="shared" si="638"/>
        <v>JANEIRO</v>
      </c>
    </row>
    <row r="6579" spans="4:14" x14ac:dyDescent="0.25">
      <c r="D6579" s="119" t="s">
        <v>192</v>
      </c>
      <c r="H6579" s="141">
        <f t="shared" si="639"/>
        <v>0</v>
      </c>
      <c r="M6579" s="190">
        <f t="shared" si="640"/>
        <v>1</v>
      </c>
      <c r="N6579" s="190" t="str">
        <f t="shared" si="638"/>
        <v>JANEIRO</v>
      </c>
    </row>
    <row r="6580" spans="4:14" x14ac:dyDescent="0.25">
      <c r="D6580" s="119" t="s">
        <v>192</v>
      </c>
      <c r="H6580" s="141">
        <f t="shared" si="639"/>
        <v>0</v>
      </c>
      <c r="M6580" s="190">
        <f t="shared" si="640"/>
        <v>1</v>
      </c>
      <c r="N6580" s="190" t="str">
        <f t="shared" si="638"/>
        <v>JANEIRO</v>
      </c>
    </row>
    <row r="6581" spans="4:14" x14ac:dyDescent="0.25">
      <c r="D6581" s="119" t="s">
        <v>192</v>
      </c>
      <c r="H6581" s="141">
        <f t="shared" si="639"/>
        <v>0</v>
      </c>
      <c r="M6581" s="190">
        <f t="shared" si="640"/>
        <v>1</v>
      </c>
      <c r="N6581" s="190" t="str">
        <f t="shared" si="638"/>
        <v>JANEIRO</v>
      </c>
    </row>
    <row r="6582" spans="4:14" x14ac:dyDescent="0.25">
      <c r="D6582" s="119" t="s">
        <v>192</v>
      </c>
      <c r="H6582" s="141">
        <f t="shared" si="639"/>
        <v>0</v>
      </c>
      <c r="M6582" s="190">
        <f t="shared" si="640"/>
        <v>1</v>
      </c>
      <c r="N6582" s="190" t="str">
        <f t="shared" si="638"/>
        <v>JANEIRO</v>
      </c>
    </row>
    <row r="6583" spans="4:14" x14ac:dyDescent="0.25">
      <c r="D6583" s="119" t="s">
        <v>192</v>
      </c>
      <c r="H6583" s="141">
        <f t="shared" si="639"/>
        <v>0</v>
      </c>
      <c r="M6583" s="190">
        <f t="shared" si="640"/>
        <v>1</v>
      </c>
      <c r="N6583" s="190" t="str">
        <f t="shared" si="638"/>
        <v>JANEIRO</v>
      </c>
    </row>
    <row r="6584" spans="4:14" x14ac:dyDescent="0.25">
      <c r="D6584" s="119" t="s">
        <v>192</v>
      </c>
      <c r="H6584" s="141">
        <f t="shared" si="639"/>
        <v>0</v>
      </c>
      <c r="M6584" s="190">
        <f t="shared" si="640"/>
        <v>1</v>
      </c>
      <c r="N6584" s="190" t="str">
        <f t="shared" si="638"/>
        <v>JANEIRO</v>
      </c>
    </row>
    <row r="6585" spans="4:14" x14ac:dyDescent="0.25">
      <c r="D6585" s="119" t="s">
        <v>192</v>
      </c>
      <c r="H6585" s="141">
        <f t="shared" si="639"/>
        <v>0</v>
      </c>
      <c r="M6585" s="190">
        <f t="shared" si="640"/>
        <v>1</v>
      </c>
      <c r="N6585" s="190" t="str">
        <f t="shared" si="638"/>
        <v>JANEIRO</v>
      </c>
    </row>
    <row r="6586" spans="4:14" x14ac:dyDescent="0.25">
      <c r="D6586" s="119" t="s">
        <v>192</v>
      </c>
      <c r="H6586" s="141">
        <f t="shared" si="639"/>
        <v>0</v>
      </c>
      <c r="M6586" s="190">
        <f t="shared" si="640"/>
        <v>1</v>
      </c>
      <c r="N6586" s="190" t="str">
        <f t="shared" si="638"/>
        <v>JANEIRO</v>
      </c>
    </row>
    <row r="6587" spans="4:14" x14ac:dyDescent="0.25">
      <c r="D6587" s="119" t="s">
        <v>192</v>
      </c>
      <c r="H6587" s="141">
        <f t="shared" si="639"/>
        <v>0</v>
      </c>
      <c r="M6587" s="190">
        <f t="shared" si="640"/>
        <v>1</v>
      </c>
      <c r="N6587" s="190" t="str">
        <f t="shared" si="638"/>
        <v>JANEIRO</v>
      </c>
    </row>
    <row r="6588" spans="4:14" x14ac:dyDescent="0.25">
      <c r="D6588" s="119" t="s">
        <v>192</v>
      </c>
      <c r="H6588" s="141">
        <f t="shared" si="639"/>
        <v>0</v>
      </c>
      <c r="M6588" s="190">
        <f t="shared" si="640"/>
        <v>1</v>
      </c>
      <c r="N6588" s="190" t="str">
        <f t="shared" si="638"/>
        <v>JANEIRO</v>
      </c>
    </row>
    <row r="6589" spans="4:14" x14ac:dyDescent="0.25">
      <c r="D6589" s="119" t="s">
        <v>192</v>
      </c>
      <c r="H6589" s="141">
        <f t="shared" si="639"/>
        <v>0</v>
      </c>
      <c r="M6589" s="190">
        <f t="shared" si="640"/>
        <v>1</v>
      </c>
      <c r="N6589" s="190" t="str">
        <f t="shared" si="638"/>
        <v>JANEIRO</v>
      </c>
    </row>
    <row r="6590" spans="4:14" x14ac:dyDescent="0.25">
      <c r="D6590" s="119" t="s">
        <v>192</v>
      </c>
      <c r="H6590" s="141">
        <f t="shared" si="639"/>
        <v>0</v>
      </c>
      <c r="M6590" s="190">
        <f t="shared" si="640"/>
        <v>1</v>
      </c>
      <c r="N6590" s="190" t="str">
        <f t="shared" si="638"/>
        <v>JANEIRO</v>
      </c>
    </row>
    <row r="6591" spans="4:14" x14ac:dyDescent="0.25">
      <c r="D6591" s="119" t="s">
        <v>192</v>
      </c>
      <c r="H6591" s="141">
        <f t="shared" si="639"/>
        <v>0</v>
      </c>
      <c r="M6591" s="190">
        <f t="shared" si="640"/>
        <v>1</v>
      </c>
      <c r="N6591" s="190" t="str">
        <f t="shared" si="638"/>
        <v>JANEIRO</v>
      </c>
    </row>
    <row r="6592" spans="4:14" x14ac:dyDescent="0.25">
      <c r="D6592" s="119" t="s">
        <v>192</v>
      </c>
      <c r="H6592" s="141">
        <f t="shared" si="639"/>
        <v>0</v>
      </c>
      <c r="M6592" s="190">
        <f t="shared" si="640"/>
        <v>1</v>
      </c>
      <c r="N6592" s="190" t="str">
        <f t="shared" si="638"/>
        <v>JANEIRO</v>
      </c>
    </row>
    <row r="6593" spans="4:14" x14ac:dyDescent="0.25">
      <c r="D6593" s="119" t="s">
        <v>192</v>
      </c>
      <c r="H6593" s="141">
        <f t="shared" si="639"/>
        <v>0</v>
      </c>
      <c r="M6593" s="190">
        <f t="shared" si="640"/>
        <v>1</v>
      </c>
      <c r="N6593" s="190" t="str">
        <f t="shared" si="638"/>
        <v>JANEIRO</v>
      </c>
    </row>
    <row r="6594" spans="4:14" x14ac:dyDescent="0.25">
      <c r="D6594" s="119" t="s">
        <v>192</v>
      </c>
      <c r="H6594" s="141">
        <f t="shared" si="639"/>
        <v>0</v>
      </c>
      <c r="M6594" s="190">
        <f t="shared" si="640"/>
        <v>1</v>
      </c>
      <c r="N6594" s="190" t="str">
        <f t="shared" si="638"/>
        <v>JANEIRO</v>
      </c>
    </row>
    <row r="6595" spans="4:14" x14ac:dyDescent="0.25">
      <c r="D6595" s="119" t="s">
        <v>192</v>
      </c>
      <c r="H6595" s="141">
        <f t="shared" si="639"/>
        <v>0</v>
      </c>
      <c r="M6595" s="190">
        <f t="shared" si="640"/>
        <v>1</v>
      </c>
      <c r="N6595" s="190" t="str">
        <f t="shared" si="638"/>
        <v>JANEIRO</v>
      </c>
    </row>
    <row r="6596" spans="4:14" x14ac:dyDescent="0.25">
      <c r="D6596" s="119" t="s">
        <v>192</v>
      </c>
      <c r="H6596" s="141">
        <f t="shared" si="639"/>
        <v>0</v>
      </c>
      <c r="M6596" s="190">
        <f t="shared" si="640"/>
        <v>1</v>
      </c>
      <c r="N6596" s="190" t="str">
        <f t="shared" si="638"/>
        <v>JANEIRO</v>
      </c>
    </row>
    <row r="6597" spans="4:14" x14ac:dyDescent="0.25">
      <c r="D6597" s="119" t="s">
        <v>192</v>
      </c>
      <c r="H6597" s="141">
        <f t="shared" si="639"/>
        <v>0</v>
      </c>
      <c r="M6597" s="190">
        <f t="shared" si="640"/>
        <v>1</v>
      </c>
      <c r="N6597" s="190" t="str">
        <f t="shared" ref="N6597:N6660" si="641">IF(M6597=1,"JANEIRO",IF(M6597=2,"FEVEREIRO",IF(M6597=3,"MARÇO",IF(M6597=4,"ABRIL",IF(M6597=5,"MAIO",IF(M6597=6,"JUNHO",IF(M6597=7,"JULHO",IF(M6597=8,"AGOSTO",IF(M6597=9,"SETEMBRO",IF(M6597=10,"OUTUBRO",IF(M6597=11,"NOVEMBRO",IF(M6597=12,"DEZEMBRO",""))))))))))))</f>
        <v>JANEIRO</v>
      </c>
    </row>
    <row r="6598" spans="4:14" x14ac:dyDescent="0.25">
      <c r="D6598" s="119" t="s">
        <v>192</v>
      </c>
      <c r="H6598" s="141">
        <f t="shared" ref="H6598:H6661" si="642">IF(OR(I6598="",I6598=0),G6598,I6598)</f>
        <v>0</v>
      </c>
      <c r="M6598" s="190">
        <f t="shared" ref="M6598:M6661" si="643">IFERROR(MONTH(O6598),"")</f>
        <v>1</v>
      </c>
      <c r="N6598" s="190" t="str">
        <f t="shared" si="641"/>
        <v>JANEIRO</v>
      </c>
    </row>
    <row r="6599" spans="4:14" x14ac:dyDescent="0.25">
      <c r="D6599" s="119" t="s">
        <v>192</v>
      </c>
      <c r="H6599" s="141">
        <f t="shared" si="642"/>
        <v>0</v>
      </c>
      <c r="M6599" s="190">
        <f t="shared" si="643"/>
        <v>1</v>
      </c>
      <c r="N6599" s="190" t="str">
        <f t="shared" si="641"/>
        <v>JANEIRO</v>
      </c>
    </row>
    <row r="6600" spans="4:14" x14ac:dyDescent="0.25">
      <c r="D6600" s="119" t="s">
        <v>192</v>
      </c>
      <c r="H6600" s="141">
        <f t="shared" si="642"/>
        <v>0</v>
      </c>
      <c r="M6600" s="190">
        <f t="shared" si="643"/>
        <v>1</v>
      </c>
      <c r="N6600" s="190" t="str">
        <f t="shared" si="641"/>
        <v>JANEIRO</v>
      </c>
    </row>
    <row r="6601" spans="4:14" x14ac:dyDescent="0.25">
      <c r="D6601" s="119" t="s">
        <v>192</v>
      </c>
      <c r="H6601" s="141">
        <f t="shared" si="642"/>
        <v>0</v>
      </c>
      <c r="M6601" s="190">
        <f t="shared" si="643"/>
        <v>1</v>
      </c>
      <c r="N6601" s="190" t="str">
        <f t="shared" si="641"/>
        <v>JANEIRO</v>
      </c>
    </row>
    <row r="6602" spans="4:14" x14ac:dyDescent="0.25">
      <c r="D6602" s="119" t="s">
        <v>192</v>
      </c>
      <c r="H6602" s="141">
        <f t="shared" si="642"/>
        <v>0</v>
      </c>
      <c r="M6602" s="190">
        <f t="shared" si="643"/>
        <v>1</v>
      </c>
      <c r="N6602" s="190" t="str">
        <f t="shared" si="641"/>
        <v>JANEIRO</v>
      </c>
    </row>
    <row r="6603" spans="4:14" x14ac:dyDescent="0.25">
      <c r="D6603" s="119" t="s">
        <v>192</v>
      </c>
      <c r="H6603" s="141">
        <f t="shared" si="642"/>
        <v>0</v>
      </c>
      <c r="M6603" s="190">
        <f t="shared" si="643"/>
        <v>1</v>
      </c>
      <c r="N6603" s="190" t="str">
        <f t="shared" si="641"/>
        <v>JANEIRO</v>
      </c>
    </row>
    <row r="6604" spans="4:14" x14ac:dyDescent="0.25">
      <c r="D6604" s="119" t="s">
        <v>192</v>
      </c>
      <c r="H6604" s="141">
        <f t="shared" si="642"/>
        <v>0</v>
      </c>
      <c r="M6604" s="190">
        <f t="shared" si="643"/>
        <v>1</v>
      </c>
      <c r="N6604" s="190" t="str">
        <f t="shared" si="641"/>
        <v>JANEIRO</v>
      </c>
    </row>
    <row r="6605" spans="4:14" x14ac:dyDescent="0.25">
      <c r="D6605" s="119" t="s">
        <v>192</v>
      </c>
      <c r="H6605" s="141">
        <f t="shared" si="642"/>
        <v>0</v>
      </c>
      <c r="M6605" s="190">
        <f t="shared" si="643"/>
        <v>1</v>
      </c>
      <c r="N6605" s="190" t="str">
        <f t="shared" si="641"/>
        <v>JANEIRO</v>
      </c>
    </row>
    <row r="6606" spans="4:14" x14ac:dyDescent="0.25">
      <c r="D6606" s="119" t="s">
        <v>192</v>
      </c>
      <c r="H6606" s="141">
        <f t="shared" si="642"/>
        <v>0</v>
      </c>
      <c r="M6606" s="190">
        <f t="shared" si="643"/>
        <v>1</v>
      </c>
      <c r="N6606" s="190" t="str">
        <f t="shared" si="641"/>
        <v>JANEIRO</v>
      </c>
    </row>
    <row r="6607" spans="4:14" x14ac:dyDescent="0.25">
      <c r="D6607" s="119" t="s">
        <v>192</v>
      </c>
      <c r="H6607" s="141">
        <f t="shared" si="642"/>
        <v>0</v>
      </c>
      <c r="M6607" s="190">
        <f t="shared" si="643"/>
        <v>1</v>
      </c>
      <c r="N6607" s="190" t="str">
        <f t="shared" si="641"/>
        <v>JANEIRO</v>
      </c>
    </row>
    <row r="6608" spans="4:14" x14ac:dyDescent="0.25">
      <c r="D6608" s="119" t="s">
        <v>192</v>
      </c>
      <c r="H6608" s="141">
        <f t="shared" si="642"/>
        <v>0</v>
      </c>
      <c r="M6608" s="190">
        <f t="shared" si="643"/>
        <v>1</v>
      </c>
      <c r="N6608" s="190" t="str">
        <f t="shared" si="641"/>
        <v>JANEIRO</v>
      </c>
    </row>
    <row r="6609" spans="4:14" x14ac:dyDescent="0.25">
      <c r="D6609" s="119" t="s">
        <v>192</v>
      </c>
      <c r="H6609" s="141">
        <f t="shared" si="642"/>
        <v>0</v>
      </c>
      <c r="M6609" s="190">
        <f t="shared" si="643"/>
        <v>1</v>
      </c>
      <c r="N6609" s="190" t="str">
        <f t="shared" si="641"/>
        <v>JANEIRO</v>
      </c>
    </row>
    <row r="6610" spans="4:14" x14ac:dyDescent="0.25">
      <c r="D6610" s="119" t="s">
        <v>192</v>
      </c>
      <c r="H6610" s="141">
        <f t="shared" si="642"/>
        <v>0</v>
      </c>
      <c r="M6610" s="190">
        <f t="shared" si="643"/>
        <v>1</v>
      </c>
      <c r="N6610" s="190" t="str">
        <f t="shared" si="641"/>
        <v>JANEIRO</v>
      </c>
    </row>
    <row r="6611" spans="4:14" x14ac:dyDescent="0.25">
      <c r="D6611" s="119" t="s">
        <v>192</v>
      </c>
      <c r="H6611" s="141">
        <f t="shared" si="642"/>
        <v>0</v>
      </c>
      <c r="M6611" s="190">
        <f t="shared" si="643"/>
        <v>1</v>
      </c>
      <c r="N6611" s="190" t="str">
        <f t="shared" si="641"/>
        <v>JANEIRO</v>
      </c>
    </row>
    <row r="6612" spans="4:14" x14ac:dyDescent="0.25">
      <c r="D6612" s="119" t="s">
        <v>192</v>
      </c>
      <c r="H6612" s="141">
        <f t="shared" si="642"/>
        <v>0</v>
      </c>
      <c r="M6612" s="190">
        <f t="shared" si="643"/>
        <v>1</v>
      </c>
      <c r="N6612" s="190" t="str">
        <f t="shared" si="641"/>
        <v>JANEIRO</v>
      </c>
    </row>
    <row r="6613" spans="4:14" x14ac:dyDescent="0.25">
      <c r="D6613" s="119" t="s">
        <v>192</v>
      </c>
      <c r="H6613" s="141">
        <f t="shared" si="642"/>
        <v>0</v>
      </c>
      <c r="M6613" s="190">
        <f t="shared" si="643"/>
        <v>1</v>
      </c>
      <c r="N6613" s="190" t="str">
        <f t="shared" si="641"/>
        <v>JANEIRO</v>
      </c>
    </row>
    <row r="6614" spans="4:14" x14ac:dyDescent="0.25">
      <c r="D6614" s="119" t="s">
        <v>192</v>
      </c>
      <c r="H6614" s="141">
        <f t="shared" si="642"/>
        <v>0</v>
      </c>
      <c r="M6614" s="190">
        <f t="shared" si="643"/>
        <v>1</v>
      </c>
      <c r="N6614" s="190" t="str">
        <f t="shared" si="641"/>
        <v>JANEIRO</v>
      </c>
    </row>
    <row r="6615" spans="4:14" x14ac:dyDescent="0.25">
      <c r="D6615" s="119" t="s">
        <v>192</v>
      </c>
      <c r="H6615" s="141">
        <f t="shared" si="642"/>
        <v>0</v>
      </c>
      <c r="M6615" s="190">
        <f t="shared" si="643"/>
        <v>1</v>
      </c>
      <c r="N6615" s="190" t="str">
        <f t="shared" si="641"/>
        <v>JANEIRO</v>
      </c>
    </row>
    <row r="6616" spans="4:14" x14ac:dyDescent="0.25">
      <c r="D6616" s="119" t="s">
        <v>192</v>
      </c>
      <c r="H6616" s="141">
        <f t="shared" si="642"/>
        <v>0</v>
      </c>
      <c r="M6616" s="190">
        <f t="shared" si="643"/>
        <v>1</v>
      </c>
      <c r="N6616" s="190" t="str">
        <f t="shared" si="641"/>
        <v>JANEIRO</v>
      </c>
    </row>
    <row r="6617" spans="4:14" x14ac:dyDescent="0.25">
      <c r="D6617" s="119" t="s">
        <v>192</v>
      </c>
      <c r="H6617" s="141">
        <f t="shared" si="642"/>
        <v>0</v>
      </c>
      <c r="M6617" s="190">
        <f t="shared" si="643"/>
        <v>1</v>
      </c>
      <c r="N6617" s="190" t="str">
        <f t="shared" si="641"/>
        <v>JANEIRO</v>
      </c>
    </row>
    <row r="6618" spans="4:14" x14ac:dyDescent="0.25">
      <c r="D6618" s="119" t="s">
        <v>192</v>
      </c>
      <c r="H6618" s="141">
        <f t="shared" si="642"/>
        <v>0</v>
      </c>
      <c r="M6618" s="190">
        <f t="shared" si="643"/>
        <v>1</v>
      </c>
      <c r="N6618" s="190" t="str">
        <f t="shared" si="641"/>
        <v>JANEIRO</v>
      </c>
    </row>
    <row r="6619" spans="4:14" x14ac:dyDescent="0.25">
      <c r="D6619" s="119" t="s">
        <v>192</v>
      </c>
      <c r="H6619" s="141">
        <f t="shared" si="642"/>
        <v>0</v>
      </c>
      <c r="M6619" s="190">
        <f t="shared" si="643"/>
        <v>1</v>
      </c>
      <c r="N6619" s="190" t="str">
        <f t="shared" si="641"/>
        <v>JANEIRO</v>
      </c>
    </row>
    <row r="6620" spans="4:14" x14ac:dyDescent="0.25">
      <c r="D6620" s="119" t="s">
        <v>192</v>
      </c>
      <c r="H6620" s="141">
        <f t="shared" si="642"/>
        <v>0</v>
      </c>
      <c r="M6620" s="190">
        <f t="shared" si="643"/>
        <v>1</v>
      </c>
      <c r="N6620" s="190" t="str">
        <f t="shared" si="641"/>
        <v>JANEIRO</v>
      </c>
    </row>
    <row r="6621" spans="4:14" x14ac:dyDescent="0.25">
      <c r="D6621" s="119" t="s">
        <v>192</v>
      </c>
      <c r="H6621" s="141">
        <f t="shared" si="642"/>
        <v>0</v>
      </c>
      <c r="M6621" s="190">
        <f t="shared" si="643"/>
        <v>1</v>
      </c>
      <c r="N6621" s="190" t="str">
        <f t="shared" si="641"/>
        <v>JANEIRO</v>
      </c>
    </row>
    <row r="6622" spans="4:14" x14ac:dyDescent="0.25">
      <c r="D6622" s="119" t="s">
        <v>192</v>
      </c>
      <c r="H6622" s="141">
        <f t="shared" si="642"/>
        <v>0</v>
      </c>
      <c r="M6622" s="190">
        <f t="shared" si="643"/>
        <v>1</v>
      </c>
      <c r="N6622" s="190" t="str">
        <f t="shared" si="641"/>
        <v>JANEIRO</v>
      </c>
    </row>
    <row r="6623" spans="4:14" x14ac:dyDescent="0.25">
      <c r="D6623" s="119" t="s">
        <v>192</v>
      </c>
      <c r="H6623" s="141">
        <f t="shared" si="642"/>
        <v>0</v>
      </c>
      <c r="M6623" s="190">
        <f t="shared" si="643"/>
        <v>1</v>
      </c>
      <c r="N6623" s="190" t="str">
        <f t="shared" si="641"/>
        <v>JANEIRO</v>
      </c>
    </row>
    <row r="6624" spans="4:14" x14ac:dyDescent="0.25">
      <c r="D6624" s="119" t="s">
        <v>192</v>
      </c>
      <c r="H6624" s="141">
        <f t="shared" si="642"/>
        <v>0</v>
      </c>
      <c r="M6624" s="190">
        <f t="shared" si="643"/>
        <v>1</v>
      </c>
      <c r="N6624" s="190" t="str">
        <f t="shared" si="641"/>
        <v>JANEIRO</v>
      </c>
    </row>
    <row r="6625" spans="4:14" x14ac:dyDescent="0.25">
      <c r="D6625" s="119" t="s">
        <v>192</v>
      </c>
      <c r="H6625" s="141">
        <f t="shared" si="642"/>
        <v>0</v>
      </c>
      <c r="M6625" s="190">
        <f t="shared" si="643"/>
        <v>1</v>
      </c>
      <c r="N6625" s="190" t="str">
        <f t="shared" si="641"/>
        <v>JANEIRO</v>
      </c>
    </row>
    <row r="6626" spans="4:14" x14ac:dyDescent="0.25">
      <c r="D6626" s="119" t="s">
        <v>192</v>
      </c>
      <c r="H6626" s="141">
        <f t="shared" si="642"/>
        <v>0</v>
      </c>
      <c r="M6626" s="190">
        <f t="shared" si="643"/>
        <v>1</v>
      </c>
      <c r="N6626" s="190" t="str">
        <f t="shared" si="641"/>
        <v>JANEIRO</v>
      </c>
    </row>
    <row r="6627" spans="4:14" x14ac:dyDescent="0.25">
      <c r="D6627" s="119" t="s">
        <v>192</v>
      </c>
      <c r="H6627" s="141">
        <f t="shared" si="642"/>
        <v>0</v>
      </c>
      <c r="M6627" s="190">
        <f t="shared" si="643"/>
        <v>1</v>
      </c>
      <c r="N6627" s="190" t="str">
        <f t="shared" si="641"/>
        <v>JANEIRO</v>
      </c>
    </row>
    <row r="6628" spans="4:14" x14ac:dyDescent="0.25">
      <c r="D6628" s="119" t="s">
        <v>192</v>
      </c>
      <c r="H6628" s="141">
        <f t="shared" si="642"/>
        <v>0</v>
      </c>
      <c r="M6628" s="190">
        <f t="shared" si="643"/>
        <v>1</v>
      </c>
      <c r="N6628" s="190" t="str">
        <f t="shared" si="641"/>
        <v>JANEIRO</v>
      </c>
    </row>
    <row r="6629" spans="4:14" x14ac:dyDescent="0.25">
      <c r="D6629" s="119" t="s">
        <v>192</v>
      </c>
      <c r="H6629" s="141">
        <f t="shared" si="642"/>
        <v>0</v>
      </c>
      <c r="M6629" s="190">
        <f t="shared" si="643"/>
        <v>1</v>
      </c>
      <c r="N6629" s="190" t="str">
        <f t="shared" si="641"/>
        <v>JANEIRO</v>
      </c>
    </row>
    <row r="6630" spans="4:14" x14ac:dyDescent="0.25">
      <c r="D6630" s="119" t="s">
        <v>192</v>
      </c>
      <c r="H6630" s="141">
        <f t="shared" si="642"/>
        <v>0</v>
      </c>
      <c r="M6630" s="190">
        <f t="shared" si="643"/>
        <v>1</v>
      </c>
      <c r="N6630" s="190" t="str">
        <f t="shared" si="641"/>
        <v>JANEIRO</v>
      </c>
    </row>
    <row r="6631" spans="4:14" x14ac:dyDescent="0.25">
      <c r="D6631" s="119" t="s">
        <v>192</v>
      </c>
      <c r="H6631" s="141">
        <f t="shared" si="642"/>
        <v>0</v>
      </c>
      <c r="M6631" s="190">
        <f t="shared" si="643"/>
        <v>1</v>
      </c>
      <c r="N6631" s="190" t="str">
        <f t="shared" si="641"/>
        <v>JANEIRO</v>
      </c>
    </row>
    <row r="6632" spans="4:14" x14ac:dyDescent="0.25">
      <c r="D6632" s="119" t="s">
        <v>192</v>
      </c>
      <c r="H6632" s="141">
        <f t="shared" si="642"/>
        <v>0</v>
      </c>
      <c r="M6632" s="190">
        <f t="shared" si="643"/>
        <v>1</v>
      </c>
      <c r="N6632" s="190" t="str">
        <f t="shared" si="641"/>
        <v>JANEIRO</v>
      </c>
    </row>
    <row r="6633" spans="4:14" x14ac:dyDescent="0.25">
      <c r="D6633" s="119" t="s">
        <v>192</v>
      </c>
      <c r="H6633" s="141">
        <f t="shared" si="642"/>
        <v>0</v>
      </c>
      <c r="M6633" s="190">
        <f t="shared" si="643"/>
        <v>1</v>
      </c>
      <c r="N6633" s="190" t="str">
        <f t="shared" si="641"/>
        <v>JANEIRO</v>
      </c>
    </row>
    <row r="6634" spans="4:14" x14ac:dyDescent="0.25">
      <c r="D6634" s="119" t="s">
        <v>192</v>
      </c>
      <c r="H6634" s="141">
        <f t="shared" si="642"/>
        <v>0</v>
      </c>
      <c r="M6634" s="190">
        <f t="shared" si="643"/>
        <v>1</v>
      </c>
      <c r="N6634" s="190" t="str">
        <f t="shared" si="641"/>
        <v>JANEIRO</v>
      </c>
    </row>
    <row r="6635" spans="4:14" x14ac:dyDescent="0.25">
      <c r="D6635" s="119" t="s">
        <v>192</v>
      </c>
      <c r="H6635" s="141">
        <f t="shared" si="642"/>
        <v>0</v>
      </c>
      <c r="M6635" s="190">
        <f t="shared" si="643"/>
        <v>1</v>
      </c>
      <c r="N6635" s="190" t="str">
        <f t="shared" si="641"/>
        <v>JANEIRO</v>
      </c>
    </row>
    <row r="6636" spans="4:14" x14ac:dyDescent="0.25">
      <c r="D6636" s="119" t="s">
        <v>192</v>
      </c>
      <c r="H6636" s="141">
        <f t="shared" si="642"/>
        <v>0</v>
      </c>
      <c r="M6636" s="190">
        <f t="shared" si="643"/>
        <v>1</v>
      </c>
      <c r="N6636" s="190" t="str">
        <f t="shared" si="641"/>
        <v>JANEIRO</v>
      </c>
    </row>
    <row r="6637" spans="4:14" x14ac:dyDescent="0.25">
      <c r="D6637" s="119" t="s">
        <v>192</v>
      </c>
      <c r="H6637" s="141">
        <f t="shared" si="642"/>
        <v>0</v>
      </c>
      <c r="M6637" s="190">
        <f t="shared" si="643"/>
        <v>1</v>
      </c>
      <c r="N6637" s="190" t="str">
        <f t="shared" si="641"/>
        <v>JANEIRO</v>
      </c>
    </row>
    <row r="6638" spans="4:14" x14ac:dyDescent="0.25">
      <c r="D6638" s="119" t="s">
        <v>192</v>
      </c>
      <c r="H6638" s="141">
        <f t="shared" si="642"/>
        <v>0</v>
      </c>
      <c r="M6638" s="190">
        <f t="shared" si="643"/>
        <v>1</v>
      </c>
      <c r="N6638" s="190" t="str">
        <f t="shared" si="641"/>
        <v>JANEIRO</v>
      </c>
    </row>
    <row r="6639" spans="4:14" x14ac:dyDescent="0.25">
      <c r="D6639" s="119" t="s">
        <v>192</v>
      </c>
      <c r="H6639" s="141">
        <f t="shared" si="642"/>
        <v>0</v>
      </c>
      <c r="M6639" s="190">
        <f t="shared" si="643"/>
        <v>1</v>
      </c>
      <c r="N6639" s="190" t="str">
        <f t="shared" si="641"/>
        <v>JANEIRO</v>
      </c>
    </row>
    <row r="6640" spans="4:14" x14ac:dyDescent="0.25">
      <c r="D6640" s="119" t="s">
        <v>192</v>
      </c>
      <c r="H6640" s="141">
        <f t="shared" si="642"/>
        <v>0</v>
      </c>
      <c r="M6640" s="190">
        <f t="shared" si="643"/>
        <v>1</v>
      </c>
      <c r="N6640" s="190" t="str">
        <f t="shared" si="641"/>
        <v>JANEIRO</v>
      </c>
    </row>
    <row r="6641" spans="4:14" x14ac:dyDescent="0.25">
      <c r="D6641" s="119" t="s">
        <v>192</v>
      </c>
      <c r="H6641" s="141">
        <f t="shared" si="642"/>
        <v>0</v>
      </c>
      <c r="M6641" s="190">
        <f t="shared" si="643"/>
        <v>1</v>
      </c>
      <c r="N6641" s="190" t="str">
        <f t="shared" si="641"/>
        <v>JANEIRO</v>
      </c>
    </row>
    <row r="6642" spans="4:14" x14ac:dyDescent="0.25">
      <c r="D6642" s="119" t="s">
        <v>192</v>
      </c>
      <c r="H6642" s="141">
        <f t="shared" si="642"/>
        <v>0</v>
      </c>
      <c r="M6642" s="190">
        <f t="shared" si="643"/>
        <v>1</v>
      </c>
      <c r="N6642" s="190" t="str">
        <f t="shared" si="641"/>
        <v>JANEIRO</v>
      </c>
    </row>
    <row r="6643" spans="4:14" x14ac:dyDescent="0.25">
      <c r="D6643" s="119" t="s">
        <v>192</v>
      </c>
      <c r="H6643" s="141">
        <f t="shared" si="642"/>
        <v>0</v>
      </c>
      <c r="M6643" s="190">
        <f t="shared" si="643"/>
        <v>1</v>
      </c>
      <c r="N6643" s="190" t="str">
        <f t="shared" si="641"/>
        <v>JANEIRO</v>
      </c>
    </row>
    <row r="6644" spans="4:14" x14ac:dyDescent="0.25">
      <c r="D6644" s="119" t="s">
        <v>192</v>
      </c>
      <c r="H6644" s="141">
        <f t="shared" si="642"/>
        <v>0</v>
      </c>
      <c r="M6644" s="190">
        <f t="shared" si="643"/>
        <v>1</v>
      </c>
      <c r="N6644" s="190" t="str">
        <f t="shared" si="641"/>
        <v>JANEIRO</v>
      </c>
    </row>
    <row r="6645" spans="4:14" x14ac:dyDescent="0.25">
      <c r="D6645" s="119" t="s">
        <v>192</v>
      </c>
      <c r="H6645" s="141">
        <f t="shared" si="642"/>
        <v>0</v>
      </c>
      <c r="M6645" s="190">
        <f t="shared" si="643"/>
        <v>1</v>
      </c>
      <c r="N6645" s="190" t="str">
        <f t="shared" si="641"/>
        <v>JANEIRO</v>
      </c>
    </row>
    <row r="6646" spans="4:14" x14ac:dyDescent="0.25">
      <c r="D6646" s="119" t="s">
        <v>192</v>
      </c>
      <c r="H6646" s="141">
        <f t="shared" si="642"/>
        <v>0</v>
      </c>
      <c r="M6646" s="190">
        <f t="shared" si="643"/>
        <v>1</v>
      </c>
      <c r="N6646" s="190" t="str">
        <f t="shared" si="641"/>
        <v>JANEIRO</v>
      </c>
    </row>
    <row r="6647" spans="4:14" x14ac:dyDescent="0.25">
      <c r="D6647" s="119" t="s">
        <v>192</v>
      </c>
      <c r="H6647" s="141">
        <f t="shared" si="642"/>
        <v>0</v>
      </c>
      <c r="M6647" s="190">
        <f t="shared" si="643"/>
        <v>1</v>
      </c>
      <c r="N6647" s="190" t="str">
        <f t="shared" si="641"/>
        <v>JANEIRO</v>
      </c>
    </row>
    <row r="6648" spans="4:14" x14ac:dyDescent="0.25">
      <c r="D6648" s="119" t="s">
        <v>192</v>
      </c>
      <c r="H6648" s="141">
        <f t="shared" si="642"/>
        <v>0</v>
      </c>
      <c r="M6648" s="190">
        <f t="shared" si="643"/>
        <v>1</v>
      </c>
      <c r="N6648" s="190" t="str">
        <f t="shared" si="641"/>
        <v>JANEIRO</v>
      </c>
    </row>
    <row r="6649" spans="4:14" x14ac:dyDescent="0.25">
      <c r="D6649" s="119" t="s">
        <v>192</v>
      </c>
      <c r="H6649" s="141">
        <f t="shared" si="642"/>
        <v>0</v>
      </c>
      <c r="M6649" s="190">
        <f t="shared" si="643"/>
        <v>1</v>
      </c>
      <c r="N6649" s="190" t="str">
        <f t="shared" si="641"/>
        <v>JANEIRO</v>
      </c>
    </row>
    <row r="6650" spans="4:14" x14ac:dyDescent="0.25">
      <c r="D6650" s="119" t="s">
        <v>192</v>
      </c>
      <c r="H6650" s="141">
        <f t="shared" si="642"/>
        <v>0</v>
      </c>
      <c r="M6650" s="190">
        <f t="shared" si="643"/>
        <v>1</v>
      </c>
      <c r="N6650" s="190" t="str">
        <f t="shared" si="641"/>
        <v>JANEIRO</v>
      </c>
    </row>
    <row r="6651" spans="4:14" x14ac:dyDescent="0.25">
      <c r="D6651" s="119" t="s">
        <v>192</v>
      </c>
      <c r="H6651" s="141">
        <f t="shared" si="642"/>
        <v>0</v>
      </c>
      <c r="M6651" s="190">
        <f t="shared" si="643"/>
        <v>1</v>
      </c>
      <c r="N6651" s="190" t="str">
        <f t="shared" si="641"/>
        <v>JANEIRO</v>
      </c>
    </row>
    <row r="6652" spans="4:14" x14ac:dyDescent="0.25">
      <c r="D6652" s="119" t="s">
        <v>192</v>
      </c>
      <c r="H6652" s="141">
        <f t="shared" si="642"/>
        <v>0</v>
      </c>
      <c r="M6652" s="190">
        <f t="shared" si="643"/>
        <v>1</v>
      </c>
      <c r="N6652" s="190" t="str">
        <f t="shared" si="641"/>
        <v>JANEIRO</v>
      </c>
    </row>
    <row r="6653" spans="4:14" x14ac:dyDescent="0.25">
      <c r="D6653" s="119" t="s">
        <v>192</v>
      </c>
      <c r="H6653" s="141">
        <f t="shared" si="642"/>
        <v>0</v>
      </c>
      <c r="M6653" s="190">
        <f t="shared" si="643"/>
        <v>1</v>
      </c>
      <c r="N6653" s="190" t="str">
        <f t="shared" si="641"/>
        <v>JANEIRO</v>
      </c>
    </row>
    <row r="6654" spans="4:14" x14ac:dyDescent="0.25">
      <c r="D6654" s="119" t="s">
        <v>192</v>
      </c>
      <c r="H6654" s="141">
        <f t="shared" si="642"/>
        <v>0</v>
      </c>
      <c r="M6654" s="190">
        <f t="shared" si="643"/>
        <v>1</v>
      </c>
      <c r="N6654" s="190" t="str">
        <f t="shared" si="641"/>
        <v>JANEIRO</v>
      </c>
    </row>
    <row r="6655" spans="4:14" x14ac:dyDescent="0.25">
      <c r="D6655" s="119" t="s">
        <v>192</v>
      </c>
      <c r="H6655" s="141">
        <f t="shared" si="642"/>
        <v>0</v>
      </c>
      <c r="M6655" s="190">
        <f t="shared" si="643"/>
        <v>1</v>
      </c>
      <c r="N6655" s="190" t="str">
        <f t="shared" si="641"/>
        <v>JANEIRO</v>
      </c>
    </row>
    <row r="6656" spans="4:14" x14ac:dyDescent="0.25">
      <c r="D6656" s="119" t="s">
        <v>192</v>
      </c>
      <c r="H6656" s="141">
        <f t="shared" si="642"/>
        <v>0</v>
      </c>
      <c r="M6656" s="190">
        <f t="shared" si="643"/>
        <v>1</v>
      </c>
      <c r="N6656" s="190" t="str">
        <f t="shared" si="641"/>
        <v>JANEIRO</v>
      </c>
    </row>
    <row r="6657" spans="4:14" x14ac:dyDescent="0.25">
      <c r="D6657" s="119" t="s">
        <v>192</v>
      </c>
      <c r="H6657" s="141">
        <f t="shared" si="642"/>
        <v>0</v>
      </c>
      <c r="M6657" s="190">
        <f t="shared" si="643"/>
        <v>1</v>
      </c>
      <c r="N6657" s="190" t="str">
        <f t="shared" si="641"/>
        <v>JANEIRO</v>
      </c>
    </row>
    <row r="6658" spans="4:14" x14ac:dyDescent="0.25">
      <c r="D6658" s="119" t="s">
        <v>192</v>
      </c>
      <c r="H6658" s="141">
        <f t="shared" si="642"/>
        <v>0</v>
      </c>
      <c r="M6658" s="190">
        <f t="shared" si="643"/>
        <v>1</v>
      </c>
      <c r="N6658" s="190" t="str">
        <f t="shared" si="641"/>
        <v>JANEIRO</v>
      </c>
    </row>
    <row r="6659" spans="4:14" x14ac:dyDescent="0.25">
      <c r="D6659" s="119" t="s">
        <v>192</v>
      </c>
      <c r="H6659" s="141">
        <f t="shared" si="642"/>
        <v>0</v>
      </c>
      <c r="M6659" s="190">
        <f t="shared" si="643"/>
        <v>1</v>
      </c>
      <c r="N6659" s="190" t="str">
        <f t="shared" si="641"/>
        <v>JANEIRO</v>
      </c>
    </row>
    <row r="6660" spans="4:14" x14ac:dyDescent="0.25">
      <c r="D6660" s="119" t="s">
        <v>192</v>
      </c>
      <c r="H6660" s="141">
        <f t="shared" si="642"/>
        <v>0</v>
      </c>
      <c r="M6660" s="190">
        <f t="shared" si="643"/>
        <v>1</v>
      </c>
      <c r="N6660" s="190" t="str">
        <f t="shared" si="641"/>
        <v>JANEIRO</v>
      </c>
    </row>
    <row r="6661" spans="4:14" x14ac:dyDescent="0.25">
      <c r="D6661" s="119" t="s">
        <v>192</v>
      </c>
      <c r="H6661" s="141">
        <f t="shared" si="642"/>
        <v>0</v>
      </c>
      <c r="M6661" s="190">
        <f t="shared" si="643"/>
        <v>1</v>
      </c>
      <c r="N6661" s="190" t="str">
        <f t="shared" ref="N6661:N6724" si="644">IF(M6661=1,"JANEIRO",IF(M6661=2,"FEVEREIRO",IF(M6661=3,"MARÇO",IF(M6661=4,"ABRIL",IF(M6661=5,"MAIO",IF(M6661=6,"JUNHO",IF(M6661=7,"JULHO",IF(M6661=8,"AGOSTO",IF(M6661=9,"SETEMBRO",IF(M6661=10,"OUTUBRO",IF(M6661=11,"NOVEMBRO",IF(M6661=12,"DEZEMBRO",""))))))))))))</f>
        <v>JANEIRO</v>
      </c>
    </row>
    <row r="6662" spans="4:14" x14ac:dyDescent="0.25">
      <c r="D6662" s="119" t="s">
        <v>192</v>
      </c>
      <c r="H6662" s="141">
        <f t="shared" ref="H6662:H6725" si="645">IF(OR(I6662="",I6662=0),G6662,I6662)</f>
        <v>0</v>
      </c>
      <c r="M6662" s="190">
        <f t="shared" ref="M6662:M6725" si="646">IFERROR(MONTH(O6662),"")</f>
        <v>1</v>
      </c>
      <c r="N6662" s="190" t="str">
        <f t="shared" si="644"/>
        <v>JANEIRO</v>
      </c>
    </row>
    <row r="6663" spans="4:14" x14ac:dyDescent="0.25">
      <c r="D6663" s="119" t="s">
        <v>192</v>
      </c>
      <c r="H6663" s="141">
        <f t="shared" si="645"/>
        <v>0</v>
      </c>
      <c r="M6663" s="190">
        <f t="shared" si="646"/>
        <v>1</v>
      </c>
      <c r="N6663" s="190" t="str">
        <f t="shared" si="644"/>
        <v>JANEIRO</v>
      </c>
    </row>
    <row r="6664" spans="4:14" x14ac:dyDescent="0.25">
      <c r="D6664" s="119" t="s">
        <v>192</v>
      </c>
      <c r="H6664" s="141">
        <f t="shared" si="645"/>
        <v>0</v>
      </c>
      <c r="M6664" s="190">
        <f t="shared" si="646"/>
        <v>1</v>
      </c>
      <c r="N6664" s="190" t="str">
        <f t="shared" si="644"/>
        <v>JANEIRO</v>
      </c>
    </row>
    <row r="6665" spans="4:14" x14ac:dyDescent="0.25">
      <c r="D6665" s="119" t="s">
        <v>192</v>
      </c>
      <c r="H6665" s="141">
        <f t="shared" si="645"/>
        <v>0</v>
      </c>
      <c r="M6665" s="190">
        <f t="shared" si="646"/>
        <v>1</v>
      </c>
      <c r="N6665" s="190" t="str">
        <f t="shared" si="644"/>
        <v>JANEIRO</v>
      </c>
    </row>
    <row r="6666" spans="4:14" x14ac:dyDescent="0.25">
      <c r="D6666" s="119" t="s">
        <v>192</v>
      </c>
      <c r="H6666" s="141">
        <f t="shared" si="645"/>
        <v>0</v>
      </c>
      <c r="M6666" s="190">
        <f t="shared" si="646"/>
        <v>1</v>
      </c>
      <c r="N6666" s="190" t="str">
        <f t="shared" si="644"/>
        <v>JANEIRO</v>
      </c>
    </row>
    <row r="6667" spans="4:14" x14ac:dyDescent="0.25">
      <c r="D6667" s="119" t="s">
        <v>192</v>
      </c>
      <c r="H6667" s="141">
        <f t="shared" si="645"/>
        <v>0</v>
      </c>
      <c r="M6667" s="190">
        <f t="shared" si="646"/>
        <v>1</v>
      </c>
      <c r="N6667" s="190" t="str">
        <f t="shared" si="644"/>
        <v>JANEIRO</v>
      </c>
    </row>
    <row r="6668" spans="4:14" x14ac:dyDescent="0.25">
      <c r="D6668" s="119" t="s">
        <v>192</v>
      </c>
      <c r="H6668" s="141">
        <f t="shared" si="645"/>
        <v>0</v>
      </c>
      <c r="M6668" s="190">
        <f t="shared" si="646"/>
        <v>1</v>
      </c>
      <c r="N6668" s="190" t="str">
        <f t="shared" si="644"/>
        <v>JANEIRO</v>
      </c>
    </row>
    <row r="6669" spans="4:14" x14ac:dyDescent="0.25">
      <c r="D6669" s="119" t="s">
        <v>192</v>
      </c>
      <c r="H6669" s="141">
        <f t="shared" si="645"/>
        <v>0</v>
      </c>
      <c r="M6669" s="190">
        <f t="shared" si="646"/>
        <v>1</v>
      </c>
      <c r="N6669" s="190" t="str">
        <f t="shared" si="644"/>
        <v>JANEIRO</v>
      </c>
    </row>
    <row r="6670" spans="4:14" x14ac:dyDescent="0.25">
      <c r="D6670" s="119" t="s">
        <v>192</v>
      </c>
      <c r="H6670" s="141">
        <f t="shared" si="645"/>
        <v>0</v>
      </c>
      <c r="M6670" s="190">
        <f t="shared" si="646"/>
        <v>1</v>
      </c>
      <c r="N6670" s="190" t="str">
        <f t="shared" si="644"/>
        <v>JANEIRO</v>
      </c>
    </row>
    <row r="6671" spans="4:14" x14ac:dyDescent="0.25">
      <c r="D6671" s="119" t="s">
        <v>192</v>
      </c>
      <c r="H6671" s="141">
        <f t="shared" si="645"/>
        <v>0</v>
      </c>
      <c r="M6671" s="190">
        <f t="shared" si="646"/>
        <v>1</v>
      </c>
      <c r="N6671" s="190" t="str">
        <f t="shared" si="644"/>
        <v>JANEIRO</v>
      </c>
    </row>
    <row r="6672" spans="4:14" x14ac:dyDescent="0.25">
      <c r="D6672" s="119" t="s">
        <v>192</v>
      </c>
      <c r="H6672" s="141">
        <f t="shared" si="645"/>
        <v>0</v>
      </c>
      <c r="M6672" s="190">
        <f t="shared" si="646"/>
        <v>1</v>
      </c>
      <c r="N6672" s="190" t="str">
        <f t="shared" si="644"/>
        <v>JANEIRO</v>
      </c>
    </row>
    <row r="6673" spans="4:14" x14ac:dyDescent="0.25">
      <c r="D6673" s="119" t="s">
        <v>192</v>
      </c>
      <c r="H6673" s="141">
        <f t="shared" si="645"/>
        <v>0</v>
      </c>
      <c r="M6673" s="190">
        <f t="shared" si="646"/>
        <v>1</v>
      </c>
      <c r="N6673" s="190" t="str">
        <f t="shared" si="644"/>
        <v>JANEIRO</v>
      </c>
    </row>
    <row r="6674" spans="4:14" x14ac:dyDescent="0.25">
      <c r="D6674" s="119" t="s">
        <v>192</v>
      </c>
      <c r="H6674" s="141">
        <f t="shared" si="645"/>
        <v>0</v>
      </c>
      <c r="M6674" s="190">
        <f t="shared" si="646"/>
        <v>1</v>
      </c>
      <c r="N6674" s="190" t="str">
        <f t="shared" si="644"/>
        <v>JANEIRO</v>
      </c>
    </row>
    <row r="6675" spans="4:14" x14ac:dyDescent="0.25">
      <c r="D6675" s="119" t="s">
        <v>192</v>
      </c>
      <c r="H6675" s="141">
        <f t="shared" si="645"/>
        <v>0</v>
      </c>
      <c r="M6675" s="190">
        <f t="shared" si="646"/>
        <v>1</v>
      </c>
      <c r="N6675" s="190" t="str">
        <f t="shared" si="644"/>
        <v>JANEIRO</v>
      </c>
    </row>
    <row r="6676" spans="4:14" x14ac:dyDescent="0.25">
      <c r="D6676" s="119" t="s">
        <v>192</v>
      </c>
      <c r="H6676" s="141">
        <f t="shared" si="645"/>
        <v>0</v>
      </c>
      <c r="M6676" s="190">
        <f t="shared" si="646"/>
        <v>1</v>
      </c>
      <c r="N6676" s="190" t="str">
        <f t="shared" si="644"/>
        <v>JANEIRO</v>
      </c>
    </row>
    <row r="6677" spans="4:14" x14ac:dyDescent="0.25">
      <c r="D6677" s="119" t="s">
        <v>192</v>
      </c>
      <c r="H6677" s="141">
        <f t="shared" si="645"/>
        <v>0</v>
      </c>
      <c r="M6677" s="190">
        <f t="shared" si="646"/>
        <v>1</v>
      </c>
      <c r="N6677" s="190" t="str">
        <f t="shared" si="644"/>
        <v>JANEIRO</v>
      </c>
    </row>
    <row r="6678" spans="4:14" x14ac:dyDescent="0.25">
      <c r="D6678" s="119" t="s">
        <v>192</v>
      </c>
      <c r="H6678" s="141">
        <f t="shared" si="645"/>
        <v>0</v>
      </c>
      <c r="M6678" s="190">
        <f t="shared" si="646"/>
        <v>1</v>
      </c>
      <c r="N6678" s="190" t="str">
        <f t="shared" si="644"/>
        <v>JANEIRO</v>
      </c>
    </row>
    <row r="6679" spans="4:14" x14ac:dyDescent="0.25">
      <c r="D6679" s="119" t="s">
        <v>192</v>
      </c>
      <c r="H6679" s="141">
        <f t="shared" si="645"/>
        <v>0</v>
      </c>
      <c r="M6679" s="190">
        <f t="shared" si="646"/>
        <v>1</v>
      </c>
      <c r="N6679" s="190" t="str">
        <f t="shared" si="644"/>
        <v>JANEIRO</v>
      </c>
    </row>
    <row r="6680" spans="4:14" x14ac:dyDescent="0.25">
      <c r="D6680" s="119" t="s">
        <v>192</v>
      </c>
      <c r="H6680" s="141">
        <f t="shared" si="645"/>
        <v>0</v>
      </c>
      <c r="M6680" s="190">
        <f t="shared" si="646"/>
        <v>1</v>
      </c>
      <c r="N6680" s="190" t="str">
        <f t="shared" si="644"/>
        <v>JANEIRO</v>
      </c>
    </row>
    <row r="6681" spans="4:14" x14ac:dyDescent="0.25">
      <c r="D6681" s="119" t="s">
        <v>192</v>
      </c>
      <c r="H6681" s="141">
        <f t="shared" si="645"/>
        <v>0</v>
      </c>
      <c r="M6681" s="190">
        <f t="shared" si="646"/>
        <v>1</v>
      </c>
      <c r="N6681" s="190" t="str">
        <f t="shared" si="644"/>
        <v>JANEIRO</v>
      </c>
    </row>
    <row r="6682" spans="4:14" x14ac:dyDescent="0.25">
      <c r="D6682" s="119" t="s">
        <v>192</v>
      </c>
      <c r="H6682" s="141">
        <f t="shared" si="645"/>
        <v>0</v>
      </c>
      <c r="M6682" s="190">
        <f t="shared" si="646"/>
        <v>1</v>
      </c>
      <c r="N6682" s="190" t="str">
        <f t="shared" si="644"/>
        <v>JANEIRO</v>
      </c>
    </row>
    <row r="6683" spans="4:14" x14ac:dyDescent="0.25">
      <c r="D6683" s="119" t="s">
        <v>192</v>
      </c>
      <c r="H6683" s="141">
        <f t="shared" si="645"/>
        <v>0</v>
      </c>
      <c r="M6683" s="190">
        <f t="shared" si="646"/>
        <v>1</v>
      </c>
      <c r="N6683" s="190" t="str">
        <f t="shared" si="644"/>
        <v>JANEIRO</v>
      </c>
    </row>
    <row r="6684" spans="4:14" x14ac:dyDescent="0.25">
      <c r="D6684" s="119" t="s">
        <v>192</v>
      </c>
      <c r="H6684" s="141">
        <f t="shared" si="645"/>
        <v>0</v>
      </c>
      <c r="M6684" s="190">
        <f t="shared" si="646"/>
        <v>1</v>
      </c>
      <c r="N6684" s="190" t="str">
        <f t="shared" si="644"/>
        <v>JANEIRO</v>
      </c>
    </row>
    <row r="6685" spans="4:14" x14ac:dyDescent="0.25">
      <c r="D6685" s="119" t="s">
        <v>192</v>
      </c>
      <c r="H6685" s="141">
        <f t="shared" si="645"/>
        <v>0</v>
      </c>
      <c r="M6685" s="190">
        <f t="shared" si="646"/>
        <v>1</v>
      </c>
      <c r="N6685" s="190" t="str">
        <f t="shared" si="644"/>
        <v>JANEIRO</v>
      </c>
    </row>
    <row r="6686" spans="4:14" x14ac:dyDescent="0.25">
      <c r="D6686" s="119" t="s">
        <v>192</v>
      </c>
      <c r="H6686" s="141">
        <f t="shared" si="645"/>
        <v>0</v>
      </c>
      <c r="M6686" s="190">
        <f t="shared" si="646"/>
        <v>1</v>
      </c>
      <c r="N6686" s="190" t="str">
        <f t="shared" si="644"/>
        <v>JANEIRO</v>
      </c>
    </row>
    <row r="6687" spans="4:14" x14ac:dyDescent="0.25">
      <c r="D6687" s="119" t="s">
        <v>192</v>
      </c>
      <c r="H6687" s="141">
        <f t="shared" si="645"/>
        <v>0</v>
      </c>
      <c r="M6687" s="190">
        <f t="shared" si="646"/>
        <v>1</v>
      </c>
      <c r="N6687" s="190" t="str">
        <f t="shared" si="644"/>
        <v>JANEIRO</v>
      </c>
    </row>
    <row r="6688" spans="4:14" x14ac:dyDescent="0.25">
      <c r="D6688" s="119" t="s">
        <v>192</v>
      </c>
      <c r="H6688" s="141">
        <f t="shared" si="645"/>
        <v>0</v>
      </c>
      <c r="M6688" s="190">
        <f t="shared" si="646"/>
        <v>1</v>
      </c>
      <c r="N6688" s="190" t="str">
        <f t="shared" si="644"/>
        <v>JANEIRO</v>
      </c>
    </row>
    <row r="6689" spans="4:14" x14ac:dyDescent="0.25">
      <c r="D6689" s="119" t="s">
        <v>192</v>
      </c>
      <c r="H6689" s="141">
        <f t="shared" si="645"/>
        <v>0</v>
      </c>
      <c r="M6689" s="190">
        <f t="shared" si="646"/>
        <v>1</v>
      </c>
      <c r="N6689" s="190" t="str">
        <f t="shared" si="644"/>
        <v>JANEIRO</v>
      </c>
    </row>
    <row r="6690" spans="4:14" x14ac:dyDescent="0.25">
      <c r="D6690" s="119" t="s">
        <v>192</v>
      </c>
      <c r="H6690" s="141">
        <f t="shared" si="645"/>
        <v>0</v>
      </c>
      <c r="M6690" s="190">
        <f t="shared" si="646"/>
        <v>1</v>
      </c>
      <c r="N6690" s="190" t="str">
        <f t="shared" si="644"/>
        <v>JANEIRO</v>
      </c>
    </row>
    <row r="6691" spans="4:14" x14ac:dyDescent="0.25">
      <c r="D6691" s="119" t="s">
        <v>192</v>
      </c>
      <c r="H6691" s="141">
        <f t="shared" si="645"/>
        <v>0</v>
      </c>
      <c r="M6691" s="190">
        <f t="shared" si="646"/>
        <v>1</v>
      </c>
      <c r="N6691" s="190" t="str">
        <f t="shared" si="644"/>
        <v>JANEIRO</v>
      </c>
    </row>
    <row r="6692" spans="4:14" x14ac:dyDescent="0.25">
      <c r="D6692" s="119" t="s">
        <v>192</v>
      </c>
      <c r="H6692" s="141">
        <f t="shared" si="645"/>
        <v>0</v>
      </c>
      <c r="M6692" s="190">
        <f t="shared" si="646"/>
        <v>1</v>
      </c>
      <c r="N6692" s="190" t="str">
        <f t="shared" si="644"/>
        <v>JANEIRO</v>
      </c>
    </row>
    <row r="6693" spans="4:14" x14ac:dyDescent="0.25">
      <c r="D6693" s="119" t="s">
        <v>192</v>
      </c>
      <c r="H6693" s="141">
        <f t="shared" si="645"/>
        <v>0</v>
      </c>
      <c r="M6693" s="190">
        <f t="shared" si="646"/>
        <v>1</v>
      </c>
      <c r="N6693" s="190" t="str">
        <f t="shared" si="644"/>
        <v>JANEIRO</v>
      </c>
    </row>
    <row r="6694" spans="4:14" x14ac:dyDescent="0.25">
      <c r="D6694" s="119" t="s">
        <v>192</v>
      </c>
      <c r="H6694" s="141">
        <f t="shared" si="645"/>
        <v>0</v>
      </c>
      <c r="M6694" s="190">
        <f t="shared" si="646"/>
        <v>1</v>
      </c>
      <c r="N6694" s="190" t="str">
        <f t="shared" si="644"/>
        <v>JANEIRO</v>
      </c>
    </row>
    <row r="6695" spans="4:14" x14ac:dyDescent="0.25">
      <c r="D6695" s="119" t="s">
        <v>192</v>
      </c>
      <c r="H6695" s="141">
        <f t="shared" si="645"/>
        <v>0</v>
      </c>
      <c r="M6695" s="190">
        <f t="shared" si="646"/>
        <v>1</v>
      </c>
      <c r="N6695" s="190" t="str">
        <f t="shared" si="644"/>
        <v>JANEIRO</v>
      </c>
    </row>
    <row r="6696" spans="4:14" x14ac:dyDescent="0.25">
      <c r="D6696" s="119" t="s">
        <v>192</v>
      </c>
      <c r="H6696" s="141">
        <f t="shared" si="645"/>
        <v>0</v>
      </c>
      <c r="M6696" s="190">
        <f t="shared" si="646"/>
        <v>1</v>
      </c>
      <c r="N6696" s="190" t="str">
        <f t="shared" si="644"/>
        <v>JANEIRO</v>
      </c>
    </row>
    <row r="6697" spans="4:14" x14ac:dyDescent="0.25">
      <c r="D6697" s="119" t="s">
        <v>192</v>
      </c>
      <c r="H6697" s="141">
        <f t="shared" si="645"/>
        <v>0</v>
      </c>
      <c r="M6697" s="190">
        <f t="shared" si="646"/>
        <v>1</v>
      </c>
      <c r="N6697" s="190" t="str">
        <f t="shared" si="644"/>
        <v>JANEIRO</v>
      </c>
    </row>
    <row r="6698" spans="4:14" x14ac:dyDescent="0.25">
      <c r="D6698" s="119" t="s">
        <v>192</v>
      </c>
      <c r="H6698" s="141">
        <f t="shared" si="645"/>
        <v>0</v>
      </c>
      <c r="M6698" s="190">
        <f t="shared" si="646"/>
        <v>1</v>
      </c>
      <c r="N6698" s="190" t="str">
        <f t="shared" si="644"/>
        <v>JANEIRO</v>
      </c>
    </row>
    <row r="6699" spans="4:14" x14ac:dyDescent="0.25">
      <c r="D6699" s="119" t="s">
        <v>192</v>
      </c>
      <c r="H6699" s="141">
        <f t="shared" si="645"/>
        <v>0</v>
      </c>
      <c r="M6699" s="190">
        <f t="shared" si="646"/>
        <v>1</v>
      </c>
      <c r="N6699" s="190" t="str">
        <f t="shared" si="644"/>
        <v>JANEIRO</v>
      </c>
    </row>
    <row r="6700" spans="4:14" x14ac:dyDescent="0.25">
      <c r="D6700" s="119" t="s">
        <v>192</v>
      </c>
      <c r="H6700" s="141">
        <f t="shared" si="645"/>
        <v>0</v>
      </c>
      <c r="M6700" s="190">
        <f t="shared" si="646"/>
        <v>1</v>
      </c>
      <c r="N6700" s="190" t="str">
        <f t="shared" si="644"/>
        <v>JANEIRO</v>
      </c>
    </row>
    <row r="6701" spans="4:14" x14ac:dyDescent="0.25">
      <c r="D6701" s="119" t="s">
        <v>192</v>
      </c>
      <c r="H6701" s="141">
        <f t="shared" si="645"/>
        <v>0</v>
      </c>
      <c r="M6701" s="190">
        <f t="shared" si="646"/>
        <v>1</v>
      </c>
      <c r="N6701" s="190" t="str">
        <f t="shared" si="644"/>
        <v>JANEIRO</v>
      </c>
    </row>
    <row r="6702" spans="4:14" x14ac:dyDescent="0.25">
      <c r="D6702" s="119" t="s">
        <v>192</v>
      </c>
      <c r="H6702" s="141">
        <f t="shared" si="645"/>
        <v>0</v>
      </c>
      <c r="M6702" s="190">
        <f t="shared" si="646"/>
        <v>1</v>
      </c>
      <c r="N6702" s="190" t="str">
        <f t="shared" si="644"/>
        <v>JANEIRO</v>
      </c>
    </row>
    <row r="6703" spans="4:14" x14ac:dyDescent="0.25">
      <c r="D6703" s="119" t="s">
        <v>192</v>
      </c>
      <c r="H6703" s="141">
        <f t="shared" si="645"/>
        <v>0</v>
      </c>
      <c r="M6703" s="190">
        <f t="shared" si="646"/>
        <v>1</v>
      </c>
      <c r="N6703" s="190" t="str">
        <f t="shared" si="644"/>
        <v>JANEIRO</v>
      </c>
    </row>
    <row r="6704" spans="4:14" x14ac:dyDescent="0.25">
      <c r="D6704" s="119" t="s">
        <v>192</v>
      </c>
      <c r="H6704" s="141">
        <f t="shared" si="645"/>
        <v>0</v>
      </c>
      <c r="M6704" s="190">
        <f t="shared" si="646"/>
        <v>1</v>
      </c>
      <c r="N6704" s="190" t="str">
        <f t="shared" si="644"/>
        <v>JANEIRO</v>
      </c>
    </row>
    <row r="6705" spans="4:14" x14ac:dyDescent="0.25">
      <c r="D6705" s="119" t="s">
        <v>192</v>
      </c>
      <c r="H6705" s="141">
        <f t="shared" si="645"/>
        <v>0</v>
      </c>
      <c r="M6705" s="190">
        <f t="shared" si="646"/>
        <v>1</v>
      </c>
      <c r="N6705" s="190" t="str">
        <f t="shared" si="644"/>
        <v>JANEIRO</v>
      </c>
    </row>
    <row r="6706" spans="4:14" x14ac:dyDescent="0.25">
      <c r="D6706" s="119" t="s">
        <v>192</v>
      </c>
      <c r="H6706" s="141">
        <f t="shared" si="645"/>
        <v>0</v>
      </c>
      <c r="M6706" s="190">
        <f t="shared" si="646"/>
        <v>1</v>
      </c>
      <c r="N6706" s="190" t="str">
        <f t="shared" si="644"/>
        <v>JANEIRO</v>
      </c>
    </row>
    <row r="6707" spans="4:14" x14ac:dyDescent="0.25">
      <c r="D6707" s="119" t="s">
        <v>192</v>
      </c>
      <c r="H6707" s="141">
        <f t="shared" si="645"/>
        <v>0</v>
      </c>
      <c r="M6707" s="190">
        <f t="shared" si="646"/>
        <v>1</v>
      </c>
      <c r="N6707" s="190" t="str">
        <f t="shared" si="644"/>
        <v>JANEIRO</v>
      </c>
    </row>
    <row r="6708" spans="4:14" x14ac:dyDescent="0.25">
      <c r="D6708" s="119" t="s">
        <v>192</v>
      </c>
      <c r="H6708" s="141">
        <f t="shared" si="645"/>
        <v>0</v>
      </c>
      <c r="M6708" s="190">
        <f t="shared" si="646"/>
        <v>1</v>
      </c>
      <c r="N6708" s="190" t="str">
        <f t="shared" si="644"/>
        <v>JANEIRO</v>
      </c>
    </row>
    <row r="6709" spans="4:14" x14ac:dyDescent="0.25">
      <c r="D6709" s="119" t="s">
        <v>192</v>
      </c>
      <c r="H6709" s="141">
        <f t="shared" si="645"/>
        <v>0</v>
      </c>
      <c r="M6709" s="190">
        <f t="shared" si="646"/>
        <v>1</v>
      </c>
      <c r="N6709" s="190" t="str">
        <f t="shared" si="644"/>
        <v>JANEIRO</v>
      </c>
    </row>
    <row r="6710" spans="4:14" x14ac:dyDescent="0.25">
      <c r="D6710" s="119" t="s">
        <v>192</v>
      </c>
      <c r="H6710" s="141">
        <f t="shared" si="645"/>
        <v>0</v>
      </c>
      <c r="M6710" s="190">
        <f t="shared" si="646"/>
        <v>1</v>
      </c>
      <c r="N6710" s="190" t="str">
        <f t="shared" si="644"/>
        <v>JANEIRO</v>
      </c>
    </row>
    <row r="6711" spans="4:14" x14ac:dyDescent="0.25">
      <c r="D6711" s="119" t="s">
        <v>192</v>
      </c>
      <c r="H6711" s="141">
        <f t="shared" si="645"/>
        <v>0</v>
      </c>
      <c r="M6711" s="190">
        <f t="shared" si="646"/>
        <v>1</v>
      </c>
      <c r="N6711" s="190" t="str">
        <f t="shared" si="644"/>
        <v>JANEIRO</v>
      </c>
    </row>
    <row r="6712" spans="4:14" x14ac:dyDescent="0.25">
      <c r="D6712" s="119" t="s">
        <v>192</v>
      </c>
      <c r="H6712" s="141">
        <f t="shared" si="645"/>
        <v>0</v>
      </c>
      <c r="M6712" s="190">
        <f t="shared" si="646"/>
        <v>1</v>
      </c>
      <c r="N6712" s="190" t="str">
        <f t="shared" si="644"/>
        <v>JANEIRO</v>
      </c>
    </row>
    <row r="6713" spans="4:14" x14ac:dyDescent="0.25">
      <c r="D6713" s="119" t="s">
        <v>192</v>
      </c>
      <c r="H6713" s="141">
        <f t="shared" si="645"/>
        <v>0</v>
      </c>
      <c r="M6713" s="190">
        <f t="shared" si="646"/>
        <v>1</v>
      </c>
      <c r="N6713" s="190" t="str">
        <f t="shared" si="644"/>
        <v>JANEIRO</v>
      </c>
    </row>
    <row r="6714" spans="4:14" x14ac:dyDescent="0.25">
      <c r="D6714" s="119" t="s">
        <v>192</v>
      </c>
      <c r="H6714" s="141">
        <f t="shared" si="645"/>
        <v>0</v>
      </c>
      <c r="M6714" s="190">
        <f t="shared" si="646"/>
        <v>1</v>
      </c>
      <c r="N6714" s="190" t="str">
        <f t="shared" si="644"/>
        <v>JANEIRO</v>
      </c>
    </row>
    <row r="6715" spans="4:14" x14ac:dyDescent="0.25">
      <c r="D6715" s="119" t="s">
        <v>192</v>
      </c>
      <c r="H6715" s="141">
        <f t="shared" si="645"/>
        <v>0</v>
      </c>
      <c r="M6715" s="190">
        <f t="shared" si="646"/>
        <v>1</v>
      </c>
      <c r="N6715" s="190" t="str">
        <f t="shared" si="644"/>
        <v>JANEIRO</v>
      </c>
    </row>
    <row r="6716" spans="4:14" x14ac:dyDescent="0.25">
      <c r="D6716" s="119" t="s">
        <v>192</v>
      </c>
      <c r="H6716" s="141">
        <f t="shared" si="645"/>
        <v>0</v>
      </c>
      <c r="M6716" s="190">
        <f t="shared" si="646"/>
        <v>1</v>
      </c>
      <c r="N6716" s="190" t="str">
        <f t="shared" si="644"/>
        <v>JANEIRO</v>
      </c>
    </row>
    <row r="6717" spans="4:14" x14ac:dyDescent="0.25">
      <c r="D6717" s="119" t="s">
        <v>192</v>
      </c>
      <c r="H6717" s="141">
        <f t="shared" si="645"/>
        <v>0</v>
      </c>
      <c r="M6717" s="190">
        <f t="shared" si="646"/>
        <v>1</v>
      </c>
      <c r="N6717" s="190" t="str">
        <f t="shared" si="644"/>
        <v>JANEIRO</v>
      </c>
    </row>
    <row r="6718" spans="4:14" x14ac:dyDescent="0.25">
      <c r="D6718" s="119" t="s">
        <v>192</v>
      </c>
      <c r="H6718" s="141">
        <f t="shared" si="645"/>
        <v>0</v>
      </c>
      <c r="M6718" s="190">
        <f t="shared" si="646"/>
        <v>1</v>
      </c>
      <c r="N6718" s="190" t="str">
        <f t="shared" si="644"/>
        <v>JANEIRO</v>
      </c>
    </row>
    <row r="6719" spans="4:14" x14ac:dyDescent="0.25">
      <c r="D6719" s="119" t="s">
        <v>192</v>
      </c>
      <c r="H6719" s="141">
        <f t="shared" si="645"/>
        <v>0</v>
      </c>
      <c r="M6719" s="190">
        <f t="shared" si="646"/>
        <v>1</v>
      </c>
      <c r="N6719" s="190" t="str">
        <f t="shared" si="644"/>
        <v>JANEIRO</v>
      </c>
    </row>
    <row r="6720" spans="4:14" x14ac:dyDescent="0.25">
      <c r="D6720" s="119" t="s">
        <v>192</v>
      </c>
      <c r="H6720" s="141">
        <f t="shared" si="645"/>
        <v>0</v>
      </c>
      <c r="M6720" s="190">
        <f t="shared" si="646"/>
        <v>1</v>
      </c>
      <c r="N6720" s="190" t="str">
        <f t="shared" si="644"/>
        <v>JANEIRO</v>
      </c>
    </row>
    <row r="6721" spans="4:14" x14ac:dyDescent="0.25">
      <c r="D6721" s="119" t="s">
        <v>192</v>
      </c>
      <c r="H6721" s="141">
        <f t="shared" si="645"/>
        <v>0</v>
      </c>
      <c r="M6721" s="190">
        <f t="shared" si="646"/>
        <v>1</v>
      </c>
      <c r="N6721" s="190" t="str">
        <f t="shared" si="644"/>
        <v>JANEIRO</v>
      </c>
    </row>
    <row r="6722" spans="4:14" x14ac:dyDescent="0.25">
      <c r="D6722" s="119" t="s">
        <v>192</v>
      </c>
      <c r="H6722" s="141">
        <f t="shared" si="645"/>
        <v>0</v>
      </c>
      <c r="M6722" s="190">
        <f t="shared" si="646"/>
        <v>1</v>
      </c>
      <c r="N6722" s="190" t="str">
        <f t="shared" si="644"/>
        <v>JANEIRO</v>
      </c>
    </row>
    <row r="6723" spans="4:14" x14ac:dyDescent="0.25">
      <c r="D6723" s="119" t="s">
        <v>192</v>
      </c>
      <c r="H6723" s="141">
        <f t="shared" si="645"/>
        <v>0</v>
      </c>
      <c r="M6723" s="190">
        <f t="shared" si="646"/>
        <v>1</v>
      </c>
      <c r="N6723" s="190" t="str">
        <f t="shared" si="644"/>
        <v>JANEIRO</v>
      </c>
    </row>
    <row r="6724" spans="4:14" x14ac:dyDescent="0.25">
      <c r="D6724" s="119" t="s">
        <v>192</v>
      </c>
      <c r="H6724" s="141">
        <f t="shared" si="645"/>
        <v>0</v>
      </c>
      <c r="M6724" s="190">
        <f t="shared" si="646"/>
        <v>1</v>
      </c>
      <c r="N6724" s="190" t="str">
        <f t="shared" si="644"/>
        <v>JANEIRO</v>
      </c>
    </row>
    <row r="6725" spans="4:14" x14ac:dyDescent="0.25">
      <c r="D6725" s="119" t="s">
        <v>192</v>
      </c>
      <c r="H6725" s="141">
        <f t="shared" si="645"/>
        <v>0</v>
      </c>
      <c r="M6725" s="190">
        <f t="shared" si="646"/>
        <v>1</v>
      </c>
      <c r="N6725" s="190" t="str">
        <f t="shared" ref="N6725:N6788" si="647">IF(M6725=1,"JANEIRO",IF(M6725=2,"FEVEREIRO",IF(M6725=3,"MARÇO",IF(M6725=4,"ABRIL",IF(M6725=5,"MAIO",IF(M6725=6,"JUNHO",IF(M6725=7,"JULHO",IF(M6725=8,"AGOSTO",IF(M6725=9,"SETEMBRO",IF(M6725=10,"OUTUBRO",IF(M6725=11,"NOVEMBRO",IF(M6725=12,"DEZEMBRO",""))))))))))))</f>
        <v>JANEIRO</v>
      </c>
    </row>
    <row r="6726" spans="4:14" x14ac:dyDescent="0.25">
      <c r="D6726" s="119" t="s">
        <v>192</v>
      </c>
      <c r="H6726" s="141">
        <f t="shared" ref="H6726:H6789" si="648">IF(OR(I6726="",I6726=0),G6726,I6726)</f>
        <v>0</v>
      </c>
      <c r="M6726" s="190">
        <f t="shared" ref="M6726:M6789" si="649">IFERROR(MONTH(O6726),"")</f>
        <v>1</v>
      </c>
      <c r="N6726" s="190" t="str">
        <f t="shared" si="647"/>
        <v>JANEIRO</v>
      </c>
    </row>
    <row r="6727" spans="4:14" x14ac:dyDescent="0.25">
      <c r="D6727" s="119" t="s">
        <v>192</v>
      </c>
      <c r="H6727" s="141">
        <f t="shared" si="648"/>
        <v>0</v>
      </c>
      <c r="M6727" s="190">
        <f t="shared" si="649"/>
        <v>1</v>
      </c>
      <c r="N6727" s="190" t="str">
        <f t="shared" si="647"/>
        <v>JANEIRO</v>
      </c>
    </row>
    <row r="6728" spans="4:14" x14ac:dyDescent="0.25">
      <c r="D6728" s="119" t="s">
        <v>192</v>
      </c>
      <c r="H6728" s="141">
        <f t="shared" si="648"/>
        <v>0</v>
      </c>
      <c r="M6728" s="190">
        <f t="shared" si="649"/>
        <v>1</v>
      </c>
      <c r="N6728" s="190" t="str">
        <f t="shared" si="647"/>
        <v>JANEIRO</v>
      </c>
    </row>
    <row r="6729" spans="4:14" x14ac:dyDescent="0.25">
      <c r="D6729" s="119" t="s">
        <v>192</v>
      </c>
      <c r="H6729" s="141">
        <f t="shared" si="648"/>
        <v>0</v>
      </c>
      <c r="M6729" s="190">
        <f t="shared" si="649"/>
        <v>1</v>
      </c>
      <c r="N6729" s="190" t="str">
        <f t="shared" si="647"/>
        <v>JANEIRO</v>
      </c>
    </row>
    <row r="6730" spans="4:14" x14ac:dyDescent="0.25">
      <c r="D6730" s="119" t="s">
        <v>192</v>
      </c>
      <c r="H6730" s="141">
        <f t="shared" si="648"/>
        <v>0</v>
      </c>
      <c r="M6730" s="190">
        <f t="shared" si="649"/>
        <v>1</v>
      </c>
      <c r="N6730" s="190" t="str">
        <f t="shared" si="647"/>
        <v>JANEIRO</v>
      </c>
    </row>
    <row r="6731" spans="4:14" x14ac:dyDescent="0.25">
      <c r="D6731" s="119" t="s">
        <v>192</v>
      </c>
      <c r="H6731" s="141">
        <f t="shared" si="648"/>
        <v>0</v>
      </c>
      <c r="M6731" s="190">
        <f t="shared" si="649"/>
        <v>1</v>
      </c>
      <c r="N6731" s="190" t="str">
        <f t="shared" si="647"/>
        <v>JANEIRO</v>
      </c>
    </row>
    <row r="6732" spans="4:14" x14ac:dyDescent="0.25">
      <c r="D6732" s="119" t="s">
        <v>192</v>
      </c>
      <c r="H6732" s="141">
        <f t="shared" si="648"/>
        <v>0</v>
      </c>
      <c r="M6732" s="190">
        <f t="shared" si="649"/>
        <v>1</v>
      </c>
      <c r="N6732" s="190" t="str">
        <f t="shared" si="647"/>
        <v>JANEIRO</v>
      </c>
    </row>
    <row r="6733" spans="4:14" x14ac:dyDescent="0.25">
      <c r="D6733" s="119" t="s">
        <v>192</v>
      </c>
      <c r="H6733" s="141">
        <f t="shared" si="648"/>
        <v>0</v>
      </c>
      <c r="M6733" s="190">
        <f t="shared" si="649"/>
        <v>1</v>
      </c>
      <c r="N6733" s="190" t="str">
        <f t="shared" si="647"/>
        <v>JANEIRO</v>
      </c>
    </row>
    <row r="6734" spans="4:14" x14ac:dyDescent="0.25">
      <c r="D6734" s="119" t="s">
        <v>192</v>
      </c>
      <c r="H6734" s="141">
        <f t="shared" si="648"/>
        <v>0</v>
      </c>
      <c r="M6734" s="190">
        <f t="shared" si="649"/>
        <v>1</v>
      </c>
      <c r="N6734" s="190" t="str">
        <f t="shared" si="647"/>
        <v>JANEIRO</v>
      </c>
    </row>
    <row r="6735" spans="4:14" x14ac:dyDescent="0.25">
      <c r="D6735" s="119" t="s">
        <v>192</v>
      </c>
      <c r="H6735" s="141">
        <f t="shared" si="648"/>
        <v>0</v>
      </c>
      <c r="M6735" s="190">
        <f t="shared" si="649"/>
        <v>1</v>
      </c>
      <c r="N6735" s="190" t="str">
        <f t="shared" si="647"/>
        <v>JANEIRO</v>
      </c>
    </row>
    <row r="6736" spans="4:14" x14ac:dyDescent="0.25">
      <c r="D6736" s="119" t="s">
        <v>192</v>
      </c>
      <c r="H6736" s="141">
        <f t="shared" si="648"/>
        <v>0</v>
      </c>
      <c r="M6736" s="190">
        <f t="shared" si="649"/>
        <v>1</v>
      </c>
      <c r="N6736" s="190" t="str">
        <f t="shared" si="647"/>
        <v>JANEIRO</v>
      </c>
    </row>
    <row r="6737" spans="4:14" x14ac:dyDescent="0.25">
      <c r="D6737" s="119" t="s">
        <v>192</v>
      </c>
      <c r="H6737" s="141">
        <f t="shared" si="648"/>
        <v>0</v>
      </c>
      <c r="M6737" s="190">
        <f t="shared" si="649"/>
        <v>1</v>
      </c>
      <c r="N6737" s="190" t="str">
        <f t="shared" si="647"/>
        <v>JANEIRO</v>
      </c>
    </row>
    <row r="6738" spans="4:14" x14ac:dyDescent="0.25">
      <c r="D6738" s="119" t="s">
        <v>192</v>
      </c>
      <c r="H6738" s="141">
        <f t="shared" si="648"/>
        <v>0</v>
      </c>
      <c r="M6738" s="190">
        <f t="shared" si="649"/>
        <v>1</v>
      </c>
      <c r="N6738" s="190" t="str">
        <f t="shared" si="647"/>
        <v>JANEIRO</v>
      </c>
    </row>
    <row r="6739" spans="4:14" x14ac:dyDescent="0.25">
      <c r="D6739" s="119" t="s">
        <v>192</v>
      </c>
      <c r="H6739" s="141">
        <f t="shared" si="648"/>
        <v>0</v>
      </c>
      <c r="M6739" s="190">
        <f t="shared" si="649"/>
        <v>1</v>
      </c>
      <c r="N6739" s="190" t="str">
        <f t="shared" si="647"/>
        <v>JANEIRO</v>
      </c>
    </row>
    <row r="6740" spans="4:14" x14ac:dyDescent="0.25">
      <c r="D6740" s="119" t="s">
        <v>192</v>
      </c>
      <c r="H6740" s="141">
        <f t="shared" si="648"/>
        <v>0</v>
      </c>
      <c r="M6740" s="190">
        <f t="shared" si="649"/>
        <v>1</v>
      </c>
      <c r="N6740" s="190" t="str">
        <f t="shared" si="647"/>
        <v>JANEIRO</v>
      </c>
    </row>
    <row r="6741" spans="4:14" x14ac:dyDescent="0.25">
      <c r="D6741" s="119" t="s">
        <v>192</v>
      </c>
      <c r="H6741" s="141">
        <f t="shared" si="648"/>
        <v>0</v>
      </c>
      <c r="M6741" s="190">
        <f t="shared" si="649"/>
        <v>1</v>
      </c>
      <c r="N6741" s="190" t="str">
        <f t="shared" si="647"/>
        <v>JANEIRO</v>
      </c>
    </row>
    <row r="6742" spans="4:14" x14ac:dyDescent="0.25">
      <c r="D6742" s="119" t="s">
        <v>192</v>
      </c>
      <c r="H6742" s="141">
        <f t="shared" si="648"/>
        <v>0</v>
      </c>
      <c r="M6742" s="190">
        <f t="shared" si="649"/>
        <v>1</v>
      </c>
      <c r="N6742" s="190" t="str">
        <f t="shared" si="647"/>
        <v>JANEIRO</v>
      </c>
    </row>
    <row r="6743" spans="4:14" x14ac:dyDescent="0.25">
      <c r="D6743" s="119" t="s">
        <v>192</v>
      </c>
      <c r="H6743" s="141">
        <f t="shared" si="648"/>
        <v>0</v>
      </c>
      <c r="M6743" s="190">
        <f t="shared" si="649"/>
        <v>1</v>
      </c>
      <c r="N6743" s="190" t="str">
        <f t="shared" si="647"/>
        <v>JANEIRO</v>
      </c>
    </row>
    <row r="6744" spans="4:14" x14ac:dyDescent="0.25">
      <c r="D6744" s="119" t="s">
        <v>192</v>
      </c>
      <c r="H6744" s="141">
        <f t="shared" si="648"/>
        <v>0</v>
      </c>
      <c r="M6744" s="190">
        <f t="shared" si="649"/>
        <v>1</v>
      </c>
      <c r="N6744" s="190" t="str">
        <f t="shared" si="647"/>
        <v>JANEIRO</v>
      </c>
    </row>
    <row r="6745" spans="4:14" x14ac:dyDescent="0.25">
      <c r="D6745" s="119" t="s">
        <v>192</v>
      </c>
      <c r="H6745" s="141">
        <f t="shared" si="648"/>
        <v>0</v>
      </c>
      <c r="M6745" s="190">
        <f t="shared" si="649"/>
        <v>1</v>
      </c>
      <c r="N6745" s="190" t="str">
        <f t="shared" si="647"/>
        <v>JANEIRO</v>
      </c>
    </row>
    <row r="6746" spans="4:14" x14ac:dyDescent="0.25">
      <c r="D6746" s="119" t="s">
        <v>192</v>
      </c>
      <c r="H6746" s="141">
        <f t="shared" si="648"/>
        <v>0</v>
      </c>
      <c r="M6746" s="190">
        <f t="shared" si="649"/>
        <v>1</v>
      </c>
      <c r="N6746" s="190" t="str">
        <f t="shared" si="647"/>
        <v>JANEIRO</v>
      </c>
    </row>
    <row r="6747" spans="4:14" x14ac:dyDescent="0.25">
      <c r="D6747" s="119" t="s">
        <v>192</v>
      </c>
      <c r="H6747" s="141">
        <f t="shared" si="648"/>
        <v>0</v>
      </c>
      <c r="M6747" s="190">
        <f t="shared" si="649"/>
        <v>1</v>
      </c>
      <c r="N6747" s="190" t="str">
        <f t="shared" si="647"/>
        <v>JANEIRO</v>
      </c>
    </row>
    <row r="6748" spans="4:14" x14ac:dyDescent="0.25">
      <c r="D6748" s="119" t="s">
        <v>192</v>
      </c>
      <c r="H6748" s="141">
        <f t="shared" si="648"/>
        <v>0</v>
      </c>
      <c r="M6748" s="190">
        <f t="shared" si="649"/>
        <v>1</v>
      </c>
      <c r="N6748" s="190" t="str">
        <f t="shared" si="647"/>
        <v>JANEIRO</v>
      </c>
    </row>
    <row r="6749" spans="4:14" x14ac:dyDescent="0.25">
      <c r="D6749" s="119" t="s">
        <v>192</v>
      </c>
      <c r="H6749" s="141">
        <f t="shared" si="648"/>
        <v>0</v>
      </c>
      <c r="M6749" s="190">
        <f t="shared" si="649"/>
        <v>1</v>
      </c>
      <c r="N6749" s="190" t="str">
        <f t="shared" si="647"/>
        <v>JANEIRO</v>
      </c>
    </row>
    <row r="6750" spans="4:14" x14ac:dyDescent="0.25">
      <c r="D6750" s="119" t="s">
        <v>192</v>
      </c>
      <c r="H6750" s="141">
        <f t="shared" si="648"/>
        <v>0</v>
      </c>
      <c r="M6750" s="190">
        <f t="shared" si="649"/>
        <v>1</v>
      </c>
      <c r="N6750" s="190" t="str">
        <f t="shared" si="647"/>
        <v>JANEIRO</v>
      </c>
    </row>
    <row r="6751" spans="4:14" x14ac:dyDescent="0.25">
      <c r="D6751" s="119" t="s">
        <v>192</v>
      </c>
      <c r="H6751" s="141">
        <f t="shared" si="648"/>
        <v>0</v>
      </c>
      <c r="M6751" s="190">
        <f t="shared" si="649"/>
        <v>1</v>
      </c>
      <c r="N6751" s="190" t="str">
        <f t="shared" si="647"/>
        <v>JANEIRO</v>
      </c>
    </row>
    <row r="6752" spans="4:14" x14ac:dyDescent="0.25">
      <c r="D6752" s="119" t="s">
        <v>192</v>
      </c>
      <c r="H6752" s="141">
        <f t="shared" si="648"/>
        <v>0</v>
      </c>
      <c r="M6752" s="190">
        <f t="shared" si="649"/>
        <v>1</v>
      </c>
      <c r="N6752" s="190" t="str">
        <f t="shared" si="647"/>
        <v>JANEIRO</v>
      </c>
    </row>
    <row r="6753" spans="4:14" x14ac:dyDescent="0.25">
      <c r="D6753" s="119" t="s">
        <v>192</v>
      </c>
      <c r="H6753" s="141">
        <f t="shared" si="648"/>
        <v>0</v>
      </c>
      <c r="M6753" s="190">
        <f t="shared" si="649"/>
        <v>1</v>
      </c>
      <c r="N6753" s="190" t="str">
        <f t="shared" si="647"/>
        <v>JANEIRO</v>
      </c>
    </row>
    <row r="6754" spans="4:14" x14ac:dyDescent="0.25">
      <c r="D6754" s="119" t="s">
        <v>192</v>
      </c>
      <c r="H6754" s="141">
        <f t="shared" si="648"/>
        <v>0</v>
      </c>
      <c r="M6754" s="190">
        <f t="shared" si="649"/>
        <v>1</v>
      </c>
      <c r="N6754" s="190" t="str">
        <f t="shared" si="647"/>
        <v>JANEIRO</v>
      </c>
    </row>
    <row r="6755" spans="4:14" x14ac:dyDescent="0.25">
      <c r="D6755" s="119" t="s">
        <v>192</v>
      </c>
      <c r="H6755" s="141">
        <f t="shared" si="648"/>
        <v>0</v>
      </c>
      <c r="M6755" s="190">
        <f t="shared" si="649"/>
        <v>1</v>
      </c>
      <c r="N6755" s="190" t="str">
        <f t="shared" si="647"/>
        <v>JANEIRO</v>
      </c>
    </row>
    <row r="6756" spans="4:14" x14ac:dyDescent="0.25">
      <c r="D6756" s="119" t="s">
        <v>192</v>
      </c>
      <c r="H6756" s="141">
        <f t="shared" si="648"/>
        <v>0</v>
      </c>
      <c r="M6756" s="190">
        <f t="shared" si="649"/>
        <v>1</v>
      </c>
      <c r="N6756" s="190" t="str">
        <f t="shared" si="647"/>
        <v>JANEIRO</v>
      </c>
    </row>
    <row r="6757" spans="4:14" x14ac:dyDescent="0.25">
      <c r="D6757" s="119" t="s">
        <v>192</v>
      </c>
      <c r="H6757" s="141">
        <f t="shared" si="648"/>
        <v>0</v>
      </c>
      <c r="M6757" s="190">
        <f t="shared" si="649"/>
        <v>1</v>
      </c>
      <c r="N6757" s="190" t="str">
        <f t="shared" si="647"/>
        <v>JANEIRO</v>
      </c>
    </row>
    <row r="6758" spans="4:14" x14ac:dyDescent="0.25">
      <c r="D6758" s="119" t="s">
        <v>192</v>
      </c>
      <c r="H6758" s="141">
        <f t="shared" si="648"/>
        <v>0</v>
      </c>
      <c r="M6758" s="190">
        <f t="shared" si="649"/>
        <v>1</v>
      </c>
      <c r="N6758" s="190" t="str">
        <f t="shared" si="647"/>
        <v>JANEIRO</v>
      </c>
    </row>
    <row r="6759" spans="4:14" x14ac:dyDescent="0.25">
      <c r="D6759" s="119" t="s">
        <v>192</v>
      </c>
      <c r="H6759" s="141">
        <f t="shared" si="648"/>
        <v>0</v>
      </c>
      <c r="M6759" s="190">
        <f t="shared" si="649"/>
        <v>1</v>
      </c>
      <c r="N6759" s="190" t="str">
        <f t="shared" si="647"/>
        <v>JANEIRO</v>
      </c>
    </row>
    <row r="6760" spans="4:14" x14ac:dyDescent="0.25">
      <c r="D6760" s="119" t="s">
        <v>192</v>
      </c>
      <c r="H6760" s="141">
        <f t="shared" si="648"/>
        <v>0</v>
      </c>
      <c r="M6760" s="190">
        <f t="shared" si="649"/>
        <v>1</v>
      </c>
      <c r="N6760" s="190" t="str">
        <f t="shared" si="647"/>
        <v>JANEIRO</v>
      </c>
    </row>
    <row r="6761" spans="4:14" x14ac:dyDescent="0.25">
      <c r="D6761" s="119" t="s">
        <v>192</v>
      </c>
      <c r="H6761" s="141">
        <f t="shared" si="648"/>
        <v>0</v>
      </c>
      <c r="M6761" s="190">
        <f t="shared" si="649"/>
        <v>1</v>
      </c>
      <c r="N6761" s="190" t="str">
        <f t="shared" si="647"/>
        <v>JANEIRO</v>
      </c>
    </row>
    <row r="6762" spans="4:14" x14ac:dyDescent="0.25">
      <c r="D6762" s="119" t="s">
        <v>192</v>
      </c>
      <c r="H6762" s="141">
        <f t="shared" si="648"/>
        <v>0</v>
      </c>
      <c r="M6762" s="190">
        <f t="shared" si="649"/>
        <v>1</v>
      </c>
      <c r="N6762" s="190" t="str">
        <f t="shared" si="647"/>
        <v>JANEIRO</v>
      </c>
    </row>
    <row r="6763" spans="4:14" x14ac:dyDescent="0.25">
      <c r="D6763" s="119" t="s">
        <v>192</v>
      </c>
      <c r="H6763" s="141">
        <f t="shared" si="648"/>
        <v>0</v>
      </c>
      <c r="M6763" s="190">
        <f t="shared" si="649"/>
        <v>1</v>
      </c>
      <c r="N6763" s="190" t="str">
        <f t="shared" si="647"/>
        <v>JANEIRO</v>
      </c>
    </row>
    <row r="6764" spans="4:14" x14ac:dyDescent="0.25">
      <c r="D6764" s="119" t="s">
        <v>192</v>
      </c>
      <c r="H6764" s="141">
        <f t="shared" si="648"/>
        <v>0</v>
      </c>
      <c r="M6764" s="190">
        <f t="shared" si="649"/>
        <v>1</v>
      </c>
      <c r="N6764" s="190" t="str">
        <f t="shared" si="647"/>
        <v>JANEIRO</v>
      </c>
    </row>
    <row r="6765" spans="4:14" x14ac:dyDescent="0.25">
      <c r="D6765" s="119" t="s">
        <v>192</v>
      </c>
      <c r="H6765" s="141">
        <f t="shared" si="648"/>
        <v>0</v>
      </c>
      <c r="M6765" s="190">
        <f t="shared" si="649"/>
        <v>1</v>
      </c>
      <c r="N6765" s="190" t="str">
        <f t="shared" si="647"/>
        <v>JANEIRO</v>
      </c>
    </row>
    <row r="6766" spans="4:14" x14ac:dyDescent="0.25">
      <c r="D6766" s="119" t="s">
        <v>192</v>
      </c>
      <c r="H6766" s="141">
        <f t="shared" si="648"/>
        <v>0</v>
      </c>
      <c r="M6766" s="190">
        <f t="shared" si="649"/>
        <v>1</v>
      </c>
      <c r="N6766" s="190" t="str">
        <f t="shared" si="647"/>
        <v>JANEIRO</v>
      </c>
    </row>
    <row r="6767" spans="4:14" x14ac:dyDescent="0.25">
      <c r="D6767" s="119" t="s">
        <v>192</v>
      </c>
      <c r="H6767" s="141">
        <f t="shared" si="648"/>
        <v>0</v>
      </c>
      <c r="M6767" s="190">
        <f t="shared" si="649"/>
        <v>1</v>
      </c>
      <c r="N6767" s="190" t="str">
        <f t="shared" si="647"/>
        <v>JANEIRO</v>
      </c>
    </row>
    <row r="6768" spans="4:14" x14ac:dyDescent="0.25">
      <c r="D6768" s="119" t="s">
        <v>192</v>
      </c>
      <c r="H6768" s="141">
        <f t="shared" si="648"/>
        <v>0</v>
      </c>
      <c r="M6768" s="190">
        <f t="shared" si="649"/>
        <v>1</v>
      </c>
      <c r="N6768" s="190" t="str">
        <f t="shared" si="647"/>
        <v>JANEIRO</v>
      </c>
    </row>
    <row r="6769" spans="4:14" x14ac:dyDescent="0.25">
      <c r="D6769" s="119" t="s">
        <v>192</v>
      </c>
      <c r="H6769" s="141">
        <f t="shared" si="648"/>
        <v>0</v>
      </c>
      <c r="M6769" s="190">
        <f t="shared" si="649"/>
        <v>1</v>
      </c>
      <c r="N6769" s="190" t="str">
        <f t="shared" si="647"/>
        <v>JANEIRO</v>
      </c>
    </row>
    <row r="6770" spans="4:14" x14ac:dyDescent="0.25">
      <c r="D6770" s="119" t="s">
        <v>192</v>
      </c>
      <c r="H6770" s="141">
        <f t="shared" si="648"/>
        <v>0</v>
      </c>
      <c r="M6770" s="190">
        <f t="shared" si="649"/>
        <v>1</v>
      </c>
      <c r="N6770" s="190" t="str">
        <f t="shared" si="647"/>
        <v>JANEIRO</v>
      </c>
    </row>
    <row r="6771" spans="4:14" x14ac:dyDescent="0.25">
      <c r="D6771" s="119" t="s">
        <v>192</v>
      </c>
      <c r="H6771" s="141">
        <f t="shared" si="648"/>
        <v>0</v>
      </c>
      <c r="M6771" s="190">
        <f t="shared" si="649"/>
        <v>1</v>
      </c>
      <c r="N6771" s="190" t="str">
        <f t="shared" si="647"/>
        <v>JANEIRO</v>
      </c>
    </row>
    <row r="6772" spans="4:14" x14ac:dyDescent="0.25">
      <c r="D6772" s="119" t="s">
        <v>192</v>
      </c>
      <c r="H6772" s="141">
        <f t="shared" si="648"/>
        <v>0</v>
      </c>
      <c r="M6772" s="190">
        <f t="shared" si="649"/>
        <v>1</v>
      </c>
      <c r="N6772" s="190" t="str">
        <f t="shared" si="647"/>
        <v>JANEIRO</v>
      </c>
    </row>
    <row r="6773" spans="4:14" x14ac:dyDescent="0.25">
      <c r="D6773" s="119" t="s">
        <v>192</v>
      </c>
      <c r="H6773" s="141">
        <f t="shared" si="648"/>
        <v>0</v>
      </c>
      <c r="M6773" s="190">
        <f t="shared" si="649"/>
        <v>1</v>
      </c>
      <c r="N6773" s="190" t="str">
        <f t="shared" si="647"/>
        <v>JANEIRO</v>
      </c>
    </row>
    <row r="6774" spans="4:14" x14ac:dyDescent="0.25">
      <c r="D6774" s="119" t="s">
        <v>192</v>
      </c>
      <c r="H6774" s="141">
        <f t="shared" si="648"/>
        <v>0</v>
      </c>
      <c r="M6774" s="190">
        <f t="shared" si="649"/>
        <v>1</v>
      </c>
      <c r="N6774" s="190" t="str">
        <f t="shared" si="647"/>
        <v>JANEIRO</v>
      </c>
    </row>
    <row r="6775" spans="4:14" x14ac:dyDescent="0.25">
      <c r="D6775" s="119" t="s">
        <v>192</v>
      </c>
      <c r="H6775" s="141">
        <f t="shared" si="648"/>
        <v>0</v>
      </c>
      <c r="M6775" s="190">
        <f t="shared" si="649"/>
        <v>1</v>
      </c>
      <c r="N6775" s="190" t="str">
        <f t="shared" si="647"/>
        <v>JANEIRO</v>
      </c>
    </row>
    <row r="6776" spans="4:14" x14ac:dyDescent="0.25">
      <c r="D6776" s="119" t="s">
        <v>192</v>
      </c>
      <c r="H6776" s="141">
        <f t="shared" si="648"/>
        <v>0</v>
      </c>
      <c r="M6776" s="190">
        <f t="shared" si="649"/>
        <v>1</v>
      </c>
      <c r="N6776" s="190" t="str">
        <f t="shared" si="647"/>
        <v>JANEIRO</v>
      </c>
    </row>
    <row r="6777" spans="4:14" x14ac:dyDescent="0.25">
      <c r="D6777" s="119" t="s">
        <v>192</v>
      </c>
      <c r="H6777" s="141">
        <f t="shared" si="648"/>
        <v>0</v>
      </c>
      <c r="M6777" s="190">
        <f t="shared" si="649"/>
        <v>1</v>
      </c>
      <c r="N6777" s="190" t="str">
        <f t="shared" si="647"/>
        <v>JANEIRO</v>
      </c>
    </row>
    <row r="6778" spans="4:14" x14ac:dyDescent="0.25">
      <c r="D6778" s="119" t="s">
        <v>192</v>
      </c>
      <c r="H6778" s="141">
        <f t="shared" si="648"/>
        <v>0</v>
      </c>
      <c r="M6778" s="190">
        <f t="shared" si="649"/>
        <v>1</v>
      </c>
      <c r="N6778" s="190" t="str">
        <f t="shared" si="647"/>
        <v>JANEIRO</v>
      </c>
    </row>
    <row r="6779" spans="4:14" x14ac:dyDescent="0.25">
      <c r="D6779" s="119" t="s">
        <v>192</v>
      </c>
      <c r="H6779" s="141">
        <f t="shared" si="648"/>
        <v>0</v>
      </c>
      <c r="M6779" s="190">
        <f t="shared" si="649"/>
        <v>1</v>
      </c>
      <c r="N6779" s="190" t="str">
        <f t="shared" si="647"/>
        <v>JANEIRO</v>
      </c>
    </row>
    <row r="6780" spans="4:14" x14ac:dyDescent="0.25">
      <c r="D6780" s="119" t="s">
        <v>192</v>
      </c>
      <c r="H6780" s="141">
        <f t="shared" si="648"/>
        <v>0</v>
      </c>
      <c r="M6780" s="190">
        <f t="shared" si="649"/>
        <v>1</v>
      </c>
      <c r="N6780" s="190" t="str">
        <f t="shared" si="647"/>
        <v>JANEIRO</v>
      </c>
    </row>
    <row r="6781" spans="4:14" x14ac:dyDescent="0.25">
      <c r="D6781" s="119" t="s">
        <v>192</v>
      </c>
      <c r="H6781" s="141">
        <f t="shared" si="648"/>
        <v>0</v>
      </c>
      <c r="M6781" s="190">
        <f t="shared" si="649"/>
        <v>1</v>
      </c>
      <c r="N6781" s="190" t="str">
        <f t="shared" si="647"/>
        <v>JANEIRO</v>
      </c>
    </row>
    <row r="6782" spans="4:14" x14ac:dyDescent="0.25">
      <c r="D6782" s="119" t="s">
        <v>192</v>
      </c>
      <c r="H6782" s="141">
        <f t="shared" si="648"/>
        <v>0</v>
      </c>
      <c r="M6782" s="190">
        <f t="shared" si="649"/>
        <v>1</v>
      </c>
      <c r="N6782" s="190" t="str">
        <f t="shared" si="647"/>
        <v>JANEIRO</v>
      </c>
    </row>
    <row r="6783" spans="4:14" x14ac:dyDescent="0.25">
      <c r="D6783" s="119" t="s">
        <v>192</v>
      </c>
      <c r="H6783" s="141">
        <f t="shared" si="648"/>
        <v>0</v>
      </c>
      <c r="M6783" s="190">
        <f t="shared" si="649"/>
        <v>1</v>
      </c>
      <c r="N6783" s="190" t="str">
        <f t="shared" si="647"/>
        <v>JANEIRO</v>
      </c>
    </row>
    <row r="6784" spans="4:14" x14ac:dyDescent="0.25">
      <c r="D6784" s="119" t="s">
        <v>192</v>
      </c>
      <c r="H6784" s="141">
        <f t="shared" si="648"/>
        <v>0</v>
      </c>
      <c r="M6784" s="190">
        <f t="shared" si="649"/>
        <v>1</v>
      </c>
      <c r="N6784" s="190" t="str">
        <f t="shared" si="647"/>
        <v>JANEIRO</v>
      </c>
    </row>
    <row r="6785" spans="4:14" x14ac:dyDescent="0.25">
      <c r="D6785" s="119" t="s">
        <v>192</v>
      </c>
      <c r="H6785" s="141">
        <f t="shared" si="648"/>
        <v>0</v>
      </c>
      <c r="M6785" s="190">
        <f t="shared" si="649"/>
        <v>1</v>
      </c>
      <c r="N6785" s="190" t="str">
        <f t="shared" si="647"/>
        <v>JANEIRO</v>
      </c>
    </row>
    <row r="6786" spans="4:14" x14ac:dyDescent="0.25">
      <c r="D6786" s="119" t="s">
        <v>192</v>
      </c>
      <c r="H6786" s="141">
        <f t="shared" si="648"/>
        <v>0</v>
      </c>
      <c r="M6786" s="190">
        <f t="shared" si="649"/>
        <v>1</v>
      </c>
      <c r="N6786" s="190" t="str">
        <f t="shared" si="647"/>
        <v>JANEIRO</v>
      </c>
    </row>
    <row r="6787" spans="4:14" x14ac:dyDescent="0.25">
      <c r="D6787" s="119" t="s">
        <v>192</v>
      </c>
      <c r="H6787" s="141">
        <f t="shared" si="648"/>
        <v>0</v>
      </c>
      <c r="M6787" s="190">
        <f t="shared" si="649"/>
        <v>1</v>
      </c>
      <c r="N6787" s="190" t="str">
        <f t="shared" si="647"/>
        <v>JANEIRO</v>
      </c>
    </row>
    <row r="6788" spans="4:14" x14ac:dyDescent="0.25">
      <c r="D6788" s="119" t="s">
        <v>192</v>
      </c>
      <c r="H6788" s="141">
        <f t="shared" si="648"/>
        <v>0</v>
      </c>
      <c r="M6788" s="190">
        <f t="shared" si="649"/>
        <v>1</v>
      </c>
      <c r="N6788" s="190" t="str">
        <f t="shared" si="647"/>
        <v>JANEIRO</v>
      </c>
    </row>
    <row r="6789" spans="4:14" x14ac:dyDescent="0.25">
      <c r="D6789" s="119" t="s">
        <v>192</v>
      </c>
      <c r="H6789" s="141">
        <f t="shared" si="648"/>
        <v>0</v>
      </c>
      <c r="M6789" s="190">
        <f t="shared" si="649"/>
        <v>1</v>
      </c>
      <c r="N6789" s="190" t="str">
        <f t="shared" ref="N6789:N6852" si="650">IF(M6789=1,"JANEIRO",IF(M6789=2,"FEVEREIRO",IF(M6789=3,"MARÇO",IF(M6789=4,"ABRIL",IF(M6789=5,"MAIO",IF(M6789=6,"JUNHO",IF(M6789=7,"JULHO",IF(M6789=8,"AGOSTO",IF(M6789=9,"SETEMBRO",IF(M6789=10,"OUTUBRO",IF(M6789=11,"NOVEMBRO",IF(M6789=12,"DEZEMBRO",""))))))))))))</f>
        <v>JANEIRO</v>
      </c>
    </row>
    <row r="6790" spans="4:14" x14ac:dyDescent="0.25">
      <c r="D6790" s="119" t="s">
        <v>192</v>
      </c>
      <c r="H6790" s="141">
        <f t="shared" ref="H6790:H6853" si="651">IF(OR(I6790="",I6790=0),G6790,I6790)</f>
        <v>0</v>
      </c>
      <c r="M6790" s="190">
        <f t="shared" ref="M6790:M6853" si="652">IFERROR(MONTH(O6790),"")</f>
        <v>1</v>
      </c>
      <c r="N6790" s="190" t="str">
        <f t="shared" si="650"/>
        <v>JANEIRO</v>
      </c>
    </row>
    <row r="6791" spans="4:14" x14ac:dyDescent="0.25">
      <c r="D6791" s="119" t="s">
        <v>192</v>
      </c>
      <c r="H6791" s="141">
        <f t="shared" si="651"/>
        <v>0</v>
      </c>
      <c r="M6791" s="190">
        <f t="shared" si="652"/>
        <v>1</v>
      </c>
      <c r="N6791" s="190" t="str">
        <f t="shared" si="650"/>
        <v>JANEIRO</v>
      </c>
    </row>
    <row r="6792" spans="4:14" x14ac:dyDescent="0.25">
      <c r="D6792" s="119" t="s">
        <v>192</v>
      </c>
      <c r="H6792" s="141">
        <f t="shared" si="651"/>
        <v>0</v>
      </c>
      <c r="M6792" s="190">
        <f t="shared" si="652"/>
        <v>1</v>
      </c>
      <c r="N6792" s="190" t="str">
        <f t="shared" si="650"/>
        <v>JANEIRO</v>
      </c>
    </row>
    <row r="6793" spans="4:14" x14ac:dyDescent="0.25">
      <c r="D6793" s="119" t="s">
        <v>192</v>
      </c>
      <c r="H6793" s="141">
        <f t="shared" si="651"/>
        <v>0</v>
      </c>
      <c r="M6793" s="190">
        <f t="shared" si="652"/>
        <v>1</v>
      </c>
      <c r="N6793" s="190" t="str">
        <f t="shared" si="650"/>
        <v>JANEIRO</v>
      </c>
    </row>
    <row r="6794" spans="4:14" x14ac:dyDescent="0.25">
      <c r="D6794" s="119" t="s">
        <v>192</v>
      </c>
      <c r="H6794" s="141">
        <f t="shared" si="651"/>
        <v>0</v>
      </c>
      <c r="M6794" s="190">
        <f t="shared" si="652"/>
        <v>1</v>
      </c>
      <c r="N6794" s="190" t="str">
        <f t="shared" si="650"/>
        <v>JANEIRO</v>
      </c>
    </row>
    <row r="6795" spans="4:14" x14ac:dyDescent="0.25">
      <c r="D6795" s="119" t="s">
        <v>192</v>
      </c>
      <c r="H6795" s="141">
        <f t="shared" si="651"/>
        <v>0</v>
      </c>
      <c r="M6795" s="190">
        <f t="shared" si="652"/>
        <v>1</v>
      </c>
      <c r="N6795" s="190" t="str">
        <f t="shared" si="650"/>
        <v>JANEIRO</v>
      </c>
    </row>
    <row r="6796" spans="4:14" x14ac:dyDescent="0.25">
      <c r="D6796" s="119" t="s">
        <v>192</v>
      </c>
      <c r="H6796" s="141">
        <f t="shared" si="651"/>
        <v>0</v>
      </c>
      <c r="M6796" s="190">
        <f t="shared" si="652"/>
        <v>1</v>
      </c>
      <c r="N6796" s="190" t="str">
        <f t="shared" si="650"/>
        <v>JANEIRO</v>
      </c>
    </row>
    <row r="6797" spans="4:14" x14ac:dyDescent="0.25">
      <c r="D6797" s="119" t="s">
        <v>192</v>
      </c>
      <c r="H6797" s="141">
        <f t="shared" si="651"/>
        <v>0</v>
      </c>
      <c r="M6797" s="190">
        <f t="shared" si="652"/>
        <v>1</v>
      </c>
      <c r="N6797" s="190" t="str">
        <f t="shared" si="650"/>
        <v>JANEIRO</v>
      </c>
    </row>
    <row r="6798" spans="4:14" x14ac:dyDescent="0.25">
      <c r="D6798" s="119" t="s">
        <v>192</v>
      </c>
      <c r="H6798" s="141">
        <f t="shared" si="651"/>
        <v>0</v>
      </c>
      <c r="M6798" s="190">
        <f t="shared" si="652"/>
        <v>1</v>
      </c>
      <c r="N6798" s="190" t="str">
        <f t="shared" si="650"/>
        <v>JANEIRO</v>
      </c>
    </row>
    <row r="6799" spans="4:14" x14ac:dyDescent="0.25">
      <c r="D6799" s="119" t="s">
        <v>192</v>
      </c>
      <c r="H6799" s="141">
        <f t="shared" si="651"/>
        <v>0</v>
      </c>
      <c r="M6799" s="190">
        <f t="shared" si="652"/>
        <v>1</v>
      </c>
      <c r="N6799" s="190" t="str">
        <f t="shared" si="650"/>
        <v>JANEIRO</v>
      </c>
    </row>
    <row r="6800" spans="4:14" x14ac:dyDescent="0.25">
      <c r="D6800" s="119" t="s">
        <v>192</v>
      </c>
      <c r="H6800" s="141">
        <f t="shared" si="651"/>
        <v>0</v>
      </c>
      <c r="M6800" s="190">
        <f t="shared" si="652"/>
        <v>1</v>
      </c>
      <c r="N6800" s="190" t="str">
        <f t="shared" si="650"/>
        <v>JANEIRO</v>
      </c>
    </row>
    <row r="6801" spans="4:14" x14ac:dyDescent="0.25">
      <c r="D6801" s="119" t="s">
        <v>192</v>
      </c>
      <c r="H6801" s="141">
        <f t="shared" si="651"/>
        <v>0</v>
      </c>
      <c r="M6801" s="190">
        <f t="shared" si="652"/>
        <v>1</v>
      </c>
      <c r="N6801" s="190" t="str">
        <f t="shared" si="650"/>
        <v>JANEIRO</v>
      </c>
    </row>
    <row r="6802" spans="4:14" x14ac:dyDescent="0.25">
      <c r="D6802" s="119" t="s">
        <v>192</v>
      </c>
      <c r="H6802" s="141">
        <f t="shared" si="651"/>
        <v>0</v>
      </c>
      <c r="M6802" s="190">
        <f t="shared" si="652"/>
        <v>1</v>
      </c>
      <c r="N6802" s="190" t="str">
        <f t="shared" si="650"/>
        <v>JANEIRO</v>
      </c>
    </row>
    <row r="6803" spans="4:14" x14ac:dyDescent="0.25">
      <c r="D6803" s="119" t="s">
        <v>192</v>
      </c>
      <c r="H6803" s="141">
        <f t="shared" si="651"/>
        <v>0</v>
      </c>
      <c r="M6803" s="190">
        <f t="shared" si="652"/>
        <v>1</v>
      </c>
      <c r="N6803" s="190" t="str">
        <f t="shared" si="650"/>
        <v>JANEIRO</v>
      </c>
    </row>
    <row r="6804" spans="4:14" x14ac:dyDescent="0.25">
      <c r="D6804" s="119" t="s">
        <v>192</v>
      </c>
      <c r="H6804" s="141">
        <f t="shared" si="651"/>
        <v>0</v>
      </c>
      <c r="M6804" s="190">
        <f t="shared" si="652"/>
        <v>1</v>
      </c>
      <c r="N6804" s="190" t="str">
        <f t="shared" si="650"/>
        <v>JANEIRO</v>
      </c>
    </row>
    <row r="6805" spans="4:14" x14ac:dyDescent="0.25">
      <c r="D6805" s="119" t="s">
        <v>192</v>
      </c>
      <c r="H6805" s="141">
        <f t="shared" si="651"/>
        <v>0</v>
      </c>
      <c r="M6805" s="190">
        <f t="shared" si="652"/>
        <v>1</v>
      </c>
      <c r="N6805" s="190" t="str">
        <f t="shared" si="650"/>
        <v>JANEIRO</v>
      </c>
    </row>
    <row r="6806" spans="4:14" x14ac:dyDescent="0.25">
      <c r="D6806" s="119" t="s">
        <v>192</v>
      </c>
      <c r="H6806" s="141">
        <f t="shared" si="651"/>
        <v>0</v>
      </c>
      <c r="M6806" s="190">
        <f t="shared" si="652"/>
        <v>1</v>
      </c>
      <c r="N6806" s="190" t="str">
        <f t="shared" si="650"/>
        <v>JANEIRO</v>
      </c>
    </row>
    <row r="6807" spans="4:14" x14ac:dyDescent="0.25">
      <c r="D6807" s="119" t="s">
        <v>192</v>
      </c>
      <c r="H6807" s="141">
        <f t="shared" si="651"/>
        <v>0</v>
      </c>
      <c r="M6807" s="190">
        <f t="shared" si="652"/>
        <v>1</v>
      </c>
      <c r="N6807" s="190" t="str">
        <f t="shared" si="650"/>
        <v>JANEIRO</v>
      </c>
    </row>
    <row r="6808" spans="4:14" x14ac:dyDescent="0.25">
      <c r="D6808" s="119" t="s">
        <v>192</v>
      </c>
      <c r="H6808" s="141">
        <f t="shared" si="651"/>
        <v>0</v>
      </c>
      <c r="M6808" s="190">
        <f t="shared" si="652"/>
        <v>1</v>
      </c>
      <c r="N6808" s="190" t="str">
        <f t="shared" si="650"/>
        <v>JANEIRO</v>
      </c>
    </row>
    <row r="6809" spans="4:14" x14ac:dyDescent="0.25">
      <c r="D6809" s="119" t="s">
        <v>192</v>
      </c>
      <c r="H6809" s="141">
        <f t="shared" si="651"/>
        <v>0</v>
      </c>
      <c r="M6809" s="190">
        <f t="shared" si="652"/>
        <v>1</v>
      </c>
      <c r="N6809" s="190" t="str">
        <f t="shared" si="650"/>
        <v>JANEIRO</v>
      </c>
    </row>
    <row r="6810" spans="4:14" x14ac:dyDescent="0.25">
      <c r="D6810" s="119" t="s">
        <v>192</v>
      </c>
      <c r="H6810" s="141">
        <f t="shared" si="651"/>
        <v>0</v>
      </c>
      <c r="M6810" s="190">
        <f t="shared" si="652"/>
        <v>1</v>
      </c>
      <c r="N6810" s="190" t="str">
        <f t="shared" si="650"/>
        <v>JANEIRO</v>
      </c>
    </row>
    <row r="6811" spans="4:14" x14ac:dyDescent="0.25">
      <c r="D6811" s="119" t="s">
        <v>192</v>
      </c>
      <c r="H6811" s="141">
        <f t="shared" si="651"/>
        <v>0</v>
      </c>
      <c r="M6811" s="190">
        <f t="shared" si="652"/>
        <v>1</v>
      </c>
      <c r="N6811" s="190" t="str">
        <f t="shared" si="650"/>
        <v>JANEIRO</v>
      </c>
    </row>
    <row r="6812" spans="4:14" x14ac:dyDescent="0.25">
      <c r="D6812" s="119" t="s">
        <v>192</v>
      </c>
      <c r="H6812" s="141">
        <f t="shared" si="651"/>
        <v>0</v>
      </c>
      <c r="M6812" s="190">
        <f t="shared" si="652"/>
        <v>1</v>
      </c>
      <c r="N6812" s="190" t="str">
        <f t="shared" si="650"/>
        <v>JANEIRO</v>
      </c>
    </row>
    <row r="6813" spans="4:14" x14ac:dyDescent="0.25">
      <c r="D6813" s="119" t="s">
        <v>192</v>
      </c>
      <c r="H6813" s="141">
        <f t="shared" si="651"/>
        <v>0</v>
      </c>
      <c r="M6813" s="190">
        <f t="shared" si="652"/>
        <v>1</v>
      </c>
      <c r="N6813" s="190" t="str">
        <f t="shared" si="650"/>
        <v>JANEIRO</v>
      </c>
    </row>
    <row r="6814" spans="4:14" x14ac:dyDescent="0.25">
      <c r="D6814" s="119" t="s">
        <v>192</v>
      </c>
      <c r="H6814" s="141">
        <f t="shared" si="651"/>
        <v>0</v>
      </c>
      <c r="M6814" s="190">
        <f t="shared" si="652"/>
        <v>1</v>
      </c>
      <c r="N6814" s="190" t="str">
        <f t="shared" si="650"/>
        <v>JANEIRO</v>
      </c>
    </row>
    <row r="6815" spans="4:14" x14ac:dyDescent="0.25">
      <c r="D6815" s="119" t="s">
        <v>192</v>
      </c>
      <c r="H6815" s="141">
        <f t="shared" si="651"/>
        <v>0</v>
      </c>
      <c r="M6815" s="190">
        <f t="shared" si="652"/>
        <v>1</v>
      </c>
      <c r="N6815" s="190" t="str">
        <f t="shared" si="650"/>
        <v>JANEIRO</v>
      </c>
    </row>
    <row r="6816" spans="4:14" x14ac:dyDescent="0.25">
      <c r="D6816" s="119" t="s">
        <v>192</v>
      </c>
      <c r="H6816" s="141">
        <f t="shared" si="651"/>
        <v>0</v>
      </c>
      <c r="M6816" s="190">
        <f t="shared" si="652"/>
        <v>1</v>
      </c>
      <c r="N6816" s="190" t="str">
        <f t="shared" si="650"/>
        <v>JANEIRO</v>
      </c>
    </row>
    <row r="6817" spans="4:14" x14ac:dyDescent="0.25">
      <c r="D6817" s="119" t="s">
        <v>192</v>
      </c>
      <c r="H6817" s="141">
        <f t="shared" si="651"/>
        <v>0</v>
      </c>
      <c r="M6817" s="190">
        <f t="shared" si="652"/>
        <v>1</v>
      </c>
      <c r="N6817" s="190" t="str">
        <f t="shared" si="650"/>
        <v>JANEIRO</v>
      </c>
    </row>
    <row r="6818" spans="4:14" x14ac:dyDescent="0.25">
      <c r="D6818" s="119" t="s">
        <v>192</v>
      </c>
      <c r="H6818" s="141">
        <f t="shared" si="651"/>
        <v>0</v>
      </c>
      <c r="M6818" s="190">
        <f t="shared" si="652"/>
        <v>1</v>
      </c>
      <c r="N6818" s="190" t="str">
        <f t="shared" si="650"/>
        <v>JANEIRO</v>
      </c>
    </row>
    <row r="6819" spans="4:14" x14ac:dyDescent="0.25">
      <c r="D6819" s="119" t="s">
        <v>192</v>
      </c>
      <c r="H6819" s="141">
        <f t="shared" si="651"/>
        <v>0</v>
      </c>
      <c r="M6819" s="190">
        <f t="shared" si="652"/>
        <v>1</v>
      </c>
      <c r="N6819" s="190" t="str">
        <f t="shared" si="650"/>
        <v>JANEIRO</v>
      </c>
    </row>
    <row r="6820" spans="4:14" x14ac:dyDescent="0.25">
      <c r="D6820" s="119" t="s">
        <v>192</v>
      </c>
      <c r="H6820" s="141">
        <f t="shared" si="651"/>
        <v>0</v>
      </c>
      <c r="M6820" s="190">
        <f t="shared" si="652"/>
        <v>1</v>
      </c>
      <c r="N6820" s="190" t="str">
        <f t="shared" si="650"/>
        <v>JANEIRO</v>
      </c>
    </row>
    <row r="6821" spans="4:14" x14ac:dyDescent="0.25">
      <c r="D6821" s="119" t="s">
        <v>192</v>
      </c>
      <c r="H6821" s="141">
        <f t="shared" si="651"/>
        <v>0</v>
      </c>
      <c r="M6821" s="190">
        <f t="shared" si="652"/>
        <v>1</v>
      </c>
      <c r="N6821" s="190" t="str">
        <f t="shared" si="650"/>
        <v>JANEIRO</v>
      </c>
    </row>
    <row r="6822" spans="4:14" x14ac:dyDescent="0.25">
      <c r="D6822" s="119" t="s">
        <v>192</v>
      </c>
      <c r="H6822" s="141">
        <f t="shared" si="651"/>
        <v>0</v>
      </c>
      <c r="M6822" s="190">
        <f t="shared" si="652"/>
        <v>1</v>
      </c>
      <c r="N6822" s="190" t="str">
        <f t="shared" si="650"/>
        <v>JANEIRO</v>
      </c>
    </row>
    <row r="6823" spans="4:14" x14ac:dyDescent="0.25">
      <c r="D6823" s="119" t="s">
        <v>192</v>
      </c>
      <c r="H6823" s="141">
        <f t="shared" si="651"/>
        <v>0</v>
      </c>
      <c r="M6823" s="190">
        <f t="shared" si="652"/>
        <v>1</v>
      </c>
      <c r="N6823" s="190" t="str">
        <f t="shared" si="650"/>
        <v>JANEIRO</v>
      </c>
    </row>
    <row r="6824" spans="4:14" x14ac:dyDescent="0.25">
      <c r="D6824" s="119" t="s">
        <v>192</v>
      </c>
      <c r="H6824" s="141">
        <f t="shared" si="651"/>
        <v>0</v>
      </c>
      <c r="M6824" s="190">
        <f t="shared" si="652"/>
        <v>1</v>
      </c>
      <c r="N6824" s="190" t="str">
        <f t="shared" si="650"/>
        <v>JANEIRO</v>
      </c>
    </row>
    <row r="6825" spans="4:14" x14ac:dyDescent="0.25">
      <c r="D6825" s="119" t="s">
        <v>192</v>
      </c>
      <c r="H6825" s="141">
        <f t="shared" si="651"/>
        <v>0</v>
      </c>
      <c r="M6825" s="190">
        <f t="shared" si="652"/>
        <v>1</v>
      </c>
      <c r="N6825" s="190" t="str">
        <f t="shared" si="650"/>
        <v>JANEIRO</v>
      </c>
    </row>
    <row r="6826" spans="4:14" x14ac:dyDescent="0.25">
      <c r="D6826" s="119" t="s">
        <v>192</v>
      </c>
      <c r="H6826" s="141">
        <f t="shared" si="651"/>
        <v>0</v>
      </c>
      <c r="M6826" s="190">
        <f t="shared" si="652"/>
        <v>1</v>
      </c>
      <c r="N6826" s="190" t="str">
        <f t="shared" si="650"/>
        <v>JANEIRO</v>
      </c>
    </row>
    <row r="6827" spans="4:14" x14ac:dyDescent="0.25">
      <c r="D6827" s="119" t="s">
        <v>192</v>
      </c>
      <c r="H6827" s="141">
        <f t="shared" si="651"/>
        <v>0</v>
      </c>
      <c r="M6827" s="190">
        <f t="shared" si="652"/>
        <v>1</v>
      </c>
      <c r="N6827" s="190" t="str">
        <f t="shared" si="650"/>
        <v>JANEIRO</v>
      </c>
    </row>
    <row r="6828" spans="4:14" x14ac:dyDescent="0.25">
      <c r="D6828" s="119" t="s">
        <v>192</v>
      </c>
      <c r="H6828" s="141">
        <f t="shared" si="651"/>
        <v>0</v>
      </c>
      <c r="M6828" s="190">
        <f t="shared" si="652"/>
        <v>1</v>
      </c>
      <c r="N6828" s="190" t="str">
        <f t="shared" si="650"/>
        <v>JANEIRO</v>
      </c>
    </row>
    <row r="6829" spans="4:14" x14ac:dyDescent="0.25">
      <c r="D6829" s="119" t="s">
        <v>192</v>
      </c>
      <c r="H6829" s="141">
        <f t="shared" si="651"/>
        <v>0</v>
      </c>
      <c r="M6829" s="190">
        <f t="shared" si="652"/>
        <v>1</v>
      </c>
      <c r="N6829" s="190" t="str">
        <f t="shared" si="650"/>
        <v>JANEIRO</v>
      </c>
    </row>
    <row r="6830" spans="4:14" x14ac:dyDescent="0.25">
      <c r="D6830" s="119" t="s">
        <v>192</v>
      </c>
      <c r="H6830" s="141">
        <f t="shared" si="651"/>
        <v>0</v>
      </c>
      <c r="M6830" s="190">
        <f t="shared" si="652"/>
        <v>1</v>
      </c>
      <c r="N6830" s="190" t="str">
        <f t="shared" si="650"/>
        <v>JANEIRO</v>
      </c>
    </row>
    <row r="6831" spans="4:14" x14ac:dyDescent="0.25">
      <c r="D6831" s="119" t="s">
        <v>192</v>
      </c>
      <c r="H6831" s="141">
        <f t="shared" si="651"/>
        <v>0</v>
      </c>
      <c r="M6831" s="190">
        <f t="shared" si="652"/>
        <v>1</v>
      </c>
      <c r="N6831" s="190" t="str">
        <f t="shared" si="650"/>
        <v>JANEIRO</v>
      </c>
    </row>
    <row r="6832" spans="4:14" x14ac:dyDescent="0.25">
      <c r="D6832" s="119" t="s">
        <v>192</v>
      </c>
      <c r="H6832" s="141">
        <f t="shared" si="651"/>
        <v>0</v>
      </c>
      <c r="M6832" s="190">
        <f t="shared" si="652"/>
        <v>1</v>
      </c>
      <c r="N6832" s="190" t="str">
        <f t="shared" si="650"/>
        <v>JANEIRO</v>
      </c>
    </row>
    <row r="6833" spans="4:14" x14ac:dyDescent="0.25">
      <c r="D6833" s="119" t="s">
        <v>192</v>
      </c>
      <c r="H6833" s="141">
        <f t="shared" si="651"/>
        <v>0</v>
      </c>
      <c r="M6833" s="190">
        <f t="shared" si="652"/>
        <v>1</v>
      </c>
      <c r="N6833" s="190" t="str">
        <f t="shared" si="650"/>
        <v>JANEIRO</v>
      </c>
    </row>
    <row r="6834" spans="4:14" x14ac:dyDescent="0.25">
      <c r="D6834" s="119" t="s">
        <v>192</v>
      </c>
      <c r="H6834" s="141">
        <f t="shared" si="651"/>
        <v>0</v>
      </c>
      <c r="M6834" s="190">
        <f t="shared" si="652"/>
        <v>1</v>
      </c>
      <c r="N6834" s="190" t="str">
        <f t="shared" si="650"/>
        <v>JANEIRO</v>
      </c>
    </row>
    <row r="6835" spans="4:14" x14ac:dyDescent="0.25">
      <c r="D6835" s="119" t="s">
        <v>192</v>
      </c>
      <c r="H6835" s="141">
        <f t="shared" si="651"/>
        <v>0</v>
      </c>
      <c r="M6835" s="190">
        <f t="shared" si="652"/>
        <v>1</v>
      </c>
      <c r="N6835" s="190" t="str">
        <f t="shared" si="650"/>
        <v>JANEIRO</v>
      </c>
    </row>
    <row r="6836" spans="4:14" x14ac:dyDescent="0.25">
      <c r="D6836" s="119" t="s">
        <v>192</v>
      </c>
      <c r="H6836" s="141">
        <f t="shared" si="651"/>
        <v>0</v>
      </c>
      <c r="M6836" s="190">
        <f t="shared" si="652"/>
        <v>1</v>
      </c>
      <c r="N6836" s="190" t="str">
        <f t="shared" si="650"/>
        <v>JANEIRO</v>
      </c>
    </row>
    <row r="6837" spans="4:14" x14ac:dyDescent="0.25">
      <c r="D6837" s="119" t="s">
        <v>192</v>
      </c>
      <c r="H6837" s="141">
        <f t="shared" si="651"/>
        <v>0</v>
      </c>
      <c r="M6837" s="190">
        <f t="shared" si="652"/>
        <v>1</v>
      </c>
      <c r="N6837" s="190" t="str">
        <f t="shared" si="650"/>
        <v>JANEIRO</v>
      </c>
    </row>
    <row r="6838" spans="4:14" x14ac:dyDescent="0.25">
      <c r="D6838" s="119" t="s">
        <v>192</v>
      </c>
      <c r="H6838" s="141">
        <f t="shared" si="651"/>
        <v>0</v>
      </c>
      <c r="M6838" s="190">
        <f t="shared" si="652"/>
        <v>1</v>
      </c>
      <c r="N6838" s="190" t="str">
        <f t="shared" si="650"/>
        <v>JANEIRO</v>
      </c>
    </row>
    <row r="6839" spans="4:14" x14ac:dyDescent="0.25">
      <c r="D6839" s="119" t="s">
        <v>192</v>
      </c>
      <c r="H6839" s="141">
        <f t="shared" si="651"/>
        <v>0</v>
      </c>
      <c r="M6839" s="190">
        <f t="shared" si="652"/>
        <v>1</v>
      </c>
      <c r="N6839" s="190" t="str">
        <f t="shared" si="650"/>
        <v>JANEIRO</v>
      </c>
    </row>
    <row r="6840" spans="4:14" x14ac:dyDescent="0.25">
      <c r="D6840" s="119" t="s">
        <v>192</v>
      </c>
      <c r="H6840" s="141">
        <f t="shared" si="651"/>
        <v>0</v>
      </c>
      <c r="M6840" s="190">
        <f t="shared" si="652"/>
        <v>1</v>
      </c>
      <c r="N6840" s="190" t="str">
        <f t="shared" si="650"/>
        <v>JANEIRO</v>
      </c>
    </row>
    <row r="6841" spans="4:14" x14ac:dyDescent="0.25">
      <c r="D6841" s="119" t="s">
        <v>192</v>
      </c>
      <c r="H6841" s="141">
        <f t="shared" si="651"/>
        <v>0</v>
      </c>
      <c r="M6841" s="190">
        <f t="shared" si="652"/>
        <v>1</v>
      </c>
      <c r="N6841" s="190" t="str">
        <f t="shared" si="650"/>
        <v>JANEIRO</v>
      </c>
    </row>
    <row r="6842" spans="4:14" x14ac:dyDescent="0.25">
      <c r="D6842" s="119" t="s">
        <v>192</v>
      </c>
      <c r="H6842" s="141">
        <f t="shared" si="651"/>
        <v>0</v>
      </c>
      <c r="M6842" s="190">
        <f t="shared" si="652"/>
        <v>1</v>
      </c>
      <c r="N6842" s="190" t="str">
        <f t="shared" si="650"/>
        <v>JANEIRO</v>
      </c>
    </row>
    <row r="6843" spans="4:14" x14ac:dyDescent="0.25">
      <c r="D6843" s="119" t="s">
        <v>192</v>
      </c>
      <c r="H6843" s="141">
        <f t="shared" si="651"/>
        <v>0</v>
      </c>
      <c r="M6843" s="190">
        <f t="shared" si="652"/>
        <v>1</v>
      </c>
      <c r="N6843" s="190" t="str">
        <f t="shared" si="650"/>
        <v>JANEIRO</v>
      </c>
    </row>
    <row r="6844" spans="4:14" x14ac:dyDescent="0.25">
      <c r="D6844" s="119" t="s">
        <v>192</v>
      </c>
      <c r="H6844" s="141">
        <f t="shared" si="651"/>
        <v>0</v>
      </c>
      <c r="M6844" s="190">
        <f t="shared" si="652"/>
        <v>1</v>
      </c>
      <c r="N6844" s="190" t="str">
        <f t="shared" si="650"/>
        <v>JANEIRO</v>
      </c>
    </row>
    <row r="6845" spans="4:14" x14ac:dyDescent="0.25">
      <c r="D6845" s="119" t="s">
        <v>192</v>
      </c>
      <c r="H6845" s="141">
        <f t="shared" si="651"/>
        <v>0</v>
      </c>
      <c r="M6845" s="190">
        <f t="shared" si="652"/>
        <v>1</v>
      </c>
      <c r="N6845" s="190" t="str">
        <f t="shared" si="650"/>
        <v>JANEIRO</v>
      </c>
    </row>
    <row r="6846" spans="4:14" x14ac:dyDescent="0.25">
      <c r="D6846" s="119" t="s">
        <v>192</v>
      </c>
      <c r="H6846" s="141">
        <f t="shared" si="651"/>
        <v>0</v>
      </c>
      <c r="M6846" s="190">
        <f t="shared" si="652"/>
        <v>1</v>
      </c>
      <c r="N6846" s="190" t="str">
        <f t="shared" si="650"/>
        <v>JANEIRO</v>
      </c>
    </row>
    <row r="6847" spans="4:14" x14ac:dyDescent="0.25">
      <c r="D6847" s="119" t="s">
        <v>192</v>
      </c>
      <c r="H6847" s="141">
        <f t="shared" si="651"/>
        <v>0</v>
      </c>
      <c r="M6847" s="190">
        <f t="shared" si="652"/>
        <v>1</v>
      </c>
      <c r="N6847" s="190" t="str">
        <f t="shared" si="650"/>
        <v>JANEIRO</v>
      </c>
    </row>
    <row r="6848" spans="4:14" x14ac:dyDescent="0.25">
      <c r="D6848" s="119" t="s">
        <v>192</v>
      </c>
      <c r="H6848" s="141">
        <f t="shared" si="651"/>
        <v>0</v>
      </c>
      <c r="M6848" s="190">
        <f t="shared" si="652"/>
        <v>1</v>
      </c>
      <c r="N6848" s="190" t="str">
        <f t="shared" si="650"/>
        <v>JANEIRO</v>
      </c>
    </row>
    <row r="6849" spans="4:14" x14ac:dyDescent="0.25">
      <c r="D6849" s="119" t="s">
        <v>192</v>
      </c>
      <c r="H6849" s="141">
        <f t="shared" si="651"/>
        <v>0</v>
      </c>
      <c r="M6849" s="190">
        <f t="shared" si="652"/>
        <v>1</v>
      </c>
      <c r="N6849" s="190" t="str">
        <f t="shared" si="650"/>
        <v>JANEIRO</v>
      </c>
    </row>
    <row r="6850" spans="4:14" x14ac:dyDescent="0.25">
      <c r="D6850" s="119" t="s">
        <v>192</v>
      </c>
      <c r="H6850" s="141">
        <f t="shared" si="651"/>
        <v>0</v>
      </c>
      <c r="M6850" s="190">
        <f t="shared" si="652"/>
        <v>1</v>
      </c>
      <c r="N6850" s="190" t="str">
        <f t="shared" si="650"/>
        <v>JANEIRO</v>
      </c>
    </row>
    <row r="6851" spans="4:14" x14ac:dyDescent="0.25">
      <c r="D6851" s="119" t="s">
        <v>192</v>
      </c>
      <c r="H6851" s="141">
        <f t="shared" si="651"/>
        <v>0</v>
      </c>
      <c r="M6851" s="190">
        <f t="shared" si="652"/>
        <v>1</v>
      </c>
      <c r="N6851" s="190" t="str">
        <f t="shared" si="650"/>
        <v>JANEIRO</v>
      </c>
    </row>
    <row r="6852" spans="4:14" x14ac:dyDescent="0.25">
      <c r="D6852" s="119" t="s">
        <v>192</v>
      </c>
      <c r="H6852" s="141">
        <f t="shared" si="651"/>
        <v>0</v>
      </c>
      <c r="M6852" s="190">
        <f t="shared" si="652"/>
        <v>1</v>
      </c>
      <c r="N6852" s="190" t="str">
        <f t="shared" si="650"/>
        <v>JANEIRO</v>
      </c>
    </row>
    <row r="6853" spans="4:14" x14ac:dyDescent="0.25">
      <c r="D6853" s="119" t="s">
        <v>192</v>
      </c>
      <c r="H6853" s="141">
        <f t="shared" si="651"/>
        <v>0</v>
      </c>
      <c r="M6853" s="190">
        <f t="shared" si="652"/>
        <v>1</v>
      </c>
      <c r="N6853" s="190" t="str">
        <f t="shared" ref="N6853:N6916" si="653">IF(M6853=1,"JANEIRO",IF(M6853=2,"FEVEREIRO",IF(M6853=3,"MARÇO",IF(M6853=4,"ABRIL",IF(M6853=5,"MAIO",IF(M6853=6,"JUNHO",IF(M6853=7,"JULHO",IF(M6853=8,"AGOSTO",IF(M6853=9,"SETEMBRO",IF(M6853=10,"OUTUBRO",IF(M6853=11,"NOVEMBRO",IF(M6853=12,"DEZEMBRO",""))))))))))))</f>
        <v>JANEIRO</v>
      </c>
    </row>
    <row r="6854" spans="4:14" x14ac:dyDescent="0.25">
      <c r="D6854" s="119" t="s">
        <v>192</v>
      </c>
      <c r="H6854" s="141">
        <f t="shared" ref="H6854:H6917" si="654">IF(OR(I6854="",I6854=0),G6854,I6854)</f>
        <v>0</v>
      </c>
      <c r="M6854" s="190">
        <f t="shared" ref="M6854:M6917" si="655">IFERROR(MONTH(O6854),"")</f>
        <v>1</v>
      </c>
      <c r="N6854" s="190" t="str">
        <f t="shared" si="653"/>
        <v>JANEIRO</v>
      </c>
    </row>
    <row r="6855" spans="4:14" x14ac:dyDescent="0.25">
      <c r="D6855" s="119" t="s">
        <v>192</v>
      </c>
      <c r="H6855" s="141">
        <f t="shared" si="654"/>
        <v>0</v>
      </c>
      <c r="M6855" s="190">
        <f t="shared" si="655"/>
        <v>1</v>
      </c>
      <c r="N6855" s="190" t="str">
        <f t="shared" si="653"/>
        <v>JANEIRO</v>
      </c>
    </row>
    <row r="6856" spans="4:14" x14ac:dyDescent="0.25">
      <c r="D6856" s="119" t="s">
        <v>192</v>
      </c>
      <c r="H6856" s="141">
        <f t="shared" si="654"/>
        <v>0</v>
      </c>
      <c r="M6856" s="190">
        <f t="shared" si="655"/>
        <v>1</v>
      </c>
      <c r="N6856" s="190" t="str">
        <f t="shared" si="653"/>
        <v>JANEIRO</v>
      </c>
    </row>
    <row r="6857" spans="4:14" x14ac:dyDescent="0.25">
      <c r="D6857" s="119" t="s">
        <v>192</v>
      </c>
      <c r="H6857" s="141">
        <f t="shared" si="654"/>
        <v>0</v>
      </c>
      <c r="M6857" s="190">
        <f t="shared" si="655"/>
        <v>1</v>
      </c>
      <c r="N6857" s="190" t="str">
        <f t="shared" si="653"/>
        <v>JANEIRO</v>
      </c>
    </row>
    <row r="6858" spans="4:14" x14ac:dyDescent="0.25">
      <c r="D6858" s="119" t="s">
        <v>192</v>
      </c>
      <c r="H6858" s="141">
        <f t="shared" si="654"/>
        <v>0</v>
      </c>
      <c r="M6858" s="190">
        <f t="shared" si="655"/>
        <v>1</v>
      </c>
      <c r="N6858" s="190" t="str">
        <f t="shared" si="653"/>
        <v>JANEIRO</v>
      </c>
    </row>
    <row r="6859" spans="4:14" x14ac:dyDescent="0.25">
      <c r="D6859" s="119" t="s">
        <v>192</v>
      </c>
      <c r="H6859" s="141">
        <f t="shared" si="654"/>
        <v>0</v>
      </c>
      <c r="M6859" s="190">
        <f t="shared" si="655"/>
        <v>1</v>
      </c>
      <c r="N6859" s="190" t="str">
        <f t="shared" si="653"/>
        <v>JANEIRO</v>
      </c>
    </row>
    <row r="6860" spans="4:14" x14ac:dyDescent="0.25">
      <c r="D6860" s="119" t="s">
        <v>192</v>
      </c>
      <c r="H6860" s="141">
        <f t="shared" si="654"/>
        <v>0</v>
      </c>
      <c r="M6860" s="190">
        <f t="shared" si="655"/>
        <v>1</v>
      </c>
      <c r="N6860" s="190" t="str">
        <f t="shared" si="653"/>
        <v>JANEIRO</v>
      </c>
    </row>
    <row r="6861" spans="4:14" x14ac:dyDescent="0.25">
      <c r="D6861" s="119" t="s">
        <v>192</v>
      </c>
      <c r="H6861" s="141">
        <f t="shared" si="654"/>
        <v>0</v>
      </c>
      <c r="M6861" s="190">
        <f t="shared" si="655"/>
        <v>1</v>
      </c>
      <c r="N6861" s="190" t="str">
        <f t="shared" si="653"/>
        <v>JANEIRO</v>
      </c>
    </row>
    <row r="6862" spans="4:14" x14ac:dyDescent="0.25">
      <c r="D6862" s="119" t="s">
        <v>192</v>
      </c>
      <c r="H6862" s="141">
        <f t="shared" si="654"/>
        <v>0</v>
      </c>
      <c r="M6862" s="190">
        <f t="shared" si="655"/>
        <v>1</v>
      </c>
      <c r="N6862" s="190" t="str">
        <f t="shared" si="653"/>
        <v>JANEIRO</v>
      </c>
    </row>
    <row r="6863" spans="4:14" x14ac:dyDescent="0.25">
      <c r="D6863" s="119" t="s">
        <v>192</v>
      </c>
      <c r="H6863" s="141">
        <f t="shared" si="654"/>
        <v>0</v>
      </c>
      <c r="M6863" s="190">
        <f t="shared" si="655"/>
        <v>1</v>
      </c>
      <c r="N6863" s="190" t="str">
        <f t="shared" si="653"/>
        <v>JANEIRO</v>
      </c>
    </row>
    <row r="6864" spans="4:14" x14ac:dyDescent="0.25">
      <c r="D6864" s="119" t="s">
        <v>192</v>
      </c>
      <c r="H6864" s="141">
        <f t="shared" si="654"/>
        <v>0</v>
      </c>
      <c r="M6864" s="190">
        <f t="shared" si="655"/>
        <v>1</v>
      </c>
      <c r="N6864" s="190" t="str">
        <f t="shared" si="653"/>
        <v>JANEIRO</v>
      </c>
    </row>
    <row r="6865" spans="4:14" x14ac:dyDescent="0.25">
      <c r="D6865" s="119" t="s">
        <v>192</v>
      </c>
      <c r="H6865" s="141">
        <f t="shared" si="654"/>
        <v>0</v>
      </c>
      <c r="M6865" s="190">
        <f t="shared" si="655"/>
        <v>1</v>
      </c>
      <c r="N6865" s="190" t="str">
        <f t="shared" si="653"/>
        <v>JANEIRO</v>
      </c>
    </row>
    <row r="6866" spans="4:14" x14ac:dyDescent="0.25">
      <c r="D6866" s="119" t="s">
        <v>192</v>
      </c>
      <c r="H6866" s="141">
        <f t="shared" si="654"/>
        <v>0</v>
      </c>
      <c r="M6866" s="190">
        <f t="shared" si="655"/>
        <v>1</v>
      </c>
      <c r="N6866" s="190" t="str">
        <f t="shared" si="653"/>
        <v>JANEIRO</v>
      </c>
    </row>
    <row r="6867" spans="4:14" x14ac:dyDescent="0.25">
      <c r="D6867" s="119" t="s">
        <v>192</v>
      </c>
      <c r="H6867" s="141">
        <f t="shared" si="654"/>
        <v>0</v>
      </c>
      <c r="M6867" s="190">
        <f t="shared" si="655"/>
        <v>1</v>
      </c>
      <c r="N6867" s="190" t="str">
        <f t="shared" si="653"/>
        <v>JANEIRO</v>
      </c>
    </row>
    <row r="6868" spans="4:14" x14ac:dyDescent="0.25">
      <c r="D6868" s="119" t="s">
        <v>192</v>
      </c>
      <c r="H6868" s="141">
        <f t="shared" si="654"/>
        <v>0</v>
      </c>
      <c r="M6868" s="190">
        <f t="shared" si="655"/>
        <v>1</v>
      </c>
      <c r="N6868" s="190" t="str">
        <f t="shared" si="653"/>
        <v>JANEIRO</v>
      </c>
    </row>
    <row r="6869" spans="4:14" x14ac:dyDescent="0.25">
      <c r="D6869" s="119" t="s">
        <v>192</v>
      </c>
      <c r="H6869" s="141">
        <f t="shared" si="654"/>
        <v>0</v>
      </c>
      <c r="M6869" s="190">
        <f t="shared" si="655"/>
        <v>1</v>
      </c>
      <c r="N6869" s="190" t="str">
        <f t="shared" si="653"/>
        <v>JANEIRO</v>
      </c>
    </row>
    <row r="6870" spans="4:14" x14ac:dyDescent="0.25">
      <c r="D6870" s="119" t="s">
        <v>192</v>
      </c>
      <c r="H6870" s="141">
        <f t="shared" si="654"/>
        <v>0</v>
      </c>
      <c r="M6870" s="190">
        <f t="shared" si="655"/>
        <v>1</v>
      </c>
      <c r="N6870" s="190" t="str">
        <f t="shared" si="653"/>
        <v>JANEIRO</v>
      </c>
    </row>
    <row r="6871" spans="4:14" x14ac:dyDescent="0.25">
      <c r="D6871" s="119" t="s">
        <v>192</v>
      </c>
      <c r="H6871" s="141">
        <f t="shared" si="654"/>
        <v>0</v>
      </c>
      <c r="M6871" s="190">
        <f t="shared" si="655"/>
        <v>1</v>
      </c>
      <c r="N6871" s="190" t="str">
        <f t="shared" si="653"/>
        <v>JANEIRO</v>
      </c>
    </row>
    <row r="6872" spans="4:14" x14ac:dyDescent="0.25">
      <c r="D6872" s="119" t="s">
        <v>192</v>
      </c>
      <c r="H6872" s="141">
        <f t="shared" si="654"/>
        <v>0</v>
      </c>
      <c r="M6872" s="190">
        <f t="shared" si="655"/>
        <v>1</v>
      </c>
      <c r="N6872" s="190" t="str">
        <f t="shared" si="653"/>
        <v>JANEIRO</v>
      </c>
    </row>
    <row r="6873" spans="4:14" x14ac:dyDescent="0.25">
      <c r="D6873" s="119" t="s">
        <v>192</v>
      </c>
      <c r="H6873" s="141">
        <f t="shared" si="654"/>
        <v>0</v>
      </c>
      <c r="M6873" s="190">
        <f t="shared" si="655"/>
        <v>1</v>
      </c>
      <c r="N6873" s="190" t="str">
        <f t="shared" si="653"/>
        <v>JANEIRO</v>
      </c>
    </row>
    <row r="6874" spans="4:14" x14ac:dyDescent="0.25">
      <c r="D6874" s="119" t="s">
        <v>192</v>
      </c>
      <c r="H6874" s="141">
        <f t="shared" si="654"/>
        <v>0</v>
      </c>
      <c r="M6874" s="190">
        <f t="shared" si="655"/>
        <v>1</v>
      </c>
      <c r="N6874" s="190" t="str">
        <f t="shared" si="653"/>
        <v>JANEIRO</v>
      </c>
    </row>
    <row r="6875" spans="4:14" x14ac:dyDescent="0.25">
      <c r="D6875" s="119" t="s">
        <v>192</v>
      </c>
      <c r="H6875" s="141">
        <f t="shared" si="654"/>
        <v>0</v>
      </c>
      <c r="M6875" s="190">
        <f t="shared" si="655"/>
        <v>1</v>
      </c>
      <c r="N6875" s="190" t="str">
        <f t="shared" si="653"/>
        <v>JANEIRO</v>
      </c>
    </row>
    <row r="6876" spans="4:14" x14ac:dyDescent="0.25">
      <c r="D6876" s="119" t="s">
        <v>192</v>
      </c>
      <c r="H6876" s="141">
        <f t="shared" si="654"/>
        <v>0</v>
      </c>
      <c r="M6876" s="190">
        <f t="shared" si="655"/>
        <v>1</v>
      </c>
      <c r="N6876" s="190" t="str">
        <f t="shared" si="653"/>
        <v>JANEIRO</v>
      </c>
    </row>
    <row r="6877" spans="4:14" x14ac:dyDescent="0.25">
      <c r="D6877" s="119" t="s">
        <v>192</v>
      </c>
      <c r="H6877" s="141">
        <f t="shared" si="654"/>
        <v>0</v>
      </c>
      <c r="M6877" s="190">
        <f t="shared" si="655"/>
        <v>1</v>
      </c>
      <c r="N6877" s="190" t="str">
        <f t="shared" si="653"/>
        <v>JANEIRO</v>
      </c>
    </row>
    <row r="6878" spans="4:14" x14ac:dyDescent="0.25">
      <c r="D6878" s="119" t="s">
        <v>192</v>
      </c>
      <c r="H6878" s="141">
        <f t="shared" si="654"/>
        <v>0</v>
      </c>
      <c r="M6878" s="190">
        <f t="shared" si="655"/>
        <v>1</v>
      </c>
      <c r="N6878" s="190" t="str">
        <f t="shared" si="653"/>
        <v>JANEIRO</v>
      </c>
    </row>
    <row r="6879" spans="4:14" x14ac:dyDescent="0.25">
      <c r="D6879" s="119" t="s">
        <v>192</v>
      </c>
      <c r="H6879" s="141">
        <f t="shared" si="654"/>
        <v>0</v>
      </c>
      <c r="M6879" s="190">
        <f t="shared" si="655"/>
        <v>1</v>
      </c>
      <c r="N6879" s="190" t="str">
        <f t="shared" si="653"/>
        <v>JANEIRO</v>
      </c>
    </row>
    <row r="6880" spans="4:14" x14ac:dyDescent="0.25">
      <c r="D6880" s="119" t="s">
        <v>192</v>
      </c>
      <c r="H6880" s="141">
        <f t="shared" si="654"/>
        <v>0</v>
      </c>
      <c r="M6880" s="190">
        <f t="shared" si="655"/>
        <v>1</v>
      </c>
      <c r="N6880" s="190" t="str">
        <f t="shared" si="653"/>
        <v>JANEIRO</v>
      </c>
    </row>
    <row r="6881" spans="4:14" x14ac:dyDescent="0.25">
      <c r="D6881" s="119" t="s">
        <v>192</v>
      </c>
      <c r="H6881" s="141">
        <f t="shared" si="654"/>
        <v>0</v>
      </c>
      <c r="M6881" s="190">
        <f t="shared" si="655"/>
        <v>1</v>
      </c>
      <c r="N6881" s="190" t="str">
        <f t="shared" si="653"/>
        <v>JANEIRO</v>
      </c>
    </row>
    <row r="6882" spans="4:14" x14ac:dyDescent="0.25">
      <c r="D6882" s="119" t="s">
        <v>192</v>
      </c>
      <c r="H6882" s="141">
        <f t="shared" si="654"/>
        <v>0</v>
      </c>
      <c r="M6882" s="190">
        <f t="shared" si="655"/>
        <v>1</v>
      </c>
      <c r="N6882" s="190" t="str">
        <f t="shared" si="653"/>
        <v>JANEIRO</v>
      </c>
    </row>
    <row r="6883" spans="4:14" x14ac:dyDescent="0.25">
      <c r="D6883" s="119" t="s">
        <v>192</v>
      </c>
      <c r="H6883" s="141">
        <f t="shared" si="654"/>
        <v>0</v>
      </c>
      <c r="M6883" s="190">
        <f t="shared" si="655"/>
        <v>1</v>
      </c>
      <c r="N6883" s="190" t="str">
        <f t="shared" si="653"/>
        <v>JANEIRO</v>
      </c>
    </row>
    <row r="6884" spans="4:14" x14ac:dyDescent="0.25">
      <c r="D6884" s="119" t="s">
        <v>192</v>
      </c>
      <c r="H6884" s="141">
        <f t="shared" si="654"/>
        <v>0</v>
      </c>
      <c r="M6884" s="190">
        <f t="shared" si="655"/>
        <v>1</v>
      </c>
      <c r="N6884" s="190" t="str">
        <f t="shared" si="653"/>
        <v>JANEIRO</v>
      </c>
    </row>
    <row r="6885" spans="4:14" x14ac:dyDescent="0.25">
      <c r="D6885" s="119" t="s">
        <v>192</v>
      </c>
      <c r="H6885" s="141">
        <f t="shared" si="654"/>
        <v>0</v>
      </c>
      <c r="M6885" s="190">
        <f t="shared" si="655"/>
        <v>1</v>
      </c>
      <c r="N6885" s="190" t="str">
        <f t="shared" si="653"/>
        <v>JANEIRO</v>
      </c>
    </row>
    <row r="6886" spans="4:14" x14ac:dyDescent="0.25">
      <c r="D6886" s="119" t="s">
        <v>192</v>
      </c>
      <c r="H6886" s="141">
        <f t="shared" si="654"/>
        <v>0</v>
      </c>
      <c r="M6886" s="190">
        <f t="shared" si="655"/>
        <v>1</v>
      </c>
      <c r="N6886" s="190" t="str">
        <f t="shared" si="653"/>
        <v>JANEIRO</v>
      </c>
    </row>
    <row r="6887" spans="4:14" x14ac:dyDescent="0.25">
      <c r="D6887" s="119" t="s">
        <v>192</v>
      </c>
      <c r="H6887" s="141">
        <f t="shared" si="654"/>
        <v>0</v>
      </c>
      <c r="M6887" s="190">
        <f t="shared" si="655"/>
        <v>1</v>
      </c>
      <c r="N6887" s="190" t="str">
        <f t="shared" si="653"/>
        <v>JANEIRO</v>
      </c>
    </row>
    <row r="6888" spans="4:14" x14ac:dyDescent="0.25">
      <c r="D6888" s="119" t="s">
        <v>192</v>
      </c>
      <c r="H6888" s="141">
        <f t="shared" si="654"/>
        <v>0</v>
      </c>
      <c r="M6888" s="190">
        <f t="shared" si="655"/>
        <v>1</v>
      </c>
      <c r="N6888" s="190" t="str">
        <f t="shared" si="653"/>
        <v>JANEIRO</v>
      </c>
    </row>
    <row r="6889" spans="4:14" x14ac:dyDescent="0.25">
      <c r="D6889" s="119" t="s">
        <v>192</v>
      </c>
      <c r="H6889" s="141">
        <f t="shared" si="654"/>
        <v>0</v>
      </c>
      <c r="M6889" s="190">
        <f t="shared" si="655"/>
        <v>1</v>
      </c>
      <c r="N6889" s="190" t="str">
        <f t="shared" si="653"/>
        <v>JANEIRO</v>
      </c>
    </row>
    <row r="6890" spans="4:14" x14ac:dyDescent="0.25">
      <c r="D6890" s="119" t="s">
        <v>192</v>
      </c>
      <c r="H6890" s="141">
        <f t="shared" si="654"/>
        <v>0</v>
      </c>
      <c r="M6890" s="190">
        <f t="shared" si="655"/>
        <v>1</v>
      </c>
      <c r="N6890" s="190" t="str">
        <f t="shared" si="653"/>
        <v>JANEIRO</v>
      </c>
    </row>
    <row r="6891" spans="4:14" x14ac:dyDescent="0.25">
      <c r="D6891" s="119" t="s">
        <v>192</v>
      </c>
      <c r="H6891" s="141">
        <f t="shared" si="654"/>
        <v>0</v>
      </c>
      <c r="M6891" s="190">
        <f t="shared" si="655"/>
        <v>1</v>
      </c>
      <c r="N6891" s="190" t="str">
        <f t="shared" si="653"/>
        <v>JANEIRO</v>
      </c>
    </row>
    <row r="6892" spans="4:14" x14ac:dyDescent="0.25">
      <c r="D6892" s="119" t="s">
        <v>192</v>
      </c>
      <c r="H6892" s="141">
        <f t="shared" si="654"/>
        <v>0</v>
      </c>
      <c r="M6892" s="190">
        <f t="shared" si="655"/>
        <v>1</v>
      </c>
      <c r="N6892" s="190" t="str">
        <f t="shared" si="653"/>
        <v>JANEIRO</v>
      </c>
    </row>
    <row r="6893" spans="4:14" x14ac:dyDescent="0.25">
      <c r="D6893" s="119" t="s">
        <v>192</v>
      </c>
      <c r="H6893" s="141">
        <f t="shared" si="654"/>
        <v>0</v>
      </c>
      <c r="M6893" s="190">
        <f t="shared" si="655"/>
        <v>1</v>
      </c>
      <c r="N6893" s="190" t="str">
        <f t="shared" si="653"/>
        <v>JANEIRO</v>
      </c>
    </row>
    <row r="6894" spans="4:14" x14ac:dyDescent="0.25">
      <c r="D6894" s="119" t="s">
        <v>192</v>
      </c>
      <c r="H6894" s="141">
        <f t="shared" si="654"/>
        <v>0</v>
      </c>
      <c r="M6894" s="190">
        <f t="shared" si="655"/>
        <v>1</v>
      </c>
      <c r="N6894" s="190" t="str">
        <f t="shared" si="653"/>
        <v>JANEIRO</v>
      </c>
    </row>
    <row r="6895" spans="4:14" x14ac:dyDescent="0.25">
      <c r="D6895" s="119" t="s">
        <v>192</v>
      </c>
      <c r="H6895" s="141">
        <f t="shared" si="654"/>
        <v>0</v>
      </c>
      <c r="M6895" s="190">
        <f t="shared" si="655"/>
        <v>1</v>
      </c>
      <c r="N6895" s="190" t="str">
        <f t="shared" si="653"/>
        <v>JANEIRO</v>
      </c>
    </row>
    <row r="6896" spans="4:14" x14ac:dyDescent="0.25">
      <c r="D6896" s="119" t="s">
        <v>192</v>
      </c>
      <c r="H6896" s="141">
        <f t="shared" si="654"/>
        <v>0</v>
      </c>
      <c r="M6896" s="190">
        <f t="shared" si="655"/>
        <v>1</v>
      </c>
      <c r="N6896" s="190" t="str">
        <f t="shared" si="653"/>
        <v>JANEIRO</v>
      </c>
    </row>
    <row r="6897" spans="4:14" x14ac:dyDescent="0.25">
      <c r="D6897" s="119" t="s">
        <v>192</v>
      </c>
      <c r="H6897" s="141">
        <f t="shared" si="654"/>
        <v>0</v>
      </c>
      <c r="M6897" s="190">
        <f t="shared" si="655"/>
        <v>1</v>
      </c>
      <c r="N6897" s="190" t="str">
        <f t="shared" si="653"/>
        <v>JANEIRO</v>
      </c>
    </row>
    <row r="6898" spans="4:14" x14ac:dyDescent="0.25">
      <c r="D6898" s="119" t="s">
        <v>192</v>
      </c>
      <c r="H6898" s="141">
        <f t="shared" si="654"/>
        <v>0</v>
      </c>
      <c r="M6898" s="190">
        <f t="shared" si="655"/>
        <v>1</v>
      </c>
      <c r="N6898" s="190" t="str">
        <f t="shared" si="653"/>
        <v>JANEIRO</v>
      </c>
    </row>
    <row r="6899" spans="4:14" x14ac:dyDescent="0.25">
      <c r="D6899" s="119" t="s">
        <v>192</v>
      </c>
      <c r="H6899" s="141">
        <f t="shared" si="654"/>
        <v>0</v>
      </c>
      <c r="M6899" s="190">
        <f t="shared" si="655"/>
        <v>1</v>
      </c>
      <c r="N6899" s="190" t="str">
        <f t="shared" si="653"/>
        <v>JANEIRO</v>
      </c>
    </row>
    <row r="6900" spans="4:14" x14ac:dyDescent="0.25">
      <c r="D6900" s="119" t="s">
        <v>192</v>
      </c>
      <c r="H6900" s="141">
        <f t="shared" si="654"/>
        <v>0</v>
      </c>
      <c r="M6900" s="190">
        <f t="shared" si="655"/>
        <v>1</v>
      </c>
      <c r="N6900" s="190" t="str">
        <f t="shared" si="653"/>
        <v>JANEIRO</v>
      </c>
    </row>
    <row r="6901" spans="4:14" x14ac:dyDescent="0.25">
      <c r="D6901" s="119" t="s">
        <v>192</v>
      </c>
      <c r="H6901" s="141">
        <f t="shared" si="654"/>
        <v>0</v>
      </c>
      <c r="M6901" s="190">
        <f t="shared" si="655"/>
        <v>1</v>
      </c>
      <c r="N6901" s="190" t="str">
        <f t="shared" si="653"/>
        <v>JANEIRO</v>
      </c>
    </row>
    <row r="6902" spans="4:14" x14ac:dyDescent="0.25">
      <c r="D6902" s="119" t="s">
        <v>192</v>
      </c>
      <c r="H6902" s="141">
        <f t="shared" si="654"/>
        <v>0</v>
      </c>
      <c r="M6902" s="190">
        <f t="shared" si="655"/>
        <v>1</v>
      </c>
      <c r="N6902" s="190" t="str">
        <f t="shared" si="653"/>
        <v>JANEIRO</v>
      </c>
    </row>
    <row r="6903" spans="4:14" x14ac:dyDescent="0.25">
      <c r="D6903" s="119" t="s">
        <v>192</v>
      </c>
      <c r="H6903" s="141">
        <f t="shared" si="654"/>
        <v>0</v>
      </c>
      <c r="M6903" s="190">
        <f t="shared" si="655"/>
        <v>1</v>
      </c>
      <c r="N6903" s="190" t="str">
        <f t="shared" si="653"/>
        <v>JANEIRO</v>
      </c>
    </row>
    <row r="6904" spans="4:14" x14ac:dyDescent="0.25">
      <c r="D6904" s="119" t="s">
        <v>192</v>
      </c>
      <c r="H6904" s="141">
        <f t="shared" si="654"/>
        <v>0</v>
      </c>
      <c r="M6904" s="190">
        <f t="shared" si="655"/>
        <v>1</v>
      </c>
      <c r="N6904" s="190" t="str">
        <f t="shared" si="653"/>
        <v>JANEIRO</v>
      </c>
    </row>
    <row r="6905" spans="4:14" x14ac:dyDescent="0.25">
      <c r="D6905" s="119" t="s">
        <v>192</v>
      </c>
      <c r="H6905" s="141">
        <f t="shared" si="654"/>
        <v>0</v>
      </c>
      <c r="M6905" s="190">
        <f t="shared" si="655"/>
        <v>1</v>
      </c>
      <c r="N6905" s="190" t="str">
        <f t="shared" si="653"/>
        <v>JANEIRO</v>
      </c>
    </row>
    <row r="6906" spans="4:14" x14ac:dyDescent="0.25">
      <c r="D6906" s="119" t="s">
        <v>192</v>
      </c>
      <c r="H6906" s="141">
        <f t="shared" si="654"/>
        <v>0</v>
      </c>
      <c r="M6906" s="190">
        <f t="shared" si="655"/>
        <v>1</v>
      </c>
      <c r="N6906" s="190" t="str">
        <f t="shared" si="653"/>
        <v>JANEIRO</v>
      </c>
    </row>
    <row r="6907" spans="4:14" x14ac:dyDescent="0.25">
      <c r="D6907" s="119" t="s">
        <v>192</v>
      </c>
      <c r="H6907" s="141">
        <f t="shared" si="654"/>
        <v>0</v>
      </c>
      <c r="M6907" s="190">
        <f t="shared" si="655"/>
        <v>1</v>
      </c>
      <c r="N6907" s="190" t="str">
        <f t="shared" si="653"/>
        <v>JANEIRO</v>
      </c>
    </row>
    <row r="6908" spans="4:14" x14ac:dyDescent="0.25">
      <c r="D6908" s="119" t="s">
        <v>192</v>
      </c>
      <c r="H6908" s="141">
        <f t="shared" si="654"/>
        <v>0</v>
      </c>
      <c r="M6908" s="190">
        <f t="shared" si="655"/>
        <v>1</v>
      </c>
      <c r="N6908" s="190" t="str">
        <f t="shared" si="653"/>
        <v>JANEIRO</v>
      </c>
    </row>
    <row r="6909" spans="4:14" x14ac:dyDescent="0.25">
      <c r="D6909" s="119" t="s">
        <v>192</v>
      </c>
      <c r="H6909" s="141">
        <f t="shared" si="654"/>
        <v>0</v>
      </c>
      <c r="M6909" s="190">
        <f t="shared" si="655"/>
        <v>1</v>
      </c>
      <c r="N6909" s="190" t="str">
        <f t="shared" si="653"/>
        <v>JANEIRO</v>
      </c>
    </row>
    <row r="6910" spans="4:14" x14ac:dyDescent="0.25">
      <c r="D6910" s="119" t="s">
        <v>192</v>
      </c>
      <c r="H6910" s="141">
        <f t="shared" si="654"/>
        <v>0</v>
      </c>
      <c r="M6910" s="190">
        <f t="shared" si="655"/>
        <v>1</v>
      </c>
      <c r="N6910" s="190" t="str">
        <f t="shared" si="653"/>
        <v>JANEIRO</v>
      </c>
    </row>
    <row r="6911" spans="4:14" x14ac:dyDescent="0.25">
      <c r="D6911" s="119" t="s">
        <v>192</v>
      </c>
      <c r="H6911" s="141">
        <f t="shared" si="654"/>
        <v>0</v>
      </c>
      <c r="M6911" s="190">
        <f t="shared" si="655"/>
        <v>1</v>
      </c>
      <c r="N6911" s="190" t="str">
        <f t="shared" si="653"/>
        <v>JANEIRO</v>
      </c>
    </row>
    <row r="6912" spans="4:14" x14ac:dyDescent="0.25">
      <c r="D6912" s="119" t="s">
        <v>192</v>
      </c>
      <c r="H6912" s="141">
        <f t="shared" si="654"/>
        <v>0</v>
      </c>
      <c r="M6912" s="190">
        <f t="shared" si="655"/>
        <v>1</v>
      </c>
      <c r="N6912" s="190" t="str">
        <f t="shared" si="653"/>
        <v>JANEIRO</v>
      </c>
    </row>
    <row r="6913" spans="4:14" x14ac:dyDescent="0.25">
      <c r="D6913" s="119" t="s">
        <v>192</v>
      </c>
      <c r="H6913" s="141">
        <f t="shared" si="654"/>
        <v>0</v>
      </c>
      <c r="M6913" s="190">
        <f t="shared" si="655"/>
        <v>1</v>
      </c>
      <c r="N6913" s="190" t="str">
        <f t="shared" si="653"/>
        <v>JANEIRO</v>
      </c>
    </row>
    <row r="6914" spans="4:14" x14ac:dyDescent="0.25">
      <c r="D6914" s="119" t="s">
        <v>192</v>
      </c>
      <c r="H6914" s="141">
        <f t="shared" si="654"/>
        <v>0</v>
      </c>
      <c r="M6914" s="190">
        <f t="shared" si="655"/>
        <v>1</v>
      </c>
      <c r="N6914" s="190" t="str">
        <f t="shared" si="653"/>
        <v>JANEIRO</v>
      </c>
    </row>
    <row r="6915" spans="4:14" x14ac:dyDescent="0.25">
      <c r="D6915" s="119" t="s">
        <v>192</v>
      </c>
      <c r="H6915" s="141">
        <f t="shared" si="654"/>
        <v>0</v>
      </c>
      <c r="M6915" s="190">
        <f t="shared" si="655"/>
        <v>1</v>
      </c>
      <c r="N6915" s="190" t="str">
        <f t="shared" si="653"/>
        <v>JANEIRO</v>
      </c>
    </row>
    <row r="6916" spans="4:14" x14ac:dyDescent="0.25">
      <c r="D6916" s="119" t="s">
        <v>192</v>
      </c>
      <c r="H6916" s="141">
        <f t="shared" si="654"/>
        <v>0</v>
      </c>
      <c r="M6916" s="190">
        <f t="shared" si="655"/>
        <v>1</v>
      </c>
      <c r="N6916" s="190" t="str">
        <f t="shared" si="653"/>
        <v>JANEIRO</v>
      </c>
    </row>
    <row r="6917" spans="4:14" x14ac:dyDescent="0.25">
      <c r="D6917" s="119" t="s">
        <v>192</v>
      </c>
      <c r="H6917" s="141">
        <f t="shared" si="654"/>
        <v>0</v>
      </c>
      <c r="M6917" s="190">
        <f t="shared" si="655"/>
        <v>1</v>
      </c>
      <c r="N6917" s="190" t="str">
        <f t="shared" ref="N6917:N6980" si="656">IF(M6917=1,"JANEIRO",IF(M6917=2,"FEVEREIRO",IF(M6917=3,"MARÇO",IF(M6917=4,"ABRIL",IF(M6917=5,"MAIO",IF(M6917=6,"JUNHO",IF(M6917=7,"JULHO",IF(M6917=8,"AGOSTO",IF(M6917=9,"SETEMBRO",IF(M6917=10,"OUTUBRO",IF(M6917=11,"NOVEMBRO",IF(M6917=12,"DEZEMBRO",""))))))))))))</f>
        <v>JANEIRO</v>
      </c>
    </row>
    <row r="6918" spans="4:14" x14ac:dyDescent="0.25">
      <c r="D6918" s="119" t="s">
        <v>192</v>
      </c>
      <c r="H6918" s="141">
        <f t="shared" ref="H6918:H6981" si="657">IF(OR(I6918="",I6918=0),G6918,I6918)</f>
        <v>0</v>
      </c>
      <c r="M6918" s="190">
        <f t="shared" ref="M6918:M6981" si="658">IFERROR(MONTH(O6918),"")</f>
        <v>1</v>
      </c>
      <c r="N6918" s="190" t="str">
        <f t="shared" si="656"/>
        <v>JANEIRO</v>
      </c>
    </row>
    <row r="6919" spans="4:14" x14ac:dyDescent="0.25">
      <c r="D6919" s="119" t="s">
        <v>192</v>
      </c>
      <c r="H6919" s="141">
        <f t="shared" si="657"/>
        <v>0</v>
      </c>
      <c r="M6919" s="190">
        <f t="shared" si="658"/>
        <v>1</v>
      </c>
      <c r="N6919" s="190" t="str">
        <f t="shared" si="656"/>
        <v>JANEIRO</v>
      </c>
    </row>
    <row r="6920" spans="4:14" x14ac:dyDescent="0.25">
      <c r="D6920" s="119" t="s">
        <v>192</v>
      </c>
      <c r="H6920" s="141">
        <f t="shared" si="657"/>
        <v>0</v>
      </c>
      <c r="M6920" s="190">
        <f t="shared" si="658"/>
        <v>1</v>
      </c>
      <c r="N6920" s="190" t="str">
        <f t="shared" si="656"/>
        <v>JANEIRO</v>
      </c>
    </row>
    <row r="6921" spans="4:14" x14ac:dyDescent="0.25">
      <c r="D6921" s="119" t="s">
        <v>192</v>
      </c>
      <c r="H6921" s="141">
        <f t="shared" si="657"/>
        <v>0</v>
      </c>
      <c r="M6921" s="190">
        <f t="shared" si="658"/>
        <v>1</v>
      </c>
      <c r="N6921" s="190" t="str">
        <f t="shared" si="656"/>
        <v>JANEIRO</v>
      </c>
    </row>
    <row r="6922" spans="4:14" x14ac:dyDescent="0.25">
      <c r="D6922" s="119" t="s">
        <v>192</v>
      </c>
      <c r="H6922" s="141">
        <f t="shared" si="657"/>
        <v>0</v>
      </c>
      <c r="M6922" s="190">
        <f t="shared" si="658"/>
        <v>1</v>
      </c>
      <c r="N6922" s="190" t="str">
        <f t="shared" si="656"/>
        <v>JANEIRO</v>
      </c>
    </row>
    <row r="6923" spans="4:14" x14ac:dyDescent="0.25">
      <c r="D6923" s="119" t="s">
        <v>192</v>
      </c>
      <c r="H6923" s="141">
        <f t="shared" si="657"/>
        <v>0</v>
      </c>
      <c r="M6923" s="190">
        <f t="shared" si="658"/>
        <v>1</v>
      </c>
      <c r="N6923" s="190" t="str">
        <f t="shared" si="656"/>
        <v>JANEIRO</v>
      </c>
    </row>
    <row r="6924" spans="4:14" x14ac:dyDescent="0.25">
      <c r="D6924" s="119" t="s">
        <v>192</v>
      </c>
      <c r="H6924" s="141">
        <f t="shared" si="657"/>
        <v>0</v>
      </c>
      <c r="M6924" s="190">
        <f t="shared" si="658"/>
        <v>1</v>
      </c>
      <c r="N6924" s="190" t="str">
        <f t="shared" si="656"/>
        <v>JANEIRO</v>
      </c>
    </row>
    <row r="6925" spans="4:14" x14ac:dyDescent="0.25">
      <c r="D6925" s="119" t="s">
        <v>192</v>
      </c>
      <c r="H6925" s="141">
        <f t="shared" si="657"/>
        <v>0</v>
      </c>
      <c r="M6925" s="190">
        <f t="shared" si="658"/>
        <v>1</v>
      </c>
      <c r="N6925" s="190" t="str">
        <f t="shared" si="656"/>
        <v>JANEIRO</v>
      </c>
    </row>
    <row r="6926" spans="4:14" x14ac:dyDescent="0.25">
      <c r="D6926" s="119" t="s">
        <v>192</v>
      </c>
      <c r="H6926" s="141">
        <f t="shared" si="657"/>
        <v>0</v>
      </c>
      <c r="M6926" s="190">
        <f t="shared" si="658"/>
        <v>1</v>
      </c>
      <c r="N6926" s="190" t="str">
        <f t="shared" si="656"/>
        <v>JANEIRO</v>
      </c>
    </row>
    <row r="6927" spans="4:14" x14ac:dyDescent="0.25">
      <c r="D6927" s="119" t="s">
        <v>192</v>
      </c>
      <c r="H6927" s="141">
        <f t="shared" si="657"/>
        <v>0</v>
      </c>
      <c r="M6927" s="190">
        <f t="shared" si="658"/>
        <v>1</v>
      </c>
      <c r="N6927" s="190" t="str">
        <f t="shared" si="656"/>
        <v>JANEIRO</v>
      </c>
    </row>
    <row r="6928" spans="4:14" x14ac:dyDescent="0.25">
      <c r="D6928" s="119" t="s">
        <v>192</v>
      </c>
      <c r="H6928" s="141">
        <f t="shared" si="657"/>
        <v>0</v>
      </c>
      <c r="M6928" s="190">
        <f t="shared" si="658"/>
        <v>1</v>
      </c>
      <c r="N6928" s="190" t="str">
        <f t="shared" si="656"/>
        <v>JANEIRO</v>
      </c>
    </row>
    <row r="6929" spans="4:14" x14ac:dyDescent="0.25">
      <c r="D6929" s="119" t="s">
        <v>192</v>
      </c>
      <c r="H6929" s="141">
        <f t="shared" si="657"/>
        <v>0</v>
      </c>
      <c r="M6929" s="190">
        <f t="shared" si="658"/>
        <v>1</v>
      </c>
      <c r="N6929" s="190" t="str">
        <f t="shared" si="656"/>
        <v>JANEIRO</v>
      </c>
    </row>
    <row r="6930" spans="4:14" x14ac:dyDescent="0.25">
      <c r="D6930" s="119" t="s">
        <v>192</v>
      </c>
      <c r="H6930" s="141">
        <f t="shared" si="657"/>
        <v>0</v>
      </c>
      <c r="M6930" s="190">
        <f t="shared" si="658"/>
        <v>1</v>
      </c>
      <c r="N6930" s="190" t="str">
        <f t="shared" si="656"/>
        <v>JANEIRO</v>
      </c>
    </row>
    <row r="6931" spans="4:14" x14ac:dyDescent="0.25">
      <c r="D6931" s="119" t="s">
        <v>192</v>
      </c>
      <c r="H6931" s="141">
        <f t="shared" si="657"/>
        <v>0</v>
      </c>
      <c r="M6931" s="190">
        <f t="shared" si="658"/>
        <v>1</v>
      </c>
      <c r="N6931" s="190" t="str">
        <f t="shared" si="656"/>
        <v>JANEIRO</v>
      </c>
    </row>
    <row r="6932" spans="4:14" x14ac:dyDescent="0.25">
      <c r="D6932" s="119" t="s">
        <v>192</v>
      </c>
      <c r="H6932" s="141">
        <f t="shared" si="657"/>
        <v>0</v>
      </c>
      <c r="M6932" s="190">
        <f t="shared" si="658"/>
        <v>1</v>
      </c>
      <c r="N6932" s="190" t="str">
        <f t="shared" si="656"/>
        <v>JANEIRO</v>
      </c>
    </row>
    <row r="6933" spans="4:14" x14ac:dyDescent="0.25">
      <c r="D6933" s="119" t="s">
        <v>192</v>
      </c>
      <c r="H6933" s="141">
        <f t="shared" si="657"/>
        <v>0</v>
      </c>
      <c r="M6933" s="190">
        <f t="shared" si="658"/>
        <v>1</v>
      </c>
      <c r="N6933" s="190" t="str">
        <f t="shared" si="656"/>
        <v>JANEIRO</v>
      </c>
    </row>
    <row r="6934" spans="4:14" x14ac:dyDescent="0.25">
      <c r="D6934" s="119" t="s">
        <v>192</v>
      </c>
      <c r="H6934" s="141">
        <f t="shared" si="657"/>
        <v>0</v>
      </c>
      <c r="M6934" s="190">
        <f t="shared" si="658"/>
        <v>1</v>
      </c>
      <c r="N6934" s="190" t="str">
        <f t="shared" si="656"/>
        <v>JANEIRO</v>
      </c>
    </row>
    <row r="6935" spans="4:14" x14ac:dyDescent="0.25">
      <c r="D6935" s="119" t="s">
        <v>192</v>
      </c>
      <c r="H6935" s="141">
        <f t="shared" si="657"/>
        <v>0</v>
      </c>
      <c r="M6935" s="190">
        <f t="shared" si="658"/>
        <v>1</v>
      </c>
      <c r="N6935" s="190" t="str">
        <f t="shared" si="656"/>
        <v>JANEIRO</v>
      </c>
    </row>
    <row r="6936" spans="4:14" x14ac:dyDescent="0.25">
      <c r="D6936" s="119" t="s">
        <v>192</v>
      </c>
      <c r="H6936" s="141">
        <f t="shared" si="657"/>
        <v>0</v>
      </c>
      <c r="M6936" s="190">
        <f t="shared" si="658"/>
        <v>1</v>
      </c>
      <c r="N6936" s="190" t="str">
        <f t="shared" si="656"/>
        <v>JANEIRO</v>
      </c>
    </row>
    <row r="6937" spans="4:14" x14ac:dyDescent="0.25">
      <c r="D6937" s="119" t="s">
        <v>192</v>
      </c>
      <c r="H6937" s="141">
        <f t="shared" si="657"/>
        <v>0</v>
      </c>
      <c r="M6937" s="190">
        <f t="shared" si="658"/>
        <v>1</v>
      </c>
      <c r="N6937" s="190" t="str">
        <f t="shared" si="656"/>
        <v>JANEIRO</v>
      </c>
    </row>
    <row r="6938" spans="4:14" x14ac:dyDescent="0.25">
      <c r="D6938" s="119" t="s">
        <v>192</v>
      </c>
      <c r="H6938" s="141">
        <f t="shared" si="657"/>
        <v>0</v>
      </c>
      <c r="M6938" s="190">
        <f t="shared" si="658"/>
        <v>1</v>
      </c>
      <c r="N6938" s="190" t="str">
        <f t="shared" si="656"/>
        <v>JANEIRO</v>
      </c>
    </row>
    <row r="6939" spans="4:14" x14ac:dyDescent="0.25">
      <c r="D6939" s="119" t="s">
        <v>192</v>
      </c>
      <c r="H6939" s="141">
        <f t="shared" si="657"/>
        <v>0</v>
      </c>
      <c r="M6939" s="190">
        <f t="shared" si="658"/>
        <v>1</v>
      </c>
      <c r="N6939" s="190" t="str">
        <f t="shared" si="656"/>
        <v>JANEIRO</v>
      </c>
    </row>
    <row r="6940" spans="4:14" x14ac:dyDescent="0.25">
      <c r="D6940" s="119" t="s">
        <v>192</v>
      </c>
      <c r="H6940" s="141">
        <f t="shared" si="657"/>
        <v>0</v>
      </c>
      <c r="M6940" s="190">
        <f t="shared" si="658"/>
        <v>1</v>
      </c>
      <c r="N6940" s="190" t="str">
        <f t="shared" si="656"/>
        <v>JANEIRO</v>
      </c>
    </row>
    <row r="6941" spans="4:14" x14ac:dyDescent="0.25">
      <c r="D6941" s="119" t="s">
        <v>192</v>
      </c>
      <c r="H6941" s="141">
        <f t="shared" si="657"/>
        <v>0</v>
      </c>
      <c r="M6941" s="190">
        <f t="shared" si="658"/>
        <v>1</v>
      </c>
      <c r="N6941" s="190" t="str">
        <f t="shared" si="656"/>
        <v>JANEIRO</v>
      </c>
    </row>
    <row r="6942" spans="4:14" x14ac:dyDescent="0.25">
      <c r="D6942" s="119" t="s">
        <v>192</v>
      </c>
      <c r="H6942" s="141">
        <f t="shared" si="657"/>
        <v>0</v>
      </c>
      <c r="M6942" s="190">
        <f t="shared" si="658"/>
        <v>1</v>
      </c>
      <c r="N6942" s="190" t="str">
        <f t="shared" si="656"/>
        <v>JANEIRO</v>
      </c>
    </row>
    <row r="6943" spans="4:14" x14ac:dyDescent="0.25">
      <c r="D6943" s="119" t="s">
        <v>192</v>
      </c>
      <c r="H6943" s="141">
        <f t="shared" si="657"/>
        <v>0</v>
      </c>
      <c r="M6943" s="190">
        <f t="shared" si="658"/>
        <v>1</v>
      </c>
      <c r="N6943" s="190" t="str">
        <f t="shared" si="656"/>
        <v>JANEIRO</v>
      </c>
    </row>
    <row r="6944" spans="4:14" x14ac:dyDescent="0.25">
      <c r="D6944" s="119" t="s">
        <v>192</v>
      </c>
      <c r="H6944" s="141">
        <f t="shared" si="657"/>
        <v>0</v>
      </c>
      <c r="M6944" s="190">
        <f t="shared" si="658"/>
        <v>1</v>
      </c>
      <c r="N6944" s="190" t="str">
        <f t="shared" si="656"/>
        <v>JANEIRO</v>
      </c>
    </row>
    <row r="6945" spans="4:14" x14ac:dyDescent="0.25">
      <c r="D6945" s="119" t="s">
        <v>192</v>
      </c>
      <c r="H6945" s="141">
        <f t="shared" si="657"/>
        <v>0</v>
      </c>
      <c r="M6945" s="190">
        <f t="shared" si="658"/>
        <v>1</v>
      </c>
      <c r="N6945" s="190" t="str">
        <f t="shared" si="656"/>
        <v>JANEIRO</v>
      </c>
    </row>
    <row r="6946" spans="4:14" x14ac:dyDescent="0.25">
      <c r="D6946" s="119" t="s">
        <v>192</v>
      </c>
      <c r="H6946" s="141">
        <f t="shared" si="657"/>
        <v>0</v>
      </c>
      <c r="M6946" s="190">
        <f t="shared" si="658"/>
        <v>1</v>
      </c>
      <c r="N6946" s="190" t="str">
        <f t="shared" si="656"/>
        <v>JANEIRO</v>
      </c>
    </row>
    <row r="6947" spans="4:14" x14ac:dyDescent="0.25">
      <c r="D6947" s="119" t="s">
        <v>192</v>
      </c>
      <c r="H6947" s="141">
        <f t="shared" si="657"/>
        <v>0</v>
      </c>
      <c r="M6947" s="190">
        <f t="shared" si="658"/>
        <v>1</v>
      </c>
      <c r="N6947" s="190" t="str">
        <f t="shared" si="656"/>
        <v>JANEIRO</v>
      </c>
    </row>
    <row r="6948" spans="4:14" x14ac:dyDescent="0.25">
      <c r="D6948" s="119" t="s">
        <v>192</v>
      </c>
      <c r="H6948" s="141">
        <f t="shared" si="657"/>
        <v>0</v>
      </c>
      <c r="M6948" s="190">
        <f t="shared" si="658"/>
        <v>1</v>
      </c>
      <c r="N6948" s="190" t="str">
        <f t="shared" si="656"/>
        <v>JANEIRO</v>
      </c>
    </row>
    <row r="6949" spans="4:14" x14ac:dyDescent="0.25">
      <c r="D6949" s="119" t="s">
        <v>192</v>
      </c>
      <c r="H6949" s="141">
        <f t="shared" si="657"/>
        <v>0</v>
      </c>
      <c r="M6949" s="190">
        <f t="shared" si="658"/>
        <v>1</v>
      </c>
      <c r="N6949" s="190" t="str">
        <f t="shared" si="656"/>
        <v>JANEIRO</v>
      </c>
    </row>
    <row r="6950" spans="4:14" x14ac:dyDescent="0.25">
      <c r="D6950" s="119" t="s">
        <v>192</v>
      </c>
      <c r="H6950" s="141">
        <f t="shared" si="657"/>
        <v>0</v>
      </c>
      <c r="M6950" s="190">
        <f t="shared" si="658"/>
        <v>1</v>
      </c>
      <c r="N6950" s="190" t="str">
        <f t="shared" si="656"/>
        <v>JANEIRO</v>
      </c>
    </row>
    <row r="6951" spans="4:14" x14ac:dyDescent="0.25">
      <c r="D6951" s="119" t="s">
        <v>192</v>
      </c>
      <c r="H6951" s="141">
        <f t="shared" si="657"/>
        <v>0</v>
      </c>
      <c r="M6951" s="190">
        <f t="shared" si="658"/>
        <v>1</v>
      </c>
      <c r="N6951" s="190" t="str">
        <f t="shared" si="656"/>
        <v>JANEIRO</v>
      </c>
    </row>
    <row r="6952" spans="4:14" x14ac:dyDescent="0.25">
      <c r="D6952" s="119" t="s">
        <v>192</v>
      </c>
      <c r="H6952" s="141">
        <f t="shared" si="657"/>
        <v>0</v>
      </c>
      <c r="M6952" s="190">
        <f t="shared" si="658"/>
        <v>1</v>
      </c>
      <c r="N6952" s="190" t="str">
        <f t="shared" si="656"/>
        <v>JANEIRO</v>
      </c>
    </row>
    <row r="6953" spans="4:14" x14ac:dyDescent="0.25">
      <c r="D6953" s="119" t="s">
        <v>192</v>
      </c>
      <c r="H6953" s="141">
        <f t="shared" si="657"/>
        <v>0</v>
      </c>
      <c r="M6953" s="190">
        <f t="shared" si="658"/>
        <v>1</v>
      </c>
      <c r="N6953" s="190" t="str">
        <f t="shared" si="656"/>
        <v>JANEIRO</v>
      </c>
    </row>
    <row r="6954" spans="4:14" x14ac:dyDescent="0.25">
      <c r="D6954" s="119" t="s">
        <v>192</v>
      </c>
      <c r="H6954" s="141">
        <f t="shared" si="657"/>
        <v>0</v>
      </c>
      <c r="M6954" s="190">
        <f t="shared" si="658"/>
        <v>1</v>
      </c>
      <c r="N6954" s="190" t="str">
        <f t="shared" si="656"/>
        <v>JANEIRO</v>
      </c>
    </row>
    <row r="6955" spans="4:14" x14ac:dyDescent="0.25">
      <c r="D6955" s="119" t="s">
        <v>192</v>
      </c>
      <c r="H6955" s="141">
        <f t="shared" si="657"/>
        <v>0</v>
      </c>
      <c r="M6955" s="190">
        <f t="shared" si="658"/>
        <v>1</v>
      </c>
      <c r="N6955" s="190" t="str">
        <f t="shared" si="656"/>
        <v>JANEIRO</v>
      </c>
    </row>
    <row r="6956" spans="4:14" x14ac:dyDescent="0.25">
      <c r="D6956" s="119" t="s">
        <v>192</v>
      </c>
      <c r="H6956" s="141">
        <f t="shared" si="657"/>
        <v>0</v>
      </c>
      <c r="M6956" s="190">
        <f t="shared" si="658"/>
        <v>1</v>
      </c>
      <c r="N6956" s="190" t="str">
        <f t="shared" si="656"/>
        <v>JANEIRO</v>
      </c>
    </row>
    <row r="6957" spans="4:14" x14ac:dyDescent="0.25">
      <c r="D6957" s="119" t="s">
        <v>192</v>
      </c>
      <c r="H6957" s="141">
        <f t="shared" si="657"/>
        <v>0</v>
      </c>
      <c r="M6957" s="190">
        <f t="shared" si="658"/>
        <v>1</v>
      </c>
      <c r="N6957" s="190" t="str">
        <f t="shared" si="656"/>
        <v>JANEIRO</v>
      </c>
    </row>
    <row r="6958" spans="4:14" x14ac:dyDescent="0.25">
      <c r="D6958" s="119" t="s">
        <v>192</v>
      </c>
      <c r="H6958" s="141">
        <f t="shared" si="657"/>
        <v>0</v>
      </c>
      <c r="M6958" s="190">
        <f t="shared" si="658"/>
        <v>1</v>
      </c>
      <c r="N6958" s="190" t="str">
        <f t="shared" si="656"/>
        <v>JANEIRO</v>
      </c>
    </row>
    <row r="6959" spans="4:14" x14ac:dyDescent="0.25">
      <c r="D6959" s="119" t="s">
        <v>192</v>
      </c>
      <c r="H6959" s="141">
        <f t="shared" si="657"/>
        <v>0</v>
      </c>
      <c r="M6959" s="190">
        <f t="shared" si="658"/>
        <v>1</v>
      </c>
      <c r="N6959" s="190" t="str">
        <f t="shared" si="656"/>
        <v>JANEIRO</v>
      </c>
    </row>
    <row r="6960" spans="4:14" x14ac:dyDescent="0.25">
      <c r="D6960" s="119" t="s">
        <v>192</v>
      </c>
      <c r="H6960" s="141">
        <f t="shared" si="657"/>
        <v>0</v>
      </c>
      <c r="M6960" s="190">
        <f t="shared" si="658"/>
        <v>1</v>
      </c>
      <c r="N6960" s="190" t="str">
        <f t="shared" si="656"/>
        <v>JANEIRO</v>
      </c>
    </row>
    <row r="6961" spans="4:14" x14ac:dyDescent="0.25">
      <c r="D6961" s="119" t="s">
        <v>192</v>
      </c>
      <c r="H6961" s="141">
        <f t="shared" si="657"/>
        <v>0</v>
      </c>
      <c r="M6961" s="190">
        <f t="shared" si="658"/>
        <v>1</v>
      </c>
      <c r="N6961" s="190" t="str">
        <f t="shared" si="656"/>
        <v>JANEIRO</v>
      </c>
    </row>
    <row r="6962" spans="4:14" x14ac:dyDescent="0.25">
      <c r="D6962" s="119" t="s">
        <v>192</v>
      </c>
      <c r="H6962" s="141">
        <f t="shared" si="657"/>
        <v>0</v>
      </c>
      <c r="M6962" s="190">
        <f t="shared" si="658"/>
        <v>1</v>
      </c>
      <c r="N6962" s="190" t="str">
        <f t="shared" si="656"/>
        <v>JANEIRO</v>
      </c>
    </row>
    <row r="6963" spans="4:14" x14ac:dyDescent="0.25">
      <c r="D6963" s="119" t="s">
        <v>192</v>
      </c>
      <c r="H6963" s="141">
        <f t="shared" si="657"/>
        <v>0</v>
      </c>
      <c r="M6963" s="190">
        <f t="shared" si="658"/>
        <v>1</v>
      </c>
      <c r="N6963" s="190" t="str">
        <f t="shared" si="656"/>
        <v>JANEIRO</v>
      </c>
    </row>
    <row r="6964" spans="4:14" x14ac:dyDescent="0.25">
      <c r="D6964" s="119" t="s">
        <v>192</v>
      </c>
      <c r="H6964" s="141">
        <f t="shared" si="657"/>
        <v>0</v>
      </c>
      <c r="M6964" s="190">
        <f t="shared" si="658"/>
        <v>1</v>
      </c>
      <c r="N6964" s="190" t="str">
        <f t="shared" si="656"/>
        <v>JANEIRO</v>
      </c>
    </row>
    <row r="6965" spans="4:14" x14ac:dyDescent="0.25">
      <c r="D6965" s="119" t="s">
        <v>192</v>
      </c>
      <c r="H6965" s="141">
        <f t="shared" si="657"/>
        <v>0</v>
      </c>
      <c r="M6965" s="190">
        <f t="shared" si="658"/>
        <v>1</v>
      </c>
      <c r="N6965" s="190" t="str">
        <f t="shared" si="656"/>
        <v>JANEIRO</v>
      </c>
    </row>
    <row r="6966" spans="4:14" x14ac:dyDescent="0.25">
      <c r="D6966" s="119" t="s">
        <v>192</v>
      </c>
      <c r="H6966" s="141">
        <f t="shared" si="657"/>
        <v>0</v>
      </c>
      <c r="M6966" s="190">
        <f t="shared" si="658"/>
        <v>1</v>
      </c>
      <c r="N6966" s="190" t="str">
        <f t="shared" si="656"/>
        <v>JANEIRO</v>
      </c>
    </row>
    <row r="6967" spans="4:14" x14ac:dyDescent="0.25">
      <c r="D6967" s="119" t="s">
        <v>192</v>
      </c>
      <c r="H6967" s="141">
        <f t="shared" si="657"/>
        <v>0</v>
      </c>
      <c r="M6967" s="190">
        <f t="shared" si="658"/>
        <v>1</v>
      </c>
      <c r="N6967" s="190" t="str">
        <f t="shared" si="656"/>
        <v>JANEIRO</v>
      </c>
    </row>
    <row r="6968" spans="4:14" x14ac:dyDescent="0.25">
      <c r="D6968" s="119" t="s">
        <v>192</v>
      </c>
      <c r="H6968" s="141">
        <f t="shared" si="657"/>
        <v>0</v>
      </c>
      <c r="M6968" s="190">
        <f t="shared" si="658"/>
        <v>1</v>
      </c>
      <c r="N6968" s="190" t="str">
        <f t="shared" si="656"/>
        <v>JANEIRO</v>
      </c>
    </row>
    <row r="6969" spans="4:14" x14ac:dyDescent="0.25">
      <c r="D6969" s="119" t="s">
        <v>192</v>
      </c>
      <c r="H6969" s="141">
        <f t="shared" si="657"/>
        <v>0</v>
      </c>
      <c r="M6969" s="190">
        <f t="shared" si="658"/>
        <v>1</v>
      </c>
      <c r="N6969" s="190" t="str">
        <f t="shared" si="656"/>
        <v>JANEIRO</v>
      </c>
    </row>
    <row r="6970" spans="4:14" x14ac:dyDescent="0.25">
      <c r="D6970" s="119" t="s">
        <v>192</v>
      </c>
      <c r="H6970" s="141">
        <f t="shared" si="657"/>
        <v>0</v>
      </c>
      <c r="M6970" s="190">
        <f t="shared" si="658"/>
        <v>1</v>
      </c>
      <c r="N6970" s="190" t="str">
        <f t="shared" si="656"/>
        <v>JANEIRO</v>
      </c>
    </row>
    <row r="6971" spans="4:14" x14ac:dyDescent="0.25">
      <c r="D6971" s="119" t="s">
        <v>192</v>
      </c>
      <c r="H6971" s="141">
        <f t="shared" si="657"/>
        <v>0</v>
      </c>
      <c r="M6971" s="190">
        <f t="shared" si="658"/>
        <v>1</v>
      </c>
      <c r="N6971" s="190" t="str">
        <f t="shared" si="656"/>
        <v>JANEIRO</v>
      </c>
    </row>
    <row r="6972" spans="4:14" x14ac:dyDescent="0.25">
      <c r="D6972" s="119" t="s">
        <v>192</v>
      </c>
      <c r="H6972" s="141">
        <f t="shared" si="657"/>
        <v>0</v>
      </c>
      <c r="M6972" s="190">
        <f t="shared" si="658"/>
        <v>1</v>
      </c>
      <c r="N6972" s="190" t="str">
        <f t="shared" si="656"/>
        <v>JANEIRO</v>
      </c>
    </row>
    <row r="6973" spans="4:14" x14ac:dyDescent="0.25">
      <c r="D6973" s="119" t="s">
        <v>192</v>
      </c>
      <c r="H6973" s="141">
        <f t="shared" si="657"/>
        <v>0</v>
      </c>
      <c r="M6973" s="190">
        <f t="shared" si="658"/>
        <v>1</v>
      </c>
      <c r="N6973" s="190" t="str">
        <f t="shared" si="656"/>
        <v>JANEIRO</v>
      </c>
    </row>
    <row r="6974" spans="4:14" x14ac:dyDescent="0.25">
      <c r="D6974" s="119" t="s">
        <v>192</v>
      </c>
      <c r="H6974" s="141">
        <f t="shared" si="657"/>
        <v>0</v>
      </c>
      <c r="M6974" s="190">
        <f t="shared" si="658"/>
        <v>1</v>
      </c>
      <c r="N6974" s="190" t="str">
        <f t="shared" si="656"/>
        <v>JANEIRO</v>
      </c>
    </row>
    <row r="6975" spans="4:14" x14ac:dyDescent="0.25">
      <c r="D6975" s="119" t="s">
        <v>192</v>
      </c>
      <c r="H6975" s="141">
        <f t="shared" si="657"/>
        <v>0</v>
      </c>
      <c r="M6975" s="190">
        <f t="shared" si="658"/>
        <v>1</v>
      </c>
      <c r="N6975" s="190" t="str">
        <f t="shared" si="656"/>
        <v>JANEIRO</v>
      </c>
    </row>
    <row r="6976" spans="4:14" x14ac:dyDescent="0.25">
      <c r="D6976" s="119" t="s">
        <v>192</v>
      </c>
      <c r="H6976" s="141">
        <f t="shared" si="657"/>
        <v>0</v>
      </c>
      <c r="M6976" s="190">
        <f t="shared" si="658"/>
        <v>1</v>
      </c>
      <c r="N6976" s="190" t="str">
        <f t="shared" si="656"/>
        <v>JANEIRO</v>
      </c>
    </row>
    <row r="6977" spans="4:14" x14ac:dyDescent="0.25">
      <c r="D6977" s="119" t="s">
        <v>192</v>
      </c>
      <c r="H6977" s="141">
        <f t="shared" si="657"/>
        <v>0</v>
      </c>
      <c r="M6977" s="190">
        <f t="shared" si="658"/>
        <v>1</v>
      </c>
      <c r="N6977" s="190" t="str">
        <f t="shared" si="656"/>
        <v>JANEIRO</v>
      </c>
    </row>
    <row r="6978" spans="4:14" x14ac:dyDescent="0.25">
      <c r="D6978" s="119" t="s">
        <v>192</v>
      </c>
      <c r="H6978" s="141">
        <f t="shared" si="657"/>
        <v>0</v>
      </c>
      <c r="M6978" s="190">
        <f t="shared" si="658"/>
        <v>1</v>
      </c>
      <c r="N6978" s="190" t="str">
        <f t="shared" si="656"/>
        <v>JANEIRO</v>
      </c>
    </row>
    <row r="6979" spans="4:14" x14ac:dyDescent="0.25">
      <c r="D6979" s="119" t="s">
        <v>192</v>
      </c>
      <c r="H6979" s="141">
        <f t="shared" si="657"/>
        <v>0</v>
      </c>
      <c r="M6979" s="190">
        <f t="shared" si="658"/>
        <v>1</v>
      </c>
      <c r="N6979" s="190" t="str">
        <f t="shared" si="656"/>
        <v>JANEIRO</v>
      </c>
    </row>
    <row r="6980" spans="4:14" x14ac:dyDescent="0.25">
      <c r="D6980" s="119" t="s">
        <v>192</v>
      </c>
      <c r="H6980" s="141">
        <f t="shared" si="657"/>
        <v>0</v>
      </c>
      <c r="M6980" s="190">
        <f t="shared" si="658"/>
        <v>1</v>
      </c>
      <c r="N6980" s="190" t="str">
        <f t="shared" si="656"/>
        <v>JANEIRO</v>
      </c>
    </row>
    <row r="6981" spans="4:14" x14ac:dyDescent="0.25">
      <c r="D6981" s="119" t="s">
        <v>192</v>
      </c>
      <c r="H6981" s="141">
        <f t="shared" si="657"/>
        <v>0</v>
      </c>
      <c r="M6981" s="190">
        <f t="shared" si="658"/>
        <v>1</v>
      </c>
      <c r="N6981" s="190" t="str">
        <f t="shared" ref="N6981:N7044" si="659">IF(M6981=1,"JANEIRO",IF(M6981=2,"FEVEREIRO",IF(M6981=3,"MARÇO",IF(M6981=4,"ABRIL",IF(M6981=5,"MAIO",IF(M6981=6,"JUNHO",IF(M6981=7,"JULHO",IF(M6981=8,"AGOSTO",IF(M6981=9,"SETEMBRO",IF(M6981=10,"OUTUBRO",IF(M6981=11,"NOVEMBRO",IF(M6981=12,"DEZEMBRO",""))))))))))))</f>
        <v>JANEIRO</v>
      </c>
    </row>
    <row r="6982" spans="4:14" x14ac:dyDescent="0.25">
      <c r="D6982" s="119" t="s">
        <v>192</v>
      </c>
      <c r="H6982" s="141">
        <f t="shared" ref="H6982:H7045" si="660">IF(OR(I6982="",I6982=0),G6982,I6982)</f>
        <v>0</v>
      </c>
      <c r="M6982" s="190">
        <f t="shared" ref="M6982:M7045" si="661">IFERROR(MONTH(O6982),"")</f>
        <v>1</v>
      </c>
      <c r="N6982" s="190" t="str">
        <f t="shared" si="659"/>
        <v>JANEIRO</v>
      </c>
    </row>
    <row r="6983" spans="4:14" x14ac:dyDescent="0.25">
      <c r="D6983" s="119" t="s">
        <v>192</v>
      </c>
      <c r="H6983" s="141">
        <f t="shared" si="660"/>
        <v>0</v>
      </c>
      <c r="M6983" s="190">
        <f t="shared" si="661"/>
        <v>1</v>
      </c>
      <c r="N6983" s="190" t="str">
        <f t="shared" si="659"/>
        <v>JANEIRO</v>
      </c>
    </row>
    <row r="6984" spans="4:14" x14ac:dyDescent="0.25">
      <c r="D6984" s="119" t="s">
        <v>192</v>
      </c>
      <c r="H6984" s="141">
        <f t="shared" si="660"/>
        <v>0</v>
      </c>
      <c r="M6984" s="190">
        <f t="shared" si="661"/>
        <v>1</v>
      </c>
      <c r="N6984" s="190" t="str">
        <f t="shared" si="659"/>
        <v>JANEIRO</v>
      </c>
    </row>
    <row r="6985" spans="4:14" x14ac:dyDescent="0.25">
      <c r="D6985" s="119" t="s">
        <v>192</v>
      </c>
      <c r="H6985" s="141">
        <f t="shared" si="660"/>
        <v>0</v>
      </c>
      <c r="M6985" s="190">
        <f t="shared" si="661"/>
        <v>1</v>
      </c>
      <c r="N6985" s="190" t="str">
        <f t="shared" si="659"/>
        <v>JANEIRO</v>
      </c>
    </row>
    <row r="6986" spans="4:14" x14ac:dyDescent="0.25">
      <c r="D6986" s="119" t="s">
        <v>192</v>
      </c>
      <c r="H6986" s="141">
        <f t="shared" si="660"/>
        <v>0</v>
      </c>
      <c r="M6986" s="190">
        <f t="shared" si="661"/>
        <v>1</v>
      </c>
      <c r="N6986" s="190" t="str">
        <f t="shared" si="659"/>
        <v>JANEIRO</v>
      </c>
    </row>
    <row r="6987" spans="4:14" x14ac:dyDescent="0.25">
      <c r="D6987" s="119" t="s">
        <v>192</v>
      </c>
      <c r="H6987" s="141">
        <f t="shared" si="660"/>
        <v>0</v>
      </c>
      <c r="M6987" s="190">
        <f t="shared" si="661"/>
        <v>1</v>
      </c>
      <c r="N6987" s="190" t="str">
        <f t="shared" si="659"/>
        <v>JANEIRO</v>
      </c>
    </row>
    <row r="6988" spans="4:14" x14ac:dyDescent="0.25">
      <c r="D6988" s="119" t="s">
        <v>192</v>
      </c>
      <c r="H6988" s="141">
        <f t="shared" si="660"/>
        <v>0</v>
      </c>
      <c r="M6988" s="190">
        <f t="shared" si="661"/>
        <v>1</v>
      </c>
      <c r="N6988" s="190" t="str">
        <f t="shared" si="659"/>
        <v>JANEIRO</v>
      </c>
    </row>
    <row r="6989" spans="4:14" x14ac:dyDescent="0.25">
      <c r="D6989" s="119" t="s">
        <v>192</v>
      </c>
      <c r="H6989" s="141">
        <f t="shared" si="660"/>
        <v>0</v>
      </c>
      <c r="M6989" s="190">
        <f t="shared" si="661"/>
        <v>1</v>
      </c>
      <c r="N6989" s="190" t="str">
        <f t="shared" si="659"/>
        <v>JANEIRO</v>
      </c>
    </row>
    <row r="6990" spans="4:14" x14ac:dyDescent="0.25">
      <c r="D6990" s="119" t="s">
        <v>192</v>
      </c>
      <c r="H6990" s="141">
        <f t="shared" si="660"/>
        <v>0</v>
      </c>
      <c r="M6990" s="190">
        <f t="shared" si="661"/>
        <v>1</v>
      </c>
      <c r="N6990" s="190" t="str">
        <f t="shared" si="659"/>
        <v>JANEIRO</v>
      </c>
    </row>
    <row r="6991" spans="4:14" x14ac:dyDescent="0.25">
      <c r="D6991" s="119" t="s">
        <v>192</v>
      </c>
      <c r="H6991" s="141">
        <f t="shared" si="660"/>
        <v>0</v>
      </c>
      <c r="M6991" s="190">
        <f t="shared" si="661"/>
        <v>1</v>
      </c>
      <c r="N6991" s="190" t="str">
        <f t="shared" si="659"/>
        <v>JANEIRO</v>
      </c>
    </row>
    <row r="6992" spans="4:14" x14ac:dyDescent="0.25">
      <c r="D6992" s="119" t="s">
        <v>192</v>
      </c>
      <c r="H6992" s="141">
        <f t="shared" si="660"/>
        <v>0</v>
      </c>
      <c r="M6992" s="190">
        <f t="shared" si="661"/>
        <v>1</v>
      </c>
      <c r="N6992" s="190" t="str">
        <f t="shared" si="659"/>
        <v>JANEIRO</v>
      </c>
    </row>
    <row r="6993" spans="4:14" x14ac:dyDescent="0.25">
      <c r="D6993" s="119" t="s">
        <v>192</v>
      </c>
      <c r="H6993" s="141">
        <f t="shared" si="660"/>
        <v>0</v>
      </c>
      <c r="M6993" s="190">
        <f t="shared" si="661"/>
        <v>1</v>
      </c>
      <c r="N6993" s="190" t="str">
        <f t="shared" si="659"/>
        <v>JANEIRO</v>
      </c>
    </row>
    <row r="6994" spans="4:14" x14ac:dyDescent="0.25">
      <c r="D6994" s="119" t="s">
        <v>192</v>
      </c>
      <c r="H6994" s="141">
        <f t="shared" si="660"/>
        <v>0</v>
      </c>
      <c r="M6994" s="190">
        <f t="shared" si="661"/>
        <v>1</v>
      </c>
      <c r="N6994" s="190" t="str">
        <f t="shared" si="659"/>
        <v>JANEIRO</v>
      </c>
    </row>
    <row r="6995" spans="4:14" x14ac:dyDescent="0.25">
      <c r="D6995" s="119" t="s">
        <v>192</v>
      </c>
      <c r="H6995" s="141">
        <f t="shared" si="660"/>
        <v>0</v>
      </c>
      <c r="M6995" s="190">
        <f t="shared" si="661"/>
        <v>1</v>
      </c>
      <c r="N6995" s="190" t="str">
        <f t="shared" si="659"/>
        <v>JANEIRO</v>
      </c>
    </row>
    <row r="6996" spans="4:14" x14ac:dyDescent="0.25">
      <c r="D6996" s="119" t="s">
        <v>192</v>
      </c>
      <c r="H6996" s="141">
        <f t="shared" si="660"/>
        <v>0</v>
      </c>
      <c r="M6996" s="190">
        <f t="shared" si="661"/>
        <v>1</v>
      </c>
      <c r="N6996" s="190" t="str">
        <f t="shared" si="659"/>
        <v>JANEIRO</v>
      </c>
    </row>
    <row r="6997" spans="4:14" x14ac:dyDescent="0.25">
      <c r="D6997" s="119" t="s">
        <v>192</v>
      </c>
      <c r="H6997" s="141">
        <f t="shared" si="660"/>
        <v>0</v>
      </c>
      <c r="M6997" s="190">
        <f t="shared" si="661"/>
        <v>1</v>
      </c>
      <c r="N6997" s="190" t="str">
        <f t="shared" si="659"/>
        <v>JANEIRO</v>
      </c>
    </row>
    <row r="6998" spans="4:14" x14ac:dyDescent="0.25">
      <c r="D6998" s="119" t="s">
        <v>192</v>
      </c>
      <c r="H6998" s="141">
        <f t="shared" si="660"/>
        <v>0</v>
      </c>
      <c r="M6998" s="190">
        <f t="shared" si="661"/>
        <v>1</v>
      </c>
      <c r="N6998" s="190" t="str">
        <f t="shared" si="659"/>
        <v>JANEIRO</v>
      </c>
    </row>
    <row r="6999" spans="4:14" x14ac:dyDescent="0.25">
      <c r="D6999" s="119" t="s">
        <v>192</v>
      </c>
      <c r="H6999" s="141">
        <f t="shared" si="660"/>
        <v>0</v>
      </c>
      <c r="M6999" s="190">
        <f t="shared" si="661"/>
        <v>1</v>
      </c>
      <c r="N6999" s="190" t="str">
        <f t="shared" si="659"/>
        <v>JANEIRO</v>
      </c>
    </row>
    <row r="7000" spans="4:14" x14ac:dyDescent="0.25">
      <c r="D7000" s="119" t="s">
        <v>192</v>
      </c>
      <c r="H7000" s="141">
        <f t="shared" si="660"/>
        <v>0</v>
      </c>
      <c r="M7000" s="190">
        <f t="shared" si="661"/>
        <v>1</v>
      </c>
      <c r="N7000" s="190" t="str">
        <f t="shared" si="659"/>
        <v>JANEIRO</v>
      </c>
    </row>
    <row r="7001" spans="4:14" x14ac:dyDescent="0.25">
      <c r="D7001" s="119" t="s">
        <v>192</v>
      </c>
      <c r="H7001" s="141">
        <f t="shared" si="660"/>
        <v>0</v>
      </c>
      <c r="M7001" s="190">
        <f t="shared" si="661"/>
        <v>1</v>
      </c>
      <c r="N7001" s="190" t="str">
        <f t="shared" si="659"/>
        <v>JANEIRO</v>
      </c>
    </row>
    <row r="7002" spans="4:14" x14ac:dyDescent="0.25">
      <c r="D7002" s="119" t="s">
        <v>192</v>
      </c>
      <c r="H7002" s="141">
        <f t="shared" si="660"/>
        <v>0</v>
      </c>
      <c r="M7002" s="190">
        <f t="shared" si="661"/>
        <v>1</v>
      </c>
      <c r="N7002" s="190" t="str">
        <f t="shared" si="659"/>
        <v>JANEIRO</v>
      </c>
    </row>
    <row r="7003" spans="4:14" x14ac:dyDescent="0.25">
      <c r="D7003" s="119" t="s">
        <v>192</v>
      </c>
      <c r="H7003" s="141">
        <f t="shared" si="660"/>
        <v>0</v>
      </c>
      <c r="M7003" s="190">
        <f t="shared" si="661"/>
        <v>1</v>
      </c>
      <c r="N7003" s="190" t="str">
        <f t="shared" si="659"/>
        <v>JANEIRO</v>
      </c>
    </row>
    <row r="7004" spans="4:14" x14ac:dyDescent="0.25">
      <c r="D7004" s="119" t="s">
        <v>192</v>
      </c>
      <c r="H7004" s="141">
        <f t="shared" si="660"/>
        <v>0</v>
      </c>
      <c r="M7004" s="190">
        <f t="shared" si="661"/>
        <v>1</v>
      </c>
      <c r="N7004" s="190" t="str">
        <f t="shared" si="659"/>
        <v>JANEIRO</v>
      </c>
    </row>
    <row r="7005" spans="4:14" x14ac:dyDescent="0.25">
      <c r="D7005" s="119" t="s">
        <v>192</v>
      </c>
      <c r="H7005" s="141">
        <f t="shared" si="660"/>
        <v>0</v>
      </c>
      <c r="M7005" s="190">
        <f t="shared" si="661"/>
        <v>1</v>
      </c>
      <c r="N7005" s="190" t="str">
        <f t="shared" si="659"/>
        <v>JANEIRO</v>
      </c>
    </row>
    <row r="7006" spans="4:14" x14ac:dyDescent="0.25">
      <c r="D7006" s="119" t="s">
        <v>192</v>
      </c>
      <c r="H7006" s="141">
        <f t="shared" si="660"/>
        <v>0</v>
      </c>
      <c r="M7006" s="190">
        <f t="shared" si="661"/>
        <v>1</v>
      </c>
      <c r="N7006" s="190" t="str">
        <f t="shared" si="659"/>
        <v>JANEIRO</v>
      </c>
    </row>
    <row r="7007" spans="4:14" x14ac:dyDescent="0.25">
      <c r="D7007" s="119" t="s">
        <v>192</v>
      </c>
      <c r="H7007" s="141">
        <f t="shared" si="660"/>
        <v>0</v>
      </c>
      <c r="M7007" s="190">
        <f t="shared" si="661"/>
        <v>1</v>
      </c>
      <c r="N7007" s="190" t="str">
        <f t="shared" si="659"/>
        <v>JANEIRO</v>
      </c>
    </row>
    <row r="7008" spans="4:14" x14ac:dyDescent="0.25">
      <c r="D7008" s="119" t="s">
        <v>192</v>
      </c>
      <c r="H7008" s="141">
        <f t="shared" si="660"/>
        <v>0</v>
      </c>
      <c r="M7008" s="190">
        <f t="shared" si="661"/>
        <v>1</v>
      </c>
      <c r="N7008" s="190" t="str">
        <f t="shared" si="659"/>
        <v>JANEIRO</v>
      </c>
    </row>
    <row r="7009" spans="4:14" x14ac:dyDescent="0.25">
      <c r="D7009" s="119" t="s">
        <v>192</v>
      </c>
      <c r="H7009" s="141">
        <f t="shared" si="660"/>
        <v>0</v>
      </c>
      <c r="M7009" s="190">
        <f t="shared" si="661"/>
        <v>1</v>
      </c>
      <c r="N7009" s="190" t="str">
        <f t="shared" si="659"/>
        <v>JANEIRO</v>
      </c>
    </row>
    <row r="7010" spans="4:14" x14ac:dyDescent="0.25">
      <c r="D7010" s="119" t="s">
        <v>192</v>
      </c>
      <c r="H7010" s="141">
        <f t="shared" si="660"/>
        <v>0</v>
      </c>
      <c r="M7010" s="190">
        <f t="shared" si="661"/>
        <v>1</v>
      </c>
      <c r="N7010" s="190" t="str">
        <f t="shared" si="659"/>
        <v>JANEIRO</v>
      </c>
    </row>
    <row r="7011" spans="4:14" x14ac:dyDescent="0.25">
      <c r="D7011" s="119" t="s">
        <v>192</v>
      </c>
      <c r="H7011" s="141">
        <f t="shared" si="660"/>
        <v>0</v>
      </c>
      <c r="M7011" s="190">
        <f t="shared" si="661"/>
        <v>1</v>
      </c>
      <c r="N7011" s="190" t="str">
        <f t="shared" si="659"/>
        <v>JANEIRO</v>
      </c>
    </row>
    <row r="7012" spans="4:14" x14ac:dyDescent="0.25">
      <c r="D7012" s="119" t="s">
        <v>192</v>
      </c>
      <c r="H7012" s="141">
        <f t="shared" si="660"/>
        <v>0</v>
      </c>
      <c r="M7012" s="190">
        <f t="shared" si="661"/>
        <v>1</v>
      </c>
      <c r="N7012" s="190" t="str">
        <f t="shared" si="659"/>
        <v>JANEIRO</v>
      </c>
    </row>
    <row r="7013" spans="4:14" x14ac:dyDescent="0.25">
      <c r="D7013" s="119" t="s">
        <v>192</v>
      </c>
      <c r="H7013" s="141">
        <f t="shared" si="660"/>
        <v>0</v>
      </c>
      <c r="M7013" s="190">
        <f t="shared" si="661"/>
        <v>1</v>
      </c>
      <c r="N7013" s="190" t="str">
        <f t="shared" si="659"/>
        <v>JANEIRO</v>
      </c>
    </row>
    <row r="7014" spans="4:14" x14ac:dyDescent="0.25">
      <c r="D7014" s="119" t="s">
        <v>192</v>
      </c>
      <c r="H7014" s="141">
        <f t="shared" si="660"/>
        <v>0</v>
      </c>
      <c r="M7014" s="190">
        <f t="shared" si="661"/>
        <v>1</v>
      </c>
      <c r="N7014" s="190" t="str">
        <f t="shared" si="659"/>
        <v>JANEIRO</v>
      </c>
    </row>
    <row r="7015" spans="4:14" x14ac:dyDescent="0.25">
      <c r="D7015" s="119" t="s">
        <v>192</v>
      </c>
      <c r="H7015" s="141">
        <f t="shared" si="660"/>
        <v>0</v>
      </c>
      <c r="M7015" s="190">
        <f t="shared" si="661"/>
        <v>1</v>
      </c>
      <c r="N7015" s="190" t="str">
        <f t="shared" si="659"/>
        <v>JANEIRO</v>
      </c>
    </row>
    <row r="7016" spans="4:14" x14ac:dyDescent="0.25">
      <c r="D7016" s="119" t="s">
        <v>192</v>
      </c>
      <c r="H7016" s="141">
        <f t="shared" si="660"/>
        <v>0</v>
      </c>
      <c r="M7016" s="190">
        <f t="shared" si="661"/>
        <v>1</v>
      </c>
      <c r="N7016" s="190" t="str">
        <f t="shared" si="659"/>
        <v>JANEIRO</v>
      </c>
    </row>
    <row r="7017" spans="4:14" x14ac:dyDescent="0.25">
      <c r="D7017" s="119" t="s">
        <v>192</v>
      </c>
      <c r="H7017" s="141">
        <f t="shared" si="660"/>
        <v>0</v>
      </c>
      <c r="M7017" s="190">
        <f t="shared" si="661"/>
        <v>1</v>
      </c>
      <c r="N7017" s="190" t="str">
        <f t="shared" si="659"/>
        <v>JANEIRO</v>
      </c>
    </row>
    <row r="7018" spans="4:14" x14ac:dyDescent="0.25">
      <c r="D7018" s="119" t="s">
        <v>192</v>
      </c>
      <c r="H7018" s="141">
        <f t="shared" si="660"/>
        <v>0</v>
      </c>
      <c r="M7018" s="190">
        <f t="shared" si="661"/>
        <v>1</v>
      </c>
      <c r="N7018" s="190" t="str">
        <f t="shared" si="659"/>
        <v>JANEIRO</v>
      </c>
    </row>
    <row r="7019" spans="4:14" x14ac:dyDescent="0.25">
      <c r="D7019" s="119" t="s">
        <v>192</v>
      </c>
      <c r="H7019" s="141">
        <f t="shared" si="660"/>
        <v>0</v>
      </c>
      <c r="M7019" s="190">
        <f t="shared" si="661"/>
        <v>1</v>
      </c>
      <c r="N7019" s="190" t="str">
        <f t="shared" si="659"/>
        <v>JANEIRO</v>
      </c>
    </row>
    <row r="7020" spans="4:14" x14ac:dyDescent="0.25">
      <c r="D7020" s="119" t="s">
        <v>192</v>
      </c>
      <c r="H7020" s="141">
        <f t="shared" si="660"/>
        <v>0</v>
      </c>
      <c r="M7020" s="190">
        <f t="shared" si="661"/>
        <v>1</v>
      </c>
      <c r="N7020" s="190" t="str">
        <f t="shared" si="659"/>
        <v>JANEIRO</v>
      </c>
    </row>
    <row r="7021" spans="4:14" x14ac:dyDescent="0.25">
      <c r="D7021" s="119" t="s">
        <v>192</v>
      </c>
      <c r="H7021" s="141">
        <f t="shared" si="660"/>
        <v>0</v>
      </c>
      <c r="M7021" s="190">
        <f t="shared" si="661"/>
        <v>1</v>
      </c>
      <c r="N7021" s="190" t="str">
        <f t="shared" si="659"/>
        <v>JANEIRO</v>
      </c>
    </row>
    <row r="7022" spans="4:14" x14ac:dyDescent="0.25">
      <c r="D7022" s="119" t="s">
        <v>192</v>
      </c>
      <c r="H7022" s="141">
        <f t="shared" si="660"/>
        <v>0</v>
      </c>
      <c r="M7022" s="190">
        <f t="shared" si="661"/>
        <v>1</v>
      </c>
      <c r="N7022" s="190" t="str">
        <f t="shared" si="659"/>
        <v>JANEIRO</v>
      </c>
    </row>
    <row r="7023" spans="4:14" x14ac:dyDescent="0.25">
      <c r="D7023" s="119" t="s">
        <v>192</v>
      </c>
      <c r="H7023" s="141">
        <f t="shared" si="660"/>
        <v>0</v>
      </c>
      <c r="M7023" s="190">
        <f t="shared" si="661"/>
        <v>1</v>
      </c>
      <c r="N7023" s="190" t="str">
        <f t="shared" si="659"/>
        <v>JANEIRO</v>
      </c>
    </row>
    <row r="7024" spans="4:14" x14ac:dyDescent="0.25">
      <c r="D7024" s="119" t="s">
        <v>192</v>
      </c>
      <c r="H7024" s="141">
        <f t="shared" si="660"/>
        <v>0</v>
      </c>
      <c r="M7024" s="190">
        <f t="shared" si="661"/>
        <v>1</v>
      </c>
      <c r="N7024" s="190" t="str">
        <f t="shared" si="659"/>
        <v>JANEIRO</v>
      </c>
    </row>
    <row r="7025" spans="4:14" x14ac:dyDescent="0.25">
      <c r="D7025" s="119" t="s">
        <v>192</v>
      </c>
      <c r="H7025" s="141">
        <f t="shared" si="660"/>
        <v>0</v>
      </c>
      <c r="M7025" s="190">
        <f t="shared" si="661"/>
        <v>1</v>
      </c>
      <c r="N7025" s="190" t="str">
        <f t="shared" si="659"/>
        <v>JANEIRO</v>
      </c>
    </row>
    <row r="7026" spans="4:14" x14ac:dyDescent="0.25">
      <c r="D7026" s="119" t="s">
        <v>192</v>
      </c>
      <c r="H7026" s="141">
        <f t="shared" si="660"/>
        <v>0</v>
      </c>
      <c r="M7026" s="190">
        <f t="shared" si="661"/>
        <v>1</v>
      </c>
      <c r="N7026" s="190" t="str">
        <f t="shared" si="659"/>
        <v>JANEIRO</v>
      </c>
    </row>
    <row r="7027" spans="4:14" x14ac:dyDescent="0.25">
      <c r="D7027" s="119" t="s">
        <v>192</v>
      </c>
      <c r="H7027" s="141">
        <f t="shared" si="660"/>
        <v>0</v>
      </c>
      <c r="M7027" s="190">
        <f t="shared" si="661"/>
        <v>1</v>
      </c>
      <c r="N7027" s="190" t="str">
        <f t="shared" si="659"/>
        <v>JANEIRO</v>
      </c>
    </row>
    <row r="7028" spans="4:14" x14ac:dyDescent="0.25">
      <c r="D7028" s="119" t="s">
        <v>192</v>
      </c>
      <c r="H7028" s="141">
        <f t="shared" si="660"/>
        <v>0</v>
      </c>
      <c r="M7028" s="190">
        <f t="shared" si="661"/>
        <v>1</v>
      </c>
      <c r="N7028" s="190" t="str">
        <f t="shared" si="659"/>
        <v>JANEIRO</v>
      </c>
    </row>
    <row r="7029" spans="4:14" x14ac:dyDescent="0.25">
      <c r="D7029" s="119" t="s">
        <v>192</v>
      </c>
      <c r="H7029" s="141">
        <f t="shared" si="660"/>
        <v>0</v>
      </c>
      <c r="M7029" s="190">
        <f t="shared" si="661"/>
        <v>1</v>
      </c>
      <c r="N7029" s="190" t="str">
        <f t="shared" si="659"/>
        <v>JANEIRO</v>
      </c>
    </row>
    <row r="7030" spans="4:14" x14ac:dyDescent="0.25">
      <c r="D7030" s="119" t="s">
        <v>192</v>
      </c>
      <c r="H7030" s="141">
        <f t="shared" si="660"/>
        <v>0</v>
      </c>
      <c r="M7030" s="190">
        <f t="shared" si="661"/>
        <v>1</v>
      </c>
      <c r="N7030" s="190" t="str">
        <f t="shared" si="659"/>
        <v>JANEIRO</v>
      </c>
    </row>
    <row r="7031" spans="4:14" x14ac:dyDescent="0.25">
      <c r="D7031" s="119" t="s">
        <v>192</v>
      </c>
      <c r="H7031" s="141">
        <f t="shared" si="660"/>
        <v>0</v>
      </c>
      <c r="M7031" s="190">
        <f t="shared" si="661"/>
        <v>1</v>
      </c>
      <c r="N7031" s="190" t="str">
        <f t="shared" si="659"/>
        <v>JANEIRO</v>
      </c>
    </row>
    <row r="7032" spans="4:14" x14ac:dyDescent="0.25">
      <c r="D7032" s="119" t="s">
        <v>192</v>
      </c>
      <c r="H7032" s="141">
        <f t="shared" si="660"/>
        <v>0</v>
      </c>
      <c r="M7032" s="190">
        <f t="shared" si="661"/>
        <v>1</v>
      </c>
      <c r="N7032" s="190" t="str">
        <f t="shared" si="659"/>
        <v>JANEIRO</v>
      </c>
    </row>
    <row r="7033" spans="4:14" x14ac:dyDescent="0.25">
      <c r="D7033" s="119" t="s">
        <v>192</v>
      </c>
      <c r="H7033" s="141">
        <f t="shared" si="660"/>
        <v>0</v>
      </c>
      <c r="M7033" s="190">
        <f t="shared" si="661"/>
        <v>1</v>
      </c>
      <c r="N7033" s="190" t="str">
        <f t="shared" si="659"/>
        <v>JANEIRO</v>
      </c>
    </row>
    <row r="7034" spans="4:14" x14ac:dyDescent="0.25">
      <c r="D7034" s="119" t="s">
        <v>192</v>
      </c>
      <c r="H7034" s="141">
        <f t="shared" si="660"/>
        <v>0</v>
      </c>
      <c r="M7034" s="190">
        <f t="shared" si="661"/>
        <v>1</v>
      </c>
      <c r="N7034" s="190" t="str">
        <f t="shared" si="659"/>
        <v>JANEIRO</v>
      </c>
    </row>
    <row r="7035" spans="4:14" x14ac:dyDescent="0.25">
      <c r="D7035" s="119" t="s">
        <v>192</v>
      </c>
      <c r="H7035" s="141">
        <f t="shared" si="660"/>
        <v>0</v>
      </c>
      <c r="M7035" s="190">
        <f t="shared" si="661"/>
        <v>1</v>
      </c>
      <c r="N7035" s="190" t="str">
        <f t="shared" si="659"/>
        <v>JANEIRO</v>
      </c>
    </row>
    <row r="7036" spans="4:14" x14ac:dyDescent="0.25">
      <c r="D7036" s="119" t="s">
        <v>192</v>
      </c>
      <c r="H7036" s="141">
        <f t="shared" si="660"/>
        <v>0</v>
      </c>
      <c r="M7036" s="190">
        <f t="shared" si="661"/>
        <v>1</v>
      </c>
      <c r="N7036" s="190" t="str">
        <f t="shared" si="659"/>
        <v>JANEIRO</v>
      </c>
    </row>
    <row r="7037" spans="4:14" x14ac:dyDescent="0.25">
      <c r="D7037" s="119" t="s">
        <v>192</v>
      </c>
      <c r="H7037" s="141">
        <f t="shared" si="660"/>
        <v>0</v>
      </c>
      <c r="M7037" s="190">
        <f t="shared" si="661"/>
        <v>1</v>
      </c>
      <c r="N7037" s="190" t="str">
        <f t="shared" si="659"/>
        <v>JANEIRO</v>
      </c>
    </row>
    <row r="7038" spans="4:14" x14ac:dyDescent="0.25">
      <c r="D7038" s="119" t="s">
        <v>192</v>
      </c>
      <c r="H7038" s="141">
        <f t="shared" si="660"/>
        <v>0</v>
      </c>
      <c r="M7038" s="190">
        <f t="shared" si="661"/>
        <v>1</v>
      </c>
      <c r="N7038" s="190" t="str">
        <f t="shared" si="659"/>
        <v>JANEIRO</v>
      </c>
    </row>
    <row r="7039" spans="4:14" x14ac:dyDescent="0.25">
      <c r="D7039" s="119" t="s">
        <v>192</v>
      </c>
      <c r="H7039" s="141">
        <f t="shared" si="660"/>
        <v>0</v>
      </c>
      <c r="M7039" s="190">
        <f t="shared" si="661"/>
        <v>1</v>
      </c>
      <c r="N7039" s="190" t="str">
        <f t="shared" si="659"/>
        <v>JANEIRO</v>
      </c>
    </row>
    <row r="7040" spans="4:14" x14ac:dyDescent="0.25">
      <c r="D7040" s="119" t="s">
        <v>192</v>
      </c>
      <c r="H7040" s="141">
        <f t="shared" si="660"/>
        <v>0</v>
      </c>
      <c r="M7040" s="190">
        <f t="shared" si="661"/>
        <v>1</v>
      </c>
      <c r="N7040" s="190" t="str">
        <f t="shared" si="659"/>
        <v>JANEIRO</v>
      </c>
    </row>
    <row r="7041" spans="4:14" x14ac:dyDescent="0.25">
      <c r="D7041" s="119" t="s">
        <v>192</v>
      </c>
      <c r="H7041" s="141">
        <f t="shared" si="660"/>
        <v>0</v>
      </c>
      <c r="M7041" s="190">
        <f t="shared" si="661"/>
        <v>1</v>
      </c>
      <c r="N7041" s="190" t="str">
        <f t="shared" si="659"/>
        <v>JANEIRO</v>
      </c>
    </row>
    <row r="7042" spans="4:14" x14ac:dyDescent="0.25">
      <c r="D7042" s="119" t="s">
        <v>192</v>
      </c>
      <c r="H7042" s="141">
        <f t="shared" si="660"/>
        <v>0</v>
      </c>
      <c r="M7042" s="190">
        <f t="shared" si="661"/>
        <v>1</v>
      </c>
      <c r="N7042" s="190" t="str">
        <f t="shared" si="659"/>
        <v>JANEIRO</v>
      </c>
    </row>
    <row r="7043" spans="4:14" x14ac:dyDescent="0.25">
      <c r="D7043" s="119" t="s">
        <v>192</v>
      </c>
      <c r="H7043" s="141">
        <f t="shared" si="660"/>
        <v>0</v>
      </c>
      <c r="M7043" s="190">
        <f t="shared" si="661"/>
        <v>1</v>
      </c>
      <c r="N7043" s="190" t="str">
        <f t="shared" si="659"/>
        <v>JANEIRO</v>
      </c>
    </row>
    <row r="7044" spans="4:14" x14ac:dyDescent="0.25">
      <c r="D7044" s="119" t="s">
        <v>192</v>
      </c>
      <c r="H7044" s="141">
        <f t="shared" si="660"/>
        <v>0</v>
      </c>
      <c r="M7044" s="190">
        <f t="shared" si="661"/>
        <v>1</v>
      </c>
      <c r="N7044" s="190" t="str">
        <f t="shared" si="659"/>
        <v>JANEIRO</v>
      </c>
    </row>
    <row r="7045" spans="4:14" x14ac:dyDescent="0.25">
      <c r="D7045" s="119" t="s">
        <v>192</v>
      </c>
      <c r="H7045" s="141">
        <f t="shared" si="660"/>
        <v>0</v>
      </c>
      <c r="M7045" s="190">
        <f t="shared" si="661"/>
        <v>1</v>
      </c>
      <c r="N7045" s="190" t="str">
        <f t="shared" ref="N7045:N7108" si="662">IF(M7045=1,"JANEIRO",IF(M7045=2,"FEVEREIRO",IF(M7045=3,"MARÇO",IF(M7045=4,"ABRIL",IF(M7045=5,"MAIO",IF(M7045=6,"JUNHO",IF(M7045=7,"JULHO",IF(M7045=8,"AGOSTO",IF(M7045=9,"SETEMBRO",IF(M7045=10,"OUTUBRO",IF(M7045=11,"NOVEMBRO",IF(M7045=12,"DEZEMBRO",""))))))))))))</f>
        <v>JANEIRO</v>
      </c>
    </row>
    <row r="7046" spans="4:14" x14ac:dyDescent="0.25">
      <c r="D7046" s="119" t="s">
        <v>192</v>
      </c>
      <c r="H7046" s="141">
        <f t="shared" ref="H7046:H7109" si="663">IF(OR(I7046="",I7046=0),G7046,I7046)</f>
        <v>0</v>
      </c>
      <c r="M7046" s="190">
        <f t="shared" ref="M7046:M7109" si="664">IFERROR(MONTH(O7046),"")</f>
        <v>1</v>
      </c>
      <c r="N7046" s="190" t="str">
        <f t="shared" si="662"/>
        <v>JANEIRO</v>
      </c>
    </row>
    <row r="7047" spans="4:14" x14ac:dyDescent="0.25">
      <c r="D7047" s="119" t="s">
        <v>192</v>
      </c>
      <c r="H7047" s="141">
        <f t="shared" si="663"/>
        <v>0</v>
      </c>
      <c r="M7047" s="190">
        <f t="shared" si="664"/>
        <v>1</v>
      </c>
      <c r="N7047" s="190" t="str">
        <f t="shared" si="662"/>
        <v>JANEIRO</v>
      </c>
    </row>
    <row r="7048" spans="4:14" x14ac:dyDescent="0.25">
      <c r="D7048" s="119" t="s">
        <v>192</v>
      </c>
      <c r="H7048" s="141">
        <f t="shared" si="663"/>
        <v>0</v>
      </c>
      <c r="M7048" s="190">
        <f t="shared" si="664"/>
        <v>1</v>
      </c>
      <c r="N7048" s="190" t="str">
        <f t="shared" si="662"/>
        <v>JANEIRO</v>
      </c>
    </row>
    <row r="7049" spans="4:14" x14ac:dyDescent="0.25">
      <c r="D7049" s="119" t="s">
        <v>192</v>
      </c>
      <c r="H7049" s="141">
        <f t="shared" si="663"/>
        <v>0</v>
      </c>
      <c r="M7049" s="190">
        <f t="shared" si="664"/>
        <v>1</v>
      </c>
      <c r="N7049" s="190" t="str">
        <f t="shared" si="662"/>
        <v>JANEIRO</v>
      </c>
    </row>
    <row r="7050" spans="4:14" x14ac:dyDescent="0.25">
      <c r="D7050" s="119" t="s">
        <v>192</v>
      </c>
      <c r="H7050" s="141">
        <f t="shared" si="663"/>
        <v>0</v>
      </c>
      <c r="M7050" s="190">
        <f t="shared" si="664"/>
        <v>1</v>
      </c>
      <c r="N7050" s="190" t="str">
        <f t="shared" si="662"/>
        <v>JANEIRO</v>
      </c>
    </row>
    <row r="7051" spans="4:14" x14ac:dyDescent="0.25">
      <c r="D7051" s="119" t="s">
        <v>192</v>
      </c>
      <c r="H7051" s="141">
        <f t="shared" si="663"/>
        <v>0</v>
      </c>
      <c r="M7051" s="190">
        <f t="shared" si="664"/>
        <v>1</v>
      </c>
      <c r="N7051" s="190" t="str">
        <f t="shared" si="662"/>
        <v>JANEIRO</v>
      </c>
    </row>
    <row r="7052" spans="4:14" x14ac:dyDescent="0.25">
      <c r="D7052" s="119" t="s">
        <v>192</v>
      </c>
      <c r="H7052" s="141">
        <f t="shared" si="663"/>
        <v>0</v>
      </c>
      <c r="M7052" s="190">
        <f t="shared" si="664"/>
        <v>1</v>
      </c>
      <c r="N7052" s="190" t="str">
        <f t="shared" si="662"/>
        <v>JANEIRO</v>
      </c>
    </row>
    <row r="7053" spans="4:14" x14ac:dyDescent="0.25">
      <c r="D7053" s="119" t="s">
        <v>192</v>
      </c>
      <c r="H7053" s="141">
        <f t="shared" si="663"/>
        <v>0</v>
      </c>
      <c r="M7053" s="190">
        <f t="shared" si="664"/>
        <v>1</v>
      </c>
      <c r="N7053" s="190" t="str">
        <f t="shared" si="662"/>
        <v>JANEIRO</v>
      </c>
    </row>
    <row r="7054" spans="4:14" x14ac:dyDescent="0.25">
      <c r="D7054" s="119" t="s">
        <v>192</v>
      </c>
      <c r="H7054" s="141">
        <f t="shared" si="663"/>
        <v>0</v>
      </c>
      <c r="M7054" s="190">
        <f t="shared" si="664"/>
        <v>1</v>
      </c>
      <c r="N7054" s="190" t="str">
        <f t="shared" si="662"/>
        <v>JANEIRO</v>
      </c>
    </row>
    <row r="7055" spans="4:14" x14ac:dyDescent="0.25">
      <c r="D7055" s="119" t="s">
        <v>192</v>
      </c>
      <c r="H7055" s="141">
        <f t="shared" si="663"/>
        <v>0</v>
      </c>
      <c r="M7055" s="190">
        <f t="shared" si="664"/>
        <v>1</v>
      </c>
      <c r="N7055" s="190" t="str">
        <f t="shared" si="662"/>
        <v>JANEIRO</v>
      </c>
    </row>
    <row r="7056" spans="4:14" x14ac:dyDescent="0.25">
      <c r="D7056" s="119" t="s">
        <v>192</v>
      </c>
      <c r="H7056" s="141">
        <f t="shared" si="663"/>
        <v>0</v>
      </c>
      <c r="M7056" s="190">
        <f t="shared" si="664"/>
        <v>1</v>
      </c>
      <c r="N7056" s="190" t="str">
        <f t="shared" si="662"/>
        <v>JANEIRO</v>
      </c>
    </row>
    <row r="7057" spans="4:14" x14ac:dyDescent="0.25">
      <c r="D7057" s="119" t="s">
        <v>192</v>
      </c>
      <c r="H7057" s="141">
        <f t="shared" si="663"/>
        <v>0</v>
      </c>
      <c r="M7057" s="190">
        <f t="shared" si="664"/>
        <v>1</v>
      </c>
      <c r="N7057" s="190" t="str">
        <f t="shared" si="662"/>
        <v>JANEIRO</v>
      </c>
    </row>
    <row r="7058" spans="4:14" x14ac:dyDescent="0.25">
      <c r="D7058" s="119" t="s">
        <v>192</v>
      </c>
      <c r="H7058" s="141">
        <f t="shared" si="663"/>
        <v>0</v>
      </c>
      <c r="M7058" s="190">
        <f t="shared" si="664"/>
        <v>1</v>
      </c>
      <c r="N7058" s="190" t="str">
        <f t="shared" si="662"/>
        <v>JANEIRO</v>
      </c>
    </row>
    <row r="7059" spans="4:14" x14ac:dyDescent="0.25">
      <c r="D7059" s="119" t="s">
        <v>192</v>
      </c>
      <c r="H7059" s="141">
        <f t="shared" si="663"/>
        <v>0</v>
      </c>
      <c r="M7059" s="190">
        <f t="shared" si="664"/>
        <v>1</v>
      </c>
      <c r="N7059" s="190" t="str">
        <f t="shared" si="662"/>
        <v>JANEIRO</v>
      </c>
    </row>
    <row r="7060" spans="4:14" x14ac:dyDescent="0.25">
      <c r="D7060" s="119" t="s">
        <v>192</v>
      </c>
      <c r="H7060" s="141">
        <f t="shared" si="663"/>
        <v>0</v>
      </c>
      <c r="M7060" s="190">
        <f t="shared" si="664"/>
        <v>1</v>
      </c>
      <c r="N7060" s="190" t="str">
        <f t="shared" si="662"/>
        <v>JANEIRO</v>
      </c>
    </row>
    <row r="7061" spans="4:14" x14ac:dyDescent="0.25">
      <c r="D7061" s="119" t="s">
        <v>192</v>
      </c>
      <c r="H7061" s="141">
        <f t="shared" si="663"/>
        <v>0</v>
      </c>
      <c r="M7061" s="190">
        <f t="shared" si="664"/>
        <v>1</v>
      </c>
      <c r="N7061" s="190" t="str">
        <f t="shared" si="662"/>
        <v>JANEIRO</v>
      </c>
    </row>
    <row r="7062" spans="4:14" x14ac:dyDescent="0.25">
      <c r="D7062" s="119" t="s">
        <v>192</v>
      </c>
      <c r="H7062" s="141">
        <f t="shared" si="663"/>
        <v>0</v>
      </c>
      <c r="M7062" s="190">
        <f t="shared" si="664"/>
        <v>1</v>
      </c>
      <c r="N7062" s="190" t="str">
        <f t="shared" si="662"/>
        <v>JANEIRO</v>
      </c>
    </row>
    <row r="7063" spans="4:14" x14ac:dyDescent="0.25">
      <c r="D7063" s="119" t="s">
        <v>192</v>
      </c>
      <c r="H7063" s="141">
        <f t="shared" si="663"/>
        <v>0</v>
      </c>
      <c r="M7063" s="190">
        <f t="shared" si="664"/>
        <v>1</v>
      </c>
      <c r="N7063" s="190" t="str">
        <f t="shared" si="662"/>
        <v>JANEIRO</v>
      </c>
    </row>
    <row r="7064" spans="4:14" x14ac:dyDescent="0.25">
      <c r="D7064" s="119" t="s">
        <v>192</v>
      </c>
      <c r="H7064" s="141">
        <f t="shared" si="663"/>
        <v>0</v>
      </c>
      <c r="M7064" s="190">
        <f t="shared" si="664"/>
        <v>1</v>
      </c>
      <c r="N7064" s="190" t="str">
        <f t="shared" si="662"/>
        <v>JANEIRO</v>
      </c>
    </row>
    <row r="7065" spans="4:14" x14ac:dyDescent="0.25">
      <c r="D7065" s="119" t="s">
        <v>192</v>
      </c>
      <c r="H7065" s="141">
        <f t="shared" si="663"/>
        <v>0</v>
      </c>
      <c r="M7065" s="190">
        <f t="shared" si="664"/>
        <v>1</v>
      </c>
      <c r="N7065" s="190" t="str">
        <f t="shared" si="662"/>
        <v>JANEIRO</v>
      </c>
    </row>
    <row r="7066" spans="4:14" x14ac:dyDescent="0.25">
      <c r="D7066" s="119" t="s">
        <v>192</v>
      </c>
      <c r="H7066" s="141">
        <f t="shared" si="663"/>
        <v>0</v>
      </c>
      <c r="M7066" s="190">
        <f t="shared" si="664"/>
        <v>1</v>
      </c>
      <c r="N7066" s="190" t="str">
        <f t="shared" si="662"/>
        <v>JANEIRO</v>
      </c>
    </row>
    <row r="7067" spans="4:14" x14ac:dyDescent="0.25">
      <c r="D7067" s="119" t="s">
        <v>192</v>
      </c>
      <c r="H7067" s="141">
        <f t="shared" si="663"/>
        <v>0</v>
      </c>
      <c r="M7067" s="190">
        <f t="shared" si="664"/>
        <v>1</v>
      </c>
      <c r="N7067" s="190" t="str">
        <f t="shared" si="662"/>
        <v>JANEIRO</v>
      </c>
    </row>
    <row r="7068" spans="4:14" x14ac:dyDescent="0.25">
      <c r="D7068" s="119" t="s">
        <v>192</v>
      </c>
      <c r="H7068" s="141">
        <f t="shared" si="663"/>
        <v>0</v>
      </c>
      <c r="M7068" s="190">
        <f t="shared" si="664"/>
        <v>1</v>
      </c>
      <c r="N7068" s="190" t="str">
        <f t="shared" si="662"/>
        <v>JANEIRO</v>
      </c>
    </row>
    <row r="7069" spans="4:14" x14ac:dyDescent="0.25">
      <c r="D7069" s="119" t="s">
        <v>192</v>
      </c>
      <c r="H7069" s="141">
        <f t="shared" si="663"/>
        <v>0</v>
      </c>
      <c r="M7069" s="190">
        <f t="shared" si="664"/>
        <v>1</v>
      </c>
      <c r="N7069" s="190" t="str">
        <f t="shared" si="662"/>
        <v>JANEIRO</v>
      </c>
    </row>
    <row r="7070" spans="4:14" x14ac:dyDescent="0.25">
      <c r="D7070" s="119" t="s">
        <v>192</v>
      </c>
      <c r="H7070" s="141">
        <f t="shared" si="663"/>
        <v>0</v>
      </c>
      <c r="M7070" s="190">
        <f t="shared" si="664"/>
        <v>1</v>
      </c>
      <c r="N7070" s="190" t="str">
        <f t="shared" si="662"/>
        <v>JANEIRO</v>
      </c>
    </row>
    <row r="7071" spans="4:14" x14ac:dyDescent="0.25">
      <c r="D7071" s="119" t="s">
        <v>192</v>
      </c>
      <c r="H7071" s="141">
        <f t="shared" si="663"/>
        <v>0</v>
      </c>
      <c r="M7071" s="190">
        <f t="shared" si="664"/>
        <v>1</v>
      </c>
      <c r="N7071" s="190" t="str">
        <f t="shared" si="662"/>
        <v>JANEIRO</v>
      </c>
    </row>
    <row r="7072" spans="4:14" x14ac:dyDescent="0.25">
      <c r="D7072" s="119" t="s">
        <v>192</v>
      </c>
      <c r="H7072" s="141">
        <f t="shared" si="663"/>
        <v>0</v>
      </c>
      <c r="M7072" s="190">
        <f t="shared" si="664"/>
        <v>1</v>
      </c>
      <c r="N7072" s="190" t="str">
        <f t="shared" si="662"/>
        <v>JANEIRO</v>
      </c>
    </row>
    <row r="7073" spans="4:14" x14ac:dyDescent="0.25">
      <c r="D7073" s="119" t="s">
        <v>192</v>
      </c>
      <c r="H7073" s="141">
        <f t="shared" si="663"/>
        <v>0</v>
      </c>
      <c r="M7073" s="190">
        <f t="shared" si="664"/>
        <v>1</v>
      </c>
      <c r="N7073" s="190" t="str">
        <f t="shared" si="662"/>
        <v>JANEIRO</v>
      </c>
    </row>
    <row r="7074" spans="4:14" x14ac:dyDescent="0.25">
      <c r="D7074" s="119" t="s">
        <v>192</v>
      </c>
      <c r="H7074" s="141">
        <f t="shared" si="663"/>
        <v>0</v>
      </c>
      <c r="M7074" s="190">
        <f t="shared" si="664"/>
        <v>1</v>
      </c>
      <c r="N7074" s="190" t="str">
        <f t="shared" si="662"/>
        <v>JANEIRO</v>
      </c>
    </row>
    <row r="7075" spans="4:14" x14ac:dyDescent="0.25">
      <c r="D7075" s="119" t="s">
        <v>192</v>
      </c>
      <c r="H7075" s="141">
        <f t="shared" si="663"/>
        <v>0</v>
      </c>
      <c r="M7075" s="190">
        <f t="shared" si="664"/>
        <v>1</v>
      </c>
      <c r="N7075" s="190" t="str">
        <f t="shared" si="662"/>
        <v>JANEIRO</v>
      </c>
    </row>
    <row r="7076" spans="4:14" x14ac:dyDescent="0.25">
      <c r="D7076" s="119" t="s">
        <v>192</v>
      </c>
      <c r="H7076" s="141">
        <f t="shared" si="663"/>
        <v>0</v>
      </c>
      <c r="M7076" s="190">
        <f t="shared" si="664"/>
        <v>1</v>
      </c>
      <c r="N7076" s="190" t="str">
        <f t="shared" si="662"/>
        <v>JANEIRO</v>
      </c>
    </row>
    <row r="7077" spans="4:14" x14ac:dyDescent="0.25">
      <c r="D7077" s="119" t="s">
        <v>192</v>
      </c>
      <c r="H7077" s="141">
        <f t="shared" si="663"/>
        <v>0</v>
      </c>
      <c r="M7077" s="190">
        <f t="shared" si="664"/>
        <v>1</v>
      </c>
      <c r="N7077" s="190" t="str">
        <f t="shared" si="662"/>
        <v>JANEIRO</v>
      </c>
    </row>
    <row r="7078" spans="4:14" x14ac:dyDescent="0.25">
      <c r="D7078" s="119" t="s">
        <v>192</v>
      </c>
      <c r="H7078" s="141">
        <f t="shared" si="663"/>
        <v>0</v>
      </c>
      <c r="M7078" s="190">
        <f t="shared" si="664"/>
        <v>1</v>
      </c>
      <c r="N7078" s="190" t="str">
        <f t="shared" si="662"/>
        <v>JANEIRO</v>
      </c>
    </row>
    <row r="7079" spans="4:14" x14ac:dyDescent="0.25">
      <c r="D7079" s="119" t="s">
        <v>192</v>
      </c>
      <c r="H7079" s="141">
        <f t="shared" si="663"/>
        <v>0</v>
      </c>
      <c r="M7079" s="190">
        <f t="shared" si="664"/>
        <v>1</v>
      </c>
      <c r="N7079" s="190" t="str">
        <f t="shared" si="662"/>
        <v>JANEIRO</v>
      </c>
    </row>
    <row r="7080" spans="4:14" x14ac:dyDescent="0.25">
      <c r="D7080" s="119" t="s">
        <v>192</v>
      </c>
      <c r="H7080" s="141">
        <f t="shared" si="663"/>
        <v>0</v>
      </c>
      <c r="M7080" s="190">
        <f t="shared" si="664"/>
        <v>1</v>
      </c>
      <c r="N7080" s="190" t="str">
        <f t="shared" si="662"/>
        <v>JANEIRO</v>
      </c>
    </row>
    <row r="7081" spans="4:14" x14ac:dyDescent="0.25">
      <c r="D7081" s="119" t="s">
        <v>192</v>
      </c>
      <c r="H7081" s="141">
        <f t="shared" si="663"/>
        <v>0</v>
      </c>
      <c r="M7081" s="190">
        <f t="shared" si="664"/>
        <v>1</v>
      </c>
      <c r="N7081" s="190" t="str">
        <f t="shared" si="662"/>
        <v>JANEIRO</v>
      </c>
    </row>
    <row r="7082" spans="4:14" x14ac:dyDescent="0.25">
      <c r="D7082" s="119" t="s">
        <v>192</v>
      </c>
      <c r="H7082" s="141">
        <f t="shared" si="663"/>
        <v>0</v>
      </c>
      <c r="M7082" s="190">
        <f t="shared" si="664"/>
        <v>1</v>
      </c>
      <c r="N7082" s="190" t="str">
        <f t="shared" si="662"/>
        <v>JANEIRO</v>
      </c>
    </row>
    <row r="7083" spans="4:14" x14ac:dyDescent="0.25">
      <c r="D7083" s="119" t="s">
        <v>192</v>
      </c>
      <c r="H7083" s="141">
        <f t="shared" si="663"/>
        <v>0</v>
      </c>
      <c r="M7083" s="190">
        <f t="shared" si="664"/>
        <v>1</v>
      </c>
      <c r="N7083" s="190" t="str">
        <f t="shared" si="662"/>
        <v>JANEIRO</v>
      </c>
    </row>
    <row r="7084" spans="4:14" x14ac:dyDescent="0.25">
      <c r="D7084" s="119" t="s">
        <v>192</v>
      </c>
      <c r="H7084" s="141">
        <f t="shared" si="663"/>
        <v>0</v>
      </c>
      <c r="M7084" s="190">
        <f t="shared" si="664"/>
        <v>1</v>
      </c>
      <c r="N7084" s="190" t="str">
        <f t="shared" si="662"/>
        <v>JANEIRO</v>
      </c>
    </row>
    <row r="7085" spans="4:14" x14ac:dyDescent="0.25">
      <c r="D7085" s="119" t="s">
        <v>192</v>
      </c>
      <c r="H7085" s="141">
        <f t="shared" si="663"/>
        <v>0</v>
      </c>
      <c r="M7085" s="190">
        <f t="shared" si="664"/>
        <v>1</v>
      </c>
      <c r="N7085" s="190" t="str">
        <f t="shared" si="662"/>
        <v>JANEIRO</v>
      </c>
    </row>
    <row r="7086" spans="4:14" x14ac:dyDescent="0.25">
      <c r="D7086" s="119" t="s">
        <v>192</v>
      </c>
      <c r="H7086" s="141">
        <f t="shared" si="663"/>
        <v>0</v>
      </c>
      <c r="M7086" s="190">
        <f t="shared" si="664"/>
        <v>1</v>
      </c>
      <c r="N7086" s="190" t="str">
        <f t="shared" si="662"/>
        <v>JANEIRO</v>
      </c>
    </row>
    <row r="7087" spans="4:14" x14ac:dyDescent="0.25">
      <c r="D7087" s="119" t="s">
        <v>192</v>
      </c>
      <c r="H7087" s="141">
        <f t="shared" si="663"/>
        <v>0</v>
      </c>
      <c r="M7087" s="190">
        <f t="shared" si="664"/>
        <v>1</v>
      </c>
      <c r="N7087" s="190" t="str">
        <f t="shared" si="662"/>
        <v>JANEIRO</v>
      </c>
    </row>
    <row r="7088" spans="4:14" x14ac:dyDescent="0.25">
      <c r="D7088" s="119" t="s">
        <v>192</v>
      </c>
      <c r="H7088" s="141">
        <f t="shared" si="663"/>
        <v>0</v>
      </c>
      <c r="M7088" s="190">
        <f t="shared" si="664"/>
        <v>1</v>
      </c>
      <c r="N7088" s="190" t="str">
        <f t="shared" si="662"/>
        <v>JANEIRO</v>
      </c>
    </row>
    <row r="7089" spans="4:14" x14ac:dyDescent="0.25">
      <c r="D7089" s="119" t="s">
        <v>192</v>
      </c>
      <c r="H7089" s="141">
        <f t="shared" si="663"/>
        <v>0</v>
      </c>
      <c r="M7089" s="190">
        <f t="shared" si="664"/>
        <v>1</v>
      </c>
      <c r="N7089" s="190" t="str">
        <f t="shared" si="662"/>
        <v>JANEIRO</v>
      </c>
    </row>
    <row r="7090" spans="4:14" x14ac:dyDescent="0.25">
      <c r="D7090" s="119" t="s">
        <v>192</v>
      </c>
      <c r="H7090" s="141">
        <f t="shared" si="663"/>
        <v>0</v>
      </c>
      <c r="M7090" s="190">
        <f t="shared" si="664"/>
        <v>1</v>
      </c>
      <c r="N7090" s="190" t="str">
        <f t="shared" si="662"/>
        <v>JANEIRO</v>
      </c>
    </row>
    <row r="7091" spans="4:14" x14ac:dyDescent="0.25">
      <c r="D7091" s="119" t="s">
        <v>192</v>
      </c>
      <c r="H7091" s="141">
        <f t="shared" si="663"/>
        <v>0</v>
      </c>
      <c r="M7091" s="190">
        <f t="shared" si="664"/>
        <v>1</v>
      </c>
      <c r="N7091" s="190" t="str">
        <f t="shared" si="662"/>
        <v>JANEIRO</v>
      </c>
    </row>
    <row r="7092" spans="4:14" x14ac:dyDescent="0.25">
      <c r="D7092" s="119" t="s">
        <v>192</v>
      </c>
      <c r="H7092" s="141">
        <f t="shared" si="663"/>
        <v>0</v>
      </c>
      <c r="M7092" s="190">
        <f t="shared" si="664"/>
        <v>1</v>
      </c>
      <c r="N7092" s="190" t="str">
        <f t="shared" si="662"/>
        <v>JANEIRO</v>
      </c>
    </row>
    <row r="7093" spans="4:14" x14ac:dyDescent="0.25">
      <c r="D7093" s="119" t="s">
        <v>192</v>
      </c>
      <c r="H7093" s="141">
        <f t="shared" si="663"/>
        <v>0</v>
      </c>
      <c r="M7093" s="190">
        <f t="shared" si="664"/>
        <v>1</v>
      </c>
      <c r="N7093" s="190" t="str">
        <f t="shared" si="662"/>
        <v>JANEIRO</v>
      </c>
    </row>
    <row r="7094" spans="4:14" x14ac:dyDescent="0.25">
      <c r="D7094" s="119" t="s">
        <v>192</v>
      </c>
      <c r="H7094" s="141">
        <f t="shared" si="663"/>
        <v>0</v>
      </c>
      <c r="M7094" s="190">
        <f t="shared" si="664"/>
        <v>1</v>
      </c>
      <c r="N7094" s="190" t="str">
        <f t="shared" si="662"/>
        <v>JANEIRO</v>
      </c>
    </row>
    <row r="7095" spans="4:14" x14ac:dyDescent="0.25">
      <c r="D7095" s="119" t="s">
        <v>192</v>
      </c>
      <c r="H7095" s="141">
        <f t="shared" si="663"/>
        <v>0</v>
      </c>
      <c r="M7095" s="190">
        <f t="shared" si="664"/>
        <v>1</v>
      </c>
      <c r="N7095" s="190" t="str">
        <f t="shared" si="662"/>
        <v>JANEIRO</v>
      </c>
    </row>
    <row r="7096" spans="4:14" x14ac:dyDescent="0.25">
      <c r="D7096" s="119" t="s">
        <v>192</v>
      </c>
      <c r="H7096" s="141">
        <f t="shared" si="663"/>
        <v>0</v>
      </c>
      <c r="M7096" s="190">
        <f t="shared" si="664"/>
        <v>1</v>
      </c>
      <c r="N7096" s="190" t="str">
        <f t="shared" si="662"/>
        <v>JANEIRO</v>
      </c>
    </row>
    <row r="7097" spans="4:14" x14ac:dyDescent="0.25">
      <c r="D7097" s="119" t="s">
        <v>192</v>
      </c>
      <c r="H7097" s="141">
        <f t="shared" si="663"/>
        <v>0</v>
      </c>
      <c r="M7097" s="190">
        <f t="shared" si="664"/>
        <v>1</v>
      </c>
      <c r="N7097" s="190" t="str">
        <f t="shared" si="662"/>
        <v>JANEIRO</v>
      </c>
    </row>
    <row r="7098" spans="4:14" x14ac:dyDescent="0.25">
      <c r="D7098" s="119" t="s">
        <v>192</v>
      </c>
      <c r="H7098" s="141">
        <f t="shared" si="663"/>
        <v>0</v>
      </c>
      <c r="M7098" s="190">
        <f t="shared" si="664"/>
        <v>1</v>
      </c>
      <c r="N7098" s="190" t="str">
        <f t="shared" si="662"/>
        <v>JANEIRO</v>
      </c>
    </row>
    <row r="7099" spans="4:14" x14ac:dyDescent="0.25">
      <c r="D7099" s="119" t="s">
        <v>192</v>
      </c>
      <c r="H7099" s="141">
        <f t="shared" si="663"/>
        <v>0</v>
      </c>
      <c r="M7099" s="190">
        <f t="shared" si="664"/>
        <v>1</v>
      </c>
      <c r="N7099" s="190" t="str">
        <f t="shared" si="662"/>
        <v>JANEIRO</v>
      </c>
    </row>
    <row r="7100" spans="4:14" x14ac:dyDescent="0.25">
      <c r="D7100" s="119" t="s">
        <v>192</v>
      </c>
      <c r="H7100" s="141">
        <f t="shared" si="663"/>
        <v>0</v>
      </c>
      <c r="M7100" s="190">
        <f t="shared" si="664"/>
        <v>1</v>
      </c>
      <c r="N7100" s="190" t="str">
        <f t="shared" si="662"/>
        <v>JANEIRO</v>
      </c>
    </row>
    <row r="7101" spans="4:14" x14ac:dyDescent="0.25">
      <c r="D7101" s="119" t="s">
        <v>192</v>
      </c>
      <c r="H7101" s="141">
        <f t="shared" si="663"/>
        <v>0</v>
      </c>
      <c r="M7101" s="190">
        <f t="shared" si="664"/>
        <v>1</v>
      </c>
      <c r="N7101" s="190" t="str">
        <f t="shared" si="662"/>
        <v>JANEIRO</v>
      </c>
    </row>
    <row r="7102" spans="4:14" x14ac:dyDescent="0.25">
      <c r="D7102" s="119" t="s">
        <v>192</v>
      </c>
      <c r="H7102" s="141">
        <f t="shared" si="663"/>
        <v>0</v>
      </c>
      <c r="M7102" s="190">
        <f t="shared" si="664"/>
        <v>1</v>
      </c>
      <c r="N7102" s="190" t="str">
        <f t="shared" si="662"/>
        <v>JANEIRO</v>
      </c>
    </row>
    <row r="7103" spans="4:14" x14ac:dyDescent="0.25">
      <c r="D7103" s="119" t="s">
        <v>192</v>
      </c>
      <c r="H7103" s="141">
        <f t="shared" si="663"/>
        <v>0</v>
      </c>
      <c r="M7103" s="190">
        <f t="shared" si="664"/>
        <v>1</v>
      </c>
      <c r="N7103" s="190" t="str">
        <f t="shared" si="662"/>
        <v>JANEIRO</v>
      </c>
    </row>
    <row r="7104" spans="4:14" x14ac:dyDescent="0.25">
      <c r="D7104" s="119" t="s">
        <v>192</v>
      </c>
      <c r="H7104" s="141">
        <f t="shared" si="663"/>
        <v>0</v>
      </c>
      <c r="M7104" s="190">
        <f t="shared" si="664"/>
        <v>1</v>
      </c>
      <c r="N7104" s="190" t="str">
        <f t="shared" si="662"/>
        <v>JANEIRO</v>
      </c>
    </row>
    <row r="7105" spans="4:14" x14ac:dyDescent="0.25">
      <c r="D7105" s="119" t="s">
        <v>192</v>
      </c>
      <c r="H7105" s="141">
        <f t="shared" si="663"/>
        <v>0</v>
      </c>
      <c r="M7105" s="190">
        <f t="shared" si="664"/>
        <v>1</v>
      </c>
      <c r="N7105" s="190" t="str">
        <f t="shared" si="662"/>
        <v>JANEIRO</v>
      </c>
    </row>
    <row r="7106" spans="4:14" x14ac:dyDescent="0.25">
      <c r="D7106" s="119" t="s">
        <v>192</v>
      </c>
      <c r="H7106" s="141">
        <f t="shared" si="663"/>
        <v>0</v>
      </c>
      <c r="M7106" s="190">
        <f t="shared" si="664"/>
        <v>1</v>
      </c>
      <c r="N7106" s="190" t="str">
        <f t="shared" si="662"/>
        <v>JANEIRO</v>
      </c>
    </row>
    <row r="7107" spans="4:14" x14ac:dyDescent="0.25">
      <c r="D7107" s="119" t="s">
        <v>192</v>
      </c>
      <c r="H7107" s="141">
        <f t="shared" si="663"/>
        <v>0</v>
      </c>
      <c r="M7107" s="190">
        <f t="shared" si="664"/>
        <v>1</v>
      </c>
      <c r="N7107" s="190" t="str">
        <f t="shared" si="662"/>
        <v>JANEIRO</v>
      </c>
    </row>
    <row r="7108" spans="4:14" x14ac:dyDescent="0.25">
      <c r="D7108" s="119" t="s">
        <v>192</v>
      </c>
      <c r="H7108" s="141">
        <f t="shared" si="663"/>
        <v>0</v>
      </c>
      <c r="M7108" s="190">
        <f t="shared" si="664"/>
        <v>1</v>
      </c>
      <c r="N7108" s="190" t="str">
        <f t="shared" si="662"/>
        <v>JANEIRO</v>
      </c>
    </row>
    <row r="7109" spans="4:14" x14ac:dyDescent="0.25">
      <c r="D7109" s="119" t="s">
        <v>192</v>
      </c>
      <c r="H7109" s="141">
        <f t="shared" si="663"/>
        <v>0</v>
      </c>
      <c r="M7109" s="190">
        <f t="shared" si="664"/>
        <v>1</v>
      </c>
      <c r="N7109" s="190" t="str">
        <f t="shared" ref="N7109:N7172" si="665">IF(M7109=1,"JANEIRO",IF(M7109=2,"FEVEREIRO",IF(M7109=3,"MARÇO",IF(M7109=4,"ABRIL",IF(M7109=5,"MAIO",IF(M7109=6,"JUNHO",IF(M7109=7,"JULHO",IF(M7109=8,"AGOSTO",IF(M7109=9,"SETEMBRO",IF(M7109=10,"OUTUBRO",IF(M7109=11,"NOVEMBRO",IF(M7109=12,"DEZEMBRO",""))))))))))))</f>
        <v>JANEIRO</v>
      </c>
    </row>
    <row r="7110" spans="4:14" x14ac:dyDescent="0.25">
      <c r="D7110" s="119" t="s">
        <v>192</v>
      </c>
      <c r="H7110" s="141">
        <f t="shared" ref="H7110:H7173" si="666">IF(OR(I7110="",I7110=0),G7110,I7110)</f>
        <v>0</v>
      </c>
      <c r="M7110" s="190">
        <f t="shared" ref="M7110:M7173" si="667">IFERROR(MONTH(O7110),"")</f>
        <v>1</v>
      </c>
      <c r="N7110" s="190" t="str">
        <f t="shared" si="665"/>
        <v>JANEIRO</v>
      </c>
    </row>
    <row r="7111" spans="4:14" x14ac:dyDescent="0.25">
      <c r="D7111" s="119" t="s">
        <v>192</v>
      </c>
      <c r="H7111" s="141">
        <f t="shared" si="666"/>
        <v>0</v>
      </c>
      <c r="M7111" s="190">
        <f t="shared" si="667"/>
        <v>1</v>
      </c>
      <c r="N7111" s="190" t="str">
        <f t="shared" si="665"/>
        <v>JANEIRO</v>
      </c>
    </row>
    <row r="7112" spans="4:14" x14ac:dyDescent="0.25">
      <c r="D7112" s="119" t="s">
        <v>192</v>
      </c>
      <c r="H7112" s="141">
        <f t="shared" si="666"/>
        <v>0</v>
      </c>
      <c r="M7112" s="190">
        <f t="shared" si="667"/>
        <v>1</v>
      </c>
      <c r="N7112" s="190" t="str">
        <f t="shared" si="665"/>
        <v>JANEIRO</v>
      </c>
    </row>
    <row r="7113" spans="4:14" x14ac:dyDescent="0.25">
      <c r="D7113" s="119" t="s">
        <v>192</v>
      </c>
      <c r="H7113" s="141">
        <f t="shared" si="666"/>
        <v>0</v>
      </c>
      <c r="M7113" s="190">
        <f t="shared" si="667"/>
        <v>1</v>
      </c>
      <c r="N7113" s="190" t="str">
        <f t="shared" si="665"/>
        <v>JANEIRO</v>
      </c>
    </row>
    <row r="7114" spans="4:14" x14ac:dyDescent="0.25">
      <c r="D7114" s="119" t="s">
        <v>192</v>
      </c>
      <c r="H7114" s="141">
        <f t="shared" si="666"/>
        <v>0</v>
      </c>
      <c r="M7114" s="190">
        <f t="shared" si="667"/>
        <v>1</v>
      </c>
      <c r="N7114" s="190" t="str">
        <f t="shared" si="665"/>
        <v>JANEIRO</v>
      </c>
    </row>
    <row r="7115" spans="4:14" x14ac:dyDescent="0.25">
      <c r="D7115" s="119" t="s">
        <v>192</v>
      </c>
      <c r="H7115" s="141">
        <f t="shared" si="666"/>
        <v>0</v>
      </c>
      <c r="M7115" s="190">
        <f t="shared" si="667"/>
        <v>1</v>
      </c>
      <c r="N7115" s="190" t="str">
        <f t="shared" si="665"/>
        <v>JANEIRO</v>
      </c>
    </row>
    <row r="7116" spans="4:14" x14ac:dyDescent="0.25">
      <c r="D7116" s="119" t="s">
        <v>192</v>
      </c>
      <c r="H7116" s="141">
        <f t="shared" si="666"/>
        <v>0</v>
      </c>
      <c r="M7116" s="190">
        <f t="shared" si="667"/>
        <v>1</v>
      </c>
      <c r="N7116" s="190" t="str">
        <f t="shared" si="665"/>
        <v>JANEIRO</v>
      </c>
    </row>
    <row r="7117" spans="4:14" x14ac:dyDescent="0.25">
      <c r="D7117" s="119" t="s">
        <v>192</v>
      </c>
      <c r="H7117" s="141">
        <f t="shared" si="666"/>
        <v>0</v>
      </c>
      <c r="M7117" s="190">
        <f t="shared" si="667"/>
        <v>1</v>
      </c>
      <c r="N7117" s="190" t="str">
        <f t="shared" si="665"/>
        <v>JANEIRO</v>
      </c>
    </row>
    <row r="7118" spans="4:14" x14ac:dyDescent="0.25">
      <c r="D7118" s="119" t="s">
        <v>192</v>
      </c>
      <c r="H7118" s="141">
        <f t="shared" si="666"/>
        <v>0</v>
      </c>
      <c r="M7118" s="190">
        <f t="shared" si="667"/>
        <v>1</v>
      </c>
      <c r="N7118" s="190" t="str">
        <f t="shared" si="665"/>
        <v>JANEIRO</v>
      </c>
    </row>
    <row r="7119" spans="4:14" x14ac:dyDescent="0.25">
      <c r="D7119" s="119" t="s">
        <v>192</v>
      </c>
      <c r="H7119" s="141">
        <f t="shared" si="666"/>
        <v>0</v>
      </c>
      <c r="M7119" s="190">
        <f t="shared" si="667"/>
        <v>1</v>
      </c>
      <c r="N7119" s="190" t="str">
        <f t="shared" si="665"/>
        <v>JANEIRO</v>
      </c>
    </row>
    <row r="7120" spans="4:14" x14ac:dyDescent="0.25">
      <c r="D7120" s="119" t="s">
        <v>192</v>
      </c>
      <c r="H7120" s="141">
        <f t="shared" si="666"/>
        <v>0</v>
      </c>
      <c r="M7120" s="190">
        <f t="shared" si="667"/>
        <v>1</v>
      </c>
      <c r="N7120" s="190" t="str">
        <f t="shared" si="665"/>
        <v>JANEIRO</v>
      </c>
    </row>
    <row r="7121" spans="4:14" x14ac:dyDescent="0.25">
      <c r="D7121" s="119" t="s">
        <v>192</v>
      </c>
      <c r="H7121" s="141">
        <f t="shared" si="666"/>
        <v>0</v>
      </c>
      <c r="M7121" s="190">
        <f t="shared" si="667"/>
        <v>1</v>
      </c>
      <c r="N7121" s="190" t="str">
        <f t="shared" si="665"/>
        <v>JANEIRO</v>
      </c>
    </row>
    <row r="7122" spans="4:14" x14ac:dyDescent="0.25">
      <c r="D7122" s="119" t="s">
        <v>192</v>
      </c>
      <c r="H7122" s="141">
        <f t="shared" si="666"/>
        <v>0</v>
      </c>
      <c r="M7122" s="190">
        <f t="shared" si="667"/>
        <v>1</v>
      </c>
      <c r="N7122" s="190" t="str">
        <f t="shared" si="665"/>
        <v>JANEIRO</v>
      </c>
    </row>
    <row r="7123" spans="4:14" x14ac:dyDescent="0.25">
      <c r="D7123" s="119" t="s">
        <v>192</v>
      </c>
      <c r="H7123" s="141">
        <f t="shared" si="666"/>
        <v>0</v>
      </c>
      <c r="M7123" s="190">
        <f t="shared" si="667"/>
        <v>1</v>
      </c>
      <c r="N7123" s="190" t="str">
        <f t="shared" si="665"/>
        <v>JANEIRO</v>
      </c>
    </row>
    <row r="7124" spans="4:14" x14ac:dyDescent="0.25">
      <c r="D7124" s="119" t="s">
        <v>192</v>
      </c>
      <c r="H7124" s="141">
        <f t="shared" si="666"/>
        <v>0</v>
      </c>
      <c r="M7124" s="190">
        <f t="shared" si="667"/>
        <v>1</v>
      </c>
      <c r="N7124" s="190" t="str">
        <f t="shared" si="665"/>
        <v>JANEIRO</v>
      </c>
    </row>
    <row r="7125" spans="4:14" x14ac:dyDescent="0.25">
      <c r="D7125" s="119" t="s">
        <v>192</v>
      </c>
      <c r="H7125" s="141">
        <f t="shared" si="666"/>
        <v>0</v>
      </c>
      <c r="M7125" s="190">
        <f t="shared" si="667"/>
        <v>1</v>
      </c>
      <c r="N7125" s="190" t="str">
        <f t="shared" si="665"/>
        <v>JANEIRO</v>
      </c>
    </row>
    <row r="7126" spans="4:14" x14ac:dyDescent="0.25">
      <c r="D7126" s="119" t="s">
        <v>192</v>
      </c>
      <c r="H7126" s="141">
        <f t="shared" si="666"/>
        <v>0</v>
      </c>
      <c r="M7126" s="190">
        <f t="shared" si="667"/>
        <v>1</v>
      </c>
      <c r="N7126" s="190" t="str">
        <f t="shared" si="665"/>
        <v>JANEIRO</v>
      </c>
    </row>
    <row r="7127" spans="4:14" x14ac:dyDescent="0.25">
      <c r="D7127" s="119" t="s">
        <v>192</v>
      </c>
      <c r="H7127" s="141">
        <f t="shared" si="666"/>
        <v>0</v>
      </c>
      <c r="M7127" s="190">
        <f t="shared" si="667"/>
        <v>1</v>
      </c>
      <c r="N7127" s="190" t="str">
        <f t="shared" si="665"/>
        <v>JANEIRO</v>
      </c>
    </row>
    <row r="7128" spans="4:14" x14ac:dyDescent="0.25">
      <c r="D7128" s="119" t="s">
        <v>192</v>
      </c>
      <c r="H7128" s="141">
        <f t="shared" si="666"/>
        <v>0</v>
      </c>
      <c r="M7128" s="190">
        <f t="shared" si="667"/>
        <v>1</v>
      </c>
      <c r="N7128" s="190" t="str">
        <f t="shared" si="665"/>
        <v>JANEIRO</v>
      </c>
    </row>
    <row r="7129" spans="4:14" x14ac:dyDescent="0.25">
      <c r="D7129" s="119" t="s">
        <v>192</v>
      </c>
      <c r="H7129" s="141">
        <f t="shared" si="666"/>
        <v>0</v>
      </c>
      <c r="M7129" s="190">
        <f t="shared" si="667"/>
        <v>1</v>
      </c>
      <c r="N7129" s="190" t="str">
        <f t="shared" si="665"/>
        <v>JANEIRO</v>
      </c>
    </row>
    <row r="7130" spans="4:14" x14ac:dyDescent="0.25">
      <c r="D7130" s="119" t="s">
        <v>192</v>
      </c>
      <c r="H7130" s="141">
        <f t="shared" si="666"/>
        <v>0</v>
      </c>
      <c r="M7130" s="190">
        <f t="shared" si="667"/>
        <v>1</v>
      </c>
      <c r="N7130" s="190" t="str">
        <f t="shared" si="665"/>
        <v>JANEIRO</v>
      </c>
    </row>
    <row r="7131" spans="4:14" x14ac:dyDescent="0.25">
      <c r="D7131" s="119" t="s">
        <v>192</v>
      </c>
      <c r="H7131" s="141">
        <f t="shared" si="666"/>
        <v>0</v>
      </c>
      <c r="M7131" s="190">
        <f t="shared" si="667"/>
        <v>1</v>
      </c>
      <c r="N7131" s="190" t="str">
        <f t="shared" si="665"/>
        <v>JANEIRO</v>
      </c>
    </row>
    <row r="7132" spans="4:14" x14ac:dyDescent="0.25">
      <c r="D7132" s="119" t="s">
        <v>192</v>
      </c>
      <c r="H7132" s="141">
        <f t="shared" si="666"/>
        <v>0</v>
      </c>
      <c r="M7132" s="190">
        <f t="shared" si="667"/>
        <v>1</v>
      </c>
      <c r="N7132" s="190" t="str">
        <f t="shared" si="665"/>
        <v>JANEIRO</v>
      </c>
    </row>
    <row r="7133" spans="4:14" x14ac:dyDescent="0.25">
      <c r="D7133" s="119" t="s">
        <v>192</v>
      </c>
      <c r="H7133" s="141">
        <f t="shared" si="666"/>
        <v>0</v>
      </c>
      <c r="M7133" s="190">
        <f t="shared" si="667"/>
        <v>1</v>
      </c>
      <c r="N7133" s="190" t="str">
        <f t="shared" si="665"/>
        <v>JANEIRO</v>
      </c>
    </row>
    <row r="7134" spans="4:14" x14ac:dyDescent="0.25">
      <c r="D7134" s="119" t="s">
        <v>192</v>
      </c>
      <c r="H7134" s="141">
        <f t="shared" si="666"/>
        <v>0</v>
      </c>
      <c r="M7134" s="190">
        <f t="shared" si="667"/>
        <v>1</v>
      </c>
      <c r="N7134" s="190" t="str">
        <f t="shared" si="665"/>
        <v>JANEIRO</v>
      </c>
    </row>
    <row r="7135" spans="4:14" x14ac:dyDescent="0.25">
      <c r="D7135" s="119" t="s">
        <v>192</v>
      </c>
      <c r="H7135" s="141">
        <f t="shared" si="666"/>
        <v>0</v>
      </c>
      <c r="M7135" s="190">
        <f t="shared" si="667"/>
        <v>1</v>
      </c>
      <c r="N7135" s="190" t="str">
        <f t="shared" si="665"/>
        <v>JANEIRO</v>
      </c>
    </row>
    <row r="7136" spans="4:14" x14ac:dyDescent="0.25">
      <c r="D7136" s="119" t="s">
        <v>192</v>
      </c>
      <c r="H7136" s="141">
        <f t="shared" si="666"/>
        <v>0</v>
      </c>
      <c r="M7136" s="190">
        <f t="shared" si="667"/>
        <v>1</v>
      </c>
      <c r="N7136" s="190" t="str">
        <f t="shared" si="665"/>
        <v>JANEIRO</v>
      </c>
    </row>
    <row r="7137" spans="4:14" x14ac:dyDescent="0.25">
      <c r="D7137" s="119" t="s">
        <v>192</v>
      </c>
      <c r="H7137" s="141">
        <f t="shared" si="666"/>
        <v>0</v>
      </c>
      <c r="M7137" s="190">
        <f t="shared" si="667"/>
        <v>1</v>
      </c>
      <c r="N7137" s="190" t="str">
        <f t="shared" si="665"/>
        <v>JANEIRO</v>
      </c>
    </row>
    <row r="7138" spans="4:14" x14ac:dyDescent="0.25">
      <c r="D7138" s="119" t="s">
        <v>192</v>
      </c>
      <c r="H7138" s="141">
        <f t="shared" si="666"/>
        <v>0</v>
      </c>
      <c r="M7138" s="190">
        <f t="shared" si="667"/>
        <v>1</v>
      </c>
      <c r="N7138" s="190" t="str">
        <f t="shared" si="665"/>
        <v>JANEIRO</v>
      </c>
    </row>
    <row r="7139" spans="4:14" x14ac:dyDescent="0.25">
      <c r="D7139" s="119" t="s">
        <v>192</v>
      </c>
      <c r="H7139" s="141">
        <f t="shared" si="666"/>
        <v>0</v>
      </c>
      <c r="M7139" s="190">
        <f t="shared" si="667"/>
        <v>1</v>
      </c>
      <c r="N7139" s="190" t="str">
        <f t="shared" si="665"/>
        <v>JANEIRO</v>
      </c>
    </row>
    <row r="7140" spans="4:14" x14ac:dyDescent="0.25">
      <c r="D7140" s="119" t="s">
        <v>192</v>
      </c>
      <c r="H7140" s="141">
        <f t="shared" si="666"/>
        <v>0</v>
      </c>
      <c r="M7140" s="190">
        <f t="shared" si="667"/>
        <v>1</v>
      </c>
      <c r="N7140" s="190" t="str">
        <f t="shared" si="665"/>
        <v>JANEIRO</v>
      </c>
    </row>
    <row r="7141" spans="4:14" x14ac:dyDescent="0.25">
      <c r="D7141" s="119" t="s">
        <v>192</v>
      </c>
      <c r="H7141" s="141">
        <f t="shared" si="666"/>
        <v>0</v>
      </c>
      <c r="M7141" s="190">
        <f t="shared" si="667"/>
        <v>1</v>
      </c>
      <c r="N7141" s="190" t="str">
        <f t="shared" si="665"/>
        <v>JANEIRO</v>
      </c>
    </row>
    <row r="7142" spans="4:14" x14ac:dyDescent="0.25">
      <c r="D7142" s="119" t="s">
        <v>192</v>
      </c>
      <c r="H7142" s="141">
        <f t="shared" si="666"/>
        <v>0</v>
      </c>
      <c r="M7142" s="190">
        <f t="shared" si="667"/>
        <v>1</v>
      </c>
      <c r="N7142" s="190" t="str">
        <f t="shared" si="665"/>
        <v>JANEIRO</v>
      </c>
    </row>
    <row r="7143" spans="4:14" x14ac:dyDescent="0.25">
      <c r="D7143" s="119" t="s">
        <v>192</v>
      </c>
      <c r="H7143" s="141">
        <f t="shared" si="666"/>
        <v>0</v>
      </c>
      <c r="M7143" s="190">
        <f t="shared" si="667"/>
        <v>1</v>
      </c>
      <c r="N7143" s="190" t="str">
        <f t="shared" si="665"/>
        <v>JANEIRO</v>
      </c>
    </row>
    <row r="7144" spans="4:14" x14ac:dyDescent="0.25">
      <c r="D7144" s="119" t="s">
        <v>192</v>
      </c>
      <c r="H7144" s="141">
        <f t="shared" si="666"/>
        <v>0</v>
      </c>
      <c r="M7144" s="190">
        <f t="shared" si="667"/>
        <v>1</v>
      </c>
      <c r="N7144" s="190" t="str">
        <f t="shared" si="665"/>
        <v>JANEIRO</v>
      </c>
    </row>
    <row r="7145" spans="4:14" x14ac:dyDescent="0.25">
      <c r="D7145" s="119" t="s">
        <v>192</v>
      </c>
      <c r="H7145" s="141">
        <f t="shared" si="666"/>
        <v>0</v>
      </c>
      <c r="M7145" s="190">
        <f t="shared" si="667"/>
        <v>1</v>
      </c>
      <c r="N7145" s="190" t="str">
        <f t="shared" si="665"/>
        <v>JANEIRO</v>
      </c>
    </row>
    <row r="7146" spans="4:14" x14ac:dyDescent="0.25">
      <c r="D7146" s="119" t="s">
        <v>192</v>
      </c>
      <c r="H7146" s="141">
        <f t="shared" si="666"/>
        <v>0</v>
      </c>
      <c r="M7146" s="190">
        <f t="shared" si="667"/>
        <v>1</v>
      </c>
      <c r="N7146" s="190" t="str">
        <f t="shared" si="665"/>
        <v>JANEIRO</v>
      </c>
    </row>
    <row r="7147" spans="4:14" x14ac:dyDescent="0.25">
      <c r="D7147" s="119" t="s">
        <v>192</v>
      </c>
      <c r="H7147" s="141">
        <f t="shared" si="666"/>
        <v>0</v>
      </c>
      <c r="M7147" s="190">
        <f t="shared" si="667"/>
        <v>1</v>
      </c>
      <c r="N7147" s="190" t="str">
        <f t="shared" si="665"/>
        <v>JANEIRO</v>
      </c>
    </row>
    <row r="7148" spans="4:14" x14ac:dyDescent="0.25">
      <c r="D7148" s="119" t="s">
        <v>192</v>
      </c>
      <c r="H7148" s="141">
        <f t="shared" si="666"/>
        <v>0</v>
      </c>
      <c r="M7148" s="190">
        <f t="shared" si="667"/>
        <v>1</v>
      </c>
      <c r="N7148" s="190" t="str">
        <f t="shared" si="665"/>
        <v>JANEIRO</v>
      </c>
    </row>
    <row r="7149" spans="4:14" x14ac:dyDescent="0.25">
      <c r="D7149" s="119" t="s">
        <v>192</v>
      </c>
      <c r="H7149" s="141">
        <f t="shared" si="666"/>
        <v>0</v>
      </c>
      <c r="M7149" s="190">
        <f t="shared" si="667"/>
        <v>1</v>
      </c>
      <c r="N7149" s="190" t="str">
        <f t="shared" si="665"/>
        <v>JANEIRO</v>
      </c>
    </row>
    <row r="7150" spans="4:14" x14ac:dyDescent="0.25">
      <c r="D7150" s="119" t="s">
        <v>192</v>
      </c>
      <c r="H7150" s="141">
        <f t="shared" si="666"/>
        <v>0</v>
      </c>
      <c r="M7150" s="190">
        <f t="shared" si="667"/>
        <v>1</v>
      </c>
      <c r="N7150" s="190" t="str">
        <f t="shared" si="665"/>
        <v>JANEIRO</v>
      </c>
    </row>
    <row r="7151" spans="4:14" x14ac:dyDescent="0.25">
      <c r="D7151" s="119" t="s">
        <v>192</v>
      </c>
      <c r="H7151" s="141">
        <f t="shared" si="666"/>
        <v>0</v>
      </c>
      <c r="M7151" s="190">
        <f t="shared" si="667"/>
        <v>1</v>
      </c>
      <c r="N7151" s="190" t="str">
        <f t="shared" si="665"/>
        <v>JANEIRO</v>
      </c>
    </row>
    <row r="7152" spans="4:14" x14ac:dyDescent="0.25">
      <c r="D7152" s="119" t="s">
        <v>192</v>
      </c>
      <c r="H7152" s="141">
        <f t="shared" si="666"/>
        <v>0</v>
      </c>
      <c r="M7152" s="190">
        <f t="shared" si="667"/>
        <v>1</v>
      </c>
      <c r="N7152" s="190" t="str">
        <f t="shared" si="665"/>
        <v>JANEIRO</v>
      </c>
    </row>
    <row r="7153" spans="4:14" x14ac:dyDescent="0.25">
      <c r="D7153" s="119" t="s">
        <v>192</v>
      </c>
      <c r="H7153" s="141">
        <f t="shared" si="666"/>
        <v>0</v>
      </c>
      <c r="M7153" s="190">
        <f t="shared" si="667"/>
        <v>1</v>
      </c>
      <c r="N7153" s="190" t="str">
        <f t="shared" si="665"/>
        <v>JANEIRO</v>
      </c>
    </row>
    <row r="7154" spans="4:14" x14ac:dyDescent="0.25">
      <c r="D7154" s="119" t="s">
        <v>192</v>
      </c>
      <c r="H7154" s="141">
        <f t="shared" si="666"/>
        <v>0</v>
      </c>
      <c r="M7154" s="190">
        <f t="shared" si="667"/>
        <v>1</v>
      </c>
      <c r="N7154" s="190" t="str">
        <f t="shared" si="665"/>
        <v>JANEIRO</v>
      </c>
    </row>
    <row r="7155" spans="4:14" x14ac:dyDescent="0.25">
      <c r="D7155" s="119" t="s">
        <v>192</v>
      </c>
      <c r="H7155" s="141">
        <f t="shared" si="666"/>
        <v>0</v>
      </c>
      <c r="M7155" s="190">
        <f t="shared" si="667"/>
        <v>1</v>
      </c>
      <c r="N7155" s="190" t="str">
        <f t="shared" si="665"/>
        <v>JANEIRO</v>
      </c>
    </row>
    <row r="7156" spans="4:14" x14ac:dyDescent="0.25">
      <c r="D7156" s="119" t="s">
        <v>192</v>
      </c>
      <c r="H7156" s="141">
        <f t="shared" si="666"/>
        <v>0</v>
      </c>
      <c r="M7156" s="190">
        <f t="shared" si="667"/>
        <v>1</v>
      </c>
      <c r="N7156" s="190" t="str">
        <f t="shared" si="665"/>
        <v>JANEIRO</v>
      </c>
    </row>
    <row r="7157" spans="4:14" x14ac:dyDescent="0.25">
      <c r="D7157" s="119" t="s">
        <v>192</v>
      </c>
      <c r="H7157" s="141">
        <f t="shared" si="666"/>
        <v>0</v>
      </c>
      <c r="M7157" s="190">
        <f t="shared" si="667"/>
        <v>1</v>
      </c>
      <c r="N7157" s="190" t="str">
        <f t="shared" si="665"/>
        <v>JANEIRO</v>
      </c>
    </row>
    <row r="7158" spans="4:14" x14ac:dyDescent="0.25">
      <c r="D7158" s="119" t="s">
        <v>192</v>
      </c>
      <c r="H7158" s="141">
        <f t="shared" si="666"/>
        <v>0</v>
      </c>
      <c r="M7158" s="190">
        <f t="shared" si="667"/>
        <v>1</v>
      </c>
      <c r="N7158" s="190" t="str">
        <f t="shared" si="665"/>
        <v>JANEIRO</v>
      </c>
    </row>
    <row r="7159" spans="4:14" x14ac:dyDescent="0.25">
      <c r="D7159" s="119" t="s">
        <v>192</v>
      </c>
      <c r="H7159" s="141">
        <f t="shared" si="666"/>
        <v>0</v>
      </c>
      <c r="M7159" s="190">
        <f t="shared" si="667"/>
        <v>1</v>
      </c>
      <c r="N7159" s="190" t="str">
        <f t="shared" si="665"/>
        <v>JANEIRO</v>
      </c>
    </row>
    <row r="7160" spans="4:14" x14ac:dyDescent="0.25">
      <c r="D7160" s="119" t="s">
        <v>192</v>
      </c>
      <c r="H7160" s="141">
        <f t="shared" si="666"/>
        <v>0</v>
      </c>
      <c r="M7160" s="190">
        <f t="shared" si="667"/>
        <v>1</v>
      </c>
      <c r="N7160" s="190" t="str">
        <f t="shared" si="665"/>
        <v>JANEIRO</v>
      </c>
    </row>
    <row r="7161" spans="4:14" x14ac:dyDescent="0.25">
      <c r="D7161" s="119" t="s">
        <v>192</v>
      </c>
      <c r="H7161" s="141">
        <f t="shared" si="666"/>
        <v>0</v>
      </c>
      <c r="M7161" s="190">
        <f t="shared" si="667"/>
        <v>1</v>
      </c>
      <c r="N7161" s="190" t="str">
        <f t="shared" si="665"/>
        <v>JANEIRO</v>
      </c>
    </row>
    <row r="7162" spans="4:14" x14ac:dyDescent="0.25">
      <c r="D7162" s="119" t="s">
        <v>192</v>
      </c>
      <c r="H7162" s="141">
        <f t="shared" si="666"/>
        <v>0</v>
      </c>
      <c r="M7162" s="190">
        <f t="shared" si="667"/>
        <v>1</v>
      </c>
      <c r="N7162" s="190" t="str">
        <f t="shared" si="665"/>
        <v>JANEIRO</v>
      </c>
    </row>
    <row r="7163" spans="4:14" x14ac:dyDescent="0.25">
      <c r="D7163" s="119" t="s">
        <v>192</v>
      </c>
      <c r="H7163" s="141">
        <f t="shared" si="666"/>
        <v>0</v>
      </c>
      <c r="M7163" s="190">
        <f t="shared" si="667"/>
        <v>1</v>
      </c>
      <c r="N7163" s="190" t="str">
        <f t="shared" si="665"/>
        <v>JANEIRO</v>
      </c>
    </row>
    <row r="7164" spans="4:14" x14ac:dyDescent="0.25">
      <c r="D7164" s="119" t="s">
        <v>192</v>
      </c>
      <c r="H7164" s="141">
        <f t="shared" si="666"/>
        <v>0</v>
      </c>
      <c r="M7164" s="190">
        <f t="shared" si="667"/>
        <v>1</v>
      </c>
      <c r="N7164" s="190" t="str">
        <f t="shared" si="665"/>
        <v>JANEIRO</v>
      </c>
    </row>
    <row r="7165" spans="4:14" x14ac:dyDescent="0.25">
      <c r="D7165" s="119" t="s">
        <v>192</v>
      </c>
      <c r="H7165" s="141">
        <f t="shared" si="666"/>
        <v>0</v>
      </c>
      <c r="M7165" s="190">
        <f t="shared" si="667"/>
        <v>1</v>
      </c>
      <c r="N7165" s="190" t="str">
        <f t="shared" si="665"/>
        <v>JANEIRO</v>
      </c>
    </row>
    <row r="7166" spans="4:14" x14ac:dyDescent="0.25">
      <c r="D7166" s="119" t="s">
        <v>192</v>
      </c>
      <c r="H7166" s="141">
        <f t="shared" si="666"/>
        <v>0</v>
      </c>
      <c r="M7166" s="190">
        <f t="shared" si="667"/>
        <v>1</v>
      </c>
      <c r="N7166" s="190" t="str">
        <f t="shared" si="665"/>
        <v>JANEIRO</v>
      </c>
    </row>
    <row r="7167" spans="4:14" x14ac:dyDescent="0.25">
      <c r="D7167" s="119" t="s">
        <v>192</v>
      </c>
      <c r="H7167" s="141">
        <f t="shared" si="666"/>
        <v>0</v>
      </c>
      <c r="M7167" s="190">
        <f t="shared" si="667"/>
        <v>1</v>
      </c>
      <c r="N7167" s="190" t="str">
        <f t="shared" si="665"/>
        <v>JANEIRO</v>
      </c>
    </row>
    <row r="7168" spans="4:14" x14ac:dyDescent="0.25">
      <c r="D7168" s="119" t="s">
        <v>192</v>
      </c>
      <c r="H7168" s="141">
        <f t="shared" si="666"/>
        <v>0</v>
      </c>
      <c r="M7168" s="190">
        <f t="shared" si="667"/>
        <v>1</v>
      </c>
      <c r="N7168" s="190" t="str">
        <f t="shared" si="665"/>
        <v>JANEIRO</v>
      </c>
    </row>
    <row r="7169" spans="4:14" x14ac:dyDescent="0.25">
      <c r="D7169" s="119" t="s">
        <v>192</v>
      </c>
      <c r="H7169" s="141">
        <f t="shared" si="666"/>
        <v>0</v>
      </c>
      <c r="M7169" s="190">
        <f t="shared" si="667"/>
        <v>1</v>
      </c>
      <c r="N7169" s="190" t="str">
        <f t="shared" si="665"/>
        <v>JANEIRO</v>
      </c>
    </row>
    <row r="7170" spans="4:14" x14ac:dyDescent="0.25">
      <c r="D7170" s="119" t="s">
        <v>192</v>
      </c>
      <c r="H7170" s="141">
        <f t="shared" si="666"/>
        <v>0</v>
      </c>
      <c r="M7170" s="190">
        <f t="shared" si="667"/>
        <v>1</v>
      </c>
      <c r="N7170" s="190" t="str">
        <f t="shared" si="665"/>
        <v>JANEIRO</v>
      </c>
    </row>
    <row r="7171" spans="4:14" x14ac:dyDescent="0.25">
      <c r="D7171" s="119" t="s">
        <v>192</v>
      </c>
      <c r="H7171" s="141">
        <f t="shared" si="666"/>
        <v>0</v>
      </c>
      <c r="M7171" s="190">
        <f t="shared" si="667"/>
        <v>1</v>
      </c>
      <c r="N7171" s="190" t="str">
        <f t="shared" si="665"/>
        <v>JANEIRO</v>
      </c>
    </row>
    <row r="7172" spans="4:14" x14ac:dyDescent="0.25">
      <c r="D7172" s="119" t="s">
        <v>192</v>
      </c>
      <c r="H7172" s="141">
        <f t="shared" si="666"/>
        <v>0</v>
      </c>
      <c r="M7172" s="190">
        <f t="shared" si="667"/>
        <v>1</v>
      </c>
      <c r="N7172" s="190" t="str">
        <f t="shared" si="665"/>
        <v>JANEIRO</v>
      </c>
    </row>
    <row r="7173" spans="4:14" x14ac:dyDescent="0.25">
      <c r="D7173" s="119" t="s">
        <v>192</v>
      </c>
      <c r="H7173" s="141">
        <f t="shared" si="666"/>
        <v>0</v>
      </c>
      <c r="M7173" s="190">
        <f t="shared" si="667"/>
        <v>1</v>
      </c>
      <c r="N7173" s="190" t="str">
        <f t="shared" ref="N7173:N7236" si="668">IF(M7173=1,"JANEIRO",IF(M7173=2,"FEVEREIRO",IF(M7173=3,"MARÇO",IF(M7173=4,"ABRIL",IF(M7173=5,"MAIO",IF(M7173=6,"JUNHO",IF(M7173=7,"JULHO",IF(M7173=8,"AGOSTO",IF(M7173=9,"SETEMBRO",IF(M7173=10,"OUTUBRO",IF(M7173=11,"NOVEMBRO",IF(M7173=12,"DEZEMBRO",""))))))))))))</f>
        <v>JANEIRO</v>
      </c>
    </row>
    <row r="7174" spans="4:14" x14ac:dyDescent="0.25">
      <c r="D7174" s="119" t="s">
        <v>192</v>
      </c>
      <c r="H7174" s="141">
        <f t="shared" ref="H7174:H7237" si="669">IF(OR(I7174="",I7174=0),G7174,I7174)</f>
        <v>0</v>
      </c>
      <c r="M7174" s="190">
        <f t="shared" ref="M7174:M7237" si="670">IFERROR(MONTH(O7174),"")</f>
        <v>1</v>
      </c>
      <c r="N7174" s="190" t="str">
        <f t="shared" si="668"/>
        <v>JANEIRO</v>
      </c>
    </row>
    <row r="7175" spans="4:14" x14ac:dyDescent="0.25">
      <c r="D7175" s="119" t="s">
        <v>192</v>
      </c>
      <c r="H7175" s="141">
        <f t="shared" si="669"/>
        <v>0</v>
      </c>
      <c r="M7175" s="190">
        <f t="shared" si="670"/>
        <v>1</v>
      </c>
      <c r="N7175" s="190" t="str">
        <f t="shared" si="668"/>
        <v>JANEIRO</v>
      </c>
    </row>
    <row r="7176" spans="4:14" x14ac:dyDescent="0.25">
      <c r="D7176" s="119" t="s">
        <v>192</v>
      </c>
      <c r="H7176" s="141">
        <f t="shared" si="669"/>
        <v>0</v>
      </c>
      <c r="M7176" s="190">
        <f t="shared" si="670"/>
        <v>1</v>
      </c>
      <c r="N7176" s="190" t="str">
        <f t="shared" si="668"/>
        <v>JANEIRO</v>
      </c>
    </row>
    <row r="7177" spans="4:14" x14ac:dyDescent="0.25">
      <c r="D7177" s="119" t="s">
        <v>192</v>
      </c>
      <c r="H7177" s="141">
        <f t="shared" si="669"/>
        <v>0</v>
      </c>
      <c r="M7177" s="190">
        <f t="shared" si="670"/>
        <v>1</v>
      </c>
      <c r="N7177" s="190" t="str">
        <f t="shared" si="668"/>
        <v>JANEIRO</v>
      </c>
    </row>
    <row r="7178" spans="4:14" x14ac:dyDescent="0.25">
      <c r="D7178" s="119" t="s">
        <v>192</v>
      </c>
      <c r="H7178" s="141">
        <f t="shared" si="669"/>
        <v>0</v>
      </c>
      <c r="M7178" s="190">
        <f t="shared" si="670"/>
        <v>1</v>
      </c>
      <c r="N7178" s="190" t="str">
        <f t="shared" si="668"/>
        <v>JANEIRO</v>
      </c>
    </row>
    <row r="7179" spans="4:14" x14ac:dyDescent="0.25">
      <c r="D7179" s="119" t="s">
        <v>192</v>
      </c>
      <c r="H7179" s="141">
        <f t="shared" si="669"/>
        <v>0</v>
      </c>
      <c r="M7179" s="190">
        <f t="shared" si="670"/>
        <v>1</v>
      </c>
      <c r="N7179" s="190" t="str">
        <f t="shared" si="668"/>
        <v>JANEIRO</v>
      </c>
    </row>
    <row r="7180" spans="4:14" x14ac:dyDescent="0.25">
      <c r="D7180" s="119" t="s">
        <v>192</v>
      </c>
      <c r="H7180" s="141">
        <f t="shared" si="669"/>
        <v>0</v>
      </c>
      <c r="M7180" s="190">
        <f t="shared" si="670"/>
        <v>1</v>
      </c>
      <c r="N7180" s="190" t="str">
        <f t="shared" si="668"/>
        <v>JANEIRO</v>
      </c>
    </row>
    <row r="7181" spans="4:14" x14ac:dyDescent="0.25">
      <c r="D7181" s="119" t="s">
        <v>192</v>
      </c>
      <c r="H7181" s="141">
        <f t="shared" si="669"/>
        <v>0</v>
      </c>
      <c r="M7181" s="190">
        <f t="shared" si="670"/>
        <v>1</v>
      </c>
      <c r="N7181" s="190" t="str">
        <f t="shared" si="668"/>
        <v>JANEIRO</v>
      </c>
    </row>
    <row r="7182" spans="4:14" x14ac:dyDescent="0.25">
      <c r="D7182" s="119" t="s">
        <v>192</v>
      </c>
      <c r="H7182" s="141">
        <f t="shared" si="669"/>
        <v>0</v>
      </c>
      <c r="M7182" s="190">
        <f t="shared" si="670"/>
        <v>1</v>
      </c>
      <c r="N7182" s="190" t="str">
        <f t="shared" si="668"/>
        <v>JANEIRO</v>
      </c>
    </row>
    <row r="7183" spans="4:14" x14ac:dyDescent="0.25">
      <c r="D7183" s="119" t="s">
        <v>192</v>
      </c>
      <c r="H7183" s="141">
        <f t="shared" si="669"/>
        <v>0</v>
      </c>
      <c r="M7183" s="190">
        <f t="shared" si="670"/>
        <v>1</v>
      </c>
      <c r="N7183" s="190" t="str">
        <f t="shared" si="668"/>
        <v>JANEIRO</v>
      </c>
    </row>
    <row r="7184" spans="4:14" x14ac:dyDescent="0.25">
      <c r="D7184" s="119" t="s">
        <v>192</v>
      </c>
      <c r="H7184" s="141">
        <f t="shared" si="669"/>
        <v>0</v>
      </c>
      <c r="M7184" s="190">
        <f t="shared" si="670"/>
        <v>1</v>
      </c>
      <c r="N7184" s="190" t="str">
        <f t="shared" si="668"/>
        <v>JANEIRO</v>
      </c>
    </row>
    <row r="7185" spans="4:14" x14ac:dyDescent="0.25">
      <c r="D7185" s="119" t="s">
        <v>192</v>
      </c>
      <c r="H7185" s="141">
        <f t="shared" si="669"/>
        <v>0</v>
      </c>
      <c r="M7185" s="190">
        <f t="shared" si="670"/>
        <v>1</v>
      </c>
      <c r="N7185" s="190" t="str">
        <f t="shared" si="668"/>
        <v>JANEIRO</v>
      </c>
    </row>
    <row r="7186" spans="4:14" x14ac:dyDescent="0.25">
      <c r="D7186" s="119" t="s">
        <v>192</v>
      </c>
      <c r="H7186" s="141">
        <f t="shared" si="669"/>
        <v>0</v>
      </c>
      <c r="M7186" s="190">
        <f t="shared" si="670"/>
        <v>1</v>
      </c>
      <c r="N7186" s="190" t="str">
        <f t="shared" si="668"/>
        <v>JANEIRO</v>
      </c>
    </row>
    <row r="7187" spans="4:14" x14ac:dyDescent="0.25">
      <c r="D7187" s="119" t="s">
        <v>192</v>
      </c>
      <c r="H7187" s="141">
        <f t="shared" si="669"/>
        <v>0</v>
      </c>
      <c r="M7187" s="190">
        <f t="shared" si="670"/>
        <v>1</v>
      </c>
      <c r="N7187" s="190" t="str">
        <f t="shared" si="668"/>
        <v>JANEIRO</v>
      </c>
    </row>
    <row r="7188" spans="4:14" x14ac:dyDescent="0.25">
      <c r="D7188" s="119" t="s">
        <v>192</v>
      </c>
      <c r="H7188" s="141">
        <f t="shared" si="669"/>
        <v>0</v>
      </c>
      <c r="M7188" s="190">
        <f t="shared" si="670"/>
        <v>1</v>
      </c>
      <c r="N7188" s="190" t="str">
        <f t="shared" si="668"/>
        <v>JANEIRO</v>
      </c>
    </row>
    <row r="7189" spans="4:14" x14ac:dyDescent="0.25">
      <c r="D7189" s="119" t="s">
        <v>192</v>
      </c>
      <c r="H7189" s="141">
        <f t="shared" si="669"/>
        <v>0</v>
      </c>
      <c r="M7189" s="190">
        <f t="shared" si="670"/>
        <v>1</v>
      </c>
      <c r="N7189" s="190" t="str">
        <f t="shared" si="668"/>
        <v>JANEIRO</v>
      </c>
    </row>
    <row r="7190" spans="4:14" x14ac:dyDescent="0.25">
      <c r="D7190" s="119" t="s">
        <v>192</v>
      </c>
      <c r="H7190" s="141">
        <f t="shared" si="669"/>
        <v>0</v>
      </c>
      <c r="M7190" s="190">
        <f t="shared" si="670"/>
        <v>1</v>
      </c>
      <c r="N7190" s="190" t="str">
        <f t="shared" si="668"/>
        <v>JANEIRO</v>
      </c>
    </row>
    <row r="7191" spans="4:14" x14ac:dyDescent="0.25">
      <c r="D7191" s="119" t="s">
        <v>192</v>
      </c>
      <c r="H7191" s="141">
        <f t="shared" si="669"/>
        <v>0</v>
      </c>
      <c r="M7191" s="190">
        <f t="shared" si="670"/>
        <v>1</v>
      </c>
      <c r="N7191" s="190" t="str">
        <f t="shared" si="668"/>
        <v>JANEIRO</v>
      </c>
    </row>
    <row r="7192" spans="4:14" x14ac:dyDescent="0.25">
      <c r="D7192" s="119" t="s">
        <v>192</v>
      </c>
      <c r="H7192" s="141">
        <f t="shared" si="669"/>
        <v>0</v>
      </c>
      <c r="M7192" s="190">
        <f t="shared" si="670"/>
        <v>1</v>
      </c>
      <c r="N7192" s="190" t="str">
        <f t="shared" si="668"/>
        <v>JANEIRO</v>
      </c>
    </row>
    <row r="7193" spans="4:14" x14ac:dyDescent="0.25">
      <c r="D7193" s="119" t="s">
        <v>192</v>
      </c>
      <c r="H7193" s="141">
        <f t="shared" si="669"/>
        <v>0</v>
      </c>
      <c r="M7193" s="190">
        <f t="shared" si="670"/>
        <v>1</v>
      </c>
      <c r="N7193" s="190" t="str">
        <f t="shared" si="668"/>
        <v>JANEIRO</v>
      </c>
    </row>
    <row r="7194" spans="4:14" x14ac:dyDescent="0.25">
      <c r="D7194" s="119" t="s">
        <v>192</v>
      </c>
      <c r="H7194" s="141">
        <f t="shared" si="669"/>
        <v>0</v>
      </c>
      <c r="M7194" s="190">
        <f t="shared" si="670"/>
        <v>1</v>
      </c>
      <c r="N7194" s="190" t="str">
        <f t="shared" si="668"/>
        <v>JANEIRO</v>
      </c>
    </row>
    <row r="7195" spans="4:14" x14ac:dyDescent="0.25">
      <c r="D7195" s="119" t="s">
        <v>192</v>
      </c>
      <c r="H7195" s="141">
        <f t="shared" si="669"/>
        <v>0</v>
      </c>
      <c r="M7195" s="190">
        <f t="shared" si="670"/>
        <v>1</v>
      </c>
      <c r="N7195" s="190" t="str">
        <f t="shared" si="668"/>
        <v>JANEIRO</v>
      </c>
    </row>
    <row r="7196" spans="4:14" x14ac:dyDescent="0.25">
      <c r="D7196" s="119" t="s">
        <v>192</v>
      </c>
      <c r="H7196" s="141">
        <f t="shared" si="669"/>
        <v>0</v>
      </c>
      <c r="M7196" s="190">
        <f t="shared" si="670"/>
        <v>1</v>
      </c>
      <c r="N7196" s="190" t="str">
        <f t="shared" si="668"/>
        <v>JANEIRO</v>
      </c>
    </row>
    <row r="7197" spans="4:14" x14ac:dyDescent="0.25">
      <c r="D7197" s="119" t="s">
        <v>192</v>
      </c>
      <c r="H7197" s="141">
        <f t="shared" si="669"/>
        <v>0</v>
      </c>
      <c r="M7197" s="190">
        <f t="shared" si="670"/>
        <v>1</v>
      </c>
      <c r="N7197" s="190" t="str">
        <f t="shared" si="668"/>
        <v>JANEIRO</v>
      </c>
    </row>
    <row r="7198" spans="4:14" x14ac:dyDescent="0.25">
      <c r="D7198" s="119" t="s">
        <v>192</v>
      </c>
      <c r="H7198" s="141">
        <f t="shared" si="669"/>
        <v>0</v>
      </c>
      <c r="M7198" s="190">
        <f t="shared" si="670"/>
        <v>1</v>
      </c>
      <c r="N7198" s="190" t="str">
        <f t="shared" si="668"/>
        <v>JANEIRO</v>
      </c>
    </row>
    <row r="7199" spans="4:14" x14ac:dyDescent="0.25">
      <c r="D7199" s="119" t="s">
        <v>192</v>
      </c>
      <c r="H7199" s="141">
        <f t="shared" si="669"/>
        <v>0</v>
      </c>
      <c r="M7199" s="190">
        <f t="shared" si="670"/>
        <v>1</v>
      </c>
      <c r="N7199" s="190" t="str">
        <f t="shared" si="668"/>
        <v>JANEIRO</v>
      </c>
    </row>
    <row r="7200" spans="4:14" x14ac:dyDescent="0.25">
      <c r="D7200" s="119" t="s">
        <v>192</v>
      </c>
      <c r="H7200" s="141">
        <f t="shared" si="669"/>
        <v>0</v>
      </c>
      <c r="M7200" s="190">
        <f t="shared" si="670"/>
        <v>1</v>
      </c>
      <c r="N7200" s="190" t="str">
        <f t="shared" si="668"/>
        <v>JANEIRO</v>
      </c>
    </row>
    <row r="7201" spans="4:14" x14ac:dyDescent="0.25">
      <c r="D7201" s="119" t="s">
        <v>192</v>
      </c>
      <c r="H7201" s="141">
        <f t="shared" si="669"/>
        <v>0</v>
      </c>
      <c r="M7201" s="190">
        <f t="shared" si="670"/>
        <v>1</v>
      </c>
      <c r="N7201" s="190" t="str">
        <f t="shared" si="668"/>
        <v>JANEIRO</v>
      </c>
    </row>
    <row r="7202" spans="4:14" x14ac:dyDescent="0.25">
      <c r="D7202" s="119" t="s">
        <v>192</v>
      </c>
      <c r="H7202" s="141">
        <f t="shared" si="669"/>
        <v>0</v>
      </c>
      <c r="M7202" s="190">
        <f t="shared" si="670"/>
        <v>1</v>
      </c>
      <c r="N7202" s="190" t="str">
        <f t="shared" si="668"/>
        <v>JANEIRO</v>
      </c>
    </row>
    <row r="7203" spans="4:14" x14ac:dyDescent="0.25">
      <c r="D7203" s="119" t="s">
        <v>192</v>
      </c>
      <c r="H7203" s="141">
        <f t="shared" si="669"/>
        <v>0</v>
      </c>
      <c r="M7203" s="190">
        <f t="shared" si="670"/>
        <v>1</v>
      </c>
      <c r="N7203" s="190" t="str">
        <f t="shared" si="668"/>
        <v>JANEIRO</v>
      </c>
    </row>
    <row r="7204" spans="4:14" x14ac:dyDescent="0.25">
      <c r="D7204" s="119" t="s">
        <v>192</v>
      </c>
      <c r="H7204" s="141">
        <f t="shared" si="669"/>
        <v>0</v>
      </c>
      <c r="M7204" s="190">
        <f t="shared" si="670"/>
        <v>1</v>
      </c>
      <c r="N7204" s="190" t="str">
        <f t="shared" si="668"/>
        <v>JANEIRO</v>
      </c>
    </row>
    <row r="7205" spans="4:14" x14ac:dyDescent="0.25">
      <c r="D7205" s="119" t="s">
        <v>192</v>
      </c>
      <c r="H7205" s="141">
        <f t="shared" si="669"/>
        <v>0</v>
      </c>
      <c r="M7205" s="190">
        <f t="shared" si="670"/>
        <v>1</v>
      </c>
      <c r="N7205" s="190" t="str">
        <f t="shared" si="668"/>
        <v>JANEIRO</v>
      </c>
    </row>
    <row r="7206" spans="4:14" x14ac:dyDescent="0.25">
      <c r="D7206" s="119" t="s">
        <v>192</v>
      </c>
      <c r="H7206" s="141">
        <f t="shared" si="669"/>
        <v>0</v>
      </c>
      <c r="M7206" s="190">
        <f t="shared" si="670"/>
        <v>1</v>
      </c>
      <c r="N7206" s="190" t="str">
        <f t="shared" si="668"/>
        <v>JANEIRO</v>
      </c>
    </row>
    <row r="7207" spans="4:14" x14ac:dyDescent="0.25">
      <c r="D7207" s="119" t="s">
        <v>192</v>
      </c>
      <c r="H7207" s="141">
        <f t="shared" si="669"/>
        <v>0</v>
      </c>
      <c r="M7207" s="190">
        <f t="shared" si="670"/>
        <v>1</v>
      </c>
      <c r="N7207" s="190" t="str">
        <f t="shared" si="668"/>
        <v>JANEIRO</v>
      </c>
    </row>
    <row r="7208" spans="4:14" x14ac:dyDescent="0.25">
      <c r="D7208" s="119" t="s">
        <v>192</v>
      </c>
      <c r="H7208" s="141">
        <f t="shared" si="669"/>
        <v>0</v>
      </c>
      <c r="M7208" s="190">
        <f t="shared" si="670"/>
        <v>1</v>
      </c>
      <c r="N7208" s="190" t="str">
        <f t="shared" si="668"/>
        <v>JANEIRO</v>
      </c>
    </row>
    <row r="7209" spans="4:14" x14ac:dyDescent="0.25">
      <c r="D7209" s="119" t="s">
        <v>192</v>
      </c>
      <c r="H7209" s="141">
        <f t="shared" si="669"/>
        <v>0</v>
      </c>
      <c r="M7209" s="190">
        <f t="shared" si="670"/>
        <v>1</v>
      </c>
      <c r="N7209" s="190" t="str">
        <f t="shared" si="668"/>
        <v>JANEIRO</v>
      </c>
    </row>
    <row r="7210" spans="4:14" x14ac:dyDescent="0.25">
      <c r="D7210" s="119" t="s">
        <v>192</v>
      </c>
      <c r="H7210" s="141">
        <f t="shared" si="669"/>
        <v>0</v>
      </c>
      <c r="M7210" s="190">
        <f t="shared" si="670"/>
        <v>1</v>
      </c>
      <c r="N7210" s="190" t="str">
        <f t="shared" si="668"/>
        <v>JANEIRO</v>
      </c>
    </row>
    <row r="7211" spans="4:14" x14ac:dyDescent="0.25">
      <c r="D7211" s="119" t="s">
        <v>192</v>
      </c>
      <c r="H7211" s="141">
        <f t="shared" si="669"/>
        <v>0</v>
      </c>
      <c r="M7211" s="190">
        <f t="shared" si="670"/>
        <v>1</v>
      </c>
      <c r="N7211" s="190" t="str">
        <f t="shared" si="668"/>
        <v>JANEIRO</v>
      </c>
    </row>
    <row r="7212" spans="4:14" x14ac:dyDescent="0.25">
      <c r="D7212" s="119" t="s">
        <v>192</v>
      </c>
      <c r="H7212" s="141">
        <f t="shared" si="669"/>
        <v>0</v>
      </c>
      <c r="M7212" s="190">
        <f t="shared" si="670"/>
        <v>1</v>
      </c>
      <c r="N7212" s="190" t="str">
        <f t="shared" si="668"/>
        <v>JANEIRO</v>
      </c>
    </row>
    <row r="7213" spans="4:14" x14ac:dyDescent="0.25">
      <c r="D7213" s="119" t="s">
        <v>192</v>
      </c>
      <c r="H7213" s="141">
        <f t="shared" si="669"/>
        <v>0</v>
      </c>
      <c r="M7213" s="190">
        <f t="shared" si="670"/>
        <v>1</v>
      </c>
      <c r="N7213" s="190" t="str">
        <f t="shared" si="668"/>
        <v>JANEIRO</v>
      </c>
    </row>
    <row r="7214" spans="4:14" x14ac:dyDescent="0.25">
      <c r="D7214" s="119" t="s">
        <v>192</v>
      </c>
      <c r="H7214" s="141">
        <f t="shared" si="669"/>
        <v>0</v>
      </c>
      <c r="M7214" s="190">
        <f t="shared" si="670"/>
        <v>1</v>
      </c>
      <c r="N7214" s="190" t="str">
        <f t="shared" si="668"/>
        <v>JANEIRO</v>
      </c>
    </row>
    <row r="7215" spans="4:14" x14ac:dyDescent="0.25">
      <c r="D7215" s="119" t="s">
        <v>192</v>
      </c>
      <c r="H7215" s="141">
        <f t="shared" si="669"/>
        <v>0</v>
      </c>
      <c r="M7215" s="190">
        <f t="shared" si="670"/>
        <v>1</v>
      </c>
      <c r="N7215" s="190" t="str">
        <f t="shared" si="668"/>
        <v>JANEIRO</v>
      </c>
    </row>
    <row r="7216" spans="4:14" x14ac:dyDescent="0.25">
      <c r="D7216" s="119" t="s">
        <v>192</v>
      </c>
      <c r="H7216" s="141">
        <f t="shared" si="669"/>
        <v>0</v>
      </c>
      <c r="M7216" s="190">
        <f t="shared" si="670"/>
        <v>1</v>
      </c>
      <c r="N7216" s="190" t="str">
        <f t="shared" si="668"/>
        <v>JANEIRO</v>
      </c>
    </row>
    <row r="7217" spans="4:14" x14ac:dyDescent="0.25">
      <c r="D7217" s="119" t="s">
        <v>192</v>
      </c>
      <c r="H7217" s="141">
        <f t="shared" si="669"/>
        <v>0</v>
      </c>
      <c r="M7217" s="190">
        <f t="shared" si="670"/>
        <v>1</v>
      </c>
      <c r="N7217" s="190" t="str">
        <f t="shared" si="668"/>
        <v>JANEIRO</v>
      </c>
    </row>
    <row r="7218" spans="4:14" x14ac:dyDescent="0.25">
      <c r="D7218" s="119" t="s">
        <v>192</v>
      </c>
      <c r="H7218" s="141">
        <f t="shared" si="669"/>
        <v>0</v>
      </c>
      <c r="M7218" s="190">
        <f t="shared" si="670"/>
        <v>1</v>
      </c>
      <c r="N7218" s="190" t="str">
        <f t="shared" si="668"/>
        <v>JANEIRO</v>
      </c>
    </row>
    <row r="7219" spans="4:14" x14ac:dyDescent="0.25">
      <c r="D7219" s="119" t="s">
        <v>192</v>
      </c>
      <c r="H7219" s="141">
        <f t="shared" si="669"/>
        <v>0</v>
      </c>
      <c r="M7219" s="190">
        <f t="shared" si="670"/>
        <v>1</v>
      </c>
      <c r="N7219" s="190" t="str">
        <f t="shared" si="668"/>
        <v>JANEIRO</v>
      </c>
    </row>
    <row r="7220" spans="4:14" x14ac:dyDescent="0.25">
      <c r="D7220" s="119" t="s">
        <v>192</v>
      </c>
      <c r="H7220" s="141">
        <f t="shared" si="669"/>
        <v>0</v>
      </c>
      <c r="M7220" s="190">
        <f t="shared" si="670"/>
        <v>1</v>
      </c>
      <c r="N7220" s="190" t="str">
        <f t="shared" si="668"/>
        <v>JANEIRO</v>
      </c>
    </row>
    <row r="7221" spans="4:14" x14ac:dyDescent="0.25">
      <c r="D7221" s="119" t="s">
        <v>192</v>
      </c>
      <c r="H7221" s="141">
        <f t="shared" si="669"/>
        <v>0</v>
      </c>
      <c r="M7221" s="190">
        <f t="shared" si="670"/>
        <v>1</v>
      </c>
      <c r="N7221" s="190" t="str">
        <f t="shared" si="668"/>
        <v>JANEIRO</v>
      </c>
    </row>
    <row r="7222" spans="4:14" x14ac:dyDescent="0.25">
      <c r="D7222" s="119" t="s">
        <v>192</v>
      </c>
      <c r="H7222" s="141">
        <f t="shared" si="669"/>
        <v>0</v>
      </c>
      <c r="M7222" s="190">
        <f t="shared" si="670"/>
        <v>1</v>
      </c>
      <c r="N7222" s="190" t="str">
        <f t="shared" si="668"/>
        <v>JANEIRO</v>
      </c>
    </row>
    <row r="7223" spans="4:14" x14ac:dyDescent="0.25">
      <c r="D7223" s="119" t="s">
        <v>192</v>
      </c>
      <c r="H7223" s="141">
        <f t="shared" si="669"/>
        <v>0</v>
      </c>
      <c r="M7223" s="190">
        <f t="shared" si="670"/>
        <v>1</v>
      </c>
      <c r="N7223" s="190" t="str">
        <f t="shared" si="668"/>
        <v>JANEIRO</v>
      </c>
    </row>
    <row r="7224" spans="4:14" x14ac:dyDescent="0.25">
      <c r="D7224" s="119" t="s">
        <v>192</v>
      </c>
      <c r="H7224" s="141">
        <f t="shared" si="669"/>
        <v>0</v>
      </c>
      <c r="M7224" s="190">
        <f t="shared" si="670"/>
        <v>1</v>
      </c>
      <c r="N7224" s="190" t="str">
        <f t="shared" si="668"/>
        <v>JANEIRO</v>
      </c>
    </row>
    <row r="7225" spans="4:14" x14ac:dyDescent="0.25">
      <c r="D7225" s="119" t="s">
        <v>192</v>
      </c>
      <c r="H7225" s="141">
        <f t="shared" si="669"/>
        <v>0</v>
      </c>
      <c r="M7225" s="190">
        <f t="shared" si="670"/>
        <v>1</v>
      </c>
      <c r="N7225" s="190" t="str">
        <f t="shared" si="668"/>
        <v>JANEIRO</v>
      </c>
    </row>
    <row r="7226" spans="4:14" x14ac:dyDescent="0.25">
      <c r="D7226" s="119" t="s">
        <v>192</v>
      </c>
      <c r="H7226" s="141">
        <f t="shared" si="669"/>
        <v>0</v>
      </c>
      <c r="M7226" s="190">
        <f t="shared" si="670"/>
        <v>1</v>
      </c>
      <c r="N7226" s="190" t="str">
        <f t="shared" si="668"/>
        <v>JANEIRO</v>
      </c>
    </row>
    <row r="7227" spans="4:14" x14ac:dyDescent="0.25">
      <c r="D7227" s="119" t="s">
        <v>192</v>
      </c>
      <c r="H7227" s="141">
        <f t="shared" si="669"/>
        <v>0</v>
      </c>
      <c r="M7227" s="190">
        <f t="shared" si="670"/>
        <v>1</v>
      </c>
      <c r="N7227" s="190" t="str">
        <f t="shared" si="668"/>
        <v>JANEIRO</v>
      </c>
    </row>
    <row r="7228" spans="4:14" x14ac:dyDescent="0.25">
      <c r="D7228" s="119" t="s">
        <v>192</v>
      </c>
      <c r="H7228" s="141">
        <f t="shared" si="669"/>
        <v>0</v>
      </c>
      <c r="M7228" s="190">
        <f t="shared" si="670"/>
        <v>1</v>
      </c>
      <c r="N7228" s="190" t="str">
        <f t="shared" si="668"/>
        <v>JANEIRO</v>
      </c>
    </row>
    <row r="7229" spans="4:14" x14ac:dyDescent="0.25">
      <c r="D7229" s="119" t="s">
        <v>192</v>
      </c>
      <c r="H7229" s="141">
        <f t="shared" si="669"/>
        <v>0</v>
      </c>
      <c r="M7229" s="190">
        <f t="shared" si="670"/>
        <v>1</v>
      </c>
      <c r="N7229" s="190" t="str">
        <f t="shared" si="668"/>
        <v>JANEIRO</v>
      </c>
    </row>
    <row r="7230" spans="4:14" x14ac:dyDescent="0.25">
      <c r="D7230" s="119" t="s">
        <v>192</v>
      </c>
      <c r="H7230" s="141">
        <f t="shared" si="669"/>
        <v>0</v>
      </c>
      <c r="M7230" s="190">
        <f t="shared" si="670"/>
        <v>1</v>
      </c>
      <c r="N7230" s="190" t="str">
        <f t="shared" si="668"/>
        <v>JANEIRO</v>
      </c>
    </row>
    <row r="7231" spans="4:14" x14ac:dyDescent="0.25">
      <c r="D7231" s="119" t="s">
        <v>192</v>
      </c>
      <c r="H7231" s="141">
        <f t="shared" si="669"/>
        <v>0</v>
      </c>
      <c r="M7231" s="190">
        <f t="shared" si="670"/>
        <v>1</v>
      </c>
      <c r="N7231" s="190" t="str">
        <f t="shared" si="668"/>
        <v>JANEIRO</v>
      </c>
    </row>
    <row r="7232" spans="4:14" x14ac:dyDescent="0.25">
      <c r="D7232" s="119" t="s">
        <v>192</v>
      </c>
      <c r="H7232" s="141">
        <f t="shared" si="669"/>
        <v>0</v>
      </c>
      <c r="M7232" s="190">
        <f t="shared" si="670"/>
        <v>1</v>
      </c>
      <c r="N7232" s="190" t="str">
        <f t="shared" si="668"/>
        <v>JANEIRO</v>
      </c>
    </row>
    <row r="7233" spans="4:14" x14ac:dyDescent="0.25">
      <c r="D7233" s="119" t="s">
        <v>192</v>
      </c>
      <c r="H7233" s="141">
        <f t="shared" si="669"/>
        <v>0</v>
      </c>
      <c r="M7233" s="190">
        <f t="shared" si="670"/>
        <v>1</v>
      </c>
      <c r="N7233" s="190" t="str">
        <f t="shared" si="668"/>
        <v>JANEIRO</v>
      </c>
    </row>
    <row r="7234" spans="4:14" x14ac:dyDescent="0.25">
      <c r="D7234" s="119" t="s">
        <v>192</v>
      </c>
      <c r="H7234" s="141">
        <f t="shared" si="669"/>
        <v>0</v>
      </c>
      <c r="M7234" s="190">
        <f t="shared" si="670"/>
        <v>1</v>
      </c>
      <c r="N7234" s="190" t="str">
        <f t="shared" si="668"/>
        <v>JANEIRO</v>
      </c>
    </row>
    <row r="7235" spans="4:14" x14ac:dyDescent="0.25">
      <c r="D7235" s="119" t="s">
        <v>192</v>
      </c>
      <c r="H7235" s="141">
        <f t="shared" si="669"/>
        <v>0</v>
      </c>
      <c r="M7235" s="190">
        <f t="shared" si="670"/>
        <v>1</v>
      </c>
      <c r="N7235" s="190" t="str">
        <f t="shared" si="668"/>
        <v>JANEIRO</v>
      </c>
    </row>
    <row r="7236" spans="4:14" x14ac:dyDescent="0.25">
      <c r="D7236" s="119" t="s">
        <v>192</v>
      </c>
      <c r="H7236" s="141">
        <f t="shared" si="669"/>
        <v>0</v>
      </c>
      <c r="M7236" s="190">
        <f t="shared" si="670"/>
        <v>1</v>
      </c>
      <c r="N7236" s="190" t="str">
        <f t="shared" si="668"/>
        <v>JANEIRO</v>
      </c>
    </row>
    <row r="7237" spans="4:14" x14ac:dyDescent="0.25">
      <c r="D7237" s="119" t="s">
        <v>192</v>
      </c>
      <c r="H7237" s="141">
        <f t="shared" si="669"/>
        <v>0</v>
      </c>
      <c r="M7237" s="190">
        <f t="shared" si="670"/>
        <v>1</v>
      </c>
      <c r="N7237" s="190" t="str">
        <f t="shared" ref="N7237:N7300" si="671">IF(M7237=1,"JANEIRO",IF(M7237=2,"FEVEREIRO",IF(M7237=3,"MARÇO",IF(M7237=4,"ABRIL",IF(M7237=5,"MAIO",IF(M7237=6,"JUNHO",IF(M7237=7,"JULHO",IF(M7237=8,"AGOSTO",IF(M7237=9,"SETEMBRO",IF(M7237=10,"OUTUBRO",IF(M7237=11,"NOVEMBRO",IF(M7237=12,"DEZEMBRO",""))))))))))))</f>
        <v>JANEIRO</v>
      </c>
    </row>
    <row r="7238" spans="4:14" x14ac:dyDescent="0.25">
      <c r="D7238" s="119" t="s">
        <v>192</v>
      </c>
      <c r="H7238" s="141">
        <f t="shared" ref="H7238:H7301" si="672">IF(OR(I7238="",I7238=0),G7238,I7238)</f>
        <v>0</v>
      </c>
      <c r="M7238" s="190">
        <f t="shared" ref="M7238:M7301" si="673">IFERROR(MONTH(O7238),"")</f>
        <v>1</v>
      </c>
      <c r="N7238" s="190" t="str">
        <f t="shared" si="671"/>
        <v>JANEIRO</v>
      </c>
    </row>
    <row r="7239" spans="4:14" x14ac:dyDescent="0.25">
      <c r="D7239" s="119" t="s">
        <v>192</v>
      </c>
      <c r="H7239" s="141">
        <f t="shared" si="672"/>
        <v>0</v>
      </c>
      <c r="M7239" s="190">
        <f t="shared" si="673"/>
        <v>1</v>
      </c>
      <c r="N7239" s="190" t="str">
        <f t="shared" si="671"/>
        <v>JANEIRO</v>
      </c>
    </row>
    <row r="7240" spans="4:14" x14ac:dyDescent="0.25">
      <c r="D7240" s="119" t="s">
        <v>192</v>
      </c>
      <c r="H7240" s="141">
        <f t="shared" si="672"/>
        <v>0</v>
      </c>
      <c r="M7240" s="190">
        <f t="shared" si="673"/>
        <v>1</v>
      </c>
      <c r="N7240" s="190" t="str">
        <f t="shared" si="671"/>
        <v>JANEIRO</v>
      </c>
    </row>
    <row r="7241" spans="4:14" x14ac:dyDescent="0.25">
      <c r="D7241" s="119" t="s">
        <v>192</v>
      </c>
      <c r="H7241" s="141">
        <f t="shared" si="672"/>
        <v>0</v>
      </c>
      <c r="M7241" s="190">
        <f t="shared" si="673"/>
        <v>1</v>
      </c>
      <c r="N7241" s="190" t="str">
        <f t="shared" si="671"/>
        <v>JANEIRO</v>
      </c>
    </row>
    <row r="7242" spans="4:14" x14ac:dyDescent="0.25">
      <c r="D7242" s="119" t="s">
        <v>192</v>
      </c>
      <c r="H7242" s="141">
        <f t="shared" si="672"/>
        <v>0</v>
      </c>
      <c r="M7242" s="190">
        <f t="shared" si="673"/>
        <v>1</v>
      </c>
      <c r="N7242" s="190" t="str">
        <f t="shared" si="671"/>
        <v>JANEIRO</v>
      </c>
    </row>
    <row r="7243" spans="4:14" x14ac:dyDescent="0.25">
      <c r="D7243" s="119" t="s">
        <v>192</v>
      </c>
      <c r="H7243" s="141">
        <f t="shared" si="672"/>
        <v>0</v>
      </c>
      <c r="M7243" s="190">
        <f t="shared" si="673"/>
        <v>1</v>
      </c>
      <c r="N7243" s="190" t="str">
        <f t="shared" si="671"/>
        <v>JANEIRO</v>
      </c>
    </row>
    <row r="7244" spans="4:14" x14ac:dyDescent="0.25">
      <c r="D7244" s="119" t="s">
        <v>192</v>
      </c>
      <c r="H7244" s="141">
        <f t="shared" si="672"/>
        <v>0</v>
      </c>
      <c r="M7244" s="190">
        <f t="shared" si="673"/>
        <v>1</v>
      </c>
      <c r="N7244" s="190" t="str">
        <f t="shared" si="671"/>
        <v>JANEIRO</v>
      </c>
    </row>
    <row r="7245" spans="4:14" x14ac:dyDescent="0.25">
      <c r="D7245" s="119" t="s">
        <v>192</v>
      </c>
      <c r="H7245" s="141">
        <f t="shared" si="672"/>
        <v>0</v>
      </c>
      <c r="M7245" s="190">
        <f t="shared" si="673"/>
        <v>1</v>
      </c>
      <c r="N7245" s="190" t="str">
        <f t="shared" si="671"/>
        <v>JANEIRO</v>
      </c>
    </row>
    <row r="7246" spans="4:14" x14ac:dyDescent="0.25">
      <c r="D7246" s="119" t="s">
        <v>192</v>
      </c>
      <c r="H7246" s="141">
        <f t="shared" si="672"/>
        <v>0</v>
      </c>
      <c r="M7246" s="190">
        <f t="shared" si="673"/>
        <v>1</v>
      </c>
      <c r="N7246" s="190" t="str">
        <f t="shared" si="671"/>
        <v>JANEIRO</v>
      </c>
    </row>
    <row r="7247" spans="4:14" x14ac:dyDescent="0.25">
      <c r="D7247" s="119" t="s">
        <v>192</v>
      </c>
      <c r="H7247" s="141">
        <f t="shared" si="672"/>
        <v>0</v>
      </c>
      <c r="M7247" s="190">
        <f t="shared" si="673"/>
        <v>1</v>
      </c>
      <c r="N7247" s="190" t="str">
        <f t="shared" si="671"/>
        <v>JANEIRO</v>
      </c>
    </row>
    <row r="7248" spans="4:14" x14ac:dyDescent="0.25">
      <c r="D7248" s="119" t="s">
        <v>192</v>
      </c>
      <c r="H7248" s="141">
        <f t="shared" si="672"/>
        <v>0</v>
      </c>
      <c r="M7248" s="190">
        <f t="shared" si="673"/>
        <v>1</v>
      </c>
      <c r="N7248" s="190" t="str">
        <f t="shared" si="671"/>
        <v>JANEIRO</v>
      </c>
    </row>
    <row r="7249" spans="4:14" x14ac:dyDescent="0.25">
      <c r="D7249" s="119" t="s">
        <v>192</v>
      </c>
      <c r="H7249" s="141">
        <f t="shared" si="672"/>
        <v>0</v>
      </c>
      <c r="M7249" s="190">
        <f t="shared" si="673"/>
        <v>1</v>
      </c>
      <c r="N7249" s="190" t="str">
        <f t="shared" si="671"/>
        <v>JANEIRO</v>
      </c>
    </row>
    <row r="7250" spans="4:14" x14ac:dyDescent="0.25">
      <c r="D7250" s="119" t="s">
        <v>192</v>
      </c>
      <c r="H7250" s="141">
        <f t="shared" si="672"/>
        <v>0</v>
      </c>
      <c r="M7250" s="190">
        <f t="shared" si="673"/>
        <v>1</v>
      </c>
      <c r="N7250" s="190" t="str">
        <f t="shared" si="671"/>
        <v>JANEIRO</v>
      </c>
    </row>
    <row r="7251" spans="4:14" x14ac:dyDescent="0.25">
      <c r="D7251" s="119" t="s">
        <v>192</v>
      </c>
      <c r="H7251" s="141">
        <f t="shared" si="672"/>
        <v>0</v>
      </c>
      <c r="M7251" s="190">
        <f t="shared" si="673"/>
        <v>1</v>
      </c>
      <c r="N7251" s="190" t="str">
        <f t="shared" si="671"/>
        <v>JANEIRO</v>
      </c>
    </row>
    <row r="7252" spans="4:14" x14ac:dyDescent="0.25">
      <c r="D7252" s="119" t="s">
        <v>192</v>
      </c>
      <c r="H7252" s="141">
        <f t="shared" si="672"/>
        <v>0</v>
      </c>
      <c r="M7252" s="190">
        <f t="shared" si="673"/>
        <v>1</v>
      </c>
      <c r="N7252" s="190" t="str">
        <f t="shared" si="671"/>
        <v>JANEIRO</v>
      </c>
    </row>
    <row r="7253" spans="4:14" x14ac:dyDescent="0.25">
      <c r="D7253" s="119" t="s">
        <v>192</v>
      </c>
      <c r="H7253" s="141">
        <f t="shared" si="672"/>
        <v>0</v>
      </c>
      <c r="M7253" s="190">
        <f t="shared" si="673"/>
        <v>1</v>
      </c>
      <c r="N7253" s="190" t="str">
        <f t="shared" si="671"/>
        <v>JANEIRO</v>
      </c>
    </row>
    <row r="7254" spans="4:14" x14ac:dyDescent="0.25">
      <c r="D7254" s="119" t="s">
        <v>192</v>
      </c>
      <c r="H7254" s="141">
        <f t="shared" si="672"/>
        <v>0</v>
      </c>
      <c r="M7254" s="190">
        <f t="shared" si="673"/>
        <v>1</v>
      </c>
      <c r="N7254" s="190" t="str">
        <f t="shared" si="671"/>
        <v>JANEIRO</v>
      </c>
    </row>
    <row r="7255" spans="4:14" x14ac:dyDescent="0.25">
      <c r="D7255" s="119" t="s">
        <v>192</v>
      </c>
      <c r="H7255" s="141">
        <f t="shared" si="672"/>
        <v>0</v>
      </c>
      <c r="M7255" s="190">
        <f t="shared" si="673"/>
        <v>1</v>
      </c>
      <c r="N7255" s="190" t="str">
        <f t="shared" si="671"/>
        <v>JANEIRO</v>
      </c>
    </row>
    <row r="7256" spans="4:14" x14ac:dyDescent="0.25">
      <c r="D7256" s="119" t="s">
        <v>192</v>
      </c>
      <c r="H7256" s="141">
        <f t="shared" si="672"/>
        <v>0</v>
      </c>
      <c r="M7256" s="190">
        <f t="shared" si="673"/>
        <v>1</v>
      </c>
      <c r="N7256" s="190" t="str">
        <f t="shared" si="671"/>
        <v>JANEIRO</v>
      </c>
    </row>
    <row r="7257" spans="4:14" x14ac:dyDescent="0.25">
      <c r="D7257" s="119" t="s">
        <v>192</v>
      </c>
      <c r="H7257" s="141">
        <f t="shared" si="672"/>
        <v>0</v>
      </c>
      <c r="M7257" s="190">
        <f t="shared" si="673"/>
        <v>1</v>
      </c>
      <c r="N7257" s="190" t="str">
        <f t="shared" si="671"/>
        <v>JANEIRO</v>
      </c>
    </row>
    <row r="7258" spans="4:14" x14ac:dyDescent="0.25">
      <c r="D7258" s="119" t="s">
        <v>192</v>
      </c>
      <c r="H7258" s="141">
        <f t="shared" si="672"/>
        <v>0</v>
      </c>
      <c r="M7258" s="190">
        <f t="shared" si="673"/>
        <v>1</v>
      </c>
      <c r="N7258" s="190" t="str">
        <f t="shared" si="671"/>
        <v>JANEIRO</v>
      </c>
    </row>
    <row r="7259" spans="4:14" x14ac:dyDescent="0.25">
      <c r="D7259" s="119" t="s">
        <v>192</v>
      </c>
      <c r="H7259" s="141">
        <f t="shared" si="672"/>
        <v>0</v>
      </c>
      <c r="M7259" s="190">
        <f t="shared" si="673"/>
        <v>1</v>
      </c>
      <c r="N7259" s="190" t="str">
        <f t="shared" si="671"/>
        <v>JANEIRO</v>
      </c>
    </row>
    <row r="7260" spans="4:14" x14ac:dyDescent="0.25">
      <c r="D7260" s="119" t="s">
        <v>192</v>
      </c>
      <c r="H7260" s="141">
        <f t="shared" si="672"/>
        <v>0</v>
      </c>
      <c r="M7260" s="190">
        <f t="shared" si="673"/>
        <v>1</v>
      </c>
      <c r="N7260" s="190" t="str">
        <f t="shared" si="671"/>
        <v>JANEIRO</v>
      </c>
    </row>
    <row r="7261" spans="4:14" x14ac:dyDescent="0.25">
      <c r="D7261" s="119" t="s">
        <v>192</v>
      </c>
      <c r="H7261" s="141">
        <f t="shared" si="672"/>
        <v>0</v>
      </c>
      <c r="M7261" s="190">
        <f t="shared" si="673"/>
        <v>1</v>
      </c>
      <c r="N7261" s="190" t="str">
        <f t="shared" si="671"/>
        <v>JANEIRO</v>
      </c>
    </row>
    <row r="7262" spans="4:14" x14ac:dyDescent="0.25">
      <c r="D7262" s="119" t="s">
        <v>192</v>
      </c>
      <c r="H7262" s="141">
        <f t="shared" si="672"/>
        <v>0</v>
      </c>
      <c r="M7262" s="190">
        <f t="shared" si="673"/>
        <v>1</v>
      </c>
      <c r="N7262" s="190" t="str">
        <f t="shared" si="671"/>
        <v>JANEIRO</v>
      </c>
    </row>
    <row r="7263" spans="4:14" x14ac:dyDescent="0.25">
      <c r="D7263" s="119" t="s">
        <v>192</v>
      </c>
      <c r="H7263" s="141">
        <f t="shared" si="672"/>
        <v>0</v>
      </c>
      <c r="M7263" s="190">
        <f t="shared" si="673"/>
        <v>1</v>
      </c>
      <c r="N7263" s="190" t="str">
        <f t="shared" si="671"/>
        <v>JANEIRO</v>
      </c>
    </row>
    <row r="7264" spans="4:14" x14ac:dyDescent="0.25">
      <c r="D7264" s="119" t="s">
        <v>192</v>
      </c>
      <c r="H7264" s="141">
        <f t="shared" si="672"/>
        <v>0</v>
      </c>
      <c r="M7264" s="190">
        <f t="shared" si="673"/>
        <v>1</v>
      </c>
      <c r="N7264" s="190" t="str">
        <f t="shared" si="671"/>
        <v>JANEIRO</v>
      </c>
    </row>
    <row r="7265" spans="4:14" x14ac:dyDescent="0.25">
      <c r="D7265" s="119" t="s">
        <v>192</v>
      </c>
      <c r="H7265" s="141">
        <f t="shared" si="672"/>
        <v>0</v>
      </c>
      <c r="M7265" s="190">
        <f t="shared" si="673"/>
        <v>1</v>
      </c>
      <c r="N7265" s="190" t="str">
        <f t="shared" si="671"/>
        <v>JANEIRO</v>
      </c>
    </row>
    <row r="7266" spans="4:14" x14ac:dyDescent="0.25">
      <c r="D7266" s="119" t="s">
        <v>192</v>
      </c>
      <c r="H7266" s="141">
        <f t="shared" si="672"/>
        <v>0</v>
      </c>
      <c r="M7266" s="190">
        <f t="shared" si="673"/>
        <v>1</v>
      </c>
      <c r="N7266" s="190" t="str">
        <f t="shared" si="671"/>
        <v>JANEIRO</v>
      </c>
    </row>
    <row r="7267" spans="4:14" x14ac:dyDescent="0.25">
      <c r="D7267" s="119" t="s">
        <v>192</v>
      </c>
      <c r="H7267" s="141">
        <f t="shared" si="672"/>
        <v>0</v>
      </c>
      <c r="M7267" s="190">
        <f t="shared" si="673"/>
        <v>1</v>
      </c>
      <c r="N7267" s="190" t="str">
        <f t="shared" si="671"/>
        <v>JANEIRO</v>
      </c>
    </row>
    <row r="7268" spans="4:14" x14ac:dyDescent="0.25">
      <c r="D7268" s="119" t="s">
        <v>192</v>
      </c>
      <c r="H7268" s="141">
        <f t="shared" si="672"/>
        <v>0</v>
      </c>
      <c r="M7268" s="190">
        <f t="shared" si="673"/>
        <v>1</v>
      </c>
      <c r="N7268" s="190" t="str">
        <f t="shared" si="671"/>
        <v>JANEIRO</v>
      </c>
    </row>
    <row r="7269" spans="4:14" x14ac:dyDescent="0.25">
      <c r="D7269" s="119" t="s">
        <v>192</v>
      </c>
      <c r="H7269" s="141">
        <f t="shared" si="672"/>
        <v>0</v>
      </c>
      <c r="M7269" s="190">
        <f t="shared" si="673"/>
        <v>1</v>
      </c>
      <c r="N7269" s="190" t="str">
        <f t="shared" si="671"/>
        <v>JANEIRO</v>
      </c>
    </row>
    <row r="7270" spans="4:14" x14ac:dyDescent="0.25">
      <c r="D7270" s="119" t="s">
        <v>192</v>
      </c>
      <c r="H7270" s="141">
        <f t="shared" si="672"/>
        <v>0</v>
      </c>
      <c r="M7270" s="190">
        <f t="shared" si="673"/>
        <v>1</v>
      </c>
      <c r="N7270" s="190" t="str">
        <f t="shared" si="671"/>
        <v>JANEIRO</v>
      </c>
    </row>
    <row r="7271" spans="4:14" x14ac:dyDescent="0.25">
      <c r="D7271" s="119" t="s">
        <v>192</v>
      </c>
      <c r="H7271" s="141">
        <f t="shared" si="672"/>
        <v>0</v>
      </c>
      <c r="M7271" s="190">
        <f t="shared" si="673"/>
        <v>1</v>
      </c>
      <c r="N7271" s="190" t="str">
        <f t="shared" si="671"/>
        <v>JANEIRO</v>
      </c>
    </row>
    <row r="7272" spans="4:14" x14ac:dyDescent="0.25">
      <c r="D7272" s="119" t="s">
        <v>192</v>
      </c>
      <c r="H7272" s="141">
        <f t="shared" si="672"/>
        <v>0</v>
      </c>
      <c r="M7272" s="190">
        <f t="shared" si="673"/>
        <v>1</v>
      </c>
      <c r="N7272" s="190" t="str">
        <f t="shared" si="671"/>
        <v>JANEIRO</v>
      </c>
    </row>
    <row r="7273" spans="4:14" x14ac:dyDescent="0.25">
      <c r="D7273" s="119" t="s">
        <v>192</v>
      </c>
      <c r="H7273" s="141">
        <f t="shared" si="672"/>
        <v>0</v>
      </c>
      <c r="M7273" s="190">
        <f t="shared" si="673"/>
        <v>1</v>
      </c>
      <c r="N7273" s="190" t="str">
        <f t="shared" si="671"/>
        <v>JANEIRO</v>
      </c>
    </row>
    <row r="7274" spans="4:14" x14ac:dyDescent="0.25">
      <c r="D7274" s="119" t="s">
        <v>192</v>
      </c>
      <c r="H7274" s="141">
        <f t="shared" si="672"/>
        <v>0</v>
      </c>
      <c r="M7274" s="190">
        <f t="shared" si="673"/>
        <v>1</v>
      </c>
      <c r="N7274" s="190" t="str">
        <f t="shared" si="671"/>
        <v>JANEIRO</v>
      </c>
    </row>
    <row r="7275" spans="4:14" x14ac:dyDescent="0.25">
      <c r="D7275" s="119" t="s">
        <v>192</v>
      </c>
      <c r="H7275" s="141">
        <f t="shared" si="672"/>
        <v>0</v>
      </c>
      <c r="M7275" s="190">
        <f t="shared" si="673"/>
        <v>1</v>
      </c>
      <c r="N7275" s="190" t="str">
        <f t="shared" si="671"/>
        <v>JANEIRO</v>
      </c>
    </row>
    <row r="7276" spans="4:14" x14ac:dyDescent="0.25">
      <c r="D7276" s="119" t="s">
        <v>192</v>
      </c>
      <c r="H7276" s="141">
        <f t="shared" si="672"/>
        <v>0</v>
      </c>
      <c r="M7276" s="190">
        <f t="shared" si="673"/>
        <v>1</v>
      </c>
      <c r="N7276" s="190" t="str">
        <f t="shared" si="671"/>
        <v>JANEIRO</v>
      </c>
    </row>
    <row r="7277" spans="4:14" x14ac:dyDescent="0.25">
      <c r="D7277" s="119" t="s">
        <v>192</v>
      </c>
      <c r="H7277" s="141">
        <f t="shared" si="672"/>
        <v>0</v>
      </c>
      <c r="M7277" s="190">
        <f t="shared" si="673"/>
        <v>1</v>
      </c>
      <c r="N7277" s="190" t="str">
        <f t="shared" si="671"/>
        <v>JANEIRO</v>
      </c>
    </row>
    <row r="7278" spans="4:14" x14ac:dyDescent="0.25">
      <c r="D7278" s="119" t="s">
        <v>192</v>
      </c>
      <c r="H7278" s="141">
        <f t="shared" si="672"/>
        <v>0</v>
      </c>
      <c r="M7278" s="190">
        <f t="shared" si="673"/>
        <v>1</v>
      </c>
      <c r="N7278" s="190" t="str">
        <f t="shared" si="671"/>
        <v>JANEIRO</v>
      </c>
    </row>
    <row r="7279" spans="4:14" x14ac:dyDescent="0.25">
      <c r="D7279" s="119" t="s">
        <v>192</v>
      </c>
      <c r="H7279" s="141">
        <f t="shared" si="672"/>
        <v>0</v>
      </c>
      <c r="M7279" s="190">
        <f t="shared" si="673"/>
        <v>1</v>
      </c>
      <c r="N7279" s="190" t="str">
        <f t="shared" si="671"/>
        <v>JANEIRO</v>
      </c>
    </row>
    <row r="7280" spans="4:14" x14ac:dyDescent="0.25">
      <c r="D7280" s="119" t="s">
        <v>192</v>
      </c>
      <c r="H7280" s="141">
        <f t="shared" si="672"/>
        <v>0</v>
      </c>
      <c r="M7280" s="190">
        <f t="shared" si="673"/>
        <v>1</v>
      </c>
      <c r="N7280" s="190" t="str">
        <f t="shared" si="671"/>
        <v>JANEIRO</v>
      </c>
    </row>
    <row r="7281" spans="4:14" x14ac:dyDescent="0.25">
      <c r="D7281" s="119" t="s">
        <v>192</v>
      </c>
      <c r="H7281" s="141">
        <f t="shared" si="672"/>
        <v>0</v>
      </c>
      <c r="M7281" s="190">
        <f t="shared" si="673"/>
        <v>1</v>
      </c>
      <c r="N7281" s="190" t="str">
        <f t="shared" si="671"/>
        <v>JANEIRO</v>
      </c>
    </row>
    <row r="7282" spans="4:14" x14ac:dyDescent="0.25">
      <c r="D7282" s="119" t="s">
        <v>192</v>
      </c>
      <c r="H7282" s="141">
        <f t="shared" si="672"/>
        <v>0</v>
      </c>
      <c r="M7282" s="190">
        <f t="shared" si="673"/>
        <v>1</v>
      </c>
      <c r="N7282" s="190" t="str">
        <f t="shared" si="671"/>
        <v>JANEIRO</v>
      </c>
    </row>
    <row r="7283" spans="4:14" x14ac:dyDescent="0.25">
      <c r="D7283" s="119" t="s">
        <v>192</v>
      </c>
      <c r="H7283" s="141">
        <f t="shared" si="672"/>
        <v>0</v>
      </c>
      <c r="M7283" s="190">
        <f t="shared" si="673"/>
        <v>1</v>
      </c>
      <c r="N7283" s="190" t="str">
        <f t="shared" si="671"/>
        <v>JANEIRO</v>
      </c>
    </row>
    <row r="7284" spans="4:14" x14ac:dyDescent="0.25">
      <c r="D7284" s="119" t="s">
        <v>192</v>
      </c>
      <c r="H7284" s="141">
        <f t="shared" si="672"/>
        <v>0</v>
      </c>
      <c r="M7284" s="190">
        <f t="shared" si="673"/>
        <v>1</v>
      </c>
      <c r="N7284" s="190" t="str">
        <f t="shared" si="671"/>
        <v>JANEIRO</v>
      </c>
    </row>
    <row r="7285" spans="4:14" x14ac:dyDescent="0.25">
      <c r="D7285" s="119" t="s">
        <v>192</v>
      </c>
      <c r="H7285" s="141">
        <f t="shared" si="672"/>
        <v>0</v>
      </c>
      <c r="M7285" s="190">
        <f t="shared" si="673"/>
        <v>1</v>
      </c>
      <c r="N7285" s="190" t="str">
        <f t="shared" si="671"/>
        <v>JANEIRO</v>
      </c>
    </row>
    <row r="7286" spans="4:14" x14ac:dyDescent="0.25">
      <c r="D7286" s="119" t="s">
        <v>192</v>
      </c>
      <c r="H7286" s="141">
        <f t="shared" si="672"/>
        <v>0</v>
      </c>
      <c r="M7286" s="190">
        <f t="shared" si="673"/>
        <v>1</v>
      </c>
      <c r="N7286" s="190" t="str">
        <f t="shared" si="671"/>
        <v>JANEIRO</v>
      </c>
    </row>
    <row r="7287" spans="4:14" x14ac:dyDescent="0.25">
      <c r="D7287" s="119" t="s">
        <v>192</v>
      </c>
      <c r="H7287" s="141">
        <f t="shared" si="672"/>
        <v>0</v>
      </c>
      <c r="M7287" s="190">
        <f t="shared" si="673"/>
        <v>1</v>
      </c>
      <c r="N7287" s="190" t="str">
        <f t="shared" si="671"/>
        <v>JANEIRO</v>
      </c>
    </row>
    <row r="7288" spans="4:14" x14ac:dyDescent="0.25">
      <c r="D7288" s="119" t="s">
        <v>192</v>
      </c>
      <c r="H7288" s="141">
        <f t="shared" si="672"/>
        <v>0</v>
      </c>
      <c r="M7288" s="190">
        <f t="shared" si="673"/>
        <v>1</v>
      </c>
      <c r="N7288" s="190" t="str">
        <f t="shared" si="671"/>
        <v>JANEIRO</v>
      </c>
    </row>
    <row r="7289" spans="4:14" x14ac:dyDescent="0.25">
      <c r="D7289" s="119" t="s">
        <v>192</v>
      </c>
      <c r="H7289" s="141">
        <f t="shared" si="672"/>
        <v>0</v>
      </c>
      <c r="M7289" s="190">
        <f t="shared" si="673"/>
        <v>1</v>
      </c>
      <c r="N7289" s="190" t="str">
        <f t="shared" si="671"/>
        <v>JANEIRO</v>
      </c>
    </row>
    <row r="7290" spans="4:14" x14ac:dyDescent="0.25">
      <c r="D7290" s="119" t="s">
        <v>192</v>
      </c>
      <c r="H7290" s="141">
        <f t="shared" si="672"/>
        <v>0</v>
      </c>
      <c r="M7290" s="190">
        <f t="shared" si="673"/>
        <v>1</v>
      </c>
      <c r="N7290" s="190" t="str">
        <f t="shared" si="671"/>
        <v>JANEIRO</v>
      </c>
    </row>
    <row r="7291" spans="4:14" x14ac:dyDescent="0.25">
      <c r="D7291" s="119" t="s">
        <v>192</v>
      </c>
      <c r="H7291" s="141">
        <f t="shared" si="672"/>
        <v>0</v>
      </c>
      <c r="M7291" s="190">
        <f t="shared" si="673"/>
        <v>1</v>
      </c>
      <c r="N7291" s="190" t="str">
        <f t="shared" si="671"/>
        <v>JANEIRO</v>
      </c>
    </row>
    <row r="7292" spans="4:14" x14ac:dyDescent="0.25">
      <c r="D7292" s="119" t="s">
        <v>192</v>
      </c>
      <c r="H7292" s="141">
        <f t="shared" si="672"/>
        <v>0</v>
      </c>
      <c r="M7292" s="190">
        <f t="shared" si="673"/>
        <v>1</v>
      </c>
      <c r="N7292" s="190" t="str">
        <f t="shared" si="671"/>
        <v>JANEIRO</v>
      </c>
    </row>
    <row r="7293" spans="4:14" x14ac:dyDescent="0.25">
      <c r="D7293" s="119" t="s">
        <v>192</v>
      </c>
      <c r="H7293" s="141">
        <f t="shared" si="672"/>
        <v>0</v>
      </c>
      <c r="M7293" s="190">
        <f t="shared" si="673"/>
        <v>1</v>
      </c>
      <c r="N7293" s="190" t="str">
        <f t="shared" si="671"/>
        <v>JANEIRO</v>
      </c>
    </row>
    <row r="7294" spans="4:14" x14ac:dyDescent="0.25">
      <c r="D7294" s="119" t="s">
        <v>192</v>
      </c>
      <c r="H7294" s="141">
        <f t="shared" si="672"/>
        <v>0</v>
      </c>
      <c r="M7294" s="190">
        <f t="shared" si="673"/>
        <v>1</v>
      </c>
      <c r="N7294" s="190" t="str">
        <f t="shared" si="671"/>
        <v>JANEIRO</v>
      </c>
    </row>
    <row r="7295" spans="4:14" x14ac:dyDescent="0.25">
      <c r="D7295" s="119" t="s">
        <v>192</v>
      </c>
      <c r="H7295" s="141">
        <f t="shared" si="672"/>
        <v>0</v>
      </c>
      <c r="M7295" s="190">
        <f t="shared" si="673"/>
        <v>1</v>
      </c>
      <c r="N7295" s="190" t="str">
        <f t="shared" si="671"/>
        <v>JANEIRO</v>
      </c>
    </row>
    <row r="7296" spans="4:14" x14ac:dyDescent="0.25">
      <c r="D7296" s="119" t="s">
        <v>192</v>
      </c>
      <c r="H7296" s="141">
        <f t="shared" si="672"/>
        <v>0</v>
      </c>
      <c r="M7296" s="190">
        <f t="shared" si="673"/>
        <v>1</v>
      </c>
      <c r="N7296" s="190" t="str">
        <f t="shared" si="671"/>
        <v>JANEIRO</v>
      </c>
    </row>
    <row r="7297" spans="4:14" x14ac:dyDescent="0.25">
      <c r="D7297" s="119" t="s">
        <v>192</v>
      </c>
      <c r="H7297" s="141">
        <f t="shared" si="672"/>
        <v>0</v>
      </c>
      <c r="M7297" s="190">
        <f t="shared" si="673"/>
        <v>1</v>
      </c>
      <c r="N7297" s="190" t="str">
        <f t="shared" si="671"/>
        <v>JANEIRO</v>
      </c>
    </row>
    <row r="7298" spans="4:14" x14ac:dyDescent="0.25">
      <c r="D7298" s="119" t="s">
        <v>192</v>
      </c>
      <c r="H7298" s="141">
        <f t="shared" si="672"/>
        <v>0</v>
      </c>
      <c r="M7298" s="190">
        <f t="shared" si="673"/>
        <v>1</v>
      </c>
      <c r="N7298" s="190" t="str">
        <f t="shared" si="671"/>
        <v>JANEIRO</v>
      </c>
    </row>
    <row r="7299" spans="4:14" x14ac:dyDescent="0.25">
      <c r="D7299" s="119" t="s">
        <v>192</v>
      </c>
      <c r="H7299" s="141">
        <f t="shared" si="672"/>
        <v>0</v>
      </c>
      <c r="M7299" s="190">
        <f t="shared" si="673"/>
        <v>1</v>
      </c>
      <c r="N7299" s="190" t="str">
        <f t="shared" si="671"/>
        <v>JANEIRO</v>
      </c>
    </row>
    <row r="7300" spans="4:14" x14ac:dyDescent="0.25">
      <c r="D7300" s="119" t="s">
        <v>192</v>
      </c>
      <c r="H7300" s="141">
        <f t="shared" si="672"/>
        <v>0</v>
      </c>
      <c r="M7300" s="190">
        <f t="shared" si="673"/>
        <v>1</v>
      </c>
      <c r="N7300" s="190" t="str">
        <f t="shared" si="671"/>
        <v>JANEIRO</v>
      </c>
    </row>
    <row r="7301" spans="4:14" x14ac:dyDescent="0.25">
      <c r="D7301" s="119" t="s">
        <v>192</v>
      </c>
      <c r="H7301" s="141">
        <f t="shared" si="672"/>
        <v>0</v>
      </c>
      <c r="M7301" s="190">
        <f t="shared" si="673"/>
        <v>1</v>
      </c>
      <c r="N7301" s="190" t="str">
        <f t="shared" ref="N7301:N7364" si="674">IF(M7301=1,"JANEIRO",IF(M7301=2,"FEVEREIRO",IF(M7301=3,"MARÇO",IF(M7301=4,"ABRIL",IF(M7301=5,"MAIO",IF(M7301=6,"JUNHO",IF(M7301=7,"JULHO",IF(M7301=8,"AGOSTO",IF(M7301=9,"SETEMBRO",IF(M7301=10,"OUTUBRO",IF(M7301=11,"NOVEMBRO",IF(M7301=12,"DEZEMBRO",""))))))))))))</f>
        <v>JANEIRO</v>
      </c>
    </row>
    <row r="7302" spans="4:14" x14ac:dyDescent="0.25">
      <c r="D7302" s="119" t="s">
        <v>192</v>
      </c>
      <c r="H7302" s="141">
        <f t="shared" ref="H7302:H7365" si="675">IF(OR(I7302="",I7302=0),G7302,I7302)</f>
        <v>0</v>
      </c>
      <c r="M7302" s="190">
        <f t="shared" ref="M7302:M7365" si="676">IFERROR(MONTH(O7302),"")</f>
        <v>1</v>
      </c>
      <c r="N7302" s="190" t="str">
        <f t="shared" si="674"/>
        <v>JANEIRO</v>
      </c>
    </row>
    <row r="7303" spans="4:14" x14ac:dyDescent="0.25">
      <c r="D7303" s="119" t="s">
        <v>192</v>
      </c>
      <c r="H7303" s="141">
        <f t="shared" si="675"/>
        <v>0</v>
      </c>
      <c r="M7303" s="190">
        <f t="shared" si="676"/>
        <v>1</v>
      </c>
      <c r="N7303" s="190" t="str">
        <f t="shared" si="674"/>
        <v>JANEIRO</v>
      </c>
    </row>
    <row r="7304" spans="4:14" x14ac:dyDescent="0.25">
      <c r="D7304" s="119" t="s">
        <v>192</v>
      </c>
      <c r="H7304" s="141">
        <f t="shared" si="675"/>
        <v>0</v>
      </c>
      <c r="M7304" s="190">
        <f t="shared" si="676"/>
        <v>1</v>
      </c>
      <c r="N7304" s="190" t="str">
        <f t="shared" si="674"/>
        <v>JANEIRO</v>
      </c>
    </row>
    <row r="7305" spans="4:14" x14ac:dyDescent="0.25">
      <c r="D7305" s="119" t="s">
        <v>192</v>
      </c>
      <c r="H7305" s="141">
        <f t="shared" si="675"/>
        <v>0</v>
      </c>
      <c r="M7305" s="190">
        <f t="shared" si="676"/>
        <v>1</v>
      </c>
      <c r="N7305" s="190" t="str">
        <f t="shared" si="674"/>
        <v>JANEIRO</v>
      </c>
    </row>
    <row r="7306" spans="4:14" x14ac:dyDescent="0.25">
      <c r="D7306" s="119" t="s">
        <v>192</v>
      </c>
      <c r="H7306" s="141">
        <f t="shared" si="675"/>
        <v>0</v>
      </c>
      <c r="M7306" s="190">
        <f t="shared" si="676"/>
        <v>1</v>
      </c>
      <c r="N7306" s="190" t="str">
        <f t="shared" si="674"/>
        <v>JANEIRO</v>
      </c>
    </row>
    <row r="7307" spans="4:14" x14ac:dyDescent="0.25">
      <c r="D7307" s="119" t="s">
        <v>192</v>
      </c>
      <c r="H7307" s="141">
        <f t="shared" si="675"/>
        <v>0</v>
      </c>
      <c r="M7307" s="190">
        <f t="shared" si="676"/>
        <v>1</v>
      </c>
      <c r="N7307" s="190" t="str">
        <f t="shared" si="674"/>
        <v>JANEIRO</v>
      </c>
    </row>
    <row r="7308" spans="4:14" x14ac:dyDescent="0.25">
      <c r="D7308" s="119" t="s">
        <v>192</v>
      </c>
      <c r="H7308" s="141">
        <f t="shared" si="675"/>
        <v>0</v>
      </c>
      <c r="M7308" s="190">
        <f t="shared" si="676"/>
        <v>1</v>
      </c>
      <c r="N7308" s="190" t="str">
        <f t="shared" si="674"/>
        <v>JANEIRO</v>
      </c>
    </row>
    <row r="7309" spans="4:14" x14ac:dyDescent="0.25">
      <c r="D7309" s="119" t="s">
        <v>192</v>
      </c>
      <c r="H7309" s="141">
        <f t="shared" si="675"/>
        <v>0</v>
      </c>
      <c r="M7309" s="190">
        <f t="shared" si="676"/>
        <v>1</v>
      </c>
      <c r="N7309" s="190" t="str">
        <f t="shared" si="674"/>
        <v>JANEIRO</v>
      </c>
    </row>
    <row r="7310" spans="4:14" x14ac:dyDescent="0.25">
      <c r="D7310" s="119" t="s">
        <v>192</v>
      </c>
      <c r="H7310" s="141">
        <f t="shared" si="675"/>
        <v>0</v>
      </c>
      <c r="M7310" s="190">
        <f t="shared" si="676"/>
        <v>1</v>
      </c>
      <c r="N7310" s="190" t="str">
        <f t="shared" si="674"/>
        <v>JANEIRO</v>
      </c>
    </row>
    <row r="7311" spans="4:14" x14ac:dyDescent="0.25">
      <c r="D7311" s="119" t="s">
        <v>192</v>
      </c>
      <c r="H7311" s="141">
        <f t="shared" si="675"/>
        <v>0</v>
      </c>
      <c r="M7311" s="190">
        <f t="shared" si="676"/>
        <v>1</v>
      </c>
      <c r="N7311" s="190" t="str">
        <f t="shared" si="674"/>
        <v>JANEIRO</v>
      </c>
    </row>
    <row r="7312" spans="4:14" x14ac:dyDescent="0.25">
      <c r="D7312" s="119" t="s">
        <v>192</v>
      </c>
      <c r="H7312" s="141">
        <f t="shared" si="675"/>
        <v>0</v>
      </c>
      <c r="M7312" s="190">
        <f t="shared" si="676"/>
        <v>1</v>
      </c>
      <c r="N7312" s="190" t="str">
        <f t="shared" si="674"/>
        <v>JANEIRO</v>
      </c>
    </row>
    <row r="7313" spans="4:14" x14ac:dyDescent="0.25">
      <c r="D7313" s="119" t="s">
        <v>192</v>
      </c>
      <c r="H7313" s="141">
        <f t="shared" si="675"/>
        <v>0</v>
      </c>
      <c r="M7313" s="190">
        <f t="shared" si="676"/>
        <v>1</v>
      </c>
      <c r="N7313" s="190" t="str">
        <f t="shared" si="674"/>
        <v>JANEIRO</v>
      </c>
    </row>
    <row r="7314" spans="4:14" x14ac:dyDescent="0.25">
      <c r="D7314" s="119" t="s">
        <v>192</v>
      </c>
      <c r="H7314" s="141">
        <f t="shared" si="675"/>
        <v>0</v>
      </c>
      <c r="M7314" s="190">
        <f t="shared" si="676"/>
        <v>1</v>
      </c>
      <c r="N7314" s="190" t="str">
        <f t="shared" si="674"/>
        <v>JANEIRO</v>
      </c>
    </row>
    <row r="7315" spans="4:14" x14ac:dyDescent="0.25">
      <c r="D7315" s="119" t="s">
        <v>192</v>
      </c>
      <c r="H7315" s="141">
        <f t="shared" si="675"/>
        <v>0</v>
      </c>
      <c r="M7315" s="190">
        <f t="shared" si="676"/>
        <v>1</v>
      </c>
      <c r="N7315" s="190" t="str">
        <f t="shared" si="674"/>
        <v>JANEIRO</v>
      </c>
    </row>
    <row r="7316" spans="4:14" x14ac:dyDescent="0.25">
      <c r="D7316" s="119" t="s">
        <v>192</v>
      </c>
      <c r="H7316" s="141">
        <f t="shared" si="675"/>
        <v>0</v>
      </c>
      <c r="M7316" s="190">
        <f t="shared" si="676"/>
        <v>1</v>
      </c>
      <c r="N7316" s="190" t="str">
        <f t="shared" si="674"/>
        <v>JANEIRO</v>
      </c>
    </row>
    <row r="7317" spans="4:14" x14ac:dyDescent="0.25">
      <c r="D7317" s="119" t="s">
        <v>192</v>
      </c>
      <c r="H7317" s="141">
        <f t="shared" si="675"/>
        <v>0</v>
      </c>
      <c r="M7317" s="190">
        <f t="shared" si="676"/>
        <v>1</v>
      </c>
      <c r="N7317" s="190" t="str">
        <f t="shared" si="674"/>
        <v>JANEIRO</v>
      </c>
    </row>
    <row r="7318" spans="4:14" x14ac:dyDescent="0.25">
      <c r="D7318" s="119" t="s">
        <v>192</v>
      </c>
      <c r="H7318" s="141">
        <f t="shared" si="675"/>
        <v>0</v>
      </c>
      <c r="M7318" s="190">
        <f t="shared" si="676"/>
        <v>1</v>
      </c>
      <c r="N7318" s="190" t="str">
        <f t="shared" si="674"/>
        <v>JANEIRO</v>
      </c>
    </row>
    <row r="7319" spans="4:14" x14ac:dyDescent="0.25">
      <c r="D7319" s="119" t="s">
        <v>192</v>
      </c>
      <c r="H7319" s="141">
        <f t="shared" si="675"/>
        <v>0</v>
      </c>
      <c r="M7319" s="190">
        <f t="shared" si="676"/>
        <v>1</v>
      </c>
      <c r="N7319" s="190" t="str">
        <f t="shared" si="674"/>
        <v>JANEIRO</v>
      </c>
    </row>
    <row r="7320" spans="4:14" x14ac:dyDescent="0.25">
      <c r="D7320" s="119" t="s">
        <v>192</v>
      </c>
      <c r="H7320" s="141">
        <f t="shared" si="675"/>
        <v>0</v>
      </c>
      <c r="M7320" s="190">
        <f t="shared" si="676"/>
        <v>1</v>
      </c>
      <c r="N7320" s="190" t="str">
        <f t="shared" si="674"/>
        <v>JANEIRO</v>
      </c>
    </row>
    <row r="7321" spans="4:14" x14ac:dyDescent="0.25">
      <c r="D7321" s="119" t="s">
        <v>192</v>
      </c>
      <c r="H7321" s="141">
        <f t="shared" si="675"/>
        <v>0</v>
      </c>
      <c r="M7321" s="190">
        <f t="shared" si="676"/>
        <v>1</v>
      </c>
      <c r="N7321" s="190" t="str">
        <f t="shared" si="674"/>
        <v>JANEIRO</v>
      </c>
    </row>
    <row r="7322" spans="4:14" x14ac:dyDescent="0.25">
      <c r="D7322" s="119" t="s">
        <v>192</v>
      </c>
      <c r="H7322" s="141">
        <f t="shared" si="675"/>
        <v>0</v>
      </c>
      <c r="M7322" s="190">
        <f t="shared" si="676"/>
        <v>1</v>
      </c>
      <c r="N7322" s="190" t="str">
        <f t="shared" si="674"/>
        <v>JANEIRO</v>
      </c>
    </row>
    <row r="7323" spans="4:14" x14ac:dyDescent="0.25">
      <c r="D7323" s="119" t="s">
        <v>192</v>
      </c>
      <c r="H7323" s="141">
        <f t="shared" si="675"/>
        <v>0</v>
      </c>
      <c r="M7323" s="190">
        <f t="shared" si="676"/>
        <v>1</v>
      </c>
      <c r="N7323" s="190" t="str">
        <f t="shared" si="674"/>
        <v>JANEIRO</v>
      </c>
    </row>
    <row r="7324" spans="4:14" x14ac:dyDescent="0.25">
      <c r="D7324" s="119" t="s">
        <v>192</v>
      </c>
      <c r="H7324" s="141">
        <f t="shared" si="675"/>
        <v>0</v>
      </c>
      <c r="M7324" s="190">
        <f t="shared" si="676"/>
        <v>1</v>
      </c>
      <c r="N7324" s="190" t="str">
        <f t="shared" si="674"/>
        <v>JANEIRO</v>
      </c>
    </row>
    <row r="7325" spans="4:14" x14ac:dyDescent="0.25">
      <c r="D7325" s="119" t="s">
        <v>192</v>
      </c>
      <c r="H7325" s="141">
        <f t="shared" si="675"/>
        <v>0</v>
      </c>
      <c r="M7325" s="190">
        <f t="shared" si="676"/>
        <v>1</v>
      </c>
      <c r="N7325" s="190" t="str">
        <f t="shared" si="674"/>
        <v>JANEIRO</v>
      </c>
    </row>
    <row r="7326" spans="4:14" x14ac:dyDescent="0.25">
      <c r="D7326" s="119" t="s">
        <v>192</v>
      </c>
      <c r="H7326" s="141">
        <f t="shared" si="675"/>
        <v>0</v>
      </c>
      <c r="M7326" s="190">
        <f t="shared" si="676"/>
        <v>1</v>
      </c>
      <c r="N7326" s="190" t="str">
        <f t="shared" si="674"/>
        <v>JANEIRO</v>
      </c>
    </row>
    <row r="7327" spans="4:14" x14ac:dyDescent="0.25">
      <c r="D7327" s="119" t="s">
        <v>192</v>
      </c>
      <c r="H7327" s="141">
        <f t="shared" si="675"/>
        <v>0</v>
      </c>
      <c r="M7327" s="190">
        <f t="shared" si="676"/>
        <v>1</v>
      </c>
      <c r="N7327" s="190" t="str">
        <f t="shared" si="674"/>
        <v>JANEIRO</v>
      </c>
    </row>
    <row r="7328" spans="4:14" x14ac:dyDescent="0.25">
      <c r="D7328" s="119" t="s">
        <v>192</v>
      </c>
      <c r="H7328" s="141">
        <f t="shared" si="675"/>
        <v>0</v>
      </c>
      <c r="M7328" s="190">
        <f t="shared" si="676"/>
        <v>1</v>
      </c>
      <c r="N7328" s="190" t="str">
        <f t="shared" si="674"/>
        <v>JANEIRO</v>
      </c>
    </row>
    <row r="7329" spans="4:14" x14ac:dyDescent="0.25">
      <c r="D7329" s="119" t="s">
        <v>192</v>
      </c>
      <c r="H7329" s="141">
        <f t="shared" si="675"/>
        <v>0</v>
      </c>
      <c r="M7329" s="190">
        <f t="shared" si="676"/>
        <v>1</v>
      </c>
      <c r="N7329" s="190" t="str">
        <f t="shared" si="674"/>
        <v>JANEIRO</v>
      </c>
    </row>
    <row r="7330" spans="4:14" x14ac:dyDescent="0.25">
      <c r="D7330" s="119" t="s">
        <v>192</v>
      </c>
      <c r="H7330" s="141">
        <f t="shared" si="675"/>
        <v>0</v>
      </c>
      <c r="M7330" s="190">
        <f t="shared" si="676"/>
        <v>1</v>
      </c>
      <c r="N7330" s="190" t="str">
        <f t="shared" si="674"/>
        <v>JANEIRO</v>
      </c>
    </row>
    <row r="7331" spans="4:14" x14ac:dyDescent="0.25">
      <c r="D7331" s="119" t="s">
        <v>192</v>
      </c>
      <c r="H7331" s="141">
        <f t="shared" si="675"/>
        <v>0</v>
      </c>
      <c r="M7331" s="190">
        <f t="shared" si="676"/>
        <v>1</v>
      </c>
      <c r="N7331" s="190" t="str">
        <f t="shared" si="674"/>
        <v>JANEIRO</v>
      </c>
    </row>
    <row r="7332" spans="4:14" x14ac:dyDescent="0.25">
      <c r="D7332" s="119" t="s">
        <v>192</v>
      </c>
      <c r="H7332" s="141">
        <f t="shared" si="675"/>
        <v>0</v>
      </c>
      <c r="M7332" s="190">
        <f t="shared" si="676"/>
        <v>1</v>
      </c>
      <c r="N7332" s="190" t="str">
        <f t="shared" si="674"/>
        <v>JANEIRO</v>
      </c>
    </row>
    <row r="7333" spans="4:14" x14ac:dyDescent="0.25">
      <c r="D7333" s="119" t="s">
        <v>192</v>
      </c>
      <c r="H7333" s="141">
        <f t="shared" si="675"/>
        <v>0</v>
      </c>
      <c r="M7333" s="190">
        <f t="shared" si="676"/>
        <v>1</v>
      </c>
      <c r="N7333" s="190" t="str">
        <f t="shared" si="674"/>
        <v>JANEIRO</v>
      </c>
    </row>
    <row r="7334" spans="4:14" x14ac:dyDescent="0.25">
      <c r="D7334" s="119" t="s">
        <v>192</v>
      </c>
      <c r="H7334" s="141">
        <f t="shared" si="675"/>
        <v>0</v>
      </c>
      <c r="M7334" s="190">
        <f t="shared" si="676"/>
        <v>1</v>
      </c>
      <c r="N7334" s="190" t="str">
        <f t="shared" si="674"/>
        <v>JANEIRO</v>
      </c>
    </row>
    <row r="7335" spans="4:14" x14ac:dyDescent="0.25">
      <c r="D7335" s="119" t="s">
        <v>192</v>
      </c>
      <c r="H7335" s="141">
        <f t="shared" si="675"/>
        <v>0</v>
      </c>
      <c r="M7335" s="190">
        <f t="shared" si="676"/>
        <v>1</v>
      </c>
      <c r="N7335" s="190" t="str">
        <f t="shared" si="674"/>
        <v>JANEIRO</v>
      </c>
    </row>
    <row r="7336" spans="4:14" x14ac:dyDescent="0.25">
      <c r="D7336" s="119" t="s">
        <v>192</v>
      </c>
      <c r="H7336" s="141">
        <f t="shared" si="675"/>
        <v>0</v>
      </c>
      <c r="M7336" s="190">
        <f t="shared" si="676"/>
        <v>1</v>
      </c>
      <c r="N7336" s="190" t="str">
        <f t="shared" si="674"/>
        <v>JANEIRO</v>
      </c>
    </row>
    <row r="7337" spans="4:14" x14ac:dyDescent="0.25">
      <c r="D7337" s="119" t="s">
        <v>192</v>
      </c>
      <c r="H7337" s="141">
        <f t="shared" si="675"/>
        <v>0</v>
      </c>
      <c r="M7337" s="190">
        <f t="shared" si="676"/>
        <v>1</v>
      </c>
      <c r="N7337" s="190" t="str">
        <f t="shared" si="674"/>
        <v>JANEIRO</v>
      </c>
    </row>
    <row r="7338" spans="4:14" x14ac:dyDescent="0.25">
      <c r="D7338" s="119" t="s">
        <v>192</v>
      </c>
      <c r="H7338" s="141">
        <f t="shared" si="675"/>
        <v>0</v>
      </c>
      <c r="M7338" s="190">
        <f t="shared" si="676"/>
        <v>1</v>
      </c>
      <c r="N7338" s="190" t="str">
        <f t="shared" si="674"/>
        <v>JANEIRO</v>
      </c>
    </row>
    <row r="7339" spans="4:14" x14ac:dyDescent="0.25">
      <c r="D7339" s="119" t="s">
        <v>192</v>
      </c>
      <c r="H7339" s="141">
        <f t="shared" si="675"/>
        <v>0</v>
      </c>
      <c r="M7339" s="190">
        <f t="shared" si="676"/>
        <v>1</v>
      </c>
      <c r="N7339" s="190" t="str">
        <f t="shared" si="674"/>
        <v>JANEIRO</v>
      </c>
    </row>
    <row r="7340" spans="4:14" x14ac:dyDescent="0.25">
      <c r="D7340" s="119" t="s">
        <v>192</v>
      </c>
      <c r="H7340" s="141">
        <f t="shared" si="675"/>
        <v>0</v>
      </c>
      <c r="M7340" s="190">
        <f t="shared" si="676"/>
        <v>1</v>
      </c>
      <c r="N7340" s="190" t="str">
        <f t="shared" si="674"/>
        <v>JANEIRO</v>
      </c>
    </row>
    <row r="7341" spans="4:14" x14ac:dyDescent="0.25">
      <c r="D7341" s="119" t="s">
        <v>192</v>
      </c>
      <c r="H7341" s="141">
        <f t="shared" si="675"/>
        <v>0</v>
      </c>
      <c r="M7341" s="190">
        <f t="shared" si="676"/>
        <v>1</v>
      </c>
      <c r="N7341" s="190" t="str">
        <f t="shared" si="674"/>
        <v>JANEIRO</v>
      </c>
    </row>
    <row r="7342" spans="4:14" x14ac:dyDescent="0.25">
      <c r="D7342" s="119" t="s">
        <v>192</v>
      </c>
      <c r="H7342" s="141">
        <f t="shared" si="675"/>
        <v>0</v>
      </c>
      <c r="M7342" s="190">
        <f t="shared" si="676"/>
        <v>1</v>
      </c>
      <c r="N7342" s="190" t="str">
        <f t="shared" si="674"/>
        <v>JANEIRO</v>
      </c>
    </row>
    <row r="7343" spans="4:14" x14ac:dyDescent="0.25">
      <c r="D7343" s="119" t="s">
        <v>192</v>
      </c>
      <c r="H7343" s="141">
        <f t="shared" si="675"/>
        <v>0</v>
      </c>
      <c r="M7343" s="190">
        <f t="shared" si="676"/>
        <v>1</v>
      </c>
      <c r="N7343" s="190" t="str">
        <f t="shared" si="674"/>
        <v>JANEIRO</v>
      </c>
    </row>
    <row r="7344" spans="4:14" x14ac:dyDescent="0.25">
      <c r="D7344" s="119" t="s">
        <v>192</v>
      </c>
      <c r="H7344" s="141">
        <f t="shared" si="675"/>
        <v>0</v>
      </c>
      <c r="M7344" s="190">
        <f t="shared" si="676"/>
        <v>1</v>
      </c>
      <c r="N7344" s="190" t="str">
        <f t="shared" si="674"/>
        <v>JANEIRO</v>
      </c>
    </row>
    <row r="7345" spans="4:14" x14ac:dyDescent="0.25">
      <c r="D7345" s="119" t="s">
        <v>192</v>
      </c>
      <c r="H7345" s="141">
        <f t="shared" si="675"/>
        <v>0</v>
      </c>
      <c r="M7345" s="190">
        <f t="shared" si="676"/>
        <v>1</v>
      </c>
      <c r="N7345" s="190" t="str">
        <f t="shared" si="674"/>
        <v>JANEIRO</v>
      </c>
    </row>
    <row r="7346" spans="4:14" x14ac:dyDescent="0.25">
      <c r="D7346" s="119" t="s">
        <v>192</v>
      </c>
      <c r="H7346" s="141">
        <f t="shared" si="675"/>
        <v>0</v>
      </c>
      <c r="M7346" s="190">
        <f t="shared" si="676"/>
        <v>1</v>
      </c>
      <c r="N7346" s="190" t="str">
        <f t="shared" si="674"/>
        <v>JANEIRO</v>
      </c>
    </row>
    <row r="7347" spans="4:14" x14ac:dyDescent="0.25">
      <c r="D7347" s="119" t="s">
        <v>192</v>
      </c>
      <c r="H7347" s="141">
        <f t="shared" si="675"/>
        <v>0</v>
      </c>
      <c r="M7347" s="190">
        <f t="shared" si="676"/>
        <v>1</v>
      </c>
      <c r="N7347" s="190" t="str">
        <f t="shared" si="674"/>
        <v>JANEIRO</v>
      </c>
    </row>
    <row r="7348" spans="4:14" x14ac:dyDescent="0.25">
      <c r="D7348" s="119" t="s">
        <v>192</v>
      </c>
      <c r="H7348" s="141">
        <f t="shared" si="675"/>
        <v>0</v>
      </c>
      <c r="M7348" s="190">
        <f t="shared" si="676"/>
        <v>1</v>
      </c>
      <c r="N7348" s="190" t="str">
        <f t="shared" si="674"/>
        <v>JANEIRO</v>
      </c>
    </row>
    <row r="7349" spans="4:14" x14ac:dyDescent="0.25">
      <c r="D7349" s="119" t="s">
        <v>192</v>
      </c>
      <c r="H7349" s="141">
        <f t="shared" si="675"/>
        <v>0</v>
      </c>
      <c r="M7349" s="190">
        <f t="shared" si="676"/>
        <v>1</v>
      </c>
      <c r="N7349" s="190" t="str">
        <f t="shared" si="674"/>
        <v>JANEIRO</v>
      </c>
    </row>
    <row r="7350" spans="4:14" x14ac:dyDescent="0.25">
      <c r="D7350" s="119" t="s">
        <v>192</v>
      </c>
      <c r="H7350" s="141">
        <f t="shared" si="675"/>
        <v>0</v>
      </c>
      <c r="M7350" s="190">
        <f t="shared" si="676"/>
        <v>1</v>
      </c>
      <c r="N7350" s="190" t="str">
        <f t="shared" si="674"/>
        <v>JANEIRO</v>
      </c>
    </row>
    <row r="7351" spans="4:14" x14ac:dyDescent="0.25">
      <c r="D7351" s="119" t="s">
        <v>192</v>
      </c>
      <c r="H7351" s="141">
        <f t="shared" si="675"/>
        <v>0</v>
      </c>
      <c r="M7351" s="190">
        <f t="shared" si="676"/>
        <v>1</v>
      </c>
      <c r="N7351" s="190" t="str">
        <f t="shared" si="674"/>
        <v>JANEIRO</v>
      </c>
    </row>
    <row r="7352" spans="4:14" x14ac:dyDescent="0.25">
      <c r="D7352" s="119" t="s">
        <v>192</v>
      </c>
      <c r="H7352" s="141">
        <f t="shared" si="675"/>
        <v>0</v>
      </c>
      <c r="M7352" s="190">
        <f t="shared" si="676"/>
        <v>1</v>
      </c>
      <c r="N7352" s="190" t="str">
        <f t="shared" si="674"/>
        <v>JANEIRO</v>
      </c>
    </row>
    <row r="7353" spans="4:14" x14ac:dyDescent="0.25">
      <c r="D7353" s="119" t="s">
        <v>192</v>
      </c>
      <c r="H7353" s="141">
        <f t="shared" si="675"/>
        <v>0</v>
      </c>
      <c r="M7353" s="190">
        <f t="shared" si="676"/>
        <v>1</v>
      </c>
      <c r="N7353" s="190" t="str">
        <f t="shared" si="674"/>
        <v>JANEIRO</v>
      </c>
    </row>
    <row r="7354" spans="4:14" x14ac:dyDescent="0.25">
      <c r="D7354" s="119" t="s">
        <v>192</v>
      </c>
      <c r="H7354" s="141">
        <f t="shared" si="675"/>
        <v>0</v>
      </c>
      <c r="M7354" s="190">
        <f t="shared" si="676"/>
        <v>1</v>
      </c>
      <c r="N7354" s="190" t="str">
        <f t="shared" si="674"/>
        <v>JANEIRO</v>
      </c>
    </row>
    <row r="7355" spans="4:14" x14ac:dyDescent="0.25">
      <c r="D7355" s="119" t="s">
        <v>192</v>
      </c>
      <c r="H7355" s="141">
        <f t="shared" si="675"/>
        <v>0</v>
      </c>
      <c r="M7355" s="190">
        <f t="shared" si="676"/>
        <v>1</v>
      </c>
      <c r="N7355" s="190" t="str">
        <f t="shared" si="674"/>
        <v>JANEIRO</v>
      </c>
    </row>
    <row r="7356" spans="4:14" x14ac:dyDescent="0.25">
      <c r="D7356" s="119" t="s">
        <v>192</v>
      </c>
      <c r="H7356" s="141">
        <f t="shared" si="675"/>
        <v>0</v>
      </c>
      <c r="M7356" s="190">
        <f t="shared" si="676"/>
        <v>1</v>
      </c>
      <c r="N7356" s="190" t="str">
        <f t="shared" si="674"/>
        <v>JANEIRO</v>
      </c>
    </row>
    <row r="7357" spans="4:14" x14ac:dyDescent="0.25">
      <c r="D7357" s="119" t="s">
        <v>192</v>
      </c>
      <c r="H7357" s="141">
        <f t="shared" si="675"/>
        <v>0</v>
      </c>
      <c r="M7357" s="190">
        <f t="shared" si="676"/>
        <v>1</v>
      </c>
      <c r="N7357" s="190" t="str">
        <f t="shared" si="674"/>
        <v>JANEIRO</v>
      </c>
    </row>
    <row r="7358" spans="4:14" x14ac:dyDescent="0.25">
      <c r="D7358" s="119" t="s">
        <v>192</v>
      </c>
      <c r="H7358" s="141">
        <f t="shared" si="675"/>
        <v>0</v>
      </c>
      <c r="M7358" s="190">
        <f t="shared" si="676"/>
        <v>1</v>
      </c>
      <c r="N7358" s="190" t="str">
        <f t="shared" si="674"/>
        <v>JANEIRO</v>
      </c>
    </row>
    <row r="7359" spans="4:14" x14ac:dyDescent="0.25">
      <c r="D7359" s="119" t="s">
        <v>192</v>
      </c>
      <c r="H7359" s="141">
        <f t="shared" si="675"/>
        <v>0</v>
      </c>
      <c r="M7359" s="190">
        <f t="shared" si="676"/>
        <v>1</v>
      </c>
      <c r="N7359" s="190" t="str">
        <f t="shared" si="674"/>
        <v>JANEIRO</v>
      </c>
    </row>
    <row r="7360" spans="4:14" x14ac:dyDescent="0.25">
      <c r="D7360" s="119" t="s">
        <v>192</v>
      </c>
      <c r="H7360" s="141">
        <f t="shared" si="675"/>
        <v>0</v>
      </c>
      <c r="M7360" s="190">
        <f t="shared" si="676"/>
        <v>1</v>
      </c>
      <c r="N7360" s="190" t="str">
        <f t="shared" si="674"/>
        <v>JANEIRO</v>
      </c>
    </row>
    <row r="7361" spans="4:14" x14ac:dyDescent="0.25">
      <c r="D7361" s="119" t="s">
        <v>192</v>
      </c>
      <c r="H7361" s="141">
        <f t="shared" si="675"/>
        <v>0</v>
      </c>
      <c r="M7361" s="190">
        <f t="shared" si="676"/>
        <v>1</v>
      </c>
      <c r="N7361" s="190" t="str">
        <f t="shared" si="674"/>
        <v>JANEIRO</v>
      </c>
    </row>
    <row r="7362" spans="4:14" x14ac:dyDescent="0.25">
      <c r="D7362" s="119" t="s">
        <v>192</v>
      </c>
      <c r="H7362" s="141">
        <f t="shared" si="675"/>
        <v>0</v>
      </c>
      <c r="M7362" s="190">
        <f t="shared" si="676"/>
        <v>1</v>
      </c>
      <c r="N7362" s="190" t="str">
        <f t="shared" si="674"/>
        <v>JANEIRO</v>
      </c>
    </row>
    <row r="7363" spans="4:14" x14ac:dyDescent="0.25">
      <c r="D7363" s="119" t="s">
        <v>192</v>
      </c>
      <c r="H7363" s="141">
        <f t="shared" si="675"/>
        <v>0</v>
      </c>
      <c r="M7363" s="190">
        <f t="shared" si="676"/>
        <v>1</v>
      </c>
      <c r="N7363" s="190" t="str">
        <f t="shared" si="674"/>
        <v>JANEIRO</v>
      </c>
    </row>
    <row r="7364" spans="4:14" x14ac:dyDescent="0.25">
      <c r="D7364" s="119" t="s">
        <v>192</v>
      </c>
      <c r="H7364" s="141">
        <f t="shared" si="675"/>
        <v>0</v>
      </c>
      <c r="M7364" s="190">
        <f t="shared" si="676"/>
        <v>1</v>
      </c>
      <c r="N7364" s="190" t="str">
        <f t="shared" si="674"/>
        <v>JANEIRO</v>
      </c>
    </row>
    <row r="7365" spans="4:14" x14ac:dyDescent="0.25">
      <c r="D7365" s="119" t="s">
        <v>192</v>
      </c>
      <c r="H7365" s="141">
        <f t="shared" si="675"/>
        <v>0</v>
      </c>
      <c r="M7365" s="190">
        <f t="shared" si="676"/>
        <v>1</v>
      </c>
      <c r="N7365" s="190" t="str">
        <f t="shared" ref="N7365:N7428" si="677">IF(M7365=1,"JANEIRO",IF(M7365=2,"FEVEREIRO",IF(M7365=3,"MARÇO",IF(M7365=4,"ABRIL",IF(M7365=5,"MAIO",IF(M7365=6,"JUNHO",IF(M7365=7,"JULHO",IF(M7365=8,"AGOSTO",IF(M7365=9,"SETEMBRO",IF(M7365=10,"OUTUBRO",IF(M7365=11,"NOVEMBRO",IF(M7365=12,"DEZEMBRO",""))))))))))))</f>
        <v>JANEIRO</v>
      </c>
    </row>
    <row r="7366" spans="4:14" x14ac:dyDescent="0.25">
      <c r="D7366" s="119" t="s">
        <v>192</v>
      </c>
      <c r="H7366" s="141">
        <f t="shared" ref="H7366:H7429" si="678">IF(OR(I7366="",I7366=0),G7366,I7366)</f>
        <v>0</v>
      </c>
      <c r="M7366" s="190">
        <f t="shared" ref="M7366:M7429" si="679">IFERROR(MONTH(O7366),"")</f>
        <v>1</v>
      </c>
      <c r="N7366" s="190" t="str">
        <f t="shared" si="677"/>
        <v>JANEIRO</v>
      </c>
    </row>
    <row r="7367" spans="4:14" x14ac:dyDescent="0.25">
      <c r="D7367" s="119" t="s">
        <v>192</v>
      </c>
      <c r="H7367" s="141">
        <f t="shared" si="678"/>
        <v>0</v>
      </c>
      <c r="M7367" s="190">
        <f t="shared" si="679"/>
        <v>1</v>
      </c>
      <c r="N7367" s="190" t="str">
        <f t="shared" si="677"/>
        <v>JANEIRO</v>
      </c>
    </row>
    <row r="7368" spans="4:14" x14ac:dyDescent="0.25">
      <c r="D7368" s="119" t="s">
        <v>192</v>
      </c>
      <c r="H7368" s="141">
        <f t="shared" si="678"/>
        <v>0</v>
      </c>
      <c r="M7368" s="190">
        <f t="shared" si="679"/>
        <v>1</v>
      </c>
      <c r="N7368" s="190" t="str">
        <f t="shared" si="677"/>
        <v>JANEIRO</v>
      </c>
    </row>
    <row r="7369" spans="4:14" x14ac:dyDescent="0.25">
      <c r="D7369" s="119" t="s">
        <v>192</v>
      </c>
      <c r="H7369" s="141">
        <f t="shared" si="678"/>
        <v>0</v>
      </c>
      <c r="M7369" s="190">
        <f t="shared" si="679"/>
        <v>1</v>
      </c>
      <c r="N7369" s="190" t="str">
        <f t="shared" si="677"/>
        <v>JANEIRO</v>
      </c>
    </row>
    <row r="7370" spans="4:14" x14ac:dyDescent="0.25">
      <c r="D7370" s="119" t="s">
        <v>192</v>
      </c>
      <c r="H7370" s="141">
        <f t="shared" si="678"/>
        <v>0</v>
      </c>
      <c r="M7370" s="190">
        <f t="shared" si="679"/>
        <v>1</v>
      </c>
      <c r="N7370" s="190" t="str">
        <f t="shared" si="677"/>
        <v>JANEIRO</v>
      </c>
    </row>
    <row r="7371" spans="4:14" x14ac:dyDescent="0.25">
      <c r="D7371" s="119" t="s">
        <v>192</v>
      </c>
      <c r="H7371" s="141">
        <f t="shared" si="678"/>
        <v>0</v>
      </c>
      <c r="M7371" s="190">
        <f t="shared" si="679"/>
        <v>1</v>
      </c>
      <c r="N7371" s="190" t="str">
        <f t="shared" si="677"/>
        <v>JANEIRO</v>
      </c>
    </row>
    <row r="7372" spans="4:14" x14ac:dyDescent="0.25">
      <c r="D7372" s="119" t="s">
        <v>192</v>
      </c>
      <c r="H7372" s="141">
        <f t="shared" si="678"/>
        <v>0</v>
      </c>
      <c r="M7372" s="190">
        <f t="shared" si="679"/>
        <v>1</v>
      </c>
      <c r="N7372" s="190" t="str">
        <f t="shared" si="677"/>
        <v>JANEIRO</v>
      </c>
    </row>
    <row r="7373" spans="4:14" x14ac:dyDescent="0.25">
      <c r="D7373" s="119" t="s">
        <v>192</v>
      </c>
      <c r="H7373" s="141">
        <f t="shared" si="678"/>
        <v>0</v>
      </c>
      <c r="M7373" s="190">
        <f t="shared" si="679"/>
        <v>1</v>
      </c>
      <c r="N7373" s="190" t="str">
        <f t="shared" si="677"/>
        <v>JANEIRO</v>
      </c>
    </row>
    <row r="7374" spans="4:14" x14ac:dyDescent="0.25">
      <c r="D7374" s="119" t="s">
        <v>192</v>
      </c>
      <c r="H7374" s="141">
        <f t="shared" si="678"/>
        <v>0</v>
      </c>
      <c r="M7374" s="190">
        <f t="shared" si="679"/>
        <v>1</v>
      </c>
      <c r="N7374" s="190" t="str">
        <f t="shared" si="677"/>
        <v>JANEIRO</v>
      </c>
    </row>
    <row r="7375" spans="4:14" x14ac:dyDescent="0.25">
      <c r="D7375" s="119" t="s">
        <v>192</v>
      </c>
      <c r="H7375" s="141">
        <f t="shared" si="678"/>
        <v>0</v>
      </c>
      <c r="M7375" s="190">
        <f t="shared" si="679"/>
        <v>1</v>
      </c>
      <c r="N7375" s="190" t="str">
        <f t="shared" si="677"/>
        <v>JANEIRO</v>
      </c>
    </row>
    <row r="7376" spans="4:14" x14ac:dyDescent="0.25">
      <c r="D7376" s="119" t="s">
        <v>192</v>
      </c>
      <c r="H7376" s="141">
        <f t="shared" si="678"/>
        <v>0</v>
      </c>
      <c r="M7376" s="190">
        <f t="shared" si="679"/>
        <v>1</v>
      </c>
      <c r="N7376" s="190" t="str">
        <f t="shared" si="677"/>
        <v>JANEIRO</v>
      </c>
    </row>
    <row r="7377" spans="4:14" x14ac:dyDescent="0.25">
      <c r="D7377" s="119" t="s">
        <v>192</v>
      </c>
      <c r="H7377" s="141">
        <f t="shared" si="678"/>
        <v>0</v>
      </c>
      <c r="M7377" s="190">
        <f t="shared" si="679"/>
        <v>1</v>
      </c>
      <c r="N7377" s="190" t="str">
        <f t="shared" si="677"/>
        <v>JANEIRO</v>
      </c>
    </row>
    <row r="7378" spans="4:14" x14ac:dyDescent="0.25">
      <c r="D7378" s="119" t="s">
        <v>192</v>
      </c>
      <c r="H7378" s="141">
        <f t="shared" si="678"/>
        <v>0</v>
      </c>
      <c r="M7378" s="190">
        <f t="shared" si="679"/>
        <v>1</v>
      </c>
      <c r="N7378" s="190" t="str">
        <f t="shared" si="677"/>
        <v>JANEIRO</v>
      </c>
    </row>
    <row r="7379" spans="4:14" x14ac:dyDescent="0.25">
      <c r="D7379" s="119" t="s">
        <v>192</v>
      </c>
      <c r="H7379" s="141">
        <f t="shared" si="678"/>
        <v>0</v>
      </c>
      <c r="M7379" s="190">
        <f t="shared" si="679"/>
        <v>1</v>
      </c>
      <c r="N7379" s="190" t="str">
        <f t="shared" si="677"/>
        <v>JANEIRO</v>
      </c>
    </row>
    <row r="7380" spans="4:14" x14ac:dyDescent="0.25">
      <c r="D7380" s="119" t="s">
        <v>192</v>
      </c>
      <c r="H7380" s="141">
        <f t="shared" si="678"/>
        <v>0</v>
      </c>
      <c r="M7380" s="190">
        <f t="shared" si="679"/>
        <v>1</v>
      </c>
      <c r="N7380" s="190" t="str">
        <f t="shared" si="677"/>
        <v>JANEIRO</v>
      </c>
    </row>
    <row r="7381" spans="4:14" x14ac:dyDescent="0.25">
      <c r="D7381" s="119" t="s">
        <v>192</v>
      </c>
      <c r="H7381" s="141">
        <f t="shared" si="678"/>
        <v>0</v>
      </c>
      <c r="M7381" s="190">
        <f t="shared" si="679"/>
        <v>1</v>
      </c>
      <c r="N7381" s="190" t="str">
        <f t="shared" si="677"/>
        <v>JANEIRO</v>
      </c>
    </row>
    <row r="7382" spans="4:14" x14ac:dyDescent="0.25">
      <c r="D7382" s="119" t="s">
        <v>192</v>
      </c>
      <c r="H7382" s="141">
        <f t="shared" si="678"/>
        <v>0</v>
      </c>
      <c r="M7382" s="190">
        <f t="shared" si="679"/>
        <v>1</v>
      </c>
      <c r="N7382" s="190" t="str">
        <f t="shared" si="677"/>
        <v>JANEIRO</v>
      </c>
    </row>
    <row r="7383" spans="4:14" x14ac:dyDescent="0.25">
      <c r="D7383" s="119" t="s">
        <v>192</v>
      </c>
      <c r="H7383" s="141">
        <f t="shared" si="678"/>
        <v>0</v>
      </c>
      <c r="M7383" s="190">
        <f t="shared" si="679"/>
        <v>1</v>
      </c>
      <c r="N7383" s="190" t="str">
        <f t="shared" si="677"/>
        <v>JANEIRO</v>
      </c>
    </row>
    <row r="7384" spans="4:14" x14ac:dyDescent="0.25">
      <c r="D7384" s="119" t="s">
        <v>192</v>
      </c>
      <c r="H7384" s="141">
        <f t="shared" si="678"/>
        <v>0</v>
      </c>
      <c r="M7384" s="190">
        <f t="shared" si="679"/>
        <v>1</v>
      </c>
      <c r="N7384" s="190" t="str">
        <f t="shared" si="677"/>
        <v>JANEIRO</v>
      </c>
    </row>
    <row r="7385" spans="4:14" x14ac:dyDescent="0.25">
      <c r="D7385" s="119" t="s">
        <v>192</v>
      </c>
      <c r="H7385" s="141">
        <f t="shared" si="678"/>
        <v>0</v>
      </c>
      <c r="M7385" s="190">
        <f t="shared" si="679"/>
        <v>1</v>
      </c>
      <c r="N7385" s="190" t="str">
        <f t="shared" si="677"/>
        <v>JANEIRO</v>
      </c>
    </row>
    <row r="7386" spans="4:14" x14ac:dyDescent="0.25">
      <c r="D7386" s="119" t="s">
        <v>192</v>
      </c>
      <c r="H7386" s="141">
        <f t="shared" si="678"/>
        <v>0</v>
      </c>
      <c r="M7386" s="190">
        <f t="shared" si="679"/>
        <v>1</v>
      </c>
      <c r="N7386" s="190" t="str">
        <f t="shared" si="677"/>
        <v>JANEIRO</v>
      </c>
    </row>
    <row r="7387" spans="4:14" x14ac:dyDescent="0.25">
      <c r="D7387" s="119" t="s">
        <v>192</v>
      </c>
      <c r="H7387" s="141">
        <f t="shared" si="678"/>
        <v>0</v>
      </c>
      <c r="M7387" s="190">
        <f t="shared" si="679"/>
        <v>1</v>
      </c>
      <c r="N7387" s="190" t="str">
        <f t="shared" si="677"/>
        <v>JANEIRO</v>
      </c>
    </row>
    <row r="7388" spans="4:14" x14ac:dyDescent="0.25">
      <c r="D7388" s="119" t="s">
        <v>192</v>
      </c>
      <c r="H7388" s="141">
        <f t="shared" si="678"/>
        <v>0</v>
      </c>
      <c r="M7388" s="190">
        <f t="shared" si="679"/>
        <v>1</v>
      </c>
      <c r="N7388" s="190" t="str">
        <f t="shared" si="677"/>
        <v>JANEIRO</v>
      </c>
    </row>
    <row r="7389" spans="4:14" x14ac:dyDescent="0.25">
      <c r="D7389" s="119" t="s">
        <v>192</v>
      </c>
      <c r="H7389" s="141">
        <f t="shared" si="678"/>
        <v>0</v>
      </c>
      <c r="M7389" s="190">
        <f t="shared" si="679"/>
        <v>1</v>
      </c>
      <c r="N7389" s="190" t="str">
        <f t="shared" si="677"/>
        <v>JANEIRO</v>
      </c>
    </row>
    <row r="7390" spans="4:14" x14ac:dyDescent="0.25">
      <c r="D7390" s="119" t="s">
        <v>192</v>
      </c>
      <c r="H7390" s="141">
        <f t="shared" si="678"/>
        <v>0</v>
      </c>
      <c r="M7390" s="190">
        <f t="shared" si="679"/>
        <v>1</v>
      </c>
      <c r="N7390" s="190" t="str">
        <f t="shared" si="677"/>
        <v>JANEIRO</v>
      </c>
    </row>
    <row r="7391" spans="4:14" x14ac:dyDescent="0.25">
      <c r="D7391" s="119" t="s">
        <v>192</v>
      </c>
      <c r="H7391" s="141">
        <f t="shared" si="678"/>
        <v>0</v>
      </c>
      <c r="M7391" s="190">
        <f t="shared" si="679"/>
        <v>1</v>
      </c>
      <c r="N7391" s="190" t="str">
        <f t="shared" si="677"/>
        <v>JANEIRO</v>
      </c>
    </row>
    <row r="7392" spans="4:14" x14ac:dyDescent="0.25">
      <c r="D7392" s="119" t="s">
        <v>192</v>
      </c>
      <c r="H7392" s="141">
        <f t="shared" si="678"/>
        <v>0</v>
      </c>
      <c r="M7392" s="190">
        <f t="shared" si="679"/>
        <v>1</v>
      </c>
      <c r="N7392" s="190" t="str">
        <f t="shared" si="677"/>
        <v>JANEIRO</v>
      </c>
    </row>
    <row r="7393" spans="4:14" x14ac:dyDescent="0.25">
      <c r="D7393" s="119" t="s">
        <v>192</v>
      </c>
      <c r="H7393" s="141">
        <f t="shared" si="678"/>
        <v>0</v>
      </c>
      <c r="M7393" s="190">
        <f t="shared" si="679"/>
        <v>1</v>
      </c>
      <c r="N7393" s="190" t="str">
        <f t="shared" si="677"/>
        <v>JANEIRO</v>
      </c>
    </row>
    <row r="7394" spans="4:14" x14ac:dyDescent="0.25">
      <c r="D7394" s="119" t="s">
        <v>192</v>
      </c>
      <c r="H7394" s="141">
        <f t="shared" si="678"/>
        <v>0</v>
      </c>
      <c r="M7394" s="190">
        <f t="shared" si="679"/>
        <v>1</v>
      </c>
      <c r="N7394" s="190" t="str">
        <f t="shared" si="677"/>
        <v>JANEIRO</v>
      </c>
    </row>
    <row r="7395" spans="4:14" x14ac:dyDescent="0.25">
      <c r="D7395" s="119" t="s">
        <v>192</v>
      </c>
      <c r="H7395" s="141">
        <f t="shared" si="678"/>
        <v>0</v>
      </c>
      <c r="M7395" s="190">
        <f t="shared" si="679"/>
        <v>1</v>
      </c>
      <c r="N7395" s="190" t="str">
        <f t="shared" si="677"/>
        <v>JANEIRO</v>
      </c>
    </row>
    <row r="7396" spans="4:14" x14ac:dyDescent="0.25">
      <c r="D7396" s="119" t="s">
        <v>192</v>
      </c>
      <c r="H7396" s="141">
        <f t="shared" si="678"/>
        <v>0</v>
      </c>
      <c r="M7396" s="190">
        <f t="shared" si="679"/>
        <v>1</v>
      </c>
      <c r="N7396" s="190" t="str">
        <f t="shared" si="677"/>
        <v>JANEIRO</v>
      </c>
    </row>
    <row r="7397" spans="4:14" x14ac:dyDescent="0.25">
      <c r="D7397" s="119" t="s">
        <v>192</v>
      </c>
      <c r="H7397" s="141">
        <f t="shared" si="678"/>
        <v>0</v>
      </c>
      <c r="M7397" s="190">
        <f t="shared" si="679"/>
        <v>1</v>
      </c>
      <c r="N7397" s="190" t="str">
        <f t="shared" si="677"/>
        <v>JANEIRO</v>
      </c>
    </row>
    <row r="7398" spans="4:14" x14ac:dyDescent="0.25">
      <c r="D7398" s="119" t="s">
        <v>192</v>
      </c>
      <c r="H7398" s="141">
        <f t="shared" si="678"/>
        <v>0</v>
      </c>
      <c r="M7398" s="190">
        <f t="shared" si="679"/>
        <v>1</v>
      </c>
      <c r="N7398" s="190" t="str">
        <f t="shared" si="677"/>
        <v>JANEIRO</v>
      </c>
    </row>
    <row r="7399" spans="4:14" x14ac:dyDescent="0.25">
      <c r="D7399" s="119" t="s">
        <v>192</v>
      </c>
      <c r="H7399" s="141">
        <f t="shared" si="678"/>
        <v>0</v>
      </c>
      <c r="M7399" s="190">
        <f t="shared" si="679"/>
        <v>1</v>
      </c>
      <c r="N7399" s="190" t="str">
        <f t="shared" si="677"/>
        <v>JANEIRO</v>
      </c>
    </row>
    <row r="7400" spans="4:14" x14ac:dyDescent="0.25">
      <c r="D7400" s="119" t="s">
        <v>192</v>
      </c>
      <c r="H7400" s="141">
        <f t="shared" si="678"/>
        <v>0</v>
      </c>
      <c r="M7400" s="190">
        <f t="shared" si="679"/>
        <v>1</v>
      </c>
      <c r="N7400" s="190" t="str">
        <f t="shared" si="677"/>
        <v>JANEIRO</v>
      </c>
    </row>
    <row r="7401" spans="4:14" x14ac:dyDescent="0.25">
      <c r="D7401" s="119" t="s">
        <v>192</v>
      </c>
      <c r="H7401" s="141">
        <f t="shared" si="678"/>
        <v>0</v>
      </c>
      <c r="M7401" s="190">
        <f t="shared" si="679"/>
        <v>1</v>
      </c>
      <c r="N7401" s="190" t="str">
        <f t="shared" si="677"/>
        <v>JANEIRO</v>
      </c>
    </row>
    <row r="7402" spans="4:14" x14ac:dyDescent="0.25">
      <c r="D7402" s="119" t="s">
        <v>192</v>
      </c>
      <c r="H7402" s="141">
        <f t="shared" si="678"/>
        <v>0</v>
      </c>
      <c r="M7402" s="190">
        <f t="shared" si="679"/>
        <v>1</v>
      </c>
      <c r="N7402" s="190" t="str">
        <f t="shared" si="677"/>
        <v>JANEIRO</v>
      </c>
    </row>
    <row r="7403" spans="4:14" x14ac:dyDescent="0.25">
      <c r="D7403" s="119" t="s">
        <v>192</v>
      </c>
      <c r="H7403" s="141">
        <f t="shared" si="678"/>
        <v>0</v>
      </c>
      <c r="M7403" s="190">
        <f t="shared" si="679"/>
        <v>1</v>
      </c>
      <c r="N7403" s="190" t="str">
        <f t="shared" si="677"/>
        <v>JANEIRO</v>
      </c>
    </row>
    <row r="7404" spans="4:14" x14ac:dyDescent="0.25">
      <c r="D7404" s="119" t="s">
        <v>192</v>
      </c>
      <c r="H7404" s="141">
        <f t="shared" si="678"/>
        <v>0</v>
      </c>
      <c r="M7404" s="190">
        <f t="shared" si="679"/>
        <v>1</v>
      </c>
      <c r="N7404" s="190" t="str">
        <f t="shared" si="677"/>
        <v>JANEIRO</v>
      </c>
    </row>
    <row r="7405" spans="4:14" x14ac:dyDescent="0.25">
      <c r="D7405" s="119" t="s">
        <v>192</v>
      </c>
      <c r="H7405" s="141">
        <f t="shared" si="678"/>
        <v>0</v>
      </c>
      <c r="M7405" s="190">
        <f t="shared" si="679"/>
        <v>1</v>
      </c>
      <c r="N7405" s="190" t="str">
        <f t="shared" si="677"/>
        <v>JANEIRO</v>
      </c>
    </row>
    <row r="7406" spans="4:14" x14ac:dyDescent="0.25">
      <c r="D7406" s="119" t="s">
        <v>192</v>
      </c>
      <c r="H7406" s="141">
        <f t="shared" si="678"/>
        <v>0</v>
      </c>
      <c r="M7406" s="190">
        <f t="shared" si="679"/>
        <v>1</v>
      </c>
      <c r="N7406" s="190" t="str">
        <f t="shared" si="677"/>
        <v>JANEIRO</v>
      </c>
    </row>
    <row r="7407" spans="4:14" x14ac:dyDescent="0.25">
      <c r="D7407" s="119" t="s">
        <v>192</v>
      </c>
      <c r="H7407" s="141">
        <f t="shared" si="678"/>
        <v>0</v>
      </c>
      <c r="M7407" s="190">
        <f t="shared" si="679"/>
        <v>1</v>
      </c>
      <c r="N7407" s="190" t="str">
        <f t="shared" si="677"/>
        <v>JANEIRO</v>
      </c>
    </row>
    <row r="7408" spans="4:14" x14ac:dyDescent="0.25">
      <c r="D7408" s="119" t="s">
        <v>192</v>
      </c>
      <c r="H7408" s="141">
        <f t="shared" si="678"/>
        <v>0</v>
      </c>
      <c r="M7408" s="190">
        <f t="shared" si="679"/>
        <v>1</v>
      </c>
      <c r="N7408" s="190" t="str">
        <f t="shared" si="677"/>
        <v>JANEIRO</v>
      </c>
    </row>
    <row r="7409" spans="4:14" x14ac:dyDescent="0.25">
      <c r="D7409" s="119" t="s">
        <v>192</v>
      </c>
      <c r="H7409" s="141">
        <f t="shared" si="678"/>
        <v>0</v>
      </c>
      <c r="M7409" s="190">
        <f t="shared" si="679"/>
        <v>1</v>
      </c>
      <c r="N7409" s="190" t="str">
        <f t="shared" si="677"/>
        <v>JANEIRO</v>
      </c>
    </row>
    <row r="7410" spans="4:14" x14ac:dyDescent="0.25">
      <c r="D7410" s="119" t="s">
        <v>192</v>
      </c>
      <c r="H7410" s="141">
        <f t="shared" si="678"/>
        <v>0</v>
      </c>
      <c r="M7410" s="190">
        <f t="shared" si="679"/>
        <v>1</v>
      </c>
      <c r="N7410" s="190" t="str">
        <f t="shared" si="677"/>
        <v>JANEIRO</v>
      </c>
    </row>
    <row r="7411" spans="4:14" x14ac:dyDescent="0.25">
      <c r="D7411" s="119" t="s">
        <v>192</v>
      </c>
      <c r="H7411" s="141">
        <f t="shared" si="678"/>
        <v>0</v>
      </c>
      <c r="M7411" s="190">
        <f t="shared" si="679"/>
        <v>1</v>
      </c>
      <c r="N7411" s="190" t="str">
        <f t="shared" si="677"/>
        <v>JANEIRO</v>
      </c>
    </row>
    <row r="7412" spans="4:14" x14ac:dyDescent="0.25">
      <c r="D7412" s="119" t="s">
        <v>192</v>
      </c>
      <c r="H7412" s="141">
        <f t="shared" si="678"/>
        <v>0</v>
      </c>
      <c r="M7412" s="190">
        <f t="shared" si="679"/>
        <v>1</v>
      </c>
      <c r="N7412" s="190" t="str">
        <f t="shared" si="677"/>
        <v>JANEIRO</v>
      </c>
    </row>
    <row r="7413" spans="4:14" x14ac:dyDescent="0.25">
      <c r="D7413" s="119" t="s">
        <v>192</v>
      </c>
      <c r="H7413" s="141">
        <f t="shared" si="678"/>
        <v>0</v>
      </c>
      <c r="M7413" s="190">
        <f t="shared" si="679"/>
        <v>1</v>
      </c>
      <c r="N7413" s="190" t="str">
        <f t="shared" si="677"/>
        <v>JANEIRO</v>
      </c>
    </row>
    <row r="7414" spans="4:14" x14ac:dyDescent="0.25">
      <c r="D7414" s="119" t="s">
        <v>192</v>
      </c>
      <c r="H7414" s="141">
        <f t="shared" si="678"/>
        <v>0</v>
      </c>
      <c r="M7414" s="190">
        <f t="shared" si="679"/>
        <v>1</v>
      </c>
      <c r="N7414" s="190" t="str">
        <f t="shared" si="677"/>
        <v>JANEIRO</v>
      </c>
    </row>
    <row r="7415" spans="4:14" x14ac:dyDescent="0.25">
      <c r="D7415" s="119" t="s">
        <v>192</v>
      </c>
      <c r="H7415" s="141">
        <f t="shared" si="678"/>
        <v>0</v>
      </c>
      <c r="M7415" s="190">
        <f t="shared" si="679"/>
        <v>1</v>
      </c>
      <c r="N7415" s="190" t="str">
        <f t="shared" si="677"/>
        <v>JANEIRO</v>
      </c>
    </row>
    <row r="7416" spans="4:14" x14ac:dyDescent="0.25">
      <c r="D7416" s="119" t="s">
        <v>192</v>
      </c>
      <c r="H7416" s="141">
        <f t="shared" si="678"/>
        <v>0</v>
      </c>
      <c r="M7416" s="190">
        <f t="shared" si="679"/>
        <v>1</v>
      </c>
      <c r="N7416" s="190" t="str">
        <f t="shared" si="677"/>
        <v>JANEIRO</v>
      </c>
    </row>
    <row r="7417" spans="4:14" x14ac:dyDescent="0.25">
      <c r="D7417" s="119" t="s">
        <v>192</v>
      </c>
      <c r="H7417" s="141">
        <f t="shared" si="678"/>
        <v>0</v>
      </c>
      <c r="M7417" s="190">
        <f t="shared" si="679"/>
        <v>1</v>
      </c>
      <c r="N7417" s="190" t="str">
        <f t="shared" si="677"/>
        <v>JANEIRO</v>
      </c>
    </row>
    <row r="7418" spans="4:14" x14ac:dyDescent="0.25">
      <c r="D7418" s="119" t="s">
        <v>192</v>
      </c>
      <c r="H7418" s="141">
        <f t="shared" si="678"/>
        <v>0</v>
      </c>
      <c r="M7418" s="190">
        <f t="shared" si="679"/>
        <v>1</v>
      </c>
      <c r="N7418" s="190" t="str">
        <f t="shared" si="677"/>
        <v>JANEIRO</v>
      </c>
    </row>
    <row r="7419" spans="4:14" x14ac:dyDescent="0.25">
      <c r="D7419" s="119" t="s">
        <v>192</v>
      </c>
      <c r="H7419" s="141">
        <f t="shared" si="678"/>
        <v>0</v>
      </c>
      <c r="M7419" s="190">
        <f t="shared" si="679"/>
        <v>1</v>
      </c>
      <c r="N7419" s="190" t="str">
        <f t="shared" si="677"/>
        <v>JANEIRO</v>
      </c>
    </row>
    <row r="7420" spans="4:14" x14ac:dyDescent="0.25">
      <c r="D7420" s="119" t="s">
        <v>192</v>
      </c>
      <c r="H7420" s="141">
        <f t="shared" si="678"/>
        <v>0</v>
      </c>
      <c r="M7420" s="190">
        <f t="shared" si="679"/>
        <v>1</v>
      </c>
      <c r="N7420" s="190" t="str">
        <f t="shared" si="677"/>
        <v>JANEIRO</v>
      </c>
    </row>
    <row r="7421" spans="4:14" x14ac:dyDescent="0.25">
      <c r="D7421" s="119" t="s">
        <v>192</v>
      </c>
      <c r="H7421" s="141">
        <f t="shared" si="678"/>
        <v>0</v>
      </c>
      <c r="M7421" s="190">
        <f t="shared" si="679"/>
        <v>1</v>
      </c>
      <c r="N7421" s="190" t="str">
        <f t="shared" si="677"/>
        <v>JANEIRO</v>
      </c>
    </row>
    <row r="7422" spans="4:14" x14ac:dyDescent="0.25">
      <c r="D7422" s="119" t="s">
        <v>192</v>
      </c>
      <c r="H7422" s="141">
        <f t="shared" si="678"/>
        <v>0</v>
      </c>
      <c r="M7422" s="190">
        <f t="shared" si="679"/>
        <v>1</v>
      </c>
      <c r="N7422" s="190" t="str">
        <f t="shared" si="677"/>
        <v>JANEIRO</v>
      </c>
    </row>
    <row r="7423" spans="4:14" x14ac:dyDescent="0.25">
      <c r="D7423" s="119" t="s">
        <v>192</v>
      </c>
      <c r="H7423" s="141">
        <f t="shared" si="678"/>
        <v>0</v>
      </c>
      <c r="M7423" s="190">
        <f t="shared" si="679"/>
        <v>1</v>
      </c>
      <c r="N7423" s="190" t="str">
        <f t="shared" si="677"/>
        <v>JANEIRO</v>
      </c>
    </row>
    <row r="7424" spans="4:14" x14ac:dyDescent="0.25">
      <c r="D7424" s="119" t="s">
        <v>192</v>
      </c>
      <c r="H7424" s="141">
        <f t="shared" si="678"/>
        <v>0</v>
      </c>
      <c r="M7424" s="190">
        <f t="shared" si="679"/>
        <v>1</v>
      </c>
      <c r="N7424" s="190" t="str">
        <f t="shared" si="677"/>
        <v>JANEIRO</v>
      </c>
    </row>
    <row r="7425" spans="4:14" x14ac:dyDescent="0.25">
      <c r="D7425" s="119" t="s">
        <v>192</v>
      </c>
      <c r="H7425" s="141">
        <f t="shared" si="678"/>
        <v>0</v>
      </c>
      <c r="M7425" s="190">
        <f t="shared" si="679"/>
        <v>1</v>
      </c>
      <c r="N7425" s="190" t="str">
        <f t="shared" si="677"/>
        <v>JANEIRO</v>
      </c>
    </row>
    <row r="7426" spans="4:14" x14ac:dyDescent="0.25">
      <c r="D7426" s="119" t="s">
        <v>192</v>
      </c>
      <c r="H7426" s="141">
        <f t="shared" si="678"/>
        <v>0</v>
      </c>
      <c r="M7426" s="190">
        <f t="shared" si="679"/>
        <v>1</v>
      </c>
      <c r="N7426" s="190" t="str">
        <f t="shared" si="677"/>
        <v>JANEIRO</v>
      </c>
    </row>
    <row r="7427" spans="4:14" x14ac:dyDescent="0.25">
      <c r="D7427" s="119" t="s">
        <v>192</v>
      </c>
      <c r="H7427" s="141">
        <f t="shared" si="678"/>
        <v>0</v>
      </c>
      <c r="M7427" s="190">
        <f t="shared" si="679"/>
        <v>1</v>
      </c>
      <c r="N7427" s="190" t="str">
        <f t="shared" si="677"/>
        <v>JANEIRO</v>
      </c>
    </row>
    <row r="7428" spans="4:14" x14ac:dyDescent="0.25">
      <c r="D7428" s="119" t="s">
        <v>192</v>
      </c>
      <c r="H7428" s="141">
        <f t="shared" si="678"/>
        <v>0</v>
      </c>
      <c r="M7428" s="190">
        <f t="shared" si="679"/>
        <v>1</v>
      </c>
      <c r="N7428" s="190" t="str">
        <f t="shared" si="677"/>
        <v>JANEIRO</v>
      </c>
    </row>
    <row r="7429" spans="4:14" x14ac:dyDescent="0.25">
      <c r="D7429" s="119" t="s">
        <v>192</v>
      </c>
      <c r="H7429" s="141">
        <f t="shared" si="678"/>
        <v>0</v>
      </c>
      <c r="M7429" s="190">
        <f t="shared" si="679"/>
        <v>1</v>
      </c>
      <c r="N7429" s="190" t="str">
        <f t="shared" ref="N7429:N7492" si="680">IF(M7429=1,"JANEIRO",IF(M7429=2,"FEVEREIRO",IF(M7429=3,"MARÇO",IF(M7429=4,"ABRIL",IF(M7429=5,"MAIO",IF(M7429=6,"JUNHO",IF(M7429=7,"JULHO",IF(M7429=8,"AGOSTO",IF(M7429=9,"SETEMBRO",IF(M7429=10,"OUTUBRO",IF(M7429=11,"NOVEMBRO",IF(M7429=12,"DEZEMBRO",""))))))))))))</f>
        <v>JANEIRO</v>
      </c>
    </row>
    <row r="7430" spans="4:14" x14ac:dyDescent="0.25">
      <c r="D7430" s="119" t="s">
        <v>192</v>
      </c>
      <c r="H7430" s="141">
        <f t="shared" ref="H7430:H7493" si="681">IF(OR(I7430="",I7430=0),G7430,I7430)</f>
        <v>0</v>
      </c>
      <c r="M7430" s="190">
        <f t="shared" ref="M7430:M7493" si="682">IFERROR(MONTH(O7430),"")</f>
        <v>1</v>
      </c>
      <c r="N7430" s="190" t="str">
        <f t="shared" si="680"/>
        <v>JANEIRO</v>
      </c>
    </row>
    <row r="7431" spans="4:14" x14ac:dyDescent="0.25">
      <c r="D7431" s="119" t="s">
        <v>192</v>
      </c>
      <c r="H7431" s="141">
        <f t="shared" si="681"/>
        <v>0</v>
      </c>
      <c r="M7431" s="190">
        <f t="shared" si="682"/>
        <v>1</v>
      </c>
      <c r="N7431" s="190" t="str">
        <f t="shared" si="680"/>
        <v>JANEIRO</v>
      </c>
    </row>
    <row r="7432" spans="4:14" x14ac:dyDescent="0.25">
      <c r="D7432" s="119" t="s">
        <v>192</v>
      </c>
      <c r="H7432" s="141">
        <f t="shared" si="681"/>
        <v>0</v>
      </c>
      <c r="M7432" s="190">
        <f t="shared" si="682"/>
        <v>1</v>
      </c>
      <c r="N7432" s="190" t="str">
        <f t="shared" si="680"/>
        <v>JANEIRO</v>
      </c>
    </row>
    <row r="7433" spans="4:14" x14ac:dyDescent="0.25">
      <c r="D7433" s="119" t="s">
        <v>192</v>
      </c>
      <c r="H7433" s="141">
        <f t="shared" si="681"/>
        <v>0</v>
      </c>
      <c r="M7433" s="190">
        <f t="shared" si="682"/>
        <v>1</v>
      </c>
      <c r="N7433" s="190" t="str">
        <f t="shared" si="680"/>
        <v>JANEIRO</v>
      </c>
    </row>
    <row r="7434" spans="4:14" x14ac:dyDescent="0.25">
      <c r="D7434" s="119" t="s">
        <v>192</v>
      </c>
      <c r="H7434" s="141">
        <f t="shared" si="681"/>
        <v>0</v>
      </c>
      <c r="M7434" s="190">
        <f t="shared" si="682"/>
        <v>1</v>
      </c>
      <c r="N7434" s="190" t="str">
        <f t="shared" si="680"/>
        <v>JANEIRO</v>
      </c>
    </row>
    <row r="7435" spans="4:14" x14ac:dyDescent="0.25">
      <c r="D7435" s="119" t="s">
        <v>192</v>
      </c>
      <c r="H7435" s="141">
        <f t="shared" si="681"/>
        <v>0</v>
      </c>
      <c r="M7435" s="190">
        <f t="shared" si="682"/>
        <v>1</v>
      </c>
      <c r="N7435" s="190" t="str">
        <f t="shared" si="680"/>
        <v>JANEIRO</v>
      </c>
    </row>
    <row r="7436" spans="4:14" x14ac:dyDescent="0.25">
      <c r="D7436" s="119" t="s">
        <v>192</v>
      </c>
      <c r="H7436" s="141">
        <f t="shared" si="681"/>
        <v>0</v>
      </c>
      <c r="M7436" s="190">
        <f t="shared" si="682"/>
        <v>1</v>
      </c>
      <c r="N7436" s="190" t="str">
        <f t="shared" si="680"/>
        <v>JANEIRO</v>
      </c>
    </row>
    <row r="7437" spans="4:14" x14ac:dyDescent="0.25">
      <c r="D7437" s="119" t="s">
        <v>192</v>
      </c>
      <c r="H7437" s="141">
        <f t="shared" si="681"/>
        <v>0</v>
      </c>
      <c r="M7437" s="190">
        <f t="shared" si="682"/>
        <v>1</v>
      </c>
      <c r="N7437" s="190" t="str">
        <f t="shared" si="680"/>
        <v>JANEIRO</v>
      </c>
    </row>
    <row r="7438" spans="4:14" x14ac:dyDescent="0.25">
      <c r="D7438" s="119" t="s">
        <v>192</v>
      </c>
      <c r="H7438" s="141">
        <f t="shared" si="681"/>
        <v>0</v>
      </c>
      <c r="M7438" s="190">
        <f t="shared" si="682"/>
        <v>1</v>
      </c>
      <c r="N7438" s="190" t="str">
        <f t="shared" si="680"/>
        <v>JANEIRO</v>
      </c>
    </row>
    <row r="7439" spans="4:14" x14ac:dyDescent="0.25">
      <c r="D7439" s="119" t="s">
        <v>192</v>
      </c>
      <c r="H7439" s="141">
        <f t="shared" si="681"/>
        <v>0</v>
      </c>
      <c r="M7439" s="190">
        <f t="shared" si="682"/>
        <v>1</v>
      </c>
      <c r="N7439" s="190" t="str">
        <f t="shared" si="680"/>
        <v>JANEIRO</v>
      </c>
    </row>
    <row r="7440" spans="4:14" x14ac:dyDescent="0.25">
      <c r="D7440" s="119" t="s">
        <v>192</v>
      </c>
      <c r="H7440" s="141">
        <f t="shared" si="681"/>
        <v>0</v>
      </c>
      <c r="M7440" s="190">
        <f t="shared" si="682"/>
        <v>1</v>
      </c>
      <c r="N7440" s="190" t="str">
        <f t="shared" si="680"/>
        <v>JANEIRO</v>
      </c>
    </row>
    <row r="7441" spans="4:14" x14ac:dyDescent="0.25">
      <c r="D7441" s="119" t="s">
        <v>192</v>
      </c>
      <c r="H7441" s="141">
        <f t="shared" si="681"/>
        <v>0</v>
      </c>
      <c r="M7441" s="190">
        <f t="shared" si="682"/>
        <v>1</v>
      </c>
      <c r="N7441" s="190" t="str">
        <f t="shared" si="680"/>
        <v>JANEIRO</v>
      </c>
    </row>
    <row r="7442" spans="4:14" x14ac:dyDescent="0.25">
      <c r="D7442" s="119" t="s">
        <v>192</v>
      </c>
      <c r="H7442" s="141">
        <f t="shared" si="681"/>
        <v>0</v>
      </c>
      <c r="M7442" s="190">
        <f t="shared" si="682"/>
        <v>1</v>
      </c>
      <c r="N7442" s="190" t="str">
        <f t="shared" si="680"/>
        <v>JANEIRO</v>
      </c>
    </row>
    <row r="7443" spans="4:14" x14ac:dyDescent="0.25">
      <c r="D7443" s="119" t="s">
        <v>192</v>
      </c>
      <c r="H7443" s="141">
        <f t="shared" si="681"/>
        <v>0</v>
      </c>
      <c r="M7443" s="190">
        <f t="shared" si="682"/>
        <v>1</v>
      </c>
      <c r="N7443" s="190" t="str">
        <f t="shared" si="680"/>
        <v>JANEIRO</v>
      </c>
    </row>
    <row r="7444" spans="4:14" x14ac:dyDescent="0.25">
      <c r="D7444" s="119" t="s">
        <v>192</v>
      </c>
      <c r="H7444" s="141">
        <f t="shared" si="681"/>
        <v>0</v>
      </c>
      <c r="M7444" s="190">
        <f t="shared" si="682"/>
        <v>1</v>
      </c>
      <c r="N7444" s="190" t="str">
        <f t="shared" si="680"/>
        <v>JANEIRO</v>
      </c>
    </row>
    <row r="7445" spans="4:14" x14ac:dyDescent="0.25">
      <c r="D7445" s="119" t="s">
        <v>192</v>
      </c>
      <c r="H7445" s="141">
        <f t="shared" si="681"/>
        <v>0</v>
      </c>
      <c r="M7445" s="190">
        <f t="shared" si="682"/>
        <v>1</v>
      </c>
      <c r="N7445" s="190" t="str">
        <f t="shared" si="680"/>
        <v>JANEIRO</v>
      </c>
    </row>
    <row r="7446" spans="4:14" x14ac:dyDescent="0.25">
      <c r="D7446" s="119" t="s">
        <v>192</v>
      </c>
      <c r="H7446" s="141">
        <f t="shared" si="681"/>
        <v>0</v>
      </c>
      <c r="M7446" s="190">
        <f t="shared" si="682"/>
        <v>1</v>
      </c>
      <c r="N7446" s="190" t="str">
        <f t="shared" si="680"/>
        <v>JANEIRO</v>
      </c>
    </row>
    <row r="7447" spans="4:14" x14ac:dyDescent="0.25">
      <c r="D7447" s="119" t="s">
        <v>192</v>
      </c>
      <c r="H7447" s="141">
        <f t="shared" si="681"/>
        <v>0</v>
      </c>
      <c r="M7447" s="190">
        <f t="shared" si="682"/>
        <v>1</v>
      </c>
      <c r="N7447" s="190" t="str">
        <f t="shared" si="680"/>
        <v>JANEIRO</v>
      </c>
    </row>
    <row r="7448" spans="4:14" x14ac:dyDescent="0.25">
      <c r="D7448" s="119" t="s">
        <v>192</v>
      </c>
      <c r="H7448" s="141">
        <f t="shared" si="681"/>
        <v>0</v>
      </c>
      <c r="M7448" s="190">
        <f t="shared" si="682"/>
        <v>1</v>
      </c>
      <c r="N7448" s="190" t="str">
        <f t="shared" si="680"/>
        <v>JANEIRO</v>
      </c>
    </row>
    <row r="7449" spans="4:14" x14ac:dyDescent="0.25">
      <c r="D7449" s="119" t="s">
        <v>192</v>
      </c>
      <c r="H7449" s="141">
        <f t="shared" si="681"/>
        <v>0</v>
      </c>
      <c r="M7449" s="190">
        <f t="shared" si="682"/>
        <v>1</v>
      </c>
      <c r="N7449" s="190" t="str">
        <f t="shared" si="680"/>
        <v>JANEIRO</v>
      </c>
    </row>
    <row r="7450" spans="4:14" x14ac:dyDescent="0.25">
      <c r="D7450" s="119" t="s">
        <v>192</v>
      </c>
      <c r="H7450" s="141">
        <f t="shared" si="681"/>
        <v>0</v>
      </c>
      <c r="M7450" s="190">
        <f t="shared" si="682"/>
        <v>1</v>
      </c>
      <c r="N7450" s="190" t="str">
        <f t="shared" si="680"/>
        <v>JANEIRO</v>
      </c>
    </row>
    <row r="7451" spans="4:14" x14ac:dyDescent="0.25">
      <c r="D7451" s="119" t="s">
        <v>192</v>
      </c>
      <c r="H7451" s="141">
        <f t="shared" si="681"/>
        <v>0</v>
      </c>
      <c r="M7451" s="190">
        <f t="shared" si="682"/>
        <v>1</v>
      </c>
      <c r="N7451" s="190" t="str">
        <f t="shared" si="680"/>
        <v>JANEIRO</v>
      </c>
    </row>
    <row r="7452" spans="4:14" x14ac:dyDescent="0.25">
      <c r="D7452" s="119" t="s">
        <v>192</v>
      </c>
      <c r="H7452" s="141">
        <f t="shared" si="681"/>
        <v>0</v>
      </c>
      <c r="M7452" s="190">
        <f t="shared" si="682"/>
        <v>1</v>
      </c>
      <c r="N7452" s="190" t="str">
        <f t="shared" si="680"/>
        <v>JANEIRO</v>
      </c>
    </row>
    <row r="7453" spans="4:14" x14ac:dyDescent="0.25">
      <c r="D7453" s="119" t="s">
        <v>192</v>
      </c>
      <c r="H7453" s="141">
        <f t="shared" si="681"/>
        <v>0</v>
      </c>
      <c r="M7453" s="190">
        <f t="shared" si="682"/>
        <v>1</v>
      </c>
      <c r="N7453" s="190" t="str">
        <f t="shared" si="680"/>
        <v>JANEIRO</v>
      </c>
    </row>
    <row r="7454" spans="4:14" x14ac:dyDescent="0.25">
      <c r="D7454" s="119" t="s">
        <v>192</v>
      </c>
      <c r="H7454" s="141">
        <f t="shared" si="681"/>
        <v>0</v>
      </c>
      <c r="M7454" s="190">
        <f t="shared" si="682"/>
        <v>1</v>
      </c>
      <c r="N7454" s="190" t="str">
        <f t="shared" si="680"/>
        <v>JANEIRO</v>
      </c>
    </row>
    <row r="7455" spans="4:14" x14ac:dyDescent="0.25">
      <c r="D7455" s="119" t="s">
        <v>192</v>
      </c>
      <c r="H7455" s="141">
        <f t="shared" si="681"/>
        <v>0</v>
      </c>
      <c r="M7455" s="190">
        <f t="shared" si="682"/>
        <v>1</v>
      </c>
      <c r="N7455" s="190" t="str">
        <f t="shared" si="680"/>
        <v>JANEIRO</v>
      </c>
    </row>
    <row r="7456" spans="4:14" x14ac:dyDescent="0.25">
      <c r="D7456" s="119" t="s">
        <v>192</v>
      </c>
      <c r="H7456" s="141">
        <f t="shared" si="681"/>
        <v>0</v>
      </c>
      <c r="M7456" s="190">
        <f t="shared" si="682"/>
        <v>1</v>
      </c>
      <c r="N7456" s="190" t="str">
        <f t="shared" si="680"/>
        <v>JANEIRO</v>
      </c>
    </row>
    <row r="7457" spans="4:14" x14ac:dyDescent="0.25">
      <c r="D7457" s="119" t="s">
        <v>192</v>
      </c>
      <c r="H7457" s="141">
        <f t="shared" si="681"/>
        <v>0</v>
      </c>
      <c r="M7457" s="190">
        <f t="shared" si="682"/>
        <v>1</v>
      </c>
      <c r="N7457" s="190" t="str">
        <f t="shared" si="680"/>
        <v>JANEIRO</v>
      </c>
    </row>
    <row r="7458" spans="4:14" x14ac:dyDescent="0.25">
      <c r="D7458" s="119" t="s">
        <v>192</v>
      </c>
      <c r="H7458" s="141">
        <f t="shared" si="681"/>
        <v>0</v>
      </c>
      <c r="M7458" s="190">
        <f t="shared" si="682"/>
        <v>1</v>
      </c>
      <c r="N7458" s="190" t="str">
        <f t="shared" si="680"/>
        <v>JANEIRO</v>
      </c>
    </row>
    <row r="7459" spans="4:14" x14ac:dyDescent="0.25">
      <c r="D7459" s="119" t="s">
        <v>192</v>
      </c>
      <c r="H7459" s="141">
        <f t="shared" si="681"/>
        <v>0</v>
      </c>
      <c r="M7459" s="190">
        <f t="shared" si="682"/>
        <v>1</v>
      </c>
      <c r="N7459" s="190" t="str">
        <f t="shared" si="680"/>
        <v>JANEIRO</v>
      </c>
    </row>
    <row r="7460" spans="4:14" x14ac:dyDescent="0.25">
      <c r="D7460" s="119" t="s">
        <v>192</v>
      </c>
      <c r="H7460" s="141">
        <f t="shared" si="681"/>
        <v>0</v>
      </c>
      <c r="M7460" s="190">
        <f t="shared" si="682"/>
        <v>1</v>
      </c>
      <c r="N7460" s="190" t="str">
        <f t="shared" si="680"/>
        <v>JANEIRO</v>
      </c>
    </row>
    <row r="7461" spans="4:14" x14ac:dyDescent="0.25">
      <c r="D7461" s="119" t="s">
        <v>192</v>
      </c>
      <c r="H7461" s="141">
        <f t="shared" si="681"/>
        <v>0</v>
      </c>
      <c r="M7461" s="190">
        <f t="shared" si="682"/>
        <v>1</v>
      </c>
      <c r="N7461" s="190" t="str">
        <f t="shared" si="680"/>
        <v>JANEIRO</v>
      </c>
    </row>
    <row r="7462" spans="4:14" x14ac:dyDescent="0.25">
      <c r="D7462" s="119" t="s">
        <v>192</v>
      </c>
      <c r="H7462" s="141">
        <f t="shared" si="681"/>
        <v>0</v>
      </c>
      <c r="M7462" s="190">
        <f t="shared" si="682"/>
        <v>1</v>
      </c>
      <c r="N7462" s="190" t="str">
        <f t="shared" si="680"/>
        <v>JANEIRO</v>
      </c>
    </row>
    <row r="7463" spans="4:14" x14ac:dyDescent="0.25">
      <c r="D7463" s="119" t="s">
        <v>192</v>
      </c>
      <c r="H7463" s="141">
        <f t="shared" si="681"/>
        <v>0</v>
      </c>
      <c r="M7463" s="190">
        <f t="shared" si="682"/>
        <v>1</v>
      </c>
      <c r="N7463" s="190" t="str">
        <f t="shared" si="680"/>
        <v>JANEIRO</v>
      </c>
    </row>
    <row r="7464" spans="4:14" x14ac:dyDescent="0.25">
      <c r="D7464" s="119" t="s">
        <v>192</v>
      </c>
      <c r="H7464" s="141">
        <f t="shared" si="681"/>
        <v>0</v>
      </c>
      <c r="M7464" s="190">
        <f t="shared" si="682"/>
        <v>1</v>
      </c>
      <c r="N7464" s="190" t="str">
        <f t="shared" si="680"/>
        <v>JANEIRO</v>
      </c>
    </row>
    <row r="7465" spans="4:14" x14ac:dyDescent="0.25">
      <c r="D7465" s="119" t="s">
        <v>192</v>
      </c>
      <c r="H7465" s="141">
        <f t="shared" si="681"/>
        <v>0</v>
      </c>
      <c r="M7465" s="190">
        <f t="shared" si="682"/>
        <v>1</v>
      </c>
      <c r="N7465" s="190" t="str">
        <f t="shared" si="680"/>
        <v>JANEIRO</v>
      </c>
    </row>
    <row r="7466" spans="4:14" x14ac:dyDescent="0.25">
      <c r="D7466" s="119" t="s">
        <v>192</v>
      </c>
      <c r="H7466" s="141">
        <f t="shared" si="681"/>
        <v>0</v>
      </c>
      <c r="M7466" s="190">
        <f t="shared" si="682"/>
        <v>1</v>
      </c>
      <c r="N7466" s="190" t="str">
        <f t="shared" si="680"/>
        <v>JANEIRO</v>
      </c>
    </row>
    <row r="7467" spans="4:14" x14ac:dyDescent="0.25">
      <c r="D7467" s="119" t="s">
        <v>192</v>
      </c>
      <c r="H7467" s="141">
        <f t="shared" si="681"/>
        <v>0</v>
      </c>
      <c r="M7467" s="190">
        <f t="shared" si="682"/>
        <v>1</v>
      </c>
      <c r="N7467" s="190" t="str">
        <f t="shared" si="680"/>
        <v>JANEIRO</v>
      </c>
    </row>
    <row r="7468" spans="4:14" x14ac:dyDescent="0.25">
      <c r="D7468" s="119" t="s">
        <v>192</v>
      </c>
      <c r="H7468" s="141">
        <f t="shared" si="681"/>
        <v>0</v>
      </c>
      <c r="M7468" s="190">
        <f t="shared" si="682"/>
        <v>1</v>
      </c>
      <c r="N7468" s="190" t="str">
        <f t="shared" si="680"/>
        <v>JANEIRO</v>
      </c>
    </row>
    <row r="7469" spans="4:14" x14ac:dyDescent="0.25">
      <c r="D7469" s="119" t="s">
        <v>192</v>
      </c>
      <c r="H7469" s="141">
        <f t="shared" si="681"/>
        <v>0</v>
      </c>
      <c r="M7469" s="190">
        <f t="shared" si="682"/>
        <v>1</v>
      </c>
      <c r="N7469" s="190" t="str">
        <f t="shared" si="680"/>
        <v>JANEIRO</v>
      </c>
    </row>
    <row r="7470" spans="4:14" x14ac:dyDescent="0.25">
      <c r="D7470" s="119" t="s">
        <v>192</v>
      </c>
      <c r="H7470" s="141">
        <f t="shared" si="681"/>
        <v>0</v>
      </c>
      <c r="M7470" s="190">
        <f t="shared" si="682"/>
        <v>1</v>
      </c>
      <c r="N7470" s="190" t="str">
        <f t="shared" si="680"/>
        <v>JANEIRO</v>
      </c>
    </row>
    <row r="7471" spans="4:14" x14ac:dyDescent="0.25">
      <c r="D7471" s="119" t="s">
        <v>192</v>
      </c>
      <c r="H7471" s="141">
        <f t="shared" si="681"/>
        <v>0</v>
      </c>
      <c r="M7471" s="190">
        <f t="shared" si="682"/>
        <v>1</v>
      </c>
      <c r="N7471" s="190" t="str">
        <f t="shared" si="680"/>
        <v>JANEIRO</v>
      </c>
    </row>
    <row r="7472" spans="4:14" x14ac:dyDescent="0.25">
      <c r="D7472" s="119" t="s">
        <v>192</v>
      </c>
      <c r="H7472" s="141">
        <f t="shared" si="681"/>
        <v>0</v>
      </c>
      <c r="M7472" s="190">
        <f t="shared" si="682"/>
        <v>1</v>
      </c>
      <c r="N7472" s="190" t="str">
        <f t="shared" si="680"/>
        <v>JANEIRO</v>
      </c>
    </row>
    <row r="7473" spans="4:14" x14ac:dyDescent="0.25">
      <c r="D7473" s="119" t="s">
        <v>192</v>
      </c>
      <c r="H7473" s="141">
        <f t="shared" si="681"/>
        <v>0</v>
      </c>
      <c r="M7473" s="190">
        <f t="shared" si="682"/>
        <v>1</v>
      </c>
      <c r="N7473" s="190" t="str">
        <f t="shared" si="680"/>
        <v>JANEIRO</v>
      </c>
    </row>
    <row r="7474" spans="4:14" x14ac:dyDescent="0.25">
      <c r="D7474" s="119" t="s">
        <v>192</v>
      </c>
      <c r="H7474" s="141">
        <f t="shared" si="681"/>
        <v>0</v>
      </c>
      <c r="M7474" s="190">
        <f t="shared" si="682"/>
        <v>1</v>
      </c>
      <c r="N7474" s="190" t="str">
        <f t="shared" si="680"/>
        <v>JANEIRO</v>
      </c>
    </row>
    <row r="7475" spans="4:14" x14ac:dyDescent="0.25">
      <c r="D7475" s="119" t="s">
        <v>192</v>
      </c>
      <c r="H7475" s="141">
        <f t="shared" si="681"/>
        <v>0</v>
      </c>
      <c r="M7475" s="190">
        <f t="shared" si="682"/>
        <v>1</v>
      </c>
      <c r="N7475" s="190" t="str">
        <f t="shared" si="680"/>
        <v>JANEIRO</v>
      </c>
    </row>
    <row r="7476" spans="4:14" x14ac:dyDescent="0.25">
      <c r="D7476" s="119" t="s">
        <v>192</v>
      </c>
      <c r="H7476" s="141">
        <f t="shared" si="681"/>
        <v>0</v>
      </c>
      <c r="M7476" s="190">
        <f t="shared" si="682"/>
        <v>1</v>
      </c>
      <c r="N7476" s="190" t="str">
        <f t="shared" si="680"/>
        <v>JANEIRO</v>
      </c>
    </row>
    <row r="7477" spans="4:14" x14ac:dyDescent="0.25">
      <c r="D7477" s="119" t="s">
        <v>192</v>
      </c>
      <c r="H7477" s="141">
        <f t="shared" si="681"/>
        <v>0</v>
      </c>
      <c r="M7477" s="190">
        <f t="shared" si="682"/>
        <v>1</v>
      </c>
      <c r="N7477" s="190" t="str">
        <f t="shared" si="680"/>
        <v>JANEIRO</v>
      </c>
    </row>
    <row r="7478" spans="4:14" x14ac:dyDescent="0.25">
      <c r="D7478" s="119" t="s">
        <v>192</v>
      </c>
      <c r="H7478" s="141">
        <f t="shared" si="681"/>
        <v>0</v>
      </c>
      <c r="M7478" s="190">
        <f t="shared" si="682"/>
        <v>1</v>
      </c>
      <c r="N7478" s="190" t="str">
        <f t="shared" si="680"/>
        <v>JANEIRO</v>
      </c>
    </row>
    <row r="7479" spans="4:14" x14ac:dyDescent="0.25">
      <c r="D7479" s="119" t="s">
        <v>192</v>
      </c>
      <c r="H7479" s="141">
        <f t="shared" si="681"/>
        <v>0</v>
      </c>
      <c r="M7479" s="190">
        <f t="shared" si="682"/>
        <v>1</v>
      </c>
      <c r="N7479" s="190" t="str">
        <f t="shared" si="680"/>
        <v>JANEIRO</v>
      </c>
    </row>
    <row r="7480" spans="4:14" x14ac:dyDescent="0.25">
      <c r="D7480" s="119" t="s">
        <v>192</v>
      </c>
      <c r="H7480" s="141">
        <f t="shared" si="681"/>
        <v>0</v>
      </c>
      <c r="M7480" s="190">
        <f t="shared" si="682"/>
        <v>1</v>
      </c>
      <c r="N7480" s="190" t="str">
        <f t="shared" si="680"/>
        <v>JANEIRO</v>
      </c>
    </row>
    <row r="7481" spans="4:14" x14ac:dyDescent="0.25">
      <c r="D7481" s="119" t="s">
        <v>192</v>
      </c>
      <c r="H7481" s="141">
        <f t="shared" si="681"/>
        <v>0</v>
      </c>
      <c r="M7481" s="190">
        <f t="shared" si="682"/>
        <v>1</v>
      </c>
      <c r="N7481" s="190" t="str">
        <f t="shared" si="680"/>
        <v>JANEIRO</v>
      </c>
    </row>
    <row r="7482" spans="4:14" x14ac:dyDescent="0.25">
      <c r="D7482" s="119" t="s">
        <v>192</v>
      </c>
      <c r="H7482" s="141">
        <f t="shared" si="681"/>
        <v>0</v>
      </c>
      <c r="M7482" s="190">
        <f t="shared" si="682"/>
        <v>1</v>
      </c>
      <c r="N7482" s="190" t="str">
        <f t="shared" si="680"/>
        <v>JANEIRO</v>
      </c>
    </row>
    <row r="7483" spans="4:14" x14ac:dyDescent="0.25">
      <c r="D7483" s="119" t="s">
        <v>192</v>
      </c>
      <c r="H7483" s="141">
        <f t="shared" si="681"/>
        <v>0</v>
      </c>
      <c r="M7483" s="190">
        <f t="shared" si="682"/>
        <v>1</v>
      </c>
      <c r="N7483" s="190" t="str">
        <f t="shared" si="680"/>
        <v>JANEIRO</v>
      </c>
    </row>
    <row r="7484" spans="4:14" x14ac:dyDescent="0.25">
      <c r="D7484" s="119" t="s">
        <v>192</v>
      </c>
      <c r="H7484" s="141">
        <f t="shared" si="681"/>
        <v>0</v>
      </c>
      <c r="M7484" s="190">
        <f t="shared" si="682"/>
        <v>1</v>
      </c>
      <c r="N7484" s="190" t="str">
        <f t="shared" si="680"/>
        <v>JANEIRO</v>
      </c>
    </row>
    <row r="7485" spans="4:14" x14ac:dyDescent="0.25">
      <c r="D7485" s="119" t="s">
        <v>192</v>
      </c>
      <c r="H7485" s="141">
        <f t="shared" si="681"/>
        <v>0</v>
      </c>
      <c r="M7485" s="190">
        <f t="shared" si="682"/>
        <v>1</v>
      </c>
      <c r="N7485" s="190" t="str">
        <f t="shared" si="680"/>
        <v>JANEIRO</v>
      </c>
    </row>
    <row r="7486" spans="4:14" x14ac:dyDescent="0.25">
      <c r="D7486" s="119" t="s">
        <v>192</v>
      </c>
      <c r="H7486" s="141">
        <f t="shared" si="681"/>
        <v>0</v>
      </c>
      <c r="M7486" s="190">
        <f t="shared" si="682"/>
        <v>1</v>
      </c>
      <c r="N7486" s="190" t="str">
        <f t="shared" si="680"/>
        <v>JANEIRO</v>
      </c>
    </row>
    <row r="7487" spans="4:14" x14ac:dyDescent="0.25">
      <c r="D7487" s="119" t="s">
        <v>192</v>
      </c>
      <c r="H7487" s="141">
        <f t="shared" si="681"/>
        <v>0</v>
      </c>
      <c r="M7487" s="190">
        <f t="shared" si="682"/>
        <v>1</v>
      </c>
      <c r="N7487" s="190" t="str">
        <f t="shared" si="680"/>
        <v>JANEIRO</v>
      </c>
    </row>
    <row r="7488" spans="4:14" x14ac:dyDescent="0.25">
      <c r="D7488" s="119" t="s">
        <v>192</v>
      </c>
      <c r="H7488" s="141">
        <f t="shared" si="681"/>
        <v>0</v>
      </c>
      <c r="M7488" s="190">
        <f t="shared" si="682"/>
        <v>1</v>
      </c>
      <c r="N7488" s="190" t="str">
        <f t="shared" si="680"/>
        <v>JANEIRO</v>
      </c>
    </row>
    <row r="7489" spans="4:14" x14ac:dyDescent="0.25">
      <c r="D7489" s="119" t="s">
        <v>192</v>
      </c>
      <c r="H7489" s="141">
        <f t="shared" si="681"/>
        <v>0</v>
      </c>
      <c r="M7489" s="190">
        <f t="shared" si="682"/>
        <v>1</v>
      </c>
      <c r="N7489" s="190" t="str">
        <f t="shared" si="680"/>
        <v>JANEIRO</v>
      </c>
    </row>
    <row r="7490" spans="4:14" x14ac:dyDescent="0.25">
      <c r="D7490" s="119" t="s">
        <v>192</v>
      </c>
      <c r="H7490" s="141">
        <f t="shared" si="681"/>
        <v>0</v>
      </c>
      <c r="M7490" s="190">
        <f t="shared" si="682"/>
        <v>1</v>
      </c>
      <c r="N7490" s="190" t="str">
        <f t="shared" si="680"/>
        <v>JANEIRO</v>
      </c>
    </row>
    <row r="7491" spans="4:14" x14ac:dyDescent="0.25">
      <c r="D7491" s="119" t="s">
        <v>192</v>
      </c>
      <c r="H7491" s="141">
        <f t="shared" si="681"/>
        <v>0</v>
      </c>
      <c r="M7491" s="190">
        <f t="shared" si="682"/>
        <v>1</v>
      </c>
      <c r="N7491" s="190" t="str">
        <f t="shared" si="680"/>
        <v>JANEIRO</v>
      </c>
    </row>
    <row r="7492" spans="4:14" x14ac:dyDescent="0.25">
      <c r="D7492" s="119" t="s">
        <v>192</v>
      </c>
      <c r="H7492" s="141">
        <f t="shared" si="681"/>
        <v>0</v>
      </c>
      <c r="M7492" s="190">
        <f t="shared" si="682"/>
        <v>1</v>
      </c>
      <c r="N7492" s="190" t="str">
        <f t="shared" si="680"/>
        <v>JANEIRO</v>
      </c>
    </row>
    <row r="7493" spans="4:14" x14ac:dyDescent="0.25">
      <c r="D7493" s="119" t="s">
        <v>192</v>
      </c>
      <c r="H7493" s="141">
        <f t="shared" si="681"/>
        <v>0</v>
      </c>
      <c r="M7493" s="190">
        <f t="shared" si="682"/>
        <v>1</v>
      </c>
      <c r="N7493" s="190" t="str">
        <f t="shared" ref="N7493:N7556" si="683">IF(M7493=1,"JANEIRO",IF(M7493=2,"FEVEREIRO",IF(M7493=3,"MARÇO",IF(M7493=4,"ABRIL",IF(M7493=5,"MAIO",IF(M7493=6,"JUNHO",IF(M7493=7,"JULHO",IF(M7493=8,"AGOSTO",IF(M7493=9,"SETEMBRO",IF(M7493=10,"OUTUBRO",IF(M7493=11,"NOVEMBRO",IF(M7493=12,"DEZEMBRO",""))))))))))))</f>
        <v>JANEIRO</v>
      </c>
    </row>
    <row r="7494" spans="4:14" x14ac:dyDescent="0.25">
      <c r="D7494" s="119" t="s">
        <v>192</v>
      </c>
      <c r="H7494" s="141">
        <f t="shared" ref="H7494:H7557" si="684">IF(OR(I7494="",I7494=0),G7494,I7494)</f>
        <v>0</v>
      </c>
      <c r="M7494" s="190">
        <f t="shared" ref="M7494:M7557" si="685">IFERROR(MONTH(O7494),"")</f>
        <v>1</v>
      </c>
      <c r="N7494" s="190" t="str">
        <f t="shared" si="683"/>
        <v>JANEIRO</v>
      </c>
    </row>
    <row r="7495" spans="4:14" x14ac:dyDescent="0.25">
      <c r="D7495" s="119" t="s">
        <v>192</v>
      </c>
      <c r="H7495" s="141">
        <f t="shared" si="684"/>
        <v>0</v>
      </c>
      <c r="M7495" s="190">
        <f t="shared" si="685"/>
        <v>1</v>
      </c>
      <c r="N7495" s="190" t="str">
        <f t="shared" si="683"/>
        <v>JANEIRO</v>
      </c>
    </row>
    <row r="7496" spans="4:14" x14ac:dyDescent="0.25">
      <c r="D7496" s="119" t="s">
        <v>192</v>
      </c>
      <c r="H7496" s="141">
        <f t="shared" si="684"/>
        <v>0</v>
      </c>
      <c r="M7496" s="190">
        <f t="shared" si="685"/>
        <v>1</v>
      </c>
      <c r="N7496" s="190" t="str">
        <f t="shared" si="683"/>
        <v>JANEIRO</v>
      </c>
    </row>
    <row r="7497" spans="4:14" x14ac:dyDescent="0.25">
      <c r="D7497" s="119" t="s">
        <v>192</v>
      </c>
      <c r="H7497" s="141">
        <f t="shared" si="684"/>
        <v>0</v>
      </c>
      <c r="M7497" s="190">
        <f t="shared" si="685"/>
        <v>1</v>
      </c>
      <c r="N7497" s="190" t="str">
        <f t="shared" si="683"/>
        <v>JANEIRO</v>
      </c>
    </row>
    <row r="7498" spans="4:14" x14ac:dyDescent="0.25">
      <c r="D7498" s="119" t="s">
        <v>192</v>
      </c>
      <c r="H7498" s="141">
        <f t="shared" si="684"/>
        <v>0</v>
      </c>
      <c r="M7498" s="190">
        <f t="shared" si="685"/>
        <v>1</v>
      </c>
      <c r="N7498" s="190" t="str">
        <f t="shared" si="683"/>
        <v>JANEIRO</v>
      </c>
    </row>
    <row r="7499" spans="4:14" x14ac:dyDescent="0.25">
      <c r="D7499" s="119" t="s">
        <v>192</v>
      </c>
      <c r="H7499" s="141">
        <f t="shared" si="684"/>
        <v>0</v>
      </c>
      <c r="M7499" s="190">
        <f t="shared" si="685"/>
        <v>1</v>
      </c>
      <c r="N7499" s="190" t="str">
        <f t="shared" si="683"/>
        <v>JANEIRO</v>
      </c>
    </row>
    <row r="7500" spans="4:14" x14ac:dyDescent="0.25">
      <c r="D7500" s="119" t="s">
        <v>192</v>
      </c>
      <c r="H7500" s="141">
        <f t="shared" si="684"/>
        <v>0</v>
      </c>
      <c r="M7500" s="190">
        <f t="shared" si="685"/>
        <v>1</v>
      </c>
      <c r="N7500" s="190" t="str">
        <f t="shared" si="683"/>
        <v>JANEIRO</v>
      </c>
    </row>
    <row r="7501" spans="4:14" x14ac:dyDescent="0.25">
      <c r="D7501" s="119" t="s">
        <v>192</v>
      </c>
      <c r="H7501" s="141">
        <f t="shared" si="684"/>
        <v>0</v>
      </c>
      <c r="M7501" s="190">
        <f t="shared" si="685"/>
        <v>1</v>
      </c>
      <c r="N7501" s="190" t="str">
        <f t="shared" si="683"/>
        <v>JANEIRO</v>
      </c>
    </row>
    <row r="7502" spans="4:14" x14ac:dyDescent="0.25">
      <c r="D7502" s="119" t="s">
        <v>192</v>
      </c>
      <c r="H7502" s="141">
        <f t="shared" si="684"/>
        <v>0</v>
      </c>
      <c r="M7502" s="190">
        <f t="shared" si="685"/>
        <v>1</v>
      </c>
      <c r="N7502" s="190" t="str">
        <f t="shared" si="683"/>
        <v>JANEIRO</v>
      </c>
    </row>
    <row r="7503" spans="4:14" x14ac:dyDescent="0.25">
      <c r="D7503" s="119" t="s">
        <v>192</v>
      </c>
      <c r="H7503" s="141">
        <f t="shared" si="684"/>
        <v>0</v>
      </c>
      <c r="M7503" s="190">
        <f t="shared" si="685"/>
        <v>1</v>
      </c>
      <c r="N7503" s="190" t="str">
        <f t="shared" si="683"/>
        <v>JANEIRO</v>
      </c>
    </row>
    <row r="7504" spans="4:14" x14ac:dyDescent="0.25">
      <c r="D7504" s="119" t="s">
        <v>192</v>
      </c>
      <c r="H7504" s="141">
        <f t="shared" si="684"/>
        <v>0</v>
      </c>
      <c r="M7504" s="190">
        <f t="shared" si="685"/>
        <v>1</v>
      </c>
      <c r="N7504" s="190" t="str">
        <f t="shared" si="683"/>
        <v>JANEIRO</v>
      </c>
    </row>
    <row r="7505" spans="4:14" x14ac:dyDescent="0.25">
      <c r="D7505" s="119" t="s">
        <v>192</v>
      </c>
      <c r="H7505" s="141">
        <f t="shared" si="684"/>
        <v>0</v>
      </c>
      <c r="M7505" s="190">
        <f t="shared" si="685"/>
        <v>1</v>
      </c>
      <c r="N7505" s="190" t="str">
        <f t="shared" si="683"/>
        <v>JANEIRO</v>
      </c>
    </row>
    <row r="7506" spans="4:14" x14ac:dyDescent="0.25">
      <c r="D7506" s="119" t="s">
        <v>192</v>
      </c>
      <c r="H7506" s="141">
        <f t="shared" si="684"/>
        <v>0</v>
      </c>
      <c r="M7506" s="190">
        <f t="shared" si="685"/>
        <v>1</v>
      </c>
      <c r="N7506" s="190" t="str">
        <f t="shared" si="683"/>
        <v>JANEIRO</v>
      </c>
    </row>
    <row r="7507" spans="4:14" x14ac:dyDescent="0.25">
      <c r="D7507" s="119" t="s">
        <v>192</v>
      </c>
      <c r="H7507" s="141">
        <f t="shared" si="684"/>
        <v>0</v>
      </c>
      <c r="M7507" s="190">
        <f t="shared" si="685"/>
        <v>1</v>
      </c>
      <c r="N7507" s="190" t="str">
        <f t="shared" si="683"/>
        <v>JANEIRO</v>
      </c>
    </row>
    <row r="7508" spans="4:14" x14ac:dyDescent="0.25">
      <c r="D7508" s="119" t="s">
        <v>192</v>
      </c>
      <c r="H7508" s="141">
        <f t="shared" si="684"/>
        <v>0</v>
      </c>
      <c r="M7508" s="190">
        <f t="shared" si="685"/>
        <v>1</v>
      </c>
      <c r="N7508" s="190" t="str">
        <f t="shared" si="683"/>
        <v>JANEIRO</v>
      </c>
    </row>
    <row r="7509" spans="4:14" x14ac:dyDescent="0.25">
      <c r="D7509" s="119" t="s">
        <v>192</v>
      </c>
      <c r="H7509" s="141">
        <f t="shared" si="684"/>
        <v>0</v>
      </c>
      <c r="M7509" s="190">
        <f t="shared" si="685"/>
        <v>1</v>
      </c>
      <c r="N7509" s="190" t="str">
        <f t="shared" si="683"/>
        <v>JANEIRO</v>
      </c>
    </row>
    <row r="7510" spans="4:14" x14ac:dyDescent="0.25">
      <c r="D7510" s="119" t="s">
        <v>192</v>
      </c>
      <c r="H7510" s="141">
        <f t="shared" si="684"/>
        <v>0</v>
      </c>
      <c r="M7510" s="190">
        <f t="shared" si="685"/>
        <v>1</v>
      </c>
      <c r="N7510" s="190" t="str">
        <f t="shared" si="683"/>
        <v>JANEIRO</v>
      </c>
    </row>
    <row r="7511" spans="4:14" x14ac:dyDescent="0.25">
      <c r="D7511" s="119" t="s">
        <v>192</v>
      </c>
      <c r="H7511" s="141">
        <f t="shared" si="684"/>
        <v>0</v>
      </c>
      <c r="M7511" s="190">
        <f t="shared" si="685"/>
        <v>1</v>
      </c>
      <c r="N7511" s="190" t="str">
        <f t="shared" si="683"/>
        <v>JANEIRO</v>
      </c>
    </row>
    <row r="7512" spans="4:14" x14ac:dyDescent="0.25">
      <c r="D7512" s="119" t="s">
        <v>192</v>
      </c>
      <c r="H7512" s="141">
        <f t="shared" si="684"/>
        <v>0</v>
      </c>
      <c r="M7512" s="190">
        <f t="shared" si="685"/>
        <v>1</v>
      </c>
      <c r="N7512" s="190" t="str">
        <f t="shared" si="683"/>
        <v>JANEIRO</v>
      </c>
    </row>
    <row r="7513" spans="4:14" x14ac:dyDescent="0.25">
      <c r="D7513" s="119" t="s">
        <v>192</v>
      </c>
      <c r="H7513" s="141">
        <f t="shared" si="684"/>
        <v>0</v>
      </c>
      <c r="M7513" s="190">
        <f t="shared" si="685"/>
        <v>1</v>
      </c>
      <c r="N7513" s="190" t="str">
        <f t="shared" si="683"/>
        <v>JANEIRO</v>
      </c>
    </row>
    <row r="7514" spans="4:14" x14ac:dyDescent="0.25">
      <c r="D7514" s="119" t="s">
        <v>192</v>
      </c>
      <c r="H7514" s="141">
        <f t="shared" si="684"/>
        <v>0</v>
      </c>
      <c r="M7514" s="190">
        <f t="shared" si="685"/>
        <v>1</v>
      </c>
      <c r="N7514" s="190" t="str">
        <f t="shared" si="683"/>
        <v>JANEIRO</v>
      </c>
    </row>
    <row r="7515" spans="4:14" x14ac:dyDescent="0.25">
      <c r="D7515" s="119" t="s">
        <v>192</v>
      </c>
      <c r="H7515" s="141">
        <f t="shared" si="684"/>
        <v>0</v>
      </c>
      <c r="M7515" s="190">
        <f t="shared" si="685"/>
        <v>1</v>
      </c>
      <c r="N7515" s="190" t="str">
        <f t="shared" si="683"/>
        <v>JANEIRO</v>
      </c>
    </row>
    <row r="7516" spans="4:14" x14ac:dyDescent="0.25">
      <c r="D7516" s="119" t="s">
        <v>192</v>
      </c>
      <c r="H7516" s="141">
        <f t="shared" si="684"/>
        <v>0</v>
      </c>
      <c r="M7516" s="190">
        <f t="shared" si="685"/>
        <v>1</v>
      </c>
      <c r="N7516" s="190" t="str">
        <f t="shared" si="683"/>
        <v>JANEIRO</v>
      </c>
    </row>
    <row r="7517" spans="4:14" x14ac:dyDescent="0.25">
      <c r="D7517" s="119" t="s">
        <v>192</v>
      </c>
      <c r="H7517" s="141">
        <f t="shared" si="684"/>
        <v>0</v>
      </c>
      <c r="M7517" s="190">
        <f t="shared" si="685"/>
        <v>1</v>
      </c>
      <c r="N7517" s="190" t="str">
        <f t="shared" si="683"/>
        <v>JANEIRO</v>
      </c>
    </row>
    <row r="7518" spans="4:14" x14ac:dyDescent="0.25">
      <c r="D7518" s="119" t="s">
        <v>192</v>
      </c>
      <c r="H7518" s="141">
        <f t="shared" si="684"/>
        <v>0</v>
      </c>
      <c r="M7518" s="190">
        <f t="shared" si="685"/>
        <v>1</v>
      </c>
      <c r="N7518" s="190" t="str">
        <f t="shared" si="683"/>
        <v>JANEIRO</v>
      </c>
    </row>
    <row r="7519" spans="4:14" x14ac:dyDescent="0.25">
      <c r="D7519" s="119" t="s">
        <v>192</v>
      </c>
      <c r="H7519" s="141">
        <f t="shared" si="684"/>
        <v>0</v>
      </c>
      <c r="M7519" s="190">
        <f t="shared" si="685"/>
        <v>1</v>
      </c>
      <c r="N7519" s="190" t="str">
        <f t="shared" si="683"/>
        <v>JANEIRO</v>
      </c>
    </row>
    <row r="7520" spans="4:14" x14ac:dyDescent="0.25">
      <c r="D7520" s="119" t="s">
        <v>192</v>
      </c>
      <c r="H7520" s="141">
        <f t="shared" si="684"/>
        <v>0</v>
      </c>
      <c r="M7520" s="190">
        <f t="shared" si="685"/>
        <v>1</v>
      </c>
      <c r="N7520" s="190" t="str">
        <f t="shared" si="683"/>
        <v>JANEIRO</v>
      </c>
    </row>
    <row r="7521" spans="4:14" x14ac:dyDescent="0.25">
      <c r="D7521" s="119" t="s">
        <v>192</v>
      </c>
      <c r="H7521" s="141">
        <f t="shared" si="684"/>
        <v>0</v>
      </c>
      <c r="M7521" s="190">
        <f t="shared" si="685"/>
        <v>1</v>
      </c>
      <c r="N7521" s="190" t="str">
        <f t="shared" si="683"/>
        <v>JANEIRO</v>
      </c>
    </row>
    <row r="7522" spans="4:14" x14ac:dyDescent="0.25">
      <c r="D7522" s="119" t="s">
        <v>192</v>
      </c>
      <c r="H7522" s="141">
        <f t="shared" si="684"/>
        <v>0</v>
      </c>
      <c r="M7522" s="190">
        <f t="shared" si="685"/>
        <v>1</v>
      </c>
      <c r="N7522" s="190" t="str">
        <f t="shared" si="683"/>
        <v>JANEIRO</v>
      </c>
    </row>
    <row r="7523" spans="4:14" x14ac:dyDescent="0.25">
      <c r="D7523" s="119" t="s">
        <v>192</v>
      </c>
      <c r="H7523" s="141">
        <f t="shared" si="684"/>
        <v>0</v>
      </c>
      <c r="M7523" s="190">
        <f t="shared" si="685"/>
        <v>1</v>
      </c>
      <c r="N7523" s="190" t="str">
        <f t="shared" si="683"/>
        <v>JANEIRO</v>
      </c>
    </row>
    <row r="7524" spans="4:14" x14ac:dyDescent="0.25">
      <c r="D7524" s="119" t="s">
        <v>192</v>
      </c>
      <c r="H7524" s="141">
        <f t="shared" si="684"/>
        <v>0</v>
      </c>
      <c r="M7524" s="190">
        <f t="shared" si="685"/>
        <v>1</v>
      </c>
      <c r="N7524" s="190" t="str">
        <f t="shared" si="683"/>
        <v>JANEIRO</v>
      </c>
    </row>
    <row r="7525" spans="4:14" x14ac:dyDescent="0.25">
      <c r="D7525" s="119" t="s">
        <v>192</v>
      </c>
      <c r="H7525" s="141">
        <f t="shared" si="684"/>
        <v>0</v>
      </c>
      <c r="M7525" s="190">
        <f t="shared" si="685"/>
        <v>1</v>
      </c>
      <c r="N7525" s="190" t="str">
        <f t="shared" si="683"/>
        <v>JANEIRO</v>
      </c>
    </row>
    <row r="7526" spans="4:14" x14ac:dyDescent="0.25">
      <c r="D7526" s="119" t="s">
        <v>192</v>
      </c>
      <c r="H7526" s="141">
        <f t="shared" si="684"/>
        <v>0</v>
      </c>
      <c r="M7526" s="190">
        <f t="shared" si="685"/>
        <v>1</v>
      </c>
      <c r="N7526" s="190" t="str">
        <f t="shared" si="683"/>
        <v>JANEIRO</v>
      </c>
    </row>
    <row r="7527" spans="4:14" x14ac:dyDescent="0.25">
      <c r="D7527" s="119" t="s">
        <v>192</v>
      </c>
      <c r="H7527" s="141">
        <f t="shared" si="684"/>
        <v>0</v>
      </c>
      <c r="M7527" s="190">
        <f t="shared" si="685"/>
        <v>1</v>
      </c>
      <c r="N7527" s="190" t="str">
        <f t="shared" si="683"/>
        <v>JANEIRO</v>
      </c>
    </row>
    <row r="7528" spans="4:14" x14ac:dyDescent="0.25">
      <c r="D7528" s="119" t="s">
        <v>192</v>
      </c>
      <c r="H7528" s="141">
        <f t="shared" si="684"/>
        <v>0</v>
      </c>
      <c r="M7528" s="190">
        <f t="shared" si="685"/>
        <v>1</v>
      </c>
      <c r="N7528" s="190" t="str">
        <f t="shared" si="683"/>
        <v>JANEIRO</v>
      </c>
    </row>
    <row r="7529" spans="4:14" x14ac:dyDescent="0.25">
      <c r="D7529" s="119" t="s">
        <v>192</v>
      </c>
      <c r="H7529" s="141">
        <f t="shared" si="684"/>
        <v>0</v>
      </c>
      <c r="M7529" s="190">
        <f t="shared" si="685"/>
        <v>1</v>
      </c>
      <c r="N7529" s="190" t="str">
        <f t="shared" si="683"/>
        <v>JANEIRO</v>
      </c>
    </row>
    <row r="7530" spans="4:14" x14ac:dyDescent="0.25">
      <c r="D7530" s="119" t="s">
        <v>192</v>
      </c>
      <c r="H7530" s="141">
        <f t="shared" si="684"/>
        <v>0</v>
      </c>
      <c r="M7530" s="190">
        <f t="shared" si="685"/>
        <v>1</v>
      </c>
      <c r="N7530" s="190" t="str">
        <f t="shared" si="683"/>
        <v>JANEIRO</v>
      </c>
    </row>
    <row r="7531" spans="4:14" x14ac:dyDescent="0.25">
      <c r="D7531" s="119" t="s">
        <v>192</v>
      </c>
      <c r="H7531" s="141">
        <f t="shared" si="684"/>
        <v>0</v>
      </c>
      <c r="M7531" s="190">
        <f t="shared" si="685"/>
        <v>1</v>
      </c>
      <c r="N7531" s="190" t="str">
        <f t="shared" si="683"/>
        <v>JANEIRO</v>
      </c>
    </row>
    <row r="7532" spans="4:14" x14ac:dyDescent="0.25">
      <c r="D7532" s="119" t="s">
        <v>192</v>
      </c>
      <c r="H7532" s="141">
        <f t="shared" si="684"/>
        <v>0</v>
      </c>
      <c r="M7532" s="190">
        <f t="shared" si="685"/>
        <v>1</v>
      </c>
      <c r="N7532" s="190" t="str">
        <f t="shared" si="683"/>
        <v>JANEIRO</v>
      </c>
    </row>
    <row r="7533" spans="4:14" x14ac:dyDescent="0.25">
      <c r="D7533" s="119" t="s">
        <v>192</v>
      </c>
      <c r="H7533" s="141">
        <f t="shared" si="684"/>
        <v>0</v>
      </c>
      <c r="M7533" s="190">
        <f t="shared" si="685"/>
        <v>1</v>
      </c>
      <c r="N7533" s="190" t="str">
        <f t="shared" si="683"/>
        <v>JANEIRO</v>
      </c>
    </row>
    <row r="7534" spans="4:14" x14ac:dyDescent="0.25">
      <c r="D7534" s="119" t="s">
        <v>192</v>
      </c>
      <c r="H7534" s="141">
        <f t="shared" si="684"/>
        <v>0</v>
      </c>
      <c r="M7534" s="190">
        <f t="shared" si="685"/>
        <v>1</v>
      </c>
      <c r="N7534" s="190" t="str">
        <f t="shared" si="683"/>
        <v>JANEIRO</v>
      </c>
    </row>
    <row r="7535" spans="4:14" x14ac:dyDescent="0.25">
      <c r="D7535" s="119" t="s">
        <v>192</v>
      </c>
      <c r="H7535" s="141">
        <f t="shared" si="684"/>
        <v>0</v>
      </c>
      <c r="M7535" s="190">
        <f t="shared" si="685"/>
        <v>1</v>
      </c>
      <c r="N7535" s="190" t="str">
        <f t="shared" si="683"/>
        <v>JANEIRO</v>
      </c>
    </row>
    <row r="7536" spans="4:14" x14ac:dyDescent="0.25">
      <c r="D7536" s="119" t="s">
        <v>192</v>
      </c>
      <c r="H7536" s="141">
        <f t="shared" si="684"/>
        <v>0</v>
      </c>
      <c r="M7536" s="190">
        <f t="shared" si="685"/>
        <v>1</v>
      </c>
      <c r="N7536" s="190" t="str">
        <f t="shared" si="683"/>
        <v>JANEIRO</v>
      </c>
    </row>
    <row r="7537" spans="4:14" x14ac:dyDescent="0.25">
      <c r="D7537" s="119" t="s">
        <v>192</v>
      </c>
      <c r="H7537" s="141">
        <f t="shared" si="684"/>
        <v>0</v>
      </c>
      <c r="M7537" s="190">
        <f t="shared" si="685"/>
        <v>1</v>
      </c>
      <c r="N7537" s="190" t="str">
        <f t="shared" si="683"/>
        <v>JANEIRO</v>
      </c>
    </row>
    <row r="7538" spans="4:14" x14ac:dyDescent="0.25">
      <c r="D7538" s="119" t="s">
        <v>192</v>
      </c>
      <c r="H7538" s="141">
        <f t="shared" si="684"/>
        <v>0</v>
      </c>
      <c r="M7538" s="190">
        <f t="shared" si="685"/>
        <v>1</v>
      </c>
      <c r="N7538" s="190" t="str">
        <f t="shared" si="683"/>
        <v>JANEIRO</v>
      </c>
    </row>
    <row r="7539" spans="4:14" x14ac:dyDescent="0.25">
      <c r="D7539" s="119" t="s">
        <v>192</v>
      </c>
      <c r="H7539" s="141">
        <f t="shared" si="684"/>
        <v>0</v>
      </c>
      <c r="M7539" s="190">
        <f t="shared" si="685"/>
        <v>1</v>
      </c>
      <c r="N7539" s="190" t="str">
        <f t="shared" si="683"/>
        <v>JANEIRO</v>
      </c>
    </row>
    <row r="7540" spans="4:14" x14ac:dyDescent="0.25">
      <c r="D7540" s="119" t="s">
        <v>192</v>
      </c>
      <c r="H7540" s="141">
        <f t="shared" si="684"/>
        <v>0</v>
      </c>
      <c r="M7540" s="190">
        <f t="shared" si="685"/>
        <v>1</v>
      </c>
      <c r="N7540" s="190" t="str">
        <f t="shared" si="683"/>
        <v>JANEIRO</v>
      </c>
    </row>
    <row r="7541" spans="4:14" x14ac:dyDescent="0.25">
      <c r="D7541" s="119" t="s">
        <v>192</v>
      </c>
      <c r="H7541" s="141">
        <f t="shared" si="684"/>
        <v>0</v>
      </c>
      <c r="M7541" s="190">
        <f t="shared" si="685"/>
        <v>1</v>
      </c>
      <c r="N7541" s="190" t="str">
        <f t="shared" si="683"/>
        <v>JANEIRO</v>
      </c>
    </row>
    <row r="7542" spans="4:14" x14ac:dyDescent="0.25">
      <c r="D7542" s="119" t="s">
        <v>192</v>
      </c>
      <c r="H7542" s="141">
        <f t="shared" si="684"/>
        <v>0</v>
      </c>
      <c r="M7542" s="190">
        <f t="shared" si="685"/>
        <v>1</v>
      </c>
      <c r="N7542" s="190" t="str">
        <f t="shared" si="683"/>
        <v>JANEIRO</v>
      </c>
    </row>
    <row r="7543" spans="4:14" x14ac:dyDescent="0.25">
      <c r="D7543" s="119" t="s">
        <v>192</v>
      </c>
      <c r="H7543" s="141">
        <f t="shared" si="684"/>
        <v>0</v>
      </c>
      <c r="M7543" s="190">
        <f t="shared" si="685"/>
        <v>1</v>
      </c>
      <c r="N7543" s="190" t="str">
        <f t="shared" si="683"/>
        <v>JANEIRO</v>
      </c>
    </row>
    <row r="7544" spans="4:14" x14ac:dyDescent="0.25">
      <c r="D7544" s="119" t="s">
        <v>192</v>
      </c>
      <c r="H7544" s="141">
        <f t="shared" si="684"/>
        <v>0</v>
      </c>
      <c r="M7544" s="190">
        <f t="shared" si="685"/>
        <v>1</v>
      </c>
      <c r="N7544" s="190" t="str">
        <f t="shared" si="683"/>
        <v>JANEIRO</v>
      </c>
    </row>
    <row r="7545" spans="4:14" x14ac:dyDescent="0.25">
      <c r="D7545" s="119" t="s">
        <v>192</v>
      </c>
      <c r="H7545" s="141">
        <f t="shared" si="684"/>
        <v>0</v>
      </c>
      <c r="M7545" s="190">
        <f t="shared" si="685"/>
        <v>1</v>
      </c>
      <c r="N7545" s="190" t="str">
        <f t="shared" si="683"/>
        <v>JANEIRO</v>
      </c>
    </row>
    <row r="7546" spans="4:14" x14ac:dyDescent="0.25">
      <c r="D7546" s="119" t="s">
        <v>192</v>
      </c>
      <c r="H7546" s="141">
        <f t="shared" si="684"/>
        <v>0</v>
      </c>
      <c r="M7546" s="190">
        <f t="shared" si="685"/>
        <v>1</v>
      </c>
      <c r="N7546" s="190" t="str">
        <f t="shared" si="683"/>
        <v>JANEIRO</v>
      </c>
    </row>
    <row r="7547" spans="4:14" x14ac:dyDescent="0.25">
      <c r="D7547" s="119" t="s">
        <v>192</v>
      </c>
      <c r="H7547" s="141">
        <f t="shared" si="684"/>
        <v>0</v>
      </c>
      <c r="M7547" s="190">
        <f t="shared" si="685"/>
        <v>1</v>
      </c>
      <c r="N7547" s="190" t="str">
        <f t="shared" si="683"/>
        <v>JANEIRO</v>
      </c>
    </row>
    <row r="7548" spans="4:14" x14ac:dyDescent="0.25">
      <c r="D7548" s="119" t="s">
        <v>192</v>
      </c>
      <c r="H7548" s="141">
        <f t="shared" si="684"/>
        <v>0</v>
      </c>
      <c r="M7548" s="190">
        <f t="shared" si="685"/>
        <v>1</v>
      </c>
      <c r="N7548" s="190" t="str">
        <f t="shared" si="683"/>
        <v>JANEIRO</v>
      </c>
    </row>
    <row r="7549" spans="4:14" x14ac:dyDescent="0.25">
      <c r="D7549" s="119" t="s">
        <v>192</v>
      </c>
      <c r="H7549" s="141">
        <f t="shared" si="684"/>
        <v>0</v>
      </c>
      <c r="M7549" s="190">
        <f t="shared" si="685"/>
        <v>1</v>
      </c>
      <c r="N7549" s="190" t="str">
        <f t="shared" si="683"/>
        <v>JANEIRO</v>
      </c>
    </row>
    <row r="7550" spans="4:14" x14ac:dyDescent="0.25">
      <c r="D7550" s="119" t="s">
        <v>192</v>
      </c>
      <c r="H7550" s="141">
        <f t="shared" si="684"/>
        <v>0</v>
      </c>
      <c r="M7550" s="190">
        <f t="shared" si="685"/>
        <v>1</v>
      </c>
      <c r="N7550" s="190" t="str">
        <f t="shared" si="683"/>
        <v>JANEIRO</v>
      </c>
    </row>
    <row r="7551" spans="4:14" x14ac:dyDescent="0.25">
      <c r="D7551" s="119" t="s">
        <v>192</v>
      </c>
      <c r="H7551" s="141">
        <f t="shared" si="684"/>
        <v>0</v>
      </c>
      <c r="M7551" s="190">
        <f t="shared" si="685"/>
        <v>1</v>
      </c>
      <c r="N7551" s="190" t="str">
        <f t="shared" si="683"/>
        <v>JANEIRO</v>
      </c>
    </row>
    <row r="7552" spans="4:14" x14ac:dyDescent="0.25">
      <c r="D7552" s="119" t="s">
        <v>192</v>
      </c>
      <c r="H7552" s="141">
        <f t="shared" si="684"/>
        <v>0</v>
      </c>
      <c r="M7552" s="190">
        <f t="shared" si="685"/>
        <v>1</v>
      </c>
      <c r="N7552" s="190" t="str">
        <f t="shared" si="683"/>
        <v>JANEIRO</v>
      </c>
    </row>
    <row r="7553" spans="4:14" x14ac:dyDescent="0.25">
      <c r="D7553" s="119" t="s">
        <v>192</v>
      </c>
      <c r="H7553" s="141">
        <f t="shared" si="684"/>
        <v>0</v>
      </c>
      <c r="M7553" s="190">
        <f t="shared" si="685"/>
        <v>1</v>
      </c>
      <c r="N7553" s="190" t="str">
        <f t="shared" si="683"/>
        <v>JANEIRO</v>
      </c>
    </row>
    <row r="7554" spans="4:14" x14ac:dyDescent="0.25">
      <c r="D7554" s="119" t="s">
        <v>192</v>
      </c>
      <c r="H7554" s="141">
        <f t="shared" si="684"/>
        <v>0</v>
      </c>
      <c r="M7554" s="190">
        <f t="shared" si="685"/>
        <v>1</v>
      </c>
      <c r="N7554" s="190" t="str">
        <f t="shared" si="683"/>
        <v>JANEIRO</v>
      </c>
    </row>
    <row r="7555" spans="4:14" x14ac:dyDescent="0.25">
      <c r="D7555" s="119" t="s">
        <v>192</v>
      </c>
      <c r="H7555" s="141">
        <f t="shared" si="684"/>
        <v>0</v>
      </c>
      <c r="M7555" s="190">
        <f t="shared" si="685"/>
        <v>1</v>
      </c>
      <c r="N7555" s="190" t="str">
        <f t="shared" si="683"/>
        <v>JANEIRO</v>
      </c>
    </row>
    <row r="7556" spans="4:14" x14ac:dyDescent="0.25">
      <c r="D7556" s="119" t="s">
        <v>192</v>
      </c>
      <c r="H7556" s="141">
        <f t="shared" si="684"/>
        <v>0</v>
      </c>
      <c r="M7556" s="190">
        <f t="shared" si="685"/>
        <v>1</v>
      </c>
      <c r="N7556" s="190" t="str">
        <f t="shared" si="683"/>
        <v>JANEIRO</v>
      </c>
    </row>
    <row r="7557" spans="4:14" x14ac:dyDescent="0.25">
      <c r="D7557" s="119" t="s">
        <v>192</v>
      </c>
      <c r="H7557" s="141">
        <f t="shared" si="684"/>
        <v>0</v>
      </c>
      <c r="M7557" s="190">
        <f t="shared" si="685"/>
        <v>1</v>
      </c>
      <c r="N7557" s="190" t="str">
        <f t="shared" ref="N7557:N7620" si="686">IF(M7557=1,"JANEIRO",IF(M7557=2,"FEVEREIRO",IF(M7557=3,"MARÇO",IF(M7557=4,"ABRIL",IF(M7557=5,"MAIO",IF(M7557=6,"JUNHO",IF(M7557=7,"JULHO",IF(M7557=8,"AGOSTO",IF(M7557=9,"SETEMBRO",IF(M7557=10,"OUTUBRO",IF(M7557=11,"NOVEMBRO",IF(M7557=12,"DEZEMBRO",""))))))))))))</f>
        <v>JANEIRO</v>
      </c>
    </row>
    <row r="7558" spans="4:14" x14ac:dyDescent="0.25">
      <c r="D7558" s="119" t="s">
        <v>192</v>
      </c>
      <c r="H7558" s="141">
        <f t="shared" ref="H7558:H7621" si="687">IF(OR(I7558="",I7558=0),G7558,I7558)</f>
        <v>0</v>
      </c>
      <c r="M7558" s="190">
        <f t="shared" ref="M7558:M7621" si="688">IFERROR(MONTH(O7558),"")</f>
        <v>1</v>
      </c>
      <c r="N7558" s="190" t="str">
        <f t="shared" si="686"/>
        <v>JANEIRO</v>
      </c>
    </row>
    <row r="7559" spans="4:14" x14ac:dyDescent="0.25">
      <c r="D7559" s="119" t="s">
        <v>192</v>
      </c>
      <c r="H7559" s="141">
        <f t="shared" si="687"/>
        <v>0</v>
      </c>
      <c r="M7559" s="190">
        <f t="shared" si="688"/>
        <v>1</v>
      </c>
      <c r="N7559" s="190" t="str">
        <f t="shared" si="686"/>
        <v>JANEIRO</v>
      </c>
    </row>
    <row r="7560" spans="4:14" x14ac:dyDescent="0.25">
      <c r="D7560" s="119" t="s">
        <v>192</v>
      </c>
      <c r="H7560" s="141">
        <f t="shared" si="687"/>
        <v>0</v>
      </c>
      <c r="M7560" s="190">
        <f t="shared" si="688"/>
        <v>1</v>
      </c>
      <c r="N7560" s="190" t="str">
        <f t="shared" si="686"/>
        <v>JANEIRO</v>
      </c>
    </row>
    <row r="7561" spans="4:14" x14ac:dyDescent="0.25">
      <c r="D7561" s="119" t="s">
        <v>192</v>
      </c>
      <c r="H7561" s="141">
        <f t="shared" si="687"/>
        <v>0</v>
      </c>
      <c r="M7561" s="190">
        <f t="shared" si="688"/>
        <v>1</v>
      </c>
      <c r="N7561" s="190" t="str">
        <f t="shared" si="686"/>
        <v>JANEIRO</v>
      </c>
    </row>
    <row r="7562" spans="4:14" x14ac:dyDescent="0.25">
      <c r="D7562" s="119" t="s">
        <v>192</v>
      </c>
      <c r="H7562" s="141">
        <f t="shared" si="687"/>
        <v>0</v>
      </c>
      <c r="M7562" s="190">
        <f t="shared" si="688"/>
        <v>1</v>
      </c>
      <c r="N7562" s="190" t="str">
        <f t="shared" si="686"/>
        <v>JANEIRO</v>
      </c>
    </row>
    <row r="7563" spans="4:14" x14ac:dyDescent="0.25">
      <c r="D7563" s="119" t="s">
        <v>192</v>
      </c>
      <c r="H7563" s="141">
        <f t="shared" si="687"/>
        <v>0</v>
      </c>
      <c r="M7563" s="190">
        <f t="shared" si="688"/>
        <v>1</v>
      </c>
      <c r="N7563" s="190" t="str">
        <f t="shared" si="686"/>
        <v>JANEIRO</v>
      </c>
    </row>
    <row r="7564" spans="4:14" x14ac:dyDescent="0.25">
      <c r="D7564" s="119" t="s">
        <v>192</v>
      </c>
      <c r="H7564" s="141">
        <f t="shared" si="687"/>
        <v>0</v>
      </c>
      <c r="M7564" s="190">
        <f t="shared" si="688"/>
        <v>1</v>
      </c>
      <c r="N7564" s="190" t="str">
        <f t="shared" si="686"/>
        <v>JANEIRO</v>
      </c>
    </row>
    <row r="7565" spans="4:14" x14ac:dyDescent="0.25">
      <c r="D7565" s="119" t="s">
        <v>192</v>
      </c>
      <c r="H7565" s="141">
        <f t="shared" si="687"/>
        <v>0</v>
      </c>
      <c r="M7565" s="190">
        <f t="shared" si="688"/>
        <v>1</v>
      </c>
      <c r="N7565" s="190" t="str">
        <f t="shared" si="686"/>
        <v>JANEIRO</v>
      </c>
    </row>
    <row r="7566" spans="4:14" x14ac:dyDescent="0.25">
      <c r="D7566" s="119" t="s">
        <v>192</v>
      </c>
      <c r="H7566" s="141">
        <f t="shared" si="687"/>
        <v>0</v>
      </c>
      <c r="M7566" s="190">
        <f t="shared" si="688"/>
        <v>1</v>
      </c>
      <c r="N7566" s="190" t="str">
        <f t="shared" si="686"/>
        <v>JANEIRO</v>
      </c>
    </row>
    <row r="7567" spans="4:14" x14ac:dyDescent="0.25">
      <c r="D7567" s="119" t="s">
        <v>192</v>
      </c>
      <c r="H7567" s="141">
        <f t="shared" si="687"/>
        <v>0</v>
      </c>
      <c r="M7567" s="190">
        <f t="shared" si="688"/>
        <v>1</v>
      </c>
      <c r="N7567" s="190" t="str">
        <f t="shared" si="686"/>
        <v>JANEIRO</v>
      </c>
    </row>
    <row r="7568" spans="4:14" x14ac:dyDescent="0.25">
      <c r="D7568" s="119" t="s">
        <v>192</v>
      </c>
      <c r="H7568" s="141">
        <f t="shared" si="687"/>
        <v>0</v>
      </c>
      <c r="M7568" s="190">
        <f t="shared" si="688"/>
        <v>1</v>
      </c>
      <c r="N7568" s="190" t="str">
        <f t="shared" si="686"/>
        <v>JANEIRO</v>
      </c>
    </row>
    <row r="7569" spans="4:14" x14ac:dyDescent="0.25">
      <c r="D7569" s="119" t="s">
        <v>192</v>
      </c>
      <c r="H7569" s="141">
        <f t="shared" si="687"/>
        <v>0</v>
      </c>
      <c r="M7569" s="190">
        <f t="shared" si="688"/>
        <v>1</v>
      </c>
      <c r="N7569" s="190" t="str">
        <f t="shared" si="686"/>
        <v>JANEIRO</v>
      </c>
    </row>
    <row r="7570" spans="4:14" x14ac:dyDescent="0.25">
      <c r="D7570" s="119" t="s">
        <v>192</v>
      </c>
      <c r="H7570" s="141">
        <f t="shared" si="687"/>
        <v>0</v>
      </c>
      <c r="M7570" s="190">
        <f t="shared" si="688"/>
        <v>1</v>
      </c>
      <c r="N7570" s="190" t="str">
        <f t="shared" si="686"/>
        <v>JANEIRO</v>
      </c>
    </row>
    <row r="7571" spans="4:14" x14ac:dyDescent="0.25">
      <c r="D7571" s="119" t="s">
        <v>192</v>
      </c>
      <c r="H7571" s="141">
        <f t="shared" si="687"/>
        <v>0</v>
      </c>
      <c r="M7571" s="190">
        <f t="shared" si="688"/>
        <v>1</v>
      </c>
      <c r="N7571" s="190" t="str">
        <f t="shared" si="686"/>
        <v>JANEIRO</v>
      </c>
    </row>
    <row r="7572" spans="4:14" x14ac:dyDescent="0.25">
      <c r="D7572" s="119" t="s">
        <v>192</v>
      </c>
      <c r="H7572" s="141">
        <f t="shared" si="687"/>
        <v>0</v>
      </c>
      <c r="M7572" s="190">
        <f t="shared" si="688"/>
        <v>1</v>
      </c>
      <c r="N7572" s="190" t="str">
        <f t="shared" si="686"/>
        <v>JANEIRO</v>
      </c>
    </row>
    <row r="7573" spans="4:14" x14ac:dyDescent="0.25">
      <c r="D7573" s="119" t="s">
        <v>192</v>
      </c>
      <c r="H7573" s="141">
        <f t="shared" si="687"/>
        <v>0</v>
      </c>
      <c r="M7573" s="190">
        <f t="shared" si="688"/>
        <v>1</v>
      </c>
      <c r="N7573" s="190" t="str">
        <f t="shared" si="686"/>
        <v>JANEIRO</v>
      </c>
    </row>
    <row r="7574" spans="4:14" x14ac:dyDescent="0.25">
      <c r="D7574" s="119" t="s">
        <v>192</v>
      </c>
      <c r="H7574" s="141">
        <f t="shared" si="687"/>
        <v>0</v>
      </c>
      <c r="M7574" s="190">
        <f t="shared" si="688"/>
        <v>1</v>
      </c>
      <c r="N7574" s="190" t="str">
        <f t="shared" si="686"/>
        <v>JANEIRO</v>
      </c>
    </row>
    <row r="7575" spans="4:14" x14ac:dyDescent="0.25">
      <c r="D7575" s="119" t="s">
        <v>192</v>
      </c>
      <c r="H7575" s="141">
        <f t="shared" si="687"/>
        <v>0</v>
      </c>
      <c r="M7575" s="190">
        <f t="shared" si="688"/>
        <v>1</v>
      </c>
      <c r="N7575" s="190" t="str">
        <f t="shared" si="686"/>
        <v>JANEIRO</v>
      </c>
    </row>
    <row r="7576" spans="4:14" x14ac:dyDescent="0.25">
      <c r="D7576" s="119" t="s">
        <v>192</v>
      </c>
      <c r="H7576" s="141">
        <f t="shared" si="687"/>
        <v>0</v>
      </c>
      <c r="M7576" s="190">
        <f t="shared" si="688"/>
        <v>1</v>
      </c>
      <c r="N7576" s="190" t="str">
        <f t="shared" si="686"/>
        <v>JANEIRO</v>
      </c>
    </row>
    <row r="7577" spans="4:14" x14ac:dyDescent="0.25">
      <c r="D7577" s="119" t="s">
        <v>192</v>
      </c>
      <c r="H7577" s="141">
        <f t="shared" si="687"/>
        <v>0</v>
      </c>
      <c r="M7577" s="190">
        <f t="shared" si="688"/>
        <v>1</v>
      </c>
      <c r="N7577" s="190" t="str">
        <f t="shared" si="686"/>
        <v>JANEIRO</v>
      </c>
    </row>
    <row r="7578" spans="4:14" x14ac:dyDescent="0.25">
      <c r="D7578" s="119" t="s">
        <v>192</v>
      </c>
      <c r="H7578" s="141">
        <f t="shared" si="687"/>
        <v>0</v>
      </c>
      <c r="M7578" s="190">
        <f t="shared" si="688"/>
        <v>1</v>
      </c>
      <c r="N7578" s="190" t="str">
        <f t="shared" si="686"/>
        <v>JANEIRO</v>
      </c>
    </row>
    <row r="7579" spans="4:14" x14ac:dyDescent="0.25">
      <c r="D7579" s="119" t="s">
        <v>192</v>
      </c>
      <c r="H7579" s="141">
        <f t="shared" si="687"/>
        <v>0</v>
      </c>
      <c r="M7579" s="190">
        <f t="shared" si="688"/>
        <v>1</v>
      </c>
      <c r="N7579" s="190" t="str">
        <f t="shared" si="686"/>
        <v>JANEIRO</v>
      </c>
    </row>
    <row r="7580" spans="4:14" x14ac:dyDescent="0.25">
      <c r="D7580" s="119" t="s">
        <v>192</v>
      </c>
      <c r="H7580" s="141">
        <f t="shared" si="687"/>
        <v>0</v>
      </c>
      <c r="M7580" s="190">
        <f t="shared" si="688"/>
        <v>1</v>
      </c>
      <c r="N7580" s="190" t="str">
        <f t="shared" si="686"/>
        <v>JANEIRO</v>
      </c>
    </row>
    <row r="7581" spans="4:14" x14ac:dyDescent="0.25">
      <c r="D7581" s="119" t="s">
        <v>192</v>
      </c>
      <c r="H7581" s="141">
        <f t="shared" si="687"/>
        <v>0</v>
      </c>
      <c r="M7581" s="190">
        <f t="shared" si="688"/>
        <v>1</v>
      </c>
      <c r="N7581" s="190" t="str">
        <f t="shared" si="686"/>
        <v>JANEIRO</v>
      </c>
    </row>
    <row r="7582" spans="4:14" x14ac:dyDescent="0.25">
      <c r="D7582" s="119" t="s">
        <v>192</v>
      </c>
      <c r="H7582" s="141">
        <f t="shared" si="687"/>
        <v>0</v>
      </c>
      <c r="M7582" s="190">
        <f t="shared" si="688"/>
        <v>1</v>
      </c>
      <c r="N7582" s="190" t="str">
        <f t="shared" si="686"/>
        <v>JANEIRO</v>
      </c>
    </row>
    <row r="7583" spans="4:14" x14ac:dyDescent="0.25">
      <c r="D7583" s="119" t="s">
        <v>192</v>
      </c>
      <c r="H7583" s="141">
        <f t="shared" si="687"/>
        <v>0</v>
      </c>
      <c r="M7583" s="190">
        <f t="shared" si="688"/>
        <v>1</v>
      </c>
      <c r="N7583" s="190" t="str">
        <f t="shared" si="686"/>
        <v>JANEIRO</v>
      </c>
    </row>
    <row r="7584" spans="4:14" x14ac:dyDescent="0.25">
      <c r="D7584" s="119" t="s">
        <v>192</v>
      </c>
      <c r="H7584" s="141">
        <f t="shared" si="687"/>
        <v>0</v>
      </c>
      <c r="M7584" s="190">
        <f t="shared" si="688"/>
        <v>1</v>
      </c>
      <c r="N7584" s="190" t="str">
        <f t="shared" si="686"/>
        <v>JANEIRO</v>
      </c>
    </row>
    <row r="7585" spans="4:14" x14ac:dyDescent="0.25">
      <c r="D7585" s="119" t="s">
        <v>192</v>
      </c>
      <c r="H7585" s="141">
        <f t="shared" si="687"/>
        <v>0</v>
      </c>
      <c r="M7585" s="190">
        <f t="shared" si="688"/>
        <v>1</v>
      </c>
      <c r="N7585" s="190" t="str">
        <f t="shared" si="686"/>
        <v>JANEIRO</v>
      </c>
    </row>
    <row r="7586" spans="4:14" x14ac:dyDescent="0.25">
      <c r="D7586" s="119" t="s">
        <v>192</v>
      </c>
      <c r="H7586" s="141">
        <f t="shared" si="687"/>
        <v>0</v>
      </c>
      <c r="M7586" s="190">
        <f t="shared" si="688"/>
        <v>1</v>
      </c>
      <c r="N7586" s="190" t="str">
        <f t="shared" si="686"/>
        <v>JANEIRO</v>
      </c>
    </row>
    <row r="7587" spans="4:14" x14ac:dyDescent="0.25">
      <c r="D7587" s="119" t="s">
        <v>192</v>
      </c>
      <c r="H7587" s="141">
        <f t="shared" si="687"/>
        <v>0</v>
      </c>
      <c r="M7587" s="190">
        <f t="shared" si="688"/>
        <v>1</v>
      </c>
      <c r="N7587" s="190" t="str">
        <f t="shared" si="686"/>
        <v>JANEIRO</v>
      </c>
    </row>
    <row r="7588" spans="4:14" x14ac:dyDescent="0.25">
      <c r="D7588" s="119" t="s">
        <v>192</v>
      </c>
      <c r="H7588" s="141">
        <f t="shared" si="687"/>
        <v>0</v>
      </c>
      <c r="M7588" s="190">
        <f t="shared" si="688"/>
        <v>1</v>
      </c>
      <c r="N7588" s="190" t="str">
        <f t="shared" si="686"/>
        <v>JANEIRO</v>
      </c>
    </row>
    <row r="7589" spans="4:14" x14ac:dyDescent="0.25">
      <c r="D7589" s="119" t="s">
        <v>192</v>
      </c>
      <c r="H7589" s="141">
        <f t="shared" si="687"/>
        <v>0</v>
      </c>
      <c r="M7589" s="190">
        <f t="shared" si="688"/>
        <v>1</v>
      </c>
      <c r="N7589" s="190" t="str">
        <f t="shared" si="686"/>
        <v>JANEIRO</v>
      </c>
    </row>
    <row r="7590" spans="4:14" x14ac:dyDescent="0.25">
      <c r="D7590" s="119" t="s">
        <v>192</v>
      </c>
      <c r="H7590" s="141">
        <f t="shared" si="687"/>
        <v>0</v>
      </c>
      <c r="M7590" s="190">
        <f t="shared" si="688"/>
        <v>1</v>
      </c>
      <c r="N7590" s="190" t="str">
        <f t="shared" si="686"/>
        <v>JANEIRO</v>
      </c>
    </row>
    <row r="7591" spans="4:14" x14ac:dyDescent="0.25">
      <c r="D7591" s="119" t="s">
        <v>192</v>
      </c>
      <c r="H7591" s="141">
        <f t="shared" si="687"/>
        <v>0</v>
      </c>
      <c r="M7591" s="190">
        <f t="shared" si="688"/>
        <v>1</v>
      </c>
      <c r="N7591" s="190" t="str">
        <f t="shared" si="686"/>
        <v>JANEIRO</v>
      </c>
    </row>
    <row r="7592" spans="4:14" x14ac:dyDescent="0.25">
      <c r="D7592" s="119" t="s">
        <v>192</v>
      </c>
      <c r="H7592" s="141">
        <f t="shared" si="687"/>
        <v>0</v>
      </c>
      <c r="M7592" s="190">
        <f t="shared" si="688"/>
        <v>1</v>
      </c>
      <c r="N7592" s="190" t="str">
        <f t="shared" si="686"/>
        <v>JANEIRO</v>
      </c>
    </row>
    <row r="7593" spans="4:14" x14ac:dyDescent="0.25">
      <c r="D7593" s="119" t="s">
        <v>192</v>
      </c>
      <c r="H7593" s="141">
        <f t="shared" si="687"/>
        <v>0</v>
      </c>
      <c r="M7593" s="190">
        <f t="shared" si="688"/>
        <v>1</v>
      </c>
      <c r="N7593" s="190" t="str">
        <f t="shared" si="686"/>
        <v>JANEIRO</v>
      </c>
    </row>
    <row r="7594" spans="4:14" x14ac:dyDescent="0.25">
      <c r="D7594" s="119" t="s">
        <v>192</v>
      </c>
      <c r="H7594" s="141">
        <f t="shared" si="687"/>
        <v>0</v>
      </c>
      <c r="M7594" s="190">
        <f t="shared" si="688"/>
        <v>1</v>
      </c>
      <c r="N7594" s="190" t="str">
        <f t="shared" si="686"/>
        <v>JANEIRO</v>
      </c>
    </row>
    <row r="7595" spans="4:14" x14ac:dyDescent="0.25">
      <c r="D7595" s="119" t="s">
        <v>192</v>
      </c>
      <c r="H7595" s="141">
        <f t="shared" si="687"/>
        <v>0</v>
      </c>
      <c r="M7595" s="190">
        <f t="shared" si="688"/>
        <v>1</v>
      </c>
      <c r="N7595" s="190" t="str">
        <f t="shared" si="686"/>
        <v>JANEIRO</v>
      </c>
    </row>
    <row r="7596" spans="4:14" x14ac:dyDescent="0.25">
      <c r="D7596" s="119" t="s">
        <v>192</v>
      </c>
      <c r="H7596" s="141">
        <f t="shared" si="687"/>
        <v>0</v>
      </c>
      <c r="M7596" s="190">
        <f t="shared" si="688"/>
        <v>1</v>
      </c>
      <c r="N7596" s="190" t="str">
        <f t="shared" si="686"/>
        <v>JANEIRO</v>
      </c>
    </row>
    <row r="7597" spans="4:14" x14ac:dyDescent="0.25">
      <c r="D7597" s="119" t="s">
        <v>192</v>
      </c>
      <c r="H7597" s="141">
        <f t="shared" si="687"/>
        <v>0</v>
      </c>
      <c r="M7597" s="190">
        <f t="shared" si="688"/>
        <v>1</v>
      </c>
      <c r="N7597" s="190" t="str">
        <f t="shared" si="686"/>
        <v>JANEIRO</v>
      </c>
    </row>
    <row r="7598" spans="4:14" x14ac:dyDescent="0.25">
      <c r="D7598" s="119" t="s">
        <v>192</v>
      </c>
      <c r="H7598" s="141">
        <f t="shared" si="687"/>
        <v>0</v>
      </c>
      <c r="M7598" s="190">
        <f t="shared" si="688"/>
        <v>1</v>
      </c>
      <c r="N7598" s="190" t="str">
        <f t="shared" si="686"/>
        <v>JANEIRO</v>
      </c>
    </row>
    <row r="7599" spans="4:14" x14ac:dyDescent="0.25">
      <c r="D7599" s="119" t="s">
        <v>192</v>
      </c>
      <c r="H7599" s="141">
        <f t="shared" si="687"/>
        <v>0</v>
      </c>
      <c r="M7599" s="190">
        <f t="shared" si="688"/>
        <v>1</v>
      </c>
      <c r="N7599" s="190" t="str">
        <f t="shared" si="686"/>
        <v>JANEIRO</v>
      </c>
    </row>
    <row r="7600" spans="4:14" x14ac:dyDescent="0.25">
      <c r="D7600" s="119" t="s">
        <v>192</v>
      </c>
      <c r="H7600" s="141">
        <f t="shared" si="687"/>
        <v>0</v>
      </c>
      <c r="M7600" s="190">
        <f t="shared" si="688"/>
        <v>1</v>
      </c>
      <c r="N7600" s="190" t="str">
        <f t="shared" si="686"/>
        <v>JANEIRO</v>
      </c>
    </row>
    <row r="7601" spans="4:14" x14ac:dyDescent="0.25">
      <c r="D7601" s="119" t="s">
        <v>192</v>
      </c>
      <c r="H7601" s="141">
        <f t="shared" si="687"/>
        <v>0</v>
      </c>
      <c r="M7601" s="190">
        <f t="shared" si="688"/>
        <v>1</v>
      </c>
      <c r="N7601" s="190" t="str">
        <f t="shared" si="686"/>
        <v>JANEIRO</v>
      </c>
    </row>
    <row r="7602" spans="4:14" x14ac:dyDescent="0.25">
      <c r="D7602" s="119" t="s">
        <v>192</v>
      </c>
      <c r="H7602" s="141">
        <f t="shared" si="687"/>
        <v>0</v>
      </c>
      <c r="M7602" s="190">
        <f t="shared" si="688"/>
        <v>1</v>
      </c>
      <c r="N7602" s="190" t="str">
        <f t="shared" si="686"/>
        <v>JANEIRO</v>
      </c>
    </row>
    <row r="7603" spans="4:14" x14ac:dyDescent="0.25">
      <c r="D7603" s="119" t="s">
        <v>192</v>
      </c>
      <c r="H7603" s="141">
        <f t="shared" si="687"/>
        <v>0</v>
      </c>
      <c r="M7603" s="190">
        <f t="shared" si="688"/>
        <v>1</v>
      </c>
      <c r="N7603" s="190" t="str">
        <f t="shared" si="686"/>
        <v>JANEIRO</v>
      </c>
    </row>
    <row r="7604" spans="4:14" x14ac:dyDescent="0.25">
      <c r="D7604" s="119" t="s">
        <v>192</v>
      </c>
      <c r="H7604" s="141">
        <f t="shared" si="687"/>
        <v>0</v>
      </c>
      <c r="M7604" s="190">
        <f t="shared" si="688"/>
        <v>1</v>
      </c>
      <c r="N7604" s="190" t="str">
        <f t="shared" si="686"/>
        <v>JANEIRO</v>
      </c>
    </row>
    <row r="7605" spans="4:14" x14ac:dyDescent="0.25">
      <c r="D7605" s="119" t="s">
        <v>192</v>
      </c>
      <c r="H7605" s="141">
        <f t="shared" si="687"/>
        <v>0</v>
      </c>
      <c r="M7605" s="190">
        <f t="shared" si="688"/>
        <v>1</v>
      </c>
      <c r="N7605" s="190" t="str">
        <f t="shared" si="686"/>
        <v>JANEIRO</v>
      </c>
    </row>
    <row r="7606" spans="4:14" x14ac:dyDescent="0.25">
      <c r="D7606" s="119" t="s">
        <v>192</v>
      </c>
      <c r="H7606" s="141">
        <f t="shared" si="687"/>
        <v>0</v>
      </c>
      <c r="M7606" s="190">
        <f t="shared" si="688"/>
        <v>1</v>
      </c>
      <c r="N7606" s="190" t="str">
        <f t="shared" si="686"/>
        <v>JANEIRO</v>
      </c>
    </row>
    <row r="7607" spans="4:14" x14ac:dyDescent="0.25">
      <c r="D7607" s="119" t="s">
        <v>192</v>
      </c>
      <c r="H7607" s="141">
        <f t="shared" si="687"/>
        <v>0</v>
      </c>
      <c r="M7607" s="190">
        <f t="shared" si="688"/>
        <v>1</v>
      </c>
      <c r="N7607" s="190" t="str">
        <f t="shared" si="686"/>
        <v>JANEIRO</v>
      </c>
    </row>
    <row r="7608" spans="4:14" x14ac:dyDescent="0.25">
      <c r="D7608" s="119" t="s">
        <v>192</v>
      </c>
      <c r="H7608" s="141">
        <f t="shared" si="687"/>
        <v>0</v>
      </c>
      <c r="M7608" s="190">
        <f t="shared" si="688"/>
        <v>1</v>
      </c>
      <c r="N7608" s="190" t="str">
        <f t="shared" si="686"/>
        <v>JANEIRO</v>
      </c>
    </row>
    <row r="7609" spans="4:14" x14ac:dyDescent="0.25">
      <c r="D7609" s="119" t="s">
        <v>192</v>
      </c>
      <c r="H7609" s="141">
        <f t="shared" si="687"/>
        <v>0</v>
      </c>
      <c r="M7609" s="190">
        <f t="shared" si="688"/>
        <v>1</v>
      </c>
      <c r="N7609" s="190" t="str">
        <f t="shared" si="686"/>
        <v>JANEIRO</v>
      </c>
    </row>
    <row r="7610" spans="4:14" x14ac:dyDescent="0.25">
      <c r="D7610" s="119" t="s">
        <v>192</v>
      </c>
      <c r="H7610" s="141">
        <f t="shared" si="687"/>
        <v>0</v>
      </c>
      <c r="M7610" s="190">
        <f t="shared" si="688"/>
        <v>1</v>
      </c>
      <c r="N7610" s="190" t="str">
        <f t="shared" si="686"/>
        <v>JANEIRO</v>
      </c>
    </row>
    <row r="7611" spans="4:14" x14ac:dyDescent="0.25">
      <c r="D7611" s="119" t="s">
        <v>192</v>
      </c>
      <c r="H7611" s="141">
        <f t="shared" si="687"/>
        <v>0</v>
      </c>
      <c r="M7611" s="190">
        <f t="shared" si="688"/>
        <v>1</v>
      </c>
      <c r="N7611" s="190" t="str">
        <f t="shared" si="686"/>
        <v>JANEIRO</v>
      </c>
    </row>
    <row r="7612" spans="4:14" x14ac:dyDescent="0.25">
      <c r="D7612" s="119" t="s">
        <v>192</v>
      </c>
      <c r="H7612" s="141">
        <f t="shared" si="687"/>
        <v>0</v>
      </c>
      <c r="M7612" s="190">
        <f t="shared" si="688"/>
        <v>1</v>
      </c>
      <c r="N7612" s="190" t="str">
        <f t="shared" si="686"/>
        <v>JANEIRO</v>
      </c>
    </row>
    <row r="7613" spans="4:14" x14ac:dyDescent="0.25">
      <c r="D7613" s="119" t="s">
        <v>192</v>
      </c>
      <c r="H7613" s="141">
        <f t="shared" si="687"/>
        <v>0</v>
      </c>
      <c r="M7613" s="190">
        <f t="shared" si="688"/>
        <v>1</v>
      </c>
      <c r="N7613" s="190" t="str">
        <f t="shared" si="686"/>
        <v>JANEIRO</v>
      </c>
    </row>
    <row r="7614" spans="4:14" x14ac:dyDescent="0.25">
      <c r="D7614" s="119" t="s">
        <v>192</v>
      </c>
      <c r="H7614" s="141">
        <f t="shared" si="687"/>
        <v>0</v>
      </c>
      <c r="M7614" s="190">
        <f t="shared" si="688"/>
        <v>1</v>
      </c>
      <c r="N7614" s="190" t="str">
        <f t="shared" si="686"/>
        <v>JANEIRO</v>
      </c>
    </row>
    <row r="7615" spans="4:14" x14ac:dyDescent="0.25">
      <c r="D7615" s="119" t="s">
        <v>192</v>
      </c>
      <c r="H7615" s="141">
        <f t="shared" si="687"/>
        <v>0</v>
      </c>
      <c r="M7615" s="190">
        <f t="shared" si="688"/>
        <v>1</v>
      </c>
      <c r="N7615" s="190" t="str">
        <f t="shared" si="686"/>
        <v>JANEIRO</v>
      </c>
    </row>
    <row r="7616" spans="4:14" x14ac:dyDescent="0.25">
      <c r="D7616" s="119" t="s">
        <v>192</v>
      </c>
      <c r="H7616" s="141">
        <f t="shared" si="687"/>
        <v>0</v>
      </c>
      <c r="M7616" s="190">
        <f t="shared" si="688"/>
        <v>1</v>
      </c>
      <c r="N7616" s="190" t="str">
        <f t="shared" si="686"/>
        <v>JANEIRO</v>
      </c>
    </row>
    <row r="7617" spans="4:14" x14ac:dyDescent="0.25">
      <c r="D7617" s="119" t="s">
        <v>192</v>
      </c>
      <c r="H7617" s="141">
        <f t="shared" si="687"/>
        <v>0</v>
      </c>
      <c r="M7617" s="190">
        <f t="shared" si="688"/>
        <v>1</v>
      </c>
      <c r="N7617" s="190" t="str">
        <f t="shared" si="686"/>
        <v>JANEIRO</v>
      </c>
    </row>
    <row r="7618" spans="4:14" x14ac:dyDescent="0.25">
      <c r="D7618" s="119" t="s">
        <v>192</v>
      </c>
      <c r="H7618" s="141">
        <f t="shared" si="687"/>
        <v>0</v>
      </c>
      <c r="M7618" s="190">
        <f t="shared" si="688"/>
        <v>1</v>
      </c>
      <c r="N7618" s="190" t="str">
        <f t="shared" si="686"/>
        <v>JANEIRO</v>
      </c>
    </row>
    <row r="7619" spans="4:14" x14ac:dyDescent="0.25">
      <c r="D7619" s="119" t="s">
        <v>192</v>
      </c>
      <c r="H7619" s="141">
        <f t="shared" si="687"/>
        <v>0</v>
      </c>
      <c r="M7619" s="190">
        <f t="shared" si="688"/>
        <v>1</v>
      </c>
      <c r="N7619" s="190" t="str">
        <f t="shared" si="686"/>
        <v>JANEIRO</v>
      </c>
    </row>
    <row r="7620" spans="4:14" x14ac:dyDescent="0.25">
      <c r="D7620" s="119" t="s">
        <v>192</v>
      </c>
      <c r="H7620" s="141">
        <f t="shared" si="687"/>
        <v>0</v>
      </c>
      <c r="M7620" s="190">
        <f t="shared" si="688"/>
        <v>1</v>
      </c>
      <c r="N7620" s="190" t="str">
        <f t="shared" si="686"/>
        <v>JANEIRO</v>
      </c>
    </row>
    <row r="7621" spans="4:14" x14ac:dyDescent="0.25">
      <c r="D7621" s="119" t="s">
        <v>192</v>
      </c>
      <c r="H7621" s="141">
        <f t="shared" si="687"/>
        <v>0</v>
      </c>
      <c r="M7621" s="190">
        <f t="shared" si="688"/>
        <v>1</v>
      </c>
      <c r="N7621" s="190" t="str">
        <f t="shared" ref="N7621:N7684" si="689">IF(M7621=1,"JANEIRO",IF(M7621=2,"FEVEREIRO",IF(M7621=3,"MARÇO",IF(M7621=4,"ABRIL",IF(M7621=5,"MAIO",IF(M7621=6,"JUNHO",IF(M7621=7,"JULHO",IF(M7621=8,"AGOSTO",IF(M7621=9,"SETEMBRO",IF(M7621=10,"OUTUBRO",IF(M7621=11,"NOVEMBRO",IF(M7621=12,"DEZEMBRO",""))))))))))))</f>
        <v>JANEIRO</v>
      </c>
    </row>
    <row r="7622" spans="4:14" x14ac:dyDescent="0.25">
      <c r="D7622" s="119" t="s">
        <v>192</v>
      </c>
      <c r="H7622" s="141">
        <f t="shared" ref="H7622:H7685" si="690">IF(OR(I7622="",I7622=0),G7622,I7622)</f>
        <v>0</v>
      </c>
      <c r="M7622" s="190">
        <f t="shared" ref="M7622:M7685" si="691">IFERROR(MONTH(O7622),"")</f>
        <v>1</v>
      </c>
      <c r="N7622" s="190" t="str">
        <f t="shared" si="689"/>
        <v>JANEIRO</v>
      </c>
    </row>
    <row r="7623" spans="4:14" x14ac:dyDescent="0.25">
      <c r="D7623" s="119" t="s">
        <v>192</v>
      </c>
      <c r="H7623" s="141">
        <f t="shared" si="690"/>
        <v>0</v>
      </c>
      <c r="M7623" s="190">
        <f t="shared" si="691"/>
        <v>1</v>
      </c>
      <c r="N7623" s="190" t="str">
        <f t="shared" si="689"/>
        <v>JANEIRO</v>
      </c>
    </row>
    <row r="7624" spans="4:14" x14ac:dyDescent="0.25">
      <c r="D7624" s="119" t="s">
        <v>192</v>
      </c>
      <c r="H7624" s="141">
        <f t="shared" si="690"/>
        <v>0</v>
      </c>
      <c r="M7624" s="190">
        <f t="shared" si="691"/>
        <v>1</v>
      </c>
      <c r="N7624" s="190" t="str">
        <f t="shared" si="689"/>
        <v>JANEIRO</v>
      </c>
    </row>
    <row r="7625" spans="4:14" x14ac:dyDescent="0.25">
      <c r="D7625" s="119" t="s">
        <v>192</v>
      </c>
      <c r="H7625" s="141">
        <f t="shared" si="690"/>
        <v>0</v>
      </c>
      <c r="M7625" s="190">
        <f t="shared" si="691"/>
        <v>1</v>
      </c>
      <c r="N7625" s="190" t="str">
        <f t="shared" si="689"/>
        <v>JANEIRO</v>
      </c>
    </row>
    <row r="7626" spans="4:14" x14ac:dyDescent="0.25">
      <c r="D7626" s="119" t="s">
        <v>192</v>
      </c>
      <c r="H7626" s="141">
        <f t="shared" si="690"/>
        <v>0</v>
      </c>
      <c r="M7626" s="190">
        <f t="shared" si="691"/>
        <v>1</v>
      </c>
      <c r="N7626" s="190" t="str">
        <f t="shared" si="689"/>
        <v>JANEIRO</v>
      </c>
    </row>
    <row r="7627" spans="4:14" x14ac:dyDescent="0.25">
      <c r="D7627" s="119" t="s">
        <v>192</v>
      </c>
      <c r="H7627" s="141">
        <f t="shared" si="690"/>
        <v>0</v>
      </c>
      <c r="M7627" s="190">
        <f t="shared" si="691"/>
        <v>1</v>
      </c>
      <c r="N7627" s="190" t="str">
        <f t="shared" si="689"/>
        <v>JANEIRO</v>
      </c>
    </row>
    <row r="7628" spans="4:14" x14ac:dyDescent="0.25">
      <c r="D7628" s="119" t="s">
        <v>192</v>
      </c>
      <c r="H7628" s="141">
        <f t="shared" si="690"/>
        <v>0</v>
      </c>
      <c r="M7628" s="190">
        <f t="shared" si="691"/>
        <v>1</v>
      </c>
      <c r="N7628" s="190" t="str">
        <f t="shared" si="689"/>
        <v>JANEIRO</v>
      </c>
    </row>
    <row r="7629" spans="4:14" x14ac:dyDescent="0.25">
      <c r="D7629" s="119" t="s">
        <v>192</v>
      </c>
      <c r="H7629" s="141">
        <f t="shared" si="690"/>
        <v>0</v>
      </c>
      <c r="M7629" s="190">
        <f t="shared" si="691"/>
        <v>1</v>
      </c>
      <c r="N7629" s="190" t="str">
        <f t="shared" si="689"/>
        <v>JANEIRO</v>
      </c>
    </row>
    <row r="7630" spans="4:14" x14ac:dyDescent="0.25">
      <c r="D7630" s="119" t="s">
        <v>192</v>
      </c>
      <c r="H7630" s="141">
        <f t="shared" si="690"/>
        <v>0</v>
      </c>
      <c r="M7630" s="190">
        <f t="shared" si="691"/>
        <v>1</v>
      </c>
      <c r="N7630" s="190" t="str">
        <f t="shared" si="689"/>
        <v>JANEIRO</v>
      </c>
    </row>
    <row r="7631" spans="4:14" x14ac:dyDescent="0.25">
      <c r="D7631" s="119" t="s">
        <v>192</v>
      </c>
      <c r="H7631" s="141">
        <f t="shared" si="690"/>
        <v>0</v>
      </c>
      <c r="M7631" s="190">
        <f t="shared" si="691"/>
        <v>1</v>
      </c>
      <c r="N7631" s="190" t="str">
        <f t="shared" si="689"/>
        <v>JANEIRO</v>
      </c>
    </row>
    <row r="7632" spans="4:14" x14ac:dyDescent="0.25">
      <c r="D7632" s="119" t="s">
        <v>192</v>
      </c>
      <c r="H7632" s="141">
        <f t="shared" si="690"/>
        <v>0</v>
      </c>
      <c r="M7632" s="190">
        <f t="shared" si="691"/>
        <v>1</v>
      </c>
      <c r="N7632" s="190" t="str">
        <f t="shared" si="689"/>
        <v>JANEIRO</v>
      </c>
    </row>
    <row r="7633" spans="4:14" x14ac:dyDescent="0.25">
      <c r="D7633" s="119" t="s">
        <v>192</v>
      </c>
      <c r="H7633" s="141">
        <f t="shared" si="690"/>
        <v>0</v>
      </c>
      <c r="M7633" s="190">
        <f t="shared" si="691"/>
        <v>1</v>
      </c>
      <c r="N7633" s="190" t="str">
        <f t="shared" si="689"/>
        <v>JANEIRO</v>
      </c>
    </row>
    <row r="7634" spans="4:14" x14ac:dyDescent="0.25">
      <c r="D7634" s="119" t="s">
        <v>192</v>
      </c>
      <c r="H7634" s="141">
        <f t="shared" si="690"/>
        <v>0</v>
      </c>
      <c r="M7634" s="190">
        <f t="shared" si="691"/>
        <v>1</v>
      </c>
      <c r="N7634" s="190" t="str">
        <f t="shared" si="689"/>
        <v>JANEIRO</v>
      </c>
    </row>
    <row r="7635" spans="4:14" x14ac:dyDescent="0.25">
      <c r="D7635" s="119" t="s">
        <v>192</v>
      </c>
      <c r="H7635" s="141">
        <f t="shared" si="690"/>
        <v>0</v>
      </c>
      <c r="M7635" s="190">
        <f t="shared" si="691"/>
        <v>1</v>
      </c>
      <c r="N7635" s="190" t="str">
        <f t="shared" si="689"/>
        <v>JANEIRO</v>
      </c>
    </row>
    <row r="7636" spans="4:14" x14ac:dyDescent="0.25">
      <c r="D7636" s="119" t="s">
        <v>192</v>
      </c>
      <c r="H7636" s="141">
        <f t="shared" si="690"/>
        <v>0</v>
      </c>
      <c r="M7636" s="190">
        <f t="shared" si="691"/>
        <v>1</v>
      </c>
      <c r="N7636" s="190" t="str">
        <f t="shared" si="689"/>
        <v>JANEIRO</v>
      </c>
    </row>
    <row r="7637" spans="4:14" x14ac:dyDescent="0.25">
      <c r="D7637" s="119" t="s">
        <v>192</v>
      </c>
      <c r="H7637" s="141">
        <f t="shared" si="690"/>
        <v>0</v>
      </c>
      <c r="M7637" s="190">
        <f t="shared" si="691"/>
        <v>1</v>
      </c>
      <c r="N7637" s="190" t="str">
        <f t="shared" si="689"/>
        <v>JANEIRO</v>
      </c>
    </row>
    <row r="7638" spans="4:14" x14ac:dyDescent="0.25">
      <c r="D7638" s="119" t="s">
        <v>192</v>
      </c>
      <c r="H7638" s="141">
        <f t="shared" si="690"/>
        <v>0</v>
      </c>
      <c r="M7638" s="190">
        <f t="shared" si="691"/>
        <v>1</v>
      </c>
      <c r="N7638" s="190" t="str">
        <f t="shared" si="689"/>
        <v>JANEIRO</v>
      </c>
    </row>
    <row r="7639" spans="4:14" x14ac:dyDescent="0.25">
      <c r="D7639" s="119" t="s">
        <v>192</v>
      </c>
      <c r="H7639" s="141">
        <f t="shared" si="690"/>
        <v>0</v>
      </c>
      <c r="M7639" s="190">
        <f t="shared" si="691"/>
        <v>1</v>
      </c>
      <c r="N7639" s="190" t="str">
        <f t="shared" si="689"/>
        <v>JANEIRO</v>
      </c>
    </row>
    <row r="7640" spans="4:14" x14ac:dyDescent="0.25">
      <c r="D7640" s="119" t="s">
        <v>192</v>
      </c>
      <c r="H7640" s="141">
        <f t="shared" si="690"/>
        <v>0</v>
      </c>
      <c r="M7640" s="190">
        <f t="shared" si="691"/>
        <v>1</v>
      </c>
      <c r="N7640" s="190" t="str">
        <f t="shared" si="689"/>
        <v>JANEIRO</v>
      </c>
    </row>
    <row r="7641" spans="4:14" x14ac:dyDescent="0.25">
      <c r="D7641" s="119" t="s">
        <v>192</v>
      </c>
      <c r="H7641" s="141">
        <f t="shared" si="690"/>
        <v>0</v>
      </c>
      <c r="M7641" s="190">
        <f t="shared" si="691"/>
        <v>1</v>
      </c>
      <c r="N7641" s="190" t="str">
        <f t="shared" si="689"/>
        <v>JANEIRO</v>
      </c>
    </row>
    <row r="7642" spans="4:14" x14ac:dyDescent="0.25">
      <c r="D7642" s="119" t="s">
        <v>192</v>
      </c>
      <c r="H7642" s="141">
        <f t="shared" si="690"/>
        <v>0</v>
      </c>
      <c r="M7642" s="190">
        <f t="shared" si="691"/>
        <v>1</v>
      </c>
      <c r="N7642" s="190" t="str">
        <f t="shared" si="689"/>
        <v>JANEIRO</v>
      </c>
    </row>
    <row r="7643" spans="4:14" x14ac:dyDescent="0.25">
      <c r="D7643" s="119" t="s">
        <v>192</v>
      </c>
      <c r="H7643" s="141">
        <f t="shared" si="690"/>
        <v>0</v>
      </c>
      <c r="M7643" s="190">
        <f t="shared" si="691"/>
        <v>1</v>
      </c>
      <c r="N7643" s="190" t="str">
        <f t="shared" si="689"/>
        <v>JANEIRO</v>
      </c>
    </row>
    <row r="7644" spans="4:14" x14ac:dyDescent="0.25">
      <c r="D7644" s="119" t="s">
        <v>192</v>
      </c>
      <c r="H7644" s="141">
        <f t="shared" si="690"/>
        <v>0</v>
      </c>
      <c r="M7644" s="190">
        <f t="shared" si="691"/>
        <v>1</v>
      </c>
      <c r="N7644" s="190" t="str">
        <f t="shared" si="689"/>
        <v>JANEIRO</v>
      </c>
    </row>
    <row r="7645" spans="4:14" x14ac:dyDescent="0.25">
      <c r="D7645" s="119" t="s">
        <v>192</v>
      </c>
      <c r="H7645" s="141">
        <f t="shared" si="690"/>
        <v>0</v>
      </c>
      <c r="M7645" s="190">
        <f t="shared" si="691"/>
        <v>1</v>
      </c>
      <c r="N7645" s="190" t="str">
        <f t="shared" si="689"/>
        <v>JANEIRO</v>
      </c>
    </row>
    <row r="7646" spans="4:14" x14ac:dyDescent="0.25">
      <c r="D7646" s="119" t="s">
        <v>192</v>
      </c>
      <c r="H7646" s="141">
        <f t="shared" si="690"/>
        <v>0</v>
      </c>
      <c r="M7646" s="190">
        <f t="shared" si="691"/>
        <v>1</v>
      </c>
      <c r="N7646" s="190" t="str">
        <f t="shared" si="689"/>
        <v>JANEIRO</v>
      </c>
    </row>
    <row r="7647" spans="4:14" x14ac:dyDescent="0.25">
      <c r="D7647" s="119" t="s">
        <v>192</v>
      </c>
      <c r="H7647" s="141">
        <f t="shared" si="690"/>
        <v>0</v>
      </c>
      <c r="M7647" s="190">
        <f t="shared" si="691"/>
        <v>1</v>
      </c>
      <c r="N7647" s="190" t="str">
        <f t="shared" si="689"/>
        <v>JANEIRO</v>
      </c>
    </row>
    <row r="7648" spans="4:14" x14ac:dyDescent="0.25">
      <c r="D7648" s="119" t="s">
        <v>192</v>
      </c>
      <c r="H7648" s="141">
        <f t="shared" si="690"/>
        <v>0</v>
      </c>
      <c r="M7648" s="190">
        <f t="shared" si="691"/>
        <v>1</v>
      </c>
      <c r="N7648" s="190" t="str">
        <f t="shared" si="689"/>
        <v>JANEIRO</v>
      </c>
    </row>
    <row r="7649" spans="4:14" x14ac:dyDescent="0.25">
      <c r="D7649" s="119" t="s">
        <v>192</v>
      </c>
      <c r="H7649" s="141">
        <f t="shared" si="690"/>
        <v>0</v>
      </c>
      <c r="M7649" s="190">
        <f t="shared" si="691"/>
        <v>1</v>
      </c>
      <c r="N7649" s="190" t="str">
        <f t="shared" si="689"/>
        <v>JANEIRO</v>
      </c>
    </row>
    <row r="7650" spans="4:14" x14ac:dyDescent="0.25">
      <c r="D7650" s="119" t="s">
        <v>192</v>
      </c>
      <c r="H7650" s="141">
        <f t="shared" si="690"/>
        <v>0</v>
      </c>
      <c r="M7650" s="190">
        <f t="shared" si="691"/>
        <v>1</v>
      </c>
      <c r="N7650" s="190" t="str">
        <f t="shared" si="689"/>
        <v>JANEIRO</v>
      </c>
    </row>
    <row r="7651" spans="4:14" x14ac:dyDescent="0.25">
      <c r="D7651" s="119" t="s">
        <v>192</v>
      </c>
      <c r="H7651" s="141">
        <f t="shared" si="690"/>
        <v>0</v>
      </c>
      <c r="M7651" s="190">
        <f t="shared" si="691"/>
        <v>1</v>
      </c>
      <c r="N7651" s="190" t="str">
        <f t="shared" si="689"/>
        <v>JANEIRO</v>
      </c>
    </row>
    <row r="7652" spans="4:14" x14ac:dyDescent="0.25">
      <c r="D7652" s="119" t="s">
        <v>192</v>
      </c>
      <c r="H7652" s="141">
        <f t="shared" si="690"/>
        <v>0</v>
      </c>
      <c r="M7652" s="190">
        <f t="shared" si="691"/>
        <v>1</v>
      </c>
      <c r="N7652" s="190" t="str">
        <f t="shared" si="689"/>
        <v>JANEIRO</v>
      </c>
    </row>
    <row r="7653" spans="4:14" x14ac:dyDescent="0.25">
      <c r="D7653" s="119" t="s">
        <v>192</v>
      </c>
      <c r="H7653" s="141">
        <f t="shared" si="690"/>
        <v>0</v>
      </c>
      <c r="M7653" s="190">
        <f t="shared" si="691"/>
        <v>1</v>
      </c>
      <c r="N7653" s="190" t="str">
        <f t="shared" si="689"/>
        <v>JANEIRO</v>
      </c>
    </row>
    <row r="7654" spans="4:14" x14ac:dyDescent="0.25">
      <c r="D7654" s="119" t="s">
        <v>192</v>
      </c>
      <c r="H7654" s="141">
        <f t="shared" si="690"/>
        <v>0</v>
      </c>
      <c r="M7654" s="190">
        <f t="shared" si="691"/>
        <v>1</v>
      </c>
      <c r="N7654" s="190" t="str">
        <f t="shared" si="689"/>
        <v>JANEIRO</v>
      </c>
    </row>
    <row r="7655" spans="4:14" x14ac:dyDescent="0.25">
      <c r="D7655" s="119" t="s">
        <v>192</v>
      </c>
      <c r="H7655" s="141">
        <f t="shared" si="690"/>
        <v>0</v>
      </c>
      <c r="M7655" s="190">
        <f t="shared" si="691"/>
        <v>1</v>
      </c>
      <c r="N7655" s="190" t="str">
        <f t="shared" si="689"/>
        <v>JANEIRO</v>
      </c>
    </row>
    <row r="7656" spans="4:14" x14ac:dyDescent="0.25">
      <c r="D7656" s="119" t="s">
        <v>192</v>
      </c>
      <c r="H7656" s="141">
        <f t="shared" si="690"/>
        <v>0</v>
      </c>
      <c r="M7656" s="190">
        <f t="shared" si="691"/>
        <v>1</v>
      </c>
      <c r="N7656" s="190" t="str">
        <f t="shared" si="689"/>
        <v>JANEIRO</v>
      </c>
    </row>
    <row r="7657" spans="4:14" x14ac:dyDescent="0.25">
      <c r="D7657" s="119" t="s">
        <v>192</v>
      </c>
      <c r="H7657" s="141">
        <f t="shared" si="690"/>
        <v>0</v>
      </c>
      <c r="M7657" s="190">
        <f t="shared" si="691"/>
        <v>1</v>
      </c>
      <c r="N7657" s="190" t="str">
        <f t="shared" si="689"/>
        <v>JANEIRO</v>
      </c>
    </row>
    <row r="7658" spans="4:14" x14ac:dyDescent="0.25">
      <c r="D7658" s="119" t="s">
        <v>192</v>
      </c>
      <c r="H7658" s="141">
        <f t="shared" si="690"/>
        <v>0</v>
      </c>
      <c r="M7658" s="190">
        <f t="shared" si="691"/>
        <v>1</v>
      </c>
      <c r="N7658" s="190" t="str">
        <f t="shared" si="689"/>
        <v>JANEIRO</v>
      </c>
    </row>
    <row r="7659" spans="4:14" x14ac:dyDescent="0.25">
      <c r="D7659" s="119" t="s">
        <v>192</v>
      </c>
      <c r="H7659" s="141">
        <f t="shared" si="690"/>
        <v>0</v>
      </c>
      <c r="M7659" s="190">
        <f t="shared" si="691"/>
        <v>1</v>
      </c>
      <c r="N7659" s="190" t="str">
        <f t="shared" si="689"/>
        <v>JANEIRO</v>
      </c>
    </row>
    <row r="7660" spans="4:14" x14ac:dyDescent="0.25">
      <c r="D7660" s="119" t="s">
        <v>192</v>
      </c>
      <c r="H7660" s="141">
        <f t="shared" si="690"/>
        <v>0</v>
      </c>
      <c r="M7660" s="190">
        <f t="shared" si="691"/>
        <v>1</v>
      </c>
      <c r="N7660" s="190" t="str">
        <f t="shared" si="689"/>
        <v>JANEIRO</v>
      </c>
    </row>
    <row r="7661" spans="4:14" x14ac:dyDescent="0.25">
      <c r="D7661" s="119" t="s">
        <v>192</v>
      </c>
      <c r="H7661" s="141">
        <f t="shared" si="690"/>
        <v>0</v>
      </c>
      <c r="M7661" s="190">
        <f t="shared" si="691"/>
        <v>1</v>
      </c>
      <c r="N7661" s="190" t="str">
        <f t="shared" si="689"/>
        <v>JANEIRO</v>
      </c>
    </row>
    <row r="7662" spans="4:14" x14ac:dyDescent="0.25">
      <c r="D7662" s="119" t="s">
        <v>192</v>
      </c>
      <c r="H7662" s="141">
        <f t="shared" si="690"/>
        <v>0</v>
      </c>
      <c r="M7662" s="190">
        <f t="shared" si="691"/>
        <v>1</v>
      </c>
      <c r="N7662" s="190" t="str">
        <f t="shared" si="689"/>
        <v>JANEIRO</v>
      </c>
    </row>
    <row r="7663" spans="4:14" x14ac:dyDescent="0.25">
      <c r="D7663" s="119" t="s">
        <v>192</v>
      </c>
      <c r="H7663" s="141">
        <f t="shared" si="690"/>
        <v>0</v>
      </c>
      <c r="M7663" s="190">
        <f t="shared" si="691"/>
        <v>1</v>
      </c>
      <c r="N7663" s="190" t="str">
        <f t="shared" si="689"/>
        <v>JANEIRO</v>
      </c>
    </row>
    <row r="7664" spans="4:14" x14ac:dyDescent="0.25">
      <c r="D7664" s="119" t="s">
        <v>192</v>
      </c>
      <c r="H7664" s="141">
        <f t="shared" si="690"/>
        <v>0</v>
      </c>
      <c r="M7664" s="190">
        <f t="shared" si="691"/>
        <v>1</v>
      </c>
      <c r="N7664" s="190" t="str">
        <f t="shared" si="689"/>
        <v>JANEIRO</v>
      </c>
    </row>
    <row r="7665" spans="4:14" x14ac:dyDescent="0.25">
      <c r="D7665" s="119" t="s">
        <v>192</v>
      </c>
      <c r="H7665" s="141">
        <f t="shared" si="690"/>
        <v>0</v>
      </c>
      <c r="M7665" s="190">
        <f t="shared" si="691"/>
        <v>1</v>
      </c>
      <c r="N7665" s="190" t="str">
        <f t="shared" si="689"/>
        <v>JANEIRO</v>
      </c>
    </row>
    <row r="7666" spans="4:14" x14ac:dyDescent="0.25">
      <c r="D7666" s="119" t="s">
        <v>192</v>
      </c>
      <c r="H7666" s="141">
        <f t="shared" si="690"/>
        <v>0</v>
      </c>
      <c r="M7666" s="190">
        <f t="shared" si="691"/>
        <v>1</v>
      </c>
      <c r="N7666" s="190" t="str">
        <f t="shared" si="689"/>
        <v>JANEIRO</v>
      </c>
    </row>
    <row r="7667" spans="4:14" x14ac:dyDescent="0.25">
      <c r="D7667" s="119" t="s">
        <v>192</v>
      </c>
      <c r="H7667" s="141">
        <f t="shared" si="690"/>
        <v>0</v>
      </c>
      <c r="M7667" s="190">
        <f t="shared" si="691"/>
        <v>1</v>
      </c>
      <c r="N7667" s="190" t="str">
        <f t="shared" si="689"/>
        <v>JANEIRO</v>
      </c>
    </row>
    <row r="7668" spans="4:14" x14ac:dyDescent="0.25">
      <c r="D7668" s="119" t="s">
        <v>192</v>
      </c>
      <c r="H7668" s="141">
        <f t="shared" si="690"/>
        <v>0</v>
      </c>
      <c r="M7668" s="190">
        <f t="shared" si="691"/>
        <v>1</v>
      </c>
      <c r="N7668" s="190" t="str">
        <f t="shared" si="689"/>
        <v>JANEIRO</v>
      </c>
    </row>
    <row r="7669" spans="4:14" x14ac:dyDescent="0.25">
      <c r="D7669" s="119" t="s">
        <v>192</v>
      </c>
      <c r="H7669" s="141">
        <f t="shared" si="690"/>
        <v>0</v>
      </c>
      <c r="M7669" s="190">
        <f t="shared" si="691"/>
        <v>1</v>
      </c>
      <c r="N7669" s="190" t="str">
        <f t="shared" si="689"/>
        <v>JANEIRO</v>
      </c>
    </row>
    <row r="7670" spans="4:14" x14ac:dyDescent="0.25">
      <c r="D7670" s="119" t="s">
        <v>192</v>
      </c>
      <c r="H7670" s="141">
        <f t="shared" si="690"/>
        <v>0</v>
      </c>
      <c r="M7670" s="190">
        <f t="shared" si="691"/>
        <v>1</v>
      </c>
      <c r="N7670" s="190" t="str">
        <f t="shared" si="689"/>
        <v>JANEIRO</v>
      </c>
    </row>
    <row r="7671" spans="4:14" x14ac:dyDescent="0.25">
      <c r="D7671" s="119" t="s">
        <v>192</v>
      </c>
      <c r="H7671" s="141">
        <f t="shared" si="690"/>
        <v>0</v>
      </c>
      <c r="M7671" s="190">
        <f t="shared" si="691"/>
        <v>1</v>
      </c>
      <c r="N7671" s="190" t="str">
        <f t="shared" si="689"/>
        <v>JANEIRO</v>
      </c>
    </row>
    <row r="7672" spans="4:14" x14ac:dyDescent="0.25">
      <c r="D7672" s="119" t="s">
        <v>192</v>
      </c>
      <c r="H7672" s="141">
        <f t="shared" si="690"/>
        <v>0</v>
      </c>
      <c r="M7672" s="190">
        <f t="shared" si="691"/>
        <v>1</v>
      </c>
      <c r="N7672" s="190" t="str">
        <f t="shared" si="689"/>
        <v>JANEIRO</v>
      </c>
    </row>
    <row r="7673" spans="4:14" x14ac:dyDescent="0.25">
      <c r="D7673" s="119" t="s">
        <v>192</v>
      </c>
      <c r="H7673" s="141">
        <f t="shared" si="690"/>
        <v>0</v>
      </c>
      <c r="M7673" s="190">
        <f t="shared" si="691"/>
        <v>1</v>
      </c>
      <c r="N7673" s="190" t="str">
        <f t="shared" si="689"/>
        <v>JANEIRO</v>
      </c>
    </row>
    <row r="7674" spans="4:14" x14ac:dyDescent="0.25">
      <c r="D7674" s="119" t="s">
        <v>192</v>
      </c>
      <c r="H7674" s="141">
        <f t="shared" si="690"/>
        <v>0</v>
      </c>
      <c r="M7674" s="190">
        <f t="shared" si="691"/>
        <v>1</v>
      </c>
      <c r="N7674" s="190" t="str">
        <f t="shared" si="689"/>
        <v>JANEIRO</v>
      </c>
    </row>
    <row r="7675" spans="4:14" x14ac:dyDescent="0.25">
      <c r="D7675" s="119" t="s">
        <v>192</v>
      </c>
      <c r="H7675" s="141">
        <f t="shared" si="690"/>
        <v>0</v>
      </c>
      <c r="M7675" s="190">
        <f t="shared" si="691"/>
        <v>1</v>
      </c>
      <c r="N7675" s="190" t="str">
        <f t="shared" si="689"/>
        <v>JANEIRO</v>
      </c>
    </row>
    <row r="7676" spans="4:14" x14ac:dyDescent="0.25">
      <c r="D7676" s="119" t="s">
        <v>192</v>
      </c>
      <c r="H7676" s="141">
        <f t="shared" si="690"/>
        <v>0</v>
      </c>
      <c r="M7676" s="190">
        <f t="shared" si="691"/>
        <v>1</v>
      </c>
      <c r="N7676" s="190" t="str">
        <f t="shared" si="689"/>
        <v>JANEIRO</v>
      </c>
    </row>
    <row r="7677" spans="4:14" x14ac:dyDescent="0.25">
      <c r="D7677" s="119" t="s">
        <v>192</v>
      </c>
      <c r="H7677" s="141">
        <f t="shared" si="690"/>
        <v>0</v>
      </c>
      <c r="M7677" s="190">
        <f t="shared" si="691"/>
        <v>1</v>
      </c>
      <c r="N7677" s="190" t="str">
        <f t="shared" si="689"/>
        <v>JANEIRO</v>
      </c>
    </row>
    <row r="7678" spans="4:14" x14ac:dyDescent="0.25">
      <c r="D7678" s="119" t="s">
        <v>192</v>
      </c>
      <c r="H7678" s="141">
        <f t="shared" si="690"/>
        <v>0</v>
      </c>
      <c r="M7678" s="190">
        <f t="shared" si="691"/>
        <v>1</v>
      </c>
      <c r="N7678" s="190" t="str">
        <f t="shared" si="689"/>
        <v>JANEIRO</v>
      </c>
    </row>
    <row r="7679" spans="4:14" x14ac:dyDescent="0.25">
      <c r="D7679" s="119" t="s">
        <v>192</v>
      </c>
      <c r="H7679" s="141">
        <f t="shared" si="690"/>
        <v>0</v>
      </c>
      <c r="M7679" s="190">
        <f t="shared" si="691"/>
        <v>1</v>
      </c>
      <c r="N7679" s="190" t="str">
        <f t="shared" si="689"/>
        <v>JANEIRO</v>
      </c>
    </row>
    <row r="7680" spans="4:14" x14ac:dyDescent="0.25">
      <c r="D7680" s="119" t="s">
        <v>192</v>
      </c>
      <c r="H7680" s="141">
        <f t="shared" si="690"/>
        <v>0</v>
      </c>
      <c r="M7680" s="190">
        <f t="shared" si="691"/>
        <v>1</v>
      </c>
      <c r="N7680" s="190" t="str">
        <f t="shared" si="689"/>
        <v>JANEIRO</v>
      </c>
    </row>
    <row r="7681" spans="4:14" x14ac:dyDescent="0.25">
      <c r="D7681" s="119" t="s">
        <v>192</v>
      </c>
      <c r="H7681" s="141">
        <f t="shared" si="690"/>
        <v>0</v>
      </c>
      <c r="M7681" s="190">
        <f t="shared" si="691"/>
        <v>1</v>
      </c>
      <c r="N7681" s="190" t="str">
        <f t="shared" si="689"/>
        <v>JANEIRO</v>
      </c>
    </row>
    <row r="7682" spans="4:14" x14ac:dyDescent="0.25">
      <c r="D7682" s="119" t="s">
        <v>192</v>
      </c>
      <c r="H7682" s="141">
        <f t="shared" si="690"/>
        <v>0</v>
      </c>
      <c r="M7682" s="190">
        <f t="shared" si="691"/>
        <v>1</v>
      </c>
      <c r="N7682" s="190" t="str">
        <f t="shared" si="689"/>
        <v>JANEIRO</v>
      </c>
    </row>
    <row r="7683" spans="4:14" x14ac:dyDescent="0.25">
      <c r="D7683" s="119" t="s">
        <v>192</v>
      </c>
      <c r="H7683" s="141">
        <f t="shared" si="690"/>
        <v>0</v>
      </c>
      <c r="M7683" s="190">
        <f t="shared" si="691"/>
        <v>1</v>
      </c>
      <c r="N7683" s="190" t="str">
        <f t="shared" si="689"/>
        <v>JANEIRO</v>
      </c>
    </row>
    <row r="7684" spans="4:14" x14ac:dyDescent="0.25">
      <c r="D7684" s="119" t="s">
        <v>192</v>
      </c>
      <c r="H7684" s="141">
        <f t="shared" si="690"/>
        <v>0</v>
      </c>
      <c r="M7684" s="190">
        <f t="shared" si="691"/>
        <v>1</v>
      </c>
      <c r="N7684" s="190" t="str">
        <f t="shared" si="689"/>
        <v>JANEIRO</v>
      </c>
    </row>
    <row r="7685" spans="4:14" x14ac:dyDescent="0.25">
      <c r="D7685" s="119" t="s">
        <v>192</v>
      </c>
      <c r="H7685" s="141">
        <f t="shared" si="690"/>
        <v>0</v>
      </c>
      <c r="M7685" s="190">
        <f t="shared" si="691"/>
        <v>1</v>
      </c>
      <c r="N7685" s="190" t="str">
        <f t="shared" ref="N7685:N7748" si="692">IF(M7685=1,"JANEIRO",IF(M7685=2,"FEVEREIRO",IF(M7685=3,"MARÇO",IF(M7685=4,"ABRIL",IF(M7685=5,"MAIO",IF(M7685=6,"JUNHO",IF(M7685=7,"JULHO",IF(M7685=8,"AGOSTO",IF(M7685=9,"SETEMBRO",IF(M7685=10,"OUTUBRO",IF(M7685=11,"NOVEMBRO",IF(M7685=12,"DEZEMBRO",""))))))))))))</f>
        <v>JANEIRO</v>
      </c>
    </row>
    <row r="7686" spans="4:14" x14ac:dyDescent="0.25">
      <c r="D7686" s="119" t="s">
        <v>192</v>
      </c>
      <c r="H7686" s="141">
        <f t="shared" ref="H7686:H7749" si="693">IF(OR(I7686="",I7686=0),G7686,I7686)</f>
        <v>0</v>
      </c>
      <c r="M7686" s="190">
        <f t="shared" ref="M7686:M7749" si="694">IFERROR(MONTH(O7686),"")</f>
        <v>1</v>
      </c>
      <c r="N7686" s="190" t="str">
        <f t="shared" si="692"/>
        <v>JANEIRO</v>
      </c>
    </row>
    <row r="7687" spans="4:14" x14ac:dyDescent="0.25">
      <c r="D7687" s="119" t="s">
        <v>192</v>
      </c>
      <c r="H7687" s="141">
        <f t="shared" si="693"/>
        <v>0</v>
      </c>
      <c r="M7687" s="190">
        <f t="shared" si="694"/>
        <v>1</v>
      </c>
      <c r="N7687" s="190" t="str">
        <f t="shared" si="692"/>
        <v>JANEIRO</v>
      </c>
    </row>
    <row r="7688" spans="4:14" x14ac:dyDescent="0.25">
      <c r="D7688" s="119" t="s">
        <v>192</v>
      </c>
      <c r="H7688" s="141">
        <f t="shared" si="693"/>
        <v>0</v>
      </c>
      <c r="M7688" s="190">
        <f t="shared" si="694"/>
        <v>1</v>
      </c>
      <c r="N7688" s="190" t="str">
        <f t="shared" si="692"/>
        <v>JANEIRO</v>
      </c>
    </row>
    <row r="7689" spans="4:14" x14ac:dyDescent="0.25">
      <c r="D7689" s="119" t="s">
        <v>192</v>
      </c>
      <c r="H7689" s="141">
        <f t="shared" si="693"/>
        <v>0</v>
      </c>
      <c r="M7689" s="190">
        <f t="shared" si="694"/>
        <v>1</v>
      </c>
      <c r="N7689" s="190" t="str">
        <f t="shared" si="692"/>
        <v>JANEIRO</v>
      </c>
    </row>
    <row r="7690" spans="4:14" x14ac:dyDescent="0.25">
      <c r="D7690" s="119" t="s">
        <v>192</v>
      </c>
      <c r="H7690" s="141">
        <f t="shared" si="693"/>
        <v>0</v>
      </c>
      <c r="M7690" s="190">
        <f t="shared" si="694"/>
        <v>1</v>
      </c>
      <c r="N7690" s="190" t="str">
        <f t="shared" si="692"/>
        <v>JANEIRO</v>
      </c>
    </row>
    <row r="7691" spans="4:14" x14ac:dyDescent="0.25">
      <c r="D7691" s="119" t="s">
        <v>192</v>
      </c>
      <c r="H7691" s="141">
        <f t="shared" si="693"/>
        <v>0</v>
      </c>
      <c r="M7691" s="190">
        <f t="shared" si="694"/>
        <v>1</v>
      </c>
      <c r="N7691" s="190" t="str">
        <f t="shared" si="692"/>
        <v>JANEIRO</v>
      </c>
    </row>
    <row r="7692" spans="4:14" x14ac:dyDescent="0.25">
      <c r="D7692" s="119" t="s">
        <v>192</v>
      </c>
      <c r="H7692" s="141">
        <f t="shared" si="693"/>
        <v>0</v>
      </c>
      <c r="M7692" s="190">
        <f t="shared" si="694"/>
        <v>1</v>
      </c>
      <c r="N7692" s="190" t="str">
        <f t="shared" si="692"/>
        <v>JANEIRO</v>
      </c>
    </row>
    <row r="7693" spans="4:14" x14ac:dyDescent="0.25">
      <c r="D7693" s="119" t="s">
        <v>192</v>
      </c>
      <c r="H7693" s="141">
        <f t="shared" si="693"/>
        <v>0</v>
      </c>
      <c r="M7693" s="190">
        <f t="shared" si="694"/>
        <v>1</v>
      </c>
      <c r="N7693" s="190" t="str">
        <f t="shared" si="692"/>
        <v>JANEIRO</v>
      </c>
    </row>
    <row r="7694" spans="4:14" x14ac:dyDescent="0.25">
      <c r="D7694" s="119" t="s">
        <v>192</v>
      </c>
      <c r="H7694" s="141">
        <f t="shared" si="693"/>
        <v>0</v>
      </c>
      <c r="M7694" s="190">
        <f t="shared" si="694"/>
        <v>1</v>
      </c>
      <c r="N7694" s="190" t="str">
        <f t="shared" si="692"/>
        <v>JANEIRO</v>
      </c>
    </row>
    <row r="7695" spans="4:14" x14ac:dyDescent="0.25">
      <c r="D7695" s="119" t="s">
        <v>192</v>
      </c>
      <c r="H7695" s="141">
        <f t="shared" si="693"/>
        <v>0</v>
      </c>
      <c r="M7695" s="190">
        <f t="shared" si="694"/>
        <v>1</v>
      </c>
      <c r="N7695" s="190" t="str">
        <f t="shared" si="692"/>
        <v>JANEIRO</v>
      </c>
    </row>
    <row r="7696" spans="4:14" x14ac:dyDescent="0.25">
      <c r="D7696" s="119" t="s">
        <v>192</v>
      </c>
      <c r="H7696" s="141">
        <f t="shared" si="693"/>
        <v>0</v>
      </c>
      <c r="M7696" s="190">
        <f t="shared" si="694"/>
        <v>1</v>
      </c>
      <c r="N7696" s="190" t="str">
        <f t="shared" si="692"/>
        <v>JANEIRO</v>
      </c>
    </row>
    <row r="7697" spans="4:14" x14ac:dyDescent="0.25">
      <c r="D7697" s="119" t="s">
        <v>192</v>
      </c>
      <c r="H7697" s="141">
        <f t="shared" si="693"/>
        <v>0</v>
      </c>
      <c r="M7697" s="190">
        <f t="shared" si="694"/>
        <v>1</v>
      </c>
      <c r="N7697" s="190" t="str">
        <f t="shared" si="692"/>
        <v>JANEIRO</v>
      </c>
    </row>
    <row r="7698" spans="4:14" x14ac:dyDescent="0.25">
      <c r="D7698" s="119" t="s">
        <v>192</v>
      </c>
      <c r="H7698" s="141">
        <f t="shared" si="693"/>
        <v>0</v>
      </c>
      <c r="M7698" s="190">
        <f t="shared" si="694"/>
        <v>1</v>
      </c>
      <c r="N7698" s="190" t="str">
        <f t="shared" si="692"/>
        <v>JANEIRO</v>
      </c>
    </row>
    <row r="7699" spans="4:14" x14ac:dyDescent="0.25">
      <c r="D7699" s="119" t="s">
        <v>192</v>
      </c>
      <c r="H7699" s="141">
        <f t="shared" si="693"/>
        <v>0</v>
      </c>
      <c r="M7699" s="190">
        <f t="shared" si="694"/>
        <v>1</v>
      </c>
      <c r="N7699" s="190" t="str">
        <f t="shared" si="692"/>
        <v>JANEIRO</v>
      </c>
    </row>
    <row r="7700" spans="4:14" x14ac:dyDescent="0.25">
      <c r="D7700" s="119" t="s">
        <v>192</v>
      </c>
      <c r="H7700" s="141">
        <f t="shared" si="693"/>
        <v>0</v>
      </c>
      <c r="M7700" s="190">
        <f t="shared" si="694"/>
        <v>1</v>
      </c>
      <c r="N7700" s="190" t="str">
        <f t="shared" si="692"/>
        <v>JANEIRO</v>
      </c>
    </row>
    <row r="7701" spans="4:14" x14ac:dyDescent="0.25">
      <c r="D7701" s="119" t="s">
        <v>192</v>
      </c>
      <c r="H7701" s="141">
        <f t="shared" si="693"/>
        <v>0</v>
      </c>
      <c r="M7701" s="190">
        <f t="shared" si="694"/>
        <v>1</v>
      </c>
      <c r="N7701" s="190" t="str">
        <f t="shared" si="692"/>
        <v>JANEIRO</v>
      </c>
    </row>
    <row r="7702" spans="4:14" x14ac:dyDescent="0.25">
      <c r="D7702" s="119" t="s">
        <v>192</v>
      </c>
      <c r="H7702" s="141">
        <f t="shared" si="693"/>
        <v>0</v>
      </c>
      <c r="M7702" s="190">
        <f t="shared" si="694"/>
        <v>1</v>
      </c>
      <c r="N7702" s="190" t="str">
        <f t="shared" si="692"/>
        <v>JANEIRO</v>
      </c>
    </row>
    <row r="7703" spans="4:14" x14ac:dyDescent="0.25">
      <c r="D7703" s="119" t="s">
        <v>192</v>
      </c>
      <c r="H7703" s="141">
        <f t="shared" si="693"/>
        <v>0</v>
      </c>
      <c r="M7703" s="190">
        <f t="shared" si="694"/>
        <v>1</v>
      </c>
      <c r="N7703" s="190" t="str">
        <f t="shared" si="692"/>
        <v>JANEIRO</v>
      </c>
    </row>
    <row r="7704" spans="4:14" x14ac:dyDescent="0.25">
      <c r="D7704" s="119" t="s">
        <v>192</v>
      </c>
      <c r="H7704" s="141">
        <f t="shared" si="693"/>
        <v>0</v>
      </c>
      <c r="M7704" s="190">
        <f t="shared" si="694"/>
        <v>1</v>
      </c>
      <c r="N7704" s="190" t="str">
        <f t="shared" si="692"/>
        <v>JANEIRO</v>
      </c>
    </row>
    <row r="7705" spans="4:14" x14ac:dyDescent="0.25">
      <c r="D7705" s="119" t="s">
        <v>192</v>
      </c>
      <c r="H7705" s="141">
        <f t="shared" si="693"/>
        <v>0</v>
      </c>
      <c r="M7705" s="190">
        <f t="shared" si="694"/>
        <v>1</v>
      </c>
      <c r="N7705" s="190" t="str">
        <f t="shared" si="692"/>
        <v>JANEIRO</v>
      </c>
    </row>
    <row r="7706" spans="4:14" x14ac:dyDescent="0.25">
      <c r="D7706" s="119" t="s">
        <v>192</v>
      </c>
      <c r="H7706" s="141">
        <f t="shared" si="693"/>
        <v>0</v>
      </c>
      <c r="M7706" s="190">
        <f t="shared" si="694"/>
        <v>1</v>
      </c>
      <c r="N7706" s="190" t="str">
        <f t="shared" si="692"/>
        <v>JANEIRO</v>
      </c>
    </row>
    <row r="7707" spans="4:14" x14ac:dyDescent="0.25">
      <c r="D7707" s="119" t="s">
        <v>192</v>
      </c>
      <c r="H7707" s="141">
        <f t="shared" si="693"/>
        <v>0</v>
      </c>
      <c r="M7707" s="190">
        <f t="shared" si="694"/>
        <v>1</v>
      </c>
      <c r="N7707" s="190" t="str">
        <f t="shared" si="692"/>
        <v>JANEIRO</v>
      </c>
    </row>
    <row r="7708" spans="4:14" x14ac:dyDescent="0.25">
      <c r="D7708" s="119" t="s">
        <v>192</v>
      </c>
      <c r="H7708" s="141">
        <f t="shared" si="693"/>
        <v>0</v>
      </c>
      <c r="M7708" s="190">
        <f t="shared" si="694"/>
        <v>1</v>
      </c>
      <c r="N7708" s="190" t="str">
        <f t="shared" si="692"/>
        <v>JANEIRO</v>
      </c>
    </row>
    <row r="7709" spans="4:14" x14ac:dyDescent="0.25">
      <c r="D7709" s="119" t="s">
        <v>192</v>
      </c>
      <c r="H7709" s="141">
        <f t="shared" si="693"/>
        <v>0</v>
      </c>
      <c r="M7709" s="190">
        <f t="shared" si="694"/>
        <v>1</v>
      </c>
      <c r="N7709" s="190" t="str">
        <f t="shared" si="692"/>
        <v>JANEIRO</v>
      </c>
    </row>
    <row r="7710" spans="4:14" x14ac:dyDescent="0.25">
      <c r="D7710" s="119" t="s">
        <v>192</v>
      </c>
      <c r="H7710" s="141">
        <f t="shared" si="693"/>
        <v>0</v>
      </c>
      <c r="M7710" s="190">
        <f t="shared" si="694"/>
        <v>1</v>
      </c>
      <c r="N7710" s="190" t="str">
        <f t="shared" si="692"/>
        <v>JANEIRO</v>
      </c>
    </row>
    <row r="7711" spans="4:14" x14ac:dyDescent="0.25">
      <c r="D7711" s="119" t="s">
        <v>192</v>
      </c>
      <c r="H7711" s="141">
        <f t="shared" si="693"/>
        <v>0</v>
      </c>
      <c r="M7711" s="190">
        <f t="shared" si="694"/>
        <v>1</v>
      </c>
      <c r="N7711" s="190" t="str">
        <f t="shared" si="692"/>
        <v>JANEIRO</v>
      </c>
    </row>
    <row r="7712" spans="4:14" x14ac:dyDescent="0.25">
      <c r="D7712" s="119" t="s">
        <v>192</v>
      </c>
      <c r="H7712" s="141">
        <f t="shared" si="693"/>
        <v>0</v>
      </c>
      <c r="M7712" s="190">
        <f t="shared" si="694"/>
        <v>1</v>
      </c>
      <c r="N7712" s="190" t="str">
        <f t="shared" si="692"/>
        <v>JANEIRO</v>
      </c>
    </row>
    <row r="7713" spans="4:14" x14ac:dyDescent="0.25">
      <c r="D7713" s="119" t="s">
        <v>192</v>
      </c>
      <c r="H7713" s="141">
        <f t="shared" si="693"/>
        <v>0</v>
      </c>
      <c r="M7713" s="190">
        <f t="shared" si="694"/>
        <v>1</v>
      </c>
      <c r="N7713" s="190" t="str">
        <f t="shared" si="692"/>
        <v>JANEIRO</v>
      </c>
    </row>
    <row r="7714" spans="4:14" x14ac:dyDescent="0.25">
      <c r="D7714" s="119" t="s">
        <v>192</v>
      </c>
      <c r="H7714" s="141">
        <f t="shared" si="693"/>
        <v>0</v>
      </c>
      <c r="M7714" s="190">
        <f t="shared" si="694"/>
        <v>1</v>
      </c>
      <c r="N7714" s="190" t="str">
        <f t="shared" si="692"/>
        <v>JANEIRO</v>
      </c>
    </row>
    <row r="7715" spans="4:14" x14ac:dyDescent="0.25">
      <c r="D7715" s="119" t="s">
        <v>192</v>
      </c>
      <c r="H7715" s="141">
        <f t="shared" si="693"/>
        <v>0</v>
      </c>
      <c r="M7715" s="190">
        <f t="shared" si="694"/>
        <v>1</v>
      </c>
      <c r="N7715" s="190" t="str">
        <f t="shared" si="692"/>
        <v>JANEIRO</v>
      </c>
    </row>
    <row r="7716" spans="4:14" x14ac:dyDescent="0.25">
      <c r="D7716" s="119" t="s">
        <v>192</v>
      </c>
      <c r="H7716" s="141">
        <f t="shared" si="693"/>
        <v>0</v>
      </c>
      <c r="M7716" s="190">
        <f t="shared" si="694"/>
        <v>1</v>
      </c>
      <c r="N7716" s="190" t="str">
        <f t="shared" si="692"/>
        <v>JANEIRO</v>
      </c>
    </row>
    <row r="7717" spans="4:14" x14ac:dyDescent="0.25">
      <c r="D7717" s="119" t="s">
        <v>192</v>
      </c>
      <c r="H7717" s="141">
        <f t="shared" si="693"/>
        <v>0</v>
      </c>
      <c r="M7717" s="190">
        <f t="shared" si="694"/>
        <v>1</v>
      </c>
      <c r="N7717" s="190" t="str">
        <f t="shared" si="692"/>
        <v>JANEIRO</v>
      </c>
    </row>
    <row r="7718" spans="4:14" x14ac:dyDescent="0.25">
      <c r="D7718" s="119" t="s">
        <v>192</v>
      </c>
      <c r="H7718" s="141">
        <f t="shared" si="693"/>
        <v>0</v>
      </c>
      <c r="M7718" s="190">
        <f t="shared" si="694"/>
        <v>1</v>
      </c>
      <c r="N7718" s="190" t="str">
        <f t="shared" si="692"/>
        <v>JANEIRO</v>
      </c>
    </row>
    <row r="7719" spans="4:14" x14ac:dyDescent="0.25">
      <c r="D7719" s="119" t="s">
        <v>192</v>
      </c>
      <c r="H7719" s="141">
        <f t="shared" si="693"/>
        <v>0</v>
      </c>
      <c r="M7719" s="190">
        <f t="shared" si="694"/>
        <v>1</v>
      </c>
      <c r="N7719" s="190" t="str">
        <f t="shared" si="692"/>
        <v>JANEIRO</v>
      </c>
    </row>
    <row r="7720" spans="4:14" x14ac:dyDescent="0.25">
      <c r="D7720" s="119" t="s">
        <v>192</v>
      </c>
      <c r="H7720" s="141">
        <f t="shared" si="693"/>
        <v>0</v>
      </c>
      <c r="M7720" s="190">
        <f t="shared" si="694"/>
        <v>1</v>
      </c>
      <c r="N7720" s="190" t="str">
        <f t="shared" si="692"/>
        <v>JANEIRO</v>
      </c>
    </row>
    <row r="7721" spans="4:14" x14ac:dyDescent="0.25">
      <c r="D7721" s="119" t="s">
        <v>192</v>
      </c>
      <c r="H7721" s="141">
        <f t="shared" si="693"/>
        <v>0</v>
      </c>
      <c r="M7721" s="190">
        <f t="shared" si="694"/>
        <v>1</v>
      </c>
      <c r="N7721" s="190" t="str">
        <f t="shared" si="692"/>
        <v>JANEIRO</v>
      </c>
    </row>
    <row r="7722" spans="4:14" x14ac:dyDescent="0.25">
      <c r="D7722" s="119" t="s">
        <v>192</v>
      </c>
      <c r="H7722" s="141">
        <f t="shared" si="693"/>
        <v>0</v>
      </c>
      <c r="M7722" s="190">
        <f t="shared" si="694"/>
        <v>1</v>
      </c>
      <c r="N7722" s="190" t="str">
        <f t="shared" si="692"/>
        <v>JANEIRO</v>
      </c>
    </row>
    <row r="7723" spans="4:14" x14ac:dyDescent="0.25">
      <c r="D7723" s="119" t="s">
        <v>192</v>
      </c>
      <c r="H7723" s="141">
        <f t="shared" si="693"/>
        <v>0</v>
      </c>
      <c r="M7723" s="190">
        <f t="shared" si="694"/>
        <v>1</v>
      </c>
      <c r="N7723" s="190" t="str">
        <f t="shared" si="692"/>
        <v>JANEIRO</v>
      </c>
    </row>
    <row r="7724" spans="4:14" x14ac:dyDescent="0.25">
      <c r="D7724" s="119" t="s">
        <v>192</v>
      </c>
      <c r="H7724" s="141">
        <f t="shared" si="693"/>
        <v>0</v>
      </c>
      <c r="M7724" s="190">
        <f t="shared" si="694"/>
        <v>1</v>
      </c>
      <c r="N7724" s="190" t="str">
        <f t="shared" si="692"/>
        <v>JANEIRO</v>
      </c>
    </row>
    <row r="7725" spans="4:14" x14ac:dyDescent="0.25">
      <c r="D7725" s="119" t="s">
        <v>192</v>
      </c>
      <c r="H7725" s="141">
        <f t="shared" si="693"/>
        <v>0</v>
      </c>
      <c r="M7725" s="190">
        <f t="shared" si="694"/>
        <v>1</v>
      </c>
      <c r="N7725" s="190" t="str">
        <f t="shared" si="692"/>
        <v>JANEIRO</v>
      </c>
    </row>
    <row r="7726" spans="4:14" x14ac:dyDescent="0.25">
      <c r="D7726" s="119" t="s">
        <v>192</v>
      </c>
      <c r="H7726" s="141">
        <f t="shared" si="693"/>
        <v>0</v>
      </c>
      <c r="M7726" s="190">
        <f t="shared" si="694"/>
        <v>1</v>
      </c>
      <c r="N7726" s="190" t="str">
        <f t="shared" si="692"/>
        <v>JANEIRO</v>
      </c>
    </row>
    <row r="7727" spans="4:14" x14ac:dyDescent="0.25">
      <c r="D7727" s="119" t="s">
        <v>192</v>
      </c>
      <c r="H7727" s="141">
        <f t="shared" si="693"/>
        <v>0</v>
      </c>
      <c r="M7727" s="190">
        <f t="shared" si="694"/>
        <v>1</v>
      </c>
      <c r="N7727" s="190" t="str">
        <f t="shared" si="692"/>
        <v>JANEIRO</v>
      </c>
    </row>
    <row r="7728" spans="4:14" x14ac:dyDescent="0.25">
      <c r="D7728" s="119" t="s">
        <v>192</v>
      </c>
      <c r="H7728" s="141">
        <f t="shared" si="693"/>
        <v>0</v>
      </c>
      <c r="M7728" s="190">
        <f t="shared" si="694"/>
        <v>1</v>
      </c>
      <c r="N7728" s="190" t="str">
        <f t="shared" si="692"/>
        <v>JANEIRO</v>
      </c>
    </row>
    <row r="7729" spans="4:14" x14ac:dyDescent="0.25">
      <c r="D7729" s="119" t="s">
        <v>192</v>
      </c>
      <c r="H7729" s="141">
        <f t="shared" si="693"/>
        <v>0</v>
      </c>
      <c r="M7729" s="190">
        <f t="shared" si="694"/>
        <v>1</v>
      </c>
      <c r="N7729" s="190" t="str">
        <f t="shared" si="692"/>
        <v>JANEIRO</v>
      </c>
    </row>
    <row r="7730" spans="4:14" x14ac:dyDescent="0.25">
      <c r="D7730" s="119" t="s">
        <v>192</v>
      </c>
      <c r="H7730" s="141">
        <f t="shared" si="693"/>
        <v>0</v>
      </c>
      <c r="M7730" s="190">
        <f t="shared" si="694"/>
        <v>1</v>
      </c>
      <c r="N7730" s="190" t="str">
        <f t="shared" si="692"/>
        <v>JANEIRO</v>
      </c>
    </row>
    <row r="7731" spans="4:14" x14ac:dyDescent="0.25">
      <c r="D7731" s="119" t="s">
        <v>192</v>
      </c>
      <c r="H7731" s="141">
        <f t="shared" si="693"/>
        <v>0</v>
      </c>
      <c r="M7731" s="190">
        <f t="shared" si="694"/>
        <v>1</v>
      </c>
      <c r="N7731" s="190" t="str">
        <f t="shared" si="692"/>
        <v>JANEIRO</v>
      </c>
    </row>
    <row r="7732" spans="4:14" x14ac:dyDescent="0.25">
      <c r="D7732" s="119" t="s">
        <v>192</v>
      </c>
      <c r="H7732" s="141">
        <f t="shared" si="693"/>
        <v>0</v>
      </c>
      <c r="M7732" s="190">
        <f t="shared" si="694"/>
        <v>1</v>
      </c>
      <c r="N7732" s="190" t="str">
        <f t="shared" si="692"/>
        <v>JANEIRO</v>
      </c>
    </row>
    <row r="7733" spans="4:14" x14ac:dyDescent="0.25">
      <c r="D7733" s="119" t="s">
        <v>192</v>
      </c>
      <c r="H7733" s="141">
        <f t="shared" si="693"/>
        <v>0</v>
      </c>
      <c r="M7733" s="190">
        <f t="shared" si="694"/>
        <v>1</v>
      </c>
      <c r="N7733" s="190" t="str">
        <f t="shared" si="692"/>
        <v>JANEIRO</v>
      </c>
    </row>
    <row r="7734" spans="4:14" x14ac:dyDescent="0.25">
      <c r="D7734" s="119" t="s">
        <v>192</v>
      </c>
      <c r="H7734" s="141">
        <f t="shared" si="693"/>
        <v>0</v>
      </c>
      <c r="M7734" s="190">
        <f t="shared" si="694"/>
        <v>1</v>
      </c>
      <c r="N7734" s="190" t="str">
        <f t="shared" si="692"/>
        <v>JANEIRO</v>
      </c>
    </row>
    <row r="7735" spans="4:14" x14ac:dyDescent="0.25">
      <c r="D7735" s="119" t="s">
        <v>192</v>
      </c>
      <c r="H7735" s="141">
        <f t="shared" si="693"/>
        <v>0</v>
      </c>
      <c r="M7735" s="190">
        <f t="shared" si="694"/>
        <v>1</v>
      </c>
      <c r="N7735" s="190" t="str">
        <f t="shared" si="692"/>
        <v>JANEIRO</v>
      </c>
    </row>
    <row r="7736" spans="4:14" x14ac:dyDescent="0.25">
      <c r="D7736" s="119" t="s">
        <v>192</v>
      </c>
      <c r="H7736" s="141">
        <f t="shared" si="693"/>
        <v>0</v>
      </c>
      <c r="M7736" s="190">
        <f t="shared" si="694"/>
        <v>1</v>
      </c>
      <c r="N7736" s="190" t="str">
        <f t="shared" si="692"/>
        <v>JANEIRO</v>
      </c>
    </row>
    <row r="7737" spans="4:14" x14ac:dyDescent="0.25">
      <c r="D7737" s="119" t="s">
        <v>192</v>
      </c>
      <c r="H7737" s="141">
        <f t="shared" si="693"/>
        <v>0</v>
      </c>
      <c r="M7737" s="190">
        <f t="shared" si="694"/>
        <v>1</v>
      </c>
      <c r="N7737" s="190" t="str">
        <f t="shared" si="692"/>
        <v>JANEIRO</v>
      </c>
    </row>
    <row r="7738" spans="4:14" x14ac:dyDescent="0.25">
      <c r="D7738" s="119" t="s">
        <v>192</v>
      </c>
      <c r="H7738" s="141">
        <f t="shared" si="693"/>
        <v>0</v>
      </c>
      <c r="M7738" s="190">
        <f t="shared" si="694"/>
        <v>1</v>
      </c>
      <c r="N7738" s="190" t="str">
        <f t="shared" si="692"/>
        <v>JANEIRO</v>
      </c>
    </row>
    <row r="7739" spans="4:14" x14ac:dyDescent="0.25">
      <c r="D7739" s="119" t="s">
        <v>192</v>
      </c>
      <c r="H7739" s="141">
        <f t="shared" si="693"/>
        <v>0</v>
      </c>
      <c r="M7739" s="190">
        <f t="shared" si="694"/>
        <v>1</v>
      </c>
      <c r="N7739" s="190" t="str">
        <f t="shared" si="692"/>
        <v>JANEIRO</v>
      </c>
    </row>
    <row r="7740" spans="4:14" x14ac:dyDescent="0.25">
      <c r="D7740" s="119" t="s">
        <v>192</v>
      </c>
      <c r="H7740" s="141">
        <f t="shared" si="693"/>
        <v>0</v>
      </c>
      <c r="M7740" s="190">
        <f t="shared" si="694"/>
        <v>1</v>
      </c>
      <c r="N7740" s="190" t="str">
        <f t="shared" si="692"/>
        <v>JANEIRO</v>
      </c>
    </row>
    <row r="7741" spans="4:14" x14ac:dyDescent="0.25">
      <c r="D7741" s="119" t="s">
        <v>192</v>
      </c>
      <c r="H7741" s="141">
        <f t="shared" si="693"/>
        <v>0</v>
      </c>
      <c r="M7741" s="190">
        <f t="shared" si="694"/>
        <v>1</v>
      </c>
      <c r="N7741" s="190" t="str">
        <f t="shared" si="692"/>
        <v>JANEIRO</v>
      </c>
    </row>
    <row r="7742" spans="4:14" x14ac:dyDescent="0.25">
      <c r="D7742" s="119" t="s">
        <v>192</v>
      </c>
      <c r="H7742" s="141">
        <f t="shared" si="693"/>
        <v>0</v>
      </c>
      <c r="M7742" s="190">
        <f t="shared" si="694"/>
        <v>1</v>
      </c>
      <c r="N7742" s="190" t="str">
        <f t="shared" si="692"/>
        <v>JANEIRO</v>
      </c>
    </row>
    <row r="7743" spans="4:14" x14ac:dyDescent="0.25">
      <c r="D7743" s="119" t="s">
        <v>192</v>
      </c>
      <c r="H7743" s="141">
        <f t="shared" si="693"/>
        <v>0</v>
      </c>
      <c r="M7743" s="190">
        <f t="shared" si="694"/>
        <v>1</v>
      </c>
      <c r="N7743" s="190" t="str">
        <f t="shared" si="692"/>
        <v>JANEIRO</v>
      </c>
    </row>
    <row r="7744" spans="4:14" x14ac:dyDescent="0.25">
      <c r="D7744" s="119" t="s">
        <v>192</v>
      </c>
      <c r="H7744" s="141">
        <f t="shared" si="693"/>
        <v>0</v>
      </c>
      <c r="M7744" s="190">
        <f t="shared" si="694"/>
        <v>1</v>
      </c>
      <c r="N7744" s="190" t="str">
        <f t="shared" si="692"/>
        <v>JANEIRO</v>
      </c>
    </row>
    <row r="7745" spans="4:14" x14ac:dyDescent="0.25">
      <c r="D7745" s="119" t="s">
        <v>192</v>
      </c>
      <c r="H7745" s="141">
        <f t="shared" si="693"/>
        <v>0</v>
      </c>
      <c r="M7745" s="190">
        <f t="shared" si="694"/>
        <v>1</v>
      </c>
      <c r="N7745" s="190" t="str">
        <f t="shared" si="692"/>
        <v>JANEIRO</v>
      </c>
    </row>
    <row r="7746" spans="4:14" x14ac:dyDescent="0.25">
      <c r="D7746" s="119" t="s">
        <v>192</v>
      </c>
      <c r="H7746" s="141">
        <f t="shared" si="693"/>
        <v>0</v>
      </c>
      <c r="M7746" s="190">
        <f t="shared" si="694"/>
        <v>1</v>
      </c>
      <c r="N7746" s="190" t="str">
        <f t="shared" si="692"/>
        <v>JANEIRO</v>
      </c>
    </row>
    <row r="7747" spans="4:14" x14ac:dyDescent="0.25">
      <c r="D7747" s="119" t="s">
        <v>192</v>
      </c>
      <c r="H7747" s="141">
        <f t="shared" si="693"/>
        <v>0</v>
      </c>
      <c r="M7747" s="190">
        <f t="shared" si="694"/>
        <v>1</v>
      </c>
      <c r="N7747" s="190" t="str">
        <f t="shared" si="692"/>
        <v>JANEIRO</v>
      </c>
    </row>
    <row r="7748" spans="4:14" x14ac:dyDescent="0.25">
      <c r="D7748" s="119" t="s">
        <v>192</v>
      </c>
      <c r="H7748" s="141">
        <f t="shared" si="693"/>
        <v>0</v>
      </c>
      <c r="M7748" s="190">
        <f t="shared" si="694"/>
        <v>1</v>
      </c>
      <c r="N7748" s="190" t="str">
        <f t="shared" si="692"/>
        <v>JANEIRO</v>
      </c>
    </row>
    <row r="7749" spans="4:14" x14ac:dyDescent="0.25">
      <c r="D7749" s="119" t="s">
        <v>192</v>
      </c>
      <c r="H7749" s="141">
        <f t="shared" si="693"/>
        <v>0</v>
      </c>
      <c r="M7749" s="190">
        <f t="shared" si="694"/>
        <v>1</v>
      </c>
      <c r="N7749" s="190" t="str">
        <f t="shared" ref="N7749:N7812" si="695">IF(M7749=1,"JANEIRO",IF(M7749=2,"FEVEREIRO",IF(M7749=3,"MARÇO",IF(M7749=4,"ABRIL",IF(M7749=5,"MAIO",IF(M7749=6,"JUNHO",IF(M7749=7,"JULHO",IF(M7749=8,"AGOSTO",IF(M7749=9,"SETEMBRO",IF(M7749=10,"OUTUBRO",IF(M7749=11,"NOVEMBRO",IF(M7749=12,"DEZEMBRO",""))))))))))))</f>
        <v>JANEIRO</v>
      </c>
    </row>
    <row r="7750" spans="4:14" x14ac:dyDescent="0.25">
      <c r="D7750" s="119" t="s">
        <v>192</v>
      </c>
      <c r="H7750" s="141">
        <f t="shared" ref="H7750:H7813" si="696">IF(OR(I7750="",I7750=0),G7750,I7750)</f>
        <v>0</v>
      </c>
      <c r="M7750" s="190">
        <f t="shared" ref="M7750:M7813" si="697">IFERROR(MONTH(O7750),"")</f>
        <v>1</v>
      </c>
      <c r="N7750" s="190" t="str">
        <f t="shared" si="695"/>
        <v>JANEIRO</v>
      </c>
    </row>
    <row r="7751" spans="4:14" x14ac:dyDescent="0.25">
      <c r="D7751" s="119" t="s">
        <v>192</v>
      </c>
      <c r="H7751" s="141">
        <f t="shared" si="696"/>
        <v>0</v>
      </c>
      <c r="M7751" s="190">
        <f t="shared" si="697"/>
        <v>1</v>
      </c>
      <c r="N7751" s="190" t="str">
        <f t="shared" si="695"/>
        <v>JANEIRO</v>
      </c>
    </row>
    <row r="7752" spans="4:14" x14ac:dyDescent="0.25">
      <c r="D7752" s="119" t="s">
        <v>192</v>
      </c>
      <c r="H7752" s="141">
        <f t="shared" si="696"/>
        <v>0</v>
      </c>
      <c r="M7752" s="190">
        <f t="shared" si="697"/>
        <v>1</v>
      </c>
      <c r="N7752" s="190" t="str">
        <f t="shared" si="695"/>
        <v>JANEIRO</v>
      </c>
    </row>
    <row r="7753" spans="4:14" x14ac:dyDescent="0.25">
      <c r="D7753" s="119" t="s">
        <v>192</v>
      </c>
      <c r="H7753" s="141">
        <f t="shared" si="696"/>
        <v>0</v>
      </c>
      <c r="M7753" s="190">
        <f t="shared" si="697"/>
        <v>1</v>
      </c>
      <c r="N7753" s="190" t="str">
        <f t="shared" si="695"/>
        <v>JANEIRO</v>
      </c>
    </row>
    <row r="7754" spans="4:14" x14ac:dyDescent="0.25">
      <c r="D7754" s="119" t="s">
        <v>192</v>
      </c>
      <c r="H7754" s="141">
        <f t="shared" si="696"/>
        <v>0</v>
      </c>
      <c r="M7754" s="190">
        <f t="shared" si="697"/>
        <v>1</v>
      </c>
      <c r="N7754" s="190" t="str">
        <f t="shared" si="695"/>
        <v>JANEIRO</v>
      </c>
    </row>
    <row r="7755" spans="4:14" x14ac:dyDescent="0.25">
      <c r="D7755" s="119" t="s">
        <v>192</v>
      </c>
      <c r="H7755" s="141">
        <f t="shared" si="696"/>
        <v>0</v>
      </c>
      <c r="M7755" s="190">
        <f t="shared" si="697"/>
        <v>1</v>
      </c>
      <c r="N7755" s="190" t="str">
        <f t="shared" si="695"/>
        <v>JANEIRO</v>
      </c>
    </row>
    <row r="7756" spans="4:14" x14ac:dyDescent="0.25">
      <c r="D7756" s="119" t="s">
        <v>192</v>
      </c>
      <c r="H7756" s="141">
        <f t="shared" si="696"/>
        <v>0</v>
      </c>
      <c r="M7756" s="190">
        <f t="shared" si="697"/>
        <v>1</v>
      </c>
      <c r="N7756" s="190" t="str">
        <f t="shared" si="695"/>
        <v>JANEIRO</v>
      </c>
    </row>
    <row r="7757" spans="4:14" x14ac:dyDescent="0.25">
      <c r="D7757" s="119" t="s">
        <v>192</v>
      </c>
      <c r="H7757" s="141">
        <f t="shared" si="696"/>
        <v>0</v>
      </c>
      <c r="M7757" s="190">
        <f t="shared" si="697"/>
        <v>1</v>
      </c>
      <c r="N7757" s="190" t="str">
        <f t="shared" si="695"/>
        <v>JANEIRO</v>
      </c>
    </row>
    <row r="7758" spans="4:14" x14ac:dyDescent="0.25">
      <c r="D7758" s="119" t="s">
        <v>192</v>
      </c>
      <c r="H7758" s="141">
        <f t="shared" si="696"/>
        <v>0</v>
      </c>
      <c r="M7758" s="190">
        <f t="shared" si="697"/>
        <v>1</v>
      </c>
      <c r="N7758" s="190" t="str">
        <f t="shared" si="695"/>
        <v>JANEIRO</v>
      </c>
    </row>
    <row r="7759" spans="4:14" x14ac:dyDescent="0.25">
      <c r="D7759" s="119" t="s">
        <v>192</v>
      </c>
      <c r="H7759" s="141">
        <f t="shared" si="696"/>
        <v>0</v>
      </c>
      <c r="M7759" s="190">
        <f t="shared" si="697"/>
        <v>1</v>
      </c>
      <c r="N7759" s="190" t="str">
        <f t="shared" si="695"/>
        <v>JANEIRO</v>
      </c>
    </row>
    <row r="7760" spans="4:14" x14ac:dyDescent="0.25">
      <c r="D7760" s="119" t="s">
        <v>192</v>
      </c>
      <c r="H7760" s="141">
        <f t="shared" si="696"/>
        <v>0</v>
      </c>
      <c r="M7760" s="190">
        <f t="shared" si="697"/>
        <v>1</v>
      </c>
      <c r="N7760" s="190" t="str">
        <f t="shared" si="695"/>
        <v>JANEIRO</v>
      </c>
    </row>
    <row r="7761" spans="4:14" x14ac:dyDescent="0.25">
      <c r="D7761" s="119" t="s">
        <v>192</v>
      </c>
      <c r="H7761" s="141">
        <f t="shared" si="696"/>
        <v>0</v>
      </c>
      <c r="M7761" s="190">
        <f t="shared" si="697"/>
        <v>1</v>
      </c>
      <c r="N7761" s="190" t="str">
        <f t="shared" si="695"/>
        <v>JANEIRO</v>
      </c>
    </row>
    <row r="7762" spans="4:14" x14ac:dyDescent="0.25">
      <c r="D7762" s="119" t="s">
        <v>192</v>
      </c>
      <c r="H7762" s="141">
        <f t="shared" si="696"/>
        <v>0</v>
      </c>
      <c r="M7762" s="190">
        <f t="shared" si="697"/>
        <v>1</v>
      </c>
      <c r="N7762" s="190" t="str">
        <f t="shared" si="695"/>
        <v>JANEIRO</v>
      </c>
    </row>
    <row r="7763" spans="4:14" x14ac:dyDescent="0.25">
      <c r="D7763" s="119" t="s">
        <v>192</v>
      </c>
      <c r="H7763" s="141">
        <f t="shared" si="696"/>
        <v>0</v>
      </c>
      <c r="M7763" s="190">
        <f t="shared" si="697"/>
        <v>1</v>
      </c>
      <c r="N7763" s="190" t="str">
        <f t="shared" si="695"/>
        <v>JANEIRO</v>
      </c>
    </row>
    <row r="7764" spans="4:14" x14ac:dyDescent="0.25">
      <c r="D7764" s="119" t="s">
        <v>192</v>
      </c>
      <c r="H7764" s="141">
        <f t="shared" si="696"/>
        <v>0</v>
      </c>
      <c r="M7764" s="190">
        <f t="shared" si="697"/>
        <v>1</v>
      </c>
      <c r="N7764" s="190" t="str">
        <f t="shared" si="695"/>
        <v>JANEIRO</v>
      </c>
    </row>
    <row r="7765" spans="4:14" x14ac:dyDescent="0.25">
      <c r="D7765" s="119" t="s">
        <v>192</v>
      </c>
      <c r="H7765" s="141">
        <f t="shared" si="696"/>
        <v>0</v>
      </c>
      <c r="M7765" s="190">
        <f t="shared" si="697"/>
        <v>1</v>
      </c>
      <c r="N7765" s="190" t="str">
        <f t="shared" si="695"/>
        <v>JANEIRO</v>
      </c>
    </row>
    <row r="7766" spans="4:14" x14ac:dyDescent="0.25">
      <c r="D7766" s="119" t="s">
        <v>192</v>
      </c>
      <c r="H7766" s="141">
        <f t="shared" si="696"/>
        <v>0</v>
      </c>
      <c r="M7766" s="190">
        <f t="shared" si="697"/>
        <v>1</v>
      </c>
      <c r="N7766" s="190" t="str">
        <f t="shared" si="695"/>
        <v>JANEIRO</v>
      </c>
    </row>
    <row r="7767" spans="4:14" x14ac:dyDescent="0.25">
      <c r="D7767" s="119" t="s">
        <v>192</v>
      </c>
      <c r="H7767" s="141">
        <f t="shared" si="696"/>
        <v>0</v>
      </c>
      <c r="M7767" s="190">
        <f t="shared" si="697"/>
        <v>1</v>
      </c>
      <c r="N7767" s="190" t="str">
        <f t="shared" si="695"/>
        <v>JANEIRO</v>
      </c>
    </row>
    <row r="7768" spans="4:14" x14ac:dyDescent="0.25">
      <c r="D7768" s="119" t="s">
        <v>192</v>
      </c>
      <c r="H7768" s="141">
        <f t="shared" si="696"/>
        <v>0</v>
      </c>
      <c r="M7768" s="190">
        <f t="shared" si="697"/>
        <v>1</v>
      </c>
      <c r="N7768" s="190" t="str">
        <f t="shared" si="695"/>
        <v>JANEIRO</v>
      </c>
    </row>
    <row r="7769" spans="4:14" x14ac:dyDescent="0.25">
      <c r="D7769" s="119" t="s">
        <v>192</v>
      </c>
      <c r="H7769" s="141">
        <f t="shared" si="696"/>
        <v>0</v>
      </c>
      <c r="M7769" s="190">
        <f t="shared" si="697"/>
        <v>1</v>
      </c>
      <c r="N7769" s="190" t="str">
        <f t="shared" si="695"/>
        <v>JANEIRO</v>
      </c>
    </row>
    <row r="7770" spans="4:14" x14ac:dyDescent="0.25">
      <c r="D7770" s="119" t="s">
        <v>192</v>
      </c>
      <c r="H7770" s="141">
        <f t="shared" si="696"/>
        <v>0</v>
      </c>
      <c r="M7770" s="190">
        <f t="shared" si="697"/>
        <v>1</v>
      </c>
      <c r="N7770" s="190" t="str">
        <f t="shared" si="695"/>
        <v>JANEIRO</v>
      </c>
    </row>
    <row r="7771" spans="4:14" x14ac:dyDescent="0.25">
      <c r="D7771" s="119" t="s">
        <v>192</v>
      </c>
      <c r="H7771" s="141">
        <f t="shared" si="696"/>
        <v>0</v>
      </c>
      <c r="M7771" s="190">
        <f t="shared" si="697"/>
        <v>1</v>
      </c>
      <c r="N7771" s="190" t="str">
        <f t="shared" si="695"/>
        <v>JANEIRO</v>
      </c>
    </row>
    <row r="7772" spans="4:14" x14ac:dyDescent="0.25">
      <c r="D7772" s="119" t="s">
        <v>192</v>
      </c>
      <c r="H7772" s="141">
        <f t="shared" si="696"/>
        <v>0</v>
      </c>
      <c r="M7772" s="190">
        <f t="shared" si="697"/>
        <v>1</v>
      </c>
      <c r="N7772" s="190" t="str">
        <f t="shared" si="695"/>
        <v>JANEIRO</v>
      </c>
    </row>
    <row r="7773" spans="4:14" x14ac:dyDescent="0.25">
      <c r="D7773" s="119" t="s">
        <v>192</v>
      </c>
      <c r="H7773" s="141">
        <f t="shared" si="696"/>
        <v>0</v>
      </c>
      <c r="M7773" s="190">
        <f t="shared" si="697"/>
        <v>1</v>
      </c>
      <c r="N7773" s="190" t="str">
        <f t="shared" si="695"/>
        <v>JANEIRO</v>
      </c>
    </row>
    <row r="7774" spans="4:14" x14ac:dyDescent="0.25">
      <c r="D7774" s="119" t="s">
        <v>192</v>
      </c>
      <c r="H7774" s="141">
        <f t="shared" si="696"/>
        <v>0</v>
      </c>
      <c r="M7774" s="190">
        <f t="shared" si="697"/>
        <v>1</v>
      </c>
      <c r="N7774" s="190" t="str">
        <f t="shared" si="695"/>
        <v>JANEIRO</v>
      </c>
    </row>
    <row r="7775" spans="4:14" x14ac:dyDescent="0.25">
      <c r="D7775" s="119" t="s">
        <v>192</v>
      </c>
      <c r="H7775" s="141">
        <f t="shared" si="696"/>
        <v>0</v>
      </c>
      <c r="M7775" s="190">
        <f t="shared" si="697"/>
        <v>1</v>
      </c>
      <c r="N7775" s="190" t="str">
        <f t="shared" si="695"/>
        <v>JANEIRO</v>
      </c>
    </row>
    <row r="7776" spans="4:14" x14ac:dyDescent="0.25">
      <c r="D7776" s="119" t="s">
        <v>192</v>
      </c>
      <c r="H7776" s="141">
        <f t="shared" si="696"/>
        <v>0</v>
      </c>
      <c r="M7776" s="190">
        <f t="shared" si="697"/>
        <v>1</v>
      </c>
      <c r="N7776" s="190" t="str">
        <f t="shared" si="695"/>
        <v>JANEIRO</v>
      </c>
    </row>
    <row r="7777" spans="4:14" x14ac:dyDescent="0.25">
      <c r="D7777" s="119" t="s">
        <v>192</v>
      </c>
      <c r="H7777" s="141">
        <f t="shared" si="696"/>
        <v>0</v>
      </c>
      <c r="M7777" s="190">
        <f t="shared" si="697"/>
        <v>1</v>
      </c>
      <c r="N7777" s="190" t="str">
        <f t="shared" si="695"/>
        <v>JANEIRO</v>
      </c>
    </row>
    <row r="7778" spans="4:14" x14ac:dyDescent="0.25">
      <c r="D7778" s="119" t="s">
        <v>192</v>
      </c>
      <c r="H7778" s="141">
        <f t="shared" si="696"/>
        <v>0</v>
      </c>
      <c r="M7778" s="190">
        <f t="shared" si="697"/>
        <v>1</v>
      </c>
      <c r="N7778" s="190" t="str">
        <f t="shared" si="695"/>
        <v>JANEIRO</v>
      </c>
    </row>
    <row r="7779" spans="4:14" x14ac:dyDescent="0.25">
      <c r="D7779" s="119" t="s">
        <v>192</v>
      </c>
      <c r="H7779" s="141">
        <f t="shared" si="696"/>
        <v>0</v>
      </c>
      <c r="M7779" s="190">
        <f t="shared" si="697"/>
        <v>1</v>
      </c>
      <c r="N7779" s="190" t="str">
        <f t="shared" si="695"/>
        <v>JANEIRO</v>
      </c>
    </row>
    <row r="7780" spans="4:14" x14ac:dyDescent="0.25">
      <c r="D7780" s="119" t="s">
        <v>192</v>
      </c>
      <c r="H7780" s="141">
        <f t="shared" si="696"/>
        <v>0</v>
      </c>
      <c r="M7780" s="190">
        <f t="shared" si="697"/>
        <v>1</v>
      </c>
      <c r="N7780" s="190" t="str">
        <f t="shared" si="695"/>
        <v>JANEIRO</v>
      </c>
    </row>
    <row r="7781" spans="4:14" x14ac:dyDescent="0.25">
      <c r="D7781" s="119" t="s">
        <v>192</v>
      </c>
      <c r="H7781" s="141">
        <f t="shared" si="696"/>
        <v>0</v>
      </c>
      <c r="M7781" s="190">
        <f t="shared" si="697"/>
        <v>1</v>
      </c>
      <c r="N7781" s="190" t="str">
        <f t="shared" si="695"/>
        <v>JANEIRO</v>
      </c>
    </row>
    <row r="7782" spans="4:14" x14ac:dyDescent="0.25">
      <c r="D7782" s="119" t="s">
        <v>192</v>
      </c>
      <c r="H7782" s="141">
        <f t="shared" si="696"/>
        <v>0</v>
      </c>
      <c r="M7782" s="190">
        <f t="shared" si="697"/>
        <v>1</v>
      </c>
      <c r="N7782" s="190" t="str">
        <f t="shared" si="695"/>
        <v>JANEIRO</v>
      </c>
    </row>
    <row r="7783" spans="4:14" x14ac:dyDescent="0.25">
      <c r="D7783" s="119" t="s">
        <v>192</v>
      </c>
      <c r="H7783" s="141">
        <f t="shared" si="696"/>
        <v>0</v>
      </c>
      <c r="M7783" s="190">
        <f t="shared" si="697"/>
        <v>1</v>
      </c>
      <c r="N7783" s="190" t="str">
        <f t="shared" si="695"/>
        <v>JANEIRO</v>
      </c>
    </row>
    <row r="7784" spans="4:14" x14ac:dyDescent="0.25">
      <c r="D7784" s="119" t="s">
        <v>192</v>
      </c>
      <c r="H7784" s="141">
        <f t="shared" si="696"/>
        <v>0</v>
      </c>
      <c r="M7784" s="190">
        <f t="shared" si="697"/>
        <v>1</v>
      </c>
      <c r="N7784" s="190" t="str">
        <f t="shared" si="695"/>
        <v>JANEIRO</v>
      </c>
    </row>
    <row r="7785" spans="4:14" x14ac:dyDescent="0.25">
      <c r="D7785" s="119" t="s">
        <v>192</v>
      </c>
      <c r="H7785" s="141">
        <f t="shared" si="696"/>
        <v>0</v>
      </c>
      <c r="M7785" s="190">
        <f t="shared" si="697"/>
        <v>1</v>
      </c>
      <c r="N7785" s="190" t="str">
        <f t="shared" si="695"/>
        <v>JANEIRO</v>
      </c>
    </row>
    <row r="7786" spans="4:14" x14ac:dyDescent="0.25">
      <c r="D7786" s="119" t="s">
        <v>192</v>
      </c>
      <c r="H7786" s="141">
        <f t="shared" si="696"/>
        <v>0</v>
      </c>
      <c r="M7786" s="190">
        <f t="shared" si="697"/>
        <v>1</v>
      </c>
      <c r="N7786" s="190" t="str">
        <f t="shared" si="695"/>
        <v>JANEIRO</v>
      </c>
    </row>
    <row r="7787" spans="4:14" x14ac:dyDescent="0.25">
      <c r="D7787" s="119" t="s">
        <v>192</v>
      </c>
      <c r="H7787" s="141">
        <f t="shared" si="696"/>
        <v>0</v>
      </c>
      <c r="M7787" s="190">
        <f t="shared" si="697"/>
        <v>1</v>
      </c>
      <c r="N7787" s="190" t="str">
        <f t="shared" si="695"/>
        <v>JANEIRO</v>
      </c>
    </row>
    <row r="7788" spans="4:14" x14ac:dyDescent="0.25">
      <c r="D7788" s="119" t="s">
        <v>192</v>
      </c>
      <c r="H7788" s="141">
        <f t="shared" si="696"/>
        <v>0</v>
      </c>
      <c r="M7788" s="190">
        <f t="shared" si="697"/>
        <v>1</v>
      </c>
      <c r="N7788" s="190" t="str">
        <f t="shared" si="695"/>
        <v>JANEIRO</v>
      </c>
    </row>
    <row r="7789" spans="4:14" x14ac:dyDescent="0.25">
      <c r="D7789" s="119" t="s">
        <v>192</v>
      </c>
      <c r="H7789" s="141">
        <f t="shared" si="696"/>
        <v>0</v>
      </c>
      <c r="M7789" s="190">
        <f t="shared" si="697"/>
        <v>1</v>
      </c>
      <c r="N7789" s="190" t="str">
        <f t="shared" si="695"/>
        <v>JANEIRO</v>
      </c>
    </row>
    <row r="7790" spans="4:14" x14ac:dyDescent="0.25">
      <c r="D7790" s="119" t="s">
        <v>192</v>
      </c>
      <c r="H7790" s="141">
        <f t="shared" si="696"/>
        <v>0</v>
      </c>
      <c r="M7790" s="190">
        <f t="shared" si="697"/>
        <v>1</v>
      </c>
      <c r="N7790" s="190" t="str">
        <f t="shared" si="695"/>
        <v>JANEIRO</v>
      </c>
    </row>
    <row r="7791" spans="4:14" x14ac:dyDescent="0.25">
      <c r="D7791" s="119" t="s">
        <v>192</v>
      </c>
      <c r="H7791" s="141">
        <f t="shared" si="696"/>
        <v>0</v>
      </c>
      <c r="M7791" s="190">
        <f t="shared" si="697"/>
        <v>1</v>
      </c>
      <c r="N7791" s="190" t="str">
        <f t="shared" si="695"/>
        <v>JANEIRO</v>
      </c>
    </row>
    <row r="7792" spans="4:14" x14ac:dyDescent="0.25">
      <c r="D7792" s="119" t="s">
        <v>192</v>
      </c>
      <c r="H7792" s="141">
        <f t="shared" si="696"/>
        <v>0</v>
      </c>
      <c r="M7792" s="190">
        <f t="shared" si="697"/>
        <v>1</v>
      </c>
      <c r="N7792" s="190" t="str">
        <f t="shared" si="695"/>
        <v>JANEIRO</v>
      </c>
    </row>
    <row r="7793" spans="4:14" x14ac:dyDescent="0.25">
      <c r="D7793" s="119" t="s">
        <v>192</v>
      </c>
      <c r="H7793" s="141">
        <f t="shared" si="696"/>
        <v>0</v>
      </c>
      <c r="M7793" s="190">
        <f t="shared" si="697"/>
        <v>1</v>
      </c>
      <c r="N7793" s="190" t="str">
        <f t="shared" si="695"/>
        <v>JANEIRO</v>
      </c>
    </row>
    <row r="7794" spans="4:14" x14ac:dyDescent="0.25">
      <c r="D7794" s="119" t="s">
        <v>192</v>
      </c>
      <c r="H7794" s="141">
        <f t="shared" si="696"/>
        <v>0</v>
      </c>
      <c r="M7794" s="190">
        <f t="shared" si="697"/>
        <v>1</v>
      </c>
      <c r="N7794" s="190" t="str">
        <f t="shared" si="695"/>
        <v>JANEIRO</v>
      </c>
    </row>
    <row r="7795" spans="4:14" x14ac:dyDescent="0.25">
      <c r="D7795" s="119" t="s">
        <v>192</v>
      </c>
      <c r="H7795" s="141">
        <f t="shared" si="696"/>
        <v>0</v>
      </c>
      <c r="M7795" s="190">
        <f t="shared" si="697"/>
        <v>1</v>
      </c>
      <c r="N7795" s="190" t="str">
        <f t="shared" si="695"/>
        <v>JANEIRO</v>
      </c>
    </row>
    <row r="7796" spans="4:14" x14ac:dyDescent="0.25">
      <c r="D7796" s="119" t="s">
        <v>192</v>
      </c>
      <c r="H7796" s="141">
        <f t="shared" si="696"/>
        <v>0</v>
      </c>
      <c r="M7796" s="190">
        <f t="shared" si="697"/>
        <v>1</v>
      </c>
      <c r="N7796" s="190" t="str">
        <f t="shared" si="695"/>
        <v>JANEIRO</v>
      </c>
    </row>
    <row r="7797" spans="4:14" x14ac:dyDescent="0.25">
      <c r="D7797" s="119" t="s">
        <v>192</v>
      </c>
      <c r="H7797" s="141">
        <f t="shared" si="696"/>
        <v>0</v>
      </c>
      <c r="M7797" s="190">
        <f t="shared" si="697"/>
        <v>1</v>
      </c>
      <c r="N7797" s="190" t="str">
        <f t="shared" si="695"/>
        <v>JANEIRO</v>
      </c>
    </row>
    <row r="7798" spans="4:14" x14ac:dyDescent="0.25">
      <c r="D7798" s="119" t="s">
        <v>192</v>
      </c>
      <c r="H7798" s="141">
        <f t="shared" si="696"/>
        <v>0</v>
      </c>
      <c r="M7798" s="190">
        <f t="shared" si="697"/>
        <v>1</v>
      </c>
      <c r="N7798" s="190" t="str">
        <f t="shared" si="695"/>
        <v>JANEIRO</v>
      </c>
    </row>
    <row r="7799" spans="4:14" x14ac:dyDescent="0.25">
      <c r="D7799" s="119" t="s">
        <v>192</v>
      </c>
      <c r="H7799" s="141">
        <f t="shared" si="696"/>
        <v>0</v>
      </c>
      <c r="M7799" s="190">
        <f t="shared" si="697"/>
        <v>1</v>
      </c>
      <c r="N7799" s="190" t="str">
        <f t="shared" si="695"/>
        <v>JANEIRO</v>
      </c>
    </row>
    <row r="7800" spans="4:14" x14ac:dyDescent="0.25">
      <c r="D7800" s="119" t="s">
        <v>192</v>
      </c>
      <c r="H7800" s="141">
        <f t="shared" si="696"/>
        <v>0</v>
      </c>
      <c r="M7800" s="190">
        <f t="shared" si="697"/>
        <v>1</v>
      </c>
      <c r="N7800" s="190" t="str">
        <f t="shared" si="695"/>
        <v>JANEIRO</v>
      </c>
    </row>
    <row r="7801" spans="4:14" x14ac:dyDescent="0.25">
      <c r="D7801" s="119" t="s">
        <v>192</v>
      </c>
      <c r="H7801" s="141">
        <f t="shared" si="696"/>
        <v>0</v>
      </c>
      <c r="M7801" s="190">
        <f t="shared" si="697"/>
        <v>1</v>
      </c>
      <c r="N7801" s="190" t="str">
        <f t="shared" si="695"/>
        <v>JANEIRO</v>
      </c>
    </row>
    <row r="7802" spans="4:14" x14ac:dyDescent="0.25">
      <c r="D7802" s="119" t="s">
        <v>192</v>
      </c>
      <c r="H7802" s="141">
        <f t="shared" si="696"/>
        <v>0</v>
      </c>
      <c r="M7802" s="190">
        <f t="shared" si="697"/>
        <v>1</v>
      </c>
      <c r="N7802" s="190" t="str">
        <f t="shared" si="695"/>
        <v>JANEIRO</v>
      </c>
    </row>
    <row r="7803" spans="4:14" x14ac:dyDescent="0.25">
      <c r="D7803" s="119" t="s">
        <v>192</v>
      </c>
      <c r="H7803" s="141">
        <f t="shared" si="696"/>
        <v>0</v>
      </c>
      <c r="M7803" s="190">
        <f t="shared" si="697"/>
        <v>1</v>
      </c>
      <c r="N7803" s="190" t="str">
        <f t="shared" si="695"/>
        <v>JANEIRO</v>
      </c>
    </row>
    <row r="7804" spans="4:14" x14ac:dyDescent="0.25">
      <c r="D7804" s="119" t="s">
        <v>192</v>
      </c>
      <c r="H7804" s="141">
        <f t="shared" si="696"/>
        <v>0</v>
      </c>
      <c r="M7804" s="190">
        <f t="shared" si="697"/>
        <v>1</v>
      </c>
      <c r="N7804" s="190" t="str">
        <f t="shared" si="695"/>
        <v>JANEIRO</v>
      </c>
    </row>
    <row r="7805" spans="4:14" x14ac:dyDescent="0.25">
      <c r="D7805" s="119" t="s">
        <v>192</v>
      </c>
      <c r="H7805" s="141">
        <f t="shared" si="696"/>
        <v>0</v>
      </c>
      <c r="M7805" s="190">
        <f t="shared" si="697"/>
        <v>1</v>
      </c>
      <c r="N7805" s="190" t="str">
        <f t="shared" si="695"/>
        <v>JANEIRO</v>
      </c>
    </row>
    <row r="7806" spans="4:14" x14ac:dyDescent="0.25">
      <c r="D7806" s="119" t="s">
        <v>192</v>
      </c>
      <c r="H7806" s="141">
        <f t="shared" si="696"/>
        <v>0</v>
      </c>
      <c r="M7806" s="190">
        <f t="shared" si="697"/>
        <v>1</v>
      </c>
      <c r="N7806" s="190" t="str">
        <f t="shared" si="695"/>
        <v>JANEIRO</v>
      </c>
    </row>
    <row r="7807" spans="4:14" x14ac:dyDescent="0.25">
      <c r="D7807" s="119" t="s">
        <v>192</v>
      </c>
      <c r="H7807" s="141">
        <f t="shared" si="696"/>
        <v>0</v>
      </c>
      <c r="M7807" s="190">
        <f t="shared" si="697"/>
        <v>1</v>
      </c>
      <c r="N7807" s="190" t="str">
        <f t="shared" si="695"/>
        <v>JANEIRO</v>
      </c>
    </row>
    <row r="7808" spans="4:14" x14ac:dyDescent="0.25">
      <c r="D7808" s="119" t="s">
        <v>192</v>
      </c>
      <c r="H7808" s="141">
        <f t="shared" si="696"/>
        <v>0</v>
      </c>
      <c r="M7808" s="190">
        <f t="shared" si="697"/>
        <v>1</v>
      </c>
      <c r="N7808" s="190" t="str">
        <f t="shared" si="695"/>
        <v>JANEIRO</v>
      </c>
    </row>
    <row r="7809" spans="4:14" x14ac:dyDescent="0.25">
      <c r="D7809" s="119" t="s">
        <v>192</v>
      </c>
      <c r="H7809" s="141">
        <f t="shared" si="696"/>
        <v>0</v>
      </c>
      <c r="M7809" s="190">
        <f t="shared" si="697"/>
        <v>1</v>
      </c>
      <c r="N7809" s="190" t="str">
        <f t="shared" si="695"/>
        <v>JANEIRO</v>
      </c>
    </row>
    <row r="7810" spans="4:14" x14ac:dyDescent="0.25">
      <c r="D7810" s="119" t="s">
        <v>192</v>
      </c>
      <c r="H7810" s="141">
        <f t="shared" si="696"/>
        <v>0</v>
      </c>
      <c r="M7810" s="190">
        <f t="shared" si="697"/>
        <v>1</v>
      </c>
      <c r="N7810" s="190" t="str">
        <f t="shared" si="695"/>
        <v>JANEIRO</v>
      </c>
    </row>
    <row r="7811" spans="4:14" x14ac:dyDescent="0.25">
      <c r="D7811" s="119" t="s">
        <v>192</v>
      </c>
      <c r="H7811" s="141">
        <f t="shared" si="696"/>
        <v>0</v>
      </c>
      <c r="M7811" s="190">
        <f t="shared" si="697"/>
        <v>1</v>
      </c>
      <c r="N7811" s="190" t="str">
        <f t="shared" si="695"/>
        <v>JANEIRO</v>
      </c>
    </row>
    <row r="7812" spans="4:14" x14ac:dyDescent="0.25">
      <c r="D7812" s="119" t="s">
        <v>192</v>
      </c>
      <c r="H7812" s="141">
        <f t="shared" si="696"/>
        <v>0</v>
      </c>
      <c r="M7812" s="190">
        <f t="shared" si="697"/>
        <v>1</v>
      </c>
      <c r="N7812" s="190" t="str">
        <f t="shared" si="695"/>
        <v>JANEIRO</v>
      </c>
    </row>
    <row r="7813" spans="4:14" x14ac:dyDescent="0.25">
      <c r="D7813" s="119" t="s">
        <v>192</v>
      </c>
      <c r="H7813" s="141">
        <f t="shared" si="696"/>
        <v>0</v>
      </c>
      <c r="M7813" s="190">
        <f t="shared" si="697"/>
        <v>1</v>
      </c>
      <c r="N7813" s="190" t="str">
        <f t="shared" ref="N7813:N7876" si="698">IF(M7813=1,"JANEIRO",IF(M7813=2,"FEVEREIRO",IF(M7813=3,"MARÇO",IF(M7813=4,"ABRIL",IF(M7813=5,"MAIO",IF(M7813=6,"JUNHO",IF(M7813=7,"JULHO",IF(M7813=8,"AGOSTO",IF(M7813=9,"SETEMBRO",IF(M7813=10,"OUTUBRO",IF(M7813=11,"NOVEMBRO",IF(M7813=12,"DEZEMBRO",""))))))))))))</f>
        <v>JANEIRO</v>
      </c>
    </row>
    <row r="7814" spans="4:14" x14ac:dyDescent="0.25">
      <c r="D7814" s="119" t="s">
        <v>192</v>
      </c>
      <c r="H7814" s="141">
        <f t="shared" ref="H7814:H7877" si="699">IF(OR(I7814="",I7814=0),G7814,I7814)</f>
        <v>0</v>
      </c>
      <c r="M7814" s="190">
        <f t="shared" ref="M7814:M7877" si="700">IFERROR(MONTH(O7814),"")</f>
        <v>1</v>
      </c>
      <c r="N7814" s="190" t="str">
        <f t="shared" si="698"/>
        <v>JANEIRO</v>
      </c>
    </row>
    <row r="7815" spans="4:14" x14ac:dyDescent="0.25">
      <c r="D7815" s="119" t="s">
        <v>192</v>
      </c>
      <c r="H7815" s="141">
        <f t="shared" si="699"/>
        <v>0</v>
      </c>
      <c r="M7815" s="190">
        <f t="shared" si="700"/>
        <v>1</v>
      </c>
      <c r="N7815" s="190" t="str">
        <f t="shared" si="698"/>
        <v>JANEIRO</v>
      </c>
    </row>
    <row r="7816" spans="4:14" x14ac:dyDescent="0.25">
      <c r="D7816" s="119" t="s">
        <v>192</v>
      </c>
      <c r="H7816" s="141">
        <f t="shared" si="699"/>
        <v>0</v>
      </c>
      <c r="M7816" s="190">
        <f t="shared" si="700"/>
        <v>1</v>
      </c>
      <c r="N7816" s="190" t="str">
        <f t="shared" si="698"/>
        <v>JANEIRO</v>
      </c>
    </row>
    <row r="7817" spans="4:14" x14ac:dyDescent="0.25">
      <c r="D7817" s="119" t="s">
        <v>192</v>
      </c>
      <c r="H7817" s="141">
        <f t="shared" si="699"/>
        <v>0</v>
      </c>
      <c r="M7817" s="190">
        <f t="shared" si="700"/>
        <v>1</v>
      </c>
      <c r="N7817" s="190" t="str">
        <f t="shared" si="698"/>
        <v>JANEIRO</v>
      </c>
    </row>
    <row r="7818" spans="4:14" x14ac:dyDescent="0.25">
      <c r="D7818" s="119" t="s">
        <v>192</v>
      </c>
      <c r="H7818" s="141">
        <f t="shared" si="699"/>
        <v>0</v>
      </c>
      <c r="M7818" s="190">
        <f t="shared" si="700"/>
        <v>1</v>
      </c>
      <c r="N7818" s="190" t="str">
        <f t="shared" si="698"/>
        <v>JANEIRO</v>
      </c>
    </row>
    <row r="7819" spans="4:14" x14ac:dyDescent="0.25">
      <c r="D7819" s="119" t="s">
        <v>192</v>
      </c>
      <c r="H7819" s="141">
        <f t="shared" si="699"/>
        <v>0</v>
      </c>
      <c r="M7819" s="190">
        <f t="shared" si="700"/>
        <v>1</v>
      </c>
      <c r="N7819" s="190" t="str">
        <f t="shared" si="698"/>
        <v>JANEIRO</v>
      </c>
    </row>
    <row r="7820" spans="4:14" x14ac:dyDescent="0.25">
      <c r="D7820" s="119" t="s">
        <v>192</v>
      </c>
      <c r="H7820" s="141">
        <f t="shared" si="699"/>
        <v>0</v>
      </c>
      <c r="M7820" s="190">
        <f t="shared" si="700"/>
        <v>1</v>
      </c>
      <c r="N7820" s="190" t="str">
        <f t="shared" si="698"/>
        <v>JANEIRO</v>
      </c>
    </row>
    <row r="7821" spans="4:14" x14ac:dyDescent="0.25">
      <c r="D7821" s="119" t="s">
        <v>192</v>
      </c>
      <c r="H7821" s="141">
        <f t="shared" si="699"/>
        <v>0</v>
      </c>
      <c r="M7821" s="190">
        <f t="shared" si="700"/>
        <v>1</v>
      </c>
      <c r="N7821" s="190" t="str">
        <f t="shared" si="698"/>
        <v>JANEIRO</v>
      </c>
    </row>
    <row r="7822" spans="4:14" x14ac:dyDescent="0.25">
      <c r="D7822" s="119" t="s">
        <v>192</v>
      </c>
      <c r="H7822" s="141">
        <f t="shared" si="699"/>
        <v>0</v>
      </c>
      <c r="M7822" s="190">
        <f t="shared" si="700"/>
        <v>1</v>
      </c>
      <c r="N7822" s="190" t="str">
        <f t="shared" si="698"/>
        <v>JANEIRO</v>
      </c>
    </row>
    <row r="7823" spans="4:14" x14ac:dyDescent="0.25">
      <c r="D7823" s="119" t="s">
        <v>192</v>
      </c>
      <c r="H7823" s="141">
        <f t="shared" si="699"/>
        <v>0</v>
      </c>
      <c r="M7823" s="190">
        <f t="shared" si="700"/>
        <v>1</v>
      </c>
      <c r="N7823" s="190" t="str">
        <f t="shared" si="698"/>
        <v>JANEIRO</v>
      </c>
    </row>
    <row r="7824" spans="4:14" x14ac:dyDescent="0.25">
      <c r="D7824" s="119" t="s">
        <v>192</v>
      </c>
      <c r="H7824" s="141">
        <f t="shared" si="699"/>
        <v>0</v>
      </c>
      <c r="M7824" s="190">
        <f t="shared" si="700"/>
        <v>1</v>
      </c>
      <c r="N7824" s="190" t="str">
        <f t="shared" si="698"/>
        <v>JANEIRO</v>
      </c>
    </row>
    <row r="7825" spans="4:14" x14ac:dyDescent="0.25">
      <c r="D7825" s="119" t="s">
        <v>192</v>
      </c>
      <c r="H7825" s="141">
        <f t="shared" si="699"/>
        <v>0</v>
      </c>
      <c r="M7825" s="190">
        <f t="shared" si="700"/>
        <v>1</v>
      </c>
      <c r="N7825" s="190" t="str">
        <f t="shared" si="698"/>
        <v>JANEIRO</v>
      </c>
    </row>
    <row r="7826" spans="4:14" x14ac:dyDescent="0.25">
      <c r="D7826" s="119" t="s">
        <v>192</v>
      </c>
      <c r="H7826" s="141">
        <f t="shared" si="699"/>
        <v>0</v>
      </c>
      <c r="M7826" s="190">
        <f t="shared" si="700"/>
        <v>1</v>
      </c>
      <c r="N7826" s="190" t="str">
        <f t="shared" si="698"/>
        <v>JANEIRO</v>
      </c>
    </row>
    <row r="7827" spans="4:14" x14ac:dyDescent="0.25">
      <c r="D7827" s="119" t="s">
        <v>192</v>
      </c>
      <c r="H7827" s="141">
        <f t="shared" si="699"/>
        <v>0</v>
      </c>
      <c r="M7827" s="190">
        <f t="shared" si="700"/>
        <v>1</v>
      </c>
      <c r="N7827" s="190" t="str">
        <f t="shared" si="698"/>
        <v>JANEIRO</v>
      </c>
    </row>
    <row r="7828" spans="4:14" x14ac:dyDescent="0.25">
      <c r="D7828" s="119" t="s">
        <v>192</v>
      </c>
      <c r="H7828" s="141">
        <f t="shared" si="699"/>
        <v>0</v>
      </c>
      <c r="M7828" s="190">
        <f t="shared" si="700"/>
        <v>1</v>
      </c>
      <c r="N7828" s="190" t="str">
        <f t="shared" si="698"/>
        <v>JANEIRO</v>
      </c>
    </row>
    <row r="7829" spans="4:14" x14ac:dyDescent="0.25">
      <c r="D7829" s="119" t="s">
        <v>192</v>
      </c>
      <c r="H7829" s="141">
        <f t="shared" si="699"/>
        <v>0</v>
      </c>
      <c r="M7829" s="190">
        <f t="shared" si="700"/>
        <v>1</v>
      </c>
      <c r="N7829" s="190" t="str">
        <f t="shared" si="698"/>
        <v>JANEIRO</v>
      </c>
    </row>
    <row r="7830" spans="4:14" x14ac:dyDescent="0.25">
      <c r="D7830" s="119" t="s">
        <v>192</v>
      </c>
      <c r="H7830" s="141">
        <f t="shared" si="699"/>
        <v>0</v>
      </c>
      <c r="M7830" s="190">
        <f t="shared" si="700"/>
        <v>1</v>
      </c>
      <c r="N7830" s="190" t="str">
        <f t="shared" si="698"/>
        <v>JANEIRO</v>
      </c>
    </row>
    <row r="7831" spans="4:14" x14ac:dyDescent="0.25">
      <c r="D7831" s="119" t="s">
        <v>192</v>
      </c>
      <c r="H7831" s="141">
        <f t="shared" si="699"/>
        <v>0</v>
      </c>
      <c r="M7831" s="190">
        <f t="shared" si="700"/>
        <v>1</v>
      </c>
      <c r="N7831" s="190" t="str">
        <f t="shared" si="698"/>
        <v>JANEIRO</v>
      </c>
    </row>
    <row r="7832" spans="4:14" x14ac:dyDescent="0.25">
      <c r="D7832" s="119" t="s">
        <v>192</v>
      </c>
      <c r="H7832" s="141">
        <f t="shared" si="699"/>
        <v>0</v>
      </c>
      <c r="M7832" s="190">
        <f t="shared" si="700"/>
        <v>1</v>
      </c>
      <c r="N7832" s="190" t="str">
        <f t="shared" si="698"/>
        <v>JANEIRO</v>
      </c>
    </row>
    <row r="7833" spans="4:14" x14ac:dyDescent="0.25">
      <c r="D7833" s="119" t="s">
        <v>192</v>
      </c>
      <c r="H7833" s="141">
        <f t="shared" si="699"/>
        <v>0</v>
      </c>
      <c r="M7833" s="190">
        <f t="shared" si="700"/>
        <v>1</v>
      </c>
      <c r="N7833" s="190" t="str">
        <f t="shared" si="698"/>
        <v>JANEIRO</v>
      </c>
    </row>
    <row r="7834" spans="4:14" x14ac:dyDescent="0.25">
      <c r="D7834" s="119" t="s">
        <v>192</v>
      </c>
      <c r="H7834" s="141">
        <f t="shared" si="699"/>
        <v>0</v>
      </c>
      <c r="M7834" s="190">
        <f t="shared" si="700"/>
        <v>1</v>
      </c>
      <c r="N7834" s="190" t="str">
        <f t="shared" si="698"/>
        <v>JANEIRO</v>
      </c>
    </row>
    <row r="7835" spans="4:14" x14ac:dyDescent="0.25">
      <c r="D7835" s="119" t="s">
        <v>192</v>
      </c>
      <c r="H7835" s="141">
        <f t="shared" si="699"/>
        <v>0</v>
      </c>
      <c r="M7835" s="190">
        <f t="shared" si="700"/>
        <v>1</v>
      </c>
      <c r="N7835" s="190" t="str">
        <f t="shared" si="698"/>
        <v>JANEIRO</v>
      </c>
    </row>
    <row r="7836" spans="4:14" x14ac:dyDescent="0.25">
      <c r="D7836" s="119" t="s">
        <v>192</v>
      </c>
      <c r="H7836" s="141">
        <f t="shared" si="699"/>
        <v>0</v>
      </c>
      <c r="M7836" s="190">
        <f t="shared" si="700"/>
        <v>1</v>
      </c>
      <c r="N7836" s="190" t="str">
        <f t="shared" si="698"/>
        <v>JANEIRO</v>
      </c>
    </row>
    <row r="7837" spans="4:14" x14ac:dyDescent="0.25">
      <c r="D7837" s="119" t="s">
        <v>192</v>
      </c>
      <c r="H7837" s="141">
        <f t="shared" si="699"/>
        <v>0</v>
      </c>
      <c r="M7837" s="190">
        <f t="shared" si="700"/>
        <v>1</v>
      </c>
      <c r="N7837" s="190" t="str">
        <f t="shared" si="698"/>
        <v>JANEIRO</v>
      </c>
    </row>
    <row r="7838" spans="4:14" x14ac:dyDescent="0.25">
      <c r="D7838" s="119" t="s">
        <v>192</v>
      </c>
      <c r="H7838" s="141">
        <f t="shared" si="699"/>
        <v>0</v>
      </c>
      <c r="M7838" s="190">
        <f t="shared" si="700"/>
        <v>1</v>
      </c>
      <c r="N7838" s="190" t="str">
        <f t="shared" si="698"/>
        <v>JANEIRO</v>
      </c>
    </row>
    <row r="7839" spans="4:14" x14ac:dyDescent="0.25">
      <c r="D7839" s="119" t="s">
        <v>192</v>
      </c>
      <c r="H7839" s="141">
        <f t="shared" si="699"/>
        <v>0</v>
      </c>
      <c r="M7839" s="190">
        <f t="shared" si="700"/>
        <v>1</v>
      </c>
      <c r="N7839" s="190" t="str">
        <f t="shared" si="698"/>
        <v>JANEIRO</v>
      </c>
    </row>
    <row r="7840" spans="4:14" x14ac:dyDescent="0.25">
      <c r="D7840" s="119" t="s">
        <v>192</v>
      </c>
      <c r="H7840" s="141">
        <f t="shared" si="699"/>
        <v>0</v>
      </c>
      <c r="M7840" s="190">
        <f t="shared" si="700"/>
        <v>1</v>
      </c>
      <c r="N7840" s="190" t="str">
        <f t="shared" si="698"/>
        <v>JANEIRO</v>
      </c>
    </row>
    <row r="7841" spans="4:14" x14ac:dyDescent="0.25">
      <c r="D7841" s="119" t="s">
        <v>192</v>
      </c>
      <c r="H7841" s="141">
        <f t="shared" si="699"/>
        <v>0</v>
      </c>
      <c r="M7841" s="190">
        <f t="shared" si="700"/>
        <v>1</v>
      </c>
      <c r="N7841" s="190" t="str">
        <f t="shared" si="698"/>
        <v>JANEIRO</v>
      </c>
    </row>
    <row r="7842" spans="4:14" x14ac:dyDescent="0.25">
      <c r="D7842" s="119" t="s">
        <v>192</v>
      </c>
      <c r="H7842" s="141">
        <f t="shared" si="699"/>
        <v>0</v>
      </c>
      <c r="M7842" s="190">
        <f t="shared" si="700"/>
        <v>1</v>
      </c>
      <c r="N7842" s="190" t="str">
        <f t="shared" si="698"/>
        <v>JANEIRO</v>
      </c>
    </row>
    <row r="7843" spans="4:14" x14ac:dyDescent="0.25">
      <c r="D7843" s="119" t="s">
        <v>192</v>
      </c>
      <c r="H7843" s="141">
        <f t="shared" si="699"/>
        <v>0</v>
      </c>
      <c r="M7843" s="190">
        <f t="shared" si="700"/>
        <v>1</v>
      </c>
      <c r="N7843" s="190" t="str">
        <f t="shared" si="698"/>
        <v>JANEIRO</v>
      </c>
    </row>
    <row r="7844" spans="4:14" x14ac:dyDescent="0.25">
      <c r="D7844" s="119" t="s">
        <v>192</v>
      </c>
      <c r="H7844" s="141">
        <f t="shared" si="699"/>
        <v>0</v>
      </c>
      <c r="M7844" s="190">
        <f t="shared" si="700"/>
        <v>1</v>
      </c>
      <c r="N7844" s="190" t="str">
        <f t="shared" si="698"/>
        <v>JANEIRO</v>
      </c>
    </row>
    <row r="7845" spans="4:14" x14ac:dyDescent="0.25">
      <c r="D7845" s="119" t="s">
        <v>192</v>
      </c>
      <c r="H7845" s="141">
        <f t="shared" si="699"/>
        <v>0</v>
      </c>
      <c r="M7845" s="190">
        <f t="shared" si="700"/>
        <v>1</v>
      </c>
      <c r="N7845" s="190" t="str">
        <f t="shared" si="698"/>
        <v>JANEIRO</v>
      </c>
    </row>
    <row r="7846" spans="4:14" x14ac:dyDescent="0.25">
      <c r="D7846" s="119" t="s">
        <v>192</v>
      </c>
      <c r="H7846" s="141">
        <f t="shared" si="699"/>
        <v>0</v>
      </c>
      <c r="M7846" s="190">
        <f t="shared" si="700"/>
        <v>1</v>
      </c>
      <c r="N7846" s="190" t="str">
        <f t="shared" si="698"/>
        <v>JANEIRO</v>
      </c>
    </row>
    <row r="7847" spans="4:14" x14ac:dyDescent="0.25">
      <c r="D7847" s="119" t="s">
        <v>192</v>
      </c>
      <c r="H7847" s="141">
        <f t="shared" si="699"/>
        <v>0</v>
      </c>
      <c r="M7847" s="190">
        <f t="shared" si="700"/>
        <v>1</v>
      </c>
      <c r="N7847" s="190" t="str">
        <f t="shared" si="698"/>
        <v>JANEIRO</v>
      </c>
    </row>
    <row r="7848" spans="4:14" x14ac:dyDescent="0.25">
      <c r="D7848" s="119" t="s">
        <v>192</v>
      </c>
      <c r="H7848" s="141">
        <f t="shared" si="699"/>
        <v>0</v>
      </c>
      <c r="M7848" s="190">
        <f t="shared" si="700"/>
        <v>1</v>
      </c>
      <c r="N7848" s="190" t="str">
        <f t="shared" si="698"/>
        <v>JANEIRO</v>
      </c>
    </row>
    <row r="7849" spans="4:14" x14ac:dyDescent="0.25">
      <c r="D7849" s="119" t="s">
        <v>192</v>
      </c>
      <c r="H7849" s="141">
        <f t="shared" si="699"/>
        <v>0</v>
      </c>
      <c r="M7849" s="190">
        <f t="shared" si="700"/>
        <v>1</v>
      </c>
      <c r="N7849" s="190" t="str">
        <f t="shared" si="698"/>
        <v>JANEIRO</v>
      </c>
    </row>
    <row r="7850" spans="4:14" x14ac:dyDescent="0.25">
      <c r="D7850" s="119" t="s">
        <v>192</v>
      </c>
      <c r="H7850" s="141">
        <f t="shared" si="699"/>
        <v>0</v>
      </c>
      <c r="M7850" s="190">
        <f t="shared" si="700"/>
        <v>1</v>
      </c>
      <c r="N7850" s="190" t="str">
        <f t="shared" si="698"/>
        <v>JANEIRO</v>
      </c>
    </row>
    <row r="7851" spans="4:14" x14ac:dyDescent="0.25">
      <c r="D7851" s="119" t="s">
        <v>192</v>
      </c>
      <c r="H7851" s="141">
        <f t="shared" si="699"/>
        <v>0</v>
      </c>
      <c r="M7851" s="190">
        <f t="shared" si="700"/>
        <v>1</v>
      </c>
      <c r="N7851" s="190" t="str">
        <f t="shared" si="698"/>
        <v>JANEIRO</v>
      </c>
    </row>
    <row r="7852" spans="4:14" x14ac:dyDescent="0.25">
      <c r="D7852" s="119" t="s">
        <v>192</v>
      </c>
      <c r="H7852" s="141">
        <f t="shared" si="699"/>
        <v>0</v>
      </c>
      <c r="M7852" s="190">
        <f t="shared" si="700"/>
        <v>1</v>
      </c>
      <c r="N7852" s="190" t="str">
        <f t="shared" si="698"/>
        <v>JANEIRO</v>
      </c>
    </row>
    <row r="7853" spans="4:14" x14ac:dyDescent="0.25">
      <c r="D7853" s="119" t="s">
        <v>192</v>
      </c>
      <c r="H7853" s="141">
        <f t="shared" si="699"/>
        <v>0</v>
      </c>
      <c r="M7853" s="190">
        <f t="shared" si="700"/>
        <v>1</v>
      </c>
      <c r="N7853" s="190" t="str">
        <f t="shared" si="698"/>
        <v>JANEIRO</v>
      </c>
    </row>
    <row r="7854" spans="4:14" x14ac:dyDescent="0.25">
      <c r="D7854" s="119" t="s">
        <v>192</v>
      </c>
      <c r="H7854" s="141">
        <f t="shared" si="699"/>
        <v>0</v>
      </c>
      <c r="M7854" s="190">
        <f t="shared" si="700"/>
        <v>1</v>
      </c>
      <c r="N7854" s="190" t="str">
        <f t="shared" si="698"/>
        <v>JANEIRO</v>
      </c>
    </row>
    <row r="7855" spans="4:14" x14ac:dyDescent="0.25">
      <c r="D7855" s="119" t="s">
        <v>192</v>
      </c>
      <c r="H7855" s="141">
        <f t="shared" si="699"/>
        <v>0</v>
      </c>
      <c r="M7855" s="190">
        <f t="shared" si="700"/>
        <v>1</v>
      </c>
      <c r="N7855" s="190" t="str">
        <f t="shared" si="698"/>
        <v>JANEIRO</v>
      </c>
    </row>
    <row r="7856" spans="4:14" x14ac:dyDescent="0.25">
      <c r="D7856" s="119" t="s">
        <v>192</v>
      </c>
      <c r="H7856" s="141">
        <f t="shared" si="699"/>
        <v>0</v>
      </c>
      <c r="M7856" s="190">
        <f t="shared" si="700"/>
        <v>1</v>
      </c>
      <c r="N7856" s="190" t="str">
        <f t="shared" si="698"/>
        <v>JANEIRO</v>
      </c>
    </row>
    <row r="7857" spans="4:14" x14ac:dyDescent="0.25">
      <c r="D7857" s="119" t="s">
        <v>192</v>
      </c>
      <c r="H7857" s="141">
        <f t="shared" si="699"/>
        <v>0</v>
      </c>
      <c r="M7857" s="190">
        <f t="shared" si="700"/>
        <v>1</v>
      </c>
      <c r="N7857" s="190" t="str">
        <f t="shared" si="698"/>
        <v>JANEIRO</v>
      </c>
    </row>
    <row r="7858" spans="4:14" x14ac:dyDescent="0.25">
      <c r="D7858" s="119" t="s">
        <v>192</v>
      </c>
      <c r="H7858" s="141">
        <f t="shared" si="699"/>
        <v>0</v>
      </c>
      <c r="M7858" s="190">
        <f t="shared" si="700"/>
        <v>1</v>
      </c>
      <c r="N7858" s="190" t="str">
        <f t="shared" si="698"/>
        <v>JANEIRO</v>
      </c>
    </row>
    <row r="7859" spans="4:14" x14ac:dyDescent="0.25">
      <c r="D7859" s="119" t="s">
        <v>192</v>
      </c>
      <c r="H7859" s="141">
        <f t="shared" si="699"/>
        <v>0</v>
      </c>
      <c r="M7859" s="190">
        <f t="shared" si="700"/>
        <v>1</v>
      </c>
      <c r="N7859" s="190" t="str">
        <f t="shared" si="698"/>
        <v>JANEIRO</v>
      </c>
    </row>
    <row r="7860" spans="4:14" x14ac:dyDescent="0.25">
      <c r="D7860" s="119" t="s">
        <v>192</v>
      </c>
      <c r="H7860" s="141">
        <f t="shared" si="699"/>
        <v>0</v>
      </c>
      <c r="M7860" s="190">
        <f t="shared" si="700"/>
        <v>1</v>
      </c>
      <c r="N7860" s="190" t="str">
        <f t="shared" si="698"/>
        <v>JANEIRO</v>
      </c>
    </row>
    <row r="7861" spans="4:14" x14ac:dyDescent="0.25">
      <c r="D7861" s="119" t="s">
        <v>192</v>
      </c>
      <c r="H7861" s="141">
        <f t="shared" si="699"/>
        <v>0</v>
      </c>
      <c r="M7861" s="190">
        <f t="shared" si="700"/>
        <v>1</v>
      </c>
      <c r="N7861" s="190" t="str">
        <f t="shared" si="698"/>
        <v>JANEIRO</v>
      </c>
    </row>
    <row r="7862" spans="4:14" x14ac:dyDescent="0.25">
      <c r="D7862" s="119" t="s">
        <v>192</v>
      </c>
      <c r="H7862" s="141">
        <f t="shared" si="699"/>
        <v>0</v>
      </c>
      <c r="M7862" s="190">
        <f t="shared" si="700"/>
        <v>1</v>
      </c>
      <c r="N7862" s="190" t="str">
        <f t="shared" si="698"/>
        <v>JANEIRO</v>
      </c>
    </row>
    <row r="7863" spans="4:14" x14ac:dyDescent="0.25">
      <c r="D7863" s="119" t="s">
        <v>192</v>
      </c>
      <c r="H7863" s="141">
        <f t="shared" si="699"/>
        <v>0</v>
      </c>
      <c r="M7863" s="190">
        <f t="shared" si="700"/>
        <v>1</v>
      </c>
      <c r="N7863" s="190" t="str">
        <f t="shared" si="698"/>
        <v>JANEIRO</v>
      </c>
    </row>
    <row r="7864" spans="4:14" x14ac:dyDescent="0.25">
      <c r="D7864" s="119" t="s">
        <v>192</v>
      </c>
      <c r="H7864" s="141">
        <f t="shared" si="699"/>
        <v>0</v>
      </c>
      <c r="M7864" s="190">
        <f t="shared" si="700"/>
        <v>1</v>
      </c>
      <c r="N7864" s="190" t="str">
        <f t="shared" si="698"/>
        <v>JANEIRO</v>
      </c>
    </row>
    <row r="7865" spans="4:14" x14ac:dyDescent="0.25">
      <c r="D7865" s="119" t="s">
        <v>192</v>
      </c>
      <c r="H7865" s="141">
        <f t="shared" si="699"/>
        <v>0</v>
      </c>
      <c r="M7865" s="190">
        <f t="shared" si="700"/>
        <v>1</v>
      </c>
      <c r="N7865" s="190" t="str">
        <f t="shared" si="698"/>
        <v>JANEIRO</v>
      </c>
    </row>
    <row r="7866" spans="4:14" x14ac:dyDescent="0.25">
      <c r="D7866" s="119" t="s">
        <v>192</v>
      </c>
      <c r="H7866" s="141">
        <f t="shared" si="699"/>
        <v>0</v>
      </c>
      <c r="M7866" s="190">
        <f t="shared" si="700"/>
        <v>1</v>
      </c>
      <c r="N7866" s="190" t="str">
        <f t="shared" si="698"/>
        <v>JANEIRO</v>
      </c>
    </row>
    <row r="7867" spans="4:14" x14ac:dyDescent="0.25">
      <c r="D7867" s="119" t="s">
        <v>192</v>
      </c>
      <c r="H7867" s="141">
        <f t="shared" si="699"/>
        <v>0</v>
      </c>
      <c r="M7867" s="190">
        <f t="shared" si="700"/>
        <v>1</v>
      </c>
      <c r="N7867" s="190" t="str">
        <f t="shared" si="698"/>
        <v>JANEIRO</v>
      </c>
    </row>
    <row r="7868" spans="4:14" x14ac:dyDescent="0.25">
      <c r="D7868" s="119" t="s">
        <v>192</v>
      </c>
      <c r="H7868" s="141">
        <f t="shared" si="699"/>
        <v>0</v>
      </c>
      <c r="M7868" s="190">
        <f t="shared" si="700"/>
        <v>1</v>
      </c>
      <c r="N7868" s="190" t="str">
        <f t="shared" si="698"/>
        <v>JANEIRO</v>
      </c>
    </row>
    <row r="7869" spans="4:14" x14ac:dyDescent="0.25">
      <c r="D7869" s="119" t="s">
        <v>192</v>
      </c>
      <c r="H7869" s="141">
        <f t="shared" si="699"/>
        <v>0</v>
      </c>
      <c r="M7869" s="190">
        <f t="shared" si="700"/>
        <v>1</v>
      </c>
      <c r="N7869" s="190" t="str">
        <f t="shared" si="698"/>
        <v>JANEIRO</v>
      </c>
    </row>
    <row r="7870" spans="4:14" x14ac:dyDescent="0.25">
      <c r="D7870" s="119" t="s">
        <v>192</v>
      </c>
      <c r="H7870" s="141">
        <f t="shared" si="699"/>
        <v>0</v>
      </c>
      <c r="M7870" s="190">
        <f t="shared" si="700"/>
        <v>1</v>
      </c>
      <c r="N7870" s="190" t="str">
        <f t="shared" si="698"/>
        <v>JANEIRO</v>
      </c>
    </row>
    <row r="7871" spans="4:14" x14ac:dyDescent="0.25">
      <c r="D7871" s="119" t="s">
        <v>192</v>
      </c>
      <c r="H7871" s="141">
        <f t="shared" si="699"/>
        <v>0</v>
      </c>
      <c r="M7871" s="190">
        <f t="shared" si="700"/>
        <v>1</v>
      </c>
      <c r="N7871" s="190" t="str">
        <f t="shared" si="698"/>
        <v>JANEIRO</v>
      </c>
    </row>
    <row r="7872" spans="4:14" x14ac:dyDescent="0.25">
      <c r="D7872" s="119" t="s">
        <v>192</v>
      </c>
      <c r="H7872" s="141">
        <f t="shared" si="699"/>
        <v>0</v>
      </c>
      <c r="M7872" s="190">
        <f t="shared" si="700"/>
        <v>1</v>
      </c>
      <c r="N7872" s="190" t="str">
        <f t="shared" si="698"/>
        <v>JANEIRO</v>
      </c>
    </row>
    <row r="7873" spans="4:14" x14ac:dyDescent="0.25">
      <c r="D7873" s="119" t="s">
        <v>192</v>
      </c>
      <c r="H7873" s="141">
        <f t="shared" si="699"/>
        <v>0</v>
      </c>
      <c r="M7873" s="190">
        <f t="shared" si="700"/>
        <v>1</v>
      </c>
      <c r="N7873" s="190" t="str">
        <f t="shared" si="698"/>
        <v>JANEIRO</v>
      </c>
    </row>
    <row r="7874" spans="4:14" x14ac:dyDescent="0.25">
      <c r="D7874" s="119" t="s">
        <v>192</v>
      </c>
      <c r="H7874" s="141">
        <f t="shared" si="699"/>
        <v>0</v>
      </c>
      <c r="M7874" s="190">
        <f t="shared" si="700"/>
        <v>1</v>
      </c>
      <c r="N7874" s="190" t="str">
        <f t="shared" si="698"/>
        <v>JANEIRO</v>
      </c>
    </row>
    <row r="7875" spans="4:14" x14ac:dyDescent="0.25">
      <c r="D7875" s="119" t="s">
        <v>192</v>
      </c>
      <c r="H7875" s="141">
        <f t="shared" si="699"/>
        <v>0</v>
      </c>
      <c r="M7875" s="190">
        <f t="shared" si="700"/>
        <v>1</v>
      </c>
      <c r="N7875" s="190" t="str">
        <f t="shared" si="698"/>
        <v>JANEIRO</v>
      </c>
    </row>
    <row r="7876" spans="4:14" x14ac:dyDescent="0.25">
      <c r="D7876" s="119" t="s">
        <v>192</v>
      </c>
      <c r="H7876" s="141">
        <f t="shared" si="699"/>
        <v>0</v>
      </c>
      <c r="M7876" s="190">
        <f t="shared" si="700"/>
        <v>1</v>
      </c>
      <c r="N7876" s="190" t="str">
        <f t="shared" si="698"/>
        <v>JANEIRO</v>
      </c>
    </row>
    <row r="7877" spans="4:14" x14ac:dyDescent="0.25">
      <c r="D7877" s="119" t="s">
        <v>192</v>
      </c>
      <c r="H7877" s="141">
        <f t="shared" si="699"/>
        <v>0</v>
      </c>
      <c r="M7877" s="190">
        <f t="shared" si="700"/>
        <v>1</v>
      </c>
      <c r="N7877" s="190" t="str">
        <f t="shared" ref="N7877:N7940" si="701">IF(M7877=1,"JANEIRO",IF(M7877=2,"FEVEREIRO",IF(M7877=3,"MARÇO",IF(M7877=4,"ABRIL",IF(M7877=5,"MAIO",IF(M7877=6,"JUNHO",IF(M7877=7,"JULHO",IF(M7877=8,"AGOSTO",IF(M7877=9,"SETEMBRO",IF(M7877=10,"OUTUBRO",IF(M7877=11,"NOVEMBRO",IF(M7877=12,"DEZEMBRO",""))))))))))))</f>
        <v>JANEIRO</v>
      </c>
    </row>
    <row r="7878" spans="4:14" x14ac:dyDescent="0.25">
      <c r="D7878" s="119" t="s">
        <v>192</v>
      </c>
      <c r="H7878" s="141">
        <f t="shared" ref="H7878:H7941" si="702">IF(OR(I7878="",I7878=0),G7878,I7878)</f>
        <v>0</v>
      </c>
      <c r="M7878" s="190">
        <f t="shared" ref="M7878:M7941" si="703">IFERROR(MONTH(O7878),"")</f>
        <v>1</v>
      </c>
      <c r="N7878" s="190" t="str">
        <f t="shared" si="701"/>
        <v>JANEIRO</v>
      </c>
    </row>
    <row r="7879" spans="4:14" x14ac:dyDescent="0.25">
      <c r="D7879" s="119" t="s">
        <v>192</v>
      </c>
      <c r="H7879" s="141">
        <f t="shared" si="702"/>
        <v>0</v>
      </c>
      <c r="M7879" s="190">
        <f t="shared" si="703"/>
        <v>1</v>
      </c>
      <c r="N7879" s="190" t="str">
        <f t="shared" si="701"/>
        <v>JANEIRO</v>
      </c>
    </row>
    <row r="7880" spans="4:14" x14ac:dyDescent="0.25">
      <c r="D7880" s="119" t="s">
        <v>192</v>
      </c>
      <c r="H7880" s="141">
        <f t="shared" si="702"/>
        <v>0</v>
      </c>
      <c r="M7880" s="190">
        <f t="shared" si="703"/>
        <v>1</v>
      </c>
      <c r="N7880" s="190" t="str">
        <f t="shared" si="701"/>
        <v>JANEIRO</v>
      </c>
    </row>
    <row r="7881" spans="4:14" x14ac:dyDescent="0.25">
      <c r="D7881" s="119" t="s">
        <v>192</v>
      </c>
      <c r="H7881" s="141">
        <f t="shared" si="702"/>
        <v>0</v>
      </c>
      <c r="M7881" s="190">
        <f t="shared" si="703"/>
        <v>1</v>
      </c>
      <c r="N7881" s="190" t="str">
        <f t="shared" si="701"/>
        <v>JANEIRO</v>
      </c>
    </row>
    <row r="7882" spans="4:14" x14ac:dyDescent="0.25">
      <c r="D7882" s="119" t="s">
        <v>192</v>
      </c>
      <c r="H7882" s="141">
        <f t="shared" si="702"/>
        <v>0</v>
      </c>
      <c r="M7882" s="190">
        <f t="shared" si="703"/>
        <v>1</v>
      </c>
      <c r="N7882" s="190" t="str">
        <f t="shared" si="701"/>
        <v>JANEIRO</v>
      </c>
    </row>
    <row r="7883" spans="4:14" x14ac:dyDescent="0.25">
      <c r="D7883" s="119" t="s">
        <v>192</v>
      </c>
      <c r="H7883" s="141">
        <f t="shared" si="702"/>
        <v>0</v>
      </c>
      <c r="M7883" s="190">
        <f t="shared" si="703"/>
        <v>1</v>
      </c>
      <c r="N7883" s="190" t="str">
        <f t="shared" si="701"/>
        <v>JANEIRO</v>
      </c>
    </row>
    <row r="7884" spans="4:14" x14ac:dyDescent="0.25">
      <c r="D7884" s="119" t="s">
        <v>192</v>
      </c>
      <c r="H7884" s="141">
        <f t="shared" si="702"/>
        <v>0</v>
      </c>
      <c r="M7884" s="190">
        <f t="shared" si="703"/>
        <v>1</v>
      </c>
      <c r="N7884" s="190" t="str">
        <f t="shared" si="701"/>
        <v>JANEIRO</v>
      </c>
    </row>
    <row r="7885" spans="4:14" x14ac:dyDescent="0.25">
      <c r="D7885" s="119" t="s">
        <v>192</v>
      </c>
      <c r="H7885" s="141">
        <f t="shared" si="702"/>
        <v>0</v>
      </c>
      <c r="M7885" s="190">
        <f t="shared" si="703"/>
        <v>1</v>
      </c>
      <c r="N7885" s="190" t="str">
        <f t="shared" si="701"/>
        <v>JANEIRO</v>
      </c>
    </row>
    <row r="7886" spans="4:14" x14ac:dyDescent="0.25">
      <c r="D7886" s="119" t="s">
        <v>192</v>
      </c>
      <c r="H7886" s="141">
        <f t="shared" si="702"/>
        <v>0</v>
      </c>
      <c r="M7886" s="190">
        <f t="shared" si="703"/>
        <v>1</v>
      </c>
      <c r="N7886" s="190" t="str">
        <f t="shared" si="701"/>
        <v>JANEIRO</v>
      </c>
    </row>
    <row r="7887" spans="4:14" x14ac:dyDescent="0.25">
      <c r="D7887" s="119" t="s">
        <v>192</v>
      </c>
      <c r="H7887" s="141">
        <f t="shared" si="702"/>
        <v>0</v>
      </c>
      <c r="M7887" s="190">
        <f t="shared" si="703"/>
        <v>1</v>
      </c>
      <c r="N7887" s="190" t="str">
        <f t="shared" si="701"/>
        <v>JANEIRO</v>
      </c>
    </row>
    <row r="7888" spans="4:14" x14ac:dyDescent="0.25">
      <c r="D7888" s="119" t="s">
        <v>192</v>
      </c>
      <c r="H7888" s="141">
        <f t="shared" si="702"/>
        <v>0</v>
      </c>
      <c r="M7888" s="190">
        <f t="shared" si="703"/>
        <v>1</v>
      </c>
      <c r="N7888" s="190" t="str">
        <f t="shared" si="701"/>
        <v>JANEIRO</v>
      </c>
    </row>
    <row r="7889" spans="4:14" x14ac:dyDescent="0.25">
      <c r="D7889" s="119" t="s">
        <v>192</v>
      </c>
      <c r="H7889" s="141">
        <f t="shared" si="702"/>
        <v>0</v>
      </c>
      <c r="M7889" s="190">
        <f t="shared" si="703"/>
        <v>1</v>
      </c>
      <c r="N7889" s="190" t="str">
        <f t="shared" si="701"/>
        <v>JANEIRO</v>
      </c>
    </row>
    <row r="7890" spans="4:14" x14ac:dyDescent="0.25">
      <c r="D7890" s="119" t="s">
        <v>192</v>
      </c>
      <c r="H7890" s="141">
        <f t="shared" si="702"/>
        <v>0</v>
      </c>
      <c r="M7890" s="190">
        <f t="shared" si="703"/>
        <v>1</v>
      </c>
      <c r="N7890" s="190" t="str">
        <f t="shared" si="701"/>
        <v>JANEIRO</v>
      </c>
    </row>
    <row r="7891" spans="4:14" x14ac:dyDescent="0.25">
      <c r="D7891" s="119" t="s">
        <v>192</v>
      </c>
      <c r="H7891" s="141">
        <f t="shared" si="702"/>
        <v>0</v>
      </c>
      <c r="M7891" s="190">
        <f t="shared" si="703"/>
        <v>1</v>
      </c>
      <c r="N7891" s="190" t="str">
        <f t="shared" si="701"/>
        <v>JANEIRO</v>
      </c>
    </row>
    <row r="7892" spans="4:14" x14ac:dyDescent="0.25">
      <c r="D7892" s="119" t="s">
        <v>192</v>
      </c>
      <c r="H7892" s="141">
        <f t="shared" si="702"/>
        <v>0</v>
      </c>
      <c r="M7892" s="190">
        <f t="shared" si="703"/>
        <v>1</v>
      </c>
      <c r="N7892" s="190" t="str">
        <f t="shared" si="701"/>
        <v>JANEIRO</v>
      </c>
    </row>
    <row r="7893" spans="4:14" x14ac:dyDescent="0.25">
      <c r="D7893" s="119" t="s">
        <v>192</v>
      </c>
      <c r="H7893" s="141">
        <f t="shared" si="702"/>
        <v>0</v>
      </c>
      <c r="M7893" s="190">
        <f t="shared" si="703"/>
        <v>1</v>
      </c>
      <c r="N7893" s="190" t="str">
        <f t="shared" si="701"/>
        <v>JANEIRO</v>
      </c>
    </row>
    <row r="7894" spans="4:14" x14ac:dyDescent="0.25">
      <c r="D7894" s="119" t="s">
        <v>192</v>
      </c>
      <c r="H7894" s="141">
        <f t="shared" si="702"/>
        <v>0</v>
      </c>
      <c r="M7894" s="190">
        <f t="shared" si="703"/>
        <v>1</v>
      </c>
      <c r="N7894" s="190" t="str">
        <f t="shared" si="701"/>
        <v>JANEIRO</v>
      </c>
    </row>
    <row r="7895" spans="4:14" x14ac:dyDescent="0.25">
      <c r="D7895" s="119" t="s">
        <v>192</v>
      </c>
      <c r="H7895" s="141">
        <f t="shared" si="702"/>
        <v>0</v>
      </c>
      <c r="M7895" s="190">
        <f t="shared" si="703"/>
        <v>1</v>
      </c>
      <c r="N7895" s="190" t="str">
        <f t="shared" si="701"/>
        <v>JANEIRO</v>
      </c>
    </row>
    <row r="7896" spans="4:14" x14ac:dyDescent="0.25">
      <c r="D7896" s="119" t="s">
        <v>192</v>
      </c>
      <c r="H7896" s="141">
        <f t="shared" si="702"/>
        <v>0</v>
      </c>
      <c r="M7896" s="190">
        <f t="shared" si="703"/>
        <v>1</v>
      </c>
      <c r="N7896" s="190" t="str">
        <f t="shared" si="701"/>
        <v>JANEIRO</v>
      </c>
    </row>
    <row r="7897" spans="4:14" x14ac:dyDescent="0.25">
      <c r="D7897" s="119" t="s">
        <v>192</v>
      </c>
      <c r="H7897" s="141">
        <f t="shared" si="702"/>
        <v>0</v>
      </c>
      <c r="M7897" s="190">
        <f t="shared" si="703"/>
        <v>1</v>
      </c>
      <c r="N7897" s="190" t="str">
        <f t="shared" si="701"/>
        <v>JANEIRO</v>
      </c>
    </row>
    <row r="7898" spans="4:14" x14ac:dyDescent="0.25">
      <c r="D7898" s="119" t="s">
        <v>192</v>
      </c>
      <c r="H7898" s="141">
        <f t="shared" si="702"/>
        <v>0</v>
      </c>
      <c r="M7898" s="190">
        <f t="shared" si="703"/>
        <v>1</v>
      </c>
      <c r="N7898" s="190" t="str">
        <f t="shared" si="701"/>
        <v>JANEIRO</v>
      </c>
    </row>
    <row r="7899" spans="4:14" x14ac:dyDescent="0.25">
      <c r="D7899" s="119" t="s">
        <v>192</v>
      </c>
      <c r="H7899" s="141">
        <f t="shared" si="702"/>
        <v>0</v>
      </c>
      <c r="M7899" s="190">
        <f t="shared" si="703"/>
        <v>1</v>
      </c>
      <c r="N7899" s="190" t="str">
        <f t="shared" si="701"/>
        <v>JANEIRO</v>
      </c>
    </row>
    <row r="7900" spans="4:14" x14ac:dyDescent="0.25">
      <c r="D7900" s="119" t="s">
        <v>192</v>
      </c>
      <c r="H7900" s="141">
        <f t="shared" si="702"/>
        <v>0</v>
      </c>
      <c r="M7900" s="190">
        <f t="shared" si="703"/>
        <v>1</v>
      </c>
      <c r="N7900" s="190" t="str">
        <f t="shared" si="701"/>
        <v>JANEIRO</v>
      </c>
    </row>
    <row r="7901" spans="4:14" x14ac:dyDescent="0.25">
      <c r="D7901" s="119" t="s">
        <v>192</v>
      </c>
      <c r="H7901" s="141">
        <f t="shared" si="702"/>
        <v>0</v>
      </c>
      <c r="M7901" s="190">
        <f t="shared" si="703"/>
        <v>1</v>
      </c>
      <c r="N7901" s="190" t="str">
        <f t="shared" si="701"/>
        <v>JANEIRO</v>
      </c>
    </row>
    <row r="7902" spans="4:14" x14ac:dyDescent="0.25">
      <c r="D7902" s="119" t="s">
        <v>192</v>
      </c>
      <c r="H7902" s="141">
        <f t="shared" si="702"/>
        <v>0</v>
      </c>
      <c r="M7902" s="190">
        <f t="shared" si="703"/>
        <v>1</v>
      </c>
      <c r="N7902" s="190" t="str">
        <f t="shared" si="701"/>
        <v>JANEIRO</v>
      </c>
    </row>
    <row r="7903" spans="4:14" x14ac:dyDescent="0.25">
      <c r="D7903" s="119" t="s">
        <v>192</v>
      </c>
      <c r="H7903" s="141">
        <f t="shared" si="702"/>
        <v>0</v>
      </c>
      <c r="M7903" s="190">
        <f t="shared" si="703"/>
        <v>1</v>
      </c>
      <c r="N7903" s="190" t="str">
        <f t="shared" si="701"/>
        <v>JANEIRO</v>
      </c>
    </row>
    <row r="7904" spans="4:14" x14ac:dyDescent="0.25">
      <c r="D7904" s="119" t="s">
        <v>192</v>
      </c>
      <c r="H7904" s="141">
        <f t="shared" si="702"/>
        <v>0</v>
      </c>
      <c r="M7904" s="190">
        <f t="shared" si="703"/>
        <v>1</v>
      </c>
      <c r="N7904" s="190" t="str">
        <f t="shared" si="701"/>
        <v>JANEIRO</v>
      </c>
    </row>
    <row r="7905" spans="4:14" x14ac:dyDescent="0.25">
      <c r="D7905" s="119" t="s">
        <v>192</v>
      </c>
      <c r="H7905" s="141">
        <f t="shared" si="702"/>
        <v>0</v>
      </c>
      <c r="M7905" s="190">
        <f t="shared" si="703"/>
        <v>1</v>
      </c>
      <c r="N7905" s="190" t="str">
        <f t="shared" si="701"/>
        <v>JANEIRO</v>
      </c>
    </row>
    <row r="7906" spans="4:14" x14ac:dyDescent="0.25">
      <c r="D7906" s="119" t="s">
        <v>192</v>
      </c>
      <c r="H7906" s="141">
        <f t="shared" si="702"/>
        <v>0</v>
      </c>
      <c r="M7906" s="190">
        <f t="shared" si="703"/>
        <v>1</v>
      </c>
      <c r="N7906" s="190" t="str">
        <f t="shared" si="701"/>
        <v>JANEIRO</v>
      </c>
    </row>
    <row r="7907" spans="4:14" x14ac:dyDescent="0.25">
      <c r="D7907" s="119" t="s">
        <v>192</v>
      </c>
      <c r="H7907" s="141">
        <f t="shared" si="702"/>
        <v>0</v>
      </c>
      <c r="M7907" s="190">
        <f t="shared" si="703"/>
        <v>1</v>
      </c>
      <c r="N7907" s="190" t="str">
        <f t="shared" si="701"/>
        <v>JANEIRO</v>
      </c>
    </row>
    <row r="7908" spans="4:14" x14ac:dyDescent="0.25">
      <c r="D7908" s="119" t="s">
        <v>192</v>
      </c>
      <c r="H7908" s="141">
        <f t="shared" si="702"/>
        <v>0</v>
      </c>
      <c r="M7908" s="190">
        <f t="shared" si="703"/>
        <v>1</v>
      </c>
      <c r="N7908" s="190" t="str">
        <f t="shared" si="701"/>
        <v>JANEIRO</v>
      </c>
    </row>
    <row r="7909" spans="4:14" x14ac:dyDescent="0.25">
      <c r="D7909" s="119" t="s">
        <v>192</v>
      </c>
      <c r="H7909" s="141">
        <f t="shared" si="702"/>
        <v>0</v>
      </c>
      <c r="M7909" s="190">
        <f t="shared" si="703"/>
        <v>1</v>
      </c>
      <c r="N7909" s="190" t="str">
        <f t="shared" si="701"/>
        <v>JANEIRO</v>
      </c>
    </row>
    <row r="7910" spans="4:14" x14ac:dyDescent="0.25">
      <c r="D7910" s="119" t="s">
        <v>192</v>
      </c>
      <c r="H7910" s="141">
        <f t="shared" si="702"/>
        <v>0</v>
      </c>
      <c r="M7910" s="190">
        <f t="shared" si="703"/>
        <v>1</v>
      </c>
      <c r="N7910" s="190" t="str">
        <f t="shared" si="701"/>
        <v>JANEIRO</v>
      </c>
    </row>
    <row r="7911" spans="4:14" x14ac:dyDescent="0.25">
      <c r="D7911" s="119" t="s">
        <v>192</v>
      </c>
      <c r="H7911" s="141">
        <f t="shared" si="702"/>
        <v>0</v>
      </c>
      <c r="M7911" s="190">
        <f t="shared" si="703"/>
        <v>1</v>
      </c>
      <c r="N7911" s="190" t="str">
        <f t="shared" si="701"/>
        <v>JANEIRO</v>
      </c>
    </row>
    <row r="7912" spans="4:14" x14ac:dyDescent="0.25">
      <c r="D7912" s="119" t="s">
        <v>192</v>
      </c>
      <c r="H7912" s="141">
        <f t="shared" si="702"/>
        <v>0</v>
      </c>
      <c r="M7912" s="190">
        <f t="shared" si="703"/>
        <v>1</v>
      </c>
      <c r="N7912" s="190" t="str">
        <f t="shared" si="701"/>
        <v>JANEIRO</v>
      </c>
    </row>
    <row r="7913" spans="4:14" x14ac:dyDescent="0.25">
      <c r="D7913" s="119" t="s">
        <v>192</v>
      </c>
      <c r="H7913" s="141">
        <f t="shared" si="702"/>
        <v>0</v>
      </c>
      <c r="M7913" s="190">
        <f t="shared" si="703"/>
        <v>1</v>
      </c>
      <c r="N7913" s="190" t="str">
        <f t="shared" si="701"/>
        <v>JANEIRO</v>
      </c>
    </row>
    <row r="7914" spans="4:14" x14ac:dyDescent="0.25">
      <c r="D7914" s="119" t="s">
        <v>192</v>
      </c>
      <c r="H7914" s="141">
        <f t="shared" si="702"/>
        <v>0</v>
      </c>
      <c r="M7914" s="190">
        <f t="shared" si="703"/>
        <v>1</v>
      </c>
      <c r="N7914" s="190" t="str">
        <f t="shared" si="701"/>
        <v>JANEIRO</v>
      </c>
    </row>
    <row r="7915" spans="4:14" x14ac:dyDescent="0.25">
      <c r="D7915" s="119" t="s">
        <v>192</v>
      </c>
      <c r="H7915" s="141">
        <f t="shared" si="702"/>
        <v>0</v>
      </c>
      <c r="M7915" s="190">
        <f t="shared" si="703"/>
        <v>1</v>
      </c>
      <c r="N7915" s="190" t="str">
        <f t="shared" si="701"/>
        <v>JANEIRO</v>
      </c>
    </row>
    <row r="7916" spans="4:14" x14ac:dyDescent="0.25">
      <c r="D7916" s="119" t="s">
        <v>192</v>
      </c>
      <c r="H7916" s="141">
        <f t="shared" si="702"/>
        <v>0</v>
      </c>
      <c r="M7916" s="190">
        <f t="shared" si="703"/>
        <v>1</v>
      </c>
      <c r="N7916" s="190" t="str">
        <f t="shared" si="701"/>
        <v>JANEIRO</v>
      </c>
    </row>
    <row r="7917" spans="4:14" x14ac:dyDescent="0.25">
      <c r="D7917" s="119" t="s">
        <v>192</v>
      </c>
      <c r="H7917" s="141">
        <f t="shared" si="702"/>
        <v>0</v>
      </c>
      <c r="M7917" s="190">
        <f t="shared" si="703"/>
        <v>1</v>
      </c>
      <c r="N7917" s="190" t="str">
        <f t="shared" si="701"/>
        <v>JANEIRO</v>
      </c>
    </row>
    <row r="7918" spans="4:14" x14ac:dyDescent="0.25">
      <c r="D7918" s="119" t="s">
        <v>192</v>
      </c>
      <c r="H7918" s="141">
        <f t="shared" si="702"/>
        <v>0</v>
      </c>
      <c r="M7918" s="190">
        <f t="shared" si="703"/>
        <v>1</v>
      </c>
      <c r="N7918" s="190" t="str">
        <f t="shared" si="701"/>
        <v>JANEIRO</v>
      </c>
    </row>
    <row r="7919" spans="4:14" x14ac:dyDescent="0.25">
      <c r="D7919" s="119" t="s">
        <v>192</v>
      </c>
      <c r="H7919" s="141">
        <f t="shared" si="702"/>
        <v>0</v>
      </c>
      <c r="M7919" s="190">
        <f t="shared" si="703"/>
        <v>1</v>
      </c>
      <c r="N7919" s="190" t="str">
        <f t="shared" si="701"/>
        <v>JANEIRO</v>
      </c>
    </row>
    <row r="7920" spans="4:14" x14ac:dyDescent="0.25">
      <c r="D7920" s="119" t="s">
        <v>192</v>
      </c>
      <c r="H7920" s="141">
        <f t="shared" si="702"/>
        <v>0</v>
      </c>
      <c r="M7920" s="190">
        <f t="shared" si="703"/>
        <v>1</v>
      </c>
      <c r="N7920" s="190" t="str">
        <f t="shared" si="701"/>
        <v>JANEIRO</v>
      </c>
    </row>
    <row r="7921" spans="4:14" x14ac:dyDescent="0.25">
      <c r="D7921" s="119" t="s">
        <v>192</v>
      </c>
      <c r="H7921" s="141">
        <f t="shared" si="702"/>
        <v>0</v>
      </c>
      <c r="M7921" s="190">
        <f t="shared" si="703"/>
        <v>1</v>
      </c>
      <c r="N7921" s="190" t="str">
        <f t="shared" si="701"/>
        <v>JANEIRO</v>
      </c>
    </row>
    <row r="7922" spans="4:14" x14ac:dyDescent="0.25">
      <c r="D7922" s="119" t="s">
        <v>192</v>
      </c>
      <c r="H7922" s="141">
        <f t="shared" si="702"/>
        <v>0</v>
      </c>
      <c r="M7922" s="190">
        <f t="shared" si="703"/>
        <v>1</v>
      </c>
      <c r="N7922" s="190" t="str">
        <f t="shared" si="701"/>
        <v>JANEIRO</v>
      </c>
    </row>
    <row r="7923" spans="4:14" x14ac:dyDescent="0.25">
      <c r="D7923" s="119" t="s">
        <v>192</v>
      </c>
      <c r="H7923" s="141">
        <f t="shared" si="702"/>
        <v>0</v>
      </c>
      <c r="M7923" s="190">
        <f t="shared" si="703"/>
        <v>1</v>
      </c>
      <c r="N7923" s="190" t="str">
        <f t="shared" si="701"/>
        <v>JANEIRO</v>
      </c>
    </row>
    <row r="7924" spans="4:14" x14ac:dyDescent="0.25">
      <c r="D7924" s="119" t="s">
        <v>192</v>
      </c>
      <c r="H7924" s="141">
        <f t="shared" si="702"/>
        <v>0</v>
      </c>
      <c r="M7924" s="190">
        <f t="shared" si="703"/>
        <v>1</v>
      </c>
      <c r="N7924" s="190" t="str">
        <f t="shared" si="701"/>
        <v>JANEIRO</v>
      </c>
    </row>
    <row r="7925" spans="4:14" x14ac:dyDescent="0.25">
      <c r="D7925" s="119" t="s">
        <v>192</v>
      </c>
      <c r="H7925" s="141">
        <f t="shared" si="702"/>
        <v>0</v>
      </c>
      <c r="M7925" s="190">
        <f t="shared" si="703"/>
        <v>1</v>
      </c>
      <c r="N7925" s="190" t="str">
        <f t="shared" si="701"/>
        <v>JANEIRO</v>
      </c>
    </row>
    <row r="7926" spans="4:14" x14ac:dyDescent="0.25">
      <c r="D7926" s="119" t="s">
        <v>192</v>
      </c>
      <c r="H7926" s="141">
        <f t="shared" si="702"/>
        <v>0</v>
      </c>
      <c r="M7926" s="190">
        <f t="shared" si="703"/>
        <v>1</v>
      </c>
      <c r="N7926" s="190" t="str">
        <f t="shared" si="701"/>
        <v>JANEIRO</v>
      </c>
    </row>
    <row r="7927" spans="4:14" x14ac:dyDescent="0.25">
      <c r="D7927" s="119" t="s">
        <v>192</v>
      </c>
      <c r="H7927" s="141">
        <f t="shared" si="702"/>
        <v>0</v>
      </c>
      <c r="M7927" s="190">
        <f t="shared" si="703"/>
        <v>1</v>
      </c>
      <c r="N7927" s="190" t="str">
        <f t="shared" si="701"/>
        <v>JANEIRO</v>
      </c>
    </row>
    <row r="7928" spans="4:14" x14ac:dyDescent="0.25">
      <c r="D7928" s="119" t="s">
        <v>192</v>
      </c>
      <c r="H7928" s="141">
        <f t="shared" si="702"/>
        <v>0</v>
      </c>
      <c r="M7928" s="190">
        <f t="shared" si="703"/>
        <v>1</v>
      </c>
      <c r="N7928" s="190" t="str">
        <f t="shared" si="701"/>
        <v>JANEIRO</v>
      </c>
    </row>
    <row r="7929" spans="4:14" x14ac:dyDescent="0.25">
      <c r="D7929" s="119" t="s">
        <v>192</v>
      </c>
      <c r="H7929" s="141">
        <f t="shared" si="702"/>
        <v>0</v>
      </c>
      <c r="M7929" s="190">
        <f t="shared" si="703"/>
        <v>1</v>
      </c>
      <c r="N7929" s="190" t="str">
        <f t="shared" si="701"/>
        <v>JANEIRO</v>
      </c>
    </row>
    <row r="7930" spans="4:14" x14ac:dyDescent="0.25">
      <c r="D7930" s="119" t="s">
        <v>192</v>
      </c>
      <c r="H7930" s="141">
        <f t="shared" si="702"/>
        <v>0</v>
      </c>
      <c r="M7930" s="190">
        <f t="shared" si="703"/>
        <v>1</v>
      </c>
      <c r="N7930" s="190" t="str">
        <f t="shared" si="701"/>
        <v>JANEIRO</v>
      </c>
    </row>
    <row r="7931" spans="4:14" x14ac:dyDescent="0.25">
      <c r="D7931" s="119" t="s">
        <v>192</v>
      </c>
      <c r="H7931" s="141">
        <f t="shared" si="702"/>
        <v>0</v>
      </c>
      <c r="M7931" s="190">
        <f t="shared" si="703"/>
        <v>1</v>
      </c>
      <c r="N7931" s="190" t="str">
        <f t="shared" si="701"/>
        <v>JANEIRO</v>
      </c>
    </row>
    <row r="7932" spans="4:14" x14ac:dyDescent="0.25">
      <c r="D7932" s="119" t="s">
        <v>192</v>
      </c>
      <c r="H7932" s="141">
        <f t="shared" si="702"/>
        <v>0</v>
      </c>
      <c r="M7932" s="190">
        <f t="shared" si="703"/>
        <v>1</v>
      </c>
      <c r="N7932" s="190" t="str">
        <f t="shared" si="701"/>
        <v>JANEIRO</v>
      </c>
    </row>
    <row r="7933" spans="4:14" x14ac:dyDescent="0.25">
      <c r="D7933" s="119" t="s">
        <v>192</v>
      </c>
      <c r="H7933" s="141">
        <f t="shared" si="702"/>
        <v>0</v>
      </c>
      <c r="M7933" s="190">
        <f t="shared" si="703"/>
        <v>1</v>
      </c>
      <c r="N7933" s="190" t="str">
        <f t="shared" si="701"/>
        <v>JANEIRO</v>
      </c>
    </row>
    <row r="7934" spans="4:14" x14ac:dyDescent="0.25">
      <c r="D7934" s="119" t="s">
        <v>192</v>
      </c>
      <c r="H7934" s="141">
        <f t="shared" si="702"/>
        <v>0</v>
      </c>
      <c r="M7934" s="190">
        <f t="shared" si="703"/>
        <v>1</v>
      </c>
      <c r="N7934" s="190" t="str">
        <f t="shared" si="701"/>
        <v>JANEIRO</v>
      </c>
    </row>
    <row r="7935" spans="4:14" x14ac:dyDescent="0.25">
      <c r="D7935" s="119" t="s">
        <v>192</v>
      </c>
      <c r="H7935" s="141">
        <f t="shared" si="702"/>
        <v>0</v>
      </c>
      <c r="M7935" s="190">
        <f t="shared" si="703"/>
        <v>1</v>
      </c>
      <c r="N7935" s="190" t="str">
        <f t="shared" si="701"/>
        <v>JANEIRO</v>
      </c>
    </row>
    <row r="7936" spans="4:14" x14ac:dyDescent="0.25">
      <c r="D7936" s="119" t="s">
        <v>192</v>
      </c>
      <c r="H7936" s="141">
        <f t="shared" si="702"/>
        <v>0</v>
      </c>
      <c r="M7936" s="190">
        <f t="shared" si="703"/>
        <v>1</v>
      </c>
      <c r="N7936" s="190" t="str">
        <f t="shared" si="701"/>
        <v>JANEIRO</v>
      </c>
    </row>
    <row r="7937" spans="4:14" x14ac:dyDescent="0.25">
      <c r="D7937" s="119" t="s">
        <v>192</v>
      </c>
      <c r="H7937" s="141">
        <f t="shared" si="702"/>
        <v>0</v>
      </c>
      <c r="M7937" s="190">
        <f t="shared" si="703"/>
        <v>1</v>
      </c>
      <c r="N7937" s="190" t="str">
        <f t="shared" si="701"/>
        <v>JANEIRO</v>
      </c>
    </row>
    <row r="7938" spans="4:14" x14ac:dyDescent="0.25">
      <c r="D7938" s="119" t="s">
        <v>192</v>
      </c>
      <c r="H7938" s="141">
        <f t="shared" si="702"/>
        <v>0</v>
      </c>
      <c r="M7938" s="190">
        <f t="shared" si="703"/>
        <v>1</v>
      </c>
      <c r="N7938" s="190" t="str">
        <f t="shared" si="701"/>
        <v>JANEIRO</v>
      </c>
    </row>
    <row r="7939" spans="4:14" x14ac:dyDescent="0.25">
      <c r="D7939" s="119" t="s">
        <v>192</v>
      </c>
      <c r="H7939" s="141">
        <f t="shared" si="702"/>
        <v>0</v>
      </c>
      <c r="M7939" s="190">
        <f t="shared" si="703"/>
        <v>1</v>
      </c>
      <c r="N7939" s="190" t="str">
        <f t="shared" si="701"/>
        <v>JANEIRO</v>
      </c>
    </row>
    <row r="7940" spans="4:14" x14ac:dyDescent="0.25">
      <c r="D7940" s="119" t="s">
        <v>192</v>
      </c>
      <c r="H7940" s="141">
        <f t="shared" si="702"/>
        <v>0</v>
      </c>
      <c r="M7940" s="190">
        <f t="shared" si="703"/>
        <v>1</v>
      </c>
      <c r="N7940" s="190" t="str">
        <f t="shared" si="701"/>
        <v>JANEIRO</v>
      </c>
    </row>
    <row r="7941" spans="4:14" x14ac:dyDescent="0.25">
      <c r="D7941" s="119" t="s">
        <v>192</v>
      </c>
      <c r="H7941" s="141">
        <f t="shared" si="702"/>
        <v>0</v>
      </c>
      <c r="M7941" s="190">
        <f t="shared" si="703"/>
        <v>1</v>
      </c>
      <c r="N7941" s="190" t="str">
        <f t="shared" ref="N7941:N8004" si="704">IF(M7941=1,"JANEIRO",IF(M7941=2,"FEVEREIRO",IF(M7941=3,"MARÇO",IF(M7941=4,"ABRIL",IF(M7941=5,"MAIO",IF(M7941=6,"JUNHO",IF(M7941=7,"JULHO",IF(M7941=8,"AGOSTO",IF(M7941=9,"SETEMBRO",IF(M7941=10,"OUTUBRO",IF(M7941=11,"NOVEMBRO",IF(M7941=12,"DEZEMBRO",""))))))))))))</f>
        <v>JANEIRO</v>
      </c>
    </row>
    <row r="7942" spans="4:14" x14ac:dyDescent="0.25">
      <c r="D7942" s="119" t="s">
        <v>192</v>
      </c>
      <c r="H7942" s="141">
        <f t="shared" ref="H7942:H8005" si="705">IF(OR(I7942="",I7942=0),G7942,I7942)</f>
        <v>0</v>
      </c>
      <c r="M7942" s="190">
        <f t="shared" ref="M7942:M8005" si="706">IFERROR(MONTH(O7942),"")</f>
        <v>1</v>
      </c>
      <c r="N7942" s="190" t="str">
        <f t="shared" si="704"/>
        <v>JANEIRO</v>
      </c>
    </row>
    <row r="7943" spans="4:14" x14ac:dyDescent="0.25">
      <c r="D7943" s="119" t="s">
        <v>192</v>
      </c>
      <c r="H7943" s="141">
        <f t="shared" si="705"/>
        <v>0</v>
      </c>
      <c r="M7943" s="190">
        <f t="shared" si="706"/>
        <v>1</v>
      </c>
      <c r="N7943" s="190" t="str">
        <f t="shared" si="704"/>
        <v>JANEIRO</v>
      </c>
    </row>
    <row r="7944" spans="4:14" x14ac:dyDescent="0.25">
      <c r="D7944" s="119" t="s">
        <v>192</v>
      </c>
      <c r="H7944" s="141">
        <f t="shared" si="705"/>
        <v>0</v>
      </c>
      <c r="M7944" s="190">
        <f t="shared" si="706"/>
        <v>1</v>
      </c>
      <c r="N7944" s="190" t="str">
        <f t="shared" si="704"/>
        <v>JANEIRO</v>
      </c>
    </row>
    <row r="7945" spans="4:14" x14ac:dyDescent="0.25">
      <c r="D7945" s="119" t="s">
        <v>192</v>
      </c>
      <c r="H7945" s="141">
        <f t="shared" si="705"/>
        <v>0</v>
      </c>
      <c r="M7945" s="190">
        <f t="shared" si="706"/>
        <v>1</v>
      </c>
      <c r="N7945" s="190" t="str">
        <f t="shared" si="704"/>
        <v>JANEIRO</v>
      </c>
    </row>
    <row r="7946" spans="4:14" x14ac:dyDescent="0.25">
      <c r="D7946" s="119" t="s">
        <v>192</v>
      </c>
      <c r="H7946" s="141">
        <f t="shared" si="705"/>
        <v>0</v>
      </c>
      <c r="M7946" s="190">
        <f t="shared" si="706"/>
        <v>1</v>
      </c>
      <c r="N7946" s="190" t="str">
        <f t="shared" si="704"/>
        <v>JANEIRO</v>
      </c>
    </row>
    <row r="7947" spans="4:14" x14ac:dyDescent="0.25">
      <c r="D7947" s="119" t="s">
        <v>192</v>
      </c>
      <c r="H7947" s="141">
        <f t="shared" si="705"/>
        <v>0</v>
      </c>
      <c r="M7947" s="190">
        <f t="shared" si="706"/>
        <v>1</v>
      </c>
      <c r="N7947" s="190" t="str">
        <f t="shared" si="704"/>
        <v>JANEIRO</v>
      </c>
    </row>
    <row r="7948" spans="4:14" x14ac:dyDescent="0.25">
      <c r="D7948" s="119" t="s">
        <v>192</v>
      </c>
      <c r="H7948" s="141">
        <f t="shared" si="705"/>
        <v>0</v>
      </c>
      <c r="M7948" s="190">
        <f t="shared" si="706"/>
        <v>1</v>
      </c>
      <c r="N7948" s="190" t="str">
        <f t="shared" si="704"/>
        <v>JANEIRO</v>
      </c>
    </row>
    <row r="7949" spans="4:14" x14ac:dyDescent="0.25">
      <c r="D7949" s="119" t="s">
        <v>192</v>
      </c>
      <c r="H7949" s="141">
        <f t="shared" si="705"/>
        <v>0</v>
      </c>
      <c r="M7949" s="190">
        <f t="shared" si="706"/>
        <v>1</v>
      </c>
      <c r="N7949" s="190" t="str">
        <f t="shared" si="704"/>
        <v>JANEIRO</v>
      </c>
    </row>
    <row r="7950" spans="4:14" x14ac:dyDescent="0.25">
      <c r="D7950" s="119" t="s">
        <v>192</v>
      </c>
      <c r="H7950" s="141">
        <f t="shared" si="705"/>
        <v>0</v>
      </c>
      <c r="M7950" s="190">
        <f t="shared" si="706"/>
        <v>1</v>
      </c>
      <c r="N7950" s="190" t="str">
        <f t="shared" si="704"/>
        <v>JANEIRO</v>
      </c>
    </row>
    <row r="7951" spans="4:14" x14ac:dyDescent="0.25">
      <c r="D7951" s="119" t="s">
        <v>192</v>
      </c>
      <c r="H7951" s="141">
        <f t="shared" si="705"/>
        <v>0</v>
      </c>
      <c r="M7951" s="190">
        <f t="shared" si="706"/>
        <v>1</v>
      </c>
      <c r="N7951" s="190" t="str">
        <f t="shared" si="704"/>
        <v>JANEIRO</v>
      </c>
    </row>
    <row r="7952" spans="4:14" x14ac:dyDescent="0.25">
      <c r="D7952" s="119" t="s">
        <v>192</v>
      </c>
      <c r="H7952" s="141">
        <f t="shared" si="705"/>
        <v>0</v>
      </c>
      <c r="M7952" s="190">
        <f t="shared" si="706"/>
        <v>1</v>
      </c>
      <c r="N7952" s="190" t="str">
        <f t="shared" si="704"/>
        <v>JANEIRO</v>
      </c>
    </row>
    <row r="7953" spans="4:14" x14ac:dyDescent="0.25">
      <c r="D7953" s="119" t="s">
        <v>192</v>
      </c>
      <c r="H7953" s="141">
        <f t="shared" si="705"/>
        <v>0</v>
      </c>
      <c r="M7953" s="190">
        <f t="shared" si="706"/>
        <v>1</v>
      </c>
      <c r="N7953" s="190" t="str">
        <f t="shared" si="704"/>
        <v>JANEIRO</v>
      </c>
    </row>
    <row r="7954" spans="4:14" x14ac:dyDescent="0.25">
      <c r="D7954" s="119" t="s">
        <v>192</v>
      </c>
      <c r="H7954" s="141">
        <f t="shared" si="705"/>
        <v>0</v>
      </c>
      <c r="M7954" s="190">
        <f t="shared" si="706"/>
        <v>1</v>
      </c>
      <c r="N7954" s="190" t="str">
        <f t="shared" si="704"/>
        <v>JANEIRO</v>
      </c>
    </row>
    <row r="7955" spans="4:14" x14ac:dyDescent="0.25">
      <c r="D7955" s="119" t="s">
        <v>192</v>
      </c>
      <c r="H7955" s="141">
        <f t="shared" si="705"/>
        <v>0</v>
      </c>
      <c r="M7955" s="190">
        <f t="shared" si="706"/>
        <v>1</v>
      </c>
      <c r="N7955" s="190" t="str">
        <f t="shared" si="704"/>
        <v>JANEIRO</v>
      </c>
    </row>
    <row r="7956" spans="4:14" x14ac:dyDescent="0.25">
      <c r="D7956" s="119" t="s">
        <v>192</v>
      </c>
      <c r="H7956" s="141">
        <f t="shared" si="705"/>
        <v>0</v>
      </c>
      <c r="M7956" s="190">
        <f t="shared" si="706"/>
        <v>1</v>
      </c>
      <c r="N7956" s="190" t="str">
        <f t="shared" si="704"/>
        <v>JANEIRO</v>
      </c>
    </row>
    <row r="7957" spans="4:14" x14ac:dyDescent="0.25">
      <c r="D7957" s="119" t="s">
        <v>192</v>
      </c>
      <c r="H7957" s="141">
        <f t="shared" si="705"/>
        <v>0</v>
      </c>
      <c r="M7957" s="190">
        <f t="shared" si="706"/>
        <v>1</v>
      </c>
      <c r="N7957" s="190" t="str">
        <f t="shared" si="704"/>
        <v>JANEIRO</v>
      </c>
    </row>
    <row r="7958" spans="4:14" x14ac:dyDescent="0.25">
      <c r="D7958" s="119" t="s">
        <v>192</v>
      </c>
      <c r="H7958" s="141">
        <f t="shared" si="705"/>
        <v>0</v>
      </c>
      <c r="M7958" s="190">
        <f t="shared" si="706"/>
        <v>1</v>
      </c>
      <c r="N7958" s="190" t="str">
        <f t="shared" si="704"/>
        <v>JANEIRO</v>
      </c>
    </row>
    <row r="7959" spans="4:14" x14ac:dyDescent="0.25">
      <c r="D7959" s="119" t="s">
        <v>192</v>
      </c>
      <c r="H7959" s="141">
        <f t="shared" si="705"/>
        <v>0</v>
      </c>
      <c r="M7959" s="190">
        <f t="shared" si="706"/>
        <v>1</v>
      </c>
      <c r="N7959" s="190" t="str">
        <f t="shared" si="704"/>
        <v>JANEIRO</v>
      </c>
    </row>
    <row r="7960" spans="4:14" x14ac:dyDescent="0.25">
      <c r="D7960" s="119" t="s">
        <v>192</v>
      </c>
      <c r="H7960" s="141">
        <f t="shared" si="705"/>
        <v>0</v>
      </c>
      <c r="M7960" s="190">
        <f t="shared" si="706"/>
        <v>1</v>
      </c>
      <c r="N7960" s="190" t="str">
        <f t="shared" si="704"/>
        <v>JANEIRO</v>
      </c>
    </row>
    <row r="7961" spans="4:14" x14ac:dyDescent="0.25">
      <c r="D7961" s="119" t="s">
        <v>192</v>
      </c>
      <c r="H7961" s="141">
        <f t="shared" si="705"/>
        <v>0</v>
      </c>
      <c r="M7961" s="190">
        <f t="shared" si="706"/>
        <v>1</v>
      </c>
      <c r="N7961" s="190" t="str">
        <f t="shared" si="704"/>
        <v>JANEIRO</v>
      </c>
    </row>
    <row r="7962" spans="4:14" x14ac:dyDescent="0.25">
      <c r="D7962" s="119" t="s">
        <v>192</v>
      </c>
      <c r="H7962" s="141">
        <f t="shared" si="705"/>
        <v>0</v>
      </c>
      <c r="M7962" s="190">
        <f t="shared" si="706"/>
        <v>1</v>
      </c>
      <c r="N7962" s="190" t="str">
        <f t="shared" si="704"/>
        <v>JANEIRO</v>
      </c>
    </row>
    <row r="7963" spans="4:14" x14ac:dyDescent="0.25">
      <c r="D7963" s="119" t="s">
        <v>192</v>
      </c>
      <c r="H7963" s="141">
        <f t="shared" si="705"/>
        <v>0</v>
      </c>
      <c r="M7963" s="190">
        <f t="shared" si="706"/>
        <v>1</v>
      </c>
      <c r="N7963" s="190" t="str">
        <f t="shared" si="704"/>
        <v>JANEIRO</v>
      </c>
    </row>
    <row r="7964" spans="4:14" x14ac:dyDescent="0.25">
      <c r="D7964" s="119" t="s">
        <v>192</v>
      </c>
      <c r="H7964" s="141">
        <f t="shared" si="705"/>
        <v>0</v>
      </c>
      <c r="M7964" s="190">
        <f t="shared" si="706"/>
        <v>1</v>
      </c>
      <c r="N7964" s="190" t="str">
        <f t="shared" si="704"/>
        <v>JANEIRO</v>
      </c>
    </row>
    <row r="7965" spans="4:14" x14ac:dyDescent="0.25">
      <c r="D7965" s="119" t="s">
        <v>192</v>
      </c>
      <c r="H7965" s="141">
        <f t="shared" si="705"/>
        <v>0</v>
      </c>
      <c r="M7965" s="190">
        <f t="shared" si="706"/>
        <v>1</v>
      </c>
      <c r="N7965" s="190" t="str">
        <f t="shared" si="704"/>
        <v>JANEIRO</v>
      </c>
    </row>
    <row r="7966" spans="4:14" x14ac:dyDescent="0.25">
      <c r="D7966" s="119" t="s">
        <v>192</v>
      </c>
      <c r="H7966" s="141">
        <f t="shared" si="705"/>
        <v>0</v>
      </c>
      <c r="M7966" s="190">
        <f t="shared" si="706"/>
        <v>1</v>
      </c>
      <c r="N7966" s="190" t="str">
        <f t="shared" si="704"/>
        <v>JANEIRO</v>
      </c>
    </row>
    <row r="7967" spans="4:14" x14ac:dyDescent="0.25">
      <c r="D7967" s="119" t="s">
        <v>192</v>
      </c>
      <c r="H7967" s="141">
        <f t="shared" si="705"/>
        <v>0</v>
      </c>
      <c r="M7967" s="190">
        <f t="shared" si="706"/>
        <v>1</v>
      </c>
      <c r="N7967" s="190" t="str">
        <f t="shared" si="704"/>
        <v>JANEIRO</v>
      </c>
    </row>
    <row r="7968" spans="4:14" x14ac:dyDescent="0.25">
      <c r="D7968" s="119" t="s">
        <v>192</v>
      </c>
      <c r="H7968" s="141">
        <f t="shared" si="705"/>
        <v>0</v>
      </c>
      <c r="M7968" s="190">
        <f t="shared" si="706"/>
        <v>1</v>
      </c>
      <c r="N7968" s="190" t="str">
        <f t="shared" si="704"/>
        <v>JANEIRO</v>
      </c>
    </row>
    <row r="7969" spans="4:14" x14ac:dyDescent="0.25">
      <c r="D7969" s="119" t="s">
        <v>192</v>
      </c>
      <c r="H7969" s="141">
        <f t="shared" si="705"/>
        <v>0</v>
      </c>
      <c r="M7969" s="190">
        <f t="shared" si="706"/>
        <v>1</v>
      </c>
      <c r="N7969" s="190" t="str">
        <f t="shared" si="704"/>
        <v>JANEIRO</v>
      </c>
    </row>
    <row r="7970" spans="4:14" x14ac:dyDescent="0.25">
      <c r="D7970" s="119" t="s">
        <v>192</v>
      </c>
      <c r="H7970" s="141">
        <f t="shared" si="705"/>
        <v>0</v>
      </c>
      <c r="M7970" s="190">
        <f t="shared" si="706"/>
        <v>1</v>
      </c>
      <c r="N7970" s="190" t="str">
        <f t="shared" si="704"/>
        <v>JANEIRO</v>
      </c>
    </row>
    <row r="7971" spans="4:14" x14ac:dyDescent="0.25">
      <c r="D7971" s="119" t="s">
        <v>192</v>
      </c>
      <c r="H7971" s="141">
        <f t="shared" si="705"/>
        <v>0</v>
      </c>
      <c r="M7971" s="190">
        <f t="shared" si="706"/>
        <v>1</v>
      </c>
      <c r="N7971" s="190" t="str">
        <f t="shared" si="704"/>
        <v>JANEIRO</v>
      </c>
    </row>
    <row r="7972" spans="4:14" x14ac:dyDescent="0.25">
      <c r="D7972" s="119" t="s">
        <v>192</v>
      </c>
      <c r="H7972" s="141">
        <f t="shared" si="705"/>
        <v>0</v>
      </c>
      <c r="M7972" s="190">
        <f t="shared" si="706"/>
        <v>1</v>
      </c>
      <c r="N7972" s="190" t="str">
        <f t="shared" si="704"/>
        <v>JANEIRO</v>
      </c>
    </row>
    <row r="7973" spans="4:14" x14ac:dyDescent="0.25">
      <c r="D7973" s="119" t="s">
        <v>192</v>
      </c>
      <c r="H7973" s="141">
        <f t="shared" si="705"/>
        <v>0</v>
      </c>
      <c r="M7973" s="190">
        <f t="shared" si="706"/>
        <v>1</v>
      </c>
      <c r="N7973" s="190" t="str">
        <f t="shared" si="704"/>
        <v>JANEIRO</v>
      </c>
    </row>
    <row r="7974" spans="4:14" x14ac:dyDescent="0.25">
      <c r="D7974" s="119" t="s">
        <v>192</v>
      </c>
      <c r="H7974" s="141">
        <f t="shared" si="705"/>
        <v>0</v>
      </c>
      <c r="M7974" s="190">
        <f t="shared" si="706"/>
        <v>1</v>
      </c>
      <c r="N7974" s="190" t="str">
        <f t="shared" si="704"/>
        <v>JANEIRO</v>
      </c>
    </row>
    <row r="7975" spans="4:14" x14ac:dyDescent="0.25">
      <c r="D7975" s="119" t="s">
        <v>192</v>
      </c>
      <c r="H7975" s="141">
        <f t="shared" si="705"/>
        <v>0</v>
      </c>
      <c r="M7975" s="190">
        <f t="shared" si="706"/>
        <v>1</v>
      </c>
      <c r="N7975" s="190" t="str">
        <f t="shared" si="704"/>
        <v>JANEIRO</v>
      </c>
    </row>
    <row r="7976" spans="4:14" x14ac:dyDescent="0.25">
      <c r="D7976" s="119" t="s">
        <v>192</v>
      </c>
      <c r="H7976" s="141">
        <f t="shared" si="705"/>
        <v>0</v>
      </c>
      <c r="M7976" s="190">
        <f t="shared" si="706"/>
        <v>1</v>
      </c>
      <c r="N7976" s="190" t="str">
        <f t="shared" si="704"/>
        <v>JANEIRO</v>
      </c>
    </row>
    <row r="7977" spans="4:14" x14ac:dyDescent="0.25">
      <c r="D7977" s="119" t="s">
        <v>192</v>
      </c>
      <c r="H7977" s="141">
        <f t="shared" si="705"/>
        <v>0</v>
      </c>
      <c r="M7977" s="190">
        <f t="shared" si="706"/>
        <v>1</v>
      </c>
      <c r="N7977" s="190" t="str">
        <f t="shared" si="704"/>
        <v>JANEIRO</v>
      </c>
    </row>
    <row r="7978" spans="4:14" x14ac:dyDescent="0.25">
      <c r="D7978" s="119" t="s">
        <v>192</v>
      </c>
      <c r="H7978" s="141">
        <f t="shared" si="705"/>
        <v>0</v>
      </c>
      <c r="M7978" s="190">
        <f t="shared" si="706"/>
        <v>1</v>
      </c>
      <c r="N7978" s="190" t="str">
        <f t="shared" si="704"/>
        <v>JANEIRO</v>
      </c>
    </row>
    <row r="7979" spans="4:14" x14ac:dyDescent="0.25">
      <c r="D7979" s="119" t="s">
        <v>192</v>
      </c>
      <c r="H7979" s="141">
        <f t="shared" si="705"/>
        <v>0</v>
      </c>
      <c r="M7979" s="190">
        <f t="shared" si="706"/>
        <v>1</v>
      </c>
      <c r="N7979" s="190" t="str">
        <f t="shared" si="704"/>
        <v>JANEIRO</v>
      </c>
    </row>
    <row r="7980" spans="4:14" x14ac:dyDescent="0.25">
      <c r="D7980" s="119" t="s">
        <v>192</v>
      </c>
      <c r="H7980" s="141">
        <f t="shared" si="705"/>
        <v>0</v>
      </c>
      <c r="M7980" s="190">
        <f t="shared" si="706"/>
        <v>1</v>
      </c>
      <c r="N7980" s="190" t="str">
        <f t="shared" si="704"/>
        <v>JANEIRO</v>
      </c>
    </row>
    <row r="7981" spans="4:14" x14ac:dyDescent="0.25">
      <c r="D7981" s="119" t="s">
        <v>192</v>
      </c>
      <c r="H7981" s="141">
        <f t="shared" si="705"/>
        <v>0</v>
      </c>
      <c r="M7981" s="190">
        <f t="shared" si="706"/>
        <v>1</v>
      </c>
      <c r="N7981" s="190" t="str">
        <f t="shared" si="704"/>
        <v>JANEIRO</v>
      </c>
    </row>
    <row r="7982" spans="4:14" x14ac:dyDescent="0.25">
      <c r="D7982" s="119" t="s">
        <v>192</v>
      </c>
      <c r="H7982" s="141">
        <f t="shared" si="705"/>
        <v>0</v>
      </c>
      <c r="M7982" s="190">
        <f t="shared" si="706"/>
        <v>1</v>
      </c>
      <c r="N7982" s="190" t="str">
        <f t="shared" si="704"/>
        <v>JANEIRO</v>
      </c>
    </row>
    <row r="7983" spans="4:14" x14ac:dyDescent="0.25">
      <c r="D7983" s="119" t="s">
        <v>192</v>
      </c>
      <c r="H7983" s="141">
        <f t="shared" si="705"/>
        <v>0</v>
      </c>
      <c r="M7983" s="190">
        <f t="shared" si="706"/>
        <v>1</v>
      </c>
      <c r="N7983" s="190" t="str">
        <f t="shared" si="704"/>
        <v>JANEIRO</v>
      </c>
    </row>
    <row r="7984" spans="4:14" x14ac:dyDescent="0.25">
      <c r="D7984" s="119" t="s">
        <v>192</v>
      </c>
      <c r="H7984" s="141">
        <f t="shared" si="705"/>
        <v>0</v>
      </c>
      <c r="M7984" s="190">
        <f t="shared" si="706"/>
        <v>1</v>
      </c>
      <c r="N7984" s="190" t="str">
        <f t="shared" si="704"/>
        <v>JANEIRO</v>
      </c>
    </row>
    <row r="7985" spans="4:14" x14ac:dyDescent="0.25">
      <c r="D7985" s="119" t="s">
        <v>192</v>
      </c>
      <c r="H7985" s="141">
        <f t="shared" si="705"/>
        <v>0</v>
      </c>
      <c r="M7985" s="190">
        <f t="shared" si="706"/>
        <v>1</v>
      </c>
      <c r="N7985" s="190" t="str">
        <f t="shared" si="704"/>
        <v>JANEIRO</v>
      </c>
    </row>
    <row r="7986" spans="4:14" x14ac:dyDescent="0.25">
      <c r="D7986" s="119" t="s">
        <v>192</v>
      </c>
      <c r="H7986" s="141">
        <f t="shared" si="705"/>
        <v>0</v>
      </c>
      <c r="M7986" s="190">
        <f t="shared" si="706"/>
        <v>1</v>
      </c>
      <c r="N7986" s="190" t="str">
        <f t="shared" si="704"/>
        <v>JANEIRO</v>
      </c>
    </row>
    <row r="7987" spans="4:14" x14ac:dyDescent="0.25">
      <c r="D7987" s="119" t="s">
        <v>192</v>
      </c>
      <c r="H7987" s="141">
        <f t="shared" si="705"/>
        <v>0</v>
      </c>
      <c r="M7987" s="190">
        <f t="shared" si="706"/>
        <v>1</v>
      </c>
      <c r="N7987" s="190" t="str">
        <f t="shared" si="704"/>
        <v>JANEIRO</v>
      </c>
    </row>
    <row r="7988" spans="4:14" x14ac:dyDescent="0.25">
      <c r="D7988" s="119" t="s">
        <v>192</v>
      </c>
      <c r="H7988" s="141">
        <f t="shared" si="705"/>
        <v>0</v>
      </c>
      <c r="M7988" s="190">
        <f t="shared" si="706"/>
        <v>1</v>
      </c>
      <c r="N7988" s="190" t="str">
        <f t="shared" si="704"/>
        <v>JANEIRO</v>
      </c>
    </row>
    <row r="7989" spans="4:14" x14ac:dyDescent="0.25">
      <c r="D7989" s="119" t="s">
        <v>192</v>
      </c>
      <c r="H7989" s="141">
        <f t="shared" si="705"/>
        <v>0</v>
      </c>
      <c r="M7989" s="190">
        <f t="shared" si="706"/>
        <v>1</v>
      </c>
      <c r="N7989" s="190" t="str">
        <f t="shared" si="704"/>
        <v>JANEIRO</v>
      </c>
    </row>
    <row r="7990" spans="4:14" x14ac:dyDescent="0.25">
      <c r="D7990" s="119" t="s">
        <v>192</v>
      </c>
      <c r="H7990" s="141">
        <f t="shared" si="705"/>
        <v>0</v>
      </c>
      <c r="M7990" s="190">
        <f t="shared" si="706"/>
        <v>1</v>
      </c>
      <c r="N7990" s="190" t="str">
        <f t="shared" si="704"/>
        <v>JANEIRO</v>
      </c>
    </row>
    <row r="7991" spans="4:14" x14ac:dyDescent="0.25">
      <c r="D7991" s="119" t="s">
        <v>192</v>
      </c>
      <c r="H7991" s="141">
        <f t="shared" si="705"/>
        <v>0</v>
      </c>
      <c r="M7991" s="190">
        <f t="shared" si="706"/>
        <v>1</v>
      </c>
      <c r="N7991" s="190" t="str">
        <f t="shared" si="704"/>
        <v>JANEIRO</v>
      </c>
    </row>
    <row r="7992" spans="4:14" x14ac:dyDescent="0.25">
      <c r="D7992" s="119" t="s">
        <v>192</v>
      </c>
      <c r="H7992" s="141">
        <f t="shared" si="705"/>
        <v>0</v>
      </c>
      <c r="M7992" s="190">
        <f t="shared" si="706"/>
        <v>1</v>
      </c>
      <c r="N7992" s="190" t="str">
        <f t="shared" si="704"/>
        <v>JANEIRO</v>
      </c>
    </row>
    <row r="7993" spans="4:14" x14ac:dyDescent="0.25">
      <c r="D7993" s="119" t="s">
        <v>192</v>
      </c>
      <c r="H7993" s="141">
        <f t="shared" si="705"/>
        <v>0</v>
      </c>
      <c r="M7993" s="190">
        <f t="shared" si="706"/>
        <v>1</v>
      </c>
      <c r="N7993" s="190" t="str">
        <f t="shared" si="704"/>
        <v>JANEIRO</v>
      </c>
    </row>
    <row r="7994" spans="4:14" x14ac:dyDescent="0.25">
      <c r="D7994" s="119" t="s">
        <v>192</v>
      </c>
      <c r="H7994" s="141">
        <f t="shared" si="705"/>
        <v>0</v>
      </c>
      <c r="M7994" s="190">
        <f t="shared" si="706"/>
        <v>1</v>
      </c>
      <c r="N7994" s="190" t="str">
        <f t="shared" si="704"/>
        <v>JANEIRO</v>
      </c>
    </row>
    <row r="7995" spans="4:14" x14ac:dyDescent="0.25">
      <c r="D7995" s="119" t="s">
        <v>192</v>
      </c>
      <c r="H7995" s="141">
        <f t="shared" si="705"/>
        <v>0</v>
      </c>
      <c r="M7995" s="190">
        <f t="shared" si="706"/>
        <v>1</v>
      </c>
      <c r="N7995" s="190" t="str">
        <f t="shared" si="704"/>
        <v>JANEIRO</v>
      </c>
    </row>
    <row r="7996" spans="4:14" x14ac:dyDescent="0.25">
      <c r="D7996" s="119" t="s">
        <v>192</v>
      </c>
      <c r="H7996" s="141">
        <f t="shared" si="705"/>
        <v>0</v>
      </c>
      <c r="M7996" s="190">
        <f t="shared" si="706"/>
        <v>1</v>
      </c>
      <c r="N7996" s="190" t="str">
        <f t="shared" si="704"/>
        <v>JANEIRO</v>
      </c>
    </row>
    <row r="7997" spans="4:14" x14ac:dyDescent="0.25">
      <c r="D7997" s="119" t="s">
        <v>192</v>
      </c>
      <c r="H7997" s="141">
        <f t="shared" si="705"/>
        <v>0</v>
      </c>
      <c r="M7997" s="190">
        <f t="shared" si="706"/>
        <v>1</v>
      </c>
      <c r="N7997" s="190" t="str">
        <f t="shared" si="704"/>
        <v>JANEIRO</v>
      </c>
    </row>
    <row r="7998" spans="4:14" x14ac:dyDescent="0.25">
      <c r="D7998" s="119" t="s">
        <v>192</v>
      </c>
      <c r="H7998" s="141">
        <f t="shared" si="705"/>
        <v>0</v>
      </c>
      <c r="M7998" s="190">
        <f t="shared" si="706"/>
        <v>1</v>
      </c>
      <c r="N7998" s="190" t="str">
        <f t="shared" si="704"/>
        <v>JANEIRO</v>
      </c>
    </row>
    <row r="7999" spans="4:14" x14ac:dyDescent="0.25">
      <c r="D7999" s="119" t="s">
        <v>192</v>
      </c>
      <c r="H7999" s="141">
        <f t="shared" si="705"/>
        <v>0</v>
      </c>
      <c r="M7999" s="190">
        <f t="shared" si="706"/>
        <v>1</v>
      </c>
      <c r="N7999" s="190" t="str">
        <f t="shared" si="704"/>
        <v>JANEIRO</v>
      </c>
    </row>
    <row r="8000" spans="4:14" x14ac:dyDescent="0.25">
      <c r="D8000" s="119" t="s">
        <v>192</v>
      </c>
      <c r="H8000" s="141">
        <f t="shared" si="705"/>
        <v>0</v>
      </c>
      <c r="M8000" s="190">
        <f t="shared" si="706"/>
        <v>1</v>
      </c>
      <c r="N8000" s="190" t="str">
        <f t="shared" si="704"/>
        <v>JANEIRO</v>
      </c>
    </row>
    <row r="8001" spans="4:14" x14ac:dyDescent="0.25">
      <c r="D8001" s="119" t="s">
        <v>192</v>
      </c>
      <c r="H8001" s="141">
        <f t="shared" si="705"/>
        <v>0</v>
      </c>
      <c r="M8001" s="190">
        <f t="shared" si="706"/>
        <v>1</v>
      </c>
      <c r="N8001" s="190" t="str">
        <f t="shared" si="704"/>
        <v>JANEIRO</v>
      </c>
    </row>
    <row r="8002" spans="4:14" x14ac:dyDescent="0.25">
      <c r="D8002" s="119" t="s">
        <v>192</v>
      </c>
      <c r="H8002" s="141">
        <f t="shared" si="705"/>
        <v>0</v>
      </c>
      <c r="M8002" s="190">
        <f t="shared" si="706"/>
        <v>1</v>
      </c>
      <c r="N8002" s="190" t="str">
        <f t="shared" si="704"/>
        <v>JANEIRO</v>
      </c>
    </row>
    <row r="8003" spans="4:14" x14ac:dyDescent="0.25">
      <c r="D8003" s="119" t="s">
        <v>192</v>
      </c>
      <c r="H8003" s="141">
        <f t="shared" si="705"/>
        <v>0</v>
      </c>
      <c r="M8003" s="190">
        <f t="shared" si="706"/>
        <v>1</v>
      </c>
      <c r="N8003" s="190" t="str">
        <f t="shared" si="704"/>
        <v>JANEIRO</v>
      </c>
    </row>
    <row r="8004" spans="4:14" x14ac:dyDescent="0.25">
      <c r="D8004" s="119" t="s">
        <v>192</v>
      </c>
      <c r="H8004" s="141">
        <f t="shared" si="705"/>
        <v>0</v>
      </c>
      <c r="M8004" s="190">
        <f t="shared" si="706"/>
        <v>1</v>
      </c>
      <c r="N8004" s="190" t="str">
        <f t="shared" si="704"/>
        <v>JANEIRO</v>
      </c>
    </row>
    <row r="8005" spans="4:14" x14ac:dyDescent="0.25">
      <c r="D8005" s="119" t="s">
        <v>192</v>
      </c>
      <c r="H8005" s="141">
        <f t="shared" si="705"/>
        <v>0</v>
      </c>
      <c r="M8005" s="190">
        <f t="shared" si="706"/>
        <v>1</v>
      </c>
      <c r="N8005" s="190" t="str">
        <f t="shared" ref="N8005:N8068" si="707">IF(M8005=1,"JANEIRO",IF(M8005=2,"FEVEREIRO",IF(M8005=3,"MARÇO",IF(M8005=4,"ABRIL",IF(M8005=5,"MAIO",IF(M8005=6,"JUNHO",IF(M8005=7,"JULHO",IF(M8005=8,"AGOSTO",IF(M8005=9,"SETEMBRO",IF(M8005=10,"OUTUBRO",IF(M8005=11,"NOVEMBRO",IF(M8005=12,"DEZEMBRO",""))))))))))))</f>
        <v>JANEIRO</v>
      </c>
    </row>
    <row r="8006" spans="4:14" x14ac:dyDescent="0.25">
      <c r="D8006" s="119" t="s">
        <v>192</v>
      </c>
      <c r="H8006" s="141">
        <f t="shared" ref="H8006:H8069" si="708">IF(OR(I8006="",I8006=0),G8006,I8006)</f>
        <v>0</v>
      </c>
      <c r="M8006" s="190">
        <f t="shared" ref="M8006:M8069" si="709">IFERROR(MONTH(O8006),"")</f>
        <v>1</v>
      </c>
      <c r="N8006" s="190" t="str">
        <f t="shared" si="707"/>
        <v>JANEIRO</v>
      </c>
    </row>
    <row r="8007" spans="4:14" x14ac:dyDescent="0.25">
      <c r="D8007" s="119" t="s">
        <v>192</v>
      </c>
      <c r="H8007" s="141">
        <f t="shared" si="708"/>
        <v>0</v>
      </c>
      <c r="M8007" s="190">
        <f t="shared" si="709"/>
        <v>1</v>
      </c>
      <c r="N8007" s="190" t="str">
        <f t="shared" si="707"/>
        <v>JANEIRO</v>
      </c>
    </row>
    <row r="8008" spans="4:14" x14ac:dyDescent="0.25">
      <c r="D8008" s="119" t="s">
        <v>192</v>
      </c>
      <c r="H8008" s="141">
        <f t="shared" si="708"/>
        <v>0</v>
      </c>
      <c r="M8008" s="190">
        <f t="shared" si="709"/>
        <v>1</v>
      </c>
      <c r="N8008" s="190" t="str">
        <f t="shared" si="707"/>
        <v>JANEIRO</v>
      </c>
    </row>
    <row r="8009" spans="4:14" x14ac:dyDescent="0.25">
      <c r="D8009" s="119" t="s">
        <v>192</v>
      </c>
      <c r="H8009" s="141">
        <f t="shared" si="708"/>
        <v>0</v>
      </c>
      <c r="M8009" s="190">
        <f t="shared" si="709"/>
        <v>1</v>
      </c>
      <c r="N8009" s="190" t="str">
        <f t="shared" si="707"/>
        <v>JANEIRO</v>
      </c>
    </row>
    <row r="8010" spans="4:14" x14ac:dyDescent="0.25">
      <c r="D8010" s="119" t="s">
        <v>192</v>
      </c>
      <c r="H8010" s="141">
        <f t="shared" si="708"/>
        <v>0</v>
      </c>
      <c r="M8010" s="190">
        <f t="shared" si="709"/>
        <v>1</v>
      </c>
      <c r="N8010" s="190" t="str">
        <f t="shared" si="707"/>
        <v>JANEIRO</v>
      </c>
    </row>
    <row r="8011" spans="4:14" x14ac:dyDescent="0.25">
      <c r="D8011" s="119" t="s">
        <v>192</v>
      </c>
      <c r="H8011" s="141">
        <f t="shared" si="708"/>
        <v>0</v>
      </c>
      <c r="M8011" s="190">
        <f t="shared" si="709"/>
        <v>1</v>
      </c>
      <c r="N8011" s="190" t="str">
        <f t="shared" si="707"/>
        <v>JANEIRO</v>
      </c>
    </row>
    <row r="8012" spans="4:14" x14ac:dyDescent="0.25">
      <c r="D8012" s="119" t="s">
        <v>192</v>
      </c>
      <c r="H8012" s="141">
        <f t="shared" si="708"/>
        <v>0</v>
      </c>
      <c r="M8012" s="190">
        <f t="shared" si="709"/>
        <v>1</v>
      </c>
      <c r="N8012" s="190" t="str">
        <f t="shared" si="707"/>
        <v>JANEIRO</v>
      </c>
    </row>
    <row r="8013" spans="4:14" x14ac:dyDescent="0.25">
      <c r="D8013" s="119" t="s">
        <v>192</v>
      </c>
      <c r="H8013" s="141">
        <f t="shared" si="708"/>
        <v>0</v>
      </c>
      <c r="M8013" s="190">
        <f t="shared" si="709"/>
        <v>1</v>
      </c>
      <c r="N8013" s="190" t="str">
        <f t="shared" si="707"/>
        <v>JANEIRO</v>
      </c>
    </row>
    <row r="8014" spans="4:14" x14ac:dyDescent="0.25">
      <c r="D8014" s="119" t="s">
        <v>192</v>
      </c>
      <c r="H8014" s="141">
        <f t="shared" si="708"/>
        <v>0</v>
      </c>
      <c r="M8014" s="190">
        <f t="shared" si="709"/>
        <v>1</v>
      </c>
      <c r="N8014" s="190" t="str">
        <f t="shared" si="707"/>
        <v>JANEIRO</v>
      </c>
    </row>
    <row r="8015" spans="4:14" x14ac:dyDescent="0.25">
      <c r="D8015" s="119" t="s">
        <v>192</v>
      </c>
      <c r="H8015" s="141">
        <f t="shared" si="708"/>
        <v>0</v>
      </c>
      <c r="M8015" s="190">
        <f t="shared" si="709"/>
        <v>1</v>
      </c>
      <c r="N8015" s="190" t="str">
        <f t="shared" si="707"/>
        <v>JANEIRO</v>
      </c>
    </row>
    <row r="8016" spans="4:14" x14ac:dyDescent="0.25">
      <c r="D8016" s="119" t="s">
        <v>192</v>
      </c>
      <c r="H8016" s="141">
        <f t="shared" si="708"/>
        <v>0</v>
      </c>
      <c r="M8016" s="190">
        <f t="shared" si="709"/>
        <v>1</v>
      </c>
      <c r="N8016" s="190" t="str">
        <f t="shared" si="707"/>
        <v>JANEIRO</v>
      </c>
    </row>
    <row r="8017" spans="4:14" x14ac:dyDescent="0.25">
      <c r="D8017" s="119" t="s">
        <v>192</v>
      </c>
      <c r="H8017" s="141">
        <f t="shared" si="708"/>
        <v>0</v>
      </c>
      <c r="M8017" s="190">
        <f t="shared" si="709"/>
        <v>1</v>
      </c>
      <c r="N8017" s="190" t="str">
        <f t="shared" si="707"/>
        <v>JANEIRO</v>
      </c>
    </row>
    <row r="8018" spans="4:14" x14ac:dyDescent="0.25">
      <c r="D8018" s="119" t="s">
        <v>192</v>
      </c>
      <c r="H8018" s="141">
        <f t="shared" si="708"/>
        <v>0</v>
      </c>
      <c r="M8018" s="190">
        <f t="shared" si="709"/>
        <v>1</v>
      </c>
      <c r="N8018" s="190" t="str">
        <f t="shared" si="707"/>
        <v>JANEIRO</v>
      </c>
    </row>
    <row r="8019" spans="4:14" x14ac:dyDescent="0.25">
      <c r="D8019" s="119" t="s">
        <v>192</v>
      </c>
      <c r="H8019" s="141">
        <f t="shared" si="708"/>
        <v>0</v>
      </c>
      <c r="M8019" s="190">
        <f t="shared" si="709"/>
        <v>1</v>
      </c>
      <c r="N8019" s="190" t="str">
        <f t="shared" si="707"/>
        <v>JANEIRO</v>
      </c>
    </row>
    <row r="8020" spans="4:14" x14ac:dyDescent="0.25">
      <c r="D8020" s="119" t="s">
        <v>192</v>
      </c>
      <c r="H8020" s="141">
        <f t="shared" si="708"/>
        <v>0</v>
      </c>
      <c r="M8020" s="190">
        <f t="shared" si="709"/>
        <v>1</v>
      </c>
      <c r="N8020" s="190" t="str">
        <f t="shared" si="707"/>
        <v>JANEIRO</v>
      </c>
    </row>
    <row r="8021" spans="4:14" x14ac:dyDescent="0.25">
      <c r="D8021" s="119" t="s">
        <v>192</v>
      </c>
      <c r="H8021" s="141">
        <f t="shared" si="708"/>
        <v>0</v>
      </c>
      <c r="M8021" s="190">
        <f t="shared" si="709"/>
        <v>1</v>
      </c>
      <c r="N8021" s="190" t="str">
        <f t="shared" si="707"/>
        <v>JANEIRO</v>
      </c>
    </row>
    <row r="8022" spans="4:14" x14ac:dyDescent="0.25">
      <c r="D8022" s="119" t="s">
        <v>192</v>
      </c>
      <c r="H8022" s="141">
        <f t="shared" si="708"/>
        <v>0</v>
      </c>
      <c r="M8022" s="190">
        <f t="shared" si="709"/>
        <v>1</v>
      </c>
      <c r="N8022" s="190" t="str">
        <f t="shared" si="707"/>
        <v>JANEIRO</v>
      </c>
    </row>
    <row r="8023" spans="4:14" x14ac:dyDescent="0.25">
      <c r="D8023" s="119" t="s">
        <v>192</v>
      </c>
      <c r="H8023" s="141">
        <f t="shared" si="708"/>
        <v>0</v>
      </c>
      <c r="M8023" s="190">
        <f t="shared" si="709"/>
        <v>1</v>
      </c>
      <c r="N8023" s="190" t="str">
        <f t="shared" si="707"/>
        <v>JANEIRO</v>
      </c>
    </row>
    <row r="8024" spans="4:14" x14ac:dyDescent="0.25">
      <c r="D8024" s="119" t="s">
        <v>192</v>
      </c>
      <c r="H8024" s="141">
        <f t="shared" si="708"/>
        <v>0</v>
      </c>
      <c r="M8024" s="190">
        <f t="shared" si="709"/>
        <v>1</v>
      </c>
      <c r="N8024" s="190" t="str">
        <f t="shared" si="707"/>
        <v>JANEIRO</v>
      </c>
    </row>
    <row r="8025" spans="4:14" x14ac:dyDescent="0.25">
      <c r="D8025" s="119" t="s">
        <v>192</v>
      </c>
      <c r="H8025" s="141">
        <f t="shared" si="708"/>
        <v>0</v>
      </c>
      <c r="M8025" s="190">
        <f t="shared" si="709"/>
        <v>1</v>
      </c>
      <c r="N8025" s="190" t="str">
        <f t="shared" si="707"/>
        <v>JANEIRO</v>
      </c>
    </row>
    <row r="8026" spans="4:14" x14ac:dyDescent="0.25">
      <c r="D8026" s="119" t="s">
        <v>192</v>
      </c>
      <c r="H8026" s="141">
        <f t="shared" si="708"/>
        <v>0</v>
      </c>
      <c r="M8026" s="190">
        <f t="shared" si="709"/>
        <v>1</v>
      </c>
      <c r="N8026" s="190" t="str">
        <f t="shared" si="707"/>
        <v>JANEIRO</v>
      </c>
    </row>
    <row r="8027" spans="4:14" x14ac:dyDescent="0.25">
      <c r="D8027" s="119" t="s">
        <v>192</v>
      </c>
      <c r="H8027" s="141">
        <f t="shared" si="708"/>
        <v>0</v>
      </c>
      <c r="M8027" s="190">
        <f t="shared" si="709"/>
        <v>1</v>
      </c>
      <c r="N8027" s="190" t="str">
        <f t="shared" si="707"/>
        <v>JANEIRO</v>
      </c>
    </row>
    <row r="8028" spans="4:14" x14ac:dyDescent="0.25">
      <c r="D8028" s="119" t="s">
        <v>192</v>
      </c>
      <c r="H8028" s="141">
        <f t="shared" si="708"/>
        <v>0</v>
      </c>
      <c r="M8028" s="190">
        <f t="shared" si="709"/>
        <v>1</v>
      </c>
      <c r="N8028" s="190" t="str">
        <f t="shared" si="707"/>
        <v>JANEIRO</v>
      </c>
    </row>
    <row r="8029" spans="4:14" x14ac:dyDescent="0.25">
      <c r="D8029" s="119" t="s">
        <v>192</v>
      </c>
      <c r="H8029" s="141">
        <f t="shared" si="708"/>
        <v>0</v>
      </c>
      <c r="M8029" s="190">
        <f t="shared" si="709"/>
        <v>1</v>
      </c>
      <c r="N8029" s="190" t="str">
        <f t="shared" si="707"/>
        <v>JANEIRO</v>
      </c>
    </row>
    <row r="8030" spans="4:14" x14ac:dyDescent="0.25">
      <c r="D8030" s="119" t="s">
        <v>192</v>
      </c>
      <c r="H8030" s="141">
        <f t="shared" si="708"/>
        <v>0</v>
      </c>
      <c r="M8030" s="190">
        <f t="shared" si="709"/>
        <v>1</v>
      </c>
      <c r="N8030" s="190" t="str">
        <f t="shared" si="707"/>
        <v>JANEIRO</v>
      </c>
    </row>
    <row r="8031" spans="4:14" x14ac:dyDescent="0.25">
      <c r="D8031" s="119" t="s">
        <v>192</v>
      </c>
      <c r="H8031" s="141">
        <f t="shared" si="708"/>
        <v>0</v>
      </c>
      <c r="M8031" s="190">
        <f t="shared" si="709"/>
        <v>1</v>
      </c>
      <c r="N8031" s="190" t="str">
        <f t="shared" si="707"/>
        <v>JANEIRO</v>
      </c>
    </row>
    <row r="8032" spans="4:14" x14ac:dyDescent="0.25">
      <c r="D8032" s="119" t="s">
        <v>192</v>
      </c>
      <c r="H8032" s="141">
        <f t="shared" si="708"/>
        <v>0</v>
      </c>
      <c r="M8032" s="190">
        <f t="shared" si="709"/>
        <v>1</v>
      </c>
      <c r="N8032" s="190" t="str">
        <f t="shared" si="707"/>
        <v>JANEIRO</v>
      </c>
    </row>
    <row r="8033" spans="4:14" x14ac:dyDescent="0.25">
      <c r="D8033" s="119" t="s">
        <v>192</v>
      </c>
      <c r="H8033" s="141">
        <f t="shared" si="708"/>
        <v>0</v>
      </c>
      <c r="M8033" s="190">
        <f t="shared" si="709"/>
        <v>1</v>
      </c>
      <c r="N8033" s="190" t="str">
        <f t="shared" si="707"/>
        <v>JANEIRO</v>
      </c>
    </row>
    <row r="8034" spans="4:14" x14ac:dyDescent="0.25">
      <c r="D8034" s="119" t="s">
        <v>192</v>
      </c>
      <c r="H8034" s="141">
        <f t="shared" si="708"/>
        <v>0</v>
      </c>
      <c r="M8034" s="190">
        <f t="shared" si="709"/>
        <v>1</v>
      </c>
      <c r="N8034" s="190" t="str">
        <f t="shared" si="707"/>
        <v>JANEIRO</v>
      </c>
    </row>
    <row r="8035" spans="4:14" x14ac:dyDescent="0.25">
      <c r="D8035" s="119" t="s">
        <v>192</v>
      </c>
      <c r="H8035" s="141">
        <f t="shared" si="708"/>
        <v>0</v>
      </c>
      <c r="M8035" s="190">
        <f t="shared" si="709"/>
        <v>1</v>
      </c>
      <c r="N8035" s="190" t="str">
        <f t="shared" si="707"/>
        <v>JANEIRO</v>
      </c>
    </row>
    <row r="8036" spans="4:14" x14ac:dyDescent="0.25">
      <c r="D8036" s="119" t="s">
        <v>192</v>
      </c>
      <c r="H8036" s="141">
        <f t="shared" si="708"/>
        <v>0</v>
      </c>
      <c r="M8036" s="190">
        <f t="shared" si="709"/>
        <v>1</v>
      </c>
      <c r="N8036" s="190" t="str">
        <f t="shared" si="707"/>
        <v>JANEIRO</v>
      </c>
    </row>
    <row r="8037" spans="4:14" x14ac:dyDescent="0.25">
      <c r="D8037" s="119" t="s">
        <v>192</v>
      </c>
      <c r="H8037" s="141">
        <f t="shared" si="708"/>
        <v>0</v>
      </c>
      <c r="M8037" s="190">
        <f t="shared" si="709"/>
        <v>1</v>
      </c>
      <c r="N8037" s="190" t="str">
        <f t="shared" si="707"/>
        <v>JANEIRO</v>
      </c>
    </row>
    <row r="8038" spans="4:14" x14ac:dyDescent="0.25">
      <c r="D8038" s="119" t="s">
        <v>192</v>
      </c>
      <c r="H8038" s="141">
        <f t="shared" si="708"/>
        <v>0</v>
      </c>
      <c r="M8038" s="190">
        <f t="shared" si="709"/>
        <v>1</v>
      </c>
      <c r="N8038" s="190" t="str">
        <f t="shared" si="707"/>
        <v>JANEIRO</v>
      </c>
    </row>
    <row r="8039" spans="4:14" x14ac:dyDescent="0.25">
      <c r="D8039" s="119" t="s">
        <v>192</v>
      </c>
      <c r="H8039" s="141">
        <f t="shared" si="708"/>
        <v>0</v>
      </c>
      <c r="M8039" s="190">
        <f t="shared" si="709"/>
        <v>1</v>
      </c>
      <c r="N8039" s="190" t="str">
        <f t="shared" si="707"/>
        <v>JANEIRO</v>
      </c>
    </row>
    <row r="8040" spans="4:14" x14ac:dyDescent="0.25">
      <c r="D8040" s="119" t="s">
        <v>192</v>
      </c>
      <c r="H8040" s="141">
        <f t="shared" si="708"/>
        <v>0</v>
      </c>
      <c r="M8040" s="190">
        <f t="shared" si="709"/>
        <v>1</v>
      </c>
      <c r="N8040" s="190" t="str">
        <f t="shared" si="707"/>
        <v>JANEIRO</v>
      </c>
    </row>
    <row r="8041" spans="4:14" x14ac:dyDescent="0.25">
      <c r="D8041" s="119" t="s">
        <v>192</v>
      </c>
      <c r="H8041" s="141">
        <f t="shared" si="708"/>
        <v>0</v>
      </c>
      <c r="M8041" s="190">
        <f t="shared" si="709"/>
        <v>1</v>
      </c>
      <c r="N8041" s="190" t="str">
        <f t="shared" si="707"/>
        <v>JANEIRO</v>
      </c>
    </row>
    <row r="8042" spans="4:14" x14ac:dyDescent="0.25">
      <c r="D8042" s="119" t="s">
        <v>192</v>
      </c>
      <c r="H8042" s="141">
        <f t="shared" si="708"/>
        <v>0</v>
      </c>
      <c r="M8042" s="190">
        <f t="shared" si="709"/>
        <v>1</v>
      </c>
      <c r="N8042" s="190" t="str">
        <f t="shared" si="707"/>
        <v>JANEIRO</v>
      </c>
    </row>
    <row r="8043" spans="4:14" x14ac:dyDescent="0.25">
      <c r="D8043" s="119" t="s">
        <v>192</v>
      </c>
      <c r="H8043" s="141">
        <f t="shared" si="708"/>
        <v>0</v>
      </c>
      <c r="M8043" s="190">
        <f t="shared" si="709"/>
        <v>1</v>
      </c>
      <c r="N8043" s="190" t="str">
        <f t="shared" si="707"/>
        <v>JANEIRO</v>
      </c>
    </row>
    <row r="8044" spans="4:14" x14ac:dyDescent="0.25">
      <c r="D8044" s="119" t="s">
        <v>192</v>
      </c>
      <c r="H8044" s="141">
        <f t="shared" si="708"/>
        <v>0</v>
      </c>
      <c r="M8044" s="190">
        <f t="shared" si="709"/>
        <v>1</v>
      </c>
      <c r="N8044" s="190" t="str">
        <f t="shared" si="707"/>
        <v>JANEIRO</v>
      </c>
    </row>
    <row r="8045" spans="4:14" x14ac:dyDescent="0.25">
      <c r="D8045" s="119" t="s">
        <v>192</v>
      </c>
      <c r="H8045" s="141">
        <f t="shared" si="708"/>
        <v>0</v>
      </c>
      <c r="M8045" s="190">
        <f t="shared" si="709"/>
        <v>1</v>
      </c>
      <c r="N8045" s="190" t="str">
        <f t="shared" si="707"/>
        <v>JANEIRO</v>
      </c>
    </row>
    <row r="8046" spans="4:14" x14ac:dyDescent="0.25">
      <c r="D8046" s="119" t="s">
        <v>192</v>
      </c>
      <c r="H8046" s="141">
        <f t="shared" si="708"/>
        <v>0</v>
      </c>
      <c r="M8046" s="190">
        <f t="shared" si="709"/>
        <v>1</v>
      </c>
      <c r="N8046" s="190" t="str">
        <f t="shared" si="707"/>
        <v>JANEIRO</v>
      </c>
    </row>
    <row r="8047" spans="4:14" x14ac:dyDescent="0.25">
      <c r="D8047" s="119" t="s">
        <v>192</v>
      </c>
      <c r="H8047" s="141">
        <f t="shared" si="708"/>
        <v>0</v>
      </c>
      <c r="M8047" s="190">
        <f t="shared" si="709"/>
        <v>1</v>
      </c>
      <c r="N8047" s="190" t="str">
        <f t="shared" si="707"/>
        <v>JANEIRO</v>
      </c>
    </row>
    <row r="8048" spans="4:14" x14ac:dyDescent="0.25">
      <c r="D8048" s="119" t="s">
        <v>192</v>
      </c>
      <c r="H8048" s="141">
        <f t="shared" si="708"/>
        <v>0</v>
      </c>
      <c r="M8048" s="190">
        <f t="shared" si="709"/>
        <v>1</v>
      </c>
      <c r="N8048" s="190" t="str">
        <f t="shared" si="707"/>
        <v>JANEIRO</v>
      </c>
    </row>
    <row r="8049" spans="4:14" x14ac:dyDescent="0.25">
      <c r="D8049" s="119" t="s">
        <v>192</v>
      </c>
      <c r="H8049" s="141">
        <f t="shared" si="708"/>
        <v>0</v>
      </c>
      <c r="M8049" s="190">
        <f t="shared" si="709"/>
        <v>1</v>
      </c>
      <c r="N8049" s="190" t="str">
        <f t="shared" si="707"/>
        <v>JANEIRO</v>
      </c>
    </row>
    <row r="8050" spans="4:14" x14ac:dyDescent="0.25">
      <c r="D8050" s="119" t="s">
        <v>192</v>
      </c>
      <c r="H8050" s="141">
        <f t="shared" si="708"/>
        <v>0</v>
      </c>
      <c r="M8050" s="190">
        <f t="shared" si="709"/>
        <v>1</v>
      </c>
      <c r="N8050" s="190" t="str">
        <f t="shared" si="707"/>
        <v>JANEIRO</v>
      </c>
    </row>
    <row r="8051" spans="4:14" x14ac:dyDescent="0.25">
      <c r="D8051" s="119" t="s">
        <v>192</v>
      </c>
      <c r="H8051" s="141">
        <f t="shared" si="708"/>
        <v>0</v>
      </c>
      <c r="M8051" s="190">
        <f t="shared" si="709"/>
        <v>1</v>
      </c>
      <c r="N8051" s="190" t="str">
        <f t="shared" si="707"/>
        <v>JANEIRO</v>
      </c>
    </row>
    <row r="8052" spans="4:14" x14ac:dyDescent="0.25">
      <c r="D8052" s="119" t="s">
        <v>192</v>
      </c>
      <c r="H8052" s="141">
        <f t="shared" si="708"/>
        <v>0</v>
      </c>
      <c r="M8052" s="190">
        <f t="shared" si="709"/>
        <v>1</v>
      </c>
      <c r="N8052" s="190" t="str">
        <f t="shared" si="707"/>
        <v>JANEIRO</v>
      </c>
    </row>
    <row r="8053" spans="4:14" x14ac:dyDescent="0.25">
      <c r="D8053" s="119" t="s">
        <v>192</v>
      </c>
      <c r="H8053" s="141">
        <f t="shared" si="708"/>
        <v>0</v>
      </c>
      <c r="M8053" s="190">
        <f t="shared" si="709"/>
        <v>1</v>
      </c>
      <c r="N8053" s="190" t="str">
        <f t="shared" si="707"/>
        <v>JANEIRO</v>
      </c>
    </row>
    <row r="8054" spans="4:14" x14ac:dyDescent="0.25">
      <c r="D8054" s="119" t="s">
        <v>192</v>
      </c>
      <c r="H8054" s="141">
        <f t="shared" si="708"/>
        <v>0</v>
      </c>
      <c r="M8054" s="190">
        <f t="shared" si="709"/>
        <v>1</v>
      </c>
      <c r="N8054" s="190" t="str">
        <f t="shared" si="707"/>
        <v>JANEIRO</v>
      </c>
    </row>
    <row r="8055" spans="4:14" x14ac:dyDescent="0.25">
      <c r="D8055" s="119" t="s">
        <v>192</v>
      </c>
      <c r="H8055" s="141">
        <f t="shared" si="708"/>
        <v>0</v>
      </c>
      <c r="M8055" s="190">
        <f t="shared" si="709"/>
        <v>1</v>
      </c>
      <c r="N8055" s="190" t="str">
        <f t="shared" si="707"/>
        <v>JANEIRO</v>
      </c>
    </row>
    <row r="8056" spans="4:14" x14ac:dyDescent="0.25">
      <c r="D8056" s="119" t="s">
        <v>192</v>
      </c>
      <c r="H8056" s="141">
        <f t="shared" si="708"/>
        <v>0</v>
      </c>
      <c r="M8056" s="190">
        <f t="shared" si="709"/>
        <v>1</v>
      </c>
      <c r="N8056" s="190" t="str">
        <f t="shared" si="707"/>
        <v>JANEIRO</v>
      </c>
    </row>
    <row r="8057" spans="4:14" x14ac:dyDescent="0.25">
      <c r="D8057" s="119" t="s">
        <v>192</v>
      </c>
      <c r="H8057" s="141">
        <f t="shared" si="708"/>
        <v>0</v>
      </c>
      <c r="M8057" s="190">
        <f t="shared" si="709"/>
        <v>1</v>
      </c>
      <c r="N8057" s="190" t="str">
        <f t="shared" si="707"/>
        <v>JANEIRO</v>
      </c>
    </row>
    <row r="8058" spans="4:14" x14ac:dyDescent="0.25">
      <c r="D8058" s="119" t="s">
        <v>192</v>
      </c>
      <c r="H8058" s="141">
        <f t="shared" si="708"/>
        <v>0</v>
      </c>
      <c r="M8058" s="190">
        <f t="shared" si="709"/>
        <v>1</v>
      </c>
      <c r="N8058" s="190" t="str">
        <f t="shared" si="707"/>
        <v>JANEIRO</v>
      </c>
    </row>
    <row r="8059" spans="4:14" x14ac:dyDescent="0.25">
      <c r="D8059" s="119" t="s">
        <v>192</v>
      </c>
      <c r="H8059" s="141">
        <f t="shared" si="708"/>
        <v>0</v>
      </c>
      <c r="M8059" s="190">
        <f t="shared" si="709"/>
        <v>1</v>
      </c>
      <c r="N8059" s="190" t="str">
        <f t="shared" si="707"/>
        <v>JANEIRO</v>
      </c>
    </row>
    <row r="8060" spans="4:14" x14ac:dyDescent="0.25">
      <c r="D8060" s="119" t="s">
        <v>192</v>
      </c>
      <c r="H8060" s="141">
        <f t="shared" si="708"/>
        <v>0</v>
      </c>
      <c r="M8060" s="190">
        <f t="shared" si="709"/>
        <v>1</v>
      </c>
      <c r="N8060" s="190" t="str">
        <f t="shared" si="707"/>
        <v>JANEIRO</v>
      </c>
    </row>
    <row r="8061" spans="4:14" x14ac:dyDescent="0.25">
      <c r="D8061" s="119" t="s">
        <v>192</v>
      </c>
      <c r="H8061" s="141">
        <f t="shared" si="708"/>
        <v>0</v>
      </c>
      <c r="M8061" s="190">
        <f t="shared" si="709"/>
        <v>1</v>
      </c>
      <c r="N8061" s="190" t="str">
        <f t="shared" si="707"/>
        <v>JANEIRO</v>
      </c>
    </row>
    <row r="8062" spans="4:14" x14ac:dyDescent="0.25">
      <c r="D8062" s="119" t="s">
        <v>192</v>
      </c>
      <c r="H8062" s="141">
        <f t="shared" si="708"/>
        <v>0</v>
      </c>
      <c r="M8062" s="190">
        <f t="shared" si="709"/>
        <v>1</v>
      </c>
      <c r="N8062" s="190" t="str">
        <f t="shared" si="707"/>
        <v>JANEIRO</v>
      </c>
    </row>
    <row r="8063" spans="4:14" x14ac:dyDescent="0.25">
      <c r="D8063" s="119" t="s">
        <v>192</v>
      </c>
      <c r="H8063" s="141">
        <f t="shared" si="708"/>
        <v>0</v>
      </c>
      <c r="M8063" s="190">
        <f t="shared" si="709"/>
        <v>1</v>
      </c>
      <c r="N8063" s="190" t="str">
        <f t="shared" si="707"/>
        <v>JANEIRO</v>
      </c>
    </row>
    <row r="8064" spans="4:14" x14ac:dyDescent="0.25">
      <c r="D8064" s="119" t="s">
        <v>192</v>
      </c>
      <c r="H8064" s="141">
        <f t="shared" si="708"/>
        <v>0</v>
      </c>
      <c r="M8064" s="190">
        <f t="shared" si="709"/>
        <v>1</v>
      </c>
      <c r="N8064" s="190" t="str">
        <f t="shared" si="707"/>
        <v>JANEIRO</v>
      </c>
    </row>
    <row r="8065" spans="4:14" x14ac:dyDescent="0.25">
      <c r="D8065" s="119" t="s">
        <v>192</v>
      </c>
      <c r="H8065" s="141">
        <f t="shared" si="708"/>
        <v>0</v>
      </c>
      <c r="M8065" s="190">
        <f t="shared" si="709"/>
        <v>1</v>
      </c>
      <c r="N8065" s="190" t="str">
        <f t="shared" si="707"/>
        <v>JANEIRO</v>
      </c>
    </row>
    <row r="8066" spans="4:14" x14ac:dyDescent="0.25">
      <c r="D8066" s="119" t="s">
        <v>192</v>
      </c>
      <c r="H8066" s="141">
        <f t="shared" si="708"/>
        <v>0</v>
      </c>
      <c r="M8066" s="190">
        <f t="shared" si="709"/>
        <v>1</v>
      </c>
      <c r="N8066" s="190" t="str">
        <f t="shared" si="707"/>
        <v>JANEIRO</v>
      </c>
    </row>
    <row r="8067" spans="4:14" x14ac:dyDescent="0.25">
      <c r="D8067" s="119" t="s">
        <v>192</v>
      </c>
      <c r="H8067" s="141">
        <f t="shared" si="708"/>
        <v>0</v>
      </c>
      <c r="M8067" s="190">
        <f t="shared" si="709"/>
        <v>1</v>
      </c>
      <c r="N8067" s="190" t="str">
        <f t="shared" si="707"/>
        <v>JANEIRO</v>
      </c>
    </row>
    <row r="8068" spans="4:14" x14ac:dyDescent="0.25">
      <c r="D8068" s="119" t="s">
        <v>192</v>
      </c>
      <c r="H8068" s="141">
        <f t="shared" si="708"/>
        <v>0</v>
      </c>
      <c r="M8068" s="190">
        <f t="shared" si="709"/>
        <v>1</v>
      </c>
      <c r="N8068" s="190" t="str">
        <f t="shared" si="707"/>
        <v>JANEIRO</v>
      </c>
    </row>
    <row r="8069" spans="4:14" x14ac:dyDescent="0.25">
      <c r="D8069" s="119" t="s">
        <v>192</v>
      </c>
      <c r="H8069" s="141">
        <f t="shared" si="708"/>
        <v>0</v>
      </c>
      <c r="M8069" s="190">
        <f t="shared" si="709"/>
        <v>1</v>
      </c>
      <c r="N8069" s="190" t="str">
        <f t="shared" ref="N8069:N8132" si="710">IF(M8069=1,"JANEIRO",IF(M8069=2,"FEVEREIRO",IF(M8069=3,"MARÇO",IF(M8069=4,"ABRIL",IF(M8069=5,"MAIO",IF(M8069=6,"JUNHO",IF(M8069=7,"JULHO",IF(M8069=8,"AGOSTO",IF(M8069=9,"SETEMBRO",IF(M8069=10,"OUTUBRO",IF(M8069=11,"NOVEMBRO",IF(M8069=12,"DEZEMBRO",""))))))))))))</f>
        <v>JANEIRO</v>
      </c>
    </row>
    <row r="8070" spans="4:14" x14ac:dyDescent="0.25">
      <c r="D8070" s="119" t="s">
        <v>192</v>
      </c>
      <c r="H8070" s="141">
        <f t="shared" ref="H8070:H8133" si="711">IF(OR(I8070="",I8070=0),G8070,I8070)</f>
        <v>0</v>
      </c>
      <c r="M8070" s="190">
        <f t="shared" ref="M8070:M8133" si="712">IFERROR(MONTH(O8070),"")</f>
        <v>1</v>
      </c>
      <c r="N8070" s="190" t="str">
        <f t="shared" si="710"/>
        <v>JANEIRO</v>
      </c>
    </row>
    <row r="8071" spans="4:14" x14ac:dyDescent="0.25">
      <c r="D8071" s="119" t="s">
        <v>192</v>
      </c>
      <c r="H8071" s="141">
        <f t="shared" si="711"/>
        <v>0</v>
      </c>
      <c r="M8071" s="190">
        <f t="shared" si="712"/>
        <v>1</v>
      </c>
      <c r="N8071" s="190" t="str">
        <f t="shared" si="710"/>
        <v>JANEIRO</v>
      </c>
    </row>
    <row r="8072" spans="4:14" x14ac:dyDescent="0.25">
      <c r="D8072" s="119" t="s">
        <v>192</v>
      </c>
      <c r="H8072" s="141">
        <f t="shared" si="711"/>
        <v>0</v>
      </c>
      <c r="M8072" s="190">
        <f t="shared" si="712"/>
        <v>1</v>
      </c>
      <c r="N8072" s="190" t="str">
        <f t="shared" si="710"/>
        <v>JANEIRO</v>
      </c>
    </row>
    <row r="8073" spans="4:14" x14ac:dyDescent="0.25">
      <c r="D8073" s="119" t="s">
        <v>192</v>
      </c>
      <c r="H8073" s="141">
        <f t="shared" si="711"/>
        <v>0</v>
      </c>
      <c r="M8073" s="190">
        <f t="shared" si="712"/>
        <v>1</v>
      </c>
      <c r="N8073" s="190" t="str">
        <f t="shared" si="710"/>
        <v>JANEIRO</v>
      </c>
    </row>
    <row r="8074" spans="4:14" x14ac:dyDescent="0.25">
      <c r="D8074" s="119" t="s">
        <v>192</v>
      </c>
      <c r="H8074" s="141">
        <f t="shared" si="711"/>
        <v>0</v>
      </c>
      <c r="M8074" s="190">
        <f t="shared" si="712"/>
        <v>1</v>
      </c>
      <c r="N8074" s="190" t="str">
        <f t="shared" si="710"/>
        <v>JANEIRO</v>
      </c>
    </row>
    <row r="8075" spans="4:14" x14ac:dyDescent="0.25">
      <c r="D8075" s="119" t="s">
        <v>192</v>
      </c>
      <c r="H8075" s="141">
        <f t="shared" si="711"/>
        <v>0</v>
      </c>
      <c r="M8075" s="190">
        <f t="shared" si="712"/>
        <v>1</v>
      </c>
      <c r="N8075" s="190" t="str">
        <f t="shared" si="710"/>
        <v>JANEIRO</v>
      </c>
    </row>
    <row r="8076" spans="4:14" x14ac:dyDescent="0.25">
      <c r="D8076" s="119" t="s">
        <v>192</v>
      </c>
      <c r="H8076" s="141">
        <f t="shared" si="711"/>
        <v>0</v>
      </c>
      <c r="M8076" s="190">
        <f t="shared" si="712"/>
        <v>1</v>
      </c>
      <c r="N8076" s="190" t="str">
        <f t="shared" si="710"/>
        <v>JANEIRO</v>
      </c>
    </row>
    <row r="8077" spans="4:14" x14ac:dyDescent="0.25">
      <c r="D8077" s="119" t="s">
        <v>192</v>
      </c>
      <c r="H8077" s="141">
        <f t="shared" si="711"/>
        <v>0</v>
      </c>
      <c r="M8077" s="190">
        <f t="shared" si="712"/>
        <v>1</v>
      </c>
      <c r="N8077" s="190" t="str">
        <f t="shared" si="710"/>
        <v>JANEIRO</v>
      </c>
    </row>
    <row r="8078" spans="4:14" x14ac:dyDescent="0.25">
      <c r="D8078" s="119" t="s">
        <v>192</v>
      </c>
      <c r="H8078" s="141">
        <f t="shared" si="711"/>
        <v>0</v>
      </c>
      <c r="M8078" s="190">
        <f t="shared" si="712"/>
        <v>1</v>
      </c>
      <c r="N8078" s="190" t="str">
        <f t="shared" si="710"/>
        <v>JANEIRO</v>
      </c>
    </row>
    <row r="8079" spans="4:14" x14ac:dyDescent="0.25">
      <c r="D8079" s="119" t="s">
        <v>192</v>
      </c>
      <c r="H8079" s="141">
        <f t="shared" si="711"/>
        <v>0</v>
      </c>
      <c r="M8079" s="190">
        <f t="shared" si="712"/>
        <v>1</v>
      </c>
      <c r="N8079" s="190" t="str">
        <f t="shared" si="710"/>
        <v>JANEIRO</v>
      </c>
    </row>
    <row r="8080" spans="4:14" x14ac:dyDescent="0.25">
      <c r="D8080" s="119" t="s">
        <v>192</v>
      </c>
      <c r="H8080" s="141">
        <f t="shared" si="711"/>
        <v>0</v>
      </c>
      <c r="M8080" s="190">
        <f t="shared" si="712"/>
        <v>1</v>
      </c>
      <c r="N8080" s="190" t="str">
        <f t="shared" si="710"/>
        <v>JANEIRO</v>
      </c>
    </row>
    <row r="8081" spans="4:14" x14ac:dyDescent="0.25">
      <c r="D8081" s="119" t="s">
        <v>192</v>
      </c>
      <c r="H8081" s="141">
        <f t="shared" si="711"/>
        <v>0</v>
      </c>
      <c r="M8081" s="190">
        <f t="shared" si="712"/>
        <v>1</v>
      </c>
      <c r="N8081" s="190" t="str">
        <f t="shared" si="710"/>
        <v>JANEIRO</v>
      </c>
    </row>
    <row r="8082" spans="4:14" x14ac:dyDescent="0.25">
      <c r="D8082" s="119" t="s">
        <v>192</v>
      </c>
      <c r="H8082" s="141">
        <f t="shared" si="711"/>
        <v>0</v>
      </c>
      <c r="M8082" s="190">
        <f t="shared" si="712"/>
        <v>1</v>
      </c>
      <c r="N8082" s="190" t="str">
        <f t="shared" si="710"/>
        <v>JANEIRO</v>
      </c>
    </row>
    <row r="8083" spans="4:14" x14ac:dyDescent="0.25">
      <c r="D8083" s="119" t="s">
        <v>192</v>
      </c>
      <c r="H8083" s="141">
        <f t="shared" si="711"/>
        <v>0</v>
      </c>
      <c r="M8083" s="190">
        <f t="shared" si="712"/>
        <v>1</v>
      </c>
      <c r="N8083" s="190" t="str">
        <f t="shared" si="710"/>
        <v>JANEIRO</v>
      </c>
    </row>
    <row r="8084" spans="4:14" x14ac:dyDescent="0.25">
      <c r="D8084" s="119" t="s">
        <v>192</v>
      </c>
      <c r="H8084" s="141">
        <f t="shared" si="711"/>
        <v>0</v>
      </c>
      <c r="M8084" s="190">
        <f t="shared" si="712"/>
        <v>1</v>
      </c>
      <c r="N8084" s="190" t="str">
        <f t="shared" si="710"/>
        <v>JANEIRO</v>
      </c>
    </row>
    <row r="8085" spans="4:14" x14ac:dyDescent="0.25">
      <c r="D8085" s="119" t="s">
        <v>192</v>
      </c>
      <c r="H8085" s="141">
        <f t="shared" si="711"/>
        <v>0</v>
      </c>
      <c r="M8085" s="190">
        <f t="shared" si="712"/>
        <v>1</v>
      </c>
      <c r="N8085" s="190" t="str">
        <f t="shared" si="710"/>
        <v>JANEIRO</v>
      </c>
    </row>
    <row r="8086" spans="4:14" x14ac:dyDescent="0.25">
      <c r="D8086" s="119" t="s">
        <v>192</v>
      </c>
      <c r="H8086" s="141">
        <f t="shared" si="711"/>
        <v>0</v>
      </c>
      <c r="M8086" s="190">
        <f t="shared" si="712"/>
        <v>1</v>
      </c>
      <c r="N8086" s="190" t="str">
        <f t="shared" si="710"/>
        <v>JANEIRO</v>
      </c>
    </row>
    <row r="8087" spans="4:14" x14ac:dyDescent="0.25">
      <c r="D8087" s="119" t="s">
        <v>192</v>
      </c>
      <c r="H8087" s="141">
        <f t="shared" si="711"/>
        <v>0</v>
      </c>
      <c r="M8087" s="190">
        <f t="shared" si="712"/>
        <v>1</v>
      </c>
      <c r="N8087" s="190" t="str">
        <f t="shared" si="710"/>
        <v>JANEIRO</v>
      </c>
    </row>
    <row r="8088" spans="4:14" x14ac:dyDescent="0.25">
      <c r="D8088" s="119" t="s">
        <v>192</v>
      </c>
      <c r="H8088" s="141">
        <f t="shared" si="711"/>
        <v>0</v>
      </c>
      <c r="M8088" s="190">
        <f t="shared" si="712"/>
        <v>1</v>
      </c>
      <c r="N8088" s="190" t="str">
        <f t="shared" si="710"/>
        <v>JANEIRO</v>
      </c>
    </row>
    <row r="8089" spans="4:14" x14ac:dyDescent="0.25">
      <c r="D8089" s="119" t="s">
        <v>192</v>
      </c>
      <c r="H8089" s="141">
        <f t="shared" si="711"/>
        <v>0</v>
      </c>
      <c r="M8089" s="190">
        <f t="shared" si="712"/>
        <v>1</v>
      </c>
      <c r="N8089" s="190" t="str">
        <f t="shared" si="710"/>
        <v>JANEIRO</v>
      </c>
    </row>
    <row r="8090" spans="4:14" x14ac:dyDescent="0.25">
      <c r="D8090" s="119" t="s">
        <v>192</v>
      </c>
      <c r="H8090" s="141">
        <f t="shared" si="711"/>
        <v>0</v>
      </c>
      <c r="M8090" s="190">
        <f t="shared" si="712"/>
        <v>1</v>
      </c>
      <c r="N8090" s="190" t="str">
        <f t="shared" si="710"/>
        <v>JANEIRO</v>
      </c>
    </row>
    <row r="8091" spans="4:14" x14ac:dyDescent="0.25">
      <c r="D8091" s="119" t="s">
        <v>192</v>
      </c>
      <c r="H8091" s="141">
        <f t="shared" si="711"/>
        <v>0</v>
      </c>
      <c r="M8091" s="190">
        <f t="shared" si="712"/>
        <v>1</v>
      </c>
      <c r="N8091" s="190" t="str">
        <f t="shared" si="710"/>
        <v>JANEIRO</v>
      </c>
    </row>
    <row r="8092" spans="4:14" x14ac:dyDescent="0.25">
      <c r="D8092" s="119" t="s">
        <v>192</v>
      </c>
      <c r="H8092" s="141">
        <f t="shared" si="711"/>
        <v>0</v>
      </c>
      <c r="M8092" s="190">
        <f t="shared" si="712"/>
        <v>1</v>
      </c>
      <c r="N8092" s="190" t="str">
        <f t="shared" si="710"/>
        <v>JANEIRO</v>
      </c>
    </row>
    <row r="8093" spans="4:14" x14ac:dyDescent="0.25">
      <c r="D8093" s="119" t="s">
        <v>192</v>
      </c>
      <c r="H8093" s="141">
        <f t="shared" si="711"/>
        <v>0</v>
      </c>
      <c r="M8093" s="190">
        <f t="shared" si="712"/>
        <v>1</v>
      </c>
      <c r="N8093" s="190" t="str">
        <f t="shared" si="710"/>
        <v>JANEIRO</v>
      </c>
    </row>
    <row r="8094" spans="4:14" x14ac:dyDescent="0.25">
      <c r="D8094" s="119" t="s">
        <v>192</v>
      </c>
      <c r="H8094" s="141">
        <f t="shared" si="711"/>
        <v>0</v>
      </c>
      <c r="M8094" s="190">
        <f t="shared" si="712"/>
        <v>1</v>
      </c>
      <c r="N8094" s="190" t="str">
        <f t="shared" si="710"/>
        <v>JANEIRO</v>
      </c>
    </row>
    <row r="8095" spans="4:14" x14ac:dyDescent="0.25">
      <c r="D8095" s="119" t="s">
        <v>192</v>
      </c>
      <c r="H8095" s="141">
        <f t="shared" si="711"/>
        <v>0</v>
      </c>
      <c r="M8095" s="190">
        <f t="shared" si="712"/>
        <v>1</v>
      </c>
      <c r="N8095" s="190" t="str">
        <f t="shared" si="710"/>
        <v>JANEIRO</v>
      </c>
    </row>
    <row r="8096" spans="4:14" x14ac:dyDescent="0.25">
      <c r="D8096" s="119" t="s">
        <v>192</v>
      </c>
      <c r="H8096" s="141">
        <f t="shared" si="711"/>
        <v>0</v>
      </c>
      <c r="M8096" s="190">
        <f t="shared" si="712"/>
        <v>1</v>
      </c>
      <c r="N8096" s="190" t="str">
        <f t="shared" si="710"/>
        <v>JANEIRO</v>
      </c>
    </row>
    <row r="8097" spans="4:14" x14ac:dyDescent="0.25">
      <c r="D8097" s="119" t="s">
        <v>192</v>
      </c>
      <c r="H8097" s="141">
        <f t="shared" si="711"/>
        <v>0</v>
      </c>
      <c r="M8097" s="190">
        <f t="shared" si="712"/>
        <v>1</v>
      </c>
      <c r="N8097" s="190" t="str">
        <f t="shared" si="710"/>
        <v>JANEIRO</v>
      </c>
    </row>
    <row r="8098" spans="4:14" x14ac:dyDescent="0.25">
      <c r="D8098" s="119" t="s">
        <v>192</v>
      </c>
      <c r="H8098" s="141">
        <f t="shared" si="711"/>
        <v>0</v>
      </c>
      <c r="M8098" s="190">
        <f t="shared" si="712"/>
        <v>1</v>
      </c>
      <c r="N8098" s="190" t="str">
        <f t="shared" si="710"/>
        <v>JANEIRO</v>
      </c>
    </row>
    <row r="8099" spans="4:14" x14ac:dyDescent="0.25">
      <c r="D8099" s="119" t="s">
        <v>192</v>
      </c>
      <c r="H8099" s="141">
        <f t="shared" si="711"/>
        <v>0</v>
      </c>
      <c r="M8099" s="190">
        <f t="shared" si="712"/>
        <v>1</v>
      </c>
      <c r="N8099" s="190" t="str">
        <f t="shared" si="710"/>
        <v>JANEIRO</v>
      </c>
    </row>
    <row r="8100" spans="4:14" x14ac:dyDescent="0.25">
      <c r="D8100" s="119" t="s">
        <v>192</v>
      </c>
      <c r="H8100" s="141">
        <f t="shared" si="711"/>
        <v>0</v>
      </c>
      <c r="M8100" s="190">
        <f t="shared" si="712"/>
        <v>1</v>
      </c>
      <c r="N8100" s="190" t="str">
        <f t="shared" si="710"/>
        <v>JANEIRO</v>
      </c>
    </row>
    <row r="8101" spans="4:14" x14ac:dyDescent="0.25">
      <c r="D8101" s="119" t="s">
        <v>192</v>
      </c>
      <c r="H8101" s="141">
        <f t="shared" si="711"/>
        <v>0</v>
      </c>
      <c r="M8101" s="190">
        <f t="shared" si="712"/>
        <v>1</v>
      </c>
      <c r="N8101" s="190" t="str">
        <f t="shared" si="710"/>
        <v>JANEIRO</v>
      </c>
    </row>
    <row r="8102" spans="4:14" x14ac:dyDescent="0.25">
      <c r="D8102" s="119" t="s">
        <v>192</v>
      </c>
      <c r="H8102" s="141">
        <f t="shared" si="711"/>
        <v>0</v>
      </c>
      <c r="M8102" s="190">
        <f t="shared" si="712"/>
        <v>1</v>
      </c>
      <c r="N8102" s="190" t="str">
        <f t="shared" si="710"/>
        <v>JANEIRO</v>
      </c>
    </row>
    <row r="8103" spans="4:14" x14ac:dyDescent="0.25">
      <c r="D8103" s="119" t="s">
        <v>192</v>
      </c>
      <c r="H8103" s="141">
        <f t="shared" si="711"/>
        <v>0</v>
      </c>
      <c r="M8103" s="190">
        <f t="shared" si="712"/>
        <v>1</v>
      </c>
      <c r="N8103" s="190" t="str">
        <f t="shared" si="710"/>
        <v>JANEIRO</v>
      </c>
    </row>
    <row r="8104" spans="4:14" x14ac:dyDescent="0.25">
      <c r="D8104" s="119" t="s">
        <v>192</v>
      </c>
      <c r="H8104" s="141">
        <f t="shared" si="711"/>
        <v>0</v>
      </c>
      <c r="M8104" s="190">
        <f t="shared" si="712"/>
        <v>1</v>
      </c>
      <c r="N8104" s="190" t="str">
        <f t="shared" si="710"/>
        <v>JANEIRO</v>
      </c>
    </row>
    <row r="8105" spans="4:14" x14ac:dyDescent="0.25">
      <c r="D8105" s="119" t="s">
        <v>192</v>
      </c>
      <c r="H8105" s="141">
        <f t="shared" si="711"/>
        <v>0</v>
      </c>
      <c r="M8105" s="190">
        <f t="shared" si="712"/>
        <v>1</v>
      </c>
      <c r="N8105" s="190" t="str">
        <f t="shared" si="710"/>
        <v>JANEIRO</v>
      </c>
    </row>
    <row r="8106" spans="4:14" x14ac:dyDescent="0.25">
      <c r="D8106" s="119" t="s">
        <v>192</v>
      </c>
      <c r="H8106" s="141">
        <f t="shared" si="711"/>
        <v>0</v>
      </c>
      <c r="M8106" s="190">
        <f t="shared" si="712"/>
        <v>1</v>
      </c>
      <c r="N8106" s="190" t="str">
        <f t="shared" si="710"/>
        <v>JANEIRO</v>
      </c>
    </row>
    <row r="8107" spans="4:14" x14ac:dyDescent="0.25">
      <c r="D8107" s="119" t="s">
        <v>192</v>
      </c>
      <c r="H8107" s="141">
        <f t="shared" si="711"/>
        <v>0</v>
      </c>
      <c r="M8107" s="190">
        <f t="shared" si="712"/>
        <v>1</v>
      </c>
      <c r="N8107" s="190" t="str">
        <f t="shared" si="710"/>
        <v>JANEIRO</v>
      </c>
    </row>
    <row r="8108" spans="4:14" x14ac:dyDescent="0.25">
      <c r="D8108" s="119" t="s">
        <v>192</v>
      </c>
      <c r="H8108" s="141">
        <f t="shared" si="711"/>
        <v>0</v>
      </c>
      <c r="M8108" s="190">
        <f t="shared" si="712"/>
        <v>1</v>
      </c>
      <c r="N8108" s="190" t="str">
        <f t="shared" si="710"/>
        <v>JANEIRO</v>
      </c>
    </row>
    <row r="8109" spans="4:14" x14ac:dyDescent="0.25">
      <c r="D8109" s="119" t="s">
        <v>192</v>
      </c>
      <c r="H8109" s="141">
        <f t="shared" si="711"/>
        <v>0</v>
      </c>
      <c r="M8109" s="190">
        <f t="shared" si="712"/>
        <v>1</v>
      </c>
      <c r="N8109" s="190" t="str">
        <f t="shared" si="710"/>
        <v>JANEIRO</v>
      </c>
    </row>
    <row r="8110" spans="4:14" x14ac:dyDescent="0.25">
      <c r="D8110" s="119" t="s">
        <v>192</v>
      </c>
      <c r="H8110" s="141">
        <f t="shared" si="711"/>
        <v>0</v>
      </c>
      <c r="M8110" s="190">
        <f t="shared" si="712"/>
        <v>1</v>
      </c>
      <c r="N8110" s="190" t="str">
        <f t="shared" si="710"/>
        <v>JANEIRO</v>
      </c>
    </row>
    <row r="8111" spans="4:14" x14ac:dyDescent="0.25">
      <c r="D8111" s="119" t="s">
        <v>192</v>
      </c>
      <c r="H8111" s="141">
        <f t="shared" si="711"/>
        <v>0</v>
      </c>
      <c r="M8111" s="190">
        <f t="shared" si="712"/>
        <v>1</v>
      </c>
      <c r="N8111" s="190" t="str">
        <f t="shared" si="710"/>
        <v>JANEIRO</v>
      </c>
    </row>
    <row r="8112" spans="4:14" x14ac:dyDescent="0.25">
      <c r="D8112" s="119" t="s">
        <v>192</v>
      </c>
      <c r="H8112" s="141">
        <f t="shared" si="711"/>
        <v>0</v>
      </c>
      <c r="M8112" s="190">
        <f t="shared" si="712"/>
        <v>1</v>
      </c>
      <c r="N8112" s="190" t="str">
        <f t="shared" si="710"/>
        <v>JANEIRO</v>
      </c>
    </row>
    <row r="8113" spans="4:14" x14ac:dyDescent="0.25">
      <c r="D8113" s="119" t="s">
        <v>192</v>
      </c>
      <c r="H8113" s="141">
        <f t="shared" si="711"/>
        <v>0</v>
      </c>
      <c r="M8113" s="190">
        <f t="shared" si="712"/>
        <v>1</v>
      </c>
      <c r="N8113" s="190" t="str">
        <f t="shared" si="710"/>
        <v>JANEIRO</v>
      </c>
    </row>
    <row r="8114" spans="4:14" x14ac:dyDescent="0.25">
      <c r="D8114" s="119" t="s">
        <v>192</v>
      </c>
      <c r="H8114" s="141">
        <f t="shared" si="711"/>
        <v>0</v>
      </c>
      <c r="M8114" s="190">
        <f t="shared" si="712"/>
        <v>1</v>
      </c>
      <c r="N8114" s="190" t="str">
        <f t="shared" si="710"/>
        <v>JANEIRO</v>
      </c>
    </row>
    <row r="8115" spans="4:14" x14ac:dyDescent="0.25">
      <c r="D8115" s="119" t="s">
        <v>192</v>
      </c>
      <c r="H8115" s="141">
        <f t="shared" si="711"/>
        <v>0</v>
      </c>
      <c r="M8115" s="190">
        <f t="shared" si="712"/>
        <v>1</v>
      </c>
      <c r="N8115" s="190" t="str">
        <f t="shared" si="710"/>
        <v>JANEIRO</v>
      </c>
    </row>
    <row r="8116" spans="4:14" x14ac:dyDescent="0.25">
      <c r="D8116" s="119" t="s">
        <v>192</v>
      </c>
      <c r="H8116" s="141">
        <f t="shared" si="711"/>
        <v>0</v>
      </c>
      <c r="M8116" s="190">
        <f t="shared" si="712"/>
        <v>1</v>
      </c>
      <c r="N8116" s="190" t="str">
        <f t="shared" si="710"/>
        <v>JANEIRO</v>
      </c>
    </row>
    <row r="8117" spans="4:14" x14ac:dyDescent="0.25">
      <c r="D8117" s="119" t="s">
        <v>192</v>
      </c>
      <c r="H8117" s="141">
        <f t="shared" si="711"/>
        <v>0</v>
      </c>
      <c r="M8117" s="190">
        <f t="shared" si="712"/>
        <v>1</v>
      </c>
      <c r="N8117" s="190" t="str">
        <f t="shared" si="710"/>
        <v>JANEIRO</v>
      </c>
    </row>
    <row r="8118" spans="4:14" x14ac:dyDescent="0.25">
      <c r="D8118" s="119" t="s">
        <v>192</v>
      </c>
      <c r="H8118" s="141">
        <f t="shared" si="711"/>
        <v>0</v>
      </c>
      <c r="M8118" s="190">
        <f t="shared" si="712"/>
        <v>1</v>
      </c>
      <c r="N8118" s="190" t="str">
        <f t="shared" si="710"/>
        <v>JANEIRO</v>
      </c>
    </row>
    <row r="8119" spans="4:14" x14ac:dyDescent="0.25">
      <c r="D8119" s="119" t="s">
        <v>192</v>
      </c>
      <c r="H8119" s="141">
        <f t="shared" si="711"/>
        <v>0</v>
      </c>
      <c r="M8119" s="190">
        <f t="shared" si="712"/>
        <v>1</v>
      </c>
      <c r="N8119" s="190" t="str">
        <f t="shared" si="710"/>
        <v>JANEIRO</v>
      </c>
    </row>
    <row r="8120" spans="4:14" x14ac:dyDescent="0.25">
      <c r="D8120" s="119" t="s">
        <v>192</v>
      </c>
      <c r="H8120" s="141">
        <f t="shared" si="711"/>
        <v>0</v>
      </c>
      <c r="M8120" s="190">
        <f t="shared" si="712"/>
        <v>1</v>
      </c>
      <c r="N8120" s="190" t="str">
        <f t="shared" si="710"/>
        <v>JANEIRO</v>
      </c>
    </row>
    <row r="8121" spans="4:14" x14ac:dyDescent="0.25">
      <c r="D8121" s="119" t="s">
        <v>192</v>
      </c>
      <c r="H8121" s="141">
        <f t="shared" si="711"/>
        <v>0</v>
      </c>
      <c r="M8121" s="190">
        <f t="shared" si="712"/>
        <v>1</v>
      </c>
      <c r="N8121" s="190" t="str">
        <f t="shared" si="710"/>
        <v>JANEIRO</v>
      </c>
    </row>
    <row r="8122" spans="4:14" x14ac:dyDescent="0.25">
      <c r="D8122" s="119" t="s">
        <v>192</v>
      </c>
      <c r="H8122" s="141">
        <f t="shared" si="711"/>
        <v>0</v>
      </c>
      <c r="M8122" s="190">
        <f t="shared" si="712"/>
        <v>1</v>
      </c>
      <c r="N8122" s="190" t="str">
        <f t="shared" si="710"/>
        <v>JANEIRO</v>
      </c>
    </row>
    <row r="8123" spans="4:14" x14ac:dyDescent="0.25">
      <c r="D8123" s="119" t="s">
        <v>192</v>
      </c>
      <c r="H8123" s="141">
        <f t="shared" si="711"/>
        <v>0</v>
      </c>
      <c r="M8123" s="190">
        <f t="shared" si="712"/>
        <v>1</v>
      </c>
      <c r="N8123" s="190" t="str">
        <f t="shared" si="710"/>
        <v>JANEIRO</v>
      </c>
    </row>
    <row r="8124" spans="4:14" x14ac:dyDescent="0.25">
      <c r="D8124" s="119" t="s">
        <v>192</v>
      </c>
      <c r="H8124" s="141">
        <f t="shared" si="711"/>
        <v>0</v>
      </c>
      <c r="M8124" s="190">
        <f t="shared" si="712"/>
        <v>1</v>
      </c>
      <c r="N8124" s="190" t="str">
        <f t="shared" si="710"/>
        <v>JANEIRO</v>
      </c>
    </row>
    <row r="8125" spans="4:14" x14ac:dyDescent="0.25">
      <c r="D8125" s="119" t="s">
        <v>192</v>
      </c>
      <c r="H8125" s="141">
        <f t="shared" si="711"/>
        <v>0</v>
      </c>
      <c r="M8125" s="190">
        <f t="shared" si="712"/>
        <v>1</v>
      </c>
      <c r="N8125" s="190" t="str">
        <f t="shared" si="710"/>
        <v>JANEIRO</v>
      </c>
    </row>
    <row r="8126" spans="4:14" x14ac:dyDescent="0.25">
      <c r="D8126" s="119" t="s">
        <v>192</v>
      </c>
      <c r="H8126" s="141">
        <f t="shared" si="711"/>
        <v>0</v>
      </c>
      <c r="M8126" s="190">
        <f t="shared" si="712"/>
        <v>1</v>
      </c>
      <c r="N8126" s="190" t="str">
        <f t="shared" si="710"/>
        <v>JANEIRO</v>
      </c>
    </row>
    <row r="8127" spans="4:14" x14ac:dyDescent="0.25">
      <c r="D8127" s="119" t="s">
        <v>192</v>
      </c>
      <c r="H8127" s="141">
        <f t="shared" si="711"/>
        <v>0</v>
      </c>
      <c r="M8127" s="190">
        <f t="shared" si="712"/>
        <v>1</v>
      </c>
      <c r="N8127" s="190" t="str">
        <f t="shared" si="710"/>
        <v>JANEIRO</v>
      </c>
    </row>
    <row r="8128" spans="4:14" x14ac:dyDescent="0.25">
      <c r="D8128" s="119" t="s">
        <v>192</v>
      </c>
      <c r="H8128" s="141">
        <f t="shared" si="711"/>
        <v>0</v>
      </c>
      <c r="M8128" s="190">
        <f t="shared" si="712"/>
        <v>1</v>
      </c>
      <c r="N8128" s="190" t="str">
        <f t="shared" si="710"/>
        <v>JANEIRO</v>
      </c>
    </row>
    <row r="8129" spans="4:14" x14ac:dyDescent="0.25">
      <c r="D8129" s="119" t="s">
        <v>192</v>
      </c>
      <c r="H8129" s="141">
        <f t="shared" si="711"/>
        <v>0</v>
      </c>
      <c r="M8129" s="190">
        <f t="shared" si="712"/>
        <v>1</v>
      </c>
      <c r="N8129" s="190" t="str">
        <f t="shared" si="710"/>
        <v>JANEIRO</v>
      </c>
    </row>
    <row r="8130" spans="4:14" x14ac:dyDescent="0.25">
      <c r="D8130" s="119" t="s">
        <v>192</v>
      </c>
      <c r="H8130" s="141">
        <f t="shared" si="711"/>
        <v>0</v>
      </c>
      <c r="M8130" s="190">
        <f t="shared" si="712"/>
        <v>1</v>
      </c>
      <c r="N8130" s="190" t="str">
        <f t="shared" si="710"/>
        <v>JANEIRO</v>
      </c>
    </row>
    <row r="8131" spans="4:14" x14ac:dyDescent="0.25">
      <c r="D8131" s="119" t="s">
        <v>192</v>
      </c>
      <c r="H8131" s="141">
        <f t="shared" si="711"/>
        <v>0</v>
      </c>
      <c r="M8131" s="190">
        <f t="shared" si="712"/>
        <v>1</v>
      </c>
      <c r="N8131" s="190" t="str">
        <f t="shared" si="710"/>
        <v>JANEIRO</v>
      </c>
    </row>
    <row r="8132" spans="4:14" x14ac:dyDescent="0.25">
      <c r="D8132" s="119" t="s">
        <v>192</v>
      </c>
      <c r="H8132" s="141">
        <f t="shared" si="711"/>
        <v>0</v>
      </c>
      <c r="M8132" s="190">
        <f t="shared" si="712"/>
        <v>1</v>
      </c>
      <c r="N8132" s="190" t="str">
        <f t="shared" si="710"/>
        <v>JANEIRO</v>
      </c>
    </row>
    <row r="8133" spans="4:14" x14ac:dyDescent="0.25">
      <c r="D8133" s="119" t="s">
        <v>192</v>
      </c>
      <c r="H8133" s="141">
        <f t="shared" si="711"/>
        <v>0</v>
      </c>
      <c r="M8133" s="190">
        <f t="shared" si="712"/>
        <v>1</v>
      </c>
      <c r="N8133" s="190" t="str">
        <f t="shared" ref="N8133:N8196" si="713">IF(M8133=1,"JANEIRO",IF(M8133=2,"FEVEREIRO",IF(M8133=3,"MARÇO",IF(M8133=4,"ABRIL",IF(M8133=5,"MAIO",IF(M8133=6,"JUNHO",IF(M8133=7,"JULHO",IF(M8133=8,"AGOSTO",IF(M8133=9,"SETEMBRO",IF(M8133=10,"OUTUBRO",IF(M8133=11,"NOVEMBRO",IF(M8133=12,"DEZEMBRO",""))))))))))))</f>
        <v>JANEIRO</v>
      </c>
    </row>
    <row r="8134" spans="4:14" x14ac:dyDescent="0.25">
      <c r="D8134" s="119" t="s">
        <v>192</v>
      </c>
      <c r="H8134" s="141">
        <f t="shared" ref="H8134:H8197" si="714">IF(OR(I8134="",I8134=0),G8134,I8134)</f>
        <v>0</v>
      </c>
      <c r="M8134" s="190">
        <f t="shared" ref="M8134:M8197" si="715">IFERROR(MONTH(O8134),"")</f>
        <v>1</v>
      </c>
      <c r="N8134" s="190" t="str">
        <f t="shared" si="713"/>
        <v>JANEIRO</v>
      </c>
    </row>
    <row r="8135" spans="4:14" x14ac:dyDescent="0.25">
      <c r="D8135" s="119" t="s">
        <v>192</v>
      </c>
      <c r="H8135" s="141">
        <f t="shared" si="714"/>
        <v>0</v>
      </c>
      <c r="M8135" s="190">
        <f t="shared" si="715"/>
        <v>1</v>
      </c>
      <c r="N8135" s="190" t="str">
        <f t="shared" si="713"/>
        <v>JANEIRO</v>
      </c>
    </row>
    <row r="8136" spans="4:14" x14ac:dyDescent="0.25">
      <c r="D8136" s="119" t="s">
        <v>192</v>
      </c>
      <c r="H8136" s="141">
        <f t="shared" si="714"/>
        <v>0</v>
      </c>
      <c r="M8136" s="190">
        <f t="shared" si="715"/>
        <v>1</v>
      </c>
      <c r="N8136" s="190" t="str">
        <f t="shared" si="713"/>
        <v>JANEIRO</v>
      </c>
    </row>
    <row r="8137" spans="4:14" x14ac:dyDescent="0.25">
      <c r="D8137" s="119" t="s">
        <v>192</v>
      </c>
      <c r="H8137" s="141">
        <f t="shared" si="714"/>
        <v>0</v>
      </c>
      <c r="M8137" s="190">
        <f t="shared" si="715"/>
        <v>1</v>
      </c>
      <c r="N8137" s="190" t="str">
        <f t="shared" si="713"/>
        <v>JANEIRO</v>
      </c>
    </row>
    <row r="8138" spans="4:14" x14ac:dyDescent="0.25">
      <c r="D8138" s="119" t="s">
        <v>192</v>
      </c>
      <c r="H8138" s="141">
        <f t="shared" si="714"/>
        <v>0</v>
      </c>
      <c r="M8138" s="190">
        <f t="shared" si="715"/>
        <v>1</v>
      </c>
      <c r="N8138" s="190" t="str">
        <f t="shared" si="713"/>
        <v>JANEIRO</v>
      </c>
    </row>
    <row r="8139" spans="4:14" x14ac:dyDescent="0.25">
      <c r="D8139" s="119" t="s">
        <v>192</v>
      </c>
      <c r="H8139" s="141">
        <f t="shared" si="714"/>
        <v>0</v>
      </c>
      <c r="M8139" s="190">
        <f t="shared" si="715"/>
        <v>1</v>
      </c>
      <c r="N8139" s="190" t="str">
        <f t="shared" si="713"/>
        <v>JANEIRO</v>
      </c>
    </row>
    <row r="8140" spans="4:14" x14ac:dyDescent="0.25">
      <c r="D8140" s="119" t="s">
        <v>192</v>
      </c>
      <c r="H8140" s="141">
        <f t="shared" si="714"/>
        <v>0</v>
      </c>
      <c r="M8140" s="190">
        <f t="shared" si="715"/>
        <v>1</v>
      </c>
      <c r="N8140" s="190" t="str">
        <f t="shared" si="713"/>
        <v>JANEIRO</v>
      </c>
    </row>
    <row r="8141" spans="4:14" x14ac:dyDescent="0.25">
      <c r="D8141" s="119" t="s">
        <v>192</v>
      </c>
      <c r="H8141" s="141">
        <f t="shared" si="714"/>
        <v>0</v>
      </c>
      <c r="M8141" s="190">
        <f t="shared" si="715"/>
        <v>1</v>
      </c>
      <c r="N8141" s="190" t="str">
        <f t="shared" si="713"/>
        <v>JANEIRO</v>
      </c>
    </row>
    <row r="8142" spans="4:14" x14ac:dyDescent="0.25">
      <c r="D8142" s="119" t="s">
        <v>192</v>
      </c>
      <c r="H8142" s="141">
        <f t="shared" si="714"/>
        <v>0</v>
      </c>
      <c r="M8142" s="190">
        <f t="shared" si="715"/>
        <v>1</v>
      </c>
      <c r="N8142" s="190" t="str">
        <f t="shared" si="713"/>
        <v>JANEIRO</v>
      </c>
    </row>
    <row r="8143" spans="4:14" x14ac:dyDescent="0.25">
      <c r="D8143" s="119" t="s">
        <v>192</v>
      </c>
      <c r="H8143" s="141">
        <f t="shared" si="714"/>
        <v>0</v>
      </c>
      <c r="M8143" s="190">
        <f t="shared" si="715"/>
        <v>1</v>
      </c>
      <c r="N8143" s="190" t="str">
        <f t="shared" si="713"/>
        <v>JANEIRO</v>
      </c>
    </row>
    <row r="8144" spans="4:14" x14ac:dyDescent="0.25">
      <c r="D8144" s="119" t="s">
        <v>192</v>
      </c>
      <c r="H8144" s="141">
        <f t="shared" si="714"/>
        <v>0</v>
      </c>
      <c r="M8144" s="190">
        <f t="shared" si="715"/>
        <v>1</v>
      </c>
      <c r="N8144" s="190" t="str">
        <f t="shared" si="713"/>
        <v>JANEIRO</v>
      </c>
    </row>
    <row r="8145" spans="4:14" x14ac:dyDescent="0.25">
      <c r="D8145" s="119" t="s">
        <v>192</v>
      </c>
      <c r="H8145" s="141">
        <f t="shared" si="714"/>
        <v>0</v>
      </c>
      <c r="M8145" s="190">
        <f t="shared" si="715"/>
        <v>1</v>
      </c>
      <c r="N8145" s="190" t="str">
        <f t="shared" si="713"/>
        <v>JANEIRO</v>
      </c>
    </row>
    <row r="8146" spans="4:14" x14ac:dyDescent="0.25">
      <c r="D8146" s="119" t="s">
        <v>192</v>
      </c>
      <c r="H8146" s="141">
        <f t="shared" si="714"/>
        <v>0</v>
      </c>
      <c r="M8146" s="190">
        <f t="shared" si="715"/>
        <v>1</v>
      </c>
      <c r="N8146" s="190" t="str">
        <f t="shared" si="713"/>
        <v>JANEIRO</v>
      </c>
    </row>
    <row r="8147" spans="4:14" x14ac:dyDescent="0.25">
      <c r="D8147" s="119" t="s">
        <v>192</v>
      </c>
      <c r="H8147" s="141">
        <f t="shared" si="714"/>
        <v>0</v>
      </c>
      <c r="M8147" s="190">
        <f t="shared" si="715"/>
        <v>1</v>
      </c>
      <c r="N8147" s="190" t="str">
        <f t="shared" si="713"/>
        <v>JANEIRO</v>
      </c>
    </row>
    <row r="8148" spans="4:14" x14ac:dyDescent="0.25">
      <c r="D8148" s="119" t="s">
        <v>192</v>
      </c>
      <c r="H8148" s="141">
        <f t="shared" si="714"/>
        <v>0</v>
      </c>
      <c r="M8148" s="190">
        <f t="shared" si="715"/>
        <v>1</v>
      </c>
      <c r="N8148" s="190" t="str">
        <f t="shared" si="713"/>
        <v>JANEIRO</v>
      </c>
    </row>
    <row r="8149" spans="4:14" x14ac:dyDescent="0.25">
      <c r="D8149" s="119" t="s">
        <v>192</v>
      </c>
      <c r="H8149" s="141">
        <f t="shared" si="714"/>
        <v>0</v>
      </c>
      <c r="M8149" s="190">
        <f t="shared" si="715"/>
        <v>1</v>
      </c>
      <c r="N8149" s="190" t="str">
        <f t="shared" si="713"/>
        <v>JANEIRO</v>
      </c>
    </row>
    <row r="8150" spans="4:14" x14ac:dyDescent="0.25">
      <c r="D8150" s="119" t="s">
        <v>192</v>
      </c>
      <c r="H8150" s="141">
        <f t="shared" si="714"/>
        <v>0</v>
      </c>
      <c r="M8150" s="190">
        <f t="shared" si="715"/>
        <v>1</v>
      </c>
      <c r="N8150" s="190" t="str">
        <f t="shared" si="713"/>
        <v>JANEIRO</v>
      </c>
    </row>
    <row r="8151" spans="4:14" x14ac:dyDescent="0.25">
      <c r="D8151" s="119" t="s">
        <v>192</v>
      </c>
      <c r="H8151" s="141">
        <f t="shared" si="714"/>
        <v>0</v>
      </c>
      <c r="M8151" s="190">
        <f t="shared" si="715"/>
        <v>1</v>
      </c>
      <c r="N8151" s="190" t="str">
        <f t="shared" si="713"/>
        <v>JANEIRO</v>
      </c>
    </row>
    <row r="8152" spans="4:14" x14ac:dyDescent="0.25">
      <c r="D8152" s="119" t="s">
        <v>192</v>
      </c>
      <c r="H8152" s="141">
        <f t="shared" si="714"/>
        <v>0</v>
      </c>
      <c r="M8152" s="190">
        <f t="shared" si="715"/>
        <v>1</v>
      </c>
      <c r="N8152" s="190" t="str">
        <f t="shared" si="713"/>
        <v>JANEIRO</v>
      </c>
    </row>
    <row r="8153" spans="4:14" x14ac:dyDescent="0.25">
      <c r="D8153" s="119" t="s">
        <v>192</v>
      </c>
      <c r="H8153" s="141">
        <f t="shared" si="714"/>
        <v>0</v>
      </c>
      <c r="M8153" s="190">
        <f t="shared" si="715"/>
        <v>1</v>
      </c>
      <c r="N8153" s="190" t="str">
        <f t="shared" si="713"/>
        <v>JANEIRO</v>
      </c>
    </row>
    <row r="8154" spans="4:14" x14ac:dyDescent="0.25">
      <c r="D8154" s="119" t="s">
        <v>192</v>
      </c>
      <c r="H8154" s="141">
        <f t="shared" si="714"/>
        <v>0</v>
      </c>
      <c r="M8154" s="190">
        <f t="shared" si="715"/>
        <v>1</v>
      </c>
      <c r="N8154" s="190" t="str">
        <f t="shared" si="713"/>
        <v>JANEIRO</v>
      </c>
    </row>
    <row r="8155" spans="4:14" x14ac:dyDescent="0.25">
      <c r="D8155" s="119" t="s">
        <v>192</v>
      </c>
      <c r="H8155" s="141">
        <f t="shared" si="714"/>
        <v>0</v>
      </c>
      <c r="M8155" s="190">
        <f t="shared" si="715"/>
        <v>1</v>
      </c>
      <c r="N8155" s="190" t="str">
        <f t="shared" si="713"/>
        <v>JANEIRO</v>
      </c>
    </row>
    <row r="8156" spans="4:14" x14ac:dyDescent="0.25">
      <c r="D8156" s="119" t="s">
        <v>192</v>
      </c>
      <c r="H8156" s="141">
        <f t="shared" si="714"/>
        <v>0</v>
      </c>
      <c r="M8156" s="190">
        <f t="shared" si="715"/>
        <v>1</v>
      </c>
      <c r="N8156" s="190" t="str">
        <f t="shared" si="713"/>
        <v>JANEIRO</v>
      </c>
    </row>
    <row r="8157" spans="4:14" x14ac:dyDescent="0.25">
      <c r="D8157" s="119" t="s">
        <v>192</v>
      </c>
      <c r="H8157" s="141">
        <f t="shared" si="714"/>
        <v>0</v>
      </c>
      <c r="M8157" s="190">
        <f t="shared" si="715"/>
        <v>1</v>
      </c>
      <c r="N8157" s="190" t="str">
        <f t="shared" si="713"/>
        <v>JANEIRO</v>
      </c>
    </row>
    <row r="8158" spans="4:14" x14ac:dyDescent="0.25">
      <c r="D8158" s="119" t="s">
        <v>192</v>
      </c>
      <c r="H8158" s="141">
        <f t="shared" si="714"/>
        <v>0</v>
      </c>
      <c r="M8158" s="190">
        <f t="shared" si="715"/>
        <v>1</v>
      </c>
      <c r="N8158" s="190" t="str">
        <f t="shared" si="713"/>
        <v>JANEIRO</v>
      </c>
    </row>
    <row r="8159" spans="4:14" x14ac:dyDescent="0.25">
      <c r="D8159" s="119" t="s">
        <v>192</v>
      </c>
      <c r="H8159" s="141">
        <f t="shared" si="714"/>
        <v>0</v>
      </c>
      <c r="M8159" s="190">
        <f t="shared" si="715"/>
        <v>1</v>
      </c>
      <c r="N8159" s="190" t="str">
        <f t="shared" si="713"/>
        <v>JANEIRO</v>
      </c>
    </row>
    <row r="8160" spans="4:14" x14ac:dyDescent="0.25">
      <c r="D8160" s="119" t="s">
        <v>192</v>
      </c>
      <c r="H8160" s="141">
        <f t="shared" si="714"/>
        <v>0</v>
      </c>
      <c r="M8160" s="190">
        <f t="shared" si="715"/>
        <v>1</v>
      </c>
      <c r="N8160" s="190" t="str">
        <f t="shared" si="713"/>
        <v>JANEIRO</v>
      </c>
    </row>
    <row r="8161" spans="4:14" x14ac:dyDescent="0.25">
      <c r="D8161" s="119" t="s">
        <v>192</v>
      </c>
      <c r="H8161" s="141">
        <f t="shared" si="714"/>
        <v>0</v>
      </c>
      <c r="M8161" s="190">
        <f t="shared" si="715"/>
        <v>1</v>
      </c>
      <c r="N8161" s="190" t="str">
        <f t="shared" si="713"/>
        <v>JANEIRO</v>
      </c>
    </row>
    <row r="8162" spans="4:14" x14ac:dyDescent="0.25">
      <c r="D8162" s="119" t="s">
        <v>192</v>
      </c>
      <c r="H8162" s="141">
        <f t="shared" si="714"/>
        <v>0</v>
      </c>
      <c r="M8162" s="190">
        <f t="shared" si="715"/>
        <v>1</v>
      </c>
      <c r="N8162" s="190" t="str">
        <f t="shared" si="713"/>
        <v>JANEIRO</v>
      </c>
    </row>
    <row r="8163" spans="4:14" x14ac:dyDescent="0.25">
      <c r="D8163" s="119" t="s">
        <v>192</v>
      </c>
      <c r="H8163" s="141">
        <f t="shared" si="714"/>
        <v>0</v>
      </c>
      <c r="M8163" s="190">
        <f t="shared" si="715"/>
        <v>1</v>
      </c>
      <c r="N8163" s="190" t="str">
        <f t="shared" si="713"/>
        <v>JANEIRO</v>
      </c>
    </row>
    <row r="8164" spans="4:14" x14ac:dyDescent="0.25">
      <c r="D8164" s="119" t="s">
        <v>192</v>
      </c>
      <c r="H8164" s="141">
        <f t="shared" si="714"/>
        <v>0</v>
      </c>
      <c r="M8164" s="190">
        <f t="shared" si="715"/>
        <v>1</v>
      </c>
      <c r="N8164" s="190" t="str">
        <f t="shared" si="713"/>
        <v>JANEIRO</v>
      </c>
    </row>
    <row r="8165" spans="4:14" x14ac:dyDescent="0.25">
      <c r="D8165" s="119" t="s">
        <v>192</v>
      </c>
      <c r="H8165" s="141">
        <f t="shared" si="714"/>
        <v>0</v>
      </c>
      <c r="M8165" s="190">
        <f t="shared" si="715"/>
        <v>1</v>
      </c>
      <c r="N8165" s="190" t="str">
        <f t="shared" si="713"/>
        <v>JANEIRO</v>
      </c>
    </row>
    <row r="8166" spans="4:14" x14ac:dyDescent="0.25">
      <c r="D8166" s="119" t="s">
        <v>192</v>
      </c>
      <c r="H8166" s="141">
        <f t="shared" si="714"/>
        <v>0</v>
      </c>
      <c r="M8166" s="190">
        <f t="shared" si="715"/>
        <v>1</v>
      </c>
      <c r="N8166" s="190" t="str">
        <f t="shared" si="713"/>
        <v>JANEIRO</v>
      </c>
    </row>
    <row r="8167" spans="4:14" x14ac:dyDescent="0.25">
      <c r="D8167" s="119" t="s">
        <v>192</v>
      </c>
      <c r="H8167" s="141">
        <f t="shared" si="714"/>
        <v>0</v>
      </c>
      <c r="M8167" s="190">
        <f t="shared" si="715"/>
        <v>1</v>
      </c>
      <c r="N8167" s="190" t="str">
        <f t="shared" si="713"/>
        <v>JANEIRO</v>
      </c>
    </row>
    <row r="8168" spans="4:14" x14ac:dyDescent="0.25">
      <c r="D8168" s="119" t="s">
        <v>192</v>
      </c>
      <c r="H8168" s="141">
        <f t="shared" si="714"/>
        <v>0</v>
      </c>
      <c r="M8168" s="190">
        <f t="shared" si="715"/>
        <v>1</v>
      </c>
      <c r="N8168" s="190" t="str">
        <f t="shared" si="713"/>
        <v>JANEIRO</v>
      </c>
    </row>
    <row r="8169" spans="4:14" x14ac:dyDescent="0.25">
      <c r="D8169" s="119" t="s">
        <v>192</v>
      </c>
      <c r="H8169" s="141">
        <f t="shared" si="714"/>
        <v>0</v>
      </c>
      <c r="M8169" s="190">
        <f t="shared" si="715"/>
        <v>1</v>
      </c>
      <c r="N8169" s="190" t="str">
        <f t="shared" si="713"/>
        <v>JANEIRO</v>
      </c>
    </row>
    <row r="8170" spans="4:14" x14ac:dyDescent="0.25">
      <c r="D8170" s="119" t="s">
        <v>192</v>
      </c>
      <c r="H8170" s="141">
        <f t="shared" si="714"/>
        <v>0</v>
      </c>
      <c r="M8170" s="190">
        <f t="shared" si="715"/>
        <v>1</v>
      </c>
      <c r="N8170" s="190" t="str">
        <f t="shared" si="713"/>
        <v>JANEIRO</v>
      </c>
    </row>
    <row r="8171" spans="4:14" x14ac:dyDescent="0.25">
      <c r="D8171" s="119" t="s">
        <v>192</v>
      </c>
      <c r="H8171" s="141">
        <f t="shared" si="714"/>
        <v>0</v>
      </c>
      <c r="M8171" s="190">
        <f t="shared" si="715"/>
        <v>1</v>
      </c>
      <c r="N8171" s="190" t="str">
        <f t="shared" si="713"/>
        <v>JANEIRO</v>
      </c>
    </row>
    <row r="8172" spans="4:14" x14ac:dyDescent="0.25">
      <c r="D8172" s="119" t="s">
        <v>192</v>
      </c>
      <c r="H8172" s="141">
        <f t="shared" si="714"/>
        <v>0</v>
      </c>
      <c r="M8172" s="190">
        <f t="shared" si="715"/>
        <v>1</v>
      </c>
      <c r="N8172" s="190" t="str">
        <f t="shared" si="713"/>
        <v>JANEIRO</v>
      </c>
    </row>
    <row r="8173" spans="4:14" x14ac:dyDescent="0.25">
      <c r="D8173" s="119" t="s">
        <v>192</v>
      </c>
      <c r="H8173" s="141">
        <f t="shared" si="714"/>
        <v>0</v>
      </c>
      <c r="M8173" s="190">
        <f t="shared" si="715"/>
        <v>1</v>
      </c>
      <c r="N8173" s="190" t="str">
        <f t="shared" si="713"/>
        <v>JANEIRO</v>
      </c>
    </row>
    <row r="8174" spans="4:14" x14ac:dyDescent="0.25">
      <c r="D8174" s="119" t="s">
        <v>192</v>
      </c>
      <c r="H8174" s="141">
        <f t="shared" si="714"/>
        <v>0</v>
      </c>
      <c r="M8174" s="190">
        <f t="shared" si="715"/>
        <v>1</v>
      </c>
      <c r="N8174" s="190" t="str">
        <f t="shared" si="713"/>
        <v>JANEIRO</v>
      </c>
    </row>
    <row r="8175" spans="4:14" x14ac:dyDescent="0.25">
      <c r="D8175" s="119" t="s">
        <v>192</v>
      </c>
      <c r="H8175" s="141">
        <f t="shared" si="714"/>
        <v>0</v>
      </c>
      <c r="M8175" s="190">
        <f t="shared" si="715"/>
        <v>1</v>
      </c>
      <c r="N8175" s="190" t="str">
        <f t="shared" si="713"/>
        <v>JANEIRO</v>
      </c>
    </row>
    <row r="8176" spans="4:14" x14ac:dyDescent="0.25">
      <c r="D8176" s="119" t="s">
        <v>192</v>
      </c>
      <c r="H8176" s="141">
        <f t="shared" si="714"/>
        <v>0</v>
      </c>
      <c r="M8176" s="190">
        <f t="shared" si="715"/>
        <v>1</v>
      </c>
      <c r="N8176" s="190" t="str">
        <f t="shared" si="713"/>
        <v>JANEIRO</v>
      </c>
    </row>
    <row r="8177" spans="4:14" x14ac:dyDescent="0.25">
      <c r="D8177" s="119" t="s">
        <v>192</v>
      </c>
      <c r="H8177" s="141">
        <f t="shared" si="714"/>
        <v>0</v>
      </c>
      <c r="M8177" s="190">
        <f t="shared" si="715"/>
        <v>1</v>
      </c>
      <c r="N8177" s="190" t="str">
        <f t="shared" si="713"/>
        <v>JANEIRO</v>
      </c>
    </row>
    <row r="8178" spans="4:14" x14ac:dyDescent="0.25">
      <c r="D8178" s="119" t="s">
        <v>192</v>
      </c>
      <c r="H8178" s="141">
        <f t="shared" si="714"/>
        <v>0</v>
      </c>
      <c r="M8178" s="190">
        <f t="shared" si="715"/>
        <v>1</v>
      </c>
      <c r="N8178" s="190" t="str">
        <f t="shared" si="713"/>
        <v>JANEIRO</v>
      </c>
    </row>
    <row r="8179" spans="4:14" x14ac:dyDescent="0.25">
      <c r="D8179" s="119" t="s">
        <v>192</v>
      </c>
      <c r="H8179" s="141">
        <f t="shared" si="714"/>
        <v>0</v>
      </c>
      <c r="M8179" s="190">
        <f t="shared" si="715"/>
        <v>1</v>
      </c>
      <c r="N8179" s="190" t="str">
        <f t="shared" si="713"/>
        <v>JANEIRO</v>
      </c>
    </row>
    <row r="8180" spans="4:14" x14ac:dyDescent="0.25">
      <c r="D8180" s="119" t="s">
        <v>192</v>
      </c>
      <c r="H8180" s="141">
        <f t="shared" si="714"/>
        <v>0</v>
      </c>
      <c r="M8180" s="190">
        <f t="shared" si="715"/>
        <v>1</v>
      </c>
      <c r="N8180" s="190" t="str">
        <f t="shared" si="713"/>
        <v>JANEIRO</v>
      </c>
    </row>
    <row r="8181" spans="4:14" x14ac:dyDescent="0.25">
      <c r="D8181" s="119" t="s">
        <v>192</v>
      </c>
      <c r="H8181" s="141">
        <f t="shared" si="714"/>
        <v>0</v>
      </c>
      <c r="M8181" s="190">
        <f t="shared" si="715"/>
        <v>1</v>
      </c>
      <c r="N8181" s="190" t="str">
        <f t="shared" si="713"/>
        <v>JANEIRO</v>
      </c>
    </row>
    <row r="8182" spans="4:14" x14ac:dyDescent="0.25">
      <c r="D8182" s="119" t="s">
        <v>192</v>
      </c>
      <c r="H8182" s="141">
        <f t="shared" si="714"/>
        <v>0</v>
      </c>
      <c r="M8182" s="190">
        <f t="shared" si="715"/>
        <v>1</v>
      </c>
      <c r="N8182" s="190" t="str">
        <f t="shared" si="713"/>
        <v>JANEIRO</v>
      </c>
    </row>
    <row r="8183" spans="4:14" x14ac:dyDescent="0.25">
      <c r="D8183" s="119" t="s">
        <v>192</v>
      </c>
      <c r="H8183" s="141">
        <f t="shared" si="714"/>
        <v>0</v>
      </c>
      <c r="M8183" s="190">
        <f t="shared" si="715"/>
        <v>1</v>
      </c>
      <c r="N8183" s="190" t="str">
        <f t="shared" si="713"/>
        <v>JANEIRO</v>
      </c>
    </row>
    <row r="8184" spans="4:14" x14ac:dyDescent="0.25">
      <c r="D8184" s="119" t="s">
        <v>192</v>
      </c>
      <c r="H8184" s="141">
        <f t="shared" si="714"/>
        <v>0</v>
      </c>
      <c r="M8184" s="190">
        <f t="shared" si="715"/>
        <v>1</v>
      </c>
      <c r="N8184" s="190" t="str">
        <f t="shared" si="713"/>
        <v>JANEIRO</v>
      </c>
    </row>
    <row r="8185" spans="4:14" x14ac:dyDescent="0.25">
      <c r="D8185" s="119" t="s">
        <v>192</v>
      </c>
      <c r="H8185" s="141">
        <f t="shared" si="714"/>
        <v>0</v>
      </c>
      <c r="M8185" s="190">
        <f t="shared" si="715"/>
        <v>1</v>
      </c>
      <c r="N8185" s="190" t="str">
        <f t="shared" si="713"/>
        <v>JANEIRO</v>
      </c>
    </row>
    <row r="8186" spans="4:14" x14ac:dyDescent="0.25">
      <c r="D8186" s="119" t="s">
        <v>192</v>
      </c>
      <c r="H8186" s="141">
        <f t="shared" si="714"/>
        <v>0</v>
      </c>
      <c r="M8186" s="190">
        <f t="shared" si="715"/>
        <v>1</v>
      </c>
      <c r="N8186" s="190" t="str">
        <f t="shared" si="713"/>
        <v>JANEIRO</v>
      </c>
    </row>
    <row r="8187" spans="4:14" x14ac:dyDescent="0.25">
      <c r="D8187" s="119" t="s">
        <v>192</v>
      </c>
      <c r="H8187" s="141">
        <f t="shared" si="714"/>
        <v>0</v>
      </c>
      <c r="M8187" s="190">
        <f t="shared" si="715"/>
        <v>1</v>
      </c>
      <c r="N8187" s="190" t="str">
        <f t="shared" si="713"/>
        <v>JANEIRO</v>
      </c>
    </row>
    <row r="8188" spans="4:14" x14ac:dyDescent="0.25">
      <c r="D8188" s="119" t="s">
        <v>192</v>
      </c>
      <c r="H8188" s="141">
        <f t="shared" si="714"/>
        <v>0</v>
      </c>
      <c r="M8188" s="190">
        <f t="shared" si="715"/>
        <v>1</v>
      </c>
      <c r="N8188" s="190" t="str">
        <f t="shared" si="713"/>
        <v>JANEIRO</v>
      </c>
    </row>
    <row r="8189" spans="4:14" x14ac:dyDescent="0.25">
      <c r="D8189" s="119" t="s">
        <v>192</v>
      </c>
      <c r="H8189" s="141">
        <f t="shared" si="714"/>
        <v>0</v>
      </c>
      <c r="M8189" s="190">
        <f t="shared" si="715"/>
        <v>1</v>
      </c>
      <c r="N8189" s="190" t="str">
        <f t="shared" si="713"/>
        <v>JANEIRO</v>
      </c>
    </row>
    <row r="8190" spans="4:14" x14ac:dyDescent="0.25">
      <c r="D8190" s="119" t="s">
        <v>192</v>
      </c>
      <c r="H8190" s="141">
        <f t="shared" si="714"/>
        <v>0</v>
      </c>
      <c r="M8190" s="190">
        <f t="shared" si="715"/>
        <v>1</v>
      </c>
      <c r="N8190" s="190" t="str">
        <f t="shared" si="713"/>
        <v>JANEIRO</v>
      </c>
    </row>
    <row r="8191" spans="4:14" x14ac:dyDescent="0.25">
      <c r="D8191" s="119" t="s">
        <v>192</v>
      </c>
      <c r="H8191" s="141">
        <f t="shared" si="714"/>
        <v>0</v>
      </c>
      <c r="M8191" s="190">
        <f t="shared" si="715"/>
        <v>1</v>
      </c>
      <c r="N8191" s="190" t="str">
        <f t="shared" si="713"/>
        <v>JANEIRO</v>
      </c>
    </row>
    <row r="8192" spans="4:14" x14ac:dyDescent="0.25">
      <c r="D8192" s="119" t="s">
        <v>192</v>
      </c>
      <c r="H8192" s="141">
        <f t="shared" si="714"/>
        <v>0</v>
      </c>
      <c r="M8192" s="190">
        <f t="shared" si="715"/>
        <v>1</v>
      </c>
      <c r="N8192" s="190" t="str">
        <f t="shared" si="713"/>
        <v>JANEIRO</v>
      </c>
    </row>
    <row r="8193" spans="4:14" x14ac:dyDescent="0.25">
      <c r="D8193" s="119" t="s">
        <v>192</v>
      </c>
      <c r="H8193" s="141">
        <f t="shared" si="714"/>
        <v>0</v>
      </c>
      <c r="M8193" s="190">
        <f t="shared" si="715"/>
        <v>1</v>
      </c>
      <c r="N8193" s="190" t="str">
        <f t="shared" si="713"/>
        <v>JANEIRO</v>
      </c>
    </row>
    <row r="8194" spans="4:14" x14ac:dyDescent="0.25">
      <c r="D8194" s="119" t="s">
        <v>192</v>
      </c>
      <c r="H8194" s="141">
        <f t="shared" si="714"/>
        <v>0</v>
      </c>
      <c r="M8194" s="190">
        <f t="shared" si="715"/>
        <v>1</v>
      </c>
      <c r="N8194" s="190" t="str">
        <f t="shared" si="713"/>
        <v>JANEIRO</v>
      </c>
    </row>
    <row r="8195" spans="4:14" x14ac:dyDescent="0.25">
      <c r="D8195" s="119" t="s">
        <v>192</v>
      </c>
      <c r="H8195" s="141">
        <f t="shared" si="714"/>
        <v>0</v>
      </c>
      <c r="M8195" s="190">
        <f t="shared" si="715"/>
        <v>1</v>
      </c>
      <c r="N8195" s="190" t="str">
        <f t="shared" si="713"/>
        <v>JANEIRO</v>
      </c>
    </row>
    <row r="8196" spans="4:14" x14ac:dyDescent="0.25">
      <c r="D8196" s="119" t="s">
        <v>192</v>
      </c>
      <c r="H8196" s="141">
        <f t="shared" si="714"/>
        <v>0</v>
      </c>
      <c r="M8196" s="190">
        <f t="shared" si="715"/>
        <v>1</v>
      </c>
      <c r="N8196" s="190" t="str">
        <f t="shared" si="713"/>
        <v>JANEIRO</v>
      </c>
    </row>
    <row r="8197" spans="4:14" x14ac:dyDescent="0.25">
      <c r="D8197" s="119" t="s">
        <v>192</v>
      </c>
      <c r="H8197" s="141">
        <f t="shared" si="714"/>
        <v>0</v>
      </c>
      <c r="M8197" s="190">
        <f t="shared" si="715"/>
        <v>1</v>
      </c>
      <c r="N8197" s="190" t="str">
        <f t="shared" ref="N8197:N8260" si="716">IF(M8197=1,"JANEIRO",IF(M8197=2,"FEVEREIRO",IF(M8197=3,"MARÇO",IF(M8197=4,"ABRIL",IF(M8197=5,"MAIO",IF(M8197=6,"JUNHO",IF(M8197=7,"JULHO",IF(M8197=8,"AGOSTO",IF(M8197=9,"SETEMBRO",IF(M8197=10,"OUTUBRO",IF(M8197=11,"NOVEMBRO",IF(M8197=12,"DEZEMBRO",""))))))))))))</f>
        <v>JANEIRO</v>
      </c>
    </row>
    <row r="8198" spans="4:14" x14ac:dyDescent="0.25">
      <c r="D8198" s="119" t="s">
        <v>192</v>
      </c>
      <c r="H8198" s="141">
        <f t="shared" ref="H8198:H8261" si="717">IF(OR(I8198="",I8198=0),G8198,I8198)</f>
        <v>0</v>
      </c>
      <c r="M8198" s="190">
        <f t="shared" ref="M8198:M8261" si="718">IFERROR(MONTH(O8198),"")</f>
        <v>1</v>
      </c>
      <c r="N8198" s="190" t="str">
        <f t="shared" si="716"/>
        <v>JANEIRO</v>
      </c>
    </row>
    <row r="8199" spans="4:14" x14ac:dyDescent="0.25">
      <c r="D8199" s="119" t="s">
        <v>192</v>
      </c>
      <c r="H8199" s="141">
        <f t="shared" si="717"/>
        <v>0</v>
      </c>
      <c r="M8199" s="190">
        <f t="shared" si="718"/>
        <v>1</v>
      </c>
      <c r="N8199" s="190" t="str">
        <f t="shared" si="716"/>
        <v>JANEIRO</v>
      </c>
    </row>
    <row r="8200" spans="4:14" x14ac:dyDescent="0.25">
      <c r="D8200" s="119" t="s">
        <v>192</v>
      </c>
      <c r="H8200" s="141">
        <f t="shared" si="717"/>
        <v>0</v>
      </c>
      <c r="M8200" s="190">
        <f t="shared" si="718"/>
        <v>1</v>
      </c>
      <c r="N8200" s="190" t="str">
        <f t="shared" si="716"/>
        <v>JANEIRO</v>
      </c>
    </row>
    <row r="8201" spans="4:14" x14ac:dyDescent="0.25">
      <c r="D8201" s="119" t="s">
        <v>192</v>
      </c>
      <c r="H8201" s="141">
        <f t="shared" si="717"/>
        <v>0</v>
      </c>
      <c r="M8201" s="190">
        <f t="shared" si="718"/>
        <v>1</v>
      </c>
      <c r="N8201" s="190" t="str">
        <f t="shared" si="716"/>
        <v>JANEIRO</v>
      </c>
    </row>
    <row r="8202" spans="4:14" x14ac:dyDescent="0.25">
      <c r="D8202" s="119" t="s">
        <v>192</v>
      </c>
      <c r="H8202" s="141">
        <f t="shared" si="717"/>
        <v>0</v>
      </c>
      <c r="M8202" s="190">
        <f t="shared" si="718"/>
        <v>1</v>
      </c>
      <c r="N8202" s="190" t="str">
        <f t="shared" si="716"/>
        <v>JANEIRO</v>
      </c>
    </row>
    <row r="8203" spans="4:14" x14ac:dyDescent="0.25">
      <c r="D8203" s="119" t="s">
        <v>192</v>
      </c>
      <c r="H8203" s="141">
        <f t="shared" si="717"/>
        <v>0</v>
      </c>
      <c r="M8203" s="190">
        <f t="shared" si="718"/>
        <v>1</v>
      </c>
      <c r="N8203" s="190" t="str">
        <f t="shared" si="716"/>
        <v>JANEIRO</v>
      </c>
    </row>
    <row r="8204" spans="4:14" x14ac:dyDescent="0.25">
      <c r="D8204" s="119" t="s">
        <v>192</v>
      </c>
      <c r="H8204" s="141">
        <f t="shared" si="717"/>
        <v>0</v>
      </c>
      <c r="M8204" s="190">
        <f t="shared" si="718"/>
        <v>1</v>
      </c>
      <c r="N8204" s="190" t="str">
        <f t="shared" si="716"/>
        <v>JANEIRO</v>
      </c>
    </row>
    <row r="8205" spans="4:14" x14ac:dyDescent="0.25">
      <c r="D8205" s="119" t="s">
        <v>192</v>
      </c>
      <c r="H8205" s="141">
        <f t="shared" si="717"/>
        <v>0</v>
      </c>
      <c r="M8205" s="190">
        <f t="shared" si="718"/>
        <v>1</v>
      </c>
      <c r="N8205" s="190" t="str">
        <f t="shared" si="716"/>
        <v>JANEIRO</v>
      </c>
    </row>
    <row r="8206" spans="4:14" x14ac:dyDescent="0.25">
      <c r="D8206" s="119" t="s">
        <v>192</v>
      </c>
      <c r="H8206" s="141">
        <f t="shared" si="717"/>
        <v>0</v>
      </c>
      <c r="M8206" s="190">
        <f t="shared" si="718"/>
        <v>1</v>
      </c>
      <c r="N8206" s="190" t="str">
        <f t="shared" si="716"/>
        <v>JANEIRO</v>
      </c>
    </row>
    <row r="8207" spans="4:14" x14ac:dyDescent="0.25">
      <c r="D8207" s="119" t="s">
        <v>192</v>
      </c>
      <c r="H8207" s="141">
        <f t="shared" si="717"/>
        <v>0</v>
      </c>
      <c r="M8207" s="190">
        <f t="shared" si="718"/>
        <v>1</v>
      </c>
      <c r="N8207" s="190" t="str">
        <f t="shared" si="716"/>
        <v>JANEIRO</v>
      </c>
    </row>
    <row r="8208" spans="4:14" x14ac:dyDescent="0.25">
      <c r="D8208" s="119" t="s">
        <v>192</v>
      </c>
      <c r="H8208" s="141">
        <f t="shared" si="717"/>
        <v>0</v>
      </c>
      <c r="M8208" s="190">
        <f t="shared" si="718"/>
        <v>1</v>
      </c>
      <c r="N8208" s="190" t="str">
        <f t="shared" si="716"/>
        <v>JANEIRO</v>
      </c>
    </row>
    <row r="8209" spans="4:14" x14ac:dyDescent="0.25">
      <c r="D8209" s="119" t="s">
        <v>192</v>
      </c>
      <c r="H8209" s="141">
        <f t="shared" si="717"/>
        <v>0</v>
      </c>
      <c r="M8209" s="190">
        <f t="shared" si="718"/>
        <v>1</v>
      </c>
      <c r="N8209" s="190" t="str">
        <f t="shared" si="716"/>
        <v>JANEIRO</v>
      </c>
    </row>
    <row r="8210" spans="4:14" x14ac:dyDescent="0.25">
      <c r="D8210" s="119" t="s">
        <v>192</v>
      </c>
      <c r="H8210" s="141">
        <f t="shared" si="717"/>
        <v>0</v>
      </c>
      <c r="M8210" s="190">
        <f t="shared" si="718"/>
        <v>1</v>
      </c>
      <c r="N8210" s="190" t="str">
        <f t="shared" si="716"/>
        <v>JANEIRO</v>
      </c>
    </row>
    <row r="8211" spans="4:14" x14ac:dyDescent="0.25">
      <c r="D8211" s="119" t="s">
        <v>192</v>
      </c>
      <c r="H8211" s="141">
        <f t="shared" si="717"/>
        <v>0</v>
      </c>
      <c r="M8211" s="190">
        <f t="shared" si="718"/>
        <v>1</v>
      </c>
      <c r="N8211" s="190" t="str">
        <f t="shared" si="716"/>
        <v>JANEIRO</v>
      </c>
    </row>
    <row r="8212" spans="4:14" x14ac:dyDescent="0.25">
      <c r="D8212" s="119" t="s">
        <v>192</v>
      </c>
      <c r="H8212" s="141">
        <f t="shared" si="717"/>
        <v>0</v>
      </c>
      <c r="M8212" s="190">
        <f t="shared" si="718"/>
        <v>1</v>
      </c>
      <c r="N8212" s="190" t="str">
        <f t="shared" si="716"/>
        <v>JANEIRO</v>
      </c>
    </row>
    <row r="8213" spans="4:14" x14ac:dyDescent="0.25">
      <c r="D8213" s="119" t="s">
        <v>192</v>
      </c>
      <c r="H8213" s="141">
        <f t="shared" si="717"/>
        <v>0</v>
      </c>
      <c r="M8213" s="190">
        <f t="shared" si="718"/>
        <v>1</v>
      </c>
      <c r="N8213" s="190" t="str">
        <f t="shared" si="716"/>
        <v>JANEIRO</v>
      </c>
    </row>
    <row r="8214" spans="4:14" x14ac:dyDescent="0.25">
      <c r="D8214" s="119" t="s">
        <v>192</v>
      </c>
      <c r="H8214" s="141">
        <f t="shared" si="717"/>
        <v>0</v>
      </c>
      <c r="M8214" s="190">
        <f t="shared" si="718"/>
        <v>1</v>
      </c>
      <c r="N8214" s="190" t="str">
        <f t="shared" si="716"/>
        <v>JANEIRO</v>
      </c>
    </row>
    <row r="8215" spans="4:14" x14ac:dyDescent="0.25">
      <c r="D8215" s="119" t="s">
        <v>192</v>
      </c>
      <c r="H8215" s="141">
        <f t="shared" si="717"/>
        <v>0</v>
      </c>
      <c r="M8215" s="190">
        <f t="shared" si="718"/>
        <v>1</v>
      </c>
      <c r="N8215" s="190" t="str">
        <f t="shared" si="716"/>
        <v>JANEIRO</v>
      </c>
    </row>
    <row r="8216" spans="4:14" x14ac:dyDescent="0.25">
      <c r="D8216" s="119" t="s">
        <v>192</v>
      </c>
      <c r="H8216" s="141">
        <f t="shared" si="717"/>
        <v>0</v>
      </c>
      <c r="M8216" s="190">
        <f t="shared" si="718"/>
        <v>1</v>
      </c>
      <c r="N8216" s="190" t="str">
        <f t="shared" si="716"/>
        <v>JANEIRO</v>
      </c>
    </row>
    <row r="8217" spans="4:14" x14ac:dyDescent="0.25">
      <c r="D8217" s="119" t="s">
        <v>192</v>
      </c>
      <c r="H8217" s="141">
        <f t="shared" si="717"/>
        <v>0</v>
      </c>
      <c r="M8217" s="190">
        <f t="shared" si="718"/>
        <v>1</v>
      </c>
      <c r="N8217" s="190" t="str">
        <f t="shared" si="716"/>
        <v>JANEIRO</v>
      </c>
    </row>
    <row r="8218" spans="4:14" x14ac:dyDescent="0.25">
      <c r="D8218" s="119" t="s">
        <v>192</v>
      </c>
      <c r="H8218" s="141">
        <f t="shared" si="717"/>
        <v>0</v>
      </c>
      <c r="M8218" s="190">
        <f t="shared" si="718"/>
        <v>1</v>
      </c>
      <c r="N8218" s="190" t="str">
        <f t="shared" si="716"/>
        <v>JANEIRO</v>
      </c>
    </row>
    <row r="8219" spans="4:14" x14ac:dyDescent="0.25">
      <c r="D8219" s="119" t="s">
        <v>192</v>
      </c>
      <c r="H8219" s="141">
        <f t="shared" si="717"/>
        <v>0</v>
      </c>
      <c r="M8219" s="190">
        <f t="shared" si="718"/>
        <v>1</v>
      </c>
      <c r="N8219" s="190" t="str">
        <f t="shared" si="716"/>
        <v>JANEIRO</v>
      </c>
    </row>
    <row r="8220" spans="4:14" x14ac:dyDescent="0.25">
      <c r="D8220" s="119" t="s">
        <v>192</v>
      </c>
      <c r="H8220" s="141">
        <f t="shared" si="717"/>
        <v>0</v>
      </c>
      <c r="M8220" s="190">
        <f t="shared" si="718"/>
        <v>1</v>
      </c>
      <c r="N8220" s="190" t="str">
        <f t="shared" si="716"/>
        <v>JANEIRO</v>
      </c>
    </row>
    <row r="8221" spans="4:14" x14ac:dyDescent="0.25">
      <c r="D8221" s="119" t="s">
        <v>192</v>
      </c>
      <c r="H8221" s="141">
        <f t="shared" si="717"/>
        <v>0</v>
      </c>
      <c r="M8221" s="190">
        <f t="shared" si="718"/>
        <v>1</v>
      </c>
      <c r="N8221" s="190" t="str">
        <f t="shared" si="716"/>
        <v>JANEIRO</v>
      </c>
    </row>
    <row r="8222" spans="4:14" x14ac:dyDescent="0.25">
      <c r="D8222" s="119" t="s">
        <v>192</v>
      </c>
      <c r="H8222" s="141">
        <f t="shared" si="717"/>
        <v>0</v>
      </c>
      <c r="M8222" s="190">
        <f t="shared" si="718"/>
        <v>1</v>
      </c>
      <c r="N8222" s="190" t="str">
        <f t="shared" si="716"/>
        <v>JANEIRO</v>
      </c>
    </row>
    <row r="8223" spans="4:14" x14ac:dyDescent="0.25">
      <c r="D8223" s="119" t="s">
        <v>192</v>
      </c>
      <c r="H8223" s="141">
        <f t="shared" si="717"/>
        <v>0</v>
      </c>
      <c r="M8223" s="190">
        <f t="shared" si="718"/>
        <v>1</v>
      </c>
      <c r="N8223" s="190" t="str">
        <f t="shared" si="716"/>
        <v>JANEIRO</v>
      </c>
    </row>
    <row r="8224" spans="4:14" x14ac:dyDescent="0.25">
      <c r="D8224" s="119" t="s">
        <v>192</v>
      </c>
      <c r="H8224" s="141">
        <f t="shared" si="717"/>
        <v>0</v>
      </c>
      <c r="M8224" s="190">
        <f t="shared" si="718"/>
        <v>1</v>
      </c>
      <c r="N8224" s="190" t="str">
        <f t="shared" si="716"/>
        <v>JANEIRO</v>
      </c>
    </row>
    <row r="8225" spans="4:14" x14ac:dyDescent="0.25">
      <c r="D8225" s="119" t="s">
        <v>192</v>
      </c>
      <c r="H8225" s="141">
        <f t="shared" si="717"/>
        <v>0</v>
      </c>
      <c r="M8225" s="190">
        <f t="shared" si="718"/>
        <v>1</v>
      </c>
      <c r="N8225" s="190" t="str">
        <f t="shared" si="716"/>
        <v>JANEIRO</v>
      </c>
    </row>
    <row r="8226" spans="4:14" x14ac:dyDescent="0.25">
      <c r="D8226" s="119" t="s">
        <v>192</v>
      </c>
      <c r="H8226" s="141">
        <f t="shared" si="717"/>
        <v>0</v>
      </c>
      <c r="M8226" s="190">
        <f t="shared" si="718"/>
        <v>1</v>
      </c>
      <c r="N8226" s="190" t="str">
        <f t="shared" si="716"/>
        <v>JANEIRO</v>
      </c>
    </row>
    <row r="8227" spans="4:14" x14ac:dyDescent="0.25">
      <c r="D8227" s="119" t="s">
        <v>192</v>
      </c>
      <c r="H8227" s="141">
        <f t="shared" si="717"/>
        <v>0</v>
      </c>
      <c r="M8227" s="190">
        <f t="shared" si="718"/>
        <v>1</v>
      </c>
      <c r="N8227" s="190" t="str">
        <f t="shared" si="716"/>
        <v>JANEIRO</v>
      </c>
    </row>
    <row r="8228" spans="4:14" x14ac:dyDescent="0.25">
      <c r="D8228" s="119" t="s">
        <v>192</v>
      </c>
      <c r="H8228" s="141">
        <f t="shared" si="717"/>
        <v>0</v>
      </c>
      <c r="M8228" s="190">
        <f t="shared" si="718"/>
        <v>1</v>
      </c>
      <c r="N8228" s="190" t="str">
        <f t="shared" si="716"/>
        <v>JANEIRO</v>
      </c>
    </row>
    <row r="8229" spans="4:14" x14ac:dyDescent="0.25">
      <c r="D8229" s="119" t="s">
        <v>192</v>
      </c>
      <c r="H8229" s="141">
        <f t="shared" si="717"/>
        <v>0</v>
      </c>
      <c r="M8229" s="190">
        <f t="shared" si="718"/>
        <v>1</v>
      </c>
      <c r="N8229" s="190" t="str">
        <f t="shared" si="716"/>
        <v>JANEIRO</v>
      </c>
    </row>
    <row r="8230" spans="4:14" x14ac:dyDescent="0.25">
      <c r="D8230" s="119" t="s">
        <v>192</v>
      </c>
      <c r="H8230" s="141">
        <f t="shared" si="717"/>
        <v>0</v>
      </c>
      <c r="M8230" s="190">
        <f t="shared" si="718"/>
        <v>1</v>
      </c>
      <c r="N8230" s="190" t="str">
        <f t="shared" si="716"/>
        <v>JANEIRO</v>
      </c>
    </row>
    <row r="8231" spans="4:14" x14ac:dyDescent="0.25">
      <c r="D8231" s="119" t="s">
        <v>192</v>
      </c>
      <c r="H8231" s="141">
        <f t="shared" si="717"/>
        <v>0</v>
      </c>
      <c r="M8231" s="190">
        <f t="shared" si="718"/>
        <v>1</v>
      </c>
      <c r="N8231" s="190" t="str">
        <f t="shared" si="716"/>
        <v>JANEIRO</v>
      </c>
    </row>
    <row r="8232" spans="4:14" x14ac:dyDescent="0.25">
      <c r="D8232" s="119" t="s">
        <v>192</v>
      </c>
      <c r="H8232" s="141">
        <f t="shared" si="717"/>
        <v>0</v>
      </c>
      <c r="M8232" s="190">
        <f t="shared" si="718"/>
        <v>1</v>
      </c>
      <c r="N8232" s="190" t="str">
        <f t="shared" si="716"/>
        <v>JANEIRO</v>
      </c>
    </row>
    <row r="8233" spans="4:14" x14ac:dyDescent="0.25">
      <c r="D8233" s="119" t="s">
        <v>192</v>
      </c>
      <c r="H8233" s="141">
        <f t="shared" si="717"/>
        <v>0</v>
      </c>
      <c r="M8233" s="190">
        <f t="shared" si="718"/>
        <v>1</v>
      </c>
      <c r="N8233" s="190" t="str">
        <f t="shared" si="716"/>
        <v>JANEIRO</v>
      </c>
    </row>
    <row r="8234" spans="4:14" x14ac:dyDescent="0.25">
      <c r="D8234" s="119" t="s">
        <v>192</v>
      </c>
      <c r="H8234" s="141">
        <f t="shared" si="717"/>
        <v>0</v>
      </c>
      <c r="M8234" s="190">
        <f t="shared" si="718"/>
        <v>1</v>
      </c>
      <c r="N8234" s="190" t="str">
        <f t="shared" si="716"/>
        <v>JANEIRO</v>
      </c>
    </row>
    <row r="8235" spans="4:14" x14ac:dyDescent="0.25">
      <c r="D8235" s="119" t="s">
        <v>192</v>
      </c>
      <c r="H8235" s="141">
        <f t="shared" si="717"/>
        <v>0</v>
      </c>
      <c r="M8235" s="190">
        <f t="shared" si="718"/>
        <v>1</v>
      </c>
      <c r="N8235" s="190" t="str">
        <f t="shared" si="716"/>
        <v>JANEIRO</v>
      </c>
    </row>
    <row r="8236" spans="4:14" x14ac:dyDescent="0.25">
      <c r="D8236" s="119" t="s">
        <v>192</v>
      </c>
      <c r="H8236" s="141">
        <f t="shared" si="717"/>
        <v>0</v>
      </c>
      <c r="M8236" s="190">
        <f t="shared" si="718"/>
        <v>1</v>
      </c>
      <c r="N8236" s="190" t="str">
        <f t="shared" si="716"/>
        <v>JANEIRO</v>
      </c>
    </row>
    <row r="8237" spans="4:14" x14ac:dyDescent="0.25">
      <c r="D8237" s="119" t="s">
        <v>192</v>
      </c>
      <c r="H8237" s="141">
        <f t="shared" si="717"/>
        <v>0</v>
      </c>
      <c r="M8237" s="190">
        <f t="shared" si="718"/>
        <v>1</v>
      </c>
      <c r="N8237" s="190" t="str">
        <f t="shared" si="716"/>
        <v>JANEIRO</v>
      </c>
    </row>
    <row r="8238" spans="4:14" x14ac:dyDescent="0.25">
      <c r="D8238" s="119" t="s">
        <v>192</v>
      </c>
      <c r="H8238" s="141">
        <f t="shared" si="717"/>
        <v>0</v>
      </c>
      <c r="M8238" s="190">
        <f t="shared" si="718"/>
        <v>1</v>
      </c>
      <c r="N8238" s="190" t="str">
        <f t="shared" si="716"/>
        <v>JANEIRO</v>
      </c>
    </row>
    <row r="8239" spans="4:14" x14ac:dyDescent="0.25">
      <c r="D8239" s="119" t="s">
        <v>192</v>
      </c>
      <c r="H8239" s="141">
        <f t="shared" si="717"/>
        <v>0</v>
      </c>
      <c r="M8239" s="190">
        <f t="shared" si="718"/>
        <v>1</v>
      </c>
      <c r="N8239" s="190" t="str">
        <f t="shared" si="716"/>
        <v>JANEIRO</v>
      </c>
    </row>
    <row r="8240" spans="4:14" x14ac:dyDescent="0.25">
      <c r="D8240" s="119" t="s">
        <v>192</v>
      </c>
      <c r="H8240" s="141">
        <f t="shared" si="717"/>
        <v>0</v>
      </c>
      <c r="M8240" s="190">
        <f t="shared" si="718"/>
        <v>1</v>
      </c>
      <c r="N8240" s="190" t="str">
        <f t="shared" si="716"/>
        <v>JANEIRO</v>
      </c>
    </row>
    <row r="8241" spans="4:14" x14ac:dyDescent="0.25">
      <c r="D8241" s="119" t="s">
        <v>192</v>
      </c>
      <c r="H8241" s="141">
        <f t="shared" si="717"/>
        <v>0</v>
      </c>
      <c r="M8241" s="190">
        <f t="shared" si="718"/>
        <v>1</v>
      </c>
      <c r="N8241" s="190" t="str">
        <f t="shared" si="716"/>
        <v>JANEIRO</v>
      </c>
    </row>
    <row r="8242" spans="4:14" x14ac:dyDescent="0.25">
      <c r="D8242" s="119" t="s">
        <v>192</v>
      </c>
      <c r="H8242" s="141">
        <f t="shared" si="717"/>
        <v>0</v>
      </c>
      <c r="M8242" s="190">
        <f t="shared" si="718"/>
        <v>1</v>
      </c>
      <c r="N8242" s="190" t="str">
        <f t="shared" si="716"/>
        <v>JANEIRO</v>
      </c>
    </row>
    <row r="8243" spans="4:14" x14ac:dyDescent="0.25">
      <c r="D8243" s="119" t="s">
        <v>192</v>
      </c>
      <c r="H8243" s="141">
        <f t="shared" si="717"/>
        <v>0</v>
      </c>
      <c r="M8243" s="190">
        <f t="shared" si="718"/>
        <v>1</v>
      </c>
      <c r="N8243" s="190" t="str">
        <f t="shared" si="716"/>
        <v>JANEIRO</v>
      </c>
    </row>
    <row r="8244" spans="4:14" x14ac:dyDescent="0.25">
      <c r="D8244" s="119" t="s">
        <v>192</v>
      </c>
      <c r="H8244" s="141">
        <f t="shared" si="717"/>
        <v>0</v>
      </c>
      <c r="M8244" s="190">
        <f t="shared" si="718"/>
        <v>1</v>
      </c>
      <c r="N8244" s="190" t="str">
        <f t="shared" si="716"/>
        <v>JANEIRO</v>
      </c>
    </row>
    <row r="8245" spans="4:14" x14ac:dyDescent="0.25">
      <c r="D8245" s="119" t="s">
        <v>192</v>
      </c>
      <c r="H8245" s="141">
        <f t="shared" si="717"/>
        <v>0</v>
      </c>
      <c r="M8245" s="190">
        <f t="shared" si="718"/>
        <v>1</v>
      </c>
      <c r="N8245" s="190" t="str">
        <f t="shared" si="716"/>
        <v>JANEIRO</v>
      </c>
    </row>
    <row r="8246" spans="4:14" x14ac:dyDescent="0.25">
      <c r="D8246" s="119" t="s">
        <v>192</v>
      </c>
      <c r="H8246" s="141">
        <f t="shared" si="717"/>
        <v>0</v>
      </c>
      <c r="M8246" s="190">
        <f t="shared" si="718"/>
        <v>1</v>
      </c>
      <c r="N8246" s="190" t="str">
        <f t="shared" si="716"/>
        <v>JANEIRO</v>
      </c>
    </row>
    <row r="8247" spans="4:14" x14ac:dyDescent="0.25">
      <c r="D8247" s="119" t="s">
        <v>192</v>
      </c>
      <c r="H8247" s="141">
        <f t="shared" si="717"/>
        <v>0</v>
      </c>
      <c r="M8247" s="190">
        <f t="shared" si="718"/>
        <v>1</v>
      </c>
      <c r="N8247" s="190" t="str">
        <f t="shared" si="716"/>
        <v>JANEIRO</v>
      </c>
    </row>
    <row r="8248" spans="4:14" x14ac:dyDescent="0.25">
      <c r="D8248" s="119" t="s">
        <v>192</v>
      </c>
      <c r="H8248" s="141">
        <f t="shared" si="717"/>
        <v>0</v>
      </c>
      <c r="M8248" s="190">
        <f t="shared" si="718"/>
        <v>1</v>
      </c>
      <c r="N8248" s="190" t="str">
        <f t="shared" si="716"/>
        <v>JANEIRO</v>
      </c>
    </row>
    <row r="8249" spans="4:14" x14ac:dyDescent="0.25">
      <c r="D8249" s="119" t="s">
        <v>192</v>
      </c>
      <c r="H8249" s="141">
        <f t="shared" si="717"/>
        <v>0</v>
      </c>
      <c r="M8249" s="190">
        <f t="shared" si="718"/>
        <v>1</v>
      </c>
      <c r="N8249" s="190" t="str">
        <f t="shared" si="716"/>
        <v>JANEIRO</v>
      </c>
    </row>
    <row r="8250" spans="4:14" x14ac:dyDescent="0.25">
      <c r="D8250" s="119" t="s">
        <v>192</v>
      </c>
      <c r="H8250" s="141">
        <f t="shared" si="717"/>
        <v>0</v>
      </c>
      <c r="M8250" s="190">
        <f t="shared" si="718"/>
        <v>1</v>
      </c>
      <c r="N8250" s="190" t="str">
        <f t="shared" si="716"/>
        <v>JANEIRO</v>
      </c>
    </row>
    <row r="8251" spans="4:14" x14ac:dyDescent="0.25">
      <c r="D8251" s="119" t="s">
        <v>192</v>
      </c>
      <c r="H8251" s="141">
        <f t="shared" si="717"/>
        <v>0</v>
      </c>
      <c r="M8251" s="190">
        <f t="shared" si="718"/>
        <v>1</v>
      </c>
      <c r="N8251" s="190" t="str">
        <f t="shared" si="716"/>
        <v>JANEIRO</v>
      </c>
    </row>
    <row r="8252" spans="4:14" x14ac:dyDescent="0.25">
      <c r="D8252" s="119" t="s">
        <v>192</v>
      </c>
      <c r="H8252" s="141">
        <f t="shared" si="717"/>
        <v>0</v>
      </c>
      <c r="M8252" s="190">
        <f t="shared" si="718"/>
        <v>1</v>
      </c>
      <c r="N8252" s="190" t="str">
        <f t="shared" si="716"/>
        <v>JANEIRO</v>
      </c>
    </row>
    <row r="8253" spans="4:14" x14ac:dyDescent="0.25">
      <c r="D8253" s="119" t="s">
        <v>192</v>
      </c>
      <c r="H8253" s="141">
        <f t="shared" si="717"/>
        <v>0</v>
      </c>
      <c r="M8253" s="190">
        <f t="shared" si="718"/>
        <v>1</v>
      </c>
      <c r="N8253" s="190" t="str">
        <f t="shared" si="716"/>
        <v>JANEIRO</v>
      </c>
    </row>
    <row r="8254" spans="4:14" x14ac:dyDescent="0.25">
      <c r="D8254" s="119" t="s">
        <v>192</v>
      </c>
      <c r="H8254" s="141">
        <f t="shared" si="717"/>
        <v>0</v>
      </c>
      <c r="M8254" s="190">
        <f t="shared" si="718"/>
        <v>1</v>
      </c>
      <c r="N8254" s="190" t="str">
        <f t="shared" si="716"/>
        <v>JANEIRO</v>
      </c>
    </row>
    <row r="8255" spans="4:14" x14ac:dyDescent="0.25">
      <c r="D8255" s="119" t="s">
        <v>192</v>
      </c>
      <c r="H8255" s="141">
        <f t="shared" si="717"/>
        <v>0</v>
      </c>
      <c r="M8255" s="190">
        <f t="shared" si="718"/>
        <v>1</v>
      </c>
      <c r="N8255" s="190" t="str">
        <f t="shared" si="716"/>
        <v>JANEIRO</v>
      </c>
    </row>
    <row r="8256" spans="4:14" x14ac:dyDescent="0.25">
      <c r="D8256" s="119" t="s">
        <v>192</v>
      </c>
      <c r="H8256" s="141">
        <f t="shared" si="717"/>
        <v>0</v>
      </c>
      <c r="M8256" s="190">
        <f t="shared" si="718"/>
        <v>1</v>
      </c>
      <c r="N8256" s="190" t="str">
        <f t="shared" si="716"/>
        <v>JANEIRO</v>
      </c>
    </row>
    <row r="8257" spans="4:14" x14ac:dyDescent="0.25">
      <c r="D8257" s="119" t="s">
        <v>192</v>
      </c>
      <c r="H8257" s="141">
        <f t="shared" si="717"/>
        <v>0</v>
      </c>
      <c r="M8257" s="190">
        <f t="shared" si="718"/>
        <v>1</v>
      </c>
      <c r="N8257" s="190" t="str">
        <f t="shared" si="716"/>
        <v>JANEIRO</v>
      </c>
    </row>
    <row r="8258" spans="4:14" x14ac:dyDescent="0.25">
      <c r="D8258" s="119" t="s">
        <v>192</v>
      </c>
      <c r="H8258" s="141">
        <f t="shared" si="717"/>
        <v>0</v>
      </c>
      <c r="M8258" s="190">
        <f t="shared" si="718"/>
        <v>1</v>
      </c>
      <c r="N8258" s="190" t="str">
        <f t="shared" si="716"/>
        <v>JANEIRO</v>
      </c>
    </row>
    <row r="8259" spans="4:14" x14ac:dyDescent="0.25">
      <c r="D8259" s="119" t="s">
        <v>192</v>
      </c>
      <c r="H8259" s="141">
        <f t="shared" si="717"/>
        <v>0</v>
      </c>
      <c r="M8259" s="190">
        <f t="shared" si="718"/>
        <v>1</v>
      </c>
      <c r="N8259" s="190" t="str">
        <f t="shared" si="716"/>
        <v>JANEIRO</v>
      </c>
    </row>
    <row r="8260" spans="4:14" x14ac:dyDescent="0.25">
      <c r="D8260" s="119" t="s">
        <v>192</v>
      </c>
      <c r="H8260" s="141">
        <f t="shared" si="717"/>
        <v>0</v>
      </c>
      <c r="M8260" s="190">
        <f t="shared" si="718"/>
        <v>1</v>
      </c>
      <c r="N8260" s="190" t="str">
        <f t="shared" si="716"/>
        <v>JANEIRO</v>
      </c>
    </row>
    <row r="8261" spans="4:14" x14ac:dyDescent="0.25">
      <c r="D8261" s="119" t="s">
        <v>192</v>
      </c>
      <c r="H8261" s="141">
        <f t="shared" si="717"/>
        <v>0</v>
      </c>
      <c r="M8261" s="190">
        <f t="shared" si="718"/>
        <v>1</v>
      </c>
      <c r="N8261" s="190" t="str">
        <f t="shared" ref="N8261:N8324" si="719">IF(M8261=1,"JANEIRO",IF(M8261=2,"FEVEREIRO",IF(M8261=3,"MARÇO",IF(M8261=4,"ABRIL",IF(M8261=5,"MAIO",IF(M8261=6,"JUNHO",IF(M8261=7,"JULHO",IF(M8261=8,"AGOSTO",IF(M8261=9,"SETEMBRO",IF(M8261=10,"OUTUBRO",IF(M8261=11,"NOVEMBRO",IF(M8261=12,"DEZEMBRO",""))))))))))))</f>
        <v>JANEIRO</v>
      </c>
    </row>
    <row r="8262" spans="4:14" x14ac:dyDescent="0.25">
      <c r="D8262" s="119" t="s">
        <v>192</v>
      </c>
      <c r="H8262" s="141">
        <f t="shared" ref="H8262:H8325" si="720">IF(OR(I8262="",I8262=0),G8262,I8262)</f>
        <v>0</v>
      </c>
      <c r="M8262" s="190">
        <f t="shared" ref="M8262:M8325" si="721">IFERROR(MONTH(O8262),"")</f>
        <v>1</v>
      </c>
      <c r="N8262" s="190" t="str">
        <f t="shared" si="719"/>
        <v>JANEIRO</v>
      </c>
    </row>
    <row r="8263" spans="4:14" x14ac:dyDescent="0.25">
      <c r="D8263" s="119" t="s">
        <v>192</v>
      </c>
      <c r="H8263" s="141">
        <f t="shared" si="720"/>
        <v>0</v>
      </c>
      <c r="M8263" s="190">
        <f t="shared" si="721"/>
        <v>1</v>
      </c>
      <c r="N8263" s="190" t="str">
        <f t="shared" si="719"/>
        <v>JANEIRO</v>
      </c>
    </row>
    <row r="8264" spans="4:14" x14ac:dyDescent="0.25">
      <c r="D8264" s="119" t="s">
        <v>192</v>
      </c>
      <c r="H8264" s="141">
        <f t="shared" si="720"/>
        <v>0</v>
      </c>
      <c r="M8264" s="190">
        <f t="shared" si="721"/>
        <v>1</v>
      </c>
      <c r="N8264" s="190" t="str">
        <f t="shared" si="719"/>
        <v>JANEIRO</v>
      </c>
    </row>
    <row r="8265" spans="4:14" x14ac:dyDescent="0.25">
      <c r="D8265" s="119" t="s">
        <v>192</v>
      </c>
      <c r="H8265" s="141">
        <f t="shared" si="720"/>
        <v>0</v>
      </c>
      <c r="M8265" s="190">
        <f t="shared" si="721"/>
        <v>1</v>
      </c>
      <c r="N8265" s="190" t="str">
        <f t="shared" si="719"/>
        <v>JANEIRO</v>
      </c>
    </row>
    <row r="8266" spans="4:14" x14ac:dyDescent="0.25">
      <c r="D8266" s="119" t="s">
        <v>192</v>
      </c>
      <c r="H8266" s="141">
        <f t="shared" si="720"/>
        <v>0</v>
      </c>
      <c r="M8266" s="190">
        <f t="shared" si="721"/>
        <v>1</v>
      </c>
      <c r="N8266" s="190" t="str">
        <f t="shared" si="719"/>
        <v>JANEIRO</v>
      </c>
    </row>
    <row r="8267" spans="4:14" x14ac:dyDescent="0.25">
      <c r="D8267" s="119" t="s">
        <v>192</v>
      </c>
      <c r="H8267" s="141">
        <f t="shared" si="720"/>
        <v>0</v>
      </c>
      <c r="M8267" s="190">
        <f t="shared" si="721"/>
        <v>1</v>
      </c>
      <c r="N8267" s="190" t="str">
        <f t="shared" si="719"/>
        <v>JANEIRO</v>
      </c>
    </row>
    <row r="8268" spans="4:14" x14ac:dyDescent="0.25">
      <c r="D8268" s="119" t="s">
        <v>192</v>
      </c>
      <c r="H8268" s="141">
        <f t="shared" si="720"/>
        <v>0</v>
      </c>
      <c r="M8268" s="190">
        <f t="shared" si="721"/>
        <v>1</v>
      </c>
      <c r="N8268" s="190" t="str">
        <f t="shared" si="719"/>
        <v>JANEIRO</v>
      </c>
    </row>
    <row r="8269" spans="4:14" x14ac:dyDescent="0.25">
      <c r="D8269" s="119" t="s">
        <v>192</v>
      </c>
      <c r="H8269" s="141">
        <f t="shared" si="720"/>
        <v>0</v>
      </c>
      <c r="M8269" s="190">
        <f t="shared" si="721"/>
        <v>1</v>
      </c>
      <c r="N8269" s="190" t="str">
        <f t="shared" si="719"/>
        <v>JANEIRO</v>
      </c>
    </row>
    <row r="8270" spans="4:14" x14ac:dyDescent="0.25">
      <c r="D8270" s="119" t="s">
        <v>192</v>
      </c>
      <c r="H8270" s="141">
        <f t="shared" si="720"/>
        <v>0</v>
      </c>
      <c r="M8270" s="190">
        <f t="shared" si="721"/>
        <v>1</v>
      </c>
      <c r="N8270" s="190" t="str">
        <f t="shared" si="719"/>
        <v>JANEIRO</v>
      </c>
    </row>
    <row r="8271" spans="4:14" x14ac:dyDescent="0.25">
      <c r="D8271" s="119" t="s">
        <v>192</v>
      </c>
      <c r="H8271" s="141">
        <f t="shared" si="720"/>
        <v>0</v>
      </c>
      <c r="M8271" s="190">
        <f t="shared" si="721"/>
        <v>1</v>
      </c>
      <c r="N8271" s="190" t="str">
        <f t="shared" si="719"/>
        <v>JANEIRO</v>
      </c>
    </row>
    <row r="8272" spans="4:14" x14ac:dyDescent="0.25">
      <c r="D8272" s="119" t="s">
        <v>192</v>
      </c>
      <c r="H8272" s="141">
        <f t="shared" si="720"/>
        <v>0</v>
      </c>
      <c r="M8272" s="190">
        <f t="shared" si="721"/>
        <v>1</v>
      </c>
      <c r="N8272" s="190" t="str">
        <f t="shared" si="719"/>
        <v>JANEIRO</v>
      </c>
    </row>
    <row r="8273" spans="4:14" x14ac:dyDescent="0.25">
      <c r="D8273" s="119" t="s">
        <v>192</v>
      </c>
      <c r="H8273" s="141">
        <f t="shared" si="720"/>
        <v>0</v>
      </c>
      <c r="M8273" s="190">
        <f t="shared" si="721"/>
        <v>1</v>
      </c>
      <c r="N8273" s="190" t="str">
        <f t="shared" si="719"/>
        <v>JANEIRO</v>
      </c>
    </row>
    <row r="8274" spans="4:14" x14ac:dyDescent="0.25">
      <c r="D8274" s="119" t="s">
        <v>192</v>
      </c>
      <c r="H8274" s="141">
        <f t="shared" si="720"/>
        <v>0</v>
      </c>
      <c r="M8274" s="190">
        <f t="shared" si="721"/>
        <v>1</v>
      </c>
      <c r="N8274" s="190" t="str">
        <f t="shared" si="719"/>
        <v>JANEIRO</v>
      </c>
    </row>
    <row r="8275" spans="4:14" x14ac:dyDescent="0.25">
      <c r="D8275" s="119" t="s">
        <v>192</v>
      </c>
      <c r="H8275" s="141">
        <f t="shared" si="720"/>
        <v>0</v>
      </c>
      <c r="M8275" s="190">
        <f t="shared" si="721"/>
        <v>1</v>
      </c>
      <c r="N8275" s="190" t="str">
        <f t="shared" si="719"/>
        <v>JANEIRO</v>
      </c>
    </row>
    <row r="8276" spans="4:14" x14ac:dyDescent="0.25">
      <c r="D8276" s="119" t="s">
        <v>192</v>
      </c>
      <c r="H8276" s="141">
        <f t="shared" si="720"/>
        <v>0</v>
      </c>
      <c r="M8276" s="190">
        <f t="shared" si="721"/>
        <v>1</v>
      </c>
      <c r="N8276" s="190" t="str">
        <f t="shared" si="719"/>
        <v>JANEIRO</v>
      </c>
    </row>
    <row r="8277" spans="4:14" x14ac:dyDescent="0.25">
      <c r="D8277" s="119" t="s">
        <v>192</v>
      </c>
      <c r="H8277" s="141">
        <f t="shared" si="720"/>
        <v>0</v>
      </c>
      <c r="M8277" s="190">
        <f t="shared" si="721"/>
        <v>1</v>
      </c>
      <c r="N8277" s="190" t="str">
        <f t="shared" si="719"/>
        <v>JANEIRO</v>
      </c>
    </row>
    <row r="8278" spans="4:14" x14ac:dyDescent="0.25">
      <c r="D8278" s="119" t="s">
        <v>192</v>
      </c>
      <c r="H8278" s="141">
        <f t="shared" si="720"/>
        <v>0</v>
      </c>
      <c r="M8278" s="190">
        <f t="shared" si="721"/>
        <v>1</v>
      </c>
      <c r="N8278" s="190" t="str">
        <f t="shared" si="719"/>
        <v>JANEIRO</v>
      </c>
    </row>
    <row r="8279" spans="4:14" x14ac:dyDescent="0.25">
      <c r="D8279" s="119" t="s">
        <v>192</v>
      </c>
      <c r="H8279" s="141">
        <f t="shared" si="720"/>
        <v>0</v>
      </c>
      <c r="M8279" s="190">
        <f t="shared" si="721"/>
        <v>1</v>
      </c>
      <c r="N8279" s="190" t="str">
        <f t="shared" si="719"/>
        <v>JANEIRO</v>
      </c>
    </row>
    <row r="8280" spans="4:14" x14ac:dyDescent="0.25">
      <c r="D8280" s="119" t="s">
        <v>192</v>
      </c>
      <c r="H8280" s="141">
        <f t="shared" si="720"/>
        <v>0</v>
      </c>
      <c r="M8280" s="190">
        <f t="shared" si="721"/>
        <v>1</v>
      </c>
      <c r="N8280" s="190" t="str">
        <f t="shared" si="719"/>
        <v>JANEIRO</v>
      </c>
    </row>
    <row r="8281" spans="4:14" x14ac:dyDescent="0.25">
      <c r="D8281" s="119" t="s">
        <v>192</v>
      </c>
      <c r="H8281" s="141">
        <f t="shared" si="720"/>
        <v>0</v>
      </c>
      <c r="M8281" s="190">
        <f t="shared" si="721"/>
        <v>1</v>
      </c>
      <c r="N8281" s="190" t="str">
        <f t="shared" si="719"/>
        <v>JANEIRO</v>
      </c>
    </row>
    <row r="8282" spans="4:14" x14ac:dyDescent="0.25">
      <c r="D8282" s="119" t="s">
        <v>192</v>
      </c>
      <c r="H8282" s="141">
        <f t="shared" si="720"/>
        <v>0</v>
      </c>
      <c r="M8282" s="190">
        <f t="shared" si="721"/>
        <v>1</v>
      </c>
      <c r="N8282" s="190" t="str">
        <f t="shared" si="719"/>
        <v>JANEIRO</v>
      </c>
    </row>
    <row r="8283" spans="4:14" x14ac:dyDescent="0.25">
      <c r="D8283" s="119" t="s">
        <v>192</v>
      </c>
      <c r="H8283" s="141">
        <f t="shared" si="720"/>
        <v>0</v>
      </c>
      <c r="M8283" s="190">
        <f t="shared" si="721"/>
        <v>1</v>
      </c>
      <c r="N8283" s="190" t="str">
        <f t="shared" si="719"/>
        <v>JANEIRO</v>
      </c>
    </row>
    <row r="8284" spans="4:14" x14ac:dyDescent="0.25">
      <c r="D8284" s="119" t="s">
        <v>192</v>
      </c>
      <c r="H8284" s="141">
        <f t="shared" si="720"/>
        <v>0</v>
      </c>
      <c r="M8284" s="190">
        <f t="shared" si="721"/>
        <v>1</v>
      </c>
      <c r="N8284" s="190" t="str">
        <f t="shared" si="719"/>
        <v>JANEIRO</v>
      </c>
    </row>
    <row r="8285" spans="4:14" x14ac:dyDescent="0.25">
      <c r="D8285" s="119" t="s">
        <v>192</v>
      </c>
      <c r="H8285" s="141">
        <f t="shared" si="720"/>
        <v>0</v>
      </c>
      <c r="M8285" s="190">
        <f t="shared" si="721"/>
        <v>1</v>
      </c>
      <c r="N8285" s="190" t="str">
        <f t="shared" si="719"/>
        <v>JANEIRO</v>
      </c>
    </row>
    <row r="8286" spans="4:14" x14ac:dyDescent="0.25">
      <c r="D8286" s="119" t="s">
        <v>192</v>
      </c>
      <c r="H8286" s="141">
        <f t="shared" si="720"/>
        <v>0</v>
      </c>
      <c r="M8286" s="190">
        <f t="shared" si="721"/>
        <v>1</v>
      </c>
      <c r="N8286" s="190" t="str">
        <f t="shared" si="719"/>
        <v>JANEIRO</v>
      </c>
    </row>
    <row r="8287" spans="4:14" x14ac:dyDescent="0.25">
      <c r="D8287" s="119" t="s">
        <v>192</v>
      </c>
      <c r="H8287" s="141">
        <f t="shared" si="720"/>
        <v>0</v>
      </c>
      <c r="M8287" s="190">
        <f t="shared" si="721"/>
        <v>1</v>
      </c>
      <c r="N8287" s="190" t="str">
        <f t="shared" si="719"/>
        <v>JANEIRO</v>
      </c>
    </row>
    <row r="8288" spans="4:14" x14ac:dyDescent="0.25">
      <c r="D8288" s="119" t="s">
        <v>192</v>
      </c>
      <c r="H8288" s="141">
        <f t="shared" si="720"/>
        <v>0</v>
      </c>
      <c r="M8288" s="190">
        <f t="shared" si="721"/>
        <v>1</v>
      </c>
      <c r="N8288" s="190" t="str">
        <f t="shared" si="719"/>
        <v>JANEIRO</v>
      </c>
    </row>
    <row r="8289" spans="4:14" x14ac:dyDescent="0.25">
      <c r="D8289" s="119" t="s">
        <v>192</v>
      </c>
      <c r="H8289" s="141">
        <f t="shared" si="720"/>
        <v>0</v>
      </c>
      <c r="M8289" s="190">
        <f t="shared" si="721"/>
        <v>1</v>
      </c>
      <c r="N8289" s="190" t="str">
        <f t="shared" si="719"/>
        <v>JANEIRO</v>
      </c>
    </row>
    <row r="8290" spans="4:14" x14ac:dyDescent="0.25">
      <c r="D8290" s="119" t="s">
        <v>192</v>
      </c>
      <c r="H8290" s="141">
        <f t="shared" si="720"/>
        <v>0</v>
      </c>
      <c r="M8290" s="190">
        <f t="shared" si="721"/>
        <v>1</v>
      </c>
      <c r="N8290" s="190" t="str">
        <f t="shared" si="719"/>
        <v>JANEIRO</v>
      </c>
    </row>
    <row r="8291" spans="4:14" x14ac:dyDescent="0.25">
      <c r="D8291" s="119" t="s">
        <v>192</v>
      </c>
      <c r="H8291" s="141">
        <f t="shared" si="720"/>
        <v>0</v>
      </c>
      <c r="M8291" s="190">
        <f t="shared" si="721"/>
        <v>1</v>
      </c>
      <c r="N8291" s="190" t="str">
        <f t="shared" si="719"/>
        <v>JANEIRO</v>
      </c>
    </row>
    <row r="8292" spans="4:14" x14ac:dyDescent="0.25">
      <c r="D8292" s="119" t="s">
        <v>192</v>
      </c>
      <c r="H8292" s="141">
        <f t="shared" si="720"/>
        <v>0</v>
      </c>
      <c r="M8292" s="190">
        <f t="shared" si="721"/>
        <v>1</v>
      </c>
      <c r="N8292" s="190" t="str">
        <f t="shared" si="719"/>
        <v>JANEIRO</v>
      </c>
    </row>
    <row r="8293" spans="4:14" x14ac:dyDescent="0.25">
      <c r="D8293" s="119" t="s">
        <v>192</v>
      </c>
      <c r="H8293" s="141">
        <f t="shared" si="720"/>
        <v>0</v>
      </c>
      <c r="M8293" s="190">
        <f t="shared" si="721"/>
        <v>1</v>
      </c>
      <c r="N8293" s="190" t="str">
        <f t="shared" si="719"/>
        <v>JANEIRO</v>
      </c>
    </row>
    <row r="8294" spans="4:14" x14ac:dyDescent="0.25">
      <c r="D8294" s="119" t="s">
        <v>192</v>
      </c>
      <c r="H8294" s="141">
        <f t="shared" si="720"/>
        <v>0</v>
      </c>
      <c r="M8294" s="190">
        <f t="shared" si="721"/>
        <v>1</v>
      </c>
      <c r="N8294" s="190" t="str">
        <f t="shared" si="719"/>
        <v>JANEIRO</v>
      </c>
    </row>
    <row r="8295" spans="4:14" x14ac:dyDescent="0.25">
      <c r="D8295" s="119" t="s">
        <v>192</v>
      </c>
      <c r="H8295" s="141">
        <f t="shared" si="720"/>
        <v>0</v>
      </c>
      <c r="M8295" s="190">
        <f t="shared" si="721"/>
        <v>1</v>
      </c>
      <c r="N8295" s="190" t="str">
        <f t="shared" si="719"/>
        <v>JANEIRO</v>
      </c>
    </row>
    <row r="8296" spans="4:14" x14ac:dyDescent="0.25">
      <c r="D8296" s="119" t="s">
        <v>192</v>
      </c>
      <c r="H8296" s="141">
        <f t="shared" si="720"/>
        <v>0</v>
      </c>
      <c r="M8296" s="190">
        <f t="shared" si="721"/>
        <v>1</v>
      </c>
      <c r="N8296" s="190" t="str">
        <f t="shared" si="719"/>
        <v>JANEIRO</v>
      </c>
    </row>
    <row r="8297" spans="4:14" x14ac:dyDescent="0.25">
      <c r="D8297" s="119" t="s">
        <v>192</v>
      </c>
      <c r="H8297" s="141">
        <f t="shared" si="720"/>
        <v>0</v>
      </c>
      <c r="M8297" s="190">
        <f t="shared" si="721"/>
        <v>1</v>
      </c>
      <c r="N8297" s="190" t="str">
        <f t="shared" si="719"/>
        <v>JANEIRO</v>
      </c>
    </row>
    <row r="8298" spans="4:14" x14ac:dyDescent="0.25">
      <c r="D8298" s="119" t="s">
        <v>192</v>
      </c>
      <c r="H8298" s="141">
        <f t="shared" si="720"/>
        <v>0</v>
      </c>
      <c r="M8298" s="190">
        <f t="shared" si="721"/>
        <v>1</v>
      </c>
      <c r="N8298" s="190" t="str">
        <f t="shared" si="719"/>
        <v>JANEIRO</v>
      </c>
    </row>
    <row r="8299" spans="4:14" x14ac:dyDescent="0.25">
      <c r="D8299" s="119" t="s">
        <v>192</v>
      </c>
      <c r="H8299" s="141">
        <f t="shared" si="720"/>
        <v>0</v>
      </c>
      <c r="M8299" s="190">
        <f t="shared" si="721"/>
        <v>1</v>
      </c>
      <c r="N8299" s="190" t="str">
        <f t="shared" si="719"/>
        <v>JANEIRO</v>
      </c>
    </row>
    <row r="8300" spans="4:14" x14ac:dyDescent="0.25">
      <c r="D8300" s="119" t="s">
        <v>192</v>
      </c>
      <c r="H8300" s="141">
        <f t="shared" si="720"/>
        <v>0</v>
      </c>
      <c r="M8300" s="190">
        <f t="shared" si="721"/>
        <v>1</v>
      </c>
      <c r="N8300" s="190" t="str">
        <f t="shared" si="719"/>
        <v>JANEIRO</v>
      </c>
    </row>
    <row r="8301" spans="4:14" x14ac:dyDescent="0.25">
      <c r="D8301" s="119" t="s">
        <v>192</v>
      </c>
      <c r="H8301" s="141">
        <f t="shared" si="720"/>
        <v>0</v>
      </c>
      <c r="M8301" s="190">
        <f t="shared" si="721"/>
        <v>1</v>
      </c>
      <c r="N8301" s="190" t="str">
        <f t="shared" si="719"/>
        <v>JANEIRO</v>
      </c>
    </row>
    <row r="8302" spans="4:14" x14ac:dyDescent="0.25">
      <c r="D8302" s="119" t="s">
        <v>192</v>
      </c>
      <c r="H8302" s="141">
        <f t="shared" si="720"/>
        <v>0</v>
      </c>
      <c r="M8302" s="190">
        <f t="shared" si="721"/>
        <v>1</v>
      </c>
      <c r="N8302" s="190" t="str">
        <f t="shared" si="719"/>
        <v>JANEIRO</v>
      </c>
    </row>
    <row r="8303" spans="4:14" x14ac:dyDescent="0.25">
      <c r="D8303" s="119" t="s">
        <v>192</v>
      </c>
      <c r="H8303" s="141">
        <f t="shared" si="720"/>
        <v>0</v>
      </c>
      <c r="M8303" s="190">
        <f t="shared" si="721"/>
        <v>1</v>
      </c>
      <c r="N8303" s="190" t="str">
        <f t="shared" si="719"/>
        <v>JANEIRO</v>
      </c>
    </row>
    <row r="8304" spans="4:14" x14ac:dyDescent="0.25">
      <c r="D8304" s="119" t="s">
        <v>192</v>
      </c>
      <c r="H8304" s="141">
        <f t="shared" si="720"/>
        <v>0</v>
      </c>
      <c r="M8304" s="190">
        <f t="shared" si="721"/>
        <v>1</v>
      </c>
      <c r="N8304" s="190" t="str">
        <f t="shared" si="719"/>
        <v>JANEIRO</v>
      </c>
    </row>
    <row r="8305" spans="4:14" x14ac:dyDescent="0.25">
      <c r="D8305" s="119" t="s">
        <v>192</v>
      </c>
      <c r="H8305" s="141">
        <f t="shared" si="720"/>
        <v>0</v>
      </c>
      <c r="M8305" s="190">
        <f t="shared" si="721"/>
        <v>1</v>
      </c>
      <c r="N8305" s="190" t="str">
        <f t="shared" si="719"/>
        <v>JANEIRO</v>
      </c>
    </row>
    <row r="8306" spans="4:14" x14ac:dyDescent="0.25">
      <c r="D8306" s="119" t="s">
        <v>192</v>
      </c>
      <c r="H8306" s="141">
        <f t="shared" si="720"/>
        <v>0</v>
      </c>
      <c r="M8306" s="190">
        <f t="shared" si="721"/>
        <v>1</v>
      </c>
      <c r="N8306" s="190" t="str">
        <f t="shared" si="719"/>
        <v>JANEIRO</v>
      </c>
    </row>
    <row r="8307" spans="4:14" x14ac:dyDescent="0.25">
      <c r="D8307" s="119" t="s">
        <v>192</v>
      </c>
      <c r="H8307" s="141">
        <f t="shared" si="720"/>
        <v>0</v>
      </c>
      <c r="M8307" s="190">
        <f t="shared" si="721"/>
        <v>1</v>
      </c>
      <c r="N8307" s="190" t="str">
        <f t="shared" si="719"/>
        <v>JANEIRO</v>
      </c>
    </row>
    <row r="8308" spans="4:14" x14ac:dyDescent="0.25">
      <c r="D8308" s="119" t="s">
        <v>192</v>
      </c>
      <c r="H8308" s="141">
        <f t="shared" si="720"/>
        <v>0</v>
      </c>
      <c r="M8308" s="190">
        <f t="shared" si="721"/>
        <v>1</v>
      </c>
      <c r="N8308" s="190" t="str">
        <f t="shared" si="719"/>
        <v>JANEIRO</v>
      </c>
    </row>
    <row r="8309" spans="4:14" x14ac:dyDescent="0.25">
      <c r="D8309" s="119" t="s">
        <v>192</v>
      </c>
      <c r="H8309" s="141">
        <f t="shared" si="720"/>
        <v>0</v>
      </c>
      <c r="M8309" s="190">
        <f t="shared" si="721"/>
        <v>1</v>
      </c>
      <c r="N8309" s="190" t="str">
        <f t="shared" si="719"/>
        <v>JANEIRO</v>
      </c>
    </row>
    <row r="8310" spans="4:14" x14ac:dyDescent="0.25">
      <c r="D8310" s="119" t="s">
        <v>192</v>
      </c>
      <c r="H8310" s="141">
        <f t="shared" si="720"/>
        <v>0</v>
      </c>
      <c r="M8310" s="190">
        <f t="shared" si="721"/>
        <v>1</v>
      </c>
      <c r="N8310" s="190" t="str">
        <f t="shared" si="719"/>
        <v>JANEIRO</v>
      </c>
    </row>
    <row r="8311" spans="4:14" x14ac:dyDescent="0.25">
      <c r="D8311" s="119" t="s">
        <v>192</v>
      </c>
      <c r="H8311" s="141">
        <f t="shared" si="720"/>
        <v>0</v>
      </c>
      <c r="M8311" s="190">
        <f t="shared" si="721"/>
        <v>1</v>
      </c>
      <c r="N8311" s="190" t="str">
        <f t="shared" si="719"/>
        <v>JANEIRO</v>
      </c>
    </row>
    <row r="8312" spans="4:14" x14ac:dyDescent="0.25">
      <c r="D8312" s="119" t="s">
        <v>192</v>
      </c>
      <c r="H8312" s="141">
        <f t="shared" si="720"/>
        <v>0</v>
      </c>
      <c r="M8312" s="190">
        <f t="shared" si="721"/>
        <v>1</v>
      </c>
      <c r="N8312" s="190" t="str">
        <f t="shared" si="719"/>
        <v>JANEIRO</v>
      </c>
    </row>
    <row r="8313" spans="4:14" x14ac:dyDescent="0.25">
      <c r="D8313" s="119" t="s">
        <v>192</v>
      </c>
      <c r="H8313" s="141">
        <f t="shared" si="720"/>
        <v>0</v>
      </c>
      <c r="M8313" s="190">
        <f t="shared" si="721"/>
        <v>1</v>
      </c>
      <c r="N8313" s="190" t="str">
        <f t="shared" si="719"/>
        <v>JANEIRO</v>
      </c>
    </row>
    <row r="8314" spans="4:14" x14ac:dyDescent="0.25">
      <c r="D8314" s="119" t="s">
        <v>192</v>
      </c>
      <c r="H8314" s="141">
        <f t="shared" si="720"/>
        <v>0</v>
      </c>
      <c r="M8314" s="190">
        <f t="shared" si="721"/>
        <v>1</v>
      </c>
      <c r="N8314" s="190" t="str">
        <f t="shared" si="719"/>
        <v>JANEIRO</v>
      </c>
    </row>
    <row r="8315" spans="4:14" x14ac:dyDescent="0.25">
      <c r="D8315" s="119" t="s">
        <v>192</v>
      </c>
      <c r="H8315" s="141">
        <f t="shared" si="720"/>
        <v>0</v>
      </c>
      <c r="M8315" s="190">
        <f t="shared" si="721"/>
        <v>1</v>
      </c>
      <c r="N8315" s="190" t="str">
        <f t="shared" si="719"/>
        <v>JANEIRO</v>
      </c>
    </row>
    <row r="8316" spans="4:14" x14ac:dyDescent="0.25">
      <c r="D8316" s="119" t="s">
        <v>192</v>
      </c>
      <c r="H8316" s="141">
        <f t="shared" si="720"/>
        <v>0</v>
      </c>
      <c r="M8316" s="190">
        <f t="shared" si="721"/>
        <v>1</v>
      </c>
      <c r="N8316" s="190" t="str">
        <f t="shared" si="719"/>
        <v>JANEIRO</v>
      </c>
    </row>
    <row r="8317" spans="4:14" x14ac:dyDescent="0.25">
      <c r="D8317" s="119" t="s">
        <v>192</v>
      </c>
      <c r="H8317" s="141">
        <f t="shared" si="720"/>
        <v>0</v>
      </c>
      <c r="M8317" s="190">
        <f t="shared" si="721"/>
        <v>1</v>
      </c>
      <c r="N8317" s="190" t="str">
        <f t="shared" si="719"/>
        <v>JANEIRO</v>
      </c>
    </row>
    <row r="8318" spans="4:14" x14ac:dyDescent="0.25">
      <c r="D8318" s="119" t="s">
        <v>192</v>
      </c>
      <c r="H8318" s="141">
        <f t="shared" si="720"/>
        <v>0</v>
      </c>
      <c r="M8318" s="190">
        <f t="shared" si="721"/>
        <v>1</v>
      </c>
      <c r="N8318" s="190" t="str">
        <f t="shared" si="719"/>
        <v>JANEIRO</v>
      </c>
    </row>
    <row r="8319" spans="4:14" x14ac:dyDescent="0.25">
      <c r="D8319" s="119" t="s">
        <v>192</v>
      </c>
      <c r="H8319" s="141">
        <f t="shared" si="720"/>
        <v>0</v>
      </c>
      <c r="M8319" s="190">
        <f t="shared" si="721"/>
        <v>1</v>
      </c>
      <c r="N8319" s="190" t="str">
        <f t="shared" si="719"/>
        <v>JANEIRO</v>
      </c>
    </row>
    <row r="8320" spans="4:14" x14ac:dyDescent="0.25">
      <c r="D8320" s="119" t="s">
        <v>192</v>
      </c>
      <c r="H8320" s="141">
        <f t="shared" si="720"/>
        <v>0</v>
      </c>
      <c r="M8320" s="190">
        <f t="shared" si="721"/>
        <v>1</v>
      </c>
      <c r="N8320" s="190" t="str">
        <f t="shared" si="719"/>
        <v>JANEIRO</v>
      </c>
    </row>
    <row r="8321" spans="4:14" x14ac:dyDescent="0.25">
      <c r="D8321" s="119" t="s">
        <v>192</v>
      </c>
      <c r="H8321" s="141">
        <f t="shared" si="720"/>
        <v>0</v>
      </c>
      <c r="M8321" s="190">
        <f t="shared" si="721"/>
        <v>1</v>
      </c>
      <c r="N8321" s="190" t="str">
        <f t="shared" si="719"/>
        <v>JANEIRO</v>
      </c>
    </row>
    <row r="8322" spans="4:14" x14ac:dyDescent="0.25">
      <c r="D8322" s="119" t="s">
        <v>192</v>
      </c>
      <c r="H8322" s="141">
        <f t="shared" si="720"/>
        <v>0</v>
      </c>
      <c r="M8322" s="190">
        <f t="shared" si="721"/>
        <v>1</v>
      </c>
      <c r="N8322" s="190" t="str">
        <f t="shared" si="719"/>
        <v>JANEIRO</v>
      </c>
    </row>
    <row r="8323" spans="4:14" x14ac:dyDescent="0.25">
      <c r="D8323" s="119" t="s">
        <v>192</v>
      </c>
      <c r="H8323" s="141">
        <f t="shared" si="720"/>
        <v>0</v>
      </c>
      <c r="M8323" s="190">
        <f t="shared" si="721"/>
        <v>1</v>
      </c>
      <c r="N8323" s="190" t="str">
        <f t="shared" si="719"/>
        <v>JANEIRO</v>
      </c>
    </row>
    <row r="8324" spans="4:14" x14ac:dyDescent="0.25">
      <c r="D8324" s="119" t="s">
        <v>192</v>
      </c>
      <c r="H8324" s="141">
        <f t="shared" si="720"/>
        <v>0</v>
      </c>
      <c r="M8324" s="190">
        <f t="shared" si="721"/>
        <v>1</v>
      </c>
      <c r="N8324" s="190" t="str">
        <f t="shared" si="719"/>
        <v>JANEIRO</v>
      </c>
    </row>
    <row r="8325" spans="4:14" x14ac:dyDescent="0.25">
      <c r="D8325" s="119" t="s">
        <v>192</v>
      </c>
      <c r="H8325" s="141">
        <f t="shared" si="720"/>
        <v>0</v>
      </c>
      <c r="M8325" s="190">
        <f t="shared" si="721"/>
        <v>1</v>
      </c>
      <c r="N8325" s="190" t="str">
        <f t="shared" ref="N8325:N8388" si="722">IF(M8325=1,"JANEIRO",IF(M8325=2,"FEVEREIRO",IF(M8325=3,"MARÇO",IF(M8325=4,"ABRIL",IF(M8325=5,"MAIO",IF(M8325=6,"JUNHO",IF(M8325=7,"JULHO",IF(M8325=8,"AGOSTO",IF(M8325=9,"SETEMBRO",IF(M8325=10,"OUTUBRO",IF(M8325=11,"NOVEMBRO",IF(M8325=12,"DEZEMBRO",""))))))))))))</f>
        <v>JANEIRO</v>
      </c>
    </row>
    <row r="8326" spans="4:14" x14ac:dyDescent="0.25">
      <c r="D8326" s="119" t="s">
        <v>192</v>
      </c>
      <c r="H8326" s="141">
        <f t="shared" ref="H8326:H8389" si="723">IF(OR(I8326="",I8326=0),G8326,I8326)</f>
        <v>0</v>
      </c>
      <c r="M8326" s="190">
        <f t="shared" ref="M8326:M8389" si="724">IFERROR(MONTH(O8326),"")</f>
        <v>1</v>
      </c>
      <c r="N8326" s="190" t="str">
        <f t="shared" si="722"/>
        <v>JANEIRO</v>
      </c>
    </row>
    <row r="8327" spans="4:14" x14ac:dyDescent="0.25">
      <c r="D8327" s="119" t="s">
        <v>192</v>
      </c>
      <c r="H8327" s="141">
        <f t="shared" si="723"/>
        <v>0</v>
      </c>
      <c r="M8327" s="190">
        <f t="shared" si="724"/>
        <v>1</v>
      </c>
      <c r="N8327" s="190" t="str">
        <f t="shared" si="722"/>
        <v>JANEIRO</v>
      </c>
    </row>
    <row r="8328" spans="4:14" x14ac:dyDescent="0.25">
      <c r="D8328" s="119" t="s">
        <v>192</v>
      </c>
      <c r="H8328" s="141">
        <f t="shared" si="723"/>
        <v>0</v>
      </c>
      <c r="M8328" s="190">
        <f t="shared" si="724"/>
        <v>1</v>
      </c>
      <c r="N8328" s="190" t="str">
        <f t="shared" si="722"/>
        <v>JANEIRO</v>
      </c>
    </row>
    <row r="8329" spans="4:14" x14ac:dyDescent="0.25">
      <c r="D8329" s="119" t="s">
        <v>192</v>
      </c>
      <c r="H8329" s="141">
        <f t="shared" si="723"/>
        <v>0</v>
      </c>
      <c r="M8329" s="190">
        <f t="shared" si="724"/>
        <v>1</v>
      </c>
      <c r="N8329" s="190" t="str">
        <f t="shared" si="722"/>
        <v>JANEIRO</v>
      </c>
    </row>
    <row r="8330" spans="4:14" x14ac:dyDescent="0.25">
      <c r="D8330" s="119" t="s">
        <v>192</v>
      </c>
      <c r="H8330" s="141">
        <f t="shared" si="723"/>
        <v>0</v>
      </c>
      <c r="M8330" s="190">
        <f t="shared" si="724"/>
        <v>1</v>
      </c>
      <c r="N8330" s="190" t="str">
        <f t="shared" si="722"/>
        <v>JANEIRO</v>
      </c>
    </row>
    <row r="8331" spans="4:14" x14ac:dyDescent="0.25">
      <c r="D8331" s="119" t="s">
        <v>192</v>
      </c>
      <c r="H8331" s="141">
        <f t="shared" si="723"/>
        <v>0</v>
      </c>
      <c r="M8331" s="190">
        <f t="shared" si="724"/>
        <v>1</v>
      </c>
      <c r="N8331" s="190" t="str">
        <f t="shared" si="722"/>
        <v>JANEIRO</v>
      </c>
    </row>
    <row r="8332" spans="4:14" x14ac:dyDescent="0.25">
      <c r="D8332" s="119" t="s">
        <v>192</v>
      </c>
      <c r="H8332" s="141">
        <f t="shared" si="723"/>
        <v>0</v>
      </c>
      <c r="M8332" s="190">
        <f t="shared" si="724"/>
        <v>1</v>
      </c>
      <c r="N8332" s="190" t="str">
        <f t="shared" si="722"/>
        <v>JANEIRO</v>
      </c>
    </row>
    <row r="8333" spans="4:14" x14ac:dyDescent="0.25">
      <c r="D8333" s="119" t="s">
        <v>192</v>
      </c>
      <c r="H8333" s="141">
        <f t="shared" si="723"/>
        <v>0</v>
      </c>
      <c r="M8333" s="190">
        <f t="shared" si="724"/>
        <v>1</v>
      </c>
      <c r="N8333" s="190" t="str">
        <f t="shared" si="722"/>
        <v>JANEIRO</v>
      </c>
    </row>
    <row r="8334" spans="4:14" x14ac:dyDescent="0.25">
      <c r="D8334" s="119" t="s">
        <v>192</v>
      </c>
      <c r="H8334" s="141">
        <f t="shared" si="723"/>
        <v>0</v>
      </c>
      <c r="M8334" s="190">
        <f t="shared" si="724"/>
        <v>1</v>
      </c>
      <c r="N8334" s="190" t="str">
        <f t="shared" si="722"/>
        <v>JANEIRO</v>
      </c>
    </row>
    <row r="8335" spans="4:14" x14ac:dyDescent="0.25">
      <c r="D8335" s="119" t="s">
        <v>192</v>
      </c>
      <c r="H8335" s="141">
        <f t="shared" si="723"/>
        <v>0</v>
      </c>
      <c r="M8335" s="190">
        <f t="shared" si="724"/>
        <v>1</v>
      </c>
      <c r="N8335" s="190" t="str">
        <f t="shared" si="722"/>
        <v>JANEIRO</v>
      </c>
    </row>
    <row r="8336" spans="4:14" x14ac:dyDescent="0.25">
      <c r="D8336" s="119" t="s">
        <v>192</v>
      </c>
      <c r="H8336" s="141">
        <f t="shared" si="723"/>
        <v>0</v>
      </c>
      <c r="M8336" s="190">
        <f t="shared" si="724"/>
        <v>1</v>
      </c>
      <c r="N8336" s="190" t="str">
        <f t="shared" si="722"/>
        <v>JANEIRO</v>
      </c>
    </row>
    <row r="8337" spans="4:14" x14ac:dyDescent="0.25">
      <c r="D8337" s="119" t="s">
        <v>192</v>
      </c>
      <c r="H8337" s="141">
        <f t="shared" si="723"/>
        <v>0</v>
      </c>
      <c r="M8337" s="190">
        <f t="shared" si="724"/>
        <v>1</v>
      </c>
      <c r="N8337" s="190" t="str">
        <f t="shared" si="722"/>
        <v>JANEIRO</v>
      </c>
    </row>
    <row r="8338" spans="4:14" x14ac:dyDescent="0.25">
      <c r="D8338" s="119" t="s">
        <v>192</v>
      </c>
      <c r="H8338" s="141">
        <f t="shared" si="723"/>
        <v>0</v>
      </c>
      <c r="M8338" s="190">
        <f t="shared" si="724"/>
        <v>1</v>
      </c>
      <c r="N8338" s="190" t="str">
        <f t="shared" si="722"/>
        <v>JANEIRO</v>
      </c>
    </row>
    <row r="8339" spans="4:14" x14ac:dyDescent="0.25">
      <c r="D8339" s="119" t="s">
        <v>192</v>
      </c>
      <c r="H8339" s="141">
        <f t="shared" si="723"/>
        <v>0</v>
      </c>
      <c r="M8339" s="190">
        <f t="shared" si="724"/>
        <v>1</v>
      </c>
      <c r="N8339" s="190" t="str">
        <f t="shared" si="722"/>
        <v>JANEIRO</v>
      </c>
    </row>
    <row r="8340" spans="4:14" x14ac:dyDescent="0.25">
      <c r="D8340" s="119" t="s">
        <v>192</v>
      </c>
      <c r="H8340" s="141">
        <f t="shared" si="723"/>
        <v>0</v>
      </c>
      <c r="M8340" s="190">
        <f t="shared" si="724"/>
        <v>1</v>
      </c>
      <c r="N8340" s="190" t="str">
        <f t="shared" si="722"/>
        <v>JANEIRO</v>
      </c>
    </row>
    <row r="8341" spans="4:14" x14ac:dyDescent="0.25">
      <c r="D8341" s="119" t="s">
        <v>192</v>
      </c>
      <c r="H8341" s="141">
        <f t="shared" si="723"/>
        <v>0</v>
      </c>
      <c r="M8341" s="190">
        <f t="shared" si="724"/>
        <v>1</v>
      </c>
      <c r="N8341" s="190" t="str">
        <f t="shared" si="722"/>
        <v>JANEIRO</v>
      </c>
    </row>
    <row r="8342" spans="4:14" x14ac:dyDescent="0.25">
      <c r="D8342" s="119" t="s">
        <v>192</v>
      </c>
      <c r="H8342" s="141">
        <f t="shared" si="723"/>
        <v>0</v>
      </c>
      <c r="M8342" s="190">
        <f t="shared" si="724"/>
        <v>1</v>
      </c>
      <c r="N8342" s="190" t="str">
        <f t="shared" si="722"/>
        <v>JANEIRO</v>
      </c>
    </row>
    <row r="8343" spans="4:14" x14ac:dyDescent="0.25">
      <c r="D8343" s="119" t="s">
        <v>192</v>
      </c>
      <c r="H8343" s="141">
        <f t="shared" si="723"/>
        <v>0</v>
      </c>
      <c r="M8343" s="190">
        <f t="shared" si="724"/>
        <v>1</v>
      </c>
      <c r="N8343" s="190" t="str">
        <f t="shared" si="722"/>
        <v>JANEIRO</v>
      </c>
    </row>
    <row r="8344" spans="4:14" x14ac:dyDescent="0.25">
      <c r="D8344" s="119" t="s">
        <v>192</v>
      </c>
      <c r="H8344" s="141">
        <f t="shared" si="723"/>
        <v>0</v>
      </c>
      <c r="M8344" s="190">
        <f t="shared" si="724"/>
        <v>1</v>
      </c>
      <c r="N8344" s="190" t="str">
        <f t="shared" si="722"/>
        <v>JANEIRO</v>
      </c>
    </row>
    <row r="8345" spans="4:14" x14ac:dyDescent="0.25">
      <c r="D8345" s="119" t="s">
        <v>192</v>
      </c>
      <c r="H8345" s="141">
        <f t="shared" si="723"/>
        <v>0</v>
      </c>
      <c r="M8345" s="190">
        <f t="shared" si="724"/>
        <v>1</v>
      </c>
      <c r="N8345" s="190" t="str">
        <f t="shared" si="722"/>
        <v>JANEIRO</v>
      </c>
    </row>
    <row r="8346" spans="4:14" x14ac:dyDescent="0.25">
      <c r="D8346" s="119" t="s">
        <v>192</v>
      </c>
      <c r="H8346" s="141">
        <f t="shared" si="723"/>
        <v>0</v>
      </c>
      <c r="M8346" s="190">
        <f t="shared" si="724"/>
        <v>1</v>
      </c>
      <c r="N8346" s="190" t="str">
        <f t="shared" si="722"/>
        <v>JANEIRO</v>
      </c>
    </row>
    <row r="8347" spans="4:14" x14ac:dyDescent="0.25">
      <c r="D8347" s="119" t="s">
        <v>192</v>
      </c>
      <c r="H8347" s="141">
        <f t="shared" si="723"/>
        <v>0</v>
      </c>
      <c r="M8347" s="190">
        <f t="shared" si="724"/>
        <v>1</v>
      </c>
      <c r="N8347" s="190" t="str">
        <f t="shared" si="722"/>
        <v>JANEIRO</v>
      </c>
    </row>
    <row r="8348" spans="4:14" x14ac:dyDescent="0.25">
      <c r="D8348" s="119" t="s">
        <v>192</v>
      </c>
      <c r="H8348" s="141">
        <f t="shared" si="723"/>
        <v>0</v>
      </c>
      <c r="M8348" s="190">
        <f t="shared" si="724"/>
        <v>1</v>
      </c>
      <c r="N8348" s="190" t="str">
        <f t="shared" si="722"/>
        <v>JANEIRO</v>
      </c>
    </row>
    <row r="8349" spans="4:14" x14ac:dyDescent="0.25">
      <c r="D8349" s="119" t="s">
        <v>192</v>
      </c>
      <c r="H8349" s="141">
        <f t="shared" si="723"/>
        <v>0</v>
      </c>
      <c r="M8349" s="190">
        <f t="shared" si="724"/>
        <v>1</v>
      </c>
      <c r="N8349" s="190" t="str">
        <f t="shared" si="722"/>
        <v>JANEIRO</v>
      </c>
    </row>
    <row r="8350" spans="4:14" x14ac:dyDescent="0.25">
      <c r="D8350" s="119" t="s">
        <v>192</v>
      </c>
      <c r="H8350" s="141">
        <f t="shared" si="723"/>
        <v>0</v>
      </c>
      <c r="M8350" s="190">
        <f t="shared" si="724"/>
        <v>1</v>
      </c>
      <c r="N8350" s="190" t="str">
        <f t="shared" si="722"/>
        <v>JANEIRO</v>
      </c>
    </row>
    <row r="8351" spans="4:14" x14ac:dyDescent="0.25">
      <c r="D8351" s="119" t="s">
        <v>192</v>
      </c>
      <c r="H8351" s="141">
        <f t="shared" si="723"/>
        <v>0</v>
      </c>
      <c r="M8351" s="190">
        <f t="shared" si="724"/>
        <v>1</v>
      </c>
      <c r="N8351" s="190" t="str">
        <f t="shared" si="722"/>
        <v>JANEIRO</v>
      </c>
    </row>
    <row r="8352" spans="4:14" x14ac:dyDescent="0.25">
      <c r="D8352" s="119" t="s">
        <v>192</v>
      </c>
      <c r="H8352" s="141">
        <f t="shared" si="723"/>
        <v>0</v>
      </c>
      <c r="M8352" s="190">
        <f t="shared" si="724"/>
        <v>1</v>
      </c>
      <c r="N8352" s="190" t="str">
        <f t="shared" si="722"/>
        <v>JANEIRO</v>
      </c>
    </row>
    <row r="8353" spans="4:14" x14ac:dyDescent="0.25">
      <c r="D8353" s="119" t="s">
        <v>192</v>
      </c>
      <c r="H8353" s="141">
        <f t="shared" si="723"/>
        <v>0</v>
      </c>
      <c r="M8353" s="190">
        <f t="shared" si="724"/>
        <v>1</v>
      </c>
      <c r="N8353" s="190" t="str">
        <f t="shared" si="722"/>
        <v>JANEIRO</v>
      </c>
    </row>
    <row r="8354" spans="4:14" x14ac:dyDescent="0.25">
      <c r="D8354" s="119" t="s">
        <v>192</v>
      </c>
      <c r="H8354" s="141">
        <f t="shared" si="723"/>
        <v>0</v>
      </c>
      <c r="M8354" s="190">
        <f t="shared" si="724"/>
        <v>1</v>
      </c>
      <c r="N8354" s="190" t="str">
        <f t="shared" si="722"/>
        <v>JANEIRO</v>
      </c>
    </row>
    <row r="8355" spans="4:14" x14ac:dyDescent="0.25">
      <c r="D8355" s="119" t="s">
        <v>192</v>
      </c>
      <c r="H8355" s="141">
        <f t="shared" si="723"/>
        <v>0</v>
      </c>
      <c r="M8355" s="190">
        <f t="shared" si="724"/>
        <v>1</v>
      </c>
      <c r="N8355" s="190" t="str">
        <f t="shared" si="722"/>
        <v>JANEIRO</v>
      </c>
    </row>
    <row r="8356" spans="4:14" x14ac:dyDescent="0.25">
      <c r="D8356" s="119" t="s">
        <v>192</v>
      </c>
      <c r="H8356" s="141">
        <f t="shared" si="723"/>
        <v>0</v>
      </c>
      <c r="M8356" s="190">
        <f t="shared" si="724"/>
        <v>1</v>
      </c>
      <c r="N8356" s="190" t="str">
        <f t="shared" si="722"/>
        <v>JANEIRO</v>
      </c>
    </row>
    <row r="8357" spans="4:14" x14ac:dyDescent="0.25">
      <c r="D8357" s="119" t="s">
        <v>192</v>
      </c>
      <c r="H8357" s="141">
        <f t="shared" si="723"/>
        <v>0</v>
      </c>
      <c r="M8357" s="190">
        <f t="shared" si="724"/>
        <v>1</v>
      </c>
      <c r="N8357" s="190" t="str">
        <f t="shared" si="722"/>
        <v>JANEIRO</v>
      </c>
    </row>
    <row r="8358" spans="4:14" x14ac:dyDescent="0.25">
      <c r="D8358" s="119" t="s">
        <v>192</v>
      </c>
      <c r="H8358" s="141">
        <f t="shared" si="723"/>
        <v>0</v>
      </c>
      <c r="M8358" s="190">
        <f t="shared" si="724"/>
        <v>1</v>
      </c>
      <c r="N8358" s="190" t="str">
        <f t="shared" si="722"/>
        <v>JANEIRO</v>
      </c>
    </row>
    <row r="8359" spans="4:14" x14ac:dyDescent="0.25">
      <c r="D8359" s="119" t="s">
        <v>192</v>
      </c>
      <c r="H8359" s="141">
        <f t="shared" si="723"/>
        <v>0</v>
      </c>
      <c r="M8359" s="190">
        <f t="shared" si="724"/>
        <v>1</v>
      </c>
      <c r="N8359" s="190" t="str">
        <f t="shared" si="722"/>
        <v>JANEIRO</v>
      </c>
    </row>
    <row r="8360" spans="4:14" x14ac:dyDescent="0.25">
      <c r="D8360" s="119" t="s">
        <v>192</v>
      </c>
      <c r="H8360" s="141">
        <f t="shared" si="723"/>
        <v>0</v>
      </c>
      <c r="M8360" s="190">
        <f t="shared" si="724"/>
        <v>1</v>
      </c>
      <c r="N8360" s="190" t="str">
        <f t="shared" si="722"/>
        <v>JANEIRO</v>
      </c>
    </row>
    <row r="8361" spans="4:14" x14ac:dyDescent="0.25">
      <c r="D8361" s="119" t="s">
        <v>192</v>
      </c>
      <c r="H8361" s="141">
        <f t="shared" si="723"/>
        <v>0</v>
      </c>
      <c r="M8361" s="190">
        <f t="shared" si="724"/>
        <v>1</v>
      </c>
      <c r="N8361" s="190" t="str">
        <f t="shared" si="722"/>
        <v>JANEIRO</v>
      </c>
    </row>
    <row r="8362" spans="4:14" x14ac:dyDescent="0.25">
      <c r="D8362" s="119" t="s">
        <v>192</v>
      </c>
      <c r="H8362" s="141">
        <f t="shared" si="723"/>
        <v>0</v>
      </c>
      <c r="M8362" s="190">
        <f t="shared" si="724"/>
        <v>1</v>
      </c>
      <c r="N8362" s="190" t="str">
        <f t="shared" si="722"/>
        <v>JANEIRO</v>
      </c>
    </row>
    <row r="8363" spans="4:14" x14ac:dyDescent="0.25">
      <c r="D8363" s="119" t="s">
        <v>192</v>
      </c>
      <c r="H8363" s="141">
        <f t="shared" si="723"/>
        <v>0</v>
      </c>
      <c r="M8363" s="190">
        <f t="shared" si="724"/>
        <v>1</v>
      </c>
      <c r="N8363" s="190" t="str">
        <f t="shared" si="722"/>
        <v>JANEIRO</v>
      </c>
    </row>
    <row r="8364" spans="4:14" x14ac:dyDescent="0.25">
      <c r="D8364" s="119" t="s">
        <v>192</v>
      </c>
      <c r="H8364" s="141">
        <f t="shared" si="723"/>
        <v>0</v>
      </c>
      <c r="M8364" s="190">
        <f t="shared" si="724"/>
        <v>1</v>
      </c>
      <c r="N8364" s="190" t="str">
        <f t="shared" si="722"/>
        <v>JANEIRO</v>
      </c>
    </row>
    <row r="8365" spans="4:14" x14ac:dyDescent="0.25">
      <c r="D8365" s="119" t="s">
        <v>192</v>
      </c>
      <c r="H8365" s="141">
        <f t="shared" si="723"/>
        <v>0</v>
      </c>
      <c r="M8365" s="190">
        <f t="shared" si="724"/>
        <v>1</v>
      </c>
      <c r="N8365" s="190" t="str">
        <f t="shared" si="722"/>
        <v>JANEIRO</v>
      </c>
    </row>
    <row r="8366" spans="4:14" x14ac:dyDescent="0.25">
      <c r="D8366" s="119" t="s">
        <v>192</v>
      </c>
      <c r="H8366" s="141">
        <f t="shared" si="723"/>
        <v>0</v>
      </c>
      <c r="M8366" s="190">
        <f t="shared" si="724"/>
        <v>1</v>
      </c>
      <c r="N8366" s="190" t="str">
        <f t="shared" si="722"/>
        <v>JANEIRO</v>
      </c>
    </row>
    <row r="8367" spans="4:14" x14ac:dyDescent="0.25">
      <c r="D8367" s="119" t="s">
        <v>192</v>
      </c>
      <c r="H8367" s="141">
        <f t="shared" si="723"/>
        <v>0</v>
      </c>
      <c r="M8367" s="190">
        <f t="shared" si="724"/>
        <v>1</v>
      </c>
      <c r="N8367" s="190" t="str">
        <f t="shared" si="722"/>
        <v>JANEIRO</v>
      </c>
    </row>
    <row r="8368" spans="4:14" x14ac:dyDescent="0.25">
      <c r="D8368" s="119" t="s">
        <v>192</v>
      </c>
      <c r="H8368" s="141">
        <f t="shared" si="723"/>
        <v>0</v>
      </c>
      <c r="M8368" s="190">
        <f t="shared" si="724"/>
        <v>1</v>
      </c>
      <c r="N8368" s="190" t="str">
        <f t="shared" si="722"/>
        <v>JANEIRO</v>
      </c>
    </row>
    <row r="8369" spans="4:14" x14ac:dyDescent="0.25">
      <c r="D8369" s="119" t="s">
        <v>192</v>
      </c>
      <c r="H8369" s="141">
        <f t="shared" si="723"/>
        <v>0</v>
      </c>
      <c r="M8369" s="190">
        <f t="shared" si="724"/>
        <v>1</v>
      </c>
      <c r="N8369" s="190" t="str">
        <f t="shared" si="722"/>
        <v>JANEIRO</v>
      </c>
    </row>
    <row r="8370" spans="4:14" x14ac:dyDescent="0.25">
      <c r="D8370" s="119" t="s">
        <v>192</v>
      </c>
      <c r="H8370" s="141">
        <f t="shared" si="723"/>
        <v>0</v>
      </c>
      <c r="M8370" s="190">
        <f t="shared" si="724"/>
        <v>1</v>
      </c>
      <c r="N8370" s="190" t="str">
        <f t="shared" si="722"/>
        <v>JANEIRO</v>
      </c>
    </row>
    <row r="8371" spans="4:14" x14ac:dyDescent="0.25">
      <c r="D8371" s="119" t="s">
        <v>192</v>
      </c>
      <c r="H8371" s="141">
        <f t="shared" si="723"/>
        <v>0</v>
      </c>
      <c r="M8371" s="190">
        <f t="shared" si="724"/>
        <v>1</v>
      </c>
      <c r="N8371" s="190" t="str">
        <f t="shared" si="722"/>
        <v>JANEIRO</v>
      </c>
    </row>
    <row r="8372" spans="4:14" x14ac:dyDescent="0.25">
      <c r="D8372" s="119" t="s">
        <v>192</v>
      </c>
      <c r="H8372" s="141">
        <f t="shared" si="723"/>
        <v>0</v>
      </c>
      <c r="M8372" s="190">
        <f t="shared" si="724"/>
        <v>1</v>
      </c>
      <c r="N8372" s="190" t="str">
        <f t="shared" si="722"/>
        <v>JANEIRO</v>
      </c>
    </row>
    <row r="8373" spans="4:14" x14ac:dyDescent="0.25">
      <c r="D8373" s="119" t="s">
        <v>192</v>
      </c>
      <c r="H8373" s="141">
        <f t="shared" si="723"/>
        <v>0</v>
      </c>
      <c r="M8373" s="190">
        <f t="shared" si="724"/>
        <v>1</v>
      </c>
      <c r="N8373" s="190" t="str">
        <f t="shared" si="722"/>
        <v>JANEIRO</v>
      </c>
    </row>
    <row r="8374" spans="4:14" x14ac:dyDescent="0.25">
      <c r="D8374" s="119" t="s">
        <v>192</v>
      </c>
      <c r="H8374" s="141">
        <f t="shared" si="723"/>
        <v>0</v>
      </c>
      <c r="M8374" s="190">
        <f t="shared" si="724"/>
        <v>1</v>
      </c>
      <c r="N8374" s="190" t="str">
        <f t="shared" si="722"/>
        <v>JANEIRO</v>
      </c>
    </row>
    <row r="8375" spans="4:14" x14ac:dyDescent="0.25">
      <c r="D8375" s="119" t="s">
        <v>192</v>
      </c>
      <c r="H8375" s="141">
        <f t="shared" si="723"/>
        <v>0</v>
      </c>
      <c r="M8375" s="190">
        <f t="shared" si="724"/>
        <v>1</v>
      </c>
      <c r="N8375" s="190" t="str">
        <f t="shared" si="722"/>
        <v>JANEIRO</v>
      </c>
    </row>
    <row r="8376" spans="4:14" x14ac:dyDescent="0.25">
      <c r="D8376" s="119" t="s">
        <v>192</v>
      </c>
      <c r="H8376" s="141">
        <f t="shared" si="723"/>
        <v>0</v>
      </c>
      <c r="M8376" s="190">
        <f t="shared" si="724"/>
        <v>1</v>
      </c>
      <c r="N8376" s="190" t="str">
        <f t="shared" si="722"/>
        <v>JANEIRO</v>
      </c>
    </row>
    <row r="8377" spans="4:14" x14ac:dyDescent="0.25">
      <c r="D8377" s="119" t="s">
        <v>192</v>
      </c>
      <c r="H8377" s="141">
        <f t="shared" si="723"/>
        <v>0</v>
      </c>
      <c r="M8377" s="190">
        <f t="shared" si="724"/>
        <v>1</v>
      </c>
      <c r="N8377" s="190" t="str">
        <f t="shared" si="722"/>
        <v>JANEIRO</v>
      </c>
    </row>
    <row r="8378" spans="4:14" x14ac:dyDescent="0.25">
      <c r="D8378" s="119" t="s">
        <v>192</v>
      </c>
      <c r="H8378" s="141">
        <f t="shared" si="723"/>
        <v>0</v>
      </c>
      <c r="M8378" s="190">
        <f t="shared" si="724"/>
        <v>1</v>
      </c>
      <c r="N8378" s="190" t="str">
        <f t="shared" si="722"/>
        <v>JANEIRO</v>
      </c>
    </row>
    <row r="8379" spans="4:14" x14ac:dyDescent="0.25">
      <c r="D8379" s="119" t="s">
        <v>192</v>
      </c>
      <c r="H8379" s="141">
        <f t="shared" si="723"/>
        <v>0</v>
      </c>
      <c r="M8379" s="190">
        <f t="shared" si="724"/>
        <v>1</v>
      </c>
      <c r="N8379" s="190" t="str">
        <f t="shared" si="722"/>
        <v>JANEIRO</v>
      </c>
    </row>
    <row r="8380" spans="4:14" x14ac:dyDescent="0.25">
      <c r="D8380" s="119" t="s">
        <v>192</v>
      </c>
      <c r="H8380" s="141">
        <f t="shared" si="723"/>
        <v>0</v>
      </c>
      <c r="M8380" s="190">
        <f t="shared" si="724"/>
        <v>1</v>
      </c>
      <c r="N8380" s="190" t="str">
        <f t="shared" si="722"/>
        <v>JANEIRO</v>
      </c>
    </row>
    <row r="8381" spans="4:14" x14ac:dyDescent="0.25">
      <c r="D8381" s="119" t="s">
        <v>192</v>
      </c>
      <c r="H8381" s="141">
        <f t="shared" si="723"/>
        <v>0</v>
      </c>
      <c r="M8381" s="190">
        <f t="shared" si="724"/>
        <v>1</v>
      </c>
      <c r="N8381" s="190" t="str">
        <f t="shared" si="722"/>
        <v>JANEIRO</v>
      </c>
    </row>
    <row r="8382" spans="4:14" x14ac:dyDescent="0.25">
      <c r="D8382" s="119" t="s">
        <v>192</v>
      </c>
      <c r="H8382" s="141">
        <f t="shared" si="723"/>
        <v>0</v>
      </c>
      <c r="M8382" s="190">
        <f t="shared" si="724"/>
        <v>1</v>
      </c>
      <c r="N8382" s="190" t="str">
        <f t="shared" si="722"/>
        <v>JANEIRO</v>
      </c>
    </row>
    <row r="8383" spans="4:14" x14ac:dyDescent="0.25">
      <c r="D8383" s="119" t="s">
        <v>192</v>
      </c>
      <c r="H8383" s="141">
        <f t="shared" si="723"/>
        <v>0</v>
      </c>
      <c r="M8383" s="190">
        <f t="shared" si="724"/>
        <v>1</v>
      </c>
      <c r="N8383" s="190" t="str">
        <f t="shared" si="722"/>
        <v>JANEIRO</v>
      </c>
    </row>
    <row r="8384" spans="4:14" x14ac:dyDescent="0.25">
      <c r="D8384" s="119" t="s">
        <v>192</v>
      </c>
      <c r="H8384" s="141">
        <f t="shared" si="723"/>
        <v>0</v>
      </c>
      <c r="M8384" s="190">
        <f t="shared" si="724"/>
        <v>1</v>
      </c>
      <c r="N8384" s="190" t="str">
        <f t="shared" si="722"/>
        <v>JANEIRO</v>
      </c>
    </row>
    <row r="8385" spans="4:14" x14ac:dyDescent="0.25">
      <c r="D8385" s="119" t="s">
        <v>192</v>
      </c>
      <c r="H8385" s="141">
        <f t="shared" si="723"/>
        <v>0</v>
      </c>
      <c r="M8385" s="190">
        <f t="shared" si="724"/>
        <v>1</v>
      </c>
      <c r="N8385" s="190" t="str">
        <f t="shared" si="722"/>
        <v>JANEIRO</v>
      </c>
    </row>
    <row r="8386" spans="4:14" x14ac:dyDescent="0.25">
      <c r="D8386" s="119" t="s">
        <v>192</v>
      </c>
      <c r="H8386" s="141">
        <f t="shared" si="723"/>
        <v>0</v>
      </c>
      <c r="M8386" s="190">
        <f t="shared" si="724"/>
        <v>1</v>
      </c>
      <c r="N8386" s="190" t="str">
        <f t="shared" si="722"/>
        <v>JANEIRO</v>
      </c>
    </row>
    <row r="8387" spans="4:14" x14ac:dyDescent="0.25">
      <c r="D8387" s="119" t="s">
        <v>192</v>
      </c>
      <c r="H8387" s="141">
        <f t="shared" si="723"/>
        <v>0</v>
      </c>
      <c r="M8387" s="190">
        <f t="shared" si="724"/>
        <v>1</v>
      </c>
      <c r="N8387" s="190" t="str">
        <f t="shared" si="722"/>
        <v>JANEIRO</v>
      </c>
    </row>
    <row r="8388" spans="4:14" x14ac:dyDescent="0.25">
      <c r="D8388" s="119" t="s">
        <v>192</v>
      </c>
      <c r="H8388" s="141">
        <f t="shared" si="723"/>
        <v>0</v>
      </c>
      <c r="M8388" s="190">
        <f t="shared" si="724"/>
        <v>1</v>
      </c>
      <c r="N8388" s="190" t="str">
        <f t="shared" si="722"/>
        <v>JANEIRO</v>
      </c>
    </row>
    <row r="8389" spans="4:14" x14ac:dyDescent="0.25">
      <c r="D8389" s="119" t="s">
        <v>192</v>
      </c>
      <c r="H8389" s="141">
        <f t="shared" si="723"/>
        <v>0</v>
      </c>
      <c r="M8389" s="190">
        <f t="shared" si="724"/>
        <v>1</v>
      </c>
      <c r="N8389" s="190" t="str">
        <f t="shared" ref="N8389:N8452" si="725">IF(M8389=1,"JANEIRO",IF(M8389=2,"FEVEREIRO",IF(M8389=3,"MARÇO",IF(M8389=4,"ABRIL",IF(M8389=5,"MAIO",IF(M8389=6,"JUNHO",IF(M8389=7,"JULHO",IF(M8389=8,"AGOSTO",IF(M8389=9,"SETEMBRO",IF(M8389=10,"OUTUBRO",IF(M8389=11,"NOVEMBRO",IF(M8389=12,"DEZEMBRO",""))))))))))))</f>
        <v>JANEIRO</v>
      </c>
    </row>
    <row r="8390" spans="4:14" x14ac:dyDescent="0.25">
      <c r="D8390" s="119" t="s">
        <v>192</v>
      </c>
      <c r="H8390" s="141">
        <f t="shared" ref="H8390:H8453" si="726">IF(OR(I8390="",I8390=0),G8390,I8390)</f>
        <v>0</v>
      </c>
      <c r="M8390" s="190">
        <f t="shared" ref="M8390:M8453" si="727">IFERROR(MONTH(O8390),"")</f>
        <v>1</v>
      </c>
      <c r="N8390" s="190" t="str">
        <f t="shared" si="725"/>
        <v>JANEIRO</v>
      </c>
    </row>
    <row r="8391" spans="4:14" x14ac:dyDescent="0.25">
      <c r="D8391" s="119" t="s">
        <v>192</v>
      </c>
      <c r="H8391" s="141">
        <f t="shared" si="726"/>
        <v>0</v>
      </c>
      <c r="M8391" s="190">
        <f t="shared" si="727"/>
        <v>1</v>
      </c>
      <c r="N8391" s="190" t="str">
        <f t="shared" si="725"/>
        <v>JANEIRO</v>
      </c>
    </row>
    <row r="8392" spans="4:14" x14ac:dyDescent="0.25">
      <c r="D8392" s="119" t="s">
        <v>192</v>
      </c>
      <c r="H8392" s="141">
        <f t="shared" si="726"/>
        <v>0</v>
      </c>
      <c r="M8392" s="190">
        <f t="shared" si="727"/>
        <v>1</v>
      </c>
      <c r="N8392" s="190" t="str">
        <f t="shared" si="725"/>
        <v>JANEIRO</v>
      </c>
    </row>
    <row r="8393" spans="4:14" x14ac:dyDescent="0.25">
      <c r="D8393" s="119" t="s">
        <v>192</v>
      </c>
      <c r="H8393" s="141">
        <f t="shared" si="726"/>
        <v>0</v>
      </c>
      <c r="M8393" s="190">
        <f t="shared" si="727"/>
        <v>1</v>
      </c>
      <c r="N8393" s="190" t="str">
        <f t="shared" si="725"/>
        <v>JANEIRO</v>
      </c>
    </row>
    <row r="8394" spans="4:14" x14ac:dyDescent="0.25">
      <c r="D8394" s="119" t="s">
        <v>192</v>
      </c>
      <c r="H8394" s="141">
        <f t="shared" si="726"/>
        <v>0</v>
      </c>
      <c r="M8394" s="190">
        <f t="shared" si="727"/>
        <v>1</v>
      </c>
      <c r="N8394" s="190" t="str">
        <f t="shared" si="725"/>
        <v>JANEIRO</v>
      </c>
    </row>
    <row r="8395" spans="4:14" x14ac:dyDescent="0.25">
      <c r="D8395" s="119" t="s">
        <v>192</v>
      </c>
      <c r="H8395" s="141">
        <f t="shared" si="726"/>
        <v>0</v>
      </c>
      <c r="M8395" s="190">
        <f t="shared" si="727"/>
        <v>1</v>
      </c>
      <c r="N8395" s="190" t="str">
        <f t="shared" si="725"/>
        <v>JANEIRO</v>
      </c>
    </row>
    <row r="8396" spans="4:14" x14ac:dyDescent="0.25">
      <c r="D8396" s="119" t="s">
        <v>192</v>
      </c>
      <c r="H8396" s="141">
        <f t="shared" si="726"/>
        <v>0</v>
      </c>
      <c r="M8396" s="190">
        <f t="shared" si="727"/>
        <v>1</v>
      </c>
      <c r="N8396" s="190" t="str">
        <f t="shared" si="725"/>
        <v>JANEIRO</v>
      </c>
    </row>
    <row r="8397" spans="4:14" x14ac:dyDescent="0.25">
      <c r="D8397" s="119" t="s">
        <v>192</v>
      </c>
      <c r="H8397" s="141">
        <f t="shared" si="726"/>
        <v>0</v>
      </c>
      <c r="M8397" s="190">
        <f t="shared" si="727"/>
        <v>1</v>
      </c>
      <c r="N8397" s="190" t="str">
        <f t="shared" si="725"/>
        <v>JANEIRO</v>
      </c>
    </row>
    <row r="8398" spans="4:14" x14ac:dyDescent="0.25">
      <c r="D8398" s="119" t="s">
        <v>192</v>
      </c>
      <c r="H8398" s="141">
        <f t="shared" si="726"/>
        <v>0</v>
      </c>
      <c r="M8398" s="190">
        <f t="shared" si="727"/>
        <v>1</v>
      </c>
      <c r="N8398" s="190" t="str">
        <f t="shared" si="725"/>
        <v>JANEIRO</v>
      </c>
    </row>
    <row r="8399" spans="4:14" x14ac:dyDescent="0.25">
      <c r="D8399" s="119" t="s">
        <v>192</v>
      </c>
      <c r="H8399" s="141">
        <f t="shared" si="726"/>
        <v>0</v>
      </c>
      <c r="M8399" s="190">
        <f t="shared" si="727"/>
        <v>1</v>
      </c>
      <c r="N8399" s="190" t="str">
        <f t="shared" si="725"/>
        <v>JANEIRO</v>
      </c>
    </row>
    <row r="8400" spans="4:14" x14ac:dyDescent="0.25">
      <c r="D8400" s="119" t="s">
        <v>192</v>
      </c>
      <c r="H8400" s="141">
        <f t="shared" si="726"/>
        <v>0</v>
      </c>
      <c r="M8400" s="190">
        <f t="shared" si="727"/>
        <v>1</v>
      </c>
      <c r="N8400" s="190" t="str">
        <f t="shared" si="725"/>
        <v>JANEIRO</v>
      </c>
    </row>
    <row r="8401" spans="4:14" x14ac:dyDescent="0.25">
      <c r="D8401" s="119" t="s">
        <v>192</v>
      </c>
      <c r="H8401" s="141">
        <f t="shared" si="726"/>
        <v>0</v>
      </c>
      <c r="M8401" s="190">
        <f t="shared" si="727"/>
        <v>1</v>
      </c>
      <c r="N8401" s="190" t="str">
        <f t="shared" si="725"/>
        <v>JANEIRO</v>
      </c>
    </row>
    <row r="8402" spans="4:14" x14ac:dyDescent="0.25">
      <c r="D8402" s="119" t="s">
        <v>192</v>
      </c>
      <c r="H8402" s="141">
        <f t="shared" si="726"/>
        <v>0</v>
      </c>
      <c r="M8402" s="190">
        <f t="shared" si="727"/>
        <v>1</v>
      </c>
      <c r="N8402" s="190" t="str">
        <f t="shared" si="725"/>
        <v>JANEIRO</v>
      </c>
    </row>
    <row r="8403" spans="4:14" x14ac:dyDescent="0.25">
      <c r="D8403" s="119" t="s">
        <v>192</v>
      </c>
      <c r="H8403" s="141">
        <f t="shared" si="726"/>
        <v>0</v>
      </c>
      <c r="M8403" s="190">
        <f t="shared" si="727"/>
        <v>1</v>
      </c>
      <c r="N8403" s="190" t="str">
        <f t="shared" si="725"/>
        <v>JANEIRO</v>
      </c>
    </row>
    <row r="8404" spans="4:14" x14ac:dyDescent="0.25">
      <c r="D8404" s="119" t="s">
        <v>192</v>
      </c>
      <c r="H8404" s="141">
        <f t="shared" si="726"/>
        <v>0</v>
      </c>
      <c r="M8404" s="190">
        <f t="shared" si="727"/>
        <v>1</v>
      </c>
      <c r="N8404" s="190" t="str">
        <f t="shared" si="725"/>
        <v>JANEIRO</v>
      </c>
    </row>
    <row r="8405" spans="4:14" x14ac:dyDescent="0.25">
      <c r="D8405" s="119" t="s">
        <v>192</v>
      </c>
      <c r="H8405" s="141">
        <f t="shared" si="726"/>
        <v>0</v>
      </c>
      <c r="M8405" s="190">
        <f t="shared" si="727"/>
        <v>1</v>
      </c>
      <c r="N8405" s="190" t="str">
        <f t="shared" si="725"/>
        <v>JANEIRO</v>
      </c>
    </row>
    <row r="8406" spans="4:14" x14ac:dyDescent="0.25">
      <c r="D8406" s="119" t="s">
        <v>192</v>
      </c>
      <c r="H8406" s="141">
        <f t="shared" si="726"/>
        <v>0</v>
      </c>
      <c r="M8406" s="190">
        <f t="shared" si="727"/>
        <v>1</v>
      </c>
      <c r="N8406" s="190" t="str">
        <f t="shared" si="725"/>
        <v>JANEIRO</v>
      </c>
    </row>
    <row r="8407" spans="4:14" x14ac:dyDescent="0.25">
      <c r="D8407" s="119" t="s">
        <v>192</v>
      </c>
      <c r="H8407" s="141">
        <f t="shared" si="726"/>
        <v>0</v>
      </c>
      <c r="M8407" s="190">
        <f t="shared" si="727"/>
        <v>1</v>
      </c>
      <c r="N8407" s="190" t="str">
        <f t="shared" si="725"/>
        <v>JANEIRO</v>
      </c>
    </row>
    <row r="8408" spans="4:14" x14ac:dyDescent="0.25">
      <c r="D8408" s="119" t="s">
        <v>192</v>
      </c>
      <c r="H8408" s="141">
        <f t="shared" si="726"/>
        <v>0</v>
      </c>
      <c r="M8408" s="190">
        <f t="shared" si="727"/>
        <v>1</v>
      </c>
      <c r="N8408" s="190" t="str">
        <f t="shared" si="725"/>
        <v>JANEIRO</v>
      </c>
    </row>
    <row r="8409" spans="4:14" x14ac:dyDescent="0.25">
      <c r="D8409" s="119" t="s">
        <v>192</v>
      </c>
      <c r="H8409" s="141">
        <f t="shared" si="726"/>
        <v>0</v>
      </c>
      <c r="M8409" s="190">
        <f t="shared" si="727"/>
        <v>1</v>
      </c>
      <c r="N8409" s="190" t="str">
        <f t="shared" si="725"/>
        <v>JANEIRO</v>
      </c>
    </row>
    <row r="8410" spans="4:14" x14ac:dyDescent="0.25">
      <c r="D8410" s="119" t="s">
        <v>192</v>
      </c>
      <c r="H8410" s="141">
        <f t="shared" si="726"/>
        <v>0</v>
      </c>
      <c r="M8410" s="190">
        <f t="shared" si="727"/>
        <v>1</v>
      </c>
      <c r="N8410" s="190" t="str">
        <f t="shared" si="725"/>
        <v>JANEIRO</v>
      </c>
    </row>
    <row r="8411" spans="4:14" x14ac:dyDescent="0.25">
      <c r="D8411" s="119" t="s">
        <v>192</v>
      </c>
      <c r="H8411" s="141">
        <f t="shared" si="726"/>
        <v>0</v>
      </c>
      <c r="M8411" s="190">
        <f t="shared" si="727"/>
        <v>1</v>
      </c>
      <c r="N8411" s="190" t="str">
        <f t="shared" si="725"/>
        <v>JANEIRO</v>
      </c>
    </row>
    <row r="8412" spans="4:14" x14ac:dyDescent="0.25">
      <c r="D8412" s="119" t="s">
        <v>192</v>
      </c>
      <c r="H8412" s="141">
        <f t="shared" si="726"/>
        <v>0</v>
      </c>
      <c r="M8412" s="190">
        <f t="shared" si="727"/>
        <v>1</v>
      </c>
      <c r="N8412" s="190" t="str">
        <f t="shared" si="725"/>
        <v>JANEIRO</v>
      </c>
    </row>
    <row r="8413" spans="4:14" x14ac:dyDescent="0.25">
      <c r="D8413" s="119" t="s">
        <v>192</v>
      </c>
      <c r="H8413" s="141">
        <f t="shared" si="726"/>
        <v>0</v>
      </c>
      <c r="M8413" s="190">
        <f t="shared" si="727"/>
        <v>1</v>
      </c>
      <c r="N8413" s="190" t="str">
        <f t="shared" si="725"/>
        <v>JANEIRO</v>
      </c>
    </row>
    <row r="8414" spans="4:14" x14ac:dyDescent="0.25">
      <c r="D8414" s="119" t="s">
        <v>192</v>
      </c>
      <c r="H8414" s="141">
        <f t="shared" si="726"/>
        <v>0</v>
      </c>
      <c r="M8414" s="190">
        <f t="shared" si="727"/>
        <v>1</v>
      </c>
      <c r="N8414" s="190" t="str">
        <f t="shared" si="725"/>
        <v>JANEIRO</v>
      </c>
    </row>
    <row r="8415" spans="4:14" x14ac:dyDescent="0.25">
      <c r="D8415" s="119" t="s">
        <v>192</v>
      </c>
      <c r="H8415" s="141">
        <f t="shared" si="726"/>
        <v>0</v>
      </c>
      <c r="M8415" s="190">
        <f t="shared" si="727"/>
        <v>1</v>
      </c>
      <c r="N8415" s="190" t="str">
        <f t="shared" si="725"/>
        <v>JANEIRO</v>
      </c>
    </row>
    <row r="8416" spans="4:14" x14ac:dyDescent="0.25">
      <c r="D8416" s="119" t="s">
        <v>192</v>
      </c>
      <c r="H8416" s="141">
        <f t="shared" si="726"/>
        <v>0</v>
      </c>
      <c r="M8416" s="190">
        <f t="shared" si="727"/>
        <v>1</v>
      </c>
      <c r="N8416" s="190" t="str">
        <f t="shared" si="725"/>
        <v>JANEIRO</v>
      </c>
    </row>
    <row r="8417" spans="4:14" x14ac:dyDescent="0.25">
      <c r="D8417" s="119" t="s">
        <v>192</v>
      </c>
      <c r="H8417" s="141">
        <f t="shared" si="726"/>
        <v>0</v>
      </c>
      <c r="M8417" s="190">
        <f t="shared" si="727"/>
        <v>1</v>
      </c>
      <c r="N8417" s="190" t="str">
        <f t="shared" si="725"/>
        <v>JANEIRO</v>
      </c>
    </row>
    <row r="8418" spans="4:14" x14ac:dyDescent="0.25">
      <c r="D8418" s="119" t="s">
        <v>192</v>
      </c>
      <c r="H8418" s="141">
        <f t="shared" si="726"/>
        <v>0</v>
      </c>
      <c r="M8418" s="190">
        <f t="shared" si="727"/>
        <v>1</v>
      </c>
      <c r="N8418" s="190" t="str">
        <f t="shared" si="725"/>
        <v>JANEIRO</v>
      </c>
    </row>
    <row r="8419" spans="4:14" x14ac:dyDescent="0.25">
      <c r="D8419" s="119" t="s">
        <v>192</v>
      </c>
      <c r="H8419" s="141">
        <f t="shared" si="726"/>
        <v>0</v>
      </c>
      <c r="M8419" s="190">
        <f t="shared" si="727"/>
        <v>1</v>
      </c>
      <c r="N8419" s="190" t="str">
        <f t="shared" si="725"/>
        <v>JANEIRO</v>
      </c>
    </row>
    <row r="8420" spans="4:14" x14ac:dyDescent="0.25">
      <c r="D8420" s="119" t="s">
        <v>192</v>
      </c>
      <c r="H8420" s="141">
        <f t="shared" si="726"/>
        <v>0</v>
      </c>
      <c r="M8420" s="190">
        <f t="shared" si="727"/>
        <v>1</v>
      </c>
      <c r="N8420" s="190" t="str">
        <f t="shared" si="725"/>
        <v>JANEIRO</v>
      </c>
    </row>
    <row r="8421" spans="4:14" x14ac:dyDescent="0.25">
      <c r="D8421" s="119" t="s">
        <v>192</v>
      </c>
      <c r="H8421" s="141">
        <f t="shared" si="726"/>
        <v>0</v>
      </c>
      <c r="M8421" s="190">
        <f t="shared" si="727"/>
        <v>1</v>
      </c>
      <c r="N8421" s="190" t="str">
        <f t="shared" si="725"/>
        <v>JANEIRO</v>
      </c>
    </row>
    <row r="8422" spans="4:14" x14ac:dyDescent="0.25">
      <c r="D8422" s="119" t="s">
        <v>192</v>
      </c>
      <c r="H8422" s="141">
        <f t="shared" si="726"/>
        <v>0</v>
      </c>
      <c r="M8422" s="190">
        <f t="shared" si="727"/>
        <v>1</v>
      </c>
      <c r="N8422" s="190" t="str">
        <f t="shared" si="725"/>
        <v>JANEIRO</v>
      </c>
    </row>
    <row r="8423" spans="4:14" x14ac:dyDescent="0.25">
      <c r="D8423" s="119" t="s">
        <v>192</v>
      </c>
      <c r="H8423" s="141">
        <f t="shared" si="726"/>
        <v>0</v>
      </c>
      <c r="M8423" s="190">
        <f t="shared" si="727"/>
        <v>1</v>
      </c>
      <c r="N8423" s="190" t="str">
        <f t="shared" si="725"/>
        <v>JANEIRO</v>
      </c>
    </row>
    <row r="8424" spans="4:14" x14ac:dyDescent="0.25">
      <c r="D8424" s="119" t="s">
        <v>192</v>
      </c>
      <c r="H8424" s="141">
        <f t="shared" si="726"/>
        <v>0</v>
      </c>
      <c r="M8424" s="190">
        <f t="shared" si="727"/>
        <v>1</v>
      </c>
      <c r="N8424" s="190" t="str">
        <f t="shared" si="725"/>
        <v>JANEIRO</v>
      </c>
    </row>
    <row r="8425" spans="4:14" x14ac:dyDescent="0.25">
      <c r="D8425" s="119" t="s">
        <v>192</v>
      </c>
      <c r="H8425" s="141">
        <f t="shared" si="726"/>
        <v>0</v>
      </c>
      <c r="M8425" s="190">
        <f t="shared" si="727"/>
        <v>1</v>
      </c>
      <c r="N8425" s="190" t="str">
        <f t="shared" si="725"/>
        <v>JANEIRO</v>
      </c>
    </row>
    <row r="8426" spans="4:14" x14ac:dyDescent="0.25">
      <c r="D8426" s="119" t="s">
        <v>192</v>
      </c>
      <c r="H8426" s="141">
        <f t="shared" si="726"/>
        <v>0</v>
      </c>
      <c r="M8426" s="190">
        <f t="shared" si="727"/>
        <v>1</v>
      </c>
      <c r="N8426" s="190" t="str">
        <f t="shared" si="725"/>
        <v>JANEIRO</v>
      </c>
    </row>
    <row r="8427" spans="4:14" x14ac:dyDescent="0.25">
      <c r="D8427" s="119" t="s">
        <v>192</v>
      </c>
      <c r="H8427" s="141">
        <f t="shared" si="726"/>
        <v>0</v>
      </c>
      <c r="M8427" s="190">
        <f t="shared" si="727"/>
        <v>1</v>
      </c>
      <c r="N8427" s="190" t="str">
        <f t="shared" si="725"/>
        <v>JANEIRO</v>
      </c>
    </row>
    <row r="8428" spans="4:14" x14ac:dyDescent="0.25">
      <c r="D8428" s="119" t="s">
        <v>192</v>
      </c>
      <c r="H8428" s="141">
        <f t="shared" si="726"/>
        <v>0</v>
      </c>
      <c r="M8428" s="190">
        <f t="shared" si="727"/>
        <v>1</v>
      </c>
      <c r="N8428" s="190" t="str">
        <f t="shared" si="725"/>
        <v>JANEIRO</v>
      </c>
    </row>
    <row r="8429" spans="4:14" x14ac:dyDescent="0.25">
      <c r="D8429" s="119" t="s">
        <v>192</v>
      </c>
      <c r="H8429" s="141">
        <f t="shared" si="726"/>
        <v>0</v>
      </c>
      <c r="M8429" s="190">
        <f t="shared" si="727"/>
        <v>1</v>
      </c>
      <c r="N8429" s="190" t="str">
        <f t="shared" si="725"/>
        <v>JANEIRO</v>
      </c>
    </row>
    <row r="8430" spans="4:14" x14ac:dyDescent="0.25">
      <c r="D8430" s="119" t="s">
        <v>192</v>
      </c>
      <c r="H8430" s="141">
        <f t="shared" si="726"/>
        <v>0</v>
      </c>
      <c r="M8430" s="190">
        <f t="shared" si="727"/>
        <v>1</v>
      </c>
      <c r="N8430" s="190" t="str">
        <f t="shared" si="725"/>
        <v>JANEIRO</v>
      </c>
    </row>
    <row r="8431" spans="4:14" x14ac:dyDescent="0.25">
      <c r="D8431" s="119" t="s">
        <v>192</v>
      </c>
      <c r="H8431" s="141">
        <f t="shared" si="726"/>
        <v>0</v>
      </c>
      <c r="M8431" s="190">
        <f t="shared" si="727"/>
        <v>1</v>
      </c>
      <c r="N8431" s="190" t="str">
        <f t="shared" si="725"/>
        <v>JANEIRO</v>
      </c>
    </row>
    <row r="8432" spans="4:14" x14ac:dyDescent="0.25">
      <c r="D8432" s="119" t="s">
        <v>192</v>
      </c>
      <c r="H8432" s="141">
        <f t="shared" si="726"/>
        <v>0</v>
      </c>
      <c r="M8432" s="190">
        <f t="shared" si="727"/>
        <v>1</v>
      </c>
      <c r="N8432" s="190" t="str">
        <f t="shared" si="725"/>
        <v>JANEIRO</v>
      </c>
    </row>
    <row r="8433" spans="4:14" x14ac:dyDescent="0.25">
      <c r="D8433" s="119" t="s">
        <v>192</v>
      </c>
      <c r="H8433" s="141">
        <f t="shared" si="726"/>
        <v>0</v>
      </c>
      <c r="M8433" s="190">
        <f t="shared" si="727"/>
        <v>1</v>
      </c>
      <c r="N8433" s="190" t="str">
        <f t="shared" si="725"/>
        <v>JANEIRO</v>
      </c>
    </row>
    <row r="8434" spans="4:14" x14ac:dyDescent="0.25">
      <c r="D8434" s="119" t="s">
        <v>192</v>
      </c>
      <c r="H8434" s="141">
        <f t="shared" si="726"/>
        <v>0</v>
      </c>
      <c r="M8434" s="190">
        <f t="shared" si="727"/>
        <v>1</v>
      </c>
      <c r="N8434" s="190" t="str">
        <f t="shared" si="725"/>
        <v>JANEIRO</v>
      </c>
    </row>
    <row r="8435" spans="4:14" x14ac:dyDescent="0.25">
      <c r="D8435" s="119" t="s">
        <v>192</v>
      </c>
      <c r="H8435" s="141">
        <f t="shared" si="726"/>
        <v>0</v>
      </c>
      <c r="M8435" s="190">
        <f t="shared" si="727"/>
        <v>1</v>
      </c>
      <c r="N8435" s="190" t="str">
        <f t="shared" si="725"/>
        <v>JANEIRO</v>
      </c>
    </row>
    <row r="8436" spans="4:14" x14ac:dyDescent="0.25">
      <c r="D8436" s="119" t="s">
        <v>192</v>
      </c>
      <c r="H8436" s="141">
        <f t="shared" si="726"/>
        <v>0</v>
      </c>
      <c r="M8436" s="190">
        <f t="shared" si="727"/>
        <v>1</v>
      </c>
      <c r="N8436" s="190" t="str">
        <f t="shared" si="725"/>
        <v>JANEIRO</v>
      </c>
    </row>
    <row r="8437" spans="4:14" x14ac:dyDescent="0.25">
      <c r="D8437" s="119" t="s">
        <v>192</v>
      </c>
      <c r="H8437" s="141">
        <f t="shared" si="726"/>
        <v>0</v>
      </c>
      <c r="M8437" s="190">
        <f t="shared" si="727"/>
        <v>1</v>
      </c>
      <c r="N8437" s="190" t="str">
        <f t="shared" si="725"/>
        <v>JANEIRO</v>
      </c>
    </row>
    <row r="8438" spans="4:14" x14ac:dyDescent="0.25">
      <c r="D8438" s="119" t="s">
        <v>192</v>
      </c>
      <c r="H8438" s="141">
        <f t="shared" si="726"/>
        <v>0</v>
      </c>
      <c r="M8438" s="190">
        <f t="shared" si="727"/>
        <v>1</v>
      </c>
      <c r="N8438" s="190" t="str">
        <f t="shared" si="725"/>
        <v>JANEIRO</v>
      </c>
    </row>
    <row r="8439" spans="4:14" x14ac:dyDescent="0.25">
      <c r="D8439" s="119" t="s">
        <v>192</v>
      </c>
      <c r="H8439" s="141">
        <f t="shared" si="726"/>
        <v>0</v>
      </c>
      <c r="M8439" s="190">
        <f t="shared" si="727"/>
        <v>1</v>
      </c>
      <c r="N8439" s="190" t="str">
        <f t="shared" si="725"/>
        <v>JANEIRO</v>
      </c>
    </row>
    <row r="8440" spans="4:14" x14ac:dyDescent="0.25">
      <c r="D8440" s="119" t="s">
        <v>192</v>
      </c>
      <c r="H8440" s="141">
        <f t="shared" si="726"/>
        <v>0</v>
      </c>
      <c r="M8440" s="190">
        <f t="shared" si="727"/>
        <v>1</v>
      </c>
      <c r="N8440" s="190" t="str">
        <f t="shared" si="725"/>
        <v>JANEIRO</v>
      </c>
    </row>
    <row r="8441" spans="4:14" x14ac:dyDescent="0.25">
      <c r="D8441" s="119" t="s">
        <v>192</v>
      </c>
      <c r="H8441" s="141">
        <f t="shared" si="726"/>
        <v>0</v>
      </c>
      <c r="M8441" s="190">
        <f t="shared" si="727"/>
        <v>1</v>
      </c>
      <c r="N8441" s="190" t="str">
        <f t="shared" si="725"/>
        <v>JANEIRO</v>
      </c>
    </row>
    <row r="8442" spans="4:14" x14ac:dyDescent="0.25">
      <c r="D8442" s="119" t="s">
        <v>192</v>
      </c>
      <c r="H8442" s="141">
        <f t="shared" si="726"/>
        <v>0</v>
      </c>
      <c r="M8442" s="190">
        <f t="shared" si="727"/>
        <v>1</v>
      </c>
      <c r="N8442" s="190" t="str">
        <f t="shared" si="725"/>
        <v>JANEIRO</v>
      </c>
    </row>
    <row r="8443" spans="4:14" x14ac:dyDescent="0.25">
      <c r="D8443" s="119" t="s">
        <v>192</v>
      </c>
      <c r="H8443" s="141">
        <f t="shared" si="726"/>
        <v>0</v>
      </c>
      <c r="M8443" s="190">
        <f t="shared" si="727"/>
        <v>1</v>
      </c>
      <c r="N8443" s="190" t="str">
        <f t="shared" si="725"/>
        <v>JANEIRO</v>
      </c>
    </row>
    <row r="8444" spans="4:14" x14ac:dyDescent="0.25">
      <c r="D8444" s="119" t="s">
        <v>192</v>
      </c>
      <c r="H8444" s="141">
        <f t="shared" si="726"/>
        <v>0</v>
      </c>
      <c r="M8444" s="190">
        <f t="shared" si="727"/>
        <v>1</v>
      </c>
      <c r="N8444" s="190" t="str">
        <f t="shared" si="725"/>
        <v>JANEIRO</v>
      </c>
    </row>
    <row r="8445" spans="4:14" x14ac:dyDescent="0.25">
      <c r="D8445" s="119" t="s">
        <v>192</v>
      </c>
      <c r="H8445" s="141">
        <f t="shared" si="726"/>
        <v>0</v>
      </c>
      <c r="M8445" s="190">
        <f t="shared" si="727"/>
        <v>1</v>
      </c>
      <c r="N8445" s="190" t="str">
        <f t="shared" si="725"/>
        <v>JANEIRO</v>
      </c>
    </row>
    <row r="8446" spans="4:14" x14ac:dyDescent="0.25">
      <c r="D8446" s="119" t="s">
        <v>192</v>
      </c>
      <c r="H8446" s="141">
        <f t="shared" si="726"/>
        <v>0</v>
      </c>
      <c r="M8446" s="190">
        <f t="shared" si="727"/>
        <v>1</v>
      </c>
      <c r="N8446" s="190" t="str">
        <f t="shared" si="725"/>
        <v>JANEIRO</v>
      </c>
    </row>
    <row r="8447" spans="4:14" x14ac:dyDescent="0.25">
      <c r="D8447" s="119" t="s">
        <v>192</v>
      </c>
      <c r="H8447" s="141">
        <f t="shared" si="726"/>
        <v>0</v>
      </c>
      <c r="M8447" s="190">
        <f t="shared" si="727"/>
        <v>1</v>
      </c>
      <c r="N8447" s="190" t="str">
        <f t="shared" si="725"/>
        <v>JANEIRO</v>
      </c>
    </row>
    <row r="8448" spans="4:14" x14ac:dyDescent="0.25">
      <c r="D8448" s="119" t="s">
        <v>192</v>
      </c>
      <c r="H8448" s="141">
        <f t="shared" si="726"/>
        <v>0</v>
      </c>
      <c r="M8448" s="190">
        <f t="shared" si="727"/>
        <v>1</v>
      </c>
      <c r="N8448" s="190" t="str">
        <f t="shared" si="725"/>
        <v>JANEIRO</v>
      </c>
    </row>
    <row r="8449" spans="4:14" x14ac:dyDescent="0.25">
      <c r="D8449" s="119" t="s">
        <v>192</v>
      </c>
      <c r="H8449" s="141">
        <f t="shared" si="726"/>
        <v>0</v>
      </c>
      <c r="M8449" s="190">
        <f t="shared" si="727"/>
        <v>1</v>
      </c>
      <c r="N8449" s="190" t="str">
        <f t="shared" si="725"/>
        <v>JANEIRO</v>
      </c>
    </row>
    <row r="8450" spans="4:14" x14ac:dyDescent="0.25">
      <c r="D8450" s="119" t="s">
        <v>192</v>
      </c>
      <c r="H8450" s="141">
        <f t="shared" si="726"/>
        <v>0</v>
      </c>
      <c r="M8450" s="190">
        <f t="shared" si="727"/>
        <v>1</v>
      </c>
      <c r="N8450" s="190" t="str">
        <f t="shared" si="725"/>
        <v>JANEIRO</v>
      </c>
    </row>
    <row r="8451" spans="4:14" x14ac:dyDescent="0.25">
      <c r="D8451" s="119" t="s">
        <v>192</v>
      </c>
      <c r="H8451" s="141">
        <f t="shared" si="726"/>
        <v>0</v>
      </c>
      <c r="M8451" s="190">
        <f t="shared" si="727"/>
        <v>1</v>
      </c>
      <c r="N8451" s="190" t="str">
        <f t="shared" si="725"/>
        <v>JANEIRO</v>
      </c>
    </row>
    <row r="8452" spans="4:14" x14ac:dyDescent="0.25">
      <c r="D8452" s="119" t="s">
        <v>192</v>
      </c>
      <c r="H8452" s="141">
        <f t="shared" si="726"/>
        <v>0</v>
      </c>
      <c r="M8452" s="190">
        <f t="shared" si="727"/>
        <v>1</v>
      </c>
      <c r="N8452" s="190" t="str">
        <f t="shared" si="725"/>
        <v>JANEIRO</v>
      </c>
    </row>
    <row r="8453" spans="4:14" x14ac:dyDescent="0.25">
      <c r="D8453" s="119" t="s">
        <v>192</v>
      </c>
      <c r="H8453" s="141">
        <f t="shared" si="726"/>
        <v>0</v>
      </c>
      <c r="M8453" s="190">
        <f t="shared" si="727"/>
        <v>1</v>
      </c>
      <c r="N8453" s="190" t="str">
        <f t="shared" ref="N8453:N8516" si="728">IF(M8453=1,"JANEIRO",IF(M8453=2,"FEVEREIRO",IF(M8453=3,"MARÇO",IF(M8453=4,"ABRIL",IF(M8453=5,"MAIO",IF(M8453=6,"JUNHO",IF(M8453=7,"JULHO",IF(M8453=8,"AGOSTO",IF(M8453=9,"SETEMBRO",IF(M8453=10,"OUTUBRO",IF(M8453=11,"NOVEMBRO",IF(M8453=12,"DEZEMBRO",""))))))))))))</f>
        <v>JANEIRO</v>
      </c>
    </row>
    <row r="8454" spans="4:14" x14ac:dyDescent="0.25">
      <c r="D8454" s="119" t="s">
        <v>192</v>
      </c>
      <c r="H8454" s="141">
        <f t="shared" ref="H8454:H8517" si="729">IF(OR(I8454="",I8454=0),G8454,I8454)</f>
        <v>0</v>
      </c>
      <c r="M8454" s="190">
        <f t="shared" ref="M8454:M8517" si="730">IFERROR(MONTH(O8454),"")</f>
        <v>1</v>
      </c>
      <c r="N8454" s="190" t="str">
        <f t="shared" si="728"/>
        <v>JANEIRO</v>
      </c>
    </row>
    <row r="8455" spans="4:14" x14ac:dyDescent="0.25">
      <c r="D8455" s="119" t="s">
        <v>192</v>
      </c>
      <c r="H8455" s="141">
        <f t="shared" si="729"/>
        <v>0</v>
      </c>
      <c r="M8455" s="190">
        <f t="shared" si="730"/>
        <v>1</v>
      </c>
      <c r="N8455" s="190" t="str">
        <f t="shared" si="728"/>
        <v>JANEIRO</v>
      </c>
    </row>
    <row r="8456" spans="4:14" x14ac:dyDescent="0.25">
      <c r="D8456" s="119" t="s">
        <v>192</v>
      </c>
      <c r="H8456" s="141">
        <f t="shared" si="729"/>
        <v>0</v>
      </c>
      <c r="M8456" s="190">
        <f t="shared" si="730"/>
        <v>1</v>
      </c>
      <c r="N8456" s="190" t="str">
        <f t="shared" si="728"/>
        <v>JANEIRO</v>
      </c>
    </row>
    <row r="8457" spans="4:14" x14ac:dyDescent="0.25">
      <c r="D8457" s="119" t="s">
        <v>192</v>
      </c>
      <c r="H8457" s="141">
        <f t="shared" si="729"/>
        <v>0</v>
      </c>
      <c r="M8457" s="190">
        <f t="shared" si="730"/>
        <v>1</v>
      </c>
      <c r="N8457" s="190" t="str">
        <f t="shared" si="728"/>
        <v>JANEIRO</v>
      </c>
    </row>
    <row r="8458" spans="4:14" x14ac:dyDescent="0.25">
      <c r="D8458" s="119" t="s">
        <v>192</v>
      </c>
      <c r="H8458" s="141">
        <f t="shared" si="729"/>
        <v>0</v>
      </c>
      <c r="M8458" s="190">
        <f t="shared" si="730"/>
        <v>1</v>
      </c>
      <c r="N8458" s="190" t="str">
        <f t="shared" si="728"/>
        <v>JANEIRO</v>
      </c>
    </row>
    <row r="8459" spans="4:14" x14ac:dyDescent="0.25">
      <c r="D8459" s="119" t="s">
        <v>192</v>
      </c>
      <c r="H8459" s="141">
        <f t="shared" si="729"/>
        <v>0</v>
      </c>
      <c r="M8459" s="190">
        <f t="shared" si="730"/>
        <v>1</v>
      </c>
      <c r="N8459" s="190" t="str">
        <f t="shared" si="728"/>
        <v>JANEIRO</v>
      </c>
    </row>
    <row r="8460" spans="4:14" x14ac:dyDescent="0.25">
      <c r="D8460" s="119" t="s">
        <v>192</v>
      </c>
      <c r="H8460" s="141">
        <f t="shared" si="729"/>
        <v>0</v>
      </c>
      <c r="M8460" s="190">
        <f t="shared" si="730"/>
        <v>1</v>
      </c>
      <c r="N8460" s="190" t="str">
        <f t="shared" si="728"/>
        <v>JANEIRO</v>
      </c>
    </row>
    <row r="8461" spans="4:14" x14ac:dyDescent="0.25">
      <c r="D8461" s="119" t="s">
        <v>192</v>
      </c>
      <c r="H8461" s="141">
        <f t="shared" si="729"/>
        <v>0</v>
      </c>
      <c r="M8461" s="190">
        <f t="shared" si="730"/>
        <v>1</v>
      </c>
      <c r="N8461" s="190" t="str">
        <f t="shared" si="728"/>
        <v>JANEIRO</v>
      </c>
    </row>
    <row r="8462" spans="4:14" x14ac:dyDescent="0.25">
      <c r="D8462" s="119" t="s">
        <v>192</v>
      </c>
      <c r="H8462" s="141">
        <f t="shared" si="729"/>
        <v>0</v>
      </c>
      <c r="M8462" s="190">
        <f t="shared" si="730"/>
        <v>1</v>
      </c>
      <c r="N8462" s="190" t="str">
        <f t="shared" si="728"/>
        <v>JANEIRO</v>
      </c>
    </row>
    <row r="8463" spans="4:14" x14ac:dyDescent="0.25">
      <c r="D8463" s="119" t="s">
        <v>192</v>
      </c>
      <c r="H8463" s="141">
        <f t="shared" si="729"/>
        <v>0</v>
      </c>
      <c r="M8463" s="190">
        <f t="shared" si="730"/>
        <v>1</v>
      </c>
      <c r="N8463" s="190" t="str">
        <f t="shared" si="728"/>
        <v>JANEIRO</v>
      </c>
    </row>
    <row r="8464" spans="4:14" x14ac:dyDescent="0.25">
      <c r="D8464" s="119" t="s">
        <v>192</v>
      </c>
      <c r="H8464" s="141">
        <f t="shared" si="729"/>
        <v>0</v>
      </c>
      <c r="M8464" s="190">
        <f t="shared" si="730"/>
        <v>1</v>
      </c>
      <c r="N8464" s="190" t="str">
        <f t="shared" si="728"/>
        <v>JANEIRO</v>
      </c>
    </row>
    <row r="8465" spans="4:14" x14ac:dyDescent="0.25">
      <c r="D8465" s="119" t="s">
        <v>192</v>
      </c>
      <c r="H8465" s="141">
        <f t="shared" si="729"/>
        <v>0</v>
      </c>
      <c r="M8465" s="190">
        <f t="shared" si="730"/>
        <v>1</v>
      </c>
      <c r="N8465" s="190" t="str">
        <f t="shared" si="728"/>
        <v>JANEIRO</v>
      </c>
    </row>
    <row r="8466" spans="4:14" x14ac:dyDescent="0.25">
      <c r="D8466" s="119" t="s">
        <v>192</v>
      </c>
      <c r="H8466" s="141">
        <f t="shared" si="729"/>
        <v>0</v>
      </c>
      <c r="M8466" s="190">
        <f t="shared" si="730"/>
        <v>1</v>
      </c>
      <c r="N8466" s="190" t="str">
        <f t="shared" si="728"/>
        <v>JANEIRO</v>
      </c>
    </row>
    <row r="8467" spans="4:14" x14ac:dyDescent="0.25">
      <c r="D8467" s="119" t="s">
        <v>192</v>
      </c>
      <c r="H8467" s="141">
        <f t="shared" si="729"/>
        <v>0</v>
      </c>
      <c r="M8467" s="190">
        <f t="shared" si="730"/>
        <v>1</v>
      </c>
      <c r="N8467" s="190" t="str">
        <f t="shared" si="728"/>
        <v>JANEIRO</v>
      </c>
    </row>
    <row r="8468" spans="4:14" x14ac:dyDescent="0.25">
      <c r="D8468" s="119" t="s">
        <v>192</v>
      </c>
      <c r="H8468" s="141">
        <f t="shared" si="729"/>
        <v>0</v>
      </c>
      <c r="M8468" s="190">
        <f t="shared" si="730"/>
        <v>1</v>
      </c>
      <c r="N8468" s="190" t="str">
        <f t="shared" si="728"/>
        <v>JANEIRO</v>
      </c>
    </row>
    <row r="8469" spans="4:14" x14ac:dyDescent="0.25">
      <c r="D8469" s="119" t="s">
        <v>192</v>
      </c>
      <c r="H8469" s="141">
        <f t="shared" si="729"/>
        <v>0</v>
      </c>
      <c r="M8469" s="190">
        <f t="shared" si="730"/>
        <v>1</v>
      </c>
      <c r="N8469" s="190" t="str">
        <f t="shared" si="728"/>
        <v>JANEIRO</v>
      </c>
    </row>
    <row r="8470" spans="4:14" x14ac:dyDescent="0.25">
      <c r="D8470" s="119" t="s">
        <v>192</v>
      </c>
      <c r="H8470" s="141">
        <f t="shared" si="729"/>
        <v>0</v>
      </c>
      <c r="M8470" s="190">
        <f t="shared" si="730"/>
        <v>1</v>
      </c>
      <c r="N8470" s="190" t="str">
        <f t="shared" si="728"/>
        <v>JANEIRO</v>
      </c>
    </row>
    <row r="8471" spans="4:14" x14ac:dyDescent="0.25">
      <c r="D8471" s="119" t="s">
        <v>192</v>
      </c>
      <c r="H8471" s="141">
        <f t="shared" si="729"/>
        <v>0</v>
      </c>
      <c r="M8471" s="190">
        <f t="shared" si="730"/>
        <v>1</v>
      </c>
      <c r="N8471" s="190" t="str">
        <f t="shared" si="728"/>
        <v>JANEIRO</v>
      </c>
    </row>
    <row r="8472" spans="4:14" x14ac:dyDescent="0.25">
      <c r="D8472" s="119" t="s">
        <v>192</v>
      </c>
      <c r="H8472" s="141">
        <f t="shared" si="729"/>
        <v>0</v>
      </c>
      <c r="M8472" s="190">
        <f t="shared" si="730"/>
        <v>1</v>
      </c>
      <c r="N8472" s="190" t="str">
        <f t="shared" si="728"/>
        <v>JANEIRO</v>
      </c>
    </row>
    <row r="8473" spans="4:14" x14ac:dyDescent="0.25">
      <c r="D8473" s="119" t="s">
        <v>192</v>
      </c>
      <c r="H8473" s="141">
        <f t="shared" si="729"/>
        <v>0</v>
      </c>
      <c r="M8473" s="190">
        <f t="shared" si="730"/>
        <v>1</v>
      </c>
      <c r="N8473" s="190" t="str">
        <f t="shared" si="728"/>
        <v>JANEIRO</v>
      </c>
    </row>
    <row r="8474" spans="4:14" x14ac:dyDescent="0.25">
      <c r="D8474" s="119" t="s">
        <v>192</v>
      </c>
      <c r="H8474" s="141">
        <f t="shared" si="729"/>
        <v>0</v>
      </c>
      <c r="M8474" s="190">
        <f t="shared" si="730"/>
        <v>1</v>
      </c>
      <c r="N8474" s="190" t="str">
        <f t="shared" si="728"/>
        <v>JANEIRO</v>
      </c>
    </row>
    <row r="8475" spans="4:14" x14ac:dyDescent="0.25">
      <c r="D8475" s="119" t="s">
        <v>192</v>
      </c>
      <c r="H8475" s="141">
        <f t="shared" si="729"/>
        <v>0</v>
      </c>
      <c r="M8475" s="190">
        <f t="shared" si="730"/>
        <v>1</v>
      </c>
      <c r="N8475" s="190" t="str">
        <f t="shared" si="728"/>
        <v>JANEIRO</v>
      </c>
    </row>
    <row r="8476" spans="4:14" x14ac:dyDescent="0.25">
      <c r="D8476" s="119" t="s">
        <v>192</v>
      </c>
      <c r="H8476" s="141">
        <f t="shared" si="729"/>
        <v>0</v>
      </c>
      <c r="M8476" s="190">
        <f t="shared" si="730"/>
        <v>1</v>
      </c>
      <c r="N8476" s="190" t="str">
        <f t="shared" si="728"/>
        <v>JANEIRO</v>
      </c>
    </row>
    <row r="8477" spans="4:14" x14ac:dyDescent="0.25">
      <c r="D8477" s="119" t="s">
        <v>192</v>
      </c>
      <c r="H8477" s="141">
        <f t="shared" si="729"/>
        <v>0</v>
      </c>
      <c r="M8477" s="190">
        <f t="shared" si="730"/>
        <v>1</v>
      </c>
      <c r="N8477" s="190" t="str">
        <f t="shared" si="728"/>
        <v>JANEIRO</v>
      </c>
    </row>
    <row r="8478" spans="4:14" x14ac:dyDescent="0.25">
      <c r="D8478" s="119" t="s">
        <v>192</v>
      </c>
      <c r="H8478" s="141">
        <f t="shared" si="729"/>
        <v>0</v>
      </c>
      <c r="M8478" s="190">
        <f t="shared" si="730"/>
        <v>1</v>
      </c>
      <c r="N8478" s="190" t="str">
        <f t="shared" si="728"/>
        <v>JANEIRO</v>
      </c>
    </row>
    <row r="8479" spans="4:14" x14ac:dyDescent="0.25">
      <c r="D8479" s="119" t="s">
        <v>192</v>
      </c>
      <c r="H8479" s="141">
        <f t="shared" si="729"/>
        <v>0</v>
      </c>
      <c r="M8479" s="190">
        <f t="shared" si="730"/>
        <v>1</v>
      </c>
      <c r="N8479" s="190" t="str">
        <f t="shared" si="728"/>
        <v>JANEIRO</v>
      </c>
    </row>
    <row r="8480" spans="4:14" x14ac:dyDescent="0.25">
      <c r="D8480" s="119" t="s">
        <v>192</v>
      </c>
      <c r="H8480" s="141">
        <f t="shared" si="729"/>
        <v>0</v>
      </c>
      <c r="M8480" s="190">
        <f t="shared" si="730"/>
        <v>1</v>
      </c>
      <c r="N8480" s="190" t="str">
        <f t="shared" si="728"/>
        <v>JANEIRO</v>
      </c>
    </row>
    <row r="8481" spans="4:14" x14ac:dyDescent="0.25">
      <c r="D8481" s="119" t="s">
        <v>192</v>
      </c>
      <c r="H8481" s="141">
        <f t="shared" si="729"/>
        <v>0</v>
      </c>
      <c r="M8481" s="190">
        <f t="shared" si="730"/>
        <v>1</v>
      </c>
      <c r="N8481" s="190" t="str">
        <f t="shared" si="728"/>
        <v>JANEIRO</v>
      </c>
    </row>
    <row r="8482" spans="4:14" x14ac:dyDescent="0.25">
      <c r="D8482" s="119" t="s">
        <v>192</v>
      </c>
      <c r="H8482" s="141">
        <f t="shared" si="729"/>
        <v>0</v>
      </c>
      <c r="M8482" s="190">
        <f t="shared" si="730"/>
        <v>1</v>
      </c>
      <c r="N8482" s="190" t="str">
        <f t="shared" si="728"/>
        <v>JANEIRO</v>
      </c>
    </row>
    <row r="8483" spans="4:14" x14ac:dyDescent="0.25">
      <c r="D8483" s="119" t="s">
        <v>192</v>
      </c>
      <c r="H8483" s="141">
        <f t="shared" si="729"/>
        <v>0</v>
      </c>
      <c r="M8483" s="190">
        <f t="shared" si="730"/>
        <v>1</v>
      </c>
      <c r="N8483" s="190" t="str">
        <f t="shared" si="728"/>
        <v>JANEIRO</v>
      </c>
    </row>
    <row r="8484" spans="4:14" x14ac:dyDescent="0.25">
      <c r="D8484" s="119" t="s">
        <v>192</v>
      </c>
      <c r="H8484" s="141">
        <f t="shared" si="729"/>
        <v>0</v>
      </c>
      <c r="M8484" s="190">
        <f t="shared" si="730"/>
        <v>1</v>
      </c>
      <c r="N8484" s="190" t="str">
        <f t="shared" si="728"/>
        <v>JANEIRO</v>
      </c>
    </row>
    <row r="8485" spans="4:14" x14ac:dyDescent="0.25">
      <c r="D8485" s="119" t="s">
        <v>192</v>
      </c>
      <c r="H8485" s="141">
        <f t="shared" si="729"/>
        <v>0</v>
      </c>
      <c r="M8485" s="190">
        <f t="shared" si="730"/>
        <v>1</v>
      </c>
      <c r="N8485" s="190" t="str">
        <f t="shared" si="728"/>
        <v>JANEIRO</v>
      </c>
    </row>
    <row r="8486" spans="4:14" x14ac:dyDescent="0.25">
      <c r="D8486" s="119" t="s">
        <v>192</v>
      </c>
      <c r="H8486" s="141">
        <f t="shared" si="729"/>
        <v>0</v>
      </c>
      <c r="M8486" s="190">
        <f t="shared" si="730"/>
        <v>1</v>
      </c>
      <c r="N8486" s="190" t="str">
        <f t="shared" si="728"/>
        <v>JANEIRO</v>
      </c>
    </row>
    <row r="8487" spans="4:14" x14ac:dyDescent="0.25">
      <c r="D8487" s="119" t="s">
        <v>192</v>
      </c>
      <c r="H8487" s="141">
        <f t="shared" si="729"/>
        <v>0</v>
      </c>
      <c r="M8487" s="190">
        <f t="shared" si="730"/>
        <v>1</v>
      </c>
      <c r="N8487" s="190" t="str">
        <f t="shared" si="728"/>
        <v>JANEIRO</v>
      </c>
    </row>
    <row r="8488" spans="4:14" x14ac:dyDescent="0.25">
      <c r="D8488" s="119" t="s">
        <v>192</v>
      </c>
      <c r="H8488" s="141">
        <f t="shared" si="729"/>
        <v>0</v>
      </c>
      <c r="M8488" s="190">
        <f t="shared" si="730"/>
        <v>1</v>
      </c>
      <c r="N8488" s="190" t="str">
        <f t="shared" si="728"/>
        <v>JANEIRO</v>
      </c>
    </row>
    <row r="8489" spans="4:14" x14ac:dyDescent="0.25">
      <c r="D8489" s="119" t="s">
        <v>192</v>
      </c>
      <c r="H8489" s="141">
        <f t="shared" si="729"/>
        <v>0</v>
      </c>
      <c r="M8489" s="190">
        <f t="shared" si="730"/>
        <v>1</v>
      </c>
      <c r="N8489" s="190" t="str">
        <f t="shared" si="728"/>
        <v>JANEIRO</v>
      </c>
    </row>
    <row r="8490" spans="4:14" x14ac:dyDescent="0.25">
      <c r="D8490" s="119" t="s">
        <v>192</v>
      </c>
      <c r="H8490" s="141">
        <f t="shared" si="729"/>
        <v>0</v>
      </c>
      <c r="M8490" s="190">
        <f t="shared" si="730"/>
        <v>1</v>
      </c>
      <c r="N8490" s="190" t="str">
        <f t="shared" si="728"/>
        <v>JANEIRO</v>
      </c>
    </row>
    <row r="8491" spans="4:14" x14ac:dyDescent="0.25">
      <c r="D8491" s="119" t="s">
        <v>192</v>
      </c>
      <c r="H8491" s="141">
        <f t="shared" si="729"/>
        <v>0</v>
      </c>
      <c r="M8491" s="190">
        <f t="shared" si="730"/>
        <v>1</v>
      </c>
      <c r="N8491" s="190" t="str">
        <f t="shared" si="728"/>
        <v>JANEIRO</v>
      </c>
    </row>
    <row r="8492" spans="4:14" x14ac:dyDescent="0.25">
      <c r="D8492" s="119" t="s">
        <v>192</v>
      </c>
      <c r="H8492" s="141">
        <f t="shared" si="729"/>
        <v>0</v>
      </c>
      <c r="M8492" s="190">
        <f t="shared" si="730"/>
        <v>1</v>
      </c>
      <c r="N8492" s="190" t="str">
        <f t="shared" si="728"/>
        <v>JANEIRO</v>
      </c>
    </row>
    <row r="8493" spans="4:14" x14ac:dyDescent="0.25">
      <c r="D8493" s="119" t="s">
        <v>192</v>
      </c>
      <c r="H8493" s="141">
        <f t="shared" si="729"/>
        <v>0</v>
      </c>
      <c r="M8493" s="190">
        <f t="shared" si="730"/>
        <v>1</v>
      </c>
      <c r="N8493" s="190" t="str">
        <f t="shared" si="728"/>
        <v>JANEIRO</v>
      </c>
    </row>
    <row r="8494" spans="4:14" x14ac:dyDescent="0.25">
      <c r="D8494" s="119" t="s">
        <v>192</v>
      </c>
      <c r="H8494" s="141">
        <f t="shared" si="729"/>
        <v>0</v>
      </c>
      <c r="M8494" s="190">
        <f t="shared" si="730"/>
        <v>1</v>
      </c>
      <c r="N8494" s="190" t="str">
        <f t="shared" si="728"/>
        <v>JANEIRO</v>
      </c>
    </row>
    <row r="8495" spans="4:14" x14ac:dyDescent="0.25">
      <c r="D8495" s="119" t="s">
        <v>192</v>
      </c>
      <c r="H8495" s="141">
        <f t="shared" si="729"/>
        <v>0</v>
      </c>
      <c r="M8495" s="190">
        <f t="shared" si="730"/>
        <v>1</v>
      </c>
      <c r="N8495" s="190" t="str">
        <f t="shared" si="728"/>
        <v>JANEIRO</v>
      </c>
    </row>
    <row r="8496" spans="4:14" x14ac:dyDescent="0.25">
      <c r="D8496" s="119" t="s">
        <v>192</v>
      </c>
      <c r="H8496" s="141">
        <f t="shared" si="729"/>
        <v>0</v>
      </c>
      <c r="M8496" s="190">
        <f t="shared" si="730"/>
        <v>1</v>
      </c>
      <c r="N8496" s="190" t="str">
        <f t="shared" si="728"/>
        <v>JANEIRO</v>
      </c>
    </row>
    <row r="8497" spans="4:14" x14ac:dyDescent="0.25">
      <c r="D8497" s="119" t="s">
        <v>192</v>
      </c>
      <c r="H8497" s="141">
        <f t="shared" si="729"/>
        <v>0</v>
      </c>
      <c r="M8497" s="190">
        <f t="shared" si="730"/>
        <v>1</v>
      </c>
      <c r="N8497" s="190" t="str">
        <f t="shared" si="728"/>
        <v>JANEIRO</v>
      </c>
    </row>
    <row r="8498" spans="4:14" x14ac:dyDescent="0.25">
      <c r="D8498" s="119" t="s">
        <v>192</v>
      </c>
      <c r="H8498" s="141">
        <f t="shared" si="729"/>
        <v>0</v>
      </c>
      <c r="M8498" s="190">
        <f t="shared" si="730"/>
        <v>1</v>
      </c>
      <c r="N8498" s="190" t="str">
        <f t="shared" si="728"/>
        <v>JANEIRO</v>
      </c>
    </row>
    <row r="8499" spans="4:14" x14ac:dyDescent="0.25">
      <c r="D8499" s="119" t="s">
        <v>192</v>
      </c>
      <c r="H8499" s="141">
        <f t="shared" si="729"/>
        <v>0</v>
      </c>
      <c r="M8499" s="190">
        <f t="shared" si="730"/>
        <v>1</v>
      </c>
      <c r="N8499" s="190" t="str">
        <f t="shared" si="728"/>
        <v>JANEIRO</v>
      </c>
    </row>
    <row r="8500" spans="4:14" x14ac:dyDescent="0.25">
      <c r="D8500" s="119" t="s">
        <v>192</v>
      </c>
      <c r="H8500" s="141">
        <f t="shared" si="729"/>
        <v>0</v>
      </c>
      <c r="M8500" s="190">
        <f t="shared" si="730"/>
        <v>1</v>
      </c>
      <c r="N8500" s="190" t="str">
        <f t="shared" si="728"/>
        <v>JANEIRO</v>
      </c>
    </row>
    <row r="8501" spans="4:14" x14ac:dyDescent="0.25">
      <c r="D8501" s="119" t="s">
        <v>192</v>
      </c>
      <c r="H8501" s="141">
        <f t="shared" si="729"/>
        <v>0</v>
      </c>
      <c r="M8501" s="190">
        <f t="shared" si="730"/>
        <v>1</v>
      </c>
      <c r="N8501" s="190" t="str">
        <f t="shared" si="728"/>
        <v>JANEIRO</v>
      </c>
    </row>
    <row r="8502" spans="4:14" x14ac:dyDescent="0.25">
      <c r="D8502" s="119" t="s">
        <v>192</v>
      </c>
      <c r="H8502" s="141">
        <f t="shared" si="729"/>
        <v>0</v>
      </c>
      <c r="M8502" s="190">
        <f t="shared" si="730"/>
        <v>1</v>
      </c>
      <c r="N8502" s="190" t="str">
        <f t="shared" si="728"/>
        <v>JANEIRO</v>
      </c>
    </row>
    <row r="8503" spans="4:14" x14ac:dyDescent="0.25">
      <c r="D8503" s="119" t="s">
        <v>192</v>
      </c>
      <c r="H8503" s="141">
        <f t="shared" si="729"/>
        <v>0</v>
      </c>
      <c r="M8503" s="190">
        <f t="shared" si="730"/>
        <v>1</v>
      </c>
      <c r="N8503" s="190" t="str">
        <f t="shared" si="728"/>
        <v>JANEIRO</v>
      </c>
    </row>
    <row r="8504" spans="4:14" x14ac:dyDescent="0.25">
      <c r="D8504" s="119" t="s">
        <v>192</v>
      </c>
      <c r="H8504" s="141">
        <f t="shared" si="729"/>
        <v>0</v>
      </c>
      <c r="M8504" s="190">
        <f t="shared" si="730"/>
        <v>1</v>
      </c>
      <c r="N8504" s="190" t="str">
        <f t="shared" si="728"/>
        <v>JANEIRO</v>
      </c>
    </row>
    <row r="8505" spans="4:14" x14ac:dyDescent="0.25">
      <c r="D8505" s="119" t="s">
        <v>192</v>
      </c>
      <c r="H8505" s="141">
        <f t="shared" si="729"/>
        <v>0</v>
      </c>
      <c r="M8505" s="190">
        <f t="shared" si="730"/>
        <v>1</v>
      </c>
      <c r="N8505" s="190" t="str">
        <f t="shared" si="728"/>
        <v>JANEIRO</v>
      </c>
    </row>
    <row r="8506" spans="4:14" x14ac:dyDescent="0.25">
      <c r="D8506" s="119" t="s">
        <v>192</v>
      </c>
      <c r="H8506" s="141">
        <f t="shared" si="729"/>
        <v>0</v>
      </c>
      <c r="M8506" s="190">
        <f t="shared" si="730"/>
        <v>1</v>
      </c>
      <c r="N8506" s="190" t="str">
        <f t="shared" si="728"/>
        <v>JANEIRO</v>
      </c>
    </row>
    <row r="8507" spans="4:14" x14ac:dyDescent="0.25">
      <c r="D8507" s="119" t="s">
        <v>192</v>
      </c>
      <c r="H8507" s="141">
        <f t="shared" si="729"/>
        <v>0</v>
      </c>
      <c r="M8507" s="190">
        <f t="shared" si="730"/>
        <v>1</v>
      </c>
      <c r="N8507" s="190" t="str">
        <f t="shared" si="728"/>
        <v>JANEIRO</v>
      </c>
    </row>
    <row r="8508" spans="4:14" x14ac:dyDescent="0.25">
      <c r="D8508" s="119" t="s">
        <v>192</v>
      </c>
      <c r="H8508" s="141">
        <f t="shared" si="729"/>
        <v>0</v>
      </c>
      <c r="M8508" s="190">
        <f t="shared" si="730"/>
        <v>1</v>
      </c>
      <c r="N8508" s="190" t="str">
        <f t="shared" si="728"/>
        <v>JANEIRO</v>
      </c>
    </row>
    <row r="8509" spans="4:14" x14ac:dyDescent="0.25">
      <c r="D8509" s="119" t="s">
        <v>192</v>
      </c>
      <c r="H8509" s="141">
        <f t="shared" si="729"/>
        <v>0</v>
      </c>
      <c r="M8509" s="190">
        <f t="shared" si="730"/>
        <v>1</v>
      </c>
      <c r="N8509" s="190" t="str">
        <f t="shared" si="728"/>
        <v>JANEIRO</v>
      </c>
    </row>
    <row r="8510" spans="4:14" x14ac:dyDescent="0.25">
      <c r="D8510" s="119" t="s">
        <v>192</v>
      </c>
      <c r="H8510" s="141">
        <f t="shared" si="729"/>
        <v>0</v>
      </c>
      <c r="M8510" s="190">
        <f t="shared" si="730"/>
        <v>1</v>
      </c>
      <c r="N8510" s="190" t="str">
        <f t="shared" si="728"/>
        <v>JANEIRO</v>
      </c>
    </row>
    <row r="8511" spans="4:14" x14ac:dyDescent="0.25">
      <c r="D8511" s="119" t="s">
        <v>192</v>
      </c>
      <c r="H8511" s="141">
        <f t="shared" si="729"/>
        <v>0</v>
      </c>
      <c r="M8511" s="190">
        <f t="shared" si="730"/>
        <v>1</v>
      </c>
      <c r="N8511" s="190" t="str">
        <f t="shared" si="728"/>
        <v>JANEIRO</v>
      </c>
    </row>
    <row r="8512" spans="4:14" x14ac:dyDescent="0.25">
      <c r="D8512" s="119" t="s">
        <v>192</v>
      </c>
      <c r="H8512" s="141">
        <f t="shared" si="729"/>
        <v>0</v>
      </c>
      <c r="M8512" s="190">
        <f t="shared" si="730"/>
        <v>1</v>
      </c>
      <c r="N8512" s="190" t="str">
        <f t="shared" si="728"/>
        <v>JANEIRO</v>
      </c>
    </row>
    <row r="8513" spans="4:14" x14ac:dyDescent="0.25">
      <c r="D8513" s="119" t="s">
        <v>192</v>
      </c>
      <c r="H8513" s="141">
        <f t="shared" si="729"/>
        <v>0</v>
      </c>
      <c r="M8513" s="190">
        <f t="shared" si="730"/>
        <v>1</v>
      </c>
      <c r="N8513" s="190" t="str">
        <f t="shared" si="728"/>
        <v>JANEIRO</v>
      </c>
    </row>
    <row r="8514" spans="4:14" x14ac:dyDescent="0.25">
      <c r="D8514" s="119" t="s">
        <v>192</v>
      </c>
      <c r="H8514" s="141">
        <f t="shared" si="729"/>
        <v>0</v>
      </c>
      <c r="M8514" s="190">
        <f t="shared" si="730"/>
        <v>1</v>
      </c>
      <c r="N8514" s="190" t="str">
        <f t="shared" si="728"/>
        <v>JANEIRO</v>
      </c>
    </row>
    <row r="8515" spans="4:14" x14ac:dyDescent="0.25">
      <c r="D8515" s="119" t="s">
        <v>192</v>
      </c>
      <c r="H8515" s="141">
        <f t="shared" si="729"/>
        <v>0</v>
      </c>
      <c r="M8515" s="190">
        <f t="shared" si="730"/>
        <v>1</v>
      </c>
      <c r="N8515" s="190" t="str">
        <f t="shared" si="728"/>
        <v>JANEIRO</v>
      </c>
    </row>
    <row r="8516" spans="4:14" x14ac:dyDescent="0.25">
      <c r="D8516" s="119" t="s">
        <v>192</v>
      </c>
      <c r="H8516" s="141">
        <f t="shared" si="729"/>
        <v>0</v>
      </c>
      <c r="M8516" s="190">
        <f t="shared" si="730"/>
        <v>1</v>
      </c>
      <c r="N8516" s="190" t="str">
        <f t="shared" si="728"/>
        <v>JANEIRO</v>
      </c>
    </row>
    <row r="8517" spans="4:14" x14ac:dyDescent="0.25">
      <c r="D8517" s="119" t="s">
        <v>192</v>
      </c>
      <c r="H8517" s="141">
        <f t="shared" si="729"/>
        <v>0</v>
      </c>
      <c r="M8517" s="190">
        <f t="shared" si="730"/>
        <v>1</v>
      </c>
      <c r="N8517" s="190" t="str">
        <f t="shared" ref="N8517:N8580" si="731">IF(M8517=1,"JANEIRO",IF(M8517=2,"FEVEREIRO",IF(M8517=3,"MARÇO",IF(M8517=4,"ABRIL",IF(M8517=5,"MAIO",IF(M8517=6,"JUNHO",IF(M8517=7,"JULHO",IF(M8517=8,"AGOSTO",IF(M8517=9,"SETEMBRO",IF(M8517=10,"OUTUBRO",IF(M8517=11,"NOVEMBRO",IF(M8517=12,"DEZEMBRO",""))))))))))))</f>
        <v>JANEIRO</v>
      </c>
    </row>
    <row r="8518" spans="4:14" x14ac:dyDescent="0.25">
      <c r="D8518" s="119" t="s">
        <v>192</v>
      </c>
      <c r="H8518" s="141">
        <f t="shared" ref="H8518:H8581" si="732">IF(OR(I8518="",I8518=0),G8518,I8518)</f>
        <v>0</v>
      </c>
      <c r="M8518" s="190">
        <f t="shared" ref="M8518:M8581" si="733">IFERROR(MONTH(O8518),"")</f>
        <v>1</v>
      </c>
      <c r="N8518" s="190" t="str">
        <f t="shared" si="731"/>
        <v>JANEIRO</v>
      </c>
    </row>
    <row r="8519" spans="4:14" x14ac:dyDescent="0.25">
      <c r="D8519" s="119" t="s">
        <v>192</v>
      </c>
      <c r="H8519" s="141">
        <f t="shared" si="732"/>
        <v>0</v>
      </c>
      <c r="M8519" s="190">
        <f t="shared" si="733"/>
        <v>1</v>
      </c>
      <c r="N8519" s="190" t="str">
        <f t="shared" si="731"/>
        <v>JANEIRO</v>
      </c>
    </row>
    <row r="8520" spans="4:14" x14ac:dyDescent="0.25">
      <c r="D8520" s="119" t="s">
        <v>192</v>
      </c>
      <c r="H8520" s="141">
        <f t="shared" si="732"/>
        <v>0</v>
      </c>
      <c r="M8520" s="190">
        <f t="shared" si="733"/>
        <v>1</v>
      </c>
      <c r="N8520" s="190" t="str">
        <f t="shared" si="731"/>
        <v>JANEIRO</v>
      </c>
    </row>
    <row r="8521" spans="4:14" x14ac:dyDescent="0.25">
      <c r="D8521" s="119" t="s">
        <v>192</v>
      </c>
      <c r="H8521" s="141">
        <f t="shared" si="732"/>
        <v>0</v>
      </c>
      <c r="M8521" s="190">
        <f t="shared" si="733"/>
        <v>1</v>
      </c>
      <c r="N8521" s="190" t="str">
        <f t="shared" si="731"/>
        <v>JANEIRO</v>
      </c>
    </row>
    <row r="8522" spans="4:14" x14ac:dyDescent="0.25">
      <c r="D8522" s="119" t="s">
        <v>192</v>
      </c>
      <c r="H8522" s="141">
        <f t="shared" si="732"/>
        <v>0</v>
      </c>
      <c r="M8522" s="190">
        <f t="shared" si="733"/>
        <v>1</v>
      </c>
      <c r="N8522" s="190" t="str">
        <f t="shared" si="731"/>
        <v>JANEIRO</v>
      </c>
    </row>
    <row r="8523" spans="4:14" x14ac:dyDescent="0.25">
      <c r="D8523" s="119" t="s">
        <v>192</v>
      </c>
      <c r="H8523" s="141">
        <f t="shared" si="732"/>
        <v>0</v>
      </c>
      <c r="M8523" s="190">
        <f t="shared" si="733"/>
        <v>1</v>
      </c>
      <c r="N8523" s="190" t="str">
        <f t="shared" si="731"/>
        <v>JANEIRO</v>
      </c>
    </row>
    <row r="8524" spans="4:14" x14ac:dyDescent="0.25">
      <c r="D8524" s="119" t="s">
        <v>192</v>
      </c>
      <c r="H8524" s="141">
        <f t="shared" si="732"/>
        <v>0</v>
      </c>
      <c r="M8524" s="190">
        <f t="shared" si="733"/>
        <v>1</v>
      </c>
      <c r="N8524" s="190" t="str">
        <f t="shared" si="731"/>
        <v>JANEIRO</v>
      </c>
    </row>
    <row r="8525" spans="4:14" x14ac:dyDescent="0.25">
      <c r="D8525" s="119" t="s">
        <v>192</v>
      </c>
      <c r="H8525" s="141">
        <f t="shared" si="732"/>
        <v>0</v>
      </c>
      <c r="M8525" s="190">
        <f t="shared" si="733"/>
        <v>1</v>
      </c>
      <c r="N8525" s="190" t="str">
        <f t="shared" si="731"/>
        <v>JANEIRO</v>
      </c>
    </row>
    <row r="8526" spans="4:14" x14ac:dyDescent="0.25">
      <c r="D8526" s="119" t="s">
        <v>192</v>
      </c>
      <c r="H8526" s="141">
        <f t="shared" si="732"/>
        <v>0</v>
      </c>
      <c r="M8526" s="190">
        <f t="shared" si="733"/>
        <v>1</v>
      </c>
      <c r="N8526" s="190" t="str">
        <f t="shared" si="731"/>
        <v>JANEIRO</v>
      </c>
    </row>
    <row r="8527" spans="4:14" x14ac:dyDescent="0.25">
      <c r="D8527" s="119" t="s">
        <v>192</v>
      </c>
      <c r="H8527" s="141">
        <f t="shared" si="732"/>
        <v>0</v>
      </c>
      <c r="M8527" s="190">
        <f t="shared" si="733"/>
        <v>1</v>
      </c>
      <c r="N8527" s="190" t="str">
        <f t="shared" si="731"/>
        <v>JANEIRO</v>
      </c>
    </row>
    <row r="8528" spans="4:14" x14ac:dyDescent="0.25">
      <c r="D8528" s="119" t="s">
        <v>192</v>
      </c>
      <c r="H8528" s="141">
        <f t="shared" si="732"/>
        <v>0</v>
      </c>
      <c r="M8528" s="190">
        <f t="shared" si="733"/>
        <v>1</v>
      </c>
      <c r="N8528" s="190" t="str">
        <f t="shared" si="731"/>
        <v>JANEIRO</v>
      </c>
    </row>
    <row r="8529" spans="4:14" x14ac:dyDescent="0.25">
      <c r="D8529" s="119" t="s">
        <v>192</v>
      </c>
      <c r="H8529" s="141">
        <f t="shared" si="732"/>
        <v>0</v>
      </c>
      <c r="M8529" s="190">
        <f t="shared" si="733"/>
        <v>1</v>
      </c>
      <c r="N8529" s="190" t="str">
        <f t="shared" si="731"/>
        <v>JANEIRO</v>
      </c>
    </row>
    <row r="8530" spans="4:14" x14ac:dyDescent="0.25">
      <c r="D8530" s="119" t="s">
        <v>192</v>
      </c>
      <c r="H8530" s="141">
        <f t="shared" si="732"/>
        <v>0</v>
      </c>
      <c r="M8530" s="190">
        <f t="shared" si="733"/>
        <v>1</v>
      </c>
      <c r="N8530" s="190" t="str">
        <f t="shared" si="731"/>
        <v>JANEIRO</v>
      </c>
    </row>
    <row r="8531" spans="4:14" x14ac:dyDescent="0.25">
      <c r="D8531" s="119" t="s">
        <v>192</v>
      </c>
      <c r="H8531" s="141">
        <f t="shared" si="732"/>
        <v>0</v>
      </c>
      <c r="M8531" s="190">
        <f t="shared" si="733"/>
        <v>1</v>
      </c>
      <c r="N8531" s="190" t="str">
        <f t="shared" si="731"/>
        <v>JANEIRO</v>
      </c>
    </row>
    <row r="8532" spans="4:14" x14ac:dyDescent="0.25">
      <c r="D8532" s="119" t="s">
        <v>192</v>
      </c>
      <c r="H8532" s="141">
        <f t="shared" si="732"/>
        <v>0</v>
      </c>
      <c r="M8532" s="190">
        <f t="shared" si="733"/>
        <v>1</v>
      </c>
      <c r="N8532" s="190" t="str">
        <f t="shared" si="731"/>
        <v>JANEIRO</v>
      </c>
    </row>
    <row r="8533" spans="4:14" x14ac:dyDescent="0.25">
      <c r="D8533" s="119" t="s">
        <v>192</v>
      </c>
      <c r="H8533" s="141">
        <f t="shared" si="732"/>
        <v>0</v>
      </c>
      <c r="M8533" s="190">
        <f t="shared" si="733"/>
        <v>1</v>
      </c>
      <c r="N8533" s="190" t="str">
        <f t="shared" si="731"/>
        <v>JANEIRO</v>
      </c>
    </row>
    <row r="8534" spans="4:14" x14ac:dyDescent="0.25">
      <c r="D8534" s="119" t="s">
        <v>192</v>
      </c>
      <c r="H8534" s="141">
        <f t="shared" si="732"/>
        <v>0</v>
      </c>
      <c r="M8534" s="190">
        <f t="shared" si="733"/>
        <v>1</v>
      </c>
      <c r="N8534" s="190" t="str">
        <f t="shared" si="731"/>
        <v>JANEIRO</v>
      </c>
    </row>
    <row r="8535" spans="4:14" x14ac:dyDescent="0.25">
      <c r="D8535" s="119" t="s">
        <v>192</v>
      </c>
      <c r="H8535" s="141">
        <f t="shared" si="732"/>
        <v>0</v>
      </c>
      <c r="M8535" s="190">
        <f t="shared" si="733"/>
        <v>1</v>
      </c>
      <c r="N8535" s="190" t="str">
        <f t="shared" si="731"/>
        <v>JANEIRO</v>
      </c>
    </row>
    <row r="8536" spans="4:14" x14ac:dyDescent="0.25">
      <c r="D8536" s="119" t="s">
        <v>192</v>
      </c>
      <c r="H8536" s="141">
        <f t="shared" si="732"/>
        <v>0</v>
      </c>
      <c r="M8536" s="190">
        <f t="shared" si="733"/>
        <v>1</v>
      </c>
      <c r="N8536" s="190" t="str">
        <f t="shared" si="731"/>
        <v>JANEIRO</v>
      </c>
    </row>
    <row r="8537" spans="4:14" x14ac:dyDescent="0.25">
      <c r="D8537" s="119" t="s">
        <v>192</v>
      </c>
      <c r="H8537" s="141">
        <f t="shared" si="732"/>
        <v>0</v>
      </c>
      <c r="M8537" s="190">
        <f t="shared" si="733"/>
        <v>1</v>
      </c>
      <c r="N8537" s="190" t="str">
        <f t="shared" si="731"/>
        <v>JANEIRO</v>
      </c>
    </row>
    <row r="8538" spans="4:14" x14ac:dyDescent="0.25">
      <c r="D8538" s="119" t="s">
        <v>192</v>
      </c>
      <c r="H8538" s="141">
        <f t="shared" si="732"/>
        <v>0</v>
      </c>
      <c r="M8538" s="190">
        <f t="shared" si="733"/>
        <v>1</v>
      </c>
      <c r="N8538" s="190" t="str">
        <f t="shared" si="731"/>
        <v>JANEIRO</v>
      </c>
    </row>
    <row r="8539" spans="4:14" x14ac:dyDescent="0.25">
      <c r="D8539" s="119" t="s">
        <v>192</v>
      </c>
      <c r="H8539" s="141">
        <f t="shared" si="732"/>
        <v>0</v>
      </c>
      <c r="M8539" s="190">
        <f t="shared" si="733"/>
        <v>1</v>
      </c>
      <c r="N8539" s="190" t="str">
        <f t="shared" si="731"/>
        <v>JANEIRO</v>
      </c>
    </row>
    <row r="8540" spans="4:14" x14ac:dyDescent="0.25">
      <c r="D8540" s="119" t="s">
        <v>192</v>
      </c>
      <c r="H8540" s="141">
        <f t="shared" si="732"/>
        <v>0</v>
      </c>
      <c r="M8540" s="190">
        <f t="shared" si="733"/>
        <v>1</v>
      </c>
      <c r="N8540" s="190" t="str">
        <f t="shared" si="731"/>
        <v>JANEIRO</v>
      </c>
    </row>
    <row r="8541" spans="4:14" x14ac:dyDescent="0.25">
      <c r="D8541" s="119" t="s">
        <v>192</v>
      </c>
      <c r="H8541" s="141">
        <f t="shared" si="732"/>
        <v>0</v>
      </c>
      <c r="M8541" s="190">
        <f t="shared" si="733"/>
        <v>1</v>
      </c>
      <c r="N8541" s="190" t="str">
        <f t="shared" si="731"/>
        <v>JANEIRO</v>
      </c>
    </row>
    <row r="8542" spans="4:14" x14ac:dyDescent="0.25">
      <c r="D8542" s="119" t="s">
        <v>192</v>
      </c>
      <c r="H8542" s="141">
        <f t="shared" si="732"/>
        <v>0</v>
      </c>
      <c r="M8542" s="190">
        <f t="shared" si="733"/>
        <v>1</v>
      </c>
      <c r="N8542" s="190" t="str">
        <f t="shared" si="731"/>
        <v>JANEIRO</v>
      </c>
    </row>
    <row r="8543" spans="4:14" x14ac:dyDescent="0.25">
      <c r="D8543" s="119" t="s">
        <v>192</v>
      </c>
      <c r="H8543" s="141">
        <f t="shared" si="732"/>
        <v>0</v>
      </c>
      <c r="M8543" s="190">
        <f t="shared" si="733"/>
        <v>1</v>
      </c>
      <c r="N8543" s="190" t="str">
        <f t="shared" si="731"/>
        <v>JANEIRO</v>
      </c>
    </row>
    <row r="8544" spans="4:14" x14ac:dyDescent="0.25">
      <c r="D8544" s="119" t="s">
        <v>192</v>
      </c>
      <c r="H8544" s="141">
        <f t="shared" si="732"/>
        <v>0</v>
      </c>
      <c r="M8544" s="190">
        <f t="shared" si="733"/>
        <v>1</v>
      </c>
      <c r="N8544" s="190" t="str">
        <f t="shared" si="731"/>
        <v>JANEIRO</v>
      </c>
    </row>
    <row r="8545" spans="4:14" x14ac:dyDescent="0.25">
      <c r="D8545" s="119" t="s">
        <v>192</v>
      </c>
      <c r="H8545" s="141">
        <f t="shared" si="732"/>
        <v>0</v>
      </c>
      <c r="M8545" s="190">
        <f t="shared" si="733"/>
        <v>1</v>
      </c>
      <c r="N8545" s="190" t="str">
        <f t="shared" si="731"/>
        <v>JANEIRO</v>
      </c>
    </row>
    <row r="8546" spans="4:14" x14ac:dyDescent="0.25">
      <c r="D8546" s="119" t="s">
        <v>192</v>
      </c>
      <c r="H8546" s="141">
        <f t="shared" si="732"/>
        <v>0</v>
      </c>
      <c r="M8546" s="190">
        <f t="shared" si="733"/>
        <v>1</v>
      </c>
      <c r="N8546" s="190" t="str">
        <f t="shared" si="731"/>
        <v>JANEIRO</v>
      </c>
    </row>
    <row r="8547" spans="4:14" x14ac:dyDescent="0.25">
      <c r="D8547" s="119" t="s">
        <v>192</v>
      </c>
      <c r="H8547" s="141">
        <f t="shared" si="732"/>
        <v>0</v>
      </c>
      <c r="M8547" s="190">
        <f t="shared" si="733"/>
        <v>1</v>
      </c>
      <c r="N8547" s="190" t="str">
        <f t="shared" si="731"/>
        <v>JANEIRO</v>
      </c>
    </row>
    <row r="8548" spans="4:14" x14ac:dyDescent="0.25">
      <c r="D8548" s="119" t="s">
        <v>192</v>
      </c>
      <c r="H8548" s="141">
        <f t="shared" si="732"/>
        <v>0</v>
      </c>
      <c r="M8548" s="190">
        <f t="shared" si="733"/>
        <v>1</v>
      </c>
      <c r="N8548" s="190" t="str">
        <f t="shared" si="731"/>
        <v>JANEIRO</v>
      </c>
    </row>
    <row r="8549" spans="4:14" x14ac:dyDescent="0.25">
      <c r="D8549" s="119" t="s">
        <v>192</v>
      </c>
      <c r="H8549" s="141">
        <f t="shared" si="732"/>
        <v>0</v>
      </c>
      <c r="M8549" s="190">
        <f t="shared" si="733"/>
        <v>1</v>
      </c>
      <c r="N8549" s="190" t="str">
        <f t="shared" si="731"/>
        <v>JANEIRO</v>
      </c>
    </row>
    <row r="8550" spans="4:14" x14ac:dyDescent="0.25">
      <c r="D8550" s="119" t="s">
        <v>192</v>
      </c>
      <c r="H8550" s="141">
        <f t="shared" si="732"/>
        <v>0</v>
      </c>
      <c r="M8550" s="190">
        <f t="shared" si="733"/>
        <v>1</v>
      </c>
      <c r="N8550" s="190" t="str">
        <f t="shared" si="731"/>
        <v>JANEIRO</v>
      </c>
    </row>
    <row r="8551" spans="4:14" x14ac:dyDescent="0.25">
      <c r="D8551" s="119" t="s">
        <v>192</v>
      </c>
      <c r="H8551" s="141">
        <f t="shared" si="732"/>
        <v>0</v>
      </c>
      <c r="M8551" s="190">
        <f t="shared" si="733"/>
        <v>1</v>
      </c>
      <c r="N8551" s="190" t="str">
        <f t="shared" si="731"/>
        <v>JANEIRO</v>
      </c>
    </row>
    <row r="8552" spans="4:14" x14ac:dyDescent="0.25">
      <c r="D8552" s="119" t="s">
        <v>192</v>
      </c>
      <c r="H8552" s="141">
        <f t="shared" si="732"/>
        <v>0</v>
      </c>
      <c r="M8552" s="190">
        <f t="shared" si="733"/>
        <v>1</v>
      </c>
      <c r="N8552" s="190" t="str">
        <f t="shared" si="731"/>
        <v>JANEIRO</v>
      </c>
    </row>
    <row r="8553" spans="4:14" x14ac:dyDescent="0.25">
      <c r="D8553" s="119" t="s">
        <v>192</v>
      </c>
      <c r="H8553" s="141">
        <f t="shared" si="732"/>
        <v>0</v>
      </c>
      <c r="M8553" s="190">
        <f t="shared" si="733"/>
        <v>1</v>
      </c>
      <c r="N8553" s="190" t="str">
        <f t="shared" si="731"/>
        <v>JANEIRO</v>
      </c>
    </row>
    <row r="8554" spans="4:14" x14ac:dyDescent="0.25">
      <c r="D8554" s="119" t="s">
        <v>192</v>
      </c>
      <c r="H8554" s="141">
        <f t="shared" si="732"/>
        <v>0</v>
      </c>
      <c r="M8554" s="190">
        <f t="shared" si="733"/>
        <v>1</v>
      </c>
      <c r="N8554" s="190" t="str">
        <f t="shared" si="731"/>
        <v>JANEIRO</v>
      </c>
    </row>
    <row r="8555" spans="4:14" x14ac:dyDescent="0.25">
      <c r="D8555" s="119" t="s">
        <v>192</v>
      </c>
      <c r="H8555" s="141">
        <f t="shared" si="732"/>
        <v>0</v>
      </c>
      <c r="M8555" s="190">
        <f t="shared" si="733"/>
        <v>1</v>
      </c>
      <c r="N8555" s="190" t="str">
        <f t="shared" si="731"/>
        <v>JANEIRO</v>
      </c>
    </row>
    <row r="8556" spans="4:14" x14ac:dyDescent="0.25">
      <c r="D8556" s="119" t="s">
        <v>192</v>
      </c>
      <c r="H8556" s="141">
        <f t="shared" si="732"/>
        <v>0</v>
      </c>
      <c r="M8556" s="190">
        <f t="shared" si="733"/>
        <v>1</v>
      </c>
      <c r="N8556" s="190" t="str">
        <f t="shared" si="731"/>
        <v>JANEIRO</v>
      </c>
    </row>
    <row r="8557" spans="4:14" x14ac:dyDescent="0.25">
      <c r="D8557" s="119" t="s">
        <v>192</v>
      </c>
      <c r="H8557" s="141">
        <f t="shared" si="732"/>
        <v>0</v>
      </c>
      <c r="M8557" s="190">
        <f t="shared" si="733"/>
        <v>1</v>
      </c>
      <c r="N8557" s="190" t="str">
        <f t="shared" si="731"/>
        <v>JANEIRO</v>
      </c>
    </row>
    <row r="8558" spans="4:14" x14ac:dyDescent="0.25">
      <c r="D8558" s="119" t="s">
        <v>192</v>
      </c>
      <c r="H8558" s="141">
        <f t="shared" si="732"/>
        <v>0</v>
      </c>
      <c r="M8558" s="190">
        <f t="shared" si="733"/>
        <v>1</v>
      </c>
      <c r="N8558" s="190" t="str">
        <f t="shared" si="731"/>
        <v>JANEIRO</v>
      </c>
    </row>
    <row r="8559" spans="4:14" x14ac:dyDescent="0.25">
      <c r="D8559" s="119" t="s">
        <v>192</v>
      </c>
      <c r="H8559" s="141">
        <f t="shared" si="732"/>
        <v>0</v>
      </c>
      <c r="M8559" s="190">
        <f t="shared" si="733"/>
        <v>1</v>
      </c>
      <c r="N8559" s="190" t="str">
        <f t="shared" si="731"/>
        <v>JANEIRO</v>
      </c>
    </row>
    <row r="8560" spans="4:14" x14ac:dyDescent="0.25">
      <c r="D8560" s="119" t="s">
        <v>192</v>
      </c>
      <c r="H8560" s="141">
        <f t="shared" si="732"/>
        <v>0</v>
      </c>
      <c r="M8560" s="190">
        <f t="shared" si="733"/>
        <v>1</v>
      </c>
      <c r="N8560" s="190" t="str">
        <f t="shared" si="731"/>
        <v>JANEIRO</v>
      </c>
    </row>
    <row r="8561" spans="4:14" x14ac:dyDescent="0.25">
      <c r="D8561" s="119" t="s">
        <v>192</v>
      </c>
      <c r="H8561" s="141">
        <f t="shared" si="732"/>
        <v>0</v>
      </c>
      <c r="M8561" s="190">
        <f t="shared" si="733"/>
        <v>1</v>
      </c>
      <c r="N8561" s="190" t="str">
        <f t="shared" si="731"/>
        <v>JANEIRO</v>
      </c>
    </row>
    <row r="8562" spans="4:14" x14ac:dyDescent="0.25">
      <c r="D8562" s="119" t="s">
        <v>192</v>
      </c>
      <c r="H8562" s="141">
        <f t="shared" si="732"/>
        <v>0</v>
      </c>
      <c r="M8562" s="190">
        <f t="shared" si="733"/>
        <v>1</v>
      </c>
      <c r="N8562" s="190" t="str">
        <f t="shared" si="731"/>
        <v>JANEIRO</v>
      </c>
    </row>
    <row r="8563" spans="4:14" x14ac:dyDescent="0.25">
      <c r="D8563" s="119" t="s">
        <v>192</v>
      </c>
      <c r="H8563" s="141">
        <f t="shared" si="732"/>
        <v>0</v>
      </c>
      <c r="M8563" s="190">
        <f t="shared" si="733"/>
        <v>1</v>
      </c>
      <c r="N8563" s="190" t="str">
        <f t="shared" si="731"/>
        <v>JANEIRO</v>
      </c>
    </row>
    <row r="8564" spans="4:14" x14ac:dyDescent="0.25">
      <c r="D8564" s="119" t="s">
        <v>192</v>
      </c>
      <c r="H8564" s="141">
        <f t="shared" si="732"/>
        <v>0</v>
      </c>
      <c r="M8564" s="190">
        <f t="shared" si="733"/>
        <v>1</v>
      </c>
      <c r="N8564" s="190" t="str">
        <f t="shared" si="731"/>
        <v>JANEIRO</v>
      </c>
    </row>
    <row r="8565" spans="4:14" x14ac:dyDescent="0.25">
      <c r="D8565" s="119" t="s">
        <v>192</v>
      </c>
      <c r="H8565" s="141">
        <f t="shared" si="732"/>
        <v>0</v>
      </c>
      <c r="M8565" s="190">
        <f t="shared" si="733"/>
        <v>1</v>
      </c>
      <c r="N8565" s="190" t="str">
        <f t="shared" si="731"/>
        <v>JANEIRO</v>
      </c>
    </row>
    <row r="8566" spans="4:14" x14ac:dyDescent="0.25">
      <c r="D8566" s="119" t="s">
        <v>192</v>
      </c>
      <c r="H8566" s="141">
        <f t="shared" si="732"/>
        <v>0</v>
      </c>
      <c r="M8566" s="190">
        <f t="shared" si="733"/>
        <v>1</v>
      </c>
      <c r="N8566" s="190" t="str">
        <f t="shared" si="731"/>
        <v>JANEIRO</v>
      </c>
    </row>
    <row r="8567" spans="4:14" x14ac:dyDescent="0.25">
      <c r="D8567" s="119" t="s">
        <v>192</v>
      </c>
      <c r="H8567" s="141">
        <f t="shared" si="732"/>
        <v>0</v>
      </c>
      <c r="M8567" s="190">
        <f t="shared" si="733"/>
        <v>1</v>
      </c>
      <c r="N8567" s="190" t="str">
        <f t="shared" si="731"/>
        <v>JANEIRO</v>
      </c>
    </row>
    <row r="8568" spans="4:14" x14ac:dyDescent="0.25">
      <c r="D8568" s="119" t="s">
        <v>192</v>
      </c>
      <c r="H8568" s="141">
        <f t="shared" si="732"/>
        <v>0</v>
      </c>
      <c r="M8568" s="190">
        <f t="shared" si="733"/>
        <v>1</v>
      </c>
      <c r="N8568" s="190" t="str">
        <f t="shared" si="731"/>
        <v>JANEIRO</v>
      </c>
    </row>
    <row r="8569" spans="4:14" x14ac:dyDescent="0.25">
      <c r="D8569" s="119" t="s">
        <v>192</v>
      </c>
      <c r="H8569" s="141">
        <f t="shared" si="732"/>
        <v>0</v>
      </c>
      <c r="M8569" s="190">
        <f t="shared" si="733"/>
        <v>1</v>
      </c>
      <c r="N8569" s="190" t="str">
        <f t="shared" si="731"/>
        <v>JANEIRO</v>
      </c>
    </row>
    <row r="8570" spans="4:14" x14ac:dyDescent="0.25">
      <c r="D8570" s="119" t="s">
        <v>192</v>
      </c>
      <c r="H8570" s="141">
        <f t="shared" si="732"/>
        <v>0</v>
      </c>
      <c r="M8570" s="190">
        <f t="shared" si="733"/>
        <v>1</v>
      </c>
      <c r="N8570" s="190" t="str">
        <f t="shared" si="731"/>
        <v>JANEIRO</v>
      </c>
    </row>
    <row r="8571" spans="4:14" x14ac:dyDescent="0.25">
      <c r="D8571" s="119" t="s">
        <v>192</v>
      </c>
      <c r="H8571" s="141">
        <f t="shared" si="732"/>
        <v>0</v>
      </c>
      <c r="M8571" s="190">
        <f t="shared" si="733"/>
        <v>1</v>
      </c>
      <c r="N8571" s="190" t="str">
        <f t="shared" si="731"/>
        <v>JANEIRO</v>
      </c>
    </row>
    <row r="8572" spans="4:14" x14ac:dyDescent="0.25">
      <c r="D8572" s="119" t="s">
        <v>192</v>
      </c>
      <c r="H8572" s="141">
        <f t="shared" si="732"/>
        <v>0</v>
      </c>
      <c r="M8572" s="190">
        <f t="shared" si="733"/>
        <v>1</v>
      </c>
      <c r="N8572" s="190" t="str">
        <f t="shared" si="731"/>
        <v>JANEIRO</v>
      </c>
    </row>
    <row r="8573" spans="4:14" x14ac:dyDescent="0.25">
      <c r="D8573" s="119" t="s">
        <v>192</v>
      </c>
      <c r="H8573" s="141">
        <f t="shared" si="732"/>
        <v>0</v>
      </c>
      <c r="M8573" s="190">
        <f t="shared" si="733"/>
        <v>1</v>
      </c>
      <c r="N8573" s="190" t="str">
        <f t="shared" si="731"/>
        <v>JANEIRO</v>
      </c>
    </row>
    <row r="8574" spans="4:14" x14ac:dyDescent="0.25">
      <c r="D8574" s="119" t="s">
        <v>192</v>
      </c>
      <c r="H8574" s="141">
        <f t="shared" si="732"/>
        <v>0</v>
      </c>
      <c r="M8574" s="190">
        <f t="shared" si="733"/>
        <v>1</v>
      </c>
      <c r="N8574" s="190" t="str">
        <f t="shared" si="731"/>
        <v>JANEIRO</v>
      </c>
    </row>
    <row r="8575" spans="4:14" x14ac:dyDescent="0.25">
      <c r="D8575" s="119" t="s">
        <v>192</v>
      </c>
      <c r="H8575" s="141">
        <f t="shared" si="732"/>
        <v>0</v>
      </c>
      <c r="M8575" s="190">
        <f t="shared" si="733"/>
        <v>1</v>
      </c>
      <c r="N8575" s="190" t="str">
        <f t="shared" si="731"/>
        <v>JANEIRO</v>
      </c>
    </row>
    <row r="8576" spans="4:14" x14ac:dyDescent="0.25">
      <c r="D8576" s="119" t="s">
        <v>192</v>
      </c>
      <c r="H8576" s="141">
        <f t="shared" si="732"/>
        <v>0</v>
      </c>
      <c r="M8576" s="190">
        <f t="shared" si="733"/>
        <v>1</v>
      </c>
      <c r="N8576" s="190" t="str">
        <f t="shared" si="731"/>
        <v>JANEIRO</v>
      </c>
    </row>
    <row r="8577" spans="4:14" x14ac:dyDescent="0.25">
      <c r="D8577" s="119" t="s">
        <v>192</v>
      </c>
      <c r="H8577" s="141">
        <f t="shared" si="732"/>
        <v>0</v>
      </c>
      <c r="M8577" s="190">
        <f t="shared" si="733"/>
        <v>1</v>
      </c>
      <c r="N8577" s="190" t="str">
        <f t="shared" si="731"/>
        <v>JANEIRO</v>
      </c>
    </row>
    <row r="8578" spans="4:14" x14ac:dyDescent="0.25">
      <c r="D8578" s="119" t="s">
        <v>192</v>
      </c>
      <c r="H8578" s="141">
        <f t="shared" si="732"/>
        <v>0</v>
      </c>
      <c r="M8578" s="190">
        <f t="shared" si="733"/>
        <v>1</v>
      </c>
      <c r="N8578" s="190" t="str">
        <f t="shared" si="731"/>
        <v>JANEIRO</v>
      </c>
    </row>
    <row r="8579" spans="4:14" x14ac:dyDescent="0.25">
      <c r="D8579" s="119" t="s">
        <v>192</v>
      </c>
      <c r="H8579" s="141">
        <f t="shared" si="732"/>
        <v>0</v>
      </c>
      <c r="M8579" s="190">
        <f t="shared" si="733"/>
        <v>1</v>
      </c>
      <c r="N8579" s="190" t="str">
        <f t="shared" si="731"/>
        <v>JANEIRO</v>
      </c>
    </row>
    <row r="8580" spans="4:14" x14ac:dyDescent="0.25">
      <c r="D8580" s="119" t="s">
        <v>192</v>
      </c>
      <c r="H8580" s="141">
        <f t="shared" si="732"/>
        <v>0</v>
      </c>
      <c r="M8580" s="190">
        <f t="shared" si="733"/>
        <v>1</v>
      </c>
      <c r="N8580" s="190" t="str">
        <f t="shared" si="731"/>
        <v>JANEIRO</v>
      </c>
    </row>
    <row r="8581" spans="4:14" x14ac:dyDescent="0.25">
      <c r="D8581" s="119" t="s">
        <v>192</v>
      </c>
      <c r="H8581" s="141">
        <f t="shared" si="732"/>
        <v>0</v>
      </c>
      <c r="M8581" s="190">
        <f t="shared" si="733"/>
        <v>1</v>
      </c>
      <c r="N8581" s="190" t="str">
        <f t="shared" ref="N8581:N8644" si="734">IF(M8581=1,"JANEIRO",IF(M8581=2,"FEVEREIRO",IF(M8581=3,"MARÇO",IF(M8581=4,"ABRIL",IF(M8581=5,"MAIO",IF(M8581=6,"JUNHO",IF(M8581=7,"JULHO",IF(M8581=8,"AGOSTO",IF(M8581=9,"SETEMBRO",IF(M8581=10,"OUTUBRO",IF(M8581=11,"NOVEMBRO",IF(M8581=12,"DEZEMBRO",""))))))))))))</f>
        <v>JANEIRO</v>
      </c>
    </row>
    <row r="8582" spans="4:14" x14ac:dyDescent="0.25">
      <c r="D8582" s="119" t="s">
        <v>192</v>
      </c>
      <c r="H8582" s="141">
        <f t="shared" ref="H8582:H8645" si="735">IF(OR(I8582="",I8582=0),G8582,I8582)</f>
        <v>0</v>
      </c>
      <c r="M8582" s="190">
        <f t="shared" ref="M8582:M8645" si="736">IFERROR(MONTH(O8582),"")</f>
        <v>1</v>
      </c>
      <c r="N8582" s="190" t="str">
        <f t="shared" si="734"/>
        <v>JANEIRO</v>
      </c>
    </row>
    <row r="8583" spans="4:14" x14ac:dyDescent="0.25">
      <c r="D8583" s="119" t="s">
        <v>192</v>
      </c>
      <c r="H8583" s="141">
        <f t="shared" si="735"/>
        <v>0</v>
      </c>
      <c r="M8583" s="190">
        <f t="shared" si="736"/>
        <v>1</v>
      </c>
      <c r="N8583" s="190" t="str">
        <f t="shared" si="734"/>
        <v>JANEIRO</v>
      </c>
    </row>
    <row r="8584" spans="4:14" x14ac:dyDescent="0.25">
      <c r="D8584" s="119" t="s">
        <v>192</v>
      </c>
      <c r="H8584" s="141">
        <f t="shared" si="735"/>
        <v>0</v>
      </c>
      <c r="M8584" s="190">
        <f t="shared" si="736"/>
        <v>1</v>
      </c>
      <c r="N8584" s="190" t="str">
        <f t="shared" si="734"/>
        <v>JANEIRO</v>
      </c>
    </row>
    <row r="8585" spans="4:14" x14ac:dyDescent="0.25">
      <c r="D8585" s="119" t="s">
        <v>192</v>
      </c>
      <c r="H8585" s="141">
        <f t="shared" si="735"/>
        <v>0</v>
      </c>
      <c r="M8585" s="190">
        <f t="shared" si="736"/>
        <v>1</v>
      </c>
      <c r="N8585" s="190" t="str">
        <f t="shared" si="734"/>
        <v>JANEIRO</v>
      </c>
    </row>
    <row r="8586" spans="4:14" x14ac:dyDescent="0.25">
      <c r="D8586" s="119" t="s">
        <v>192</v>
      </c>
      <c r="H8586" s="141">
        <f t="shared" si="735"/>
        <v>0</v>
      </c>
      <c r="M8586" s="190">
        <f t="shared" si="736"/>
        <v>1</v>
      </c>
      <c r="N8586" s="190" t="str">
        <f t="shared" si="734"/>
        <v>JANEIRO</v>
      </c>
    </row>
    <row r="8587" spans="4:14" x14ac:dyDescent="0.25">
      <c r="D8587" s="119" t="s">
        <v>192</v>
      </c>
      <c r="H8587" s="141">
        <f t="shared" si="735"/>
        <v>0</v>
      </c>
      <c r="M8587" s="190">
        <f t="shared" si="736"/>
        <v>1</v>
      </c>
      <c r="N8587" s="190" t="str">
        <f t="shared" si="734"/>
        <v>JANEIRO</v>
      </c>
    </row>
    <row r="8588" spans="4:14" x14ac:dyDescent="0.25">
      <c r="D8588" s="119" t="s">
        <v>192</v>
      </c>
      <c r="H8588" s="141">
        <f t="shared" si="735"/>
        <v>0</v>
      </c>
      <c r="M8588" s="190">
        <f t="shared" si="736"/>
        <v>1</v>
      </c>
      <c r="N8588" s="190" t="str">
        <f t="shared" si="734"/>
        <v>JANEIRO</v>
      </c>
    </row>
    <row r="8589" spans="4:14" x14ac:dyDescent="0.25">
      <c r="D8589" s="119" t="s">
        <v>192</v>
      </c>
      <c r="H8589" s="141">
        <f t="shared" si="735"/>
        <v>0</v>
      </c>
      <c r="M8589" s="190">
        <f t="shared" si="736"/>
        <v>1</v>
      </c>
      <c r="N8589" s="190" t="str">
        <f t="shared" si="734"/>
        <v>JANEIRO</v>
      </c>
    </row>
    <row r="8590" spans="4:14" x14ac:dyDescent="0.25">
      <c r="D8590" s="119" t="s">
        <v>192</v>
      </c>
      <c r="H8590" s="141">
        <f t="shared" si="735"/>
        <v>0</v>
      </c>
      <c r="M8590" s="190">
        <f t="shared" si="736"/>
        <v>1</v>
      </c>
      <c r="N8590" s="190" t="str">
        <f t="shared" si="734"/>
        <v>JANEIRO</v>
      </c>
    </row>
    <row r="8591" spans="4:14" x14ac:dyDescent="0.25">
      <c r="D8591" s="119" t="s">
        <v>192</v>
      </c>
      <c r="H8591" s="141">
        <f t="shared" si="735"/>
        <v>0</v>
      </c>
      <c r="M8591" s="190">
        <f t="shared" si="736"/>
        <v>1</v>
      </c>
      <c r="N8591" s="190" t="str">
        <f t="shared" si="734"/>
        <v>JANEIRO</v>
      </c>
    </row>
    <row r="8592" spans="4:14" x14ac:dyDescent="0.25">
      <c r="D8592" s="119" t="s">
        <v>192</v>
      </c>
      <c r="H8592" s="141">
        <f t="shared" si="735"/>
        <v>0</v>
      </c>
      <c r="M8592" s="190">
        <f t="shared" si="736"/>
        <v>1</v>
      </c>
      <c r="N8592" s="190" t="str">
        <f t="shared" si="734"/>
        <v>JANEIRO</v>
      </c>
    </row>
    <row r="8593" spans="4:14" x14ac:dyDescent="0.25">
      <c r="D8593" s="119" t="s">
        <v>192</v>
      </c>
      <c r="H8593" s="141">
        <f t="shared" si="735"/>
        <v>0</v>
      </c>
      <c r="M8593" s="190">
        <f t="shared" si="736"/>
        <v>1</v>
      </c>
      <c r="N8593" s="190" t="str">
        <f t="shared" si="734"/>
        <v>JANEIRO</v>
      </c>
    </row>
    <row r="8594" spans="4:14" x14ac:dyDescent="0.25">
      <c r="D8594" s="119" t="s">
        <v>192</v>
      </c>
      <c r="H8594" s="141">
        <f t="shared" si="735"/>
        <v>0</v>
      </c>
      <c r="M8594" s="190">
        <f t="shared" si="736"/>
        <v>1</v>
      </c>
      <c r="N8594" s="190" t="str">
        <f t="shared" si="734"/>
        <v>JANEIRO</v>
      </c>
    </row>
    <row r="8595" spans="4:14" x14ac:dyDescent="0.25">
      <c r="D8595" s="119" t="s">
        <v>192</v>
      </c>
      <c r="H8595" s="141">
        <f t="shared" si="735"/>
        <v>0</v>
      </c>
      <c r="M8595" s="190">
        <f t="shared" si="736"/>
        <v>1</v>
      </c>
      <c r="N8595" s="190" t="str">
        <f t="shared" si="734"/>
        <v>JANEIRO</v>
      </c>
    </row>
    <row r="8596" spans="4:14" x14ac:dyDescent="0.25">
      <c r="D8596" s="119" t="s">
        <v>192</v>
      </c>
      <c r="H8596" s="141">
        <f t="shared" si="735"/>
        <v>0</v>
      </c>
      <c r="M8596" s="190">
        <f t="shared" si="736"/>
        <v>1</v>
      </c>
      <c r="N8596" s="190" t="str">
        <f t="shared" si="734"/>
        <v>JANEIRO</v>
      </c>
    </row>
    <row r="8597" spans="4:14" x14ac:dyDescent="0.25">
      <c r="D8597" s="119" t="s">
        <v>192</v>
      </c>
      <c r="H8597" s="141">
        <f t="shared" si="735"/>
        <v>0</v>
      </c>
      <c r="M8597" s="190">
        <f t="shared" si="736"/>
        <v>1</v>
      </c>
      <c r="N8597" s="190" t="str">
        <f t="shared" si="734"/>
        <v>JANEIRO</v>
      </c>
    </row>
    <row r="8598" spans="4:14" x14ac:dyDescent="0.25">
      <c r="D8598" s="119" t="s">
        <v>192</v>
      </c>
      <c r="H8598" s="141">
        <f t="shared" si="735"/>
        <v>0</v>
      </c>
      <c r="M8598" s="190">
        <f t="shared" si="736"/>
        <v>1</v>
      </c>
      <c r="N8598" s="190" t="str">
        <f t="shared" si="734"/>
        <v>JANEIRO</v>
      </c>
    </row>
    <row r="8599" spans="4:14" x14ac:dyDescent="0.25">
      <c r="D8599" s="119" t="s">
        <v>192</v>
      </c>
      <c r="H8599" s="141">
        <f t="shared" si="735"/>
        <v>0</v>
      </c>
      <c r="M8599" s="190">
        <f t="shared" si="736"/>
        <v>1</v>
      </c>
      <c r="N8599" s="190" t="str">
        <f t="shared" si="734"/>
        <v>JANEIRO</v>
      </c>
    </row>
    <row r="8600" spans="4:14" x14ac:dyDescent="0.25">
      <c r="D8600" s="119" t="s">
        <v>192</v>
      </c>
      <c r="H8600" s="141">
        <f t="shared" si="735"/>
        <v>0</v>
      </c>
      <c r="M8600" s="190">
        <f t="shared" si="736"/>
        <v>1</v>
      </c>
      <c r="N8600" s="190" t="str">
        <f t="shared" si="734"/>
        <v>JANEIRO</v>
      </c>
    </row>
    <row r="8601" spans="4:14" x14ac:dyDescent="0.25">
      <c r="D8601" s="119" t="s">
        <v>192</v>
      </c>
      <c r="H8601" s="141">
        <f t="shared" si="735"/>
        <v>0</v>
      </c>
      <c r="M8601" s="190">
        <f t="shared" si="736"/>
        <v>1</v>
      </c>
      <c r="N8601" s="190" t="str">
        <f t="shared" si="734"/>
        <v>JANEIRO</v>
      </c>
    </row>
    <row r="8602" spans="4:14" x14ac:dyDescent="0.25">
      <c r="D8602" s="119" t="s">
        <v>192</v>
      </c>
      <c r="H8602" s="141">
        <f t="shared" si="735"/>
        <v>0</v>
      </c>
      <c r="M8602" s="190">
        <f t="shared" si="736"/>
        <v>1</v>
      </c>
      <c r="N8602" s="190" t="str">
        <f t="shared" si="734"/>
        <v>JANEIRO</v>
      </c>
    </row>
    <row r="8603" spans="4:14" x14ac:dyDescent="0.25">
      <c r="D8603" s="119" t="s">
        <v>192</v>
      </c>
      <c r="H8603" s="141">
        <f t="shared" si="735"/>
        <v>0</v>
      </c>
      <c r="M8603" s="190">
        <f t="shared" si="736"/>
        <v>1</v>
      </c>
      <c r="N8603" s="190" t="str">
        <f t="shared" si="734"/>
        <v>JANEIRO</v>
      </c>
    </row>
    <row r="8604" spans="4:14" x14ac:dyDescent="0.25">
      <c r="D8604" s="119" t="s">
        <v>192</v>
      </c>
      <c r="H8604" s="141">
        <f t="shared" si="735"/>
        <v>0</v>
      </c>
      <c r="M8604" s="190">
        <f t="shared" si="736"/>
        <v>1</v>
      </c>
      <c r="N8604" s="190" t="str">
        <f t="shared" si="734"/>
        <v>JANEIRO</v>
      </c>
    </row>
    <row r="8605" spans="4:14" x14ac:dyDescent="0.25">
      <c r="D8605" s="119" t="s">
        <v>192</v>
      </c>
      <c r="H8605" s="141">
        <f t="shared" si="735"/>
        <v>0</v>
      </c>
      <c r="M8605" s="190">
        <f t="shared" si="736"/>
        <v>1</v>
      </c>
      <c r="N8605" s="190" t="str">
        <f t="shared" si="734"/>
        <v>JANEIRO</v>
      </c>
    </row>
    <row r="8606" spans="4:14" x14ac:dyDescent="0.25">
      <c r="D8606" s="119" t="s">
        <v>192</v>
      </c>
      <c r="H8606" s="141">
        <f t="shared" si="735"/>
        <v>0</v>
      </c>
      <c r="M8606" s="190">
        <f t="shared" si="736"/>
        <v>1</v>
      </c>
      <c r="N8606" s="190" t="str">
        <f t="shared" si="734"/>
        <v>JANEIRO</v>
      </c>
    </row>
    <row r="8607" spans="4:14" x14ac:dyDescent="0.25">
      <c r="D8607" s="119" t="s">
        <v>192</v>
      </c>
      <c r="H8607" s="141">
        <f t="shared" si="735"/>
        <v>0</v>
      </c>
      <c r="M8607" s="190">
        <f t="shared" si="736"/>
        <v>1</v>
      </c>
      <c r="N8607" s="190" t="str">
        <f t="shared" si="734"/>
        <v>JANEIRO</v>
      </c>
    </row>
    <row r="8608" spans="4:14" x14ac:dyDescent="0.25">
      <c r="D8608" s="119" t="s">
        <v>192</v>
      </c>
      <c r="H8608" s="141">
        <f t="shared" si="735"/>
        <v>0</v>
      </c>
      <c r="M8608" s="190">
        <f t="shared" si="736"/>
        <v>1</v>
      </c>
      <c r="N8608" s="190" t="str">
        <f t="shared" si="734"/>
        <v>JANEIRO</v>
      </c>
    </row>
    <row r="8609" spans="4:14" x14ac:dyDescent="0.25">
      <c r="D8609" s="119" t="s">
        <v>192</v>
      </c>
      <c r="H8609" s="141">
        <f t="shared" si="735"/>
        <v>0</v>
      </c>
      <c r="M8609" s="190">
        <f t="shared" si="736"/>
        <v>1</v>
      </c>
      <c r="N8609" s="190" t="str">
        <f t="shared" si="734"/>
        <v>JANEIRO</v>
      </c>
    </row>
    <row r="8610" spans="4:14" x14ac:dyDescent="0.25">
      <c r="D8610" s="119" t="s">
        <v>192</v>
      </c>
      <c r="H8610" s="141">
        <f t="shared" si="735"/>
        <v>0</v>
      </c>
      <c r="M8610" s="190">
        <f t="shared" si="736"/>
        <v>1</v>
      </c>
      <c r="N8610" s="190" t="str">
        <f t="shared" si="734"/>
        <v>JANEIRO</v>
      </c>
    </row>
    <row r="8611" spans="4:14" x14ac:dyDescent="0.25">
      <c r="D8611" s="119" t="s">
        <v>192</v>
      </c>
      <c r="H8611" s="141">
        <f t="shared" si="735"/>
        <v>0</v>
      </c>
      <c r="M8611" s="190">
        <f t="shared" si="736"/>
        <v>1</v>
      </c>
      <c r="N8611" s="190" t="str">
        <f t="shared" si="734"/>
        <v>JANEIRO</v>
      </c>
    </row>
    <row r="8612" spans="4:14" x14ac:dyDescent="0.25">
      <c r="D8612" s="119" t="s">
        <v>192</v>
      </c>
      <c r="H8612" s="141">
        <f t="shared" si="735"/>
        <v>0</v>
      </c>
      <c r="M8612" s="190">
        <f t="shared" si="736"/>
        <v>1</v>
      </c>
      <c r="N8612" s="190" t="str">
        <f t="shared" si="734"/>
        <v>JANEIRO</v>
      </c>
    </row>
    <row r="8613" spans="4:14" x14ac:dyDescent="0.25">
      <c r="D8613" s="119" t="s">
        <v>192</v>
      </c>
      <c r="H8613" s="141">
        <f t="shared" si="735"/>
        <v>0</v>
      </c>
      <c r="M8613" s="190">
        <f t="shared" si="736"/>
        <v>1</v>
      </c>
      <c r="N8613" s="190" t="str">
        <f t="shared" si="734"/>
        <v>JANEIRO</v>
      </c>
    </row>
    <row r="8614" spans="4:14" x14ac:dyDescent="0.25">
      <c r="D8614" s="119" t="s">
        <v>192</v>
      </c>
      <c r="H8614" s="141">
        <f t="shared" si="735"/>
        <v>0</v>
      </c>
      <c r="M8614" s="190">
        <f t="shared" si="736"/>
        <v>1</v>
      </c>
      <c r="N8614" s="190" t="str">
        <f t="shared" si="734"/>
        <v>JANEIRO</v>
      </c>
    </row>
    <row r="8615" spans="4:14" x14ac:dyDescent="0.25">
      <c r="D8615" s="119" t="s">
        <v>192</v>
      </c>
      <c r="H8615" s="141">
        <f t="shared" si="735"/>
        <v>0</v>
      </c>
      <c r="M8615" s="190">
        <f t="shared" si="736"/>
        <v>1</v>
      </c>
      <c r="N8615" s="190" t="str">
        <f t="shared" si="734"/>
        <v>JANEIRO</v>
      </c>
    </row>
    <row r="8616" spans="4:14" x14ac:dyDescent="0.25">
      <c r="D8616" s="119" t="s">
        <v>192</v>
      </c>
      <c r="H8616" s="141">
        <f t="shared" si="735"/>
        <v>0</v>
      </c>
      <c r="M8616" s="190">
        <f t="shared" si="736"/>
        <v>1</v>
      </c>
      <c r="N8616" s="190" t="str">
        <f t="shared" si="734"/>
        <v>JANEIRO</v>
      </c>
    </row>
    <row r="8617" spans="4:14" x14ac:dyDescent="0.25">
      <c r="D8617" s="119" t="s">
        <v>192</v>
      </c>
      <c r="H8617" s="141">
        <f t="shared" si="735"/>
        <v>0</v>
      </c>
      <c r="M8617" s="190">
        <f t="shared" si="736"/>
        <v>1</v>
      </c>
      <c r="N8617" s="190" t="str">
        <f t="shared" si="734"/>
        <v>JANEIRO</v>
      </c>
    </row>
    <row r="8618" spans="4:14" x14ac:dyDescent="0.25">
      <c r="D8618" s="119" t="s">
        <v>192</v>
      </c>
      <c r="H8618" s="141">
        <f t="shared" si="735"/>
        <v>0</v>
      </c>
      <c r="M8618" s="190">
        <f t="shared" si="736"/>
        <v>1</v>
      </c>
      <c r="N8618" s="190" t="str">
        <f t="shared" si="734"/>
        <v>JANEIRO</v>
      </c>
    </row>
    <row r="8619" spans="4:14" x14ac:dyDescent="0.25">
      <c r="D8619" s="119" t="s">
        <v>192</v>
      </c>
      <c r="H8619" s="141">
        <f t="shared" si="735"/>
        <v>0</v>
      </c>
      <c r="M8619" s="190">
        <f t="shared" si="736"/>
        <v>1</v>
      </c>
      <c r="N8619" s="190" t="str">
        <f t="shared" si="734"/>
        <v>JANEIRO</v>
      </c>
    </row>
    <row r="8620" spans="4:14" x14ac:dyDescent="0.25">
      <c r="D8620" s="119" t="s">
        <v>192</v>
      </c>
      <c r="H8620" s="141">
        <f t="shared" si="735"/>
        <v>0</v>
      </c>
      <c r="M8620" s="190">
        <f t="shared" si="736"/>
        <v>1</v>
      </c>
      <c r="N8620" s="190" t="str">
        <f t="shared" si="734"/>
        <v>JANEIRO</v>
      </c>
    </row>
    <row r="8621" spans="4:14" x14ac:dyDescent="0.25">
      <c r="D8621" s="119" t="s">
        <v>192</v>
      </c>
      <c r="H8621" s="141">
        <f t="shared" si="735"/>
        <v>0</v>
      </c>
      <c r="M8621" s="190">
        <f t="shared" si="736"/>
        <v>1</v>
      </c>
      <c r="N8621" s="190" t="str">
        <f t="shared" si="734"/>
        <v>JANEIRO</v>
      </c>
    </row>
    <row r="8622" spans="4:14" x14ac:dyDescent="0.25">
      <c r="D8622" s="119" t="s">
        <v>192</v>
      </c>
      <c r="H8622" s="141">
        <f t="shared" si="735"/>
        <v>0</v>
      </c>
      <c r="M8622" s="190">
        <f t="shared" si="736"/>
        <v>1</v>
      </c>
      <c r="N8622" s="190" t="str">
        <f t="shared" si="734"/>
        <v>JANEIRO</v>
      </c>
    </row>
    <row r="8623" spans="4:14" x14ac:dyDescent="0.25">
      <c r="D8623" s="119" t="s">
        <v>192</v>
      </c>
      <c r="H8623" s="141">
        <f t="shared" si="735"/>
        <v>0</v>
      </c>
      <c r="M8623" s="190">
        <f t="shared" si="736"/>
        <v>1</v>
      </c>
      <c r="N8623" s="190" t="str">
        <f t="shared" si="734"/>
        <v>JANEIRO</v>
      </c>
    </row>
    <row r="8624" spans="4:14" x14ac:dyDescent="0.25">
      <c r="D8624" s="119" t="s">
        <v>192</v>
      </c>
      <c r="H8624" s="141">
        <f t="shared" si="735"/>
        <v>0</v>
      </c>
      <c r="M8624" s="190">
        <f t="shared" si="736"/>
        <v>1</v>
      </c>
      <c r="N8624" s="190" t="str">
        <f t="shared" si="734"/>
        <v>JANEIRO</v>
      </c>
    </row>
    <row r="8625" spans="4:14" x14ac:dyDescent="0.25">
      <c r="D8625" s="119" t="s">
        <v>192</v>
      </c>
      <c r="H8625" s="141">
        <f t="shared" si="735"/>
        <v>0</v>
      </c>
      <c r="M8625" s="190">
        <f t="shared" si="736"/>
        <v>1</v>
      </c>
      <c r="N8625" s="190" t="str">
        <f t="shared" si="734"/>
        <v>JANEIRO</v>
      </c>
    </row>
    <row r="8626" spans="4:14" x14ac:dyDescent="0.25">
      <c r="D8626" s="119" t="s">
        <v>192</v>
      </c>
      <c r="H8626" s="141">
        <f t="shared" si="735"/>
        <v>0</v>
      </c>
      <c r="M8626" s="190">
        <f t="shared" si="736"/>
        <v>1</v>
      </c>
      <c r="N8626" s="190" t="str">
        <f t="shared" si="734"/>
        <v>JANEIRO</v>
      </c>
    </row>
    <row r="8627" spans="4:14" x14ac:dyDescent="0.25">
      <c r="D8627" s="119" t="s">
        <v>192</v>
      </c>
      <c r="H8627" s="141">
        <f t="shared" si="735"/>
        <v>0</v>
      </c>
      <c r="M8627" s="190">
        <f t="shared" si="736"/>
        <v>1</v>
      </c>
      <c r="N8627" s="190" t="str">
        <f t="shared" si="734"/>
        <v>JANEIRO</v>
      </c>
    </row>
    <row r="8628" spans="4:14" x14ac:dyDescent="0.25">
      <c r="D8628" s="119" t="s">
        <v>192</v>
      </c>
      <c r="H8628" s="141">
        <f t="shared" si="735"/>
        <v>0</v>
      </c>
      <c r="M8628" s="190">
        <f t="shared" si="736"/>
        <v>1</v>
      </c>
      <c r="N8628" s="190" t="str">
        <f t="shared" si="734"/>
        <v>JANEIRO</v>
      </c>
    </row>
    <row r="8629" spans="4:14" x14ac:dyDescent="0.25">
      <c r="D8629" s="119" t="s">
        <v>192</v>
      </c>
      <c r="H8629" s="141">
        <f t="shared" si="735"/>
        <v>0</v>
      </c>
      <c r="M8629" s="190">
        <f t="shared" si="736"/>
        <v>1</v>
      </c>
      <c r="N8629" s="190" t="str">
        <f t="shared" si="734"/>
        <v>JANEIRO</v>
      </c>
    </row>
    <row r="8630" spans="4:14" x14ac:dyDescent="0.25">
      <c r="D8630" s="119" t="s">
        <v>192</v>
      </c>
      <c r="H8630" s="141">
        <f t="shared" si="735"/>
        <v>0</v>
      </c>
      <c r="M8630" s="190">
        <f t="shared" si="736"/>
        <v>1</v>
      </c>
      <c r="N8630" s="190" t="str">
        <f t="shared" si="734"/>
        <v>JANEIRO</v>
      </c>
    </row>
    <row r="8631" spans="4:14" x14ac:dyDescent="0.25">
      <c r="D8631" s="119" t="s">
        <v>192</v>
      </c>
      <c r="H8631" s="141">
        <f t="shared" si="735"/>
        <v>0</v>
      </c>
      <c r="M8631" s="190">
        <f t="shared" si="736"/>
        <v>1</v>
      </c>
      <c r="N8631" s="190" t="str">
        <f t="shared" si="734"/>
        <v>JANEIRO</v>
      </c>
    </row>
    <row r="8632" spans="4:14" x14ac:dyDescent="0.25">
      <c r="D8632" s="119" t="s">
        <v>192</v>
      </c>
      <c r="H8632" s="141">
        <f t="shared" si="735"/>
        <v>0</v>
      </c>
      <c r="M8632" s="190">
        <f t="shared" si="736"/>
        <v>1</v>
      </c>
      <c r="N8632" s="190" t="str">
        <f t="shared" si="734"/>
        <v>JANEIRO</v>
      </c>
    </row>
    <row r="8633" spans="4:14" x14ac:dyDescent="0.25">
      <c r="D8633" s="119" t="s">
        <v>192</v>
      </c>
      <c r="H8633" s="141">
        <f t="shared" si="735"/>
        <v>0</v>
      </c>
      <c r="M8633" s="190">
        <f t="shared" si="736"/>
        <v>1</v>
      </c>
      <c r="N8633" s="190" t="str">
        <f t="shared" si="734"/>
        <v>JANEIRO</v>
      </c>
    </row>
    <row r="8634" spans="4:14" x14ac:dyDescent="0.25">
      <c r="D8634" s="119" t="s">
        <v>192</v>
      </c>
      <c r="H8634" s="141">
        <f t="shared" si="735"/>
        <v>0</v>
      </c>
      <c r="M8634" s="190">
        <f t="shared" si="736"/>
        <v>1</v>
      </c>
      <c r="N8634" s="190" t="str">
        <f t="shared" si="734"/>
        <v>JANEIRO</v>
      </c>
    </row>
    <row r="8635" spans="4:14" x14ac:dyDescent="0.25">
      <c r="D8635" s="119" t="s">
        <v>192</v>
      </c>
      <c r="H8635" s="141">
        <f t="shared" si="735"/>
        <v>0</v>
      </c>
      <c r="M8635" s="190">
        <f t="shared" si="736"/>
        <v>1</v>
      </c>
      <c r="N8635" s="190" t="str">
        <f t="shared" si="734"/>
        <v>JANEIRO</v>
      </c>
    </row>
    <row r="8636" spans="4:14" x14ac:dyDescent="0.25">
      <c r="D8636" s="119" t="s">
        <v>192</v>
      </c>
      <c r="H8636" s="141">
        <f t="shared" si="735"/>
        <v>0</v>
      </c>
      <c r="M8636" s="190">
        <f t="shared" si="736"/>
        <v>1</v>
      </c>
      <c r="N8636" s="190" t="str">
        <f t="shared" si="734"/>
        <v>JANEIRO</v>
      </c>
    </row>
    <row r="8637" spans="4:14" x14ac:dyDescent="0.25">
      <c r="D8637" s="119" t="s">
        <v>192</v>
      </c>
      <c r="H8637" s="141">
        <f t="shared" si="735"/>
        <v>0</v>
      </c>
      <c r="M8637" s="190">
        <f t="shared" si="736"/>
        <v>1</v>
      </c>
      <c r="N8637" s="190" t="str">
        <f t="shared" si="734"/>
        <v>JANEIRO</v>
      </c>
    </row>
    <row r="8638" spans="4:14" x14ac:dyDescent="0.25">
      <c r="D8638" s="119" t="s">
        <v>192</v>
      </c>
      <c r="H8638" s="141">
        <f t="shared" si="735"/>
        <v>0</v>
      </c>
      <c r="M8638" s="190">
        <f t="shared" si="736"/>
        <v>1</v>
      </c>
      <c r="N8638" s="190" t="str">
        <f t="shared" si="734"/>
        <v>JANEIRO</v>
      </c>
    </row>
    <row r="8639" spans="4:14" x14ac:dyDescent="0.25">
      <c r="D8639" s="119" t="s">
        <v>192</v>
      </c>
      <c r="H8639" s="141">
        <f t="shared" si="735"/>
        <v>0</v>
      </c>
      <c r="M8639" s="190">
        <f t="shared" si="736"/>
        <v>1</v>
      </c>
      <c r="N8639" s="190" t="str">
        <f t="shared" si="734"/>
        <v>JANEIRO</v>
      </c>
    </row>
    <row r="8640" spans="4:14" x14ac:dyDescent="0.25">
      <c r="D8640" s="119" t="s">
        <v>192</v>
      </c>
      <c r="H8640" s="141">
        <f t="shared" si="735"/>
        <v>0</v>
      </c>
      <c r="M8640" s="190">
        <f t="shared" si="736"/>
        <v>1</v>
      </c>
      <c r="N8640" s="190" t="str">
        <f t="shared" si="734"/>
        <v>JANEIRO</v>
      </c>
    </row>
    <row r="8641" spans="4:14" x14ac:dyDescent="0.25">
      <c r="D8641" s="119" t="s">
        <v>192</v>
      </c>
      <c r="H8641" s="141">
        <f t="shared" si="735"/>
        <v>0</v>
      </c>
      <c r="M8641" s="190">
        <f t="shared" si="736"/>
        <v>1</v>
      </c>
      <c r="N8641" s="190" t="str">
        <f t="shared" si="734"/>
        <v>JANEIRO</v>
      </c>
    </row>
    <row r="8642" spans="4:14" x14ac:dyDescent="0.25">
      <c r="D8642" s="119" t="s">
        <v>192</v>
      </c>
      <c r="H8642" s="141">
        <f t="shared" si="735"/>
        <v>0</v>
      </c>
      <c r="M8642" s="190">
        <f t="shared" si="736"/>
        <v>1</v>
      </c>
      <c r="N8642" s="190" t="str">
        <f t="shared" si="734"/>
        <v>JANEIRO</v>
      </c>
    </row>
    <row r="8643" spans="4:14" x14ac:dyDescent="0.25">
      <c r="D8643" s="119" t="s">
        <v>192</v>
      </c>
      <c r="H8643" s="141">
        <f t="shared" si="735"/>
        <v>0</v>
      </c>
      <c r="M8643" s="190">
        <f t="shared" si="736"/>
        <v>1</v>
      </c>
      <c r="N8643" s="190" t="str">
        <f t="shared" si="734"/>
        <v>JANEIRO</v>
      </c>
    </row>
    <row r="8644" spans="4:14" x14ac:dyDescent="0.25">
      <c r="D8644" s="119" t="s">
        <v>192</v>
      </c>
      <c r="H8644" s="141">
        <f t="shared" si="735"/>
        <v>0</v>
      </c>
      <c r="M8644" s="190">
        <f t="shared" si="736"/>
        <v>1</v>
      </c>
      <c r="N8644" s="190" t="str">
        <f t="shared" si="734"/>
        <v>JANEIRO</v>
      </c>
    </row>
    <row r="8645" spans="4:14" x14ac:dyDescent="0.25">
      <c r="D8645" s="119" t="s">
        <v>192</v>
      </c>
      <c r="H8645" s="141">
        <f t="shared" si="735"/>
        <v>0</v>
      </c>
      <c r="M8645" s="190">
        <f t="shared" si="736"/>
        <v>1</v>
      </c>
      <c r="N8645" s="190" t="str">
        <f t="shared" ref="N8645:N8708" si="737">IF(M8645=1,"JANEIRO",IF(M8645=2,"FEVEREIRO",IF(M8645=3,"MARÇO",IF(M8645=4,"ABRIL",IF(M8645=5,"MAIO",IF(M8645=6,"JUNHO",IF(M8645=7,"JULHO",IF(M8645=8,"AGOSTO",IF(M8645=9,"SETEMBRO",IF(M8645=10,"OUTUBRO",IF(M8645=11,"NOVEMBRO",IF(M8645=12,"DEZEMBRO",""))))))))))))</f>
        <v>JANEIRO</v>
      </c>
    </row>
    <row r="8646" spans="4:14" x14ac:dyDescent="0.25">
      <c r="D8646" s="119" t="s">
        <v>192</v>
      </c>
      <c r="H8646" s="141">
        <f t="shared" ref="H8646:H8709" si="738">IF(OR(I8646="",I8646=0),G8646,I8646)</f>
        <v>0</v>
      </c>
      <c r="M8646" s="190">
        <f t="shared" ref="M8646:M8709" si="739">IFERROR(MONTH(O8646),"")</f>
        <v>1</v>
      </c>
      <c r="N8646" s="190" t="str">
        <f t="shared" si="737"/>
        <v>JANEIRO</v>
      </c>
    </row>
    <row r="8647" spans="4:14" x14ac:dyDescent="0.25">
      <c r="D8647" s="119" t="s">
        <v>192</v>
      </c>
      <c r="H8647" s="141">
        <f t="shared" si="738"/>
        <v>0</v>
      </c>
      <c r="M8647" s="190">
        <f t="shared" si="739"/>
        <v>1</v>
      </c>
      <c r="N8647" s="190" t="str">
        <f t="shared" si="737"/>
        <v>JANEIRO</v>
      </c>
    </row>
    <row r="8648" spans="4:14" x14ac:dyDescent="0.25">
      <c r="D8648" s="119" t="s">
        <v>192</v>
      </c>
      <c r="H8648" s="141">
        <f t="shared" si="738"/>
        <v>0</v>
      </c>
      <c r="M8648" s="190">
        <f t="shared" si="739"/>
        <v>1</v>
      </c>
      <c r="N8648" s="190" t="str">
        <f t="shared" si="737"/>
        <v>JANEIRO</v>
      </c>
    </row>
    <row r="8649" spans="4:14" x14ac:dyDescent="0.25">
      <c r="D8649" s="119" t="s">
        <v>192</v>
      </c>
      <c r="H8649" s="141">
        <f t="shared" si="738"/>
        <v>0</v>
      </c>
      <c r="M8649" s="190">
        <f t="shared" si="739"/>
        <v>1</v>
      </c>
      <c r="N8649" s="190" t="str">
        <f t="shared" si="737"/>
        <v>JANEIRO</v>
      </c>
    </row>
    <row r="8650" spans="4:14" x14ac:dyDescent="0.25">
      <c r="D8650" s="119" t="s">
        <v>192</v>
      </c>
      <c r="H8650" s="141">
        <f t="shared" si="738"/>
        <v>0</v>
      </c>
      <c r="M8650" s="190">
        <f t="shared" si="739"/>
        <v>1</v>
      </c>
      <c r="N8650" s="190" t="str">
        <f t="shared" si="737"/>
        <v>JANEIRO</v>
      </c>
    </row>
    <row r="8651" spans="4:14" x14ac:dyDescent="0.25">
      <c r="D8651" s="119" t="s">
        <v>192</v>
      </c>
      <c r="H8651" s="141">
        <f t="shared" si="738"/>
        <v>0</v>
      </c>
      <c r="M8651" s="190">
        <f t="shared" si="739"/>
        <v>1</v>
      </c>
      <c r="N8651" s="190" t="str">
        <f t="shared" si="737"/>
        <v>JANEIRO</v>
      </c>
    </row>
    <row r="8652" spans="4:14" x14ac:dyDescent="0.25">
      <c r="D8652" s="119" t="s">
        <v>192</v>
      </c>
      <c r="H8652" s="141">
        <f t="shared" si="738"/>
        <v>0</v>
      </c>
      <c r="M8652" s="190">
        <f t="shared" si="739"/>
        <v>1</v>
      </c>
      <c r="N8652" s="190" t="str">
        <f t="shared" si="737"/>
        <v>JANEIRO</v>
      </c>
    </row>
    <row r="8653" spans="4:14" x14ac:dyDescent="0.25">
      <c r="D8653" s="119" t="s">
        <v>192</v>
      </c>
      <c r="H8653" s="141">
        <f t="shared" si="738"/>
        <v>0</v>
      </c>
      <c r="M8653" s="190">
        <f t="shared" si="739"/>
        <v>1</v>
      </c>
      <c r="N8653" s="190" t="str">
        <f t="shared" si="737"/>
        <v>JANEIRO</v>
      </c>
    </row>
    <row r="8654" spans="4:14" x14ac:dyDescent="0.25">
      <c r="D8654" s="119" t="s">
        <v>192</v>
      </c>
      <c r="H8654" s="141">
        <f t="shared" si="738"/>
        <v>0</v>
      </c>
      <c r="M8654" s="190">
        <f t="shared" si="739"/>
        <v>1</v>
      </c>
      <c r="N8654" s="190" t="str">
        <f t="shared" si="737"/>
        <v>JANEIRO</v>
      </c>
    </row>
    <row r="8655" spans="4:14" x14ac:dyDescent="0.25">
      <c r="D8655" s="119" t="s">
        <v>192</v>
      </c>
      <c r="H8655" s="141">
        <f t="shared" si="738"/>
        <v>0</v>
      </c>
      <c r="M8655" s="190">
        <f t="shared" si="739"/>
        <v>1</v>
      </c>
      <c r="N8655" s="190" t="str">
        <f t="shared" si="737"/>
        <v>JANEIRO</v>
      </c>
    </row>
    <row r="8656" spans="4:14" x14ac:dyDescent="0.25">
      <c r="D8656" s="119" t="s">
        <v>192</v>
      </c>
      <c r="H8656" s="141">
        <f t="shared" si="738"/>
        <v>0</v>
      </c>
      <c r="M8656" s="190">
        <f t="shared" si="739"/>
        <v>1</v>
      </c>
      <c r="N8656" s="190" t="str">
        <f t="shared" si="737"/>
        <v>JANEIRO</v>
      </c>
    </row>
    <row r="8657" spans="4:14" x14ac:dyDescent="0.25">
      <c r="D8657" s="119" t="s">
        <v>192</v>
      </c>
      <c r="H8657" s="141">
        <f t="shared" si="738"/>
        <v>0</v>
      </c>
      <c r="M8657" s="190">
        <f t="shared" si="739"/>
        <v>1</v>
      </c>
      <c r="N8657" s="190" t="str">
        <f t="shared" si="737"/>
        <v>JANEIRO</v>
      </c>
    </row>
    <row r="8658" spans="4:14" x14ac:dyDescent="0.25">
      <c r="D8658" s="119" t="s">
        <v>192</v>
      </c>
      <c r="H8658" s="141">
        <f t="shared" si="738"/>
        <v>0</v>
      </c>
      <c r="M8658" s="190">
        <f t="shared" si="739"/>
        <v>1</v>
      </c>
      <c r="N8658" s="190" t="str">
        <f t="shared" si="737"/>
        <v>JANEIRO</v>
      </c>
    </row>
    <row r="8659" spans="4:14" x14ac:dyDescent="0.25">
      <c r="D8659" s="119" t="s">
        <v>192</v>
      </c>
      <c r="H8659" s="141">
        <f t="shared" si="738"/>
        <v>0</v>
      </c>
      <c r="M8659" s="190">
        <f t="shared" si="739"/>
        <v>1</v>
      </c>
      <c r="N8659" s="190" t="str">
        <f t="shared" si="737"/>
        <v>JANEIRO</v>
      </c>
    </row>
    <row r="8660" spans="4:14" x14ac:dyDescent="0.25">
      <c r="D8660" s="119" t="s">
        <v>192</v>
      </c>
      <c r="H8660" s="141">
        <f t="shared" si="738"/>
        <v>0</v>
      </c>
      <c r="M8660" s="190">
        <f t="shared" si="739"/>
        <v>1</v>
      </c>
      <c r="N8660" s="190" t="str">
        <f t="shared" si="737"/>
        <v>JANEIRO</v>
      </c>
    </row>
    <row r="8661" spans="4:14" x14ac:dyDescent="0.25">
      <c r="D8661" s="119" t="s">
        <v>192</v>
      </c>
      <c r="H8661" s="141">
        <f t="shared" si="738"/>
        <v>0</v>
      </c>
      <c r="M8661" s="190">
        <f t="shared" si="739"/>
        <v>1</v>
      </c>
      <c r="N8661" s="190" t="str">
        <f t="shared" si="737"/>
        <v>JANEIRO</v>
      </c>
    </row>
    <row r="8662" spans="4:14" x14ac:dyDescent="0.25">
      <c r="D8662" s="119" t="s">
        <v>192</v>
      </c>
      <c r="H8662" s="141">
        <f t="shared" si="738"/>
        <v>0</v>
      </c>
      <c r="M8662" s="190">
        <f t="shared" si="739"/>
        <v>1</v>
      </c>
      <c r="N8662" s="190" t="str">
        <f t="shared" si="737"/>
        <v>JANEIRO</v>
      </c>
    </row>
    <row r="8663" spans="4:14" x14ac:dyDescent="0.25">
      <c r="D8663" s="119" t="s">
        <v>192</v>
      </c>
      <c r="H8663" s="141">
        <f t="shared" si="738"/>
        <v>0</v>
      </c>
      <c r="M8663" s="190">
        <f t="shared" si="739"/>
        <v>1</v>
      </c>
      <c r="N8663" s="190" t="str">
        <f t="shared" si="737"/>
        <v>JANEIRO</v>
      </c>
    </row>
    <row r="8664" spans="4:14" x14ac:dyDescent="0.25">
      <c r="D8664" s="119" t="s">
        <v>192</v>
      </c>
      <c r="H8664" s="141">
        <f t="shared" si="738"/>
        <v>0</v>
      </c>
      <c r="M8664" s="190">
        <f t="shared" si="739"/>
        <v>1</v>
      </c>
      <c r="N8664" s="190" t="str">
        <f t="shared" si="737"/>
        <v>JANEIRO</v>
      </c>
    </row>
    <row r="8665" spans="4:14" x14ac:dyDescent="0.25">
      <c r="D8665" s="119" t="s">
        <v>192</v>
      </c>
      <c r="H8665" s="141">
        <f t="shared" si="738"/>
        <v>0</v>
      </c>
      <c r="M8665" s="190">
        <f t="shared" si="739"/>
        <v>1</v>
      </c>
      <c r="N8665" s="190" t="str">
        <f t="shared" si="737"/>
        <v>JANEIRO</v>
      </c>
    </row>
    <row r="8666" spans="4:14" x14ac:dyDescent="0.25">
      <c r="D8666" s="119" t="s">
        <v>192</v>
      </c>
      <c r="H8666" s="141">
        <f t="shared" si="738"/>
        <v>0</v>
      </c>
      <c r="M8666" s="190">
        <f t="shared" si="739"/>
        <v>1</v>
      </c>
      <c r="N8666" s="190" t="str">
        <f t="shared" si="737"/>
        <v>JANEIRO</v>
      </c>
    </row>
    <row r="8667" spans="4:14" x14ac:dyDescent="0.25">
      <c r="D8667" s="119" t="s">
        <v>192</v>
      </c>
      <c r="H8667" s="141">
        <f t="shared" si="738"/>
        <v>0</v>
      </c>
      <c r="M8667" s="190">
        <f t="shared" si="739"/>
        <v>1</v>
      </c>
      <c r="N8667" s="190" t="str">
        <f t="shared" si="737"/>
        <v>JANEIRO</v>
      </c>
    </row>
    <row r="8668" spans="4:14" x14ac:dyDescent="0.25">
      <c r="D8668" s="119" t="s">
        <v>192</v>
      </c>
      <c r="H8668" s="141">
        <f t="shared" si="738"/>
        <v>0</v>
      </c>
      <c r="M8668" s="190">
        <f t="shared" si="739"/>
        <v>1</v>
      </c>
      <c r="N8668" s="190" t="str">
        <f t="shared" si="737"/>
        <v>JANEIRO</v>
      </c>
    </row>
    <row r="8669" spans="4:14" x14ac:dyDescent="0.25">
      <c r="D8669" s="119" t="s">
        <v>192</v>
      </c>
      <c r="H8669" s="141">
        <f t="shared" si="738"/>
        <v>0</v>
      </c>
      <c r="M8669" s="190">
        <f t="shared" si="739"/>
        <v>1</v>
      </c>
      <c r="N8669" s="190" t="str">
        <f t="shared" si="737"/>
        <v>JANEIRO</v>
      </c>
    </row>
    <row r="8670" spans="4:14" x14ac:dyDescent="0.25">
      <c r="D8670" s="119" t="s">
        <v>192</v>
      </c>
      <c r="H8670" s="141">
        <f t="shared" si="738"/>
        <v>0</v>
      </c>
      <c r="M8670" s="190">
        <f t="shared" si="739"/>
        <v>1</v>
      </c>
      <c r="N8670" s="190" t="str">
        <f t="shared" si="737"/>
        <v>JANEIRO</v>
      </c>
    </row>
    <row r="8671" spans="4:14" x14ac:dyDescent="0.25">
      <c r="D8671" s="119" t="s">
        <v>192</v>
      </c>
      <c r="H8671" s="141">
        <f t="shared" si="738"/>
        <v>0</v>
      </c>
      <c r="M8671" s="190">
        <f t="shared" si="739"/>
        <v>1</v>
      </c>
      <c r="N8671" s="190" t="str">
        <f t="shared" si="737"/>
        <v>JANEIRO</v>
      </c>
    </row>
    <row r="8672" spans="4:14" x14ac:dyDescent="0.25">
      <c r="D8672" s="119" t="s">
        <v>192</v>
      </c>
      <c r="H8672" s="141">
        <f t="shared" si="738"/>
        <v>0</v>
      </c>
      <c r="M8672" s="190">
        <f t="shared" si="739"/>
        <v>1</v>
      </c>
      <c r="N8672" s="190" t="str">
        <f t="shared" si="737"/>
        <v>JANEIRO</v>
      </c>
    </row>
    <row r="8673" spans="4:14" x14ac:dyDescent="0.25">
      <c r="D8673" s="119" t="s">
        <v>192</v>
      </c>
      <c r="H8673" s="141">
        <f t="shared" si="738"/>
        <v>0</v>
      </c>
      <c r="M8673" s="190">
        <f t="shared" si="739"/>
        <v>1</v>
      </c>
      <c r="N8673" s="190" t="str">
        <f t="shared" si="737"/>
        <v>JANEIRO</v>
      </c>
    </row>
    <row r="8674" spans="4:14" x14ac:dyDescent="0.25">
      <c r="D8674" s="119" t="s">
        <v>192</v>
      </c>
      <c r="H8674" s="141">
        <f t="shared" si="738"/>
        <v>0</v>
      </c>
      <c r="M8674" s="190">
        <f t="shared" si="739"/>
        <v>1</v>
      </c>
      <c r="N8674" s="190" t="str">
        <f t="shared" si="737"/>
        <v>JANEIRO</v>
      </c>
    </row>
    <row r="8675" spans="4:14" x14ac:dyDescent="0.25">
      <c r="D8675" s="119" t="s">
        <v>192</v>
      </c>
      <c r="H8675" s="141">
        <f t="shared" si="738"/>
        <v>0</v>
      </c>
      <c r="M8675" s="190">
        <f t="shared" si="739"/>
        <v>1</v>
      </c>
      <c r="N8675" s="190" t="str">
        <f t="shared" si="737"/>
        <v>JANEIRO</v>
      </c>
    </row>
    <row r="8676" spans="4:14" x14ac:dyDescent="0.25">
      <c r="D8676" s="119" t="s">
        <v>192</v>
      </c>
      <c r="H8676" s="141">
        <f t="shared" si="738"/>
        <v>0</v>
      </c>
      <c r="M8676" s="190">
        <f t="shared" si="739"/>
        <v>1</v>
      </c>
      <c r="N8676" s="190" t="str">
        <f t="shared" si="737"/>
        <v>JANEIRO</v>
      </c>
    </row>
    <row r="8677" spans="4:14" x14ac:dyDescent="0.25">
      <c r="D8677" s="119" t="s">
        <v>192</v>
      </c>
      <c r="H8677" s="141">
        <f t="shared" si="738"/>
        <v>0</v>
      </c>
      <c r="M8677" s="190">
        <f t="shared" si="739"/>
        <v>1</v>
      </c>
      <c r="N8677" s="190" t="str">
        <f t="shared" si="737"/>
        <v>JANEIRO</v>
      </c>
    </row>
    <row r="8678" spans="4:14" x14ac:dyDescent="0.25">
      <c r="D8678" s="119" t="s">
        <v>192</v>
      </c>
      <c r="H8678" s="141">
        <f t="shared" si="738"/>
        <v>0</v>
      </c>
      <c r="M8678" s="190">
        <f t="shared" si="739"/>
        <v>1</v>
      </c>
      <c r="N8678" s="190" t="str">
        <f t="shared" si="737"/>
        <v>JANEIRO</v>
      </c>
    </row>
    <row r="8679" spans="4:14" x14ac:dyDescent="0.25">
      <c r="D8679" s="119" t="s">
        <v>192</v>
      </c>
      <c r="H8679" s="141">
        <f t="shared" si="738"/>
        <v>0</v>
      </c>
      <c r="M8679" s="190">
        <f t="shared" si="739"/>
        <v>1</v>
      </c>
      <c r="N8679" s="190" t="str">
        <f t="shared" si="737"/>
        <v>JANEIRO</v>
      </c>
    </row>
    <row r="8680" spans="4:14" x14ac:dyDescent="0.25">
      <c r="D8680" s="119" t="s">
        <v>192</v>
      </c>
      <c r="H8680" s="141">
        <f t="shared" si="738"/>
        <v>0</v>
      </c>
      <c r="M8680" s="190">
        <f t="shared" si="739"/>
        <v>1</v>
      </c>
      <c r="N8680" s="190" t="str">
        <f t="shared" si="737"/>
        <v>JANEIRO</v>
      </c>
    </row>
    <row r="8681" spans="4:14" x14ac:dyDescent="0.25">
      <c r="D8681" s="119" t="s">
        <v>192</v>
      </c>
      <c r="H8681" s="141">
        <f t="shared" si="738"/>
        <v>0</v>
      </c>
      <c r="M8681" s="190">
        <f t="shared" si="739"/>
        <v>1</v>
      </c>
      <c r="N8681" s="190" t="str">
        <f t="shared" si="737"/>
        <v>JANEIRO</v>
      </c>
    </row>
    <row r="8682" spans="4:14" x14ac:dyDescent="0.25">
      <c r="D8682" s="119" t="s">
        <v>192</v>
      </c>
      <c r="H8682" s="141">
        <f t="shared" si="738"/>
        <v>0</v>
      </c>
      <c r="M8682" s="190">
        <f t="shared" si="739"/>
        <v>1</v>
      </c>
      <c r="N8682" s="190" t="str">
        <f t="shared" si="737"/>
        <v>JANEIRO</v>
      </c>
    </row>
    <row r="8683" spans="4:14" x14ac:dyDescent="0.25">
      <c r="D8683" s="119" t="s">
        <v>192</v>
      </c>
      <c r="H8683" s="141">
        <f t="shared" si="738"/>
        <v>0</v>
      </c>
      <c r="M8683" s="190">
        <f t="shared" si="739"/>
        <v>1</v>
      </c>
      <c r="N8683" s="190" t="str">
        <f t="shared" si="737"/>
        <v>JANEIRO</v>
      </c>
    </row>
    <row r="8684" spans="4:14" x14ac:dyDescent="0.25">
      <c r="D8684" s="119" t="s">
        <v>192</v>
      </c>
      <c r="H8684" s="141">
        <f t="shared" si="738"/>
        <v>0</v>
      </c>
      <c r="M8684" s="190">
        <f t="shared" si="739"/>
        <v>1</v>
      </c>
      <c r="N8684" s="190" t="str">
        <f t="shared" si="737"/>
        <v>JANEIRO</v>
      </c>
    </row>
    <row r="8685" spans="4:14" x14ac:dyDescent="0.25">
      <c r="D8685" s="119" t="s">
        <v>192</v>
      </c>
      <c r="H8685" s="141">
        <f t="shared" si="738"/>
        <v>0</v>
      </c>
      <c r="M8685" s="190">
        <f t="shared" si="739"/>
        <v>1</v>
      </c>
      <c r="N8685" s="190" t="str">
        <f t="shared" si="737"/>
        <v>JANEIRO</v>
      </c>
    </row>
    <row r="8686" spans="4:14" x14ac:dyDescent="0.25">
      <c r="D8686" s="119" t="s">
        <v>192</v>
      </c>
      <c r="H8686" s="141">
        <f t="shared" si="738"/>
        <v>0</v>
      </c>
      <c r="M8686" s="190">
        <f t="shared" si="739"/>
        <v>1</v>
      </c>
      <c r="N8686" s="190" t="str">
        <f t="shared" si="737"/>
        <v>JANEIRO</v>
      </c>
    </row>
    <row r="8687" spans="4:14" x14ac:dyDescent="0.25">
      <c r="D8687" s="119" t="s">
        <v>192</v>
      </c>
      <c r="H8687" s="141">
        <f t="shared" si="738"/>
        <v>0</v>
      </c>
      <c r="M8687" s="190">
        <f t="shared" si="739"/>
        <v>1</v>
      </c>
      <c r="N8687" s="190" t="str">
        <f t="shared" si="737"/>
        <v>JANEIRO</v>
      </c>
    </row>
    <row r="8688" spans="4:14" x14ac:dyDescent="0.25">
      <c r="D8688" s="119" t="s">
        <v>192</v>
      </c>
      <c r="H8688" s="141">
        <f t="shared" si="738"/>
        <v>0</v>
      </c>
      <c r="M8688" s="190">
        <f t="shared" si="739"/>
        <v>1</v>
      </c>
      <c r="N8688" s="190" t="str">
        <f t="shared" si="737"/>
        <v>JANEIRO</v>
      </c>
    </row>
    <row r="8689" spans="4:14" x14ac:dyDescent="0.25">
      <c r="D8689" s="119" t="s">
        <v>192</v>
      </c>
      <c r="H8689" s="141">
        <f t="shared" si="738"/>
        <v>0</v>
      </c>
      <c r="M8689" s="190">
        <f t="shared" si="739"/>
        <v>1</v>
      </c>
      <c r="N8689" s="190" t="str">
        <f t="shared" si="737"/>
        <v>JANEIRO</v>
      </c>
    </row>
    <row r="8690" spans="4:14" x14ac:dyDescent="0.25">
      <c r="D8690" s="119" t="s">
        <v>192</v>
      </c>
      <c r="H8690" s="141">
        <f t="shared" si="738"/>
        <v>0</v>
      </c>
      <c r="M8690" s="190">
        <f t="shared" si="739"/>
        <v>1</v>
      </c>
      <c r="N8690" s="190" t="str">
        <f t="shared" si="737"/>
        <v>JANEIRO</v>
      </c>
    </row>
    <row r="8691" spans="4:14" x14ac:dyDescent="0.25">
      <c r="D8691" s="119" t="s">
        <v>192</v>
      </c>
      <c r="H8691" s="141">
        <f t="shared" si="738"/>
        <v>0</v>
      </c>
      <c r="M8691" s="190">
        <f t="shared" si="739"/>
        <v>1</v>
      </c>
      <c r="N8691" s="190" t="str">
        <f t="shared" si="737"/>
        <v>JANEIRO</v>
      </c>
    </row>
    <row r="8692" spans="4:14" x14ac:dyDescent="0.25">
      <c r="D8692" s="119" t="s">
        <v>192</v>
      </c>
      <c r="H8692" s="141">
        <f t="shared" si="738"/>
        <v>0</v>
      </c>
      <c r="M8692" s="190">
        <f t="shared" si="739"/>
        <v>1</v>
      </c>
      <c r="N8692" s="190" t="str">
        <f t="shared" si="737"/>
        <v>JANEIRO</v>
      </c>
    </row>
    <row r="8693" spans="4:14" x14ac:dyDescent="0.25">
      <c r="D8693" s="119" t="s">
        <v>192</v>
      </c>
      <c r="H8693" s="141">
        <f t="shared" si="738"/>
        <v>0</v>
      </c>
      <c r="M8693" s="190">
        <f t="shared" si="739"/>
        <v>1</v>
      </c>
      <c r="N8693" s="190" t="str">
        <f t="shared" si="737"/>
        <v>JANEIRO</v>
      </c>
    </row>
    <row r="8694" spans="4:14" x14ac:dyDescent="0.25">
      <c r="D8694" s="119" t="s">
        <v>192</v>
      </c>
      <c r="H8694" s="141">
        <f t="shared" si="738"/>
        <v>0</v>
      </c>
      <c r="M8694" s="190">
        <f t="shared" si="739"/>
        <v>1</v>
      </c>
      <c r="N8694" s="190" t="str">
        <f t="shared" si="737"/>
        <v>JANEIRO</v>
      </c>
    </row>
    <row r="8695" spans="4:14" x14ac:dyDescent="0.25">
      <c r="D8695" s="119" t="s">
        <v>192</v>
      </c>
      <c r="H8695" s="141">
        <f t="shared" si="738"/>
        <v>0</v>
      </c>
      <c r="M8695" s="190">
        <f t="shared" si="739"/>
        <v>1</v>
      </c>
      <c r="N8695" s="190" t="str">
        <f t="shared" si="737"/>
        <v>JANEIRO</v>
      </c>
    </row>
    <row r="8696" spans="4:14" x14ac:dyDescent="0.25">
      <c r="D8696" s="119" t="s">
        <v>192</v>
      </c>
      <c r="H8696" s="141">
        <f t="shared" si="738"/>
        <v>0</v>
      </c>
      <c r="M8696" s="190">
        <f t="shared" si="739"/>
        <v>1</v>
      </c>
      <c r="N8696" s="190" t="str">
        <f t="shared" si="737"/>
        <v>JANEIRO</v>
      </c>
    </row>
    <row r="8697" spans="4:14" x14ac:dyDescent="0.25">
      <c r="D8697" s="119" t="s">
        <v>192</v>
      </c>
      <c r="H8697" s="141">
        <f t="shared" si="738"/>
        <v>0</v>
      </c>
      <c r="M8697" s="190">
        <f t="shared" si="739"/>
        <v>1</v>
      </c>
      <c r="N8697" s="190" t="str">
        <f t="shared" si="737"/>
        <v>JANEIRO</v>
      </c>
    </row>
    <row r="8698" spans="4:14" x14ac:dyDescent="0.25">
      <c r="D8698" s="119" t="s">
        <v>192</v>
      </c>
      <c r="H8698" s="141">
        <f t="shared" si="738"/>
        <v>0</v>
      </c>
      <c r="M8698" s="190">
        <f t="shared" si="739"/>
        <v>1</v>
      </c>
      <c r="N8698" s="190" t="str">
        <f t="shared" si="737"/>
        <v>JANEIRO</v>
      </c>
    </row>
    <row r="8699" spans="4:14" x14ac:dyDescent="0.25">
      <c r="D8699" s="119" t="s">
        <v>192</v>
      </c>
      <c r="H8699" s="141">
        <f t="shared" si="738"/>
        <v>0</v>
      </c>
      <c r="M8699" s="190">
        <f t="shared" si="739"/>
        <v>1</v>
      </c>
      <c r="N8699" s="190" t="str">
        <f t="shared" si="737"/>
        <v>JANEIRO</v>
      </c>
    </row>
    <row r="8700" spans="4:14" x14ac:dyDescent="0.25">
      <c r="D8700" s="119" t="s">
        <v>192</v>
      </c>
      <c r="H8700" s="141">
        <f t="shared" si="738"/>
        <v>0</v>
      </c>
      <c r="M8700" s="190">
        <f t="shared" si="739"/>
        <v>1</v>
      </c>
      <c r="N8700" s="190" t="str">
        <f t="shared" si="737"/>
        <v>JANEIRO</v>
      </c>
    </row>
    <row r="8701" spans="4:14" x14ac:dyDescent="0.25">
      <c r="D8701" s="119" t="s">
        <v>192</v>
      </c>
      <c r="H8701" s="141">
        <f t="shared" si="738"/>
        <v>0</v>
      </c>
      <c r="M8701" s="190">
        <f t="shared" si="739"/>
        <v>1</v>
      </c>
      <c r="N8701" s="190" t="str">
        <f t="shared" si="737"/>
        <v>JANEIRO</v>
      </c>
    </row>
    <row r="8702" spans="4:14" x14ac:dyDescent="0.25">
      <c r="D8702" s="119" t="s">
        <v>192</v>
      </c>
      <c r="H8702" s="141">
        <f t="shared" si="738"/>
        <v>0</v>
      </c>
      <c r="M8702" s="190">
        <f t="shared" si="739"/>
        <v>1</v>
      </c>
      <c r="N8702" s="190" t="str">
        <f t="shared" si="737"/>
        <v>JANEIRO</v>
      </c>
    </row>
    <row r="8703" spans="4:14" x14ac:dyDescent="0.25">
      <c r="D8703" s="119" t="s">
        <v>192</v>
      </c>
      <c r="H8703" s="141">
        <f t="shared" si="738"/>
        <v>0</v>
      </c>
      <c r="M8703" s="190">
        <f t="shared" si="739"/>
        <v>1</v>
      </c>
      <c r="N8703" s="190" t="str">
        <f t="shared" si="737"/>
        <v>JANEIRO</v>
      </c>
    </row>
    <row r="8704" spans="4:14" x14ac:dyDescent="0.25">
      <c r="D8704" s="119" t="s">
        <v>192</v>
      </c>
      <c r="H8704" s="141">
        <f t="shared" si="738"/>
        <v>0</v>
      </c>
      <c r="M8704" s="190">
        <f t="shared" si="739"/>
        <v>1</v>
      </c>
      <c r="N8704" s="190" t="str">
        <f t="shared" si="737"/>
        <v>JANEIRO</v>
      </c>
    </row>
    <row r="8705" spans="4:14" x14ac:dyDescent="0.25">
      <c r="D8705" s="119" t="s">
        <v>192</v>
      </c>
      <c r="H8705" s="141">
        <f t="shared" si="738"/>
        <v>0</v>
      </c>
      <c r="M8705" s="190">
        <f t="shared" si="739"/>
        <v>1</v>
      </c>
      <c r="N8705" s="190" t="str">
        <f t="shared" si="737"/>
        <v>JANEIRO</v>
      </c>
    </row>
    <row r="8706" spans="4:14" x14ac:dyDescent="0.25">
      <c r="D8706" s="119" t="s">
        <v>192</v>
      </c>
      <c r="H8706" s="141">
        <f t="shared" si="738"/>
        <v>0</v>
      </c>
      <c r="M8706" s="190">
        <f t="shared" si="739"/>
        <v>1</v>
      </c>
      <c r="N8706" s="190" t="str">
        <f t="shared" si="737"/>
        <v>JANEIRO</v>
      </c>
    </row>
    <row r="8707" spans="4:14" x14ac:dyDescent="0.25">
      <c r="D8707" s="119" t="s">
        <v>192</v>
      </c>
      <c r="H8707" s="141">
        <f t="shared" si="738"/>
        <v>0</v>
      </c>
      <c r="M8707" s="190">
        <f t="shared" si="739"/>
        <v>1</v>
      </c>
      <c r="N8707" s="190" t="str">
        <f t="shared" si="737"/>
        <v>JANEIRO</v>
      </c>
    </row>
    <row r="8708" spans="4:14" x14ac:dyDescent="0.25">
      <c r="D8708" s="119" t="s">
        <v>192</v>
      </c>
      <c r="H8708" s="141">
        <f t="shared" si="738"/>
        <v>0</v>
      </c>
      <c r="M8708" s="190">
        <f t="shared" si="739"/>
        <v>1</v>
      </c>
      <c r="N8708" s="190" t="str">
        <f t="shared" si="737"/>
        <v>JANEIRO</v>
      </c>
    </row>
    <row r="8709" spans="4:14" x14ac:dyDescent="0.25">
      <c r="D8709" s="119" t="s">
        <v>192</v>
      </c>
      <c r="H8709" s="141">
        <f t="shared" si="738"/>
        <v>0</v>
      </c>
      <c r="M8709" s="190">
        <f t="shared" si="739"/>
        <v>1</v>
      </c>
      <c r="N8709" s="190" t="str">
        <f t="shared" ref="N8709:N8772" si="740">IF(M8709=1,"JANEIRO",IF(M8709=2,"FEVEREIRO",IF(M8709=3,"MARÇO",IF(M8709=4,"ABRIL",IF(M8709=5,"MAIO",IF(M8709=6,"JUNHO",IF(M8709=7,"JULHO",IF(M8709=8,"AGOSTO",IF(M8709=9,"SETEMBRO",IF(M8709=10,"OUTUBRO",IF(M8709=11,"NOVEMBRO",IF(M8709=12,"DEZEMBRO",""))))))))))))</f>
        <v>JANEIRO</v>
      </c>
    </row>
    <row r="8710" spans="4:14" x14ac:dyDescent="0.25">
      <c r="D8710" s="119" t="s">
        <v>192</v>
      </c>
      <c r="H8710" s="141">
        <f t="shared" ref="H8710:H8773" si="741">IF(OR(I8710="",I8710=0),G8710,I8710)</f>
        <v>0</v>
      </c>
      <c r="M8710" s="190">
        <f t="shared" ref="M8710:M8773" si="742">IFERROR(MONTH(O8710),"")</f>
        <v>1</v>
      </c>
      <c r="N8710" s="190" t="str">
        <f t="shared" si="740"/>
        <v>JANEIRO</v>
      </c>
    </row>
    <row r="8711" spans="4:14" x14ac:dyDescent="0.25">
      <c r="D8711" s="119" t="s">
        <v>192</v>
      </c>
      <c r="H8711" s="141">
        <f t="shared" si="741"/>
        <v>0</v>
      </c>
      <c r="M8711" s="190">
        <f t="shared" si="742"/>
        <v>1</v>
      </c>
      <c r="N8711" s="190" t="str">
        <f t="shared" si="740"/>
        <v>JANEIRO</v>
      </c>
    </row>
    <row r="8712" spans="4:14" x14ac:dyDescent="0.25">
      <c r="D8712" s="119" t="s">
        <v>192</v>
      </c>
      <c r="H8712" s="141">
        <f t="shared" si="741"/>
        <v>0</v>
      </c>
      <c r="M8712" s="190">
        <f t="shared" si="742"/>
        <v>1</v>
      </c>
      <c r="N8712" s="190" t="str">
        <f t="shared" si="740"/>
        <v>JANEIRO</v>
      </c>
    </row>
    <row r="8713" spans="4:14" x14ac:dyDescent="0.25">
      <c r="D8713" s="119" t="s">
        <v>192</v>
      </c>
      <c r="H8713" s="141">
        <f t="shared" si="741"/>
        <v>0</v>
      </c>
      <c r="M8713" s="190">
        <f t="shared" si="742"/>
        <v>1</v>
      </c>
      <c r="N8713" s="190" t="str">
        <f t="shared" si="740"/>
        <v>JANEIRO</v>
      </c>
    </row>
    <row r="8714" spans="4:14" x14ac:dyDescent="0.25">
      <c r="D8714" s="119" t="s">
        <v>192</v>
      </c>
      <c r="H8714" s="141">
        <f t="shared" si="741"/>
        <v>0</v>
      </c>
      <c r="M8714" s="190">
        <f t="shared" si="742"/>
        <v>1</v>
      </c>
      <c r="N8714" s="190" t="str">
        <f t="shared" si="740"/>
        <v>JANEIRO</v>
      </c>
    </row>
    <row r="8715" spans="4:14" x14ac:dyDescent="0.25">
      <c r="D8715" s="119" t="s">
        <v>192</v>
      </c>
      <c r="H8715" s="141">
        <f t="shared" si="741"/>
        <v>0</v>
      </c>
      <c r="M8715" s="190">
        <f t="shared" si="742"/>
        <v>1</v>
      </c>
      <c r="N8715" s="190" t="str">
        <f t="shared" si="740"/>
        <v>JANEIRO</v>
      </c>
    </row>
    <row r="8716" spans="4:14" x14ac:dyDescent="0.25">
      <c r="D8716" s="119" t="s">
        <v>192</v>
      </c>
      <c r="H8716" s="141">
        <f t="shared" si="741"/>
        <v>0</v>
      </c>
      <c r="M8716" s="190">
        <f t="shared" si="742"/>
        <v>1</v>
      </c>
      <c r="N8716" s="190" t="str">
        <f t="shared" si="740"/>
        <v>JANEIRO</v>
      </c>
    </row>
    <row r="8717" spans="4:14" x14ac:dyDescent="0.25">
      <c r="D8717" s="119" t="s">
        <v>192</v>
      </c>
      <c r="H8717" s="141">
        <f t="shared" si="741"/>
        <v>0</v>
      </c>
      <c r="M8717" s="190">
        <f t="shared" si="742"/>
        <v>1</v>
      </c>
      <c r="N8717" s="190" t="str">
        <f t="shared" si="740"/>
        <v>JANEIRO</v>
      </c>
    </row>
    <row r="8718" spans="4:14" x14ac:dyDescent="0.25">
      <c r="D8718" s="119" t="s">
        <v>192</v>
      </c>
      <c r="H8718" s="141">
        <f t="shared" si="741"/>
        <v>0</v>
      </c>
      <c r="M8718" s="190">
        <f t="shared" si="742"/>
        <v>1</v>
      </c>
      <c r="N8718" s="190" t="str">
        <f t="shared" si="740"/>
        <v>JANEIRO</v>
      </c>
    </row>
    <row r="8719" spans="4:14" x14ac:dyDescent="0.25">
      <c r="D8719" s="119" t="s">
        <v>192</v>
      </c>
      <c r="H8719" s="141">
        <f t="shared" si="741"/>
        <v>0</v>
      </c>
      <c r="M8719" s="190">
        <f t="shared" si="742"/>
        <v>1</v>
      </c>
      <c r="N8719" s="190" t="str">
        <f t="shared" si="740"/>
        <v>JANEIRO</v>
      </c>
    </row>
    <row r="8720" spans="4:14" x14ac:dyDescent="0.25">
      <c r="D8720" s="119" t="s">
        <v>192</v>
      </c>
      <c r="H8720" s="141">
        <f t="shared" si="741"/>
        <v>0</v>
      </c>
      <c r="M8720" s="190">
        <f t="shared" si="742"/>
        <v>1</v>
      </c>
      <c r="N8720" s="190" t="str">
        <f t="shared" si="740"/>
        <v>JANEIRO</v>
      </c>
    </row>
    <row r="8721" spans="4:14" x14ac:dyDescent="0.25">
      <c r="D8721" s="119" t="s">
        <v>192</v>
      </c>
      <c r="H8721" s="141">
        <f t="shared" si="741"/>
        <v>0</v>
      </c>
      <c r="M8721" s="190">
        <f t="shared" si="742"/>
        <v>1</v>
      </c>
      <c r="N8721" s="190" t="str">
        <f t="shared" si="740"/>
        <v>JANEIRO</v>
      </c>
    </row>
    <row r="8722" spans="4:14" x14ac:dyDescent="0.25">
      <c r="D8722" s="119" t="s">
        <v>192</v>
      </c>
      <c r="H8722" s="141">
        <f t="shared" si="741"/>
        <v>0</v>
      </c>
      <c r="M8722" s="190">
        <f t="shared" si="742"/>
        <v>1</v>
      </c>
      <c r="N8722" s="190" t="str">
        <f t="shared" si="740"/>
        <v>JANEIRO</v>
      </c>
    </row>
    <row r="8723" spans="4:14" x14ac:dyDescent="0.25">
      <c r="D8723" s="119" t="s">
        <v>192</v>
      </c>
      <c r="H8723" s="141">
        <f t="shared" si="741"/>
        <v>0</v>
      </c>
      <c r="M8723" s="190">
        <f t="shared" si="742"/>
        <v>1</v>
      </c>
      <c r="N8723" s="190" t="str">
        <f t="shared" si="740"/>
        <v>JANEIRO</v>
      </c>
    </row>
    <row r="8724" spans="4:14" x14ac:dyDescent="0.25">
      <c r="D8724" s="119" t="s">
        <v>192</v>
      </c>
      <c r="H8724" s="141">
        <f t="shared" si="741"/>
        <v>0</v>
      </c>
      <c r="M8724" s="190">
        <f t="shared" si="742"/>
        <v>1</v>
      </c>
      <c r="N8724" s="190" t="str">
        <f t="shared" si="740"/>
        <v>JANEIRO</v>
      </c>
    </row>
    <row r="8725" spans="4:14" x14ac:dyDescent="0.25">
      <c r="D8725" s="119" t="s">
        <v>192</v>
      </c>
      <c r="H8725" s="141">
        <f t="shared" si="741"/>
        <v>0</v>
      </c>
      <c r="M8725" s="190">
        <f t="shared" si="742"/>
        <v>1</v>
      </c>
      <c r="N8725" s="190" t="str">
        <f t="shared" si="740"/>
        <v>JANEIRO</v>
      </c>
    </row>
    <row r="8726" spans="4:14" x14ac:dyDescent="0.25">
      <c r="D8726" s="119" t="s">
        <v>192</v>
      </c>
      <c r="H8726" s="141">
        <f t="shared" si="741"/>
        <v>0</v>
      </c>
      <c r="M8726" s="190">
        <f t="shared" si="742"/>
        <v>1</v>
      </c>
      <c r="N8726" s="190" t="str">
        <f t="shared" si="740"/>
        <v>JANEIRO</v>
      </c>
    </row>
    <row r="8727" spans="4:14" x14ac:dyDescent="0.25">
      <c r="D8727" s="119" t="s">
        <v>192</v>
      </c>
      <c r="H8727" s="141">
        <f t="shared" si="741"/>
        <v>0</v>
      </c>
      <c r="M8727" s="190">
        <f t="shared" si="742"/>
        <v>1</v>
      </c>
      <c r="N8727" s="190" t="str">
        <f t="shared" si="740"/>
        <v>JANEIRO</v>
      </c>
    </row>
    <row r="8728" spans="4:14" x14ac:dyDescent="0.25">
      <c r="D8728" s="119" t="s">
        <v>192</v>
      </c>
      <c r="H8728" s="141">
        <f t="shared" si="741"/>
        <v>0</v>
      </c>
      <c r="M8728" s="190">
        <f t="shared" si="742"/>
        <v>1</v>
      </c>
      <c r="N8728" s="190" t="str">
        <f t="shared" si="740"/>
        <v>JANEIRO</v>
      </c>
    </row>
    <row r="8729" spans="4:14" x14ac:dyDescent="0.25">
      <c r="D8729" s="119" t="s">
        <v>192</v>
      </c>
      <c r="H8729" s="141">
        <f t="shared" si="741"/>
        <v>0</v>
      </c>
      <c r="M8729" s="190">
        <f t="shared" si="742"/>
        <v>1</v>
      </c>
      <c r="N8729" s="190" t="str">
        <f t="shared" si="740"/>
        <v>JANEIRO</v>
      </c>
    </row>
    <row r="8730" spans="4:14" x14ac:dyDescent="0.25">
      <c r="D8730" s="119" t="s">
        <v>192</v>
      </c>
      <c r="H8730" s="141">
        <f t="shared" si="741"/>
        <v>0</v>
      </c>
      <c r="M8730" s="190">
        <f t="shared" si="742"/>
        <v>1</v>
      </c>
      <c r="N8730" s="190" t="str">
        <f t="shared" si="740"/>
        <v>JANEIRO</v>
      </c>
    </row>
    <row r="8731" spans="4:14" x14ac:dyDescent="0.25">
      <c r="D8731" s="119" t="s">
        <v>192</v>
      </c>
      <c r="H8731" s="141">
        <f t="shared" si="741"/>
        <v>0</v>
      </c>
      <c r="M8731" s="190">
        <f t="shared" si="742"/>
        <v>1</v>
      </c>
      <c r="N8731" s="190" t="str">
        <f t="shared" si="740"/>
        <v>JANEIRO</v>
      </c>
    </row>
    <row r="8732" spans="4:14" x14ac:dyDescent="0.25">
      <c r="D8732" s="119" t="s">
        <v>192</v>
      </c>
      <c r="H8732" s="141">
        <f t="shared" si="741"/>
        <v>0</v>
      </c>
      <c r="M8732" s="190">
        <f t="shared" si="742"/>
        <v>1</v>
      </c>
      <c r="N8732" s="190" t="str">
        <f t="shared" si="740"/>
        <v>JANEIRO</v>
      </c>
    </row>
    <row r="8733" spans="4:14" x14ac:dyDescent="0.25">
      <c r="D8733" s="119" t="s">
        <v>192</v>
      </c>
      <c r="H8733" s="141">
        <f t="shared" si="741"/>
        <v>0</v>
      </c>
      <c r="M8733" s="190">
        <f t="shared" si="742"/>
        <v>1</v>
      </c>
      <c r="N8733" s="190" t="str">
        <f t="shared" si="740"/>
        <v>JANEIRO</v>
      </c>
    </row>
    <row r="8734" spans="4:14" x14ac:dyDescent="0.25">
      <c r="D8734" s="119" t="s">
        <v>192</v>
      </c>
      <c r="H8734" s="141">
        <f t="shared" si="741"/>
        <v>0</v>
      </c>
      <c r="M8734" s="190">
        <f t="shared" si="742"/>
        <v>1</v>
      </c>
      <c r="N8734" s="190" t="str">
        <f t="shared" si="740"/>
        <v>JANEIRO</v>
      </c>
    </row>
    <row r="8735" spans="4:14" x14ac:dyDescent="0.25">
      <c r="D8735" s="119" t="s">
        <v>192</v>
      </c>
      <c r="H8735" s="141">
        <f t="shared" si="741"/>
        <v>0</v>
      </c>
      <c r="M8735" s="190">
        <f t="shared" si="742"/>
        <v>1</v>
      </c>
      <c r="N8735" s="190" t="str">
        <f t="shared" si="740"/>
        <v>JANEIRO</v>
      </c>
    </row>
    <row r="8736" spans="4:14" x14ac:dyDescent="0.25">
      <c r="D8736" s="119" t="s">
        <v>192</v>
      </c>
      <c r="H8736" s="141">
        <f t="shared" si="741"/>
        <v>0</v>
      </c>
      <c r="M8736" s="190">
        <f t="shared" si="742"/>
        <v>1</v>
      </c>
      <c r="N8736" s="190" t="str">
        <f t="shared" si="740"/>
        <v>JANEIRO</v>
      </c>
    </row>
    <row r="8737" spans="4:14" x14ac:dyDescent="0.25">
      <c r="D8737" s="119" t="s">
        <v>192</v>
      </c>
      <c r="H8737" s="141">
        <f t="shared" si="741"/>
        <v>0</v>
      </c>
      <c r="M8737" s="190">
        <f t="shared" si="742"/>
        <v>1</v>
      </c>
      <c r="N8737" s="190" t="str">
        <f t="shared" si="740"/>
        <v>JANEIRO</v>
      </c>
    </row>
    <row r="8738" spans="4:14" x14ac:dyDescent="0.25">
      <c r="D8738" s="119" t="s">
        <v>192</v>
      </c>
      <c r="H8738" s="141">
        <f t="shared" si="741"/>
        <v>0</v>
      </c>
      <c r="M8738" s="190">
        <f t="shared" si="742"/>
        <v>1</v>
      </c>
      <c r="N8738" s="190" t="str">
        <f t="shared" si="740"/>
        <v>JANEIRO</v>
      </c>
    </row>
    <row r="8739" spans="4:14" x14ac:dyDescent="0.25">
      <c r="D8739" s="119" t="s">
        <v>192</v>
      </c>
      <c r="H8739" s="141">
        <f t="shared" si="741"/>
        <v>0</v>
      </c>
      <c r="M8739" s="190">
        <f t="shared" si="742"/>
        <v>1</v>
      </c>
      <c r="N8739" s="190" t="str">
        <f t="shared" si="740"/>
        <v>JANEIRO</v>
      </c>
    </row>
    <row r="8740" spans="4:14" x14ac:dyDescent="0.25">
      <c r="D8740" s="119" t="s">
        <v>192</v>
      </c>
      <c r="H8740" s="141">
        <f t="shared" si="741"/>
        <v>0</v>
      </c>
      <c r="M8740" s="190">
        <f t="shared" si="742"/>
        <v>1</v>
      </c>
      <c r="N8740" s="190" t="str">
        <f t="shared" si="740"/>
        <v>JANEIRO</v>
      </c>
    </row>
    <row r="8741" spans="4:14" x14ac:dyDescent="0.25">
      <c r="D8741" s="119" t="s">
        <v>192</v>
      </c>
      <c r="H8741" s="141">
        <f t="shared" si="741"/>
        <v>0</v>
      </c>
      <c r="M8741" s="190">
        <f t="shared" si="742"/>
        <v>1</v>
      </c>
      <c r="N8741" s="190" t="str">
        <f t="shared" si="740"/>
        <v>JANEIRO</v>
      </c>
    </row>
    <row r="8742" spans="4:14" x14ac:dyDescent="0.25">
      <c r="D8742" s="119" t="s">
        <v>192</v>
      </c>
      <c r="H8742" s="141">
        <f t="shared" si="741"/>
        <v>0</v>
      </c>
      <c r="M8742" s="190">
        <f t="shared" si="742"/>
        <v>1</v>
      </c>
      <c r="N8742" s="190" t="str">
        <f t="shared" si="740"/>
        <v>JANEIRO</v>
      </c>
    </row>
    <row r="8743" spans="4:14" x14ac:dyDescent="0.25">
      <c r="D8743" s="119" t="s">
        <v>192</v>
      </c>
      <c r="H8743" s="141">
        <f t="shared" si="741"/>
        <v>0</v>
      </c>
      <c r="M8743" s="190">
        <f t="shared" si="742"/>
        <v>1</v>
      </c>
      <c r="N8743" s="190" t="str">
        <f t="shared" si="740"/>
        <v>JANEIRO</v>
      </c>
    </row>
    <row r="8744" spans="4:14" x14ac:dyDescent="0.25">
      <c r="D8744" s="119" t="s">
        <v>192</v>
      </c>
      <c r="H8744" s="141">
        <f t="shared" si="741"/>
        <v>0</v>
      </c>
      <c r="M8744" s="190">
        <f t="shared" si="742"/>
        <v>1</v>
      </c>
      <c r="N8744" s="190" t="str">
        <f t="shared" si="740"/>
        <v>JANEIRO</v>
      </c>
    </row>
    <row r="8745" spans="4:14" x14ac:dyDescent="0.25">
      <c r="D8745" s="119" t="s">
        <v>192</v>
      </c>
      <c r="H8745" s="141">
        <f t="shared" si="741"/>
        <v>0</v>
      </c>
      <c r="M8745" s="190">
        <f t="shared" si="742"/>
        <v>1</v>
      </c>
      <c r="N8745" s="190" t="str">
        <f t="shared" si="740"/>
        <v>JANEIRO</v>
      </c>
    </row>
    <row r="8746" spans="4:14" x14ac:dyDescent="0.25">
      <c r="D8746" s="119" t="s">
        <v>192</v>
      </c>
      <c r="H8746" s="141">
        <f t="shared" si="741"/>
        <v>0</v>
      </c>
      <c r="M8746" s="190">
        <f t="shared" si="742"/>
        <v>1</v>
      </c>
      <c r="N8746" s="190" t="str">
        <f t="shared" si="740"/>
        <v>JANEIRO</v>
      </c>
    </row>
    <row r="8747" spans="4:14" x14ac:dyDescent="0.25">
      <c r="D8747" s="119" t="s">
        <v>192</v>
      </c>
      <c r="H8747" s="141">
        <f t="shared" si="741"/>
        <v>0</v>
      </c>
      <c r="M8747" s="190">
        <f t="shared" si="742"/>
        <v>1</v>
      </c>
      <c r="N8747" s="190" t="str">
        <f t="shared" si="740"/>
        <v>JANEIRO</v>
      </c>
    </row>
    <row r="8748" spans="4:14" x14ac:dyDescent="0.25">
      <c r="D8748" s="119" t="s">
        <v>192</v>
      </c>
      <c r="H8748" s="141">
        <f t="shared" si="741"/>
        <v>0</v>
      </c>
      <c r="M8748" s="190">
        <f t="shared" si="742"/>
        <v>1</v>
      </c>
      <c r="N8748" s="190" t="str">
        <f t="shared" si="740"/>
        <v>JANEIRO</v>
      </c>
    </row>
    <row r="8749" spans="4:14" x14ac:dyDescent="0.25">
      <c r="D8749" s="119" t="s">
        <v>192</v>
      </c>
      <c r="H8749" s="141">
        <f t="shared" si="741"/>
        <v>0</v>
      </c>
      <c r="M8749" s="190">
        <f t="shared" si="742"/>
        <v>1</v>
      </c>
      <c r="N8749" s="190" t="str">
        <f t="shared" si="740"/>
        <v>JANEIRO</v>
      </c>
    </row>
    <row r="8750" spans="4:14" x14ac:dyDescent="0.25">
      <c r="D8750" s="119" t="s">
        <v>192</v>
      </c>
      <c r="H8750" s="141">
        <f t="shared" si="741"/>
        <v>0</v>
      </c>
      <c r="M8750" s="190">
        <f t="shared" si="742"/>
        <v>1</v>
      </c>
      <c r="N8750" s="190" t="str">
        <f t="shared" si="740"/>
        <v>JANEIRO</v>
      </c>
    </row>
    <row r="8751" spans="4:14" x14ac:dyDescent="0.25">
      <c r="D8751" s="119" t="s">
        <v>192</v>
      </c>
      <c r="H8751" s="141">
        <f t="shared" si="741"/>
        <v>0</v>
      </c>
      <c r="M8751" s="190">
        <f t="shared" si="742"/>
        <v>1</v>
      </c>
      <c r="N8751" s="190" t="str">
        <f t="shared" si="740"/>
        <v>JANEIRO</v>
      </c>
    </row>
    <row r="8752" spans="4:14" x14ac:dyDescent="0.25">
      <c r="D8752" s="119" t="s">
        <v>192</v>
      </c>
      <c r="H8752" s="141">
        <f t="shared" si="741"/>
        <v>0</v>
      </c>
      <c r="M8752" s="190">
        <f t="shared" si="742"/>
        <v>1</v>
      </c>
      <c r="N8752" s="190" t="str">
        <f t="shared" si="740"/>
        <v>JANEIRO</v>
      </c>
    </row>
    <row r="8753" spans="4:14" x14ac:dyDescent="0.25">
      <c r="D8753" s="119" t="s">
        <v>192</v>
      </c>
      <c r="H8753" s="141">
        <f t="shared" si="741"/>
        <v>0</v>
      </c>
      <c r="M8753" s="190">
        <f t="shared" si="742"/>
        <v>1</v>
      </c>
      <c r="N8753" s="190" t="str">
        <f t="shared" si="740"/>
        <v>JANEIRO</v>
      </c>
    </row>
    <row r="8754" spans="4:14" x14ac:dyDescent="0.25">
      <c r="D8754" s="119" t="s">
        <v>192</v>
      </c>
      <c r="H8754" s="141">
        <f t="shared" si="741"/>
        <v>0</v>
      </c>
      <c r="M8754" s="190">
        <f t="shared" si="742"/>
        <v>1</v>
      </c>
      <c r="N8754" s="190" t="str">
        <f t="shared" si="740"/>
        <v>JANEIRO</v>
      </c>
    </row>
    <row r="8755" spans="4:14" x14ac:dyDescent="0.25">
      <c r="D8755" s="119" t="s">
        <v>192</v>
      </c>
      <c r="H8755" s="141">
        <f t="shared" si="741"/>
        <v>0</v>
      </c>
      <c r="M8755" s="190">
        <f t="shared" si="742"/>
        <v>1</v>
      </c>
      <c r="N8755" s="190" t="str">
        <f t="shared" si="740"/>
        <v>JANEIRO</v>
      </c>
    </row>
    <row r="8756" spans="4:14" x14ac:dyDescent="0.25">
      <c r="D8756" s="119" t="s">
        <v>192</v>
      </c>
      <c r="H8756" s="141">
        <f t="shared" si="741"/>
        <v>0</v>
      </c>
      <c r="M8756" s="190">
        <f t="shared" si="742"/>
        <v>1</v>
      </c>
      <c r="N8756" s="190" t="str">
        <f t="shared" si="740"/>
        <v>JANEIRO</v>
      </c>
    </row>
    <row r="8757" spans="4:14" x14ac:dyDescent="0.25">
      <c r="D8757" s="119" t="s">
        <v>192</v>
      </c>
      <c r="H8757" s="141">
        <f t="shared" si="741"/>
        <v>0</v>
      </c>
      <c r="M8757" s="190">
        <f t="shared" si="742"/>
        <v>1</v>
      </c>
      <c r="N8757" s="190" t="str">
        <f t="shared" si="740"/>
        <v>JANEIRO</v>
      </c>
    </row>
    <row r="8758" spans="4:14" x14ac:dyDescent="0.25">
      <c r="D8758" s="119" t="s">
        <v>192</v>
      </c>
      <c r="H8758" s="141">
        <f t="shared" si="741"/>
        <v>0</v>
      </c>
      <c r="M8758" s="190">
        <f t="shared" si="742"/>
        <v>1</v>
      </c>
      <c r="N8758" s="190" t="str">
        <f t="shared" si="740"/>
        <v>JANEIRO</v>
      </c>
    </row>
    <row r="8759" spans="4:14" x14ac:dyDescent="0.25">
      <c r="D8759" s="119" t="s">
        <v>192</v>
      </c>
      <c r="H8759" s="141">
        <f t="shared" si="741"/>
        <v>0</v>
      </c>
      <c r="M8759" s="190">
        <f t="shared" si="742"/>
        <v>1</v>
      </c>
      <c r="N8759" s="190" t="str">
        <f t="shared" si="740"/>
        <v>JANEIRO</v>
      </c>
    </row>
    <row r="8760" spans="4:14" x14ac:dyDescent="0.25">
      <c r="D8760" s="119" t="s">
        <v>192</v>
      </c>
      <c r="H8760" s="141">
        <f t="shared" si="741"/>
        <v>0</v>
      </c>
      <c r="M8760" s="190">
        <f t="shared" si="742"/>
        <v>1</v>
      </c>
      <c r="N8760" s="190" t="str">
        <f t="shared" si="740"/>
        <v>JANEIRO</v>
      </c>
    </row>
    <row r="8761" spans="4:14" x14ac:dyDescent="0.25">
      <c r="D8761" s="119" t="s">
        <v>192</v>
      </c>
      <c r="H8761" s="141">
        <f t="shared" si="741"/>
        <v>0</v>
      </c>
      <c r="M8761" s="190">
        <f t="shared" si="742"/>
        <v>1</v>
      </c>
      <c r="N8761" s="190" t="str">
        <f t="shared" si="740"/>
        <v>JANEIRO</v>
      </c>
    </row>
    <row r="8762" spans="4:14" x14ac:dyDescent="0.25">
      <c r="D8762" s="119" t="s">
        <v>192</v>
      </c>
      <c r="H8762" s="141">
        <f t="shared" si="741"/>
        <v>0</v>
      </c>
      <c r="M8762" s="190">
        <f t="shared" si="742"/>
        <v>1</v>
      </c>
      <c r="N8762" s="190" t="str">
        <f t="shared" si="740"/>
        <v>JANEIRO</v>
      </c>
    </row>
    <row r="8763" spans="4:14" x14ac:dyDescent="0.25">
      <c r="D8763" s="119" t="s">
        <v>192</v>
      </c>
      <c r="H8763" s="141">
        <f t="shared" si="741"/>
        <v>0</v>
      </c>
      <c r="M8763" s="190">
        <f t="shared" si="742"/>
        <v>1</v>
      </c>
      <c r="N8763" s="190" t="str">
        <f t="shared" si="740"/>
        <v>JANEIRO</v>
      </c>
    </row>
    <row r="8764" spans="4:14" x14ac:dyDescent="0.25">
      <c r="D8764" s="119" t="s">
        <v>192</v>
      </c>
      <c r="H8764" s="141">
        <f t="shared" si="741"/>
        <v>0</v>
      </c>
      <c r="M8764" s="190">
        <f t="shared" si="742"/>
        <v>1</v>
      </c>
      <c r="N8764" s="190" t="str">
        <f t="shared" si="740"/>
        <v>JANEIRO</v>
      </c>
    </row>
    <row r="8765" spans="4:14" x14ac:dyDescent="0.25">
      <c r="D8765" s="119" t="s">
        <v>192</v>
      </c>
      <c r="H8765" s="141">
        <f t="shared" si="741"/>
        <v>0</v>
      </c>
      <c r="M8765" s="190">
        <f t="shared" si="742"/>
        <v>1</v>
      </c>
      <c r="N8765" s="190" t="str">
        <f t="shared" si="740"/>
        <v>JANEIRO</v>
      </c>
    </row>
    <row r="8766" spans="4:14" x14ac:dyDescent="0.25">
      <c r="D8766" s="119" t="s">
        <v>192</v>
      </c>
      <c r="H8766" s="141">
        <f t="shared" si="741"/>
        <v>0</v>
      </c>
      <c r="M8766" s="190">
        <f t="shared" si="742"/>
        <v>1</v>
      </c>
      <c r="N8766" s="190" t="str">
        <f t="shared" si="740"/>
        <v>JANEIRO</v>
      </c>
    </row>
    <row r="8767" spans="4:14" x14ac:dyDescent="0.25">
      <c r="D8767" s="119" t="s">
        <v>192</v>
      </c>
      <c r="H8767" s="141">
        <f t="shared" si="741"/>
        <v>0</v>
      </c>
      <c r="M8767" s="190">
        <f t="shared" si="742"/>
        <v>1</v>
      </c>
      <c r="N8767" s="190" t="str">
        <f t="shared" si="740"/>
        <v>JANEIRO</v>
      </c>
    </row>
    <row r="8768" spans="4:14" x14ac:dyDescent="0.25">
      <c r="D8768" s="119" t="s">
        <v>192</v>
      </c>
      <c r="H8768" s="141">
        <f t="shared" si="741"/>
        <v>0</v>
      </c>
      <c r="M8768" s="190">
        <f t="shared" si="742"/>
        <v>1</v>
      </c>
      <c r="N8768" s="190" t="str">
        <f t="shared" si="740"/>
        <v>JANEIRO</v>
      </c>
    </row>
    <row r="8769" spans="4:14" x14ac:dyDescent="0.25">
      <c r="D8769" s="119" t="s">
        <v>192</v>
      </c>
      <c r="H8769" s="141">
        <f t="shared" si="741"/>
        <v>0</v>
      </c>
      <c r="M8769" s="190">
        <f t="shared" si="742"/>
        <v>1</v>
      </c>
      <c r="N8769" s="190" t="str">
        <f t="shared" si="740"/>
        <v>JANEIRO</v>
      </c>
    </row>
    <row r="8770" spans="4:14" x14ac:dyDescent="0.25">
      <c r="D8770" s="119" t="s">
        <v>192</v>
      </c>
      <c r="H8770" s="141">
        <f t="shared" si="741"/>
        <v>0</v>
      </c>
      <c r="M8770" s="190">
        <f t="shared" si="742"/>
        <v>1</v>
      </c>
      <c r="N8770" s="190" t="str">
        <f t="shared" si="740"/>
        <v>JANEIRO</v>
      </c>
    </row>
    <row r="8771" spans="4:14" x14ac:dyDescent="0.25">
      <c r="D8771" s="119" t="s">
        <v>192</v>
      </c>
      <c r="H8771" s="141">
        <f t="shared" si="741"/>
        <v>0</v>
      </c>
      <c r="M8771" s="190">
        <f t="shared" si="742"/>
        <v>1</v>
      </c>
      <c r="N8771" s="190" t="str">
        <f t="shared" si="740"/>
        <v>JANEIRO</v>
      </c>
    </row>
    <row r="8772" spans="4:14" x14ac:dyDescent="0.25">
      <c r="D8772" s="119" t="s">
        <v>192</v>
      </c>
      <c r="H8772" s="141">
        <f t="shared" si="741"/>
        <v>0</v>
      </c>
      <c r="M8772" s="190">
        <f t="shared" si="742"/>
        <v>1</v>
      </c>
      <c r="N8772" s="190" t="str">
        <f t="shared" si="740"/>
        <v>JANEIRO</v>
      </c>
    </row>
    <row r="8773" spans="4:14" x14ac:dyDescent="0.25">
      <c r="D8773" s="119" t="s">
        <v>192</v>
      </c>
      <c r="H8773" s="141">
        <f t="shared" si="741"/>
        <v>0</v>
      </c>
      <c r="M8773" s="190">
        <f t="shared" si="742"/>
        <v>1</v>
      </c>
      <c r="N8773" s="190" t="str">
        <f t="shared" ref="N8773:N8836" si="743">IF(M8773=1,"JANEIRO",IF(M8773=2,"FEVEREIRO",IF(M8773=3,"MARÇO",IF(M8773=4,"ABRIL",IF(M8773=5,"MAIO",IF(M8773=6,"JUNHO",IF(M8773=7,"JULHO",IF(M8773=8,"AGOSTO",IF(M8773=9,"SETEMBRO",IF(M8773=10,"OUTUBRO",IF(M8773=11,"NOVEMBRO",IF(M8773=12,"DEZEMBRO",""))))))))))))</f>
        <v>JANEIRO</v>
      </c>
    </row>
    <row r="8774" spans="4:14" x14ac:dyDescent="0.25">
      <c r="D8774" s="119" t="s">
        <v>192</v>
      </c>
      <c r="H8774" s="141">
        <f t="shared" ref="H8774:H8837" si="744">IF(OR(I8774="",I8774=0),G8774,I8774)</f>
        <v>0</v>
      </c>
      <c r="M8774" s="190">
        <f t="shared" ref="M8774:M8837" si="745">IFERROR(MONTH(O8774),"")</f>
        <v>1</v>
      </c>
      <c r="N8774" s="190" t="str">
        <f t="shared" si="743"/>
        <v>JANEIRO</v>
      </c>
    </row>
    <row r="8775" spans="4:14" x14ac:dyDescent="0.25">
      <c r="D8775" s="119" t="s">
        <v>192</v>
      </c>
      <c r="H8775" s="141">
        <f t="shared" si="744"/>
        <v>0</v>
      </c>
      <c r="M8775" s="190">
        <f t="shared" si="745"/>
        <v>1</v>
      </c>
      <c r="N8775" s="190" t="str">
        <f t="shared" si="743"/>
        <v>JANEIRO</v>
      </c>
    </row>
    <row r="8776" spans="4:14" x14ac:dyDescent="0.25">
      <c r="D8776" s="119" t="s">
        <v>192</v>
      </c>
      <c r="H8776" s="141">
        <f t="shared" si="744"/>
        <v>0</v>
      </c>
      <c r="M8776" s="190">
        <f t="shared" si="745"/>
        <v>1</v>
      </c>
      <c r="N8776" s="190" t="str">
        <f t="shared" si="743"/>
        <v>JANEIRO</v>
      </c>
    </row>
    <row r="8777" spans="4:14" x14ac:dyDescent="0.25">
      <c r="D8777" s="119" t="s">
        <v>192</v>
      </c>
      <c r="H8777" s="141">
        <f t="shared" si="744"/>
        <v>0</v>
      </c>
      <c r="M8777" s="190">
        <f t="shared" si="745"/>
        <v>1</v>
      </c>
      <c r="N8777" s="190" t="str">
        <f t="shared" si="743"/>
        <v>JANEIRO</v>
      </c>
    </row>
    <row r="8778" spans="4:14" x14ac:dyDescent="0.25">
      <c r="D8778" s="119" t="s">
        <v>192</v>
      </c>
      <c r="H8778" s="141">
        <f t="shared" si="744"/>
        <v>0</v>
      </c>
      <c r="M8778" s="190">
        <f t="shared" si="745"/>
        <v>1</v>
      </c>
      <c r="N8778" s="190" t="str">
        <f t="shared" si="743"/>
        <v>JANEIRO</v>
      </c>
    </row>
    <row r="8779" spans="4:14" x14ac:dyDescent="0.25">
      <c r="D8779" s="119" t="s">
        <v>192</v>
      </c>
      <c r="H8779" s="141">
        <f t="shared" si="744"/>
        <v>0</v>
      </c>
      <c r="M8779" s="190">
        <f t="shared" si="745"/>
        <v>1</v>
      </c>
      <c r="N8779" s="190" t="str">
        <f t="shared" si="743"/>
        <v>JANEIRO</v>
      </c>
    </row>
    <row r="8780" spans="4:14" x14ac:dyDescent="0.25">
      <c r="D8780" s="119" t="s">
        <v>192</v>
      </c>
      <c r="H8780" s="141">
        <f t="shared" si="744"/>
        <v>0</v>
      </c>
      <c r="M8780" s="190">
        <f t="shared" si="745"/>
        <v>1</v>
      </c>
      <c r="N8780" s="190" t="str">
        <f t="shared" si="743"/>
        <v>JANEIRO</v>
      </c>
    </row>
    <row r="8781" spans="4:14" x14ac:dyDescent="0.25">
      <c r="D8781" s="119" t="s">
        <v>192</v>
      </c>
      <c r="H8781" s="141">
        <f t="shared" si="744"/>
        <v>0</v>
      </c>
      <c r="M8781" s="190">
        <f t="shared" si="745"/>
        <v>1</v>
      </c>
      <c r="N8781" s="190" t="str">
        <f t="shared" si="743"/>
        <v>JANEIRO</v>
      </c>
    </row>
    <row r="8782" spans="4:14" x14ac:dyDescent="0.25">
      <c r="D8782" s="119" t="s">
        <v>192</v>
      </c>
      <c r="H8782" s="141">
        <f t="shared" si="744"/>
        <v>0</v>
      </c>
      <c r="M8782" s="190">
        <f t="shared" si="745"/>
        <v>1</v>
      </c>
      <c r="N8782" s="190" t="str">
        <f t="shared" si="743"/>
        <v>JANEIRO</v>
      </c>
    </row>
    <row r="8783" spans="4:14" x14ac:dyDescent="0.25">
      <c r="D8783" s="119" t="s">
        <v>192</v>
      </c>
      <c r="H8783" s="141">
        <f t="shared" si="744"/>
        <v>0</v>
      </c>
      <c r="M8783" s="190">
        <f t="shared" si="745"/>
        <v>1</v>
      </c>
      <c r="N8783" s="190" t="str">
        <f t="shared" si="743"/>
        <v>JANEIRO</v>
      </c>
    </row>
    <row r="8784" spans="4:14" x14ac:dyDescent="0.25">
      <c r="D8784" s="119" t="s">
        <v>192</v>
      </c>
      <c r="H8784" s="141">
        <f t="shared" si="744"/>
        <v>0</v>
      </c>
      <c r="M8784" s="190">
        <f t="shared" si="745"/>
        <v>1</v>
      </c>
      <c r="N8784" s="190" t="str">
        <f t="shared" si="743"/>
        <v>JANEIRO</v>
      </c>
    </row>
    <row r="8785" spans="4:14" x14ac:dyDescent="0.25">
      <c r="D8785" s="119" t="s">
        <v>192</v>
      </c>
      <c r="H8785" s="141">
        <f t="shared" si="744"/>
        <v>0</v>
      </c>
      <c r="M8785" s="190">
        <f t="shared" si="745"/>
        <v>1</v>
      </c>
      <c r="N8785" s="190" t="str">
        <f t="shared" si="743"/>
        <v>JANEIRO</v>
      </c>
    </row>
    <row r="8786" spans="4:14" x14ac:dyDescent="0.25">
      <c r="D8786" s="119" t="s">
        <v>192</v>
      </c>
      <c r="H8786" s="141">
        <f t="shared" si="744"/>
        <v>0</v>
      </c>
      <c r="M8786" s="190">
        <f t="shared" si="745"/>
        <v>1</v>
      </c>
      <c r="N8786" s="190" t="str">
        <f t="shared" si="743"/>
        <v>JANEIRO</v>
      </c>
    </row>
    <row r="8787" spans="4:14" x14ac:dyDescent="0.25">
      <c r="D8787" s="119" t="s">
        <v>192</v>
      </c>
      <c r="H8787" s="141">
        <f t="shared" si="744"/>
        <v>0</v>
      </c>
      <c r="M8787" s="190">
        <f t="shared" si="745"/>
        <v>1</v>
      </c>
      <c r="N8787" s="190" t="str">
        <f t="shared" si="743"/>
        <v>JANEIRO</v>
      </c>
    </row>
    <row r="8788" spans="4:14" x14ac:dyDescent="0.25">
      <c r="D8788" s="119" t="s">
        <v>192</v>
      </c>
      <c r="H8788" s="141">
        <f t="shared" si="744"/>
        <v>0</v>
      </c>
      <c r="M8788" s="190">
        <f t="shared" si="745"/>
        <v>1</v>
      </c>
      <c r="N8788" s="190" t="str">
        <f t="shared" si="743"/>
        <v>JANEIRO</v>
      </c>
    </row>
    <row r="8789" spans="4:14" x14ac:dyDescent="0.25">
      <c r="D8789" s="119" t="s">
        <v>192</v>
      </c>
      <c r="H8789" s="141">
        <f t="shared" si="744"/>
        <v>0</v>
      </c>
      <c r="M8789" s="190">
        <f t="shared" si="745"/>
        <v>1</v>
      </c>
      <c r="N8789" s="190" t="str">
        <f t="shared" si="743"/>
        <v>JANEIRO</v>
      </c>
    </row>
    <row r="8790" spans="4:14" x14ac:dyDescent="0.25">
      <c r="D8790" s="119" t="s">
        <v>192</v>
      </c>
      <c r="H8790" s="141">
        <f t="shared" si="744"/>
        <v>0</v>
      </c>
      <c r="M8790" s="190">
        <f t="shared" si="745"/>
        <v>1</v>
      </c>
      <c r="N8790" s="190" t="str">
        <f t="shared" si="743"/>
        <v>JANEIRO</v>
      </c>
    </row>
    <row r="8791" spans="4:14" x14ac:dyDescent="0.25">
      <c r="D8791" s="119" t="s">
        <v>192</v>
      </c>
      <c r="H8791" s="141">
        <f t="shared" si="744"/>
        <v>0</v>
      </c>
      <c r="M8791" s="190">
        <f t="shared" si="745"/>
        <v>1</v>
      </c>
      <c r="N8791" s="190" t="str">
        <f t="shared" si="743"/>
        <v>JANEIRO</v>
      </c>
    </row>
    <row r="8792" spans="4:14" x14ac:dyDescent="0.25">
      <c r="D8792" s="119" t="s">
        <v>192</v>
      </c>
      <c r="H8792" s="141">
        <f t="shared" si="744"/>
        <v>0</v>
      </c>
      <c r="M8792" s="190">
        <f t="shared" si="745"/>
        <v>1</v>
      </c>
      <c r="N8792" s="190" t="str">
        <f t="shared" si="743"/>
        <v>JANEIRO</v>
      </c>
    </row>
    <row r="8793" spans="4:14" x14ac:dyDescent="0.25">
      <c r="D8793" s="119" t="s">
        <v>192</v>
      </c>
      <c r="H8793" s="141">
        <f t="shared" si="744"/>
        <v>0</v>
      </c>
      <c r="M8793" s="190">
        <f t="shared" si="745"/>
        <v>1</v>
      </c>
      <c r="N8793" s="190" t="str">
        <f t="shared" si="743"/>
        <v>JANEIRO</v>
      </c>
    </row>
    <row r="8794" spans="4:14" x14ac:dyDescent="0.25">
      <c r="D8794" s="119" t="s">
        <v>192</v>
      </c>
      <c r="H8794" s="141">
        <f t="shared" si="744"/>
        <v>0</v>
      </c>
      <c r="M8794" s="190">
        <f t="shared" si="745"/>
        <v>1</v>
      </c>
      <c r="N8794" s="190" t="str">
        <f t="shared" si="743"/>
        <v>JANEIRO</v>
      </c>
    </row>
    <row r="8795" spans="4:14" x14ac:dyDescent="0.25">
      <c r="D8795" s="119" t="s">
        <v>192</v>
      </c>
      <c r="H8795" s="141">
        <f t="shared" si="744"/>
        <v>0</v>
      </c>
      <c r="M8795" s="190">
        <f t="shared" si="745"/>
        <v>1</v>
      </c>
      <c r="N8795" s="190" t="str">
        <f t="shared" si="743"/>
        <v>JANEIRO</v>
      </c>
    </row>
    <row r="8796" spans="4:14" x14ac:dyDescent="0.25">
      <c r="D8796" s="119" t="s">
        <v>192</v>
      </c>
      <c r="H8796" s="141">
        <f t="shared" si="744"/>
        <v>0</v>
      </c>
      <c r="M8796" s="190">
        <f t="shared" si="745"/>
        <v>1</v>
      </c>
      <c r="N8796" s="190" t="str">
        <f t="shared" si="743"/>
        <v>JANEIRO</v>
      </c>
    </row>
    <row r="8797" spans="4:14" x14ac:dyDescent="0.25">
      <c r="D8797" s="119" t="s">
        <v>192</v>
      </c>
      <c r="H8797" s="141">
        <f t="shared" si="744"/>
        <v>0</v>
      </c>
      <c r="M8797" s="190">
        <f t="shared" si="745"/>
        <v>1</v>
      </c>
      <c r="N8797" s="190" t="str">
        <f t="shared" si="743"/>
        <v>JANEIRO</v>
      </c>
    </row>
    <row r="8798" spans="4:14" x14ac:dyDescent="0.25">
      <c r="D8798" s="119" t="s">
        <v>192</v>
      </c>
      <c r="H8798" s="141">
        <f t="shared" si="744"/>
        <v>0</v>
      </c>
      <c r="M8798" s="190">
        <f t="shared" si="745"/>
        <v>1</v>
      </c>
      <c r="N8798" s="190" t="str">
        <f t="shared" si="743"/>
        <v>JANEIRO</v>
      </c>
    </row>
    <row r="8799" spans="4:14" x14ac:dyDescent="0.25">
      <c r="D8799" s="119" t="s">
        <v>192</v>
      </c>
      <c r="H8799" s="141">
        <f t="shared" si="744"/>
        <v>0</v>
      </c>
      <c r="M8799" s="190">
        <f t="shared" si="745"/>
        <v>1</v>
      </c>
      <c r="N8799" s="190" t="str">
        <f t="shared" si="743"/>
        <v>JANEIRO</v>
      </c>
    </row>
    <row r="8800" spans="4:14" x14ac:dyDescent="0.25">
      <c r="D8800" s="119" t="s">
        <v>192</v>
      </c>
      <c r="H8800" s="141">
        <f t="shared" si="744"/>
        <v>0</v>
      </c>
      <c r="M8800" s="190">
        <f t="shared" si="745"/>
        <v>1</v>
      </c>
      <c r="N8800" s="190" t="str">
        <f t="shared" si="743"/>
        <v>JANEIRO</v>
      </c>
    </row>
    <row r="8801" spans="4:14" x14ac:dyDescent="0.25">
      <c r="D8801" s="119" t="s">
        <v>192</v>
      </c>
      <c r="H8801" s="141">
        <f t="shared" si="744"/>
        <v>0</v>
      </c>
      <c r="M8801" s="190">
        <f t="shared" si="745"/>
        <v>1</v>
      </c>
      <c r="N8801" s="190" t="str">
        <f t="shared" si="743"/>
        <v>JANEIRO</v>
      </c>
    </row>
    <row r="8802" spans="4:14" x14ac:dyDescent="0.25">
      <c r="D8802" s="119" t="s">
        <v>192</v>
      </c>
      <c r="H8802" s="141">
        <f t="shared" si="744"/>
        <v>0</v>
      </c>
      <c r="M8802" s="190">
        <f t="shared" si="745"/>
        <v>1</v>
      </c>
      <c r="N8802" s="190" t="str">
        <f t="shared" si="743"/>
        <v>JANEIRO</v>
      </c>
    </row>
    <row r="8803" spans="4:14" x14ac:dyDescent="0.25">
      <c r="D8803" s="119" t="s">
        <v>192</v>
      </c>
      <c r="H8803" s="141">
        <f t="shared" si="744"/>
        <v>0</v>
      </c>
      <c r="M8803" s="190">
        <f t="shared" si="745"/>
        <v>1</v>
      </c>
      <c r="N8803" s="190" t="str">
        <f t="shared" si="743"/>
        <v>JANEIRO</v>
      </c>
    </row>
    <row r="8804" spans="4:14" x14ac:dyDescent="0.25">
      <c r="D8804" s="119" t="s">
        <v>192</v>
      </c>
      <c r="H8804" s="141">
        <f t="shared" si="744"/>
        <v>0</v>
      </c>
      <c r="M8804" s="190">
        <f t="shared" si="745"/>
        <v>1</v>
      </c>
      <c r="N8804" s="190" t="str">
        <f t="shared" si="743"/>
        <v>JANEIRO</v>
      </c>
    </row>
    <row r="8805" spans="4:14" x14ac:dyDescent="0.25">
      <c r="D8805" s="119" t="s">
        <v>192</v>
      </c>
      <c r="H8805" s="141">
        <f t="shared" si="744"/>
        <v>0</v>
      </c>
      <c r="M8805" s="190">
        <f t="shared" si="745"/>
        <v>1</v>
      </c>
      <c r="N8805" s="190" t="str">
        <f t="shared" si="743"/>
        <v>JANEIRO</v>
      </c>
    </row>
    <row r="8806" spans="4:14" x14ac:dyDescent="0.25">
      <c r="D8806" s="119" t="s">
        <v>192</v>
      </c>
      <c r="H8806" s="141">
        <f t="shared" si="744"/>
        <v>0</v>
      </c>
      <c r="M8806" s="190">
        <f t="shared" si="745"/>
        <v>1</v>
      </c>
      <c r="N8806" s="190" t="str">
        <f t="shared" si="743"/>
        <v>JANEIRO</v>
      </c>
    </row>
    <row r="8807" spans="4:14" x14ac:dyDescent="0.25">
      <c r="D8807" s="119" t="s">
        <v>192</v>
      </c>
      <c r="H8807" s="141">
        <f t="shared" si="744"/>
        <v>0</v>
      </c>
      <c r="M8807" s="190">
        <f t="shared" si="745"/>
        <v>1</v>
      </c>
      <c r="N8807" s="190" t="str">
        <f t="shared" si="743"/>
        <v>JANEIRO</v>
      </c>
    </row>
    <row r="8808" spans="4:14" x14ac:dyDescent="0.25">
      <c r="D8808" s="119" t="s">
        <v>192</v>
      </c>
      <c r="H8808" s="141">
        <f t="shared" si="744"/>
        <v>0</v>
      </c>
      <c r="M8808" s="190">
        <f t="shared" si="745"/>
        <v>1</v>
      </c>
      <c r="N8808" s="190" t="str">
        <f t="shared" si="743"/>
        <v>JANEIRO</v>
      </c>
    </row>
    <row r="8809" spans="4:14" x14ac:dyDescent="0.25">
      <c r="D8809" s="119" t="s">
        <v>192</v>
      </c>
      <c r="H8809" s="141">
        <f t="shared" si="744"/>
        <v>0</v>
      </c>
      <c r="M8809" s="190">
        <f t="shared" si="745"/>
        <v>1</v>
      </c>
      <c r="N8809" s="190" t="str">
        <f t="shared" si="743"/>
        <v>JANEIRO</v>
      </c>
    </row>
    <row r="8810" spans="4:14" x14ac:dyDescent="0.25">
      <c r="D8810" s="119" t="s">
        <v>192</v>
      </c>
      <c r="H8810" s="141">
        <f t="shared" si="744"/>
        <v>0</v>
      </c>
      <c r="M8810" s="190">
        <f t="shared" si="745"/>
        <v>1</v>
      </c>
      <c r="N8810" s="190" t="str">
        <f t="shared" si="743"/>
        <v>JANEIRO</v>
      </c>
    </row>
    <row r="8811" spans="4:14" x14ac:dyDescent="0.25">
      <c r="D8811" s="119" t="s">
        <v>192</v>
      </c>
      <c r="H8811" s="141">
        <f t="shared" si="744"/>
        <v>0</v>
      </c>
      <c r="M8811" s="190">
        <f t="shared" si="745"/>
        <v>1</v>
      </c>
      <c r="N8811" s="190" t="str">
        <f t="shared" si="743"/>
        <v>JANEIRO</v>
      </c>
    </row>
    <row r="8812" spans="4:14" x14ac:dyDescent="0.25">
      <c r="D8812" s="119" t="s">
        <v>192</v>
      </c>
      <c r="H8812" s="141">
        <f t="shared" si="744"/>
        <v>0</v>
      </c>
      <c r="M8812" s="190">
        <f t="shared" si="745"/>
        <v>1</v>
      </c>
      <c r="N8812" s="190" t="str">
        <f t="shared" si="743"/>
        <v>JANEIRO</v>
      </c>
    </row>
    <row r="8813" spans="4:14" x14ac:dyDescent="0.25">
      <c r="D8813" s="119" t="s">
        <v>192</v>
      </c>
      <c r="H8813" s="141">
        <f t="shared" si="744"/>
        <v>0</v>
      </c>
      <c r="M8813" s="190">
        <f t="shared" si="745"/>
        <v>1</v>
      </c>
      <c r="N8813" s="190" t="str">
        <f t="shared" si="743"/>
        <v>JANEIRO</v>
      </c>
    </row>
    <row r="8814" spans="4:14" x14ac:dyDescent="0.25">
      <c r="D8814" s="119" t="s">
        <v>192</v>
      </c>
      <c r="H8814" s="141">
        <f t="shared" si="744"/>
        <v>0</v>
      </c>
      <c r="M8814" s="190">
        <f t="shared" si="745"/>
        <v>1</v>
      </c>
      <c r="N8814" s="190" t="str">
        <f t="shared" si="743"/>
        <v>JANEIRO</v>
      </c>
    </row>
    <row r="8815" spans="4:14" x14ac:dyDescent="0.25">
      <c r="D8815" s="119" t="s">
        <v>192</v>
      </c>
      <c r="H8815" s="141">
        <f t="shared" si="744"/>
        <v>0</v>
      </c>
      <c r="M8815" s="190">
        <f t="shared" si="745"/>
        <v>1</v>
      </c>
      <c r="N8815" s="190" t="str">
        <f t="shared" si="743"/>
        <v>JANEIRO</v>
      </c>
    </row>
    <row r="8816" spans="4:14" x14ac:dyDescent="0.25">
      <c r="D8816" s="119" t="s">
        <v>192</v>
      </c>
      <c r="H8816" s="141">
        <f t="shared" si="744"/>
        <v>0</v>
      </c>
      <c r="M8816" s="190">
        <f t="shared" si="745"/>
        <v>1</v>
      </c>
      <c r="N8816" s="190" t="str">
        <f t="shared" si="743"/>
        <v>JANEIRO</v>
      </c>
    </row>
    <row r="8817" spans="4:14" x14ac:dyDescent="0.25">
      <c r="D8817" s="119" t="s">
        <v>192</v>
      </c>
      <c r="H8817" s="141">
        <f t="shared" si="744"/>
        <v>0</v>
      </c>
      <c r="M8817" s="190">
        <f t="shared" si="745"/>
        <v>1</v>
      </c>
      <c r="N8817" s="190" t="str">
        <f t="shared" si="743"/>
        <v>JANEIRO</v>
      </c>
    </row>
    <row r="8818" spans="4:14" x14ac:dyDescent="0.25">
      <c r="D8818" s="119" t="s">
        <v>192</v>
      </c>
      <c r="H8818" s="141">
        <f t="shared" si="744"/>
        <v>0</v>
      </c>
      <c r="M8818" s="190">
        <f t="shared" si="745"/>
        <v>1</v>
      </c>
      <c r="N8818" s="190" t="str">
        <f t="shared" si="743"/>
        <v>JANEIRO</v>
      </c>
    </row>
    <row r="8819" spans="4:14" x14ac:dyDescent="0.25">
      <c r="D8819" s="119" t="s">
        <v>192</v>
      </c>
      <c r="H8819" s="141">
        <f t="shared" si="744"/>
        <v>0</v>
      </c>
      <c r="M8819" s="190">
        <f t="shared" si="745"/>
        <v>1</v>
      </c>
      <c r="N8819" s="190" t="str">
        <f t="shared" si="743"/>
        <v>JANEIRO</v>
      </c>
    </row>
    <row r="8820" spans="4:14" x14ac:dyDescent="0.25">
      <c r="D8820" s="119" t="s">
        <v>192</v>
      </c>
      <c r="H8820" s="141">
        <f t="shared" si="744"/>
        <v>0</v>
      </c>
      <c r="M8820" s="190">
        <f t="shared" si="745"/>
        <v>1</v>
      </c>
      <c r="N8820" s="190" t="str">
        <f t="shared" si="743"/>
        <v>JANEIRO</v>
      </c>
    </row>
    <row r="8821" spans="4:14" x14ac:dyDescent="0.25">
      <c r="D8821" s="119" t="s">
        <v>192</v>
      </c>
      <c r="H8821" s="141">
        <f t="shared" si="744"/>
        <v>0</v>
      </c>
      <c r="M8821" s="190">
        <f t="shared" si="745"/>
        <v>1</v>
      </c>
      <c r="N8821" s="190" t="str">
        <f t="shared" si="743"/>
        <v>JANEIRO</v>
      </c>
    </row>
    <row r="8822" spans="4:14" x14ac:dyDescent="0.25">
      <c r="D8822" s="119" t="s">
        <v>192</v>
      </c>
      <c r="H8822" s="141">
        <f t="shared" si="744"/>
        <v>0</v>
      </c>
      <c r="M8822" s="190">
        <f t="shared" si="745"/>
        <v>1</v>
      </c>
      <c r="N8822" s="190" t="str">
        <f t="shared" si="743"/>
        <v>JANEIRO</v>
      </c>
    </row>
    <row r="8823" spans="4:14" x14ac:dyDescent="0.25">
      <c r="D8823" s="119" t="s">
        <v>192</v>
      </c>
      <c r="H8823" s="141">
        <f t="shared" si="744"/>
        <v>0</v>
      </c>
      <c r="M8823" s="190">
        <f t="shared" si="745"/>
        <v>1</v>
      </c>
      <c r="N8823" s="190" t="str">
        <f t="shared" si="743"/>
        <v>JANEIRO</v>
      </c>
    </row>
    <row r="8824" spans="4:14" x14ac:dyDescent="0.25">
      <c r="D8824" s="119" t="s">
        <v>192</v>
      </c>
      <c r="H8824" s="141">
        <f t="shared" si="744"/>
        <v>0</v>
      </c>
      <c r="M8824" s="190">
        <f t="shared" si="745"/>
        <v>1</v>
      </c>
      <c r="N8824" s="190" t="str">
        <f t="shared" si="743"/>
        <v>JANEIRO</v>
      </c>
    </row>
    <row r="8825" spans="4:14" x14ac:dyDescent="0.25">
      <c r="D8825" s="119" t="s">
        <v>192</v>
      </c>
      <c r="H8825" s="141">
        <f t="shared" si="744"/>
        <v>0</v>
      </c>
      <c r="M8825" s="190">
        <f t="shared" si="745"/>
        <v>1</v>
      </c>
      <c r="N8825" s="190" t="str">
        <f t="shared" si="743"/>
        <v>JANEIRO</v>
      </c>
    </row>
    <row r="8826" spans="4:14" x14ac:dyDescent="0.25">
      <c r="D8826" s="119" t="s">
        <v>192</v>
      </c>
      <c r="H8826" s="141">
        <f t="shared" si="744"/>
        <v>0</v>
      </c>
      <c r="M8826" s="190">
        <f t="shared" si="745"/>
        <v>1</v>
      </c>
      <c r="N8826" s="190" t="str">
        <f t="shared" si="743"/>
        <v>JANEIRO</v>
      </c>
    </row>
    <row r="8827" spans="4:14" x14ac:dyDescent="0.25">
      <c r="D8827" s="119" t="s">
        <v>192</v>
      </c>
      <c r="H8827" s="141">
        <f t="shared" si="744"/>
        <v>0</v>
      </c>
      <c r="M8827" s="190">
        <f t="shared" si="745"/>
        <v>1</v>
      </c>
      <c r="N8827" s="190" t="str">
        <f t="shared" si="743"/>
        <v>JANEIRO</v>
      </c>
    </row>
    <row r="8828" spans="4:14" x14ac:dyDescent="0.25">
      <c r="D8828" s="119" t="s">
        <v>192</v>
      </c>
      <c r="H8828" s="141">
        <f t="shared" si="744"/>
        <v>0</v>
      </c>
      <c r="M8828" s="190">
        <f t="shared" si="745"/>
        <v>1</v>
      </c>
      <c r="N8828" s="190" t="str">
        <f t="shared" si="743"/>
        <v>JANEIRO</v>
      </c>
    </row>
    <row r="8829" spans="4:14" x14ac:dyDescent="0.25">
      <c r="D8829" s="119" t="s">
        <v>192</v>
      </c>
      <c r="H8829" s="141">
        <f t="shared" si="744"/>
        <v>0</v>
      </c>
      <c r="M8829" s="190">
        <f t="shared" si="745"/>
        <v>1</v>
      </c>
      <c r="N8829" s="190" t="str">
        <f t="shared" si="743"/>
        <v>JANEIRO</v>
      </c>
    </row>
    <row r="8830" spans="4:14" x14ac:dyDescent="0.25">
      <c r="D8830" s="119" t="s">
        <v>192</v>
      </c>
      <c r="H8830" s="141">
        <f t="shared" si="744"/>
        <v>0</v>
      </c>
      <c r="M8830" s="190">
        <f t="shared" si="745"/>
        <v>1</v>
      </c>
      <c r="N8830" s="190" t="str">
        <f t="shared" si="743"/>
        <v>JANEIRO</v>
      </c>
    </row>
    <row r="8831" spans="4:14" x14ac:dyDescent="0.25">
      <c r="D8831" s="119" t="s">
        <v>192</v>
      </c>
      <c r="H8831" s="141">
        <f t="shared" si="744"/>
        <v>0</v>
      </c>
      <c r="M8831" s="190">
        <f t="shared" si="745"/>
        <v>1</v>
      </c>
      <c r="N8831" s="190" t="str">
        <f t="shared" si="743"/>
        <v>JANEIRO</v>
      </c>
    </row>
    <row r="8832" spans="4:14" x14ac:dyDescent="0.25">
      <c r="D8832" s="119" t="s">
        <v>192</v>
      </c>
      <c r="H8832" s="141">
        <f t="shared" si="744"/>
        <v>0</v>
      </c>
      <c r="M8832" s="190">
        <f t="shared" si="745"/>
        <v>1</v>
      </c>
      <c r="N8832" s="190" t="str">
        <f t="shared" si="743"/>
        <v>JANEIRO</v>
      </c>
    </row>
    <row r="8833" spans="4:14" x14ac:dyDescent="0.25">
      <c r="D8833" s="119" t="s">
        <v>192</v>
      </c>
      <c r="H8833" s="141">
        <f t="shared" si="744"/>
        <v>0</v>
      </c>
      <c r="M8833" s="190">
        <f t="shared" si="745"/>
        <v>1</v>
      </c>
      <c r="N8833" s="190" t="str">
        <f t="shared" si="743"/>
        <v>JANEIRO</v>
      </c>
    </row>
    <row r="8834" spans="4:14" x14ac:dyDescent="0.25">
      <c r="D8834" s="119" t="s">
        <v>192</v>
      </c>
      <c r="H8834" s="141">
        <f t="shared" si="744"/>
        <v>0</v>
      </c>
      <c r="M8834" s="190">
        <f t="shared" si="745"/>
        <v>1</v>
      </c>
      <c r="N8834" s="190" t="str">
        <f t="shared" si="743"/>
        <v>JANEIRO</v>
      </c>
    </row>
    <row r="8835" spans="4:14" x14ac:dyDescent="0.25">
      <c r="D8835" s="119" t="s">
        <v>192</v>
      </c>
      <c r="H8835" s="141">
        <f t="shared" si="744"/>
        <v>0</v>
      </c>
      <c r="M8835" s="190">
        <f t="shared" si="745"/>
        <v>1</v>
      </c>
      <c r="N8835" s="190" t="str">
        <f t="shared" si="743"/>
        <v>JANEIRO</v>
      </c>
    </row>
    <row r="8836" spans="4:14" x14ac:dyDescent="0.25">
      <c r="D8836" s="119" t="s">
        <v>192</v>
      </c>
      <c r="H8836" s="141">
        <f t="shared" si="744"/>
        <v>0</v>
      </c>
      <c r="M8836" s="190">
        <f t="shared" si="745"/>
        <v>1</v>
      </c>
      <c r="N8836" s="190" t="str">
        <f t="shared" si="743"/>
        <v>JANEIRO</v>
      </c>
    </row>
    <row r="8837" spans="4:14" x14ac:dyDescent="0.25">
      <c r="D8837" s="119" t="s">
        <v>192</v>
      </c>
      <c r="H8837" s="141">
        <f t="shared" si="744"/>
        <v>0</v>
      </c>
      <c r="M8837" s="190">
        <f t="shared" si="745"/>
        <v>1</v>
      </c>
      <c r="N8837" s="190" t="str">
        <f t="shared" ref="N8837:N8900" si="746">IF(M8837=1,"JANEIRO",IF(M8837=2,"FEVEREIRO",IF(M8837=3,"MARÇO",IF(M8837=4,"ABRIL",IF(M8837=5,"MAIO",IF(M8837=6,"JUNHO",IF(M8837=7,"JULHO",IF(M8837=8,"AGOSTO",IF(M8837=9,"SETEMBRO",IF(M8837=10,"OUTUBRO",IF(M8837=11,"NOVEMBRO",IF(M8837=12,"DEZEMBRO",""))))))))))))</f>
        <v>JANEIRO</v>
      </c>
    </row>
    <row r="8838" spans="4:14" x14ac:dyDescent="0.25">
      <c r="D8838" s="119" t="s">
        <v>192</v>
      </c>
      <c r="H8838" s="141">
        <f t="shared" ref="H8838:H8901" si="747">IF(OR(I8838="",I8838=0),G8838,I8838)</f>
        <v>0</v>
      </c>
      <c r="M8838" s="190">
        <f t="shared" ref="M8838:M8901" si="748">IFERROR(MONTH(O8838),"")</f>
        <v>1</v>
      </c>
      <c r="N8838" s="190" t="str">
        <f t="shared" si="746"/>
        <v>JANEIRO</v>
      </c>
    </row>
    <row r="8839" spans="4:14" x14ac:dyDescent="0.25">
      <c r="D8839" s="119" t="s">
        <v>192</v>
      </c>
      <c r="H8839" s="141">
        <f t="shared" si="747"/>
        <v>0</v>
      </c>
      <c r="M8839" s="190">
        <f t="shared" si="748"/>
        <v>1</v>
      </c>
      <c r="N8839" s="190" t="str">
        <f t="shared" si="746"/>
        <v>JANEIRO</v>
      </c>
    </row>
    <row r="8840" spans="4:14" x14ac:dyDescent="0.25">
      <c r="D8840" s="119" t="s">
        <v>192</v>
      </c>
      <c r="H8840" s="141">
        <f t="shared" si="747"/>
        <v>0</v>
      </c>
      <c r="M8840" s="190">
        <f t="shared" si="748"/>
        <v>1</v>
      </c>
      <c r="N8840" s="190" t="str">
        <f t="shared" si="746"/>
        <v>JANEIRO</v>
      </c>
    </row>
    <row r="8841" spans="4:14" x14ac:dyDescent="0.25">
      <c r="D8841" s="119" t="s">
        <v>192</v>
      </c>
      <c r="H8841" s="141">
        <f t="shared" si="747"/>
        <v>0</v>
      </c>
      <c r="M8841" s="190">
        <f t="shared" si="748"/>
        <v>1</v>
      </c>
      <c r="N8841" s="190" t="str">
        <f t="shared" si="746"/>
        <v>JANEIRO</v>
      </c>
    </row>
    <row r="8842" spans="4:14" x14ac:dyDescent="0.25">
      <c r="D8842" s="119" t="s">
        <v>192</v>
      </c>
      <c r="H8842" s="141">
        <f t="shared" si="747"/>
        <v>0</v>
      </c>
      <c r="M8842" s="190">
        <f t="shared" si="748"/>
        <v>1</v>
      </c>
      <c r="N8842" s="190" t="str">
        <f t="shared" si="746"/>
        <v>JANEIRO</v>
      </c>
    </row>
    <row r="8843" spans="4:14" x14ac:dyDescent="0.25">
      <c r="D8843" s="119" t="s">
        <v>192</v>
      </c>
      <c r="H8843" s="141">
        <f t="shared" si="747"/>
        <v>0</v>
      </c>
      <c r="M8843" s="190">
        <f t="shared" si="748"/>
        <v>1</v>
      </c>
      <c r="N8843" s="190" t="str">
        <f t="shared" si="746"/>
        <v>JANEIRO</v>
      </c>
    </row>
    <row r="8844" spans="4:14" x14ac:dyDescent="0.25">
      <c r="D8844" s="119" t="s">
        <v>192</v>
      </c>
      <c r="H8844" s="141">
        <f t="shared" si="747"/>
        <v>0</v>
      </c>
      <c r="M8844" s="190">
        <f t="shared" si="748"/>
        <v>1</v>
      </c>
      <c r="N8844" s="190" t="str">
        <f t="shared" si="746"/>
        <v>JANEIRO</v>
      </c>
    </row>
    <row r="8845" spans="4:14" x14ac:dyDescent="0.25">
      <c r="D8845" s="119" t="s">
        <v>192</v>
      </c>
      <c r="H8845" s="141">
        <f t="shared" si="747"/>
        <v>0</v>
      </c>
      <c r="M8845" s="190">
        <f t="shared" si="748"/>
        <v>1</v>
      </c>
      <c r="N8845" s="190" t="str">
        <f t="shared" si="746"/>
        <v>JANEIRO</v>
      </c>
    </row>
    <row r="8846" spans="4:14" x14ac:dyDescent="0.25">
      <c r="D8846" s="119" t="s">
        <v>192</v>
      </c>
      <c r="H8846" s="141">
        <f t="shared" si="747"/>
        <v>0</v>
      </c>
      <c r="M8846" s="190">
        <f t="shared" si="748"/>
        <v>1</v>
      </c>
      <c r="N8846" s="190" t="str">
        <f t="shared" si="746"/>
        <v>JANEIRO</v>
      </c>
    </row>
    <row r="8847" spans="4:14" x14ac:dyDescent="0.25">
      <c r="D8847" s="119" t="s">
        <v>192</v>
      </c>
      <c r="H8847" s="141">
        <f t="shared" si="747"/>
        <v>0</v>
      </c>
      <c r="M8847" s="190">
        <f t="shared" si="748"/>
        <v>1</v>
      </c>
      <c r="N8847" s="190" t="str">
        <f t="shared" si="746"/>
        <v>JANEIRO</v>
      </c>
    </row>
    <row r="8848" spans="4:14" x14ac:dyDescent="0.25">
      <c r="D8848" s="119" t="s">
        <v>192</v>
      </c>
      <c r="H8848" s="141">
        <f t="shared" si="747"/>
        <v>0</v>
      </c>
      <c r="M8848" s="190">
        <f t="shared" si="748"/>
        <v>1</v>
      </c>
      <c r="N8848" s="190" t="str">
        <f t="shared" si="746"/>
        <v>JANEIRO</v>
      </c>
    </row>
    <row r="8849" spans="4:14" x14ac:dyDescent="0.25">
      <c r="D8849" s="119" t="s">
        <v>192</v>
      </c>
      <c r="H8849" s="141">
        <f t="shared" si="747"/>
        <v>0</v>
      </c>
      <c r="M8849" s="190">
        <f t="shared" si="748"/>
        <v>1</v>
      </c>
      <c r="N8849" s="190" t="str">
        <f t="shared" si="746"/>
        <v>JANEIRO</v>
      </c>
    </row>
    <row r="8850" spans="4:14" x14ac:dyDescent="0.25">
      <c r="D8850" s="119" t="s">
        <v>192</v>
      </c>
      <c r="H8850" s="141">
        <f t="shared" si="747"/>
        <v>0</v>
      </c>
      <c r="M8850" s="190">
        <f t="shared" si="748"/>
        <v>1</v>
      </c>
      <c r="N8850" s="190" t="str">
        <f t="shared" si="746"/>
        <v>JANEIRO</v>
      </c>
    </row>
    <row r="8851" spans="4:14" x14ac:dyDescent="0.25">
      <c r="D8851" s="119" t="s">
        <v>192</v>
      </c>
      <c r="H8851" s="141">
        <f t="shared" si="747"/>
        <v>0</v>
      </c>
      <c r="M8851" s="190">
        <f t="shared" si="748"/>
        <v>1</v>
      </c>
      <c r="N8851" s="190" t="str">
        <f t="shared" si="746"/>
        <v>JANEIRO</v>
      </c>
    </row>
    <row r="8852" spans="4:14" x14ac:dyDescent="0.25">
      <c r="D8852" s="119" t="s">
        <v>192</v>
      </c>
      <c r="H8852" s="141">
        <f t="shared" si="747"/>
        <v>0</v>
      </c>
      <c r="M8852" s="190">
        <f t="shared" si="748"/>
        <v>1</v>
      </c>
      <c r="N8852" s="190" t="str">
        <f t="shared" si="746"/>
        <v>JANEIRO</v>
      </c>
    </row>
    <row r="8853" spans="4:14" x14ac:dyDescent="0.25">
      <c r="D8853" s="119" t="s">
        <v>192</v>
      </c>
      <c r="H8853" s="141">
        <f t="shared" si="747"/>
        <v>0</v>
      </c>
      <c r="M8853" s="190">
        <f t="shared" si="748"/>
        <v>1</v>
      </c>
      <c r="N8853" s="190" t="str">
        <f t="shared" si="746"/>
        <v>JANEIRO</v>
      </c>
    </row>
    <row r="8854" spans="4:14" x14ac:dyDescent="0.25">
      <c r="D8854" s="119" t="s">
        <v>192</v>
      </c>
      <c r="H8854" s="141">
        <f t="shared" si="747"/>
        <v>0</v>
      </c>
      <c r="M8854" s="190">
        <f t="shared" si="748"/>
        <v>1</v>
      </c>
      <c r="N8854" s="190" t="str">
        <f t="shared" si="746"/>
        <v>JANEIRO</v>
      </c>
    </row>
    <row r="8855" spans="4:14" x14ac:dyDescent="0.25">
      <c r="D8855" s="119" t="s">
        <v>192</v>
      </c>
      <c r="H8855" s="141">
        <f t="shared" si="747"/>
        <v>0</v>
      </c>
      <c r="M8855" s="190">
        <f t="shared" si="748"/>
        <v>1</v>
      </c>
      <c r="N8855" s="190" t="str">
        <f t="shared" si="746"/>
        <v>JANEIRO</v>
      </c>
    </row>
    <row r="8856" spans="4:14" x14ac:dyDescent="0.25">
      <c r="D8856" s="119" t="s">
        <v>192</v>
      </c>
      <c r="H8856" s="141">
        <f t="shared" si="747"/>
        <v>0</v>
      </c>
      <c r="M8856" s="190">
        <f t="shared" si="748"/>
        <v>1</v>
      </c>
      <c r="N8856" s="190" t="str">
        <f t="shared" si="746"/>
        <v>JANEIRO</v>
      </c>
    </row>
    <row r="8857" spans="4:14" x14ac:dyDescent="0.25">
      <c r="D8857" s="119" t="s">
        <v>192</v>
      </c>
      <c r="H8857" s="141">
        <f t="shared" si="747"/>
        <v>0</v>
      </c>
      <c r="M8857" s="190">
        <f t="shared" si="748"/>
        <v>1</v>
      </c>
      <c r="N8857" s="190" t="str">
        <f t="shared" si="746"/>
        <v>JANEIRO</v>
      </c>
    </row>
    <row r="8858" spans="4:14" x14ac:dyDescent="0.25">
      <c r="D8858" s="119" t="s">
        <v>192</v>
      </c>
      <c r="H8858" s="141">
        <f t="shared" si="747"/>
        <v>0</v>
      </c>
      <c r="M8858" s="190">
        <f t="shared" si="748"/>
        <v>1</v>
      </c>
      <c r="N8858" s="190" t="str">
        <f t="shared" si="746"/>
        <v>JANEIRO</v>
      </c>
    </row>
    <row r="8859" spans="4:14" x14ac:dyDescent="0.25">
      <c r="D8859" s="119" t="s">
        <v>192</v>
      </c>
      <c r="H8859" s="141">
        <f t="shared" si="747"/>
        <v>0</v>
      </c>
      <c r="M8859" s="190">
        <f t="shared" si="748"/>
        <v>1</v>
      </c>
      <c r="N8859" s="190" t="str">
        <f t="shared" si="746"/>
        <v>JANEIRO</v>
      </c>
    </row>
    <row r="8860" spans="4:14" x14ac:dyDescent="0.25">
      <c r="D8860" s="119" t="s">
        <v>192</v>
      </c>
      <c r="H8860" s="141">
        <f t="shared" si="747"/>
        <v>0</v>
      </c>
      <c r="M8860" s="190">
        <f t="shared" si="748"/>
        <v>1</v>
      </c>
      <c r="N8860" s="190" t="str">
        <f t="shared" si="746"/>
        <v>JANEIRO</v>
      </c>
    </row>
    <row r="8861" spans="4:14" x14ac:dyDescent="0.25">
      <c r="D8861" s="119" t="s">
        <v>192</v>
      </c>
      <c r="H8861" s="141">
        <f t="shared" si="747"/>
        <v>0</v>
      </c>
      <c r="M8861" s="190">
        <f t="shared" si="748"/>
        <v>1</v>
      </c>
      <c r="N8861" s="190" t="str">
        <f t="shared" si="746"/>
        <v>JANEIRO</v>
      </c>
    </row>
    <row r="8862" spans="4:14" x14ac:dyDescent="0.25">
      <c r="D8862" s="119" t="s">
        <v>192</v>
      </c>
      <c r="H8862" s="141">
        <f t="shared" si="747"/>
        <v>0</v>
      </c>
      <c r="M8862" s="190">
        <f t="shared" si="748"/>
        <v>1</v>
      </c>
      <c r="N8862" s="190" t="str">
        <f t="shared" si="746"/>
        <v>JANEIRO</v>
      </c>
    </row>
    <row r="8863" spans="4:14" x14ac:dyDescent="0.25">
      <c r="D8863" s="119" t="s">
        <v>192</v>
      </c>
      <c r="H8863" s="141">
        <f t="shared" si="747"/>
        <v>0</v>
      </c>
      <c r="M8863" s="190">
        <f t="shared" si="748"/>
        <v>1</v>
      </c>
      <c r="N8863" s="190" t="str">
        <f t="shared" si="746"/>
        <v>JANEIRO</v>
      </c>
    </row>
    <row r="8864" spans="4:14" x14ac:dyDescent="0.25">
      <c r="D8864" s="119" t="s">
        <v>192</v>
      </c>
      <c r="H8864" s="141">
        <f t="shared" si="747"/>
        <v>0</v>
      </c>
      <c r="M8864" s="190">
        <f t="shared" si="748"/>
        <v>1</v>
      </c>
      <c r="N8864" s="190" t="str">
        <f t="shared" si="746"/>
        <v>JANEIRO</v>
      </c>
    </row>
    <row r="8865" spans="4:14" x14ac:dyDescent="0.25">
      <c r="D8865" s="119" t="s">
        <v>192</v>
      </c>
      <c r="H8865" s="141">
        <f t="shared" si="747"/>
        <v>0</v>
      </c>
      <c r="M8865" s="190">
        <f t="shared" si="748"/>
        <v>1</v>
      </c>
      <c r="N8865" s="190" t="str">
        <f t="shared" si="746"/>
        <v>JANEIRO</v>
      </c>
    </row>
    <row r="8866" spans="4:14" x14ac:dyDescent="0.25">
      <c r="D8866" s="119" t="s">
        <v>192</v>
      </c>
      <c r="H8866" s="141">
        <f t="shared" si="747"/>
        <v>0</v>
      </c>
      <c r="M8866" s="190">
        <f t="shared" si="748"/>
        <v>1</v>
      </c>
      <c r="N8866" s="190" t="str">
        <f t="shared" si="746"/>
        <v>JANEIRO</v>
      </c>
    </row>
    <row r="8867" spans="4:14" x14ac:dyDescent="0.25">
      <c r="D8867" s="119" t="s">
        <v>192</v>
      </c>
      <c r="H8867" s="141">
        <f t="shared" si="747"/>
        <v>0</v>
      </c>
      <c r="M8867" s="190">
        <f t="shared" si="748"/>
        <v>1</v>
      </c>
      <c r="N8867" s="190" t="str">
        <f t="shared" si="746"/>
        <v>JANEIRO</v>
      </c>
    </row>
    <row r="8868" spans="4:14" x14ac:dyDescent="0.25">
      <c r="D8868" s="119" t="s">
        <v>192</v>
      </c>
      <c r="H8868" s="141">
        <f t="shared" si="747"/>
        <v>0</v>
      </c>
      <c r="M8868" s="190">
        <f t="shared" si="748"/>
        <v>1</v>
      </c>
      <c r="N8868" s="190" t="str">
        <f t="shared" si="746"/>
        <v>JANEIRO</v>
      </c>
    </row>
    <row r="8869" spans="4:14" x14ac:dyDescent="0.25">
      <c r="D8869" s="119" t="s">
        <v>192</v>
      </c>
      <c r="H8869" s="141">
        <f t="shared" si="747"/>
        <v>0</v>
      </c>
      <c r="M8869" s="190">
        <f t="shared" si="748"/>
        <v>1</v>
      </c>
      <c r="N8869" s="190" t="str">
        <f t="shared" si="746"/>
        <v>JANEIRO</v>
      </c>
    </row>
    <row r="8870" spans="4:14" x14ac:dyDescent="0.25">
      <c r="D8870" s="119" t="s">
        <v>192</v>
      </c>
      <c r="H8870" s="141">
        <f t="shared" si="747"/>
        <v>0</v>
      </c>
      <c r="M8870" s="190">
        <f t="shared" si="748"/>
        <v>1</v>
      </c>
      <c r="N8870" s="190" t="str">
        <f t="shared" si="746"/>
        <v>JANEIRO</v>
      </c>
    </row>
    <row r="8871" spans="4:14" x14ac:dyDescent="0.25">
      <c r="D8871" s="119" t="s">
        <v>192</v>
      </c>
      <c r="H8871" s="141">
        <f t="shared" si="747"/>
        <v>0</v>
      </c>
      <c r="M8871" s="190">
        <f t="shared" si="748"/>
        <v>1</v>
      </c>
      <c r="N8871" s="190" t="str">
        <f t="shared" si="746"/>
        <v>JANEIRO</v>
      </c>
    </row>
    <row r="8872" spans="4:14" x14ac:dyDescent="0.25">
      <c r="D8872" s="119" t="s">
        <v>192</v>
      </c>
      <c r="H8872" s="141">
        <f t="shared" si="747"/>
        <v>0</v>
      </c>
      <c r="M8872" s="190">
        <f t="shared" si="748"/>
        <v>1</v>
      </c>
      <c r="N8872" s="190" t="str">
        <f t="shared" si="746"/>
        <v>JANEIRO</v>
      </c>
    </row>
    <row r="8873" spans="4:14" x14ac:dyDescent="0.25">
      <c r="D8873" s="119" t="s">
        <v>192</v>
      </c>
      <c r="H8873" s="141">
        <f t="shared" si="747"/>
        <v>0</v>
      </c>
      <c r="M8873" s="190">
        <f t="shared" si="748"/>
        <v>1</v>
      </c>
      <c r="N8873" s="190" t="str">
        <f t="shared" si="746"/>
        <v>JANEIRO</v>
      </c>
    </row>
    <row r="8874" spans="4:14" x14ac:dyDescent="0.25">
      <c r="D8874" s="119" t="s">
        <v>192</v>
      </c>
      <c r="H8874" s="141">
        <f t="shared" si="747"/>
        <v>0</v>
      </c>
      <c r="M8874" s="190">
        <f t="shared" si="748"/>
        <v>1</v>
      </c>
      <c r="N8874" s="190" t="str">
        <f t="shared" si="746"/>
        <v>JANEIRO</v>
      </c>
    </row>
    <row r="8875" spans="4:14" x14ac:dyDescent="0.25">
      <c r="D8875" s="119" t="s">
        <v>192</v>
      </c>
      <c r="H8875" s="141">
        <f t="shared" si="747"/>
        <v>0</v>
      </c>
      <c r="M8875" s="190">
        <f t="shared" si="748"/>
        <v>1</v>
      </c>
      <c r="N8875" s="190" t="str">
        <f t="shared" si="746"/>
        <v>JANEIRO</v>
      </c>
    </row>
    <row r="8876" spans="4:14" x14ac:dyDescent="0.25">
      <c r="D8876" s="119" t="s">
        <v>192</v>
      </c>
      <c r="H8876" s="141">
        <f t="shared" si="747"/>
        <v>0</v>
      </c>
      <c r="M8876" s="190">
        <f t="shared" si="748"/>
        <v>1</v>
      </c>
      <c r="N8876" s="190" t="str">
        <f t="shared" si="746"/>
        <v>JANEIRO</v>
      </c>
    </row>
    <row r="8877" spans="4:14" x14ac:dyDescent="0.25">
      <c r="D8877" s="119" t="s">
        <v>192</v>
      </c>
      <c r="H8877" s="141">
        <f t="shared" si="747"/>
        <v>0</v>
      </c>
      <c r="M8877" s="190">
        <f t="shared" si="748"/>
        <v>1</v>
      </c>
      <c r="N8877" s="190" t="str">
        <f t="shared" si="746"/>
        <v>JANEIRO</v>
      </c>
    </row>
    <row r="8878" spans="4:14" x14ac:dyDescent="0.25">
      <c r="D8878" s="119" t="s">
        <v>192</v>
      </c>
      <c r="H8878" s="141">
        <f t="shared" si="747"/>
        <v>0</v>
      </c>
      <c r="M8878" s="190">
        <f t="shared" si="748"/>
        <v>1</v>
      </c>
      <c r="N8878" s="190" t="str">
        <f t="shared" si="746"/>
        <v>JANEIRO</v>
      </c>
    </row>
    <row r="8879" spans="4:14" x14ac:dyDescent="0.25">
      <c r="D8879" s="119" t="s">
        <v>192</v>
      </c>
      <c r="H8879" s="141">
        <f t="shared" si="747"/>
        <v>0</v>
      </c>
      <c r="M8879" s="190">
        <f t="shared" si="748"/>
        <v>1</v>
      </c>
      <c r="N8879" s="190" t="str">
        <f t="shared" si="746"/>
        <v>JANEIRO</v>
      </c>
    </row>
    <row r="8880" spans="4:14" x14ac:dyDescent="0.25">
      <c r="D8880" s="119" t="s">
        <v>192</v>
      </c>
      <c r="H8880" s="141">
        <f t="shared" si="747"/>
        <v>0</v>
      </c>
      <c r="M8880" s="190">
        <f t="shared" si="748"/>
        <v>1</v>
      </c>
      <c r="N8880" s="190" t="str">
        <f t="shared" si="746"/>
        <v>JANEIRO</v>
      </c>
    </row>
    <row r="8881" spans="4:14" x14ac:dyDescent="0.25">
      <c r="D8881" s="119" t="s">
        <v>192</v>
      </c>
      <c r="H8881" s="141">
        <f t="shared" si="747"/>
        <v>0</v>
      </c>
      <c r="M8881" s="190">
        <f t="shared" si="748"/>
        <v>1</v>
      </c>
      <c r="N8881" s="190" t="str">
        <f t="shared" si="746"/>
        <v>JANEIRO</v>
      </c>
    </row>
    <row r="8882" spans="4:14" x14ac:dyDescent="0.25">
      <c r="D8882" s="119" t="s">
        <v>192</v>
      </c>
      <c r="H8882" s="141">
        <f t="shared" si="747"/>
        <v>0</v>
      </c>
      <c r="M8882" s="190">
        <f t="shared" si="748"/>
        <v>1</v>
      </c>
      <c r="N8882" s="190" t="str">
        <f t="shared" si="746"/>
        <v>JANEIRO</v>
      </c>
    </row>
    <row r="8883" spans="4:14" x14ac:dyDescent="0.25">
      <c r="D8883" s="119" t="s">
        <v>192</v>
      </c>
      <c r="H8883" s="141">
        <f t="shared" si="747"/>
        <v>0</v>
      </c>
      <c r="M8883" s="190">
        <f t="shared" si="748"/>
        <v>1</v>
      </c>
      <c r="N8883" s="190" t="str">
        <f t="shared" si="746"/>
        <v>JANEIRO</v>
      </c>
    </row>
    <row r="8884" spans="4:14" x14ac:dyDescent="0.25">
      <c r="D8884" s="119" t="s">
        <v>192</v>
      </c>
      <c r="H8884" s="141">
        <f t="shared" si="747"/>
        <v>0</v>
      </c>
      <c r="M8884" s="190">
        <f t="shared" si="748"/>
        <v>1</v>
      </c>
      <c r="N8884" s="190" t="str">
        <f t="shared" si="746"/>
        <v>JANEIRO</v>
      </c>
    </row>
    <row r="8885" spans="4:14" x14ac:dyDescent="0.25">
      <c r="D8885" s="119" t="s">
        <v>192</v>
      </c>
      <c r="H8885" s="141">
        <f t="shared" si="747"/>
        <v>0</v>
      </c>
      <c r="M8885" s="190">
        <f t="shared" si="748"/>
        <v>1</v>
      </c>
      <c r="N8885" s="190" t="str">
        <f t="shared" si="746"/>
        <v>JANEIRO</v>
      </c>
    </row>
    <row r="8886" spans="4:14" x14ac:dyDescent="0.25">
      <c r="D8886" s="119" t="s">
        <v>192</v>
      </c>
      <c r="H8886" s="141">
        <f t="shared" si="747"/>
        <v>0</v>
      </c>
      <c r="M8886" s="190">
        <f t="shared" si="748"/>
        <v>1</v>
      </c>
      <c r="N8886" s="190" t="str">
        <f t="shared" si="746"/>
        <v>JANEIRO</v>
      </c>
    </row>
    <row r="8887" spans="4:14" x14ac:dyDescent="0.25">
      <c r="D8887" s="119" t="s">
        <v>192</v>
      </c>
      <c r="H8887" s="141">
        <f t="shared" si="747"/>
        <v>0</v>
      </c>
      <c r="M8887" s="190">
        <f t="shared" si="748"/>
        <v>1</v>
      </c>
      <c r="N8887" s="190" t="str">
        <f t="shared" si="746"/>
        <v>JANEIRO</v>
      </c>
    </row>
    <row r="8888" spans="4:14" x14ac:dyDescent="0.25">
      <c r="D8888" s="119" t="s">
        <v>192</v>
      </c>
      <c r="H8888" s="141">
        <f t="shared" si="747"/>
        <v>0</v>
      </c>
      <c r="M8888" s="190">
        <f t="shared" si="748"/>
        <v>1</v>
      </c>
      <c r="N8888" s="190" t="str">
        <f t="shared" si="746"/>
        <v>JANEIRO</v>
      </c>
    </row>
    <row r="8889" spans="4:14" x14ac:dyDescent="0.25">
      <c r="D8889" s="119" t="s">
        <v>192</v>
      </c>
      <c r="H8889" s="141">
        <f t="shared" si="747"/>
        <v>0</v>
      </c>
      <c r="M8889" s="190">
        <f t="shared" si="748"/>
        <v>1</v>
      </c>
      <c r="N8889" s="190" t="str">
        <f t="shared" si="746"/>
        <v>JANEIRO</v>
      </c>
    </row>
    <row r="8890" spans="4:14" x14ac:dyDescent="0.25">
      <c r="D8890" s="119" t="s">
        <v>192</v>
      </c>
      <c r="H8890" s="141">
        <f t="shared" si="747"/>
        <v>0</v>
      </c>
      <c r="M8890" s="190">
        <f t="shared" si="748"/>
        <v>1</v>
      </c>
      <c r="N8890" s="190" t="str">
        <f t="shared" si="746"/>
        <v>JANEIRO</v>
      </c>
    </row>
    <row r="8891" spans="4:14" x14ac:dyDescent="0.25">
      <c r="D8891" s="119" t="s">
        <v>192</v>
      </c>
      <c r="H8891" s="141">
        <f t="shared" si="747"/>
        <v>0</v>
      </c>
      <c r="M8891" s="190">
        <f t="shared" si="748"/>
        <v>1</v>
      </c>
      <c r="N8891" s="190" t="str">
        <f t="shared" si="746"/>
        <v>JANEIRO</v>
      </c>
    </row>
    <row r="8892" spans="4:14" x14ac:dyDescent="0.25">
      <c r="D8892" s="119" t="s">
        <v>192</v>
      </c>
      <c r="H8892" s="141">
        <f t="shared" si="747"/>
        <v>0</v>
      </c>
      <c r="M8892" s="190">
        <f t="shared" si="748"/>
        <v>1</v>
      </c>
      <c r="N8892" s="190" t="str">
        <f t="shared" si="746"/>
        <v>JANEIRO</v>
      </c>
    </row>
    <row r="8893" spans="4:14" x14ac:dyDescent="0.25">
      <c r="D8893" s="119" t="s">
        <v>192</v>
      </c>
      <c r="H8893" s="141">
        <f t="shared" si="747"/>
        <v>0</v>
      </c>
      <c r="M8893" s="190">
        <f t="shared" si="748"/>
        <v>1</v>
      </c>
      <c r="N8893" s="190" t="str">
        <f t="shared" si="746"/>
        <v>JANEIRO</v>
      </c>
    </row>
    <row r="8894" spans="4:14" x14ac:dyDescent="0.25">
      <c r="D8894" s="119" t="s">
        <v>192</v>
      </c>
      <c r="H8894" s="141">
        <f t="shared" si="747"/>
        <v>0</v>
      </c>
      <c r="M8894" s="190">
        <f t="shared" si="748"/>
        <v>1</v>
      </c>
      <c r="N8894" s="190" t="str">
        <f t="shared" si="746"/>
        <v>JANEIRO</v>
      </c>
    </row>
    <row r="8895" spans="4:14" x14ac:dyDescent="0.25">
      <c r="D8895" s="119" t="s">
        <v>192</v>
      </c>
      <c r="H8895" s="141">
        <f t="shared" si="747"/>
        <v>0</v>
      </c>
      <c r="M8895" s="190">
        <f t="shared" si="748"/>
        <v>1</v>
      </c>
      <c r="N8895" s="190" t="str">
        <f t="shared" si="746"/>
        <v>JANEIRO</v>
      </c>
    </row>
    <row r="8896" spans="4:14" x14ac:dyDescent="0.25">
      <c r="D8896" s="119" t="s">
        <v>192</v>
      </c>
      <c r="H8896" s="141">
        <f t="shared" si="747"/>
        <v>0</v>
      </c>
      <c r="M8896" s="190">
        <f t="shared" si="748"/>
        <v>1</v>
      </c>
      <c r="N8896" s="190" t="str">
        <f t="shared" si="746"/>
        <v>JANEIRO</v>
      </c>
    </row>
    <row r="8897" spans="4:14" x14ac:dyDescent="0.25">
      <c r="D8897" s="119" t="s">
        <v>192</v>
      </c>
      <c r="H8897" s="141">
        <f t="shared" si="747"/>
        <v>0</v>
      </c>
      <c r="M8897" s="190">
        <f t="shared" si="748"/>
        <v>1</v>
      </c>
      <c r="N8897" s="190" t="str">
        <f t="shared" si="746"/>
        <v>JANEIRO</v>
      </c>
    </row>
    <row r="8898" spans="4:14" x14ac:dyDescent="0.25">
      <c r="D8898" s="119" t="s">
        <v>192</v>
      </c>
      <c r="H8898" s="141">
        <f t="shared" si="747"/>
        <v>0</v>
      </c>
      <c r="M8898" s="190">
        <f t="shared" si="748"/>
        <v>1</v>
      </c>
      <c r="N8898" s="190" t="str">
        <f t="shared" si="746"/>
        <v>JANEIRO</v>
      </c>
    </row>
    <row r="8899" spans="4:14" x14ac:dyDescent="0.25">
      <c r="D8899" s="119" t="s">
        <v>192</v>
      </c>
      <c r="H8899" s="141">
        <f t="shared" si="747"/>
        <v>0</v>
      </c>
      <c r="M8899" s="190">
        <f t="shared" si="748"/>
        <v>1</v>
      </c>
      <c r="N8899" s="190" t="str">
        <f t="shared" si="746"/>
        <v>JANEIRO</v>
      </c>
    </row>
    <row r="8900" spans="4:14" x14ac:dyDescent="0.25">
      <c r="D8900" s="119" t="s">
        <v>192</v>
      </c>
      <c r="H8900" s="141">
        <f t="shared" si="747"/>
        <v>0</v>
      </c>
      <c r="M8900" s="190">
        <f t="shared" si="748"/>
        <v>1</v>
      </c>
      <c r="N8900" s="190" t="str">
        <f t="shared" si="746"/>
        <v>JANEIRO</v>
      </c>
    </row>
    <row r="8901" spans="4:14" x14ac:dyDescent="0.25">
      <c r="D8901" s="119" t="s">
        <v>192</v>
      </c>
      <c r="H8901" s="141">
        <f t="shared" si="747"/>
        <v>0</v>
      </c>
      <c r="M8901" s="190">
        <f t="shared" si="748"/>
        <v>1</v>
      </c>
      <c r="N8901" s="190" t="str">
        <f t="shared" ref="N8901:N8964" si="749">IF(M8901=1,"JANEIRO",IF(M8901=2,"FEVEREIRO",IF(M8901=3,"MARÇO",IF(M8901=4,"ABRIL",IF(M8901=5,"MAIO",IF(M8901=6,"JUNHO",IF(M8901=7,"JULHO",IF(M8901=8,"AGOSTO",IF(M8901=9,"SETEMBRO",IF(M8901=10,"OUTUBRO",IF(M8901=11,"NOVEMBRO",IF(M8901=12,"DEZEMBRO",""))))))))))))</f>
        <v>JANEIRO</v>
      </c>
    </row>
    <row r="8902" spans="4:14" x14ac:dyDescent="0.25">
      <c r="D8902" s="119" t="s">
        <v>192</v>
      </c>
      <c r="H8902" s="141">
        <f t="shared" ref="H8902:H8965" si="750">IF(OR(I8902="",I8902=0),G8902,I8902)</f>
        <v>0</v>
      </c>
      <c r="M8902" s="190">
        <f t="shared" ref="M8902:M8965" si="751">IFERROR(MONTH(O8902),"")</f>
        <v>1</v>
      </c>
      <c r="N8902" s="190" t="str">
        <f t="shared" si="749"/>
        <v>JANEIRO</v>
      </c>
    </row>
    <row r="8903" spans="4:14" x14ac:dyDescent="0.25">
      <c r="D8903" s="119" t="s">
        <v>192</v>
      </c>
      <c r="H8903" s="141">
        <f t="shared" si="750"/>
        <v>0</v>
      </c>
      <c r="M8903" s="190">
        <f t="shared" si="751"/>
        <v>1</v>
      </c>
      <c r="N8903" s="190" t="str">
        <f t="shared" si="749"/>
        <v>JANEIRO</v>
      </c>
    </row>
    <row r="8904" spans="4:14" x14ac:dyDescent="0.25">
      <c r="D8904" s="119" t="s">
        <v>192</v>
      </c>
      <c r="H8904" s="141">
        <f t="shared" si="750"/>
        <v>0</v>
      </c>
      <c r="M8904" s="190">
        <f t="shared" si="751"/>
        <v>1</v>
      </c>
      <c r="N8904" s="190" t="str">
        <f t="shared" si="749"/>
        <v>JANEIRO</v>
      </c>
    </row>
    <row r="8905" spans="4:14" x14ac:dyDescent="0.25">
      <c r="D8905" s="119" t="s">
        <v>192</v>
      </c>
      <c r="H8905" s="141">
        <f t="shared" si="750"/>
        <v>0</v>
      </c>
      <c r="M8905" s="190">
        <f t="shared" si="751"/>
        <v>1</v>
      </c>
      <c r="N8905" s="190" t="str">
        <f t="shared" si="749"/>
        <v>JANEIRO</v>
      </c>
    </row>
    <row r="8906" spans="4:14" x14ac:dyDescent="0.25">
      <c r="D8906" s="119" t="s">
        <v>192</v>
      </c>
      <c r="H8906" s="141">
        <f t="shared" si="750"/>
        <v>0</v>
      </c>
      <c r="M8906" s="190">
        <f t="shared" si="751"/>
        <v>1</v>
      </c>
      <c r="N8906" s="190" t="str">
        <f t="shared" si="749"/>
        <v>JANEIRO</v>
      </c>
    </row>
    <row r="8907" spans="4:14" x14ac:dyDescent="0.25">
      <c r="D8907" s="119" t="s">
        <v>192</v>
      </c>
      <c r="H8907" s="141">
        <f t="shared" si="750"/>
        <v>0</v>
      </c>
      <c r="M8907" s="190">
        <f t="shared" si="751"/>
        <v>1</v>
      </c>
      <c r="N8907" s="190" t="str">
        <f t="shared" si="749"/>
        <v>JANEIRO</v>
      </c>
    </row>
    <row r="8908" spans="4:14" x14ac:dyDescent="0.25">
      <c r="D8908" s="119" t="s">
        <v>192</v>
      </c>
      <c r="H8908" s="141">
        <f t="shared" si="750"/>
        <v>0</v>
      </c>
      <c r="M8908" s="190">
        <f t="shared" si="751"/>
        <v>1</v>
      </c>
      <c r="N8908" s="190" t="str">
        <f t="shared" si="749"/>
        <v>JANEIRO</v>
      </c>
    </row>
    <row r="8909" spans="4:14" x14ac:dyDescent="0.25">
      <c r="D8909" s="119" t="s">
        <v>192</v>
      </c>
      <c r="H8909" s="141">
        <f t="shared" si="750"/>
        <v>0</v>
      </c>
      <c r="M8909" s="190">
        <f t="shared" si="751"/>
        <v>1</v>
      </c>
      <c r="N8909" s="190" t="str">
        <f t="shared" si="749"/>
        <v>JANEIRO</v>
      </c>
    </row>
    <row r="8910" spans="4:14" x14ac:dyDescent="0.25">
      <c r="D8910" s="119" t="s">
        <v>192</v>
      </c>
      <c r="H8910" s="141">
        <f t="shared" si="750"/>
        <v>0</v>
      </c>
      <c r="M8910" s="190">
        <f t="shared" si="751"/>
        <v>1</v>
      </c>
      <c r="N8910" s="190" t="str">
        <f t="shared" si="749"/>
        <v>JANEIRO</v>
      </c>
    </row>
    <row r="8911" spans="4:14" x14ac:dyDescent="0.25">
      <c r="D8911" s="119" t="s">
        <v>192</v>
      </c>
      <c r="H8911" s="141">
        <f t="shared" si="750"/>
        <v>0</v>
      </c>
      <c r="M8911" s="190">
        <f t="shared" si="751"/>
        <v>1</v>
      </c>
      <c r="N8911" s="190" t="str">
        <f t="shared" si="749"/>
        <v>JANEIRO</v>
      </c>
    </row>
    <row r="8912" spans="4:14" x14ac:dyDescent="0.25">
      <c r="D8912" s="119" t="s">
        <v>192</v>
      </c>
      <c r="H8912" s="141">
        <f t="shared" si="750"/>
        <v>0</v>
      </c>
      <c r="M8912" s="190">
        <f t="shared" si="751"/>
        <v>1</v>
      </c>
      <c r="N8912" s="190" t="str">
        <f t="shared" si="749"/>
        <v>JANEIRO</v>
      </c>
    </row>
    <row r="8913" spans="4:14" x14ac:dyDescent="0.25">
      <c r="D8913" s="119" t="s">
        <v>192</v>
      </c>
      <c r="H8913" s="141">
        <f t="shared" si="750"/>
        <v>0</v>
      </c>
      <c r="M8913" s="190">
        <f t="shared" si="751"/>
        <v>1</v>
      </c>
      <c r="N8913" s="190" t="str">
        <f t="shared" si="749"/>
        <v>JANEIRO</v>
      </c>
    </row>
    <row r="8914" spans="4:14" x14ac:dyDescent="0.25">
      <c r="D8914" s="119" t="s">
        <v>192</v>
      </c>
      <c r="H8914" s="141">
        <f t="shared" si="750"/>
        <v>0</v>
      </c>
      <c r="M8914" s="190">
        <f t="shared" si="751"/>
        <v>1</v>
      </c>
      <c r="N8914" s="190" t="str">
        <f t="shared" si="749"/>
        <v>JANEIRO</v>
      </c>
    </row>
    <row r="8915" spans="4:14" x14ac:dyDescent="0.25">
      <c r="D8915" s="119" t="s">
        <v>192</v>
      </c>
      <c r="H8915" s="141">
        <f t="shared" si="750"/>
        <v>0</v>
      </c>
      <c r="M8915" s="190">
        <f t="shared" si="751"/>
        <v>1</v>
      </c>
      <c r="N8915" s="190" t="str">
        <f t="shared" si="749"/>
        <v>JANEIRO</v>
      </c>
    </row>
    <row r="8916" spans="4:14" x14ac:dyDescent="0.25">
      <c r="D8916" s="119" t="s">
        <v>192</v>
      </c>
      <c r="H8916" s="141">
        <f t="shared" si="750"/>
        <v>0</v>
      </c>
      <c r="M8916" s="190">
        <f t="shared" si="751"/>
        <v>1</v>
      </c>
      <c r="N8916" s="190" t="str">
        <f t="shared" si="749"/>
        <v>JANEIRO</v>
      </c>
    </row>
    <row r="8917" spans="4:14" x14ac:dyDescent="0.25">
      <c r="D8917" s="119" t="s">
        <v>192</v>
      </c>
      <c r="H8917" s="141">
        <f t="shared" si="750"/>
        <v>0</v>
      </c>
      <c r="M8917" s="190">
        <f t="shared" si="751"/>
        <v>1</v>
      </c>
      <c r="N8917" s="190" t="str">
        <f t="shared" si="749"/>
        <v>JANEIRO</v>
      </c>
    </row>
    <row r="8918" spans="4:14" x14ac:dyDescent="0.25">
      <c r="D8918" s="119" t="s">
        <v>192</v>
      </c>
      <c r="H8918" s="141">
        <f t="shared" si="750"/>
        <v>0</v>
      </c>
      <c r="M8918" s="190">
        <f t="shared" si="751"/>
        <v>1</v>
      </c>
      <c r="N8918" s="190" t="str">
        <f t="shared" si="749"/>
        <v>JANEIRO</v>
      </c>
    </row>
    <row r="8919" spans="4:14" x14ac:dyDescent="0.25">
      <c r="D8919" s="119" t="s">
        <v>192</v>
      </c>
      <c r="H8919" s="141">
        <f t="shared" si="750"/>
        <v>0</v>
      </c>
      <c r="M8919" s="190">
        <f t="shared" si="751"/>
        <v>1</v>
      </c>
      <c r="N8919" s="190" t="str">
        <f t="shared" si="749"/>
        <v>JANEIRO</v>
      </c>
    </row>
    <row r="8920" spans="4:14" x14ac:dyDescent="0.25">
      <c r="D8920" s="119" t="s">
        <v>192</v>
      </c>
      <c r="H8920" s="141">
        <f t="shared" si="750"/>
        <v>0</v>
      </c>
      <c r="M8920" s="190">
        <f t="shared" si="751"/>
        <v>1</v>
      </c>
      <c r="N8920" s="190" t="str">
        <f t="shared" si="749"/>
        <v>JANEIRO</v>
      </c>
    </row>
    <row r="8921" spans="4:14" x14ac:dyDescent="0.25">
      <c r="D8921" s="119" t="s">
        <v>192</v>
      </c>
      <c r="H8921" s="141">
        <f t="shared" si="750"/>
        <v>0</v>
      </c>
      <c r="M8921" s="190">
        <f t="shared" si="751"/>
        <v>1</v>
      </c>
      <c r="N8921" s="190" t="str">
        <f t="shared" si="749"/>
        <v>JANEIRO</v>
      </c>
    </row>
    <row r="8922" spans="4:14" x14ac:dyDescent="0.25">
      <c r="D8922" s="119" t="s">
        <v>192</v>
      </c>
      <c r="H8922" s="141">
        <f t="shared" si="750"/>
        <v>0</v>
      </c>
      <c r="M8922" s="190">
        <f t="shared" si="751"/>
        <v>1</v>
      </c>
      <c r="N8922" s="190" t="str">
        <f t="shared" si="749"/>
        <v>JANEIRO</v>
      </c>
    </row>
    <row r="8923" spans="4:14" x14ac:dyDescent="0.25">
      <c r="D8923" s="119" t="s">
        <v>192</v>
      </c>
      <c r="H8923" s="141">
        <f t="shared" si="750"/>
        <v>0</v>
      </c>
      <c r="M8923" s="190">
        <f t="shared" si="751"/>
        <v>1</v>
      </c>
      <c r="N8923" s="190" t="str">
        <f t="shared" si="749"/>
        <v>JANEIRO</v>
      </c>
    </row>
    <row r="8924" spans="4:14" x14ac:dyDescent="0.25">
      <c r="D8924" s="119" t="s">
        <v>192</v>
      </c>
      <c r="H8924" s="141">
        <f t="shared" si="750"/>
        <v>0</v>
      </c>
      <c r="M8924" s="190">
        <f t="shared" si="751"/>
        <v>1</v>
      </c>
      <c r="N8924" s="190" t="str">
        <f t="shared" si="749"/>
        <v>JANEIRO</v>
      </c>
    </row>
    <row r="8925" spans="4:14" x14ac:dyDescent="0.25">
      <c r="D8925" s="119" t="s">
        <v>192</v>
      </c>
      <c r="H8925" s="141">
        <f t="shared" si="750"/>
        <v>0</v>
      </c>
      <c r="M8925" s="190">
        <f t="shared" si="751"/>
        <v>1</v>
      </c>
      <c r="N8925" s="190" t="str">
        <f t="shared" si="749"/>
        <v>JANEIRO</v>
      </c>
    </row>
    <row r="8926" spans="4:14" x14ac:dyDescent="0.25">
      <c r="D8926" s="119" t="s">
        <v>192</v>
      </c>
      <c r="H8926" s="141">
        <f t="shared" si="750"/>
        <v>0</v>
      </c>
      <c r="M8926" s="190">
        <f t="shared" si="751"/>
        <v>1</v>
      </c>
      <c r="N8926" s="190" t="str">
        <f t="shared" si="749"/>
        <v>JANEIRO</v>
      </c>
    </row>
    <row r="8927" spans="4:14" x14ac:dyDescent="0.25">
      <c r="D8927" s="119" t="s">
        <v>192</v>
      </c>
      <c r="H8927" s="141">
        <f t="shared" si="750"/>
        <v>0</v>
      </c>
      <c r="M8927" s="190">
        <f t="shared" si="751"/>
        <v>1</v>
      </c>
      <c r="N8927" s="190" t="str">
        <f t="shared" si="749"/>
        <v>JANEIRO</v>
      </c>
    </row>
    <row r="8928" spans="4:14" x14ac:dyDescent="0.25">
      <c r="D8928" s="119" t="s">
        <v>192</v>
      </c>
      <c r="H8928" s="141">
        <f t="shared" si="750"/>
        <v>0</v>
      </c>
      <c r="M8928" s="190">
        <f t="shared" si="751"/>
        <v>1</v>
      </c>
      <c r="N8928" s="190" t="str">
        <f t="shared" si="749"/>
        <v>JANEIRO</v>
      </c>
    </row>
    <row r="8929" spans="4:14" x14ac:dyDescent="0.25">
      <c r="D8929" s="119" t="s">
        <v>192</v>
      </c>
      <c r="H8929" s="141">
        <f t="shared" si="750"/>
        <v>0</v>
      </c>
      <c r="M8929" s="190">
        <f t="shared" si="751"/>
        <v>1</v>
      </c>
      <c r="N8929" s="190" t="str">
        <f t="shared" si="749"/>
        <v>JANEIRO</v>
      </c>
    </row>
    <row r="8930" spans="4:14" x14ac:dyDescent="0.25">
      <c r="D8930" s="119" t="s">
        <v>192</v>
      </c>
      <c r="H8930" s="141">
        <f t="shared" si="750"/>
        <v>0</v>
      </c>
      <c r="M8930" s="190">
        <f t="shared" si="751"/>
        <v>1</v>
      </c>
      <c r="N8930" s="190" t="str">
        <f t="shared" si="749"/>
        <v>JANEIRO</v>
      </c>
    </row>
    <row r="8931" spans="4:14" x14ac:dyDescent="0.25">
      <c r="D8931" s="119" t="s">
        <v>192</v>
      </c>
      <c r="H8931" s="141">
        <f t="shared" si="750"/>
        <v>0</v>
      </c>
      <c r="M8931" s="190">
        <f t="shared" si="751"/>
        <v>1</v>
      </c>
      <c r="N8931" s="190" t="str">
        <f t="shared" si="749"/>
        <v>JANEIRO</v>
      </c>
    </row>
    <row r="8932" spans="4:14" x14ac:dyDescent="0.25">
      <c r="D8932" s="119" t="s">
        <v>192</v>
      </c>
      <c r="H8932" s="141">
        <f t="shared" si="750"/>
        <v>0</v>
      </c>
      <c r="M8932" s="190">
        <f t="shared" si="751"/>
        <v>1</v>
      </c>
      <c r="N8932" s="190" t="str">
        <f t="shared" si="749"/>
        <v>JANEIRO</v>
      </c>
    </row>
    <row r="8933" spans="4:14" x14ac:dyDescent="0.25">
      <c r="D8933" s="119" t="s">
        <v>192</v>
      </c>
      <c r="H8933" s="141">
        <f t="shared" si="750"/>
        <v>0</v>
      </c>
      <c r="M8933" s="190">
        <f t="shared" si="751"/>
        <v>1</v>
      </c>
      <c r="N8933" s="190" t="str">
        <f t="shared" si="749"/>
        <v>JANEIRO</v>
      </c>
    </row>
    <row r="8934" spans="4:14" x14ac:dyDescent="0.25">
      <c r="D8934" s="119" t="s">
        <v>192</v>
      </c>
      <c r="H8934" s="141">
        <f t="shared" si="750"/>
        <v>0</v>
      </c>
      <c r="M8934" s="190">
        <f t="shared" si="751"/>
        <v>1</v>
      </c>
      <c r="N8934" s="190" t="str">
        <f t="shared" si="749"/>
        <v>JANEIRO</v>
      </c>
    </row>
    <row r="8935" spans="4:14" x14ac:dyDescent="0.25">
      <c r="D8935" s="119" t="s">
        <v>192</v>
      </c>
      <c r="H8935" s="141">
        <f t="shared" si="750"/>
        <v>0</v>
      </c>
      <c r="M8935" s="190">
        <f t="shared" si="751"/>
        <v>1</v>
      </c>
      <c r="N8935" s="190" t="str">
        <f t="shared" si="749"/>
        <v>JANEIRO</v>
      </c>
    </row>
    <row r="8936" spans="4:14" x14ac:dyDescent="0.25">
      <c r="D8936" s="119" t="s">
        <v>192</v>
      </c>
      <c r="H8936" s="141">
        <f t="shared" si="750"/>
        <v>0</v>
      </c>
      <c r="M8936" s="190">
        <f t="shared" si="751"/>
        <v>1</v>
      </c>
      <c r="N8936" s="190" t="str">
        <f t="shared" si="749"/>
        <v>JANEIRO</v>
      </c>
    </row>
    <row r="8937" spans="4:14" x14ac:dyDescent="0.25">
      <c r="D8937" s="119" t="s">
        <v>192</v>
      </c>
      <c r="H8937" s="141">
        <f t="shared" si="750"/>
        <v>0</v>
      </c>
      <c r="M8937" s="190">
        <f t="shared" si="751"/>
        <v>1</v>
      </c>
      <c r="N8937" s="190" t="str">
        <f t="shared" si="749"/>
        <v>JANEIRO</v>
      </c>
    </row>
    <row r="8938" spans="4:14" x14ac:dyDescent="0.25">
      <c r="D8938" s="119" t="s">
        <v>192</v>
      </c>
      <c r="H8938" s="141">
        <f t="shared" si="750"/>
        <v>0</v>
      </c>
      <c r="M8938" s="190">
        <f t="shared" si="751"/>
        <v>1</v>
      </c>
      <c r="N8938" s="190" t="str">
        <f t="shared" si="749"/>
        <v>JANEIRO</v>
      </c>
    </row>
    <row r="8939" spans="4:14" x14ac:dyDescent="0.25">
      <c r="D8939" s="119" t="s">
        <v>192</v>
      </c>
      <c r="H8939" s="141">
        <f t="shared" si="750"/>
        <v>0</v>
      </c>
      <c r="M8939" s="190">
        <f t="shared" si="751"/>
        <v>1</v>
      </c>
      <c r="N8939" s="190" t="str">
        <f t="shared" si="749"/>
        <v>JANEIRO</v>
      </c>
    </row>
    <row r="8940" spans="4:14" x14ac:dyDescent="0.25">
      <c r="D8940" s="119" t="s">
        <v>192</v>
      </c>
      <c r="H8940" s="141">
        <f t="shared" si="750"/>
        <v>0</v>
      </c>
      <c r="M8940" s="190">
        <f t="shared" si="751"/>
        <v>1</v>
      </c>
      <c r="N8940" s="190" t="str">
        <f t="shared" si="749"/>
        <v>JANEIRO</v>
      </c>
    </row>
    <row r="8941" spans="4:14" x14ac:dyDescent="0.25">
      <c r="D8941" s="119" t="s">
        <v>192</v>
      </c>
      <c r="H8941" s="141">
        <f t="shared" si="750"/>
        <v>0</v>
      </c>
      <c r="M8941" s="190">
        <f t="shared" si="751"/>
        <v>1</v>
      </c>
      <c r="N8941" s="190" t="str">
        <f t="shared" si="749"/>
        <v>JANEIRO</v>
      </c>
    </row>
    <row r="8942" spans="4:14" x14ac:dyDescent="0.25">
      <c r="D8942" s="119" t="s">
        <v>192</v>
      </c>
      <c r="H8942" s="141">
        <f t="shared" si="750"/>
        <v>0</v>
      </c>
      <c r="M8942" s="190">
        <f t="shared" si="751"/>
        <v>1</v>
      </c>
      <c r="N8942" s="190" t="str">
        <f t="shared" si="749"/>
        <v>JANEIRO</v>
      </c>
    </row>
    <row r="8943" spans="4:14" x14ac:dyDescent="0.25">
      <c r="D8943" s="119" t="s">
        <v>192</v>
      </c>
      <c r="H8943" s="141">
        <f t="shared" si="750"/>
        <v>0</v>
      </c>
      <c r="M8943" s="190">
        <f t="shared" si="751"/>
        <v>1</v>
      </c>
      <c r="N8943" s="190" t="str">
        <f t="shared" si="749"/>
        <v>JANEIRO</v>
      </c>
    </row>
    <row r="8944" spans="4:14" x14ac:dyDescent="0.25">
      <c r="D8944" s="119" t="s">
        <v>192</v>
      </c>
      <c r="H8944" s="141">
        <f t="shared" si="750"/>
        <v>0</v>
      </c>
      <c r="M8944" s="190">
        <f t="shared" si="751"/>
        <v>1</v>
      </c>
      <c r="N8944" s="190" t="str">
        <f t="shared" si="749"/>
        <v>JANEIRO</v>
      </c>
    </row>
    <row r="8945" spans="4:14" x14ac:dyDescent="0.25">
      <c r="D8945" s="119" t="s">
        <v>192</v>
      </c>
      <c r="H8945" s="141">
        <f t="shared" si="750"/>
        <v>0</v>
      </c>
      <c r="M8945" s="190">
        <f t="shared" si="751"/>
        <v>1</v>
      </c>
      <c r="N8945" s="190" t="str">
        <f t="shared" si="749"/>
        <v>JANEIRO</v>
      </c>
    </row>
    <row r="8946" spans="4:14" x14ac:dyDescent="0.25">
      <c r="D8946" s="119" t="s">
        <v>192</v>
      </c>
      <c r="H8946" s="141">
        <f t="shared" si="750"/>
        <v>0</v>
      </c>
      <c r="M8946" s="190">
        <f t="shared" si="751"/>
        <v>1</v>
      </c>
      <c r="N8946" s="190" t="str">
        <f t="shared" si="749"/>
        <v>JANEIRO</v>
      </c>
    </row>
    <row r="8947" spans="4:14" x14ac:dyDescent="0.25">
      <c r="D8947" s="119" t="s">
        <v>192</v>
      </c>
      <c r="H8947" s="141">
        <f t="shared" si="750"/>
        <v>0</v>
      </c>
      <c r="M8947" s="190">
        <f t="shared" si="751"/>
        <v>1</v>
      </c>
      <c r="N8947" s="190" t="str">
        <f t="shared" si="749"/>
        <v>JANEIRO</v>
      </c>
    </row>
    <row r="8948" spans="4:14" x14ac:dyDescent="0.25">
      <c r="D8948" s="119" t="s">
        <v>192</v>
      </c>
      <c r="H8948" s="141">
        <f t="shared" si="750"/>
        <v>0</v>
      </c>
      <c r="M8948" s="190">
        <f t="shared" si="751"/>
        <v>1</v>
      </c>
      <c r="N8948" s="190" t="str">
        <f t="shared" si="749"/>
        <v>JANEIRO</v>
      </c>
    </row>
    <row r="8949" spans="4:14" x14ac:dyDescent="0.25">
      <c r="D8949" s="119" t="s">
        <v>192</v>
      </c>
      <c r="H8949" s="141">
        <f t="shared" si="750"/>
        <v>0</v>
      </c>
      <c r="M8949" s="190">
        <f t="shared" si="751"/>
        <v>1</v>
      </c>
      <c r="N8949" s="190" t="str">
        <f t="shared" si="749"/>
        <v>JANEIRO</v>
      </c>
    </row>
    <row r="8950" spans="4:14" x14ac:dyDescent="0.25">
      <c r="D8950" s="119" t="s">
        <v>192</v>
      </c>
      <c r="H8950" s="141">
        <f t="shared" si="750"/>
        <v>0</v>
      </c>
      <c r="M8950" s="190">
        <f t="shared" si="751"/>
        <v>1</v>
      </c>
      <c r="N8950" s="190" t="str">
        <f t="shared" si="749"/>
        <v>JANEIRO</v>
      </c>
    </row>
    <row r="8951" spans="4:14" x14ac:dyDescent="0.25">
      <c r="D8951" s="119" t="s">
        <v>192</v>
      </c>
      <c r="H8951" s="141">
        <f t="shared" si="750"/>
        <v>0</v>
      </c>
      <c r="M8951" s="190">
        <f t="shared" si="751"/>
        <v>1</v>
      </c>
      <c r="N8951" s="190" t="str">
        <f t="shared" si="749"/>
        <v>JANEIRO</v>
      </c>
    </row>
    <row r="8952" spans="4:14" x14ac:dyDescent="0.25">
      <c r="D8952" s="119" t="s">
        <v>192</v>
      </c>
      <c r="H8952" s="141">
        <f t="shared" si="750"/>
        <v>0</v>
      </c>
      <c r="M8952" s="190">
        <f t="shared" si="751"/>
        <v>1</v>
      </c>
      <c r="N8952" s="190" t="str">
        <f t="shared" si="749"/>
        <v>JANEIRO</v>
      </c>
    </row>
    <row r="8953" spans="4:14" x14ac:dyDescent="0.25">
      <c r="D8953" s="119" t="s">
        <v>192</v>
      </c>
      <c r="H8953" s="141">
        <f t="shared" si="750"/>
        <v>0</v>
      </c>
      <c r="M8953" s="190">
        <f t="shared" si="751"/>
        <v>1</v>
      </c>
      <c r="N8953" s="190" t="str">
        <f t="shared" si="749"/>
        <v>JANEIRO</v>
      </c>
    </row>
    <row r="8954" spans="4:14" x14ac:dyDescent="0.25">
      <c r="D8954" s="119" t="s">
        <v>192</v>
      </c>
      <c r="H8954" s="141">
        <f t="shared" si="750"/>
        <v>0</v>
      </c>
      <c r="M8954" s="190">
        <f t="shared" si="751"/>
        <v>1</v>
      </c>
      <c r="N8954" s="190" t="str">
        <f t="shared" si="749"/>
        <v>JANEIRO</v>
      </c>
    </row>
    <row r="8955" spans="4:14" x14ac:dyDescent="0.25">
      <c r="D8955" s="119" t="s">
        <v>192</v>
      </c>
      <c r="H8955" s="141">
        <f t="shared" si="750"/>
        <v>0</v>
      </c>
      <c r="M8955" s="190">
        <f t="shared" si="751"/>
        <v>1</v>
      </c>
      <c r="N8955" s="190" t="str">
        <f t="shared" si="749"/>
        <v>JANEIRO</v>
      </c>
    </row>
    <row r="8956" spans="4:14" x14ac:dyDescent="0.25">
      <c r="D8956" s="119" t="s">
        <v>192</v>
      </c>
      <c r="H8956" s="141">
        <f t="shared" si="750"/>
        <v>0</v>
      </c>
      <c r="M8956" s="190">
        <f t="shared" si="751"/>
        <v>1</v>
      </c>
      <c r="N8956" s="190" t="str">
        <f t="shared" si="749"/>
        <v>JANEIRO</v>
      </c>
    </row>
    <row r="8957" spans="4:14" x14ac:dyDescent="0.25">
      <c r="D8957" s="119" t="s">
        <v>192</v>
      </c>
      <c r="H8957" s="141">
        <f t="shared" si="750"/>
        <v>0</v>
      </c>
      <c r="M8957" s="190">
        <f t="shared" si="751"/>
        <v>1</v>
      </c>
      <c r="N8957" s="190" t="str">
        <f t="shared" si="749"/>
        <v>JANEIRO</v>
      </c>
    </row>
    <row r="8958" spans="4:14" x14ac:dyDescent="0.25">
      <c r="D8958" s="119" t="s">
        <v>192</v>
      </c>
      <c r="H8958" s="141">
        <f t="shared" si="750"/>
        <v>0</v>
      </c>
      <c r="M8958" s="190">
        <f t="shared" si="751"/>
        <v>1</v>
      </c>
      <c r="N8958" s="190" t="str">
        <f t="shared" si="749"/>
        <v>JANEIRO</v>
      </c>
    </row>
    <row r="8959" spans="4:14" x14ac:dyDescent="0.25">
      <c r="D8959" s="119" t="s">
        <v>192</v>
      </c>
      <c r="H8959" s="141">
        <f t="shared" si="750"/>
        <v>0</v>
      </c>
      <c r="M8959" s="190">
        <f t="shared" si="751"/>
        <v>1</v>
      </c>
      <c r="N8959" s="190" t="str">
        <f t="shared" si="749"/>
        <v>JANEIRO</v>
      </c>
    </row>
    <row r="8960" spans="4:14" x14ac:dyDescent="0.25">
      <c r="D8960" s="119" t="s">
        <v>192</v>
      </c>
      <c r="H8960" s="141">
        <f t="shared" si="750"/>
        <v>0</v>
      </c>
      <c r="M8960" s="190">
        <f t="shared" si="751"/>
        <v>1</v>
      </c>
      <c r="N8960" s="190" t="str">
        <f t="shared" si="749"/>
        <v>JANEIRO</v>
      </c>
    </row>
    <row r="8961" spans="4:14" x14ac:dyDescent="0.25">
      <c r="D8961" s="119" t="s">
        <v>192</v>
      </c>
      <c r="H8961" s="141">
        <f t="shared" si="750"/>
        <v>0</v>
      </c>
      <c r="M8961" s="190">
        <f t="shared" si="751"/>
        <v>1</v>
      </c>
      <c r="N8961" s="190" t="str">
        <f t="shared" si="749"/>
        <v>JANEIRO</v>
      </c>
    </row>
    <row r="8962" spans="4:14" x14ac:dyDescent="0.25">
      <c r="D8962" s="119" t="s">
        <v>192</v>
      </c>
      <c r="H8962" s="141">
        <f t="shared" si="750"/>
        <v>0</v>
      </c>
      <c r="M8962" s="190">
        <f t="shared" si="751"/>
        <v>1</v>
      </c>
      <c r="N8962" s="190" t="str">
        <f t="shared" si="749"/>
        <v>JANEIRO</v>
      </c>
    </row>
    <row r="8963" spans="4:14" x14ac:dyDescent="0.25">
      <c r="D8963" s="119" t="s">
        <v>192</v>
      </c>
      <c r="H8963" s="141">
        <f t="shared" si="750"/>
        <v>0</v>
      </c>
      <c r="M8963" s="190">
        <f t="shared" si="751"/>
        <v>1</v>
      </c>
      <c r="N8963" s="190" t="str">
        <f t="shared" si="749"/>
        <v>JANEIRO</v>
      </c>
    </row>
    <row r="8964" spans="4:14" x14ac:dyDescent="0.25">
      <c r="D8964" s="119" t="s">
        <v>192</v>
      </c>
      <c r="H8964" s="141">
        <f t="shared" si="750"/>
        <v>0</v>
      </c>
      <c r="M8964" s="190">
        <f t="shared" si="751"/>
        <v>1</v>
      </c>
      <c r="N8964" s="190" t="str">
        <f t="shared" si="749"/>
        <v>JANEIRO</v>
      </c>
    </row>
    <row r="8965" spans="4:14" x14ac:dyDescent="0.25">
      <c r="D8965" s="119" t="s">
        <v>192</v>
      </c>
      <c r="H8965" s="141">
        <f t="shared" si="750"/>
        <v>0</v>
      </c>
      <c r="M8965" s="190">
        <f t="shared" si="751"/>
        <v>1</v>
      </c>
      <c r="N8965" s="190" t="str">
        <f t="shared" ref="N8965:N9028" si="752">IF(M8965=1,"JANEIRO",IF(M8965=2,"FEVEREIRO",IF(M8965=3,"MARÇO",IF(M8965=4,"ABRIL",IF(M8965=5,"MAIO",IF(M8965=6,"JUNHO",IF(M8965=7,"JULHO",IF(M8965=8,"AGOSTO",IF(M8965=9,"SETEMBRO",IF(M8965=10,"OUTUBRO",IF(M8965=11,"NOVEMBRO",IF(M8965=12,"DEZEMBRO",""))))))))))))</f>
        <v>JANEIRO</v>
      </c>
    </row>
    <row r="8966" spans="4:14" x14ac:dyDescent="0.25">
      <c r="D8966" s="119" t="s">
        <v>192</v>
      </c>
      <c r="H8966" s="141">
        <f t="shared" ref="H8966:H9029" si="753">IF(OR(I8966="",I8966=0),G8966,I8966)</f>
        <v>0</v>
      </c>
      <c r="M8966" s="190">
        <f t="shared" ref="M8966:M9029" si="754">IFERROR(MONTH(O8966),"")</f>
        <v>1</v>
      </c>
      <c r="N8966" s="190" t="str">
        <f t="shared" si="752"/>
        <v>JANEIRO</v>
      </c>
    </row>
    <row r="8967" spans="4:14" x14ac:dyDescent="0.25">
      <c r="D8967" s="119" t="s">
        <v>192</v>
      </c>
      <c r="H8967" s="141">
        <f t="shared" si="753"/>
        <v>0</v>
      </c>
      <c r="M8967" s="190">
        <f t="shared" si="754"/>
        <v>1</v>
      </c>
      <c r="N8967" s="190" t="str">
        <f t="shared" si="752"/>
        <v>JANEIRO</v>
      </c>
    </row>
    <row r="8968" spans="4:14" x14ac:dyDescent="0.25">
      <c r="D8968" s="119" t="s">
        <v>192</v>
      </c>
      <c r="H8968" s="141">
        <f t="shared" si="753"/>
        <v>0</v>
      </c>
      <c r="M8968" s="190">
        <f t="shared" si="754"/>
        <v>1</v>
      </c>
      <c r="N8968" s="190" t="str">
        <f t="shared" si="752"/>
        <v>JANEIRO</v>
      </c>
    </row>
    <row r="8969" spans="4:14" x14ac:dyDescent="0.25">
      <c r="D8969" s="119" t="s">
        <v>192</v>
      </c>
      <c r="H8969" s="141">
        <f t="shared" si="753"/>
        <v>0</v>
      </c>
      <c r="M8969" s="190">
        <f t="shared" si="754"/>
        <v>1</v>
      </c>
      <c r="N8969" s="190" t="str">
        <f t="shared" si="752"/>
        <v>JANEIRO</v>
      </c>
    </row>
    <row r="8970" spans="4:14" x14ac:dyDescent="0.25">
      <c r="D8970" s="119" t="s">
        <v>192</v>
      </c>
      <c r="H8970" s="141">
        <f t="shared" si="753"/>
        <v>0</v>
      </c>
      <c r="M8970" s="190">
        <f t="shared" si="754"/>
        <v>1</v>
      </c>
      <c r="N8970" s="190" t="str">
        <f t="shared" si="752"/>
        <v>JANEIRO</v>
      </c>
    </row>
    <row r="8971" spans="4:14" x14ac:dyDescent="0.25">
      <c r="D8971" s="119" t="s">
        <v>192</v>
      </c>
      <c r="H8971" s="141">
        <f t="shared" si="753"/>
        <v>0</v>
      </c>
      <c r="M8971" s="190">
        <f t="shared" si="754"/>
        <v>1</v>
      </c>
      <c r="N8971" s="190" t="str">
        <f t="shared" si="752"/>
        <v>JANEIRO</v>
      </c>
    </row>
    <row r="8972" spans="4:14" x14ac:dyDescent="0.25">
      <c r="D8972" s="119" t="s">
        <v>192</v>
      </c>
      <c r="H8972" s="141">
        <f t="shared" si="753"/>
        <v>0</v>
      </c>
      <c r="M8972" s="190">
        <f t="shared" si="754"/>
        <v>1</v>
      </c>
      <c r="N8972" s="190" t="str">
        <f t="shared" si="752"/>
        <v>JANEIRO</v>
      </c>
    </row>
    <row r="8973" spans="4:14" x14ac:dyDescent="0.25">
      <c r="D8973" s="119" t="s">
        <v>192</v>
      </c>
      <c r="H8973" s="141">
        <f t="shared" si="753"/>
        <v>0</v>
      </c>
      <c r="M8973" s="190">
        <f t="shared" si="754"/>
        <v>1</v>
      </c>
      <c r="N8973" s="190" t="str">
        <f t="shared" si="752"/>
        <v>JANEIRO</v>
      </c>
    </row>
    <row r="8974" spans="4:14" x14ac:dyDescent="0.25">
      <c r="D8974" s="119" t="s">
        <v>192</v>
      </c>
      <c r="H8974" s="141">
        <f t="shared" si="753"/>
        <v>0</v>
      </c>
      <c r="M8974" s="190">
        <f t="shared" si="754"/>
        <v>1</v>
      </c>
      <c r="N8974" s="190" t="str">
        <f t="shared" si="752"/>
        <v>JANEIRO</v>
      </c>
    </row>
    <row r="8975" spans="4:14" x14ac:dyDescent="0.25">
      <c r="D8975" s="119" t="s">
        <v>192</v>
      </c>
      <c r="H8975" s="141">
        <f t="shared" si="753"/>
        <v>0</v>
      </c>
      <c r="M8975" s="190">
        <f t="shared" si="754"/>
        <v>1</v>
      </c>
      <c r="N8975" s="190" t="str">
        <f t="shared" si="752"/>
        <v>JANEIRO</v>
      </c>
    </row>
    <row r="8976" spans="4:14" x14ac:dyDescent="0.25">
      <c r="D8976" s="119" t="s">
        <v>192</v>
      </c>
      <c r="H8976" s="141">
        <f t="shared" si="753"/>
        <v>0</v>
      </c>
      <c r="M8976" s="190">
        <f t="shared" si="754"/>
        <v>1</v>
      </c>
      <c r="N8976" s="190" t="str">
        <f t="shared" si="752"/>
        <v>JANEIRO</v>
      </c>
    </row>
    <row r="8977" spans="4:14" x14ac:dyDescent="0.25">
      <c r="D8977" s="119" t="s">
        <v>192</v>
      </c>
      <c r="H8977" s="141">
        <f t="shared" si="753"/>
        <v>0</v>
      </c>
      <c r="M8977" s="190">
        <f t="shared" si="754"/>
        <v>1</v>
      </c>
      <c r="N8977" s="190" t="str">
        <f t="shared" si="752"/>
        <v>JANEIRO</v>
      </c>
    </row>
    <row r="8978" spans="4:14" x14ac:dyDescent="0.25">
      <c r="D8978" s="119" t="s">
        <v>192</v>
      </c>
      <c r="H8978" s="141">
        <f t="shared" si="753"/>
        <v>0</v>
      </c>
      <c r="M8978" s="190">
        <f t="shared" si="754"/>
        <v>1</v>
      </c>
      <c r="N8978" s="190" t="str">
        <f t="shared" si="752"/>
        <v>JANEIRO</v>
      </c>
    </row>
    <row r="8979" spans="4:14" x14ac:dyDescent="0.25">
      <c r="D8979" s="119" t="s">
        <v>192</v>
      </c>
      <c r="H8979" s="141">
        <f t="shared" si="753"/>
        <v>0</v>
      </c>
      <c r="M8979" s="190">
        <f t="shared" si="754"/>
        <v>1</v>
      </c>
      <c r="N8979" s="190" t="str">
        <f t="shared" si="752"/>
        <v>JANEIRO</v>
      </c>
    </row>
    <row r="8980" spans="4:14" x14ac:dyDescent="0.25">
      <c r="D8980" s="119" t="s">
        <v>192</v>
      </c>
      <c r="H8980" s="141">
        <f t="shared" si="753"/>
        <v>0</v>
      </c>
      <c r="M8980" s="190">
        <f t="shared" si="754"/>
        <v>1</v>
      </c>
      <c r="N8980" s="190" t="str">
        <f t="shared" si="752"/>
        <v>JANEIRO</v>
      </c>
    </row>
    <row r="8981" spans="4:14" x14ac:dyDescent="0.25">
      <c r="D8981" s="119" t="s">
        <v>192</v>
      </c>
      <c r="H8981" s="141">
        <f t="shared" si="753"/>
        <v>0</v>
      </c>
      <c r="M8981" s="190">
        <f t="shared" si="754"/>
        <v>1</v>
      </c>
      <c r="N8981" s="190" t="str">
        <f t="shared" si="752"/>
        <v>JANEIRO</v>
      </c>
    </row>
    <row r="8982" spans="4:14" x14ac:dyDescent="0.25">
      <c r="D8982" s="119" t="s">
        <v>192</v>
      </c>
      <c r="H8982" s="141">
        <f t="shared" si="753"/>
        <v>0</v>
      </c>
      <c r="M8982" s="190">
        <f t="shared" si="754"/>
        <v>1</v>
      </c>
      <c r="N8982" s="190" t="str">
        <f t="shared" si="752"/>
        <v>JANEIRO</v>
      </c>
    </row>
    <row r="8983" spans="4:14" x14ac:dyDescent="0.25">
      <c r="D8983" s="119" t="s">
        <v>192</v>
      </c>
      <c r="H8983" s="141">
        <f t="shared" si="753"/>
        <v>0</v>
      </c>
      <c r="M8983" s="190">
        <f t="shared" si="754"/>
        <v>1</v>
      </c>
      <c r="N8983" s="190" t="str">
        <f t="shared" si="752"/>
        <v>JANEIRO</v>
      </c>
    </row>
    <row r="8984" spans="4:14" x14ac:dyDescent="0.25">
      <c r="D8984" s="119" t="s">
        <v>192</v>
      </c>
      <c r="H8984" s="141">
        <f t="shared" si="753"/>
        <v>0</v>
      </c>
      <c r="M8984" s="190">
        <f t="shared" si="754"/>
        <v>1</v>
      </c>
      <c r="N8984" s="190" t="str">
        <f t="shared" si="752"/>
        <v>JANEIRO</v>
      </c>
    </row>
    <row r="8985" spans="4:14" x14ac:dyDescent="0.25">
      <c r="D8985" s="119" t="s">
        <v>192</v>
      </c>
      <c r="H8985" s="141">
        <f t="shared" si="753"/>
        <v>0</v>
      </c>
      <c r="M8985" s="190">
        <f t="shared" si="754"/>
        <v>1</v>
      </c>
      <c r="N8985" s="190" t="str">
        <f t="shared" si="752"/>
        <v>JANEIRO</v>
      </c>
    </row>
    <row r="8986" spans="4:14" x14ac:dyDescent="0.25">
      <c r="D8986" s="119" t="s">
        <v>192</v>
      </c>
      <c r="H8986" s="141">
        <f t="shared" si="753"/>
        <v>0</v>
      </c>
      <c r="M8986" s="190">
        <f t="shared" si="754"/>
        <v>1</v>
      </c>
      <c r="N8986" s="190" t="str">
        <f t="shared" si="752"/>
        <v>JANEIRO</v>
      </c>
    </row>
    <row r="8987" spans="4:14" x14ac:dyDescent="0.25">
      <c r="D8987" s="119" t="s">
        <v>192</v>
      </c>
      <c r="H8987" s="141">
        <f t="shared" si="753"/>
        <v>0</v>
      </c>
      <c r="M8987" s="190">
        <f t="shared" si="754"/>
        <v>1</v>
      </c>
      <c r="N8987" s="190" t="str">
        <f t="shared" si="752"/>
        <v>JANEIRO</v>
      </c>
    </row>
    <row r="8988" spans="4:14" x14ac:dyDescent="0.25">
      <c r="D8988" s="119" t="s">
        <v>192</v>
      </c>
      <c r="H8988" s="141">
        <f t="shared" si="753"/>
        <v>0</v>
      </c>
      <c r="M8988" s="190">
        <f t="shared" si="754"/>
        <v>1</v>
      </c>
      <c r="N8988" s="190" t="str">
        <f t="shared" si="752"/>
        <v>JANEIRO</v>
      </c>
    </row>
    <row r="8989" spans="4:14" x14ac:dyDescent="0.25">
      <c r="D8989" s="119" t="s">
        <v>192</v>
      </c>
      <c r="H8989" s="141">
        <f t="shared" si="753"/>
        <v>0</v>
      </c>
      <c r="M8989" s="190">
        <f t="shared" si="754"/>
        <v>1</v>
      </c>
      <c r="N8989" s="190" t="str">
        <f t="shared" si="752"/>
        <v>JANEIRO</v>
      </c>
    </row>
    <row r="8990" spans="4:14" x14ac:dyDescent="0.25">
      <c r="D8990" s="119" t="s">
        <v>192</v>
      </c>
      <c r="H8990" s="141">
        <f t="shared" si="753"/>
        <v>0</v>
      </c>
      <c r="M8990" s="190">
        <f t="shared" si="754"/>
        <v>1</v>
      </c>
      <c r="N8990" s="190" t="str">
        <f t="shared" si="752"/>
        <v>JANEIRO</v>
      </c>
    </row>
    <row r="8991" spans="4:14" x14ac:dyDescent="0.25">
      <c r="D8991" s="119" t="s">
        <v>192</v>
      </c>
      <c r="H8991" s="141">
        <f t="shared" si="753"/>
        <v>0</v>
      </c>
      <c r="M8991" s="190">
        <f t="shared" si="754"/>
        <v>1</v>
      </c>
      <c r="N8991" s="190" t="str">
        <f t="shared" si="752"/>
        <v>JANEIRO</v>
      </c>
    </row>
    <row r="8992" spans="4:14" x14ac:dyDescent="0.25">
      <c r="D8992" s="119" t="s">
        <v>192</v>
      </c>
      <c r="H8992" s="141">
        <f t="shared" si="753"/>
        <v>0</v>
      </c>
      <c r="M8992" s="190">
        <f t="shared" si="754"/>
        <v>1</v>
      </c>
      <c r="N8992" s="190" t="str">
        <f t="shared" si="752"/>
        <v>JANEIRO</v>
      </c>
    </row>
    <row r="8993" spans="4:14" x14ac:dyDescent="0.25">
      <c r="D8993" s="119" t="s">
        <v>192</v>
      </c>
      <c r="H8993" s="141">
        <f t="shared" si="753"/>
        <v>0</v>
      </c>
      <c r="M8993" s="190">
        <f t="shared" si="754"/>
        <v>1</v>
      </c>
      <c r="N8993" s="190" t="str">
        <f t="shared" si="752"/>
        <v>JANEIRO</v>
      </c>
    </row>
    <row r="8994" spans="4:14" x14ac:dyDescent="0.25">
      <c r="D8994" s="119" t="s">
        <v>192</v>
      </c>
      <c r="H8994" s="141">
        <f t="shared" si="753"/>
        <v>0</v>
      </c>
      <c r="M8994" s="190">
        <f t="shared" si="754"/>
        <v>1</v>
      </c>
      <c r="N8994" s="190" t="str">
        <f t="shared" si="752"/>
        <v>JANEIRO</v>
      </c>
    </row>
    <row r="8995" spans="4:14" x14ac:dyDescent="0.25">
      <c r="D8995" s="119" t="s">
        <v>192</v>
      </c>
      <c r="H8995" s="141">
        <f t="shared" si="753"/>
        <v>0</v>
      </c>
      <c r="M8995" s="190">
        <f t="shared" si="754"/>
        <v>1</v>
      </c>
      <c r="N8995" s="190" t="str">
        <f t="shared" si="752"/>
        <v>JANEIRO</v>
      </c>
    </row>
    <row r="8996" spans="4:14" x14ac:dyDescent="0.25">
      <c r="D8996" s="119" t="s">
        <v>192</v>
      </c>
      <c r="H8996" s="141">
        <f t="shared" si="753"/>
        <v>0</v>
      </c>
      <c r="M8996" s="190">
        <f t="shared" si="754"/>
        <v>1</v>
      </c>
      <c r="N8996" s="190" t="str">
        <f t="shared" si="752"/>
        <v>JANEIRO</v>
      </c>
    </row>
    <row r="8997" spans="4:14" x14ac:dyDescent="0.25">
      <c r="D8997" s="119" t="s">
        <v>192</v>
      </c>
      <c r="H8997" s="141">
        <f t="shared" si="753"/>
        <v>0</v>
      </c>
      <c r="M8997" s="190">
        <f t="shared" si="754"/>
        <v>1</v>
      </c>
      <c r="N8997" s="190" t="str">
        <f t="shared" si="752"/>
        <v>JANEIRO</v>
      </c>
    </row>
    <row r="8998" spans="4:14" x14ac:dyDescent="0.25">
      <c r="D8998" s="119" t="s">
        <v>192</v>
      </c>
      <c r="H8998" s="141">
        <f t="shared" si="753"/>
        <v>0</v>
      </c>
      <c r="M8998" s="190">
        <f t="shared" si="754"/>
        <v>1</v>
      </c>
      <c r="N8998" s="190" t="str">
        <f t="shared" si="752"/>
        <v>JANEIRO</v>
      </c>
    </row>
    <row r="8999" spans="4:14" x14ac:dyDescent="0.25">
      <c r="D8999" s="119" t="s">
        <v>192</v>
      </c>
      <c r="H8999" s="141">
        <f t="shared" si="753"/>
        <v>0</v>
      </c>
      <c r="M8999" s="190">
        <f t="shared" si="754"/>
        <v>1</v>
      </c>
      <c r="N8999" s="190" t="str">
        <f t="shared" si="752"/>
        <v>JANEIRO</v>
      </c>
    </row>
    <row r="9000" spans="4:14" x14ac:dyDescent="0.25">
      <c r="D9000" s="119" t="s">
        <v>192</v>
      </c>
      <c r="H9000" s="141">
        <f t="shared" si="753"/>
        <v>0</v>
      </c>
      <c r="M9000" s="190">
        <f t="shared" si="754"/>
        <v>1</v>
      </c>
      <c r="N9000" s="190" t="str">
        <f t="shared" si="752"/>
        <v>JANEIRO</v>
      </c>
    </row>
    <row r="9001" spans="4:14" x14ac:dyDescent="0.25">
      <c r="D9001" s="119" t="s">
        <v>192</v>
      </c>
      <c r="H9001" s="141">
        <f t="shared" si="753"/>
        <v>0</v>
      </c>
      <c r="M9001" s="190">
        <f t="shared" si="754"/>
        <v>1</v>
      </c>
      <c r="N9001" s="190" t="str">
        <f t="shared" si="752"/>
        <v>JANEIRO</v>
      </c>
    </row>
    <row r="9002" spans="4:14" x14ac:dyDescent="0.25">
      <c r="D9002" s="119" t="s">
        <v>192</v>
      </c>
      <c r="H9002" s="141">
        <f t="shared" si="753"/>
        <v>0</v>
      </c>
      <c r="M9002" s="190">
        <f t="shared" si="754"/>
        <v>1</v>
      </c>
      <c r="N9002" s="190" t="str">
        <f t="shared" si="752"/>
        <v>JANEIRO</v>
      </c>
    </row>
    <row r="9003" spans="4:14" x14ac:dyDescent="0.25">
      <c r="D9003" s="119" t="s">
        <v>192</v>
      </c>
      <c r="H9003" s="141">
        <f t="shared" si="753"/>
        <v>0</v>
      </c>
      <c r="M9003" s="190">
        <f t="shared" si="754"/>
        <v>1</v>
      </c>
      <c r="N9003" s="190" t="str">
        <f t="shared" si="752"/>
        <v>JANEIRO</v>
      </c>
    </row>
    <row r="9004" spans="4:14" x14ac:dyDescent="0.25">
      <c r="D9004" s="119" t="s">
        <v>192</v>
      </c>
      <c r="H9004" s="141">
        <f t="shared" si="753"/>
        <v>0</v>
      </c>
      <c r="M9004" s="190">
        <f t="shared" si="754"/>
        <v>1</v>
      </c>
      <c r="N9004" s="190" t="str">
        <f t="shared" si="752"/>
        <v>JANEIRO</v>
      </c>
    </row>
    <row r="9005" spans="4:14" x14ac:dyDescent="0.25">
      <c r="D9005" s="119" t="s">
        <v>192</v>
      </c>
      <c r="H9005" s="141">
        <f t="shared" si="753"/>
        <v>0</v>
      </c>
      <c r="M9005" s="190">
        <f t="shared" si="754"/>
        <v>1</v>
      </c>
      <c r="N9005" s="190" t="str">
        <f t="shared" si="752"/>
        <v>JANEIRO</v>
      </c>
    </row>
    <row r="9006" spans="4:14" x14ac:dyDescent="0.25">
      <c r="D9006" s="119" t="s">
        <v>192</v>
      </c>
      <c r="H9006" s="141">
        <f t="shared" si="753"/>
        <v>0</v>
      </c>
      <c r="M9006" s="190">
        <f t="shared" si="754"/>
        <v>1</v>
      </c>
      <c r="N9006" s="190" t="str">
        <f t="shared" si="752"/>
        <v>JANEIRO</v>
      </c>
    </row>
    <row r="9007" spans="4:14" x14ac:dyDescent="0.25">
      <c r="D9007" s="119" t="s">
        <v>192</v>
      </c>
      <c r="H9007" s="141">
        <f t="shared" si="753"/>
        <v>0</v>
      </c>
      <c r="M9007" s="190">
        <f t="shared" si="754"/>
        <v>1</v>
      </c>
      <c r="N9007" s="190" t="str">
        <f t="shared" si="752"/>
        <v>JANEIRO</v>
      </c>
    </row>
    <row r="9008" spans="4:14" x14ac:dyDescent="0.25">
      <c r="D9008" s="119" t="s">
        <v>192</v>
      </c>
      <c r="H9008" s="141">
        <f t="shared" si="753"/>
        <v>0</v>
      </c>
      <c r="M9008" s="190">
        <f t="shared" si="754"/>
        <v>1</v>
      </c>
      <c r="N9008" s="190" t="str">
        <f t="shared" si="752"/>
        <v>JANEIRO</v>
      </c>
    </row>
    <row r="9009" spans="4:14" x14ac:dyDescent="0.25">
      <c r="D9009" s="119" t="s">
        <v>192</v>
      </c>
      <c r="H9009" s="141">
        <f t="shared" si="753"/>
        <v>0</v>
      </c>
      <c r="M9009" s="190">
        <f t="shared" si="754"/>
        <v>1</v>
      </c>
      <c r="N9009" s="190" t="str">
        <f t="shared" si="752"/>
        <v>JANEIRO</v>
      </c>
    </row>
    <row r="9010" spans="4:14" x14ac:dyDescent="0.25">
      <c r="D9010" s="119" t="s">
        <v>192</v>
      </c>
      <c r="H9010" s="141">
        <f t="shared" si="753"/>
        <v>0</v>
      </c>
      <c r="M9010" s="190">
        <f t="shared" si="754"/>
        <v>1</v>
      </c>
      <c r="N9010" s="190" t="str">
        <f t="shared" si="752"/>
        <v>JANEIRO</v>
      </c>
    </row>
    <row r="9011" spans="4:14" x14ac:dyDescent="0.25">
      <c r="D9011" s="119" t="s">
        <v>192</v>
      </c>
      <c r="H9011" s="141">
        <f t="shared" si="753"/>
        <v>0</v>
      </c>
      <c r="M9011" s="190">
        <f t="shared" si="754"/>
        <v>1</v>
      </c>
      <c r="N9011" s="190" t="str">
        <f t="shared" si="752"/>
        <v>JANEIRO</v>
      </c>
    </row>
    <row r="9012" spans="4:14" x14ac:dyDescent="0.25">
      <c r="D9012" s="119" t="s">
        <v>192</v>
      </c>
      <c r="H9012" s="141">
        <f t="shared" si="753"/>
        <v>0</v>
      </c>
      <c r="M9012" s="190">
        <f t="shared" si="754"/>
        <v>1</v>
      </c>
      <c r="N9012" s="190" t="str">
        <f t="shared" si="752"/>
        <v>JANEIRO</v>
      </c>
    </row>
    <row r="9013" spans="4:14" x14ac:dyDescent="0.25">
      <c r="D9013" s="119" t="s">
        <v>192</v>
      </c>
      <c r="H9013" s="141">
        <f t="shared" si="753"/>
        <v>0</v>
      </c>
      <c r="M9013" s="190">
        <f t="shared" si="754"/>
        <v>1</v>
      </c>
      <c r="N9013" s="190" t="str">
        <f t="shared" si="752"/>
        <v>JANEIRO</v>
      </c>
    </row>
    <row r="9014" spans="4:14" x14ac:dyDescent="0.25">
      <c r="D9014" s="119" t="s">
        <v>192</v>
      </c>
      <c r="H9014" s="141">
        <f t="shared" si="753"/>
        <v>0</v>
      </c>
      <c r="M9014" s="190">
        <f t="shared" si="754"/>
        <v>1</v>
      </c>
      <c r="N9014" s="190" t="str">
        <f t="shared" si="752"/>
        <v>JANEIRO</v>
      </c>
    </row>
    <row r="9015" spans="4:14" x14ac:dyDescent="0.25">
      <c r="D9015" s="119" t="s">
        <v>192</v>
      </c>
      <c r="H9015" s="141">
        <f t="shared" si="753"/>
        <v>0</v>
      </c>
      <c r="M9015" s="190">
        <f t="shared" si="754"/>
        <v>1</v>
      </c>
      <c r="N9015" s="190" t="str">
        <f t="shared" si="752"/>
        <v>JANEIRO</v>
      </c>
    </row>
    <row r="9016" spans="4:14" x14ac:dyDescent="0.25">
      <c r="D9016" s="119" t="s">
        <v>192</v>
      </c>
      <c r="H9016" s="141">
        <f t="shared" si="753"/>
        <v>0</v>
      </c>
      <c r="M9016" s="190">
        <f t="shared" si="754"/>
        <v>1</v>
      </c>
      <c r="N9016" s="190" t="str">
        <f t="shared" si="752"/>
        <v>JANEIRO</v>
      </c>
    </row>
    <row r="9017" spans="4:14" x14ac:dyDescent="0.25">
      <c r="D9017" s="119" t="s">
        <v>192</v>
      </c>
      <c r="H9017" s="141">
        <f t="shared" si="753"/>
        <v>0</v>
      </c>
      <c r="M9017" s="190">
        <f t="shared" si="754"/>
        <v>1</v>
      </c>
      <c r="N9017" s="190" t="str">
        <f t="shared" si="752"/>
        <v>JANEIRO</v>
      </c>
    </row>
    <row r="9018" spans="4:14" x14ac:dyDescent="0.25">
      <c r="D9018" s="119" t="s">
        <v>192</v>
      </c>
      <c r="H9018" s="141">
        <f t="shared" si="753"/>
        <v>0</v>
      </c>
      <c r="M9018" s="190">
        <f t="shared" si="754"/>
        <v>1</v>
      </c>
      <c r="N9018" s="190" t="str">
        <f t="shared" si="752"/>
        <v>JANEIRO</v>
      </c>
    </row>
    <row r="9019" spans="4:14" x14ac:dyDescent="0.25">
      <c r="D9019" s="119" t="s">
        <v>192</v>
      </c>
      <c r="H9019" s="141">
        <f t="shared" si="753"/>
        <v>0</v>
      </c>
      <c r="M9019" s="190">
        <f t="shared" si="754"/>
        <v>1</v>
      </c>
      <c r="N9019" s="190" t="str">
        <f t="shared" si="752"/>
        <v>JANEIRO</v>
      </c>
    </row>
    <row r="9020" spans="4:14" x14ac:dyDescent="0.25">
      <c r="D9020" s="119" t="s">
        <v>192</v>
      </c>
      <c r="H9020" s="141">
        <f t="shared" si="753"/>
        <v>0</v>
      </c>
      <c r="M9020" s="190">
        <f t="shared" si="754"/>
        <v>1</v>
      </c>
      <c r="N9020" s="190" t="str">
        <f t="shared" si="752"/>
        <v>JANEIRO</v>
      </c>
    </row>
    <row r="9021" spans="4:14" x14ac:dyDescent="0.25">
      <c r="D9021" s="119" t="s">
        <v>192</v>
      </c>
      <c r="H9021" s="141">
        <f t="shared" si="753"/>
        <v>0</v>
      </c>
      <c r="M9021" s="190">
        <f t="shared" si="754"/>
        <v>1</v>
      </c>
      <c r="N9021" s="190" t="str">
        <f t="shared" si="752"/>
        <v>JANEIRO</v>
      </c>
    </row>
    <row r="9022" spans="4:14" x14ac:dyDescent="0.25">
      <c r="D9022" s="119" t="s">
        <v>192</v>
      </c>
      <c r="H9022" s="141">
        <f t="shared" si="753"/>
        <v>0</v>
      </c>
      <c r="M9022" s="190">
        <f t="shared" si="754"/>
        <v>1</v>
      </c>
      <c r="N9022" s="190" t="str">
        <f t="shared" si="752"/>
        <v>JANEIRO</v>
      </c>
    </row>
    <row r="9023" spans="4:14" x14ac:dyDescent="0.25">
      <c r="D9023" s="119" t="s">
        <v>192</v>
      </c>
      <c r="H9023" s="141">
        <f t="shared" si="753"/>
        <v>0</v>
      </c>
      <c r="M9023" s="190">
        <f t="shared" si="754"/>
        <v>1</v>
      </c>
      <c r="N9023" s="190" t="str">
        <f t="shared" si="752"/>
        <v>JANEIRO</v>
      </c>
    </row>
    <row r="9024" spans="4:14" x14ac:dyDescent="0.25">
      <c r="D9024" s="119" t="s">
        <v>192</v>
      </c>
      <c r="H9024" s="141">
        <f t="shared" si="753"/>
        <v>0</v>
      </c>
      <c r="M9024" s="190">
        <f t="shared" si="754"/>
        <v>1</v>
      </c>
      <c r="N9024" s="190" t="str">
        <f t="shared" si="752"/>
        <v>JANEIRO</v>
      </c>
    </row>
    <row r="9025" spans="4:14" x14ac:dyDescent="0.25">
      <c r="D9025" s="119" t="s">
        <v>192</v>
      </c>
      <c r="H9025" s="141">
        <f t="shared" si="753"/>
        <v>0</v>
      </c>
      <c r="M9025" s="190">
        <f t="shared" si="754"/>
        <v>1</v>
      </c>
      <c r="N9025" s="190" t="str">
        <f t="shared" si="752"/>
        <v>JANEIRO</v>
      </c>
    </row>
    <row r="9026" spans="4:14" x14ac:dyDescent="0.25">
      <c r="D9026" s="119" t="s">
        <v>192</v>
      </c>
      <c r="H9026" s="141">
        <f t="shared" si="753"/>
        <v>0</v>
      </c>
      <c r="M9026" s="190">
        <f t="shared" si="754"/>
        <v>1</v>
      </c>
      <c r="N9026" s="190" t="str">
        <f t="shared" si="752"/>
        <v>JANEIRO</v>
      </c>
    </row>
    <row r="9027" spans="4:14" x14ac:dyDescent="0.25">
      <c r="D9027" s="119" t="s">
        <v>192</v>
      </c>
      <c r="H9027" s="141">
        <f t="shared" si="753"/>
        <v>0</v>
      </c>
      <c r="M9027" s="190">
        <f t="shared" si="754"/>
        <v>1</v>
      </c>
      <c r="N9027" s="190" t="str">
        <f t="shared" si="752"/>
        <v>JANEIRO</v>
      </c>
    </row>
    <row r="9028" spans="4:14" x14ac:dyDescent="0.25">
      <c r="D9028" s="119" t="s">
        <v>192</v>
      </c>
      <c r="H9028" s="141">
        <f t="shared" si="753"/>
        <v>0</v>
      </c>
      <c r="M9028" s="190">
        <f t="shared" si="754"/>
        <v>1</v>
      </c>
      <c r="N9028" s="190" t="str">
        <f t="shared" si="752"/>
        <v>JANEIRO</v>
      </c>
    </row>
    <row r="9029" spans="4:14" x14ac:dyDescent="0.25">
      <c r="D9029" s="119" t="s">
        <v>192</v>
      </c>
      <c r="H9029" s="141">
        <f t="shared" si="753"/>
        <v>0</v>
      </c>
      <c r="M9029" s="190">
        <f t="shared" si="754"/>
        <v>1</v>
      </c>
      <c r="N9029" s="190" t="str">
        <f t="shared" ref="N9029:N9092" si="755">IF(M9029=1,"JANEIRO",IF(M9029=2,"FEVEREIRO",IF(M9029=3,"MARÇO",IF(M9029=4,"ABRIL",IF(M9029=5,"MAIO",IF(M9029=6,"JUNHO",IF(M9029=7,"JULHO",IF(M9029=8,"AGOSTO",IF(M9029=9,"SETEMBRO",IF(M9029=10,"OUTUBRO",IF(M9029=11,"NOVEMBRO",IF(M9029=12,"DEZEMBRO",""))))))))))))</f>
        <v>JANEIRO</v>
      </c>
    </row>
    <row r="9030" spans="4:14" x14ac:dyDescent="0.25">
      <c r="D9030" s="119" t="s">
        <v>192</v>
      </c>
      <c r="H9030" s="141">
        <f t="shared" ref="H9030:H9093" si="756">IF(OR(I9030="",I9030=0),G9030,I9030)</f>
        <v>0</v>
      </c>
      <c r="M9030" s="190">
        <f t="shared" ref="M9030:M9093" si="757">IFERROR(MONTH(O9030),"")</f>
        <v>1</v>
      </c>
      <c r="N9030" s="190" t="str">
        <f t="shared" si="755"/>
        <v>JANEIRO</v>
      </c>
    </row>
    <row r="9031" spans="4:14" x14ac:dyDescent="0.25">
      <c r="D9031" s="119" t="s">
        <v>192</v>
      </c>
      <c r="H9031" s="141">
        <f t="shared" si="756"/>
        <v>0</v>
      </c>
      <c r="M9031" s="190">
        <f t="shared" si="757"/>
        <v>1</v>
      </c>
      <c r="N9031" s="190" t="str">
        <f t="shared" si="755"/>
        <v>JANEIRO</v>
      </c>
    </row>
    <row r="9032" spans="4:14" x14ac:dyDescent="0.25">
      <c r="D9032" s="119" t="s">
        <v>192</v>
      </c>
      <c r="H9032" s="141">
        <f t="shared" si="756"/>
        <v>0</v>
      </c>
      <c r="M9032" s="190">
        <f t="shared" si="757"/>
        <v>1</v>
      </c>
      <c r="N9032" s="190" t="str">
        <f t="shared" si="755"/>
        <v>JANEIRO</v>
      </c>
    </row>
    <row r="9033" spans="4:14" x14ac:dyDescent="0.25">
      <c r="D9033" s="119" t="s">
        <v>192</v>
      </c>
      <c r="H9033" s="141">
        <f t="shared" si="756"/>
        <v>0</v>
      </c>
      <c r="M9033" s="190">
        <f t="shared" si="757"/>
        <v>1</v>
      </c>
      <c r="N9033" s="190" t="str">
        <f t="shared" si="755"/>
        <v>JANEIRO</v>
      </c>
    </row>
    <row r="9034" spans="4:14" x14ac:dyDescent="0.25">
      <c r="D9034" s="119" t="s">
        <v>192</v>
      </c>
      <c r="H9034" s="141">
        <f t="shared" si="756"/>
        <v>0</v>
      </c>
      <c r="M9034" s="190">
        <f t="shared" si="757"/>
        <v>1</v>
      </c>
      <c r="N9034" s="190" t="str">
        <f t="shared" si="755"/>
        <v>JANEIRO</v>
      </c>
    </row>
    <row r="9035" spans="4:14" x14ac:dyDescent="0.25">
      <c r="D9035" s="119" t="s">
        <v>192</v>
      </c>
      <c r="H9035" s="141">
        <f t="shared" si="756"/>
        <v>0</v>
      </c>
      <c r="M9035" s="190">
        <f t="shared" si="757"/>
        <v>1</v>
      </c>
      <c r="N9035" s="190" t="str">
        <f t="shared" si="755"/>
        <v>JANEIRO</v>
      </c>
    </row>
    <row r="9036" spans="4:14" x14ac:dyDescent="0.25">
      <c r="D9036" s="119" t="s">
        <v>192</v>
      </c>
      <c r="H9036" s="141">
        <f t="shared" si="756"/>
        <v>0</v>
      </c>
      <c r="M9036" s="190">
        <f t="shared" si="757"/>
        <v>1</v>
      </c>
      <c r="N9036" s="190" t="str">
        <f t="shared" si="755"/>
        <v>JANEIRO</v>
      </c>
    </row>
    <row r="9037" spans="4:14" x14ac:dyDescent="0.25">
      <c r="D9037" s="119" t="s">
        <v>192</v>
      </c>
      <c r="H9037" s="141">
        <f t="shared" si="756"/>
        <v>0</v>
      </c>
      <c r="M9037" s="190">
        <f t="shared" si="757"/>
        <v>1</v>
      </c>
      <c r="N9037" s="190" t="str">
        <f t="shared" si="755"/>
        <v>JANEIRO</v>
      </c>
    </row>
    <row r="9038" spans="4:14" x14ac:dyDescent="0.25">
      <c r="D9038" s="119" t="s">
        <v>192</v>
      </c>
      <c r="H9038" s="141">
        <f t="shared" si="756"/>
        <v>0</v>
      </c>
      <c r="M9038" s="190">
        <f t="shared" si="757"/>
        <v>1</v>
      </c>
      <c r="N9038" s="190" t="str">
        <f t="shared" si="755"/>
        <v>JANEIRO</v>
      </c>
    </row>
    <row r="9039" spans="4:14" x14ac:dyDescent="0.25">
      <c r="D9039" s="119" t="s">
        <v>192</v>
      </c>
      <c r="H9039" s="141">
        <f t="shared" si="756"/>
        <v>0</v>
      </c>
      <c r="M9039" s="190">
        <f t="shared" si="757"/>
        <v>1</v>
      </c>
      <c r="N9039" s="190" t="str">
        <f t="shared" si="755"/>
        <v>JANEIRO</v>
      </c>
    </row>
    <row r="9040" spans="4:14" x14ac:dyDescent="0.25">
      <c r="D9040" s="119" t="s">
        <v>192</v>
      </c>
      <c r="H9040" s="141">
        <f t="shared" si="756"/>
        <v>0</v>
      </c>
      <c r="M9040" s="190">
        <f t="shared" si="757"/>
        <v>1</v>
      </c>
      <c r="N9040" s="190" t="str">
        <f t="shared" si="755"/>
        <v>JANEIRO</v>
      </c>
    </row>
    <row r="9041" spans="4:14" x14ac:dyDescent="0.25">
      <c r="D9041" s="119" t="s">
        <v>192</v>
      </c>
      <c r="H9041" s="141">
        <f t="shared" si="756"/>
        <v>0</v>
      </c>
      <c r="M9041" s="190">
        <f t="shared" si="757"/>
        <v>1</v>
      </c>
      <c r="N9041" s="190" t="str">
        <f t="shared" si="755"/>
        <v>JANEIRO</v>
      </c>
    </row>
    <row r="9042" spans="4:14" x14ac:dyDescent="0.25">
      <c r="D9042" s="119" t="s">
        <v>192</v>
      </c>
      <c r="H9042" s="141">
        <f t="shared" si="756"/>
        <v>0</v>
      </c>
      <c r="M9042" s="190">
        <f t="shared" si="757"/>
        <v>1</v>
      </c>
      <c r="N9042" s="190" t="str">
        <f t="shared" si="755"/>
        <v>JANEIRO</v>
      </c>
    </row>
    <row r="9043" spans="4:14" x14ac:dyDescent="0.25">
      <c r="D9043" s="119" t="s">
        <v>192</v>
      </c>
      <c r="H9043" s="141">
        <f t="shared" si="756"/>
        <v>0</v>
      </c>
      <c r="M9043" s="190">
        <f t="shared" si="757"/>
        <v>1</v>
      </c>
      <c r="N9043" s="190" t="str">
        <f t="shared" si="755"/>
        <v>JANEIRO</v>
      </c>
    </row>
    <row r="9044" spans="4:14" x14ac:dyDescent="0.25">
      <c r="D9044" s="119" t="s">
        <v>192</v>
      </c>
      <c r="H9044" s="141">
        <f t="shared" si="756"/>
        <v>0</v>
      </c>
      <c r="M9044" s="190">
        <f t="shared" si="757"/>
        <v>1</v>
      </c>
      <c r="N9044" s="190" t="str">
        <f t="shared" si="755"/>
        <v>JANEIRO</v>
      </c>
    </row>
    <row r="9045" spans="4:14" x14ac:dyDescent="0.25">
      <c r="D9045" s="119" t="s">
        <v>192</v>
      </c>
      <c r="H9045" s="141">
        <f t="shared" si="756"/>
        <v>0</v>
      </c>
      <c r="M9045" s="190">
        <f t="shared" si="757"/>
        <v>1</v>
      </c>
      <c r="N9045" s="190" t="str">
        <f t="shared" si="755"/>
        <v>JANEIRO</v>
      </c>
    </row>
    <row r="9046" spans="4:14" x14ac:dyDescent="0.25">
      <c r="D9046" s="119" t="s">
        <v>192</v>
      </c>
      <c r="H9046" s="141">
        <f t="shared" si="756"/>
        <v>0</v>
      </c>
      <c r="M9046" s="190">
        <f t="shared" si="757"/>
        <v>1</v>
      </c>
      <c r="N9046" s="190" t="str">
        <f t="shared" si="755"/>
        <v>JANEIRO</v>
      </c>
    </row>
    <row r="9047" spans="4:14" x14ac:dyDescent="0.25">
      <c r="D9047" s="119" t="s">
        <v>192</v>
      </c>
      <c r="H9047" s="141">
        <f t="shared" si="756"/>
        <v>0</v>
      </c>
      <c r="M9047" s="190">
        <f t="shared" si="757"/>
        <v>1</v>
      </c>
      <c r="N9047" s="190" t="str">
        <f t="shared" si="755"/>
        <v>JANEIRO</v>
      </c>
    </row>
    <row r="9048" spans="4:14" x14ac:dyDescent="0.25">
      <c r="D9048" s="119" t="s">
        <v>192</v>
      </c>
      <c r="H9048" s="141">
        <f t="shared" si="756"/>
        <v>0</v>
      </c>
      <c r="M9048" s="190">
        <f t="shared" si="757"/>
        <v>1</v>
      </c>
      <c r="N9048" s="190" t="str">
        <f t="shared" si="755"/>
        <v>JANEIRO</v>
      </c>
    </row>
    <row r="9049" spans="4:14" x14ac:dyDescent="0.25">
      <c r="D9049" s="119" t="s">
        <v>192</v>
      </c>
      <c r="H9049" s="141">
        <f t="shared" si="756"/>
        <v>0</v>
      </c>
      <c r="M9049" s="190">
        <f t="shared" si="757"/>
        <v>1</v>
      </c>
      <c r="N9049" s="190" t="str">
        <f t="shared" si="755"/>
        <v>JANEIRO</v>
      </c>
    </row>
    <row r="9050" spans="4:14" x14ac:dyDescent="0.25">
      <c r="D9050" s="119" t="s">
        <v>192</v>
      </c>
      <c r="H9050" s="141">
        <f t="shared" si="756"/>
        <v>0</v>
      </c>
      <c r="M9050" s="190">
        <f t="shared" si="757"/>
        <v>1</v>
      </c>
      <c r="N9050" s="190" t="str">
        <f t="shared" si="755"/>
        <v>JANEIRO</v>
      </c>
    </row>
    <row r="9051" spans="4:14" x14ac:dyDescent="0.25">
      <c r="D9051" s="119" t="s">
        <v>192</v>
      </c>
      <c r="H9051" s="141">
        <f t="shared" si="756"/>
        <v>0</v>
      </c>
      <c r="M9051" s="190">
        <f t="shared" si="757"/>
        <v>1</v>
      </c>
      <c r="N9051" s="190" t="str">
        <f t="shared" si="755"/>
        <v>JANEIRO</v>
      </c>
    </row>
    <row r="9052" spans="4:14" x14ac:dyDescent="0.25">
      <c r="D9052" s="119" t="s">
        <v>192</v>
      </c>
      <c r="H9052" s="141">
        <f t="shared" si="756"/>
        <v>0</v>
      </c>
      <c r="M9052" s="190">
        <f t="shared" si="757"/>
        <v>1</v>
      </c>
      <c r="N9052" s="190" t="str">
        <f t="shared" si="755"/>
        <v>JANEIRO</v>
      </c>
    </row>
    <row r="9053" spans="4:14" x14ac:dyDescent="0.25">
      <c r="D9053" s="119" t="s">
        <v>192</v>
      </c>
      <c r="H9053" s="141">
        <f t="shared" si="756"/>
        <v>0</v>
      </c>
      <c r="M9053" s="190">
        <f t="shared" si="757"/>
        <v>1</v>
      </c>
      <c r="N9053" s="190" t="str">
        <f t="shared" si="755"/>
        <v>JANEIRO</v>
      </c>
    </row>
    <row r="9054" spans="4:14" x14ac:dyDescent="0.25">
      <c r="D9054" s="119" t="s">
        <v>192</v>
      </c>
      <c r="H9054" s="141">
        <f t="shared" si="756"/>
        <v>0</v>
      </c>
      <c r="M9054" s="190">
        <f t="shared" si="757"/>
        <v>1</v>
      </c>
      <c r="N9054" s="190" t="str">
        <f t="shared" si="755"/>
        <v>JANEIRO</v>
      </c>
    </row>
    <row r="9055" spans="4:14" x14ac:dyDescent="0.25">
      <c r="D9055" s="119" t="s">
        <v>192</v>
      </c>
      <c r="H9055" s="141">
        <f t="shared" si="756"/>
        <v>0</v>
      </c>
      <c r="M9055" s="190">
        <f t="shared" si="757"/>
        <v>1</v>
      </c>
      <c r="N9055" s="190" t="str">
        <f t="shared" si="755"/>
        <v>JANEIRO</v>
      </c>
    </row>
    <row r="9056" spans="4:14" x14ac:dyDescent="0.25">
      <c r="D9056" s="119" t="s">
        <v>192</v>
      </c>
      <c r="H9056" s="141">
        <f t="shared" si="756"/>
        <v>0</v>
      </c>
      <c r="M9056" s="190">
        <f t="shared" si="757"/>
        <v>1</v>
      </c>
      <c r="N9056" s="190" t="str">
        <f t="shared" si="755"/>
        <v>JANEIRO</v>
      </c>
    </row>
    <row r="9057" spans="4:14" x14ac:dyDescent="0.25">
      <c r="D9057" s="119" t="s">
        <v>192</v>
      </c>
      <c r="H9057" s="141">
        <f t="shared" si="756"/>
        <v>0</v>
      </c>
      <c r="M9057" s="190">
        <f t="shared" si="757"/>
        <v>1</v>
      </c>
      <c r="N9057" s="190" t="str">
        <f t="shared" si="755"/>
        <v>JANEIRO</v>
      </c>
    </row>
    <row r="9058" spans="4:14" x14ac:dyDescent="0.25">
      <c r="D9058" s="119" t="s">
        <v>192</v>
      </c>
      <c r="H9058" s="141">
        <f t="shared" si="756"/>
        <v>0</v>
      </c>
      <c r="M9058" s="190">
        <f t="shared" si="757"/>
        <v>1</v>
      </c>
      <c r="N9058" s="190" t="str">
        <f t="shared" si="755"/>
        <v>JANEIRO</v>
      </c>
    </row>
    <row r="9059" spans="4:14" x14ac:dyDescent="0.25">
      <c r="D9059" s="119" t="s">
        <v>192</v>
      </c>
      <c r="H9059" s="141">
        <f t="shared" si="756"/>
        <v>0</v>
      </c>
      <c r="M9059" s="190">
        <f t="shared" si="757"/>
        <v>1</v>
      </c>
      <c r="N9059" s="190" t="str">
        <f t="shared" si="755"/>
        <v>JANEIRO</v>
      </c>
    </row>
    <row r="9060" spans="4:14" x14ac:dyDescent="0.25">
      <c r="D9060" s="119" t="s">
        <v>192</v>
      </c>
      <c r="H9060" s="141">
        <f t="shared" si="756"/>
        <v>0</v>
      </c>
      <c r="M9060" s="190">
        <f t="shared" si="757"/>
        <v>1</v>
      </c>
      <c r="N9060" s="190" t="str">
        <f t="shared" si="755"/>
        <v>JANEIRO</v>
      </c>
    </row>
    <row r="9061" spans="4:14" x14ac:dyDescent="0.25">
      <c r="D9061" s="119" t="s">
        <v>192</v>
      </c>
      <c r="H9061" s="141">
        <f t="shared" si="756"/>
        <v>0</v>
      </c>
      <c r="M9061" s="190">
        <f t="shared" si="757"/>
        <v>1</v>
      </c>
      <c r="N9061" s="190" t="str">
        <f t="shared" si="755"/>
        <v>JANEIRO</v>
      </c>
    </row>
    <row r="9062" spans="4:14" x14ac:dyDescent="0.25">
      <c r="D9062" s="119" t="s">
        <v>192</v>
      </c>
      <c r="H9062" s="141">
        <f t="shared" si="756"/>
        <v>0</v>
      </c>
      <c r="M9062" s="190">
        <f t="shared" si="757"/>
        <v>1</v>
      </c>
      <c r="N9062" s="190" t="str">
        <f t="shared" si="755"/>
        <v>JANEIRO</v>
      </c>
    </row>
    <row r="9063" spans="4:14" x14ac:dyDescent="0.25">
      <c r="D9063" s="119" t="s">
        <v>192</v>
      </c>
      <c r="H9063" s="141">
        <f t="shared" si="756"/>
        <v>0</v>
      </c>
      <c r="M9063" s="190">
        <f t="shared" si="757"/>
        <v>1</v>
      </c>
      <c r="N9063" s="190" t="str">
        <f t="shared" si="755"/>
        <v>JANEIRO</v>
      </c>
    </row>
    <row r="9064" spans="4:14" x14ac:dyDescent="0.25">
      <c r="D9064" s="119" t="s">
        <v>192</v>
      </c>
      <c r="H9064" s="141">
        <f t="shared" si="756"/>
        <v>0</v>
      </c>
      <c r="M9064" s="190">
        <f t="shared" si="757"/>
        <v>1</v>
      </c>
      <c r="N9064" s="190" t="str">
        <f t="shared" si="755"/>
        <v>JANEIRO</v>
      </c>
    </row>
    <row r="9065" spans="4:14" x14ac:dyDescent="0.25">
      <c r="D9065" s="119" t="s">
        <v>192</v>
      </c>
      <c r="H9065" s="141">
        <f t="shared" si="756"/>
        <v>0</v>
      </c>
      <c r="M9065" s="190">
        <f t="shared" si="757"/>
        <v>1</v>
      </c>
      <c r="N9065" s="190" t="str">
        <f t="shared" si="755"/>
        <v>JANEIRO</v>
      </c>
    </row>
    <row r="9066" spans="4:14" x14ac:dyDescent="0.25">
      <c r="D9066" s="119" t="s">
        <v>192</v>
      </c>
      <c r="H9066" s="141">
        <f t="shared" si="756"/>
        <v>0</v>
      </c>
      <c r="M9066" s="190">
        <f t="shared" si="757"/>
        <v>1</v>
      </c>
      <c r="N9066" s="190" t="str">
        <f t="shared" si="755"/>
        <v>JANEIRO</v>
      </c>
    </row>
    <row r="9067" spans="4:14" x14ac:dyDescent="0.25">
      <c r="D9067" s="119" t="s">
        <v>192</v>
      </c>
      <c r="H9067" s="141">
        <f t="shared" si="756"/>
        <v>0</v>
      </c>
      <c r="M9067" s="190">
        <f t="shared" si="757"/>
        <v>1</v>
      </c>
      <c r="N9067" s="190" t="str">
        <f t="shared" si="755"/>
        <v>JANEIRO</v>
      </c>
    </row>
    <row r="9068" spans="4:14" x14ac:dyDescent="0.25">
      <c r="D9068" s="119" t="s">
        <v>192</v>
      </c>
      <c r="H9068" s="141">
        <f t="shared" si="756"/>
        <v>0</v>
      </c>
      <c r="M9068" s="190">
        <f t="shared" si="757"/>
        <v>1</v>
      </c>
      <c r="N9068" s="190" t="str">
        <f t="shared" si="755"/>
        <v>JANEIRO</v>
      </c>
    </row>
    <row r="9069" spans="4:14" x14ac:dyDescent="0.25">
      <c r="D9069" s="119" t="s">
        <v>192</v>
      </c>
      <c r="H9069" s="141">
        <f t="shared" si="756"/>
        <v>0</v>
      </c>
      <c r="M9069" s="190">
        <f t="shared" si="757"/>
        <v>1</v>
      </c>
      <c r="N9069" s="190" t="str">
        <f t="shared" si="755"/>
        <v>JANEIRO</v>
      </c>
    </row>
    <row r="9070" spans="4:14" x14ac:dyDescent="0.25">
      <c r="D9070" s="119" t="s">
        <v>192</v>
      </c>
      <c r="H9070" s="141">
        <f t="shared" si="756"/>
        <v>0</v>
      </c>
      <c r="M9070" s="190">
        <f t="shared" si="757"/>
        <v>1</v>
      </c>
      <c r="N9070" s="190" t="str">
        <f t="shared" si="755"/>
        <v>JANEIRO</v>
      </c>
    </row>
    <row r="9071" spans="4:14" x14ac:dyDescent="0.25">
      <c r="D9071" s="119" t="s">
        <v>192</v>
      </c>
      <c r="H9071" s="141">
        <f t="shared" si="756"/>
        <v>0</v>
      </c>
      <c r="M9071" s="190">
        <f t="shared" si="757"/>
        <v>1</v>
      </c>
      <c r="N9071" s="190" t="str">
        <f t="shared" si="755"/>
        <v>JANEIRO</v>
      </c>
    </row>
    <row r="9072" spans="4:14" x14ac:dyDescent="0.25">
      <c r="D9072" s="119" t="s">
        <v>192</v>
      </c>
      <c r="H9072" s="141">
        <f t="shared" si="756"/>
        <v>0</v>
      </c>
      <c r="M9072" s="190">
        <f t="shared" si="757"/>
        <v>1</v>
      </c>
      <c r="N9072" s="190" t="str">
        <f t="shared" si="755"/>
        <v>JANEIRO</v>
      </c>
    </row>
    <row r="9073" spans="4:14" x14ac:dyDescent="0.25">
      <c r="D9073" s="119" t="s">
        <v>192</v>
      </c>
      <c r="H9073" s="141">
        <f t="shared" si="756"/>
        <v>0</v>
      </c>
      <c r="M9073" s="190">
        <f t="shared" si="757"/>
        <v>1</v>
      </c>
      <c r="N9073" s="190" t="str">
        <f t="shared" si="755"/>
        <v>JANEIRO</v>
      </c>
    </row>
    <row r="9074" spans="4:14" x14ac:dyDescent="0.25">
      <c r="D9074" s="119" t="s">
        <v>192</v>
      </c>
      <c r="H9074" s="141">
        <f t="shared" si="756"/>
        <v>0</v>
      </c>
      <c r="M9074" s="190">
        <f t="shared" si="757"/>
        <v>1</v>
      </c>
      <c r="N9074" s="190" t="str">
        <f t="shared" si="755"/>
        <v>JANEIRO</v>
      </c>
    </row>
    <row r="9075" spans="4:14" x14ac:dyDescent="0.25">
      <c r="D9075" s="119" t="s">
        <v>192</v>
      </c>
      <c r="H9075" s="141">
        <f t="shared" si="756"/>
        <v>0</v>
      </c>
      <c r="M9075" s="190">
        <f t="shared" si="757"/>
        <v>1</v>
      </c>
      <c r="N9075" s="190" t="str">
        <f t="shared" si="755"/>
        <v>JANEIRO</v>
      </c>
    </row>
    <row r="9076" spans="4:14" x14ac:dyDescent="0.25">
      <c r="D9076" s="119" t="s">
        <v>192</v>
      </c>
      <c r="H9076" s="141">
        <f t="shared" si="756"/>
        <v>0</v>
      </c>
      <c r="M9076" s="190">
        <f t="shared" si="757"/>
        <v>1</v>
      </c>
      <c r="N9076" s="190" t="str">
        <f t="shared" si="755"/>
        <v>JANEIRO</v>
      </c>
    </row>
    <row r="9077" spans="4:14" x14ac:dyDescent="0.25">
      <c r="D9077" s="119" t="s">
        <v>192</v>
      </c>
      <c r="H9077" s="141">
        <f t="shared" si="756"/>
        <v>0</v>
      </c>
      <c r="M9077" s="190">
        <f t="shared" si="757"/>
        <v>1</v>
      </c>
      <c r="N9077" s="190" t="str">
        <f t="shared" si="755"/>
        <v>JANEIRO</v>
      </c>
    </row>
    <row r="9078" spans="4:14" x14ac:dyDescent="0.25">
      <c r="D9078" s="119" t="s">
        <v>192</v>
      </c>
      <c r="H9078" s="141">
        <f t="shared" si="756"/>
        <v>0</v>
      </c>
      <c r="M9078" s="190">
        <f t="shared" si="757"/>
        <v>1</v>
      </c>
      <c r="N9078" s="190" t="str">
        <f t="shared" si="755"/>
        <v>JANEIRO</v>
      </c>
    </row>
    <row r="9079" spans="4:14" x14ac:dyDescent="0.25">
      <c r="D9079" s="119" t="s">
        <v>192</v>
      </c>
      <c r="H9079" s="141">
        <f t="shared" si="756"/>
        <v>0</v>
      </c>
      <c r="M9079" s="190">
        <f t="shared" si="757"/>
        <v>1</v>
      </c>
      <c r="N9079" s="190" t="str">
        <f t="shared" si="755"/>
        <v>JANEIRO</v>
      </c>
    </row>
    <row r="9080" spans="4:14" x14ac:dyDescent="0.25">
      <c r="D9080" s="119" t="s">
        <v>192</v>
      </c>
      <c r="H9080" s="141">
        <f t="shared" si="756"/>
        <v>0</v>
      </c>
      <c r="M9080" s="190">
        <f t="shared" si="757"/>
        <v>1</v>
      </c>
      <c r="N9080" s="190" t="str">
        <f t="shared" si="755"/>
        <v>JANEIRO</v>
      </c>
    </row>
    <row r="9081" spans="4:14" x14ac:dyDescent="0.25">
      <c r="D9081" s="119" t="s">
        <v>192</v>
      </c>
      <c r="H9081" s="141">
        <f t="shared" si="756"/>
        <v>0</v>
      </c>
      <c r="M9081" s="190">
        <f t="shared" si="757"/>
        <v>1</v>
      </c>
      <c r="N9081" s="190" t="str">
        <f t="shared" si="755"/>
        <v>JANEIRO</v>
      </c>
    </row>
    <row r="9082" spans="4:14" x14ac:dyDescent="0.25">
      <c r="D9082" s="119" t="s">
        <v>192</v>
      </c>
      <c r="H9082" s="141">
        <f t="shared" si="756"/>
        <v>0</v>
      </c>
      <c r="M9082" s="190">
        <f t="shared" si="757"/>
        <v>1</v>
      </c>
      <c r="N9082" s="190" t="str">
        <f t="shared" si="755"/>
        <v>JANEIRO</v>
      </c>
    </row>
    <row r="9083" spans="4:14" x14ac:dyDescent="0.25">
      <c r="D9083" s="119" t="s">
        <v>192</v>
      </c>
      <c r="H9083" s="141">
        <f t="shared" si="756"/>
        <v>0</v>
      </c>
      <c r="M9083" s="190">
        <f t="shared" si="757"/>
        <v>1</v>
      </c>
      <c r="N9083" s="190" t="str">
        <f t="shared" si="755"/>
        <v>JANEIRO</v>
      </c>
    </row>
    <row r="9084" spans="4:14" x14ac:dyDescent="0.25">
      <c r="D9084" s="119" t="s">
        <v>192</v>
      </c>
      <c r="H9084" s="141">
        <f t="shared" si="756"/>
        <v>0</v>
      </c>
      <c r="M9084" s="190">
        <f t="shared" si="757"/>
        <v>1</v>
      </c>
      <c r="N9084" s="190" t="str">
        <f t="shared" si="755"/>
        <v>JANEIRO</v>
      </c>
    </row>
    <row r="9085" spans="4:14" x14ac:dyDescent="0.25">
      <c r="D9085" s="119" t="s">
        <v>192</v>
      </c>
      <c r="H9085" s="141">
        <f t="shared" si="756"/>
        <v>0</v>
      </c>
      <c r="M9085" s="190">
        <f t="shared" si="757"/>
        <v>1</v>
      </c>
      <c r="N9085" s="190" t="str">
        <f t="shared" si="755"/>
        <v>JANEIRO</v>
      </c>
    </row>
    <row r="9086" spans="4:14" x14ac:dyDescent="0.25">
      <c r="D9086" s="119" t="s">
        <v>192</v>
      </c>
      <c r="H9086" s="141">
        <f t="shared" si="756"/>
        <v>0</v>
      </c>
      <c r="M9086" s="190">
        <f t="shared" si="757"/>
        <v>1</v>
      </c>
      <c r="N9086" s="190" t="str">
        <f t="shared" si="755"/>
        <v>JANEIRO</v>
      </c>
    </row>
    <row r="9087" spans="4:14" x14ac:dyDescent="0.25">
      <c r="D9087" s="119" t="s">
        <v>192</v>
      </c>
      <c r="H9087" s="141">
        <f t="shared" si="756"/>
        <v>0</v>
      </c>
      <c r="M9087" s="190">
        <f t="shared" si="757"/>
        <v>1</v>
      </c>
      <c r="N9087" s="190" t="str">
        <f t="shared" si="755"/>
        <v>JANEIRO</v>
      </c>
    </row>
    <row r="9088" spans="4:14" x14ac:dyDescent="0.25">
      <c r="D9088" s="119" t="s">
        <v>192</v>
      </c>
      <c r="H9088" s="141">
        <f t="shared" si="756"/>
        <v>0</v>
      </c>
      <c r="M9088" s="190">
        <f t="shared" si="757"/>
        <v>1</v>
      </c>
      <c r="N9088" s="190" t="str">
        <f t="shared" si="755"/>
        <v>JANEIRO</v>
      </c>
    </row>
    <row r="9089" spans="4:14" x14ac:dyDescent="0.25">
      <c r="D9089" s="119" t="s">
        <v>192</v>
      </c>
      <c r="H9089" s="141">
        <f t="shared" si="756"/>
        <v>0</v>
      </c>
      <c r="M9089" s="190">
        <f t="shared" si="757"/>
        <v>1</v>
      </c>
      <c r="N9089" s="190" t="str">
        <f t="shared" si="755"/>
        <v>JANEIRO</v>
      </c>
    </row>
    <row r="9090" spans="4:14" x14ac:dyDescent="0.25">
      <c r="D9090" s="119" t="s">
        <v>192</v>
      </c>
      <c r="H9090" s="141">
        <f t="shared" si="756"/>
        <v>0</v>
      </c>
      <c r="M9090" s="190">
        <f t="shared" si="757"/>
        <v>1</v>
      </c>
      <c r="N9090" s="190" t="str">
        <f t="shared" si="755"/>
        <v>JANEIRO</v>
      </c>
    </row>
    <row r="9091" spans="4:14" x14ac:dyDescent="0.25">
      <c r="D9091" s="119" t="s">
        <v>192</v>
      </c>
      <c r="H9091" s="141">
        <f t="shared" si="756"/>
        <v>0</v>
      </c>
      <c r="M9091" s="190">
        <f t="shared" si="757"/>
        <v>1</v>
      </c>
      <c r="N9091" s="190" t="str">
        <f t="shared" si="755"/>
        <v>JANEIRO</v>
      </c>
    </row>
    <row r="9092" spans="4:14" x14ac:dyDescent="0.25">
      <c r="D9092" s="119" t="s">
        <v>192</v>
      </c>
      <c r="H9092" s="141">
        <f t="shared" si="756"/>
        <v>0</v>
      </c>
      <c r="M9092" s="190">
        <f t="shared" si="757"/>
        <v>1</v>
      </c>
      <c r="N9092" s="190" t="str">
        <f t="shared" si="755"/>
        <v>JANEIRO</v>
      </c>
    </row>
    <row r="9093" spans="4:14" x14ac:dyDescent="0.25">
      <c r="D9093" s="119" t="s">
        <v>192</v>
      </c>
      <c r="H9093" s="141">
        <f t="shared" si="756"/>
        <v>0</v>
      </c>
      <c r="M9093" s="190">
        <f t="shared" si="757"/>
        <v>1</v>
      </c>
      <c r="N9093" s="190" t="str">
        <f t="shared" ref="N9093:N9156" si="758">IF(M9093=1,"JANEIRO",IF(M9093=2,"FEVEREIRO",IF(M9093=3,"MARÇO",IF(M9093=4,"ABRIL",IF(M9093=5,"MAIO",IF(M9093=6,"JUNHO",IF(M9093=7,"JULHO",IF(M9093=8,"AGOSTO",IF(M9093=9,"SETEMBRO",IF(M9093=10,"OUTUBRO",IF(M9093=11,"NOVEMBRO",IF(M9093=12,"DEZEMBRO",""))))))))))))</f>
        <v>JANEIRO</v>
      </c>
    </row>
    <row r="9094" spans="4:14" x14ac:dyDescent="0.25">
      <c r="D9094" s="119" t="s">
        <v>192</v>
      </c>
      <c r="H9094" s="141">
        <f t="shared" ref="H9094:H9157" si="759">IF(OR(I9094="",I9094=0),G9094,I9094)</f>
        <v>0</v>
      </c>
      <c r="M9094" s="190">
        <f t="shared" ref="M9094:M9157" si="760">IFERROR(MONTH(O9094),"")</f>
        <v>1</v>
      </c>
      <c r="N9094" s="190" t="str">
        <f t="shared" si="758"/>
        <v>JANEIRO</v>
      </c>
    </row>
    <row r="9095" spans="4:14" x14ac:dyDescent="0.25">
      <c r="D9095" s="119" t="s">
        <v>192</v>
      </c>
      <c r="H9095" s="141">
        <f t="shared" si="759"/>
        <v>0</v>
      </c>
      <c r="M9095" s="190">
        <f t="shared" si="760"/>
        <v>1</v>
      </c>
      <c r="N9095" s="190" t="str">
        <f t="shared" si="758"/>
        <v>JANEIRO</v>
      </c>
    </row>
    <row r="9096" spans="4:14" x14ac:dyDescent="0.25">
      <c r="D9096" s="119" t="s">
        <v>192</v>
      </c>
      <c r="H9096" s="141">
        <f t="shared" si="759"/>
        <v>0</v>
      </c>
      <c r="M9096" s="190">
        <f t="shared" si="760"/>
        <v>1</v>
      </c>
      <c r="N9096" s="190" t="str">
        <f t="shared" si="758"/>
        <v>JANEIRO</v>
      </c>
    </row>
    <row r="9097" spans="4:14" x14ac:dyDescent="0.25">
      <c r="D9097" s="119" t="s">
        <v>192</v>
      </c>
      <c r="H9097" s="141">
        <f t="shared" si="759"/>
        <v>0</v>
      </c>
      <c r="M9097" s="190">
        <f t="shared" si="760"/>
        <v>1</v>
      </c>
      <c r="N9097" s="190" t="str">
        <f t="shared" si="758"/>
        <v>JANEIRO</v>
      </c>
    </row>
    <row r="9098" spans="4:14" x14ac:dyDescent="0.25">
      <c r="D9098" s="119" t="s">
        <v>192</v>
      </c>
      <c r="H9098" s="141">
        <f t="shared" si="759"/>
        <v>0</v>
      </c>
      <c r="M9098" s="190">
        <f t="shared" si="760"/>
        <v>1</v>
      </c>
      <c r="N9098" s="190" t="str">
        <f t="shared" si="758"/>
        <v>JANEIRO</v>
      </c>
    </row>
    <row r="9099" spans="4:14" x14ac:dyDescent="0.25">
      <c r="D9099" s="119" t="s">
        <v>192</v>
      </c>
      <c r="H9099" s="141">
        <f t="shared" si="759"/>
        <v>0</v>
      </c>
      <c r="M9099" s="190">
        <f t="shared" si="760"/>
        <v>1</v>
      </c>
      <c r="N9099" s="190" t="str">
        <f t="shared" si="758"/>
        <v>JANEIRO</v>
      </c>
    </row>
    <row r="9100" spans="4:14" x14ac:dyDescent="0.25">
      <c r="D9100" s="119" t="s">
        <v>192</v>
      </c>
      <c r="H9100" s="141">
        <f t="shared" si="759"/>
        <v>0</v>
      </c>
      <c r="M9100" s="190">
        <f t="shared" si="760"/>
        <v>1</v>
      </c>
      <c r="N9100" s="190" t="str">
        <f t="shared" si="758"/>
        <v>JANEIRO</v>
      </c>
    </row>
    <row r="9101" spans="4:14" x14ac:dyDescent="0.25">
      <c r="D9101" s="119" t="s">
        <v>192</v>
      </c>
      <c r="H9101" s="141">
        <f t="shared" si="759"/>
        <v>0</v>
      </c>
      <c r="M9101" s="190">
        <f t="shared" si="760"/>
        <v>1</v>
      </c>
      <c r="N9101" s="190" t="str">
        <f t="shared" si="758"/>
        <v>JANEIRO</v>
      </c>
    </row>
    <row r="9102" spans="4:14" x14ac:dyDescent="0.25">
      <c r="D9102" s="119" t="s">
        <v>192</v>
      </c>
      <c r="H9102" s="141">
        <f t="shared" si="759"/>
        <v>0</v>
      </c>
      <c r="M9102" s="190">
        <f t="shared" si="760"/>
        <v>1</v>
      </c>
      <c r="N9102" s="190" t="str">
        <f t="shared" si="758"/>
        <v>JANEIRO</v>
      </c>
    </row>
    <row r="9103" spans="4:14" x14ac:dyDescent="0.25">
      <c r="D9103" s="119" t="s">
        <v>192</v>
      </c>
      <c r="H9103" s="141">
        <f t="shared" si="759"/>
        <v>0</v>
      </c>
      <c r="M9103" s="190">
        <f t="shared" si="760"/>
        <v>1</v>
      </c>
      <c r="N9103" s="190" t="str">
        <f t="shared" si="758"/>
        <v>JANEIRO</v>
      </c>
    </row>
    <row r="9104" spans="4:14" x14ac:dyDescent="0.25">
      <c r="D9104" s="119" t="s">
        <v>192</v>
      </c>
      <c r="H9104" s="141">
        <f t="shared" si="759"/>
        <v>0</v>
      </c>
      <c r="M9104" s="190">
        <f t="shared" si="760"/>
        <v>1</v>
      </c>
      <c r="N9104" s="190" t="str">
        <f t="shared" si="758"/>
        <v>JANEIRO</v>
      </c>
    </row>
    <row r="9105" spans="4:14" x14ac:dyDescent="0.25">
      <c r="D9105" s="119" t="s">
        <v>192</v>
      </c>
      <c r="H9105" s="141">
        <f t="shared" si="759"/>
        <v>0</v>
      </c>
      <c r="M9105" s="190">
        <f t="shared" si="760"/>
        <v>1</v>
      </c>
      <c r="N9105" s="190" t="str">
        <f t="shared" si="758"/>
        <v>JANEIRO</v>
      </c>
    </row>
    <row r="9106" spans="4:14" x14ac:dyDescent="0.25">
      <c r="D9106" s="119" t="s">
        <v>192</v>
      </c>
      <c r="H9106" s="141">
        <f t="shared" si="759"/>
        <v>0</v>
      </c>
      <c r="M9106" s="190">
        <f t="shared" si="760"/>
        <v>1</v>
      </c>
      <c r="N9106" s="190" t="str">
        <f t="shared" si="758"/>
        <v>JANEIRO</v>
      </c>
    </row>
    <row r="9107" spans="4:14" x14ac:dyDescent="0.25">
      <c r="D9107" s="119" t="s">
        <v>192</v>
      </c>
      <c r="H9107" s="141">
        <f t="shared" si="759"/>
        <v>0</v>
      </c>
      <c r="M9107" s="190">
        <f t="shared" si="760"/>
        <v>1</v>
      </c>
      <c r="N9107" s="190" t="str">
        <f t="shared" si="758"/>
        <v>JANEIRO</v>
      </c>
    </row>
    <row r="9108" spans="4:14" x14ac:dyDescent="0.25">
      <c r="D9108" s="119" t="s">
        <v>192</v>
      </c>
      <c r="H9108" s="141">
        <f t="shared" si="759"/>
        <v>0</v>
      </c>
      <c r="M9108" s="190">
        <f t="shared" si="760"/>
        <v>1</v>
      </c>
      <c r="N9108" s="190" t="str">
        <f t="shared" si="758"/>
        <v>JANEIRO</v>
      </c>
    </row>
    <row r="9109" spans="4:14" x14ac:dyDescent="0.25">
      <c r="D9109" s="119" t="s">
        <v>192</v>
      </c>
      <c r="H9109" s="141">
        <f t="shared" si="759"/>
        <v>0</v>
      </c>
      <c r="M9109" s="190">
        <f t="shared" si="760"/>
        <v>1</v>
      </c>
      <c r="N9109" s="190" t="str">
        <f t="shared" si="758"/>
        <v>JANEIRO</v>
      </c>
    </row>
    <row r="9110" spans="4:14" x14ac:dyDescent="0.25">
      <c r="D9110" s="119" t="s">
        <v>192</v>
      </c>
      <c r="H9110" s="141">
        <f t="shared" si="759"/>
        <v>0</v>
      </c>
      <c r="M9110" s="190">
        <f t="shared" si="760"/>
        <v>1</v>
      </c>
      <c r="N9110" s="190" t="str">
        <f t="shared" si="758"/>
        <v>JANEIRO</v>
      </c>
    </row>
    <row r="9111" spans="4:14" x14ac:dyDescent="0.25">
      <c r="D9111" s="119" t="s">
        <v>192</v>
      </c>
      <c r="H9111" s="141">
        <f t="shared" si="759"/>
        <v>0</v>
      </c>
      <c r="M9111" s="190">
        <f t="shared" si="760"/>
        <v>1</v>
      </c>
      <c r="N9111" s="190" t="str">
        <f t="shared" si="758"/>
        <v>JANEIRO</v>
      </c>
    </row>
    <row r="9112" spans="4:14" x14ac:dyDescent="0.25">
      <c r="D9112" s="119" t="s">
        <v>192</v>
      </c>
      <c r="H9112" s="141">
        <f t="shared" si="759"/>
        <v>0</v>
      </c>
      <c r="M9112" s="190">
        <f t="shared" si="760"/>
        <v>1</v>
      </c>
      <c r="N9112" s="190" t="str">
        <f t="shared" si="758"/>
        <v>JANEIRO</v>
      </c>
    </row>
    <row r="9113" spans="4:14" x14ac:dyDescent="0.25">
      <c r="D9113" s="119" t="s">
        <v>192</v>
      </c>
      <c r="H9113" s="141">
        <f t="shared" si="759"/>
        <v>0</v>
      </c>
      <c r="M9113" s="190">
        <f t="shared" si="760"/>
        <v>1</v>
      </c>
      <c r="N9113" s="190" t="str">
        <f t="shared" si="758"/>
        <v>JANEIRO</v>
      </c>
    </row>
    <row r="9114" spans="4:14" x14ac:dyDescent="0.25">
      <c r="D9114" s="119" t="s">
        <v>192</v>
      </c>
      <c r="H9114" s="141">
        <f t="shared" si="759"/>
        <v>0</v>
      </c>
      <c r="M9114" s="190">
        <f t="shared" si="760"/>
        <v>1</v>
      </c>
      <c r="N9114" s="190" t="str">
        <f t="shared" si="758"/>
        <v>JANEIRO</v>
      </c>
    </row>
    <row r="9115" spans="4:14" x14ac:dyDescent="0.25">
      <c r="D9115" s="119" t="s">
        <v>192</v>
      </c>
      <c r="H9115" s="141">
        <f t="shared" si="759"/>
        <v>0</v>
      </c>
      <c r="M9115" s="190">
        <f t="shared" si="760"/>
        <v>1</v>
      </c>
      <c r="N9115" s="190" t="str">
        <f t="shared" si="758"/>
        <v>JANEIRO</v>
      </c>
    </row>
    <row r="9116" spans="4:14" x14ac:dyDescent="0.25">
      <c r="D9116" s="119" t="s">
        <v>192</v>
      </c>
      <c r="H9116" s="141">
        <f t="shared" si="759"/>
        <v>0</v>
      </c>
      <c r="M9116" s="190">
        <f t="shared" si="760"/>
        <v>1</v>
      </c>
      <c r="N9116" s="190" t="str">
        <f t="shared" si="758"/>
        <v>JANEIRO</v>
      </c>
    </row>
    <row r="9117" spans="4:14" x14ac:dyDescent="0.25">
      <c r="D9117" s="119" t="s">
        <v>192</v>
      </c>
      <c r="H9117" s="141">
        <f t="shared" si="759"/>
        <v>0</v>
      </c>
      <c r="M9117" s="190">
        <f t="shared" si="760"/>
        <v>1</v>
      </c>
      <c r="N9117" s="190" t="str">
        <f t="shared" si="758"/>
        <v>JANEIRO</v>
      </c>
    </row>
    <row r="9118" spans="4:14" x14ac:dyDescent="0.25">
      <c r="D9118" s="119" t="s">
        <v>192</v>
      </c>
      <c r="H9118" s="141">
        <f t="shared" si="759"/>
        <v>0</v>
      </c>
      <c r="M9118" s="190">
        <f t="shared" si="760"/>
        <v>1</v>
      </c>
      <c r="N9118" s="190" t="str">
        <f t="shared" si="758"/>
        <v>JANEIRO</v>
      </c>
    </row>
    <row r="9119" spans="4:14" x14ac:dyDescent="0.25">
      <c r="D9119" s="119" t="s">
        <v>192</v>
      </c>
      <c r="H9119" s="141">
        <f t="shared" si="759"/>
        <v>0</v>
      </c>
      <c r="M9119" s="190">
        <f t="shared" si="760"/>
        <v>1</v>
      </c>
      <c r="N9119" s="190" t="str">
        <f t="shared" si="758"/>
        <v>JANEIRO</v>
      </c>
    </row>
    <row r="9120" spans="4:14" x14ac:dyDescent="0.25">
      <c r="D9120" s="119" t="s">
        <v>192</v>
      </c>
      <c r="H9120" s="141">
        <f t="shared" si="759"/>
        <v>0</v>
      </c>
      <c r="M9120" s="190">
        <f t="shared" si="760"/>
        <v>1</v>
      </c>
      <c r="N9120" s="190" t="str">
        <f t="shared" si="758"/>
        <v>JANEIRO</v>
      </c>
    </row>
    <row r="9121" spans="4:14" x14ac:dyDescent="0.25">
      <c r="D9121" s="119" t="s">
        <v>192</v>
      </c>
      <c r="H9121" s="141">
        <f t="shared" si="759"/>
        <v>0</v>
      </c>
      <c r="M9121" s="190">
        <f t="shared" si="760"/>
        <v>1</v>
      </c>
      <c r="N9121" s="190" t="str">
        <f t="shared" si="758"/>
        <v>JANEIRO</v>
      </c>
    </row>
    <row r="9122" spans="4:14" x14ac:dyDescent="0.25">
      <c r="D9122" s="119" t="s">
        <v>192</v>
      </c>
      <c r="H9122" s="141">
        <f t="shared" si="759"/>
        <v>0</v>
      </c>
      <c r="M9122" s="190">
        <f t="shared" si="760"/>
        <v>1</v>
      </c>
      <c r="N9122" s="190" t="str">
        <f t="shared" si="758"/>
        <v>JANEIRO</v>
      </c>
    </row>
    <row r="9123" spans="4:14" x14ac:dyDescent="0.25">
      <c r="D9123" s="119" t="s">
        <v>192</v>
      </c>
      <c r="H9123" s="141">
        <f t="shared" si="759"/>
        <v>0</v>
      </c>
      <c r="M9123" s="190">
        <f t="shared" si="760"/>
        <v>1</v>
      </c>
      <c r="N9123" s="190" t="str">
        <f t="shared" si="758"/>
        <v>JANEIRO</v>
      </c>
    </row>
    <row r="9124" spans="4:14" x14ac:dyDescent="0.25">
      <c r="D9124" s="119" t="s">
        <v>192</v>
      </c>
      <c r="H9124" s="141">
        <f t="shared" si="759"/>
        <v>0</v>
      </c>
      <c r="M9124" s="190">
        <f t="shared" si="760"/>
        <v>1</v>
      </c>
      <c r="N9124" s="190" t="str">
        <f t="shared" si="758"/>
        <v>JANEIRO</v>
      </c>
    </row>
    <row r="9125" spans="4:14" x14ac:dyDescent="0.25">
      <c r="D9125" s="119" t="s">
        <v>192</v>
      </c>
      <c r="H9125" s="141">
        <f t="shared" si="759"/>
        <v>0</v>
      </c>
      <c r="M9125" s="190">
        <f t="shared" si="760"/>
        <v>1</v>
      </c>
      <c r="N9125" s="190" t="str">
        <f t="shared" si="758"/>
        <v>JANEIRO</v>
      </c>
    </row>
    <row r="9126" spans="4:14" x14ac:dyDescent="0.25">
      <c r="D9126" s="119" t="s">
        <v>192</v>
      </c>
      <c r="H9126" s="141">
        <f t="shared" si="759"/>
        <v>0</v>
      </c>
      <c r="M9126" s="190">
        <f t="shared" si="760"/>
        <v>1</v>
      </c>
      <c r="N9126" s="190" t="str">
        <f t="shared" si="758"/>
        <v>JANEIRO</v>
      </c>
    </row>
    <row r="9127" spans="4:14" x14ac:dyDescent="0.25">
      <c r="D9127" s="119" t="s">
        <v>192</v>
      </c>
      <c r="H9127" s="141">
        <f t="shared" si="759"/>
        <v>0</v>
      </c>
      <c r="M9127" s="190">
        <f t="shared" si="760"/>
        <v>1</v>
      </c>
      <c r="N9127" s="190" t="str">
        <f t="shared" si="758"/>
        <v>JANEIRO</v>
      </c>
    </row>
    <row r="9128" spans="4:14" x14ac:dyDescent="0.25">
      <c r="D9128" s="119" t="s">
        <v>192</v>
      </c>
      <c r="H9128" s="141">
        <f t="shared" si="759"/>
        <v>0</v>
      </c>
      <c r="M9128" s="190">
        <f t="shared" si="760"/>
        <v>1</v>
      </c>
      <c r="N9128" s="190" t="str">
        <f t="shared" si="758"/>
        <v>JANEIRO</v>
      </c>
    </row>
    <row r="9129" spans="4:14" x14ac:dyDescent="0.25">
      <c r="D9129" s="119" t="s">
        <v>192</v>
      </c>
      <c r="H9129" s="141">
        <f t="shared" si="759"/>
        <v>0</v>
      </c>
      <c r="M9129" s="190">
        <f t="shared" si="760"/>
        <v>1</v>
      </c>
      <c r="N9129" s="190" t="str">
        <f t="shared" si="758"/>
        <v>JANEIRO</v>
      </c>
    </row>
    <row r="9130" spans="4:14" x14ac:dyDescent="0.25">
      <c r="D9130" s="119" t="s">
        <v>192</v>
      </c>
      <c r="H9130" s="141">
        <f t="shared" si="759"/>
        <v>0</v>
      </c>
      <c r="M9130" s="190">
        <f t="shared" si="760"/>
        <v>1</v>
      </c>
      <c r="N9130" s="190" t="str">
        <f t="shared" si="758"/>
        <v>JANEIRO</v>
      </c>
    </row>
    <row r="9131" spans="4:14" x14ac:dyDescent="0.25">
      <c r="D9131" s="119" t="s">
        <v>192</v>
      </c>
      <c r="H9131" s="141">
        <f t="shared" si="759"/>
        <v>0</v>
      </c>
      <c r="M9131" s="190">
        <f t="shared" si="760"/>
        <v>1</v>
      </c>
      <c r="N9131" s="190" t="str">
        <f t="shared" si="758"/>
        <v>JANEIRO</v>
      </c>
    </row>
    <row r="9132" spans="4:14" x14ac:dyDescent="0.25">
      <c r="D9132" s="119" t="s">
        <v>192</v>
      </c>
      <c r="H9132" s="141">
        <f t="shared" si="759"/>
        <v>0</v>
      </c>
      <c r="M9132" s="190">
        <f t="shared" si="760"/>
        <v>1</v>
      </c>
      <c r="N9132" s="190" t="str">
        <f t="shared" si="758"/>
        <v>JANEIRO</v>
      </c>
    </row>
    <row r="9133" spans="4:14" x14ac:dyDescent="0.25">
      <c r="D9133" s="119" t="s">
        <v>192</v>
      </c>
      <c r="H9133" s="141">
        <f t="shared" si="759"/>
        <v>0</v>
      </c>
      <c r="M9133" s="190">
        <f t="shared" si="760"/>
        <v>1</v>
      </c>
      <c r="N9133" s="190" t="str">
        <f t="shared" si="758"/>
        <v>JANEIRO</v>
      </c>
    </row>
    <row r="9134" spans="4:14" x14ac:dyDescent="0.25">
      <c r="D9134" s="119" t="s">
        <v>192</v>
      </c>
      <c r="H9134" s="141">
        <f t="shared" si="759"/>
        <v>0</v>
      </c>
      <c r="M9134" s="190">
        <f t="shared" si="760"/>
        <v>1</v>
      </c>
      <c r="N9134" s="190" t="str">
        <f t="shared" si="758"/>
        <v>JANEIRO</v>
      </c>
    </row>
    <row r="9135" spans="4:14" x14ac:dyDescent="0.25">
      <c r="D9135" s="119" t="s">
        <v>192</v>
      </c>
      <c r="H9135" s="141">
        <f t="shared" si="759"/>
        <v>0</v>
      </c>
      <c r="M9135" s="190">
        <f t="shared" si="760"/>
        <v>1</v>
      </c>
      <c r="N9135" s="190" t="str">
        <f t="shared" si="758"/>
        <v>JANEIRO</v>
      </c>
    </row>
    <row r="9136" spans="4:14" x14ac:dyDescent="0.25">
      <c r="D9136" s="119" t="s">
        <v>192</v>
      </c>
      <c r="H9136" s="141">
        <f t="shared" si="759"/>
        <v>0</v>
      </c>
      <c r="M9136" s="190">
        <f t="shared" si="760"/>
        <v>1</v>
      </c>
      <c r="N9136" s="190" t="str">
        <f t="shared" si="758"/>
        <v>JANEIRO</v>
      </c>
    </row>
    <row r="9137" spans="4:14" x14ac:dyDescent="0.25">
      <c r="D9137" s="119" t="s">
        <v>192</v>
      </c>
      <c r="H9137" s="141">
        <f t="shared" si="759"/>
        <v>0</v>
      </c>
      <c r="M9137" s="190">
        <f t="shared" si="760"/>
        <v>1</v>
      </c>
      <c r="N9137" s="190" t="str">
        <f t="shared" si="758"/>
        <v>JANEIRO</v>
      </c>
    </row>
    <row r="9138" spans="4:14" x14ac:dyDescent="0.25">
      <c r="D9138" s="119" t="s">
        <v>192</v>
      </c>
      <c r="H9138" s="141">
        <f t="shared" si="759"/>
        <v>0</v>
      </c>
      <c r="M9138" s="190">
        <f t="shared" si="760"/>
        <v>1</v>
      </c>
      <c r="N9138" s="190" t="str">
        <f t="shared" si="758"/>
        <v>JANEIRO</v>
      </c>
    </row>
    <row r="9139" spans="4:14" x14ac:dyDescent="0.25">
      <c r="D9139" s="119" t="s">
        <v>192</v>
      </c>
      <c r="H9139" s="141">
        <f t="shared" si="759"/>
        <v>0</v>
      </c>
      <c r="M9139" s="190">
        <f t="shared" si="760"/>
        <v>1</v>
      </c>
      <c r="N9139" s="190" t="str">
        <f t="shared" si="758"/>
        <v>JANEIRO</v>
      </c>
    </row>
    <row r="9140" spans="4:14" x14ac:dyDescent="0.25">
      <c r="D9140" s="119" t="s">
        <v>192</v>
      </c>
      <c r="H9140" s="141">
        <f t="shared" si="759"/>
        <v>0</v>
      </c>
      <c r="M9140" s="190">
        <f t="shared" si="760"/>
        <v>1</v>
      </c>
      <c r="N9140" s="190" t="str">
        <f t="shared" si="758"/>
        <v>JANEIRO</v>
      </c>
    </row>
    <row r="9141" spans="4:14" x14ac:dyDescent="0.25">
      <c r="D9141" s="119" t="s">
        <v>192</v>
      </c>
      <c r="H9141" s="141">
        <f t="shared" si="759"/>
        <v>0</v>
      </c>
      <c r="M9141" s="190">
        <f t="shared" si="760"/>
        <v>1</v>
      </c>
      <c r="N9141" s="190" t="str">
        <f t="shared" si="758"/>
        <v>JANEIRO</v>
      </c>
    </row>
    <row r="9142" spans="4:14" x14ac:dyDescent="0.25">
      <c r="D9142" s="119" t="s">
        <v>192</v>
      </c>
      <c r="H9142" s="141">
        <f t="shared" si="759"/>
        <v>0</v>
      </c>
      <c r="M9142" s="190">
        <f t="shared" si="760"/>
        <v>1</v>
      </c>
      <c r="N9142" s="190" t="str">
        <f t="shared" si="758"/>
        <v>JANEIRO</v>
      </c>
    </row>
    <row r="9143" spans="4:14" x14ac:dyDescent="0.25">
      <c r="D9143" s="119" t="s">
        <v>192</v>
      </c>
      <c r="H9143" s="141">
        <f t="shared" si="759"/>
        <v>0</v>
      </c>
      <c r="M9143" s="190">
        <f t="shared" si="760"/>
        <v>1</v>
      </c>
      <c r="N9143" s="190" t="str">
        <f t="shared" si="758"/>
        <v>JANEIRO</v>
      </c>
    </row>
    <row r="9144" spans="4:14" x14ac:dyDescent="0.25">
      <c r="D9144" s="119" t="s">
        <v>192</v>
      </c>
      <c r="H9144" s="141">
        <f t="shared" si="759"/>
        <v>0</v>
      </c>
      <c r="M9144" s="190">
        <f t="shared" si="760"/>
        <v>1</v>
      </c>
      <c r="N9144" s="190" t="str">
        <f t="shared" si="758"/>
        <v>JANEIRO</v>
      </c>
    </row>
    <row r="9145" spans="4:14" x14ac:dyDescent="0.25">
      <c r="D9145" s="119" t="s">
        <v>192</v>
      </c>
      <c r="H9145" s="141">
        <f t="shared" si="759"/>
        <v>0</v>
      </c>
      <c r="M9145" s="190">
        <f t="shared" si="760"/>
        <v>1</v>
      </c>
      <c r="N9145" s="190" t="str">
        <f t="shared" si="758"/>
        <v>JANEIRO</v>
      </c>
    </row>
    <row r="9146" spans="4:14" x14ac:dyDescent="0.25">
      <c r="D9146" s="119" t="s">
        <v>192</v>
      </c>
      <c r="H9146" s="141">
        <f t="shared" si="759"/>
        <v>0</v>
      </c>
      <c r="M9146" s="190">
        <f t="shared" si="760"/>
        <v>1</v>
      </c>
      <c r="N9146" s="190" t="str">
        <f t="shared" si="758"/>
        <v>JANEIRO</v>
      </c>
    </row>
    <row r="9147" spans="4:14" x14ac:dyDescent="0.25">
      <c r="D9147" s="119" t="s">
        <v>192</v>
      </c>
      <c r="H9147" s="141">
        <f t="shared" si="759"/>
        <v>0</v>
      </c>
      <c r="M9147" s="190">
        <f t="shared" si="760"/>
        <v>1</v>
      </c>
      <c r="N9147" s="190" t="str">
        <f t="shared" si="758"/>
        <v>JANEIRO</v>
      </c>
    </row>
    <row r="9148" spans="4:14" x14ac:dyDescent="0.25">
      <c r="D9148" s="119" t="s">
        <v>192</v>
      </c>
      <c r="H9148" s="141">
        <f t="shared" si="759"/>
        <v>0</v>
      </c>
      <c r="M9148" s="190">
        <f t="shared" si="760"/>
        <v>1</v>
      </c>
      <c r="N9148" s="190" t="str">
        <f t="shared" si="758"/>
        <v>JANEIRO</v>
      </c>
    </row>
    <row r="9149" spans="4:14" x14ac:dyDescent="0.25">
      <c r="D9149" s="119" t="s">
        <v>192</v>
      </c>
      <c r="H9149" s="141">
        <f t="shared" si="759"/>
        <v>0</v>
      </c>
      <c r="M9149" s="190">
        <f t="shared" si="760"/>
        <v>1</v>
      </c>
      <c r="N9149" s="190" t="str">
        <f t="shared" si="758"/>
        <v>JANEIRO</v>
      </c>
    </row>
    <row r="9150" spans="4:14" x14ac:dyDescent="0.25">
      <c r="D9150" s="119" t="s">
        <v>192</v>
      </c>
      <c r="H9150" s="141">
        <f t="shared" si="759"/>
        <v>0</v>
      </c>
      <c r="M9150" s="190">
        <f t="shared" si="760"/>
        <v>1</v>
      </c>
      <c r="N9150" s="190" t="str">
        <f t="shared" si="758"/>
        <v>JANEIRO</v>
      </c>
    </row>
    <row r="9151" spans="4:14" x14ac:dyDescent="0.25">
      <c r="D9151" s="119" t="s">
        <v>192</v>
      </c>
      <c r="H9151" s="141">
        <f t="shared" si="759"/>
        <v>0</v>
      </c>
      <c r="M9151" s="190">
        <f t="shared" si="760"/>
        <v>1</v>
      </c>
      <c r="N9151" s="190" t="str">
        <f t="shared" si="758"/>
        <v>JANEIRO</v>
      </c>
    </row>
    <row r="9152" spans="4:14" x14ac:dyDescent="0.25">
      <c r="D9152" s="119" t="s">
        <v>192</v>
      </c>
      <c r="H9152" s="141">
        <f t="shared" si="759"/>
        <v>0</v>
      </c>
      <c r="M9152" s="190">
        <f t="shared" si="760"/>
        <v>1</v>
      </c>
      <c r="N9152" s="190" t="str">
        <f t="shared" si="758"/>
        <v>JANEIRO</v>
      </c>
    </row>
    <row r="9153" spans="4:14" x14ac:dyDescent="0.25">
      <c r="D9153" s="119" t="s">
        <v>192</v>
      </c>
      <c r="H9153" s="141">
        <f t="shared" si="759"/>
        <v>0</v>
      </c>
      <c r="M9153" s="190">
        <f t="shared" si="760"/>
        <v>1</v>
      </c>
      <c r="N9153" s="190" t="str">
        <f t="shared" si="758"/>
        <v>JANEIRO</v>
      </c>
    </row>
    <row r="9154" spans="4:14" x14ac:dyDescent="0.25">
      <c r="D9154" s="119" t="s">
        <v>192</v>
      </c>
      <c r="H9154" s="141">
        <f t="shared" si="759"/>
        <v>0</v>
      </c>
      <c r="M9154" s="190">
        <f t="shared" si="760"/>
        <v>1</v>
      </c>
      <c r="N9154" s="190" t="str">
        <f t="shared" si="758"/>
        <v>JANEIRO</v>
      </c>
    </row>
    <row r="9155" spans="4:14" x14ac:dyDescent="0.25">
      <c r="D9155" s="119" t="s">
        <v>192</v>
      </c>
      <c r="H9155" s="141">
        <f t="shared" si="759"/>
        <v>0</v>
      </c>
      <c r="M9155" s="190">
        <f t="shared" si="760"/>
        <v>1</v>
      </c>
      <c r="N9155" s="190" t="str">
        <f t="shared" si="758"/>
        <v>JANEIRO</v>
      </c>
    </row>
    <row r="9156" spans="4:14" x14ac:dyDescent="0.25">
      <c r="D9156" s="119" t="s">
        <v>192</v>
      </c>
      <c r="H9156" s="141">
        <f t="shared" si="759"/>
        <v>0</v>
      </c>
      <c r="M9156" s="190">
        <f t="shared" si="760"/>
        <v>1</v>
      </c>
      <c r="N9156" s="190" t="str">
        <f t="shared" si="758"/>
        <v>JANEIRO</v>
      </c>
    </row>
    <row r="9157" spans="4:14" x14ac:dyDescent="0.25">
      <c r="D9157" s="119" t="s">
        <v>192</v>
      </c>
      <c r="H9157" s="141">
        <f t="shared" si="759"/>
        <v>0</v>
      </c>
      <c r="M9157" s="190">
        <f t="shared" si="760"/>
        <v>1</v>
      </c>
      <c r="N9157" s="190" t="str">
        <f t="shared" ref="N9157:N9220" si="761">IF(M9157=1,"JANEIRO",IF(M9157=2,"FEVEREIRO",IF(M9157=3,"MARÇO",IF(M9157=4,"ABRIL",IF(M9157=5,"MAIO",IF(M9157=6,"JUNHO",IF(M9157=7,"JULHO",IF(M9157=8,"AGOSTO",IF(M9157=9,"SETEMBRO",IF(M9157=10,"OUTUBRO",IF(M9157=11,"NOVEMBRO",IF(M9157=12,"DEZEMBRO",""))))))))))))</f>
        <v>JANEIRO</v>
      </c>
    </row>
    <row r="9158" spans="4:14" x14ac:dyDescent="0.25">
      <c r="D9158" s="119" t="s">
        <v>192</v>
      </c>
      <c r="H9158" s="141">
        <f t="shared" ref="H9158:H9221" si="762">IF(OR(I9158="",I9158=0),G9158,I9158)</f>
        <v>0</v>
      </c>
      <c r="M9158" s="190">
        <f t="shared" ref="M9158:M9221" si="763">IFERROR(MONTH(O9158),"")</f>
        <v>1</v>
      </c>
      <c r="N9158" s="190" t="str">
        <f t="shared" si="761"/>
        <v>JANEIRO</v>
      </c>
    </row>
    <row r="9159" spans="4:14" x14ac:dyDescent="0.25">
      <c r="D9159" s="119" t="s">
        <v>192</v>
      </c>
      <c r="H9159" s="141">
        <f t="shared" si="762"/>
        <v>0</v>
      </c>
      <c r="M9159" s="190">
        <f t="shared" si="763"/>
        <v>1</v>
      </c>
      <c r="N9159" s="190" t="str">
        <f t="shared" si="761"/>
        <v>JANEIRO</v>
      </c>
    </row>
    <row r="9160" spans="4:14" x14ac:dyDescent="0.25">
      <c r="D9160" s="119" t="s">
        <v>192</v>
      </c>
      <c r="H9160" s="141">
        <f t="shared" si="762"/>
        <v>0</v>
      </c>
      <c r="M9160" s="190">
        <f t="shared" si="763"/>
        <v>1</v>
      </c>
      <c r="N9160" s="190" t="str">
        <f t="shared" si="761"/>
        <v>JANEIRO</v>
      </c>
    </row>
    <row r="9161" spans="4:14" x14ac:dyDescent="0.25">
      <c r="D9161" s="119" t="s">
        <v>192</v>
      </c>
      <c r="H9161" s="141">
        <f t="shared" si="762"/>
        <v>0</v>
      </c>
      <c r="M9161" s="190">
        <f t="shared" si="763"/>
        <v>1</v>
      </c>
      <c r="N9161" s="190" t="str">
        <f t="shared" si="761"/>
        <v>JANEIRO</v>
      </c>
    </row>
    <row r="9162" spans="4:14" x14ac:dyDescent="0.25">
      <c r="D9162" s="119" t="s">
        <v>192</v>
      </c>
      <c r="H9162" s="141">
        <f t="shared" si="762"/>
        <v>0</v>
      </c>
      <c r="M9162" s="190">
        <f t="shared" si="763"/>
        <v>1</v>
      </c>
      <c r="N9162" s="190" t="str">
        <f t="shared" si="761"/>
        <v>JANEIRO</v>
      </c>
    </row>
    <row r="9163" spans="4:14" x14ac:dyDescent="0.25">
      <c r="D9163" s="119" t="s">
        <v>192</v>
      </c>
      <c r="H9163" s="141">
        <f t="shared" si="762"/>
        <v>0</v>
      </c>
      <c r="M9163" s="190">
        <f t="shared" si="763"/>
        <v>1</v>
      </c>
      <c r="N9163" s="190" t="str">
        <f t="shared" si="761"/>
        <v>JANEIRO</v>
      </c>
    </row>
    <row r="9164" spans="4:14" x14ac:dyDescent="0.25">
      <c r="D9164" s="119" t="s">
        <v>192</v>
      </c>
      <c r="H9164" s="141">
        <f t="shared" si="762"/>
        <v>0</v>
      </c>
      <c r="M9164" s="190">
        <f t="shared" si="763"/>
        <v>1</v>
      </c>
      <c r="N9164" s="190" t="str">
        <f t="shared" si="761"/>
        <v>JANEIRO</v>
      </c>
    </row>
    <row r="9165" spans="4:14" x14ac:dyDescent="0.25">
      <c r="D9165" s="119" t="s">
        <v>192</v>
      </c>
      <c r="H9165" s="141">
        <f t="shared" si="762"/>
        <v>0</v>
      </c>
      <c r="M9165" s="190">
        <f t="shared" si="763"/>
        <v>1</v>
      </c>
      <c r="N9165" s="190" t="str">
        <f t="shared" si="761"/>
        <v>JANEIRO</v>
      </c>
    </row>
    <row r="9166" spans="4:14" x14ac:dyDescent="0.25">
      <c r="D9166" s="119" t="s">
        <v>192</v>
      </c>
      <c r="H9166" s="141">
        <f t="shared" si="762"/>
        <v>0</v>
      </c>
      <c r="M9166" s="190">
        <f t="shared" si="763"/>
        <v>1</v>
      </c>
      <c r="N9166" s="190" t="str">
        <f t="shared" si="761"/>
        <v>JANEIRO</v>
      </c>
    </row>
    <row r="9167" spans="4:14" x14ac:dyDescent="0.25">
      <c r="D9167" s="119" t="s">
        <v>192</v>
      </c>
      <c r="H9167" s="141">
        <f t="shared" si="762"/>
        <v>0</v>
      </c>
      <c r="M9167" s="190">
        <f t="shared" si="763"/>
        <v>1</v>
      </c>
      <c r="N9167" s="190" t="str">
        <f t="shared" si="761"/>
        <v>JANEIRO</v>
      </c>
    </row>
    <row r="9168" spans="4:14" x14ac:dyDescent="0.25">
      <c r="D9168" s="119" t="s">
        <v>192</v>
      </c>
      <c r="H9168" s="141">
        <f t="shared" si="762"/>
        <v>0</v>
      </c>
      <c r="M9168" s="190">
        <f t="shared" si="763"/>
        <v>1</v>
      </c>
      <c r="N9168" s="190" t="str">
        <f t="shared" si="761"/>
        <v>JANEIRO</v>
      </c>
    </row>
    <row r="9169" spans="4:14" x14ac:dyDescent="0.25">
      <c r="D9169" s="119" t="s">
        <v>192</v>
      </c>
      <c r="H9169" s="141">
        <f t="shared" si="762"/>
        <v>0</v>
      </c>
      <c r="M9169" s="190">
        <f t="shared" si="763"/>
        <v>1</v>
      </c>
      <c r="N9169" s="190" t="str">
        <f t="shared" si="761"/>
        <v>JANEIRO</v>
      </c>
    </row>
    <row r="9170" spans="4:14" x14ac:dyDescent="0.25">
      <c r="D9170" s="119" t="s">
        <v>192</v>
      </c>
      <c r="H9170" s="141">
        <f t="shared" si="762"/>
        <v>0</v>
      </c>
      <c r="M9170" s="190">
        <f t="shared" si="763"/>
        <v>1</v>
      </c>
      <c r="N9170" s="190" t="str">
        <f t="shared" si="761"/>
        <v>JANEIRO</v>
      </c>
    </row>
    <row r="9171" spans="4:14" x14ac:dyDescent="0.25">
      <c r="D9171" s="119" t="s">
        <v>192</v>
      </c>
      <c r="H9171" s="141">
        <f t="shared" si="762"/>
        <v>0</v>
      </c>
      <c r="M9171" s="190">
        <f t="shared" si="763"/>
        <v>1</v>
      </c>
      <c r="N9171" s="190" t="str">
        <f t="shared" si="761"/>
        <v>JANEIRO</v>
      </c>
    </row>
    <row r="9172" spans="4:14" x14ac:dyDescent="0.25">
      <c r="D9172" s="119" t="s">
        <v>192</v>
      </c>
      <c r="H9172" s="141">
        <f t="shared" si="762"/>
        <v>0</v>
      </c>
      <c r="M9172" s="190">
        <f t="shared" si="763"/>
        <v>1</v>
      </c>
      <c r="N9172" s="190" t="str">
        <f t="shared" si="761"/>
        <v>JANEIRO</v>
      </c>
    </row>
    <row r="9173" spans="4:14" x14ac:dyDescent="0.25">
      <c r="D9173" s="119" t="s">
        <v>192</v>
      </c>
      <c r="H9173" s="141">
        <f t="shared" si="762"/>
        <v>0</v>
      </c>
      <c r="M9173" s="190">
        <f t="shared" si="763"/>
        <v>1</v>
      </c>
      <c r="N9173" s="190" t="str">
        <f t="shared" si="761"/>
        <v>JANEIRO</v>
      </c>
    </row>
    <row r="9174" spans="4:14" x14ac:dyDescent="0.25">
      <c r="D9174" s="119" t="s">
        <v>192</v>
      </c>
      <c r="H9174" s="141">
        <f t="shared" si="762"/>
        <v>0</v>
      </c>
      <c r="M9174" s="190">
        <f t="shared" si="763"/>
        <v>1</v>
      </c>
      <c r="N9174" s="190" t="str">
        <f t="shared" si="761"/>
        <v>JANEIRO</v>
      </c>
    </row>
    <row r="9175" spans="4:14" x14ac:dyDescent="0.25">
      <c r="D9175" s="119" t="s">
        <v>192</v>
      </c>
      <c r="H9175" s="141">
        <f t="shared" si="762"/>
        <v>0</v>
      </c>
      <c r="M9175" s="190">
        <f t="shared" si="763"/>
        <v>1</v>
      </c>
      <c r="N9175" s="190" t="str">
        <f t="shared" si="761"/>
        <v>JANEIRO</v>
      </c>
    </row>
    <row r="9176" spans="4:14" x14ac:dyDescent="0.25">
      <c r="D9176" s="119" t="s">
        <v>192</v>
      </c>
      <c r="H9176" s="141">
        <f t="shared" si="762"/>
        <v>0</v>
      </c>
      <c r="M9176" s="190">
        <f t="shared" si="763"/>
        <v>1</v>
      </c>
      <c r="N9176" s="190" t="str">
        <f t="shared" si="761"/>
        <v>JANEIRO</v>
      </c>
    </row>
    <row r="9177" spans="4:14" x14ac:dyDescent="0.25">
      <c r="D9177" s="119" t="s">
        <v>192</v>
      </c>
      <c r="H9177" s="141">
        <f t="shared" si="762"/>
        <v>0</v>
      </c>
      <c r="M9177" s="190">
        <f t="shared" si="763"/>
        <v>1</v>
      </c>
      <c r="N9177" s="190" t="str">
        <f t="shared" si="761"/>
        <v>JANEIRO</v>
      </c>
    </row>
    <row r="9178" spans="4:14" x14ac:dyDescent="0.25">
      <c r="D9178" s="119" t="s">
        <v>192</v>
      </c>
      <c r="H9178" s="141">
        <f t="shared" si="762"/>
        <v>0</v>
      </c>
      <c r="M9178" s="190">
        <f t="shared" si="763"/>
        <v>1</v>
      </c>
      <c r="N9178" s="190" t="str">
        <f t="shared" si="761"/>
        <v>JANEIRO</v>
      </c>
    </row>
    <row r="9179" spans="4:14" x14ac:dyDescent="0.25">
      <c r="D9179" s="119" t="s">
        <v>192</v>
      </c>
      <c r="H9179" s="141">
        <f t="shared" si="762"/>
        <v>0</v>
      </c>
      <c r="M9179" s="190">
        <f t="shared" si="763"/>
        <v>1</v>
      </c>
      <c r="N9179" s="190" t="str">
        <f t="shared" si="761"/>
        <v>JANEIRO</v>
      </c>
    </row>
    <row r="9180" spans="4:14" x14ac:dyDescent="0.25">
      <c r="D9180" s="119" t="s">
        <v>192</v>
      </c>
      <c r="H9180" s="141">
        <f t="shared" si="762"/>
        <v>0</v>
      </c>
      <c r="M9180" s="190">
        <f t="shared" si="763"/>
        <v>1</v>
      </c>
      <c r="N9180" s="190" t="str">
        <f t="shared" si="761"/>
        <v>JANEIRO</v>
      </c>
    </row>
    <row r="9181" spans="4:14" x14ac:dyDescent="0.25">
      <c r="D9181" s="119" t="s">
        <v>192</v>
      </c>
      <c r="H9181" s="141">
        <f t="shared" si="762"/>
        <v>0</v>
      </c>
      <c r="M9181" s="190">
        <f t="shared" si="763"/>
        <v>1</v>
      </c>
      <c r="N9181" s="190" t="str">
        <f t="shared" si="761"/>
        <v>JANEIRO</v>
      </c>
    </row>
    <row r="9182" spans="4:14" x14ac:dyDescent="0.25">
      <c r="D9182" s="119" t="s">
        <v>192</v>
      </c>
      <c r="H9182" s="141">
        <f t="shared" si="762"/>
        <v>0</v>
      </c>
      <c r="M9182" s="190">
        <f t="shared" si="763"/>
        <v>1</v>
      </c>
      <c r="N9182" s="190" t="str">
        <f t="shared" si="761"/>
        <v>JANEIRO</v>
      </c>
    </row>
    <row r="9183" spans="4:14" x14ac:dyDescent="0.25">
      <c r="D9183" s="119" t="s">
        <v>192</v>
      </c>
      <c r="H9183" s="141">
        <f t="shared" si="762"/>
        <v>0</v>
      </c>
      <c r="M9183" s="190">
        <f t="shared" si="763"/>
        <v>1</v>
      </c>
      <c r="N9183" s="190" t="str">
        <f t="shared" si="761"/>
        <v>JANEIRO</v>
      </c>
    </row>
    <row r="9184" spans="4:14" x14ac:dyDescent="0.25">
      <c r="D9184" s="119" t="s">
        <v>192</v>
      </c>
      <c r="H9184" s="141">
        <f t="shared" si="762"/>
        <v>0</v>
      </c>
      <c r="M9184" s="190">
        <f t="shared" si="763"/>
        <v>1</v>
      </c>
      <c r="N9184" s="190" t="str">
        <f t="shared" si="761"/>
        <v>JANEIRO</v>
      </c>
    </row>
    <row r="9185" spans="4:14" x14ac:dyDescent="0.25">
      <c r="D9185" s="119" t="s">
        <v>192</v>
      </c>
      <c r="H9185" s="141">
        <f t="shared" si="762"/>
        <v>0</v>
      </c>
      <c r="M9185" s="190">
        <f t="shared" si="763"/>
        <v>1</v>
      </c>
      <c r="N9185" s="190" t="str">
        <f t="shared" si="761"/>
        <v>JANEIRO</v>
      </c>
    </row>
    <row r="9186" spans="4:14" x14ac:dyDescent="0.25">
      <c r="D9186" s="119" t="s">
        <v>192</v>
      </c>
      <c r="H9186" s="141">
        <f t="shared" si="762"/>
        <v>0</v>
      </c>
      <c r="M9186" s="190">
        <f t="shared" si="763"/>
        <v>1</v>
      </c>
      <c r="N9186" s="190" t="str">
        <f t="shared" si="761"/>
        <v>JANEIRO</v>
      </c>
    </row>
    <row r="9187" spans="4:14" x14ac:dyDescent="0.25">
      <c r="D9187" s="119" t="s">
        <v>192</v>
      </c>
      <c r="H9187" s="141">
        <f t="shared" si="762"/>
        <v>0</v>
      </c>
      <c r="M9187" s="190">
        <f t="shared" si="763"/>
        <v>1</v>
      </c>
      <c r="N9187" s="190" t="str">
        <f t="shared" si="761"/>
        <v>JANEIRO</v>
      </c>
    </row>
    <row r="9188" spans="4:14" x14ac:dyDescent="0.25">
      <c r="D9188" s="119" t="s">
        <v>192</v>
      </c>
      <c r="H9188" s="141">
        <f t="shared" si="762"/>
        <v>0</v>
      </c>
      <c r="M9188" s="190">
        <f t="shared" si="763"/>
        <v>1</v>
      </c>
      <c r="N9188" s="190" t="str">
        <f t="shared" si="761"/>
        <v>JANEIRO</v>
      </c>
    </row>
    <row r="9189" spans="4:14" x14ac:dyDescent="0.25">
      <c r="D9189" s="119" t="s">
        <v>192</v>
      </c>
      <c r="H9189" s="141">
        <f t="shared" si="762"/>
        <v>0</v>
      </c>
      <c r="M9189" s="190">
        <f t="shared" si="763"/>
        <v>1</v>
      </c>
      <c r="N9189" s="190" t="str">
        <f t="shared" si="761"/>
        <v>JANEIRO</v>
      </c>
    </row>
    <row r="9190" spans="4:14" x14ac:dyDescent="0.25">
      <c r="D9190" s="119" t="s">
        <v>192</v>
      </c>
      <c r="H9190" s="141">
        <f t="shared" si="762"/>
        <v>0</v>
      </c>
      <c r="M9190" s="190">
        <f t="shared" si="763"/>
        <v>1</v>
      </c>
      <c r="N9190" s="190" t="str">
        <f t="shared" si="761"/>
        <v>JANEIRO</v>
      </c>
    </row>
    <row r="9191" spans="4:14" x14ac:dyDescent="0.25">
      <c r="D9191" s="119" t="s">
        <v>192</v>
      </c>
      <c r="H9191" s="141">
        <f t="shared" si="762"/>
        <v>0</v>
      </c>
      <c r="M9191" s="190">
        <f t="shared" si="763"/>
        <v>1</v>
      </c>
      <c r="N9191" s="190" t="str">
        <f t="shared" si="761"/>
        <v>JANEIRO</v>
      </c>
    </row>
    <row r="9192" spans="4:14" x14ac:dyDescent="0.25">
      <c r="D9192" s="119" t="s">
        <v>192</v>
      </c>
      <c r="H9192" s="141">
        <f t="shared" si="762"/>
        <v>0</v>
      </c>
      <c r="M9192" s="190">
        <f t="shared" si="763"/>
        <v>1</v>
      </c>
      <c r="N9192" s="190" t="str">
        <f t="shared" si="761"/>
        <v>JANEIRO</v>
      </c>
    </row>
    <row r="9193" spans="4:14" x14ac:dyDescent="0.25">
      <c r="D9193" s="119" t="s">
        <v>192</v>
      </c>
      <c r="H9193" s="141">
        <f t="shared" si="762"/>
        <v>0</v>
      </c>
      <c r="M9193" s="190">
        <f t="shared" si="763"/>
        <v>1</v>
      </c>
      <c r="N9193" s="190" t="str">
        <f t="shared" si="761"/>
        <v>JANEIRO</v>
      </c>
    </row>
    <row r="9194" spans="4:14" x14ac:dyDescent="0.25">
      <c r="D9194" s="119" t="s">
        <v>192</v>
      </c>
      <c r="H9194" s="141">
        <f t="shared" si="762"/>
        <v>0</v>
      </c>
      <c r="M9194" s="190">
        <f t="shared" si="763"/>
        <v>1</v>
      </c>
      <c r="N9194" s="190" t="str">
        <f t="shared" si="761"/>
        <v>JANEIRO</v>
      </c>
    </row>
    <row r="9195" spans="4:14" x14ac:dyDescent="0.25">
      <c r="D9195" s="119" t="s">
        <v>192</v>
      </c>
      <c r="H9195" s="141">
        <f t="shared" si="762"/>
        <v>0</v>
      </c>
      <c r="M9195" s="190">
        <f t="shared" si="763"/>
        <v>1</v>
      </c>
      <c r="N9195" s="190" t="str">
        <f t="shared" si="761"/>
        <v>JANEIRO</v>
      </c>
    </row>
    <row r="9196" spans="4:14" x14ac:dyDescent="0.25">
      <c r="D9196" s="119" t="s">
        <v>192</v>
      </c>
      <c r="H9196" s="141">
        <f t="shared" si="762"/>
        <v>0</v>
      </c>
      <c r="M9196" s="190">
        <f t="shared" si="763"/>
        <v>1</v>
      </c>
      <c r="N9196" s="190" t="str">
        <f t="shared" si="761"/>
        <v>JANEIRO</v>
      </c>
    </row>
    <row r="9197" spans="4:14" x14ac:dyDescent="0.25">
      <c r="D9197" s="119" t="s">
        <v>192</v>
      </c>
      <c r="H9197" s="141">
        <f t="shared" si="762"/>
        <v>0</v>
      </c>
      <c r="M9197" s="190">
        <f t="shared" si="763"/>
        <v>1</v>
      </c>
      <c r="N9197" s="190" t="str">
        <f t="shared" si="761"/>
        <v>JANEIRO</v>
      </c>
    </row>
    <row r="9198" spans="4:14" x14ac:dyDescent="0.25">
      <c r="D9198" s="119" t="s">
        <v>192</v>
      </c>
      <c r="H9198" s="141">
        <f t="shared" si="762"/>
        <v>0</v>
      </c>
      <c r="M9198" s="190">
        <f t="shared" si="763"/>
        <v>1</v>
      </c>
      <c r="N9198" s="190" t="str">
        <f t="shared" si="761"/>
        <v>JANEIRO</v>
      </c>
    </row>
    <row r="9199" spans="4:14" x14ac:dyDescent="0.25">
      <c r="D9199" s="119" t="s">
        <v>192</v>
      </c>
      <c r="H9199" s="141">
        <f t="shared" si="762"/>
        <v>0</v>
      </c>
      <c r="M9199" s="190">
        <f t="shared" si="763"/>
        <v>1</v>
      </c>
      <c r="N9199" s="190" t="str">
        <f t="shared" si="761"/>
        <v>JANEIRO</v>
      </c>
    </row>
    <row r="9200" spans="4:14" x14ac:dyDescent="0.25">
      <c r="D9200" s="119" t="s">
        <v>192</v>
      </c>
      <c r="H9200" s="141">
        <f t="shared" si="762"/>
        <v>0</v>
      </c>
      <c r="M9200" s="190">
        <f t="shared" si="763"/>
        <v>1</v>
      </c>
      <c r="N9200" s="190" t="str">
        <f t="shared" si="761"/>
        <v>JANEIRO</v>
      </c>
    </row>
    <row r="9201" spans="4:14" x14ac:dyDescent="0.25">
      <c r="D9201" s="119" t="s">
        <v>192</v>
      </c>
      <c r="H9201" s="141">
        <f t="shared" si="762"/>
        <v>0</v>
      </c>
      <c r="M9201" s="190">
        <f t="shared" si="763"/>
        <v>1</v>
      </c>
      <c r="N9201" s="190" t="str">
        <f t="shared" si="761"/>
        <v>JANEIRO</v>
      </c>
    </row>
    <row r="9202" spans="4:14" x14ac:dyDescent="0.25">
      <c r="D9202" s="119" t="s">
        <v>192</v>
      </c>
      <c r="H9202" s="141">
        <f t="shared" si="762"/>
        <v>0</v>
      </c>
      <c r="M9202" s="190">
        <f t="shared" si="763"/>
        <v>1</v>
      </c>
      <c r="N9202" s="190" t="str">
        <f t="shared" si="761"/>
        <v>JANEIRO</v>
      </c>
    </row>
    <row r="9203" spans="4:14" x14ac:dyDescent="0.25">
      <c r="D9203" s="119" t="s">
        <v>192</v>
      </c>
      <c r="H9203" s="141">
        <f t="shared" si="762"/>
        <v>0</v>
      </c>
      <c r="M9203" s="190">
        <f t="shared" si="763"/>
        <v>1</v>
      </c>
      <c r="N9203" s="190" t="str">
        <f t="shared" si="761"/>
        <v>JANEIRO</v>
      </c>
    </row>
    <row r="9204" spans="4:14" x14ac:dyDescent="0.25">
      <c r="D9204" s="119" t="s">
        <v>192</v>
      </c>
      <c r="H9204" s="141">
        <f t="shared" si="762"/>
        <v>0</v>
      </c>
      <c r="M9204" s="190">
        <f t="shared" si="763"/>
        <v>1</v>
      </c>
      <c r="N9204" s="190" t="str">
        <f t="shared" si="761"/>
        <v>JANEIRO</v>
      </c>
    </row>
    <row r="9205" spans="4:14" x14ac:dyDescent="0.25">
      <c r="D9205" s="119" t="s">
        <v>192</v>
      </c>
      <c r="H9205" s="141">
        <f t="shared" si="762"/>
        <v>0</v>
      </c>
      <c r="M9205" s="190">
        <f t="shared" si="763"/>
        <v>1</v>
      </c>
      <c r="N9205" s="190" t="str">
        <f t="shared" si="761"/>
        <v>JANEIRO</v>
      </c>
    </row>
    <row r="9206" spans="4:14" x14ac:dyDescent="0.25">
      <c r="D9206" s="119" t="s">
        <v>192</v>
      </c>
      <c r="H9206" s="141">
        <f t="shared" si="762"/>
        <v>0</v>
      </c>
      <c r="M9206" s="190">
        <f t="shared" si="763"/>
        <v>1</v>
      </c>
      <c r="N9206" s="190" t="str">
        <f t="shared" si="761"/>
        <v>JANEIRO</v>
      </c>
    </row>
    <row r="9207" spans="4:14" x14ac:dyDescent="0.25">
      <c r="D9207" s="119" t="s">
        <v>192</v>
      </c>
      <c r="H9207" s="141">
        <f t="shared" si="762"/>
        <v>0</v>
      </c>
      <c r="M9207" s="190">
        <f t="shared" si="763"/>
        <v>1</v>
      </c>
      <c r="N9207" s="190" t="str">
        <f t="shared" si="761"/>
        <v>JANEIRO</v>
      </c>
    </row>
    <row r="9208" spans="4:14" x14ac:dyDescent="0.25">
      <c r="D9208" s="119" t="s">
        <v>192</v>
      </c>
      <c r="H9208" s="141">
        <f t="shared" si="762"/>
        <v>0</v>
      </c>
      <c r="M9208" s="190">
        <f t="shared" si="763"/>
        <v>1</v>
      </c>
      <c r="N9208" s="190" t="str">
        <f t="shared" si="761"/>
        <v>JANEIRO</v>
      </c>
    </row>
    <row r="9209" spans="4:14" x14ac:dyDescent="0.25">
      <c r="D9209" s="119" t="s">
        <v>192</v>
      </c>
      <c r="H9209" s="141">
        <f t="shared" si="762"/>
        <v>0</v>
      </c>
      <c r="M9209" s="190">
        <f t="shared" si="763"/>
        <v>1</v>
      </c>
      <c r="N9209" s="190" t="str">
        <f t="shared" si="761"/>
        <v>JANEIRO</v>
      </c>
    </row>
    <row r="9210" spans="4:14" x14ac:dyDescent="0.25">
      <c r="D9210" s="119" t="s">
        <v>192</v>
      </c>
      <c r="H9210" s="141">
        <f t="shared" si="762"/>
        <v>0</v>
      </c>
      <c r="M9210" s="190">
        <f t="shared" si="763"/>
        <v>1</v>
      </c>
      <c r="N9210" s="190" t="str">
        <f t="shared" si="761"/>
        <v>JANEIRO</v>
      </c>
    </row>
    <row r="9211" spans="4:14" x14ac:dyDescent="0.25">
      <c r="D9211" s="119" t="s">
        <v>192</v>
      </c>
      <c r="H9211" s="141">
        <f t="shared" si="762"/>
        <v>0</v>
      </c>
      <c r="M9211" s="190">
        <f t="shared" si="763"/>
        <v>1</v>
      </c>
      <c r="N9211" s="190" t="str">
        <f t="shared" si="761"/>
        <v>JANEIRO</v>
      </c>
    </row>
    <row r="9212" spans="4:14" x14ac:dyDescent="0.25">
      <c r="D9212" s="119" t="s">
        <v>192</v>
      </c>
      <c r="H9212" s="141">
        <f t="shared" si="762"/>
        <v>0</v>
      </c>
      <c r="M9212" s="190">
        <f t="shared" si="763"/>
        <v>1</v>
      </c>
      <c r="N9212" s="190" t="str">
        <f t="shared" si="761"/>
        <v>JANEIRO</v>
      </c>
    </row>
    <row r="9213" spans="4:14" x14ac:dyDescent="0.25">
      <c r="D9213" s="119" t="s">
        <v>192</v>
      </c>
      <c r="H9213" s="141">
        <f t="shared" si="762"/>
        <v>0</v>
      </c>
      <c r="M9213" s="190">
        <f t="shared" si="763"/>
        <v>1</v>
      </c>
      <c r="N9213" s="190" t="str">
        <f t="shared" si="761"/>
        <v>JANEIRO</v>
      </c>
    </row>
    <row r="9214" spans="4:14" x14ac:dyDescent="0.25">
      <c r="D9214" s="119" t="s">
        <v>192</v>
      </c>
      <c r="H9214" s="141">
        <f t="shared" si="762"/>
        <v>0</v>
      </c>
      <c r="M9214" s="190">
        <f t="shared" si="763"/>
        <v>1</v>
      </c>
      <c r="N9214" s="190" t="str">
        <f t="shared" si="761"/>
        <v>JANEIRO</v>
      </c>
    </row>
    <row r="9215" spans="4:14" x14ac:dyDescent="0.25">
      <c r="D9215" s="119" t="s">
        <v>192</v>
      </c>
      <c r="H9215" s="141">
        <f t="shared" si="762"/>
        <v>0</v>
      </c>
      <c r="M9215" s="190">
        <f t="shared" si="763"/>
        <v>1</v>
      </c>
      <c r="N9215" s="190" t="str">
        <f t="shared" si="761"/>
        <v>JANEIRO</v>
      </c>
    </row>
    <row r="9216" spans="4:14" x14ac:dyDescent="0.25">
      <c r="D9216" s="119" t="s">
        <v>192</v>
      </c>
      <c r="H9216" s="141">
        <f t="shared" si="762"/>
        <v>0</v>
      </c>
      <c r="M9216" s="190">
        <f t="shared" si="763"/>
        <v>1</v>
      </c>
      <c r="N9216" s="190" t="str">
        <f t="shared" si="761"/>
        <v>JANEIRO</v>
      </c>
    </row>
    <row r="9217" spans="4:14" x14ac:dyDescent="0.25">
      <c r="D9217" s="119" t="s">
        <v>192</v>
      </c>
      <c r="H9217" s="141">
        <f t="shared" si="762"/>
        <v>0</v>
      </c>
      <c r="M9217" s="190">
        <f t="shared" si="763"/>
        <v>1</v>
      </c>
      <c r="N9217" s="190" t="str">
        <f t="shared" si="761"/>
        <v>JANEIRO</v>
      </c>
    </row>
    <row r="9218" spans="4:14" x14ac:dyDescent="0.25">
      <c r="D9218" s="119" t="s">
        <v>192</v>
      </c>
      <c r="H9218" s="141">
        <f t="shared" si="762"/>
        <v>0</v>
      </c>
      <c r="M9218" s="190">
        <f t="shared" si="763"/>
        <v>1</v>
      </c>
      <c r="N9218" s="190" t="str">
        <f t="shared" si="761"/>
        <v>JANEIRO</v>
      </c>
    </row>
    <row r="9219" spans="4:14" x14ac:dyDescent="0.25">
      <c r="D9219" s="119" t="s">
        <v>192</v>
      </c>
      <c r="H9219" s="141">
        <f t="shared" si="762"/>
        <v>0</v>
      </c>
      <c r="M9219" s="190">
        <f t="shared" si="763"/>
        <v>1</v>
      </c>
      <c r="N9219" s="190" t="str">
        <f t="shared" si="761"/>
        <v>JANEIRO</v>
      </c>
    </row>
    <row r="9220" spans="4:14" x14ac:dyDescent="0.25">
      <c r="D9220" s="119" t="s">
        <v>192</v>
      </c>
      <c r="H9220" s="141">
        <f t="shared" si="762"/>
        <v>0</v>
      </c>
      <c r="M9220" s="190">
        <f t="shared" si="763"/>
        <v>1</v>
      </c>
      <c r="N9220" s="190" t="str">
        <f t="shared" si="761"/>
        <v>JANEIRO</v>
      </c>
    </row>
    <row r="9221" spans="4:14" x14ac:dyDescent="0.25">
      <c r="D9221" s="119" t="s">
        <v>192</v>
      </c>
      <c r="H9221" s="141">
        <f t="shared" si="762"/>
        <v>0</v>
      </c>
      <c r="M9221" s="190">
        <f t="shared" si="763"/>
        <v>1</v>
      </c>
      <c r="N9221" s="190" t="str">
        <f t="shared" ref="N9221:N9284" si="764">IF(M9221=1,"JANEIRO",IF(M9221=2,"FEVEREIRO",IF(M9221=3,"MARÇO",IF(M9221=4,"ABRIL",IF(M9221=5,"MAIO",IF(M9221=6,"JUNHO",IF(M9221=7,"JULHO",IF(M9221=8,"AGOSTO",IF(M9221=9,"SETEMBRO",IF(M9221=10,"OUTUBRO",IF(M9221=11,"NOVEMBRO",IF(M9221=12,"DEZEMBRO",""))))))))))))</f>
        <v>JANEIRO</v>
      </c>
    </row>
    <row r="9222" spans="4:14" x14ac:dyDescent="0.25">
      <c r="D9222" s="119" t="s">
        <v>192</v>
      </c>
      <c r="H9222" s="141">
        <f t="shared" ref="H9222:H9285" si="765">IF(OR(I9222="",I9222=0),G9222,I9222)</f>
        <v>0</v>
      </c>
      <c r="M9222" s="190">
        <f t="shared" ref="M9222:M9285" si="766">IFERROR(MONTH(O9222),"")</f>
        <v>1</v>
      </c>
      <c r="N9222" s="190" t="str">
        <f t="shared" si="764"/>
        <v>JANEIRO</v>
      </c>
    </row>
    <row r="9223" spans="4:14" x14ac:dyDescent="0.25">
      <c r="D9223" s="119" t="s">
        <v>192</v>
      </c>
      <c r="H9223" s="141">
        <f t="shared" si="765"/>
        <v>0</v>
      </c>
      <c r="M9223" s="190">
        <f t="shared" si="766"/>
        <v>1</v>
      </c>
      <c r="N9223" s="190" t="str">
        <f t="shared" si="764"/>
        <v>JANEIRO</v>
      </c>
    </row>
    <row r="9224" spans="4:14" x14ac:dyDescent="0.25">
      <c r="D9224" s="119" t="s">
        <v>192</v>
      </c>
      <c r="H9224" s="141">
        <f t="shared" si="765"/>
        <v>0</v>
      </c>
      <c r="M9224" s="190">
        <f t="shared" si="766"/>
        <v>1</v>
      </c>
      <c r="N9224" s="190" t="str">
        <f t="shared" si="764"/>
        <v>JANEIRO</v>
      </c>
    </row>
    <row r="9225" spans="4:14" x14ac:dyDescent="0.25">
      <c r="D9225" s="119" t="s">
        <v>192</v>
      </c>
      <c r="H9225" s="141">
        <f t="shared" si="765"/>
        <v>0</v>
      </c>
      <c r="M9225" s="190">
        <f t="shared" si="766"/>
        <v>1</v>
      </c>
      <c r="N9225" s="190" t="str">
        <f t="shared" si="764"/>
        <v>JANEIRO</v>
      </c>
    </row>
    <row r="9226" spans="4:14" x14ac:dyDescent="0.25">
      <c r="D9226" s="119" t="s">
        <v>192</v>
      </c>
      <c r="H9226" s="141">
        <f t="shared" si="765"/>
        <v>0</v>
      </c>
      <c r="M9226" s="190">
        <f t="shared" si="766"/>
        <v>1</v>
      </c>
      <c r="N9226" s="190" t="str">
        <f t="shared" si="764"/>
        <v>JANEIRO</v>
      </c>
    </row>
    <row r="9227" spans="4:14" x14ac:dyDescent="0.25">
      <c r="D9227" s="119" t="s">
        <v>192</v>
      </c>
      <c r="H9227" s="141">
        <f t="shared" si="765"/>
        <v>0</v>
      </c>
      <c r="M9227" s="190">
        <f t="shared" si="766"/>
        <v>1</v>
      </c>
      <c r="N9227" s="190" t="str">
        <f t="shared" si="764"/>
        <v>JANEIRO</v>
      </c>
    </row>
    <row r="9228" spans="4:14" x14ac:dyDescent="0.25">
      <c r="D9228" s="119" t="s">
        <v>192</v>
      </c>
      <c r="H9228" s="141">
        <f t="shared" si="765"/>
        <v>0</v>
      </c>
      <c r="M9228" s="190">
        <f t="shared" si="766"/>
        <v>1</v>
      </c>
      <c r="N9228" s="190" t="str">
        <f t="shared" si="764"/>
        <v>JANEIRO</v>
      </c>
    </row>
    <row r="9229" spans="4:14" x14ac:dyDescent="0.25">
      <c r="D9229" s="119" t="s">
        <v>192</v>
      </c>
      <c r="H9229" s="141">
        <f t="shared" si="765"/>
        <v>0</v>
      </c>
      <c r="M9229" s="190">
        <f t="shared" si="766"/>
        <v>1</v>
      </c>
      <c r="N9229" s="190" t="str">
        <f t="shared" si="764"/>
        <v>JANEIRO</v>
      </c>
    </row>
    <row r="9230" spans="4:14" x14ac:dyDescent="0.25">
      <c r="D9230" s="119" t="s">
        <v>192</v>
      </c>
      <c r="H9230" s="141">
        <f t="shared" si="765"/>
        <v>0</v>
      </c>
      <c r="M9230" s="190">
        <f t="shared" si="766"/>
        <v>1</v>
      </c>
      <c r="N9230" s="190" t="str">
        <f t="shared" si="764"/>
        <v>JANEIRO</v>
      </c>
    </row>
    <row r="9231" spans="4:14" x14ac:dyDescent="0.25">
      <c r="D9231" s="119" t="s">
        <v>192</v>
      </c>
      <c r="H9231" s="141">
        <f t="shared" si="765"/>
        <v>0</v>
      </c>
      <c r="M9231" s="190">
        <f t="shared" si="766"/>
        <v>1</v>
      </c>
      <c r="N9231" s="190" t="str">
        <f t="shared" si="764"/>
        <v>JANEIRO</v>
      </c>
    </row>
    <row r="9232" spans="4:14" x14ac:dyDescent="0.25">
      <c r="D9232" s="119" t="s">
        <v>192</v>
      </c>
      <c r="H9232" s="141">
        <f t="shared" si="765"/>
        <v>0</v>
      </c>
      <c r="M9232" s="190">
        <f t="shared" si="766"/>
        <v>1</v>
      </c>
      <c r="N9232" s="190" t="str">
        <f t="shared" si="764"/>
        <v>JANEIRO</v>
      </c>
    </row>
    <row r="9233" spans="4:14" x14ac:dyDescent="0.25">
      <c r="D9233" s="119" t="s">
        <v>192</v>
      </c>
      <c r="H9233" s="141">
        <f t="shared" si="765"/>
        <v>0</v>
      </c>
      <c r="M9233" s="190">
        <f t="shared" si="766"/>
        <v>1</v>
      </c>
      <c r="N9233" s="190" t="str">
        <f t="shared" si="764"/>
        <v>JANEIRO</v>
      </c>
    </row>
    <row r="9234" spans="4:14" x14ac:dyDescent="0.25">
      <c r="D9234" s="119" t="s">
        <v>192</v>
      </c>
      <c r="H9234" s="141">
        <f t="shared" si="765"/>
        <v>0</v>
      </c>
      <c r="M9234" s="190">
        <f t="shared" si="766"/>
        <v>1</v>
      </c>
      <c r="N9234" s="190" t="str">
        <f t="shared" si="764"/>
        <v>JANEIRO</v>
      </c>
    </row>
    <row r="9235" spans="4:14" x14ac:dyDescent="0.25">
      <c r="D9235" s="119" t="s">
        <v>192</v>
      </c>
      <c r="H9235" s="141">
        <f t="shared" si="765"/>
        <v>0</v>
      </c>
      <c r="M9235" s="190">
        <f t="shared" si="766"/>
        <v>1</v>
      </c>
      <c r="N9235" s="190" t="str">
        <f t="shared" si="764"/>
        <v>JANEIRO</v>
      </c>
    </row>
    <row r="9236" spans="4:14" x14ac:dyDescent="0.25">
      <c r="D9236" s="119" t="s">
        <v>192</v>
      </c>
      <c r="H9236" s="141">
        <f t="shared" si="765"/>
        <v>0</v>
      </c>
      <c r="M9236" s="190">
        <f t="shared" si="766"/>
        <v>1</v>
      </c>
      <c r="N9236" s="190" t="str">
        <f t="shared" si="764"/>
        <v>JANEIRO</v>
      </c>
    </row>
    <row r="9237" spans="4:14" x14ac:dyDescent="0.25">
      <c r="D9237" s="119" t="s">
        <v>192</v>
      </c>
      <c r="H9237" s="141">
        <f t="shared" si="765"/>
        <v>0</v>
      </c>
      <c r="M9237" s="190">
        <f t="shared" si="766"/>
        <v>1</v>
      </c>
      <c r="N9237" s="190" t="str">
        <f t="shared" si="764"/>
        <v>JANEIRO</v>
      </c>
    </row>
    <row r="9238" spans="4:14" x14ac:dyDescent="0.25">
      <c r="D9238" s="119" t="s">
        <v>192</v>
      </c>
      <c r="H9238" s="141">
        <f t="shared" si="765"/>
        <v>0</v>
      </c>
      <c r="M9238" s="190">
        <f t="shared" si="766"/>
        <v>1</v>
      </c>
      <c r="N9238" s="190" t="str">
        <f t="shared" si="764"/>
        <v>JANEIRO</v>
      </c>
    </row>
    <row r="9239" spans="4:14" x14ac:dyDescent="0.25">
      <c r="D9239" s="119" t="s">
        <v>192</v>
      </c>
      <c r="H9239" s="141">
        <f t="shared" si="765"/>
        <v>0</v>
      </c>
      <c r="M9239" s="190">
        <f t="shared" si="766"/>
        <v>1</v>
      </c>
      <c r="N9239" s="190" t="str">
        <f t="shared" si="764"/>
        <v>JANEIRO</v>
      </c>
    </row>
    <row r="9240" spans="4:14" x14ac:dyDescent="0.25">
      <c r="D9240" s="119" t="s">
        <v>192</v>
      </c>
      <c r="H9240" s="141">
        <f t="shared" si="765"/>
        <v>0</v>
      </c>
      <c r="M9240" s="190">
        <f t="shared" si="766"/>
        <v>1</v>
      </c>
      <c r="N9240" s="190" t="str">
        <f t="shared" si="764"/>
        <v>JANEIRO</v>
      </c>
    </row>
    <row r="9241" spans="4:14" x14ac:dyDescent="0.25">
      <c r="D9241" s="119" t="s">
        <v>192</v>
      </c>
      <c r="H9241" s="141">
        <f t="shared" si="765"/>
        <v>0</v>
      </c>
      <c r="M9241" s="190">
        <f t="shared" si="766"/>
        <v>1</v>
      </c>
      <c r="N9241" s="190" t="str">
        <f t="shared" si="764"/>
        <v>JANEIRO</v>
      </c>
    </row>
    <row r="9242" spans="4:14" x14ac:dyDescent="0.25">
      <c r="D9242" s="119" t="s">
        <v>192</v>
      </c>
      <c r="H9242" s="141">
        <f t="shared" si="765"/>
        <v>0</v>
      </c>
      <c r="M9242" s="190">
        <f t="shared" si="766"/>
        <v>1</v>
      </c>
      <c r="N9242" s="190" t="str">
        <f t="shared" si="764"/>
        <v>JANEIRO</v>
      </c>
    </row>
    <row r="9243" spans="4:14" x14ac:dyDescent="0.25">
      <c r="D9243" s="119" t="s">
        <v>192</v>
      </c>
      <c r="H9243" s="141">
        <f t="shared" si="765"/>
        <v>0</v>
      </c>
      <c r="M9243" s="190">
        <f t="shared" si="766"/>
        <v>1</v>
      </c>
      <c r="N9243" s="190" t="str">
        <f t="shared" si="764"/>
        <v>JANEIRO</v>
      </c>
    </row>
    <row r="9244" spans="4:14" x14ac:dyDescent="0.25">
      <c r="D9244" s="119" t="s">
        <v>192</v>
      </c>
      <c r="H9244" s="141">
        <f t="shared" si="765"/>
        <v>0</v>
      </c>
      <c r="M9244" s="190">
        <f t="shared" si="766"/>
        <v>1</v>
      </c>
      <c r="N9244" s="190" t="str">
        <f t="shared" si="764"/>
        <v>JANEIRO</v>
      </c>
    </row>
    <row r="9245" spans="4:14" x14ac:dyDescent="0.25">
      <c r="D9245" s="119" t="s">
        <v>192</v>
      </c>
      <c r="H9245" s="141">
        <f t="shared" si="765"/>
        <v>0</v>
      </c>
      <c r="M9245" s="190">
        <f t="shared" si="766"/>
        <v>1</v>
      </c>
      <c r="N9245" s="190" t="str">
        <f t="shared" si="764"/>
        <v>JANEIRO</v>
      </c>
    </row>
    <row r="9246" spans="4:14" x14ac:dyDescent="0.25">
      <c r="D9246" s="119" t="s">
        <v>192</v>
      </c>
      <c r="H9246" s="141">
        <f t="shared" si="765"/>
        <v>0</v>
      </c>
      <c r="M9246" s="190">
        <f t="shared" si="766"/>
        <v>1</v>
      </c>
      <c r="N9246" s="190" t="str">
        <f t="shared" si="764"/>
        <v>JANEIRO</v>
      </c>
    </row>
    <row r="9247" spans="4:14" x14ac:dyDescent="0.25">
      <c r="D9247" s="119" t="s">
        <v>192</v>
      </c>
      <c r="H9247" s="141">
        <f t="shared" si="765"/>
        <v>0</v>
      </c>
      <c r="M9247" s="190">
        <f t="shared" si="766"/>
        <v>1</v>
      </c>
      <c r="N9247" s="190" t="str">
        <f t="shared" si="764"/>
        <v>JANEIRO</v>
      </c>
    </row>
    <row r="9248" spans="4:14" x14ac:dyDescent="0.25">
      <c r="D9248" s="119" t="s">
        <v>192</v>
      </c>
      <c r="H9248" s="141">
        <f t="shared" si="765"/>
        <v>0</v>
      </c>
      <c r="M9248" s="190">
        <f t="shared" si="766"/>
        <v>1</v>
      </c>
      <c r="N9248" s="190" t="str">
        <f t="shared" si="764"/>
        <v>JANEIRO</v>
      </c>
    </row>
    <row r="9249" spans="4:14" x14ac:dyDescent="0.25">
      <c r="D9249" s="119" t="s">
        <v>192</v>
      </c>
      <c r="H9249" s="141">
        <f t="shared" si="765"/>
        <v>0</v>
      </c>
      <c r="M9249" s="190">
        <f t="shared" si="766"/>
        <v>1</v>
      </c>
      <c r="N9249" s="190" t="str">
        <f t="shared" si="764"/>
        <v>JANEIRO</v>
      </c>
    </row>
    <row r="9250" spans="4:14" x14ac:dyDescent="0.25">
      <c r="D9250" s="119" t="s">
        <v>192</v>
      </c>
      <c r="H9250" s="141">
        <f t="shared" si="765"/>
        <v>0</v>
      </c>
      <c r="M9250" s="190">
        <f t="shared" si="766"/>
        <v>1</v>
      </c>
      <c r="N9250" s="190" t="str">
        <f t="shared" si="764"/>
        <v>JANEIRO</v>
      </c>
    </row>
    <row r="9251" spans="4:14" x14ac:dyDescent="0.25">
      <c r="D9251" s="119" t="s">
        <v>192</v>
      </c>
      <c r="H9251" s="141">
        <f t="shared" si="765"/>
        <v>0</v>
      </c>
      <c r="M9251" s="190">
        <f t="shared" si="766"/>
        <v>1</v>
      </c>
      <c r="N9251" s="190" t="str">
        <f t="shared" si="764"/>
        <v>JANEIRO</v>
      </c>
    </row>
    <row r="9252" spans="4:14" x14ac:dyDescent="0.25">
      <c r="D9252" s="119" t="s">
        <v>192</v>
      </c>
      <c r="H9252" s="141">
        <f t="shared" si="765"/>
        <v>0</v>
      </c>
      <c r="M9252" s="190">
        <f t="shared" si="766"/>
        <v>1</v>
      </c>
      <c r="N9252" s="190" t="str">
        <f t="shared" si="764"/>
        <v>JANEIRO</v>
      </c>
    </row>
    <row r="9253" spans="4:14" x14ac:dyDescent="0.25">
      <c r="D9253" s="119" t="s">
        <v>192</v>
      </c>
      <c r="H9253" s="141">
        <f t="shared" si="765"/>
        <v>0</v>
      </c>
      <c r="M9253" s="190">
        <f t="shared" si="766"/>
        <v>1</v>
      </c>
      <c r="N9253" s="190" t="str">
        <f t="shared" si="764"/>
        <v>JANEIRO</v>
      </c>
    </row>
    <row r="9254" spans="4:14" x14ac:dyDescent="0.25">
      <c r="D9254" s="119" t="s">
        <v>192</v>
      </c>
      <c r="H9254" s="141">
        <f t="shared" si="765"/>
        <v>0</v>
      </c>
      <c r="M9254" s="190">
        <f t="shared" si="766"/>
        <v>1</v>
      </c>
      <c r="N9254" s="190" t="str">
        <f t="shared" si="764"/>
        <v>JANEIRO</v>
      </c>
    </row>
    <row r="9255" spans="4:14" x14ac:dyDescent="0.25">
      <c r="D9255" s="119" t="s">
        <v>192</v>
      </c>
      <c r="H9255" s="141">
        <f t="shared" si="765"/>
        <v>0</v>
      </c>
      <c r="M9255" s="190">
        <f t="shared" si="766"/>
        <v>1</v>
      </c>
      <c r="N9255" s="190" t="str">
        <f t="shared" si="764"/>
        <v>JANEIRO</v>
      </c>
    </row>
    <row r="9256" spans="4:14" x14ac:dyDescent="0.25">
      <c r="D9256" s="119" t="s">
        <v>192</v>
      </c>
      <c r="H9256" s="141">
        <f t="shared" si="765"/>
        <v>0</v>
      </c>
      <c r="M9256" s="190">
        <f t="shared" si="766"/>
        <v>1</v>
      </c>
      <c r="N9256" s="190" t="str">
        <f t="shared" si="764"/>
        <v>JANEIRO</v>
      </c>
    </row>
    <row r="9257" spans="4:14" x14ac:dyDescent="0.25">
      <c r="D9257" s="119" t="s">
        <v>192</v>
      </c>
      <c r="H9257" s="141">
        <f t="shared" si="765"/>
        <v>0</v>
      </c>
      <c r="M9257" s="190">
        <f t="shared" si="766"/>
        <v>1</v>
      </c>
      <c r="N9257" s="190" t="str">
        <f t="shared" si="764"/>
        <v>JANEIRO</v>
      </c>
    </row>
    <row r="9258" spans="4:14" x14ac:dyDescent="0.25">
      <c r="D9258" s="119" t="s">
        <v>192</v>
      </c>
      <c r="H9258" s="141">
        <f t="shared" si="765"/>
        <v>0</v>
      </c>
      <c r="M9258" s="190">
        <f t="shared" si="766"/>
        <v>1</v>
      </c>
      <c r="N9258" s="190" t="str">
        <f t="shared" si="764"/>
        <v>JANEIRO</v>
      </c>
    </row>
    <row r="9259" spans="4:14" x14ac:dyDescent="0.25">
      <c r="D9259" s="119" t="s">
        <v>192</v>
      </c>
      <c r="H9259" s="141">
        <f t="shared" si="765"/>
        <v>0</v>
      </c>
      <c r="M9259" s="190">
        <f t="shared" si="766"/>
        <v>1</v>
      </c>
      <c r="N9259" s="190" t="str">
        <f t="shared" si="764"/>
        <v>JANEIRO</v>
      </c>
    </row>
    <row r="9260" spans="4:14" x14ac:dyDescent="0.25">
      <c r="D9260" s="119" t="s">
        <v>192</v>
      </c>
      <c r="H9260" s="141">
        <f t="shared" si="765"/>
        <v>0</v>
      </c>
      <c r="M9260" s="190">
        <f t="shared" si="766"/>
        <v>1</v>
      </c>
      <c r="N9260" s="190" t="str">
        <f t="shared" si="764"/>
        <v>JANEIRO</v>
      </c>
    </row>
    <row r="9261" spans="4:14" x14ac:dyDescent="0.25">
      <c r="D9261" s="119" t="s">
        <v>192</v>
      </c>
      <c r="H9261" s="141">
        <f t="shared" si="765"/>
        <v>0</v>
      </c>
      <c r="M9261" s="190">
        <f t="shared" si="766"/>
        <v>1</v>
      </c>
      <c r="N9261" s="190" t="str">
        <f t="shared" si="764"/>
        <v>JANEIRO</v>
      </c>
    </row>
    <row r="9262" spans="4:14" x14ac:dyDescent="0.25">
      <c r="D9262" s="119" t="s">
        <v>192</v>
      </c>
      <c r="H9262" s="141">
        <f t="shared" si="765"/>
        <v>0</v>
      </c>
      <c r="M9262" s="190">
        <f t="shared" si="766"/>
        <v>1</v>
      </c>
      <c r="N9262" s="190" t="str">
        <f t="shared" si="764"/>
        <v>JANEIRO</v>
      </c>
    </row>
    <row r="9263" spans="4:14" x14ac:dyDescent="0.25">
      <c r="D9263" s="119" t="s">
        <v>192</v>
      </c>
      <c r="H9263" s="141">
        <f t="shared" si="765"/>
        <v>0</v>
      </c>
      <c r="M9263" s="190">
        <f t="shared" si="766"/>
        <v>1</v>
      </c>
      <c r="N9263" s="190" t="str">
        <f t="shared" si="764"/>
        <v>JANEIRO</v>
      </c>
    </row>
    <row r="9264" spans="4:14" x14ac:dyDescent="0.25">
      <c r="D9264" s="119" t="s">
        <v>192</v>
      </c>
      <c r="H9264" s="141">
        <f t="shared" si="765"/>
        <v>0</v>
      </c>
      <c r="M9264" s="190">
        <f t="shared" si="766"/>
        <v>1</v>
      </c>
      <c r="N9264" s="190" t="str">
        <f t="shared" si="764"/>
        <v>JANEIRO</v>
      </c>
    </row>
    <row r="9265" spans="4:14" x14ac:dyDescent="0.25">
      <c r="D9265" s="119" t="s">
        <v>192</v>
      </c>
      <c r="H9265" s="141">
        <f t="shared" si="765"/>
        <v>0</v>
      </c>
      <c r="M9265" s="190">
        <f t="shared" si="766"/>
        <v>1</v>
      </c>
      <c r="N9265" s="190" t="str">
        <f t="shared" si="764"/>
        <v>JANEIRO</v>
      </c>
    </row>
    <row r="9266" spans="4:14" x14ac:dyDescent="0.25">
      <c r="D9266" s="119" t="s">
        <v>192</v>
      </c>
      <c r="H9266" s="141">
        <f t="shared" si="765"/>
        <v>0</v>
      </c>
      <c r="M9266" s="190">
        <f t="shared" si="766"/>
        <v>1</v>
      </c>
      <c r="N9266" s="190" t="str">
        <f t="shared" si="764"/>
        <v>JANEIRO</v>
      </c>
    </row>
    <row r="9267" spans="4:14" x14ac:dyDescent="0.25">
      <c r="D9267" s="119" t="s">
        <v>192</v>
      </c>
      <c r="H9267" s="141">
        <f t="shared" si="765"/>
        <v>0</v>
      </c>
      <c r="M9267" s="190">
        <f t="shared" si="766"/>
        <v>1</v>
      </c>
      <c r="N9267" s="190" t="str">
        <f t="shared" si="764"/>
        <v>JANEIRO</v>
      </c>
    </row>
    <row r="9268" spans="4:14" x14ac:dyDescent="0.25">
      <c r="D9268" s="119" t="s">
        <v>192</v>
      </c>
      <c r="H9268" s="141">
        <f t="shared" si="765"/>
        <v>0</v>
      </c>
      <c r="M9268" s="190">
        <f t="shared" si="766"/>
        <v>1</v>
      </c>
      <c r="N9268" s="190" t="str">
        <f t="shared" si="764"/>
        <v>JANEIRO</v>
      </c>
    </row>
    <row r="9269" spans="4:14" x14ac:dyDescent="0.25">
      <c r="D9269" s="119" t="s">
        <v>192</v>
      </c>
      <c r="H9269" s="141">
        <f t="shared" si="765"/>
        <v>0</v>
      </c>
      <c r="M9269" s="190">
        <f t="shared" si="766"/>
        <v>1</v>
      </c>
      <c r="N9269" s="190" t="str">
        <f t="shared" si="764"/>
        <v>JANEIRO</v>
      </c>
    </row>
    <row r="9270" spans="4:14" x14ac:dyDescent="0.25">
      <c r="D9270" s="119" t="s">
        <v>192</v>
      </c>
      <c r="H9270" s="141">
        <f t="shared" si="765"/>
        <v>0</v>
      </c>
      <c r="M9270" s="190">
        <f t="shared" si="766"/>
        <v>1</v>
      </c>
      <c r="N9270" s="190" t="str">
        <f t="shared" si="764"/>
        <v>JANEIRO</v>
      </c>
    </row>
    <row r="9271" spans="4:14" x14ac:dyDescent="0.25">
      <c r="D9271" s="119" t="s">
        <v>192</v>
      </c>
      <c r="H9271" s="141">
        <f t="shared" si="765"/>
        <v>0</v>
      </c>
      <c r="M9271" s="190">
        <f t="shared" si="766"/>
        <v>1</v>
      </c>
      <c r="N9271" s="190" t="str">
        <f t="shared" si="764"/>
        <v>JANEIRO</v>
      </c>
    </row>
    <row r="9272" spans="4:14" x14ac:dyDescent="0.25">
      <c r="D9272" s="119" t="s">
        <v>192</v>
      </c>
      <c r="H9272" s="141">
        <f t="shared" si="765"/>
        <v>0</v>
      </c>
      <c r="M9272" s="190">
        <f t="shared" si="766"/>
        <v>1</v>
      </c>
      <c r="N9272" s="190" t="str">
        <f t="shared" si="764"/>
        <v>JANEIRO</v>
      </c>
    </row>
    <row r="9273" spans="4:14" x14ac:dyDescent="0.25">
      <c r="D9273" s="119" t="s">
        <v>192</v>
      </c>
      <c r="H9273" s="141">
        <f t="shared" si="765"/>
        <v>0</v>
      </c>
      <c r="M9273" s="190">
        <f t="shared" si="766"/>
        <v>1</v>
      </c>
      <c r="N9273" s="190" t="str">
        <f t="shared" si="764"/>
        <v>JANEIRO</v>
      </c>
    </row>
    <row r="9274" spans="4:14" x14ac:dyDescent="0.25">
      <c r="D9274" s="119" t="s">
        <v>192</v>
      </c>
      <c r="H9274" s="141">
        <f t="shared" si="765"/>
        <v>0</v>
      </c>
      <c r="M9274" s="190">
        <f t="shared" si="766"/>
        <v>1</v>
      </c>
      <c r="N9274" s="190" t="str">
        <f t="shared" si="764"/>
        <v>JANEIRO</v>
      </c>
    </row>
    <row r="9275" spans="4:14" x14ac:dyDescent="0.25">
      <c r="D9275" s="119" t="s">
        <v>192</v>
      </c>
      <c r="H9275" s="141">
        <f t="shared" si="765"/>
        <v>0</v>
      </c>
      <c r="M9275" s="190">
        <f t="shared" si="766"/>
        <v>1</v>
      </c>
      <c r="N9275" s="190" t="str">
        <f t="shared" si="764"/>
        <v>JANEIRO</v>
      </c>
    </row>
    <row r="9276" spans="4:14" x14ac:dyDescent="0.25">
      <c r="D9276" s="119" t="s">
        <v>192</v>
      </c>
      <c r="H9276" s="141">
        <f t="shared" si="765"/>
        <v>0</v>
      </c>
      <c r="M9276" s="190">
        <f t="shared" si="766"/>
        <v>1</v>
      </c>
      <c r="N9276" s="190" t="str">
        <f t="shared" si="764"/>
        <v>JANEIRO</v>
      </c>
    </row>
    <row r="9277" spans="4:14" x14ac:dyDescent="0.25">
      <c r="D9277" s="119" t="s">
        <v>192</v>
      </c>
      <c r="H9277" s="141">
        <f t="shared" si="765"/>
        <v>0</v>
      </c>
      <c r="M9277" s="190">
        <f t="shared" si="766"/>
        <v>1</v>
      </c>
      <c r="N9277" s="190" t="str">
        <f t="shared" si="764"/>
        <v>JANEIRO</v>
      </c>
    </row>
    <row r="9278" spans="4:14" x14ac:dyDescent="0.25">
      <c r="D9278" s="119" t="s">
        <v>192</v>
      </c>
      <c r="H9278" s="141">
        <f t="shared" si="765"/>
        <v>0</v>
      </c>
      <c r="M9278" s="190">
        <f t="shared" si="766"/>
        <v>1</v>
      </c>
      <c r="N9278" s="190" t="str">
        <f t="shared" si="764"/>
        <v>JANEIRO</v>
      </c>
    </row>
    <row r="9279" spans="4:14" x14ac:dyDescent="0.25">
      <c r="D9279" s="119" t="s">
        <v>192</v>
      </c>
      <c r="H9279" s="141">
        <f t="shared" si="765"/>
        <v>0</v>
      </c>
      <c r="M9279" s="190">
        <f t="shared" si="766"/>
        <v>1</v>
      </c>
      <c r="N9279" s="190" t="str">
        <f t="shared" si="764"/>
        <v>JANEIRO</v>
      </c>
    </row>
    <row r="9280" spans="4:14" x14ac:dyDescent="0.25">
      <c r="D9280" s="119" t="s">
        <v>192</v>
      </c>
      <c r="H9280" s="141">
        <f t="shared" si="765"/>
        <v>0</v>
      </c>
      <c r="M9280" s="190">
        <f t="shared" si="766"/>
        <v>1</v>
      </c>
      <c r="N9280" s="190" t="str">
        <f t="shared" si="764"/>
        <v>JANEIRO</v>
      </c>
    </row>
    <row r="9281" spans="4:14" x14ac:dyDescent="0.25">
      <c r="D9281" s="119" t="s">
        <v>192</v>
      </c>
      <c r="H9281" s="141">
        <f t="shared" si="765"/>
        <v>0</v>
      </c>
      <c r="M9281" s="190">
        <f t="shared" si="766"/>
        <v>1</v>
      </c>
      <c r="N9281" s="190" t="str">
        <f t="shared" si="764"/>
        <v>JANEIRO</v>
      </c>
    </row>
    <row r="9282" spans="4:14" x14ac:dyDescent="0.25">
      <c r="D9282" s="119" t="s">
        <v>192</v>
      </c>
      <c r="H9282" s="141">
        <f t="shared" si="765"/>
        <v>0</v>
      </c>
      <c r="M9282" s="190">
        <f t="shared" si="766"/>
        <v>1</v>
      </c>
      <c r="N9282" s="190" t="str">
        <f t="shared" si="764"/>
        <v>JANEIRO</v>
      </c>
    </row>
    <row r="9283" spans="4:14" x14ac:dyDescent="0.25">
      <c r="D9283" s="119" t="s">
        <v>192</v>
      </c>
      <c r="H9283" s="141">
        <f t="shared" si="765"/>
        <v>0</v>
      </c>
      <c r="M9283" s="190">
        <f t="shared" si="766"/>
        <v>1</v>
      </c>
      <c r="N9283" s="190" t="str">
        <f t="shared" si="764"/>
        <v>JANEIRO</v>
      </c>
    </row>
    <row r="9284" spans="4:14" x14ac:dyDescent="0.25">
      <c r="D9284" s="119" t="s">
        <v>192</v>
      </c>
      <c r="H9284" s="141">
        <f t="shared" si="765"/>
        <v>0</v>
      </c>
      <c r="M9284" s="190">
        <f t="shared" si="766"/>
        <v>1</v>
      </c>
      <c r="N9284" s="190" t="str">
        <f t="shared" si="764"/>
        <v>JANEIRO</v>
      </c>
    </row>
    <row r="9285" spans="4:14" x14ac:dyDescent="0.25">
      <c r="D9285" s="119" t="s">
        <v>192</v>
      </c>
      <c r="H9285" s="141">
        <f t="shared" si="765"/>
        <v>0</v>
      </c>
      <c r="M9285" s="190">
        <f t="shared" si="766"/>
        <v>1</v>
      </c>
      <c r="N9285" s="190" t="str">
        <f t="shared" ref="N9285:N9348" si="767">IF(M9285=1,"JANEIRO",IF(M9285=2,"FEVEREIRO",IF(M9285=3,"MARÇO",IF(M9285=4,"ABRIL",IF(M9285=5,"MAIO",IF(M9285=6,"JUNHO",IF(M9285=7,"JULHO",IF(M9285=8,"AGOSTO",IF(M9285=9,"SETEMBRO",IF(M9285=10,"OUTUBRO",IF(M9285=11,"NOVEMBRO",IF(M9285=12,"DEZEMBRO",""))))))))))))</f>
        <v>JANEIRO</v>
      </c>
    </row>
    <row r="9286" spans="4:14" x14ac:dyDescent="0.25">
      <c r="D9286" s="119" t="s">
        <v>192</v>
      </c>
      <c r="H9286" s="141">
        <f t="shared" ref="H9286:H9349" si="768">IF(OR(I9286="",I9286=0),G9286,I9286)</f>
        <v>0</v>
      </c>
      <c r="M9286" s="190">
        <f t="shared" ref="M9286:M9349" si="769">IFERROR(MONTH(O9286),"")</f>
        <v>1</v>
      </c>
      <c r="N9286" s="190" t="str">
        <f t="shared" si="767"/>
        <v>JANEIRO</v>
      </c>
    </row>
    <row r="9287" spans="4:14" x14ac:dyDescent="0.25">
      <c r="D9287" s="119" t="s">
        <v>192</v>
      </c>
      <c r="H9287" s="141">
        <f t="shared" si="768"/>
        <v>0</v>
      </c>
      <c r="M9287" s="190">
        <f t="shared" si="769"/>
        <v>1</v>
      </c>
      <c r="N9287" s="190" t="str">
        <f t="shared" si="767"/>
        <v>JANEIRO</v>
      </c>
    </row>
    <row r="9288" spans="4:14" x14ac:dyDescent="0.25">
      <c r="D9288" s="119" t="s">
        <v>192</v>
      </c>
      <c r="H9288" s="141">
        <f t="shared" si="768"/>
        <v>0</v>
      </c>
      <c r="M9288" s="190">
        <f t="shared" si="769"/>
        <v>1</v>
      </c>
      <c r="N9288" s="190" t="str">
        <f t="shared" si="767"/>
        <v>JANEIRO</v>
      </c>
    </row>
    <row r="9289" spans="4:14" x14ac:dyDescent="0.25">
      <c r="D9289" s="119" t="s">
        <v>192</v>
      </c>
      <c r="H9289" s="141">
        <f t="shared" si="768"/>
        <v>0</v>
      </c>
      <c r="M9289" s="190">
        <f t="shared" si="769"/>
        <v>1</v>
      </c>
      <c r="N9289" s="190" t="str">
        <f t="shared" si="767"/>
        <v>JANEIRO</v>
      </c>
    </row>
    <row r="9290" spans="4:14" x14ac:dyDescent="0.25">
      <c r="D9290" s="119" t="s">
        <v>192</v>
      </c>
      <c r="H9290" s="141">
        <f t="shared" si="768"/>
        <v>0</v>
      </c>
      <c r="M9290" s="190">
        <f t="shared" si="769"/>
        <v>1</v>
      </c>
      <c r="N9290" s="190" t="str">
        <f t="shared" si="767"/>
        <v>JANEIRO</v>
      </c>
    </row>
    <row r="9291" spans="4:14" x14ac:dyDescent="0.25">
      <c r="D9291" s="119" t="s">
        <v>192</v>
      </c>
      <c r="H9291" s="141">
        <f t="shared" si="768"/>
        <v>0</v>
      </c>
      <c r="M9291" s="190">
        <f t="shared" si="769"/>
        <v>1</v>
      </c>
      <c r="N9291" s="190" t="str">
        <f t="shared" si="767"/>
        <v>JANEIRO</v>
      </c>
    </row>
    <row r="9292" spans="4:14" x14ac:dyDescent="0.25">
      <c r="D9292" s="119" t="s">
        <v>192</v>
      </c>
      <c r="H9292" s="141">
        <f t="shared" si="768"/>
        <v>0</v>
      </c>
      <c r="M9292" s="190">
        <f t="shared" si="769"/>
        <v>1</v>
      </c>
      <c r="N9292" s="190" t="str">
        <f t="shared" si="767"/>
        <v>JANEIRO</v>
      </c>
    </row>
    <row r="9293" spans="4:14" x14ac:dyDescent="0.25">
      <c r="D9293" s="119" t="s">
        <v>192</v>
      </c>
      <c r="H9293" s="141">
        <f t="shared" si="768"/>
        <v>0</v>
      </c>
      <c r="M9293" s="190">
        <f t="shared" si="769"/>
        <v>1</v>
      </c>
      <c r="N9293" s="190" t="str">
        <f t="shared" si="767"/>
        <v>JANEIRO</v>
      </c>
    </row>
    <row r="9294" spans="4:14" x14ac:dyDescent="0.25">
      <c r="D9294" s="119" t="s">
        <v>192</v>
      </c>
      <c r="H9294" s="141">
        <f t="shared" si="768"/>
        <v>0</v>
      </c>
      <c r="M9294" s="190">
        <f t="shared" si="769"/>
        <v>1</v>
      </c>
      <c r="N9294" s="190" t="str">
        <f t="shared" si="767"/>
        <v>JANEIRO</v>
      </c>
    </row>
    <row r="9295" spans="4:14" x14ac:dyDescent="0.25">
      <c r="D9295" s="119" t="s">
        <v>192</v>
      </c>
      <c r="H9295" s="141">
        <f t="shared" si="768"/>
        <v>0</v>
      </c>
      <c r="M9295" s="190">
        <f t="shared" si="769"/>
        <v>1</v>
      </c>
      <c r="N9295" s="190" t="str">
        <f t="shared" si="767"/>
        <v>JANEIRO</v>
      </c>
    </row>
    <row r="9296" spans="4:14" x14ac:dyDescent="0.25">
      <c r="D9296" s="119" t="s">
        <v>192</v>
      </c>
      <c r="H9296" s="141">
        <f t="shared" si="768"/>
        <v>0</v>
      </c>
      <c r="M9296" s="190">
        <f t="shared" si="769"/>
        <v>1</v>
      </c>
      <c r="N9296" s="190" t="str">
        <f t="shared" si="767"/>
        <v>JANEIRO</v>
      </c>
    </row>
    <row r="9297" spans="4:14" x14ac:dyDescent="0.25">
      <c r="D9297" s="119" t="s">
        <v>192</v>
      </c>
      <c r="H9297" s="141">
        <f t="shared" si="768"/>
        <v>0</v>
      </c>
      <c r="M9297" s="190">
        <f t="shared" si="769"/>
        <v>1</v>
      </c>
      <c r="N9297" s="190" t="str">
        <f t="shared" si="767"/>
        <v>JANEIRO</v>
      </c>
    </row>
    <row r="9298" spans="4:14" x14ac:dyDescent="0.25">
      <c r="D9298" s="119" t="s">
        <v>192</v>
      </c>
      <c r="H9298" s="141">
        <f t="shared" si="768"/>
        <v>0</v>
      </c>
      <c r="M9298" s="190">
        <f t="shared" si="769"/>
        <v>1</v>
      </c>
      <c r="N9298" s="190" t="str">
        <f t="shared" si="767"/>
        <v>JANEIRO</v>
      </c>
    </row>
    <row r="9299" spans="4:14" x14ac:dyDescent="0.25">
      <c r="D9299" s="119" t="s">
        <v>192</v>
      </c>
      <c r="H9299" s="141">
        <f t="shared" si="768"/>
        <v>0</v>
      </c>
      <c r="M9299" s="190">
        <f t="shared" si="769"/>
        <v>1</v>
      </c>
      <c r="N9299" s="190" t="str">
        <f t="shared" si="767"/>
        <v>JANEIRO</v>
      </c>
    </row>
    <row r="9300" spans="4:14" x14ac:dyDescent="0.25">
      <c r="D9300" s="119" t="s">
        <v>192</v>
      </c>
      <c r="H9300" s="141">
        <f t="shared" si="768"/>
        <v>0</v>
      </c>
      <c r="M9300" s="190">
        <f t="shared" si="769"/>
        <v>1</v>
      </c>
      <c r="N9300" s="190" t="str">
        <f t="shared" si="767"/>
        <v>JANEIRO</v>
      </c>
    </row>
    <row r="9301" spans="4:14" x14ac:dyDescent="0.25">
      <c r="D9301" s="119" t="s">
        <v>192</v>
      </c>
      <c r="H9301" s="141">
        <f t="shared" si="768"/>
        <v>0</v>
      </c>
      <c r="M9301" s="190">
        <f t="shared" si="769"/>
        <v>1</v>
      </c>
      <c r="N9301" s="190" t="str">
        <f t="shared" si="767"/>
        <v>JANEIRO</v>
      </c>
    </row>
    <row r="9302" spans="4:14" x14ac:dyDescent="0.25">
      <c r="D9302" s="119" t="s">
        <v>192</v>
      </c>
      <c r="H9302" s="141">
        <f t="shared" si="768"/>
        <v>0</v>
      </c>
      <c r="M9302" s="190">
        <f t="shared" si="769"/>
        <v>1</v>
      </c>
      <c r="N9302" s="190" t="str">
        <f t="shared" si="767"/>
        <v>JANEIRO</v>
      </c>
    </row>
    <row r="9303" spans="4:14" x14ac:dyDescent="0.25">
      <c r="D9303" s="119" t="s">
        <v>192</v>
      </c>
      <c r="H9303" s="141">
        <f t="shared" si="768"/>
        <v>0</v>
      </c>
      <c r="M9303" s="190">
        <f t="shared" si="769"/>
        <v>1</v>
      </c>
      <c r="N9303" s="190" t="str">
        <f t="shared" si="767"/>
        <v>JANEIRO</v>
      </c>
    </row>
    <row r="9304" spans="4:14" x14ac:dyDescent="0.25">
      <c r="D9304" s="119" t="s">
        <v>192</v>
      </c>
      <c r="H9304" s="141">
        <f t="shared" si="768"/>
        <v>0</v>
      </c>
      <c r="M9304" s="190">
        <f t="shared" si="769"/>
        <v>1</v>
      </c>
      <c r="N9304" s="190" t="str">
        <f t="shared" si="767"/>
        <v>JANEIRO</v>
      </c>
    </row>
    <row r="9305" spans="4:14" x14ac:dyDescent="0.25">
      <c r="D9305" s="119" t="s">
        <v>192</v>
      </c>
      <c r="H9305" s="141">
        <f t="shared" si="768"/>
        <v>0</v>
      </c>
      <c r="M9305" s="190">
        <f t="shared" si="769"/>
        <v>1</v>
      </c>
      <c r="N9305" s="190" t="str">
        <f t="shared" si="767"/>
        <v>JANEIRO</v>
      </c>
    </row>
    <row r="9306" spans="4:14" x14ac:dyDescent="0.25">
      <c r="D9306" s="119" t="s">
        <v>192</v>
      </c>
      <c r="H9306" s="141">
        <f t="shared" si="768"/>
        <v>0</v>
      </c>
      <c r="M9306" s="190">
        <f t="shared" si="769"/>
        <v>1</v>
      </c>
      <c r="N9306" s="190" t="str">
        <f t="shared" si="767"/>
        <v>JANEIRO</v>
      </c>
    </row>
    <row r="9307" spans="4:14" x14ac:dyDescent="0.25">
      <c r="D9307" s="119" t="s">
        <v>192</v>
      </c>
      <c r="H9307" s="141">
        <f t="shared" si="768"/>
        <v>0</v>
      </c>
      <c r="M9307" s="190">
        <f t="shared" si="769"/>
        <v>1</v>
      </c>
      <c r="N9307" s="190" t="str">
        <f t="shared" si="767"/>
        <v>JANEIRO</v>
      </c>
    </row>
    <row r="9308" spans="4:14" x14ac:dyDescent="0.25">
      <c r="D9308" s="119" t="s">
        <v>192</v>
      </c>
      <c r="H9308" s="141">
        <f t="shared" si="768"/>
        <v>0</v>
      </c>
      <c r="M9308" s="190">
        <f t="shared" si="769"/>
        <v>1</v>
      </c>
      <c r="N9308" s="190" t="str">
        <f t="shared" si="767"/>
        <v>JANEIRO</v>
      </c>
    </row>
    <row r="9309" spans="4:14" x14ac:dyDescent="0.25">
      <c r="D9309" s="119" t="s">
        <v>192</v>
      </c>
      <c r="H9309" s="141">
        <f t="shared" si="768"/>
        <v>0</v>
      </c>
      <c r="M9309" s="190">
        <f t="shared" si="769"/>
        <v>1</v>
      </c>
      <c r="N9309" s="190" t="str">
        <f t="shared" si="767"/>
        <v>JANEIRO</v>
      </c>
    </row>
    <row r="9310" spans="4:14" x14ac:dyDescent="0.25">
      <c r="D9310" s="119" t="s">
        <v>192</v>
      </c>
      <c r="H9310" s="141">
        <f t="shared" si="768"/>
        <v>0</v>
      </c>
      <c r="M9310" s="190">
        <f t="shared" si="769"/>
        <v>1</v>
      </c>
      <c r="N9310" s="190" t="str">
        <f t="shared" si="767"/>
        <v>JANEIRO</v>
      </c>
    </row>
    <row r="9311" spans="4:14" x14ac:dyDescent="0.25">
      <c r="D9311" s="119" t="s">
        <v>192</v>
      </c>
      <c r="H9311" s="141">
        <f t="shared" si="768"/>
        <v>0</v>
      </c>
      <c r="M9311" s="190">
        <f t="shared" si="769"/>
        <v>1</v>
      </c>
      <c r="N9311" s="190" t="str">
        <f t="shared" si="767"/>
        <v>JANEIRO</v>
      </c>
    </row>
    <row r="9312" spans="4:14" x14ac:dyDescent="0.25">
      <c r="D9312" s="119" t="s">
        <v>192</v>
      </c>
      <c r="H9312" s="141">
        <f t="shared" si="768"/>
        <v>0</v>
      </c>
      <c r="M9312" s="190">
        <f t="shared" si="769"/>
        <v>1</v>
      </c>
      <c r="N9312" s="190" t="str">
        <f t="shared" si="767"/>
        <v>JANEIRO</v>
      </c>
    </row>
    <row r="9313" spans="4:14" x14ac:dyDescent="0.25">
      <c r="D9313" s="119" t="s">
        <v>192</v>
      </c>
      <c r="H9313" s="141">
        <f t="shared" si="768"/>
        <v>0</v>
      </c>
      <c r="M9313" s="190">
        <f t="shared" si="769"/>
        <v>1</v>
      </c>
      <c r="N9313" s="190" t="str">
        <f t="shared" si="767"/>
        <v>JANEIRO</v>
      </c>
    </row>
    <row r="9314" spans="4:14" x14ac:dyDescent="0.25">
      <c r="D9314" s="119" t="s">
        <v>192</v>
      </c>
      <c r="H9314" s="141">
        <f t="shared" si="768"/>
        <v>0</v>
      </c>
      <c r="M9314" s="190">
        <f t="shared" si="769"/>
        <v>1</v>
      </c>
      <c r="N9314" s="190" t="str">
        <f t="shared" si="767"/>
        <v>JANEIRO</v>
      </c>
    </row>
    <row r="9315" spans="4:14" x14ac:dyDescent="0.25">
      <c r="D9315" s="119" t="s">
        <v>192</v>
      </c>
      <c r="H9315" s="141">
        <f t="shared" si="768"/>
        <v>0</v>
      </c>
      <c r="M9315" s="190">
        <f t="shared" si="769"/>
        <v>1</v>
      </c>
      <c r="N9315" s="190" t="str">
        <f t="shared" si="767"/>
        <v>JANEIRO</v>
      </c>
    </row>
    <row r="9316" spans="4:14" x14ac:dyDescent="0.25">
      <c r="D9316" s="119" t="s">
        <v>192</v>
      </c>
      <c r="H9316" s="141">
        <f t="shared" si="768"/>
        <v>0</v>
      </c>
      <c r="M9316" s="190">
        <f t="shared" si="769"/>
        <v>1</v>
      </c>
      <c r="N9316" s="190" t="str">
        <f t="shared" si="767"/>
        <v>JANEIRO</v>
      </c>
    </row>
    <row r="9317" spans="4:14" x14ac:dyDescent="0.25">
      <c r="D9317" s="119" t="s">
        <v>192</v>
      </c>
      <c r="H9317" s="141">
        <f t="shared" si="768"/>
        <v>0</v>
      </c>
      <c r="M9317" s="190">
        <f t="shared" si="769"/>
        <v>1</v>
      </c>
      <c r="N9317" s="190" t="str">
        <f t="shared" si="767"/>
        <v>JANEIRO</v>
      </c>
    </row>
    <row r="9318" spans="4:14" x14ac:dyDescent="0.25">
      <c r="D9318" s="119" t="s">
        <v>192</v>
      </c>
      <c r="H9318" s="141">
        <f t="shared" si="768"/>
        <v>0</v>
      </c>
      <c r="M9318" s="190">
        <f t="shared" si="769"/>
        <v>1</v>
      </c>
      <c r="N9318" s="190" t="str">
        <f t="shared" si="767"/>
        <v>JANEIRO</v>
      </c>
    </row>
    <row r="9319" spans="4:14" x14ac:dyDescent="0.25">
      <c r="D9319" s="119" t="s">
        <v>192</v>
      </c>
      <c r="H9319" s="141">
        <f t="shared" si="768"/>
        <v>0</v>
      </c>
      <c r="M9319" s="190">
        <f t="shared" si="769"/>
        <v>1</v>
      </c>
      <c r="N9319" s="190" t="str">
        <f t="shared" si="767"/>
        <v>JANEIRO</v>
      </c>
    </row>
    <row r="9320" spans="4:14" x14ac:dyDescent="0.25">
      <c r="D9320" s="119" t="s">
        <v>192</v>
      </c>
      <c r="H9320" s="141">
        <f t="shared" si="768"/>
        <v>0</v>
      </c>
      <c r="M9320" s="190">
        <f t="shared" si="769"/>
        <v>1</v>
      </c>
      <c r="N9320" s="190" t="str">
        <f t="shared" si="767"/>
        <v>JANEIRO</v>
      </c>
    </row>
    <row r="9321" spans="4:14" x14ac:dyDescent="0.25">
      <c r="D9321" s="119" t="s">
        <v>192</v>
      </c>
      <c r="H9321" s="141">
        <f t="shared" si="768"/>
        <v>0</v>
      </c>
      <c r="M9321" s="190">
        <f t="shared" si="769"/>
        <v>1</v>
      </c>
      <c r="N9321" s="190" t="str">
        <f t="shared" si="767"/>
        <v>JANEIRO</v>
      </c>
    </row>
    <row r="9322" spans="4:14" x14ac:dyDescent="0.25">
      <c r="D9322" s="119" t="s">
        <v>192</v>
      </c>
      <c r="H9322" s="141">
        <f t="shared" si="768"/>
        <v>0</v>
      </c>
      <c r="M9322" s="190">
        <f t="shared" si="769"/>
        <v>1</v>
      </c>
      <c r="N9322" s="190" t="str">
        <f t="shared" si="767"/>
        <v>JANEIRO</v>
      </c>
    </row>
    <row r="9323" spans="4:14" x14ac:dyDescent="0.25">
      <c r="D9323" s="119" t="s">
        <v>192</v>
      </c>
      <c r="H9323" s="141">
        <f t="shared" si="768"/>
        <v>0</v>
      </c>
      <c r="M9323" s="190">
        <f t="shared" si="769"/>
        <v>1</v>
      </c>
      <c r="N9323" s="190" t="str">
        <f t="shared" si="767"/>
        <v>JANEIRO</v>
      </c>
    </row>
    <row r="9324" spans="4:14" x14ac:dyDescent="0.25">
      <c r="D9324" s="119" t="s">
        <v>192</v>
      </c>
      <c r="H9324" s="141">
        <f t="shared" si="768"/>
        <v>0</v>
      </c>
      <c r="M9324" s="190">
        <f t="shared" si="769"/>
        <v>1</v>
      </c>
      <c r="N9324" s="190" t="str">
        <f t="shared" si="767"/>
        <v>JANEIRO</v>
      </c>
    </row>
    <row r="9325" spans="4:14" x14ac:dyDescent="0.25">
      <c r="D9325" s="119" t="s">
        <v>192</v>
      </c>
      <c r="H9325" s="141">
        <f t="shared" si="768"/>
        <v>0</v>
      </c>
      <c r="M9325" s="190">
        <f t="shared" si="769"/>
        <v>1</v>
      </c>
      <c r="N9325" s="190" t="str">
        <f t="shared" si="767"/>
        <v>JANEIRO</v>
      </c>
    </row>
    <row r="9326" spans="4:14" x14ac:dyDescent="0.25">
      <c r="D9326" s="119" t="s">
        <v>192</v>
      </c>
      <c r="H9326" s="141">
        <f t="shared" si="768"/>
        <v>0</v>
      </c>
      <c r="M9326" s="190">
        <f t="shared" si="769"/>
        <v>1</v>
      </c>
      <c r="N9326" s="190" t="str">
        <f t="shared" si="767"/>
        <v>JANEIRO</v>
      </c>
    </row>
    <row r="9327" spans="4:14" x14ac:dyDescent="0.25">
      <c r="D9327" s="119" t="s">
        <v>192</v>
      </c>
      <c r="H9327" s="141">
        <f t="shared" si="768"/>
        <v>0</v>
      </c>
      <c r="M9327" s="190">
        <f t="shared" si="769"/>
        <v>1</v>
      </c>
      <c r="N9327" s="190" t="str">
        <f t="shared" si="767"/>
        <v>JANEIRO</v>
      </c>
    </row>
    <row r="9328" spans="4:14" x14ac:dyDescent="0.25">
      <c r="D9328" s="119" t="s">
        <v>192</v>
      </c>
      <c r="H9328" s="141">
        <f t="shared" si="768"/>
        <v>0</v>
      </c>
      <c r="M9328" s="190">
        <f t="shared" si="769"/>
        <v>1</v>
      </c>
      <c r="N9328" s="190" t="str">
        <f t="shared" si="767"/>
        <v>JANEIRO</v>
      </c>
    </row>
    <row r="9329" spans="4:14" x14ac:dyDescent="0.25">
      <c r="D9329" s="119" t="s">
        <v>192</v>
      </c>
      <c r="H9329" s="141">
        <f t="shared" si="768"/>
        <v>0</v>
      </c>
      <c r="M9329" s="190">
        <f t="shared" si="769"/>
        <v>1</v>
      </c>
      <c r="N9329" s="190" t="str">
        <f t="shared" si="767"/>
        <v>JANEIRO</v>
      </c>
    </row>
    <row r="9330" spans="4:14" x14ac:dyDescent="0.25">
      <c r="D9330" s="119" t="s">
        <v>192</v>
      </c>
      <c r="H9330" s="141">
        <f t="shared" si="768"/>
        <v>0</v>
      </c>
      <c r="M9330" s="190">
        <f t="shared" si="769"/>
        <v>1</v>
      </c>
      <c r="N9330" s="190" t="str">
        <f t="shared" si="767"/>
        <v>JANEIRO</v>
      </c>
    </row>
    <row r="9331" spans="4:14" x14ac:dyDescent="0.25">
      <c r="D9331" s="119" t="s">
        <v>192</v>
      </c>
      <c r="H9331" s="141">
        <f t="shared" si="768"/>
        <v>0</v>
      </c>
      <c r="M9331" s="190">
        <f t="shared" si="769"/>
        <v>1</v>
      </c>
      <c r="N9331" s="190" t="str">
        <f t="shared" si="767"/>
        <v>JANEIRO</v>
      </c>
    </row>
    <row r="9332" spans="4:14" x14ac:dyDescent="0.25">
      <c r="D9332" s="119" t="s">
        <v>192</v>
      </c>
      <c r="H9332" s="141">
        <f t="shared" si="768"/>
        <v>0</v>
      </c>
      <c r="M9332" s="190">
        <f t="shared" si="769"/>
        <v>1</v>
      </c>
      <c r="N9332" s="190" t="str">
        <f t="shared" si="767"/>
        <v>JANEIRO</v>
      </c>
    </row>
    <row r="9333" spans="4:14" x14ac:dyDescent="0.25">
      <c r="D9333" s="119" t="s">
        <v>192</v>
      </c>
      <c r="H9333" s="141">
        <f t="shared" si="768"/>
        <v>0</v>
      </c>
      <c r="M9333" s="190">
        <f t="shared" si="769"/>
        <v>1</v>
      </c>
      <c r="N9333" s="190" t="str">
        <f t="shared" si="767"/>
        <v>JANEIRO</v>
      </c>
    </row>
    <row r="9334" spans="4:14" x14ac:dyDescent="0.25">
      <c r="D9334" s="119" t="s">
        <v>192</v>
      </c>
      <c r="H9334" s="141">
        <f t="shared" si="768"/>
        <v>0</v>
      </c>
      <c r="M9334" s="190">
        <f t="shared" si="769"/>
        <v>1</v>
      </c>
      <c r="N9334" s="190" t="str">
        <f t="shared" si="767"/>
        <v>JANEIRO</v>
      </c>
    </row>
    <row r="9335" spans="4:14" x14ac:dyDescent="0.25">
      <c r="D9335" s="119" t="s">
        <v>192</v>
      </c>
      <c r="H9335" s="141">
        <f t="shared" si="768"/>
        <v>0</v>
      </c>
      <c r="M9335" s="190">
        <f t="shared" si="769"/>
        <v>1</v>
      </c>
      <c r="N9335" s="190" t="str">
        <f t="shared" si="767"/>
        <v>JANEIRO</v>
      </c>
    </row>
    <row r="9336" spans="4:14" x14ac:dyDescent="0.25">
      <c r="D9336" s="119" t="s">
        <v>192</v>
      </c>
      <c r="H9336" s="141">
        <f t="shared" si="768"/>
        <v>0</v>
      </c>
      <c r="M9336" s="190">
        <f t="shared" si="769"/>
        <v>1</v>
      </c>
      <c r="N9336" s="190" t="str">
        <f t="shared" si="767"/>
        <v>JANEIRO</v>
      </c>
    </row>
    <row r="9337" spans="4:14" x14ac:dyDescent="0.25">
      <c r="D9337" s="119" t="s">
        <v>192</v>
      </c>
      <c r="H9337" s="141">
        <f t="shared" si="768"/>
        <v>0</v>
      </c>
      <c r="M9337" s="190">
        <f t="shared" si="769"/>
        <v>1</v>
      </c>
      <c r="N9337" s="190" t="str">
        <f t="shared" si="767"/>
        <v>JANEIRO</v>
      </c>
    </row>
    <row r="9338" spans="4:14" x14ac:dyDescent="0.25">
      <c r="D9338" s="119" t="s">
        <v>192</v>
      </c>
      <c r="H9338" s="141">
        <f t="shared" si="768"/>
        <v>0</v>
      </c>
      <c r="M9338" s="190">
        <f t="shared" si="769"/>
        <v>1</v>
      </c>
      <c r="N9338" s="190" t="str">
        <f t="shared" si="767"/>
        <v>JANEIRO</v>
      </c>
    </row>
    <row r="9339" spans="4:14" x14ac:dyDescent="0.25">
      <c r="D9339" s="119" t="s">
        <v>192</v>
      </c>
      <c r="H9339" s="141">
        <f t="shared" si="768"/>
        <v>0</v>
      </c>
      <c r="M9339" s="190">
        <f t="shared" si="769"/>
        <v>1</v>
      </c>
      <c r="N9339" s="190" t="str">
        <f t="shared" si="767"/>
        <v>JANEIRO</v>
      </c>
    </row>
    <row r="9340" spans="4:14" x14ac:dyDescent="0.25">
      <c r="D9340" s="119" t="s">
        <v>192</v>
      </c>
      <c r="H9340" s="141">
        <f t="shared" si="768"/>
        <v>0</v>
      </c>
      <c r="M9340" s="190">
        <f t="shared" si="769"/>
        <v>1</v>
      </c>
      <c r="N9340" s="190" t="str">
        <f t="shared" si="767"/>
        <v>JANEIRO</v>
      </c>
    </row>
    <row r="9341" spans="4:14" x14ac:dyDescent="0.25">
      <c r="D9341" s="119" t="s">
        <v>192</v>
      </c>
      <c r="H9341" s="141">
        <f t="shared" si="768"/>
        <v>0</v>
      </c>
      <c r="M9341" s="190">
        <f t="shared" si="769"/>
        <v>1</v>
      </c>
      <c r="N9341" s="190" t="str">
        <f t="shared" si="767"/>
        <v>JANEIRO</v>
      </c>
    </row>
    <row r="9342" spans="4:14" x14ac:dyDescent="0.25">
      <c r="D9342" s="119" t="s">
        <v>192</v>
      </c>
      <c r="H9342" s="141">
        <f t="shared" si="768"/>
        <v>0</v>
      </c>
      <c r="M9342" s="190">
        <f t="shared" si="769"/>
        <v>1</v>
      </c>
      <c r="N9342" s="190" t="str">
        <f t="shared" si="767"/>
        <v>JANEIRO</v>
      </c>
    </row>
    <row r="9343" spans="4:14" x14ac:dyDescent="0.25">
      <c r="D9343" s="119" t="s">
        <v>192</v>
      </c>
      <c r="H9343" s="141">
        <f t="shared" si="768"/>
        <v>0</v>
      </c>
      <c r="M9343" s="190">
        <f t="shared" si="769"/>
        <v>1</v>
      </c>
      <c r="N9343" s="190" t="str">
        <f t="shared" si="767"/>
        <v>JANEIRO</v>
      </c>
    </row>
    <row r="9344" spans="4:14" x14ac:dyDescent="0.25">
      <c r="D9344" s="119" t="s">
        <v>192</v>
      </c>
      <c r="H9344" s="141">
        <f t="shared" si="768"/>
        <v>0</v>
      </c>
      <c r="M9344" s="190">
        <f t="shared" si="769"/>
        <v>1</v>
      </c>
      <c r="N9344" s="190" t="str">
        <f t="shared" si="767"/>
        <v>JANEIRO</v>
      </c>
    </row>
    <row r="9345" spans="4:14" x14ac:dyDescent="0.25">
      <c r="D9345" s="119" t="s">
        <v>192</v>
      </c>
      <c r="H9345" s="141">
        <f t="shared" si="768"/>
        <v>0</v>
      </c>
      <c r="M9345" s="190">
        <f t="shared" si="769"/>
        <v>1</v>
      </c>
      <c r="N9345" s="190" t="str">
        <f t="shared" si="767"/>
        <v>JANEIRO</v>
      </c>
    </row>
    <row r="9346" spans="4:14" x14ac:dyDescent="0.25">
      <c r="D9346" s="119" t="s">
        <v>192</v>
      </c>
      <c r="H9346" s="141">
        <f t="shared" si="768"/>
        <v>0</v>
      </c>
      <c r="M9346" s="190">
        <f t="shared" si="769"/>
        <v>1</v>
      </c>
      <c r="N9346" s="190" t="str">
        <f t="shared" si="767"/>
        <v>JANEIRO</v>
      </c>
    </row>
    <row r="9347" spans="4:14" x14ac:dyDescent="0.25">
      <c r="D9347" s="119" t="s">
        <v>192</v>
      </c>
      <c r="H9347" s="141">
        <f t="shared" si="768"/>
        <v>0</v>
      </c>
      <c r="M9347" s="190">
        <f t="shared" si="769"/>
        <v>1</v>
      </c>
      <c r="N9347" s="190" t="str">
        <f t="shared" si="767"/>
        <v>JANEIRO</v>
      </c>
    </row>
    <row r="9348" spans="4:14" x14ac:dyDescent="0.25">
      <c r="D9348" s="119" t="s">
        <v>192</v>
      </c>
      <c r="H9348" s="141">
        <f t="shared" si="768"/>
        <v>0</v>
      </c>
      <c r="M9348" s="190">
        <f t="shared" si="769"/>
        <v>1</v>
      </c>
      <c r="N9348" s="190" t="str">
        <f t="shared" si="767"/>
        <v>JANEIRO</v>
      </c>
    </row>
    <row r="9349" spans="4:14" x14ac:dyDescent="0.25">
      <c r="D9349" s="119" t="s">
        <v>192</v>
      </c>
      <c r="H9349" s="141">
        <f t="shared" si="768"/>
        <v>0</v>
      </c>
      <c r="M9349" s="190">
        <f t="shared" si="769"/>
        <v>1</v>
      </c>
      <c r="N9349" s="190" t="str">
        <f t="shared" ref="N9349:N9412" si="770">IF(M9349=1,"JANEIRO",IF(M9349=2,"FEVEREIRO",IF(M9349=3,"MARÇO",IF(M9349=4,"ABRIL",IF(M9349=5,"MAIO",IF(M9349=6,"JUNHO",IF(M9349=7,"JULHO",IF(M9349=8,"AGOSTO",IF(M9349=9,"SETEMBRO",IF(M9349=10,"OUTUBRO",IF(M9349=11,"NOVEMBRO",IF(M9349=12,"DEZEMBRO",""))))))))))))</f>
        <v>JANEIRO</v>
      </c>
    </row>
    <row r="9350" spans="4:14" x14ac:dyDescent="0.25">
      <c r="D9350" s="119" t="s">
        <v>192</v>
      </c>
      <c r="H9350" s="141">
        <f t="shared" ref="H9350:H9413" si="771">IF(OR(I9350="",I9350=0),G9350,I9350)</f>
        <v>0</v>
      </c>
      <c r="M9350" s="190">
        <f t="shared" ref="M9350:M9413" si="772">IFERROR(MONTH(O9350),"")</f>
        <v>1</v>
      </c>
      <c r="N9350" s="190" t="str">
        <f t="shared" si="770"/>
        <v>JANEIRO</v>
      </c>
    </row>
    <row r="9351" spans="4:14" x14ac:dyDescent="0.25">
      <c r="D9351" s="119" t="s">
        <v>192</v>
      </c>
      <c r="H9351" s="141">
        <f t="shared" si="771"/>
        <v>0</v>
      </c>
      <c r="M9351" s="190">
        <f t="shared" si="772"/>
        <v>1</v>
      </c>
      <c r="N9351" s="190" t="str">
        <f t="shared" si="770"/>
        <v>JANEIRO</v>
      </c>
    </row>
    <row r="9352" spans="4:14" x14ac:dyDescent="0.25">
      <c r="D9352" s="119" t="s">
        <v>192</v>
      </c>
      <c r="H9352" s="141">
        <f t="shared" si="771"/>
        <v>0</v>
      </c>
      <c r="M9352" s="190">
        <f t="shared" si="772"/>
        <v>1</v>
      </c>
      <c r="N9352" s="190" t="str">
        <f t="shared" si="770"/>
        <v>JANEIRO</v>
      </c>
    </row>
    <row r="9353" spans="4:14" x14ac:dyDescent="0.25">
      <c r="D9353" s="119" t="s">
        <v>192</v>
      </c>
      <c r="H9353" s="141">
        <f t="shared" si="771"/>
        <v>0</v>
      </c>
      <c r="M9353" s="190">
        <f t="shared" si="772"/>
        <v>1</v>
      </c>
      <c r="N9353" s="190" t="str">
        <f t="shared" si="770"/>
        <v>JANEIRO</v>
      </c>
    </row>
    <row r="9354" spans="4:14" x14ac:dyDescent="0.25">
      <c r="D9354" s="119" t="s">
        <v>192</v>
      </c>
      <c r="H9354" s="141">
        <f t="shared" si="771"/>
        <v>0</v>
      </c>
      <c r="M9354" s="190">
        <f t="shared" si="772"/>
        <v>1</v>
      </c>
      <c r="N9354" s="190" t="str">
        <f t="shared" si="770"/>
        <v>JANEIRO</v>
      </c>
    </row>
    <row r="9355" spans="4:14" x14ac:dyDescent="0.25">
      <c r="D9355" s="119" t="s">
        <v>192</v>
      </c>
      <c r="H9355" s="141">
        <f t="shared" si="771"/>
        <v>0</v>
      </c>
      <c r="M9355" s="190">
        <f t="shared" si="772"/>
        <v>1</v>
      </c>
      <c r="N9355" s="190" t="str">
        <f t="shared" si="770"/>
        <v>JANEIRO</v>
      </c>
    </row>
    <row r="9356" spans="4:14" x14ac:dyDescent="0.25">
      <c r="D9356" s="119" t="s">
        <v>192</v>
      </c>
      <c r="H9356" s="141">
        <f t="shared" si="771"/>
        <v>0</v>
      </c>
      <c r="M9356" s="190">
        <f t="shared" si="772"/>
        <v>1</v>
      </c>
      <c r="N9356" s="190" t="str">
        <f t="shared" si="770"/>
        <v>JANEIRO</v>
      </c>
    </row>
    <row r="9357" spans="4:14" x14ac:dyDescent="0.25">
      <c r="D9357" s="119" t="s">
        <v>192</v>
      </c>
      <c r="H9357" s="141">
        <f t="shared" si="771"/>
        <v>0</v>
      </c>
      <c r="M9357" s="190">
        <f t="shared" si="772"/>
        <v>1</v>
      </c>
      <c r="N9357" s="190" t="str">
        <f t="shared" si="770"/>
        <v>JANEIRO</v>
      </c>
    </row>
    <row r="9358" spans="4:14" x14ac:dyDescent="0.25">
      <c r="D9358" s="119" t="s">
        <v>192</v>
      </c>
      <c r="H9358" s="141">
        <f t="shared" si="771"/>
        <v>0</v>
      </c>
      <c r="M9358" s="190">
        <f t="shared" si="772"/>
        <v>1</v>
      </c>
      <c r="N9358" s="190" t="str">
        <f t="shared" si="770"/>
        <v>JANEIRO</v>
      </c>
    </row>
    <row r="9359" spans="4:14" x14ac:dyDescent="0.25">
      <c r="D9359" s="119" t="s">
        <v>192</v>
      </c>
      <c r="H9359" s="141">
        <f t="shared" si="771"/>
        <v>0</v>
      </c>
      <c r="M9359" s="190">
        <f t="shared" si="772"/>
        <v>1</v>
      </c>
      <c r="N9359" s="190" t="str">
        <f t="shared" si="770"/>
        <v>JANEIRO</v>
      </c>
    </row>
    <row r="9360" spans="4:14" x14ac:dyDescent="0.25">
      <c r="D9360" s="119" t="s">
        <v>192</v>
      </c>
      <c r="H9360" s="141">
        <f t="shared" si="771"/>
        <v>0</v>
      </c>
      <c r="M9360" s="190">
        <f t="shared" si="772"/>
        <v>1</v>
      </c>
      <c r="N9360" s="190" t="str">
        <f t="shared" si="770"/>
        <v>JANEIRO</v>
      </c>
    </row>
    <row r="9361" spans="4:14" x14ac:dyDescent="0.25">
      <c r="D9361" s="119" t="s">
        <v>192</v>
      </c>
      <c r="H9361" s="141">
        <f t="shared" si="771"/>
        <v>0</v>
      </c>
      <c r="M9361" s="190">
        <f t="shared" si="772"/>
        <v>1</v>
      </c>
      <c r="N9361" s="190" t="str">
        <f t="shared" si="770"/>
        <v>JANEIRO</v>
      </c>
    </row>
    <row r="9362" spans="4:14" x14ac:dyDescent="0.25">
      <c r="D9362" s="119" t="s">
        <v>192</v>
      </c>
      <c r="H9362" s="141">
        <f t="shared" si="771"/>
        <v>0</v>
      </c>
      <c r="M9362" s="190">
        <f t="shared" si="772"/>
        <v>1</v>
      </c>
      <c r="N9362" s="190" t="str">
        <f t="shared" si="770"/>
        <v>JANEIRO</v>
      </c>
    </row>
    <row r="9363" spans="4:14" x14ac:dyDescent="0.25">
      <c r="D9363" s="119" t="s">
        <v>192</v>
      </c>
      <c r="H9363" s="141">
        <f t="shared" si="771"/>
        <v>0</v>
      </c>
      <c r="M9363" s="190">
        <f t="shared" si="772"/>
        <v>1</v>
      </c>
      <c r="N9363" s="190" t="str">
        <f t="shared" si="770"/>
        <v>JANEIRO</v>
      </c>
    </row>
    <row r="9364" spans="4:14" x14ac:dyDescent="0.25">
      <c r="D9364" s="119" t="s">
        <v>192</v>
      </c>
      <c r="H9364" s="141">
        <f t="shared" si="771"/>
        <v>0</v>
      </c>
      <c r="M9364" s="190">
        <f t="shared" si="772"/>
        <v>1</v>
      </c>
      <c r="N9364" s="190" t="str">
        <f t="shared" si="770"/>
        <v>JANEIRO</v>
      </c>
    </row>
    <row r="9365" spans="4:14" x14ac:dyDescent="0.25">
      <c r="D9365" s="119" t="s">
        <v>192</v>
      </c>
      <c r="H9365" s="141">
        <f t="shared" si="771"/>
        <v>0</v>
      </c>
      <c r="M9365" s="190">
        <f t="shared" si="772"/>
        <v>1</v>
      </c>
      <c r="N9365" s="190" t="str">
        <f t="shared" si="770"/>
        <v>JANEIRO</v>
      </c>
    </row>
    <row r="9366" spans="4:14" x14ac:dyDescent="0.25">
      <c r="D9366" s="119" t="s">
        <v>192</v>
      </c>
      <c r="H9366" s="141">
        <f t="shared" si="771"/>
        <v>0</v>
      </c>
      <c r="M9366" s="190">
        <f t="shared" si="772"/>
        <v>1</v>
      </c>
      <c r="N9366" s="190" t="str">
        <f t="shared" si="770"/>
        <v>JANEIRO</v>
      </c>
    </row>
    <row r="9367" spans="4:14" x14ac:dyDescent="0.25">
      <c r="D9367" s="119" t="s">
        <v>192</v>
      </c>
      <c r="H9367" s="141">
        <f t="shared" si="771"/>
        <v>0</v>
      </c>
      <c r="M9367" s="190">
        <f t="shared" si="772"/>
        <v>1</v>
      </c>
      <c r="N9367" s="190" t="str">
        <f t="shared" si="770"/>
        <v>JANEIRO</v>
      </c>
    </row>
    <row r="9368" spans="4:14" x14ac:dyDescent="0.25">
      <c r="D9368" s="119" t="s">
        <v>192</v>
      </c>
      <c r="H9368" s="141">
        <f t="shared" si="771"/>
        <v>0</v>
      </c>
      <c r="M9368" s="190">
        <f t="shared" si="772"/>
        <v>1</v>
      </c>
      <c r="N9368" s="190" t="str">
        <f t="shared" si="770"/>
        <v>JANEIRO</v>
      </c>
    </row>
    <row r="9369" spans="4:14" x14ac:dyDescent="0.25">
      <c r="D9369" s="119" t="s">
        <v>192</v>
      </c>
      <c r="H9369" s="141">
        <f t="shared" si="771"/>
        <v>0</v>
      </c>
      <c r="M9369" s="190">
        <f t="shared" si="772"/>
        <v>1</v>
      </c>
      <c r="N9369" s="190" t="str">
        <f t="shared" si="770"/>
        <v>JANEIRO</v>
      </c>
    </row>
    <row r="9370" spans="4:14" x14ac:dyDescent="0.25">
      <c r="D9370" s="119" t="s">
        <v>192</v>
      </c>
      <c r="H9370" s="141">
        <f t="shared" si="771"/>
        <v>0</v>
      </c>
      <c r="M9370" s="190">
        <f t="shared" si="772"/>
        <v>1</v>
      </c>
      <c r="N9370" s="190" t="str">
        <f t="shared" si="770"/>
        <v>JANEIRO</v>
      </c>
    </row>
    <row r="9371" spans="4:14" x14ac:dyDescent="0.25">
      <c r="D9371" s="119" t="s">
        <v>192</v>
      </c>
      <c r="H9371" s="141">
        <f t="shared" si="771"/>
        <v>0</v>
      </c>
      <c r="M9371" s="190">
        <f t="shared" si="772"/>
        <v>1</v>
      </c>
      <c r="N9371" s="190" t="str">
        <f t="shared" si="770"/>
        <v>JANEIRO</v>
      </c>
    </row>
    <row r="9372" spans="4:14" x14ac:dyDescent="0.25">
      <c r="D9372" s="119" t="s">
        <v>192</v>
      </c>
      <c r="H9372" s="141">
        <f t="shared" si="771"/>
        <v>0</v>
      </c>
      <c r="M9372" s="190">
        <f t="shared" si="772"/>
        <v>1</v>
      </c>
      <c r="N9372" s="190" t="str">
        <f t="shared" si="770"/>
        <v>JANEIRO</v>
      </c>
    </row>
    <row r="9373" spans="4:14" x14ac:dyDescent="0.25">
      <c r="D9373" s="119" t="s">
        <v>192</v>
      </c>
      <c r="H9373" s="141">
        <f t="shared" si="771"/>
        <v>0</v>
      </c>
      <c r="M9373" s="190">
        <f t="shared" si="772"/>
        <v>1</v>
      </c>
      <c r="N9373" s="190" t="str">
        <f t="shared" si="770"/>
        <v>JANEIRO</v>
      </c>
    </row>
    <row r="9374" spans="4:14" x14ac:dyDescent="0.25">
      <c r="D9374" s="119" t="s">
        <v>192</v>
      </c>
      <c r="H9374" s="141">
        <f t="shared" si="771"/>
        <v>0</v>
      </c>
      <c r="M9374" s="190">
        <f t="shared" si="772"/>
        <v>1</v>
      </c>
      <c r="N9374" s="190" t="str">
        <f t="shared" si="770"/>
        <v>JANEIRO</v>
      </c>
    </row>
    <row r="9375" spans="4:14" x14ac:dyDescent="0.25">
      <c r="D9375" s="119" t="s">
        <v>192</v>
      </c>
      <c r="H9375" s="141">
        <f t="shared" si="771"/>
        <v>0</v>
      </c>
      <c r="M9375" s="190">
        <f t="shared" si="772"/>
        <v>1</v>
      </c>
      <c r="N9375" s="190" t="str">
        <f t="shared" si="770"/>
        <v>JANEIRO</v>
      </c>
    </row>
    <row r="9376" spans="4:14" x14ac:dyDescent="0.25">
      <c r="D9376" s="119" t="s">
        <v>192</v>
      </c>
      <c r="H9376" s="141">
        <f t="shared" si="771"/>
        <v>0</v>
      </c>
      <c r="M9376" s="190">
        <f t="shared" si="772"/>
        <v>1</v>
      </c>
      <c r="N9376" s="190" t="str">
        <f t="shared" si="770"/>
        <v>JANEIRO</v>
      </c>
    </row>
    <row r="9377" spans="4:14" x14ac:dyDescent="0.25">
      <c r="D9377" s="119" t="s">
        <v>192</v>
      </c>
      <c r="H9377" s="141">
        <f t="shared" si="771"/>
        <v>0</v>
      </c>
      <c r="M9377" s="190">
        <f t="shared" si="772"/>
        <v>1</v>
      </c>
      <c r="N9377" s="190" t="str">
        <f t="shared" si="770"/>
        <v>JANEIRO</v>
      </c>
    </row>
    <row r="9378" spans="4:14" x14ac:dyDescent="0.25">
      <c r="D9378" s="119" t="s">
        <v>192</v>
      </c>
      <c r="H9378" s="141">
        <f t="shared" si="771"/>
        <v>0</v>
      </c>
      <c r="M9378" s="190">
        <f t="shared" si="772"/>
        <v>1</v>
      </c>
      <c r="N9378" s="190" t="str">
        <f t="shared" si="770"/>
        <v>JANEIRO</v>
      </c>
    </row>
    <row r="9379" spans="4:14" x14ac:dyDescent="0.25">
      <c r="D9379" s="119" t="s">
        <v>192</v>
      </c>
      <c r="H9379" s="141">
        <f t="shared" si="771"/>
        <v>0</v>
      </c>
      <c r="M9379" s="190">
        <f t="shared" si="772"/>
        <v>1</v>
      </c>
      <c r="N9379" s="190" t="str">
        <f t="shared" si="770"/>
        <v>JANEIRO</v>
      </c>
    </row>
    <row r="9380" spans="4:14" x14ac:dyDescent="0.25">
      <c r="D9380" s="119" t="s">
        <v>192</v>
      </c>
      <c r="H9380" s="141">
        <f t="shared" si="771"/>
        <v>0</v>
      </c>
      <c r="M9380" s="190">
        <f t="shared" si="772"/>
        <v>1</v>
      </c>
      <c r="N9380" s="190" t="str">
        <f t="shared" si="770"/>
        <v>JANEIRO</v>
      </c>
    </row>
    <row r="9381" spans="4:14" x14ac:dyDescent="0.25">
      <c r="D9381" s="119" t="s">
        <v>192</v>
      </c>
      <c r="H9381" s="141">
        <f t="shared" si="771"/>
        <v>0</v>
      </c>
      <c r="M9381" s="190">
        <f t="shared" si="772"/>
        <v>1</v>
      </c>
      <c r="N9381" s="190" t="str">
        <f t="shared" si="770"/>
        <v>JANEIRO</v>
      </c>
    </row>
    <row r="9382" spans="4:14" x14ac:dyDescent="0.25">
      <c r="D9382" s="119" t="s">
        <v>192</v>
      </c>
      <c r="H9382" s="141">
        <f t="shared" si="771"/>
        <v>0</v>
      </c>
      <c r="M9382" s="190">
        <f t="shared" si="772"/>
        <v>1</v>
      </c>
      <c r="N9382" s="190" t="str">
        <f t="shared" si="770"/>
        <v>JANEIRO</v>
      </c>
    </row>
    <row r="9383" spans="4:14" x14ac:dyDescent="0.25">
      <c r="D9383" s="119" t="s">
        <v>192</v>
      </c>
      <c r="H9383" s="141">
        <f t="shared" si="771"/>
        <v>0</v>
      </c>
      <c r="M9383" s="190">
        <f t="shared" si="772"/>
        <v>1</v>
      </c>
      <c r="N9383" s="190" t="str">
        <f t="shared" si="770"/>
        <v>JANEIRO</v>
      </c>
    </row>
    <row r="9384" spans="4:14" x14ac:dyDescent="0.25">
      <c r="D9384" s="119" t="s">
        <v>192</v>
      </c>
      <c r="H9384" s="141">
        <f t="shared" si="771"/>
        <v>0</v>
      </c>
      <c r="M9384" s="190">
        <f t="shared" si="772"/>
        <v>1</v>
      </c>
      <c r="N9384" s="190" t="str">
        <f t="shared" si="770"/>
        <v>JANEIRO</v>
      </c>
    </row>
    <row r="9385" spans="4:14" x14ac:dyDescent="0.25">
      <c r="D9385" s="119" t="s">
        <v>192</v>
      </c>
      <c r="H9385" s="141">
        <f t="shared" si="771"/>
        <v>0</v>
      </c>
      <c r="M9385" s="190">
        <f t="shared" si="772"/>
        <v>1</v>
      </c>
      <c r="N9385" s="190" t="str">
        <f t="shared" si="770"/>
        <v>JANEIRO</v>
      </c>
    </row>
    <row r="9386" spans="4:14" x14ac:dyDescent="0.25">
      <c r="D9386" s="119" t="s">
        <v>192</v>
      </c>
      <c r="H9386" s="141">
        <f t="shared" si="771"/>
        <v>0</v>
      </c>
      <c r="M9386" s="190">
        <f t="shared" si="772"/>
        <v>1</v>
      </c>
      <c r="N9386" s="190" t="str">
        <f t="shared" si="770"/>
        <v>JANEIRO</v>
      </c>
    </row>
    <row r="9387" spans="4:14" x14ac:dyDescent="0.25">
      <c r="D9387" s="119" t="s">
        <v>192</v>
      </c>
      <c r="H9387" s="141">
        <f t="shared" si="771"/>
        <v>0</v>
      </c>
      <c r="M9387" s="190">
        <f t="shared" si="772"/>
        <v>1</v>
      </c>
      <c r="N9387" s="190" t="str">
        <f t="shared" si="770"/>
        <v>JANEIRO</v>
      </c>
    </row>
    <row r="9388" spans="4:14" x14ac:dyDescent="0.25">
      <c r="D9388" s="119" t="s">
        <v>192</v>
      </c>
      <c r="H9388" s="141">
        <f t="shared" si="771"/>
        <v>0</v>
      </c>
      <c r="M9388" s="190">
        <f t="shared" si="772"/>
        <v>1</v>
      </c>
      <c r="N9388" s="190" t="str">
        <f t="shared" si="770"/>
        <v>JANEIRO</v>
      </c>
    </row>
    <row r="9389" spans="4:14" x14ac:dyDescent="0.25">
      <c r="D9389" s="119" t="s">
        <v>192</v>
      </c>
      <c r="H9389" s="141">
        <f t="shared" si="771"/>
        <v>0</v>
      </c>
      <c r="M9389" s="190">
        <f t="shared" si="772"/>
        <v>1</v>
      </c>
      <c r="N9389" s="190" t="str">
        <f t="shared" si="770"/>
        <v>JANEIRO</v>
      </c>
    </row>
    <row r="9390" spans="4:14" x14ac:dyDescent="0.25">
      <c r="D9390" s="119" t="s">
        <v>192</v>
      </c>
      <c r="H9390" s="141">
        <f t="shared" si="771"/>
        <v>0</v>
      </c>
      <c r="M9390" s="190">
        <f t="shared" si="772"/>
        <v>1</v>
      </c>
      <c r="N9390" s="190" t="str">
        <f t="shared" si="770"/>
        <v>JANEIRO</v>
      </c>
    </row>
    <row r="9391" spans="4:14" x14ac:dyDescent="0.25">
      <c r="D9391" s="119" t="s">
        <v>192</v>
      </c>
      <c r="H9391" s="141">
        <f t="shared" si="771"/>
        <v>0</v>
      </c>
      <c r="M9391" s="190">
        <f t="shared" si="772"/>
        <v>1</v>
      </c>
      <c r="N9391" s="190" t="str">
        <f t="shared" si="770"/>
        <v>JANEIRO</v>
      </c>
    </row>
    <row r="9392" spans="4:14" x14ac:dyDescent="0.25">
      <c r="D9392" s="119" t="s">
        <v>192</v>
      </c>
      <c r="H9392" s="141">
        <f t="shared" si="771"/>
        <v>0</v>
      </c>
      <c r="M9392" s="190">
        <f t="shared" si="772"/>
        <v>1</v>
      </c>
      <c r="N9392" s="190" t="str">
        <f t="shared" si="770"/>
        <v>JANEIRO</v>
      </c>
    </row>
    <row r="9393" spans="4:14" x14ac:dyDescent="0.25">
      <c r="D9393" s="119" t="s">
        <v>192</v>
      </c>
      <c r="H9393" s="141">
        <f t="shared" si="771"/>
        <v>0</v>
      </c>
      <c r="M9393" s="190">
        <f t="shared" si="772"/>
        <v>1</v>
      </c>
      <c r="N9393" s="190" t="str">
        <f t="shared" si="770"/>
        <v>JANEIRO</v>
      </c>
    </row>
    <row r="9394" spans="4:14" x14ac:dyDescent="0.25">
      <c r="D9394" s="119" t="s">
        <v>192</v>
      </c>
      <c r="H9394" s="141">
        <f t="shared" si="771"/>
        <v>0</v>
      </c>
      <c r="M9394" s="190">
        <f t="shared" si="772"/>
        <v>1</v>
      </c>
      <c r="N9394" s="190" t="str">
        <f t="shared" si="770"/>
        <v>JANEIRO</v>
      </c>
    </row>
    <row r="9395" spans="4:14" x14ac:dyDescent="0.25">
      <c r="D9395" s="119" t="s">
        <v>192</v>
      </c>
      <c r="H9395" s="141">
        <f t="shared" si="771"/>
        <v>0</v>
      </c>
      <c r="M9395" s="190">
        <f t="shared" si="772"/>
        <v>1</v>
      </c>
      <c r="N9395" s="190" t="str">
        <f t="shared" si="770"/>
        <v>JANEIRO</v>
      </c>
    </row>
    <row r="9396" spans="4:14" x14ac:dyDescent="0.25">
      <c r="D9396" s="119" t="s">
        <v>192</v>
      </c>
      <c r="H9396" s="141">
        <f t="shared" si="771"/>
        <v>0</v>
      </c>
      <c r="M9396" s="190">
        <f t="shared" si="772"/>
        <v>1</v>
      </c>
      <c r="N9396" s="190" t="str">
        <f t="shared" si="770"/>
        <v>JANEIRO</v>
      </c>
    </row>
    <row r="9397" spans="4:14" x14ac:dyDescent="0.25">
      <c r="D9397" s="119" t="s">
        <v>192</v>
      </c>
      <c r="H9397" s="141">
        <f t="shared" si="771"/>
        <v>0</v>
      </c>
      <c r="M9397" s="190">
        <f t="shared" si="772"/>
        <v>1</v>
      </c>
      <c r="N9397" s="190" t="str">
        <f t="shared" si="770"/>
        <v>JANEIRO</v>
      </c>
    </row>
    <row r="9398" spans="4:14" x14ac:dyDescent="0.25">
      <c r="D9398" s="119" t="s">
        <v>192</v>
      </c>
      <c r="H9398" s="141">
        <f t="shared" si="771"/>
        <v>0</v>
      </c>
      <c r="M9398" s="190">
        <f t="shared" si="772"/>
        <v>1</v>
      </c>
      <c r="N9398" s="190" t="str">
        <f t="shared" si="770"/>
        <v>JANEIRO</v>
      </c>
    </row>
    <row r="9399" spans="4:14" x14ac:dyDescent="0.25">
      <c r="D9399" s="119" t="s">
        <v>192</v>
      </c>
      <c r="H9399" s="141">
        <f t="shared" si="771"/>
        <v>0</v>
      </c>
      <c r="M9399" s="190">
        <f t="shared" si="772"/>
        <v>1</v>
      </c>
      <c r="N9399" s="190" t="str">
        <f t="shared" si="770"/>
        <v>JANEIRO</v>
      </c>
    </row>
    <row r="9400" spans="4:14" x14ac:dyDescent="0.25">
      <c r="D9400" s="119" t="s">
        <v>192</v>
      </c>
      <c r="H9400" s="141">
        <f t="shared" si="771"/>
        <v>0</v>
      </c>
      <c r="M9400" s="190">
        <f t="shared" si="772"/>
        <v>1</v>
      </c>
      <c r="N9400" s="190" t="str">
        <f t="shared" si="770"/>
        <v>JANEIRO</v>
      </c>
    </row>
    <row r="9401" spans="4:14" x14ac:dyDescent="0.25">
      <c r="D9401" s="119" t="s">
        <v>192</v>
      </c>
      <c r="H9401" s="141">
        <f t="shared" si="771"/>
        <v>0</v>
      </c>
      <c r="M9401" s="190">
        <f t="shared" si="772"/>
        <v>1</v>
      </c>
      <c r="N9401" s="190" t="str">
        <f t="shared" si="770"/>
        <v>JANEIRO</v>
      </c>
    </row>
    <row r="9402" spans="4:14" x14ac:dyDescent="0.25">
      <c r="D9402" s="119" t="s">
        <v>192</v>
      </c>
      <c r="H9402" s="141">
        <f t="shared" si="771"/>
        <v>0</v>
      </c>
      <c r="M9402" s="190">
        <f t="shared" si="772"/>
        <v>1</v>
      </c>
      <c r="N9402" s="190" t="str">
        <f t="shared" si="770"/>
        <v>JANEIRO</v>
      </c>
    </row>
    <row r="9403" spans="4:14" x14ac:dyDescent="0.25">
      <c r="D9403" s="119" t="s">
        <v>192</v>
      </c>
      <c r="H9403" s="141">
        <f t="shared" si="771"/>
        <v>0</v>
      </c>
      <c r="M9403" s="190">
        <f t="shared" si="772"/>
        <v>1</v>
      </c>
      <c r="N9403" s="190" t="str">
        <f t="shared" si="770"/>
        <v>JANEIRO</v>
      </c>
    </row>
    <row r="9404" spans="4:14" x14ac:dyDescent="0.25">
      <c r="D9404" s="119" t="s">
        <v>192</v>
      </c>
      <c r="H9404" s="141">
        <f t="shared" si="771"/>
        <v>0</v>
      </c>
      <c r="M9404" s="190">
        <f t="shared" si="772"/>
        <v>1</v>
      </c>
      <c r="N9404" s="190" t="str">
        <f t="shared" si="770"/>
        <v>JANEIRO</v>
      </c>
    </row>
    <row r="9405" spans="4:14" x14ac:dyDescent="0.25">
      <c r="D9405" s="119" t="s">
        <v>192</v>
      </c>
      <c r="H9405" s="141">
        <f t="shared" si="771"/>
        <v>0</v>
      </c>
      <c r="M9405" s="190">
        <f t="shared" si="772"/>
        <v>1</v>
      </c>
      <c r="N9405" s="190" t="str">
        <f t="shared" si="770"/>
        <v>JANEIRO</v>
      </c>
    </row>
    <row r="9406" spans="4:14" x14ac:dyDescent="0.25">
      <c r="D9406" s="119" t="s">
        <v>192</v>
      </c>
      <c r="H9406" s="141">
        <f t="shared" si="771"/>
        <v>0</v>
      </c>
      <c r="M9406" s="190">
        <f t="shared" si="772"/>
        <v>1</v>
      </c>
      <c r="N9406" s="190" t="str">
        <f t="shared" si="770"/>
        <v>JANEIRO</v>
      </c>
    </row>
    <row r="9407" spans="4:14" x14ac:dyDescent="0.25">
      <c r="D9407" s="119" t="s">
        <v>192</v>
      </c>
      <c r="H9407" s="141">
        <f t="shared" si="771"/>
        <v>0</v>
      </c>
      <c r="M9407" s="190">
        <f t="shared" si="772"/>
        <v>1</v>
      </c>
      <c r="N9407" s="190" t="str">
        <f t="shared" si="770"/>
        <v>JANEIRO</v>
      </c>
    </row>
    <row r="9408" spans="4:14" x14ac:dyDescent="0.25">
      <c r="D9408" s="119" t="s">
        <v>192</v>
      </c>
      <c r="H9408" s="141">
        <f t="shared" si="771"/>
        <v>0</v>
      </c>
      <c r="M9408" s="190">
        <f t="shared" si="772"/>
        <v>1</v>
      </c>
      <c r="N9408" s="190" t="str">
        <f t="shared" si="770"/>
        <v>JANEIRO</v>
      </c>
    </row>
    <row r="9409" spans="4:14" x14ac:dyDescent="0.25">
      <c r="D9409" s="119" t="s">
        <v>192</v>
      </c>
      <c r="H9409" s="141">
        <f t="shared" si="771"/>
        <v>0</v>
      </c>
      <c r="M9409" s="190">
        <f t="shared" si="772"/>
        <v>1</v>
      </c>
      <c r="N9409" s="190" t="str">
        <f t="shared" si="770"/>
        <v>JANEIRO</v>
      </c>
    </row>
    <row r="9410" spans="4:14" x14ac:dyDescent="0.25">
      <c r="D9410" s="119" t="s">
        <v>192</v>
      </c>
      <c r="H9410" s="141">
        <f t="shared" si="771"/>
        <v>0</v>
      </c>
      <c r="M9410" s="190">
        <f t="shared" si="772"/>
        <v>1</v>
      </c>
      <c r="N9410" s="190" t="str">
        <f t="shared" si="770"/>
        <v>JANEIRO</v>
      </c>
    </row>
    <row r="9411" spans="4:14" x14ac:dyDescent="0.25">
      <c r="D9411" s="119" t="s">
        <v>192</v>
      </c>
      <c r="H9411" s="141">
        <f t="shared" si="771"/>
        <v>0</v>
      </c>
      <c r="M9411" s="190">
        <f t="shared" si="772"/>
        <v>1</v>
      </c>
      <c r="N9411" s="190" t="str">
        <f t="shared" si="770"/>
        <v>JANEIRO</v>
      </c>
    </row>
    <row r="9412" spans="4:14" x14ac:dyDescent="0.25">
      <c r="D9412" s="119" t="s">
        <v>192</v>
      </c>
      <c r="H9412" s="141">
        <f t="shared" si="771"/>
        <v>0</v>
      </c>
      <c r="M9412" s="190">
        <f t="shared" si="772"/>
        <v>1</v>
      </c>
      <c r="N9412" s="190" t="str">
        <f t="shared" si="770"/>
        <v>JANEIRO</v>
      </c>
    </row>
    <row r="9413" spans="4:14" x14ac:dyDescent="0.25">
      <c r="D9413" s="119" t="s">
        <v>192</v>
      </c>
      <c r="H9413" s="141">
        <f t="shared" si="771"/>
        <v>0</v>
      </c>
      <c r="M9413" s="190">
        <f t="shared" si="772"/>
        <v>1</v>
      </c>
      <c r="N9413" s="190" t="str">
        <f t="shared" ref="N9413:N9476" si="773">IF(M9413=1,"JANEIRO",IF(M9413=2,"FEVEREIRO",IF(M9413=3,"MARÇO",IF(M9413=4,"ABRIL",IF(M9413=5,"MAIO",IF(M9413=6,"JUNHO",IF(M9413=7,"JULHO",IF(M9413=8,"AGOSTO",IF(M9413=9,"SETEMBRO",IF(M9413=10,"OUTUBRO",IF(M9413=11,"NOVEMBRO",IF(M9413=12,"DEZEMBRO",""))))))))))))</f>
        <v>JANEIRO</v>
      </c>
    </row>
    <row r="9414" spans="4:14" x14ac:dyDescent="0.25">
      <c r="D9414" s="119" t="s">
        <v>192</v>
      </c>
      <c r="H9414" s="141">
        <f t="shared" ref="H9414:H9477" si="774">IF(OR(I9414="",I9414=0),G9414,I9414)</f>
        <v>0</v>
      </c>
      <c r="M9414" s="190">
        <f t="shared" ref="M9414:M9477" si="775">IFERROR(MONTH(O9414),"")</f>
        <v>1</v>
      </c>
      <c r="N9414" s="190" t="str">
        <f t="shared" si="773"/>
        <v>JANEIRO</v>
      </c>
    </row>
    <row r="9415" spans="4:14" x14ac:dyDescent="0.25">
      <c r="D9415" s="119" t="s">
        <v>192</v>
      </c>
      <c r="H9415" s="141">
        <f t="shared" si="774"/>
        <v>0</v>
      </c>
      <c r="M9415" s="190">
        <f t="shared" si="775"/>
        <v>1</v>
      </c>
      <c r="N9415" s="190" t="str">
        <f t="shared" si="773"/>
        <v>JANEIRO</v>
      </c>
    </row>
    <row r="9416" spans="4:14" x14ac:dyDescent="0.25">
      <c r="D9416" s="119" t="s">
        <v>192</v>
      </c>
      <c r="H9416" s="141">
        <f t="shared" si="774"/>
        <v>0</v>
      </c>
      <c r="M9416" s="190">
        <f t="shared" si="775"/>
        <v>1</v>
      </c>
      <c r="N9416" s="190" t="str">
        <f t="shared" si="773"/>
        <v>JANEIRO</v>
      </c>
    </row>
    <row r="9417" spans="4:14" x14ac:dyDescent="0.25">
      <c r="D9417" s="119" t="s">
        <v>192</v>
      </c>
      <c r="H9417" s="141">
        <f t="shared" si="774"/>
        <v>0</v>
      </c>
      <c r="M9417" s="190">
        <f t="shared" si="775"/>
        <v>1</v>
      </c>
      <c r="N9417" s="190" t="str">
        <f t="shared" si="773"/>
        <v>JANEIRO</v>
      </c>
    </row>
    <row r="9418" spans="4:14" x14ac:dyDescent="0.25">
      <c r="D9418" s="119" t="s">
        <v>192</v>
      </c>
      <c r="H9418" s="141">
        <f t="shared" si="774"/>
        <v>0</v>
      </c>
      <c r="M9418" s="190">
        <f t="shared" si="775"/>
        <v>1</v>
      </c>
      <c r="N9418" s="190" t="str">
        <f t="shared" si="773"/>
        <v>JANEIRO</v>
      </c>
    </row>
    <row r="9419" spans="4:14" x14ac:dyDescent="0.25">
      <c r="D9419" s="119" t="s">
        <v>192</v>
      </c>
      <c r="H9419" s="141">
        <f t="shared" si="774"/>
        <v>0</v>
      </c>
      <c r="M9419" s="190">
        <f t="shared" si="775"/>
        <v>1</v>
      </c>
      <c r="N9419" s="190" t="str">
        <f t="shared" si="773"/>
        <v>JANEIRO</v>
      </c>
    </row>
    <row r="9420" spans="4:14" x14ac:dyDescent="0.25">
      <c r="D9420" s="119" t="s">
        <v>192</v>
      </c>
      <c r="H9420" s="141">
        <f t="shared" si="774"/>
        <v>0</v>
      </c>
      <c r="M9420" s="190">
        <f t="shared" si="775"/>
        <v>1</v>
      </c>
      <c r="N9420" s="190" t="str">
        <f t="shared" si="773"/>
        <v>JANEIRO</v>
      </c>
    </row>
    <row r="9421" spans="4:14" x14ac:dyDescent="0.25">
      <c r="D9421" s="119" t="s">
        <v>192</v>
      </c>
      <c r="H9421" s="141">
        <f t="shared" si="774"/>
        <v>0</v>
      </c>
      <c r="M9421" s="190">
        <f t="shared" si="775"/>
        <v>1</v>
      </c>
      <c r="N9421" s="190" t="str">
        <f t="shared" si="773"/>
        <v>JANEIRO</v>
      </c>
    </row>
    <row r="9422" spans="4:14" x14ac:dyDescent="0.25">
      <c r="D9422" s="119" t="s">
        <v>192</v>
      </c>
      <c r="H9422" s="141">
        <f t="shared" si="774"/>
        <v>0</v>
      </c>
      <c r="M9422" s="190">
        <f t="shared" si="775"/>
        <v>1</v>
      </c>
      <c r="N9422" s="190" t="str">
        <f t="shared" si="773"/>
        <v>JANEIRO</v>
      </c>
    </row>
    <row r="9423" spans="4:14" x14ac:dyDescent="0.25">
      <c r="D9423" s="119" t="s">
        <v>192</v>
      </c>
      <c r="H9423" s="141">
        <f t="shared" si="774"/>
        <v>0</v>
      </c>
      <c r="M9423" s="190">
        <f t="shared" si="775"/>
        <v>1</v>
      </c>
      <c r="N9423" s="190" t="str">
        <f t="shared" si="773"/>
        <v>JANEIRO</v>
      </c>
    </row>
    <row r="9424" spans="4:14" x14ac:dyDescent="0.25">
      <c r="D9424" s="119" t="s">
        <v>192</v>
      </c>
      <c r="H9424" s="141">
        <f t="shared" si="774"/>
        <v>0</v>
      </c>
      <c r="M9424" s="190">
        <f t="shared" si="775"/>
        <v>1</v>
      </c>
      <c r="N9424" s="190" t="str">
        <f t="shared" si="773"/>
        <v>JANEIRO</v>
      </c>
    </row>
    <row r="9425" spans="4:14" x14ac:dyDescent="0.25">
      <c r="D9425" s="119" t="s">
        <v>192</v>
      </c>
      <c r="H9425" s="141">
        <f t="shared" si="774"/>
        <v>0</v>
      </c>
      <c r="M9425" s="190">
        <f t="shared" si="775"/>
        <v>1</v>
      </c>
      <c r="N9425" s="190" t="str">
        <f t="shared" si="773"/>
        <v>JANEIRO</v>
      </c>
    </row>
    <row r="9426" spans="4:14" x14ac:dyDescent="0.25">
      <c r="D9426" s="119" t="s">
        <v>192</v>
      </c>
      <c r="H9426" s="141">
        <f t="shared" si="774"/>
        <v>0</v>
      </c>
      <c r="M9426" s="190">
        <f t="shared" si="775"/>
        <v>1</v>
      </c>
      <c r="N9426" s="190" t="str">
        <f t="shared" si="773"/>
        <v>JANEIRO</v>
      </c>
    </row>
    <row r="9427" spans="4:14" x14ac:dyDescent="0.25">
      <c r="D9427" s="119" t="s">
        <v>192</v>
      </c>
      <c r="H9427" s="141">
        <f t="shared" si="774"/>
        <v>0</v>
      </c>
      <c r="M9427" s="190">
        <f t="shared" si="775"/>
        <v>1</v>
      </c>
      <c r="N9427" s="190" t="str">
        <f t="shared" si="773"/>
        <v>JANEIRO</v>
      </c>
    </row>
    <row r="9428" spans="4:14" x14ac:dyDescent="0.25">
      <c r="D9428" s="119" t="s">
        <v>192</v>
      </c>
      <c r="H9428" s="141">
        <f t="shared" si="774"/>
        <v>0</v>
      </c>
      <c r="M9428" s="190">
        <f t="shared" si="775"/>
        <v>1</v>
      </c>
      <c r="N9428" s="190" t="str">
        <f t="shared" si="773"/>
        <v>JANEIRO</v>
      </c>
    </row>
    <row r="9429" spans="4:14" x14ac:dyDescent="0.25">
      <c r="D9429" s="119" t="s">
        <v>192</v>
      </c>
      <c r="H9429" s="141">
        <f t="shared" si="774"/>
        <v>0</v>
      </c>
      <c r="M9429" s="190">
        <f t="shared" si="775"/>
        <v>1</v>
      </c>
      <c r="N9429" s="190" t="str">
        <f t="shared" si="773"/>
        <v>JANEIRO</v>
      </c>
    </row>
    <row r="9430" spans="4:14" x14ac:dyDescent="0.25">
      <c r="D9430" s="119" t="s">
        <v>192</v>
      </c>
      <c r="H9430" s="141">
        <f t="shared" si="774"/>
        <v>0</v>
      </c>
      <c r="M9430" s="190">
        <f t="shared" si="775"/>
        <v>1</v>
      </c>
      <c r="N9430" s="190" t="str">
        <f t="shared" si="773"/>
        <v>JANEIRO</v>
      </c>
    </row>
    <row r="9431" spans="4:14" x14ac:dyDescent="0.25">
      <c r="D9431" s="119" t="s">
        <v>192</v>
      </c>
      <c r="H9431" s="141">
        <f t="shared" si="774"/>
        <v>0</v>
      </c>
      <c r="M9431" s="190">
        <f t="shared" si="775"/>
        <v>1</v>
      </c>
      <c r="N9431" s="190" t="str">
        <f t="shared" si="773"/>
        <v>JANEIRO</v>
      </c>
    </row>
    <row r="9432" spans="4:14" x14ac:dyDescent="0.25">
      <c r="D9432" s="119" t="s">
        <v>192</v>
      </c>
      <c r="H9432" s="141">
        <f t="shared" si="774"/>
        <v>0</v>
      </c>
      <c r="M9432" s="190">
        <f t="shared" si="775"/>
        <v>1</v>
      </c>
      <c r="N9432" s="190" t="str">
        <f t="shared" si="773"/>
        <v>JANEIRO</v>
      </c>
    </row>
    <row r="9433" spans="4:14" x14ac:dyDescent="0.25">
      <c r="D9433" s="119" t="s">
        <v>192</v>
      </c>
      <c r="H9433" s="141">
        <f t="shared" si="774"/>
        <v>0</v>
      </c>
      <c r="M9433" s="190">
        <f t="shared" si="775"/>
        <v>1</v>
      </c>
      <c r="N9433" s="190" t="str">
        <f t="shared" si="773"/>
        <v>JANEIRO</v>
      </c>
    </row>
    <row r="9434" spans="4:14" x14ac:dyDescent="0.25">
      <c r="D9434" s="119" t="s">
        <v>192</v>
      </c>
      <c r="H9434" s="141">
        <f t="shared" si="774"/>
        <v>0</v>
      </c>
      <c r="M9434" s="190">
        <f t="shared" si="775"/>
        <v>1</v>
      </c>
      <c r="N9434" s="190" t="str">
        <f t="shared" si="773"/>
        <v>JANEIRO</v>
      </c>
    </row>
    <row r="9435" spans="4:14" x14ac:dyDescent="0.25">
      <c r="D9435" s="119" t="s">
        <v>192</v>
      </c>
      <c r="H9435" s="141">
        <f t="shared" si="774"/>
        <v>0</v>
      </c>
      <c r="M9435" s="190">
        <f t="shared" si="775"/>
        <v>1</v>
      </c>
      <c r="N9435" s="190" t="str">
        <f t="shared" si="773"/>
        <v>JANEIRO</v>
      </c>
    </row>
    <row r="9436" spans="4:14" x14ac:dyDescent="0.25">
      <c r="D9436" s="119" t="s">
        <v>192</v>
      </c>
      <c r="H9436" s="141">
        <f t="shared" si="774"/>
        <v>0</v>
      </c>
      <c r="M9436" s="190">
        <f t="shared" si="775"/>
        <v>1</v>
      </c>
      <c r="N9436" s="190" t="str">
        <f t="shared" si="773"/>
        <v>JANEIRO</v>
      </c>
    </row>
    <row r="9437" spans="4:14" x14ac:dyDescent="0.25">
      <c r="D9437" s="119" t="s">
        <v>192</v>
      </c>
      <c r="H9437" s="141">
        <f t="shared" si="774"/>
        <v>0</v>
      </c>
      <c r="M9437" s="190">
        <f t="shared" si="775"/>
        <v>1</v>
      </c>
      <c r="N9437" s="190" t="str">
        <f t="shared" si="773"/>
        <v>JANEIRO</v>
      </c>
    </row>
    <row r="9438" spans="4:14" x14ac:dyDescent="0.25">
      <c r="D9438" s="119" t="s">
        <v>192</v>
      </c>
      <c r="H9438" s="141">
        <f t="shared" si="774"/>
        <v>0</v>
      </c>
      <c r="M9438" s="190">
        <f t="shared" si="775"/>
        <v>1</v>
      </c>
      <c r="N9438" s="190" t="str">
        <f t="shared" si="773"/>
        <v>JANEIRO</v>
      </c>
    </row>
    <row r="9439" spans="4:14" x14ac:dyDescent="0.25">
      <c r="D9439" s="119" t="s">
        <v>192</v>
      </c>
      <c r="H9439" s="141">
        <f t="shared" si="774"/>
        <v>0</v>
      </c>
      <c r="M9439" s="190">
        <f t="shared" si="775"/>
        <v>1</v>
      </c>
      <c r="N9439" s="190" t="str">
        <f t="shared" si="773"/>
        <v>JANEIRO</v>
      </c>
    </row>
    <row r="9440" spans="4:14" x14ac:dyDescent="0.25">
      <c r="D9440" s="119" t="s">
        <v>192</v>
      </c>
      <c r="H9440" s="141">
        <f t="shared" si="774"/>
        <v>0</v>
      </c>
      <c r="M9440" s="190">
        <f t="shared" si="775"/>
        <v>1</v>
      </c>
      <c r="N9440" s="190" t="str">
        <f t="shared" si="773"/>
        <v>JANEIRO</v>
      </c>
    </row>
    <row r="9441" spans="4:14" x14ac:dyDescent="0.25">
      <c r="D9441" s="119" t="s">
        <v>192</v>
      </c>
      <c r="H9441" s="141">
        <f t="shared" si="774"/>
        <v>0</v>
      </c>
      <c r="M9441" s="190">
        <f t="shared" si="775"/>
        <v>1</v>
      </c>
      <c r="N9441" s="190" t="str">
        <f t="shared" si="773"/>
        <v>JANEIRO</v>
      </c>
    </row>
    <row r="9442" spans="4:14" x14ac:dyDescent="0.25">
      <c r="D9442" s="119" t="s">
        <v>192</v>
      </c>
      <c r="H9442" s="141">
        <f t="shared" si="774"/>
        <v>0</v>
      </c>
      <c r="M9442" s="190">
        <f t="shared" si="775"/>
        <v>1</v>
      </c>
      <c r="N9442" s="190" t="str">
        <f t="shared" si="773"/>
        <v>JANEIRO</v>
      </c>
    </row>
    <row r="9443" spans="4:14" x14ac:dyDescent="0.25">
      <c r="D9443" s="119" t="s">
        <v>192</v>
      </c>
      <c r="H9443" s="141">
        <f t="shared" si="774"/>
        <v>0</v>
      </c>
      <c r="M9443" s="190">
        <f t="shared" si="775"/>
        <v>1</v>
      </c>
      <c r="N9443" s="190" t="str">
        <f t="shared" si="773"/>
        <v>JANEIRO</v>
      </c>
    </row>
    <row r="9444" spans="4:14" x14ac:dyDescent="0.25">
      <c r="D9444" s="119" t="s">
        <v>192</v>
      </c>
      <c r="H9444" s="141">
        <f t="shared" si="774"/>
        <v>0</v>
      </c>
      <c r="M9444" s="190">
        <f t="shared" si="775"/>
        <v>1</v>
      </c>
      <c r="N9444" s="190" t="str">
        <f t="shared" si="773"/>
        <v>JANEIRO</v>
      </c>
    </row>
    <row r="9445" spans="4:14" x14ac:dyDescent="0.25">
      <c r="D9445" s="119" t="s">
        <v>192</v>
      </c>
      <c r="H9445" s="141">
        <f t="shared" si="774"/>
        <v>0</v>
      </c>
      <c r="M9445" s="190">
        <f t="shared" si="775"/>
        <v>1</v>
      </c>
      <c r="N9445" s="190" t="str">
        <f t="shared" si="773"/>
        <v>JANEIRO</v>
      </c>
    </row>
    <row r="9446" spans="4:14" x14ac:dyDescent="0.25">
      <c r="D9446" s="119" t="s">
        <v>192</v>
      </c>
      <c r="H9446" s="141">
        <f t="shared" si="774"/>
        <v>0</v>
      </c>
      <c r="M9446" s="190">
        <f t="shared" si="775"/>
        <v>1</v>
      </c>
      <c r="N9446" s="190" t="str">
        <f t="shared" si="773"/>
        <v>JANEIRO</v>
      </c>
    </row>
    <row r="9447" spans="4:14" x14ac:dyDescent="0.25">
      <c r="D9447" s="119" t="s">
        <v>192</v>
      </c>
      <c r="H9447" s="141">
        <f t="shared" si="774"/>
        <v>0</v>
      </c>
      <c r="M9447" s="190">
        <f t="shared" si="775"/>
        <v>1</v>
      </c>
      <c r="N9447" s="190" t="str">
        <f t="shared" si="773"/>
        <v>JANEIRO</v>
      </c>
    </row>
    <row r="9448" spans="4:14" x14ac:dyDescent="0.25">
      <c r="D9448" s="119" t="s">
        <v>192</v>
      </c>
      <c r="H9448" s="141">
        <f t="shared" si="774"/>
        <v>0</v>
      </c>
      <c r="M9448" s="190">
        <f t="shared" si="775"/>
        <v>1</v>
      </c>
      <c r="N9448" s="190" t="str">
        <f t="shared" si="773"/>
        <v>JANEIRO</v>
      </c>
    </row>
    <row r="9449" spans="4:14" x14ac:dyDescent="0.25">
      <c r="D9449" s="119" t="s">
        <v>192</v>
      </c>
      <c r="H9449" s="141">
        <f t="shared" si="774"/>
        <v>0</v>
      </c>
      <c r="M9449" s="190">
        <f t="shared" si="775"/>
        <v>1</v>
      </c>
      <c r="N9449" s="190" t="str">
        <f t="shared" si="773"/>
        <v>JANEIRO</v>
      </c>
    </row>
    <row r="9450" spans="4:14" x14ac:dyDescent="0.25">
      <c r="D9450" s="119" t="s">
        <v>192</v>
      </c>
      <c r="H9450" s="141">
        <f t="shared" si="774"/>
        <v>0</v>
      </c>
      <c r="M9450" s="190">
        <f t="shared" si="775"/>
        <v>1</v>
      </c>
      <c r="N9450" s="190" t="str">
        <f t="shared" si="773"/>
        <v>JANEIRO</v>
      </c>
    </row>
    <row r="9451" spans="4:14" x14ac:dyDescent="0.25">
      <c r="D9451" s="119" t="s">
        <v>192</v>
      </c>
      <c r="H9451" s="141">
        <f t="shared" si="774"/>
        <v>0</v>
      </c>
      <c r="M9451" s="190">
        <f t="shared" si="775"/>
        <v>1</v>
      </c>
      <c r="N9451" s="190" t="str">
        <f t="shared" si="773"/>
        <v>JANEIRO</v>
      </c>
    </row>
    <row r="9452" spans="4:14" x14ac:dyDescent="0.25">
      <c r="D9452" s="119" t="s">
        <v>192</v>
      </c>
      <c r="H9452" s="141">
        <f t="shared" si="774"/>
        <v>0</v>
      </c>
      <c r="M9452" s="190">
        <f t="shared" si="775"/>
        <v>1</v>
      </c>
      <c r="N9452" s="190" t="str">
        <f t="shared" si="773"/>
        <v>JANEIRO</v>
      </c>
    </row>
    <row r="9453" spans="4:14" x14ac:dyDescent="0.25">
      <c r="D9453" s="119" t="s">
        <v>192</v>
      </c>
      <c r="H9453" s="141">
        <f t="shared" si="774"/>
        <v>0</v>
      </c>
      <c r="M9453" s="190">
        <f t="shared" si="775"/>
        <v>1</v>
      </c>
      <c r="N9453" s="190" t="str">
        <f t="shared" si="773"/>
        <v>JANEIRO</v>
      </c>
    </row>
    <row r="9454" spans="4:14" x14ac:dyDescent="0.25">
      <c r="D9454" s="119" t="s">
        <v>192</v>
      </c>
      <c r="H9454" s="141">
        <f t="shared" si="774"/>
        <v>0</v>
      </c>
      <c r="M9454" s="190">
        <f t="shared" si="775"/>
        <v>1</v>
      </c>
      <c r="N9454" s="190" t="str">
        <f t="shared" si="773"/>
        <v>JANEIRO</v>
      </c>
    </row>
    <row r="9455" spans="4:14" x14ac:dyDescent="0.25">
      <c r="D9455" s="119" t="s">
        <v>192</v>
      </c>
      <c r="H9455" s="141">
        <f t="shared" si="774"/>
        <v>0</v>
      </c>
      <c r="M9455" s="190">
        <f t="shared" si="775"/>
        <v>1</v>
      </c>
      <c r="N9455" s="190" t="str">
        <f t="shared" si="773"/>
        <v>JANEIRO</v>
      </c>
    </row>
    <row r="9456" spans="4:14" x14ac:dyDescent="0.25">
      <c r="D9456" s="119" t="s">
        <v>192</v>
      </c>
      <c r="H9456" s="141">
        <f t="shared" si="774"/>
        <v>0</v>
      </c>
      <c r="M9456" s="190">
        <f t="shared" si="775"/>
        <v>1</v>
      </c>
      <c r="N9456" s="190" t="str">
        <f t="shared" si="773"/>
        <v>JANEIRO</v>
      </c>
    </row>
    <row r="9457" spans="4:14" x14ac:dyDescent="0.25">
      <c r="D9457" s="119" t="s">
        <v>192</v>
      </c>
      <c r="H9457" s="141">
        <f t="shared" si="774"/>
        <v>0</v>
      </c>
      <c r="M9457" s="190">
        <f t="shared" si="775"/>
        <v>1</v>
      </c>
      <c r="N9457" s="190" t="str">
        <f t="shared" si="773"/>
        <v>JANEIRO</v>
      </c>
    </row>
    <row r="9458" spans="4:14" x14ac:dyDescent="0.25">
      <c r="D9458" s="119" t="s">
        <v>192</v>
      </c>
      <c r="H9458" s="141">
        <f t="shared" si="774"/>
        <v>0</v>
      </c>
      <c r="M9458" s="190">
        <f t="shared" si="775"/>
        <v>1</v>
      </c>
      <c r="N9458" s="190" t="str">
        <f t="shared" si="773"/>
        <v>JANEIRO</v>
      </c>
    </row>
    <row r="9459" spans="4:14" x14ac:dyDescent="0.25">
      <c r="D9459" s="119" t="s">
        <v>192</v>
      </c>
      <c r="H9459" s="141">
        <f t="shared" si="774"/>
        <v>0</v>
      </c>
      <c r="M9459" s="190">
        <f t="shared" si="775"/>
        <v>1</v>
      </c>
      <c r="N9459" s="190" t="str">
        <f t="shared" si="773"/>
        <v>JANEIRO</v>
      </c>
    </row>
    <row r="9460" spans="4:14" x14ac:dyDescent="0.25">
      <c r="D9460" s="119" t="s">
        <v>192</v>
      </c>
      <c r="H9460" s="141">
        <f t="shared" si="774"/>
        <v>0</v>
      </c>
      <c r="M9460" s="190">
        <f t="shared" si="775"/>
        <v>1</v>
      </c>
      <c r="N9460" s="190" t="str">
        <f t="shared" si="773"/>
        <v>JANEIRO</v>
      </c>
    </row>
    <row r="9461" spans="4:14" x14ac:dyDescent="0.25">
      <c r="D9461" s="119" t="s">
        <v>192</v>
      </c>
      <c r="H9461" s="141">
        <f t="shared" si="774"/>
        <v>0</v>
      </c>
      <c r="M9461" s="190">
        <f t="shared" si="775"/>
        <v>1</v>
      </c>
      <c r="N9461" s="190" t="str">
        <f t="shared" si="773"/>
        <v>JANEIRO</v>
      </c>
    </row>
    <row r="9462" spans="4:14" x14ac:dyDescent="0.25">
      <c r="D9462" s="119" t="s">
        <v>192</v>
      </c>
      <c r="H9462" s="141">
        <f t="shared" si="774"/>
        <v>0</v>
      </c>
      <c r="M9462" s="190">
        <f t="shared" si="775"/>
        <v>1</v>
      </c>
      <c r="N9462" s="190" t="str">
        <f t="shared" si="773"/>
        <v>JANEIRO</v>
      </c>
    </row>
    <row r="9463" spans="4:14" x14ac:dyDescent="0.25">
      <c r="D9463" s="119" t="s">
        <v>192</v>
      </c>
      <c r="H9463" s="141">
        <f t="shared" si="774"/>
        <v>0</v>
      </c>
      <c r="M9463" s="190">
        <f t="shared" si="775"/>
        <v>1</v>
      </c>
      <c r="N9463" s="190" t="str">
        <f t="shared" si="773"/>
        <v>JANEIRO</v>
      </c>
    </row>
    <row r="9464" spans="4:14" x14ac:dyDescent="0.25">
      <c r="D9464" s="119" t="s">
        <v>192</v>
      </c>
      <c r="H9464" s="141">
        <f t="shared" si="774"/>
        <v>0</v>
      </c>
      <c r="M9464" s="190">
        <f t="shared" si="775"/>
        <v>1</v>
      </c>
      <c r="N9464" s="190" t="str">
        <f t="shared" si="773"/>
        <v>JANEIRO</v>
      </c>
    </row>
    <row r="9465" spans="4:14" x14ac:dyDescent="0.25">
      <c r="D9465" s="119" t="s">
        <v>192</v>
      </c>
      <c r="H9465" s="141">
        <f t="shared" si="774"/>
        <v>0</v>
      </c>
      <c r="M9465" s="190">
        <f t="shared" si="775"/>
        <v>1</v>
      </c>
      <c r="N9465" s="190" t="str">
        <f t="shared" si="773"/>
        <v>JANEIRO</v>
      </c>
    </row>
    <row r="9466" spans="4:14" x14ac:dyDescent="0.25">
      <c r="D9466" s="119" t="s">
        <v>192</v>
      </c>
      <c r="H9466" s="141">
        <f t="shared" si="774"/>
        <v>0</v>
      </c>
      <c r="M9466" s="190">
        <f t="shared" si="775"/>
        <v>1</v>
      </c>
      <c r="N9466" s="190" t="str">
        <f t="shared" si="773"/>
        <v>JANEIRO</v>
      </c>
    </row>
    <row r="9467" spans="4:14" x14ac:dyDescent="0.25">
      <c r="D9467" s="119" t="s">
        <v>192</v>
      </c>
      <c r="H9467" s="141">
        <f t="shared" si="774"/>
        <v>0</v>
      </c>
      <c r="M9467" s="190">
        <f t="shared" si="775"/>
        <v>1</v>
      </c>
      <c r="N9467" s="190" t="str">
        <f t="shared" si="773"/>
        <v>JANEIRO</v>
      </c>
    </row>
    <row r="9468" spans="4:14" x14ac:dyDescent="0.25">
      <c r="D9468" s="119" t="s">
        <v>192</v>
      </c>
      <c r="H9468" s="141">
        <f t="shared" si="774"/>
        <v>0</v>
      </c>
      <c r="M9468" s="190">
        <f t="shared" si="775"/>
        <v>1</v>
      </c>
      <c r="N9468" s="190" t="str">
        <f t="shared" si="773"/>
        <v>JANEIRO</v>
      </c>
    </row>
    <row r="9469" spans="4:14" x14ac:dyDescent="0.25">
      <c r="D9469" s="119" t="s">
        <v>192</v>
      </c>
      <c r="H9469" s="141">
        <f t="shared" si="774"/>
        <v>0</v>
      </c>
      <c r="M9469" s="190">
        <f t="shared" si="775"/>
        <v>1</v>
      </c>
      <c r="N9469" s="190" t="str">
        <f t="shared" si="773"/>
        <v>JANEIRO</v>
      </c>
    </row>
    <row r="9470" spans="4:14" x14ac:dyDescent="0.25">
      <c r="D9470" s="119" t="s">
        <v>192</v>
      </c>
      <c r="H9470" s="141">
        <f t="shared" si="774"/>
        <v>0</v>
      </c>
      <c r="M9470" s="190">
        <f t="shared" si="775"/>
        <v>1</v>
      </c>
      <c r="N9470" s="190" t="str">
        <f t="shared" si="773"/>
        <v>JANEIRO</v>
      </c>
    </row>
    <row r="9471" spans="4:14" x14ac:dyDescent="0.25">
      <c r="D9471" s="119" t="s">
        <v>192</v>
      </c>
      <c r="H9471" s="141">
        <f t="shared" si="774"/>
        <v>0</v>
      </c>
      <c r="M9471" s="190">
        <f t="shared" si="775"/>
        <v>1</v>
      </c>
      <c r="N9471" s="190" t="str">
        <f t="shared" si="773"/>
        <v>JANEIRO</v>
      </c>
    </row>
    <row r="9472" spans="4:14" x14ac:dyDescent="0.25">
      <c r="D9472" s="119" t="s">
        <v>192</v>
      </c>
      <c r="H9472" s="141">
        <f t="shared" si="774"/>
        <v>0</v>
      </c>
      <c r="M9472" s="190">
        <f t="shared" si="775"/>
        <v>1</v>
      </c>
      <c r="N9472" s="190" t="str">
        <f t="shared" si="773"/>
        <v>JANEIRO</v>
      </c>
    </row>
    <row r="9473" spans="4:14" x14ac:dyDescent="0.25">
      <c r="D9473" s="119" t="s">
        <v>192</v>
      </c>
      <c r="H9473" s="141">
        <f t="shared" si="774"/>
        <v>0</v>
      </c>
      <c r="M9473" s="190">
        <f t="shared" si="775"/>
        <v>1</v>
      </c>
      <c r="N9473" s="190" t="str">
        <f t="shared" si="773"/>
        <v>JANEIRO</v>
      </c>
    </row>
    <row r="9474" spans="4:14" x14ac:dyDescent="0.25">
      <c r="D9474" s="119" t="s">
        <v>192</v>
      </c>
      <c r="H9474" s="141">
        <f t="shared" si="774"/>
        <v>0</v>
      </c>
      <c r="M9474" s="190">
        <f t="shared" si="775"/>
        <v>1</v>
      </c>
      <c r="N9474" s="190" t="str">
        <f t="shared" si="773"/>
        <v>JANEIRO</v>
      </c>
    </row>
    <row r="9475" spans="4:14" x14ac:dyDescent="0.25">
      <c r="D9475" s="119" t="s">
        <v>192</v>
      </c>
      <c r="H9475" s="141">
        <f t="shared" si="774"/>
        <v>0</v>
      </c>
      <c r="M9475" s="190">
        <f t="shared" si="775"/>
        <v>1</v>
      </c>
      <c r="N9475" s="190" t="str">
        <f t="shared" si="773"/>
        <v>JANEIRO</v>
      </c>
    </row>
    <row r="9476" spans="4:14" x14ac:dyDescent="0.25">
      <c r="D9476" s="119" t="s">
        <v>192</v>
      </c>
      <c r="H9476" s="141">
        <f t="shared" si="774"/>
        <v>0</v>
      </c>
      <c r="M9476" s="190">
        <f t="shared" si="775"/>
        <v>1</v>
      </c>
      <c r="N9476" s="190" t="str">
        <f t="shared" si="773"/>
        <v>JANEIRO</v>
      </c>
    </row>
    <row r="9477" spans="4:14" x14ac:dyDescent="0.25">
      <c r="D9477" s="119" t="s">
        <v>192</v>
      </c>
      <c r="H9477" s="141">
        <f t="shared" si="774"/>
        <v>0</v>
      </c>
      <c r="M9477" s="190">
        <f t="shared" si="775"/>
        <v>1</v>
      </c>
      <c r="N9477" s="190" t="str">
        <f t="shared" ref="N9477:N9540" si="776">IF(M9477=1,"JANEIRO",IF(M9477=2,"FEVEREIRO",IF(M9477=3,"MARÇO",IF(M9477=4,"ABRIL",IF(M9477=5,"MAIO",IF(M9477=6,"JUNHO",IF(M9477=7,"JULHO",IF(M9477=8,"AGOSTO",IF(M9477=9,"SETEMBRO",IF(M9477=10,"OUTUBRO",IF(M9477=11,"NOVEMBRO",IF(M9477=12,"DEZEMBRO",""))))))))))))</f>
        <v>JANEIRO</v>
      </c>
    </row>
    <row r="9478" spans="4:14" x14ac:dyDescent="0.25">
      <c r="D9478" s="119" t="s">
        <v>192</v>
      </c>
      <c r="H9478" s="141">
        <f t="shared" ref="H9478:H9541" si="777">IF(OR(I9478="",I9478=0),G9478,I9478)</f>
        <v>0</v>
      </c>
      <c r="M9478" s="190">
        <f t="shared" ref="M9478:M9541" si="778">IFERROR(MONTH(O9478),"")</f>
        <v>1</v>
      </c>
      <c r="N9478" s="190" t="str">
        <f t="shared" si="776"/>
        <v>JANEIRO</v>
      </c>
    </row>
    <row r="9479" spans="4:14" x14ac:dyDescent="0.25">
      <c r="D9479" s="119" t="s">
        <v>192</v>
      </c>
      <c r="H9479" s="141">
        <f t="shared" si="777"/>
        <v>0</v>
      </c>
      <c r="M9479" s="190">
        <f t="shared" si="778"/>
        <v>1</v>
      </c>
      <c r="N9479" s="190" t="str">
        <f t="shared" si="776"/>
        <v>JANEIRO</v>
      </c>
    </row>
    <row r="9480" spans="4:14" x14ac:dyDescent="0.25">
      <c r="D9480" s="119" t="s">
        <v>192</v>
      </c>
      <c r="H9480" s="141">
        <f t="shared" si="777"/>
        <v>0</v>
      </c>
      <c r="M9480" s="190">
        <f t="shared" si="778"/>
        <v>1</v>
      </c>
      <c r="N9480" s="190" t="str">
        <f t="shared" si="776"/>
        <v>JANEIRO</v>
      </c>
    </row>
    <row r="9481" spans="4:14" x14ac:dyDescent="0.25">
      <c r="D9481" s="119" t="s">
        <v>192</v>
      </c>
      <c r="H9481" s="141">
        <f t="shared" si="777"/>
        <v>0</v>
      </c>
      <c r="M9481" s="190">
        <f t="shared" si="778"/>
        <v>1</v>
      </c>
      <c r="N9481" s="190" t="str">
        <f t="shared" si="776"/>
        <v>JANEIRO</v>
      </c>
    </row>
    <row r="9482" spans="4:14" x14ac:dyDescent="0.25">
      <c r="D9482" s="119" t="s">
        <v>192</v>
      </c>
      <c r="H9482" s="141">
        <f t="shared" si="777"/>
        <v>0</v>
      </c>
      <c r="M9482" s="190">
        <f t="shared" si="778"/>
        <v>1</v>
      </c>
      <c r="N9482" s="190" t="str">
        <f t="shared" si="776"/>
        <v>JANEIRO</v>
      </c>
    </row>
    <row r="9483" spans="4:14" x14ac:dyDescent="0.25">
      <c r="D9483" s="119" t="s">
        <v>192</v>
      </c>
      <c r="H9483" s="141">
        <f t="shared" si="777"/>
        <v>0</v>
      </c>
      <c r="M9483" s="190">
        <f t="shared" si="778"/>
        <v>1</v>
      </c>
      <c r="N9483" s="190" t="str">
        <f t="shared" si="776"/>
        <v>JANEIRO</v>
      </c>
    </row>
    <row r="9484" spans="4:14" x14ac:dyDescent="0.25">
      <c r="D9484" s="119" t="s">
        <v>192</v>
      </c>
      <c r="H9484" s="141">
        <f t="shared" si="777"/>
        <v>0</v>
      </c>
      <c r="M9484" s="190">
        <f t="shared" si="778"/>
        <v>1</v>
      </c>
      <c r="N9484" s="190" t="str">
        <f t="shared" si="776"/>
        <v>JANEIRO</v>
      </c>
    </row>
    <row r="9485" spans="4:14" x14ac:dyDescent="0.25">
      <c r="D9485" s="119" t="s">
        <v>192</v>
      </c>
      <c r="H9485" s="141">
        <f t="shared" si="777"/>
        <v>0</v>
      </c>
      <c r="M9485" s="190">
        <f t="shared" si="778"/>
        <v>1</v>
      </c>
      <c r="N9485" s="190" t="str">
        <f t="shared" si="776"/>
        <v>JANEIRO</v>
      </c>
    </row>
    <row r="9486" spans="4:14" x14ac:dyDescent="0.25">
      <c r="D9486" s="119" t="s">
        <v>192</v>
      </c>
      <c r="H9486" s="141">
        <f t="shared" si="777"/>
        <v>0</v>
      </c>
      <c r="M9486" s="190">
        <f t="shared" si="778"/>
        <v>1</v>
      </c>
      <c r="N9486" s="190" t="str">
        <f t="shared" si="776"/>
        <v>JANEIRO</v>
      </c>
    </row>
    <row r="9487" spans="4:14" x14ac:dyDescent="0.25">
      <c r="D9487" s="119" t="s">
        <v>192</v>
      </c>
      <c r="H9487" s="141">
        <f t="shared" si="777"/>
        <v>0</v>
      </c>
      <c r="M9487" s="190">
        <f t="shared" si="778"/>
        <v>1</v>
      </c>
      <c r="N9487" s="190" t="str">
        <f t="shared" si="776"/>
        <v>JANEIRO</v>
      </c>
    </row>
    <row r="9488" spans="4:14" x14ac:dyDescent="0.25">
      <c r="D9488" s="119" t="s">
        <v>192</v>
      </c>
      <c r="H9488" s="141">
        <f t="shared" si="777"/>
        <v>0</v>
      </c>
      <c r="M9488" s="190">
        <f t="shared" si="778"/>
        <v>1</v>
      </c>
      <c r="N9488" s="190" t="str">
        <f t="shared" si="776"/>
        <v>JANEIRO</v>
      </c>
    </row>
    <row r="9489" spans="4:14" x14ac:dyDescent="0.25">
      <c r="D9489" s="119" t="s">
        <v>192</v>
      </c>
      <c r="H9489" s="141">
        <f t="shared" si="777"/>
        <v>0</v>
      </c>
      <c r="M9489" s="190">
        <f t="shared" si="778"/>
        <v>1</v>
      </c>
      <c r="N9489" s="190" t="str">
        <f t="shared" si="776"/>
        <v>JANEIRO</v>
      </c>
    </row>
    <row r="9490" spans="4:14" x14ac:dyDescent="0.25">
      <c r="D9490" s="119" t="s">
        <v>192</v>
      </c>
      <c r="H9490" s="141">
        <f t="shared" si="777"/>
        <v>0</v>
      </c>
      <c r="M9490" s="190">
        <f t="shared" si="778"/>
        <v>1</v>
      </c>
      <c r="N9490" s="190" t="str">
        <f t="shared" si="776"/>
        <v>JANEIRO</v>
      </c>
    </row>
    <row r="9491" spans="4:14" x14ac:dyDescent="0.25">
      <c r="D9491" s="119" t="s">
        <v>192</v>
      </c>
      <c r="H9491" s="141">
        <f t="shared" si="777"/>
        <v>0</v>
      </c>
      <c r="M9491" s="190">
        <f t="shared" si="778"/>
        <v>1</v>
      </c>
      <c r="N9491" s="190" t="str">
        <f t="shared" si="776"/>
        <v>JANEIRO</v>
      </c>
    </row>
    <row r="9492" spans="4:14" x14ac:dyDescent="0.25">
      <c r="D9492" s="119" t="s">
        <v>192</v>
      </c>
      <c r="H9492" s="141">
        <f t="shared" si="777"/>
        <v>0</v>
      </c>
      <c r="M9492" s="190">
        <f t="shared" si="778"/>
        <v>1</v>
      </c>
      <c r="N9492" s="190" t="str">
        <f t="shared" si="776"/>
        <v>JANEIRO</v>
      </c>
    </row>
    <row r="9493" spans="4:14" x14ac:dyDescent="0.25">
      <c r="D9493" s="119" t="s">
        <v>192</v>
      </c>
      <c r="H9493" s="141">
        <f t="shared" si="777"/>
        <v>0</v>
      </c>
      <c r="M9493" s="190">
        <f t="shared" si="778"/>
        <v>1</v>
      </c>
      <c r="N9493" s="190" t="str">
        <f t="shared" si="776"/>
        <v>JANEIRO</v>
      </c>
    </row>
    <row r="9494" spans="4:14" x14ac:dyDescent="0.25">
      <c r="D9494" s="119" t="s">
        <v>192</v>
      </c>
      <c r="H9494" s="141">
        <f t="shared" si="777"/>
        <v>0</v>
      </c>
      <c r="M9494" s="190">
        <f t="shared" si="778"/>
        <v>1</v>
      </c>
      <c r="N9494" s="190" t="str">
        <f t="shared" si="776"/>
        <v>JANEIRO</v>
      </c>
    </row>
    <row r="9495" spans="4:14" x14ac:dyDescent="0.25">
      <c r="D9495" s="119" t="s">
        <v>192</v>
      </c>
      <c r="H9495" s="141">
        <f t="shared" si="777"/>
        <v>0</v>
      </c>
      <c r="M9495" s="190">
        <f t="shared" si="778"/>
        <v>1</v>
      </c>
      <c r="N9495" s="190" t="str">
        <f t="shared" si="776"/>
        <v>JANEIRO</v>
      </c>
    </row>
    <row r="9496" spans="4:14" x14ac:dyDescent="0.25">
      <c r="D9496" s="119" t="s">
        <v>192</v>
      </c>
      <c r="H9496" s="141">
        <f t="shared" si="777"/>
        <v>0</v>
      </c>
      <c r="M9496" s="190">
        <f t="shared" si="778"/>
        <v>1</v>
      </c>
      <c r="N9496" s="190" t="str">
        <f t="shared" si="776"/>
        <v>JANEIRO</v>
      </c>
    </row>
    <row r="9497" spans="4:14" x14ac:dyDescent="0.25">
      <c r="D9497" s="119" t="s">
        <v>192</v>
      </c>
      <c r="H9497" s="141">
        <f t="shared" si="777"/>
        <v>0</v>
      </c>
      <c r="M9497" s="190">
        <f t="shared" si="778"/>
        <v>1</v>
      </c>
      <c r="N9497" s="190" t="str">
        <f t="shared" si="776"/>
        <v>JANEIRO</v>
      </c>
    </row>
    <row r="9498" spans="4:14" x14ac:dyDescent="0.25">
      <c r="D9498" s="119" t="s">
        <v>192</v>
      </c>
      <c r="H9498" s="141">
        <f t="shared" si="777"/>
        <v>0</v>
      </c>
      <c r="M9498" s="190">
        <f t="shared" si="778"/>
        <v>1</v>
      </c>
      <c r="N9498" s="190" t="str">
        <f t="shared" si="776"/>
        <v>JANEIRO</v>
      </c>
    </row>
    <row r="9499" spans="4:14" x14ac:dyDescent="0.25">
      <c r="D9499" s="119" t="s">
        <v>192</v>
      </c>
      <c r="H9499" s="141">
        <f t="shared" si="777"/>
        <v>0</v>
      </c>
      <c r="M9499" s="190">
        <f t="shared" si="778"/>
        <v>1</v>
      </c>
      <c r="N9499" s="190" t="str">
        <f t="shared" si="776"/>
        <v>JANEIRO</v>
      </c>
    </row>
    <row r="9500" spans="4:14" x14ac:dyDescent="0.25">
      <c r="D9500" s="119" t="s">
        <v>192</v>
      </c>
      <c r="H9500" s="141">
        <f t="shared" si="777"/>
        <v>0</v>
      </c>
      <c r="M9500" s="190">
        <f t="shared" si="778"/>
        <v>1</v>
      </c>
      <c r="N9500" s="190" t="str">
        <f t="shared" si="776"/>
        <v>JANEIRO</v>
      </c>
    </row>
    <row r="9501" spans="4:14" x14ac:dyDescent="0.25">
      <c r="D9501" s="119" t="s">
        <v>192</v>
      </c>
      <c r="H9501" s="141">
        <f t="shared" si="777"/>
        <v>0</v>
      </c>
      <c r="M9501" s="190">
        <f t="shared" si="778"/>
        <v>1</v>
      </c>
      <c r="N9501" s="190" t="str">
        <f t="shared" si="776"/>
        <v>JANEIRO</v>
      </c>
    </row>
    <row r="9502" spans="4:14" x14ac:dyDescent="0.25">
      <c r="D9502" s="119" t="s">
        <v>192</v>
      </c>
      <c r="H9502" s="141">
        <f t="shared" si="777"/>
        <v>0</v>
      </c>
      <c r="M9502" s="190">
        <f t="shared" si="778"/>
        <v>1</v>
      </c>
      <c r="N9502" s="190" t="str">
        <f t="shared" si="776"/>
        <v>JANEIRO</v>
      </c>
    </row>
    <row r="9503" spans="4:14" x14ac:dyDescent="0.25">
      <c r="D9503" s="119" t="s">
        <v>192</v>
      </c>
      <c r="H9503" s="141">
        <f t="shared" si="777"/>
        <v>0</v>
      </c>
      <c r="M9503" s="190">
        <f t="shared" si="778"/>
        <v>1</v>
      </c>
      <c r="N9503" s="190" t="str">
        <f t="shared" si="776"/>
        <v>JANEIRO</v>
      </c>
    </row>
    <row r="9504" spans="4:14" x14ac:dyDescent="0.25">
      <c r="D9504" s="119" t="s">
        <v>192</v>
      </c>
      <c r="H9504" s="141">
        <f t="shared" si="777"/>
        <v>0</v>
      </c>
      <c r="M9504" s="190">
        <f t="shared" si="778"/>
        <v>1</v>
      </c>
      <c r="N9504" s="190" t="str">
        <f t="shared" si="776"/>
        <v>JANEIRO</v>
      </c>
    </row>
    <row r="9505" spans="4:14" x14ac:dyDescent="0.25">
      <c r="D9505" s="119" t="s">
        <v>192</v>
      </c>
      <c r="H9505" s="141">
        <f t="shared" si="777"/>
        <v>0</v>
      </c>
      <c r="M9505" s="190">
        <f t="shared" si="778"/>
        <v>1</v>
      </c>
      <c r="N9505" s="190" t="str">
        <f t="shared" si="776"/>
        <v>JANEIRO</v>
      </c>
    </row>
    <row r="9506" spans="4:14" x14ac:dyDescent="0.25">
      <c r="D9506" s="119" t="s">
        <v>192</v>
      </c>
      <c r="H9506" s="141">
        <f t="shared" si="777"/>
        <v>0</v>
      </c>
      <c r="M9506" s="190">
        <f t="shared" si="778"/>
        <v>1</v>
      </c>
      <c r="N9506" s="190" t="str">
        <f t="shared" si="776"/>
        <v>JANEIRO</v>
      </c>
    </row>
    <row r="9507" spans="4:14" x14ac:dyDescent="0.25">
      <c r="D9507" s="119" t="s">
        <v>192</v>
      </c>
      <c r="H9507" s="141">
        <f t="shared" si="777"/>
        <v>0</v>
      </c>
      <c r="M9507" s="190">
        <f t="shared" si="778"/>
        <v>1</v>
      </c>
      <c r="N9507" s="190" t="str">
        <f t="shared" si="776"/>
        <v>JANEIRO</v>
      </c>
    </row>
    <row r="9508" spans="4:14" x14ac:dyDescent="0.25">
      <c r="D9508" s="119" t="s">
        <v>192</v>
      </c>
      <c r="H9508" s="141">
        <f t="shared" si="777"/>
        <v>0</v>
      </c>
      <c r="M9508" s="190">
        <f t="shared" si="778"/>
        <v>1</v>
      </c>
      <c r="N9508" s="190" t="str">
        <f t="shared" si="776"/>
        <v>JANEIRO</v>
      </c>
    </row>
    <row r="9509" spans="4:14" x14ac:dyDescent="0.25">
      <c r="D9509" s="119" t="s">
        <v>192</v>
      </c>
      <c r="H9509" s="141">
        <f t="shared" si="777"/>
        <v>0</v>
      </c>
      <c r="M9509" s="190">
        <f t="shared" si="778"/>
        <v>1</v>
      </c>
      <c r="N9509" s="190" t="str">
        <f t="shared" si="776"/>
        <v>JANEIRO</v>
      </c>
    </row>
    <row r="9510" spans="4:14" x14ac:dyDescent="0.25">
      <c r="D9510" s="119" t="s">
        <v>192</v>
      </c>
      <c r="H9510" s="141">
        <f t="shared" si="777"/>
        <v>0</v>
      </c>
      <c r="M9510" s="190">
        <f t="shared" si="778"/>
        <v>1</v>
      </c>
      <c r="N9510" s="190" t="str">
        <f t="shared" si="776"/>
        <v>JANEIRO</v>
      </c>
    </row>
    <row r="9511" spans="4:14" x14ac:dyDescent="0.25">
      <c r="D9511" s="119" t="s">
        <v>192</v>
      </c>
      <c r="H9511" s="141">
        <f t="shared" si="777"/>
        <v>0</v>
      </c>
      <c r="M9511" s="190">
        <f t="shared" si="778"/>
        <v>1</v>
      </c>
      <c r="N9511" s="190" t="str">
        <f t="shared" si="776"/>
        <v>JANEIRO</v>
      </c>
    </row>
    <row r="9512" spans="4:14" x14ac:dyDescent="0.25">
      <c r="D9512" s="119" t="s">
        <v>192</v>
      </c>
      <c r="H9512" s="141">
        <f t="shared" si="777"/>
        <v>0</v>
      </c>
      <c r="M9512" s="190">
        <f t="shared" si="778"/>
        <v>1</v>
      </c>
      <c r="N9512" s="190" t="str">
        <f t="shared" si="776"/>
        <v>JANEIRO</v>
      </c>
    </row>
    <row r="9513" spans="4:14" x14ac:dyDescent="0.25">
      <c r="D9513" s="119" t="s">
        <v>192</v>
      </c>
      <c r="H9513" s="141">
        <f t="shared" si="777"/>
        <v>0</v>
      </c>
      <c r="M9513" s="190">
        <f t="shared" si="778"/>
        <v>1</v>
      </c>
      <c r="N9513" s="190" t="str">
        <f t="shared" si="776"/>
        <v>JANEIRO</v>
      </c>
    </row>
    <row r="9514" spans="4:14" x14ac:dyDescent="0.25">
      <c r="D9514" s="119" t="s">
        <v>192</v>
      </c>
      <c r="H9514" s="141">
        <f t="shared" si="777"/>
        <v>0</v>
      </c>
      <c r="M9514" s="190">
        <f t="shared" si="778"/>
        <v>1</v>
      </c>
      <c r="N9514" s="190" t="str">
        <f t="shared" si="776"/>
        <v>JANEIRO</v>
      </c>
    </row>
    <row r="9515" spans="4:14" x14ac:dyDescent="0.25">
      <c r="D9515" s="119" t="s">
        <v>192</v>
      </c>
      <c r="H9515" s="141">
        <f t="shared" si="777"/>
        <v>0</v>
      </c>
      <c r="M9515" s="190">
        <f t="shared" si="778"/>
        <v>1</v>
      </c>
      <c r="N9515" s="190" t="str">
        <f t="shared" si="776"/>
        <v>JANEIRO</v>
      </c>
    </row>
    <row r="9516" spans="4:14" x14ac:dyDescent="0.25">
      <c r="D9516" s="119" t="s">
        <v>192</v>
      </c>
      <c r="H9516" s="141">
        <f t="shared" si="777"/>
        <v>0</v>
      </c>
      <c r="M9516" s="190">
        <f t="shared" si="778"/>
        <v>1</v>
      </c>
      <c r="N9516" s="190" t="str">
        <f t="shared" si="776"/>
        <v>JANEIRO</v>
      </c>
    </row>
    <row r="9517" spans="4:14" x14ac:dyDescent="0.25">
      <c r="D9517" s="119" t="s">
        <v>192</v>
      </c>
      <c r="H9517" s="141">
        <f t="shared" si="777"/>
        <v>0</v>
      </c>
      <c r="M9517" s="190">
        <f t="shared" si="778"/>
        <v>1</v>
      </c>
      <c r="N9517" s="190" t="str">
        <f t="shared" si="776"/>
        <v>JANEIRO</v>
      </c>
    </row>
    <row r="9518" spans="4:14" x14ac:dyDescent="0.25">
      <c r="D9518" s="119" t="s">
        <v>192</v>
      </c>
      <c r="H9518" s="141">
        <f t="shared" si="777"/>
        <v>0</v>
      </c>
      <c r="M9518" s="190">
        <f t="shared" si="778"/>
        <v>1</v>
      </c>
      <c r="N9518" s="190" t="str">
        <f t="shared" si="776"/>
        <v>JANEIRO</v>
      </c>
    </row>
    <row r="9519" spans="4:14" x14ac:dyDescent="0.25">
      <c r="D9519" s="119" t="s">
        <v>192</v>
      </c>
      <c r="H9519" s="141">
        <f t="shared" si="777"/>
        <v>0</v>
      </c>
      <c r="M9519" s="190">
        <f t="shared" si="778"/>
        <v>1</v>
      </c>
      <c r="N9519" s="190" t="str">
        <f t="shared" si="776"/>
        <v>JANEIRO</v>
      </c>
    </row>
    <row r="9520" spans="4:14" x14ac:dyDescent="0.25">
      <c r="D9520" s="119" t="s">
        <v>192</v>
      </c>
      <c r="H9520" s="141">
        <f t="shared" si="777"/>
        <v>0</v>
      </c>
      <c r="M9520" s="190">
        <f t="shared" si="778"/>
        <v>1</v>
      </c>
      <c r="N9520" s="190" t="str">
        <f t="shared" si="776"/>
        <v>JANEIRO</v>
      </c>
    </row>
    <row r="9521" spans="4:14" x14ac:dyDescent="0.25">
      <c r="D9521" s="119" t="s">
        <v>192</v>
      </c>
      <c r="H9521" s="141">
        <f t="shared" si="777"/>
        <v>0</v>
      </c>
      <c r="M9521" s="190">
        <f t="shared" si="778"/>
        <v>1</v>
      </c>
      <c r="N9521" s="190" t="str">
        <f t="shared" si="776"/>
        <v>JANEIRO</v>
      </c>
    </row>
    <row r="9522" spans="4:14" x14ac:dyDescent="0.25">
      <c r="D9522" s="119" t="s">
        <v>192</v>
      </c>
      <c r="H9522" s="141">
        <f t="shared" si="777"/>
        <v>0</v>
      </c>
      <c r="M9522" s="190">
        <f t="shared" si="778"/>
        <v>1</v>
      </c>
      <c r="N9522" s="190" t="str">
        <f t="shared" si="776"/>
        <v>JANEIRO</v>
      </c>
    </row>
    <row r="9523" spans="4:14" x14ac:dyDescent="0.25">
      <c r="D9523" s="119" t="s">
        <v>192</v>
      </c>
      <c r="H9523" s="141">
        <f t="shared" si="777"/>
        <v>0</v>
      </c>
      <c r="M9523" s="190">
        <f t="shared" si="778"/>
        <v>1</v>
      </c>
      <c r="N9523" s="190" t="str">
        <f t="shared" si="776"/>
        <v>JANEIRO</v>
      </c>
    </row>
    <row r="9524" spans="4:14" x14ac:dyDescent="0.25">
      <c r="D9524" s="119" t="s">
        <v>192</v>
      </c>
      <c r="H9524" s="141">
        <f t="shared" si="777"/>
        <v>0</v>
      </c>
      <c r="M9524" s="190">
        <f t="shared" si="778"/>
        <v>1</v>
      </c>
      <c r="N9524" s="190" t="str">
        <f t="shared" si="776"/>
        <v>JANEIRO</v>
      </c>
    </row>
    <row r="9525" spans="4:14" x14ac:dyDescent="0.25">
      <c r="D9525" s="119" t="s">
        <v>192</v>
      </c>
      <c r="H9525" s="141">
        <f t="shared" si="777"/>
        <v>0</v>
      </c>
      <c r="M9525" s="190">
        <f t="shared" si="778"/>
        <v>1</v>
      </c>
      <c r="N9525" s="190" t="str">
        <f t="shared" si="776"/>
        <v>JANEIRO</v>
      </c>
    </row>
    <row r="9526" spans="4:14" x14ac:dyDescent="0.25">
      <c r="D9526" s="119" t="s">
        <v>192</v>
      </c>
      <c r="H9526" s="141">
        <f t="shared" si="777"/>
        <v>0</v>
      </c>
      <c r="M9526" s="190">
        <f t="shared" si="778"/>
        <v>1</v>
      </c>
      <c r="N9526" s="190" t="str">
        <f t="shared" si="776"/>
        <v>JANEIRO</v>
      </c>
    </row>
    <row r="9527" spans="4:14" x14ac:dyDescent="0.25">
      <c r="D9527" s="119" t="s">
        <v>192</v>
      </c>
      <c r="H9527" s="141">
        <f t="shared" si="777"/>
        <v>0</v>
      </c>
      <c r="M9527" s="190">
        <f t="shared" si="778"/>
        <v>1</v>
      </c>
      <c r="N9527" s="190" t="str">
        <f t="shared" si="776"/>
        <v>JANEIRO</v>
      </c>
    </row>
    <row r="9528" spans="4:14" x14ac:dyDescent="0.25">
      <c r="D9528" s="119" t="s">
        <v>192</v>
      </c>
      <c r="H9528" s="141">
        <f t="shared" si="777"/>
        <v>0</v>
      </c>
      <c r="M9528" s="190">
        <f t="shared" si="778"/>
        <v>1</v>
      </c>
      <c r="N9528" s="190" t="str">
        <f t="shared" si="776"/>
        <v>JANEIRO</v>
      </c>
    </row>
    <row r="9529" spans="4:14" x14ac:dyDescent="0.25">
      <c r="D9529" s="119" t="s">
        <v>192</v>
      </c>
      <c r="H9529" s="141">
        <f t="shared" si="777"/>
        <v>0</v>
      </c>
      <c r="M9529" s="190">
        <f t="shared" si="778"/>
        <v>1</v>
      </c>
      <c r="N9529" s="190" t="str">
        <f t="shared" si="776"/>
        <v>JANEIRO</v>
      </c>
    </row>
    <row r="9530" spans="4:14" x14ac:dyDescent="0.25">
      <c r="D9530" s="119" t="s">
        <v>192</v>
      </c>
      <c r="H9530" s="141">
        <f t="shared" si="777"/>
        <v>0</v>
      </c>
      <c r="M9530" s="190">
        <f t="shared" si="778"/>
        <v>1</v>
      </c>
      <c r="N9530" s="190" t="str">
        <f t="shared" si="776"/>
        <v>JANEIRO</v>
      </c>
    </row>
    <row r="9531" spans="4:14" x14ac:dyDescent="0.25">
      <c r="D9531" s="119" t="s">
        <v>192</v>
      </c>
      <c r="H9531" s="141">
        <f t="shared" si="777"/>
        <v>0</v>
      </c>
      <c r="M9531" s="190">
        <f t="shared" si="778"/>
        <v>1</v>
      </c>
      <c r="N9531" s="190" t="str">
        <f t="shared" si="776"/>
        <v>JANEIRO</v>
      </c>
    </row>
    <row r="9532" spans="4:14" x14ac:dyDescent="0.25">
      <c r="D9532" s="119" t="s">
        <v>192</v>
      </c>
      <c r="H9532" s="141">
        <f t="shared" si="777"/>
        <v>0</v>
      </c>
      <c r="M9532" s="190">
        <f t="shared" si="778"/>
        <v>1</v>
      </c>
      <c r="N9532" s="190" t="str">
        <f t="shared" si="776"/>
        <v>JANEIRO</v>
      </c>
    </row>
    <row r="9533" spans="4:14" x14ac:dyDescent="0.25">
      <c r="D9533" s="119" t="s">
        <v>192</v>
      </c>
      <c r="H9533" s="141">
        <f t="shared" si="777"/>
        <v>0</v>
      </c>
      <c r="M9533" s="190">
        <f t="shared" si="778"/>
        <v>1</v>
      </c>
      <c r="N9533" s="190" t="str">
        <f t="shared" si="776"/>
        <v>JANEIRO</v>
      </c>
    </row>
    <row r="9534" spans="4:14" x14ac:dyDescent="0.25">
      <c r="D9534" s="119" t="s">
        <v>192</v>
      </c>
      <c r="H9534" s="141">
        <f t="shared" si="777"/>
        <v>0</v>
      </c>
      <c r="M9534" s="190">
        <f t="shared" si="778"/>
        <v>1</v>
      </c>
      <c r="N9534" s="190" t="str">
        <f t="shared" si="776"/>
        <v>JANEIRO</v>
      </c>
    </row>
    <row r="9535" spans="4:14" x14ac:dyDescent="0.25">
      <c r="D9535" s="119" t="s">
        <v>192</v>
      </c>
      <c r="H9535" s="141">
        <f t="shared" si="777"/>
        <v>0</v>
      </c>
      <c r="M9535" s="190">
        <f t="shared" si="778"/>
        <v>1</v>
      </c>
      <c r="N9535" s="190" t="str">
        <f t="shared" si="776"/>
        <v>JANEIRO</v>
      </c>
    </row>
    <row r="9536" spans="4:14" x14ac:dyDescent="0.25">
      <c r="D9536" s="119" t="s">
        <v>192</v>
      </c>
      <c r="H9536" s="141">
        <f t="shared" si="777"/>
        <v>0</v>
      </c>
      <c r="M9536" s="190">
        <f t="shared" si="778"/>
        <v>1</v>
      </c>
      <c r="N9536" s="190" t="str">
        <f t="shared" si="776"/>
        <v>JANEIRO</v>
      </c>
    </row>
    <row r="9537" spans="4:14" x14ac:dyDescent="0.25">
      <c r="D9537" s="119" t="s">
        <v>192</v>
      </c>
      <c r="H9537" s="141">
        <f t="shared" si="777"/>
        <v>0</v>
      </c>
      <c r="M9537" s="190">
        <f t="shared" si="778"/>
        <v>1</v>
      </c>
      <c r="N9537" s="190" t="str">
        <f t="shared" si="776"/>
        <v>JANEIRO</v>
      </c>
    </row>
    <row r="9538" spans="4:14" x14ac:dyDescent="0.25">
      <c r="D9538" s="119" t="s">
        <v>192</v>
      </c>
      <c r="H9538" s="141">
        <f t="shared" si="777"/>
        <v>0</v>
      </c>
      <c r="M9538" s="190">
        <f t="shared" si="778"/>
        <v>1</v>
      </c>
      <c r="N9538" s="190" t="str">
        <f t="shared" si="776"/>
        <v>JANEIRO</v>
      </c>
    </row>
    <row r="9539" spans="4:14" x14ac:dyDescent="0.25">
      <c r="D9539" s="119" t="s">
        <v>192</v>
      </c>
      <c r="H9539" s="141">
        <f t="shared" si="777"/>
        <v>0</v>
      </c>
      <c r="M9539" s="190">
        <f t="shared" si="778"/>
        <v>1</v>
      </c>
      <c r="N9539" s="190" t="str">
        <f t="shared" si="776"/>
        <v>JANEIRO</v>
      </c>
    </row>
    <row r="9540" spans="4:14" x14ac:dyDescent="0.25">
      <c r="D9540" s="119" t="s">
        <v>192</v>
      </c>
      <c r="H9540" s="141">
        <f t="shared" si="777"/>
        <v>0</v>
      </c>
      <c r="M9540" s="190">
        <f t="shared" si="778"/>
        <v>1</v>
      </c>
      <c r="N9540" s="190" t="str">
        <f t="shared" si="776"/>
        <v>JANEIRO</v>
      </c>
    </row>
    <row r="9541" spans="4:14" x14ac:dyDescent="0.25">
      <c r="D9541" s="119" t="s">
        <v>192</v>
      </c>
      <c r="H9541" s="141">
        <f t="shared" si="777"/>
        <v>0</v>
      </c>
      <c r="M9541" s="190">
        <f t="shared" si="778"/>
        <v>1</v>
      </c>
      <c r="N9541" s="190" t="str">
        <f t="shared" ref="N9541:N9604" si="779">IF(M9541=1,"JANEIRO",IF(M9541=2,"FEVEREIRO",IF(M9541=3,"MARÇO",IF(M9541=4,"ABRIL",IF(M9541=5,"MAIO",IF(M9541=6,"JUNHO",IF(M9541=7,"JULHO",IF(M9541=8,"AGOSTO",IF(M9541=9,"SETEMBRO",IF(M9541=10,"OUTUBRO",IF(M9541=11,"NOVEMBRO",IF(M9541=12,"DEZEMBRO",""))))))))))))</f>
        <v>JANEIRO</v>
      </c>
    </row>
    <row r="9542" spans="4:14" x14ac:dyDescent="0.25">
      <c r="D9542" s="119" t="s">
        <v>192</v>
      </c>
      <c r="H9542" s="141">
        <f t="shared" ref="H9542:H9605" si="780">IF(OR(I9542="",I9542=0),G9542,I9542)</f>
        <v>0</v>
      </c>
      <c r="M9542" s="190">
        <f t="shared" ref="M9542:M9605" si="781">IFERROR(MONTH(O9542),"")</f>
        <v>1</v>
      </c>
      <c r="N9542" s="190" t="str">
        <f t="shared" si="779"/>
        <v>JANEIRO</v>
      </c>
    </row>
    <row r="9543" spans="4:14" x14ac:dyDescent="0.25">
      <c r="D9543" s="119" t="s">
        <v>192</v>
      </c>
      <c r="H9543" s="141">
        <f t="shared" si="780"/>
        <v>0</v>
      </c>
      <c r="M9543" s="190">
        <f t="shared" si="781"/>
        <v>1</v>
      </c>
      <c r="N9543" s="190" t="str">
        <f t="shared" si="779"/>
        <v>JANEIRO</v>
      </c>
    </row>
    <row r="9544" spans="4:14" x14ac:dyDescent="0.25">
      <c r="D9544" s="119" t="s">
        <v>192</v>
      </c>
      <c r="H9544" s="141">
        <f t="shared" si="780"/>
        <v>0</v>
      </c>
      <c r="M9544" s="190">
        <f t="shared" si="781"/>
        <v>1</v>
      </c>
      <c r="N9544" s="190" t="str">
        <f t="shared" si="779"/>
        <v>JANEIRO</v>
      </c>
    </row>
    <row r="9545" spans="4:14" x14ac:dyDescent="0.25">
      <c r="D9545" s="119" t="s">
        <v>192</v>
      </c>
      <c r="H9545" s="141">
        <f t="shared" si="780"/>
        <v>0</v>
      </c>
      <c r="M9545" s="190">
        <f t="shared" si="781"/>
        <v>1</v>
      </c>
      <c r="N9545" s="190" t="str">
        <f t="shared" si="779"/>
        <v>JANEIRO</v>
      </c>
    </row>
    <row r="9546" spans="4:14" x14ac:dyDescent="0.25">
      <c r="D9546" s="119" t="s">
        <v>192</v>
      </c>
      <c r="H9546" s="141">
        <f t="shared" si="780"/>
        <v>0</v>
      </c>
      <c r="M9546" s="190">
        <f t="shared" si="781"/>
        <v>1</v>
      </c>
      <c r="N9546" s="190" t="str">
        <f t="shared" si="779"/>
        <v>JANEIRO</v>
      </c>
    </row>
    <row r="9547" spans="4:14" x14ac:dyDescent="0.25">
      <c r="D9547" s="119" t="s">
        <v>192</v>
      </c>
      <c r="H9547" s="141">
        <f t="shared" si="780"/>
        <v>0</v>
      </c>
      <c r="M9547" s="190">
        <f t="shared" si="781"/>
        <v>1</v>
      </c>
      <c r="N9547" s="190" t="str">
        <f t="shared" si="779"/>
        <v>JANEIRO</v>
      </c>
    </row>
    <row r="9548" spans="4:14" x14ac:dyDescent="0.25">
      <c r="D9548" s="119" t="s">
        <v>192</v>
      </c>
      <c r="H9548" s="141">
        <f t="shared" si="780"/>
        <v>0</v>
      </c>
      <c r="M9548" s="190">
        <f t="shared" si="781"/>
        <v>1</v>
      </c>
      <c r="N9548" s="190" t="str">
        <f t="shared" si="779"/>
        <v>JANEIRO</v>
      </c>
    </row>
    <row r="9549" spans="4:14" x14ac:dyDescent="0.25">
      <c r="D9549" s="119" t="s">
        <v>192</v>
      </c>
      <c r="H9549" s="141">
        <f t="shared" si="780"/>
        <v>0</v>
      </c>
      <c r="M9549" s="190">
        <f t="shared" si="781"/>
        <v>1</v>
      </c>
      <c r="N9549" s="190" t="str">
        <f t="shared" si="779"/>
        <v>JANEIRO</v>
      </c>
    </row>
    <row r="9550" spans="4:14" x14ac:dyDescent="0.25">
      <c r="D9550" s="119" t="s">
        <v>192</v>
      </c>
      <c r="H9550" s="141">
        <f t="shared" si="780"/>
        <v>0</v>
      </c>
      <c r="M9550" s="190">
        <f t="shared" si="781"/>
        <v>1</v>
      </c>
      <c r="N9550" s="190" t="str">
        <f t="shared" si="779"/>
        <v>JANEIRO</v>
      </c>
    </row>
    <row r="9551" spans="4:14" x14ac:dyDescent="0.25">
      <c r="D9551" s="119" t="s">
        <v>192</v>
      </c>
      <c r="H9551" s="141">
        <f t="shared" si="780"/>
        <v>0</v>
      </c>
      <c r="M9551" s="190">
        <f t="shared" si="781"/>
        <v>1</v>
      </c>
      <c r="N9551" s="190" t="str">
        <f t="shared" si="779"/>
        <v>JANEIRO</v>
      </c>
    </row>
    <row r="9552" spans="4:14" x14ac:dyDescent="0.25">
      <c r="D9552" s="119" t="s">
        <v>192</v>
      </c>
      <c r="H9552" s="141">
        <f t="shared" si="780"/>
        <v>0</v>
      </c>
      <c r="M9552" s="190">
        <f t="shared" si="781"/>
        <v>1</v>
      </c>
      <c r="N9552" s="190" t="str">
        <f t="shared" si="779"/>
        <v>JANEIRO</v>
      </c>
    </row>
    <row r="9553" spans="4:14" x14ac:dyDescent="0.25">
      <c r="D9553" s="119" t="s">
        <v>192</v>
      </c>
      <c r="H9553" s="141">
        <f t="shared" si="780"/>
        <v>0</v>
      </c>
      <c r="M9553" s="190">
        <f t="shared" si="781"/>
        <v>1</v>
      </c>
      <c r="N9553" s="190" t="str">
        <f t="shared" si="779"/>
        <v>JANEIRO</v>
      </c>
    </row>
    <row r="9554" spans="4:14" x14ac:dyDescent="0.25">
      <c r="D9554" s="119" t="s">
        <v>192</v>
      </c>
      <c r="H9554" s="141">
        <f t="shared" si="780"/>
        <v>0</v>
      </c>
      <c r="M9554" s="190">
        <f t="shared" si="781"/>
        <v>1</v>
      </c>
      <c r="N9554" s="190" t="str">
        <f t="shared" si="779"/>
        <v>JANEIRO</v>
      </c>
    </row>
    <row r="9555" spans="4:14" x14ac:dyDescent="0.25">
      <c r="D9555" s="119" t="s">
        <v>192</v>
      </c>
      <c r="H9555" s="141">
        <f t="shared" si="780"/>
        <v>0</v>
      </c>
      <c r="M9555" s="190">
        <f t="shared" si="781"/>
        <v>1</v>
      </c>
      <c r="N9555" s="190" t="str">
        <f t="shared" si="779"/>
        <v>JANEIRO</v>
      </c>
    </row>
    <row r="9556" spans="4:14" x14ac:dyDescent="0.25">
      <c r="D9556" s="119" t="s">
        <v>192</v>
      </c>
      <c r="H9556" s="141">
        <f t="shared" si="780"/>
        <v>0</v>
      </c>
      <c r="M9556" s="190">
        <f t="shared" si="781"/>
        <v>1</v>
      </c>
      <c r="N9556" s="190" t="str">
        <f t="shared" si="779"/>
        <v>JANEIRO</v>
      </c>
    </row>
    <row r="9557" spans="4:14" x14ac:dyDescent="0.25">
      <c r="D9557" s="119" t="s">
        <v>192</v>
      </c>
      <c r="H9557" s="141">
        <f t="shared" si="780"/>
        <v>0</v>
      </c>
      <c r="M9557" s="190">
        <f t="shared" si="781"/>
        <v>1</v>
      </c>
      <c r="N9557" s="190" t="str">
        <f t="shared" si="779"/>
        <v>JANEIRO</v>
      </c>
    </row>
    <row r="9558" spans="4:14" x14ac:dyDescent="0.25">
      <c r="D9558" s="119" t="s">
        <v>192</v>
      </c>
      <c r="H9558" s="141">
        <f t="shared" si="780"/>
        <v>0</v>
      </c>
      <c r="M9558" s="190">
        <f t="shared" si="781"/>
        <v>1</v>
      </c>
      <c r="N9558" s="190" t="str">
        <f t="shared" si="779"/>
        <v>JANEIRO</v>
      </c>
    </row>
    <row r="9559" spans="4:14" x14ac:dyDescent="0.25">
      <c r="D9559" s="119" t="s">
        <v>192</v>
      </c>
      <c r="H9559" s="141">
        <f t="shared" si="780"/>
        <v>0</v>
      </c>
      <c r="M9559" s="190">
        <f t="shared" si="781"/>
        <v>1</v>
      </c>
      <c r="N9559" s="190" t="str">
        <f t="shared" si="779"/>
        <v>JANEIRO</v>
      </c>
    </row>
    <row r="9560" spans="4:14" x14ac:dyDescent="0.25">
      <c r="D9560" s="119" t="s">
        <v>192</v>
      </c>
      <c r="H9560" s="141">
        <f t="shared" si="780"/>
        <v>0</v>
      </c>
      <c r="M9560" s="190">
        <f t="shared" si="781"/>
        <v>1</v>
      </c>
      <c r="N9560" s="190" t="str">
        <f t="shared" si="779"/>
        <v>JANEIRO</v>
      </c>
    </row>
    <row r="9561" spans="4:14" x14ac:dyDescent="0.25">
      <c r="D9561" s="119" t="s">
        <v>192</v>
      </c>
      <c r="H9561" s="141">
        <f t="shared" si="780"/>
        <v>0</v>
      </c>
      <c r="M9561" s="190">
        <f t="shared" si="781"/>
        <v>1</v>
      </c>
      <c r="N9561" s="190" t="str">
        <f t="shared" si="779"/>
        <v>JANEIRO</v>
      </c>
    </row>
    <row r="9562" spans="4:14" x14ac:dyDescent="0.25">
      <c r="D9562" s="119" t="s">
        <v>192</v>
      </c>
      <c r="H9562" s="141">
        <f t="shared" si="780"/>
        <v>0</v>
      </c>
      <c r="M9562" s="190">
        <f t="shared" si="781"/>
        <v>1</v>
      </c>
      <c r="N9562" s="190" t="str">
        <f t="shared" si="779"/>
        <v>JANEIRO</v>
      </c>
    </row>
    <row r="9563" spans="4:14" x14ac:dyDescent="0.25">
      <c r="D9563" s="119" t="s">
        <v>192</v>
      </c>
      <c r="H9563" s="141">
        <f t="shared" si="780"/>
        <v>0</v>
      </c>
      <c r="M9563" s="190">
        <f t="shared" si="781"/>
        <v>1</v>
      </c>
      <c r="N9563" s="190" t="str">
        <f t="shared" si="779"/>
        <v>JANEIRO</v>
      </c>
    </row>
    <row r="9564" spans="4:14" x14ac:dyDescent="0.25">
      <c r="D9564" s="119" t="s">
        <v>192</v>
      </c>
      <c r="H9564" s="141">
        <f t="shared" si="780"/>
        <v>0</v>
      </c>
      <c r="M9564" s="190">
        <f t="shared" si="781"/>
        <v>1</v>
      </c>
      <c r="N9564" s="190" t="str">
        <f t="shared" si="779"/>
        <v>JANEIRO</v>
      </c>
    </row>
    <row r="9565" spans="4:14" x14ac:dyDescent="0.25">
      <c r="D9565" s="119" t="s">
        <v>192</v>
      </c>
      <c r="H9565" s="141">
        <f t="shared" si="780"/>
        <v>0</v>
      </c>
      <c r="M9565" s="190">
        <f t="shared" si="781"/>
        <v>1</v>
      </c>
      <c r="N9565" s="190" t="str">
        <f t="shared" si="779"/>
        <v>JANEIRO</v>
      </c>
    </row>
    <row r="9566" spans="4:14" x14ac:dyDescent="0.25">
      <c r="D9566" s="119" t="s">
        <v>192</v>
      </c>
      <c r="H9566" s="141">
        <f t="shared" si="780"/>
        <v>0</v>
      </c>
      <c r="M9566" s="190">
        <f t="shared" si="781"/>
        <v>1</v>
      </c>
      <c r="N9566" s="190" t="str">
        <f t="shared" si="779"/>
        <v>JANEIRO</v>
      </c>
    </row>
    <row r="9567" spans="4:14" x14ac:dyDescent="0.25">
      <c r="D9567" s="119" t="s">
        <v>192</v>
      </c>
      <c r="H9567" s="141">
        <f t="shared" si="780"/>
        <v>0</v>
      </c>
      <c r="M9567" s="190">
        <f t="shared" si="781"/>
        <v>1</v>
      </c>
      <c r="N9567" s="190" t="str">
        <f t="shared" si="779"/>
        <v>JANEIRO</v>
      </c>
    </row>
    <row r="9568" spans="4:14" x14ac:dyDescent="0.25">
      <c r="D9568" s="119" t="s">
        <v>192</v>
      </c>
      <c r="H9568" s="141">
        <f t="shared" si="780"/>
        <v>0</v>
      </c>
      <c r="M9568" s="190">
        <f t="shared" si="781"/>
        <v>1</v>
      </c>
      <c r="N9568" s="190" t="str">
        <f t="shared" si="779"/>
        <v>JANEIRO</v>
      </c>
    </row>
    <row r="9569" spans="4:14" x14ac:dyDescent="0.25">
      <c r="D9569" s="119" t="s">
        <v>192</v>
      </c>
      <c r="H9569" s="141">
        <f t="shared" si="780"/>
        <v>0</v>
      </c>
      <c r="M9569" s="190">
        <f t="shared" si="781"/>
        <v>1</v>
      </c>
      <c r="N9569" s="190" t="str">
        <f t="shared" si="779"/>
        <v>JANEIRO</v>
      </c>
    </row>
    <row r="9570" spans="4:14" x14ac:dyDescent="0.25">
      <c r="D9570" s="119" t="s">
        <v>192</v>
      </c>
      <c r="H9570" s="141">
        <f t="shared" si="780"/>
        <v>0</v>
      </c>
      <c r="M9570" s="190">
        <f t="shared" si="781"/>
        <v>1</v>
      </c>
      <c r="N9570" s="190" t="str">
        <f t="shared" si="779"/>
        <v>JANEIRO</v>
      </c>
    </row>
    <row r="9571" spans="4:14" x14ac:dyDescent="0.25">
      <c r="D9571" s="119" t="s">
        <v>192</v>
      </c>
      <c r="H9571" s="141">
        <f t="shared" si="780"/>
        <v>0</v>
      </c>
      <c r="M9571" s="190">
        <f t="shared" si="781"/>
        <v>1</v>
      </c>
      <c r="N9571" s="190" t="str">
        <f t="shared" si="779"/>
        <v>JANEIRO</v>
      </c>
    </row>
    <row r="9572" spans="4:14" x14ac:dyDescent="0.25">
      <c r="D9572" s="119" t="s">
        <v>192</v>
      </c>
      <c r="H9572" s="141">
        <f t="shared" si="780"/>
        <v>0</v>
      </c>
      <c r="M9572" s="190">
        <f t="shared" si="781"/>
        <v>1</v>
      </c>
      <c r="N9572" s="190" t="str">
        <f t="shared" si="779"/>
        <v>JANEIRO</v>
      </c>
    </row>
    <row r="9573" spans="4:14" x14ac:dyDescent="0.25">
      <c r="D9573" s="119" t="s">
        <v>192</v>
      </c>
      <c r="H9573" s="141">
        <f t="shared" si="780"/>
        <v>0</v>
      </c>
      <c r="M9573" s="190">
        <f t="shared" si="781"/>
        <v>1</v>
      </c>
      <c r="N9573" s="190" t="str">
        <f t="shared" si="779"/>
        <v>JANEIRO</v>
      </c>
    </row>
    <row r="9574" spans="4:14" x14ac:dyDescent="0.25">
      <c r="D9574" s="119" t="s">
        <v>192</v>
      </c>
      <c r="H9574" s="141">
        <f t="shared" si="780"/>
        <v>0</v>
      </c>
      <c r="M9574" s="190">
        <f t="shared" si="781"/>
        <v>1</v>
      </c>
      <c r="N9574" s="190" t="str">
        <f t="shared" si="779"/>
        <v>JANEIRO</v>
      </c>
    </row>
    <row r="9575" spans="4:14" x14ac:dyDescent="0.25">
      <c r="D9575" s="119" t="s">
        <v>192</v>
      </c>
      <c r="H9575" s="141">
        <f t="shared" si="780"/>
        <v>0</v>
      </c>
      <c r="M9575" s="190">
        <f t="shared" si="781"/>
        <v>1</v>
      </c>
      <c r="N9575" s="190" t="str">
        <f t="shared" si="779"/>
        <v>JANEIRO</v>
      </c>
    </row>
    <row r="9576" spans="4:14" x14ac:dyDescent="0.25">
      <c r="D9576" s="119" t="s">
        <v>192</v>
      </c>
      <c r="H9576" s="141">
        <f t="shared" si="780"/>
        <v>0</v>
      </c>
      <c r="M9576" s="190">
        <f t="shared" si="781"/>
        <v>1</v>
      </c>
      <c r="N9576" s="190" t="str">
        <f t="shared" si="779"/>
        <v>JANEIRO</v>
      </c>
    </row>
    <row r="9577" spans="4:14" x14ac:dyDescent="0.25">
      <c r="D9577" s="119" t="s">
        <v>192</v>
      </c>
      <c r="H9577" s="141">
        <f t="shared" si="780"/>
        <v>0</v>
      </c>
      <c r="M9577" s="190">
        <f t="shared" si="781"/>
        <v>1</v>
      </c>
      <c r="N9577" s="190" t="str">
        <f t="shared" si="779"/>
        <v>JANEIRO</v>
      </c>
    </row>
    <row r="9578" spans="4:14" x14ac:dyDescent="0.25">
      <c r="D9578" s="119" t="s">
        <v>192</v>
      </c>
      <c r="H9578" s="141">
        <f t="shared" si="780"/>
        <v>0</v>
      </c>
      <c r="M9578" s="190">
        <f t="shared" si="781"/>
        <v>1</v>
      </c>
      <c r="N9578" s="190" t="str">
        <f t="shared" si="779"/>
        <v>JANEIRO</v>
      </c>
    </row>
    <row r="9579" spans="4:14" x14ac:dyDescent="0.25">
      <c r="D9579" s="119" t="s">
        <v>192</v>
      </c>
      <c r="H9579" s="141">
        <f t="shared" si="780"/>
        <v>0</v>
      </c>
      <c r="M9579" s="190">
        <f t="shared" si="781"/>
        <v>1</v>
      </c>
      <c r="N9579" s="190" t="str">
        <f t="shared" si="779"/>
        <v>JANEIRO</v>
      </c>
    </row>
    <row r="9580" spans="4:14" x14ac:dyDescent="0.25">
      <c r="D9580" s="119" t="s">
        <v>192</v>
      </c>
      <c r="H9580" s="141">
        <f t="shared" si="780"/>
        <v>0</v>
      </c>
      <c r="M9580" s="190">
        <f t="shared" si="781"/>
        <v>1</v>
      </c>
      <c r="N9580" s="190" t="str">
        <f t="shared" si="779"/>
        <v>JANEIRO</v>
      </c>
    </row>
    <row r="9581" spans="4:14" x14ac:dyDescent="0.25">
      <c r="D9581" s="119" t="s">
        <v>192</v>
      </c>
      <c r="H9581" s="141">
        <f t="shared" si="780"/>
        <v>0</v>
      </c>
      <c r="M9581" s="190">
        <f t="shared" si="781"/>
        <v>1</v>
      </c>
      <c r="N9581" s="190" t="str">
        <f t="shared" si="779"/>
        <v>JANEIRO</v>
      </c>
    </row>
    <row r="9582" spans="4:14" x14ac:dyDescent="0.25">
      <c r="D9582" s="119" t="s">
        <v>192</v>
      </c>
      <c r="H9582" s="141">
        <f t="shared" si="780"/>
        <v>0</v>
      </c>
      <c r="M9582" s="190">
        <f t="shared" si="781"/>
        <v>1</v>
      </c>
      <c r="N9582" s="190" t="str">
        <f t="shared" si="779"/>
        <v>JANEIRO</v>
      </c>
    </row>
    <row r="9583" spans="4:14" x14ac:dyDescent="0.25">
      <c r="D9583" s="119" t="s">
        <v>192</v>
      </c>
      <c r="H9583" s="141">
        <f t="shared" si="780"/>
        <v>0</v>
      </c>
      <c r="M9583" s="190">
        <f t="shared" si="781"/>
        <v>1</v>
      </c>
      <c r="N9583" s="190" t="str">
        <f t="shared" si="779"/>
        <v>JANEIRO</v>
      </c>
    </row>
    <row r="9584" spans="4:14" x14ac:dyDescent="0.25">
      <c r="D9584" s="119" t="s">
        <v>192</v>
      </c>
      <c r="H9584" s="141">
        <f t="shared" si="780"/>
        <v>0</v>
      </c>
      <c r="M9584" s="190">
        <f t="shared" si="781"/>
        <v>1</v>
      </c>
      <c r="N9584" s="190" t="str">
        <f t="shared" si="779"/>
        <v>JANEIRO</v>
      </c>
    </row>
    <row r="9585" spans="4:14" x14ac:dyDescent="0.25">
      <c r="D9585" s="119" t="s">
        <v>192</v>
      </c>
      <c r="H9585" s="141">
        <f t="shared" si="780"/>
        <v>0</v>
      </c>
      <c r="M9585" s="190">
        <f t="shared" si="781"/>
        <v>1</v>
      </c>
      <c r="N9585" s="190" t="str">
        <f t="shared" si="779"/>
        <v>JANEIRO</v>
      </c>
    </row>
    <row r="9586" spans="4:14" x14ac:dyDescent="0.25">
      <c r="D9586" s="119" t="s">
        <v>192</v>
      </c>
      <c r="H9586" s="141">
        <f t="shared" si="780"/>
        <v>0</v>
      </c>
      <c r="M9586" s="190">
        <f t="shared" si="781"/>
        <v>1</v>
      </c>
      <c r="N9586" s="190" t="str">
        <f t="shared" si="779"/>
        <v>JANEIRO</v>
      </c>
    </row>
    <row r="9587" spans="4:14" x14ac:dyDescent="0.25">
      <c r="D9587" s="119" t="s">
        <v>192</v>
      </c>
      <c r="H9587" s="141">
        <f t="shared" si="780"/>
        <v>0</v>
      </c>
      <c r="M9587" s="190">
        <f t="shared" si="781"/>
        <v>1</v>
      </c>
      <c r="N9587" s="190" t="str">
        <f t="shared" si="779"/>
        <v>JANEIRO</v>
      </c>
    </row>
    <row r="9588" spans="4:14" x14ac:dyDescent="0.25">
      <c r="D9588" s="119" t="s">
        <v>192</v>
      </c>
      <c r="H9588" s="141">
        <f t="shared" si="780"/>
        <v>0</v>
      </c>
      <c r="M9588" s="190">
        <f t="shared" si="781"/>
        <v>1</v>
      </c>
      <c r="N9588" s="190" t="str">
        <f t="shared" si="779"/>
        <v>JANEIRO</v>
      </c>
    </row>
    <row r="9589" spans="4:14" x14ac:dyDescent="0.25">
      <c r="D9589" s="119" t="s">
        <v>192</v>
      </c>
      <c r="H9589" s="141">
        <f t="shared" si="780"/>
        <v>0</v>
      </c>
      <c r="M9589" s="190">
        <f t="shared" si="781"/>
        <v>1</v>
      </c>
      <c r="N9589" s="190" t="str">
        <f t="shared" si="779"/>
        <v>JANEIRO</v>
      </c>
    </row>
    <row r="9590" spans="4:14" x14ac:dyDescent="0.25">
      <c r="D9590" s="119" t="s">
        <v>192</v>
      </c>
      <c r="H9590" s="141">
        <f t="shared" si="780"/>
        <v>0</v>
      </c>
      <c r="M9590" s="190">
        <f t="shared" si="781"/>
        <v>1</v>
      </c>
      <c r="N9590" s="190" t="str">
        <f t="shared" si="779"/>
        <v>JANEIRO</v>
      </c>
    </row>
    <row r="9591" spans="4:14" x14ac:dyDescent="0.25">
      <c r="D9591" s="119" t="s">
        <v>192</v>
      </c>
      <c r="H9591" s="141">
        <f t="shared" si="780"/>
        <v>0</v>
      </c>
      <c r="M9591" s="190">
        <f t="shared" si="781"/>
        <v>1</v>
      </c>
      <c r="N9591" s="190" t="str">
        <f t="shared" si="779"/>
        <v>JANEIRO</v>
      </c>
    </row>
    <row r="9592" spans="4:14" x14ac:dyDescent="0.25">
      <c r="D9592" s="119" t="s">
        <v>192</v>
      </c>
      <c r="H9592" s="141">
        <f t="shared" si="780"/>
        <v>0</v>
      </c>
      <c r="M9592" s="190">
        <f t="shared" si="781"/>
        <v>1</v>
      </c>
      <c r="N9592" s="190" t="str">
        <f t="shared" si="779"/>
        <v>JANEIRO</v>
      </c>
    </row>
    <row r="9593" spans="4:14" x14ac:dyDescent="0.25">
      <c r="D9593" s="119" t="s">
        <v>192</v>
      </c>
      <c r="H9593" s="141">
        <f t="shared" si="780"/>
        <v>0</v>
      </c>
      <c r="M9593" s="190">
        <f t="shared" si="781"/>
        <v>1</v>
      </c>
      <c r="N9593" s="190" t="str">
        <f t="shared" si="779"/>
        <v>JANEIRO</v>
      </c>
    </row>
    <row r="9594" spans="4:14" x14ac:dyDescent="0.25">
      <c r="D9594" s="119" t="s">
        <v>192</v>
      </c>
      <c r="H9594" s="141">
        <f t="shared" si="780"/>
        <v>0</v>
      </c>
      <c r="M9594" s="190">
        <f t="shared" si="781"/>
        <v>1</v>
      </c>
      <c r="N9594" s="190" t="str">
        <f t="shared" si="779"/>
        <v>JANEIRO</v>
      </c>
    </row>
    <row r="9595" spans="4:14" x14ac:dyDescent="0.25">
      <c r="D9595" s="119" t="s">
        <v>192</v>
      </c>
      <c r="H9595" s="141">
        <f t="shared" si="780"/>
        <v>0</v>
      </c>
      <c r="M9595" s="190">
        <f t="shared" si="781"/>
        <v>1</v>
      </c>
      <c r="N9595" s="190" t="str">
        <f t="shared" si="779"/>
        <v>JANEIRO</v>
      </c>
    </row>
    <row r="9596" spans="4:14" x14ac:dyDescent="0.25">
      <c r="D9596" s="119" t="s">
        <v>192</v>
      </c>
      <c r="H9596" s="141">
        <f t="shared" si="780"/>
        <v>0</v>
      </c>
      <c r="M9596" s="190">
        <f t="shared" si="781"/>
        <v>1</v>
      </c>
      <c r="N9596" s="190" t="str">
        <f t="shared" si="779"/>
        <v>JANEIRO</v>
      </c>
    </row>
    <row r="9597" spans="4:14" x14ac:dyDescent="0.25">
      <c r="D9597" s="119" t="s">
        <v>192</v>
      </c>
      <c r="H9597" s="141">
        <f t="shared" si="780"/>
        <v>0</v>
      </c>
      <c r="M9597" s="190">
        <f t="shared" si="781"/>
        <v>1</v>
      </c>
      <c r="N9597" s="190" t="str">
        <f t="shared" si="779"/>
        <v>JANEIRO</v>
      </c>
    </row>
    <row r="9598" spans="4:14" x14ac:dyDescent="0.25">
      <c r="D9598" s="119" t="s">
        <v>192</v>
      </c>
      <c r="H9598" s="141">
        <f t="shared" si="780"/>
        <v>0</v>
      </c>
      <c r="M9598" s="190">
        <f t="shared" si="781"/>
        <v>1</v>
      </c>
      <c r="N9598" s="190" t="str">
        <f t="shared" si="779"/>
        <v>JANEIRO</v>
      </c>
    </row>
    <row r="9599" spans="4:14" x14ac:dyDescent="0.25">
      <c r="D9599" s="119" t="s">
        <v>192</v>
      </c>
      <c r="H9599" s="141">
        <f t="shared" si="780"/>
        <v>0</v>
      </c>
      <c r="M9599" s="190">
        <f t="shared" si="781"/>
        <v>1</v>
      </c>
      <c r="N9599" s="190" t="str">
        <f t="shared" si="779"/>
        <v>JANEIRO</v>
      </c>
    </row>
    <row r="9600" spans="4:14" x14ac:dyDescent="0.25">
      <c r="D9600" s="119" t="s">
        <v>192</v>
      </c>
      <c r="H9600" s="141">
        <f t="shared" si="780"/>
        <v>0</v>
      </c>
      <c r="M9600" s="190">
        <f t="shared" si="781"/>
        <v>1</v>
      </c>
      <c r="N9600" s="190" t="str">
        <f t="shared" si="779"/>
        <v>JANEIRO</v>
      </c>
    </row>
    <row r="9601" spans="4:14" x14ac:dyDescent="0.25">
      <c r="D9601" s="119" t="s">
        <v>192</v>
      </c>
      <c r="H9601" s="141">
        <f t="shared" si="780"/>
        <v>0</v>
      </c>
      <c r="M9601" s="190">
        <f t="shared" si="781"/>
        <v>1</v>
      </c>
      <c r="N9601" s="190" t="str">
        <f t="shared" si="779"/>
        <v>JANEIRO</v>
      </c>
    </row>
    <row r="9602" spans="4:14" x14ac:dyDescent="0.25">
      <c r="D9602" s="119" t="s">
        <v>192</v>
      </c>
      <c r="H9602" s="141">
        <f t="shared" si="780"/>
        <v>0</v>
      </c>
      <c r="M9602" s="190">
        <f t="shared" si="781"/>
        <v>1</v>
      </c>
      <c r="N9602" s="190" t="str">
        <f t="shared" si="779"/>
        <v>JANEIRO</v>
      </c>
    </row>
    <row r="9603" spans="4:14" x14ac:dyDescent="0.25">
      <c r="D9603" s="119" t="s">
        <v>192</v>
      </c>
      <c r="H9603" s="141">
        <f t="shared" si="780"/>
        <v>0</v>
      </c>
      <c r="M9603" s="190">
        <f t="shared" si="781"/>
        <v>1</v>
      </c>
      <c r="N9603" s="190" t="str">
        <f t="shared" si="779"/>
        <v>JANEIRO</v>
      </c>
    </row>
    <row r="9604" spans="4:14" x14ac:dyDescent="0.25">
      <c r="D9604" s="119" t="s">
        <v>192</v>
      </c>
      <c r="H9604" s="141">
        <f t="shared" si="780"/>
        <v>0</v>
      </c>
      <c r="M9604" s="190">
        <f t="shared" si="781"/>
        <v>1</v>
      </c>
      <c r="N9604" s="190" t="str">
        <f t="shared" si="779"/>
        <v>JANEIRO</v>
      </c>
    </row>
    <row r="9605" spans="4:14" x14ac:dyDescent="0.25">
      <c r="D9605" s="119" t="s">
        <v>192</v>
      </c>
      <c r="H9605" s="141">
        <f t="shared" si="780"/>
        <v>0</v>
      </c>
      <c r="M9605" s="190">
        <f t="shared" si="781"/>
        <v>1</v>
      </c>
      <c r="N9605" s="190" t="str">
        <f t="shared" ref="N9605:N9668" si="782">IF(M9605=1,"JANEIRO",IF(M9605=2,"FEVEREIRO",IF(M9605=3,"MARÇO",IF(M9605=4,"ABRIL",IF(M9605=5,"MAIO",IF(M9605=6,"JUNHO",IF(M9605=7,"JULHO",IF(M9605=8,"AGOSTO",IF(M9605=9,"SETEMBRO",IF(M9605=10,"OUTUBRO",IF(M9605=11,"NOVEMBRO",IF(M9605=12,"DEZEMBRO",""))))))))))))</f>
        <v>JANEIRO</v>
      </c>
    </row>
    <row r="9606" spans="4:14" x14ac:dyDescent="0.25">
      <c r="D9606" s="119" t="s">
        <v>192</v>
      </c>
      <c r="H9606" s="141">
        <f t="shared" ref="H9606:H9669" si="783">IF(OR(I9606="",I9606=0),G9606,I9606)</f>
        <v>0</v>
      </c>
      <c r="M9606" s="190">
        <f t="shared" ref="M9606:M9669" si="784">IFERROR(MONTH(O9606),"")</f>
        <v>1</v>
      </c>
      <c r="N9606" s="190" t="str">
        <f t="shared" si="782"/>
        <v>JANEIRO</v>
      </c>
    </row>
    <row r="9607" spans="4:14" x14ac:dyDescent="0.25">
      <c r="D9607" s="119" t="s">
        <v>192</v>
      </c>
      <c r="H9607" s="141">
        <f t="shared" si="783"/>
        <v>0</v>
      </c>
      <c r="M9607" s="190">
        <f t="shared" si="784"/>
        <v>1</v>
      </c>
      <c r="N9607" s="190" t="str">
        <f t="shared" si="782"/>
        <v>JANEIRO</v>
      </c>
    </row>
    <row r="9608" spans="4:14" x14ac:dyDescent="0.25">
      <c r="D9608" s="119" t="s">
        <v>192</v>
      </c>
      <c r="H9608" s="141">
        <f t="shared" si="783"/>
        <v>0</v>
      </c>
      <c r="M9608" s="190">
        <f t="shared" si="784"/>
        <v>1</v>
      </c>
      <c r="N9608" s="190" t="str">
        <f t="shared" si="782"/>
        <v>JANEIRO</v>
      </c>
    </row>
    <row r="9609" spans="4:14" x14ac:dyDescent="0.25">
      <c r="D9609" s="119" t="s">
        <v>192</v>
      </c>
      <c r="H9609" s="141">
        <f t="shared" si="783"/>
        <v>0</v>
      </c>
      <c r="M9609" s="190">
        <f t="shared" si="784"/>
        <v>1</v>
      </c>
      <c r="N9609" s="190" t="str">
        <f t="shared" si="782"/>
        <v>JANEIRO</v>
      </c>
    </row>
    <row r="9610" spans="4:14" x14ac:dyDescent="0.25">
      <c r="D9610" s="119" t="s">
        <v>192</v>
      </c>
      <c r="H9610" s="141">
        <f t="shared" si="783"/>
        <v>0</v>
      </c>
      <c r="M9610" s="190">
        <f t="shared" si="784"/>
        <v>1</v>
      </c>
      <c r="N9610" s="190" t="str">
        <f t="shared" si="782"/>
        <v>JANEIRO</v>
      </c>
    </row>
    <row r="9611" spans="4:14" x14ac:dyDescent="0.25">
      <c r="D9611" s="119" t="s">
        <v>192</v>
      </c>
      <c r="H9611" s="141">
        <f t="shared" si="783"/>
        <v>0</v>
      </c>
      <c r="M9611" s="190">
        <f t="shared" si="784"/>
        <v>1</v>
      </c>
      <c r="N9611" s="190" t="str">
        <f t="shared" si="782"/>
        <v>JANEIRO</v>
      </c>
    </row>
    <row r="9612" spans="4:14" x14ac:dyDescent="0.25">
      <c r="D9612" s="119" t="s">
        <v>192</v>
      </c>
      <c r="H9612" s="141">
        <f t="shared" si="783"/>
        <v>0</v>
      </c>
      <c r="M9612" s="190">
        <f t="shared" si="784"/>
        <v>1</v>
      </c>
      <c r="N9612" s="190" t="str">
        <f t="shared" si="782"/>
        <v>JANEIRO</v>
      </c>
    </row>
    <row r="9613" spans="4:14" x14ac:dyDescent="0.25">
      <c r="D9613" s="119" t="s">
        <v>192</v>
      </c>
      <c r="H9613" s="141">
        <f t="shared" si="783"/>
        <v>0</v>
      </c>
      <c r="M9613" s="190">
        <f t="shared" si="784"/>
        <v>1</v>
      </c>
      <c r="N9613" s="190" t="str">
        <f t="shared" si="782"/>
        <v>JANEIRO</v>
      </c>
    </row>
    <row r="9614" spans="4:14" x14ac:dyDescent="0.25">
      <c r="D9614" s="119" t="s">
        <v>192</v>
      </c>
      <c r="H9614" s="141">
        <f t="shared" si="783"/>
        <v>0</v>
      </c>
      <c r="M9614" s="190">
        <f t="shared" si="784"/>
        <v>1</v>
      </c>
      <c r="N9614" s="190" t="str">
        <f t="shared" si="782"/>
        <v>JANEIRO</v>
      </c>
    </row>
    <row r="9615" spans="4:14" x14ac:dyDescent="0.25">
      <c r="D9615" s="119" t="s">
        <v>192</v>
      </c>
      <c r="H9615" s="141">
        <f t="shared" si="783"/>
        <v>0</v>
      </c>
      <c r="M9615" s="190">
        <f t="shared" si="784"/>
        <v>1</v>
      </c>
      <c r="N9615" s="190" t="str">
        <f t="shared" si="782"/>
        <v>JANEIRO</v>
      </c>
    </row>
    <row r="9616" spans="4:14" x14ac:dyDescent="0.25">
      <c r="D9616" s="119" t="s">
        <v>192</v>
      </c>
      <c r="H9616" s="141">
        <f t="shared" si="783"/>
        <v>0</v>
      </c>
      <c r="M9616" s="190">
        <f t="shared" si="784"/>
        <v>1</v>
      </c>
      <c r="N9616" s="190" t="str">
        <f t="shared" si="782"/>
        <v>JANEIRO</v>
      </c>
    </row>
    <row r="9617" spans="4:14" x14ac:dyDescent="0.25">
      <c r="D9617" s="119" t="s">
        <v>192</v>
      </c>
      <c r="H9617" s="141">
        <f t="shared" si="783"/>
        <v>0</v>
      </c>
      <c r="M9617" s="190">
        <f t="shared" si="784"/>
        <v>1</v>
      </c>
      <c r="N9617" s="190" t="str">
        <f t="shared" si="782"/>
        <v>JANEIRO</v>
      </c>
    </row>
    <row r="9618" spans="4:14" x14ac:dyDescent="0.25">
      <c r="D9618" s="119" t="s">
        <v>192</v>
      </c>
      <c r="H9618" s="141">
        <f t="shared" si="783"/>
        <v>0</v>
      </c>
      <c r="M9618" s="190">
        <f t="shared" si="784"/>
        <v>1</v>
      </c>
      <c r="N9618" s="190" t="str">
        <f t="shared" si="782"/>
        <v>JANEIRO</v>
      </c>
    </row>
    <row r="9619" spans="4:14" x14ac:dyDescent="0.25">
      <c r="D9619" s="119" t="s">
        <v>192</v>
      </c>
      <c r="H9619" s="141">
        <f t="shared" si="783"/>
        <v>0</v>
      </c>
      <c r="M9619" s="190">
        <f t="shared" si="784"/>
        <v>1</v>
      </c>
      <c r="N9619" s="190" t="str">
        <f t="shared" si="782"/>
        <v>JANEIRO</v>
      </c>
    </row>
    <row r="9620" spans="4:14" x14ac:dyDescent="0.25">
      <c r="D9620" s="119" t="s">
        <v>192</v>
      </c>
      <c r="H9620" s="141">
        <f t="shared" si="783"/>
        <v>0</v>
      </c>
      <c r="M9620" s="190">
        <f t="shared" si="784"/>
        <v>1</v>
      </c>
      <c r="N9620" s="190" t="str">
        <f t="shared" si="782"/>
        <v>JANEIRO</v>
      </c>
    </row>
    <row r="9621" spans="4:14" x14ac:dyDescent="0.25">
      <c r="D9621" s="119" t="s">
        <v>192</v>
      </c>
      <c r="H9621" s="141">
        <f t="shared" si="783"/>
        <v>0</v>
      </c>
      <c r="M9621" s="190">
        <f t="shared" si="784"/>
        <v>1</v>
      </c>
      <c r="N9621" s="190" t="str">
        <f t="shared" si="782"/>
        <v>JANEIRO</v>
      </c>
    </row>
    <row r="9622" spans="4:14" x14ac:dyDescent="0.25">
      <c r="D9622" s="119" t="s">
        <v>192</v>
      </c>
      <c r="H9622" s="141">
        <f t="shared" si="783"/>
        <v>0</v>
      </c>
      <c r="M9622" s="190">
        <f t="shared" si="784"/>
        <v>1</v>
      </c>
      <c r="N9622" s="190" t="str">
        <f t="shared" si="782"/>
        <v>JANEIRO</v>
      </c>
    </row>
    <row r="9623" spans="4:14" x14ac:dyDescent="0.25">
      <c r="D9623" s="119" t="s">
        <v>192</v>
      </c>
      <c r="H9623" s="141">
        <f t="shared" si="783"/>
        <v>0</v>
      </c>
      <c r="M9623" s="190">
        <f t="shared" si="784"/>
        <v>1</v>
      </c>
      <c r="N9623" s="190" t="str">
        <f t="shared" si="782"/>
        <v>JANEIRO</v>
      </c>
    </row>
    <row r="9624" spans="4:14" x14ac:dyDescent="0.25">
      <c r="D9624" s="119" t="s">
        <v>192</v>
      </c>
      <c r="H9624" s="141">
        <f t="shared" si="783"/>
        <v>0</v>
      </c>
      <c r="M9624" s="190">
        <f t="shared" si="784"/>
        <v>1</v>
      </c>
      <c r="N9624" s="190" t="str">
        <f t="shared" si="782"/>
        <v>JANEIRO</v>
      </c>
    </row>
    <row r="9625" spans="4:14" x14ac:dyDescent="0.25">
      <c r="D9625" s="119" t="s">
        <v>192</v>
      </c>
      <c r="H9625" s="141">
        <f t="shared" si="783"/>
        <v>0</v>
      </c>
      <c r="M9625" s="190">
        <f t="shared" si="784"/>
        <v>1</v>
      </c>
      <c r="N9625" s="190" t="str">
        <f t="shared" si="782"/>
        <v>JANEIRO</v>
      </c>
    </row>
    <row r="9626" spans="4:14" x14ac:dyDescent="0.25">
      <c r="D9626" s="119" t="s">
        <v>192</v>
      </c>
      <c r="H9626" s="141">
        <f t="shared" si="783"/>
        <v>0</v>
      </c>
      <c r="M9626" s="190">
        <f t="shared" si="784"/>
        <v>1</v>
      </c>
      <c r="N9626" s="190" t="str">
        <f t="shared" si="782"/>
        <v>JANEIRO</v>
      </c>
    </row>
    <row r="9627" spans="4:14" x14ac:dyDescent="0.25">
      <c r="D9627" s="119" t="s">
        <v>192</v>
      </c>
      <c r="H9627" s="141">
        <f t="shared" si="783"/>
        <v>0</v>
      </c>
      <c r="M9627" s="190">
        <f t="shared" si="784"/>
        <v>1</v>
      </c>
      <c r="N9627" s="190" t="str">
        <f t="shared" si="782"/>
        <v>JANEIRO</v>
      </c>
    </row>
    <row r="9628" spans="4:14" x14ac:dyDescent="0.25">
      <c r="D9628" s="119" t="s">
        <v>192</v>
      </c>
      <c r="H9628" s="141">
        <f t="shared" si="783"/>
        <v>0</v>
      </c>
      <c r="M9628" s="190">
        <f t="shared" si="784"/>
        <v>1</v>
      </c>
      <c r="N9628" s="190" t="str">
        <f t="shared" si="782"/>
        <v>JANEIRO</v>
      </c>
    </row>
    <row r="9629" spans="4:14" x14ac:dyDescent="0.25">
      <c r="D9629" s="119" t="s">
        <v>192</v>
      </c>
      <c r="H9629" s="141">
        <f t="shared" si="783"/>
        <v>0</v>
      </c>
      <c r="M9629" s="190">
        <f t="shared" si="784"/>
        <v>1</v>
      </c>
      <c r="N9629" s="190" t="str">
        <f t="shared" si="782"/>
        <v>JANEIRO</v>
      </c>
    </row>
    <row r="9630" spans="4:14" x14ac:dyDescent="0.25">
      <c r="D9630" s="119" t="s">
        <v>192</v>
      </c>
      <c r="H9630" s="141">
        <f t="shared" si="783"/>
        <v>0</v>
      </c>
      <c r="M9630" s="190">
        <f t="shared" si="784"/>
        <v>1</v>
      </c>
      <c r="N9630" s="190" t="str">
        <f t="shared" si="782"/>
        <v>JANEIRO</v>
      </c>
    </row>
    <row r="9631" spans="4:14" x14ac:dyDescent="0.25">
      <c r="D9631" s="119" t="s">
        <v>192</v>
      </c>
      <c r="H9631" s="141">
        <f t="shared" si="783"/>
        <v>0</v>
      </c>
      <c r="M9631" s="190">
        <f t="shared" si="784"/>
        <v>1</v>
      </c>
      <c r="N9631" s="190" t="str">
        <f t="shared" si="782"/>
        <v>JANEIRO</v>
      </c>
    </row>
    <row r="9632" spans="4:14" x14ac:dyDescent="0.25">
      <c r="D9632" s="119" t="s">
        <v>192</v>
      </c>
      <c r="H9632" s="141">
        <f t="shared" si="783"/>
        <v>0</v>
      </c>
      <c r="M9632" s="190">
        <f t="shared" si="784"/>
        <v>1</v>
      </c>
      <c r="N9632" s="190" t="str">
        <f t="shared" si="782"/>
        <v>JANEIRO</v>
      </c>
    </row>
    <row r="9633" spans="4:14" x14ac:dyDescent="0.25">
      <c r="D9633" s="119" t="s">
        <v>192</v>
      </c>
      <c r="H9633" s="141">
        <f t="shared" si="783"/>
        <v>0</v>
      </c>
      <c r="M9633" s="190">
        <f t="shared" si="784"/>
        <v>1</v>
      </c>
      <c r="N9633" s="190" t="str">
        <f t="shared" si="782"/>
        <v>JANEIRO</v>
      </c>
    </row>
    <row r="9634" spans="4:14" x14ac:dyDescent="0.25">
      <c r="D9634" s="119" t="s">
        <v>192</v>
      </c>
      <c r="H9634" s="141">
        <f t="shared" si="783"/>
        <v>0</v>
      </c>
      <c r="M9634" s="190">
        <f t="shared" si="784"/>
        <v>1</v>
      </c>
      <c r="N9634" s="190" t="str">
        <f t="shared" si="782"/>
        <v>JANEIRO</v>
      </c>
    </row>
    <row r="9635" spans="4:14" x14ac:dyDescent="0.25">
      <c r="D9635" s="119" t="s">
        <v>192</v>
      </c>
      <c r="H9635" s="141">
        <f t="shared" si="783"/>
        <v>0</v>
      </c>
      <c r="M9635" s="190">
        <f t="shared" si="784"/>
        <v>1</v>
      </c>
      <c r="N9635" s="190" t="str">
        <f t="shared" si="782"/>
        <v>JANEIRO</v>
      </c>
    </row>
    <row r="9636" spans="4:14" x14ac:dyDescent="0.25">
      <c r="D9636" s="119" t="s">
        <v>192</v>
      </c>
      <c r="H9636" s="141">
        <f t="shared" si="783"/>
        <v>0</v>
      </c>
      <c r="M9636" s="190">
        <f t="shared" si="784"/>
        <v>1</v>
      </c>
      <c r="N9636" s="190" t="str">
        <f t="shared" si="782"/>
        <v>JANEIRO</v>
      </c>
    </row>
    <row r="9637" spans="4:14" x14ac:dyDescent="0.25">
      <c r="D9637" s="119" t="s">
        <v>192</v>
      </c>
      <c r="H9637" s="141">
        <f t="shared" si="783"/>
        <v>0</v>
      </c>
      <c r="M9637" s="190">
        <f t="shared" si="784"/>
        <v>1</v>
      </c>
      <c r="N9637" s="190" t="str">
        <f t="shared" si="782"/>
        <v>JANEIRO</v>
      </c>
    </row>
    <row r="9638" spans="4:14" x14ac:dyDescent="0.25">
      <c r="D9638" s="119" t="s">
        <v>192</v>
      </c>
      <c r="H9638" s="141">
        <f t="shared" si="783"/>
        <v>0</v>
      </c>
      <c r="M9638" s="190">
        <f t="shared" si="784"/>
        <v>1</v>
      </c>
      <c r="N9638" s="190" t="str">
        <f t="shared" si="782"/>
        <v>JANEIRO</v>
      </c>
    </row>
    <row r="9639" spans="4:14" x14ac:dyDescent="0.25">
      <c r="D9639" s="119" t="s">
        <v>192</v>
      </c>
      <c r="H9639" s="141">
        <f t="shared" si="783"/>
        <v>0</v>
      </c>
      <c r="M9639" s="190">
        <f t="shared" si="784"/>
        <v>1</v>
      </c>
      <c r="N9639" s="190" t="str">
        <f t="shared" si="782"/>
        <v>JANEIRO</v>
      </c>
    </row>
    <row r="9640" spans="4:14" x14ac:dyDescent="0.25">
      <c r="D9640" s="119" t="s">
        <v>192</v>
      </c>
      <c r="H9640" s="141">
        <f t="shared" si="783"/>
        <v>0</v>
      </c>
      <c r="M9640" s="190">
        <f t="shared" si="784"/>
        <v>1</v>
      </c>
      <c r="N9640" s="190" t="str">
        <f t="shared" si="782"/>
        <v>JANEIRO</v>
      </c>
    </row>
    <row r="9641" spans="4:14" x14ac:dyDescent="0.25">
      <c r="D9641" s="119" t="s">
        <v>192</v>
      </c>
      <c r="H9641" s="141">
        <f t="shared" si="783"/>
        <v>0</v>
      </c>
      <c r="M9641" s="190">
        <f t="shared" si="784"/>
        <v>1</v>
      </c>
      <c r="N9641" s="190" t="str">
        <f t="shared" si="782"/>
        <v>JANEIRO</v>
      </c>
    </row>
    <row r="9642" spans="4:14" x14ac:dyDescent="0.25">
      <c r="D9642" s="119" t="s">
        <v>192</v>
      </c>
      <c r="H9642" s="141">
        <f t="shared" si="783"/>
        <v>0</v>
      </c>
      <c r="M9642" s="190">
        <f t="shared" si="784"/>
        <v>1</v>
      </c>
      <c r="N9642" s="190" t="str">
        <f t="shared" si="782"/>
        <v>JANEIRO</v>
      </c>
    </row>
    <row r="9643" spans="4:14" x14ac:dyDescent="0.25">
      <c r="D9643" s="119" t="s">
        <v>192</v>
      </c>
      <c r="H9643" s="141">
        <f t="shared" si="783"/>
        <v>0</v>
      </c>
      <c r="M9643" s="190">
        <f t="shared" si="784"/>
        <v>1</v>
      </c>
      <c r="N9643" s="190" t="str">
        <f t="shared" si="782"/>
        <v>JANEIRO</v>
      </c>
    </row>
    <row r="9644" spans="4:14" x14ac:dyDescent="0.25">
      <c r="D9644" s="119" t="s">
        <v>192</v>
      </c>
      <c r="H9644" s="141">
        <f t="shared" si="783"/>
        <v>0</v>
      </c>
      <c r="M9644" s="190">
        <f t="shared" si="784"/>
        <v>1</v>
      </c>
      <c r="N9644" s="190" t="str">
        <f t="shared" si="782"/>
        <v>JANEIRO</v>
      </c>
    </row>
    <row r="9645" spans="4:14" x14ac:dyDescent="0.25">
      <c r="D9645" s="119" t="s">
        <v>192</v>
      </c>
      <c r="H9645" s="141">
        <f t="shared" si="783"/>
        <v>0</v>
      </c>
      <c r="M9645" s="190">
        <f t="shared" si="784"/>
        <v>1</v>
      </c>
      <c r="N9645" s="190" t="str">
        <f t="shared" si="782"/>
        <v>JANEIRO</v>
      </c>
    </row>
    <row r="9646" spans="4:14" x14ac:dyDescent="0.25">
      <c r="D9646" s="119" t="s">
        <v>192</v>
      </c>
      <c r="H9646" s="141">
        <f t="shared" si="783"/>
        <v>0</v>
      </c>
      <c r="M9646" s="190">
        <f t="shared" si="784"/>
        <v>1</v>
      </c>
      <c r="N9646" s="190" t="str">
        <f t="shared" si="782"/>
        <v>JANEIRO</v>
      </c>
    </row>
    <row r="9647" spans="4:14" x14ac:dyDescent="0.25">
      <c r="D9647" s="119" t="s">
        <v>192</v>
      </c>
      <c r="H9647" s="141">
        <f t="shared" si="783"/>
        <v>0</v>
      </c>
      <c r="M9647" s="190">
        <f t="shared" si="784"/>
        <v>1</v>
      </c>
      <c r="N9647" s="190" t="str">
        <f t="shared" si="782"/>
        <v>JANEIRO</v>
      </c>
    </row>
    <row r="9648" spans="4:14" x14ac:dyDescent="0.25">
      <c r="D9648" s="119" t="s">
        <v>192</v>
      </c>
      <c r="H9648" s="141">
        <f t="shared" si="783"/>
        <v>0</v>
      </c>
      <c r="M9648" s="190">
        <f t="shared" si="784"/>
        <v>1</v>
      </c>
      <c r="N9648" s="190" t="str">
        <f t="shared" si="782"/>
        <v>JANEIRO</v>
      </c>
    </row>
    <row r="9649" spans="4:14" x14ac:dyDescent="0.25">
      <c r="D9649" s="119" t="s">
        <v>192</v>
      </c>
      <c r="H9649" s="141">
        <f t="shared" si="783"/>
        <v>0</v>
      </c>
      <c r="M9649" s="190">
        <f t="shared" si="784"/>
        <v>1</v>
      </c>
      <c r="N9649" s="190" t="str">
        <f t="shared" si="782"/>
        <v>JANEIRO</v>
      </c>
    </row>
    <row r="9650" spans="4:14" x14ac:dyDescent="0.25">
      <c r="D9650" s="119" t="s">
        <v>192</v>
      </c>
      <c r="H9650" s="141">
        <f t="shared" si="783"/>
        <v>0</v>
      </c>
      <c r="M9650" s="190">
        <f t="shared" si="784"/>
        <v>1</v>
      </c>
      <c r="N9650" s="190" t="str">
        <f t="shared" si="782"/>
        <v>JANEIRO</v>
      </c>
    </row>
    <row r="9651" spans="4:14" x14ac:dyDescent="0.25">
      <c r="D9651" s="119" t="s">
        <v>192</v>
      </c>
      <c r="H9651" s="141">
        <f t="shared" si="783"/>
        <v>0</v>
      </c>
      <c r="M9651" s="190">
        <f t="shared" si="784"/>
        <v>1</v>
      </c>
      <c r="N9651" s="190" t="str">
        <f t="shared" si="782"/>
        <v>JANEIRO</v>
      </c>
    </row>
    <row r="9652" spans="4:14" x14ac:dyDescent="0.25">
      <c r="D9652" s="119" t="s">
        <v>192</v>
      </c>
      <c r="H9652" s="141">
        <f t="shared" si="783"/>
        <v>0</v>
      </c>
      <c r="M9652" s="190">
        <f t="shared" si="784"/>
        <v>1</v>
      </c>
      <c r="N9652" s="190" t="str">
        <f t="shared" si="782"/>
        <v>JANEIRO</v>
      </c>
    </row>
    <row r="9653" spans="4:14" x14ac:dyDescent="0.25">
      <c r="D9653" s="119" t="s">
        <v>192</v>
      </c>
      <c r="H9653" s="141">
        <f t="shared" si="783"/>
        <v>0</v>
      </c>
      <c r="M9653" s="190">
        <f t="shared" si="784"/>
        <v>1</v>
      </c>
      <c r="N9653" s="190" t="str">
        <f t="shared" si="782"/>
        <v>JANEIRO</v>
      </c>
    </row>
    <row r="9654" spans="4:14" x14ac:dyDescent="0.25">
      <c r="D9654" s="119" t="s">
        <v>192</v>
      </c>
      <c r="H9654" s="141">
        <f t="shared" si="783"/>
        <v>0</v>
      </c>
      <c r="M9654" s="190">
        <f t="shared" si="784"/>
        <v>1</v>
      </c>
      <c r="N9654" s="190" t="str">
        <f t="shared" si="782"/>
        <v>JANEIRO</v>
      </c>
    </row>
    <row r="9655" spans="4:14" x14ac:dyDescent="0.25">
      <c r="D9655" s="119" t="s">
        <v>192</v>
      </c>
      <c r="H9655" s="141">
        <f t="shared" si="783"/>
        <v>0</v>
      </c>
      <c r="M9655" s="190">
        <f t="shared" si="784"/>
        <v>1</v>
      </c>
      <c r="N9655" s="190" t="str">
        <f t="shared" si="782"/>
        <v>JANEIRO</v>
      </c>
    </row>
    <row r="9656" spans="4:14" x14ac:dyDescent="0.25">
      <c r="D9656" s="119" t="s">
        <v>192</v>
      </c>
      <c r="H9656" s="141">
        <f t="shared" si="783"/>
        <v>0</v>
      </c>
      <c r="M9656" s="190">
        <f t="shared" si="784"/>
        <v>1</v>
      </c>
      <c r="N9656" s="190" t="str">
        <f t="shared" si="782"/>
        <v>JANEIRO</v>
      </c>
    </row>
    <row r="9657" spans="4:14" x14ac:dyDescent="0.25">
      <c r="D9657" s="119" t="s">
        <v>192</v>
      </c>
      <c r="H9657" s="141">
        <f t="shared" si="783"/>
        <v>0</v>
      </c>
      <c r="M9657" s="190">
        <f t="shared" si="784"/>
        <v>1</v>
      </c>
      <c r="N9657" s="190" t="str">
        <f t="shared" si="782"/>
        <v>JANEIRO</v>
      </c>
    </row>
    <row r="9658" spans="4:14" x14ac:dyDescent="0.25">
      <c r="D9658" s="119" t="s">
        <v>192</v>
      </c>
      <c r="H9658" s="141">
        <f t="shared" si="783"/>
        <v>0</v>
      </c>
      <c r="M9658" s="190">
        <f t="shared" si="784"/>
        <v>1</v>
      </c>
      <c r="N9658" s="190" t="str">
        <f t="shared" si="782"/>
        <v>JANEIRO</v>
      </c>
    </row>
    <row r="9659" spans="4:14" x14ac:dyDescent="0.25">
      <c r="D9659" s="119" t="s">
        <v>192</v>
      </c>
      <c r="H9659" s="141">
        <f t="shared" si="783"/>
        <v>0</v>
      </c>
      <c r="M9659" s="190">
        <f t="shared" si="784"/>
        <v>1</v>
      </c>
      <c r="N9659" s="190" t="str">
        <f t="shared" si="782"/>
        <v>JANEIRO</v>
      </c>
    </row>
    <row r="9660" spans="4:14" x14ac:dyDescent="0.25">
      <c r="D9660" s="119" t="s">
        <v>192</v>
      </c>
      <c r="H9660" s="141">
        <f t="shared" si="783"/>
        <v>0</v>
      </c>
      <c r="M9660" s="190">
        <f t="shared" si="784"/>
        <v>1</v>
      </c>
      <c r="N9660" s="190" t="str">
        <f t="shared" si="782"/>
        <v>JANEIRO</v>
      </c>
    </row>
    <row r="9661" spans="4:14" x14ac:dyDescent="0.25">
      <c r="D9661" s="119" t="s">
        <v>192</v>
      </c>
      <c r="H9661" s="141">
        <f t="shared" si="783"/>
        <v>0</v>
      </c>
      <c r="M9661" s="190">
        <f t="shared" si="784"/>
        <v>1</v>
      </c>
      <c r="N9661" s="190" t="str">
        <f t="shared" si="782"/>
        <v>JANEIRO</v>
      </c>
    </row>
    <row r="9662" spans="4:14" x14ac:dyDescent="0.25">
      <c r="D9662" s="119" t="s">
        <v>192</v>
      </c>
      <c r="H9662" s="141">
        <f t="shared" si="783"/>
        <v>0</v>
      </c>
      <c r="M9662" s="190">
        <f t="shared" si="784"/>
        <v>1</v>
      </c>
      <c r="N9662" s="190" t="str">
        <f t="shared" si="782"/>
        <v>JANEIRO</v>
      </c>
    </row>
    <row r="9663" spans="4:14" x14ac:dyDescent="0.25">
      <c r="D9663" s="119" t="s">
        <v>192</v>
      </c>
      <c r="H9663" s="141">
        <f t="shared" si="783"/>
        <v>0</v>
      </c>
      <c r="M9663" s="190">
        <f t="shared" si="784"/>
        <v>1</v>
      </c>
      <c r="N9663" s="190" t="str">
        <f t="shared" si="782"/>
        <v>JANEIRO</v>
      </c>
    </row>
    <row r="9664" spans="4:14" x14ac:dyDescent="0.25">
      <c r="D9664" s="119" t="s">
        <v>192</v>
      </c>
      <c r="H9664" s="141">
        <f t="shared" si="783"/>
        <v>0</v>
      </c>
      <c r="M9664" s="190">
        <f t="shared" si="784"/>
        <v>1</v>
      </c>
      <c r="N9664" s="190" t="str">
        <f t="shared" si="782"/>
        <v>JANEIRO</v>
      </c>
    </row>
    <row r="9665" spans="4:14" x14ac:dyDescent="0.25">
      <c r="D9665" s="119" t="s">
        <v>192</v>
      </c>
      <c r="H9665" s="141">
        <f t="shared" si="783"/>
        <v>0</v>
      </c>
      <c r="M9665" s="190">
        <f t="shared" si="784"/>
        <v>1</v>
      </c>
      <c r="N9665" s="190" t="str">
        <f t="shared" si="782"/>
        <v>JANEIRO</v>
      </c>
    </row>
    <row r="9666" spans="4:14" x14ac:dyDescent="0.25">
      <c r="D9666" s="119" t="s">
        <v>192</v>
      </c>
      <c r="H9666" s="141">
        <f t="shared" si="783"/>
        <v>0</v>
      </c>
      <c r="M9666" s="190">
        <f t="shared" si="784"/>
        <v>1</v>
      </c>
      <c r="N9666" s="190" t="str">
        <f t="shared" si="782"/>
        <v>JANEIRO</v>
      </c>
    </row>
    <row r="9667" spans="4:14" x14ac:dyDescent="0.25">
      <c r="D9667" s="119" t="s">
        <v>192</v>
      </c>
      <c r="H9667" s="141">
        <f t="shared" si="783"/>
        <v>0</v>
      </c>
      <c r="M9667" s="190">
        <f t="shared" si="784"/>
        <v>1</v>
      </c>
      <c r="N9667" s="190" t="str">
        <f t="shared" si="782"/>
        <v>JANEIRO</v>
      </c>
    </row>
    <row r="9668" spans="4:14" x14ac:dyDescent="0.25">
      <c r="D9668" s="119" t="s">
        <v>192</v>
      </c>
      <c r="H9668" s="141">
        <f t="shared" si="783"/>
        <v>0</v>
      </c>
      <c r="M9668" s="190">
        <f t="shared" si="784"/>
        <v>1</v>
      </c>
      <c r="N9668" s="190" t="str">
        <f t="shared" si="782"/>
        <v>JANEIRO</v>
      </c>
    </row>
    <row r="9669" spans="4:14" x14ac:dyDescent="0.25">
      <c r="D9669" s="119" t="s">
        <v>192</v>
      </c>
      <c r="H9669" s="141">
        <f t="shared" si="783"/>
        <v>0</v>
      </c>
      <c r="M9669" s="190">
        <f t="shared" si="784"/>
        <v>1</v>
      </c>
      <c r="N9669" s="190" t="str">
        <f t="shared" ref="N9669:N9732" si="785">IF(M9669=1,"JANEIRO",IF(M9669=2,"FEVEREIRO",IF(M9669=3,"MARÇO",IF(M9669=4,"ABRIL",IF(M9669=5,"MAIO",IF(M9669=6,"JUNHO",IF(M9669=7,"JULHO",IF(M9669=8,"AGOSTO",IF(M9669=9,"SETEMBRO",IF(M9669=10,"OUTUBRO",IF(M9669=11,"NOVEMBRO",IF(M9669=12,"DEZEMBRO",""))))))))))))</f>
        <v>JANEIRO</v>
      </c>
    </row>
    <row r="9670" spans="4:14" x14ac:dyDescent="0.25">
      <c r="D9670" s="119" t="s">
        <v>192</v>
      </c>
      <c r="H9670" s="141">
        <f t="shared" ref="H9670:H9733" si="786">IF(OR(I9670="",I9670=0),G9670,I9670)</f>
        <v>0</v>
      </c>
      <c r="M9670" s="190">
        <f t="shared" ref="M9670:M9733" si="787">IFERROR(MONTH(O9670),"")</f>
        <v>1</v>
      </c>
      <c r="N9670" s="190" t="str">
        <f t="shared" si="785"/>
        <v>JANEIRO</v>
      </c>
    </row>
    <row r="9671" spans="4:14" x14ac:dyDescent="0.25">
      <c r="D9671" s="119" t="s">
        <v>192</v>
      </c>
      <c r="H9671" s="141">
        <f t="shared" si="786"/>
        <v>0</v>
      </c>
      <c r="M9671" s="190">
        <f t="shared" si="787"/>
        <v>1</v>
      </c>
      <c r="N9671" s="190" t="str">
        <f t="shared" si="785"/>
        <v>JANEIRO</v>
      </c>
    </row>
    <row r="9672" spans="4:14" x14ac:dyDescent="0.25">
      <c r="D9672" s="119" t="s">
        <v>192</v>
      </c>
      <c r="H9672" s="141">
        <f t="shared" si="786"/>
        <v>0</v>
      </c>
      <c r="M9672" s="190">
        <f t="shared" si="787"/>
        <v>1</v>
      </c>
      <c r="N9672" s="190" t="str">
        <f t="shared" si="785"/>
        <v>JANEIRO</v>
      </c>
    </row>
    <row r="9673" spans="4:14" x14ac:dyDescent="0.25">
      <c r="D9673" s="119" t="s">
        <v>192</v>
      </c>
      <c r="H9673" s="141">
        <f t="shared" si="786"/>
        <v>0</v>
      </c>
      <c r="M9673" s="190">
        <f t="shared" si="787"/>
        <v>1</v>
      </c>
      <c r="N9673" s="190" t="str">
        <f t="shared" si="785"/>
        <v>JANEIRO</v>
      </c>
    </row>
    <row r="9674" spans="4:14" x14ac:dyDescent="0.25">
      <c r="D9674" s="119" t="s">
        <v>192</v>
      </c>
      <c r="H9674" s="141">
        <f t="shared" si="786"/>
        <v>0</v>
      </c>
      <c r="M9674" s="190">
        <f t="shared" si="787"/>
        <v>1</v>
      </c>
      <c r="N9674" s="190" t="str">
        <f t="shared" si="785"/>
        <v>JANEIRO</v>
      </c>
    </row>
    <row r="9675" spans="4:14" x14ac:dyDescent="0.25">
      <c r="D9675" s="119" t="s">
        <v>192</v>
      </c>
      <c r="H9675" s="141">
        <f t="shared" si="786"/>
        <v>0</v>
      </c>
      <c r="M9675" s="190">
        <f t="shared" si="787"/>
        <v>1</v>
      </c>
      <c r="N9675" s="190" t="str">
        <f t="shared" si="785"/>
        <v>JANEIRO</v>
      </c>
    </row>
    <row r="9676" spans="4:14" x14ac:dyDescent="0.25">
      <c r="D9676" s="119" t="s">
        <v>192</v>
      </c>
      <c r="H9676" s="141">
        <f t="shared" si="786"/>
        <v>0</v>
      </c>
      <c r="M9676" s="190">
        <f t="shared" si="787"/>
        <v>1</v>
      </c>
      <c r="N9676" s="190" t="str">
        <f t="shared" si="785"/>
        <v>JANEIRO</v>
      </c>
    </row>
    <row r="9677" spans="4:14" x14ac:dyDescent="0.25">
      <c r="D9677" s="119" t="s">
        <v>192</v>
      </c>
      <c r="H9677" s="141">
        <f t="shared" si="786"/>
        <v>0</v>
      </c>
      <c r="M9677" s="190">
        <f t="shared" si="787"/>
        <v>1</v>
      </c>
      <c r="N9677" s="190" t="str">
        <f t="shared" si="785"/>
        <v>JANEIRO</v>
      </c>
    </row>
    <row r="9678" spans="4:14" x14ac:dyDescent="0.25">
      <c r="D9678" s="119" t="s">
        <v>192</v>
      </c>
      <c r="H9678" s="141">
        <f t="shared" si="786"/>
        <v>0</v>
      </c>
      <c r="M9678" s="190">
        <f t="shared" si="787"/>
        <v>1</v>
      </c>
      <c r="N9678" s="190" t="str">
        <f t="shared" si="785"/>
        <v>JANEIRO</v>
      </c>
    </row>
    <row r="9679" spans="4:14" x14ac:dyDescent="0.25">
      <c r="D9679" s="119" t="s">
        <v>192</v>
      </c>
      <c r="H9679" s="141">
        <f t="shared" si="786"/>
        <v>0</v>
      </c>
      <c r="M9679" s="190">
        <f t="shared" si="787"/>
        <v>1</v>
      </c>
      <c r="N9679" s="190" t="str">
        <f t="shared" si="785"/>
        <v>JANEIRO</v>
      </c>
    </row>
    <row r="9680" spans="4:14" x14ac:dyDescent="0.25">
      <c r="D9680" s="119" t="s">
        <v>192</v>
      </c>
      <c r="H9680" s="141">
        <f t="shared" si="786"/>
        <v>0</v>
      </c>
      <c r="M9680" s="190">
        <f t="shared" si="787"/>
        <v>1</v>
      </c>
      <c r="N9680" s="190" t="str">
        <f t="shared" si="785"/>
        <v>JANEIRO</v>
      </c>
    </row>
    <row r="9681" spans="4:14" x14ac:dyDescent="0.25">
      <c r="D9681" s="119" t="s">
        <v>192</v>
      </c>
      <c r="H9681" s="141">
        <f t="shared" si="786"/>
        <v>0</v>
      </c>
      <c r="M9681" s="190">
        <f t="shared" si="787"/>
        <v>1</v>
      </c>
      <c r="N9681" s="190" t="str">
        <f t="shared" si="785"/>
        <v>JANEIRO</v>
      </c>
    </row>
    <row r="9682" spans="4:14" x14ac:dyDescent="0.25">
      <c r="D9682" s="119" t="s">
        <v>192</v>
      </c>
      <c r="H9682" s="141">
        <f t="shared" si="786"/>
        <v>0</v>
      </c>
      <c r="M9682" s="190">
        <f t="shared" si="787"/>
        <v>1</v>
      </c>
      <c r="N9682" s="190" t="str">
        <f t="shared" si="785"/>
        <v>JANEIRO</v>
      </c>
    </row>
    <row r="9683" spans="4:14" x14ac:dyDescent="0.25">
      <c r="D9683" s="119" t="s">
        <v>192</v>
      </c>
      <c r="H9683" s="141">
        <f t="shared" si="786"/>
        <v>0</v>
      </c>
      <c r="M9683" s="190">
        <f t="shared" si="787"/>
        <v>1</v>
      </c>
      <c r="N9683" s="190" t="str">
        <f t="shared" si="785"/>
        <v>JANEIRO</v>
      </c>
    </row>
    <row r="9684" spans="4:14" x14ac:dyDescent="0.25">
      <c r="D9684" s="119" t="s">
        <v>192</v>
      </c>
      <c r="H9684" s="141">
        <f t="shared" si="786"/>
        <v>0</v>
      </c>
      <c r="M9684" s="190">
        <f t="shared" si="787"/>
        <v>1</v>
      </c>
      <c r="N9684" s="190" t="str">
        <f t="shared" si="785"/>
        <v>JANEIRO</v>
      </c>
    </row>
    <row r="9685" spans="4:14" x14ac:dyDescent="0.25">
      <c r="D9685" s="119" t="s">
        <v>192</v>
      </c>
      <c r="H9685" s="141">
        <f t="shared" si="786"/>
        <v>0</v>
      </c>
      <c r="M9685" s="190">
        <f t="shared" si="787"/>
        <v>1</v>
      </c>
      <c r="N9685" s="190" t="str">
        <f t="shared" si="785"/>
        <v>JANEIRO</v>
      </c>
    </row>
    <row r="9686" spans="4:14" x14ac:dyDescent="0.25">
      <c r="D9686" s="119" t="s">
        <v>192</v>
      </c>
      <c r="H9686" s="141">
        <f t="shared" si="786"/>
        <v>0</v>
      </c>
      <c r="M9686" s="190">
        <f t="shared" si="787"/>
        <v>1</v>
      </c>
      <c r="N9686" s="190" t="str">
        <f t="shared" si="785"/>
        <v>JANEIRO</v>
      </c>
    </row>
    <row r="9687" spans="4:14" x14ac:dyDescent="0.25">
      <c r="D9687" s="119" t="s">
        <v>192</v>
      </c>
      <c r="H9687" s="141">
        <f t="shared" si="786"/>
        <v>0</v>
      </c>
      <c r="M9687" s="190">
        <f t="shared" si="787"/>
        <v>1</v>
      </c>
      <c r="N9687" s="190" t="str">
        <f t="shared" si="785"/>
        <v>JANEIRO</v>
      </c>
    </row>
    <row r="9688" spans="4:14" x14ac:dyDescent="0.25">
      <c r="D9688" s="119" t="s">
        <v>192</v>
      </c>
      <c r="H9688" s="141">
        <f t="shared" si="786"/>
        <v>0</v>
      </c>
      <c r="M9688" s="190">
        <f t="shared" si="787"/>
        <v>1</v>
      </c>
      <c r="N9688" s="190" t="str">
        <f t="shared" si="785"/>
        <v>JANEIRO</v>
      </c>
    </row>
    <row r="9689" spans="4:14" x14ac:dyDescent="0.25">
      <c r="D9689" s="119" t="s">
        <v>192</v>
      </c>
      <c r="H9689" s="141">
        <f t="shared" si="786"/>
        <v>0</v>
      </c>
      <c r="M9689" s="190">
        <f t="shared" si="787"/>
        <v>1</v>
      </c>
      <c r="N9689" s="190" t="str">
        <f t="shared" si="785"/>
        <v>JANEIRO</v>
      </c>
    </row>
    <row r="9690" spans="4:14" x14ac:dyDescent="0.25">
      <c r="D9690" s="119" t="s">
        <v>192</v>
      </c>
      <c r="H9690" s="141">
        <f t="shared" si="786"/>
        <v>0</v>
      </c>
      <c r="M9690" s="190">
        <f t="shared" si="787"/>
        <v>1</v>
      </c>
      <c r="N9690" s="190" t="str">
        <f t="shared" si="785"/>
        <v>JANEIRO</v>
      </c>
    </row>
    <row r="9691" spans="4:14" x14ac:dyDescent="0.25">
      <c r="D9691" s="119" t="s">
        <v>192</v>
      </c>
      <c r="H9691" s="141">
        <f t="shared" si="786"/>
        <v>0</v>
      </c>
      <c r="M9691" s="190">
        <f t="shared" si="787"/>
        <v>1</v>
      </c>
      <c r="N9691" s="190" t="str">
        <f t="shared" si="785"/>
        <v>JANEIRO</v>
      </c>
    </row>
    <row r="9692" spans="4:14" x14ac:dyDescent="0.25">
      <c r="D9692" s="119" t="s">
        <v>192</v>
      </c>
      <c r="H9692" s="141">
        <f t="shared" si="786"/>
        <v>0</v>
      </c>
      <c r="M9692" s="190">
        <f t="shared" si="787"/>
        <v>1</v>
      </c>
      <c r="N9692" s="190" t="str">
        <f t="shared" si="785"/>
        <v>JANEIRO</v>
      </c>
    </row>
    <row r="9693" spans="4:14" x14ac:dyDescent="0.25">
      <c r="D9693" s="119" t="s">
        <v>192</v>
      </c>
      <c r="H9693" s="141">
        <f t="shared" si="786"/>
        <v>0</v>
      </c>
      <c r="M9693" s="190">
        <f t="shared" si="787"/>
        <v>1</v>
      </c>
      <c r="N9693" s="190" t="str">
        <f t="shared" si="785"/>
        <v>JANEIRO</v>
      </c>
    </row>
    <row r="9694" spans="4:14" x14ac:dyDescent="0.25">
      <c r="D9694" s="119" t="s">
        <v>192</v>
      </c>
      <c r="H9694" s="141">
        <f t="shared" si="786"/>
        <v>0</v>
      </c>
      <c r="M9694" s="190">
        <f t="shared" si="787"/>
        <v>1</v>
      </c>
      <c r="N9694" s="190" t="str">
        <f t="shared" si="785"/>
        <v>JANEIRO</v>
      </c>
    </row>
    <row r="9695" spans="4:14" x14ac:dyDescent="0.25">
      <c r="D9695" s="119" t="s">
        <v>192</v>
      </c>
      <c r="H9695" s="141">
        <f t="shared" si="786"/>
        <v>0</v>
      </c>
      <c r="M9695" s="190">
        <f t="shared" si="787"/>
        <v>1</v>
      </c>
      <c r="N9695" s="190" t="str">
        <f t="shared" si="785"/>
        <v>JANEIRO</v>
      </c>
    </row>
    <row r="9696" spans="4:14" x14ac:dyDescent="0.25">
      <c r="D9696" s="119" t="s">
        <v>192</v>
      </c>
      <c r="H9696" s="141">
        <f t="shared" si="786"/>
        <v>0</v>
      </c>
      <c r="M9696" s="190">
        <f t="shared" si="787"/>
        <v>1</v>
      </c>
      <c r="N9696" s="190" t="str">
        <f t="shared" si="785"/>
        <v>JANEIRO</v>
      </c>
    </row>
    <row r="9697" spans="4:14" x14ac:dyDescent="0.25">
      <c r="D9697" s="119" t="s">
        <v>192</v>
      </c>
      <c r="H9697" s="141">
        <f t="shared" si="786"/>
        <v>0</v>
      </c>
      <c r="M9697" s="190">
        <f t="shared" si="787"/>
        <v>1</v>
      </c>
      <c r="N9697" s="190" t="str">
        <f t="shared" si="785"/>
        <v>JANEIRO</v>
      </c>
    </row>
    <row r="9698" spans="4:14" x14ac:dyDescent="0.25">
      <c r="D9698" s="119" t="s">
        <v>192</v>
      </c>
      <c r="H9698" s="141">
        <f t="shared" si="786"/>
        <v>0</v>
      </c>
      <c r="M9698" s="190">
        <f t="shared" si="787"/>
        <v>1</v>
      </c>
      <c r="N9698" s="190" t="str">
        <f t="shared" si="785"/>
        <v>JANEIRO</v>
      </c>
    </row>
    <row r="9699" spans="4:14" x14ac:dyDescent="0.25">
      <c r="D9699" s="119" t="s">
        <v>192</v>
      </c>
      <c r="H9699" s="141">
        <f t="shared" si="786"/>
        <v>0</v>
      </c>
      <c r="M9699" s="190">
        <f t="shared" si="787"/>
        <v>1</v>
      </c>
      <c r="N9699" s="190" t="str">
        <f t="shared" si="785"/>
        <v>JANEIRO</v>
      </c>
    </row>
    <row r="9700" spans="4:14" x14ac:dyDescent="0.25">
      <c r="D9700" s="119" t="s">
        <v>192</v>
      </c>
      <c r="H9700" s="141">
        <f t="shared" si="786"/>
        <v>0</v>
      </c>
      <c r="M9700" s="190">
        <f t="shared" si="787"/>
        <v>1</v>
      </c>
      <c r="N9700" s="190" t="str">
        <f t="shared" si="785"/>
        <v>JANEIRO</v>
      </c>
    </row>
    <row r="9701" spans="4:14" x14ac:dyDescent="0.25">
      <c r="D9701" s="119" t="s">
        <v>192</v>
      </c>
      <c r="H9701" s="141">
        <f t="shared" si="786"/>
        <v>0</v>
      </c>
      <c r="M9701" s="190">
        <f t="shared" si="787"/>
        <v>1</v>
      </c>
      <c r="N9701" s="190" t="str">
        <f t="shared" si="785"/>
        <v>JANEIRO</v>
      </c>
    </row>
    <row r="9702" spans="4:14" x14ac:dyDescent="0.25">
      <c r="D9702" s="119" t="s">
        <v>192</v>
      </c>
      <c r="H9702" s="141">
        <f t="shared" si="786"/>
        <v>0</v>
      </c>
      <c r="M9702" s="190">
        <f t="shared" si="787"/>
        <v>1</v>
      </c>
      <c r="N9702" s="190" t="str">
        <f t="shared" si="785"/>
        <v>JANEIRO</v>
      </c>
    </row>
    <row r="9703" spans="4:14" x14ac:dyDescent="0.25">
      <c r="D9703" s="119" t="s">
        <v>192</v>
      </c>
      <c r="H9703" s="141">
        <f t="shared" si="786"/>
        <v>0</v>
      </c>
      <c r="M9703" s="190">
        <f t="shared" si="787"/>
        <v>1</v>
      </c>
      <c r="N9703" s="190" t="str">
        <f t="shared" si="785"/>
        <v>JANEIRO</v>
      </c>
    </row>
    <row r="9704" spans="4:14" x14ac:dyDescent="0.25">
      <c r="D9704" s="119" t="s">
        <v>192</v>
      </c>
      <c r="H9704" s="141">
        <f t="shared" si="786"/>
        <v>0</v>
      </c>
      <c r="M9704" s="190">
        <f t="shared" si="787"/>
        <v>1</v>
      </c>
      <c r="N9704" s="190" t="str">
        <f t="shared" si="785"/>
        <v>JANEIRO</v>
      </c>
    </row>
    <row r="9705" spans="4:14" x14ac:dyDescent="0.25">
      <c r="D9705" s="119" t="s">
        <v>192</v>
      </c>
      <c r="H9705" s="141">
        <f t="shared" si="786"/>
        <v>0</v>
      </c>
      <c r="M9705" s="190">
        <f t="shared" si="787"/>
        <v>1</v>
      </c>
      <c r="N9705" s="190" t="str">
        <f t="shared" si="785"/>
        <v>JANEIRO</v>
      </c>
    </row>
    <row r="9706" spans="4:14" x14ac:dyDescent="0.25">
      <c r="D9706" s="119" t="s">
        <v>192</v>
      </c>
      <c r="H9706" s="141">
        <f t="shared" si="786"/>
        <v>0</v>
      </c>
      <c r="M9706" s="190">
        <f t="shared" si="787"/>
        <v>1</v>
      </c>
      <c r="N9706" s="190" t="str">
        <f t="shared" si="785"/>
        <v>JANEIRO</v>
      </c>
    </row>
    <row r="9707" spans="4:14" x14ac:dyDescent="0.25">
      <c r="D9707" s="119" t="s">
        <v>192</v>
      </c>
      <c r="H9707" s="141">
        <f t="shared" si="786"/>
        <v>0</v>
      </c>
      <c r="M9707" s="190">
        <f t="shared" si="787"/>
        <v>1</v>
      </c>
      <c r="N9707" s="190" t="str">
        <f t="shared" si="785"/>
        <v>JANEIRO</v>
      </c>
    </row>
    <row r="9708" spans="4:14" x14ac:dyDescent="0.25">
      <c r="D9708" s="119" t="s">
        <v>192</v>
      </c>
      <c r="H9708" s="141">
        <f t="shared" si="786"/>
        <v>0</v>
      </c>
      <c r="M9708" s="190">
        <f t="shared" si="787"/>
        <v>1</v>
      </c>
      <c r="N9708" s="190" t="str">
        <f t="shared" si="785"/>
        <v>JANEIRO</v>
      </c>
    </row>
    <row r="9709" spans="4:14" x14ac:dyDescent="0.25">
      <c r="D9709" s="119" t="s">
        <v>192</v>
      </c>
      <c r="H9709" s="141">
        <f t="shared" si="786"/>
        <v>0</v>
      </c>
      <c r="M9709" s="190">
        <f t="shared" si="787"/>
        <v>1</v>
      </c>
      <c r="N9709" s="190" t="str">
        <f t="shared" si="785"/>
        <v>JANEIRO</v>
      </c>
    </row>
    <row r="9710" spans="4:14" x14ac:dyDescent="0.25">
      <c r="D9710" s="119" t="s">
        <v>192</v>
      </c>
      <c r="H9710" s="141">
        <f t="shared" si="786"/>
        <v>0</v>
      </c>
      <c r="M9710" s="190">
        <f t="shared" si="787"/>
        <v>1</v>
      </c>
      <c r="N9710" s="190" t="str">
        <f t="shared" si="785"/>
        <v>JANEIRO</v>
      </c>
    </row>
    <row r="9711" spans="4:14" x14ac:dyDescent="0.25">
      <c r="D9711" s="119" t="s">
        <v>192</v>
      </c>
      <c r="H9711" s="141">
        <f t="shared" si="786"/>
        <v>0</v>
      </c>
      <c r="M9711" s="190">
        <f t="shared" si="787"/>
        <v>1</v>
      </c>
      <c r="N9711" s="190" t="str">
        <f t="shared" si="785"/>
        <v>JANEIRO</v>
      </c>
    </row>
    <row r="9712" spans="4:14" x14ac:dyDescent="0.25">
      <c r="D9712" s="119" t="s">
        <v>192</v>
      </c>
      <c r="H9712" s="141">
        <f t="shared" si="786"/>
        <v>0</v>
      </c>
      <c r="M9712" s="190">
        <f t="shared" si="787"/>
        <v>1</v>
      </c>
      <c r="N9712" s="190" t="str">
        <f t="shared" si="785"/>
        <v>JANEIRO</v>
      </c>
    </row>
    <row r="9713" spans="4:14" x14ac:dyDescent="0.25">
      <c r="D9713" s="119" t="s">
        <v>192</v>
      </c>
      <c r="H9713" s="141">
        <f t="shared" si="786"/>
        <v>0</v>
      </c>
      <c r="M9713" s="190">
        <f t="shared" si="787"/>
        <v>1</v>
      </c>
      <c r="N9713" s="190" t="str">
        <f t="shared" si="785"/>
        <v>JANEIRO</v>
      </c>
    </row>
    <row r="9714" spans="4:14" x14ac:dyDescent="0.25">
      <c r="D9714" s="119" t="s">
        <v>192</v>
      </c>
      <c r="H9714" s="141">
        <f t="shared" si="786"/>
        <v>0</v>
      </c>
      <c r="M9714" s="190">
        <f t="shared" si="787"/>
        <v>1</v>
      </c>
      <c r="N9714" s="190" t="str">
        <f t="shared" si="785"/>
        <v>JANEIRO</v>
      </c>
    </row>
    <row r="9715" spans="4:14" x14ac:dyDescent="0.25">
      <c r="D9715" s="119" t="s">
        <v>192</v>
      </c>
      <c r="H9715" s="141">
        <f t="shared" si="786"/>
        <v>0</v>
      </c>
      <c r="M9715" s="190">
        <f t="shared" si="787"/>
        <v>1</v>
      </c>
      <c r="N9715" s="190" t="str">
        <f t="shared" si="785"/>
        <v>JANEIRO</v>
      </c>
    </row>
    <row r="9716" spans="4:14" x14ac:dyDescent="0.25">
      <c r="D9716" s="119" t="s">
        <v>192</v>
      </c>
      <c r="H9716" s="141">
        <f t="shared" si="786"/>
        <v>0</v>
      </c>
      <c r="M9716" s="190">
        <f t="shared" si="787"/>
        <v>1</v>
      </c>
      <c r="N9716" s="190" t="str">
        <f t="shared" si="785"/>
        <v>JANEIRO</v>
      </c>
    </row>
    <row r="9717" spans="4:14" x14ac:dyDescent="0.25">
      <c r="D9717" s="119" t="s">
        <v>192</v>
      </c>
      <c r="H9717" s="141">
        <f t="shared" si="786"/>
        <v>0</v>
      </c>
      <c r="M9717" s="190">
        <f t="shared" si="787"/>
        <v>1</v>
      </c>
      <c r="N9717" s="190" t="str">
        <f t="shared" si="785"/>
        <v>JANEIRO</v>
      </c>
    </row>
    <row r="9718" spans="4:14" x14ac:dyDescent="0.25">
      <c r="D9718" s="119" t="s">
        <v>192</v>
      </c>
      <c r="H9718" s="141">
        <f t="shared" si="786"/>
        <v>0</v>
      </c>
      <c r="M9718" s="190">
        <f t="shared" si="787"/>
        <v>1</v>
      </c>
      <c r="N9718" s="190" t="str">
        <f t="shared" si="785"/>
        <v>JANEIRO</v>
      </c>
    </row>
    <row r="9719" spans="4:14" x14ac:dyDescent="0.25">
      <c r="D9719" s="119" t="s">
        <v>192</v>
      </c>
      <c r="H9719" s="141">
        <f t="shared" si="786"/>
        <v>0</v>
      </c>
      <c r="M9719" s="190">
        <f t="shared" si="787"/>
        <v>1</v>
      </c>
      <c r="N9719" s="190" t="str">
        <f t="shared" si="785"/>
        <v>JANEIRO</v>
      </c>
    </row>
    <row r="9720" spans="4:14" x14ac:dyDescent="0.25">
      <c r="D9720" s="119" t="s">
        <v>192</v>
      </c>
      <c r="H9720" s="141">
        <f t="shared" si="786"/>
        <v>0</v>
      </c>
      <c r="M9720" s="190">
        <f t="shared" si="787"/>
        <v>1</v>
      </c>
      <c r="N9720" s="190" t="str">
        <f t="shared" si="785"/>
        <v>JANEIRO</v>
      </c>
    </row>
    <row r="9721" spans="4:14" x14ac:dyDescent="0.25">
      <c r="D9721" s="119" t="s">
        <v>192</v>
      </c>
      <c r="H9721" s="141">
        <f t="shared" si="786"/>
        <v>0</v>
      </c>
      <c r="M9721" s="190">
        <f t="shared" si="787"/>
        <v>1</v>
      </c>
      <c r="N9721" s="190" t="str">
        <f t="shared" si="785"/>
        <v>JANEIRO</v>
      </c>
    </row>
    <row r="9722" spans="4:14" x14ac:dyDescent="0.25">
      <c r="D9722" s="119" t="s">
        <v>192</v>
      </c>
      <c r="H9722" s="141">
        <f t="shared" si="786"/>
        <v>0</v>
      </c>
      <c r="M9722" s="190">
        <f t="shared" si="787"/>
        <v>1</v>
      </c>
      <c r="N9722" s="190" t="str">
        <f t="shared" si="785"/>
        <v>JANEIRO</v>
      </c>
    </row>
    <row r="9723" spans="4:14" x14ac:dyDescent="0.25">
      <c r="D9723" s="119" t="s">
        <v>192</v>
      </c>
      <c r="H9723" s="141">
        <f t="shared" si="786"/>
        <v>0</v>
      </c>
      <c r="M9723" s="190">
        <f t="shared" si="787"/>
        <v>1</v>
      </c>
      <c r="N9723" s="190" t="str">
        <f t="shared" si="785"/>
        <v>JANEIRO</v>
      </c>
    </row>
    <row r="9724" spans="4:14" x14ac:dyDescent="0.25">
      <c r="D9724" s="119" t="s">
        <v>192</v>
      </c>
      <c r="H9724" s="141">
        <f t="shared" si="786"/>
        <v>0</v>
      </c>
      <c r="M9724" s="190">
        <f t="shared" si="787"/>
        <v>1</v>
      </c>
      <c r="N9724" s="190" t="str">
        <f t="shared" si="785"/>
        <v>JANEIRO</v>
      </c>
    </row>
    <row r="9725" spans="4:14" x14ac:dyDescent="0.25">
      <c r="D9725" s="119" t="s">
        <v>192</v>
      </c>
      <c r="H9725" s="141">
        <f t="shared" si="786"/>
        <v>0</v>
      </c>
      <c r="M9725" s="190">
        <f t="shared" si="787"/>
        <v>1</v>
      </c>
      <c r="N9725" s="190" t="str">
        <f t="shared" si="785"/>
        <v>JANEIRO</v>
      </c>
    </row>
    <row r="9726" spans="4:14" x14ac:dyDescent="0.25">
      <c r="D9726" s="119" t="s">
        <v>192</v>
      </c>
      <c r="H9726" s="141">
        <f t="shared" si="786"/>
        <v>0</v>
      </c>
      <c r="M9726" s="190">
        <f t="shared" si="787"/>
        <v>1</v>
      </c>
      <c r="N9726" s="190" t="str">
        <f t="shared" si="785"/>
        <v>JANEIRO</v>
      </c>
    </row>
    <row r="9727" spans="4:14" x14ac:dyDescent="0.25">
      <c r="D9727" s="119" t="s">
        <v>192</v>
      </c>
      <c r="H9727" s="141">
        <f t="shared" si="786"/>
        <v>0</v>
      </c>
      <c r="M9727" s="190">
        <f t="shared" si="787"/>
        <v>1</v>
      </c>
      <c r="N9727" s="190" t="str">
        <f t="shared" si="785"/>
        <v>JANEIRO</v>
      </c>
    </row>
    <row r="9728" spans="4:14" x14ac:dyDescent="0.25">
      <c r="D9728" s="119" t="s">
        <v>192</v>
      </c>
      <c r="H9728" s="141">
        <f t="shared" si="786"/>
        <v>0</v>
      </c>
      <c r="M9728" s="190">
        <f t="shared" si="787"/>
        <v>1</v>
      </c>
      <c r="N9728" s="190" t="str">
        <f t="shared" si="785"/>
        <v>JANEIRO</v>
      </c>
    </row>
    <row r="9729" spans="4:14" x14ac:dyDescent="0.25">
      <c r="D9729" s="119" t="s">
        <v>192</v>
      </c>
      <c r="H9729" s="141">
        <f t="shared" si="786"/>
        <v>0</v>
      </c>
      <c r="M9729" s="190">
        <f t="shared" si="787"/>
        <v>1</v>
      </c>
      <c r="N9729" s="190" t="str">
        <f t="shared" si="785"/>
        <v>JANEIRO</v>
      </c>
    </row>
    <row r="9730" spans="4:14" x14ac:dyDescent="0.25">
      <c r="D9730" s="119" t="s">
        <v>192</v>
      </c>
      <c r="H9730" s="141">
        <f t="shared" si="786"/>
        <v>0</v>
      </c>
      <c r="M9730" s="190">
        <f t="shared" si="787"/>
        <v>1</v>
      </c>
      <c r="N9730" s="190" t="str">
        <f t="shared" si="785"/>
        <v>JANEIRO</v>
      </c>
    </row>
    <row r="9731" spans="4:14" x14ac:dyDescent="0.25">
      <c r="D9731" s="119" t="s">
        <v>192</v>
      </c>
      <c r="H9731" s="141">
        <f t="shared" si="786"/>
        <v>0</v>
      </c>
      <c r="M9731" s="190">
        <f t="shared" si="787"/>
        <v>1</v>
      </c>
      <c r="N9731" s="190" t="str">
        <f t="shared" si="785"/>
        <v>JANEIRO</v>
      </c>
    </row>
    <row r="9732" spans="4:14" x14ac:dyDescent="0.25">
      <c r="D9732" s="119" t="s">
        <v>192</v>
      </c>
      <c r="H9732" s="141">
        <f t="shared" si="786"/>
        <v>0</v>
      </c>
      <c r="M9732" s="190">
        <f t="shared" si="787"/>
        <v>1</v>
      </c>
      <c r="N9732" s="190" t="str">
        <f t="shared" si="785"/>
        <v>JANEIRO</v>
      </c>
    </row>
    <row r="9733" spans="4:14" x14ac:dyDescent="0.25">
      <c r="D9733" s="119" t="s">
        <v>192</v>
      </c>
      <c r="H9733" s="141">
        <f t="shared" si="786"/>
        <v>0</v>
      </c>
      <c r="M9733" s="190">
        <f t="shared" si="787"/>
        <v>1</v>
      </c>
      <c r="N9733" s="190" t="str">
        <f t="shared" ref="N9733:N9796" si="788">IF(M9733=1,"JANEIRO",IF(M9733=2,"FEVEREIRO",IF(M9733=3,"MARÇO",IF(M9733=4,"ABRIL",IF(M9733=5,"MAIO",IF(M9733=6,"JUNHO",IF(M9733=7,"JULHO",IF(M9733=8,"AGOSTO",IF(M9733=9,"SETEMBRO",IF(M9733=10,"OUTUBRO",IF(M9733=11,"NOVEMBRO",IF(M9733=12,"DEZEMBRO",""))))))))))))</f>
        <v>JANEIRO</v>
      </c>
    </row>
    <row r="9734" spans="4:14" x14ac:dyDescent="0.25">
      <c r="D9734" s="119" t="s">
        <v>192</v>
      </c>
      <c r="H9734" s="141">
        <f t="shared" ref="H9734:H9797" si="789">IF(OR(I9734="",I9734=0),G9734,I9734)</f>
        <v>0</v>
      </c>
      <c r="M9734" s="190">
        <f t="shared" ref="M9734:M9797" si="790">IFERROR(MONTH(O9734),"")</f>
        <v>1</v>
      </c>
      <c r="N9734" s="190" t="str">
        <f t="shared" si="788"/>
        <v>JANEIRO</v>
      </c>
    </row>
    <row r="9735" spans="4:14" x14ac:dyDescent="0.25">
      <c r="D9735" s="119" t="s">
        <v>192</v>
      </c>
      <c r="H9735" s="141">
        <f t="shared" si="789"/>
        <v>0</v>
      </c>
      <c r="M9735" s="190">
        <f t="shared" si="790"/>
        <v>1</v>
      </c>
      <c r="N9735" s="190" t="str">
        <f t="shared" si="788"/>
        <v>JANEIRO</v>
      </c>
    </row>
    <row r="9736" spans="4:14" x14ac:dyDescent="0.25">
      <c r="D9736" s="119" t="s">
        <v>192</v>
      </c>
      <c r="H9736" s="141">
        <f t="shared" si="789"/>
        <v>0</v>
      </c>
      <c r="M9736" s="190">
        <f t="shared" si="790"/>
        <v>1</v>
      </c>
      <c r="N9736" s="190" t="str">
        <f t="shared" si="788"/>
        <v>JANEIRO</v>
      </c>
    </row>
    <row r="9737" spans="4:14" x14ac:dyDescent="0.25">
      <c r="D9737" s="119" t="s">
        <v>192</v>
      </c>
      <c r="H9737" s="141">
        <f t="shared" si="789"/>
        <v>0</v>
      </c>
      <c r="M9737" s="190">
        <f t="shared" si="790"/>
        <v>1</v>
      </c>
      <c r="N9737" s="190" t="str">
        <f t="shared" si="788"/>
        <v>JANEIRO</v>
      </c>
    </row>
    <row r="9738" spans="4:14" x14ac:dyDescent="0.25">
      <c r="D9738" s="119" t="s">
        <v>192</v>
      </c>
      <c r="H9738" s="141">
        <f t="shared" si="789"/>
        <v>0</v>
      </c>
      <c r="M9738" s="190">
        <f t="shared" si="790"/>
        <v>1</v>
      </c>
      <c r="N9738" s="190" t="str">
        <f t="shared" si="788"/>
        <v>JANEIRO</v>
      </c>
    </row>
    <row r="9739" spans="4:14" x14ac:dyDescent="0.25">
      <c r="D9739" s="119" t="s">
        <v>192</v>
      </c>
      <c r="H9739" s="141">
        <f t="shared" si="789"/>
        <v>0</v>
      </c>
      <c r="M9739" s="190">
        <f t="shared" si="790"/>
        <v>1</v>
      </c>
      <c r="N9739" s="190" t="str">
        <f t="shared" si="788"/>
        <v>JANEIRO</v>
      </c>
    </row>
    <row r="9740" spans="4:14" x14ac:dyDescent="0.25">
      <c r="D9740" s="119" t="s">
        <v>192</v>
      </c>
      <c r="H9740" s="141">
        <f t="shared" si="789"/>
        <v>0</v>
      </c>
      <c r="M9740" s="190">
        <f t="shared" si="790"/>
        <v>1</v>
      </c>
      <c r="N9740" s="190" t="str">
        <f t="shared" si="788"/>
        <v>JANEIRO</v>
      </c>
    </row>
    <row r="9741" spans="4:14" x14ac:dyDescent="0.25">
      <c r="D9741" s="119" t="s">
        <v>192</v>
      </c>
      <c r="H9741" s="141">
        <f t="shared" si="789"/>
        <v>0</v>
      </c>
      <c r="M9741" s="190">
        <f t="shared" si="790"/>
        <v>1</v>
      </c>
      <c r="N9741" s="190" t="str">
        <f t="shared" si="788"/>
        <v>JANEIRO</v>
      </c>
    </row>
    <row r="9742" spans="4:14" x14ac:dyDescent="0.25">
      <c r="D9742" s="119" t="s">
        <v>192</v>
      </c>
      <c r="H9742" s="141">
        <f t="shared" si="789"/>
        <v>0</v>
      </c>
      <c r="M9742" s="190">
        <f t="shared" si="790"/>
        <v>1</v>
      </c>
      <c r="N9742" s="190" t="str">
        <f t="shared" si="788"/>
        <v>JANEIRO</v>
      </c>
    </row>
    <row r="9743" spans="4:14" x14ac:dyDescent="0.25">
      <c r="D9743" s="119" t="s">
        <v>192</v>
      </c>
      <c r="H9743" s="141">
        <f t="shared" si="789"/>
        <v>0</v>
      </c>
      <c r="M9743" s="190">
        <f t="shared" si="790"/>
        <v>1</v>
      </c>
      <c r="N9743" s="190" t="str">
        <f t="shared" si="788"/>
        <v>JANEIRO</v>
      </c>
    </row>
    <row r="9744" spans="4:14" x14ac:dyDescent="0.25">
      <c r="D9744" s="119" t="s">
        <v>192</v>
      </c>
      <c r="H9744" s="141">
        <f t="shared" si="789"/>
        <v>0</v>
      </c>
      <c r="M9744" s="190">
        <f t="shared" si="790"/>
        <v>1</v>
      </c>
      <c r="N9744" s="190" t="str">
        <f t="shared" si="788"/>
        <v>JANEIRO</v>
      </c>
    </row>
    <row r="9745" spans="4:14" x14ac:dyDescent="0.25">
      <c r="D9745" s="119" t="s">
        <v>192</v>
      </c>
      <c r="H9745" s="141">
        <f t="shared" si="789"/>
        <v>0</v>
      </c>
      <c r="M9745" s="190">
        <f t="shared" si="790"/>
        <v>1</v>
      </c>
      <c r="N9745" s="190" t="str">
        <f t="shared" si="788"/>
        <v>JANEIRO</v>
      </c>
    </row>
    <row r="9746" spans="4:14" x14ac:dyDescent="0.25">
      <c r="D9746" s="119" t="s">
        <v>192</v>
      </c>
      <c r="H9746" s="141">
        <f t="shared" si="789"/>
        <v>0</v>
      </c>
      <c r="M9746" s="190">
        <f t="shared" si="790"/>
        <v>1</v>
      </c>
      <c r="N9746" s="190" t="str">
        <f t="shared" si="788"/>
        <v>JANEIRO</v>
      </c>
    </row>
    <row r="9747" spans="4:14" x14ac:dyDescent="0.25">
      <c r="D9747" s="119" t="s">
        <v>192</v>
      </c>
      <c r="H9747" s="141">
        <f t="shared" si="789"/>
        <v>0</v>
      </c>
      <c r="M9747" s="190">
        <f t="shared" si="790"/>
        <v>1</v>
      </c>
      <c r="N9747" s="190" t="str">
        <f t="shared" si="788"/>
        <v>JANEIRO</v>
      </c>
    </row>
    <row r="9748" spans="4:14" x14ac:dyDescent="0.25">
      <c r="D9748" s="119" t="s">
        <v>192</v>
      </c>
      <c r="H9748" s="141">
        <f t="shared" si="789"/>
        <v>0</v>
      </c>
      <c r="M9748" s="190">
        <f t="shared" si="790"/>
        <v>1</v>
      </c>
      <c r="N9748" s="190" t="str">
        <f t="shared" si="788"/>
        <v>JANEIRO</v>
      </c>
    </row>
    <row r="9749" spans="4:14" x14ac:dyDescent="0.25">
      <c r="D9749" s="119" t="s">
        <v>192</v>
      </c>
      <c r="H9749" s="141">
        <f t="shared" si="789"/>
        <v>0</v>
      </c>
      <c r="M9749" s="190">
        <f t="shared" si="790"/>
        <v>1</v>
      </c>
      <c r="N9749" s="190" t="str">
        <f t="shared" si="788"/>
        <v>JANEIRO</v>
      </c>
    </row>
    <row r="9750" spans="4:14" x14ac:dyDescent="0.25">
      <c r="D9750" s="119" t="s">
        <v>192</v>
      </c>
      <c r="H9750" s="141">
        <f t="shared" si="789"/>
        <v>0</v>
      </c>
      <c r="M9750" s="190">
        <f t="shared" si="790"/>
        <v>1</v>
      </c>
      <c r="N9750" s="190" t="str">
        <f t="shared" si="788"/>
        <v>JANEIRO</v>
      </c>
    </row>
    <row r="9751" spans="4:14" x14ac:dyDescent="0.25">
      <c r="D9751" s="119" t="s">
        <v>192</v>
      </c>
      <c r="H9751" s="141">
        <f t="shared" si="789"/>
        <v>0</v>
      </c>
      <c r="M9751" s="190">
        <f t="shared" si="790"/>
        <v>1</v>
      </c>
      <c r="N9751" s="190" t="str">
        <f t="shared" si="788"/>
        <v>JANEIRO</v>
      </c>
    </row>
    <row r="9752" spans="4:14" x14ac:dyDescent="0.25">
      <c r="D9752" s="119" t="s">
        <v>192</v>
      </c>
      <c r="H9752" s="141">
        <f t="shared" si="789"/>
        <v>0</v>
      </c>
      <c r="M9752" s="190">
        <f t="shared" si="790"/>
        <v>1</v>
      </c>
      <c r="N9752" s="190" t="str">
        <f t="shared" si="788"/>
        <v>JANEIRO</v>
      </c>
    </row>
    <row r="9753" spans="4:14" x14ac:dyDescent="0.25">
      <c r="D9753" s="119" t="s">
        <v>192</v>
      </c>
      <c r="H9753" s="141">
        <f t="shared" si="789"/>
        <v>0</v>
      </c>
      <c r="M9753" s="190">
        <f t="shared" si="790"/>
        <v>1</v>
      </c>
      <c r="N9753" s="190" t="str">
        <f t="shared" si="788"/>
        <v>JANEIRO</v>
      </c>
    </row>
    <row r="9754" spans="4:14" x14ac:dyDescent="0.25">
      <c r="D9754" s="119" t="s">
        <v>192</v>
      </c>
      <c r="H9754" s="141">
        <f t="shared" si="789"/>
        <v>0</v>
      </c>
      <c r="M9754" s="190">
        <f t="shared" si="790"/>
        <v>1</v>
      </c>
      <c r="N9754" s="190" t="str">
        <f t="shared" si="788"/>
        <v>JANEIRO</v>
      </c>
    </row>
    <row r="9755" spans="4:14" x14ac:dyDescent="0.25">
      <c r="D9755" s="119" t="s">
        <v>192</v>
      </c>
      <c r="H9755" s="141">
        <f t="shared" si="789"/>
        <v>0</v>
      </c>
      <c r="M9755" s="190">
        <f t="shared" si="790"/>
        <v>1</v>
      </c>
      <c r="N9755" s="190" t="str">
        <f t="shared" si="788"/>
        <v>JANEIRO</v>
      </c>
    </row>
    <row r="9756" spans="4:14" x14ac:dyDescent="0.25">
      <c r="D9756" s="119" t="s">
        <v>192</v>
      </c>
      <c r="H9756" s="141">
        <f t="shared" si="789"/>
        <v>0</v>
      </c>
      <c r="M9756" s="190">
        <f t="shared" si="790"/>
        <v>1</v>
      </c>
      <c r="N9756" s="190" t="str">
        <f t="shared" si="788"/>
        <v>JANEIRO</v>
      </c>
    </row>
    <row r="9757" spans="4:14" x14ac:dyDescent="0.25">
      <c r="D9757" s="119" t="s">
        <v>192</v>
      </c>
      <c r="H9757" s="141">
        <f t="shared" si="789"/>
        <v>0</v>
      </c>
      <c r="M9757" s="190">
        <f t="shared" si="790"/>
        <v>1</v>
      </c>
      <c r="N9757" s="190" t="str">
        <f t="shared" si="788"/>
        <v>JANEIRO</v>
      </c>
    </row>
    <row r="9758" spans="4:14" x14ac:dyDescent="0.25">
      <c r="D9758" s="119" t="s">
        <v>192</v>
      </c>
      <c r="H9758" s="141">
        <f t="shared" si="789"/>
        <v>0</v>
      </c>
      <c r="M9758" s="190">
        <f t="shared" si="790"/>
        <v>1</v>
      </c>
      <c r="N9758" s="190" t="str">
        <f t="shared" si="788"/>
        <v>JANEIRO</v>
      </c>
    </row>
    <row r="9759" spans="4:14" x14ac:dyDescent="0.25">
      <c r="D9759" s="119" t="s">
        <v>192</v>
      </c>
      <c r="H9759" s="141">
        <f t="shared" si="789"/>
        <v>0</v>
      </c>
      <c r="M9759" s="190">
        <f t="shared" si="790"/>
        <v>1</v>
      </c>
      <c r="N9759" s="190" t="str">
        <f t="shared" si="788"/>
        <v>JANEIRO</v>
      </c>
    </row>
    <row r="9760" spans="4:14" x14ac:dyDescent="0.25">
      <c r="D9760" s="119" t="s">
        <v>192</v>
      </c>
      <c r="H9760" s="141">
        <f t="shared" si="789"/>
        <v>0</v>
      </c>
      <c r="M9760" s="190">
        <f t="shared" si="790"/>
        <v>1</v>
      </c>
      <c r="N9760" s="190" t="str">
        <f t="shared" si="788"/>
        <v>JANEIRO</v>
      </c>
    </row>
    <row r="9761" spans="4:14" x14ac:dyDescent="0.25">
      <c r="D9761" s="119" t="s">
        <v>192</v>
      </c>
      <c r="H9761" s="141">
        <f t="shared" si="789"/>
        <v>0</v>
      </c>
      <c r="M9761" s="190">
        <f t="shared" si="790"/>
        <v>1</v>
      </c>
      <c r="N9761" s="190" t="str">
        <f t="shared" si="788"/>
        <v>JANEIRO</v>
      </c>
    </row>
    <row r="9762" spans="4:14" x14ac:dyDescent="0.25">
      <c r="D9762" s="119" t="s">
        <v>192</v>
      </c>
      <c r="H9762" s="141">
        <f t="shared" si="789"/>
        <v>0</v>
      </c>
      <c r="M9762" s="190">
        <f t="shared" si="790"/>
        <v>1</v>
      </c>
      <c r="N9762" s="190" t="str">
        <f t="shared" si="788"/>
        <v>JANEIRO</v>
      </c>
    </row>
    <row r="9763" spans="4:14" x14ac:dyDescent="0.25">
      <c r="D9763" s="119" t="s">
        <v>192</v>
      </c>
      <c r="H9763" s="141">
        <f t="shared" si="789"/>
        <v>0</v>
      </c>
      <c r="M9763" s="190">
        <f t="shared" si="790"/>
        <v>1</v>
      </c>
      <c r="N9763" s="190" t="str">
        <f t="shared" si="788"/>
        <v>JANEIRO</v>
      </c>
    </row>
    <row r="9764" spans="4:14" x14ac:dyDescent="0.25">
      <c r="D9764" s="119" t="s">
        <v>192</v>
      </c>
      <c r="H9764" s="141">
        <f t="shared" si="789"/>
        <v>0</v>
      </c>
      <c r="M9764" s="190">
        <f t="shared" si="790"/>
        <v>1</v>
      </c>
      <c r="N9764" s="190" t="str">
        <f t="shared" si="788"/>
        <v>JANEIRO</v>
      </c>
    </row>
    <row r="9765" spans="4:14" x14ac:dyDescent="0.25">
      <c r="D9765" s="119" t="s">
        <v>192</v>
      </c>
      <c r="H9765" s="141">
        <f t="shared" si="789"/>
        <v>0</v>
      </c>
      <c r="M9765" s="190">
        <f t="shared" si="790"/>
        <v>1</v>
      </c>
      <c r="N9765" s="190" t="str">
        <f t="shared" si="788"/>
        <v>JANEIRO</v>
      </c>
    </row>
    <row r="9766" spans="4:14" x14ac:dyDescent="0.25">
      <c r="D9766" s="119" t="s">
        <v>192</v>
      </c>
      <c r="H9766" s="141">
        <f t="shared" si="789"/>
        <v>0</v>
      </c>
      <c r="M9766" s="190">
        <f t="shared" si="790"/>
        <v>1</v>
      </c>
      <c r="N9766" s="190" t="str">
        <f t="shared" si="788"/>
        <v>JANEIRO</v>
      </c>
    </row>
    <row r="9767" spans="4:14" x14ac:dyDescent="0.25">
      <c r="D9767" s="119" t="s">
        <v>192</v>
      </c>
      <c r="H9767" s="141">
        <f t="shared" si="789"/>
        <v>0</v>
      </c>
      <c r="M9767" s="190">
        <f t="shared" si="790"/>
        <v>1</v>
      </c>
      <c r="N9767" s="190" t="str">
        <f t="shared" si="788"/>
        <v>JANEIRO</v>
      </c>
    </row>
    <row r="9768" spans="4:14" x14ac:dyDescent="0.25">
      <c r="D9768" s="119" t="s">
        <v>192</v>
      </c>
      <c r="H9768" s="141">
        <f t="shared" si="789"/>
        <v>0</v>
      </c>
      <c r="M9768" s="190">
        <f t="shared" si="790"/>
        <v>1</v>
      </c>
      <c r="N9768" s="190" t="str">
        <f t="shared" si="788"/>
        <v>JANEIRO</v>
      </c>
    </row>
    <row r="9769" spans="4:14" x14ac:dyDescent="0.25">
      <c r="D9769" s="119" t="s">
        <v>192</v>
      </c>
      <c r="H9769" s="141">
        <f t="shared" si="789"/>
        <v>0</v>
      </c>
      <c r="M9769" s="190">
        <f t="shared" si="790"/>
        <v>1</v>
      </c>
      <c r="N9769" s="190" t="str">
        <f t="shared" si="788"/>
        <v>JANEIRO</v>
      </c>
    </row>
    <row r="9770" spans="4:14" x14ac:dyDescent="0.25">
      <c r="D9770" s="119" t="s">
        <v>192</v>
      </c>
      <c r="H9770" s="141">
        <f t="shared" si="789"/>
        <v>0</v>
      </c>
      <c r="M9770" s="190">
        <f t="shared" si="790"/>
        <v>1</v>
      </c>
      <c r="N9770" s="190" t="str">
        <f t="shared" si="788"/>
        <v>JANEIRO</v>
      </c>
    </row>
    <row r="9771" spans="4:14" x14ac:dyDescent="0.25">
      <c r="D9771" s="119" t="s">
        <v>192</v>
      </c>
      <c r="H9771" s="141">
        <f t="shared" si="789"/>
        <v>0</v>
      </c>
      <c r="M9771" s="190">
        <f t="shared" si="790"/>
        <v>1</v>
      </c>
      <c r="N9771" s="190" t="str">
        <f t="shared" si="788"/>
        <v>JANEIRO</v>
      </c>
    </row>
    <row r="9772" spans="4:14" x14ac:dyDescent="0.25">
      <c r="D9772" s="119" t="s">
        <v>192</v>
      </c>
      <c r="H9772" s="141">
        <f t="shared" si="789"/>
        <v>0</v>
      </c>
      <c r="M9772" s="190">
        <f t="shared" si="790"/>
        <v>1</v>
      </c>
      <c r="N9772" s="190" t="str">
        <f t="shared" si="788"/>
        <v>JANEIRO</v>
      </c>
    </row>
    <row r="9773" spans="4:14" x14ac:dyDescent="0.25">
      <c r="D9773" s="119" t="s">
        <v>192</v>
      </c>
      <c r="H9773" s="141">
        <f t="shared" si="789"/>
        <v>0</v>
      </c>
      <c r="M9773" s="190">
        <f t="shared" si="790"/>
        <v>1</v>
      </c>
      <c r="N9773" s="190" t="str">
        <f t="shared" si="788"/>
        <v>JANEIRO</v>
      </c>
    </row>
    <row r="9774" spans="4:14" x14ac:dyDescent="0.25">
      <c r="D9774" s="119" t="s">
        <v>192</v>
      </c>
      <c r="H9774" s="141">
        <f t="shared" si="789"/>
        <v>0</v>
      </c>
      <c r="M9774" s="190">
        <f t="shared" si="790"/>
        <v>1</v>
      </c>
      <c r="N9774" s="190" t="str">
        <f t="shared" si="788"/>
        <v>JANEIRO</v>
      </c>
    </row>
    <row r="9775" spans="4:14" x14ac:dyDescent="0.25">
      <c r="D9775" s="119" t="s">
        <v>192</v>
      </c>
      <c r="H9775" s="141">
        <f t="shared" si="789"/>
        <v>0</v>
      </c>
      <c r="M9775" s="190">
        <f t="shared" si="790"/>
        <v>1</v>
      </c>
      <c r="N9775" s="190" t="str">
        <f t="shared" si="788"/>
        <v>JANEIRO</v>
      </c>
    </row>
    <row r="9776" spans="4:14" x14ac:dyDescent="0.25">
      <c r="D9776" s="119" t="s">
        <v>192</v>
      </c>
      <c r="H9776" s="141">
        <f t="shared" si="789"/>
        <v>0</v>
      </c>
      <c r="M9776" s="190">
        <f t="shared" si="790"/>
        <v>1</v>
      </c>
      <c r="N9776" s="190" t="str">
        <f t="shared" si="788"/>
        <v>JANEIRO</v>
      </c>
    </row>
    <row r="9777" spans="4:14" x14ac:dyDescent="0.25">
      <c r="D9777" s="119" t="s">
        <v>192</v>
      </c>
      <c r="H9777" s="141">
        <f t="shared" si="789"/>
        <v>0</v>
      </c>
      <c r="M9777" s="190">
        <f t="shared" si="790"/>
        <v>1</v>
      </c>
      <c r="N9777" s="190" t="str">
        <f t="shared" si="788"/>
        <v>JANEIRO</v>
      </c>
    </row>
    <row r="9778" spans="4:14" x14ac:dyDescent="0.25">
      <c r="D9778" s="119" t="s">
        <v>192</v>
      </c>
      <c r="H9778" s="141">
        <f t="shared" si="789"/>
        <v>0</v>
      </c>
      <c r="M9778" s="190">
        <f t="shared" si="790"/>
        <v>1</v>
      </c>
      <c r="N9778" s="190" t="str">
        <f t="shared" si="788"/>
        <v>JANEIRO</v>
      </c>
    </row>
    <row r="9779" spans="4:14" x14ac:dyDescent="0.25">
      <c r="D9779" s="119" t="s">
        <v>192</v>
      </c>
      <c r="H9779" s="141">
        <f t="shared" si="789"/>
        <v>0</v>
      </c>
      <c r="M9779" s="190">
        <f t="shared" si="790"/>
        <v>1</v>
      </c>
      <c r="N9779" s="190" t="str">
        <f t="shared" si="788"/>
        <v>JANEIRO</v>
      </c>
    </row>
    <row r="9780" spans="4:14" x14ac:dyDescent="0.25">
      <c r="D9780" s="119" t="s">
        <v>192</v>
      </c>
      <c r="H9780" s="141">
        <f t="shared" si="789"/>
        <v>0</v>
      </c>
      <c r="M9780" s="190">
        <f t="shared" si="790"/>
        <v>1</v>
      </c>
      <c r="N9780" s="190" t="str">
        <f t="shared" si="788"/>
        <v>JANEIRO</v>
      </c>
    </row>
    <row r="9781" spans="4:14" x14ac:dyDescent="0.25">
      <c r="D9781" s="119" t="s">
        <v>192</v>
      </c>
      <c r="H9781" s="141">
        <f t="shared" si="789"/>
        <v>0</v>
      </c>
      <c r="M9781" s="190">
        <f t="shared" si="790"/>
        <v>1</v>
      </c>
      <c r="N9781" s="190" t="str">
        <f t="shared" si="788"/>
        <v>JANEIRO</v>
      </c>
    </row>
    <row r="9782" spans="4:14" x14ac:dyDescent="0.25">
      <c r="D9782" s="119" t="s">
        <v>192</v>
      </c>
      <c r="H9782" s="141">
        <f t="shared" si="789"/>
        <v>0</v>
      </c>
      <c r="M9782" s="190">
        <f t="shared" si="790"/>
        <v>1</v>
      </c>
      <c r="N9782" s="190" t="str">
        <f t="shared" si="788"/>
        <v>JANEIRO</v>
      </c>
    </row>
    <row r="9783" spans="4:14" x14ac:dyDescent="0.25">
      <c r="D9783" s="119" t="s">
        <v>192</v>
      </c>
      <c r="H9783" s="141">
        <f t="shared" si="789"/>
        <v>0</v>
      </c>
      <c r="M9783" s="190">
        <f t="shared" si="790"/>
        <v>1</v>
      </c>
      <c r="N9783" s="190" t="str">
        <f t="shared" si="788"/>
        <v>JANEIRO</v>
      </c>
    </row>
    <row r="9784" spans="4:14" x14ac:dyDescent="0.25">
      <c r="D9784" s="119" t="s">
        <v>192</v>
      </c>
      <c r="H9784" s="141">
        <f t="shared" si="789"/>
        <v>0</v>
      </c>
      <c r="M9784" s="190">
        <f t="shared" si="790"/>
        <v>1</v>
      </c>
      <c r="N9784" s="190" t="str">
        <f t="shared" si="788"/>
        <v>JANEIRO</v>
      </c>
    </row>
    <row r="9785" spans="4:14" x14ac:dyDescent="0.25">
      <c r="D9785" s="119" t="s">
        <v>192</v>
      </c>
      <c r="H9785" s="141">
        <f t="shared" si="789"/>
        <v>0</v>
      </c>
      <c r="M9785" s="190">
        <f t="shared" si="790"/>
        <v>1</v>
      </c>
      <c r="N9785" s="190" t="str">
        <f t="shared" si="788"/>
        <v>JANEIRO</v>
      </c>
    </row>
    <row r="9786" spans="4:14" x14ac:dyDescent="0.25">
      <c r="D9786" s="119" t="s">
        <v>192</v>
      </c>
      <c r="H9786" s="141">
        <f t="shared" si="789"/>
        <v>0</v>
      </c>
      <c r="M9786" s="190">
        <f t="shared" si="790"/>
        <v>1</v>
      </c>
      <c r="N9786" s="190" t="str">
        <f t="shared" si="788"/>
        <v>JANEIRO</v>
      </c>
    </row>
    <row r="9787" spans="4:14" x14ac:dyDescent="0.25">
      <c r="D9787" s="119" t="s">
        <v>192</v>
      </c>
      <c r="H9787" s="141">
        <f t="shared" si="789"/>
        <v>0</v>
      </c>
      <c r="M9787" s="190">
        <f t="shared" si="790"/>
        <v>1</v>
      </c>
      <c r="N9787" s="190" t="str">
        <f t="shared" si="788"/>
        <v>JANEIRO</v>
      </c>
    </row>
    <row r="9788" spans="4:14" x14ac:dyDescent="0.25">
      <c r="D9788" s="119" t="s">
        <v>192</v>
      </c>
      <c r="H9788" s="141">
        <f t="shared" si="789"/>
        <v>0</v>
      </c>
      <c r="M9788" s="190">
        <f t="shared" si="790"/>
        <v>1</v>
      </c>
      <c r="N9788" s="190" t="str">
        <f t="shared" si="788"/>
        <v>JANEIRO</v>
      </c>
    </row>
    <row r="9789" spans="4:14" x14ac:dyDescent="0.25">
      <c r="D9789" s="119" t="s">
        <v>192</v>
      </c>
      <c r="H9789" s="141">
        <f t="shared" si="789"/>
        <v>0</v>
      </c>
      <c r="M9789" s="190">
        <f t="shared" si="790"/>
        <v>1</v>
      </c>
      <c r="N9789" s="190" t="str">
        <f t="shared" si="788"/>
        <v>JANEIRO</v>
      </c>
    </row>
    <row r="9790" spans="4:14" x14ac:dyDescent="0.25">
      <c r="D9790" s="119" t="s">
        <v>192</v>
      </c>
      <c r="H9790" s="141">
        <f t="shared" si="789"/>
        <v>0</v>
      </c>
      <c r="M9790" s="190">
        <f t="shared" si="790"/>
        <v>1</v>
      </c>
      <c r="N9790" s="190" t="str">
        <f t="shared" si="788"/>
        <v>JANEIRO</v>
      </c>
    </row>
    <row r="9791" spans="4:14" x14ac:dyDescent="0.25">
      <c r="D9791" s="119" t="s">
        <v>192</v>
      </c>
      <c r="H9791" s="141">
        <f t="shared" si="789"/>
        <v>0</v>
      </c>
      <c r="M9791" s="190">
        <f t="shared" si="790"/>
        <v>1</v>
      </c>
      <c r="N9791" s="190" t="str">
        <f t="shared" si="788"/>
        <v>JANEIRO</v>
      </c>
    </row>
    <row r="9792" spans="4:14" x14ac:dyDescent="0.25">
      <c r="D9792" s="119" t="s">
        <v>192</v>
      </c>
      <c r="H9792" s="141">
        <f t="shared" si="789"/>
        <v>0</v>
      </c>
      <c r="M9792" s="190">
        <f t="shared" si="790"/>
        <v>1</v>
      </c>
      <c r="N9792" s="190" t="str">
        <f t="shared" si="788"/>
        <v>JANEIRO</v>
      </c>
    </row>
    <row r="9793" spans="4:14" x14ac:dyDescent="0.25">
      <c r="D9793" s="119" t="s">
        <v>192</v>
      </c>
      <c r="H9793" s="141">
        <f t="shared" si="789"/>
        <v>0</v>
      </c>
      <c r="M9793" s="190">
        <f t="shared" si="790"/>
        <v>1</v>
      </c>
      <c r="N9793" s="190" t="str">
        <f t="shared" si="788"/>
        <v>JANEIRO</v>
      </c>
    </row>
    <row r="9794" spans="4:14" x14ac:dyDescent="0.25">
      <c r="D9794" s="119" t="s">
        <v>192</v>
      </c>
      <c r="H9794" s="141">
        <f t="shared" si="789"/>
        <v>0</v>
      </c>
      <c r="M9794" s="190">
        <f t="shared" si="790"/>
        <v>1</v>
      </c>
      <c r="N9794" s="190" t="str">
        <f t="shared" si="788"/>
        <v>JANEIRO</v>
      </c>
    </row>
    <row r="9795" spans="4:14" x14ac:dyDescent="0.25">
      <c r="D9795" s="119" t="s">
        <v>192</v>
      </c>
      <c r="H9795" s="141">
        <f t="shared" si="789"/>
        <v>0</v>
      </c>
      <c r="M9795" s="190">
        <f t="shared" si="790"/>
        <v>1</v>
      </c>
      <c r="N9795" s="190" t="str">
        <f t="shared" si="788"/>
        <v>JANEIRO</v>
      </c>
    </row>
    <row r="9796" spans="4:14" x14ac:dyDescent="0.25">
      <c r="D9796" s="119" t="s">
        <v>192</v>
      </c>
      <c r="H9796" s="141">
        <f t="shared" si="789"/>
        <v>0</v>
      </c>
      <c r="M9796" s="190">
        <f t="shared" si="790"/>
        <v>1</v>
      </c>
      <c r="N9796" s="190" t="str">
        <f t="shared" si="788"/>
        <v>JANEIRO</v>
      </c>
    </row>
    <row r="9797" spans="4:14" x14ac:dyDescent="0.25">
      <c r="D9797" s="119" t="s">
        <v>192</v>
      </c>
      <c r="H9797" s="141">
        <f t="shared" si="789"/>
        <v>0</v>
      </c>
      <c r="M9797" s="190">
        <f t="shared" si="790"/>
        <v>1</v>
      </c>
      <c r="N9797" s="190" t="str">
        <f t="shared" ref="N9797:N9860" si="791">IF(M9797=1,"JANEIRO",IF(M9797=2,"FEVEREIRO",IF(M9797=3,"MARÇO",IF(M9797=4,"ABRIL",IF(M9797=5,"MAIO",IF(M9797=6,"JUNHO",IF(M9797=7,"JULHO",IF(M9797=8,"AGOSTO",IF(M9797=9,"SETEMBRO",IF(M9797=10,"OUTUBRO",IF(M9797=11,"NOVEMBRO",IF(M9797=12,"DEZEMBRO",""))))))))))))</f>
        <v>JANEIRO</v>
      </c>
    </row>
    <row r="9798" spans="4:14" x14ac:dyDescent="0.25">
      <c r="D9798" s="119" t="s">
        <v>192</v>
      </c>
      <c r="H9798" s="141">
        <f t="shared" ref="H9798:H9861" si="792">IF(OR(I9798="",I9798=0),G9798,I9798)</f>
        <v>0</v>
      </c>
      <c r="M9798" s="190">
        <f t="shared" ref="M9798:M9861" si="793">IFERROR(MONTH(O9798),"")</f>
        <v>1</v>
      </c>
      <c r="N9798" s="190" t="str">
        <f t="shared" si="791"/>
        <v>JANEIRO</v>
      </c>
    </row>
    <row r="9799" spans="4:14" x14ac:dyDescent="0.25">
      <c r="D9799" s="119" t="s">
        <v>192</v>
      </c>
      <c r="H9799" s="141">
        <f t="shared" si="792"/>
        <v>0</v>
      </c>
      <c r="M9799" s="190">
        <f t="shared" si="793"/>
        <v>1</v>
      </c>
      <c r="N9799" s="190" t="str">
        <f t="shared" si="791"/>
        <v>JANEIRO</v>
      </c>
    </row>
    <row r="9800" spans="4:14" x14ac:dyDescent="0.25">
      <c r="D9800" s="119" t="s">
        <v>192</v>
      </c>
      <c r="H9800" s="141">
        <f t="shared" si="792"/>
        <v>0</v>
      </c>
      <c r="M9800" s="190">
        <f t="shared" si="793"/>
        <v>1</v>
      </c>
      <c r="N9800" s="190" t="str">
        <f t="shared" si="791"/>
        <v>JANEIRO</v>
      </c>
    </row>
    <row r="9801" spans="4:14" x14ac:dyDescent="0.25">
      <c r="D9801" s="119" t="s">
        <v>192</v>
      </c>
      <c r="H9801" s="141">
        <f t="shared" si="792"/>
        <v>0</v>
      </c>
      <c r="M9801" s="190">
        <f t="shared" si="793"/>
        <v>1</v>
      </c>
      <c r="N9801" s="190" t="str">
        <f t="shared" si="791"/>
        <v>JANEIRO</v>
      </c>
    </row>
    <row r="9802" spans="4:14" x14ac:dyDescent="0.25">
      <c r="D9802" s="119" t="s">
        <v>192</v>
      </c>
      <c r="H9802" s="141">
        <f t="shared" si="792"/>
        <v>0</v>
      </c>
      <c r="M9802" s="190">
        <f t="shared" si="793"/>
        <v>1</v>
      </c>
      <c r="N9802" s="190" t="str">
        <f t="shared" si="791"/>
        <v>JANEIRO</v>
      </c>
    </row>
    <row r="9803" spans="4:14" x14ac:dyDescent="0.25">
      <c r="D9803" s="119" t="s">
        <v>192</v>
      </c>
      <c r="H9803" s="141">
        <f t="shared" si="792"/>
        <v>0</v>
      </c>
      <c r="M9803" s="190">
        <f t="shared" si="793"/>
        <v>1</v>
      </c>
      <c r="N9803" s="190" t="str">
        <f t="shared" si="791"/>
        <v>JANEIRO</v>
      </c>
    </row>
    <row r="9804" spans="4:14" x14ac:dyDescent="0.25">
      <c r="D9804" s="119" t="s">
        <v>192</v>
      </c>
      <c r="H9804" s="141">
        <f t="shared" si="792"/>
        <v>0</v>
      </c>
      <c r="M9804" s="190">
        <f t="shared" si="793"/>
        <v>1</v>
      </c>
      <c r="N9804" s="190" t="str">
        <f t="shared" si="791"/>
        <v>JANEIRO</v>
      </c>
    </row>
    <row r="9805" spans="4:14" x14ac:dyDescent="0.25">
      <c r="D9805" s="119" t="s">
        <v>192</v>
      </c>
      <c r="H9805" s="141">
        <f t="shared" si="792"/>
        <v>0</v>
      </c>
      <c r="M9805" s="190">
        <f t="shared" si="793"/>
        <v>1</v>
      </c>
      <c r="N9805" s="190" t="str">
        <f t="shared" si="791"/>
        <v>JANEIRO</v>
      </c>
    </row>
    <row r="9806" spans="4:14" x14ac:dyDescent="0.25">
      <c r="D9806" s="119" t="s">
        <v>192</v>
      </c>
      <c r="H9806" s="141">
        <f t="shared" si="792"/>
        <v>0</v>
      </c>
      <c r="M9806" s="190">
        <f t="shared" si="793"/>
        <v>1</v>
      </c>
      <c r="N9806" s="190" t="str">
        <f t="shared" si="791"/>
        <v>JANEIRO</v>
      </c>
    </row>
    <row r="9807" spans="4:14" x14ac:dyDescent="0.25">
      <c r="D9807" s="119" t="s">
        <v>192</v>
      </c>
      <c r="H9807" s="141">
        <f t="shared" si="792"/>
        <v>0</v>
      </c>
      <c r="M9807" s="190">
        <f t="shared" si="793"/>
        <v>1</v>
      </c>
      <c r="N9807" s="190" t="str">
        <f t="shared" si="791"/>
        <v>JANEIRO</v>
      </c>
    </row>
    <row r="9808" spans="4:14" x14ac:dyDescent="0.25">
      <c r="D9808" s="119" t="s">
        <v>192</v>
      </c>
      <c r="H9808" s="141">
        <f t="shared" si="792"/>
        <v>0</v>
      </c>
      <c r="M9808" s="190">
        <f t="shared" si="793"/>
        <v>1</v>
      </c>
      <c r="N9808" s="190" t="str">
        <f t="shared" si="791"/>
        <v>JANEIRO</v>
      </c>
    </row>
    <row r="9809" spans="4:14" x14ac:dyDescent="0.25">
      <c r="D9809" s="119" t="s">
        <v>192</v>
      </c>
      <c r="H9809" s="141">
        <f t="shared" si="792"/>
        <v>0</v>
      </c>
      <c r="M9809" s="190">
        <f t="shared" si="793"/>
        <v>1</v>
      </c>
      <c r="N9809" s="190" t="str">
        <f t="shared" si="791"/>
        <v>JANEIRO</v>
      </c>
    </row>
    <row r="9810" spans="4:14" x14ac:dyDescent="0.25">
      <c r="D9810" s="119" t="s">
        <v>192</v>
      </c>
      <c r="H9810" s="141">
        <f t="shared" si="792"/>
        <v>0</v>
      </c>
      <c r="M9810" s="190">
        <f t="shared" si="793"/>
        <v>1</v>
      </c>
      <c r="N9810" s="190" t="str">
        <f t="shared" si="791"/>
        <v>JANEIRO</v>
      </c>
    </row>
    <row r="9811" spans="4:14" x14ac:dyDescent="0.25">
      <c r="D9811" s="119" t="s">
        <v>192</v>
      </c>
      <c r="H9811" s="141">
        <f t="shared" si="792"/>
        <v>0</v>
      </c>
      <c r="M9811" s="190">
        <f t="shared" si="793"/>
        <v>1</v>
      </c>
      <c r="N9811" s="190" t="str">
        <f t="shared" si="791"/>
        <v>JANEIRO</v>
      </c>
    </row>
    <row r="9812" spans="4:14" x14ac:dyDescent="0.25">
      <c r="D9812" s="119" t="s">
        <v>192</v>
      </c>
      <c r="H9812" s="141">
        <f t="shared" si="792"/>
        <v>0</v>
      </c>
      <c r="M9812" s="190">
        <f t="shared" si="793"/>
        <v>1</v>
      </c>
      <c r="N9812" s="190" t="str">
        <f t="shared" si="791"/>
        <v>JANEIRO</v>
      </c>
    </row>
    <row r="9813" spans="4:14" x14ac:dyDescent="0.25">
      <c r="D9813" s="119" t="s">
        <v>192</v>
      </c>
      <c r="H9813" s="141">
        <f t="shared" si="792"/>
        <v>0</v>
      </c>
      <c r="M9813" s="190">
        <f t="shared" si="793"/>
        <v>1</v>
      </c>
      <c r="N9813" s="190" t="str">
        <f t="shared" si="791"/>
        <v>JANEIRO</v>
      </c>
    </row>
    <row r="9814" spans="4:14" x14ac:dyDescent="0.25">
      <c r="D9814" s="119" t="s">
        <v>192</v>
      </c>
      <c r="H9814" s="141">
        <f t="shared" si="792"/>
        <v>0</v>
      </c>
      <c r="M9814" s="190">
        <f t="shared" si="793"/>
        <v>1</v>
      </c>
      <c r="N9814" s="190" t="str">
        <f t="shared" si="791"/>
        <v>JANEIRO</v>
      </c>
    </row>
    <row r="9815" spans="4:14" x14ac:dyDescent="0.25">
      <c r="D9815" s="119" t="s">
        <v>192</v>
      </c>
      <c r="H9815" s="141">
        <f t="shared" si="792"/>
        <v>0</v>
      </c>
      <c r="M9815" s="190">
        <f t="shared" si="793"/>
        <v>1</v>
      </c>
      <c r="N9815" s="190" t="str">
        <f t="shared" si="791"/>
        <v>JANEIRO</v>
      </c>
    </row>
    <row r="9816" spans="4:14" x14ac:dyDescent="0.25">
      <c r="D9816" s="119" t="s">
        <v>192</v>
      </c>
      <c r="H9816" s="141">
        <f t="shared" si="792"/>
        <v>0</v>
      </c>
      <c r="M9816" s="190">
        <f t="shared" si="793"/>
        <v>1</v>
      </c>
      <c r="N9816" s="190" t="str">
        <f t="shared" si="791"/>
        <v>JANEIRO</v>
      </c>
    </row>
    <row r="9817" spans="4:14" x14ac:dyDescent="0.25">
      <c r="D9817" s="119" t="s">
        <v>192</v>
      </c>
      <c r="H9817" s="141">
        <f t="shared" si="792"/>
        <v>0</v>
      </c>
      <c r="M9817" s="190">
        <f t="shared" si="793"/>
        <v>1</v>
      </c>
      <c r="N9817" s="190" t="str">
        <f t="shared" si="791"/>
        <v>JANEIRO</v>
      </c>
    </row>
    <row r="9818" spans="4:14" x14ac:dyDescent="0.25">
      <c r="D9818" s="119" t="s">
        <v>192</v>
      </c>
      <c r="H9818" s="141">
        <f t="shared" si="792"/>
        <v>0</v>
      </c>
      <c r="M9818" s="190">
        <f t="shared" si="793"/>
        <v>1</v>
      </c>
      <c r="N9818" s="190" t="str">
        <f t="shared" si="791"/>
        <v>JANEIRO</v>
      </c>
    </row>
    <row r="9819" spans="4:14" x14ac:dyDescent="0.25">
      <c r="D9819" s="119" t="s">
        <v>192</v>
      </c>
      <c r="H9819" s="141">
        <f t="shared" si="792"/>
        <v>0</v>
      </c>
      <c r="M9819" s="190">
        <f t="shared" si="793"/>
        <v>1</v>
      </c>
      <c r="N9819" s="190" t="str">
        <f t="shared" si="791"/>
        <v>JANEIRO</v>
      </c>
    </row>
    <row r="9820" spans="4:14" x14ac:dyDescent="0.25">
      <c r="D9820" s="119" t="s">
        <v>192</v>
      </c>
      <c r="H9820" s="141">
        <f t="shared" si="792"/>
        <v>0</v>
      </c>
      <c r="M9820" s="190">
        <f t="shared" si="793"/>
        <v>1</v>
      </c>
      <c r="N9820" s="190" t="str">
        <f t="shared" si="791"/>
        <v>JANEIRO</v>
      </c>
    </row>
    <row r="9821" spans="4:14" x14ac:dyDescent="0.25">
      <c r="D9821" s="119" t="s">
        <v>192</v>
      </c>
      <c r="H9821" s="141">
        <f t="shared" si="792"/>
        <v>0</v>
      </c>
      <c r="M9821" s="190">
        <f t="shared" si="793"/>
        <v>1</v>
      </c>
      <c r="N9821" s="190" t="str">
        <f t="shared" si="791"/>
        <v>JANEIRO</v>
      </c>
    </row>
    <row r="9822" spans="4:14" x14ac:dyDescent="0.25">
      <c r="D9822" s="119" t="s">
        <v>192</v>
      </c>
      <c r="H9822" s="141">
        <f t="shared" si="792"/>
        <v>0</v>
      </c>
      <c r="M9822" s="190">
        <f t="shared" si="793"/>
        <v>1</v>
      </c>
      <c r="N9822" s="190" t="str">
        <f t="shared" si="791"/>
        <v>JANEIRO</v>
      </c>
    </row>
    <row r="9823" spans="4:14" x14ac:dyDescent="0.25">
      <c r="D9823" s="119" t="s">
        <v>192</v>
      </c>
      <c r="H9823" s="141">
        <f t="shared" si="792"/>
        <v>0</v>
      </c>
      <c r="M9823" s="190">
        <f t="shared" si="793"/>
        <v>1</v>
      </c>
      <c r="N9823" s="190" t="str">
        <f t="shared" si="791"/>
        <v>JANEIRO</v>
      </c>
    </row>
    <row r="9824" spans="4:14" x14ac:dyDescent="0.25">
      <c r="D9824" s="119" t="s">
        <v>192</v>
      </c>
      <c r="H9824" s="141">
        <f t="shared" si="792"/>
        <v>0</v>
      </c>
      <c r="M9824" s="190">
        <f t="shared" si="793"/>
        <v>1</v>
      </c>
      <c r="N9824" s="190" t="str">
        <f t="shared" si="791"/>
        <v>JANEIRO</v>
      </c>
    </row>
    <row r="9825" spans="4:14" x14ac:dyDescent="0.25">
      <c r="D9825" s="119" t="s">
        <v>192</v>
      </c>
      <c r="H9825" s="141">
        <f t="shared" si="792"/>
        <v>0</v>
      </c>
      <c r="M9825" s="190">
        <f t="shared" si="793"/>
        <v>1</v>
      </c>
      <c r="N9825" s="190" t="str">
        <f t="shared" si="791"/>
        <v>JANEIRO</v>
      </c>
    </row>
    <row r="9826" spans="4:14" x14ac:dyDescent="0.25">
      <c r="D9826" s="119" t="s">
        <v>192</v>
      </c>
      <c r="H9826" s="141">
        <f t="shared" si="792"/>
        <v>0</v>
      </c>
      <c r="M9826" s="190">
        <f t="shared" si="793"/>
        <v>1</v>
      </c>
      <c r="N9826" s="190" t="str">
        <f t="shared" si="791"/>
        <v>JANEIRO</v>
      </c>
    </row>
    <row r="9827" spans="4:14" x14ac:dyDescent="0.25">
      <c r="D9827" s="119" t="s">
        <v>192</v>
      </c>
      <c r="H9827" s="141">
        <f t="shared" si="792"/>
        <v>0</v>
      </c>
      <c r="M9827" s="190">
        <f t="shared" si="793"/>
        <v>1</v>
      </c>
      <c r="N9827" s="190" t="str">
        <f t="shared" si="791"/>
        <v>JANEIRO</v>
      </c>
    </row>
    <row r="9828" spans="4:14" x14ac:dyDescent="0.25">
      <c r="D9828" s="119" t="s">
        <v>192</v>
      </c>
      <c r="H9828" s="141">
        <f t="shared" si="792"/>
        <v>0</v>
      </c>
      <c r="M9828" s="190">
        <f t="shared" si="793"/>
        <v>1</v>
      </c>
      <c r="N9828" s="190" t="str">
        <f t="shared" si="791"/>
        <v>JANEIRO</v>
      </c>
    </row>
    <row r="9829" spans="4:14" x14ac:dyDescent="0.25">
      <c r="D9829" s="119" t="s">
        <v>192</v>
      </c>
      <c r="H9829" s="141">
        <f t="shared" si="792"/>
        <v>0</v>
      </c>
      <c r="M9829" s="190">
        <f t="shared" si="793"/>
        <v>1</v>
      </c>
      <c r="N9829" s="190" t="str">
        <f t="shared" si="791"/>
        <v>JANEIRO</v>
      </c>
    </row>
    <row r="9830" spans="4:14" x14ac:dyDescent="0.25">
      <c r="D9830" s="119" t="s">
        <v>192</v>
      </c>
      <c r="H9830" s="141">
        <f t="shared" si="792"/>
        <v>0</v>
      </c>
      <c r="M9830" s="190">
        <f t="shared" si="793"/>
        <v>1</v>
      </c>
      <c r="N9830" s="190" t="str">
        <f t="shared" si="791"/>
        <v>JANEIRO</v>
      </c>
    </row>
    <row r="9831" spans="4:14" x14ac:dyDescent="0.25">
      <c r="D9831" s="119" t="s">
        <v>192</v>
      </c>
      <c r="H9831" s="141">
        <f t="shared" si="792"/>
        <v>0</v>
      </c>
      <c r="M9831" s="190">
        <f t="shared" si="793"/>
        <v>1</v>
      </c>
      <c r="N9831" s="190" t="str">
        <f t="shared" si="791"/>
        <v>JANEIRO</v>
      </c>
    </row>
    <row r="9832" spans="4:14" x14ac:dyDescent="0.25">
      <c r="D9832" s="119" t="s">
        <v>192</v>
      </c>
      <c r="H9832" s="141">
        <f t="shared" si="792"/>
        <v>0</v>
      </c>
      <c r="M9832" s="190">
        <f t="shared" si="793"/>
        <v>1</v>
      </c>
      <c r="N9832" s="190" t="str">
        <f t="shared" si="791"/>
        <v>JANEIRO</v>
      </c>
    </row>
    <row r="9833" spans="4:14" x14ac:dyDescent="0.25">
      <c r="D9833" s="119" t="s">
        <v>192</v>
      </c>
      <c r="H9833" s="141">
        <f t="shared" si="792"/>
        <v>0</v>
      </c>
      <c r="M9833" s="190">
        <f t="shared" si="793"/>
        <v>1</v>
      </c>
      <c r="N9833" s="190" t="str">
        <f t="shared" si="791"/>
        <v>JANEIRO</v>
      </c>
    </row>
    <row r="9834" spans="4:14" x14ac:dyDescent="0.25">
      <c r="D9834" s="119" t="s">
        <v>192</v>
      </c>
      <c r="H9834" s="141">
        <f t="shared" si="792"/>
        <v>0</v>
      </c>
      <c r="M9834" s="190">
        <f t="shared" si="793"/>
        <v>1</v>
      </c>
      <c r="N9834" s="190" t="str">
        <f t="shared" si="791"/>
        <v>JANEIRO</v>
      </c>
    </row>
    <row r="9835" spans="4:14" x14ac:dyDescent="0.25">
      <c r="D9835" s="119" t="s">
        <v>192</v>
      </c>
      <c r="H9835" s="141">
        <f t="shared" si="792"/>
        <v>0</v>
      </c>
      <c r="M9835" s="190">
        <f t="shared" si="793"/>
        <v>1</v>
      </c>
      <c r="N9835" s="190" t="str">
        <f t="shared" si="791"/>
        <v>JANEIRO</v>
      </c>
    </row>
    <row r="9836" spans="4:14" x14ac:dyDescent="0.25">
      <c r="D9836" s="119" t="s">
        <v>192</v>
      </c>
      <c r="H9836" s="141">
        <f t="shared" si="792"/>
        <v>0</v>
      </c>
      <c r="M9836" s="190">
        <f t="shared" si="793"/>
        <v>1</v>
      </c>
      <c r="N9836" s="190" t="str">
        <f t="shared" si="791"/>
        <v>JANEIRO</v>
      </c>
    </row>
    <row r="9837" spans="4:14" x14ac:dyDescent="0.25">
      <c r="D9837" s="119" t="s">
        <v>192</v>
      </c>
      <c r="H9837" s="141">
        <f t="shared" si="792"/>
        <v>0</v>
      </c>
      <c r="M9837" s="190">
        <f t="shared" si="793"/>
        <v>1</v>
      </c>
      <c r="N9837" s="190" t="str">
        <f t="shared" si="791"/>
        <v>JANEIRO</v>
      </c>
    </row>
    <row r="9838" spans="4:14" x14ac:dyDescent="0.25">
      <c r="D9838" s="119" t="s">
        <v>192</v>
      </c>
      <c r="H9838" s="141">
        <f t="shared" si="792"/>
        <v>0</v>
      </c>
      <c r="M9838" s="190">
        <f t="shared" si="793"/>
        <v>1</v>
      </c>
      <c r="N9838" s="190" t="str">
        <f t="shared" si="791"/>
        <v>JANEIRO</v>
      </c>
    </row>
    <row r="9839" spans="4:14" x14ac:dyDescent="0.25">
      <c r="D9839" s="119" t="s">
        <v>192</v>
      </c>
      <c r="H9839" s="141">
        <f t="shared" si="792"/>
        <v>0</v>
      </c>
      <c r="M9839" s="190">
        <f t="shared" si="793"/>
        <v>1</v>
      </c>
      <c r="N9839" s="190" t="str">
        <f t="shared" si="791"/>
        <v>JANEIRO</v>
      </c>
    </row>
    <row r="9840" spans="4:14" x14ac:dyDescent="0.25">
      <c r="D9840" s="119" t="s">
        <v>192</v>
      </c>
      <c r="H9840" s="141">
        <f t="shared" si="792"/>
        <v>0</v>
      </c>
      <c r="M9840" s="190">
        <f t="shared" si="793"/>
        <v>1</v>
      </c>
      <c r="N9840" s="190" t="str">
        <f t="shared" si="791"/>
        <v>JANEIRO</v>
      </c>
    </row>
    <row r="9841" spans="4:14" x14ac:dyDescent="0.25">
      <c r="D9841" s="119" t="s">
        <v>192</v>
      </c>
      <c r="H9841" s="141">
        <f t="shared" si="792"/>
        <v>0</v>
      </c>
      <c r="M9841" s="190">
        <f t="shared" si="793"/>
        <v>1</v>
      </c>
      <c r="N9841" s="190" t="str">
        <f t="shared" si="791"/>
        <v>JANEIRO</v>
      </c>
    </row>
    <row r="9842" spans="4:14" x14ac:dyDescent="0.25">
      <c r="D9842" s="119" t="s">
        <v>192</v>
      </c>
      <c r="H9842" s="141">
        <f t="shared" si="792"/>
        <v>0</v>
      </c>
      <c r="M9842" s="190">
        <f t="shared" si="793"/>
        <v>1</v>
      </c>
      <c r="N9842" s="190" t="str">
        <f t="shared" si="791"/>
        <v>JANEIRO</v>
      </c>
    </row>
    <row r="9843" spans="4:14" x14ac:dyDescent="0.25">
      <c r="D9843" s="119" t="s">
        <v>192</v>
      </c>
      <c r="H9843" s="141">
        <f t="shared" si="792"/>
        <v>0</v>
      </c>
      <c r="M9843" s="190">
        <f t="shared" si="793"/>
        <v>1</v>
      </c>
      <c r="N9843" s="190" t="str">
        <f t="shared" si="791"/>
        <v>JANEIRO</v>
      </c>
    </row>
    <row r="9844" spans="4:14" x14ac:dyDescent="0.25">
      <c r="D9844" s="119" t="s">
        <v>192</v>
      </c>
      <c r="H9844" s="141">
        <f t="shared" si="792"/>
        <v>0</v>
      </c>
      <c r="M9844" s="190">
        <f t="shared" si="793"/>
        <v>1</v>
      </c>
      <c r="N9844" s="190" t="str">
        <f t="shared" si="791"/>
        <v>JANEIRO</v>
      </c>
    </row>
    <row r="9845" spans="4:14" x14ac:dyDescent="0.25">
      <c r="D9845" s="119" t="s">
        <v>192</v>
      </c>
      <c r="H9845" s="141">
        <f t="shared" si="792"/>
        <v>0</v>
      </c>
      <c r="M9845" s="190">
        <f t="shared" si="793"/>
        <v>1</v>
      </c>
      <c r="N9845" s="190" t="str">
        <f t="shared" si="791"/>
        <v>JANEIRO</v>
      </c>
    </row>
    <row r="9846" spans="4:14" x14ac:dyDescent="0.25">
      <c r="D9846" s="119" t="s">
        <v>192</v>
      </c>
      <c r="H9846" s="141">
        <f t="shared" si="792"/>
        <v>0</v>
      </c>
      <c r="M9846" s="190">
        <f t="shared" si="793"/>
        <v>1</v>
      </c>
      <c r="N9846" s="190" t="str">
        <f t="shared" si="791"/>
        <v>JANEIRO</v>
      </c>
    </row>
    <row r="9847" spans="4:14" x14ac:dyDescent="0.25">
      <c r="D9847" s="119" t="s">
        <v>192</v>
      </c>
      <c r="H9847" s="141">
        <f t="shared" si="792"/>
        <v>0</v>
      </c>
      <c r="M9847" s="190">
        <f t="shared" si="793"/>
        <v>1</v>
      </c>
      <c r="N9847" s="190" t="str">
        <f t="shared" si="791"/>
        <v>JANEIRO</v>
      </c>
    </row>
    <row r="9848" spans="4:14" x14ac:dyDescent="0.25">
      <c r="D9848" s="119" t="s">
        <v>192</v>
      </c>
      <c r="H9848" s="141">
        <f t="shared" si="792"/>
        <v>0</v>
      </c>
      <c r="M9848" s="190">
        <f t="shared" si="793"/>
        <v>1</v>
      </c>
      <c r="N9848" s="190" t="str">
        <f t="shared" si="791"/>
        <v>JANEIRO</v>
      </c>
    </row>
    <row r="9849" spans="4:14" x14ac:dyDescent="0.25">
      <c r="D9849" s="119" t="s">
        <v>192</v>
      </c>
      <c r="H9849" s="141">
        <f t="shared" si="792"/>
        <v>0</v>
      </c>
      <c r="M9849" s="190">
        <f t="shared" si="793"/>
        <v>1</v>
      </c>
      <c r="N9849" s="190" t="str">
        <f t="shared" si="791"/>
        <v>JANEIRO</v>
      </c>
    </row>
    <row r="9850" spans="4:14" x14ac:dyDescent="0.25">
      <c r="D9850" s="119" t="s">
        <v>192</v>
      </c>
      <c r="H9850" s="141">
        <f t="shared" si="792"/>
        <v>0</v>
      </c>
      <c r="M9850" s="190">
        <f t="shared" si="793"/>
        <v>1</v>
      </c>
      <c r="N9850" s="190" t="str">
        <f t="shared" si="791"/>
        <v>JANEIRO</v>
      </c>
    </row>
    <row r="9851" spans="4:14" x14ac:dyDescent="0.25">
      <c r="D9851" s="119" t="s">
        <v>192</v>
      </c>
      <c r="H9851" s="141">
        <f t="shared" si="792"/>
        <v>0</v>
      </c>
      <c r="M9851" s="190">
        <f t="shared" si="793"/>
        <v>1</v>
      </c>
      <c r="N9851" s="190" t="str">
        <f t="shared" si="791"/>
        <v>JANEIRO</v>
      </c>
    </row>
    <row r="9852" spans="4:14" x14ac:dyDescent="0.25">
      <c r="D9852" s="119" t="s">
        <v>192</v>
      </c>
      <c r="H9852" s="141">
        <f t="shared" si="792"/>
        <v>0</v>
      </c>
      <c r="M9852" s="190">
        <f t="shared" si="793"/>
        <v>1</v>
      </c>
      <c r="N9852" s="190" t="str">
        <f t="shared" si="791"/>
        <v>JANEIRO</v>
      </c>
    </row>
    <row r="9853" spans="4:14" x14ac:dyDescent="0.25">
      <c r="D9853" s="119" t="s">
        <v>192</v>
      </c>
      <c r="H9853" s="141">
        <f t="shared" si="792"/>
        <v>0</v>
      </c>
      <c r="M9853" s="190">
        <f t="shared" si="793"/>
        <v>1</v>
      </c>
      <c r="N9853" s="190" t="str">
        <f t="shared" si="791"/>
        <v>JANEIRO</v>
      </c>
    </row>
    <row r="9854" spans="4:14" x14ac:dyDescent="0.25">
      <c r="D9854" s="119" t="s">
        <v>192</v>
      </c>
      <c r="H9854" s="141">
        <f t="shared" si="792"/>
        <v>0</v>
      </c>
      <c r="M9854" s="190">
        <f t="shared" si="793"/>
        <v>1</v>
      </c>
      <c r="N9854" s="190" t="str">
        <f t="shared" si="791"/>
        <v>JANEIRO</v>
      </c>
    </row>
    <row r="9855" spans="4:14" x14ac:dyDescent="0.25">
      <c r="D9855" s="119" t="s">
        <v>192</v>
      </c>
      <c r="H9855" s="141">
        <f t="shared" si="792"/>
        <v>0</v>
      </c>
      <c r="M9855" s="190">
        <f t="shared" si="793"/>
        <v>1</v>
      </c>
      <c r="N9855" s="190" t="str">
        <f t="shared" si="791"/>
        <v>JANEIRO</v>
      </c>
    </row>
    <row r="9856" spans="4:14" x14ac:dyDescent="0.25">
      <c r="D9856" s="119" t="s">
        <v>192</v>
      </c>
      <c r="H9856" s="141">
        <f t="shared" si="792"/>
        <v>0</v>
      </c>
      <c r="M9856" s="190">
        <f t="shared" si="793"/>
        <v>1</v>
      </c>
      <c r="N9856" s="190" t="str">
        <f t="shared" si="791"/>
        <v>JANEIRO</v>
      </c>
    </row>
    <row r="9857" spans="4:14" x14ac:dyDescent="0.25">
      <c r="D9857" s="119" t="s">
        <v>192</v>
      </c>
      <c r="H9857" s="141">
        <f t="shared" si="792"/>
        <v>0</v>
      </c>
      <c r="M9857" s="190">
        <f t="shared" si="793"/>
        <v>1</v>
      </c>
      <c r="N9857" s="190" t="str">
        <f t="shared" si="791"/>
        <v>JANEIRO</v>
      </c>
    </row>
    <row r="9858" spans="4:14" x14ac:dyDescent="0.25">
      <c r="D9858" s="119" t="s">
        <v>192</v>
      </c>
      <c r="H9858" s="141">
        <f t="shared" si="792"/>
        <v>0</v>
      </c>
      <c r="M9858" s="190">
        <f t="shared" si="793"/>
        <v>1</v>
      </c>
      <c r="N9858" s="190" t="str">
        <f t="shared" si="791"/>
        <v>JANEIRO</v>
      </c>
    </row>
    <row r="9859" spans="4:14" x14ac:dyDescent="0.25">
      <c r="D9859" s="119" t="s">
        <v>192</v>
      </c>
      <c r="H9859" s="141">
        <f t="shared" si="792"/>
        <v>0</v>
      </c>
      <c r="M9859" s="190">
        <f t="shared" si="793"/>
        <v>1</v>
      </c>
      <c r="N9859" s="190" t="str">
        <f t="shared" si="791"/>
        <v>JANEIRO</v>
      </c>
    </row>
    <row r="9860" spans="4:14" x14ac:dyDescent="0.25">
      <c r="D9860" s="119" t="s">
        <v>192</v>
      </c>
      <c r="H9860" s="141">
        <f t="shared" si="792"/>
        <v>0</v>
      </c>
      <c r="M9860" s="190">
        <f t="shared" si="793"/>
        <v>1</v>
      </c>
      <c r="N9860" s="190" t="str">
        <f t="shared" si="791"/>
        <v>JANEIRO</v>
      </c>
    </row>
    <row r="9861" spans="4:14" x14ac:dyDescent="0.25">
      <c r="D9861" s="119" t="s">
        <v>192</v>
      </c>
      <c r="H9861" s="141">
        <f t="shared" si="792"/>
        <v>0</v>
      </c>
      <c r="M9861" s="190">
        <f t="shared" si="793"/>
        <v>1</v>
      </c>
      <c r="N9861" s="190" t="str">
        <f t="shared" ref="N9861:N9924" si="794">IF(M9861=1,"JANEIRO",IF(M9861=2,"FEVEREIRO",IF(M9861=3,"MARÇO",IF(M9861=4,"ABRIL",IF(M9861=5,"MAIO",IF(M9861=6,"JUNHO",IF(M9861=7,"JULHO",IF(M9861=8,"AGOSTO",IF(M9861=9,"SETEMBRO",IF(M9861=10,"OUTUBRO",IF(M9861=11,"NOVEMBRO",IF(M9861=12,"DEZEMBRO",""))))))))))))</f>
        <v>JANEIRO</v>
      </c>
    </row>
    <row r="9862" spans="4:14" x14ac:dyDescent="0.25">
      <c r="D9862" s="119" t="s">
        <v>192</v>
      </c>
      <c r="H9862" s="141">
        <f t="shared" ref="H9862:H9925" si="795">IF(OR(I9862="",I9862=0),G9862,I9862)</f>
        <v>0</v>
      </c>
      <c r="M9862" s="190">
        <f t="shared" ref="M9862:M9925" si="796">IFERROR(MONTH(O9862),"")</f>
        <v>1</v>
      </c>
      <c r="N9862" s="190" t="str">
        <f t="shared" si="794"/>
        <v>JANEIRO</v>
      </c>
    </row>
    <row r="9863" spans="4:14" x14ac:dyDescent="0.25">
      <c r="D9863" s="119" t="s">
        <v>192</v>
      </c>
      <c r="H9863" s="141">
        <f t="shared" si="795"/>
        <v>0</v>
      </c>
      <c r="M9863" s="190">
        <f t="shared" si="796"/>
        <v>1</v>
      </c>
      <c r="N9863" s="190" t="str">
        <f t="shared" si="794"/>
        <v>JANEIRO</v>
      </c>
    </row>
    <row r="9864" spans="4:14" x14ac:dyDescent="0.25">
      <c r="D9864" s="119" t="s">
        <v>192</v>
      </c>
      <c r="H9864" s="141">
        <f t="shared" si="795"/>
        <v>0</v>
      </c>
      <c r="M9864" s="190">
        <f t="shared" si="796"/>
        <v>1</v>
      </c>
      <c r="N9864" s="190" t="str">
        <f t="shared" si="794"/>
        <v>JANEIRO</v>
      </c>
    </row>
    <row r="9865" spans="4:14" x14ac:dyDescent="0.25">
      <c r="D9865" s="119" t="s">
        <v>192</v>
      </c>
      <c r="H9865" s="141">
        <f t="shared" si="795"/>
        <v>0</v>
      </c>
      <c r="M9865" s="190">
        <f t="shared" si="796"/>
        <v>1</v>
      </c>
      <c r="N9865" s="190" t="str">
        <f t="shared" si="794"/>
        <v>JANEIRO</v>
      </c>
    </row>
    <row r="9866" spans="4:14" x14ac:dyDescent="0.25">
      <c r="D9866" s="119" t="s">
        <v>192</v>
      </c>
      <c r="H9866" s="141">
        <f t="shared" si="795"/>
        <v>0</v>
      </c>
      <c r="M9866" s="190">
        <f t="shared" si="796"/>
        <v>1</v>
      </c>
      <c r="N9866" s="190" t="str">
        <f t="shared" si="794"/>
        <v>JANEIRO</v>
      </c>
    </row>
    <row r="9867" spans="4:14" x14ac:dyDescent="0.25">
      <c r="D9867" s="119" t="s">
        <v>192</v>
      </c>
      <c r="H9867" s="141">
        <f t="shared" si="795"/>
        <v>0</v>
      </c>
      <c r="M9867" s="190">
        <f t="shared" si="796"/>
        <v>1</v>
      </c>
      <c r="N9867" s="190" t="str">
        <f t="shared" si="794"/>
        <v>JANEIRO</v>
      </c>
    </row>
    <row r="9868" spans="4:14" x14ac:dyDescent="0.25">
      <c r="D9868" s="119" t="s">
        <v>192</v>
      </c>
      <c r="H9868" s="141">
        <f t="shared" si="795"/>
        <v>0</v>
      </c>
      <c r="M9868" s="190">
        <f t="shared" si="796"/>
        <v>1</v>
      </c>
      <c r="N9868" s="190" t="str">
        <f t="shared" si="794"/>
        <v>JANEIRO</v>
      </c>
    </row>
    <row r="9869" spans="4:14" x14ac:dyDescent="0.25">
      <c r="D9869" s="119" t="s">
        <v>192</v>
      </c>
      <c r="H9869" s="141">
        <f t="shared" si="795"/>
        <v>0</v>
      </c>
      <c r="M9869" s="190">
        <f t="shared" si="796"/>
        <v>1</v>
      </c>
      <c r="N9869" s="190" t="str">
        <f t="shared" si="794"/>
        <v>JANEIRO</v>
      </c>
    </row>
    <row r="9870" spans="4:14" x14ac:dyDescent="0.25">
      <c r="D9870" s="119" t="s">
        <v>192</v>
      </c>
      <c r="H9870" s="141">
        <f t="shared" si="795"/>
        <v>0</v>
      </c>
      <c r="M9870" s="190">
        <f t="shared" si="796"/>
        <v>1</v>
      </c>
      <c r="N9870" s="190" t="str">
        <f t="shared" si="794"/>
        <v>JANEIRO</v>
      </c>
    </row>
    <row r="9871" spans="4:14" x14ac:dyDescent="0.25">
      <c r="D9871" s="119" t="s">
        <v>192</v>
      </c>
      <c r="H9871" s="141">
        <f t="shared" si="795"/>
        <v>0</v>
      </c>
      <c r="M9871" s="190">
        <f t="shared" si="796"/>
        <v>1</v>
      </c>
      <c r="N9871" s="190" t="str">
        <f t="shared" si="794"/>
        <v>JANEIRO</v>
      </c>
    </row>
    <row r="9872" spans="4:14" x14ac:dyDescent="0.25">
      <c r="D9872" s="119" t="s">
        <v>192</v>
      </c>
      <c r="H9872" s="141">
        <f t="shared" si="795"/>
        <v>0</v>
      </c>
      <c r="M9872" s="190">
        <f t="shared" si="796"/>
        <v>1</v>
      </c>
      <c r="N9872" s="190" t="str">
        <f t="shared" si="794"/>
        <v>JANEIRO</v>
      </c>
    </row>
    <row r="9873" spans="4:14" x14ac:dyDescent="0.25">
      <c r="D9873" s="119" t="s">
        <v>192</v>
      </c>
      <c r="H9873" s="141">
        <f t="shared" si="795"/>
        <v>0</v>
      </c>
      <c r="M9873" s="190">
        <f t="shared" si="796"/>
        <v>1</v>
      </c>
      <c r="N9873" s="190" t="str">
        <f t="shared" si="794"/>
        <v>JANEIRO</v>
      </c>
    </row>
    <row r="9874" spans="4:14" x14ac:dyDescent="0.25">
      <c r="D9874" s="119" t="s">
        <v>192</v>
      </c>
      <c r="H9874" s="141">
        <f t="shared" si="795"/>
        <v>0</v>
      </c>
      <c r="M9874" s="190">
        <f t="shared" si="796"/>
        <v>1</v>
      </c>
      <c r="N9874" s="190" t="str">
        <f t="shared" si="794"/>
        <v>JANEIRO</v>
      </c>
    </row>
    <row r="9875" spans="4:14" x14ac:dyDescent="0.25">
      <c r="D9875" s="119" t="s">
        <v>192</v>
      </c>
      <c r="H9875" s="141">
        <f t="shared" si="795"/>
        <v>0</v>
      </c>
      <c r="M9875" s="190">
        <f t="shared" si="796"/>
        <v>1</v>
      </c>
      <c r="N9875" s="190" t="str">
        <f t="shared" si="794"/>
        <v>JANEIRO</v>
      </c>
    </row>
    <row r="9876" spans="4:14" x14ac:dyDescent="0.25">
      <c r="D9876" s="119" t="s">
        <v>192</v>
      </c>
      <c r="H9876" s="141">
        <f t="shared" si="795"/>
        <v>0</v>
      </c>
      <c r="M9876" s="190">
        <f t="shared" si="796"/>
        <v>1</v>
      </c>
      <c r="N9876" s="190" t="str">
        <f t="shared" si="794"/>
        <v>JANEIRO</v>
      </c>
    </row>
    <row r="9877" spans="4:14" x14ac:dyDescent="0.25">
      <c r="D9877" s="119" t="s">
        <v>192</v>
      </c>
      <c r="H9877" s="141">
        <f t="shared" si="795"/>
        <v>0</v>
      </c>
      <c r="M9877" s="190">
        <f t="shared" si="796"/>
        <v>1</v>
      </c>
      <c r="N9877" s="190" t="str">
        <f t="shared" si="794"/>
        <v>JANEIRO</v>
      </c>
    </row>
    <row r="9878" spans="4:14" x14ac:dyDescent="0.25">
      <c r="D9878" s="119" t="s">
        <v>192</v>
      </c>
      <c r="H9878" s="141">
        <f t="shared" si="795"/>
        <v>0</v>
      </c>
      <c r="M9878" s="190">
        <f t="shared" si="796"/>
        <v>1</v>
      </c>
      <c r="N9878" s="190" t="str">
        <f t="shared" si="794"/>
        <v>JANEIRO</v>
      </c>
    </row>
    <row r="9879" spans="4:14" x14ac:dyDescent="0.25">
      <c r="D9879" s="119" t="s">
        <v>192</v>
      </c>
      <c r="H9879" s="141">
        <f t="shared" si="795"/>
        <v>0</v>
      </c>
      <c r="M9879" s="190">
        <f t="shared" si="796"/>
        <v>1</v>
      </c>
      <c r="N9879" s="190" t="str">
        <f t="shared" si="794"/>
        <v>JANEIRO</v>
      </c>
    </row>
    <row r="9880" spans="4:14" x14ac:dyDescent="0.25">
      <c r="D9880" s="119" t="s">
        <v>192</v>
      </c>
      <c r="H9880" s="141">
        <f t="shared" si="795"/>
        <v>0</v>
      </c>
      <c r="M9880" s="190">
        <f t="shared" si="796"/>
        <v>1</v>
      </c>
      <c r="N9880" s="190" t="str">
        <f t="shared" si="794"/>
        <v>JANEIRO</v>
      </c>
    </row>
    <row r="9881" spans="4:14" x14ac:dyDescent="0.25">
      <c r="D9881" s="119" t="s">
        <v>192</v>
      </c>
      <c r="H9881" s="141">
        <f t="shared" si="795"/>
        <v>0</v>
      </c>
      <c r="M9881" s="190">
        <f t="shared" si="796"/>
        <v>1</v>
      </c>
      <c r="N9881" s="190" t="str">
        <f t="shared" si="794"/>
        <v>JANEIRO</v>
      </c>
    </row>
    <row r="9882" spans="4:14" x14ac:dyDescent="0.25">
      <c r="D9882" s="119" t="s">
        <v>192</v>
      </c>
      <c r="H9882" s="141">
        <f t="shared" si="795"/>
        <v>0</v>
      </c>
      <c r="M9882" s="190">
        <f t="shared" si="796"/>
        <v>1</v>
      </c>
      <c r="N9882" s="190" t="str">
        <f t="shared" si="794"/>
        <v>JANEIRO</v>
      </c>
    </row>
    <row r="9883" spans="4:14" x14ac:dyDescent="0.25">
      <c r="D9883" s="119" t="s">
        <v>192</v>
      </c>
      <c r="H9883" s="141">
        <f t="shared" si="795"/>
        <v>0</v>
      </c>
      <c r="M9883" s="190">
        <f t="shared" si="796"/>
        <v>1</v>
      </c>
      <c r="N9883" s="190" t="str">
        <f t="shared" si="794"/>
        <v>JANEIRO</v>
      </c>
    </row>
    <row r="9884" spans="4:14" x14ac:dyDescent="0.25">
      <c r="D9884" s="119" t="s">
        <v>192</v>
      </c>
      <c r="H9884" s="141">
        <f t="shared" si="795"/>
        <v>0</v>
      </c>
      <c r="M9884" s="190">
        <f t="shared" si="796"/>
        <v>1</v>
      </c>
      <c r="N9884" s="190" t="str">
        <f t="shared" si="794"/>
        <v>JANEIRO</v>
      </c>
    </row>
    <row r="9885" spans="4:14" x14ac:dyDescent="0.25">
      <c r="D9885" s="119" t="s">
        <v>192</v>
      </c>
      <c r="H9885" s="141">
        <f t="shared" si="795"/>
        <v>0</v>
      </c>
      <c r="M9885" s="190">
        <f t="shared" si="796"/>
        <v>1</v>
      </c>
      <c r="N9885" s="190" t="str">
        <f t="shared" si="794"/>
        <v>JANEIRO</v>
      </c>
    </row>
    <row r="9886" spans="4:14" x14ac:dyDescent="0.25">
      <c r="D9886" s="119" t="s">
        <v>192</v>
      </c>
      <c r="H9886" s="141">
        <f t="shared" si="795"/>
        <v>0</v>
      </c>
      <c r="M9886" s="190">
        <f t="shared" si="796"/>
        <v>1</v>
      </c>
      <c r="N9886" s="190" t="str">
        <f t="shared" si="794"/>
        <v>JANEIRO</v>
      </c>
    </row>
    <row r="9887" spans="4:14" x14ac:dyDescent="0.25">
      <c r="D9887" s="119" t="s">
        <v>192</v>
      </c>
      <c r="H9887" s="141">
        <f t="shared" si="795"/>
        <v>0</v>
      </c>
      <c r="M9887" s="190">
        <f t="shared" si="796"/>
        <v>1</v>
      </c>
      <c r="N9887" s="190" t="str">
        <f t="shared" si="794"/>
        <v>JANEIRO</v>
      </c>
    </row>
    <row r="9888" spans="4:14" x14ac:dyDescent="0.25">
      <c r="D9888" s="119" t="s">
        <v>192</v>
      </c>
      <c r="H9888" s="141">
        <f t="shared" si="795"/>
        <v>0</v>
      </c>
      <c r="M9888" s="190">
        <f t="shared" si="796"/>
        <v>1</v>
      </c>
      <c r="N9888" s="190" t="str">
        <f t="shared" si="794"/>
        <v>JANEIRO</v>
      </c>
    </row>
    <row r="9889" spans="4:14" x14ac:dyDescent="0.25">
      <c r="D9889" s="119" t="s">
        <v>192</v>
      </c>
      <c r="H9889" s="141">
        <f t="shared" si="795"/>
        <v>0</v>
      </c>
      <c r="M9889" s="190">
        <f t="shared" si="796"/>
        <v>1</v>
      </c>
      <c r="N9889" s="190" t="str">
        <f t="shared" si="794"/>
        <v>JANEIRO</v>
      </c>
    </row>
    <row r="9890" spans="4:14" x14ac:dyDescent="0.25">
      <c r="D9890" s="119" t="s">
        <v>192</v>
      </c>
      <c r="H9890" s="141">
        <f t="shared" si="795"/>
        <v>0</v>
      </c>
      <c r="M9890" s="190">
        <f t="shared" si="796"/>
        <v>1</v>
      </c>
      <c r="N9890" s="190" t="str">
        <f t="shared" si="794"/>
        <v>JANEIRO</v>
      </c>
    </row>
    <row r="9891" spans="4:14" x14ac:dyDescent="0.25">
      <c r="D9891" s="119" t="s">
        <v>192</v>
      </c>
      <c r="H9891" s="141">
        <f t="shared" si="795"/>
        <v>0</v>
      </c>
      <c r="M9891" s="190">
        <f t="shared" si="796"/>
        <v>1</v>
      </c>
      <c r="N9891" s="190" t="str">
        <f t="shared" si="794"/>
        <v>JANEIRO</v>
      </c>
    </row>
    <row r="9892" spans="4:14" x14ac:dyDescent="0.25">
      <c r="D9892" s="119" t="s">
        <v>192</v>
      </c>
      <c r="H9892" s="141">
        <f t="shared" si="795"/>
        <v>0</v>
      </c>
      <c r="M9892" s="190">
        <f t="shared" si="796"/>
        <v>1</v>
      </c>
      <c r="N9892" s="190" t="str">
        <f t="shared" si="794"/>
        <v>JANEIRO</v>
      </c>
    </row>
    <row r="9893" spans="4:14" x14ac:dyDescent="0.25">
      <c r="D9893" s="119" t="s">
        <v>192</v>
      </c>
      <c r="H9893" s="141">
        <f t="shared" si="795"/>
        <v>0</v>
      </c>
      <c r="M9893" s="190">
        <f t="shared" si="796"/>
        <v>1</v>
      </c>
      <c r="N9893" s="190" t="str">
        <f t="shared" si="794"/>
        <v>JANEIRO</v>
      </c>
    </row>
    <row r="9894" spans="4:14" x14ac:dyDescent="0.25">
      <c r="D9894" s="119" t="s">
        <v>192</v>
      </c>
      <c r="H9894" s="141">
        <f t="shared" si="795"/>
        <v>0</v>
      </c>
      <c r="M9894" s="190">
        <f t="shared" si="796"/>
        <v>1</v>
      </c>
      <c r="N9894" s="190" t="str">
        <f t="shared" si="794"/>
        <v>JANEIRO</v>
      </c>
    </row>
    <row r="9895" spans="4:14" x14ac:dyDescent="0.25">
      <c r="D9895" s="119" t="s">
        <v>192</v>
      </c>
      <c r="H9895" s="141">
        <f t="shared" si="795"/>
        <v>0</v>
      </c>
      <c r="M9895" s="190">
        <f t="shared" si="796"/>
        <v>1</v>
      </c>
      <c r="N9895" s="190" t="str">
        <f t="shared" si="794"/>
        <v>JANEIRO</v>
      </c>
    </row>
    <row r="9896" spans="4:14" x14ac:dyDescent="0.25">
      <c r="D9896" s="119" t="s">
        <v>192</v>
      </c>
      <c r="H9896" s="141">
        <f t="shared" si="795"/>
        <v>0</v>
      </c>
      <c r="M9896" s="190">
        <f t="shared" si="796"/>
        <v>1</v>
      </c>
      <c r="N9896" s="190" t="str">
        <f t="shared" si="794"/>
        <v>JANEIRO</v>
      </c>
    </row>
    <row r="9897" spans="4:14" x14ac:dyDescent="0.25">
      <c r="D9897" s="119" t="s">
        <v>192</v>
      </c>
      <c r="H9897" s="141">
        <f t="shared" si="795"/>
        <v>0</v>
      </c>
      <c r="M9897" s="190">
        <f t="shared" si="796"/>
        <v>1</v>
      </c>
      <c r="N9897" s="190" t="str">
        <f t="shared" si="794"/>
        <v>JANEIRO</v>
      </c>
    </row>
    <row r="9898" spans="4:14" x14ac:dyDescent="0.25">
      <c r="D9898" s="119" t="s">
        <v>192</v>
      </c>
      <c r="H9898" s="141">
        <f t="shared" si="795"/>
        <v>0</v>
      </c>
      <c r="M9898" s="190">
        <f t="shared" si="796"/>
        <v>1</v>
      </c>
      <c r="N9898" s="190" t="str">
        <f t="shared" si="794"/>
        <v>JANEIRO</v>
      </c>
    </row>
    <row r="9899" spans="4:14" x14ac:dyDescent="0.25">
      <c r="D9899" s="119" t="s">
        <v>192</v>
      </c>
      <c r="H9899" s="141">
        <f t="shared" si="795"/>
        <v>0</v>
      </c>
      <c r="M9899" s="190">
        <f t="shared" si="796"/>
        <v>1</v>
      </c>
      <c r="N9899" s="190" t="str">
        <f t="shared" si="794"/>
        <v>JANEIRO</v>
      </c>
    </row>
    <row r="9900" spans="4:14" x14ac:dyDescent="0.25">
      <c r="D9900" s="119" t="s">
        <v>192</v>
      </c>
      <c r="H9900" s="141">
        <f t="shared" si="795"/>
        <v>0</v>
      </c>
      <c r="M9900" s="190">
        <f t="shared" si="796"/>
        <v>1</v>
      </c>
      <c r="N9900" s="190" t="str">
        <f t="shared" si="794"/>
        <v>JANEIRO</v>
      </c>
    </row>
    <row r="9901" spans="4:14" x14ac:dyDescent="0.25">
      <c r="D9901" s="119" t="s">
        <v>192</v>
      </c>
      <c r="H9901" s="141">
        <f t="shared" si="795"/>
        <v>0</v>
      </c>
      <c r="M9901" s="190">
        <f t="shared" si="796"/>
        <v>1</v>
      </c>
      <c r="N9901" s="190" t="str">
        <f t="shared" si="794"/>
        <v>JANEIRO</v>
      </c>
    </row>
    <row r="9902" spans="4:14" x14ac:dyDescent="0.25">
      <c r="D9902" s="119" t="s">
        <v>192</v>
      </c>
      <c r="H9902" s="141">
        <f t="shared" si="795"/>
        <v>0</v>
      </c>
      <c r="M9902" s="190">
        <f t="shared" si="796"/>
        <v>1</v>
      </c>
      <c r="N9902" s="190" t="str">
        <f t="shared" si="794"/>
        <v>JANEIRO</v>
      </c>
    </row>
    <row r="9903" spans="4:14" x14ac:dyDescent="0.25">
      <c r="D9903" s="119" t="s">
        <v>192</v>
      </c>
      <c r="H9903" s="141">
        <f t="shared" si="795"/>
        <v>0</v>
      </c>
      <c r="M9903" s="190">
        <f t="shared" si="796"/>
        <v>1</v>
      </c>
      <c r="N9903" s="190" t="str">
        <f t="shared" si="794"/>
        <v>JANEIRO</v>
      </c>
    </row>
    <row r="9904" spans="4:14" x14ac:dyDescent="0.25">
      <c r="D9904" s="119" t="s">
        <v>192</v>
      </c>
      <c r="H9904" s="141">
        <f t="shared" si="795"/>
        <v>0</v>
      </c>
      <c r="M9904" s="190">
        <f t="shared" si="796"/>
        <v>1</v>
      </c>
      <c r="N9904" s="190" t="str">
        <f t="shared" si="794"/>
        <v>JANEIRO</v>
      </c>
    </row>
    <row r="9905" spans="4:14" x14ac:dyDescent="0.25">
      <c r="D9905" s="119" t="s">
        <v>192</v>
      </c>
      <c r="H9905" s="141">
        <f t="shared" si="795"/>
        <v>0</v>
      </c>
      <c r="M9905" s="190">
        <f t="shared" si="796"/>
        <v>1</v>
      </c>
      <c r="N9905" s="190" t="str">
        <f t="shared" si="794"/>
        <v>JANEIRO</v>
      </c>
    </row>
    <row r="9906" spans="4:14" x14ac:dyDescent="0.25">
      <c r="D9906" s="119" t="s">
        <v>192</v>
      </c>
      <c r="H9906" s="141">
        <f t="shared" si="795"/>
        <v>0</v>
      </c>
      <c r="M9906" s="190">
        <f t="shared" si="796"/>
        <v>1</v>
      </c>
      <c r="N9906" s="190" t="str">
        <f t="shared" si="794"/>
        <v>JANEIRO</v>
      </c>
    </row>
    <row r="9907" spans="4:14" x14ac:dyDescent="0.25">
      <c r="D9907" s="119" t="s">
        <v>192</v>
      </c>
      <c r="H9907" s="141">
        <f t="shared" si="795"/>
        <v>0</v>
      </c>
      <c r="M9907" s="190">
        <f t="shared" si="796"/>
        <v>1</v>
      </c>
      <c r="N9907" s="190" t="str">
        <f t="shared" si="794"/>
        <v>JANEIRO</v>
      </c>
    </row>
    <row r="9908" spans="4:14" x14ac:dyDescent="0.25">
      <c r="D9908" s="119" t="s">
        <v>192</v>
      </c>
      <c r="H9908" s="141">
        <f t="shared" si="795"/>
        <v>0</v>
      </c>
      <c r="M9908" s="190">
        <f t="shared" si="796"/>
        <v>1</v>
      </c>
      <c r="N9908" s="190" t="str">
        <f t="shared" si="794"/>
        <v>JANEIRO</v>
      </c>
    </row>
    <row r="9909" spans="4:14" x14ac:dyDescent="0.25">
      <c r="D9909" s="119" t="s">
        <v>192</v>
      </c>
      <c r="H9909" s="141">
        <f t="shared" si="795"/>
        <v>0</v>
      </c>
      <c r="M9909" s="190">
        <f t="shared" si="796"/>
        <v>1</v>
      </c>
      <c r="N9909" s="190" t="str">
        <f t="shared" si="794"/>
        <v>JANEIRO</v>
      </c>
    </row>
    <row r="9910" spans="4:14" x14ac:dyDescent="0.25">
      <c r="D9910" s="119" t="s">
        <v>192</v>
      </c>
      <c r="H9910" s="141">
        <f t="shared" si="795"/>
        <v>0</v>
      </c>
      <c r="M9910" s="190">
        <f t="shared" si="796"/>
        <v>1</v>
      </c>
      <c r="N9910" s="190" t="str">
        <f t="shared" si="794"/>
        <v>JANEIRO</v>
      </c>
    </row>
    <row r="9911" spans="4:14" x14ac:dyDescent="0.25">
      <c r="D9911" s="119" t="s">
        <v>192</v>
      </c>
      <c r="H9911" s="141">
        <f t="shared" si="795"/>
        <v>0</v>
      </c>
      <c r="M9911" s="190">
        <f t="shared" si="796"/>
        <v>1</v>
      </c>
      <c r="N9911" s="190" t="str">
        <f t="shared" si="794"/>
        <v>JANEIRO</v>
      </c>
    </row>
    <row r="9912" spans="4:14" x14ac:dyDescent="0.25">
      <c r="D9912" s="119" t="s">
        <v>192</v>
      </c>
      <c r="H9912" s="141">
        <f t="shared" si="795"/>
        <v>0</v>
      </c>
      <c r="M9912" s="190">
        <f t="shared" si="796"/>
        <v>1</v>
      </c>
      <c r="N9912" s="190" t="str">
        <f t="shared" si="794"/>
        <v>JANEIRO</v>
      </c>
    </row>
    <row r="9913" spans="4:14" x14ac:dyDescent="0.25">
      <c r="D9913" s="119" t="s">
        <v>192</v>
      </c>
      <c r="H9913" s="141">
        <f t="shared" si="795"/>
        <v>0</v>
      </c>
      <c r="M9913" s="190">
        <f t="shared" si="796"/>
        <v>1</v>
      </c>
      <c r="N9913" s="190" t="str">
        <f t="shared" si="794"/>
        <v>JANEIRO</v>
      </c>
    </row>
    <row r="9914" spans="4:14" x14ac:dyDescent="0.25">
      <c r="D9914" s="119" t="s">
        <v>192</v>
      </c>
      <c r="H9914" s="141">
        <f t="shared" si="795"/>
        <v>0</v>
      </c>
      <c r="M9914" s="190">
        <f t="shared" si="796"/>
        <v>1</v>
      </c>
      <c r="N9914" s="190" t="str">
        <f t="shared" si="794"/>
        <v>JANEIRO</v>
      </c>
    </row>
    <row r="9915" spans="4:14" x14ac:dyDescent="0.25">
      <c r="D9915" s="119" t="s">
        <v>192</v>
      </c>
      <c r="H9915" s="141">
        <f t="shared" si="795"/>
        <v>0</v>
      </c>
      <c r="M9915" s="190">
        <f t="shared" si="796"/>
        <v>1</v>
      </c>
      <c r="N9915" s="190" t="str">
        <f t="shared" si="794"/>
        <v>JANEIRO</v>
      </c>
    </row>
    <row r="9916" spans="4:14" x14ac:dyDescent="0.25">
      <c r="D9916" s="119" t="s">
        <v>192</v>
      </c>
      <c r="H9916" s="141">
        <f t="shared" si="795"/>
        <v>0</v>
      </c>
      <c r="M9916" s="190">
        <f t="shared" si="796"/>
        <v>1</v>
      </c>
      <c r="N9916" s="190" t="str">
        <f t="shared" si="794"/>
        <v>JANEIRO</v>
      </c>
    </row>
    <row r="9917" spans="4:14" x14ac:dyDescent="0.25">
      <c r="D9917" s="119" t="s">
        <v>192</v>
      </c>
      <c r="H9917" s="141">
        <f t="shared" si="795"/>
        <v>0</v>
      </c>
      <c r="M9917" s="190">
        <f t="shared" si="796"/>
        <v>1</v>
      </c>
      <c r="N9917" s="190" t="str">
        <f t="shared" si="794"/>
        <v>JANEIRO</v>
      </c>
    </row>
    <row r="9918" spans="4:14" x14ac:dyDescent="0.25">
      <c r="D9918" s="119" t="s">
        <v>192</v>
      </c>
      <c r="H9918" s="141">
        <f t="shared" si="795"/>
        <v>0</v>
      </c>
      <c r="M9918" s="190">
        <f t="shared" si="796"/>
        <v>1</v>
      </c>
      <c r="N9918" s="190" t="str">
        <f t="shared" si="794"/>
        <v>JANEIRO</v>
      </c>
    </row>
    <row r="9919" spans="4:14" x14ac:dyDescent="0.25">
      <c r="D9919" s="119" t="s">
        <v>192</v>
      </c>
      <c r="H9919" s="141">
        <f t="shared" si="795"/>
        <v>0</v>
      </c>
      <c r="M9919" s="190">
        <f t="shared" si="796"/>
        <v>1</v>
      </c>
      <c r="N9919" s="190" t="str">
        <f t="shared" si="794"/>
        <v>JANEIRO</v>
      </c>
    </row>
    <row r="9920" spans="4:14" x14ac:dyDescent="0.25">
      <c r="D9920" s="119" t="s">
        <v>192</v>
      </c>
      <c r="H9920" s="141">
        <f t="shared" si="795"/>
        <v>0</v>
      </c>
      <c r="M9920" s="190">
        <f t="shared" si="796"/>
        <v>1</v>
      </c>
      <c r="N9920" s="190" t="str">
        <f t="shared" si="794"/>
        <v>JANEIRO</v>
      </c>
    </row>
    <row r="9921" spans="4:14" x14ac:dyDescent="0.25">
      <c r="D9921" s="119" t="s">
        <v>192</v>
      </c>
      <c r="H9921" s="141">
        <f t="shared" si="795"/>
        <v>0</v>
      </c>
      <c r="M9921" s="190">
        <f t="shared" si="796"/>
        <v>1</v>
      </c>
      <c r="N9921" s="190" t="str">
        <f t="shared" si="794"/>
        <v>JANEIRO</v>
      </c>
    </row>
    <row r="9922" spans="4:14" x14ac:dyDescent="0.25">
      <c r="D9922" s="119" t="s">
        <v>192</v>
      </c>
      <c r="H9922" s="141">
        <f t="shared" si="795"/>
        <v>0</v>
      </c>
      <c r="M9922" s="190">
        <f t="shared" si="796"/>
        <v>1</v>
      </c>
      <c r="N9922" s="190" t="str">
        <f t="shared" si="794"/>
        <v>JANEIRO</v>
      </c>
    </row>
    <row r="9923" spans="4:14" x14ac:dyDescent="0.25">
      <c r="D9923" s="119" t="s">
        <v>192</v>
      </c>
      <c r="H9923" s="141">
        <f t="shared" si="795"/>
        <v>0</v>
      </c>
      <c r="M9923" s="190">
        <f t="shared" si="796"/>
        <v>1</v>
      </c>
      <c r="N9923" s="190" t="str">
        <f t="shared" si="794"/>
        <v>JANEIRO</v>
      </c>
    </row>
    <row r="9924" spans="4:14" x14ac:dyDescent="0.25">
      <c r="D9924" s="119" t="s">
        <v>192</v>
      </c>
      <c r="H9924" s="141">
        <f t="shared" si="795"/>
        <v>0</v>
      </c>
      <c r="M9924" s="190">
        <f t="shared" si="796"/>
        <v>1</v>
      </c>
      <c r="N9924" s="190" t="str">
        <f t="shared" si="794"/>
        <v>JANEIRO</v>
      </c>
    </row>
    <row r="9925" spans="4:14" x14ac:dyDescent="0.25">
      <c r="D9925" s="119" t="s">
        <v>192</v>
      </c>
      <c r="H9925" s="141">
        <f t="shared" si="795"/>
        <v>0</v>
      </c>
      <c r="M9925" s="190">
        <f t="shared" si="796"/>
        <v>1</v>
      </c>
      <c r="N9925" s="190" t="str">
        <f t="shared" ref="N9925:N9988" si="797">IF(M9925=1,"JANEIRO",IF(M9925=2,"FEVEREIRO",IF(M9925=3,"MARÇO",IF(M9925=4,"ABRIL",IF(M9925=5,"MAIO",IF(M9925=6,"JUNHO",IF(M9925=7,"JULHO",IF(M9925=8,"AGOSTO",IF(M9925=9,"SETEMBRO",IF(M9925=10,"OUTUBRO",IF(M9925=11,"NOVEMBRO",IF(M9925=12,"DEZEMBRO",""))))))))))))</f>
        <v>JANEIRO</v>
      </c>
    </row>
    <row r="9926" spans="4:14" x14ac:dyDescent="0.25">
      <c r="D9926" s="119" t="s">
        <v>192</v>
      </c>
      <c r="H9926" s="141">
        <f t="shared" ref="H9926:H9989" si="798">IF(OR(I9926="",I9926=0),G9926,I9926)</f>
        <v>0</v>
      </c>
      <c r="M9926" s="190">
        <f t="shared" ref="M9926:M9989" si="799">IFERROR(MONTH(O9926),"")</f>
        <v>1</v>
      </c>
      <c r="N9926" s="190" t="str">
        <f t="shared" si="797"/>
        <v>JANEIRO</v>
      </c>
    </row>
    <row r="9927" spans="4:14" x14ac:dyDescent="0.25">
      <c r="D9927" s="119" t="s">
        <v>192</v>
      </c>
      <c r="H9927" s="141">
        <f t="shared" si="798"/>
        <v>0</v>
      </c>
      <c r="M9927" s="190">
        <f t="shared" si="799"/>
        <v>1</v>
      </c>
      <c r="N9927" s="190" t="str">
        <f t="shared" si="797"/>
        <v>JANEIRO</v>
      </c>
    </row>
    <row r="9928" spans="4:14" x14ac:dyDescent="0.25">
      <c r="D9928" s="119" t="s">
        <v>192</v>
      </c>
      <c r="H9928" s="141">
        <f t="shared" si="798"/>
        <v>0</v>
      </c>
      <c r="M9928" s="190">
        <f t="shared" si="799"/>
        <v>1</v>
      </c>
      <c r="N9928" s="190" t="str">
        <f t="shared" si="797"/>
        <v>JANEIRO</v>
      </c>
    </row>
    <row r="9929" spans="4:14" x14ac:dyDescent="0.25">
      <c r="D9929" s="119" t="s">
        <v>192</v>
      </c>
      <c r="H9929" s="141">
        <f t="shared" si="798"/>
        <v>0</v>
      </c>
      <c r="M9929" s="190">
        <f t="shared" si="799"/>
        <v>1</v>
      </c>
      <c r="N9929" s="190" t="str">
        <f t="shared" si="797"/>
        <v>JANEIRO</v>
      </c>
    </row>
    <row r="9930" spans="4:14" x14ac:dyDescent="0.25">
      <c r="D9930" s="119" t="s">
        <v>192</v>
      </c>
      <c r="H9930" s="141">
        <f t="shared" si="798"/>
        <v>0</v>
      </c>
      <c r="M9930" s="190">
        <f t="shared" si="799"/>
        <v>1</v>
      </c>
      <c r="N9930" s="190" t="str">
        <f t="shared" si="797"/>
        <v>JANEIRO</v>
      </c>
    </row>
    <row r="9931" spans="4:14" x14ac:dyDescent="0.25">
      <c r="D9931" s="119" t="s">
        <v>192</v>
      </c>
      <c r="H9931" s="141">
        <f t="shared" si="798"/>
        <v>0</v>
      </c>
      <c r="M9931" s="190">
        <f t="shared" si="799"/>
        <v>1</v>
      </c>
      <c r="N9931" s="190" t="str">
        <f t="shared" si="797"/>
        <v>JANEIRO</v>
      </c>
    </row>
    <row r="9932" spans="4:14" x14ac:dyDescent="0.25">
      <c r="D9932" s="119" t="s">
        <v>192</v>
      </c>
      <c r="H9932" s="141">
        <f t="shared" si="798"/>
        <v>0</v>
      </c>
      <c r="M9932" s="190">
        <f t="shared" si="799"/>
        <v>1</v>
      </c>
      <c r="N9932" s="190" t="str">
        <f t="shared" si="797"/>
        <v>JANEIRO</v>
      </c>
    </row>
    <row r="9933" spans="4:14" x14ac:dyDescent="0.25">
      <c r="D9933" s="119" t="s">
        <v>192</v>
      </c>
      <c r="H9933" s="141">
        <f t="shared" si="798"/>
        <v>0</v>
      </c>
      <c r="M9933" s="190">
        <f t="shared" si="799"/>
        <v>1</v>
      </c>
      <c r="N9933" s="190" t="str">
        <f t="shared" si="797"/>
        <v>JANEIRO</v>
      </c>
    </row>
    <row r="9934" spans="4:14" x14ac:dyDescent="0.25">
      <c r="D9934" s="119" t="s">
        <v>192</v>
      </c>
      <c r="H9934" s="141">
        <f t="shared" si="798"/>
        <v>0</v>
      </c>
      <c r="M9934" s="190">
        <f t="shared" si="799"/>
        <v>1</v>
      </c>
      <c r="N9934" s="190" t="str">
        <f t="shared" si="797"/>
        <v>JANEIRO</v>
      </c>
    </row>
    <row r="9935" spans="4:14" x14ac:dyDescent="0.25">
      <c r="D9935" s="119" t="s">
        <v>192</v>
      </c>
      <c r="H9935" s="141">
        <f t="shared" si="798"/>
        <v>0</v>
      </c>
      <c r="M9935" s="190">
        <f t="shared" si="799"/>
        <v>1</v>
      </c>
      <c r="N9935" s="190" t="str">
        <f t="shared" si="797"/>
        <v>JANEIRO</v>
      </c>
    </row>
    <row r="9936" spans="4:14" x14ac:dyDescent="0.25">
      <c r="D9936" s="119" t="s">
        <v>192</v>
      </c>
      <c r="H9936" s="141">
        <f t="shared" si="798"/>
        <v>0</v>
      </c>
      <c r="M9936" s="190">
        <f t="shared" si="799"/>
        <v>1</v>
      </c>
      <c r="N9936" s="190" t="str">
        <f t="shared" si="797"/>
        <v>JANEIRO</v>
      </c>
    </row>
    <row r="9937" spans="4:14" x14ac:dyDescent="0.25">
      <c r="D9937" s="119" t="s">
        <v>192</v>
      </c>
      <c r="H9937" s="141">
        <f t="shared" si="798"/>
        <v>0</v>
      </c>
      <c r="M9937" s="190">
        <f t="shared" si="799"/>
        <v>1</v>
      </c>
      <c r="N9937" s="190" t="str">
        <f t="shared" si="797"/>
        <v>JANEIRO</v>
      </c>
    </row>
    <row r="9938" spans="4:14" x14ac:dyDescent="0.25">
      <c r="D9938" s="119" t="s">
        <v>192</v>
      </c>
      <c r="H9938" s="141">
        <f t="shared" si="798"/>
        <v>0</v>
      </c>
      <c r="M9938" s="190">
        <f t="shared" si="799"/>
        <v>1</v>
      </c>
      <c r="N9938" s="190" t="str">
        <f t="shared" si="797"/>
        <v>JANEIRO</v>
      </c>
    </row>
    <row r="9939" spans="4:14" x14ac:dyDescent="0.25">
      <c r="D9939" s="119" t="s">
        <v>192</v>
      </c>
      <c r="H9939" s="141">
        <f t="shared" si="798"/>
        <v>0</v>
      </c>
      <c r="M9939" s="190">
        <f t="shared" si="799"/>
        <v>1</v>
      </c>
      <c r="N9939" s="190" t="str">
        <f t="shared" si="797"/>
        <v>JANEIRO</v>
      </c>
    </row>
    <row r="9940" spans="4:14" x14ac:dyDescent="0.25">
      <c r="D9940" s="119" t="s">
        <v>192</v>
      </c>
      <c r="H9940" s="141">
        <f t="shared" si="798"/>
        <v>0</v>
      </c>
      <c r="M9940" s="190">
        <f t="shared" si="799"/>
        <v>1</v>
      </c>
      <c r="N9940" s="190" t="str">
        <f t="shared" si="797"/>
        <v>JANEIRO</v>
      </c>
    </row>
    <row r="9941" spans="4:14" x14ac:dyDescent="0.25">
      <c r="D9941" s="119" t="s">
        <v>192</v>
      </c>
      <c r="H9941" s="141">
        <f t="shared" si="798"/>
        <v>0</v>
      </c>
      <c r="M9941" s="190">
        <f t="shared" si="799"/>
        <v>1</v>
      </c>
      <c r="N9941" s="190" t="str">
        <f t="shared" si="797"/>
        <v>JANEIRO</v>
      </c>
    </row>
    <row r="9942" spans="4:14" x14ac:dyDescent="0.25">
      <c r="D9942" s="119" t="s">
        <v>192</v>
      </c>
      <c r="H9942" s="141">
        <f t="shared" si="798"/>
        <v>0</v>
      </c>
      <c r="M9942" s="190">
        <f t="shared" si="799"/>
        <v>1</v>
      </c>
      <c r="N9942" s="190" t="str">
        <f t="shared" si="797"/>
        <v>JANEIRO</v>
      </c>
    </row>
    <row r="9943" spans="4:14" x14ac:dyDescent="0.25">
      <c r="D9943" s="119" t="s">
        <v>192</v>
      </c>
      <c r="H9943" s="141">
        <f t="shared" si="798"/>
        <v>0</v>
      </c>
      <c r="M9943" s="190">
        <f t="shared" si="799"/>
        <v>1</v>
      </c>
      <c r="N9943" s="190" t="str">
        <f t="shared" si="797"/>
        <v>JANEIRO</v>
      </c>
    </row>
    <row r="9944" spans="4:14" x14ac:dyDescent="0.25">
      <c r="D9944" s="119" t="s">
        <v>192</v>
      </c>
      <c r="H9944" s="141">
        <f t="shared" si="798"/>
        <v>0</v>
      </c>
      <c r="M9944" s="190">
        <f t="shared" si="799"/>
        <v>1</v>
      </c>
      <c r="N9944" s="190" t="str">
        <f t="shared" si="797"/>
        <v>JANEIRO</v>
      </c>
    </row>
    <row r="9945" spans="4:14" x14ac:dyDescent="0.25">
      <c r="D9945" s="119" t="s">
        <v>192</v>
      </c>
      <c r="H9945" s="141">
        <f t="shared" si="798"/>
        <v>0</v>
      </c>
      <c r="M9945" s="190">
        <f t="shared" si="799"/>
        <v>1</v>
      </c>
      <c r="N9945" s="190" t="str">
        <f t="shared" si="797"/>
        <v>JANEIRO</v>
      </c>
    </row>
    <row r="9946" spans="4:14" x14ac:dyDescent="0.25">
      <c r="D9946" s="119" t="s">
        <v>192</v>
      </c>
      <c r="H9946" s="141">
        <f t="shared" si="798"/>
        <v>0</v>
      </c>
      <c r="M9946" s="190">
        <f t="shared" si="799"/>
        <v>1</v>
      </c>
      <c r="N9946" s="190" t="str">
        <f t="shared" si="797"/>
        <v>JANEIRO</v>
      </c>
    </row>
    <row r="9947" spans="4:14" x14ac:dyDescent="0.25">
      <c r="D9947" s="119" t="s">
        <v>192</v>
      </c>
      <c r="H9947" s="141">
        <f t="shared" si="798"/>
        <v>0</v>
      </c>
      <c r="M9947" s="190">
        <f t="shared" si="799"/>
        <v>1</v>
      </c>
      <c r="N9947" s="190" t="str">
        <f t="shared" si="797"/>
        <v>JANEIRO</v>
      </c>
    </row>
    <row r="9948" spans="4:14" x14ac:dyDescent="0.25">
      <c r="D9948" s="119" t="s">
        <v>192</v>
      </c>
      <c r="H9948" s="141">
        <f t="shared" si="798"/>
        <v>0</v>
      </c>
      <c r="M9948" s="190">
        <f t="shared" si="799"/>
        <v>1</v>
      </c>
      <c r="N9948" s="190" t="str">
        <f t="shared" si="797"/>
        <v>JANEIRO</v>
      </c>
    </row>
    <row r="9949" spans="4:14" x14ac:dyDescent="0.25">
      <c r="D9949" s="119" t="s">
        <v>192</v>
      </c>
      <c r="H9949" s="141">
        <f t="shared" si="798"/>
        <v>0</v>
      </c>
      <c r="M9949" s="190">
        <f t="shared" si="799"/>
        <v>1</v>
      </c>
      <c r="N9949" s="190" t="str">
        <f t="shared" si="797"/>
        <v>JANEIRO</v>
      </c>
    </row>
    <row r="9950" spans="4:14" x14ac:dyDescent="0.25">
      <c r="D9950" s="119" t="s">
        <v>192</v>
      </c>
      <c r="H9950" s="141">
        <f t="shared" si="798"/>
        <v>0</v>
      </c>
      <c r="M9950" s="190">
        <f t="shared" si="799"/>
        <v>1</v>
      </c>
      <c r="N9950" s="190" t="str">
        <f t="shared" si="797"/>
        <v>JANEIRO</v>
      </c>
    </row>
    <row r="9951" spans="4:14" x14ac:dyDescent="0.25">
      <c r="D9951" s="119" t="s">
        <v>192</v>
      </c>
      <c r="H9951" s="141">
        <f t="shared" si="798"/>
        <v>0</v>
      </c>
      <c r="M9951" s="190">
        <f t="shared" si="799"/>
        <v>1</v>
      </c>
      <c r="N9951" s="190" t="str">
        <f t="shared" si="797"/>
        <v>JANEIRO</v>
      </c>
    </row>
    <row r="9952" spans="4:14" x14ac:dyDescent="0.25">
      <c r="D9952" s="119" t="s">
        <v>192</v>
      </c>
      <c r="H9952" s="141">
        <f t="shared" si="798"/>
        <v>0</v>
      </c>
      <c r="M9952" s="190">
        <f t="shared" si="799"/>
        <v>1</v>
      </c>
      <c r="N9952" s="190" t="str">
        <f t="shared" si="797"/>
        <v>JANEIRO</v>
      </c>
    </row>
    <row r="9953" spans="4:14" x14ac:dyDescent="0.25">
      <c r="D9953" s="119" t="s">
        <v>192</v>
      </c>
      <c r="H9953" s="141">
        <f t="shared" si="798"/>
        <v>0</v>
      </c>
      <c r="M9953" s="190">
        <f t="shared" si="799"/>
        <v>1</v>
      </c>
      <c r="N9953" s="190" t="str">
        <f t="shared" si="797"/>
        <v>JANEIRO</v>
      </c>
    </row>
    <row r="9954" spans="4:14" x14ac:dyDescent="0.25">
      <c r="D9954" s="119" t="s">
        <v>192</v>
      </c>
      <c r="H9954" s="141">
        <f t="shared" si="798"/>
        <v>0</v>
      </c>
      <c r="M9954" s="190">
        <f t="shared" si="799"/>
        <v>1</v>
      </c>
      <c r="N9954" s="190" t="str">
        <f t="shared" si="797"/>
        <v>JANEIRO</v>
      </c>
    </row>
    <row r="9955" spans="4:14" x14ac:dyDescent="0.25">
      <c r="D9955" s="119" t="s">
        <v>192</v>
      </c>
      <c r="H9955" s="141">
        <f t="shared" si="798"/>
        <v>0</v>
      </c>
      <c r="M9955" s="190">
        <f t="shared" si="799"/>
        <v>1</v>
      </c>
      <c r="N9955" s="190" t="str">
        <f t="shared" si="797"/>
        <v>JANEIRO</v>
      </c>
    </row>
    <row r="9956" spans="4:14" x14ac:dyDescent="0.25">
      <c r="D9956" s="119" t="s">
        <v>192</v>
      </c>
      <c r="H9956" s="141">
        <f t="shared" si="798"/>
        <v>0</v>
      </c>
      <c r="M9956" s="190">
        <f t="shared" si="799"/>
        <v>1</v>
      </c>
      <c r="N9956" s="190" t="str">
        <f t="shared" si="797"/>
        <v>JANEIRO</v>
      </c>
    </row>
    <row r="9957" spans="4:14" x14ac:dyDescent="0.25">
      <c r="D9957" s="119" t="s">
        <v>192</v>
      </c>
      <c r="H9957" s="141">
        <f t="shared" si="798"/>
        <v>0</v>
      </c>
      <c r="M9957" s="190">
        <f t="shared" si="799"/>
        <v>1</v>
      </c>
      <c r="N9957" s="190" t="str">
        <f t="shared" si="797"/>
        <v>JANEIRO</v>
      </c>
    </row>
    <row r="9958" spans="4:14" x14ac:dyDescent="0.25">
      <c r="D9958" s="119" t="s">
        <v>192</v>
      </c>
      <c r="H9958" s="141">
        <f t="shared" si="798"/>
        <v>0</v>
      </c>
      <c r="M9958" s="190">
        <f t="shared" si="799"/>
        <v>1</v>
      </c>
      <c r="N9958" s="190" t="str">
        <f t="shared" si="797"/>
        <v>JANEIRO</v>
      </c>
    </row>
    <row r="9959" spans="4:14" x14ac:dyDescent="0.25">
      <c r="D9959" s="119" t="s">
        <v>192</v>
      </c>
      <c r="H9959" s="141">
        <f t="shared" si="798"/>
        <v>0</v>
      </c>
      <c r="M9959" s="190">
        <f t="shared" si="799"/>
        <v>1</v>
      </c>
      <c r="N9959" s="190" t="str">
        <f t="shared" si="797"/>
        <v>JANEIRO</v>
      </c>
    </row>
    <row r="9960" spans="4:14" x14ac:dyDescent="0.25">
      <c r="D9960" s="119" t="s">
        <v>192</v>
      </c>
      <c r="H9960" s="141">
        <f t="shared" si="798"/>
        <v>0</v>
      </c>
      <c r="M9960" s="190">
        <f t="shared" si="799"/>
        <v>1</v>
      </c>
      <c r="N9960" s="190" t="str">
        <f t="shared" si="797"/>
        <v>JANEIRO</v>
      </c>
    </row>
    <row r="9961" spans="4:14" x14ac:dyDescent="0.25">
      <c r="D9961" s="119" t="s">
        <v>192</v>
      </c>
      <c r="H9961" s="141">
        <f t="shared" si="798"/>
        <v>0</v>
      </c>
      <c r="M9961" s="190">
        <f t="shared" si="799"/>
        <v>1</v>
      </c>
      <c r="N9961" s="190" t="str">
        <f t="shared" si="797"/>
        <v>JANEIRO</v>
      </c>
    </row>
    <row r="9962" spans="4:14" x14ac:dyDescent="0.25">
      <c r="D9962" s="119" t="s">
        <v>192</v>
      </c>
      <c r="H9962" s="141">
        <f t="shared" si="798"/>
        <v>0</v>
      </c>
      <c r="M9962" s="190">
        <f t="shared" si="799"/>
        <v>1</v>
      </c>
      <c r="N9962" s="190" t="str">
        <f t="shared" si="797"/>
        <v>JANEIRO</v>
      </c>
    </row>
    <row r="9963" spans="4:14" x14ac:dyDescent="0.25">
      <c r="D9963" s="119" t="s">
        <v>192</v>
      </c>
      <c r="H9963" s="141">
        <f t="shared" si="798"/>
        <v>0</v>
      </c>
      <c r="M9963" s="190">
        <f t="shared" si="799"/>
        <v>1</v>
      </c>
      <c r="N9963" s="190" t="str">
        <f t="shared" si="797"/>
        <v>JANEIRO</v>
      </c>
    </row>
    <row r="9964" spans="4:14" x14ac:dyDescent="0.25">
      <c r="D9964" s="119" t="s">
        <v>192</v>
      </c>
      <c r="H9964" s="141">
        <f t="shared" si="798"/>
        <v>0</v>
      </c>
      <c r="M9964" s="190">
        <f t="shared" si="799"/>
        <v>1</v>
      </c>
      <c r="N9964" s="190" t="str">
        <f t="shared" si="797"/>
        <v>JANEIRO</v>
      </c>
    </row>
    <row r="9965" spans="4:14" x14ac:dyDescent="0.25">
      <c r="D9965" s="119" t="s">
        <v>192</v>
      </c>
      <c r="H9965" s="141">
        <f t="shared" si="798"/>
        <v>0</v>
      </c>
      <c r="M9965" s="190">
        <f t="shared" si="799"/>
        <v>1</v>
      </c>
      <c r="N9965" s="190" t="str">
        <f t="shared" si="797"/>
        <v>JANEIRO</v>
      </c>
    </row>
    <row r="9966" spans="4:14" x14ac:dyDescent="0.25">
      <c r="D9966" s="119" t="s">
        <v>192</v>
      </c>
      <c r="H9966" s="141">
        <f t="shared" si="798"/>
        <v>0</v>
      </c>
      <c r="M9966" s="190">
        <f t="shared" si="799"/>
        <v>1</v>
      </c>
      <c r="N9966" s="190" t="str">
        <f t="shared" si="797"/>
        <v>JANEIRO</v>
      </c>
    </row>
    <row r="9967" spans="4:14" x14ac:dyDescent="0.25">
      <c r="D9967" s="119" t="s">
        <v>192</v>
      </c>
      <c r="H9967" s="141">
        <f t="shared" si="798"/>
        <v>0</v>
      </c>
      <c r="M9967" s="190">
        <f t="shared" si="799"/>
        <v>1</v>
      </c>
      <c r="N9967" s="190" t="str">
        <f t="shared" si="797"/>
        <v>JANEIRO</v>
      </c>
    </row>
    <row r="9968" spans="4:14" x14ac:dyDescent="0.25">
      <c r="D9968" s="119" t="s">
        <v>192</v>
      </c>
      <c r="H9968" s="141">
        <f t="shared" si="798"/>
        <v>0</v>
      </c>
      <c r="M9968" s="190">
        <f t="shared" si="799"/>
        <v>1</v>
      </c>
      <c r="N9968" s="190" t="str">
        <f t="shared" si="797"/>
        <v>JANEIRO</v>
      </c>
    </row>
    <row r="9969" spans="4:14" x14ac:dyDescent="0.25">
      <c r="D9969" s="119" t="s">
        <v>192</v>
      </c>
      <c r="H9969" s="141">
        <f t="shared" si="798"/>
        <v>0</v>
      </c>
      <c r="M9969" s="190">
        <f t="shared" si="799"/>
        <v>1</v>
      </c>
      <c r="N9969" s="190" t="str">
        <f t="shared" si="797"/>
        <v>JANEIRO</v>
      </c>
    </row>
    <row r="9970" spans="4:14" x14ac:dyDescent="0.25">
      <c r="D9970" s="119" t="s">
        <v>192</v>
      </c>
      <c r="H9970" s="141">
        <f t="shared" si="798"/>
        <v>0</v>
      </c>
      <c r="M9970" s="190">
        <f t="shared" si="799"/>
        <v>1</v>
      </c>
      <c r="N9970" s="190" t="str">
        <f t="shared" si="797"/>
        <v>JANEIRO</v>
      </c>
    </row>
    <row r="9971" spans="4:14" x14ac:dyDescent="0.25">
      <c r="D9971" s="119" t="s">
        <v>192</v>
      </c>
      <c r="H9971" s="141">
        <f t="shared" si="798"/>
        <v>0</v>
      </c>
      <c r="M9971" s="190">
        <f t="shared" si="799"/>
        <v>1</v>
      </c>
      <c r="N9971" s="190" t="str">
        <f t="shared" si="797"/>
        <v>JANEIRO</v>
      </c>
    </row>
    <row r="9972" spans="4:14" x14ac:dyDescent="0.25">
      <c r="D9972" s="119" t="s">
        <v>192</v>
      </c>
      <c r="H9972" s="141">
        <f t="shared" si="798"/>
        <v>0</v>
      </c>
      <c r="M9972" s="190">
        <f t="shared" si="799"/>
        <v>1</v>
      </c>
      <c r="N9972" s="190" t="str">
        <f t="shared" si="797"/>
        <v>JANEIRO</v>
      </c>
    </row>
    <row r="9973" spans="4:14" x14ac:dyDescent="0.25">
      <c r="D9973" s="119" t="s">
        <v>192</v>
      </c>
      <c r="H9973" s="141">
        <f t="shared" si="798"/>
        <v>0</v>
      </c>
      <c r="M9973" s="190">
        <f t="shared" si="799"/>
        <v>1</v>
      </c>
      <c r="N9973" s="190" t="str">
        <f t="shared" si="797"/>
        <v>JANEIRO</v>
      </c>
    </row>
    <row r="9974" spans="4:14" x14ac:dyDescent="0.25">
      <c r="D9974" s="119" t="s">
        <v>192</v>
      </c>
      <c r="H9974" s="141">
        <f t="shared" si="798"/>
        <v>0</v>
      </c>
      <c r="M9974" s="190">
        <f t="shared" si="799"/>
        <v>1</v>
      </c>
      <c r="N9974" s="190" t="str">
        <f t="shared" si="797"/>
        <v>JANEIRO</v>
      </c>
    </row>
    <row r="9975" spans="4:14" x14ac:dyDescent="0.25">
      <c r="D9975" s="119" t="s">
        <v>192</v>
      </c>
      <c r="H9975" s="141">
        <f t="shared" si="798"/>
        <v>0</v>
      </c>
      <c r="M9975" s="190">
        <f t="shared" si="799"/>
        <v>1</v>
      </c>
      <c r="N9975" s="190" t="str">
        <f t="shared" si="797"/>
        <v>JANEIRO</v>
      </c>
    </row>
    <row r="9976" spans="4:14" x14ac:dyDescent="0.25">
      <c r="D9976" s="119" t="s">
        <v>192</v>
      </c>
      <c r="H9976" s="141">
        <f t="shared" si="798"/>
        <v>0</v>
      </c>
      <c r="M9976" s="190">
        <f t="shared" si="799"/>
        <v>1</v>
      </c>
      <c r="N9976" s="190" t="str">
        <f t="shared" si="797"/>
        <v>JANEIRO</v>
      </c>
    </row>
    <row r="9977" spans="4:14" x14ac:dyDescent="0.25">
      <c r="D9977" s="119" t="s">
        <v>192</v>
      </c>
      <c r="H9977" s="141">
        <f t="shared" si="798"/>
        <v>0</v>
      </c>
      <c r="M9977" s="190">
        <f t="shared" si="799"/>
        <v>1</v>
      </c>
      <c r="N9977" s="190" t="str">
        <f t="shared" si="797"/>
        <v>JANEIRO</v>
      </c>
    </row>
    <row r="9978" spans="4:14" x14ac:dyDescent="0.25">
      <c r="D9978" s="119" t="s">
        <v>192</v>
      </c>
      <c r="H9978" s="141">
        <f t="shared" si="798"/>
        <v>0</v>
      </c>
      <c r="M9978" s="190">
        <f t="shared" si="799"/>
        <v>1</v>
      </c>
      <c r="N9978" s="190" t="str">
        <f t="shared" si="797"/>
        <v>JANEIRO</v>
      </c>
    </row>
    <row r="9979" spans="4:14" x14ac:dyDescent="0.25">
      <c r="D9979" s="119" t="s">
        <v>192</v>
      </c>
      <c r="H9979" s="141">
        <f t="shared" si="798"/>
        <v>0</v>
      </c>
      <c r="M9979" s="190">
        <f t="shared" si="799"/>
        <v>1</v>
      </c>
      <c r="N9979" s="190" t="str">
        <f t="shared" si="797"/>
        <v>JANEIRO</v>
      </c>
    </row>
    <row r="9980" spans="4:14" x14ac:dyDescent="0.25">
      <c r="D9980" s="119" t="s">
        <v>192</v>
      </c>
      <c r="H9980" s="141">
        <f t="shared" si="798"/>
        <v>0</v>
      </c>
      <c r="M9980" s="190">
        <f t="shared" si="799"/>
        <v>1</v>
      </c>
      <c r="N9980" s="190" t="str">
        <f t="shared" si="797"/>
        <v>JANEIRO</v>
      </c>
    </row>
    <row r="9981" spans="4:14" x14ac:dyDescent="0.25">
      <c r="D9981" s="119" t="s">
        <v>192</v>
      </c>
      <c r="H9981" s="141">
        <f t="shared" si="798"/>
        <v>0</v>
      </c>
      <c r="M9981" s="190">
        <f t="shared" si="799"/>
        <v>1</v>
      </c>
      <c r="N9981" s="190" t="str">
        <f t="shared" si="797"/>
        <v>JANEIRO</v>
      </c>
    </row>
    <row r="9982" spans="4:14" x14ac:dyDescent="0.25">
      <c r="D9982" s="119" t="s">
        <v>192</v>
      </c>
      <c r="H9982" s="141">
        <f t="shared" si="798"/>
        <v>0</v>
      </c>
      <c r="M9982" s="190">
        <f t="shared" si="799"/>
        <v>1</v>
      </c>
      <c r="N9982" s="190" t="str">
        <f t="shared" si="797"/>
        <v>JANEIRO</v>
      </c>
    </row>
    <row r="9983" spans="4:14" x14ac:dyDescent="0.25">
      <c r="D9983" s="119" t="s">
        <v>192</v>
      </c>
      <c r="H9983" s="141">
        <f t="shared" si="798"/>
        <v>0</v>
      </c>
      <c r="M9983" s="190">
        <f t="shared" si="799"/>
        <v>1</v>
      </c>
      <c r="N9983" s="190" t="str">
        <f t="shared" si="797"/>
        <v>JANEIRO</v>
      </c>
    </row>
    <row r="9984" spans="4:14" x14ac:dyDescent="0.25">
      <c r="D9984" s="119" t="s">
        <v>192</v>
      </c>
      <c r="H9984" s="141">
        <f t="shared" si="798"/>
        <v>0</v>
      </c>
      <c r="M9984" s="190">
        <f t="shared" si="799"/>
        <v>1</v>
      </c>
      <c r="N9984" s="190" t="str">
        <f t="shared" si="797"/>
        <v>JANEIRO</v>
      </c>
    </row>
    <row r="9985" spans="4:14" x14ac:dyDescent="0.25">
      <c r="D9985" s="119" t="s">
        <v>192</v>
      </c>
      <c r="H9985" s="141">
        <f t="shared" si="798"/>
        <v>0</v>
      </c>
      <c r="M9985" s="190">
        <f t="shared" si="799"/>
        <v>1</v>
      </c>
      <c r="N9985" s="190" t="str">
        <f t="shared" si="797"/>
        <v>JANEIRO</v>
      </c>
    </row>
    <row r="9986" spans="4:14" x14ac:dyDescent="0.25">
      <c r="D9986" s="119" t="s">
        <v>192</v>
      </c>
      <c r="H9986" s="141">
        <f t="shared" si="798"/>
        <v>0</v>
      </c>
      <c r="M9986" s="190">
        <f t="shared" si="799"/>
        <v>1</v>
      </c>
      <c r="N9986" s="190" t="str">
        <f t="shared" si="797"/>
        <v>JANEIRO</v>
      </c>
    </row>
    <row r="9987" spans="4:14" x14ac:dyDescent="0.25">
      <c r="D9987" s="119" t="s">
        <v>192</v>
      </c>
      <c r="H9987" s="141">
        <f t="shared" si="798"/>
        <v>0</v>
      </c>
      <c r="M9987" s="190">
        <f t="shared" si="799"/>
        <v>1</v>
      </c>
      <c r="N9987" s="190" t="str">
        <f t="shared" si="797"/>
        <v>JANEIRO</v>
      </c>
    </row>
    <row r="9988" spans="4:14" x14ac:dyDescent="0.25">
      <c r="D9988" s="119" t="s">
        <v>192</v>
      </c>
      <c r="H9988" s="141">
        <f t="shared" si="798"/>
        <v>0</v>
      </c>
      <c r="M9988" s="190">
        <f t="shared" si="799"/>
        <v>1</v>
      </c>
      <c r="N9988" s="190" t="str">
        <f t="shared" si="797"/>
        <v>JANEIRO</v>
      </c>
    </row>
    <row r="9989" spans="4:14" x14ac:dyDescent="0.25">
      <c r="D9989" s="119" t="s">
        <v>192</v>
      </c>
      <c r="H9989" s="141">
        <f t="shared" si="798"/>
        <v>0</v>
      </c>
      <c r="M9989" s="190">
        <f t="shared" si="799"/>
        <v>1</v>
      </c>
      <c r="N9989" s="190" t="str">
        <f t="shared" ref="N9989:N10052" si="800">IF(M9989=1,"JANEIRO",IF(M9989=2,"FEVEREIRO",IF(M9989=3,"MARÇO",IF(M9989=4,"ABRIL",IF(M9989=5,"MAIO",IF(M9989=6,"JUNHO",IF(M9989=7,"JULHO",IF(M9989=8,"AGOSTO",IF(M9989=9,"SETEMBRO",IF(M9989=10,"OUTUBRO",IF(M9989=11,"NOVEMBRO",IF(M9989=12,"DEZEMBRO",""))))))))))))</f>
        <v>JANEIRO</v>
      </c>
    </row>
    <row r="9990" spans="4:14" x14ac:dyDescent="0.25">
      <c r="D9990" s="119" t="s">
        <v>192</v>
      </c>
      <c r="H9990" s="141">
        <f t="shared" ref="H9990:H10053" si="801">IF(OR(I9990="",I9990=0),G9990,I9990)</f>
        <v>0</v>
      </c>
      <c r="M9990" s="190">
        <f t="shared" ref="M9990:M10053" si="802">IFERROR(MONTH(O9990),"")</f>
        <v>1</v>
      </c>
      <c r="N9990" s="190" t="str">
        <f t="shared" si="800"/>
        <v>JANEIRO</v>
      </c>
    </row>
    <row r="9991" spans="4:14" x14ac:dyDescent="0.25">
      <c r="D9991" s="119" t="s">
        <v>192</v>
      </c>
      <c r="H9991" s="141">
        <f t="shared" si="801"/>
        <v>0</v>
      </c>
      <c r="M9991" s="190">
        <f t="shared" si="802"/>
        <v>1</v>
      </c>
      <c r="N9991" s="190" t="str">
        <f t="shared" si="800"/>
        <v>JANEIRO</v>
      </c>
    </row>
    <row r="9992" spans="4:14" x14ac:dyDescent="0.25">
      <c r="D9992" s="119" t="s">
        <v>192</v>
      </c>
      <c r="H9992" s="141">
        <f t="shared" si="801"/>
        <v>0</v>
      </c>
      <c r="M9992" s="190">
        <f t="shared" si="802"/>
        <v>1</v>
      </c>
      <c r="N9992" s="190" t="str">
        <f t="shared" si="800"/>
        <v>JANEIRO</v>
      </c>
    </row>
    <row r="9993" spans="4:14" x14ac:dyDescent="0.25">
      <c r="D9993" s="119" t="s">
        <v>192</v>
      </c>
      <c r="H9993" s="141">
        <f t="shared" si="801"/>
        <v>0</v>
      </c>
      <c r="M9993" s="190">
        <f t="shared" si="802"/>
        <v>1</v>
      </c>
      <c r="N9993" s="190" t="str">
        <f t="shared" si="800"/>
        <v>JANEIRO</v>
      </c>
    </row>
    <row r="9994" spans="4:14" x14ac:dyDescent="0.25">
      <c r="D9994" s="119" t="s">
        <v>192</v>
      </c>
      <c r="H9994" s="141">
        <f t="shared" si="801"/>
        <v>0</v>
      </c>
      <c r="M9994" s="190">
        <f t="shared" si="802"/>
        <v>1</v>
      </c>
      <c r="N9994" s="190" t="str">
        <f t="shared" si="800"/>
        <v>JANEIRO</v>
      </c>
    </row>
    <row r="9995" spans="4:14" x14ac:dyDescent="0.25">
      <c r="D9995" s="119" t="s">
        <v>192</v>
      </c>
      <c r="H9995" s="141">
        <f t="shared" si="801"/>
        <v>0</v>
      </c>
      <c r="M9995" s="190">
        <f t="shared" si="802"/>
        <v>1</v>
      </c>
      <c r="N9995" s="190" t="str">
        <f t="shared" si="800"/>
        <v>JANEIRO</v>
      </c>
    </row>
    <row r="9996" spans="4:14" x14ac:dyDescent="0.25">
      <c r="D9996" s="119" t="s">
        <v>192</v>
      </c>
      <c r="H9996" s="141">
        <f t="shared" si="801"/>
        <v>0</v>
      </c>
      <c r="M9996" s="190">
        <f t="shared" si="802"/>
        <v>1</v>
      </c>
      <c r="N9996" s="190" t="str">
        <f t="shared" si="800"/>
        <v>JANEIRO</v>
      </c>
    </row>
    <row r="9997" spans="4:14" x14ac:dyDescent="0.25">
      <c r="D9997" s="119" t="s">
        <v>192</v>
      </c>
      <c r="H9997" s="141">
        <f t="shared" si="801"/>
        <v>0</v>
      </c>
      <c r="M9997" s="190">
        <f t="shared" si="802"/>
        <v>1</v>
      </c>
      <c r="N9997" s="190" t="str">
        <f t="shared" si="800"/>
        <v>JANEIRO</v>
      </c>
    </row>
    <row r="9998" spans="4:14" x14ac:dyDescent="0.25">
      <c r="D9998" s="119" t="s">
        <v>192</v>
      </c>
      <c r="H9998" s="141">
        <f t="shared" si="801"/>
        <v>0</v>
      </c>
      <c r="M9998" s="190">
        <f t="shared" si="802"/>
        <v>1</v>
      </c>
      <c r="N9998" s="190" t="str">
        <f t="shared" si="800"/>
        <v>JANEIRO</v>
      </c>
    </row>
    <row r="9999" spans="4:14" x14ac:dyDescent="0.25">
      <c r="D9999" s="119" t="s">
        <v>192</v>
      </c>
      <c r="H9999" s="141">
        <f t="shared" si="801"/>
        <v>0</v>
      </c>
      <c r="M9999" s="190">
        <f t="shared" si="802"/>
        <v>1</v>
      </c>
      <c r="N9999" s="190" t="str">
        <f t="shared" si="800"/>
        <v>JANEIRO</v>
      </c>
    </row>
    <row r="10000" spans="4:14" x14ac:dyDescent="0.25">
      <c r="D10000" s="119" t="s">
        <v>192</v>
      </c>
      <c r="H10000" s="141">
        <f t="shared" si="801"/>
        <v>0</v>
      </c>
      <c r="M10000" s="190">
        <f t="shared" si="802"/>
        <v>1</v>
      </c>
      <c r="N10000" s="190" t="str">
        <f t="shared" si="800"/>
        <v>JANEIRO</v>
      </c>
    </row>
    <row r="10001" spans="4:14" x14ac:dyDescent="0.25">
      <c r="D10001" s="119" t="s">
        <v>192</v>
      </c>
      <c r="H10001" s="141">
        <f t="shared" si="801"/>
        <v>0</v>
      </c>
      <c r="M10001" s="190">
        <f t="shared" si="802"/>
        <v>1</v>
      </c>
      <c r="N10001" s="190" t="str">
        <f t="shared" si="800"/>
        <v>JANEIRO</v>
      </c>
    </row>
    <row r="10002" spans="4:14" x14ac:dyDescent="0.25">
      <c r="D10002" s="119" t="s">
        <v>192</v>
      </c>
      <c r="H10002" s="141">
        <f t="shared" si="801"/>
        <v>0</v>
      </c>
      <c r="M10002" s="190">
        <f t="shared" si="802"/>
        <v>1</v>
      </c>
      <c r="N10002" s="190" t="str">
        <f t="shared" si="800"/>
        <v>JANEIRO</v>
      </c>
    </row>
    <row r="10003" spans="4:14" x14ac:dyDescent="0.25">
      <c r="D10003" s="119" t="s">
        <v>192</v>
      </c>
      <c r="H10003" s="141">
        <f t="shared" si="801"/>
        <v>0</v>
      </c>
      <c r="M10003" s="190">
        <f t="shared" si="802"/>
        <v>1</v>
      </c>
      <c r="N10003" s="190" t="str">
        <f t="shared" si="800"/>
        <v>JANEIRO</v>
      </c>
    </row>
    <row r="10004" spans="4:14" x14ac:dyDescent="0.25">
      <c r="D10004" s="119" t="s">
        <v>192</v>
      </c>
      <c r="H10004" s="141">
        <f t="shared" si="801"/>
        <v>0</v>
      </c>
      <c r="M10004" s="190">
        <f t="shared" si="802"/>
        <v>1</v>
      </c>
      <c r="N10004" s="190" t="str">
        <f t="shared" si="800"/>
        <v>JANEIRO</v>
      </c>
    </row>
    <row r="10005" spans="4:14" x14ac:dyDescent="0.25">
      <c r="D10005" s="119" t="s">
        <v>192</v>
      </c>
      <c r="H10005" s="141">
        <f t="shared" si="801"/>
        <v>0</v>
      </c>
      <c r="M10005" s="190">
        <f t="shared" si="802"/>
        <v>1</v>
      </c>
      <c r="N10005" s="190" t="str">
        <f t="shared" si="800"/>
        <v>JANEIRO</v>
      </c>
    </row>
    <row r="10006" spans="4:14" x14ac:dyDescent="0.25">
      <c r="D10006" s="119" t="s">
        <v>192</v>
      </c>
      <c r="H10006" s="141">
        <f t="shared" si="801"/>
        <v>0</v>
      </c>
      <c r="M10006" s="190">
        <f t="shared" si="802"/>
        <v>1</v>
      </c>
      <c r="N10006" s="190" t="str">
        <f t="shared" si="800"/>
        <v>JANEIRO</v>
      </c>
    </row>
    <row r="10007" spans="4:14" x14ac:dyDescent="0.25">
      <c r="D10007" s="119" t="s">
        <v>192</v>
      </c>
      <c r="H10007" s="141">
        <f t="shared" si="801"/>
        <v>0</v>
      </c>
      <c r="M10007" s="190">
        <f t="shared" si="802"/>
        <v>1</v>
      </c>
      <c r="N10007" s="190" t="str">
        <f t="shared" si="800"/>
        <v>JANEIRO</v>
      </c>
    </row>
    <row r="10008" spans="4:14" x14ac:dyDescent="0.25">
      <c r="D10008" s="119" t="s">
        <v>192</v>
      </c>
      <c r="H10008" s="141">
        <f t="shared" si="801"/>
        <v>0</v>
      </c>
      <c r="M10008" s="190">
        <f t="shared" si="802"/>
        <v>1</v>
      </c>
      <c r="N10008" s="190" t="str">
        <f t="shared" si="800"/>
        <v>JANEIRO</v>
      </c>
    </row>
    <row r="10009" spans="4:14" x14ac:dyDescent="0.25">
      <c r="D10009" s="119" t="s">
        <v>192</v>
      </c>
      <c r="H10009" s="141">
        <f t="shared" si="801"/>
        <v>0</v>
      </c>
      <c r="M10009" s="190">
        <f t="shared" si="802"/>
        <v>1</v>
      </c>
      <c r="N10009" s="190" t="str">
        <f t="shared" si="800"/>
        <v>JANEIRO</v>
      </c>
    </row>
    <row r="10010" spans="4:14" x14ac:dyDescent="0.25">
      <c r="D10010" s="119" t="s">
        <v>192</v>
      </c>
      <c r="H10010" s="141">
        <f t="shared" si="801"/>
        <v>0</v>
      </c>
      <c r="M10010" s="190">
        <f t="shared" si="802"/>
        <v>1</v>
      </c>
      <c r="N10010" s="190" t="str">
        <f t="shared" si="800"/>
        <v>JANEIRO</v>
      </c>
    </row>
    <row r="10011" spans="4:14" x14ac:dyDescent="0.25">
      <c r="D10011" s="119" t="s">
        <v>192</v>
      </c>
      <c r="H10011" s="141">
        <f t="shared" si="801"/>
        <v>0</v>
      </c>
      <c r="M10011" s="190">
        <f t="shared" si="802"/>
        <v>1</v>
      </c>
      <c r="N10011" s="190" t="str">
        <f t="shared" si="800"/>
        <v>JANEIRO</v>
      </c>
    </row>
    <row r="10012" spans="4:14" x14ac:dyDescent="0.25">
      <c r="D10012" s="119" t="s">
        <v>192</v>
      </c>
      <c r="H10012" s="141">
        <f t="shared" si="801"/>
        <v>0</v>
      </c>
      <c r="M10012" s="190">
        <f t="shared" si="802"/>
        <v>1</v>
      </c>
      <c r="N10012" s="190" t="str">
        <f t="shared" si="800"/>
        <v>JANEIRO</v>
      </c>
    </row>
    <row r="10013" spans="4:14" x14ac:dyDescent="0.25">
      <c r="D10013" s="119" t="s">
        <v>192</v>
      </c>
      <c r="H10013" s="141">
        <f t="shared" si="801"/>
        <v>0</v>
      </c>
      <c r="M10013" s="190">
        <f t="shared" si="802"/>
        <v>1</v>
      </c>
      <c r="N10013" s="190" t="str">
        <f t="shared" si="800"/>
        <v>JANEIRO</v>
      </c>
    </row>
    <row r="10014" spans="4:14" x14ac:dyDescent="0.25">
      <c r="D10014" s="119" t="s">
        <v>192</v>
      </c>
      <c r="H10014" s="141">
        <f t="shared" si="801"/>
        <v>0</v>
      </c>
      <c r="M10014" s="190">
        <f t="shared" si="802"/>
        <v>1</v>
      </c>
      <c r="N10014" s="190" t="str">
        <f t="shared" si="800"/>
        <v>JANEIRO</v>
      </c>
    </row>
    <row r="10015" spans="4:14" x14ac:dyDescent="0.25">
      <c r="D10015" s="119" t="s">
        <v>192</v>
      </c>
      <c r="H10015" s="141">
        <f t="shared" si="801"/>
        <v>0</v>
      </c>
      <c r="M10015" s="190">
        <f t="shared" si="802"/>
        <v>1</v>
      </c>
      <c r="N10015" s="190" t="str">
        <f t="shared" si="800"/>
        <v>JANEIRO</v>
      </c>
    </row>
    <row r="10016" spans="4:14" x14ac:dyDescent="0.25">
      <c r="D10016" s="119" t="s">
        <v>192</v>
      </c>
      <c r="H10016" s="141">
        <f t="shared" si="801"/>
        <v>0</v>
      </c>
      <c r="M10016" s="190">
        <f t="shared" si="802"/>
        <v>1</v>
      </c>
      <c r="N10016" s="190" t="str">
        <f t="shared" si="800"/>
        <v>JANEIRO</v>
      </c>
    </row>
    <row r="10017" spans="4:14" x14ac:dyDescent="0.25">
      <c r="D10017" s="119" t="s">
        <v>192</v>
      </c>
      <c r="H10017" s="141">
        <f t="shared" si="801"/>
        <v>0</v>
      </c>
      <c r="M10017" s="190">
        <f t="shared" si="802"/>
        <v>1</v>
      </c>
      <c r="N10017" s="190" t="str">
        <f t="shared" si="800"/>
        <v>JANEIRO</v>
      </c>
    </row>
    <row r="10018" spans="4:14" x14ac:dyDescent="0.25">
      <c r="D10018" s="119" t="s">
        <v>192</v>
      </c>
      <c r="H10018" s="141">
        <f t="shared" si="801"/>
        <v>0</v>
      </c>
      <c r="M10018" s="190">
        <f t="shared" si="802"/>
        <v>1</v>
      </c>
      <c r="N10018" s="190" t="str">
        <f t="shared" si="800"/>
        <v>JANEIRO</v>
      </c>
    </row>
    <row r="10019" spans="4:14" x14ac:dyDescent="0.25">
      <c r="D10019" s="119" t="s">
        <v>192</v>
      </c>
      <c r="H10019" s="141">
        <f t="shared" si="801"/>
        <v>0</v>
      </c>
      <c r="M10019" s="190">
        <f t="shared" si="802"/>
        <v>1</v>
      </c>
      <c r="N10019" s="190" t="str">
        <f t="shared" si="800"/>
        <v>JANEIRO</v>
      </c>
    </row>
    <row r="10020" spans="4:14" x14ac:dyDescent="0.25">
      <c r="D10020" s="119" t="s">
        <v>192</v>
      </c>
      <c r="H10020" s="141">
        <f t="shared" si="801"/>
        <v>0</v>
      </c>
      <c r="M10020" s="190">
        <f t="shared" si="802"/>
        <v>1</v>
      </c>
      <c r="N10020" s="190" t="str">
        <f t="shared" si="800"/>
        <v>JANEIRO</v>
      </c>
    </row>
    <row r="10021" spans="4:14" x14ac:dyDescent="0.25">
      <c r="D10021" s="119" t="s">
        <v>192</v>
      </c>
      <c r="H10021" s="141">
        <f t="shared" si="801"/>
        <v>0</v>
      </c>
      <c r="M10021" s="190">
        <f t="shared" si="802"/>
        <v>1</v>
      </c>
      <c r="N10021" s="190" t="str">
        <f t="shared" si="800"/>
        <v>JANEIRO</v>
      </c>
    </row>
    <row r="10022" spans="4:14" x14ac:dyDescent="0.25">
      <c r="D10022" s="119" t="s">
        <v>192</v>
      </c>
      <c r="H10022" s="141">
        <f t="shared" si="801"/>
        <v>0</v>
      </c>
      <c r="M10022" s="190">
        <f t="shared" si="802"/>
        <v>1</v>
      </c>
      <c r="N10022" s="190" t="str">
        <f t="shared" si="800"/>
        <v>JANEIRO</v>
      </c>
    </row>
    <row r="10023" spans="4:14" x14ac:dyDescent="0.25">
      <c r="D10023" s="119" t="s">
        <v>192</v>
      </c>
      <c r="H10023" s="141">
        <f t="shared" si="801"/>
        <v>0</v>
      </c>
      <c r="M10023" s="190">
        <f t="shared" si="802"/>
        <v>1</v>
      </c>
      <c r="N10023" s="190" t="str">
        <f t="shared" si="800"/>
        <v>JANEIRO</v>
      </c>
    </row>
    <row r="10024" spans="4:14" x14ac:dyDescent="0.25">
      <c r="D10024" s="119" t="s">
        <v>192</v>
      </c>
      <c r="H10024" s="141">
        <f t="shared" si="801"/>
        <v>0</v>
      </c>
      <c r="M10024" s="190">
        <f t="shared" si="802"/>
        <v>1</v>
      </c>
      <c r="N10024" s="190" t="str">
        <f t="shared" si="800"/>
        <v>JANEIRO</v>
      </c>
    </row>
    <row r="10025" spans="4:14" x14ac:dyDescent="0.25">
      <c r="D10025" s="119" t="s">
        <v>192</v>
      </c>
      <c r="H10025" s="141">
        <f t="shared" si="801"/>
        <v>0</v>
      </c>
      <c r="M10025" s="190">
        <f t="shared" si="802"/>
        <v>1</v>
      </c>
      <c r="N10025" s="190" t="str">
        <f t="shared" si="800"/>
        <v>JANEIRO</v>
      </c>
    </row>
    <row r="10026" spans="4:14" x14ac:dyDescent="0.25">
      <c r="D10026" s="119" t="s">
        <v>192</v>
      </c>
      <c r="H10026" s="141">
        <f t="shared" si="801"/>
        <v>0</v>
      </c>
      <c r="M10026" s="190">
        <f t="shared" si="802"/>
        <v>1</v>
      </c>
      <c r="N10026" s="190" t="str">
        <f t="shared" si="800"/>
        <v>JANEIRO</v>
      </c>
    </row>
    <row r="10027" spans="4:14" x14ac:dyDescent="0.25">
      <c r="D10027" s="119" t="s">
        <v>192</v>
      </c>
      <c r="H10027" s="141">
        <f t="shared" si="801"/>
        <v>0</v>
      </c>
      <c r="M10027" s="190">
        <f t="shared" si="802"/>
        <v>1</v>
      </c>
      <c r="N10027" s="190" t="str">
        <f t="shared" si="800"/>
        <v>JANEIRO</v>
      </c>
    </row>
    <row r="10028" spans="4:14" x14ac:dyDescent="0.25">
      <c r="D10028" s="119" t="s">
        <v>192</v>
      </c>
      <c r="H10028" s="141">
        <f t="shared" si="801"/>
        <v>0</v>
      </c>
      <c r="M10028" s="190">
        <f t="shared" si="802"/>
        <v>1</v>
      </c>
      <c r="N10028" s="190" t="str">
        <f t="shared" si="800"/>
        <v>JANEIRO</v>
      </c>
    </row>
    <row r="10029" spans="4:14" x14ac:dyDescent="0.25">
      <c r="D10029" s="119" t="s">
        <v>192</v>
      </c>
      <c r="H10029" s="141">
        <f t="shared" si="801"/>
        <v>0</v>
      </c>
      <c r="M10029" s="190">
        <f t="shared" si="802"/>
        <v>1</v>
      </c>
      <c r="N10029" s="190" t="str">
        <f t="shared" si="800"/>
        <v>JANEIRO</v>
      </c>
    </row>
    <row r="10030" spans="4:14" x14ac:dyDescent="0.25">
      <c r="D10030" s="119" t="s">
        <v>192</v>
      </c>
      <c r="H10030" s="141">
        <f t="shared" si="801"/>
        <v>0</v>
      </c>
      <c r="M10030" s="190">
        <f t="shared" si="802"/>
        <v>1</v>
      </c>
      <c r="N10030" s="190" t="str">
        <f t="shared" si="800"/>
        <v>JANEIRO</v>
      </c>
    </row>
    <row r="10031" spans="4:14" x14ac:dyDescent="0.25">
      <c r="D10031" s="119" t="s">
        <v>192</v>
      </c>
      <c r="H10031" s="141">
        <f t="shared" si="801"/>
        <v>0</v>
      </c>
      <c r="M10031" s="190">
        <f t="shared" si="802"/>
        <v>1</v>
      </c>
      <c r="N10031" s="190" t="str">
        <f t="shared" si="800"/>
        <v>JANEIRO</v>
      </c>
    </row>
    <row r="10032" spans="4:14" x14ac:dyDescent="0.25">
      <c r="D10032" s="119" t="s">
        <v>192</v>
      </c>
      <c r="H10032" s="141">
        <f t="shared" si="801"/>
        <v>0</v>
      </c>
      <c r="M10032" s="190">
        <f t="shared" si="802"/>
        <v>1</v>
      </c>
      <c r="N10032" s="190" t="str">
        <f t="shared" si="800"/>
        <v>JANEIRO</v>
      </c>
    </row>
    <row r="10033" spans="4:14" x14ac:dyDescent="0.25">
      <c r="D10033" s="119" t="s">
        <v>192</v>
      </c>
      <c r="H10033" s="141">
        <f t="shared" si="801"/>
        <v>0</v>
      </c>
      <c r="M10033" s="190">
        <f t="shared" si="802"/>
        <v>1</v>
      </c>
      <c r="N10033" s="190" t="str">
        <f t="shared" si="800"/>
        <v>JANEIRO</v>
      </c>
    </row>
    <row r="10034" spans="4:14" x14ac:dyDescent="0.25">
      <c r="D10034" s="119" t="s">
        <v>192</v>
      </c>
      <c r="H10034" s="141">
        <f t="shared" si="801"/>
        <v>0</v>
      </c>
      <c r="M10034" s="190">
        <f t="shared" si="802"/>
        <v>1</v>
      </c>
      <c r="N10034" s="190" t="str">
        <f t="shared" si="800"/>
        <v>JANEIRO</v>
      </c>
    </row>
    <row r="10035" spans="4:14" x14ac:dyDescent="0.25">
      <c r="D10035" s="119" t="s">
        <v>192</v>
      </c>
      <c r="H10035" s="141">
        <f t="shared" si="801"/>
        <v>0</v>
      </c>
      <c r="M10035" s="190">
        <f t="shared" si="802"/>
        <v>1</v>
      </c>
      <c r="N10035" s="190" t="str">
        <f t="shared" si="800"/>
        <v>JANEIRO</v>
      </c>
    </row>
    <row r="10036" spans="4:14" x14ac:dyDescent="0.25">
      <c r="D10036" s="119" t="s">
        <v>192</v>
      </c>
      <c r="H10036" s="141">
        <f t="shared" si="801"/>
        <v>0</v>
      </c>
      <c r="M10036" s="190">
        <f t="shared" si="802"/>
        <v>1</v>
      </c>
      <c r="N10036" s="190" t="str">
        <f t="shared" si="800"/>
        <v>JANEIRO</v>
      </c>
    </row>
    <row r="10037" spans="4:14" x14ac:dyDescent="0.25">
      <c r="D10037" s="119" t="s">
        <v>192</v>
      </c>
      <c r="H10037" s="141">
        <f t="shared" si="801"/>
        <v>0</v>
      </c>
      <c r="M10037" s="190">
        <f t="shared" si="802"/>
        <v>1</v>
      </c>
      <c r="N10037" s="190" t="str">
        <f t="shared" si="800"/>
        <v>JANEIRO</v>
      </c>
    </row>
    <row r="10038" spans="4:14" x14ac:dyDescent="0.25">
      <c r="D10038" s="119" t="s">
        <v>192</v>
      </c>
      <c r="H10038" s="141">
        <f t="shared" si="801"/>
        <v>0</v>
      </c>
      <c r="M10038" s="190">
        <f t="shared" si="802"/>
        <v>1</v>
      </c>
      <c r="N10038" s="190" t="str">
        <f t="shared" si="800"/>
        <v>JANEIRO</v>
      </c>
    </row>
    <row r="10039" spans="4:14" x14ac:dyDescent="0.25">
      <c r="D10039" s="119" t="s">
        <v>192</v>
      </c>
      <c r="H10039" s="141">
        <f t="shared" si="801"/>
        <v>0</v>
      </c>
      <c r="M10039" s="190">
        <f t="shared" si="802"/>
        <v>1</v>
      </c>
      <c r="N10039" s="190" t="str">
        <f t="shared" si="800"/>
        <v>JANEIRO</v>
      </c>
    </row>
    <row r="10040" spans="4:14" x14ac:dyDescent="0.25">
      <c r="D10040" s="119" t="s">
        <v>192</v>
      </c>
      <c r="H10040" s="141">
        <f t="shared" si="801"/>
        <v>0</v>
      </c>
      <c r="M10040" s="190">
        <f t="shared" si="802"/>
        <v>1</v>
      </c>
      <c r="N10040" s="190" t="str">
        <f t="shared" si="800"/>
        <v>JANEIRO</v>
      </c>
    </row>
    <row r="10041" spans="4:14" x14ac:dyDescent="0.25">
      <c r="D10041" s="119" t="s">
        <v>192</v>
      </c>
      <c r="H10041" s="141">
        <f t="shared" si="801"/>
        <v>0</v>
      </c>
      <c r="M10041" s="190">
        <f t="shared" si="802"/>
        <v>1</v>
      </c>
      <c r="N10041" s="190" t="str">
        <f t="shared" si="800"/>
        <v>JANEIRO</v>
      </c>
    </row>
    <row r="10042" spans="4:14" x14ac:dyDescent="0.25">
      <c r="D10042" s="119" t="s">
        <v>192</v>
      </c>
      <c r="H10042" s="141">
        <f t="shared" si="801"/>
        <v>0</v>
      </c>
      <c r="M10042" s="190">
        <f t="shared" si="802"/>
        <v>1</v>
      </c>
      <c r="N10042" s="190" t="str">
        <f t="shared" si="800"/>
        <v>JANEIRO</v>
      </c>
    </row>
    <row r="10043" spans="4:14" x14ac:dyDescent="0.25">
      <c r="D10043" s="119" t="s">
        <v>192</v>
      </c>
      <c r="H10043" s="141">
        <f t="shared" si="801"/>
        <v>0</v>
      </c>
      <c r="M10043" s="190">
        <f t="shared" si="802"/>
        <v>1</v>
      </c>
      <c r="N10043" s="190" t="str">
        <f t="shared" si="800"/>
        <v>JANEIRO</v>
      </c>
    </row>
    <row r="10044" spans="4:14" x14ac:dyDescent="0.25">
      <c r="D10044" s="119" t="s">
        <v>192</v>
      </c>
      <c r="H10044" s="141">
        <f t="shared" si="801"/>
        <v>0</v>
      </c>
      <c r="M10044" s="190">
        <f t="shared" si="802"/>
        <v>1</v>
      </c>
      <c r="N10044" s="190" t="str">
        <f t="shared" si="800"/>
        <v>JANEIRO</v>
      </c>
    </row>
    <row r="10045" spans="4:14" x14ac:dyDescent="0.25">
      <c r="D10045" s="119" t="s">
        <v>192</v>
      </c>
      <c r="H10045" s="141">
        <f t="shared" si="801"/>
        <v>0</v>
      </c>
      <c r="M10045" s="190">
        <f t="shared" si="802"/>
        <v>1</v>
      </c>
      <c r="N10045" s="190" t="str">
        <f t="shared" si="800"/>
        <v>JANEIRO</v>
      </c>
    </row>
    <row r="10046" spans="4:14" x14ac:dyDescent="0.25">
      <c r="D10046" s="119" t="s">
        <v>192</v>
      </c>
      <c r="H10046" s="141">
        <f t="shared" si="801"/>
        <v>0</v>
      </c>
      <c r="M10046" s="190">
        <f t="shared" si="802"/>
        <v>1</v>
      </c>
      <c r="N10046" s="190" t="str">
        <f t="shared" si="800"/>
        <v>JANEIRO</v>
      </c>
    </row>
    <row r="10047" spans="4:14" x14ac:dyDescent="0.25">
      <c r="D10047" s="119" t="s">
        <v>192</v>
      </c>
      <c r="H10047" s="141">
        <f t="shared" si="801"/>
        <v>0</v>
      </c>
      <c r="M10047" s="190">
        <f t="shared" si="802"/>
        <v>1</v>
      </c>
      <c r="N10047" s="190" t="str">
        <f t="shared" si="800"/>
        <v>JANEIRO</v>
      </c>
    </row>
    <row r="10048" spans="4:14" x14ac:dyDescent="0.25">
      <c r="D10048" s="119" t="s">
        <v>192</v>
      </c>
      <c r="H10048" s="141">
        <f t="shared" si="801"/>
        <v>0</v>
      </c>
      <c r="M10048" s="190">
        <f t="shared" si="802"/>
        <v>1</v>
      </c>
      <c r="N10048" s="190" t="str">
        <f t="shared" si="800"/>
        <v>JANEIRO</v>
      </c>
    </row>
    <row r="10049" spans="4:14" x14ac:dyDescent="0.25">
      <c r="D10049" s="119" t="s">
        <v>192</v>
      </c>
      <c r="H10049" s="141">
        <f t="shared" si="801"/>
        <v>0</v>
      </c>
      <c r="M10049" s="190">
        <f t="shared" si="802"/>
        <v>1</v>
      </c>
      <c r="N10049" s="190" t="str">
        <f t="shared" si="800"/>
        <v>JANEIRO</v>
      </c>
    </row>
    <row r="10050" spans="4:14" x14ac:dyDescent="0.25">
      <c r="D10050" s="119" t="s">
        <v>192</v>
      </c>
      <c r="H10050" s="141">
        <f t="shared" si="801"/>
        <v>0</v>
      </c>
      <c r="M10050" s="190">
        <f t="shared" si="802"/>
        <v>1</v>
      </c>
      <c r="N10050" s="190" t="str">
        <f t="shared" si="800"/>
        <v>JANEIRO</v>
      </c>
    </row>
    <row r="10051" spans="4:14" x14ac:dyDescent="0.25">
      <c r="D10051" s="119" t="s">
        <v>192</v>
      </c>
      <c r="H10051" s="141">
        <f t="shared" si="801"/>
        <v>0</v>
      </c>
      <c r="M10051" s="190">
        <f t="shared" si="802"/>
        <v>1</v>
      </c>
      <c r="N10051" s="190" t="str">
        <f t="shared" si="800"/>
        <v>JANEIRO</v>
      </c>
    </row>
    <row r="10052" spans="4:14" x14ac:dyDescent="0.25">
      <c r="D10052" s="119" t="s">
        <v>192</v>
      </c>
      <c r="H10052" s="141">
        <f t="shared" si="801"/>
        <v>0</v>
      </c>
      <c r="M10052" s="190">
        <f t="shared" si="802"/>
        <v>1</v>
      </c>
      <c r="N10052" s="190" t="str">
        <f t="shared" si="800"/>
        <v>JANEIRO</v>
      </c>
    </row>
    <row r="10053" spans="4:14" x14ac:dyDescent="0.25">
      <c r="D10053" s="119" t="s">
        <v>192</v>
      </c>
      <c r="H10053" s="141">
        <f t="shared" si="801"/>
        <v>0</v>
      </c>
      <c r="M10053" s="190">
        <f t="shared" si="802"/>
        <v>1</v>
      </c>
      <c r="N10053" s="190" t="str">
        <f t="shared" ref="N10053:N10116" si="803">IF(M10053=1,"JANEIRO",IF(M10053=2,"FEVEREIRO",IF(M10053=3,"MARÇO",IF(M10053=4,"ABRIL",IF(M10053=5,"MAIO",IF(M10053=6,"JUNHO",IF(M10053=7,"JULHO",IF(M10053=8,"AGOSTO",IF(M10053=9,"SETEMBRO",IF(M10053=10,"OUTUBRO",IF(M10053=11,"NOVEMBRO",IF(M10053=12,"DEZEMBRO",""))))))))))))</f>
        <v>JANEIRO</v>
      </c>
    </row>
    <row r="10054" spans="4:14" x14ac:dyDescent="0.25">
      <c r="D10054" s="119" t="s">
        <v>192</v>
      </c>
      <c r="H10054" s="141">
        <f t="shared" ref="H10054:H10117" si="804">IF(OR(I10054="",I10054=0),G10054,I10054)</f>
        <v>0</v>
      </c>
      <c r="M10054" s="190">
        <f t="shared" ref="M10054:M10117" si="805">IFERROR(MONTH(O10054),"")</f>
        <v>1</v>
      </c>
      <c r="N10054" s="190" t="str">
        <f t="shared" si="803"/>
        <v>JANEIRO</v>
      </c>
    </row>
    <row r="10055" spans="4:14" x14ac:dyDescent="0.25">
      <c r="D10055" s="119" t="s">
        <v>192</v>
      </c>
      <c r="H10055" s="141">
        <f t="shared" si="804"/>
        <v>0</v>
      </c>
      <c r="M10055" s="190">
        <f t="shared" si="805"/>
        <v>1</v>
      </c>
      <c r="N10055" s="190" t="str">
        <f t="shared" si="803"/>
        <v>JANEIRO</v>
      </c>
    </row>
    <row r="10056" spans="4:14" x14ac:dyDescent="0.25">
      <c r="D10056" s="119" t="s">
        <v>192</v>
      </c>
      <c r="H10056" s="141">
        <f t="shared" si="804"/>
        <v>0</v>
      </c>
      <c r="M10056" s="190">
        <f t="shared" si="805"/>
        <v>1</v>
      </c>
      <c r="N10056" s="190" t="str">
        <f t="shared" si="803"/>
        <v>JANEIRO</v>
      </c>
    </row>
    <row r="10057" spans="4:14" x14ac:dyDescent="0.25">
      <c r="D10057" s="119" t="s">
        <v>192</v>
      </c>
      <c r="H10057" s="141">
        <f t="shared" si="804"/>
        <v>0</v>
      </c>
      <c r="M10057" s="190">
        <f t="shared" si="805"/>
        <v>1</v>
      </c>
      <c r="N10057" s="190" t="str">
        <f t="shared" si="803"/>
        <v>JANEIRO</v>
      </c>
    </row>
    <row r="10058" spans="4:14" x14ac:dyDescent="0.25">
      <c r="D10058" s="119" t="s">
        <v>192</v>
      </c>
      <c r="H10058" s="141">
        <f t="shared" si="804"/>
        <v>0</v>
      </c>
      <c r="M10058" s="190">
        <f t="shared" si="805"/>
        <v>1</v>
      </c>
      <c r="N10058" s="190" t="str">
        <f t="shared" si="803"/>
        <v>JANEIRO</v>
      </c>
    </row>
    <row r="10059" spans="4:14" x14ac:dyDescent="0.25">
      <c r="D10059" s="119" t="s">
        <v>192</v>
      </c>
      <c r="H10059" s="141">
        <f t="shared" si="804"/>
        <v>0</v>
      </c>
      <c r="M10059" s="190">
        <f t="shared" si="805"/>
        <v>1</v>
      </c>
      <c r="N10059" s="190" t="str">
        <f t="shared" si="803"/>
        <v>JANEIRO</v>
      </c>
    </row>
    <row r="10060" spans="4:14" x14ac:dyDescent="0.25">
      <c r="D10060" s="119" t="s">
        <v>192</v>
      </c>
      <c r="H10060" s="141">
        <f t="shared" si="804"/>
        <v>0</v>
      </c>
      <c r="M10060" s="190">
        <f t="shared" si="805"/>
        <v>1</v>
      </c>
      <c r="N10060" s="190" t="str">
        <f t="shared" si="803"/>
        <v>JANEIRO</v>
      </c>
    </row>
    <row r="10061" spans="4:14" x14ac:dyDescent="0.25">
      <c r="D10061" s="119" t="s">
        <v>192</v>
      </c>
      <c r="H10061" s="141">
        <f t="shared" si="804"/>
        <v>0</v>
      </c>
      <c r="M10061" s="190">
        <f t="shared" si="805"/>
        <v>1</v>
      </c>
      <c r="N10061" s="190" t="str">
        <f t="shared" si="803"/>
        <v>JANEIRO</v>
      </c>
    </row>
    <row r="10062" spans="4:14" x14ac:dyDescent="0.25">
      <c r="D10062" s="119" t="s">
        <v>192</v>
      </c>
      <c r="H10062" s="141">
        <f t="shared" si="804"/>
        <v>0</v>
      </c>
      <c r="M10062" s="190">
        <f t="shared" si="805"/>
        <v>1</v>
      </c>
      <c r="N10062" s="190" t="str">
        <f t="shared" si="803"/>
        <v>JANEIRO</v>
      </c>
    </row>
    <row r="10063" spans="4:14" x14ac:dyDescent="0.25">
      <c r="D10063" s="119" t="s">
        <v>192</v>
      </c>
      <c r="H10063" s="141">
        <f t="shared" si="804"/>
        <v>0</v>
      </c>
      <c r="M10063" s="190">
        <f t="shared" si="805"/>
        <v>1</v>
      </c>
      <c r="N10063" s="190" t="str">
        <f t="shared" si="803"/>
        <v>JANEIRO</v>
      </c>
    </row>
    <row r="10064" spans="4:14" x14ac:dyDescent="0.25">
      <c r="D10064" s="119" t="s">
        <v>192</v>
      </c>
      <c r="H10064" s="141">
        <f t="shared" si="804"/>
        <v>0</v>
      </c>
      <c r="M10064" s="190">
        <f t="shared" si="805"/>
        <v>1</v>
      </c>
      <c r="N10064" s="190" t="str">
        <f t="shared" si="803"/>
        <v>JANEIRO</v>
      </c>
    </row>
    <row r="10065" spans="4:14" x14ac:dyDescent="0.25">
      <c r="D10065" s="119" t="s">
        <v>192</v>
      </c>
      <c r="H10065" s="141">
        <f t="shared" si="804"/>
        <v>0</v>
      </c>
      <c r="M10065" s="190">
        <f t="shared" si="805"/>
        <v>1</v>
      </c>
      <c r="N10065" s="190" t="str">
        <f t="shared" si="803"/>
        <v>JANEIRO</v>
      </c>
    </row>
    <row r="10066" spans="4:14" x14ac:dyDescent="0.25">
      <c r="D10066" s="119" t="s">
        <v>192</v>
      </c>
      <c r="H10066" s="141">
        <f t="shared" si="804"/>
        <v>0</v>
      </c>
      <c r="M10066" s="190">
        <f t="shared" si="805"/>
        <v>1</v>
      </c>
      <c r="N10066" s="190" t="str">
        <f t="shared" si="803"/>
        <v>JANEIRO</v>
      </c>
    </row>
    <row r="10067" spans="4:14" x14ac:dyDescent="0.25">
      <c r="D10067" s="119" t="s">
        <v>192</v>
      </c>
      <c r="H10067" s="141">
        <f t="shared" si="804"/>
        <v>0</v>
      </c>
      <c r="M10067" s="190">
        <f t="shared" si="805"/>
        <v>1</v>
      </c>
      <c r="N10067" s="190" t="str">
        <f t="shared" si="803"/>
        <v>JANEIRO</v>
      </c>
    </row>
    <row r="10068" spans="4:14" x14ac:dyDescent="0.25">
      <c r="D10068" s="119" t="s">
        <v>192</v>
      </c>
      <c r="H10068" s="141">
        <f t="shared" si="804"/>
        <v>0</v>
      </c>
      <c r="M10068" s="190">
        <f t="shared" si="805"/>
        <v>1</v>
      </c>
      <c r="N10068" s="190" t="str">
        <f t="shared" si="803"/>
        <v>JANEIRO</v>
      </c>
    </row>
    <row r="10069" spans="4:14" x14ac:dyDescent="0.25">
      <c r="D10069" s="119" t="s">
        <v>192</v>
      </c>
      <c r="H10069" s="141">
        <f t="shared" si="804"/>
        <v>0</v>
      </c>
      <c r="M10069" s="190">
        <f t="shared" si="805"/>
        <v>1</v>
      </c>
      <c r="N10069" s="190" t="str">
        <f t="shared" si="803"/>
        <v>JANEIRO</v>
      </c>
    </row>
    <row r="10070" spans="4:14" x14ac:dyDescent="0.25">
      <c r="D10070" s="119" t="s">
        <v>192</v>
      </c>
      <c r="H10070" s="141">
        <f t="shared" si="804"/>
        <v>0</v>
      </c>
      <c r="M10070" s="190">
        <f t="shared" si="805"/>
        <v>1</v>
      </c>
      <c r="N10070" s="190" t="str">
        <f t="shared" si="803"/>
        <v>JANEIRO</v>
      </c>
    </row>
    <row r="10071" spans="4:14" x14ac:dyDescent="0.25">
      <c r="D10071" s="119" t="s">
        <v>192</v>
      </c>
      <c r="H10071" s="141">
        <f t="shared" si="804"/>
        <v>0</v>
      </c>
      <c r="M10071" s="190">
        <f t="shared" si="805"/>
        <v>1</v>
      </c>
      <c r="N10071" s="190" t="str">
        <f t="shared" si="803"/>
        <v>JANEIRO</v>
      </c>
    </row>
    <row r="10072" spans="4:14" x14ac:dyDescent="0.25">
      <c r="D10072" s="119" t="s">
        <v>192</v>
      </c>
      <c r="H10072" s="141">
        <f t="shared" si="804"/>
        <v>0</v>
      </c>
      <c r="M10072" s="190">
        <f t="shared" si="805"/>
        <v>1</v>
      </c>
      <c r="N10072" s="190" t="str">
        <f t="shared" si="803"/>
        <v>JANEIRO</v>
      </c>
    </row>
    <row r="10073" spans="4:14" x14ac:dyDescent="0.25">
      <c r="D10073" s="119" t="s">
        <v>192</v>
      </c>
      <c r="H10073" s="141">
        <f t="shared" si="804"/>
        <v>0</v>
      </c>
      <c r="M10073" s="190">
        <f t="shared" si="805"/>
        <v>1</v>
      </c>
      <c r="N10073" s="190" t="str">
        <f t="shared" si="803"/>
        <v>JANEIRO</v>
      </c>
    </row>
    <row r="10074" spans="4:14" x14ac:dyDescent="0.25">
      <c r="D10074" s="119" t="s">
        <v>192</v>
      </c>
      <c r="H10074" s="141">
        <f t="shared" si="804"/>
        <v>0</v>
      </c>
      <c r="M10074" s="190">
        <f t="shared" si="805"/>
        <v>1</v>
      </c>
      <c r="N10074" s="190" t="str">
        <f t="shared" si="803"/>
        <v>JANEIRO</v>
      </c>
    </row>
    <row r="10075" spans="4:14" x14ac:dyDescent="0.25">
      <c r="D10075" s="119" t="s">
        <v>192</v>
      </c>
      <c r="H10075" s="141">
        <f t="shared" si="804"/>
        <v>0</v>
      </c>
      <c r="M10075" s="190">
        <f t="shared" si="805"/>
        <v>1</v>
      </c>
      <c r="N10075" s="190" t="str">
        <f t="shared" si="803"/>
        <v>JANEIRO</v>
      </c>
    </row>
    <row r="10076" spans="4:14" x14ac:dyDescent="0.25">
      <c r="D10076" s="119" t="s">
        <v>192</v>
      </c>
      <c r="H10076" s="141">
        <f t="shared" si="804"/>
        <v>0</v>
      </c>
      <c r="M10076" s="190">
        <f t="shared" si="805"/>
        <v>1</v>
      </c>
      <c r="N10076" s="190" t="str">
        <f t="shared" si="803"/>
        <v>JANEIRO</v>
      </c>
    </row>
    <row r="10077" spans="4:14" x14ac:dyDescent="0.25">
      <c r="D10077" s="119" t="s">
        <v>192</v>
      </c>
      <c r="H10077" s="141">
        <f t="shared" si="804"/>
        <v>0</v>
      </c>
      <c r="M10077" s="190">
        <f t="shared" si="805"/>
        <v>1</v>
      </c>
      <c r="N10077" s="190" t="str">
        <f t="shared" si="803"/>
        <v>JANEIRO</v>
      </c>
    </row>
    <row r="10078" spans="4:14" x14ac:dyDescent="0.25">
      <c r="D10078" s="119" t="s">
        <v>192</v>
      </c>
      <c r="H10078" s="141">
        <f t="shared" si="804"/>
        <v>0</v>
      </c>
      <c r="M10078" s="190">
        <f t="shared" si="805"/>
        <v>1</v>
      </c>
      <c r="N10078" s="190" t="str">
        <f t="shared" si="803"/>
        <v>JANEIRO</v>
      </c>
    </row>
    <row r="10079" spans="4:14" x14ac:dyDescent="0.25">
      <c r="D10079" s="119" t="s">
        <v>192</v>
      </c>
      <c r="H10079" s="141">
        <f t="shared" si="804"/>
        <v>0</v>
      </c>
      <c r="M10079" s="190">
        <f t="shared" si="805"/>
        <v>1</v>
      </c>
      <c r="N10079" s="190" t="str">
        <f t="shared" si="803"/>
        <v>JANEIRO</v>
      </c>
    </row>
    <row r="10080" spans="4:14" x14ac:dyDescent="0.25">
      <c r="D10080" s="119" t="s">
        <v>192</v>
      </c>
      <c r="H10080" s="141">
        <f t="shared" si="804"/>
        <v>0</v>
      </c>
      <c r="M10080" s="190">
        <f t="shared" si="805"/>
        <v>1</v>
      </c>
      <c r="N10080" s="190" t="str">
        <f t="shared" si="803"/>
        <v>JANEIRO</v>
      </c>
    </row>
    <row r="10081" spans="4:14" x14ac:dyDescent="0.25">
      <c r="D10081" s="119" t="s">
        <v>192</v>
      </c>
      <c r="H10081" s="141">
        <f t="shared" si="804"/>
        <v>0</v>
      </c>
      <c r="M10081" s="190">
        <f t="shared" si="805"/>
        <v>1</v>
      </c>
      <c r="N10081" s="190" t="str">
        <f t="shared" si="803"/>
        <v>JANEIRO</v>
      </c>
    </row>
    <row r="10082" spans="4:14" x14ac:dyDescent="0.25">
      <c r="D10082" s="119" t="s">
        <v>192</v>
      </c>
      <c r="H10082" s="141">
        <f t="shared" si="804"/>
        <v>0</v>
      </c>
      <c r="M10082" s="190">
        <f t="shared" si="805"/>
        <v>1</v>
      </c>
      <c r="N10082" s="190" t="str">
        <f t="shared" si="803"/>
        <v>JANEIRO</v>
      </c>
    </row>
    <row r="10083" spans="4:14" x14ac:dyDescent="0.25">
      <c r="D10083" s="119" t="s">
        <v>192</v>
      </c>
      <c r="H10083" s="141">
        <f t="shared" si="804"/>
        <v>0</v>
      </c>
      <c r="M10083" s="190">
        <f t="shared" si="805"/>
        <v>1</v>
      </c>
      <c r="N10083" s="190" t="str">
        <f t="shared" si="803"/>
        <v>JANEIRO</v>
      </c>
    </row>
    <row r="10084" spans="4:14" x14ac:dyDescent="0.25">
      <c r="D10084" s="119" t="s">
        <v>192</v>
      </c>
      <c r="H10084" s="141">
        <f t="shared" si="804"/>
        <v>0</v>
      </c>
      <c r="M10084" s="190">
        <f t="shared" si="805"/>
        <v>1</v>
      </c>
      <c r="N10084" s="190" t="str">
        <f t="shared" si="803"/>
        <v>JANEIRO</v>
      </c>
    </row>
    <row r="10085" spans="4:14" x14ac:dyDescent="0.25">
      <c r="D10085" s="119" t="s">
        <v>192</v>
      </c>
      <c r="H10085" s="141">
        <f t="shared" si="804"/>
        <v>0</v>
      </c>
      <c r="M10085" s="190">
        <f t="shared" si="805"/>
        <v>1</v>
      </c>
      <c r="N10085" s="190" t="str">
        <f t="shared" si="803"/>
        <v>JANEIRO</v>
      </c>
    </row>
    <row r="10086" spans="4:14" x14ac:dyDescent="0.25">
      <c r="D10086" s="119" t="s">
        <v>192</v>
      </c>
      <c r="H10086" s="141">
        <f t="shared" si="804"/>
        <v>0</v>
      </c>
      <c r="M10086" s="190">
        <f t="shared" si="805"/>
        <v>1</v>
      </c>
      <c r="N10086" s="190" t="str">
        <f t="shared" si="803"/>
        <v>JANEIRO</v>
      </c>
    </row>
    <row r="10087" spans="4:14" x14ac:dyDescent="0.25">
      <c r="D10087" s="119" t="s">
        <v>192</v>
      </c>
      <c r="H10087" s="141">
        <f t="shared" si="804"/>
        <v>0</v>
      </c>
      <c r="M10087" s="190">
        <f t="shared" si="805"/>
        <v>1</v>
      </c>
      <c r="N10087" s="190" t="str">
        <f t="shared" si="803"/>
        <v>JANEIRO</v>
      </c>
    </row>
    <row r="10088" spans="4:14" x14ac:dyDescent="0.25">
      <c r="D10088" s="119" t="s">
        <v>192</v>
      </c>
      <c r="H10088" s="141">
        <f t="shared" si="804"/>
        <v>0</v>
      </c>
      <c r="M10088" s="190">
        <f t="shared" si="805"/>
        <v>1</v>
      </c>
      <c r="N10088" s="190" t="str">
        <f t="shared" si="803"/>
        <v>JANEIRO</v>
      </c>
    </row>
    <row r="10089" spans="4:14" x14ac:dyDescent="0.25">
      <c r="D10089" s="119" t="s">
        <v>192</v>
      </c>
      <c r="H10089" s="141">
        <f t="shared" si="804"/>
        <v>0</v>
      </c>
      <c r="M10089" s="190">
        <f t="shared" si="805"/>
        <v>1</v>
      </c>
      <c r="N10089" s="190" t="str">
        <f t="shared" si="803"/>
        <v>JANEIRO</v>
      </c>
    </row>
    <row r="10090" spans="4:14" x14ac:dyDescent="0.25">
      <c r="D10090" s="119" t="s">
        <v>192</v>
      </c>
      <c r="H10090" s="141">
        <f t="shared" si="804"/>
        <v>0</v>
      </c>
      <c r="M10090" s="190">
        <f t="shared" si="805"/>
        <v>1</v>
      </c>
      <c r="N10090" s="190" t="str">
        <f t="shared" si="803"/>
        <v>JANEIRO</v>
      </c>
    </row>
    <row r="10091" spans="4:14" x14ac:dyDescent="0.25">
      <c r="D10091" s="119" t="s">
        <v>192</v>
      </c>
      <c r="H10091" s="141">
        <f t="shared" si="804"/>
        <v>0</v>
      </c>
      <c r="M10091" s="190">
        <f t="shared" si="805"/>
        <v>1</v>
      </c>
      <c r="N10091" s="190" t="str">
        <f t="shared" si="803"/>
        <v>JANEIRO</v>
      </c>
    </row>
    <row r="10092" spans="4:14" x14ac:dyDescent="0.25">
      <c r="D10092" s="119" t="s">
        <v>192</v>
      </c>
      <c r="H10092" s="141">
        <f t="shared" si="804"/>
        <v>0</v>
      </c>
      <c r="M10092" s="190">
        <f t="shared" si="805"/>
        <v>1</v>
      </c>
      <c r="N10092" s="190" t="str">
        <f t="shared" si="803"/>
        <v>JANEIRO</v>
      </c>
    </row>
    <row r="10093" spans="4:14" x14ac:dyDescent="0.25">
      <c r="D10093" s="119" t="s">
        <v>192</v>
      </c>
      <c r="H10093" s="141">
        <f t="shared" si="804"/>
        <v>0</v>
      </c>
      <c r="M10093" s="190">
        <f t="shared" si="805"/>
        <v>1</v>
      </c>
      <c r="N10093" s="190" t="str">
        <f t="shared" si="803"/>
        <v>JANEIRO</v>
      </c>
    </row>
    <row r="10094" spans="4:14" x14ac:dyDescent="0.25">
      <c r="D10094" s="119" t="s">
        <v>192</v>
      </c>
      <c r="H10094" s="141">
        <f t="shared" si="804"/>
        <v>0</v>
      </c>
      <c r="M10094" s="190">
        <f t="shared" si="805"/>
        <v>1</v>
      </c>
      <c r="N10094" s="190" t="str">
        <f t="shared" si="803"/>
        <v>JANEIRO</v>
      </c>
    </row>
    <row r="10095" spans="4:14" x14ac:dyDescent="0.25">
      <c r="D10095" s="119" t="s">
        <v>192</v>
      </c>
      <c r="H10095" s="141">
        <f t="shared" si="804"/>
        <v>0</v>
      </c>
      <c r="M10095" s="190">
        <f t="shared" si="805"/>
        <v>1</v>
      </c>
      <c r="N10095" s="190" t="str">
        <f t="shared" si="803"/>
        <v>JANEIRO</v>
      </c>
    </row>
    <row r="10096" spans="4:14" x14ac:dyDescent="0.25">
      <c r="D10096" s="119" t="s">
        <v>192</v>
      </c>
      <c r="H10096" s="141">
        <f t="shared" si="804"/>
        <v>0</v>
      </c>
      <c r="M10096" s="190">
        <f t="shared" si="805"/>
        <v>1</v>
      </c>
      <c r="N10096" s="190" t="str">
        <f t="shared" si="803"/>
        <v>JANEIRO</v>
      </c>
    </row>
    <row r="10097" spans="4:14" x14ac:dyDescent="0.25">
      <c r="D10097" s="119" t="s">
        <v>192</v>
      </c>
      <c r="H10097" s="141">
        <f t="shared" si="804"/>
        <v>0</v>
      </c>
      <c r="M10097" s="190">
        <f t="shared" si="805"/>
        <v>1</v>
      </c>
      <c r="N10097" s="190" t="str">
        <f t="shared" si="803"/>
        <v>JANEIRO</v>
      </c>
    </row>
    <row r="10098" spans="4:14" x14ac:dyDescent="0.25">
      <c r="D10098" s="119" t="s">
        <v>192</v>
      </c>
      <c r="H10098" s="141">
        <f t="shared" si="804"/>
        <v>0</v>
      </c>
      <c r="M10098" s="190">
        <f t="shared" si="805"/>
        <v>1</v>
      </c>
      <c r="N10098" s="190" t="str">
        <f t="shared" si="803"/>
        <v>JANEIRO</v>
      </c>
    </row>
    <row r="10099" spans="4:14" x14ac:dyDescent="0.25">
      <c r="D10099" s="119" t="s">
        <v>192</v>
      </c>
      <c r="H10099" s="141">
        <f t="shared" si="804"/>
        <v>0</v>
      </c>
      <c r="M10099" s="190">
        <f t="shared" si="805"/>
        <v>1</v>
      </c>
      <c r="N10099" s="190" t="str">
        <f t="shared" si="803"/>
        <v>JANEIRO</v>
      </c>
    </row>
    <row r="10100" spans="4:14" x14ac:dyDescent="0.25">
      <c r="D10100" s="119" t="s">
        <v>192</v>
      </c>
      <c r="H10100" s="141">
        <f t="shared" si="804"/>
        <v>0</v>
      </c>
      <c r="M10100" s="190">
        <f t="shared" si="805"/>
        <v>1</v>
      </c>
      <c r="N10100" s="190" t="str">
        <f t="shared" si="803"/>
        <v>JANEIRO</v>
      </c>
    </row>
    <row r="10101" spans="4:14" x14ac:dyDescent="0.25">
      <c r="D10101" s="119" t="s">
        <v>192</v>
      </c>
      <c r="H10101" s="141">
        <f t="shared" si="804"/>
        <v>0</v>
      </c>
      <c r="M10101" s="190">
        <f t="shared" si="805"/>
        <v>1</v>
      </c>
      <c r="N10101" s="190" t="str">
        <f t="shared" si="803"/>
        <v>JANEIRO</v>
      </c>
    </row>
    <row r="10102" spans="4:14" x14ac:dyDescent="0.25">
      <c r="D10102" s="119" t="s">
        <v>192</v>
      </c>
      <c r="H10102" s="141">
        <f t="shared" si="804"/>
        <v>0</v>
      </c>
      <c r="M10102" s="190">
        <f t="shared" si="805"/>
        <v>1</v>
      </c>
      <c r="N10102" s="190" t="str">
        <f t="shared" si="803"/>
        <v>JANEIRO</v>
      </c>
    </row>
    <row r="10103" spans="4:14" x14ac:dyDescent="0.25">
      <c r="D10103" s="119" t="s">
        <v>192</v>
      </c>
      <c r="H10103" s="141">
        <f t="shared" si="804"/>
        <v>0</v>
      </c>
      <c r="M10103" s="190">
        <f t="shared" si="805"/>
        <v>1</v>
      </c>
      <c r="N10103" s="190" t="str">
        <f t="shared" si="803"/>
        <v>JANEIRO</v>
      </c>
    </row>
    <row r="10104" spans="4:14" x14ac:dyDescent="0.25">
      <c r="D10104" s="119" t="s">
        <v>192</v>
      </c>
      <c r="H10104" s="141">
        <f t="shared" si="804"/>
        <v>0</v>
      </c>
      <c r="M10104" s="190">
        <f t="shared" si="805"/>
        <v>1</v>
      </c>
      <c r="N10104" s="190" t="str">
        <f t="shared" si="803"/>
        <v>JANEIRO</v>
      </c>
    </row>
    <row r="10105" spans="4:14" x14ac:dyDescent="0.25">
      <c r="D10105" s="119" t="s">
        <v>192</v>
      </c>
      <c r="H10105" s="141">
        <f t="shared" si="804"/>
        <v>0</v>
      </c>
      <c r="M10105" s="190">
        <f t="shared" si="805"/>
        <v>1</v>
      </c>
      <c r="N10105" s="190" t="str">
        <f t="shared" si="803"/>
        <v>JANEIRO</v>
      </c>
    </row>
    <row r="10106" spans="4:14" x14ac:dyDescent="0.25">
      <c r="D10106" s="119" t="s">
        <v>192</v>
      </c>
      <c r="H10106" s="141">
        <f t="shared" si="804"/>
        <v>0</v>
      </c>
      <c r="M10106" s="190">
        <f t="shared" si="805"/>
        <v>1</v>
      </c>
      <c r="N10106" s="190" t="str">
        <f t="shared" si="803"/>
        <v>JANEIRO</v>
      </c>
    </row>
    <row r="10107" spans="4:14" x14ac:dyDescent="0.25">
      <c r="D10107" s="119" t="s">
        <v>192</v>
      </c>
      <c r="H10107" s="141">
        <f t="shared" si="804"/>
        <v>0</v>
      </c>
      <c r="M10107" s="190">
        <f t="shared" si="805"/>
        <v>1</v>
      </c>
      <c r="N10107" s="190" t="str">
        <f t="shared" si="803"/>
        <v>JANEIRO</v>
      </c>
    </row>
    <row r="10108" spans="4:14" x14ac:dyDescent="0.25">
      <c r="D10108" s="119" t="s">
        <v>192</v>
      </c>
      <c r="H10108" s="141">
        <f t="shared" si="804"/>
        <v>0</v>
      </c>
      <c r="M10108" s="190">
        <f t="shared" si="805"/>
        <v>1</v>
      </c>
      <c r="N10108" s="190" t="str">
        <f t="shared" si="803"/>
        <v>JANEIRO</v>
      </c>
    </row>
    <row r="10109" spans="4:14" x14ac:dyDescent="0.25">
      <c r="D10109" s="119" t="s">
        <v>192</v>
      </c>
      <c r="H10109" s="141">
        <f t="shared" si="804"/>
        <v>0</v>
      </c>
      <c r="M10109" s="190">
        <f t="shared" si="805"/>
        <v>1</v>
      </c>
      <c r="N10109" s="190" t="str">
        <f t="shared" si="803"/>
        <v>JANEIRO</v>
      </c>
    </row>
    <row r="10110" spans="4:14" x14ac:dyDescent="0.25">
      <c r="D10110" s="119" t="s">
        <v>192</v>
      </c>
      <c r="H10110" s="141">
        <f t="shared" si="804"/>
        <v>0</v>
      </c>
      <c r="M10110" s="190">
        <f t="shared" si="805"/>
        <v>1</v>
      </c>
      <c r="N10110" s="190" t="str">
        <f t="shared" si="803"/>
        <v>JANEIRO</v>
      </c>
    </row>
    <row r="10111" spans="4:14" x14ac:dyDescent="0.25">
      <c r="D10111" s="119" t="s">
        <v>192</v>
      </c>
      <c r="H10111" s="141">
        <f t="shared" si="804"/>
        <v>0</v>
      </c>
      <c r="M10111" s="190">
        <f t="shared" si="805"/>
        <v>1</v>
      </c>
      <c r="N10111" s="190" t="str">
        <f t="shared" si="803"/>
        <v>JANEIRO</v>
      </c>
    </row>
    <row r="10112" spans="4:14" x14ac:dyDescent="0.25">
      <c r="D10112" s="119" t="s">
        <v>192</v>
      </c>
      <c r="H10112" s="141">
        <f t="shared" si="804"/>
        <v>0</v>
      </c>
      <c r="M10112" s="190">
        <f t="shared" si="805"/>
        <v>1</v>
      </c>
      <c r="N10112" s="190" t="str">
        <f t="shared" si="803"/>
        <v>JANEIRO</v>
      </c>
    </row>
    <row r="10113" spans="4:14" x14ac:dyDescent="0.25">
      <c r="D10113" s="119" t="s">
        <v>192</v>
      </c>
      <c r="H10113" s="141">
        <f t="shared" si="804"/>
        <v>0</v>
      </c>
      <c r="M10113" s="190">
        <f t="shared" si="805"/>
        <v>1</v>
      </c>
      <c r="N10113" s="190" t="str">
        <f t="shared" si="803"/>
        <v>JANEIRO</v>
      </c>
    </row>
    <row r="10114" spans="4:14" x14ac:dyDescent="0.25">
      <c r="D10114" s="119" t="s">
        <v>192</v>
      </c>
      <c r="H10114" s="141">
        <f t="shared" si="804"/>
        <v>0</v>
      </c>
      <c r="M10114" s="190">
        <f t="shared" si="805"/>
        <v>1</v>
      </c>
      <c r="N10114" s="190" t="str">
        <f t="shared" si="803"/>
        <v>JANEIRO</v>
      </c>
    </row>
    <row r="10115" spans="4:14" x14ac:dyDescent="0.25">
      <c r="D10115" s="119" t="s">
        <v>192</v>
      </c>
      <c r="H10115" s="141">
        <f t="shared" si="804"/>
        <v>0</v>
      </c>
      <c r="M10115" s="190">
        <f t="shared" si="805"/>
        <v>1</v>
      </c>
      <c r="N10115" s="190" t="str">
        <f t="shared" si="803"/>
        <v>JANEIRO</v>
      </c>
    </row>
    <row r="10116" spans="4:14" x14ac:dyDescent="0.25">
      <c r="D10116" s="119" t="s">
        <v>192</v>
      </c>
      <c r="H10116" s="141">
        <f t="shared" si="804"/>
        <v>0</v>
      </c>
      <c r="M10116" s="190">
        <f t="shared" si="805"/>
        <v>1</v>
      </c>
      <c r="N10116" s="190" t="str">
        <f t="shared" si="803"/>
        <v>JANEIRO</v>
      </c>
    </row>
    <row r="10117" spans="4:14" x14ac:dyDescent="0.25">
      <c r="D10117" s="119" t="s">
        <v>192</v>
      </c>
      <c r="H10117" s="141">
        <f t="shared" si="804"/>
        <v>0</v>
      </c>
      <c r="M10117" s="190">
        <f t="shared" si="805"/>
        <v>1</v>
      </c>
      <c r="N10117" s="190" t="str">
        <f t="shared" ref="N10117:N10180" si="806">IF(M10117=1,"JANEIRO",IF(M10117=2,"FEVEREIRO",IF(M10117=3,"MARÇO",IF(M10117=4,"ABRIL",IF(M10117=5,"MAIO",IF(M10117=6,"JUNHO",IF(M10117=7,"JULHO",IF(M10117=8,"AGOSTO",IF(M10117=9,"SETEMBRO",IF(M10117=10,"OUTUBRO",IF(M10117=11,"NOVEMBRO",IF(M10117=12,"DEZEMBRO",""))))))))))))</f>
        <v>JANEIRO</v>
      </c>
    </row>
    <row r="10118" spans="4:14" x14ac:dyDescent="0.25">
      <c r="D10118" s="119" t="s">
        <v>192</v>
      </c>
      <c r="H10118" s="141">
        <f t="shared" ref="H10118:H10181" si="807">IF(OR(I10118="",I10118=0),G10118,I10118)</f>
        <v>0</v>
      </c>
      <c r="M10118" s="190">
        <f t="shared" ref="M10118:M10181" si="808">IFERROR(MONTH(O10118),"")</f>
        <v>1</v>
      </c>
      <c r="N10118" s="190" t="str">
        <f t="shared" si="806"/>
        <v>JANEIRO</v>
      </c>
    </row>
    <row r="10119" spans="4:14" x14ac:dyDescent="0.25">
      <c r="D10119" s="119" t="s">
        <v>192</v>
      </c>
      <c r="H10119" s="141">
        <f t="shared" si="807"/>
        <v>0</v>
      </c>
      <c r="M10119" s="190">
        <f t="shared" si="808"/>
        <v>1</v>
      </c>
      <c r="N10119" s="190" t="str">
        <f t="shared" si="806"/>
        <v>JANEIRO</v>
      </c>
    </row>
    <row r="10120" spans="4:14" x14ac:dyDescent="0.25">
      <c r="D10120" s="119" t="s">
        <v>192</v>
      </c>
      <c r="H10120" s="141">
        <f t="shared" si="807"/>
        <v>0</v>
      </c>
      <c r="M10120" s="190">
        <f t="shared" si="808"/>
        <v>1</v>
      </c>
      <c r="N10120" s="190" t="str">
        <f t="shared" si="806"/>
        <v>JANEIRO</v>
      </c>
    </row>
    <row r="10121" spans="4:14" x14ac:dyDescent="0.25">
      <c r="D10121" s="119" t="s">
        <v>192</v>
      </c>
      <c r="H10121" s="141">
        <f t="shared" si="807"/>
        <v>0</v>
      </c>
      <c r="M10121" s="190">
        <f t="shared" si="808"/>
        <v>1</v>
      </c>
      <c r="N10121" s="190" t="str">
        <f t="shared" si="806"/>
        <v>JANEIRO</v>
      </c>
    </row>
    <row r="10122" spans="4:14" x14ac:dyDescent="0.25">
      <c r="D10122" s="119" t="s">
        <v>192</v>
      </c>
      <c r="H10122" s="141">
        <f t="shared" si="807"/>
        <v>0</v>
      </c>
      <c r="M10122" s="190">
        <f t="shared" si="808"/>
        <v>1</v>
      </c>
      <c r="N10122" s="190" t="str">
        <f t="shared" si="806"/>
        <v>JANEIRO</v>
      </c>
    </row>
    <row r="10123" spans="4:14" x14ac:dyDescent="0.25">
      <c r="D10123" s="119" t="s">
        <v>192</v>
      </c>
      <c r="H10123" s="141">
        <f t="shared" si="807"/>
        <v>0</v>
      </c>
      <c r="M10123" s="190">
        <f t="shared" si="808"/>
        <v>1</v>
      </c>
      <c r="N10123" s="190" t="str">
        <f t="shared" si="806"/>
        <v>JANEIRO</v>
      </c>
    </row>
    <row r="10124" spans="4:14" x14ac:dyDescent="0.25">
      <c r="D10124" s="119" t="s">
        <v>192</v>
      </c>
      <c r="H10124" s="141">
        <f t="shared" si="807"/>
        <v>0</v>
      </c>
      <c r="M10124" s="190">
        <f t="shared" si="808"/>
        <v>1</v>
      </c>
      <c r="N10124" s="190" t="str">
        <f t="shared" si="806"/>
        <v>JANEIRO</v>
      </c>
    </row>
    <row r="10125" spans="4:14" x14ac:dyDescent="0.25">
      <c r="D10125" s="119" t="s">
        <v>192</v>
      </c>
      <c r="H10125" s="141">
        <f t="shared" si="807"/>
        <v>0</v>
      </c>
      <c r="M10125" s="190">
        <f t="shared" si="808"/>
        <v>1</v>
      </c>
      <c r="N10125" s="190" t="str">
        <f t="shared" si="806"/>
        <v>JANEIRO</v>
      </c>
    </row>
    <row r="10126" spans="4:14" x14ac:dyDescent="0.25">
      <c r="D10126" s="119" t="s">
        <v>192</v>
      </c>
      <c r="H10126" s="141">
        <f t="shared" si="807"/>
        <v>0</v>
      </c>
      <c r="M10126" s="190">
        <f t="shared" si="808"/>
        <v>1</v>
      </c>
      <c r="N10126" s="190" t="str">
        <f t="shared" si="806"/>
        <v>JANEIRO</v>
      </c>
    </row>
    <row r="10127" spans="4:14" x14ac:dyDescent="0.25">
      <c r="D10127" s="119" t="s">
        <v>192</v>
      </c>
      <c r="H10127" s="141">
        <f t="shared" si="807"/>
        <v>0</v>
      </c>
      <c r="M10127" s="190">
        <f t="shared" si="808"/>
        <v>1</v>
      </c>
      <c r="N10127" s="190" t="str">
        <f t="shared" si="806"/>
        <v>JANEIRO</v>
      </c>
    </row>
    <row r="10128" spans="4:14" x14ac:dyDescent="0.25">
      <c r="D10128" s="119" t="s">
        <v>192</v>
      </c>
      <c r="H10128" s="141">
        <f t="shared" si="807"/>
        <v>0</v>
      </c>
      <c r="M10128" s="190">
        <f t="shared" si="808"/>
        <v>1</v>
      </c>
      <c r="N10128" s="190" t="str">
        <f t="shared" si="806"/>
        <v>JANEIRO</v>
      </c>
    </row>
    <row r="10129" spans="4:14" x14ac:dyDescent="0.25">
      <c r="D10129" s="119" t="s">
        <v>192</v>
      </c>
      <c r="H10129" s="141">
        <f t="shared" si="807"/>
        <v>0</v>
      </c>
      <c r="M10129" s="190">
        <f t="shared" si="808"/>
        <v>1</v>
      </c>
      <c r="N10129" s="190" t="str">
        <f t="shared" si="806"/>
        <v>JANEIRO</v>
      </c>
    </row>
    <row r="10130" spans="4:14" x14ac:dyDescent="0.25">
      <c r="D10130" s="119" t="s">
        <v>192</v>
      </c>
      <c r="H10130" s="141">
        <f t="shared" si="807"/>
        <v>0</v>
      </c>
      <c r="M10130" s="190">
        <f t="shared" si="808"/>
        <v>1</v>
      </c>
      <c r="N10130" s="190" t="str">
        <f t="shared" si="806"/>
        <v>JANEIRO</v>
      </c>
    </row>
    <row r="10131" spans="4:14" x14ac:dyDescent="0.25">
      <c r="D10131" s="119" t="s">
        <v>192</v>
      </c>
      <c r="H10131" s="141">
        <f t="shared" si="807"/>
        <v>0</v>
      </c>
      <c r="M10131" s="190">
        <f t="shared" si="808"/>
        <v>1</v>
      </c>
      <c r="N10131" s="190" t="str">
        <f t="shared" si="806"/>
        <v>JANEIRO</v>
      </c>
    </row>
    <row r="10132" spans="4:14" x14ac:dyDescent="0.25">
      <c r="D10132" s="119" t="s">
        <v>192</v>
      </c>
      <c r="H10132" s="141">
        <f t="shared" si="807"/>
        <v>0</v>
      </c>
      <c r="M10132" s="190">
        <f t="shared" si="808"/>
        <v>1</v>
      </c>
      <c r="N10132" s="190" t="str">
        <f t="shared" si="806"/>
        <v>JANEIRO</v>
      </c>
    </row>
    <row r="10133" spans="4:14" x14ac:dyDescent="0.25">
      <c r="D10133" s="119" t="s">
        <v>192</v>
      </c>
      <c r="H10133" s="141">
        <f t="shared" si="807"/>
        <v>0</v>
      </c>
      <c r="M10133" s="190">
        <f t="shared" si="808"/>
        <v>1</v>
      </c>
      <c r="N10133" s="190" t="str">
        <f t="shared" si="806"/>
        <v>JANEIRO</v>
      </c>
    </row>
    <row r="10134" spans="4:14" x14ac:dyDescent="0.25">
      <c r="D10134" s="119" t="s">
        <v>192</v>
      </c>
      <c r="H10134" s="141">
        <f t="shared" si="807"/>
        <v>0</v>
      </c>
      <c r="M10134" s="190">
        <f t="shared" si="808"/>
        <v>1</v>
      </c>
      <c r="N10134" s="190" t="str">
        <f t="shared" si="806"/>
        <v>JANEIRO</v>
      </c>
    </row>
    <row r="10135" spans="4:14" x14ac:dyDescent="0.25">
      <c r="D10135" s="119" t="s">
        <v>192</v>
      </c>
      <c r="H10135" s="141">
        <f t="shared" si="807"/>
        <v>0</v>
      </c>
      <c r="M10135" s="190">
        <f t="shared" si="808"/>
        <v>1</v>
      </c>
      <c r="N10135" s="190" t="str">
        <f t="shared" si="806"/>
        <v>JANEIRO</v>
      </c>
    </row>
    <row r="10136" spans="4:14" x14ac:dyDescent="0.25">
      <c r="D10136" s="119" t="s">
        <v>192</v>
      </c>
      <c r="H10136" s="141">
        <f t="shared" si="807"/>
        <v>0</v>
      </c>
      <c r="M10136" s="190">
        <f t="shared" si="808"/>
        <v>1</v>
      </c>
      <c r="N10136" s="190" t="str">
        <f t="shared" si="806"/>
        <v>JANEIRO</v>
      </c>
    </row>
    <row r="10137" spans="4:14" x14ac:dyDescent="0.25">
      <c r="D10137" s="119" t="s">
        <v>192</v>
      </c>
      <c r="H10137" s="141">
        <f t="shared" si="807"/>
        <v>0</v>
      </c>
      <c r="M10137" s="190">
        <f t="shared" si="808"/>
        <v>1</v>
      </c>
      <c r="N10137" s="190" t="str">
        <f t="shared" si="806"/>
        <v>JANEIRO</v>
      </c>
    </row>
    <row r="10138" spans="4:14" x14ac:dyDescent="0.25">
      <c r="D10138" s="119" t="s">
        <v>192</v>
      </c>
      <c r="H10138" s="141">
        <f t="shared" si="807"/>
        <v>0</v>
      </c>
      <c r="M10138" s="190">
        <f t="shared" si="808"/>
        <v>1</v>
      </c>
      <c r="N10138" s="190" t="str">
        <f t="shared" si="806"/>
        <v>JANEIRO</v>
      </c>
    </row>
    <row r="10139" spans="4:14" x14ac:dyDescent="0.25">
      <c r="D10139" s="119" t="s">
        <v>192</v>
      </c>
      <c r="H10139" s="141">
        <f t="shared" si="807"/>
        <v>0</v>
      </c>
      <c r="M10139" s="190">
        <f t="shared" si="808"/>
        <v>1</v>
      </c>
      <c r="N10139" s="190" t="str">
        <f t="shared" si="806"/>
        <v>JANEIRO</v>
      </c>
    </row>
    <row r="10140" spans="4:14" x14ac:dyDescent="0.25">
      <c r="D10140" s="119" t="s">
        <v>192</v>
      </c>
      <c r="H10140" s="141">
        <f t="shared" si="807"/>
        <v>0</v>
      </c>
      <c r="M10140" s="190">
        <f t="shared" si="808"/>
        <v>1</v>
      </c>
      <c r="N10140" s="190" t="str">
        <f t="shared" si="806"/>
        <v>JANEIRO</v>
      </c>
    </row>
    <row r="10141" spans="4:14" x14ac:dyDescent="0.25">
      <c r="D10141" s="119" t="s">
        <v>192</v>
      </c>
      <c r="H10141" s="141">
        <f t="shared" si="807"/>
        <v>0</v>
      </c>
      <c r="M10141" s="190">
        <f t="shared" si="808"/>
        <v>1</v>
      </c>
      <c r="N10141" s="190" t="str">
        <f t="shared" si="806"/>
        <v>JANEIRO</v>
      </c>
    </row>
    <row r="10142" spans="4:14" x14ac:dyDescent="0.25">
      <c r="D10142" s="119" t="s">
        <v>192</v>
      </c>
      <c r="H10142" s="141">
        <f t="shared" si="807"/>
        <v>0</v>
      </c>
      <c r="M10142" s="190">
        <f t="shared" si="808"/>
        <v>1</v>
      </c>
      <c r="N10142" s="190" t="str">
        <f t="shared" si="806"/>
        <v>JANEIRO</v>
      </c>
    </row>
    <row r="10143" spans="4:14" x14ac:dyDescent="0.25">
      <c r="D10143" s="119" t="s">
        <v>192</v>
      </c>
      <c r="H10143" s="141">
        <f t="shared" si="807"/>
        <v>0</v>
      </c>
      <c r="M10143" s="190">
        <f t="shared" si="808"/>
        <v>1</v>
      </c>
      <c r="N10143" s="190" t="str">
        <f t="shared" si="806"/>
        <v>JANEIRO</v>
      </c>
    </row>
    <row r="10144" spans="4:14" x14ac:dyDescent="0.25">
      <c r="D10144" s="119" t="s">
        <v>192</v>
      </c>
      <c r="H10144" s="141">
        <f t="shared" si="807"/>
        <v>0</v>
      </c>
      <c r="M10144" s="190">
        <f t="shared" si="808"/>
        <v>1</v>
      </c>
      <c r="N10144" s="190" t="str">
        <f t="shared" si="806"/>
        <v>JANEIRO</v>
      </c>
    </row>
    <row r="10145" spans="4:14" x14ac:dyDescent="0.25">
      <c r="D10145" s="119" t="s">
        <v>192</v>
      </c>
      <c r="H10145" s="141">
        <f t="shared" si="807"/>
        <v>0</v>
      </c>
      <c r="M10145" s="190">
        <f t="shared" si="808"/>
        <v>1</v>
      </c>
      <c r="N10145" s="190" t="str">
        <f t="shared" si="806"/>
        <v>JANEIRO</v>
      </c>
    </row>
    <row r="10146" spans="4:14" x14ac:dyDescent="0.25">
      <c r="D10146" s="119" t="s">
        <v>192</v>
      </c>
      <c r="H10146" s="141">
        <f t="shared" si="807"/>
        <v>0</v>
      </c>
      <c r="M10146" s="190">
        <f t="shared" si="808"/>
        <v>1</v>
      </c>
      <c r="N10146" s="190" t="str">
        <f t="shared" si="806"/>
        <v>JANEIRO</v>
      </c>
    </row>
    <row r="10147" spans="4:14" x14ac:dyDescent="0.25">
      <c r="D10147" s="119" t="s">
        <v>192</v>
      </c>
      <c r="H10147" s="141">
        <f t="shared" si="807"/>
        <v>0</v>
      </c>
      <c r="M10147" s="190">
        <f t="shared" si="808"/>
        <v>1</v>
      </c>
      <c r="N10147" s="190" t="str">
        <f t="shared" si="806"/>
        <v>JANEIRO</v>
      </c>
    </row>
    <row r="10148" spans="4:14" x14ac:dyDescent="0.25">
      <c r="D10148" s="119" t="s">
        <v>192</v>
      </c>
      <c r="H10148" s="141">
        <f t="shared" si="807"/>
        <v>0</v>
      </c>
      <c r="M10148" s="190">
        <f t="shared" si="808"/>
        <v>1</v>
      </c>
      <c r="N10148" s="190" t="str">
        <f t="shared" si="806"/>
        <v>JANEIRO</v>
      </c>
    </row>
    <row r="10149" spans="4:14" x14ac:dyDescent="0.25">
      <c r="D10149" s="119" t="s">
        <v>192</v>
      </c>
      <c r="H10149" s="141">
        <f t="shared" si="807"/>
        <v>0</v>
      </c>
      <c r="M10149" s="190">
        <f t="shared" si="808"/>
        <v>1</v>
      </c>
      <c r="N10149" s="190" t="str">
        <f t="shared" si="806"/>
        <v>JANEIRO</v>
      </c>
    </row>
    <row r="10150" spans="4:14" x14ac:dyDescent="0.25">
      <c r="D10150" s="119" t="s">
        <v>192</v>
      </c>
      <c r="H10150" s="141">
        <f t="shared" si="807"/>
        <v>0</v>
      </c>
      <c r="M10150" s="190">
        <f t="shared" si="808"/>
        <v>1</v>
      </c>
      <c r="N10150" s="190" t="str">
        <f t="shared" si="806"/>
        <v>JANEIRO</v>
      </c>
    </row>
    <row r="10151" spans="4:14" x14ac:dyDescent="0.25">
      <c r="D10151" s="119" t="s">
        <v>192</v>
      </c>
      <c r="H10151" s="141">
        <f t="shared" si="807"/>
        <v>0</v>
      </c>
      <c r="M10151" s="190">
        <f t="shared" si="808"/>
        <v>1</v>
      </c>
      <c r="N10151" s="190" t="str">
        <f t="shared" si="806"/>
        <v>JANEIRO</v>
      </c>
    </row>
    <row r="10152" spans="4:14" x14ac:dyDescent="0.25">
      <c r="D10152" s="119" t="s">
        <v>192</v>
      </c>
      <c r="H10152" s="141">
        <f t="shared" si="807"/>
        <v>0</v>
      </c>
      <c r="M10152" s="190">
        <f t="shared" si="808"/>
        <v>1</v>
      </c>
      <c r="N10152" s="190" t="str">
        <f t="shared" si="806"/>
        <v>JANEIRO</v>
      </c>
    </row>
    <row r="10153" spans="4:14" x14ac:dyDescent="0.25">
      <c r="D10153" s="119" t="s">
        <v>192</v>
      </c>
      <c r="H10153" s="141">
        <f t="shared" si="807"/>
        <v>0</v>
      </c>
      <c r="M10153" s="190">
        <f t="shared" si="808"/>
        <v>1</v>
      </c>
      <c r="N10153" s="190" t="str">
        <f t="shared" si="806"/>
        <v>JANEIRO</v>
      </c>
    </row>
    <row r="10154" spans="4:14" x14ac:dyDescent="0.25">
      <c r="D10154" s="119" t="s">
        <v>192</v>
      </c>
      <c r="H10154" s="141">
        <f t="shared" si="807"/>
        <v>0</v>
      </c>
      <c r="M10154" s="190">
        <f t="shared" si="808"/>
        <v>1</v>
      </c>
      <c r="N10154" s="190" t="str">
        <f t="shared" si="806"/>
        <v>JANEIRO</v>
      </c>
    </row>
    <row r="10155" spans="4:14" x14ac:dyDescent="0.25">
      <c r="D10155" s="119" t="s">
        <v>192</v>
      </c>
      <c r="H10155" s="141">
        <f t="shared" si="807"/>
        <v>0</v>
      </c>
      <c r="M10155" s="190">
        <f t="shared" si="808"/>
        <v>1</v>
      </c>
      <c r="N10155" s="190" t="str">
        <f t="shared" si="806"/>
        <v>JANEIRO</v>
      </c>
    </row>
    <row r="10156" spans="4:14" x14ac:dyDescent="0.25">
      <c r="D10156" s="119" t="s">
        <v>192</v>
      </c>
      <c r="H10156" s="141">
        <f t="shared" si="807"/>
        <v>0</v>
      </c>
      <c r="M10156" s="190">
        <f t="shared" si="808"/>
        <v>1</v>
      </c>
      <c r="N10156" s="190" t="str">
        <f t="shared" si="806"/>
        <v>JANEIRO</v>
      </c>
    </row>
    <row r="10157" spans="4:14" x14ac:dyDescent="0.25">
      <c r="D10157" s="119" t="s">
        <v>192</v>
      </c>
      <c r="H10157" s="141">
        <f t="shared" si="807"/>
        <v>0</v>
      </c>
      <c r="M10157" s="190">
        <f t="shared" si="808"/>
        <v>1</v>
      </c>
      <c r="N10157" s="190" t="str">
        <f t="shared" si="806"/>
        <v>JANEIRO</v>
      </c>
    </row>
    <row r="10158" spans="4:14" x14ac:dyDescent="0.25">
      <c r="D10158" s="119" t="s">
        <v>192</v>
      </c>
      <c r="H10158" s="141">
        <f t="shared" si="807"/>
        <v>0</v>
      </c>
      <c r="M10158" s="190">
        <f t="shared" si="808"/>
        <v>1</v>
      </c>
      <c r="N10158" s="190" t="str">
        <f t="shared" si="806"/>
        <v>JANEIRO</v>
      </c>
    </row>
    <row r="10159" spans="4:14" x14ac:dyDescent="0.25">
      <c r="D10159" s="119" t="s">
        <v>192</v>
      </c>
      <c r="H10159" s="141">
        <f t="shared" si="807"/>
        <v>0</v>
      </c>
      <c r="M10159" s="190">
        <f t="shared" si="808"/>
        <v>1</v>
      </c>
      <c r="N10159" s="190" t="str">
        <f t="shared" si="806"/>
        <v>JANEIRO</v>
      </c>
    </row>
    <row r="10160" spans="4:14" x14ac:dyDescent="0.25">
      <c r="D10160" s="119" t="s">
        <v>192</v>
      </c>
      <c r="H10160" s="141">
        <f t="shared" si="807"/>
        <v>0</v>
      </c>
      <c r="M10160" s="190">
        <f t="shared" si="808"/>
        <v>1</v>
      </c>
      <c r="N10160" s="190" t="str">
        <f t="shared" si="806"/>
        <v>JANEIRO</v>
      </c>
    </row>
    <row r="10161" spans="4:14" x14ac:dyDescent="0.25">
      <c r="D10161" s="119" t="s">
        <v>192</v>
      </c>
      <c r="H10161" s="141">
        <f t="shared" si="807"/>
        <v>0</v>
      </c>
      <c r="M10161" s="190">
        <f t="shared" si="808"/>
        <v>1</v>
      </c>
      <c r="N10161" s="190" t="str">
        <f t="shared" si="806"/>
        <v>JANEIRO</v>
      </c>
    </row>
    <row r="10162" spans="4:14" x14ac:dyDescent="0.25">
      <c r="D10162" s="119" t="s">
        <v>192</v>
      </c>
      <c r="H10162" s="141">
        <f t="shared" si="807"/>
        <v>0</v>
      </c>
      <c r="M10162" s="190">
        <f t="shared" si="808"/>
        <v>1</v>
      </c>
      <c r="N10162" s="190" t="str">
        <f t="shared" si="806"/>
        <v>JANEIRO</v>
      </c>
    </row>
    <row r="10163" spans="4:14" x14ac:dyDescent="0.25">
      <c r="D10163" s="119" t="s">
        <v>192</v>
      </c>
      <c r="H10163" s="141">
        <f t="shared" si="807"/>
        <v>0</v>
      </c>
      <c r="M10163" s="190">
        <f t="shared" si="808"/>
        <v>1</v>
      </c>
      <c r="N10163" s="190" t="str">
        <f t="shared" si="806"/>
        <v>JANEIRO</v>
      </c>
    </row>
    <row r="10164" spans="4:14" x14ac:dyDescent="0.25">
      <c r="D10164" s="119" t="s">
        <v>192</v>
      </c>
      <c r="H10164" s="141">
        <f t="shared" si="807"/>
        <v>0</v>
      </c>
      <c r="M10164" s="190">
        <f t="shared" si="808"/>
        <v>1</v>
      </c>
      <c r="N10164" s="190" t="str">
        <f t="shared" si="806"/>
        <v>JANEIRO</v>
      </c>
    </row>
    <row r="10165" spans="4:14" x14ac:dyDescent="0.25">
      <c r="D10165" s="119" t="s">
        <v>192</v>
      </c>
      <c r="H10165" s="141">
        <f t="shared" si="807"/>
        <v>0</v>
      </c>
      <c r="M10165" s="190">
        <f t="shared" si="808"/>
        <v>1</v>
      </c>
      <c r="N10165" s="190" t="str">
        <f t="shared" si="806"/>
        <v>JANEIRO</v>
      </c>
    </row>
    <row r="10166" spans="4:14" x14ac:dyDescent="0.25">
      <c r="D10166" s="119" t="s">
        <v>192</v>
      </c>
      <c r="H10166" s="141">
        <f t="shared" si="807"/>
        <v>0</v>
      </c>
      <c r="M10166" s="190">
        <f t="shared" si="808"/>
        <v>1</v>
      </c>
      <c r="N10166" s="190" t="str">
        <f t="shared" si="806"/>
        <v>JANEIRO</v>
      </c>
    </row>
    <row r="10167" spans="4:14" x14ac:dyDescent="0.25">
      <c r="D10167" s="119" t="s">
        <v>192</v>
      </c>
      <c r="H10167" s="141">
        <f t="shared" si="807"/>
        <v>0</v>
      </c>
      <c r="M10167" s="190">
        <f t="shared" si="808"/>
        <v>1</v>
      </c>
      <c r="N10167" s="190" t="str">
        <f t="shared" si="806"/>
        <v>JANEIRO</v>
      </c>
    </row>
    <row r="10168" spans="4:14" x14ac:dyDescent="0.25">
      <c r="D10168" s="119" t="s">
        <v>192</v>
      </c>
      <c r="H10168" s="141">
        <f t="shared" si="807"/>
        <v>0</v>
      </c>
      <c r="M10168" s="190">
        <f t="shared" si="808"/>
        <v>1</v>
      </c>
      <c r="N10168" s="190" t="str">
        <f t="shared" si="806"/>
        <v>JANEIRO</v>
      </c>
    </row>
    <row r="10169" spans="4:14" x14ac:dyDescent="0.25">
      <c r="D10169" s="119" t="s">
        <v>192</v>
      </c>
      <c r="H10169" s="141">
        <f t="shared" si="807"/>
        <v>0</v>
      </c>
      <c r="M10169" s="190">
        <f t="shared" si="808"/>
        <v>1</v>
      </c>
      <c r="N10169" s="190" t="str">
        <f t="shared" si="806"/>
        <v>JANEIRO</v>
      </c>
    </row>
    <row r="10170" spans="4:14" x14ac:dyDescent="0.25">
      <c r="D10170" s="119" t="s">
        <v>192</v>
      </c>
      <c r="H10170" s="141">
        <f t="shared" si="807"/>
        <v>0</v>
      </c>
      <c r="M10170" s="190">
        <f t="shared" si="808"/>
        <v>1</v>
      </c>
      <c r="N10170" s="190" t="str">
        <f t="shared" si="806"/>
        <v>JANEIRO</v>
      </c>
    </row>
    <row r="10171" spans="4:14" x14ac:dyDescent="0.25">
      <c r="D10171" s="119" t="s">
        <v>192</v>
      </c>
      <c r="H10171" s="141">
        <f t="shared" si="807"/>
        <v>0</v>
      </c>
      <c r="M10171" s="190">
        <f t="shared" si="808"/>
        <v>1</v>
      </c>
      <c r="N10171" s="190" t="str">
        <f t="shared" si="806"/>
        <v>JANEIRO</v>
      </c>
    </row>
    <row r="10172" spans="4:14" x14ac:dyDescent="0.25">
      <c r="D10172" s="119" t="s">
        <v>192</v>
      </c>
      <c r="H10172" s="141">
        <f t="shared" si="807"/>
        <v>0</v>
      </c>
      <c r="M10172" s="190">
        <f t="shared" si="808"/>
        <v>1</v>
      </c>
      <c r="N10172" s="190" t="str">
        <f t="shared" si="806"/>
        <v>JANEIRO</v>
      </c>
    </row>
    <row r="10173" spans="4:14" x14ac:dyDescent="0.25">
      <c r="D10173" s="119" t="s">
        <v>192</v>
      </c>
      <c r="H10173" s="141">
        <f t="shared" si="807"/>
        <v>0</v>
      </c>
      <c r="M10173" s="190">
        <f t="shared" si="808"/>
        <v>1</v>
      </c>
      <c r="N10173" s="190" t="str">
        <f t="shared" si="806"/>
        <v>JANEIRO</v>
      </c>
    </row>
    <row r="10174" spans="4:14" x14ac:dyDescent="0.25">
      <c r="D10174" s="119" t="s">
        <v>192</v>
      </c>
      <c r="H10174" s="141">
        <f t="shared" si="807"/>
        <v>0</v>
      </c>
      <c r="M10174" s="190">
        <f t="shared" si="808"/>
        <v>1</v>
      </c>
      <c r="N10174" s="190" t="str">
        <f t="shared" si="806"/>
        <v>JANEIRO</v>
      </c>
    </row>
    <row r="10175" spans="4:14" x14ac:dyDescent="0.25">
      <c r="D10175" s="119" t="s">
        <v>192</v>
      </c>
      <c r="H10175" s="141">
        <f t="shared" si="807"/>
        <v>0</v>
      </c>
      <c r="M10175" s="190">
        <f t="shared" si="808"/>
        <v>1</v>
      </c>
      <c r="N10175" s="190" t="str">
        <f t="shared" si="806"/>
        <v>JANEIRO</v>
      </c>
    </row>
    <row r="10176" spans="4:14" x14ac:dyDescent="0.25">
      <c r="D10176" s="119" t="s">
        <v>192</v>
      </c>
      <c r="H10176" s="141">
        <f t="shared" si="807"/>
        <v>0</v>
      </c>
      <c r="M10176" s="190">
        <f t="shared" si="808"/>
        <v>1</v>
      </c>
      <c r="N10176" s="190" t="str">
        <f t="shared" si="806"/>
        <v>JANEIRO</v>
      </c>
    </row>
    <row r="10177" spans="4:14" x14ac:dyDescent="0.25">
      <c r="D10177" s="119" t="s">
        <v>192</v>
      </c>
      <c r="H10177" s="141">
        <f t="shared" si="807"/>
        <v>0</v>
      </c>
      <c r="M10177" s="190">
        <f t="shared" si="808"/>
        <v>1</v>
      </c>
      <c r="N10177" s="190" t="str">
        <f t="shared" si="806"/>
        <v>JANEIRO</v>
      </c>
    </row>
    <row r="10178" spans="4:14" x14ac:dyDescent="0.25">
      <c r="D10178" s="119" t="s">
        <v>192</v>
      </c>
      <c r="H10178" s="141">
        <f t="shared" si="807"/>
        <v>0</v>
      </c>
      <c r="M10178" s="190">
        <f t="shared" si="808"/>
        <v>1</v>
      </c>
      <c r="N10178" s="190" t="str">
        <f t="shared" si="806"/>
        <v>JANEIRO</v>
      </c>
    </row>
    <row r="10179" spans="4:14" x14ac:dyDescent="0.25">
      <c r="D10179" s="119" t="s">
        <v>192</v>
      </c>
      <c r="H10179" s="141">
        <f t="shared" si="807"/>
        <v>0</v>
      </c>
      <c r="M10179" s="190">
        <f t="shared" si="808"/>
        <v>1</v>
      </c>
      <c r="N10179" s="190" t="str">
        <f t="shared" si="806"/>
        <v>JANEIRO</v>
      </c>
    </row>
    <row r="10180" spans="4:14" x14ac:dyDescent="0.25">
      <c r="D10180" s="119" t="s">
        <v>192</v>
      </c>
      <c r="H10180" s="141">
        <f t="shared" si="807"/>
        <v>0</v>
      </c>
      <c r="M10180" s="190">
        <f t="shared" si="808"/>
        <v>1</v>
      </c>
      <c r="N10180" s="190" t="str">
        <f t="shared" si="806"/>
        <v>JANEIRO</v>
      </c>
    </row>
    <row r="10181" spans="4:14" x14ac:dyDescent="0.25">
      <c r="D10181" s="119" t="s">
        <v>192</v>
      </c>
      <c r="H10181" s="141">
        <f t="shared" si="807"/>
        <v>0</v>
      </c>
      <c r="M10181" s="190">
        <f t="shared" si="808"/>
        <v>1</v>
      </c>
      <c r="N10181" s="190" t="str">
        <f t="shared" ref="N10181:N10244" si="809">IF(M10181=1,"JANEIRO",IF(M10181=2,"FEVEREIRO",IF(M10181=3,"MARÇO",IF(M10181=4,"ABRIL",IF(M10181=5,"MAIO",IF(M10181=6,"JUNHO",IF(M10181=7,"JULHO",IF(M10181=8,"AGOSTO",IF(M10181=9,"SETEMBRO",IF(M10181=10,"OUTUBRO",IF(M10181=11,"NOVEMBRO",IF(M10181=12,"DEZEMBRO",""))))))))))))</f>
        <v>JANEIRO</v>
      </c>
    </row>
    <row r="10182" spans="4:14" x14ac:dyDescent="0.25">
      <c r="D10182" s="119" t="s">
        <v>192</v>
      </c>
      <c r="H10182" s="141">
        <f t="shared" ref="H10182:H10245" si="810">IF(OR(I10182="",I10182=0),G10182,I10182)</f>
        <v>0</v>
      </c>
      <c r="M10182" s="190">
        <f t="shared" ref="M10182:M10245" si="811">IFERROR(MONTH(O10182),"")</f>
        <v>1</v>
      </c>
      <c r="N10182" s="190" t="str">
        <f t="shared" si="809"/>
        <v>JANEIRO</v>
      </c>
    </row>
    <row r="10183" spans="4:14" x14ac:dyDescent="0.25">
      <c r="D10183" s="119" t="s">
        <v>192</v>
      </c>
      <c r="H10183" s="141">
        <f t="shared" si="810"/>
        <v>0</v>
      </c>
      <c r="M10183" s="190">
        <f t="shared" si="811"/>
        <v>1</v>
      </c>
      <c r="N10183" s="190" t="str">
        <f t="shared" si="809"/>
        <v>JANEIRO</v>
      </c>
    </row>
    <row r="10184" spans="4:14" x14ac:dyDescent="0.25">
      <c r="D10184" s="119" t="s">
        <v>192</v>
      </c>
      <c r="H10184" s="141">
        <f t="shared" si="810"/>
        <v>0</v>
      </c>
      <c r="M10184" s="190">
        <f t="shared" si="811"/>
        <v>1</v>
      </c>
      <c r="N10184" s="190" t="str">
        <f t="shared" si="809"/>
        <v>JANEIRO</v>
      </c>
    </row>
    <row r="10185" spans="4:14" x14ac:dyDescent="0.25">
      <c r="D10185" s="119" t="s">
        <v>192</v>
      </c>
      <c r="H10185" s="141">
        <f t="shared" si="810"/>
        <v>0</v>
      </c>
      <c r="M10185" s="190">
        <f t="shared" si="811"/>
        <v>1</v>
      </c>
      <c r="N10185" s="190" t="str">
        <f t="shared" si="809"/>
        <v>JANEIRO</v>
      </c>
    </row>
    <row r="10186" spans="4:14" x14ac:dyDescent="0.25">
      <c r="D10186" s="119" t="s">
        <v>192</v>
      </c>
      <c r="H10186" s="141">
        <f t="shared" si="810"/>
        <v>0</v>
      </c>
      <c r="M10186" s="190">
        <f t="shared" si="811"/>
        <v>1</v>
      </c>
      <c r="N10186" s="190" t="str">
        <f t="shared" si="809"/>
        <v>JANEIRO</v>
      </c>
    </row>
    <row r="10187" spans="4:14" x14ac:dyDescent="0.25">
      <c r="D10187" s="119" t="s">
        <v>192</v>
      </c>
      <c r="H10187" s="141">
        <f t="shared" si="810"/>
        <v>0</v>
      </c>
      <c r="M10187" s="190">
        <f t="shared" si="811"/>
        <v>1</v>
      </c>
      <c r="N10187" s="190" t="str">
        <f t="shared" si="809"/>
        <v>JANEIRO</v>
      </c>
    </row>
    <row r="10188" spans="4:14" x14ac:dyDescent="0.25">
      <c r="D10188" s="119" t="s">
        <v>192</v>
      </c>
      <c r="H10188" s="141">
        <f t="shared" si="810"/>
        <v>0</v>
      </c>
      <c r="M10188" s="190">
        <f t="shared" si="811"/>
        <v>1</v>
      </c>
      <c r="N10188" s="190" t="str">
        <f t="shared" si="809"/>
        <v>JANEIRO</v>
      </c>
    </row>
    <row r="10189" spans="4:14" x14ac:dyDescent="0.25">
      <c r="D10189" s="119" t="s">
        <v>192</v>
      </c>
      <c r="H10189" s="141">
        <f t="shared" si="810"/>
        <v>0</v>
      </c>
      <c r="M10189" s="190">
        <f t="shared" si="811"/>
        <v>1</v>
      </c>
      <c r="N10189" s="190" t="str">
        <f t="shared" si="809"/>
        <v>JANEIRO</v>
      </c>
    </row>
    <row r="10190" spans="4:14" x14ac:dyDescent="0.25">
      <c r="D10190" s="119" t="s">
        <v>192</v>
      </c>
      <c r="H10190" s="141">
        <f t="shared" si="810"/>
        <v>0</v>
      </c>
      <c r="M10190" s="190">
        <f t="shared" si="811"/>
        <v>1</v>
      </c>
      <c r="N10190" s="190" t="str">
        <f t="shared" si="809"/>
        <v>JANEIRO</v>
      </c>
    </row>
    <row r="10191" spans="4:14" x14ac:dyDescent="0.25">
      <c r="D10191" s="119" t="s">
        <v>192</v>
      </c>
      <c r="H10191" s="141">
        <f t="shared" si="810"/>
        <v>0</v>
      </c>
      <c r="M10191" s="190">
        <f t="shared" si="811"/>
        <v>1</v>
      </c>
      <c r="N10191" s="190" t="str">
        <f t="shared" si="809"/>
        <v>JANEIRO</v>
      </c>
    </row>
    <row r="10192" spans="4:14" x14ac:dyDescent="0.25">
      <c r="D10192" s="119" t="s">
        <v>192</v>
      </c>
      <c r="H10192" s="141">
        <f t="shared" si="810"/>
        <v>0</v>
      </c>
      <c r="M10192" s="190">
        <f t="shared" si="811"/>
        <v>1</v>
      </c>
      <c r="N10192" s="190" t="str">
        <f t="shared" si="809"/>
        <v>JANEIRO</v>
      </c>
    </row>
    <row r="10193" spans="4:14" x14ac:dyDescent="0.25">
      <c r="D10193" s="119" t="s">
        <v>192</v>
      </c>
      <c r="H10193" s="141">
        <f t="shared" si="810"/>
        <v>0</v>
      </c>
      <c r="M10193" s="190">
        <f t="shared" si="811"/>
        <v>1</v>
      </c>
      <c r="N10193" s="190" t="str">
        <f t="shared" si="809"/>
        <v>JANEIRO</v>
      </c>
    </row>
    <row r="10194" spans="4:14" x14ac:dyDescent="0.25">
      <c r="D10194" s="119" t="s">
        <v>192</v>
      </c>
      <c r="H10194" s="141">
        <f t="shared" si="810"/>
        <v>0</v>
      </c>
      <c r="M10194" s="190">
        <f t="shared" si="811"/>
        <v>1</v>
      </c>
      <c r="N10194" s="190" t="str">
        <f t="shared" si="809"/>
        <v>JANEIRO</v>
      </c>
    </row>
    <row r="10195" spans="4:14" x14ac:dyDescent="0.25">
      <c r="D10195" s="119" t="s">
        <v>192</v>
      </c>
      <c r="H10195" s="141">
        <f t="shared" si="810"/>
        <v>0</v>
      </c>
      <c r="M10195" s="190">
        <f t="shared" si="811"/>
        <v>1</v>
      </c>
      <c r="N10195" s="190" t="str">
        <f t="shared" si="809"/>
        <v>JANEIRO</v>
      </c>
    </row>
    <row r="10196" spans="4:14" x14ac:dyDescent="0.25">
      <c r="D10196" s="119" t="s">
        <v>192</v>
      </c>
      <c r="H10196" s="141">
        <f t="shared" si="810"/>
        <v>0</v>
      </c>
      <c r="M10196" s="190">
        <f t="shared" si="811"/>
        <v>1</v>
      </c>
      <c r="N10196" s="190" t="str">
        <f t="shared" si="809"/>
        <v>JANEIRO</v>
      </c>
    </row>
    <row r="10197" spans="4:14" x14ac:dyDescent="0.25">
      <c r="D10197" s="119" t="s">
        <v>192</v>
      </c>
      <c r="H10197" s="141">
        <f t="shared" si="810"/>
        <v>0</v>
      </c>
      <c r="M10197" s="190">
        <f t="shared" si="811"/>
        <v>1</v>
      </c>
      <c r="N10197" s="190" t="str">
        <f t="shared" si="809"/>
        <v>JANEIRO</v>
      </c>
    </row>
    <row r="10198" spans="4:14" x14ac:dyDescent="0.25">
      <c r="D10198" s="119" t="s">
        <v>192</v>
      </c>
      <c r="H10198" s="141">
        <f t="shared" si="810"/>
        <v>0</v>
      </c>
      <c r="M10198" s="190">
        <f t="shared" si="811"/>
        <v>1</v>
      </c>
      <c r="N10198" s="190" t="str">
        <f t="shared" si="809"/>
        <v>JANEIRO</v>
      </c>
    </row>
    <row r="10199" spans="4:14" x14ac:dyDescent="0.25">
      <c r="D10199" s="119" t="s">
        <v>192</v>
      </c>
      <c r="H10199" s="141">
        <f t="shared" si="810"/>
        <v>0</v>
      </c>
      <c r="M10199" s="190">
        <f t="shared" si="811"/>
        <v>1</v>
      </c>
      <c r="N10199" s="190" t="str">
        <f t="shared" si="809"/>
        <v>JANEIRO</v>
      </c>
    </row>
    <row r="10200" spans="4:14" x14ac:dyDescent="0.25">
      <c r="D10200" s="119" t="s">
        <v>192</v>
      </c>
      <c r="H10200" s="141">
        <f t="shared" si="810"/>
        <v>0</v>
      </c>
      <c r="M10200" s="190">
        <f t="shared" si="811"/>
        <v>1</v>
      </c>
      <c r="N10200" s="190" t="str">
        <f t="shared" si="809"/>
        <v>JANEIRO</v>
      </c>
    </row>
    <row r="10201" spans="4:14" x14ac:dyDescent="0.25">
      <c r="D10201" s="119" t="s">
        <v>192</v>
      </c>
      <c r="H10201" s="141">
        <f t="shared" si="810"/>
        <v>0</v>
      </c>
      <c r="M10201" s="190">
        <f t="shared" si="811"/>
        <v>1</v>
      </c>
      <c r="N10201" s="190" t="str">
        <f t="shared" si="809"/>
        <v>JANEIRO</v>
      </c>
    </row>
    <row r="10202" spans="4:14" x14ac:dyDescent="0.25">
      <c r="D10202" s="119" t="s">
        <v>192</v>
      </c>
      <c r="H10202" s="141">
        <f t="shared" si="810"/>
        <v>0</v>
      </c>
      <c r="M10202" s="190">
        <f t="shared" si="811"/>
        <v>1</v>
      </c>
      <c r="N10202" s="190" t="str">
        <f t="shared" si="809"/>
        <v>JANEIRO</v>
      </c>
    </row>
    <row r="10203" spans="4:14" x14ac:dyDescent="0.25">
      <c r="D10203" s="119" t="s">
        <v>192</v>
      </c>
      <c r="H10203" s="141">
        <f t="shared" si="810"/>
        <v>0</v>
      </c>
      <c r="M10203" s="190">
        <f t="shared" si="811"/>
        <v>1</v>
      </c>
      <c r="N10203" s="190" t="str">
        <f t="shared" si="809"/>
        <v>JANEIRO</v>
      </c>
    </row>
    <row r="10204" spans="4:14" x14ac:dyDescent="0.25">
      <c r="D10204" s="119" t="s">
        <v>192</v>
      </c>
      <c r="H10204" s="141">
        <f t="shared" si="810"/>
        <v>0</v>
      </c>
      <c r="M10204" s="190">
        <f t="shared" si="811"/>
        <v>1</v>
      </c>
      <c r="N10204" s="190" t="str">
        <f t="shared" si="809"/>
        <v>JANEIRO</v>
      </c>
    </row>
    <row r="10205" spans="4:14" x14ac:dyDescent="0.25">
      <c r="D10205" s="119" t="s">
        <v>192</v>
      </c>
      <c r="H10205" s="141">
        <f t="shared" si="810"/>
        <v>0</v>
      </c>
      <c r="M10205" s="190">
        <f t="shared" si="811"/>
        <v>1</v>
      </c>
      <c r="N10205" s="190" t="str">
        <f t="shared" si="809"/>
        <v>JANEIRO</v>
      </c>
    </row>
    <row r="10206" spans="4:14" x14ac:dyDescent="0.25">
      <c r="D10206" s="119" t="s">
        <v>192</v>
      </c>
      <c r="H10206" s="141">
        <f t="shared" si="810"/>
        <v>0</v>
      </c>
      <c r="M10206" s="190">
        <f t="shared" si="811"/>
        <v>1</v>
      </c>
      <c r="N10206" s="190" t="str">
        <f t="shared" si="809"/>
        <v>JANEIRO</v>
      </c>
    </row>
    <row r="10207" spans="4:14" x14ac:dyDescent="0.25">
      <c r="D10207" s="119" t="s">
        <v>192</v>
      </c>
      <c r="H10207" s="141">
        <f t="shared" si="810"/>
        <v>0</v>
      </c>
      <c r="M10207" s="190">
        <f t="shared" si="811"/>
        <v>1</v>
      </c>
      <c r="N10207" s="190" t="str">
        <f t="shared" si="809"/>
        <v>JANEIRO</v>
      </c>
    </row>
    <row r="10208" spans="4:14" x14ac:dyDescent="0.25">
      <c r="D10208" s="119" t="s">
        <v>192</v>
      </c>
      <c r="H10208" s="141">
        <f t="shared" si="810"/>
        <v>0</v>
      </c>
      <c r="M10208" s="190">
        <f t="shared" si="811"/>
        <v>1</v>
      </c>
      <c r="N10208" s="190" t="str">
        <f t="shared" si="809"/>
        <v>JANEIRO</v>
      </c>
    </row>
    <row r="10209" spans="4:14" x14ac:dyDescent="0.25">
      <c r="D10209" s="119" t="s">
        <v>192</v>
      </c>
      <c r="H10209" s="141">
        <f t="shared" si="810"/>
        <v>0</v>
      </c>
      <c r="M10209" s="190">
        <f t="shared" si="811"/>
        <v>1</v>
      </c>
      <c r="N10209" s="190" t="str">
        <f t="shared" si="809"/>
        <v>JANEIRO</v>
      </c>
    </row>
    <row r="10210" spans="4:14" x14ac:dyDescent="0.25">
      <c r="D10210" s="119" t="s">
        <v>192</v>
      </c>
      <c r="H10210" s="141">
        <f t="shared" si="810"/>
        <v>0</v>
      </c>
      <c r="M10210" s="190">
        <f t="shared" si="811"/>
        <v>1</v>
      </c>
      <c r="N10210" s="190" t="str">
        <f t="shared" si="809"/>
        <v>JANEIRO</v>
      </c>
    </row>
    <row r="10211" spans="4:14" x14ac:dyDescent="0.25">
      <c r="D10211" s="119" t="s">
        <v>192</v>
      </c>
      <c r="H10211" s="141">
        <f t="shared" si="810"/>
        <v>0</v>
      </c>
      <c r="M10211" s="190">
        <f t="shared" si="811"/>
        <v>1</v>
      </c>
      <c r="N10211" s="190" t="str">
        <f t="shared" si="809"/>
        <v>JANEIRO</v>
      </c>
    </row>
    <row r="10212" spans="4:14" x14ac:dyDescent="0.25">
      <c r="D10212" s="119" t="s">
        <v>192</v>
      </c>
      <c r="H10212" s="141">
        <f t="shared" si="810"/>
        <v>0</v>
      </c>
      <c r="M10212" s="190">
        <f t="shared" si="811"/>
        <v>1</v>
      </c>
      <c r="N10212" s="190" t="str">
        <f t="shared" si="809"/>
        <v>JANEIRO</v>
      </c>
    </row>
    <row r="10213" spans="4:14" x14ac:dyDescent="0.25">
      <c r="D10213" s="119" t="s">
        <v>192</v>
      </c>
      <c r="H10213" s="141">
        <f t="shared" si="810"/>
        <v>0</v>
      </c>
      <c r="M10213" s="190">
        <f t="shared" si="811"/>
        <v>1</v>
      </c>
      <c r="N10213" s="190" t="str">
        <f t="shared" si="809"/>
        <v>JANEIRO</v>
      </c>
    </row>
    <row r="10214" spans="4:14" x14ac:dyDescent="0.25">
      <c r="D10214" s="119" t="s">
        <v>192</v>
      </c>
      <c r="H10214" s="141">
        <f t="shared" si="810"/>
        <v>0</v>
      </c>
      <c r="M10214" s="190">
        <f t="shared" si="811"/>
        <v>1</v>
      </c>
      <c r="N10214" s="190" t="str">
        <f t="shared" si="809"/>
        <v>JANEIRO</v>
      </c>
    </row>
    <row r="10215" spans="4:14" x14ac:dyDescent="0.25">
      <c r="D10215" s="119" t="s">
        <v>192</v>
      </c>
      <c r="H10215" s="141">
        <f t="shared" si="810"/>
        <v>0</v>
      </c>
      <c r="M10215" s="190">
        <f t="shared" si="811"/>
        <v>1</v>
      </c>
      <c r="N10215" s="190" t="str">
        <f t="shared" si="809"/>
        <v>JANEIRO</v>
      </c>
    </row>
    <row r="10216" spans="4:14" x14ac:dyDescent="0.25">
      <c r="D10216" s="119" t="s">
        <v>192</v>
      </c>
      <c r="H10216" s="141">
        <f t="shared" si="810"/>
        <v>0</v>
      </c>
      <c r="M10216" s="190">
        <f t="shared" si="811"/>
        <v>1</v>
      </c>
      <c r="N10216" s="190" t="str">
        <f t="shared" si="809"/>
        <v>JANEIRO</v>
      </c>
    </row>
    <row r="10217" spans="4:14" x14ac:dyDescent="0.25">
      <c r="D10217" s="119" t="s">
        <v>192</v>
      </c>
      <c r="H10217" s="141">
        <f t="shared" si="810"/>
        <v>0</v>
      </c>
      <c r="M10217" s="190">
        <f t="shared" si="811"/>
        <v>1</v>
      </c>
      <c r="N10217" s="190" t="str">
        <f t="shared" si="809"/>
        <v>JANEIRO</v>
      </c>
    </row>
    <row r="10218" spans="4:14" x14ac:dyDescent="0.25">
      <c r="D10218" s="119" t="s">
        <v>192</v>
      </c>
      <c r="H10218" s="141">
        <f t="shared" si="810"/>
        <v>0</v>
      </c>
      <c r="M10218" s="190">
        <f t="shared" si="811"/>
        <v>1</v>
      </c>
      <c r="N10218" s="190" t="str">
        <f t="shared" si="809"/>
        <v>JANEIRO</v>
      </c>
    </row>
    <row r="10219" spans="4:14" x14ac:dyDescent="0.25">
      <c r="D10219" s="119" t="s">
        <v>192</v>
      </c>
      <c r="H10219" s="141">
        <f t="shared" si="810"/>
        <v>0</v>
      </c>
      <c r="M10219" s="190">
        <f t="shared" si="811"/>
        <v>1</v>
      </c>
      <c r="N10219" s="190" t="str">
        <f t="shared" si="809"/>
        <v>JANEIRO</v>
      </c>
    </row>
    <row r="10220" spans="4:14" x14ac:dyDescent="0.25">
      <c r="D10220" s="119" t="s">
        <v>192</v>
      </c>
      <c r="H10220" s="141">
        <f t="shared" si="810"/>
        <v>0</v>
      </c>
      <c r="M10220" s="190">
        <f t="shared" si="811"/>
        <v>1</v>
      </c>
      <c r="N10220" s="190" t="str">
        <f t="shared" si="809"/>
        <v>JANEIRO</v>
      </c>
    </row>
    <row r="10221" spans="4:14" x14ac:dyDescent="0.25">
      <c r="D10221" s="119" t="s">
        <v>192</v>
      </c>
      <c r="H10221" s="141">
        <f t="shared" si="810"/>
        <v>0</v>
      </c>
      <c r="M10221" s="190">
        <f t="shared" si="811"/>
        <v>1</v>
      </c>
      <c r="N10221" s="190" t="str">
        <f t="shared" si="809"/>
        <v>JANEIRO</v>
      </c>
    </row>
    <row r="10222" spans="4:14" x14ac:dyDescent="0.25">
      <c r="D10222" s="119" t="s">
        <v>192</v>
      </c>
      <c r="H10222" s="141">
        <f t="shared" si="810"/>
        <v>0</v>
      </c>
      <c r="M10222" s="190">
        <f t="shared" si="811"/>
        <v>1</v>
      </c>
      <c r="N10222" s="190" t="str">
        <f t="shared" si="809"/>
        <v>JANEIRO</v>
      </c>
    </row>
    <row r="10223" spans="4:14" x14ac:dyDescent="0.25">
      <c r="D10223" s="119" t="s">
        <v>192</v>
      </c>
      <c r="H10223" s="141">
        <f t="shared" si="810"/>
        <v>0</v>
      </c>
      <c r="M10223" s="190">
        <f t="shared" si="811"/>
        <v>1</v>
      </c>
      <c r="N10223" s="190" t="str">
        <f t="shared" si="809"/>
        <v>JANEIRO</v>
      </c>
    </row>
    <row r="10224" spans="4:14" x14ac:dyDescent="0.25">
      <c r="D10224" s="119" t="s">
        <v>192</v>
      </c>
      <c r="H10224" s="141">
        <f t="shared" si="810"/>
        <v>0</v>
      </c>
      <c r="M10224" s="190">
        <f t="shared" si="811"/>
        <v>1</v>
      </c>
      <c r="N10224" s="190" t="str">
        <f t="shared" si="809"/>
        <v>JANEIRO</v>
      </c>
    </row>
    <row r="10225" spans="4:14" x14ac:dyDescent="0.25">
      <c r="D10225" s="119" t="s">
        <v>192</v>
      </c>
      <c r="H10225" s="141">
        <f t="shared" si="810"/>
        <v>0</v>
      </c>
      <c r="M10225" s="190">
        <f t="shared" si="811"/>
        <v>1</v>
      </c>
      <c r="N10225" s="190" t="str">
        <f t="shared" si="809"/>
        <v>JANEIRO</v>
      </c>
    </row>
    <row r="10226" spans="4:14" x14ac:dyDescent="0.25">
      <c r="D10226" s="119" t="s">
        <v>192</v>
      </c>
      <c r="H10226" s="141">
        <f t="shared" si="810"/>
        <v>0</v>
      </c>
      <c r="M10226" s="190">
        <f t="shared" si="811"/>
        <v>1</v>
      </c>
      <c r="N10226" s="190" t="str">
        <f t="shared" si="809"/>
        <v>JANEIRO</v>
      </c>
    </row>
    <row r="10227" spans="4:14" x14ac:dyDescent="0.25">
      <c r="D10227" s="119" t="s">
        <v>192</v>
      </c>
      <c r="H10227" s="141">
        <f t="shared" si="810"/>
        <v>0</v>
      </c>
      <c r="M10227" s="190">
        <f t="shared" si="811"/>
        <v>1</v>
      </c>
      <c r="N10227" s="190" t="str">
        <f t="shared" si="809"/>
        <v>JANEIRO</v>
      </c>
    </row>
    <row r="10228" spans="4:14" x14ac:dyDescent="0.25">
      <c r="D10228" s="119" t="s">
        <v>192</v>
      </c>
      <c r="H10228" s="141">
        <f t="shared" si="810"/>
        <v>0</v>
      </c>
      <c r="M10228" s="190">
        <f t="shared" si="811"/>
        <v>1</v>
      </c>
      <c r="N10228" s="190" t="str">
        <f t="shared" si="809"/>
        <v>JANEIRO</v>
      </c>
    </row>
    <row r="10229" spans="4:14" x14ac:dyDescent="0.25">
      <c r="D10229" s="119" t="s">
        <v>192</v>
      </c>
      <c r="H10229" s="141">
        <f t="shared" si="810"/>
        <v>0</v>
      </c>
      <c r="M10229" s="190">
        <f t="shared" si="811"/>
        <v>1</v>
      </c>
      <c r="N10229" s="190" t="str">
        <f t="shared" si="809"/>
        <v>JANEIRO</v>
      </c>
    </row>
    <row r="10230" spans="4:14" x14ac:dyDescent="0.25">
      <c r="D10230" s="119" t="s">
        <v>192</v>
      </c>
      <c r="H10230" s="141">
        <f t="shared" si="810"/>
        <v>0</v>
      </c>
      <c r="M10230" s="190">
        <f t="shared" si="811"/>
        <v>1</v>
      </c>
      <c r="N10230" s="190" t="str">
        <f t="shared" si="809"/>
        <v>JANEIRO</v>
      </c>
    </row>
    <row r="10231" spans="4:14" x14ac:dyDescent="0.25">
      <c r="D10231" s="119" t="s">
        <v>192</v>
      </c>
      <c r="H10231" s="141">
        <f t="shared" si="810"/>
        <v>0</v>
      </c>
      <c r="M10231" s="190">
        <f t="shared" si="811"/>
        <v>1</v>
      </c>
      <c r="N10231" s="190" t="str">
        <f t="shared" si="809"/>
        <v>JANEIRO</v>
      </c>
    </row>
    <row r="10232" spans="4:14" x14ac:dyDescent="0.25">
      <c r="D10232" s="119" t="s">
        <v>192</v>
      </c>
      <c r="H10232" s="141">
        <f t="shared" si="810"/>
        <v>0</v>
      </c>
      <c r="M10232" s="190">
        <f t="shared" si="811"/>
        <v>1</v>
      </c>
      <c r="N10232" s="190" t="str">
        <f t="shared" si="809"/>
        <v>JANEIRO</v>
      </c>
    </row>
    <row r="10233" spans="4:14" x14ac:dyDescent="0.25">
      <c r="D10233" s="119" t="s">
        <v>192</v>
      </c>
      <c r="H10233" s="141">
        <f t="shared" si="810"/>
        <v>0</v>
      </c>
      <c r="M10233" s="190">
        <f t="shared" si="811"/>
        <v>1</v>
      </c>
      <c r="N10233" s="190" t="str">
        <f t="shared" si="809"/>
        <v>JANEIRO</v>
      </c>
    </row>
    <row r="10234" spans="4:14" x14ac:dyDescent="0.25">
      <c r="D10234" s="119" t="s">
        <v>192</v>
      </c>
      <c r="H10234" s="141">
        <f t="shared" si="810"/>
        <v>0</v>
      </c>
      <c r="M10234" s="190">
        <f t="shared" si="811"/>
        <v>1</v>
      </c>
      <c r="N10234" s="190" t="str">
        <f t="shared" si="809"/>
        <v>JANEIRO</v>
      </c>
    </row>
    <row r="10235" spans="4:14" x14ac:dyDescent="0.25">
      <c r="D10235" s="119" t="s">
        <v>192</v>
      </c>
      <c r="H10235" s="141">
        <f t="shared" si="810"/>
        <v>0</v>
      </c>
      <c r="M10235" s="190">
        <f t="shared" si="811"/>
        <v>1</v>
      </c>
      <c r="N10235" s="190" t="str">
        <f t="shared" si="809"/>
        <v>JANEIRO</v>
      </c>
    </row>
    <row r="10236" spans="4:14" x14ac:dyDescent="0.25">
      <c r="D10236" s="119" t="s">
        <v>192</v>
      </c>
      <c r="H10236" s="141">
        <f t="shared" si="810"/>
        <v>0</v>
      </c>
      <c r="M10236" s="190">
        <f t="shared" si="811"/>
        <v>1</v>
      </c>
      <c r="N10236" s="190" t="str">
        <f t="shared" si="809"/>
        <v>JANEIRO</v>
      </c>
    </row>
    <row r="10237" spans="4:14" x14ac:dyDescent="0.25">
      <c r="D10237" s="119" t="s">
        <v>192</v>
      </c>
      <c r="H10237" s="141">
        <f t="shared" si="810"/>
        <v>0</v>
      </c>
      <c r="M10237" s="190">
        <f t="shared" si="811"/>
        <v>1</v>
      </c>
      <c r="N10237" s="190" t="str">
        <f t="shared" si="809"/>
        <v>JANEIRO</v>
      </c>
    </row>
    <row r="10238" spans="4:14" x14ac:dyDescent="0.25">
      <c r="D10238" s="119" t="s">
        <v>192</v>
      </c>
      <c r="H10238" s="141">
        <f t="shared" si="810"/>
        <v>0</v>
      </c>
      <c r="M10238" s="190">
        <f t="shared" si="811"/>
        <v>1</v>
      </c>
      <c r="N10238" s="190" t="str">
        <f t="shared" si="809"/>
        <v>JANEIRO</v>
      </c>
    </row>
    <row r="10239" spans="4:14" x14ac:dyDescent="0.25">
      <c r="D10239" s="119" t="s">
        <v>192</v>
      </c>
      <c r="H10239" s="141">
        <f t="shared" si="810"/>
        <v>0</v>
      </c>
      <c r="M10239" s="190">
        <f t="shared" si="811"/>
        <v>1</v>
      </c>
      <c r="N10239" s="190" t="str">
        <f t="shared" si="809"/>
        <v>JANEIRO</v>
      </c>
    </row>
    <row r="10240" spans="4:14" x14ac:dyDescent="0.25">
      <c r="D10240" s="119" t="s">
        <v>192</v>
      </c>
      <c r="H10240" s="141">
        <f t="shared" si="810"/>
        <v>0</v>
      </c>
      <c r="M10240" s="190">
        <f t="shared" si="811"/>
        <v>1</v>
      </c>
      <c r="N10240" s="190" t="str">
        <f t="shared" si="809"/>
        <v>JANEIRO</v>
      </c>
    </row>
    <row r="10241" spans="4:14" x14ac:dyDescent="0.25">
      <c r="D10241" s="119" t="s">
        <v>192</v>
      </c>
      <c r="H10241" s="141">
        <f t="shared" si="810"/>
        <v>0</v>
      </c>
      <c r="M10241" s="190">
        <f t="shared" si="811"/>
        <v>1</v>
      </c>
      <c r="N10241" s="190" t="str">
        <f t="shared" si="809"/>
        <v>JANEIRO</v>
      </c>
    </row>
    <row r="10242" spans="4:14" x14ac:dyDescent="0.25">
      <c r="D10242" s="119" t="s">
        <v>192</v>
      </c>
      <c r="H10242" s="141">
        <f t="shared" si="810"/>
        <v>0</v>
      </c>
      <c r="M10242" s="190">
        <f t="shared" si="811"/>
        <v>1</v>
      </c>
      <c r="N10242" s="190" t="str">
        <f t="shared" si="809"/>
        <v>JANEIRO</v>
      </c>
    </row>
    <row r="10243" spans="4:14" x14ac:dyDescent="0.25">
      <c r="D10243" s="119" t="s">
        <v>192</v>
      </c>
      <c r="H10243" s="141">
        <f t="shared" si="810"/>
        <v>0</v>
      </c>
      <c r="M10243" s="190">
        <f t="shared" si="811"/>
        <v>1</v>
      </c>
      <c r="N10243" s="190" t="str">
        <f t="shared" si="809"/>
        <v>JANEIRO</v>
      </c>
    </row>
    <row r="10244" spans="4:14" x14ac:dyDescent="0.25">
      <c r="D10244" s="119" t="s">
        <v>192</v>
      </c>
      <c r="H10244" s="141">
        <f t="shared" si="810"/>
        <v>0</v>
      </c>
      <c r="M10244" s="190">
        <f t="shared" si="811"/>
        <v>1</v>
      </c>
      <c r="N10244" s="190" t="str">
        <f t="shared" si="809"/>
        <v>JANEIRO</v>
      </c>
    </row>
    <row r="10245" spans="4:14" x14ac:dyDescent="0.25">
      <c r="D10245" s="119" t="s">
        <v>192</v>
      </c>
      <c r="H10245" s="141">
        <f t="shared" si="810"/>
        <v>0</v>
      </c>
      <c r="M10245" s="190">
        <f t="shared" si="811"/>
        <v>1</v>
      </c>
      <c r="N10245" s="190" t="str">
        <f t="shared" ref="N10245:N10308" si="812">IF(M10245=1,"JANEIRO",IF(M10245=2,"FEVEREIRO",IF(M10245=3,"MARÇO",IF(M10245=4,"ABRIL",IF(M10245=5,"MAIO",IF(M10245=6,"JUNHO",IF(M10245=7,"JULHO",IF(M10245=8,"AGOSTO",IF(M10245=9,"SETEMBRO",IF(M10245=10,"OUTUBRO",IF(M10245=11,"NOVEMBRO",IF(M10245=12,"DEZEMBRO",""))))))))))))</f>
        <v>JANEIRO</v>
      </c>
    </row>
    <row r="10246" spans="4:14" x14ac:dyDescent="0.25">
      <c r="D10246" s="119" t="s">
        <v>192</v>
      </c>
      <c r="H10246" s="141">
        <f t="shared" ref="H10246:H10309" si="813">IF(OR(I10246="",I10246=0),G10246,I10246)</f>
        <v>0</v>
      </c>
      <c r="M10246" s="190">
        <f t="shared" ref="M10246:M10309" si="814">IFERROR(MONTH(O10246),"")</f>
        <v>1</v>
      </c>
      <c r="N10246" s="190" t="str">
        <f t="shared" si="812"/>
        <v>JANEIRO</v>
      </c>
    </row>
    <row r="10247" spans="4:14" x14ac:dyDescent="0.25">
      <c r="D10247" s="119" t="s">
        <v>192</v>
      </c>
      <c r="H10247" s="141">
        <f t="shared" si="813"/>
        <v>0</v>
      </c>
      <c r="M10247" s="190">
        <f t="shared" si="814"/>
        <v>1</v>
      </c>
      <c r="N10247" s="190" t="str">
        <f t="shared" si="812"/>
        <v>JANEIRO</v>
      </c>
    </row>
    <row r="10248" spans="4:14" x14ac:dyDescent="0.25">
      <c r="D10248" s="119" t="s">
        <v>192</v>
      </c>
      <c r="H10248" s="141">
        <f t="shared" si="813"/>
        <v>0</v>
      </c>
      <c r="M10248" s="190">
        <f t="shared" si="814"/>
        <v>1</v>
      </c>
      <c r="N10248" s="190" t="str">
        <f t="shared" si="812"/>
        <v>JANEIRO</v>
      </c>
    </row>
    <row r="10249" spans="4:14" x14ac:dyDescent="0.25">
      <c r="D10249" s="119" t="s">
        <v>192</v>
      </c>
      <c r="H10249" s="141">
        <f t="shared" si="813"/>
        <v>0</v>
      </c>
      <c r="M10249" s="190">
        <f t="shared" si="814"/>
        <v>1</v>
      </c>
      <c r="N10249" s="190" t="str">
        <f t="shared" si="812"/>
        <v>JANEIRO</v>
      </c>
    </row>
    <row r="10250" spans="4:14" x14ac:dyDescent="0.25">
      <c r="D10250" s="119" t="s">
        <v>192</v>
      </c>
      <c r="H10250" s="141">
        <f t="shared" si="813"/>
        <v>0</v>
      </c>
      <c r="M10250" s="190">
        <f t="shared" si="814"/>
        <v>1</v>
      </c>
      <c r="N10250" s="190" t="str">
        <f t="shared" si="812"/>
        <v>JANEIRO</v>
      </c>
    </row>
    <row r="10251" spans="4:14" x14ac:dyDescent="0.25">
      <c r="D10251" s="119" t="s">
        <v>192</v>
      </c>
      <c r="H10251" s="141">
        <f t="shared" si="813"/>
        <v>0</v>
      </c>
      <c r="M10251" s="190">
        <f t="shared" si="814"/>
        <v>1</v>
      </c>
      <c r="N10251" s="190" t="str">
        <f t="shared" si="812"/>
        <v>JANEIRO</v>
      </c>
    </row>
    <row r="10252" spans="4:14" x14ac:dyDescent="0.25">
      <c r="D10252" s="119" t="s">
        <v>192</v>
      </c>
      <c r="H10252" s="141">
        <f t="shared" si="813"/>
        <v>0</v>
      </c>
      <c r="M10252" s="190">
        <f t="shared" si="814"/>
        <v>1</v>
      </c>
      <c r="N10252" s="190" t="str">
        <f t="shared" si="812"/>
        <v>JANEIRO</v>
      </c>
    </row>
    <row r="10253" spans="4:14" x14ac:dyDescent="0.25">
      <c r="D10253" s="119" t="s">
        <v>192</v>
      </c>
      <c r="H10253" s="141">
        <f t="shared" si="813"/>
        <v>0</v>
      </c>
      <c r="M10253" s="190">
        <f t="shared" si="814"/>
        <v>1</v>
      </c>
      <c r="N10253" s="190" t="str">
        <f t="shared" si="812"/>
        <v>JANEIRO</v>
      </c>
    </row>
    <row r="10254" spans="4:14" x14ac:dyDescent="0.25">
      <c r="D10254" s="119" t="s">
        <v>192</v>
      </c>
      <c r="H10254" s="141">
        <f t="shared" si="813"/>
        <v>0</v>
      </c>
      <c r="M10254" s="190">
        <f t="shared" si="814"/>
        <v>1</v>
      </c>
      <c r="N10254" s="190" t="str">
        <f t="shared" si="812"/>
        <v>JANEIRO</v>
      </c>
    </row>
    <row r="10255" spans="4:14" x14ac:dyDescent="0.25">
      <c r="D10255" s="119" t="s">
        <v>192</v>
      </c>
      <c r="H10255" s="141">
        <f t="shared" si="813"/>
        <v>0</v>
      </c>
      <c r="M10255" s="190">
        <f t="shared" si="814"/>
        <v>1</v>
      </c>
      <c r="N10255" s="190" t="str">
        <f t="shared" si="812"/>
        <v>JANEIRO</v>
      </c>
    </row>
    <row r="10256" spans="4:14" x14ac:dyDescent="0.25">
      <c r="D10256" s="119" t="s">
        <v>192</v>
      </c>
      <c r="H10256" s="141">
        <f t="shared" si="813"/>
        <v>0</v>
      </c>
      <c r="M10256" s="190">
        <f t="shared" si="814"/>
        <v>1</v>
      </c>
      <c r="N10256" s="190" t="str">
        <f t="shared" si="812"/>
        <v>JANEIRO</v>
      </c>
    </row>
    <row r="10257" spans="4:14" x14ac:dyDescent="0.25">
      <c r="D10257" s="119" t="s">
        <v>192</v>
      </c>
      <c r="H10257" s="141">
        <f t="shared" si="813"/>
        <v>0</v>
      </c>
      <c r="M10257" s="190">
        <f t="shared" si="814"/>
        <v>1</v>
      </c>
      <c r="N10257" s="190" t="str">
        <f t="shared" si="812"/>
        <v>JANEIRO</v>
      </c>
    </row>
    <row r="10258" spans="4:14" x14ac:dyDescent="0.25">
      <c r="D10258" s="119" t="s">
        <v>192</v>
      </c>
      <c r="H10258" s="141">
        <f t="shared" si="813"/>
        <v>0</v>
      </c>
      <c r="M10258" s="190">
        <f t="shared" si="814"/>
        <v>1</v>
      </c>
      <c r="N10258" s="190" t="str">
        <f t="shared" si="812"/>
        <v>JANEIRO</v>
      </c>
    </row>
    <row r="10259" spans="4:14" x14ac:dyDescent="0.25">
      <c r="D10259" s="119" t="s">
        <v>192</v>
      </c>
      <c r="H10259" s="141">
        <f t="shared" si="813"/>
        <v>0</v>
      </c>
      <c r="M10259" s="190">
        <f t="shared" si="814"/>
        <v>1</v>
      </c>
      <c r="N10259" s="190" t="str">
        <f t="shared" si="812"/>
        <v>JANEIRO</v>
      </c>
    </row>
    <row r="10260" spans="4:14" x14ac:dyDescent="0.25">
      <c r="D10260" s="119" t="s">
        <v>192</v>
      </c>
      <c r="H10260" s="141">
        <f t="shared" si="813"/>
        <v>0</v>
      </c>
      <c r="M10260" s="190">
        <f t="shared" si="814"/>
        <v>1</v>
      </c>
      <c r="N10260" s="190" t="str">
        <f t="shared" si="812"/>
        <v>JANEIRO</v>
      </c>
    </row>
    <row r="10261" spans="4:14" x14ac:dyDescent="0.25">
      <c r="D10261" s="119" t="s">
        <v>192</v>
      </c>
      <c r="H10261" s="141">
        <f t="shared" si="813"/>
        <v>0</v>
      </c>
      <c r="M10261" s="190">
        <f t="shared" si="814"/>
        <v>1</v>
      </c>
      <c r="N10261" s="190" t="str">
        <f t="shared" si="812"/>
        <v>JANEIRO</v>
      </c>
    </row>
    <row r="10262" spans="4:14" x14ac:dyDescent="0.25">
      <c r="D10262" s="119" t="s">
        <v>192</v>
      </c>
      <c r="H10262" s="141">
        <f t="shared" si="813"/>
        <v>0</v>
      </c>
      <c r="M10262" s="190">
        <f t="shared" si="814"/>
        <v>1</v>
      </c>
      <c r="N10262" s="190" t="str">
        <f t="shared" si="812"/>
        <v>JANEIRO</v>
      </c>
    </row>
    <row r="10263" spans="4:14" x14ac:dyDescent="0.25">
      <c r="D10263" s="119" t="s">
        <v>192</v>
      </c>
      <c r="H10263" s="141">
        <f t="shared" si="813"/>
        <v>0</v>
      </c>
      <c r="M10263" s="190">
        <f t="shared" si="814"/>
        <v>1</v>
      </c>
      <c r="N10263" s="190" t="str">
        <f t="shared" si="812"/>
        <v>JANEIRO</v>
      </c>
    </row>
    <row r="10264" spans="4:14" x14ac:dyDescent="0.25">
      <c r="D10264" s="119" t="s">
        <v>192</v>
      </c>
      <c r="H10264" s="141">
        <f t="shared" si="813"/>
        <v>0</v>
      </c>
      <c r="M10264" s="190">
        <f t="shared" si="814"/>
        <v>1</v>
      </c>
      <c r="N10264" s="190" t="str">
        <f t="shared" si="812"/>
        <v>JANEIRO</v>
      </c>
    </row>
    <row r="10265" spans="4:14" x14ac:dyDescent="0.25">
      <c r="D10265" s="119" t="s">
        <v>192</v>
      </c>
      <c r="H10265" s="141">
        <f t="shared" si="813"/>
        <v>0</v>
      </c>
      <c r="M10265" s="190">
        <f t="shared" si="814"/>
        <v>1</v>
      </c>
      <c r="N10265" s="190" t="str">
        <f t="shared" si="812"/>
        <v>JANEIRO</v>
      </c>
    </row>
    <row r="10266" spans="4:14" x14ac:dyDescent="0.25">
      <c r="D10266" s="119" t="s">
        <v>192</v>
      </c>
      <c r="H10266" s="141">
        <f t="shared" si="813"/>
        <v>0</v>
      </c>
      <c r="M10266" s="190">
        <f t="shared" si="814"/>
        <v>1</v>
      </c>
      <c r="N10266" s="190" t="str">
        <f t="shared" si="812"/>
        <v>JANEIRO</v>
      </c>
    </row>
    <row r="10267" spans="4:14" x14ac:dyDescent="0.25">
      <c r="D10267" s="119" t="s">
        <v>192</v>
      </c>
      <c r="H10267" s="141">
        <f t="shared" si="813"/>
        <v>0</v>
      </c>
      <c r="M10267" s="190">
        <f t="shared" si="814"/>
        <v>1</v>
      </c>
      <c r="N10267" s="190" t="str">
        <f t="shared" si="812"/>
        <v>JANEIRO</v>
      </c>
    </row>
    <row r="10268" spans="4:14" x14ac:dyDescent="0.25">
      <c r="D10268" s="119" t="s">
        <v>192</v>
      </c>
      <c r="H10268" s="141">
        <f t="shared" si="813"/>
        <v>0</v>
      </c>
      <c r="M10268" s="190">
        <f t="shared" si="814"/>
        <v>1</v>
      </c>
      <c r="N10268" s="190" t="str">
        <f t="shared" si="812"/>
        <v>JANEIRO</v>
      </c>
    </row>
    <row r="10269" spans="4:14" x14ac:dyDescent="0.25">
      <c r="D10269" s="119" t="s">
        <v>192</v>
      </c>
      <c r="H10269" s="141">
        <f t="shared" si="813"/>
        <v>0</v>
      </c>
      <c r="M10269" s="190">
        <f t="shared" si="814"/>
        <v>1</v>
      </c>
      <c r="N10269" s="190" t="str">
        <f t="shared" si="812"/>
        <v>JANEIRO</v>
      </c>
    </row>
    <row r="10270" spans="4:14" x14ac:dyDescent="0.25">
      <c r="D10270" s="119" t="s">
        <v>192</v>
      </c>
      <c r="H10270" s="141">
        <f t="shared" si="813"/>
        <v>0</v>
      </c>
      <c r="M10270" s="190">
        <f t="shared" si="814"/>
        <v>1</v>
      </c>
      <c r="N10270" s="190" t="str">
        <f t="shared" si="812"/>
        <v>JANEIRO</v>
      </c>
    </row>
    <row r="10271" spans="4:14" x14ac:dyDescent="0.25">
      <c r="D10271" s="119" t="s">
        <v>192</v>
      </c>
      <c r="H10271" s="141">
        <f t="shared" si="813"/>
        <v>0</v>
      </c>
      <c r="M10271" s="190">
        <f t="shared" si="814"/>
        <v>1</v>
      </c>
      <c r="N10271" s="190" t="str">
        <f t="shared" si="812"/>
        <v>JANEIRO</v>
      </c>
    </row>
    <row r="10272" spans="4:14" x14ac:dyDescent="0.25">
      <c r="D10272" s="119" t="s">
        <v>192</v>
      </c>
      <c r="H10272" s="141">
        <f t="shared" si="813"/>
        <v>0</v>
      </c>
      <c r="M10272" s="190">
        <f t="shared" si="814"/>
        <v>1</v>
      </c>
      <c r="N10272" s="190" t="str">
        <f t="shared" si="812"/>
        <v>JANEIRO</v>
      </c>
    </row>
    <row r="10273" spans="4:14" x14ac:dyDescent="0.25">
      <c r="D10273" s="119" t="s">
        <v>192</v>
      </c>
      <c r="H10273" s="141">
        <f t="shared" si="813"/>
        <v>0</v>
      </c>
      <c r="M10273" s="190">
        <f t="shared" si="814"/>
        <v>1</v>
      </c>
      <c r="N10273" s="190" t="str">
        <f t="shared" si="812"/>
        <v>JANEIRO</v>
      </c>
    </row>
    <row r="10274" spans="4:14" x14ac:dyDescent="0.25">
      <c r="D10274" s="119" t="s">
        <v>192</v>
      </c>
      <c r="H10274" s="141">
        <f t="shared" si="813"/>
        <v>0</v>
      </c>
      <c r="M10274" s="190">
        <f t="shared" si="814"/>
        <v>1</v>
      </c>
      <c r="N10274" s="190" t="str">
        <f t="shared" si="812"/>
        <v>JANEIRO</v>
      </c>
    </row>
    <row r="10275" spans="4:14" x14ac:dyDescent="0.25">
      <c r="D10275" s="119" t="s">
        <v>192</v>
      </c>
      <c r="H10275" s="141">
        <f t="shared" si="813"/>
        <v>0</v>
      </c>
      <c r="M10275" s="190">
        <f t="shared" si="814"/>
        <v>1</v>
      </c>
      <c r="N10275" s="190" t="str">
        <f t="shared" si="812"/>
        <v>JANEIRO</v>
      </c>
    </row>
    <row r="10276" spans="4:14" x14ac:dyDescent="0.25">
      <c r="D10276" s="119" t="s">
        <v>192</v>
      </c>
      <c r="H10276" s="141">
        <f t="shared" si="813"/>
        <v>0</v>
      </c>
      <c r="M10276" s="190">
        <f t="shared" si="814"/>
        <v>1</v>
      </c>
      <c r="N10276" s="190" t="str">
        <f t="shared" si="812"/>
        <v>JANEIRO</v>
      </c>
    </row>
    <row r="10277" spans="4:14" x14ac:dyDescent="0.25">
      <c r="D10277" s="119" t="s">
        <v>192</v>
      </c>
      <c r="H10277" s="141">
        <f t="shared" si="813"/>
        <v>0</v>
      </c>
      <c r="M10277" s="190">
        <f t="shared" si="814"/>
        <v>1</v>
      </c>
      <c r="N10277" s="190" t="str">
        <f t="shared" si="812"/>
        <v>JANEIRO</v>
      </c>
    </row>
    <row r="10278" spans="4:14" x14ac:dyDescent="0.25">
      <c r="D10278" s="119" t="s">
        <v>192</v>
      </c>
      <c r="H10278" s="141">
        <f t="shared" si="813"/>
        <v>0</v>
      </c>
      <c r="M10278" s="190">
        <f t="shared" si="814"/>
        <v>1</v>
      </c>
      <c r="N10278" s="190" t="str">
        <f t="shared" si="812"/>
        <v>JANEIRO</v>
      </c>
    </row>
    <row r="10279" spans="4:14" x14ac:dyDescent="0.25">
      <c r="D10279" s="119" t="s">
        <v>192</v>
      </c>
      <c r="H10279" s="141">
        <f t="shared" si="813"/>
        <v>0</v>
      </c>
      <c r="M10279" s="190">
        <f t="shared" si="814"/>
        <v>1</v>
      </c>
      <c r="N10279" s="190" t="str">
        <f t="shared" si="812"/>
        <v>JANEIRO</v>
      </c>
    </row>
    <row r="10280" spans="4:14" x14ac:dyDescent="0.25">
      <c r="D10280" s="119" t="s">
        <v>192</v>
      </c>
      <c r="H10280" s="141">
        <f t="shared" si="813"/>
        <v>0</v>
      </c>
      <c r="M10280" s="190">
        <f t="shared" si="814"/>
        <v>1</v>
      </c>
      <c r="N10280" s="190" t="str">
        <f t="shared" si="812"/>
        <v>JANEIRO</v>
      </c>
    </row>
    <row r="10281" spans="4:14" x14ac:dyDescent="0.25">
      <c r="D10281" s="119" t="s">
        <v>192</v>
      </c>
      <c r="H10281" s="141">
        <f t="shared" si="813"/>
        <v>0</v>
      </c>
      <c r="M10281" s="190">
        <f t="shared" si="814"/>
        <v>1</v>
      </c>
      <c r="N10281" s="190" t="str">
        <f t="shared" si="812"/>
        <v>JANEIRO</v>
      </c>
    </row>
    <row r="10282" spans="4:14" x14ac:dyDescent="0.25">
      <c r="D10282" s="119" t="s">
        <v>192</v>
      </c>
      <c r="H10282" s="141">
        <f t="shared" si="813"/>
        <v>0</v>
      </c>
      <c r="M10282" s="190">
        <f t="shared" si="814"/>
        <v>1</v>
      </c>
      <c r="N10282" s="190" t="str">
        <f t="shared" si="812"/>
        <v>JANEIRO</v>
      </c>
    </row>
    <row r="10283" spans="4:14" x14ac:dyDescent="0.25">
      <c r="D10283" s="119" t="s">
        <v>192</v>
      </c>
      <c r="H10283" s="141">
        <f t="shared" si="813"/>
        <v>0</v>
      </c>
      <c r="M10283" s="190">
        <f t="shared" si="814"/>
        <v>1</v>
      </c>
      <c r="N10283" s="190" t="str">
        <f t="shared" si="812"/>
        <v>JANEIRO</v>
      </c>
    </row>
    <row r="10284" spans="4:14" x14ac:dyDescent="0.25">
      <c r="D10284" s="119" t="s">
        <v>192</v>
      </c>
      <c r="H10284" s="141">
        <f t="shared" si="813"/>
        <v>0</v>
      </c>
      <c r="M10284" s="190">
        <f t="shared" si="814"/>
        <v>1</v>
      </c>
      <c r="N10284" s="190" t="str">
        <f t="shared" si="812"/>
        <v>JANEIRO</v>
      </c>
    </row>
    <row r="10285" spans="4:14" x14ac:dyDescent="0.25">
      <c r="D10285" s="119" t="s">
        <v>192</v>
      </c>
      <c r="H10285" s="141">
        <f t="shared" si="813"/>
        <v>0</v>
      </c>
      <c r="M10285" s="190">
        <f t="shared" si="814"/>
        <v>1</v>
      </c>
      <c r="N10285" s="190" t="str">
        <f t="shared" si="812"/>
        <v>JANEIRO</v>
      </c>
    </row>
    <row r="10286" spans="4:14" x14ac:dyDescent="0.25">
      <c r="D10286" s="119" t="s">
        <v>192</v>
      </c>
      <c r="H10286" s="141">
        <f t="shared" si="813"/>
        <v>0</v>
      </c>
      <c r="M10286" s="190">
        <f t="shared" si="814"/>
        <v>1</v>
      </c>
      <c r="N10286" s="190" t="str">
        <f t="shared" si="812"/>
        <v>JANEIRO</v>
      </c>
    </row>
    <row r="10287" spans="4:14" x14ac:dyDescent="0.25">
      <c r="D10287" s="119" t="s">
        <v>192</v>
      </c>
      <c r="H10287" s="141">
        <f t="shared" si="813"/>
        <v>0</v>
      </c>
      <c r="M10287" s="190">
        <f t="shared" si="814"/>
        <v>1</v>
      </c>
      <c r="N10287" s="190" t="str">
        <f t="shared" si="812"/>
        <v>JANEIRO</v>
      </c>
    </row>
    <row r="10288" spans="4:14" x14ac:dyDescent="0.25">
      <c r="D10288" s="119" t="s">
        <v>192</v>
      </c>
      <c r="H10288" s="141">
        <f t="shared" si="813"/>
        <v>0</v>
      </c>
      <c r="M10288" s="190">
        <f t="shared" si="814"/>
        <v>1</v>
      </c>
      <c r="N10288" s="190" t="str">
        <f t="shared" si="812"/>
        <v>JANEIRO</v>
      </c>
    </row>
    <row r="10289" spans="4:14" x14ac:dyDescent="0.25">
      <c r="D10289" s="119" t="s">
        <v>192</v>
      </c>
      <c r="H10289" s="141">
        <f t="shared" si="813"/>
        <v>0</v>
      </c>
      <c r="M10289" s="190">
        <f t="shared" si="814"/>
        <v>1</v>
      </c>
      <c r="N10289" s="190" t="str">
        <f t="shared" si="812"/>
        <v>JANEIRO</v>
      </c>
    </row>
    <row r="10290" spans="4:14" x14ac:dyDescent="0.25">
      <c r="D10290" s="119" t="s">
        <v>192</v>
      </c>
      <c r="H10290" s="141">
        <f t="shared" si="813"/>
        <v>0</v>
      </c>
      <c r="M10290" s="190">
        <f t="shared" si="814"/>
        <v>1</v>
      </c>
      <c r="N10290" s="190" t="str">
        <f t="shared" si="812"/>
        <v>JANEIRO</v>
      </c>
    </row>
    <row r="10291" spans="4:14" x14ac:dyDescent="0.25">
      <c r="D10291" s="119" t="s">
        <v>192</v>
      </c>
      <c r="H10291" s="141">
        <f t="shared" si="813"/>
        <v>0</v>
      </c>
      <c r="M10291" s="190">
        <f t="shared" si="814"/>
        <v>1</v>
      </c>
      <c r="N10291" s="190" t="str">
        <f t="shared" si="812"/>
        <v>JANEIRO</v>
      </c>
    </row>
    <row r="10292" spans="4:14" x14ac:dyDescent="0.25">
      <c r="D10292" s="119" t="s">
        <v>192</v>
      </c>
      <c r="H10292" s="141">
        <f t="shared" si="813"/>
        <v>0</v>
      </c>
      <c r="M10292" s="190">
        <f t="shared" si="814"/>
        <v>1</v>
      </c>
      <c r="N10292" s="190" t="str">
        <f t="shared" si="812"/>
        <v>JANEIRO</v>
      </c>
    </row>
    <row r="10293" spans="4:14" x14ac:dyDescent="0.25">
      <c r="D10293" s="119" t="s">
        <v>192</v>
      </c>
      <c r="H10293" s="141">
        <f t="shared" si="813"/>
        <v>0</v>
      </c>
      <c r="M10293" s="190">
        <f t="shared" si="814"/>
        <v>1</v>
      </c>
      <c r="N10293" s="190" t="str">
        <f t="shared" si="812"/>
        <v>JANEIRO</v>
      </c>
    </row>
    <row r="10294" spans="4:14" x14ac:dyDescent="0.25">
      <c r="D10294" s="119" t="s">
        <v>192</v>
      </c>
      <c r="H10294" s="141">
        <f t="shared" si="813"/>
        <v>0</v>
      </c>
      <c r="M10294" s="190">
        <f t="shared" si="814"/>
        <v>1</v>
      </c>
      <c r="N10294" s="190" t="str">
        <f t="shared" si="812"/>
        <v>JANEIRO</v>
      </c>
    </row>
    <row r="10295" spans="4:14" x14ac:dyDescent="0.25">
      <c r="D10295" s="119" t="s">
        <v>192</v>
      </c>
      <c r="H10295" s="141">
        <f t="shared" si="813"/>
        <v>0</v>
      </c>
      <c r="M10295" s="190">
        <f t="shared" si="814"/>
        <v>1</v>
      </c>
      <c r="N10295" s="190" t="str">
        <f t="shared" si="812"/>
        <v>JANEIRO</v>
      </c>
    </row>
    <row r="10296" spans="4:14" x14ac:dyDescent="0.25">
      <c r="D10296" s="119" t="s">
        <v>192</v>
      </c>
      <c r="H10296" s="141">
        <f t="shared" si="813"/>
        <v>0</v>
      </c>
      <c r="M10296" s="190">
        <f t="shared" si="814"/>
        <v>1</v>
      </c>
      <c r="N10296" s="190" t="str">
        <f t="shared" si="812"/>
        <v>JANEIRO</v>
      </c>
    </row>
    <row r="10297" spans="4:14" x14ac:dyDescent="0.25">
      <c r="D10297" s="119" t="s">
        <v>192</v>
      </c>
      <c r="H10297" s="141">
        <f t="shared" si="813"/>
        <v>0</v>
      </c>
      <c r="M10297" s="190">
        <f t="shared" si="814"/>
        <v>1</v>
      </c>
      <c r="N10297" s="190" t="str">
        <f t="shared" si="812"/>
        <v>JANEIRO</v>
      </c>
    </row>
    <row r="10298" spans="4:14" x14ac:dyDescent="0.25">
      <c r="D10298" s="119" t="s">
        <v>192</v>
      </c>
      <c r="H10298" s="141">
        <f t="shared" si="813"/>
        <v>0</v>
      </c>
      <c r="M10298" s="190">
        <f t="shared" si="814"/>
        <v>1</v>
      </c>
      <c r="N10298" s="190" t="str">
        <f t="shared" si="812"/>
        <v>JANEIRO</v>
      </c>
    </row>
    <row r="10299" spans="4:14" x14ac:dyDescent="0.25">
      <c r="D10299" s="119" t="s">
        <v>192</v>
      </c>
      <c r="H10299" s="141">
        <f t="shared" si="813"/>
        <v>0</v>
      </c>
      <c r="M10299" s="190">
        <f t="shared" si="814"/>
        <v>1</v>
      </c>
      <c r="N10299" s="190" t="str">
        <f t="shared" si="812"/>
        <v>JANEIRO</v>
      </c>
    </row>
    <row r="10300" spans="4:14" x14ac:dyDescent="0.25">
      <c r="D10300" s="119" t="s">
        <v>192</v>
      </c>
      <c r="H10300" s="141">
        <f t="shared" si="813"/>
        <v>0</v>
      </c>
      <c r="M10300" s="190">
        <f t="shared" si="814"/>
        <v>1</v>
      </c>
      <c r="N10300" s="190" t="str">
        <f t="shared" si="812"/>
        <v>JANEIRO</v>
      </c>
    </row>
    <row r="10301" spans="4:14" x14ac:dyDescent="0.25">
      <c r="D10301" s="119" t="s">
        <v>192</v>
      </c>
      <c r="H10301" s="141">
        <f t="shared" si="813"/>
        <v>0</v>
      </c>
      <c r="M10301" s="190">
        <f t="shared" si="814"/>
        <v>1</v>
      </c>
      <c r="N10301" s="190" t="str">
        <f t="shared" si="812"/>
        <v>JANEIRO</v>
      </c>
    </row>
    <row r="10302" spans="4:14" x14ac:dyDescent="0.25">
      <c r="D10302" s="119" t="s">
        <v>192</v>
      </c>
      <c r="H10302" s="141">
        <f t="shared" si="813"/>
        <v>0</v>
      </c>
      <c r="M10302" s="190">
        <f t="shared" si="814"/>
        <v>1</v>
      </c>
      <c r="N10302" s="190" t="str">
        <f t="shared" si="812"/>
        <v>JANEIRO</v>
      </c>
    </row>
    <row r="10303" spans="4:14" x14ac:dyDescent="0.25">
      <c r="D10303" s="119" t="s">
        <v>192</v>
      </c>
      <c r="H10303" s="141">
        <f t="shared" si="813"/>
        <v>0</v>
      </c>
      <c r="M10303" s="190">
        <f t="shared" si="814"/>
        <v>1</v>
      </c>
      <c r="N10303" s="190" t="str">
        <f t="shared" si="812"/>
        <v>JANEIRO</v>
      </c>
    </row>
    <row r="10304" spans="4:14" x14ac:dyDescent="0.25">
      <c r="D10304" s="119" t="s">
        <v>192</v>
      </c>
      <c r="H10304" s="141">
        <f t="shared" si="813"/>
        <v>0</v>
      </c>
      <c r="M10304" s="190">
        <f t="shared" si="814"/>
        <v>1</v>
      </c>
      <c r="N10304" s="190" t="str">
        <f t="shared" si="812"/>
        <v>JANEIRO</v>
      </c>
    </row>
    <row r="10305" spans="4:14" x14ac:dyDescent="0.25">
      <c r="D10305" s="119" t="s">
        <v>192</v>
      </c>
      <c r="H10305" s="141">
        <f t="shared" si="813"/>
        <v>0</v>
      </c>
      <c r="M10305" s="190">
        <f t="shared" si="814"/>
        <v>1</v>
      </c>
      <c r="N10305" s="190" t="str">
        <f t="shared" si="812"/>
        <v>JANEIRO</v>
      </c>
    </row>
    <row r="10306" spans="4:14" x14ac:dyDescent="0.25">
      <c r="D10306" s="119" t="s">
        <v>192</v>
      </c>
      <c r="H10306" s="141">
        <f t="shared" si="813"/>
        <v>0</v>
      </c>
      <c r="M10306" s="190">
        <f t="shared" si="814"/>
        <v>1</v>
      </c>
      <c r="N10306" s="190" t="str">
        <f t="shared" si="812"/>
        <v>JANEIRO</v>
      </c>
    </row>
    <row r="10307" spans="4:14" x14ac:dyDescent="0.25">
      <c r="D10307" s="119" t="s">
        <v>192</v>
      </c>
      <c r="H10307" s="141">
        <f t="shared" si="813"/>
        <v>0</v>
      </c>
      <c r="M10307" s="190">
        <f t="shared" si="814"/>
        <v>1</v>
      </c>
      <c r="N10307" s="190" t="str">
        <f t="shared" si="812"/>
        <v>JANEIRO</v>
      </c>
    </row>
    <row r="10308" spans="4:14" x14ac:dyDescent="0.25">
      <c r="D10308" s="119" t="s">
        <v>192</v>
      </c>
      <c r="H10308" s="141">
        <f t="shared" si="813"/>
        <v>0</v>
      </c>
      <c r="M10308" s="190">
        <f t="shared" si="814"/>
        <v>1</v>
      </c>
      <c r="N10308" s="190" t="str">
        <f t="shared" si="812"/>
        <v>JANEIRO</v>
      </c>
    </row>
    <row r="10309" spans="4:14" x14ac:dyDescent="0.25">
      <c r="D10309" s="119" t="s">
        <v>192</v>
      </c>
      <c r="H10309" s="141">
        <f t="shared" si="813"/>
        <v>0</v>
      </c>
      <c r="M10309" s="190">
        <f t="shared" si="814"/>
        <v>1</v>
      </c>
      <c r="N10309" s="190" t="str">
        <f t="shared" ref="N10309:N10372" si="815">IF(M10309=1,"JANEIRO",IF(M10309=2,"FEVEREIRO",IF(M10309=3,"MARÇO",IF(M10309=4,"ABRIL",IF(M10309=5,"MAIO",IF(M10309=6,"JUNHO",IF(M10309=7,"JULHO",IF(M10309=8,"AGOSTO",IF(M10309=9,"SETEMBRO",IF(M10309=10,"OUTUBRO",IF(M10309=11,"NOVEMBRO",IF(M10309=12,"DEZEMBRO",""))))))))))))</f>
        <v>JANEIRO</v>
      </c>
    </row>
    <row r="10310" spans="4:14" x14ac:dyDescent="0.25">
      <c r="D10310" s="119" t="s">
        <v>192</v>
      </c>
      <c r="H10310" s="141">
        <f t="shared" ref="H10310:H10373" si="816">IF(OR(I10310="",I10310=0),G10310,I10310)</f>
        <v>0</v>
      </c>
      <c r="M10310" s="190">
        <f t="shared" ref="M10310:M10373" si="817">IFERROR(MONTH(O10310),"")</f>
        <v>1</v>
      </c>
      <c r="N10310" s="190" t="str">
        <f t="shared" si="815"/>
        <v>JANEIRO</v>
      </c>
    </row>
    <row r="10311" spans="4:14" x14ac:dyDescent="0.25">
      <c r="D10311" s="119" t="s">
        <v>192</v>
      </c>
      <c r="H10311" s="141">
        <f t="shared" si="816"/>
        <v>0</v>
      </c>
      <c r="M10311" s="190">
        <f t="shared" si="817"/>
        <v>1</v>
      </c>
      <c r="N10311" s="190" t="str">
        <f t="shared" si="815"/>
        <v>JANEIRO</v>
      </c>
    </row>
    <row r="10312" spans="4:14" x14ac:dyDescent="0.25">
      <c r="D10312" s="119" t="s">
        <v>192</v>
      </c>
      <c r="H10312" s="141">
        <f t="shared" si="816"/>
        <v>0</v>
      </c>
      <c r="M10312" s="190">
        <f t="shared" si="817"/>
        <v>1</v>
      </c>
      <c r="N10312" s="190" t="str">
        <f t="shared" si="815"/>
        <v>JANEIRO</v>
      </c>
    </row>
    <row r="10313" spans="4:14" x14ac:dyDescent="0.25">
      <c r="D10313" s="119" t="s">
        <v>192</v>
      </c>
      <c r="H10313" s="141">
        <f t="shared" si="816"/>
        <v>0</v>
      </c>
      <c r="M10313" s="190">
        <f t="shared" si="817"/>
        <v>1</v>
      </c>
      <c r="N10313" s="190" t="str">
        <f t="shared" si="815"/>
        <v>JANEIRO</v>
      </c>
    </row>
    <row r="10314" spans="4:14" x14ac:dyDescent="0.25">
      <c r="D10314" s="119" t="s">
        <v>192</v>
      </c>
      <c r="H10314" s="141">
        <f t="shared" si="816"/>
        <v>0</v>
      </c>
      <c r="M10314" s="190">
        <f t="shared" si="817"/>
        <v>1</v>
      </c>
      <c r="N10314" s="190" t="str">
        <f t="shared" si="815"/>
        <v>JANEIRO</v>
      </c>
    </row>
    <row r="10315" spans="4:14" x14ac:dyDescent="0.25">
      <c r="D10315" s="119" t="s">
        <v>192</v>
      </c>
      <c r="H10315" s="141">
        <f t="shared" si="816"/>
        <v>0</v>
      </c>
      <c r="M10315" s="190">
        <f t="shared" si="817"/>
        <v>1</v>
      </c>
      <c r="N10315" s="190" t="str">
        <f t="shared" si="815"/>
        <v>JANEIRO</v>
      </c>
    </row>
    <row r="10316" spans="4:14" x14ac:dyDescent="0.25">
      <c r="D10316" s="119" t="s">
        <v>192</v>
      </c>
      <c r="H10316" s="141">
        <f t="shared" si="816"/>
        <v>0</v>
      </c>
      <c r="M10316" s="190">
        <f t="shared" si="817"/>
        <v>1</v>
      </c>
      <c r="N10316" s="190" t="str">
        <f t="shared" si="815"/>
        <v>JANEIRO</v>
      </c>
    </row>
    <row r="10317" spans="4:14" x14ac:dyDescent="0.25">
      <c r="D10317" s="119" t="s">
        <v>192</v>
      </c>
      <c r="H10317" s="141">
        <f t="shared" si="816"/>
        <v>0</v>
      </c>
      <c r="M10317" s="190">
        <f t="shared" si="817"/>
        <v>1</v>
      </c>
      <c r="N10317" s="190" t="str">
        <f t="shared" si="815"/>
        <v>JANEIRO</v>
      </c>
    </row>
    <row r="10318" spans="4:14" x14ac:dyDescent="0.25">
      <c r="D10318" s="119" t="s">
        <v>192</v>
      </c>
      <c r="H10318" s="141">
        <f t="shared" si="816"/>
        <v>0</v>
      </c>
      <c r="M10318" s="190">
        <f t="shared" si="817"/>
        <v>1</v>
      </c>
      <c r="N10318" s="190" t="str">
        <f t="shared" si="815"/>
        <v>JANEIRO</v>
      </c>
    </row>
    <row r="10319" spans="4:14" x14ac:dyDescent="0.25">
      <c r="D10319" s="119" t="s">
        <v>192</v>
      </c>
      <c r="H10319" s="141">
        <f t="shared" si="816"/>
        <v>0</v>
      </c>
      <c r="M10319" s="190">
        <f t="shared" si="817"/>
        <v>1</v>
      </c>
      <c r="N10319" s="190" t="str">
        <f t="shared" si="815"/>
        <v>JANEIRO</v>
      </c>
    </row>
    <row r="10320" spans="4:14" x14ac:dyDescent="0.25">
      <c r="D10320" s="119" t="s">
        <v>192</v>
      </c>
      <c r="H10320" s="141">
        <f t="shared" si="816"/>
        <v>0</v>
      </c>
      <c r="M10320" s="190">
        <f t="shared" si="817"/>
        <v>1</v>
      </c>
      <c r="N10320" s="190" t="str">
        <f t="shared" si="815"/>
        <v>JANEIRO</v>
      </c>
    </row>
    <row r="10321" spans="4:14" x14ac:dyDescent="0.25">
      <c r="D10321" s="119" t="s">
        <v>192</v>
      </c>
      <c r="H10321" s="141">
        <f t="shared" si="816"/>
        <v>0</v>
      </c>
      <c r="M10321" s="190">
        <f t="shared" si="817"/>
        <v>1</v>
      </c>
      <c r="N10321" s="190" t="str">
        <f t="shared" si="815"/>
        <v>JANEIRO</v>
      </c>
    </row>
    <row r="10322" spans="4:14" x14ac:dyDescent="0.25">
      <c r="D10322" s="119" t="s">
        <v>192</v>
      </c>
      <c r="H10322" s="141">
        <f t="shared" si="816"/>
        <v>0</v>
      </c>
      <c r="M10322" s="190">
        <f t="shared" si="817"/>
        <v>1</v>
      </c>
      <c r="N10322" s="190" t="str">
        <f t="shared" si="815"/>
        <v>JANEIRO</v>
      </c>
    </row>
    <row r="10323" spans="4:14" x14ac:dyDescent="0.25">
      <c r="D10323" s="119" t="s">
        <v>192</v>
      </c>
      <c r="H10323" s="141">
        <f t="shared" si="816"/>
        <v>0</v>
      </c>
      <c r="M10323" s="190">
        <f t="shared" si="817"/>
        <v>1</v>
      </c>
      <c r="N10323" s="190" t="str">
        <f t="shared" si="815"/>
        <v>JANEIRO</v>
      </c>
    </row>
    <row r="10324" spans="4:14" x14ac:dyDescent="0.25">
      <c r="D10324" s="119" t="s">
        <v>192</v>
      </c>
      <c r="H10324" s="141">
        <f t="shared" si="816"/>
        <v>0</v>
      </c>
      <c r="M10324" s="190">
        <f t="shared" si="817"/>
        <v>1</v>
      </c>
      <c r="N10324" s="190" t="str">
        <f t="shared" si="815"/>
        <v>JANEIRO</v>
      </c>
    </row>
    <row r="10325" spans="4:14" x14ac:dyDescent="0.25">
      <c r="D10325" s="119" t="s">
        <v>192</v>
      </c>
      <c r="H10325" s="141">
        <f t="shared" si="816"/>
        <v>0</v>
      </c>
      <c r="M10325" s="190">
        <f t="shared" si="817"/>
        <v>1</v>
      </c>
      <c r="N10325" s="190" t="str">
        <f t="shared" si="815"/>
        <v>JANEIRO</v>
      </c>
    </row>
    <row r="10326" spans="4:14" x14ac:dyDescent="0.25">
      <c r="D10326" s="119" t="s">
        <v>192</v>
      </c>
      <c r="H10326" s="141">
        <f t="shared" si="816"/>
        <v>0</v>
      </c>
      <c r="M10326" s="190">
        <f t="shared" si="817"/>
        <v>1</v>
      </c>
      <c r="N10326" s="190" t="str">
        <f t="shared" si="815"/>
        <v>JANEIRO</v>
      </c>
    </row>
    <row r="10327" spans="4:14" x14ac:dyDescent="0.25">
      <c r="D10327" s="119" t="s">
        <v>192</v>
      </c>
      <c r="H10327" s="141">
        <f t="shared" si="816"/>
        <v>0</v>
      </c>
      <c r="M10327" s="190">
        <f t="shared" si="817"/>
        <v>1</v>
      </c>
      <c r="N10327" s="190" t="str">
        <f t="shared" si="815"/>
        <v>JANEIRO</v>
      </c>
    </row>
    <row r="10328" spans="4:14" x14ac:dyDescent="0.25">
      <c r="D10328" s="119" t="s">
        <v>192</v>
      </c>
      <c r="H10328" s="141">
        <f t="shared" si="816"/>
        <v>0</v>
      </c>
      <c r="M10328" s="190">
        <f t="shared" si="817"/>
        <v>1</v>
      </c>
      <c r="N10328" s="190" t="str">
        <f t="shared" si="815"/>
        <v>JANEIRO</v>
      </c>
    </row>
    <row r="10329" spans="4:14" x14ac:dyDescent="0.25">
      <c r="D10329" s="119" t="s">
        <v>192</v>
      </c>
      <c r="H10329" s="141">
        <f t="shared" si="816"/>
        <v>0</v>
      </c>
      <c r="M10329" s="190">
        <f t="shared" si="817"/>
        <v>1</v>
      </c>
      <c r="N10329" s="190" t="str">
        <f t="shared" si="815"/>
        <v>JANEIRO</v>
      </c>
    </row>
    <row r="10330" spans="4:14" x14ac:dyDescent="0.25">
      <c r="D10330" s="119" t="s">
        <v>192</v>
      </c>
      <c r="H10330" s="141">
        <f t="shared" si="816"/>
        <v>0</v>
      </c>
      <c r="M10330" s="190">
        <f t="shared" si="817"/>
        <v>1</v>
      </c>
      <c r="N10330" s="190" t="str">
        <f t="shared" si="815"/>
        <v>JANEIRO</v>
      </c>
    </row>
    <row r="10331" spans="4:14" x14ac:dyDescent="0.25">
      <c r="D10331" s="119" t="s">
        <v>192</v>
      </c>
      <c r="H10331" s="141">
        <f t="shared" si="816"/>
        <v>0</v>
      </c>
      <c r="M10331" s="190">
        <f t="shared" si="817"/>
        <v>1</v>
      </c>
      <c r="N10331" s="190" t="str">
        <f t="shared" si="815"/>
        <v>JANEIRO</v>
      </c>
    </row>
    <row r="10332" spans="4:14" x14ac:dyDescent="0.25">
      <c r="D10332" s="119" t="s">
        <v>192</v>
      </c>
      <c r="H10332" s="141">
        <f t="shared" si="816"/>
        <v>0</v>
      </c>
      <c r="M10332" s="190">
        <f t="shared" si="817"/>
        <v>1</v>
      </c>
      <c r="N10332" s="190" t="str">
        <f t="shared" si="815"/>
        <v>JANEIRO</v>
      </c>
    </row>
    <row r="10333" spans="4:14" x14ac:dyDescent="0.25">
      <c r="D10333" s="119" t="s">
        <v>192</v>
      </c>
      <c r="H10333" s="141">
        <f t="shared" si="816"/>
        <v>0</v>
      </c>
      <c r="M10333" s="190">
        <f t="shared" si="817"/>
        <v>1</v>
      </c>
      <c r="N10333" s="190" t="str">
        <f t="shared" si="815"/>
        <v>JANEIRO</v>
      </c>
    </row>
    <row r="10334" spans="4:14" x14ac:dyDescent="0.25">
      <c r="D10334" s="119" t="s">
        <v>192</v>
      </c>
      <c r="H10334" s="141">
        <f t="shared" si="816"/>
        <v>0</v>
      </c>
      <c r="M10334" s="190">
        <f t="shared" si="817"/>
        <v>1</v>
      </c>
      <c r="N10334" s="190" t="str">
        <f t="shared" si="815"/>
        <v>JANEIRO</v>
      </c>
    </row>
    <row r="10335" spans="4:14" x14ac:dyDescent="0.25">
      <c r="D10335" s="119" t="s">
        <v>192</v>
      </c>
      <c r="H10335" s="141">
        <f t="shared" si="816"/>
        <v>0</v>
      </c>
      <c r="M10335" s="190">
        <f t="shared" si="817"/>
        <v>1</v>
      </c>
      <c r="N10335" s="190" t="str">
        <f t="shared" si="815"/>
        <v>JANEIRO</v>
      </c>
    </row>
    <row r="10336" spans="4:14" x14ac:dyDescent="0.25">
      <c r="D10336" s="119" t="s">
        <v>192</v>
      </c>
      <c r="H10336" s="141">
        <f t="shared" si="816"/>
        <v>0</v>
      </c>
      <c r="M10336" s="190">
        <f t="shared" si="817"/>
        <v>1</v>
      </c>
      <c r="N10336" s="190" t="str">
        <f t="shared" si="815"/>
        <v>JANEIRO</v>
      </c>
    </row>
    <row r="10337" spans="4:14" x14ac:dyDescent="0.25">
      <c r="D10337" s="119" t="s">
        <v>192</v>
      </c>
      <c r="H10337" s="141">
        <f t="shared" si="816"/>
        <v>0</v>
      </c>
      <c r="M10337" s="190">
        <f t="shared" si="817"/>
        <v>1</v>
      </c>
      <c r="N10337" s="190" t="str">
        <f t="shared" si="815"/>
        <v>JANEIRO</v>
      </c>
    </row>
    <row r="10338" spans="4:14" x14ac:dyDescent="0.25">
      <c r="D10338" s="119" t="s">
        <v>192</v>
      </c>
      <c r="H10338" s="141">
        <f t="shared" si="816"/>
        <v>0</v>
      </c>
      <c r="M10338" s="190">
        <f t="shared" si="817"/>
        <v>1</v>
      </c>
      <c r="N10338" s="190" t="str">
        <f t="shared" si="815"/>
        <v>JANEIRO</v>
      </c>
    </row>
    <row r="10339" spans="4:14" x14ac:dyDescent="0.25">
      <c r="D10339" s="119" t="s">
        <v>192</v>
      </c>
      <c r="H10339" s="141">
        <f t="shared" si="816"/>
        <v>0</v>
      </c>
      <c r="M10339" s="190">
        <f t="shared" si="817"/>
        <v>1</v>
      </c>
      <c r="N10339" s="190" t="str">
        <f t="shared" si="815"/>
        <v>JANEIRO</v>
      </c>
    </row>
    <row r="10340" spans="4:14" x14ac:dyDescent="0.25">
      <c r="D10340" s="119" t="s">
        <v>192</v>
      </c>
      <c r="H10340" s="141">
        <f t="shared" si="816"/>
        <v>0</v>
      </c>
      <c r="M10340" s="190">
        <f t="shared" si="817"/>
        <v>1</v>
      </c>
      <c r="N10340" s="190" t="str">
        <f t="shared" si="815"/>
        <v>JANEIRO</v>
      </c>
    </row>
    <row r="10341" spans="4:14" x14ac:dyDescent="0.25">
      <c r="D10341" s="119" t="s">
        <v>192</v>
      </c>
      <c r="H10341" s="141">
        <f t="shared" si="816"/>
        <v>0</v>
      </c>
      <c r="M10341" s="190">
        <f t="shared" si="817"/>
        <v>1</v>
      </c>
      <c r="N10341" s="190" t="str">
        <f t="shared" si="815"/>
        <v>JANEIRO</v>
      </c>
    </row>
    <row r="10342" spans="4:14" x14ac:dyDescent="0.25">
      <c r="D10342" s="119" t="s">
        <v>192</v>
      </c>
      <c r="H10342" s="141">
        <f t="shared" si="816"/>
        <v>0</v>
      </c>
      <c r="M10342" s="190">
        <f t="shared" si="817"/>
        <v>1</v>
      </c>
      <c r="N10342" s="190" t="str">
        <f t="shared" si="815"/>
        <v>JANEIRO</v>
      </c>
    </row>
    <row r="10343" spans="4:14" x14ac:dyDescent="0.25">
      <c r="D10343" s="119" t="s">
        <v>192</v>
      </c>
      <c r="H10343" s="141">
        <f t="shared" si="816"/>
        <v>0</v>
      </c>
      <c r="M10343" s="190">
        <f t="shared" si="817"/>
        <v>1</v>
      </c>
      <c r="N10343" s="190" t="str">
        <f t="shared" si="815"/>
        <v>JANEIRO</v>
      </c>
    </row>
    <row r="10344" spans="4:14" x14ac:dyDescent="0.25">
      <c r="D10344" s="119" t="s">
        <v>192</v>
      </c>
      <c r="H10344" s="141">
        <f t="shared" si="816"/>
        <v>0</v>
      </c>
      <c r="M10344" s="190">
        <f t="shared" si="817"/>
        <v>1</v>
      </c>
      <c r="N10344" s="190" t="str">
        <f t="shared" si="815"/>
        <v>JANEIRO</v>
      </c>
    </row>
    <row r="10345" spans="4:14" x14ac:dyDescent="0.25">
      <c r="D10345" s="119" t="s">
        <v>192</v>
      </c>
      <c r="H10345" s="141">
        <f t="shared" si="816"/>
        <v>0</v>
      </c>
      <c r="M10345" s="190">
        <f t="shared" si="817"/>
        <v>1</v>
      </c>
      <c r="N10345" s="190" t="str">
        <f t="shared" si="815"/>
        <v>JANEIRO</v>
      </c>
    </row>
    <row r="10346" spans="4:14" x14ac:dyDescent="0.25">
      <c r="D10346" s="119" t="s">
        <v>192</v>
      </c>
      <c r="H10346" s="141">
        <f t="shared" si="816"/>
        <v>0</v>
      </c>
      <c r="M10346" s="190">
        <f t="shared" si="817"/>
        <v>1</v>
      </c>
      <c r="N10346" s="190" t="str">
        <f t="shared" si="815"/>
        <v>JANEIRO</v>
      </c>
    </row>
    <row r="10347" spans="4:14" x14ac:dyDescent="0.25">
      <c r="D10347" s="119" t="s">
        <v>192</v>
      </c>
      <c r="H10347" s="141">
        <f t="shared" si="816"/>
        <v>0</v>
      </c>
      <c r="M10347" s="190">
        <f t="shared" si="817"/>
        <v>1</v>
      </c>
      <c r="N10347" s="190" t="str">
        <f t="shared" si="815"/>
        <v>JANEIRO</v>
      </c>
    </row>
    <row r="10348" spans="4:14" x14ac:dyDescent="0.25">
      <c r="D10348" s="119" t="s">
        <v>192</v>
      </c>
      <c r="H10348" s="141">
        <f t="shared" si="816"/>
        <v>0</v>
      </c>
      <c r="M10348" s="190">
        <f t="shared" si="817"/>
        <v>1</v>
      </c>
      <c r="N10348" s="190" t="str">
        <f t="shared" si="815"/>
        <v>JANEIRO</v>
      </c>
    </row>
    <row r="10349" spans="4:14" x14ac:dyDescent="0.25">
      <c r="D10349" s="119" t="s">
        <v>192</v>
      </c>
      <c r="H10349" s="141">
        <f t="shared" si="816"/>
        <v>0</v>
      </c>
      <c r="M10349" s="190">
        <f t="shared" si="817"/>
        <v>1</v>
      </c>
      <c r="N10349" s="190" t="str">
        <f t="shared" si="815"/>
        <v>JANEIRO</v>
      </c>
    </row>
    <row r="10350" spans="4:14" x14ac:dyDescent="0.25">
      <c r="D10350" s="119" t="s">
        <v>192</v>
      </c>
      <c r="H10350" s="141">
        <f t="shared" si="816"/>
        <v>0</v>
      </c>
      <c r="M10350" s="190">
        <f t="shared" si="817"/>
        <v>1</v>
      </c>
      <c r="N10350" s="190" t="str">
        <f t="shared" si="815"/>
        <v>JANEIRO</v>
      </c>
    </row>
    <row r="10351" spans="4:14" x14ac:dyDescent="0.25">
      <c r="D10351" s="119" t="s">
        <v>192</v>
      </c>
      <c r="H10351" s="141">
        <f t="shared" si="816"/>
        <v>0</v>
      </c>
      <c r="M10351" s="190">
        <f t="shared" si="817"/>
        <v>1</v>
      </c>
      <c r="N10351" s="190" t="str">
        <f t="shared" si="815"/>
        <v>JANEIRO</v>
      </c>
    </row>
    <row r="10352" spans="4:14" x14ac:dyDescent="0.25">
      <c r="D10352" s="119" t="s">
        <v>192</v>
      </c>
      <c r="H10352" s="141">
        <f t="shared" si="816"/>
        <v>0</v>
      </c>
      <c r="M10352" s="190">
        <f t="shared" si="817"/>
        <v>1</v>
      </c>
      <c r="N10352" s="190" t="str">
        <f t="shared" si="815"/>
        <v>JANEIRO</v>
      </c>
    </row>
    <row r="10353" spans="4:14" x14ac:dyDescent="0.25">
      <c r="D10353" s="119" t="s">
        <v>192</v>
      </c>
      <c r="H10353" s="141">
        <f t="shared" si="816"/>
        <v>0</v>
      </c>
      <c r="M10353" s="190">
        <f t="shared" si="817"/>
        <v>1</v>
      </c>
      <c r="N10353" s="190" t="str">
        <f t="shared" si="815"/>
        <v>JANEIRO</v>
      </c>
    </row>
    <row r="10354" spans="4:14" x14ac:dyDescent="0.25">
      <c r="D10354" s="119" t="s">
        <v>192</v>
      </c>
      <c r="H10354" s="141">
        <f t="shared" si="816"/>
        <v>0</v>
      </c>
      <c r="M10354" s="190">
        <f t="shared" si="817"/>
        <v>1</v>
      </c>
      <c r="N10354" s="190" t="str">
        <f t="shared" si="815"/>
        <v>JANEIRO</v>
      </c>
    </row>
    <row r="10355" spans="4:14" x14ac:dyDescent="0.25">
      <c r="D10355" s="119" t="s">
        <v>192</v>
      </c>
      <c r="H10355" s="141">
        <f t="shared" si="816"/>
        <v>0</v>
      </c>
      <c r="M10355" s="190">
        <f t="shared" si="817"/>
        <v>1</v>
      </c>
      <c r="N10355" s="190" t="str">
        <f t="shared" si="815"/>
        <v>JANEIRO</v>
      </c>
    </row>
    <row r="10356" spans="4:14" x14ac:dyDescent="0.25">
      <c r="D10356" s="119" t="s">
        <v>192</v>
      </c>
      <c r="H10356" s="141">
        <f t="shared" si="816"/>
        <v>0</v>
      </c>
      <c r="M10356" s="190">
        <f t="shared" si="817"/>
        <v>1</v>
      </c>
      <c r="N10356" s="190" t="str">
        <f t="shared" si="815"/>
        <v>JANEIRO</v>
      </c>
    </row>
    <row r="10357" spans="4:14" x14ac:dyDescent="0.25">
      <c r="D10357" s="119" t="s">
        <v>192</v>
      </c>
      <c r="H10357" s="141">
        <f t="shared" si="816"/>
        <v>0</v>
      </c>
      <c r="M10357" s="190">
        <f t="shared" si="817"/>
        <v>1</v>
      </c>
      <c r="N10357" s="190" t="str">
        <f t="shared" si="815"/>
        <v>JANEIRO</v>
      </c>
    </row>
    <row r="10358" spans="4:14" x14ac:dyDescent="0.25">
      <c r="D10358" s="119" t="s">
        <v>192</v>
      </c>
      <c r="H10358" s="141">
        <f t="shared" si="816"/>
        <v>0</v>
      </c>
      <c r="M10358" s="190">
        <f t="shared" si="817"/>
        <v>1</v>
      </c>
      <c r="N10358" s="190" t="str">
        <f t="shared" si="815"/>
        <v>JANEIRO</v>
      </c>
    </row>
    <row r="10359" spans="4:14" x14ac:dyDescent="0.25">
      <c r="D10359" s="119" t="s">
        <v>192</v>
      </c>
      <c r="H10359" s="141">
        <f t="shared" si="816"/>
        <v>0</v>
      </c>
      <c r="M10359" s="190">
        <f t="shared" si="817"/>
        <v>1</v>
      </c>
      <c r="N10359" s="190" t="str">
        <f t="shared" si="815"/>
        <v>JANEIRO</v>
      </c>
    </row>
    <row r="10360" spans="4:14" x14ac:dyDescent="0.25">
      <c r="D10360" s="119" t="s">
        <v>192</v>
      </c>
      <c r="H10360" s="141">
        <f t="shared" si="816"/>
        <v>0</v>
      </c>
      <c r="M10360" s="190">
        <f t="shared" si="817"/>
        <v>1</v>
      </c>
      <c r="N10360" s="190" t="str">
        <f t="shared" si="815"/>
        <v>JANEIRO</v>
      </c>
    </row>
    <row r="10361" spans="4:14" x14ac:dyDescent="0.25">
      <c r="D10361" s="119" t="s">
        <v>192</v>
      </c>
      <c r="H10361" s="141">
        <f t="shared" si="816"/>
        <v>0</v>
      </c>
      <c r="M10361" s="190">
        <f t="shared" si="817"/>
        <v>1</v>
      </c>
      <c r="N10361" s="190" t="str">
        <f t="shared" si="815"/>
        <v>JANEIRO</v>
      </c>
    </row>
    <row r="10362" spans="4:14" x14ac:dyDescent="0.25">
      <c r="D10362" s="119" t="s">
        <v>192</v>
      </c>
      <c r="H10362" s="141">
        <f t="shared" si="816"/>
        <v>0</v>
      </c>
      <c r="M10362" s="190">
        <f t="shared" si="817"/>
        <v>1</v>
      </c>
      <c r="N10362" s="190" t="str">
        <f t="shared" si="815"/>
        <v>JANEIRO</v>
      </c>
    </row>
    <row r="10363" spans="4:14" x14ac:dyDescent="0.25">
      <c r="D10363" s="119" t="s">
        <v>192</v>
      </c>
      <c r="H10363" s="141">
        <f t="shared" si="816"/>
        <v>0</v>
      </c>
      <c r="M10363" s="190">
        <f t="shared" si="817"/>
        <v>1</v>
      </c>
      <c r="N10363" s="190" t="str">
        <f t="shared" si="815"/>
        <v>JANEIRO</v>
      </c>
    </row>
    <row r="10364" spans="4:14" x14ac:dyDescent="0.25">
      <c r="D10364" s="119" t="s">
        <v>192</v>
      </c>
      <c r="H10364" s="141">
        <f t="shared" si="816"/>
        <v>0</v>
      </c>
      <c r="M10364" s="190">
        <f t="shared" si="817"/>
        <v>1</v>
      </c>
      <c r="N10364" s="190" t="str">
        <f t="shared" si="815"/>
        <v>JANEIRO</v>
      </c>
    </row>
    <row r="10365" spans="4:14" x14ac:dyDescent="0.25">
      <c r="D10365" s="119" t="s">
        <v>192</v>
      </c>
      <c r="H10365" s="141">
        <f t="shared" si="816"/>
        <v>0</v>
      </c>
      <c r="M10365" s="190">
        <f t="shared" si="817"/>
        <v>1</v>
      </c>
      <c r="N10365" s="190" t="str">
        <f t="shared" si="815"/>
        <v>JANEIRO</v>
      </c>
    </row>
    <row r="10366" spans="4:14" x14ac:dyDescent="0.25">
      <c r="D10366" s="119" t="s">
        <v>192</v>
      </c>
      <c r="H10366" s="141">
        <f t="shared" si="816"/>
        <v>0</v>
      </c>
      <c r="M10366" s="190">
        <f t="shared" si="817"/>
        <v>1</v>
      </c>
      <c r="N10366" s="190" t="str">
        <f t="shared" si="815"/>
        <v>JANEIRO</v>
      </c>
    </row>
    <row r="10367" spans="4:14" x14ac:dyDescent="0.25">
      <c r="D10367" s="119" t="s">
        <v>192</v>
      </c>
      <c r="H10367" s="141">
        <f t="shared" si="816"/>
        <v>0</v>
      </c>
      <c r="M10367" s="190">
        <f t="shared" si="817"/>
        <v>1</v>
      </c>
      <c r="N10367" s="190" t="str">
        <f t="shared" si="815"/>
        <v>JANEIRO</v>
      </c>
    </row>
    <row r="10368" spans="4:14" x14ac:dyDescent="0.25">
      <c r="D10368" s="119" t="s">
        <v>192</v>
      </c>
      <c r="H10368" s="141">
        <f t="shared" si="816"/>
        <v>0</v>
      </c>
      <c r="M10368" s="190">
        <f t="shared" si="817"/>
        <v>1</v>
      </c>
      <c r="N10368" s="190" t="str">
        <f t="shared" si="815"/>
        <v>JANEIRO</v>
      </c>
    </row>
    <row r="10369" spans="4:14" x14ac:dyDescent="0.25">
      <c r="D10369" s="119" t="s">
        <v>192</v>
      </c>
      <c r="H10369" s="141">
        <f t="shared" si="816"/>
        <v>0</v>
      </c>
      <c r="M10369" s="190">
        <f t="shared" si="817"/>
        <v>1</v>
      </c>
      <c r="N10369" s="190" t="str">
        <f t="shared" si="815"/>
        <v>JANEIRO</v>
      </c>
    </row>
    <row r="10370" spans="4:14" x14ac:dyDescent="0.25">
      <c r="D10370" s="119" t="s">
        <v>192</v>
      </c>
      <c r="H10370" s="141">
        <f t="shared" si="816"/>
        <v>0</v>
      </c>
      <c r="M10370" s="190">
        <f t="shared" si="817"/>
        <v>1</v>
      </c>
      <c r="N10370" s="190" t="str">
        <f t="shared" si="815"/>
        <v>JANEIRO</v>
      </c>
    </row>
    <row r="10371" spans="4:14" x14ac:dyDescent="0.25">
      <c r="D10371" s="119" t="s">
        <v>192</v>
      </c>
      <c r="H10371" s="141">
        <f t="shared" si="816"/>
        <v>0</v>
      </c>
      <c r="M10371" s="190">
        <f t="shared" si="817"/>
        <v>1</v>
      </c>
      <c r="N10371" s="190" t="str">
        <f t="shared" si="815"/>
        <v>JANEIRO</v>
      </c>
    </row>
    <row r="10372" spans="4:14" x14ac:dyDescent="0.25">
      <c r="D10372" s="119" t="s">
        <v>192</v>
      </c>
      <c r="H10372" s="141">
        <f t="shared" si="816"/>
        <v>0</v>
      </c>
      <c r="M10372" s="190">
        <f t="shared" si="817"/>
        <v>1</v>
      </c>
      <c r="N10372" s="190" t="str">
        <f t="shared" si="815"/>
        <v>JANEIRO</v>
      </c>
    </row>
    <row r="10373" spans="4:14" x14ac:dyDescent="0.25">
      <c r="D10373" s="119" t="s">
        <v>192</v>
      </c>
      <c r="H10373" s="141">
        <f t="shared" si="816"/>
        <v>0</v>
      </c>
      <c r="M10373" s="190">
        <f t="shared" si="817"/>
        <v>1</v>
      </c>
      <c r="N10373" s="190" t="str">
        <f t="shared" ref="N10373:N10436" si="818">IF(M10373=1,"JANEIRO",IF(M10373=2,"FEVEREIRO",IF(M10373=3,"MARÇO",IF(M10373=4,"ABRIL",IF(M10373=5,"MAIO",IF(M10373=6,"JUNHO",IF(M10373=7,"JULHO",IF(M10373=8,"AGOSTO",IF(M10373=9,"SETEMBRO",IF(M10373=10,"OUTUBRO",IF(M10373=11,"NOVEMBRO",IF(M10373=12,"DEZEMBRO",""))))))))))))</f>
        <v>JANEIRO</v>
      </c>
    </row>
    <row r="10374" spans="4:14" x14ac:dyDescent="0.25">
      <c r="D10374" s="119" t="s">
        <v>192</v>
      </c>
      <c r="H10374" s="141">
        <f t="shared" ref="H10374:H10437" si="819">IF(OR(I10374="",I10374=0),G10374,I10374)</f>
        <v>0</v>
      </c>
      <c r="M10374" s="190">
        <f t="shared" ref="M10374:M10437" si="820">IFERROR(MONTH(O10374),"")</f>
        <v>1</v>
      </c>
      <c r="N10374" s="190" t="str">
        <f t="shared" si="818"/>
        <v>JANEIRO</v>
      </c>
    </row>
    <row r="10375" spans="4:14" x14ac:dyDescent="0.25">
      <c r="D10375" s="119" t="s">
        <v>192</v>
      </c>
      <c r="H10375" s="141">
        <f t="shared" si="819"/>
        <v>0</v>
      </c>
      <c r="M10375" s="190">
        <f t="shared" si="820"/>
        <v>1</v>
      </c>
      <c r="N10375" s="190" t="str">
        <f t="shared" si="818"/>
        <v>JANEIRO</v>
      </c>
    </row>
    <row r="10376" spans="4:14" x14ac:dyDescent="0.25">
      <c r="D10376" s="119" t="s">
        <v>192</v>
      </c>
      <c r="H10376" s="141">
        <f t="shared" si="819"/>
        <v>0</v>
      </c>
      <c r="M10376" s="190">
        <f t="shared" si="820"/>
        <v>1</v>
      </c>
      <c r="N10376" s="190" t="str">
        <f t="shared" si="818"/>
        <v>JANEIRO</v>
      </c>
    </row>
    <row r="10377" spans="4:14" x14ac:dyDescent="0.25">
      <c r="D10377" s="119" t="s">
        <v>192</v>
      </c>
      <c r="H10377" s="141">
        <f t="shared" si="819"/>
        <v>0</v>
      </c>
      <c r="M10377" s="190">
        <f t="shared" si="820"/>
        <v>1</v>
      </c>
      <c r="N10377" s="190" t="str">
        <f t="shared" si="818"/>
        <v>JANEIRO</v>
      </c>
    </row>
    <row r="10378" spans="4:14" x14ac:dyDescent="0.25">
      <c r="D10378" s="119" t="s">
        <v>192</v>
      </c>
      <c r="H10378" s="141">
        <f t="shared" si="819"/>
        <v>0</v>
      </c>
      <c r="M10378" s="190">
        <f t="shared" si="820"/>
        <v>1</v>
      </c>
      <c r="N10378" s="190" t="str">
        <f t="shared" si="818"/>
        <v>JANEIRO</v>
      </c>
    </row>
    <row r="10379" spans="4:14" x14ac:dyDescent="0.25">
      <c r="D10379" s="119" t="s">
        <v>192</v>
      </c>
      <c r="H10379" s="141">
        <f t="shared" si="819"/>
        <v>0</v>
      </c>
      <c r="M10379" s="190">
        <f t="shared" si="820"/>
        <v>1</v>
      </c>
      <c r="N10379" s="190" t="str">
        <f t="shared" si="818"/>
        <v>JANEIRO</v>
      </c>
    </row>
    <row r="10380" spans="4:14" x14ac:dyDescent="0.25">
      <c r="D10380" s="119" t="s">
        <v>192</v>
      </c>
      <c r="H10380" s="141">
        <f t="shared" si="819"/>
        <v>0</v>
      </c>
      <c r="M10380" s="190">
        <f t="shared" si="820"/>
        <v>1</v>
      </c>
      <c r="N10380" s="190" t="str">
        <f t="shared" si="818"/>
        <v>JANEIRO</v>
      </c>
    </row>
    <row r="10381" spans="4:14" x14ac:dyDescent="0.25">
      <c r="D10381" s="119" t="s">
        <v>192</v>
      </c>
      <c r="H10381" s="141">
        <f t="shared" si="819"/>
        <v>0</v>
      </c>
      <c r="M10381" s="190">
        <f t="shared" si="820"/>
        <v>1</v>
      </c>
      <c r="N10381" s="190" t="str">
        <f t="shared" si="818"/>
        <v>JANEIRO</v>
      </c>
    </row>
    <row r="10382" spans="4:14" x14ac:dyDescent="0.25">
      <c r="D10382" s="119" t="s">
        <v>192</v>
      </c>
      <c r="H10382" s="141">
        <f t="shared" si="819"/>
        <v>0</v>
      </c>
      <c r="M10382" s="190">
        <f t="shared" si="820"/>
        <v>1</v>
      </c>
      <c r="N10382" s="190" t="str">
        <f t="shared" si="818"/>
        <v>JANEIRO</v>
      </c>
    </row>
    <row r="10383" spans="4:14" x14ac:dyDescent="0.25">
      <c r="D10383" s="119" t="s">
        <v>192</v>
      </c>
      <c r="H10383" s="141">
        <f t="shared" si="819"/>
        <v>0</v>
      </c>
      <c r="M10383" s="190">
        <f t="shared" si="820"/>
        <v>1</v>
      </c>
      <c r="N10383" s="190" t="str">
        <f t="shared" si="818"/>
        <v>JANEIRO</v>
      </c>
    </row>
    <row r="10384" spans="4:14" x14ac:dyDescent="0.25">
      <c r="D10384" s="119" t="s">
        <v>192</v>
      </c>
      <c r="H10384" s="141">
        <f t="shared" si="819"/>
        <v>0</v>
      </c>
      <c r="M10384" s="190">
        <f t="shared" si="820"/>
        <v>1</v>
      </c>
      <c r="N10384" s="190" t="str">
        <f t="shared" si="818"/>
        <v>JANEIRO</v>
      </c>
    </row>
    <row r="10385" spans="4:14" x14ac:dyDescent="0.25">
      <c r="D10385" s="119" t="s">
        <v>192</v>
      </c>
      <c r="H10385" s="141">
        <f t="shared" si="819"/>
        <v>0</v>
      </c>
      <c r="M10385" s="190">
        <f t="shared" si="820"/>
        <v>1</v>
      </c>
      <c r="N10385" s="190" t="str">
        <f t="shared" si="818"/>
        <v>JANEIRO</v>
      </c>
    </row>
    <row r="10386" spans="4:14" x14ac:dyDescent="0.25">
      <c r="D10386" s="119" t="s">
        <v>192</v>
      </c>
      <c r="H10386" s="141">
        <f t="shared" si="819"/>
        <v>0</v>
      </c>
      <c r="M10386" s="190">
        <f t="shared" si="820"/>
        <v>1</v>
      </c>
      <c r="N10386" s="190" t="str">
        <f t="shared" si="818"/>
        <v>JANEIRO</v>
      </c>
    </row>
    <row r="10387" spans="4:14" x14ac:dyDescent="0.25">
      <c r="D10387" s="119" t="s">
        <v>192</v>
      </c>
      <c r="H10387" s="141">
        <f t="shared" si="819"/>
        <v>0</v>
      </c>
      <c r="M10387" s="190">
        <f t="shared" si="820"/>
        <v>1</v>
      </c>
      <c r="N10387" s="190" t="str">
        <f t="shared" si="818"/>
        <v>JANEIRO</v>
      </c>
    </row>
    <row r="10388" spans="4:14" x14ac:dyDescent="0.25">
      <c r="D10388" s="119" t="s">
        <v>192</v>
      </c>
      <c r="H10388" s="141">
        <f t="shared" si="819"/>
        <v>0</v>
      </c>
      <c r="M10388" s="190">
        <f t="shared" si="820"/>
        <v>1</v>
      </c>
      <c r="N10388" s="190" t="str">
        <f t="shared" si="818"/>
        <v>JANEIRO</v>
      </c>
    </row>
    <row r="10389" spans="4:14" x14ac:dyDescent="0.25">
      <c r="D10389" s="119" t="s">
        <v>192</v>
      </c>
      <c r="H10389" s="141">
        <f t="shared" si="819"/>
        <v>0</v>
      </c>
      <c r="M10389" s="190">
        <f t="shared" si="820"/>
        <v>1</v>
      </c>
      <c r="N10389" s="190" t="str">
        <f t="shared" si="818"/>
        <v>JANEIRO</v>
      </c>
    </row>
    <row r="10390" spans="4:14" x14ac:dyDescent="0.25">
      <c r="D10390" s="119" t="s">
        <v>192</v>
      </c>
      <c r="H10390" s="141">
        <f t="shared" si="819"/>
        <v>0</v>
      </c>
      <c r="M10390" s="190">
        <f t="shared" si="820"/>
        <v>1</v>
      </c>
      <c r="N10390" s="190" t="str">
        <f t="shared" si="818"/>
        <v>JANEIRO</v>
      </c>
    </row>
    <row r="10391" spans="4:14" x14ac:dyDescent="0.25">
      <c r="D10391" s="119" t="s">
        <v>192</v>
      </c>
      <c r="H10391" s="141">
        <f t="shared" si="819"/>
        <v>0</v>
      </c>
      <c r="M10391" s="190">
        <f t="shared" si="820"/>
        <v>1</v>
      </c>
      <c r="N10391" s="190" t="str">
        <f t="shared" si="818"/>
        <v>JANEIRO</v>
      </c>
    </row>
    <row r="10392" spans="4:14" x14ac:dyDescent="0.25">
      <c r="D10392" s="119" t="s">
        <v>192</v>
      </c>
      <c r="H10392" s="141">
        <f t="shared" si="819"/>
        <v>0</v>
      </c>
      <c r="M10392" s="190">
        <f t="shared" si="820"/>
        <v>1</v>
      </c>
      <c r="N10392" s="190" t="str">
        <f t="shared" si="818"/>
        <v>JANEIRO</v>
      </c>
    </row>
    <row r="10393" spans="4:14" x14ac:dyDescent="0.25">
      <c r="D10393" s="119" t="s">
        <v>192</v>
      </c>
      <c r="H10393" s="141">
        <f t="shared" si="819"/>
        <v>0</v>
      </c>
      <c r="M10393" s="190">
        <f t="shared" si="820"/>
        <v>1</v>
      </c>
      <c r="N10393" s="190" t="str">
        <f t="shared" si="818"/>
        <v>JANEIRO</v>
      </c>
    </row>
    <row r="10394" spans="4:14" x14ac:dyDescent="0.25">
      <c r="D10394" s="119" t="s">
        <v>192</v>
      </c>
      <c r="H10394" s="141">
        <f t="shared" si="819"/>
        <v>0</v>
      </c>
      <c r="M10394" s="190">
        <f t="shared" si="820"/>
        <v>1</v>
      </c>
      <c r="N10394" s="190" t="str">
        <f t="shared" si="818"/>
        <v>JANEIRO</v>
      </c>
    </row>
    <row r="10395" spans="4:14" x14ac:dyDescent="0.25">
      <c r="D10395" s="119" t="s">
        <v>192</v>
      </c>
      <c r="H10395" s="141">
        <f t="shared" si="819"/>
        <v>0</v>
      </c>
      <c r="M10395" s="190">
        <f t="shared" si="820"/>
        <v>1</v>
      </c>
      <c r="N10395" s="190" t="str">
        <f t="shared" si="818"/>
        <v>JANEIRO</v>
      </c>
    </row>
    <row r="10396" spans="4:14" x14ac:dyDescent="0.25">
      <c r="D10396" s="119" t="s">
        <v>192</v>
      </c>
      <c r="H10396" s="141">
        <f t="shared" si="819"/>
        <v>0</v>
      </c>
      <c r="M10396" s="190">
        <f t="shared" si="820"/>
        <v>1</v>
      </c>
      <c r="N10396" s="190" t="str">
        <f t="shared" si="818"/>
        <v>JANEIRO</v>
      </c>
    </row>
    <row r="10397" spans="4:14" x14ac:dyDescent="0.25">
      <c r="D10397" s="119" t="s">
        <v>192</v>
      </c>
      <c r="H10397" s="141">
        <f t="shared" si="819"/>
        <v>0</v>
      </c>
      <c r="M10397" s="190">
        <f t="shared" si="820"/>
        <v>1</v>
      </c>
      <c r="N10397" s="190" t="str">
        <f t="shared" si="818"/>
        <v>JANEIRO</v>
      </c>
    </row>
    <row r="10398" spans="4:14" x14ac:dyDescent="0.25">
      <c r="D10398" s="119" t="s">
        <v>192</v>
      </c>
      <c r="H10398" s="141">
        <f t="shared" si="819"/>
        <v>0</v>
      </c>
      <c r="M10398" s="190">
        <f t="shared" si="820"/>
        <v>1</v>
      </c>
      <c r="N10398" s="190" t="str">
        <f t="shared" si="818"/>
        <v>JANEIRO</v>
      </c>
    </row>
    <row r="10399" spans="4:14" x14ac:dyDescent="0.25">
      <c r="D10399" s="119" t="s">
        <v>192</v>
      </c>
      <c r="H10399" s="141">
        <f t="shared" si="819"/>
        <v>0</v>
      </c>
      <c r="M10399" s="190">
        <f t="shared" si="820"/>
        <v>1</v>
      </c>
      <c r="N10399" s="190" t="str">
        <f t="shared" si="818"/>
        <v>JANEIRO</v>
      </c>
    </row>
    <row r="10400" spans="4:14" x14ac:dyDescent="0.25">
      <c r="D10400" s="119" t="s">
        <v>192</v>
      </c>
      <c r="H10400" s="141">
        <f t="shared" si="819"/>
        <v>0</v>
      </c>
      <c r="M10400" s="190">
        <f t="shared" si="820"/>
        <v>1</v>
      </c>
      <c r="N10400" s="190" t="str">
        <f t="shared" si="818"/>
        <v>JANEIRO</v>
      </c>
    </row>
    <row r="10401" spans="4:14" x14ac:dyDescent="0.25">
      <c r="D10401" s="119" t="s">
        <v>192</v>
      </c>
      <c r="H10401" s="141">
        <f t="shared" si="819"/>
        <v>0</v>
      </c>
      <c r="M10401" s="190">
        <f t="shared" si="820"/>
        <v>1</v>
      </c>
      <c r="N10401" s="190" t="str">
        <f t="shared" si="818"/>
        <v>JANEIRO</v>
      </c>
    </row>
    <row r="10402" spans="4:14" x14ac:dyDescent="0.25">
      <c r="D10402" s="119" t="s">
        <v>192</v>
      </c>
      <c r="H10402" s="141">
        <f t="shared" si="819"/>
        <v>0</v>
      </c>
      <c r="M10402" s="190">
        <f t="shared" si="820"/>
        <v>1</v>
      </c>
      <c r="N10402" s="190" t="str">
        <f t="shared" si="818"/>
        <v>JANEIRO</v>
      </c>
    </row>
    <row r="10403" spans="4:14" x14ac:dyDescent="0.25">
      <c r="D10403" s="119" t="s">
        <v>192</v>
      </c>
      <c r="H10403" s="141">
        <f t="shared" si="819"/>
        <v>0</v>
      </c>
      <c r="M10403" s="190">
        <f t="shared" si="820"/>
        <v>1</v>
      </c>
      <c r="N10403" s="190" t="str">
        <f t="shared" si="818"/>
        <v>JANEIRO</v>
      </c>
    </row>
    <row r="10404" spans="4:14" x14ac:dyDescent="0.25">
      <c r="D10404" s="119" t="s">
        <v>192</v>
      </c>
      <c r="H10404" s="141">
        <f t="shared" si="819"/>
        <v>0</v>
      </c>
      <c r="M10404" s="190">
        <f t="shared" si="820"/>
        <v>1</v>
      </c>
      <c r="N10404" s="190" t="str">
        <f t="shared" si="818"/>
        <v>JANEIRO</v>
      </c>
    </row>
    <row r="10405" spans="4:14" x14ac:dyDescent="0.25">
      <c r="D10405" s="119" t="s">
        <v>192</v>
      </c>
      <c r="H10405" s="141">
        <f t="shared" si="819"/>
        <v>0</v>
      </c>
      <c r="M10405" s="190">
        <f t="shared" si="820"/>
        <v>1</v>
      </c>
      <c r="N10405" s="190" t="str">
        <f t="shared" si="818"/>
        <v>JANEIRO</v>
      </c>
    </row>
    <row r="10406" spans="4:14" x14ac:dyDescent="0.25">
      <c r="D10406" s="119" t="s">
        <v>192</v>
      </c>
      <c r="H10406" s="141">
        <f t="shared" si="819"/>
        <v>0</v>
      </c>
      <c r="M10406" s="190">
        <f t="shared" si="820"/>
        <v>1</v>
      </c>
      <c r="N10406" s="190" t="str">
        <f t="shared" si="818"/>
        <v>JANEIRO</v>
      </c>
    </row>
    <row r="10407" spans="4:14" x14ac:dyDescent="0.25">
      <c r="D10407" s="119" t="s">
        <v>192</v>
      </c>
      <c r="H10407" s="141">
        <f t="shared" si="819"/>
        <v>0</v>
      </c>
      <c r="M10407" s="190">
        <f t="shared" si="820"/>
        <v>1</v>
      </c>
      <c r="N10407" s="190" t="str">
        <f t="shared" si="818"/>
        <v>JANEIRO</v>
      </c>
    </row>
    <row r="10408" spans="4:14" x14ac:dyDescent="0.25">
      <c r="D10408" s="119" t="s">
        <v>192</v>
      </c>
      <c r="H10408" s="141">
        <f t="shared" si="819"/>
        <v>0</v>
      </c>
      <c r="M10408" s="190">
        <f t="shared" si="820"/>
        <v>1</v>
      </c>
      <c r="N10408" s="190" t="str">
        <f t="shared" si="818"/>
        <v>JANEIRO</v>
      </c>
    </row>
    <row r="10409" spans="4:14" x14ac:dyDescent="0.25">
      <c r="D10409" s="119" t="s">
        <v>192</v>
      </c>
      <c r="H10409" s="141">
        <f t="shared" si="819"/>
        <v>0</v>
      </c>
      <c r="M10409" s="190">
        <f t="shared" si="820"/>
        <v>1</v>
      </c>
      <c r="N10409" s="190" t="str">
        <f t="shared" si="818"/>
        <v>JANEIRO</v>
      </c>
    </row>
    <row r="10410" spans="4:14" x14ac:dyDescent="0.25">
      <c r="D10410" s="119" t="s">
        <v>192</v>
      </c>
      <c r="H10410" s="141">
        <f t="shared" si="819"/>
        <v>0</v>
      </c>
      <c r="M10410" s="190">
        <f t="shared" si="820"/>
        <v>1</v>
      </c>
      <c r="N10410" s="190" t="str">
        <f t="shared" si="818"/>
        <v>JANEIRO</v>
      </c>
    </row>
    <row r="10411" spans="4:14" x14ac:dyDescent="0.25">
      <c r="D10411" s="119" t="s">
        <v>192</v>
      </c>
      <c r="H10411" s="141">
        <f t="shared" si="819"/>
        <v>0</v>
      </c>
      <c r="M10411" s="190">
        <f t="shared" si="820"/>
        <v>1</v>
      </c>
      <c r="N10411" s="190" t="str">
        <f t="shared" si="818"/>
        <v>JANEIRO</v>
      </c>
    </row>
    <row r="10412" spans="4:14" x14ac:dyDescent="0.25">
      <c r="D10412" s="119" t="s">
        <v>192</v>
      </c>
      <c r="H10412" s="141">
        <f t="shared" si="819"/>
        <v>0</v>
      </c>
      <c r="M10412" s="190">
        <f t="shared" si="820"/>
        <v>1</v>
      </c>
      <c r="N10412" s="190" t="str">
        <f t="shared" si="818"/>
        <v>JANEIRO</v>
      </c>
    </row>
    <row r="10413" spans="4:14" x14ac:dyDescent="0.25">
      <c r="D10413" s="119" t="s">
        <v>192</v>
      </c>
      <c r="H10413" s="141">
        <f t="shared" si="819"/>
        <v>0</v>
      </c>
      <c r="M10413" s="190">
        <f t="shared" si="820"/>
        <v>1</v>
      </c>
      <c r="N10413" s="190" t="str">
        <f t="shared" si="818"/>
        <v>JANEIRO</v>
      </c>
    </row>
    <row r="10414" spans="4:14" x14ac:dyDescent="0.25">
      <c r="D10414" s="119" t="s">
        <v>192</v>
      </c>
      <c r="H10414" s="141">
        <f t="shared" si="819"/>
        <v>0</v>
      </c>
      <c r="M10414" s="190">
        <f t="shared" si="820"/>
        <v>1</v>
      </c>
      <c r="N10414" s="190" t="str">
        <f t="shared" si="818"/>
        <v>JANEIRO</v>
      </c>
    </row>
    <row r="10415" spans="4:14" x14ac:dyDescent="0.25">
      <c r="D10415" s="119" t="s">
        <v>192</v>
      </c>
      <c r="H10415" s="141">
        <f t="shared" si="819"/>
        <v>0</v>
      </c>
      <c r="M10415" s="190">
        <f t="shared" si="820"/>
        <v>1</v>
      </c>
      <c r="N10415" s="190" t="str">
        <f t="shared" si="818"/>
        <v>JANEIRO</v>
      </c>
    </row>
    <row r="10416" spans="4:14" x14ac:dyDescent="0.25">
      <c r="D10416" s="119" t="s">
        <v>192</v>
      </c>
      <c r="H10416" s="141">
        <f t="shared" si="819"/>
        <v>0</v>
      </c>
      <c r="M10416" s="190">
        <f t="shared" si="820"/>
        <v>1</v>
      </c>
      <c r="N10416" s="190" t="str">
        <f t="shared" si="818"/>
        <v>JANEIRO</v>
      </c>
    </row>
    <row r="10417" spans="4:14" x14ac:dyDescent="0.25">
      <c r="D10417" s="119" t="s">
        <v>192</v>
      </c>
      <c r="H10417" s="141">
        <f t="shared" si="819"/>
        <v>0</v>
      </c>
      <c r="M10417" s="190">
        <f t="shared" si="820"/>
        <v>1</v>
      </c>
      <c r="N10417" s="190" t="str">
        <f t="shared" si="818"/>
        <v>JANEIRO</v>
      </c>
    </row>
    <row r="10418" spans="4:14" x14ac:dyDescent="0.25">
      <c r="D10418" s="119" t="s">
        <v>192</v>
      </c>
      <c r="H10418" s="141">
        <f t="shared" si="819"/>
        <v>0</v>
      </c>
      <c r="M10418" s="190">
        <f t="shared" si="820"/>
        <v>1</v>
      </c>
      <c r="N10418" s="190" t="str">
        <f t="shared" si="818"/>
        <v>JANEIRO</v>
      </c>
    </row>
    <row r="10419" spans="4:14" x14ac:dyDescent="0.25">
      <c r="D10419" s="119" t="s">
        <v>192</v>
      </c>
      <c r="H10419" s="141">
        <f t="shared" si="819"/>
        <v>0</v>
      </c>
      <c r="M10419" s="190">
        <f t="shared" si="820"/>
        <v>1</v>
      </c>
      <c r="N10419" s="190" t="str">
        <f t="shared" si="818"/>
        <v>JANEIRO</v>
      </c>
    </row>
    <row r="10420" spans="4:14" x14ac:dyDescent="0.25">
      <c r="D10420" s="119" t="s">
        <v>192</v>
      </c>
      <c r="H10420" s="141">
        <f t="shared" si="819"/>
        <v>0</v>
      </c>
      <c r="M10420" s="190">
        <f t="shared" si="820"/>
        <v>1</v>
      </c>
      <c r="N10420" s="190" t="str">
        <f t="shared" si="818"/>
        <v>JANEIRO</v>
      </c>
    </row>
    <row r="10421" spans="4:14" x14ac:dyDescent="0.25">
      <c r="D10421" s="119" t="s">
        <v>192</v>
      </c>
      <c r="H10421" s="141">
        <f t="shared" si="819"/>
        <v>0</v>
      </c>
      <c r="M10421" s="190">
        <f t="shared" si="820"/>
        <v>1</v>
      </c>
      <c r="N10421" s="190" t="str">
        <f t="shared" si="818"/>
        <v>JANEIRO</v>
      </c>
    </row>
    <row r="10422" spans="4:14" x14ac:dyDescent="0.25">
      <c r="D10422" s="119" t="s">
        <v>192</v>
      </c>
      <c r="H10422" s="141">
        <f t="shared" si="819"/>
        <v>0</v>
      </c>
      <c r="M10422" s="190">
        <f t="shared" si="820"/>
        <v>1</v>
      </c>
      <c r="N10422" s="190" t="str">
        <f t="shared" si="818"/>
        <v>JANEIRO</v>
      </c>
    </row>
    <row r="10423" spans="4:14" x14ac:dyDescent="0.25">
      <c r="D10423" s="119" t="s">
        <v>192</v>
      </c>
      <c r="H10423" s="141">
        <f t="shared" si="819"/>
        <v>0</v>
      </c>
      <c r="M10423" s="190">
        <f t="shared" si="820"/>
        <v>1</v>
      </c>
      <c r="N10423" s="190" t="str">
        <f t="shared" si="818"/>
        <v>JANEIRO</v>
      </c>
    </row>
    <row r="10424" spans="4:14" x14ac:dyDescent="0.25">
      <c r="D10424" s="119" t="s">
        <v>192</v>
      </c>
      <c r="H10424" s="141">
        <f t="shared" si="819"/>
        <v>0</v>
      </c>
      <c r="M10424" s="190">
        <f t="shared" si="820"/>
        <v>1</v>
      </c>
      <c r="N10424" s="190" t="str">
        <f t="shared" si="818"/>
        <v>JANEIRO</v>
      </c>
    </row>
    <row r="10425" spans="4:14" x14ac:dyDescent="0.25">
      <c r="D10425" s="119" t="s">
        <v>192</v>
      </c>
      <c r="H10425" s="141">
        <f t="shared" si="819"/>
        <v>0</v>
      </c>
      <c r="M10425" s="190">
        <f t="shared" si="820"/>
        <v>1</v>
      </c>
      <c r="N10425" s="190" t="str">
        <f t="shared" si="818"/>
        <v>JANEIRO</v>
      </c>
    </row>
    <row r="10426" spans="4:14" x14ac:dyDescent="0.25">
      <c r="D10426" s="119" t="s">
        <v>192</v>
      </c>
      <c r="H10426" s="141">
        <f t="shared" si="819"/>
        <v>0</v>
      </c>
      <c r="M10426" s="190">
        <f t="shared" si="820"/>
        <v>1</v>
      </c>
      <c r="N10426" s="190" t="str">
        <f t="shared" si="818"/>
        <v>JANEIRO</v>
      </c>
    </row>
    <row r="10427" spans="4:14" x14ac:dyDescent="0.25">
      <c r="D10427" s="119" t="s">
        <v>192</v>
      </c>
      <c r="H10427" s="141">
        <f t="shared" si="819"/>
        <v>0</v>
      </c>
      <c r="M10427" s="190">
        <f t="shared" si="820"/>
        <v>1</v>
      </c>
      <c r="N10427" s="190" t="str">
        <f t="shared" si="818"/>
        <v>JANEIRO</v>
      </c>
    </row>
    <row r="10428" spans="4:14" x14ac:dyDescent="0.25">
      <c r="D10428" s="119" t="s">
        <v>192</v>
      </c>
      <c r="H10428" s="141">
        <f t="shared" si="819"/>
        <v>0</v>
      </c>
      <c r="M10428" s="190">
        <f t="shared" si="820"/>
        <v>1</v>
      </c>
      <c r="N10428" s="190" t="str">
        <f t="shared" si="818"/>
        <v>JANEIRO</v>
      </c>
    </row>
    <row r="10429" spans="4:14" x14ac:dyDescent="0.25">
      <c r="D10429" s="119" t="s">
        <v>192</v>
      </c>
      <c r="H10429" s="141">
        <f t="shared" si="819"/>
        <v>0</v>
      </c>
      <c r="M10429" s="190">
        <f t="shared" si="820"/>
        <v>1</v>
      </c>
      <c r="N10429" s="190" t="str">
        <f t="shared" si="818"/>
        <v>JANEIRO</v>
      </c>
    </row>
    <row r="10430" spans="4:14" x14ac:dyDescent="0.25">
      <c r="D10430" s="119" t="s">
        <v>192</v>
      </c>
      <c r="H10430" s="141">
        <f t="shared" si="819"/>
        <v>0</v>
      </c>
      <c r="M10430" s="190">
        <f t="shared" si="820"/>
        <v>1</v>
      </c>
      <c r="N10430" s="190" t="str">
        <f t="shared" si="818"/>
        <v>JANEIRO</v>
      </c>
    </row>
    <row r="10431" spans="4:14" x14ac:dyDescent="0.25">
      <c r="D10431" s="119" t="s">
        <v>192</v>
      </c>
      <c r="H10431" s="141">
        <f t="shared" si="819"/>
        <v>0</v>
      </c>
      <c r="M10431" s="190">
        <f t="shared" si="820"/>
        <v>1</v>
      </c>
      <c r="N10431" s="190" t="str">
        <f t="shared" si="818"/>
        <v>JANEIRO</v>
      </c>
    </row>
    <row r="10432" spans="4:14" x14ac:dyDescent="0.25">
      <c r="D10432" s="119" t="s">
        <v>192</v>
      </c>
      <c r="H10432" s="141">
        <f t="shared" si="819"/>
        <v>0</v>
      </c>
      <c r="M10432" s="190">
        <f t="shared" si="820"/>
        <v>1</v>
      </c>
      <c r="N10432" s="190" t="str">
        <f t="shared" si="818"/>
        <v>JANEIRO</v>
      </c>
    </row>
    <row r="10433" spans="4:14" x14ac:dyDescent="0.25">
      <c r="D10433" s="119" t="s">
        <v>192</v>
      </c>
      <c r="H10433" s="141">
        <f t="shared" si="819"/>
        <v>0</v>
      </c>
      <c r="M10433" s="190">
        <f t="shared" si="820"/>
        <v>1</v>
      </c>
      <c r="N10433" s="190" t="str">
        <f t="shared" si="818"/>
        <v>JANEIRO</v>
      </c>
    </row>
    <row r="10434" spans="4:14" x14ac:dyDescent="0.25">
      <c r="D10434" s="119" t="s">
        <v>192</v>
      </c>
      <c r="H10434" s="141">
        <f t="shared" si="819"/>
        <v>0</v>
      </c>
      <c r="M10434" s="190">
        <f t="shared" si="820"/>
        <v>1</v>
      </c>
      <c r="N10434" s="190" t="str">
        <f t="shared" si="818"/>
        <v>JANEIRO</v>
      </c>
    </row>
    <row r="10435" spans="4:14" x14ac:dyDescent="0.25">
      <c r="D10435" s="119" t="s">
        <v>192</v>
      </c>
      <c r="H10435" s="141">
        <f t="shared" si="819"/>
        <v>0</v>
      </c>
      <c r="M10435" s="190">
        <f t="shared" si="820"/>
        <v>1</v>
      </c>
      <c r="N10435" s="190" t="str">
        <f t="shared" si="818"/>
        <v>JANEIRO</v>
      </c>
    </row>
    <row r="10436" spans="4:14" x14ac:dyDescent="0.25">
      <c r="D10436" s="119" t="s">
        <v>192</v>
      </c>
      <c r="H10436" s="141">
        <f t="shared" si="819"/>
        <v>0</v>
      </c>
      <c r="M10436" s="190">
        <f t="shared" si="820"/>
        <v>1</v>
      </c>
      <c r="N10436" s="190" t="str">
        <f t="shared" si="818"/>
        <v>JANEIRO</v>
      </c>
    </row>
    <row r="10437" spans="4:14" x14ac:dyDescent="0.25">
      <c r="D10437" s="119" t="s">
        <v>192</v>
      </c>
      <c r="H10437" s="141">
        <f t="shared" si="819"/>
        <v>0</v>
      </c>
      <c r="M10437" s="190">
        <f t="shared" si="820"/>
        <v>1</v>
      </c>
      <c r="N10437" s="190" t="str">
        <f t="shared" ref="N10437:N10500" si="821">IF(M10437=1,"JANEIRO",IF(M10437=2,"FEVEREIRO",IF(M10437=3,"MARÇO",IF(M10437=4,"ABRIL",IF(M10437=5,"MAIO",IF(M10437=6,"JUNHO",IF(M10437=7,"JULHO",IF(M10437=8,"AGOSTO",IF(M10437=9,"SETEMBRO",IF(M10437=10,"OUTUBRO",IF(M10437=11,"NOVEMBRO",IF(M10437=12,"DEZEMBRO",""))))))))))))</f>
        <v>JANEIRO</v>
      </c>
    </row>
    <row r="10438" spans="4:14" x14ac:dyDescent="0.25">
      <c r="D10438" s="119" t="s">
        <v>192</v>
      </c>
      <c r="H10438" s="141">
        <f t="shared" ref="H10438:H10501" si="822">IF(OR(I10438="",I10438=0),G10438,I10438)</f>
        <v>0</v>
      </c>
      <c r="M10438" s="190">
        <f t="shared" ref="M10438:M10501" si="823">IFERROR(MONTH(O10438),"")</f>
        <v>1</v>
      </c>
      <c r="N10438" s="190" t="str">
        <f t="shared" si="821"/>
        <v>JANEIRO</v>
      </c>
    </row>
    <row r="10439" spans="4:14" x14ac:dyDescent="0.25">
      <c r="D10439" s="119" t="s">
        <v>192</v>
      </c>
      <c r="H10439" s="141">
        <f t="shared" si="822"/>
        <v>0</v>
      </c>
      <c r="M10439" s="190">
        <f t="shared" si="823"/>
        <v>1</v>
      </c>
      <c r="N10439" s="190" t="str">
        <f t="shared" si="821"/>
        <v>JANEIRO</v>
      </c>
    </row>
    <row r="10440" spans="4:14" x14ac:dyDescent="0.25">
      <c r="D10440" s="119" t="s">
        <v>192</v>
      </c>
      <c r="H10440" s="141">
        <f t="shared" si="822"/>
        <v>0</v>
      </c>
      <c r="M10440" s="190">
        <f t="shared" si="823"/>
        <v>1</v>
      </c>
      <c r="N10440" s="190" t="str">
        <f t="shared" si="821"/>
        <v>JANEIRO</v>
      </c>
    </row>
    <row r="10441" spans="4:14" x14ac:dyDescent="0.25">
      <c r="D10441" s="119" t="s">
        <v>192</v>
      </c>
      <c r="H10441" s="141">
        <f t="shared" si="822"/>
        <v>0</v>
      </c>
      <c r="M10441" s="190">
        <f t="shared" si="823"/>
        <v>1</v>
      </c>
      <c r="N10441" s="190" t="str">
        <f t="shared" si="821"/>
        <v>JANEIRO</v>
      </c>
    </row>
    <row r="10442" spans="4:14" x14ac:dyDescent="0.25">
      <c r="D10442" s="119" t="s">
        <v>192</v>
      </c>
      <c r="H10442" s="141">
        <f t="shared" si="822"/>
        <v>0</v>
      </c>
      <c r="M10442" s="190">
        <f t="shared" si="823"/>
        <v>1</v>
      </c>
      <c r="N10442" s="190" t="str">
        <f t="shared" si="821"/>
        <v>JANEIRO</v>
      </c>
    </row>
    <row r="10443" spans="4:14" x14ac:dyDescent="0.25">
      <c r="D10443" s="119" t="s">
        <v>192</v>
      </c>
      <c r="H10443" s="141">
        <f t="shared" si="822"/>
        <v>0</v>
      </c>
      <c r="M10443" s="190">
        <f t="shared" si="823"/>
        <v>1</v>
      </c>
      <c r="N10443" s="190" t="str">
        <f t="shared" si="821"/>
        <v>JANEIRO</v>
      </c>
    </row>
    <row r="10444" spans="4:14" x14ac:dyDescent="0.25">
      <c r="D10444" s="119" t="s">
        <v>192</v>
      </c>
      <c r="H10444" s="141">
        <f t="shared" si="822"/>
        <v>0</v>
      </c>
      <c r="M10444" s="190">
        <f t="shared" si="823"/>
        <v>1</v>
      </c>
      <c r="N10444" s="190" t="str">
        <f t="shared" si="821"/>
        <v>JANEIRO</v>
      </c>
    </row>
    <row r="10445" spans="4:14" x14ac:dyDescent="0.25">
      <c r="D10445" s="119" t="s">
        <v>192</v>
      </c>
      <c r="H10445" s="141">
        <f t="shared" si="822"/>
        <v>0</v>
      </c>
      <c r="M10445" s="190">
        <f t="shared" si="823"/>
        <v>1</v>
      </c>
      <c r="N10445" s="190" t="str">
        <f t="shared" si="821"/>
        <v>JANEIRO</v>
      </c>
    </row>
    <row r="10446" spans="4:14" x14ac:dyDescent="0.25">
      <c r="D10446" s="119" t="s">
        <v>192</v>
      </c>
      <c r="H10446" s="141">
        <f t="shared" si="822"/>
        <v>0</v>
      </c>
      <c r="M10446" s="190">
        <f t="shared" si="823"/>
        <v>1</v>
      </c>
      <c r="N10446" s="190" t="str">
        <f t="shared" si="821"/>
        <v>JANEIRO</v>
      </c>
    </row>
    <row r="10447" spans="4:14" x14ac:dyDescent="0.25">
      <c r="D10447" s="119" t="s">
        <v>192</v>
      </c>
      <c r="H10447" s="141">
        <f t="shared" si="822"/>
        <v>0</v>
      </c>
      <c r="M10447" s="190">
        <f t="shared" si="823"/>
        <v>1</v>
      </c>
      <c r="N10447" s="190" t="str">
        <f t="shared" si="821"/>
        <v>JANEIRO</v>
      </c>
    </row>
    <row r="10448" spans="4:14" x14ac:dyDescent="0.25">
      <c r="D10448" s="119" t="s">
        <v>192</v>
      </c>
      <c r="H10448" s="141">
        <f t="shared" si="822"/>
        <v>0</v>
      </c>
      <c r="M10448" s="190">
        <f t="shared" si="823"/>
        <v>1</v>
      </c>
      <c r="N10448" s="190" t="str">
        <f t="shared" si="821"/>
        <v>JANEIRO</v>
      </c>
    </row>
    <row r="10449" spans="4:14" x14ac:dyDescent="0.25">
      <c r="D10449" s="119" t="s">
        <v>192</v>
      </c>
      <c r="H10449" s="141">
        <f t="shared" si="822"/>
        <v>0</v>
      </c>
      <c r="M10449" s="190">
        <f t="shared" si="823"/>
        <v>1</v>
      </c>
      <c r="N10449" s="190" t="str">
        <f t="shared" si="821"/>
        <v>JANEIRO</v>
      </c>
    </row>
    <row r="10450" spans="4:14" x14ac:dyDescent="0.25">
      <c r="D10450" s="119" t="s">
        <v>192</v>
      </c>
      <c r="H10450" s="141">
        <f t="shared" si="822"/>
        <v>0</v>
      </c>
      <c r="M10450" s="190">
        <f t="shared" si="823"/>
        <v>1</v>
      </c>
      <c r="N10450" s="190" t="str">
        <f t="shared" si="821"/>
        <v>JANEIRO</v>
      </c>
    </row>
    <row r="10451" spans="4:14" x14ac:dyDescent="0.25">
      <c r="D10451" s="119" t="s">
        <v>192</v>
      </c>
      <c r="H10451" s="141">
        <f t="shared" si="822"/>
        <v>0</v>
      </c>
      <c r="M10451" s="190">
        <f t="shared" si="823"/>
        <v>1</v>
      </c>
      <c r="N10451" s="190" t="str">
        <f t="shared" si="821"/>
        <v>JANEIRO</v>
      </c>
    </row>
    <row r="10452" spans="4:14" x14ac:dyDescent="0.25">
      <c r="D10452" s="119" t="s">
        <v>192</v>
      </c>
      <c r="H10452" s="141">
        <f t="shared" si="822"/>
        <v>0</v>
      </c>
      <c r="M10452" s="190">
        <f t="shared" si="823"/>
        <v>1</v>
      </c>
      <c r="N10452" s="190" t="str">
        <f t="shared" si="821"/>
        <v>JANEIRO</v>
      </c>
    </row>
    <row r="10453" spans="4:14" x14ac:dyDescent="0.25">
      <c r="D10453" s="119" t="s">
        <v>192</v>
      </c>
      <c r="H10453" s="141">
        <f t="shared" si="822"/>
        <v>0</v>
      </c>
      <c r="M10453" s="190">
        <f t="shared" si="823"/>
        <v>1</v>
      </c>
      <c r="N10453" s="190" t="str">
        <f t="shared" si="821"/>
        <v>JANEIRO</v>
      </c>
    </row>
    <row r="10454" spans="4:14" x14ac:dyDescent="0.25">
      <c r="D10454" s="119" t="s">
        <v>192</v>
      </c>
      <c r="H10454" s="141">
        <f t="shared" si="822"/>
        <v>0</v>
      </c>
      <c r="M10454" s="190">
        <f t="shared" si="823"/>
        <v>1</v>
      </c>
      <c r="N10454" s="190" t="str">
        <f t="shared" si="821"/>
        <v>JANEIRO</v>
      </c>
    </row>
    <row r="10455" spans="4:14" x14ac:dyDescent="0.25">
      <c r="D10455" s="119" t="s">
        <v>192</v>
      </c>
      <c r="H10455" s="141">
        <f t="shared" si="822"/>
        <v>0</v>
      </c>
      <c r="M10455" s="190">
        <f t="shared" si="823"/>
        <v>1</v>
      </c>
      <c r="N10455" s="190" t="str">
        <f t="shared" si="821"/>
        <v>JANEIRO</v>
      </c>
    </row>
    <row r="10456" spans="4:14" x14ac:dyDescent="0.25">
      <c r="D10456" s="119" t="s">
        <v>192</v>
      </c>
      <c r="H10456" s="141">
        <f t="shared" si="822"/>
        <v>0</v>
      </c>
      <c r="M10456" s="190">
        <f t="shared" si="823"/>
        <v>1</v>
      </c>
      <c r="N10456" s="190" t="str">
        <f t="shared" si="821"/>
        <v>JANEIRO</v>
      </c>
    </row>
    <row r="10457" spans="4:14" x14ac:dyDescent="0.25">
      <c r="D10457" s="119" t="s">
        <v>192</v>
      </c>
      <c r="H10457" s="141">
        <f t="shared" si="822"/>
        <v>0</v>
      </c>
      <c r="M10457" s="190">
        <f t="shared" si="823"/>
        <v>1</v>
      </c>
      <c r="N10457" s="190" t="str">
        <f t="shared" si="821"/>
        <v>JANEIRO</v>
      </c>
    </row>
    <row r="10458" spans="4:14" x14ac:dyDescent="0.25">
      <c r="D10458" s="119" t="s">
        <v>192</v>
      </c>
      <c r="H10458" s="141">
        <f t="shared" si="822"/>
        <v>0</v>
      </c>
      <c r="M10458" s="190">
        <f t="shared" si="823"/>
        <v>1</v>
      </c>
      <c r="N10458" s="190" t="str">
        <f t="shared" si="821"/>
        <v>JANEIRO</v>
      </c>
    </row>
    <row r="10459" spans="4:14" x14ac:dyDescent="0.25">
      <c r="D10459" s="119" t="s">
        <v>192</v>
      </c>
      <c r="H10459" s="141">
        <f t="shared" si="822"/>
        <v>0</v>
      </c>
      <c r="M10459" s="190">
        <f t="shared" si="823"/>
        <v>1</v>
      </c>
      <c r="N10459" s="190" t="str">
        <f t="shared" si="821"/>
        <v>JANEIRO</v>
      </c>
    </row>
    <row r="10460" spans="4:14" x14ac:dyDescent="0.25">
      <c r="D10460" s="119" t="s">
        <v>192</v>
      </c>
      <c r="H10460" s="141">
        <f t="shared" si="822"/>
        <v>0</v>
      </c>
      <c r="M10460" s="190">
        <f t="shared" si="823"/>
        <v>1</v>
      </c>
      <c r="N10460" s="190" t="str">
        <f t="shared" si="821"/>
        <v>JANEIRO</v>
      </c>
    </row>
    <row r="10461" spans="4:14" x14ac:dyDescent="0.25">
      <c r="D10461" s="119" t="s">
        <v>192</v>
      </c>
      <c r="H10461" s="141">
        <f t="shared" si="822"/>
        <v>0</v>
      </c>
      <c r="M10461" s="190">
        <f t="shared" si="823"/>
        <v>1</v>
      </c>
      <c r="N10461" s="190" t="str">
        <f t="shared" si="821"/>
        <v>JANEIRO</v>
      </c>
    </row>
    <row r="10462" spans="4:14" x14ac:dyDescent="0.25">
      <c r="D10462" s="119" t="s">
        <v>192</v>
      </c>
      <c r="H10462" s="141">
        <f t="shared" si="822"/>
        <v>0</v>
      </c>
      <c r="M10462" s="190">
        <f t="shared" si="823"/>
        <v>1</v>
      </c>
      <c r="N10462" s="190" t="str">
        <f t="shared" si="821"/>
        <v>JANEIRO</v>
      </c>
    </row>
    <row r="10463" spans="4:14" x14ac:dyDescent="0.25">
      <c r="D10463" s="119" t="s">
        <v>192</v>
      </c>
      <c r="H10463" s="141">
        <f t="shared" si="822"/>
        <v>0</v>
      </c>
      <c r="M10463" s="190">
        <f t="shared" si="823"/>
        <v>1</v>
      </c>
      <c r="N10463" s="190" t="str">
        <f t="shared" si="821"/>
        <v>JANEIRO</v>
      </c>
    </row>
    <row r="10464" spans="4:14" x14ac:dyDescent="0.25">
      <c r="D10464" s="119" t="s">
        <v>192</v>
      </c>
      <c r="H10464" s="141">
        <f t="shared" si="822"/>
        <v>0</v>
      </c>
      <c r="M10464" s="190">
        <f t="shared" si="823"/>
        <v>1</v>
      </c>
      <c r="N10464" s="190" t="str">
        <f t="shared" si="821"/>
        <v>JANEIRO</v>
      </c>
    </row>
    <row r="10465" spans="4:14" x14ac:dyDescent="0.25">
      <c r="D10465" s="119" t="s">
        <v>192</v>
      </c>
      <c r="H10465" s="141">
        <f t="shared" si="822"/>
        <v>0</v>
      </c>
      <c r="M10465" s="190">
        <f t="shared" si="823"/>
        <v>1</v>
      </c>
      <c r="N10465" s="190" t="str">
        <f t="shared" si="821"/>
        <v>JANEIRO</v>
      </c>
    </row>
    <row r="10466" spans="4:14" x14ac:dyDescent="0.25">
      <c r="D10466" s="119" t="s">
        <v>192</v>
      </c>
      <c r="H10466" s="141">
        <f t="shared" si="822"/>
        <v>0</v>
      </c>
      <c r="M10466" s="190">
        <f t="shared" si="823"/>
        <v>1</v>
      </c>
      <c r="N10466" s="190" t="str">
        <f t="shared" si="821"/>
        <v>JANEIRO</v>
      </c>
    </row>
    <row r="10467" spans="4:14" x14ac:dyDescent="0.25">
      <c r="D10467" s="119" t="s">
        <v>192</v>
      </c>
      <c r="H10467" s="141">
        <f t="shared" si="822"/>
        <v>0</v>
      </c>
      <c r="M10467" s="190">
        <f t="shared" si="823"/>
        <v>1</v>
      </c>
      <c r="N10467" s="190" t="str">
        <f t="shared" si="821"/>
        <v>JANEIRO</v>
      </c>
    </row>
    <row r="10468" spans="4:14" x14ac:dyDescent="0.25">
      <c r="D10468" s="119" t="s">
        <v>192</v>
      </c>
      <c r="H10468" s="141">
        <f t="shared" si="822"/>
        <v>0</v>
      </c>
      <c r="M10468" s="190">
        <f t="shared" si="823"/>
        <v>1</v>
      </c>
      <c r="N10468" s="190" t="str">
        <f t="shared" si="821"/>
        <v>JANEIRO</v>
      </c>
    </row>
    <row r="10469" spans="4:14" x14ac:dyDescent="0.25">
      <c r="D10469" s="119" t="s">
        <v>192</v>
      </c>
      <c r="H10469" s="141">
        <f t="shared" si="822"/>
        <v>0</v>
      </c>
      <c r="M10469" s="190">
        <f t="shared" si="823"/>
        <v>1</v>
      </c>
      <c r="N10469" s="190" t="str">
        <f t="shared" si="821"/>
        <v>JANEIRO</v>
      </c>
    </row>
    <row r="10470" spans="4:14" x14ac:dyDescent="0.25">
      <c r="D10470" s="119" t="s">
        <v>192</v>
      </c>
      <c r="H10470" s="141">
        <f t="shared" si="822"/>
        <v>0</v>
      </c>
      <c r="M10470" s="190">
        <f t="shared" si="823"/>
        <v>1</v>
      </c>
      <c r="N10470" s="190" t="str">
        <f t="shared" si="821"/>
        <v>JANEIRO</v>
      </c>
    </row>
    <row r="10471" spans="4:14" x14ac:dyDescent="0.25">
      <c r="D10471" s="119" t="s">
        <v>192</v>
      </c>
      <c r="H10471" s="141">
        <f t="shared" si="822"/>
        <v>0</v>
      </c>
      <c r="M10471" s="190">
        <f t="shared" si="823"/>
        <v>1</v>
      </c>
      <c r="N10471" s="190" t="str">
        <f t="shared" si="821"/>
        <v>JANEIRO</v>
      </c>
    </row>
    <row r="10472" spans="4:14" x14ac:dyDescent="0.25">
      <c r="D10472" s="119" t="s">
        <v>192</v>
      </c>
      <c r="H10472" s="141">
        <f t="shared" si="822"/>
        <v>0</v>
      </c>
      <c r="M10472" s="190">
        <f t="shared" si="823"/>
        <v>1</v>
      </c>
      <c r="N10472" s="190" t="str">
        <f t="shared" si="821"/>
        <v>JANEIRO</v>
      </c>
    </row>
    <row r="10473" spans="4:14" x14ac:dyDescent="0.25">
      <c r="D10473" s="119" t="s">
        <v>192</v>
      </c>
      <c r="H10473" s="141">
        <f t="shared" si="822"/>
        <v>0</v>
      </c>
      <c r="M10473" s="190">
        <f t="shared" si="823"/>
        <v>1</v>
      </c>
      <c r="N10473" s="190" t="str">
        <f t="shared" si="821"/>
        <v>JANEIRO</v>
      </c>
    </row>
    <row r="10474" spans="4:14" x14ac:dyDescent="0.25">
      <c r="D10474" s="119" t="s">
        <v>192</v>
      </c>
      <c r="H10474" s="141">
        <f t="shared" si="822"/>
        <v>0</v>
      </c>
      <c r="M10474" s="190">
        <f t="shared" si="823"/>
        <v>1</v>
      </c>
      <c r="N10474" s="190" t="str">
        <f t="shared" si="821"/>
        <v>JANEIRO</v>
      </c>
    </row>
    <row r="10475" spans="4:14" x14ac:dyDescent="0.25">
      <c r="D10475" s="119" t="s">
        <v>192</v>
      </c>
      <c r="H10475" s="141">
        <f t="shared" si="822"/>
        <v>0</v>
      </c>
      <c r="M10475" s="190">
        <f t="shared" si="823"/>
        <v>1</v>
      </c>
      <c r="N10475" s="190" t="str">
        <f t="shared" si="821"/>
        <v>JANEIRO</v>
      </c>
    </row>
    <row r="10476" spans="4:14" x14ac:dyDescent="0.25">
      <c r="D10476" s="119" t="s">
        <v>192</v>
      </c>
      <c r="H10476" s="141">
        <f t="shared" si="822"/>
        <v>0</v>
      </c>
      <c r="M10476" s="190">
        <f t="shared" si="823"/>
        <v>1</v>
      </c>
      <c r="N10476" s="190" t="str">
        <f t="shared" si="821"/>
        <v>JANEIRO</v>
      </c>
    </row>
    <row r="10477" spans="4:14" x14ac:dyDescent="0.25">
      <c r="D10477" s="119" t="s">
        <v>192</v>
      </c>
      <c r="H10477" s="141">
        <f t="shared" si="822"/>
        <v>0</v>
      </c>
      <c r="M10477" s="190">
        <f t="shared" si="823"/>
        <v>1</v>
      </c>
      <c r="N10477" s="190" t="str">
        <f t="shared" si="821"/>
        <v>JANEIRO</v>
      </c>
    </row>
    <row r="10478" spans="4:14" x14ac:dyDescent="0.25">
      <c r="D10478" s="119" t="s">
        <v>192</v>
      </c>
      <c r="H10478" s="141">
        <f t="shared" si="822"/>
        <v>0</v>
      </c>
      <c r="M10478" s="190">
        <f t="shared" si="823"/>
        <v>1</v>
      </c>
      <c r="N10478" s="190" t="str">
        <f t="shared" si="821"/>
        <v>JANEIRO</v>
      </c>
    </row>
    <row r="10479" spans="4:14" x14ac:dyDescent="0.25">
      <c r="D10479" s="119" t="s">
        <v>192</v>
      </c>
      <c r="H10479" s="141">
        <f t="shared" si="822"/>
        <v>0</v>
      </c>
      <c r="M10479" s="190">
        <f t="shared" si="823"/>
        <v>1</v>
      </c>
      <c r="N10479" s="190" t="str">
        <f t="shared" si="821"/>
        <v>JANEIRO</v>
      </c>
    </row>
    <row r="10480" spans="4:14" x14ac:dyDescent="0.25">
      <c r="D10480" s="119" t="s">
        <v>192</v>
      </c>
      <c r="H10480" s="141">
        <f t="shared" si="822"/>
        <v>0</v>
      </c>
      <c r="M10480" s="190">
        <f t="shared" si="823"/>
        <v>1</v>
      </c>
      <c r="N10480" s="190" t="str">
        <f t="shared" si="821"/>
        <v>JANEIRO</v>
      </c>
    </row>
    <row r="10481" spans="4:14" x14ac:dyDescent="0.25">
      <c r="D10481" s="119" t="s">
        <v>192</v>
      </c>
      <c r="H10481" s="141">
        <f t="shared" si="822"/>
        <v>0</v>
      </c>
      <c r="M10481" s="190">
        <f t="shared" si="823"/>
        <v>1</v>
      </c>
      <c r="N10481" s="190" t="str">
        <f t="shared" si="821"/>
        <v>JANEIRO</v>
      </c>
    </row>
    <row r="10482" spans="4:14" x14ac:dyDescent="0.25">
      <c r="D10482" s="119" t="s">
        <v>192</v>
      </c>
      <c r="H10482" s="141">
        <f t="shared" si="822"/>
        <v>0</v>
      </c>
      <c r="M10482" s="190">
        <f t="shared" si="823"/>
        <v>1</v>
      </c>
      <c r="N10482" s="190" t="str">
        <f t="shared" si="821"/>
        <v>JANEIRO</v>
      </c>
    </row>
    <row r="10483" spans="4:14" x14ac:dyDescent="0.25">
      <c r="D10483" s="119" t="s">
        <v>192</v>
      </c>
      <c r="H10483" s="141">
        <f t="shared" si="822"/>
        <v>0</v>
      </c>
      <c r="M10483" s="190">
        <f t="shared" si="823"/>
        <v>1</v>
      </c>
      <c r="N10483" s="190" t="str">
        <f t="shared" si="821"/>
        <v>JANEIRO</v>
      </c>
    </row>
    <row r="10484" spans="4:14" x14ac:dyDescent="0.25">
      <c r="D10484" s="119" t="s">
        <v>192</v>
      </c>
      <c r="H10484" s="141">
        <f t="shared" si="822"/>
        <v>0</v>
      </c>
      <c r="M10484" s="190">
        <f t="shared" si="823"/>
        <v>1</v>
      </c>
      <c r="N10484" s="190" t="str">
        <f t="shared" si="821"/>
        <v>JANEIRO</v>
      </c>
    </row>
    <row r="10485" spans="4:14" x14ac:dyDescent="0.25">
      <c r="D10485" s="119" t="s">
        <v>192</v>
      </c>
      <c r="H10485" s="141">
        <f t="shared" si="822"/>
        <v>0</v>
      </c>
      <c r="M10485" s="190">
        <f t="shared" si="823"/>
        <v>1</v>
      </c>
      <c r="N10485" s="190" t="str">
        <f t="shared" si="821"/>
        <v>JANEIRO</v>
      </c>
    </row>
    <row r="10486" spans="4:14" x14ac:dyDescent="0.25">
      <c r="D10486" s="119" t="s">
        <v>192</v>
      </c>
      <c r="H10486" s="141">
        <f t="shared" si="822"/>
        <v>0</v>
      </c>
      <c r="M10486" s="190">
        <f t="shared" si="823"/>
        <v>1</v>
      </c>
      <c r="N10486" s="190" t="str">
        <f t="shared" si="821"/>
        <v>JANEIRO</v>
      </c>
    </row>
    <row r="10487" spans="4:14" x14ac:dyDescent="0.25">
      <c r="D10487" s="119" t="s">
        <v>192</v>
      </c>
      <c r="H10487" s="141">
        <f t="shared" si="822"/>
        <v>0</v>
      </c>
      <c r="M10487" s="190">
        <f t="shared" si="823"/>
        <v>1</v>
      </c>
      <c r="N10487" s="190" t="str">
        <f t="shared" si="821"/>
        <v>JANEIRO</v>
      </c>
    </row>
    <row r="10488" spans="4:14" x14ac:dyDescent="0.25">
      <c r="D10488" s="119" t="s">
        <v>192</v>
      </c>
      <c r="H10488" s="141">
        <f t="shared" si="822"/>
        <v>0</v>
      </c>
      <c r="M10488" s="190">
        <f t="shared" si="823"/>
        <v>1</v>
      </c>
      <c r="N10488" s="190" t="str">
        <f t="shared" si="821"/>
        <v>JANEIRO</v>
      </c>
    </row>
    <row r="10489" spans="4:14" x14ac:dyDescent="0.25">
      <c r="D10489" s="119" t="s">
        <v>192</v>
      </c>
      <c r="H10489" s="141">
        <f t="shared" si="822"/>
        <v>0</v>
      </c>
      <c r="M10489" s="190">
        <f t="shared" si="823"/>
        <v>1</v>
      </c>
      <c r="N10489" s="190" t="str">
        <f t="shared" si="821"/>
        <v>JANEIRO</v>
      </c>
    </row>
    <row r="10490" spans="4:14" x14ac:dyDescent="0.25">
      <c r="D10490" s="119" t="s">
        <v>192</v>
      </c>
      <c r="H10490" s="141">
        <f t="shared" si="822"/>
        <v>0</v>
      </c>
      <c r="M10490" s="190">
        <f t="shared" si="823"/>
        <v>1</v>
      </c>
      <c r="N10490" s="190" t="str">
        <f t="shared" si="821"/>
        <v>JANEIRO</v>
      </c>
    </row>
    <row r="10491" spans="4:14" x14ac:dyDescent="0.25">
      <c r="D10491" s="119" t="s">
        <v>192</v>
      </c>
      <c r="H10491" s="141">
        <f t="shared" si="822"/>
        <v>0</v>
      </c>
      <c r="M10491" s="190">
        <f t="shared" si="823"/>
        <v>1</v>
      </c>
      <c r="N10491" s="190" t="str">
        <f t="shared" si="821"/>
        <v>JANEIRO</v>
      </c>
    </row>
    <row r="10492" spans="4:14" x14ac:dyDescent="0.25">
      <c r="D10492" s="119" t="s">
        <v>192</v>
      </c>
      <c r="H10492" s="141">
        <f t="shared" si="822"/>
        <v>0</v>
      </c>
      <c r="M10492" s="190">
        <f t="shared" si="823"/>
        <v>1</v>
      </c>
      <c r="N10492" s="190" t="str">
        <f t="shared" si="821"/>
        <v>JANEIRO</v>
      </c>
    </row>
    <row r="10493" spans="4:14" x14ac:dyDescent="0.25">
      <c r="D10493" s="119" t="s">
        <v>192</v>
      </c>
      <c r="H10493" s="141">
        <f t="shared" si="822"/>
        <v>0</v>
      </c>
      <c r="M10493" s="190">
        <f t="shared" si="823"/>
        <v>1</v>
      </c>
      <c r="N10493" s="190" t="str">
        <f t="shared" si="821"/>
        <v>JANEIRO</v>
      </c>
    </row>
    <row r="10494" spans="4:14" x14ac:dyDescent="0.25">
      <c r="D10494" s="119" t="s">
        <v>192</v>
      </c>
      <c r="H10494" s="141">
        <f t="shared" si="822"/>
        <v>0</v>
      </c>
      <c r="M10494" s="190">
        <f t="shared" si="823"/>
        <v>1</v>
      </c>
      <c r="N10494" s="190" t="str">
        <f t="shared" si="821"/>
        <v>JANEIRO</v>
      </c>
    </row>
    <row r="10495" spans="4:14" x14ac:dyDescent="0.25">
      <c r="D10495" s="119" t="s">
        <v>192</v>
      </c>
      <c r="H10495" s="141">
        <f t="shared" si="822"/>
        <v>0</v>
      </c>
      <c r="M10495" s="190">
        <f t="shared" si="823"/>
        <v>1</v>
      </c>
      <c r="N10495" s="190" t="str">
        <f t="shared" si="821"/>
        <v>JANEIRO</v>
      </c>
    </row>
    <row r="10496" spans="4:14" x14ac:dyDescent="0.25">
      <c r="D10496" s="119" t="s">
        <v>192</v>
      </c>
      <c r="H10496" s="141">
        <f t="shared" si="822"/>
        <v>0</v>
      </c>
      <c r="M10496" s="190">
        <f t="shared" si="823"/>
        <v>1</v>
      </c>
      <c r="N10496" s="190" t="str">
        <f t="shared" si="821"/>
        <v>JANEIRO</v>
      </c>
    </row>
    <row r="10497" spans="4:14" x14ac:dyDescent="0.25">
      <c r="D10497" s="119" t="s">
        <v>192</v>
      </c>
      <c r="H10497" s="141">
        <f t="shared" si="822"/>
        <v>0</v>
      </c>
      <c r="M10497" s="190">
        <f t="shared" si="823"/>
        <v>1</v>
      </c>
      <c r="N10497" s="190" t="str">
        <f t="shared" si="821"/>
        <v>JANEIRO</v>
      </c>
    </row>
    <row r="10498" spans="4:14" x14ac:dyDescent="0.25">
      <c r="D10498" s="119" t="s">
        <v>192</v>
      </c>
      <c r="H10498" s="141">
        <f t="shared" si="822"/>
        <v>0</v>
      </c>
      <c r="M10498" s="190">
        <f t="shared" si="823"/>
        <v>1</v>
      </c>
      <c r="N10498" s="190" t="str">
        <f t="shared" si="821"/>
        <v>JANEIRO</v>
      </c>
    </row>
    <row r="10499" spans="4:14" x14ac:dyDescent="0.25">
      <c r="D10499" s="119" t="s">
        <v>192</v>
      </c>
      <c r="H10499" s="141">
        <f t="shared" si="822"/>
        <v>0</v>
      </c>
      <c r="M10499" s="190">
        <f t="shared" si="823"/>
        <v>1</v>
      </c>
      <c r="N10499" s="190" t="str">
        <f t="shared" si="821"/>
        <v>JANEIRO</v>
      </c>
    </row>
    <row r="10500" spans="4:14" x14ac:dyDescent="0.25">
      <c r="D10500" s="119" t="s">
        <v>192</v>
      </c>
      <c r="H10500" s="141">
        <f t="shared" si="822"/>
        <v>0</v>
      </c>
      <c r="M10500" s="190">
        <f t="shared" si="823"/>
        <v>1</v>
      </c>
      <c r="N10500" s="190" t="str">
        <f t="shared" si="821"/>
        <v>JANEIRO</v>
      </c>
    </row>
    <row r="10501" spans="4:14" x14ac:dyDescent="0.25">
      <c r="D10501" s="119" t="s">
        <v>192</v>
      </c>
      <c r="H10501" s="141">
        <f t="shared" si="822"/>
        <v>0</v>
      </c>
      <c r="M10501" s="190">
        <f t="shared" si="823"/>
        <v>1</v>
      </c>
      <c r="N10501" s="190" t="str">
        <f t="shared" ref="N10501:N10564" si="824">IF(M10501=1,"JANEIRO",IF(M10501=2,"FEVEREIRO",IF(M10501=3,"MARÇO",IF(M10501=4,"ABRIL",IF(M10501=5,"MAIO",IF(M10501=6,"JUNHO",IF(M10501=7,"JULHO",IF(M10501=8,"AGOSTO",IF(M10501=9,"SETEMBRO",IF(M10501=10,"OUTUBRO",IF(M10501=11,"NOVEMBRO",IF(M10501=12,"DEZEMBRO",""))))))))))))</f>
        <v>JANEIRO</v>
      </c>
    </row>
    <row r="10502" spans="4:14" x14ac:dyDescent="0.25">
      <c r="D10502" s="119" t="s">
        <v>192</v>
      </c>
      <c r="H10502" s="141">
        <f t="shared" ref="H10502:H10565" si="825">IF(OR(I10502="",I10502=0),G10502,I10502)</f>
        <v>0</v>
      </c>
      <c r="M10502" s="190">
        <f t="shared" ref="M10502:M10565" si="826">IFERROR(MONTH(O10502),"")</f>
        <v>1</v>
      </c>
      <c r="N10502" s="190" t="str">
        <f t="shared" si="824"/>
        <v>JANEIRO</v>
      </c>
    </row>
    <row r="10503" spans="4:14" x14ac:dyDescent="0.25">
      <c r="D10503" s="119" t="s">
        <v>192</v>
      </c>
      <c r="H10503" s="141">
        <f t="shared" si="825"/>
        <v>0</v>
      </c>
      <c r="M10503" s="190">
        <f t="shared" si="826"/>
        <v>1</v>
      </c>
      <c r="N10503" s="190" t="str">
        <f t="shared" si="824"/>
        <v>JANEIRO</v>
      </c>
    </row>
    <row r="10504" spans="4:14" x14ac:dyDescent="0.25">
      <c r="D10504" s="119" t="s">
        <v>192</v>
      </c>
      <c r="H10504" s="141">
        <f t="shared" si="825"/>
        <v>0</v>
      </c>
      <c r="M10504" s="190">
        <f t="shared" si="826"/>
        <v>1</v>
      </c>
      <c r="N10504" s="190" t="str">
        <f t="shared" si="824"/>
        <v>JANEIRO</v>
      </c>
    </row>
    <row r="10505" spans="4:14" x14ac:dyDescent="0.25">
      <c r="D10505" s="119" t="s">
        <v>192</v>
      </c>
      <c r="H10505" s="141">
        <f t="shared" si="825"/>
        <v>0</v>
      </c>
      <c r="M10505" s="190">
        <f t="shared" si="826"/>
        <v>1</v>
      </c>
      <c r="N10505" s="190" t="str">
        <f t="shared" si="824"/>
        <v>JANEIRO</v>
      </c>
    </row>
    <row r="10506" spans="4:14" x14ac:dyDescent="0.25">
      <c r="D10506" s="119" t="s">
        <v>192</v>
      </c>
      <c r="H10506" s="141">
        <f t="shared" si="825"/>
        <v>0</v>
      </c>
      <c r="M10506" s="190">
        <f t="shared" si="826"/>
        <v>1</v>
      </c>
      <c r="N10506" s="190" t="str">
        <f t="shared" si="824"/>
        <v>JANEIRO</v>
      </c>
    </row>
    <row r="10507" spans="4:14" x14ac:dyDescent="0.25">
      <c r="D10507" s="119" t="s">
        <v>192</v>
      </c>
      <c r="H10507" s="141">
        <f t="shared" si="825"/>
        <v>0</v>
      </c>
      <c r="M10507" s="190">
        <f t="shared" si="826"/>
        <v>1</v>
      </c>
      <c r="N10507" s="190" t="str">
        <f t="shared" si="824"/>
        <v>JANEIRO</v>
      </c>
    </row>
    <row r="10508" spans="4:14" x14ac:dyDescent="0.25">
      <c r="D10508" s="119" t="s">
        <v>192</v>
      </c>
      <c r="H10508" s="141">
        <f t="shared" si="825"/>
        <v>0</v>
      </c>
      <c r="M10508" s="190">
        <f t="shared" si="826"/>
        <v>1</v>
      </c>
      <c r="N10508" s="190" t="str">
        <f t="shared" si="824"/>
        <v>JANEIRO</v>
      </c>
    </row>
    <row r="10509" spans="4:14" x14ac:dyDescent="0.25">
      <c r="D10509" s="119" t="s">
        <v>192</v>
      </c>
      <c r="H10509" s="141">
        <f t="shared" si="825"/>
        <v>0</v>
      </c>
      <c r="M10509" s="190">
        <f t="shared" si="826"/>
        <v>1</v>
      </c>
      <c r="N10509" s="190" t="str">
        <f t="shared" si="824"/>
        <v>JANEIRO</v>
      </c>
    </row>
    <row r="10510" spans="4:14" x14ac:dyDescent="0.25">
      <c r="D10510" s="119" t="s">
        <v>192</v>
      </c>
      <c r="H10510" s="141">
        <f t="shared" si="825"/>
        <v>0</v>
      </c>
      <c r="M10510" s="190">
        <f t="shared" si="826"/>
        <v>1</v>
      </c>
      <c r="N10510" s="190" t="str">
        <f t="shared" si="824"/>
        <v>JANEIRO</v>
      </c>
    </row>
    <row r="10511" spans="4:14" x14ac:dyDescent="0.25">
      <c r="D10511" s="119" t="s">
        <v>192</v>
      </c>
      <c r="H10511" s="141">
        <f t="shared" si="825"/>
        <v>0</v>
      </c>
      <c r="M10511" s="190">
        <f t="shared" si="826"/>
        <v>1</v>
      </c>
      <c r="N10511" s="190" t="str">
        <f t="shared" si="824"/>
        <v>JANEIRO</v>
      </c>
    </row>
    <row r="10512" spans="4:14" x14ac:dyDescent="0.25">
      <c r="D10512" s="119" t="s">
        <v>192</v>
      </c>
      <c r="H10512" s="141">
        <f t="shared" si="825"/>
        <v>0</v>
      </c>
      <c r="M10512" s="190">
        <f t="shared" si="826"/>
        <v>1</v>
      </c>
      <c r="N10512" s="190" t="str">
        <f t="shared" si="824"/>
        <v>JANEIRO</v>
      </c>
    </row>
    <row r="10513" spans="4:14" x14ac:dyDescent="0.25">
      <c r="D10513" s="119" t="s">
        <v>192</v>
      </c>
      <c r="H10513" s="141">
        <f t="shared" si="825"/>
        <v>0</v>
      </c>
      <c r="M10513" s="190">
        <f t="shared" si="826"/>
        <v>1</v>
      </c>
      <c r="N10513" s="190" t="str">
        <f t="shared" si="824"/>
        <v>JANEIRO</v>
      </c>
    </row>
    <row r="10514" spans="4:14" x14ac:dyDescent="0.25">
      <c r="D10514" s="119" t="s">
        <v>192</v>
      </c>
      <c r="H10514" s="141">
        <f t="shared" si="825"/>
        <v>0</v>
      </c>
      <c r="M10514" s="190">
        <f t="shared" si="826"/>
        <v>1</v>
      </c>
      <c r="N10514" s="190" t="str">
        <f t="shared" si="824"/>
        <v>JANEIRO</v>
      </c>
    </row>
    <row r="10515" spans="4:14" x14ac:dyDescent="0.25">
      <c r="D10515" s="119" t="s">
        <v>192</v>
      </c>
      <c r="H10515" s="141">
        <f t="shared" si="825"/>
        <v>0</v>
      </c>
      <c r="M10515" s="190">
        <f t="shared" si="826"/>
        <v>1</v>
      </c>
      <c r="N10515" s="190" t="str">
        <f t="shared" si="824"/>
        <v>JANEIRO</v>
      </c>
    </row>
    <row r="10516" spans="4:14" x14ac:dyDescent="0.25">
      <c r="D10516" s="119" t="s">
        <v>192</v>
      </c>
      <c r="H10516" s="141">
        <f t="shared" si="825"/>
        <v>0</v>
      </c>
      <c r="M10516" s="190">
        <f t="shared" si="826"/>
        <v>1</v>
      </c>
      <c r="N10516" s="190" t="str">
        <f t="shared" si="824"/>
        <v>JANEIRO</v>
      </c>
    </row>
    <row r="10517" spans="4:14" x14ac:dyDescent="0.25">
      <c r="D10517" s="119" t="s">
        <v>192</v>
      </c>
      <c r="H10517" s="141">
        <f t="shared" si="825"/>
        <v>0</v>
      </c>
      <c r="M10517" s="190">
        <f t="shared" si="826"/>
        <v>1</v>
      </c>
      <c r="N10517" s="190" t="str">
        <f t="shared" si="824"/>
        <v>JANEIRO</v>
      </c>
    </row>
    <row r="10518" spans="4:14" x14ac:dyDescent="0.25">
      <c r="D10518" s="119" t="s">
        <v>192</v>
      </c>
      <c r="H10518" s="141">
        <f t="shared" si="825"/>
        <v>0</v>
      </c>
      <c r="M10518" s="190">
        <f t="shared" si="826"/>
        <v>1</v>
      </c>
      <c r="N10518" s="190" t="str">
        <f t="shared" si="824"/>
        <v>JANEIRO</v>
      </c>
    </row>
    <row r="10519" spans="4:14" x14ac:dyDescent="0.25">
      <c r="D10519" s="119" t="s">
        <v>192</v>
      </c>
      <c r="H10519" s="141">
        <f t="shared" si="825"/>
        <v>0</v>
      </c>
      <c r="M10519" s="190">
        <f t="shared" si="826"/>
        <v>1</v>
      </c>
      <c r="N10519" s="190" t="str">
        <f t="shared" si="824"/>
        <v>JANEIRO</v>
      </c>
    </row>
    <row r="10520" spans="4:14" x14ac:dyDescent="0.25">
      <c r="D10520" s="119" t="s">
        <v>192</v>
      </c>
      <c r="H10520" s="141">
        <f t="shared" si="825"/>
        <v>0</v>
      </c>
      <c r="M10520" s="190">
        <f t="shared" si="826"/>
        <v>1</v>
      </c>
      <c r="N10520" s="190" t="str">
        <f t="shared" si="824"/>
        <v>JANEIRO</v>
      </c>
    </row>
    <row r="10521" spans="4:14" x14ac:dyDescent="0.25">
      <c r="D10521" s="119" t="s">
        <v>192</v>
      </c>
      <c r="H10521" s="141">
        <f t="shared" si="825"/>
        <v>0</v>
      </c>
      <c r="M10521" s="190">
        <f t="shared" si="826"/>
        <v>1</v>
      </c>
      <c r="N10521" s="190" t="str">
        <f t="shared" si="824"/>
        <v>JANEIRO</v>
      </c>
    </row>
    <row r="10522" spans="4:14" x14ac:dyDescent="0.25">
      <c r="D10522" s="119" t="s">
        <v>192</v>
      </c>
      <c r="H10522" s="141">
        <f t="shared" si="825"/>
        <v>0</v>
      </c>
      <c r="M10522" s="190">
        <f t="shared" si="826"/>
        <v>1</v>
      </c>
      <c r="N10522" s="190" t="str">
        <f t="shared" si="824"/>
        <v>JANEIRO</v>
      </c>
    </row>
    <row r="10523" spans="4:14" x14ac:dyDescent="0.25">
      <c r="D10523" s="119" t="s">
        <v>192</v>
      </c>
      <c r="H10523" s="141">
        <f t="shared" si="825"/>
        <v>0</v>
      </c>
      <c r="M10523" s="190">
        <f t="shared" si="826"/>
        <v>1</v>
      </c>
      <c r="N10523" s="190" t="str">
        <f t="shared" si="824"/>
        <v>JANEIRO</v>
      </c>
    </row>
    <row r="10524" spans="4:14" x14ac:dyDescent="0.25">
      <c r="D10524" s="119" t="s">
        <v>192</v>
      </c>
      <c r="H10524" s="141">
        <f t="shared" si="825"/>
        <v>0</v>
      </c>
      <c r="M10524" s="190">
        <f t="shared" si="826"/>
        <v>1</v>
      </c>
      <c r="N10524" s="190" t="str">
        <f t="shared" si="824"/>
        <v>JANEIRO</v>
      </c>
    </row>
    <row r="10525" spans="4:14" x14ac:dyDescent="0.25">
      <c r="D10525" s="119" t="s">
        <v>192</v>
      </c>
      <c r="H10525" s="141">
        <f t="shared" si="825"/>
        <v>0</v>
      </c>
      <c r="M10525" s="190">
        <f t="shared" si="826"/>
        <v>1</v>
      </c>
      <c r="N10525" s="190" t="str">
        <f t="shared" si="824"/>
        <v>JANEIRO</v>
      </c>
    </row>
    <row r="10526" spans="4:14" x14ac:dyDescent="0.25">
      <c r="D10526" s="119" t="s">
        <v>192</v>
      </c>
      <c r="H10526" s="141">
        <f t="shared" si="825"/>
        <v>0</v>
      </c>
      <c r="M10526" s="190">
        <f t="shared" si="826"/>
        <v>1</v>
      </c>
      <c r="N10526" s="190" t="str">
        <f t="shared" si="824"/>
        <v>JANEIRO</v>
      </c>
    </row>
    <row r="10527" spans="4:14" x14ac:dyDescent="0.25">
      <c r="D10527" s="119" t="s">
        <v>192</v>
      </c>
      <c r="H10527" s="141">
        <f t="shared" si="825"/>
        <v>0</v>
      </c>
      <c r="M10527" s="190">
        <f t="shared" si="826"/>
        <v>1</v>
      </c>
      <c r="N10527" s="190" t="str">
        <f t="shared" si="824"/>
        <v>JANEIRO</v>
      </c>
    </row>
    <row r="10528" spans="4:14" x14ac:dyDescent="0.25">
      <c r="D10528" s="119" t="s">
        <v>192</v>
      </c>
      <c r="H10528" s="141">
        <f t="shared" si="825"/>
        <v>0</v>
      </c>
      <c r="M10528" s="190">
        <f t="shared" si="826"/>
        <v>1</v>
      </c>
      <c r="N10528" s="190" t="str">
        <f t="shared" si="824"/>
        <v>JANEIRO</v>
      </c>
    </row>
    <row r="10529" spans="4:14" x14ac:dyDescent="0.25">
      <c r="D10529" s="119" t="s">
        <v>192</v>
      </c>
      <c r="H10529" s="141">
        <f t="shared" si="825"/>
        <v>0</v>
      </c>
      <c r="M10529" s="190">
        <f t="shared" si="826"/>
        <v>1</v>
      </c>
      <c r="N10529" s="190" t="str">
        <f t="shared" si="824"/>
        <v>JANEIRO</v>
      </c>
    </row>
    <row r="10530" spans="4:14" x14ac:dyDescent="0.25">
      <c r="D10530" s="119" t="s">
        <v>192</v>
      </c>
      <c r="H10530" s="141">
        <f t="shared" si="825"/>
        <v>0</v>
      </c>
      <c r="M10530" s="190">
        <f t="shared" si="826"/>
        <v>1</v>
      </c>
      <c r="N10530" s="190" t="str">
        <f t="shared" si="824"/>
        <v>JANEIRO</v>
      </c>
    </row>
    <row r="10531" spans="4:14" x14ac:dyDescent="0.25">
      <c r="D10531" s="119" t="s">
        <v>192</v>
      </c>
      <c r="H10531" s="141">
        <f t="shared" si="825"/>
        <v>0</v>
      </c>
      <c r="M10531" s="190">
        <f t="shared" si="826"/>
        <v>1</v>
      </c>
      <c r="N10531" s="190" t="str">
        <f t="shared" si="824"/>
        <v>JANEIRO</v>
      </c>
    </row>
    <row r="10532" spans="4:14" x14ac:dyDescent="0.25">
      <c r="D10532" s="119" t="s">
        <v>192</v>
      </c>
      <c r="H10532" s="141">
        <f t="shared" si="825"/>
        <v>0</v>
      </c>
      <c r="M10532" s="190">
        <f t="shared" si="826"/>
        <v>1</v>
      </c>
      <c r="N10532" s="190" t="str">
        <f t="shared" si="824"/>
        <v>JANEIRO</v>
      </c>
    </row>
    <row r="10533" spans="4:14" x14ac:dyDescent="0.25">
      <c r="D10533" s="119" t="s">
        <v>192</v>
      </c>
      <c r="H10533" s="141">
        <f t="shared" si="825"/>
        <v>0</v>
      </c>
      <c r="M10533" s="190">
        <f t="shared" si="826"/>
        <v>1</v>
      </c>
      <c r="N10533" s="190" t="str">
        <f t="shared" si="824"/>
        <v>JANEIRO</v>
      </c>
    </row>
    <row r="10534" spans="4:14" x14ac:dyDescent="0.25">
      <c r="D10534" s="119" t="s">
        <v>192</v>
      </c>
      <c r="H10534" s="141">
        <f t="shared" si="825"/>
        <v>0</v>
      </c>
      <c r="M10534" s="190">
        <f t="shared" si="826"/>
        <v>1</v>
      </c>
      <c r="N10534" s="190" t="str">
        <f t="shared" si="824"/>
        <v>JANEIRO</v>
      </c>
    </row>
    <row r="10535" spans="4:14" x14ac:dyDescent="0.25">
      <c r="D10535" s="119" t="s">
        <v>192</v>
      </c>
      <c r="H10535" s="141">
        <f t="shared" si="825"/>
        <v>0</v>
      </c>
      <c r="M10535" s="190">
        <f t="shared" si="826"/>
        <v>1</v>
      </c>
      <c r="N10535" s="190" t="str">
        <f t="shared" si="824"/>
        <v>JANEIRO</v>
      </c>
    </row>
    <row r="10536" spans="4:14" x14ac:dyDescent="0.25">
      <c r="D10536" s="119" t="s">
        <v>192</v>
      </c>
      <c r="H10536" s="141">
        <f t="shared" si="825"/>
        <v>0</v>
      </c>
      <c r="M10536" s="190">
        <f t="shared" si="826"/>
        <v>1</v>
      </c>
      <c r="N10536" s="190" t="str">
        <f t="shared" si="824"/>
        <v>JANEIRO</v>
      </c>
    </row>
    <row r="10537" spans="4:14" x14ac:dyDescent="0.25">
      <c r="D10537" s="119" t="s">
        <v>192</v>
      </c>
      <c r="H10537" s="141">
        <f t="shared" si="825"/>
        <v>0</v>
      </c>
      <c r="M10537" s="190">
        <f t="shared" si="826"/>
        <v>1</v>
      </c>
      <c r="N10537" s="190" t="str">
        <f t="shared" si="824"/>
        <v>JANEIRO</v>
      </c>
    </row>
    <row r="10538" spans="4:14" x14ac:dyDescent="0.25">
      <c r="D10538" s="119" t="s">
        <v>192</v>
      </c>
      <c r="H10538" s="141">
        <f t="shared" si="825"/>
        <v>0</v>
      </c>
      <c r="M10538" s="190">
        <f t="shared" si="826"/>
        <v>1</v>
      </c>
      <c r="N10538" s="190" t="str">
        <f t="shared" si="824"/>
        <v>JANEIRO</v>
      </c>
    </row>
    <row r="10539" spans="4:14" x14ac:dyDescent="0.25">
      <c r="D10539" s="119" t="s">
        <v>192</v>
      </c>
      <c r="H10539" s="141">
        <f t="shared" si="825"/>
        <v>0</v>
      </c>
      <c r="M10539" s="190">
        <f t="shared" si="826"/>
        <v>1</v>
      </c>
      <c r="N10539" s="190" t="str">
        <f t="shared" si="824"/>
        <v>JANEIRO</v>
      </c>
    </row>
    <row r="10540" spans="4:14" x14ac:dyDescent="0.25">
      <c r="D10540" s="119" t="s">
        <v>192</v>
      </c>
      <c r="H10540" s="141">
        <f t="shared" si="825"/>
        <v>0</v>
      </c>
      <c r="M10540" s="190">
        <f t="shared" si="826"/>
        <v>1</v>
      </c>
      <c r="N10540" s="190" t="str">
        <f t="shared" si="824"/>
        <v>JANEIRO</v>
      </c>
    </row>
    <row r="10541" spans="4:14" x14ac:dyDescent="0.25">
      <c r="D10541" s="119" t="s">
        <v>192</v>
      </c>
      <c r="H10541" s="141">
        <f t="shared" si="825"/>
        <v>0</v>
      </c>
      <c r="M10541" s="190">
        <f t="shared" si="826"/>
        <v>1</v>
      </c>
      <c r="N10541" s="190" t="str">
        <f t="shared" si="824"/>
        <v>JANEIRO</v>
      </c>
    </row>
    <row r="10542" spans="4:14" x14ac:dyDescent="0.25">
      <c r="D10542" s="119" t="s">
        <v>192</v>
      </c>
      <c r="H10542" s="141">
        <f t="shared" si="825"/>
        <v>0</v>
      </c>
      <c r="M10542" s="190">
        <f t="shared" si="826"/>
        <v>1</v>
      </c>
      <c r="N10542" s="190" t="str">
        <f t="shared" si="824"/>
        <v>JANEIRO</v>
      </c>
    </row>
    <row r="10543" spans="4:14" x14ac:dyDescent="0.25">
      <c r="D10543" s="119" t="s">
        <v>192</v>
      </c>
      <c r="H10543" s="141">
        <f t="shared" si="825"/>
        <v>0</v>
      </c>
      <c r="M10543" s="190">
        <f t="shared" si="826"/>
        <v>1</v>
      </c>
      <c r="N10543" s="190" t="str">
        <f t="shared" si="824"/>
        <v>JANEIRO</v>
      </c>
    </row>
    <row r="10544" spans="4:14" x14ac:dyDescent="0.25">
      <c r="D10544" s="119" t="s">
        <v>192</v>
      </c>
      <c r="H10544" s="141">
        <f t="shared" si="825"/>
        <v>0</v>
      </c>
      <c r="M10544" s="190">
        <f t="shared" si="826"/>
        <v>1</v>
      </c>
      <c r="N10544" s="190" t="str">
        <f t="shared" si="824"/>
        <v>JANEIRO</v>
      </c>
    </row>
    <row r="10545" spans="4:14" x14ac:dyDescent="0.25">
      <c r="D10545" s="119" t="s">
        <v>192</v>
      </c>
      <c r="H10545" s="141">
        <f t="shared" si="825"/>
        <v>0</v>
      </c>
      <c r="M10545" s="190">
        <f t="shared" si="826"/>
        <v>1</v>
      </c>
      <c r="N10545" s="190" t="str">
        <f t="shared" si="824"/>
        <v>JANEIRO</v>
      </c>
    </row>
    <row r="10546" spans="4:14" x14ac:dyDescent="0.25">
      <c r="D10546" s="119" t="s">
        <v>192</v>
      </c>
      <c r="H10546" s="141">
        <f t="shared" si="825"/>
        <v>0</v>
      </c>
      <c r="M10546" s="190">
        <f t="shared" si="826"/>
        <v>1</v>
      </c>
      <c r="N10546" s="190" t="str">
        <f t="shared" si="824"/>
        <v>JANEIRO</v>
      </c>
    </row>
    <row r="10547" spans="4:14" x14ac:dyDescent="0.25">
      <c r="D10547" s="119" t="s">
        <v>192</v>
      </c>
      <c r="H10547" s="141">
        <f t="shared" si="825"/>
        <v>0</v>
      </c>
      <c r="M10547" s="190">
        <f t="shared" si="826"/>
        <v>1</v>
      </c>
      <c r="N10547" s="190" t="str">
        <f t="shared" si="824"/>
        <v>JANEIRO</v>
      </c>
    </row>
    <row r="10548" spans="4:14" x14ac:dyDescent="0.25">
      <c r="D10548" s="119" t="s">
        <v>192</v>
      </c>
      <c r="H10548" s="141">
        <f t="shared" si="825"/>
        <v>0</v>
      </c>
      <c r="M10548" s="190">
        <f t="shared" si="826"/>
        <v>1</v>
      </c>
      <c r="N10548" s="190" t="str">
        <f t="shared" si="824"/>
        <v>JANEIRO</v>
      </c>
    </row>
    <row r="10549" spans="4:14" x14ac:dyDescent="0.25">
      <c r="D10549" s="119" t="s">
        <v>192</v>
      </c>
      <c r="H10549" s="141">
        <f t="shared" si="825"/>
        <v>0</v>
      </c>
      <c r="M10549" s="190">
        <f t="shared" si="826"/>
        <v>1</v>
      </c>
      <c r="N10549" s="190" t="str">
        <f t="shared" si="824"/>
        <v>JANEIRO</v>
      </c>
    </row>
    <row r="10550" spans="4:14" x14ac:dyDescent="0.25">
      <c r="D10550" s="119" t="s">
        <v>192</v>
      </c>
      <c r="H10550" s="141">
        <f t="shared" si="825"/>
        <v>0</v>
      </c>
      <c r="M10550" s="190">
        <f t="shared" si="826"/>
        <v>1</v>
      </c>
      <c r="N10550" s="190" t="str">
        <f t="shared" si="824"/>
        <v>JANEIRO</v>
      </c>
    </row>
    <row r="10551" spans="4:14" x14ac:dyDescent="0.25">
      <c r="D10551" s="119" t="s">
        <v>192</v>
      </c>
      <c r="H10551" s="141">
        <f t="shared" si="825"/>
        <v>0</v>
      </c>
      <c r="M10551" s="190">
        <f t="shared" si="826"/>
        <v>1</v>
      </c>
      <c r="N10551" s="190" t="str">
        <f t="shared" si="824"/>
        <v>JANEIRO</v>
      </c>
    </row>
    <row r="10552" spans="4:14" x14ac:dyDescent="0.25">
      <c r="D10552" s="119" t="s">
        <v>192</v>
      </c>
      <c r="H10552" s="141">
        <f t="shared" si="825"/>
        <v>0</v>
      </c>
      <c r="M10552" s="190">
        <f t="shared" si="826"/>
        <v>1</v>
      </c>
      <c r="N10552" s="190" t="str">
        <f t="shared" si="824"/>
        <v>JANEIRO</v>
      </c>
    </row>
    <row r="10553" spans="4:14" x14ac:dyDescent="0.25">
      <c r="D10553" s="119" t="s">
        <v>192</v>
      </c>
      <c r="H10553" s="141">
        <f t="shared" si="825"/>
        <v>0</v>
      </c>
      <c r="M10553" s="190">
        <f t="shared" si="826"/>
        <v>1</v>
      </c>
      <c r="N10553" s="190" t="str">
        <f t="shared" si="824"/>
        <v>JANEIRO</v>
      </c>
    </row>
    <row r="10554" spans="4:14" x14ac:dyDescent="0.25">
      <c r="D10554" s="119" t="s">
        <v>192</v>
      </c>
      <c r="H10554" s="141">
        <f t="shared" si="825"/>
        <v>0</v>
      </c>
      <c r="M10554" s="190">
        <f t="shared" si="826"/>
        <v>1</v>
      </c>
      <c r="N10554" s="190" t="str">
        <f t="shared" si="824"/>
        <v>JANEIRO</v>
      </c>
    </row>
    <row r="10555" spans="4:14" x14ac:dyDescent="0.25">
      <c r="D10555" s="119" t="s">
        <v>192</v>
      </c>
      <c r="H10555" s="141">
        <f t="shared" si="825"/>
        <v>0</v>
      </c>
      <c r="M10555" s="190">
        <f t="shared" si="826"/>
        <v>1</v>
      </c>
      <c r="N10555" s="190" t="str">
        <f t="shared" si="824"/>
        <v>JANEIRO</v>
      </c>
    </row>
    <row r="10556" spans="4:14" x14ac:dyDescent="0.25">
      <c r="D10556" s="119" t="s">
        <v>192</v>
      </c>
      <c r="H10556" s="141">
        <f t="shared" si="825"/>
        <v>0</v>
      </c>
      <c r="M10556" s="190">
        <f t="shared" si="826"/>
        <v>1</v>
      </c>
      <c r="N10556" s="190" t="str">
        <f t="shared" si="824"/>
        <v>JANEIRO</v>
      </c>
    </row>
    <row r="10557" spans="4:14" x14ac:dyDescent="0.25">
      <c r="D10557" s="119" t="s">
        <v>192</v>
      </c>
      <c r="H10557" s="141">
        <f t="shared" si="825"/>
        <v>0</v>
      </c>
      <c r="M10557" s="190">
        <f t="shared" si="826"/>
        <v>1</v>
      </c>
      <c r="N10557" s="190" t="str">
        <f t="shared" si="824"/>
        <v>JANEIRO</v>
      </c>
    </row>
    <row r="10558" spans="4:14" x14ac:dyDescent="0.25">
      <c r="D10558" s="119" t="s">
        <v>192</v>
      </c>
      <c r="H10558" s="141">
        <f t="shared" si="825"/>
        <v>0</v>
      </c>
      <c r="M10558" s="190">
        <f t="shared" si="826"/>
        <v>1</v>
      </c>
      <c r="N10558" s="190" t="str">
        <f t="shared" si="824"/>
        <v>JANEIRO</v>
      </c>
    </row>
    <row r="10559" spans="4:14" x14ac:dyDescent="0.25">
      <c r="D10559" s="119" t="s">
        <v>192</v>
      </c>
      <c r="H10559" s="141">
        <f t="shared" si="825"/>
        <v>0</v>
      </c>
      <c r="M10559" s="190">
        <f t="shared" si="826"/>
        <v>1</v>
      </c>
      <c r="N10559" s="190" t="str">
        <f t="shared" si="824"/>
        <v>JANEIRO</v>
      </c>
    </row>
    <row r="10560" spans="4:14" x14ac:dyDescent="0.25">
      <c r="D10560" s="119" t="s">
        <v>192</v>
      </c>
      <c r="H10560" s="141">
        <f t="shared" si="825"/>
        <v>0</v>
      </c>
      <c r="M10560" s="190">
        <f t="shared" si="826"/>
        <v>1</v>
      </c>
      <c r="N10560" s="190" t="str">
        <f t="shared" si="824"/>
        <v>JANEIRO</v>
      </c>
    </row>
    <row r="10561" spans="4:14" x14ac:dyDescent="0.25">
      <c r="D10561" s="119" t="s">
        <v>192</v>
      </c>
      <c r="H10561" s="141">
        <f t="shared" si="825"/>
        <v>0</v>
      </c>
      <c r="M10561" s="190">
        <f t="shared" si="826"/>
        <v>1</v>
      </c>
      <c r="N10561" s="190" t="str">
        <f t="shared" si="824"/>
        <v>JANEIRO</v>
      </c>
    </row>
    <row r="10562" spans="4:14" x14ac:dyDescent="0.25">
      <c r="D10562" s="119" t="s">
        <v>192</v>
      </c>
      <c r="H10562" s="141">
        <f t="shared" si="825"/>
        <v>0</v>
      </c>
      <c r="M10562" s="190">
        <f t="shared" si="826"/>
        <v>1</v>
      </c>
      <c r="N10562" s="190" t="str">
        <f t="shared" si="824"/>
        <v>JANEIRO</v>
      </c>
    </row>
    <row r="10563" spans="4:14" x14ac:dyDescent="0.25">
      <c r="D10563" s="119" t="s">
        <v>192</v>
      </c>
      <c r="H10563" s="141">
        <f t="shared" si="825"/>
        <v>0</v>
      </c>
      <c r="M10563" s="190">
        <f t="shared" si="826"/>
        <v>1</v>
      </c>
      <c r="N10563" s="190" t="str">
        <f t="shared" si="824"/>
        <v>JANEIRO</v>
      </c>
    </row>
    <row r="10564" spans="4:14" x14ac:dyDescent="0.25">
      <c r="D10564" s="119" t="s">
        <v>192</v>
      </c>
      <c r="H10564" s="141">
        <f t="shared" si="825"/>
        <v>0</v>
      </c>
      <c r="M10564" s="190">
        <f t="shared" si="826"/>
        <v>1</v>
      </c>
      <c r="N10564" s="190" t="str">
        <f t="shared" si="824"/>
        <v>JANEIRO</v>
      </c>
    </row>
    <row r="10565" spans="4:14" x14ac:dyDescent="0.25">
      <c r="D10565" s="119" t="s">
        <v>192</v>
      </c>
      <c r="H10565" s="141">
        <f t="shared" si="825"/>
        <v>0</v>
      </c>
      <c r="M10565" s="190">
        <f t="shared" si="826"/>
        <v>1</v>
      </c>
      <c r="N10565" s="190" t="str">
        <f t="shared" ref="N10565:N10628" si="827">IF(M10565=1,"JANEIRO",IF(M10565=2,"FEVEREIRO",IF(M10565=3,"MARÇO",IF(M10565=4,"ABRIL",IF(M10565=5,"MAIO",IF(M10565=6,"JUNHO",IF(M10565=7,"JULHO",IF(M10565=8,"AGOSTO",IF(M10565=9,"SETEMBRO",IF(M10565=10,"OUTUBRO",IF(M10565=11,"NOVEMBRO",IF(M10565=12,"DEZEMBRO",""))))))))))))</f>
        <v>JANEIRO</v>
      </c>
    </row>
    <row r="10566" spans="4:14" x14ac:dyDescent="0.25">
      <c r="D10566" s="119" t="s">
        <v>192</v>
      </c>
      <c r="H10566" s="141">
        <f t="shared" ref="H10566:H10629" si="828">IF(OR(I10566="",I10566=0),G10566,I10566)</f>
        <v>0</v>
      </c>
      <c r="M10566" s="190">
        <f t="shared" ref="M10566:M10629" si="829">IFERROR(MONTH(O10566),"")</f>
        <v>1</v>
      </c>
      <c r="N10566" s="190" t="str">
        <f t="shared" si="827"/>
        <v>JANEIRO</v>
      </c>
    </row>
    <row r="10567" spans="4:14" x14ac:dyDescent="0.25">
      <c r="D10567" s="119" t="s">
        <v>192</v>
      </c>
      <c r="H10567" s="141">
        <f t="shared" si="828"/>
        <v>0</v>
      </c>
      <c r="M10567" s="190">
        <f t="shared" si="829"/>
        <v>1</v>
      </c>
      <c r="N10567" s="190" t="str">
        <f t="shared" si="827"/>
        <v>JANEIRO</v>
      </c>
    </row>
    <row r="10568" spans="4:14" x14ac:dyDescent="0.25">
      <c r="D10568" s="119" t="s">
        <v>192</v>
      </c>
      <c r="H10568" s="141">
        <f t="shared" si="828"/>
        <v>0</v>
      </c>
      <c r="M10568" s="190">
        <f t="shared" si="829"/>
        <v>1</v>
      </c>
      <c r="N10568" s="190" t="str">
        <f t="shared" si="827"/>
        <v>JANEIRO</v>
      </c>
    </row>
    <row r="10569" spans="4:14" x14ac:dyDescent="0.25">
      <c r="D10569" s="119" t="s">
        <v>192</v>
      </c>
      <c r="H10569" s="141">
        <f t="shared" si="828"/>
        <v>0</v>
      </c>
      <c r="M10569" s="190">
        <f t="shared" si="829"/>
        <v>1</v>
      </c>
      <c r="N10569" s="190" t="str">
        <f t="shared" si="827"/>
        <v>JANEIRO</v>
      </c>
    </row>
    <row r="10570" spans="4:14" x14ac:dyDescent="0.25">
      <c r="D10570" s="119" t="s">
        <v>192</v>
      </c>
      <c r="H10570" s="141">
        <f t="shared" si="828"/>
        <v>0</v>
      </c>
      <c r="M10570" s="190">
        <f t="shared" si="829"/>
        <v>1</v>
      </c>
      <c r="N10570" s="190" t="str">
        <f t="shared" si="827"/>
        <v>JANEIRO</v>
      </c>
    </row>
    <row r="10571" spans="4:14" x14ac:dyDescent="0.25">
      <c r="D10571" s="119" t="s">
        <v>192</v>
      </c>
      <c r="H10571" s="141">
        <f t="shared" si="828"/>
        <v>0</v>
      </c>
      <c r="M10571" s="190">
        <f t="shared" si="829"/>
        <v>1</v>
      </c>
      <c r="N10571" s="190" t="str">
        <f t="shared" si="827"/>
        <v>JANEIRO</v>
      </c>
    </row>
    <row r="10572" spans="4:14" x14ac:dyDescent="0.25">
      <c r="D10572" s="119" t="s">
        <v>192</v>
      </c>
      <c r="H10572" s="141">
        <f t="shared" si="828"/>
        <v>0</v>
      </c>
      <c r="M10572" s="190">
        <f t="shared" si="829"/>
        <v>1</v>
      </c>
      <c r="N10572" s="190" t="str">
        <f t="shared" si="827"/>
        <v>JANEIRO</v>
      </c>
    </row>
    <row r="10573" spans="4:14" x14ac:dyDescent="0.25">
      <c r="D10573" s="119" t="s">
        <v>192</v>
      </c>
      <c r="H10573" s="141">
        <f t="shared" si="828"/>
        <v>0</v>
      </c>
      <c r="M10573" s="190">
        <f t="shared" si="829"/>
        <v>1</v>
      </c>
      <c r="N10573" s="190" t="str">
        <f t="shared" si="827"/>
        <v>JANEIRO</v>
      </c>
    </row>
    <row r="10574" spans="4:14" x14ac:dyDescent="0.25">
      <c r="D10574" s="119" t="s">
        <v>192</v>
      </c>
      <c r="H10574" s="141">
        <f t="shared" si="828"/>
        <v>0</v>
      </c>
      <c r="M10574" s="190">
        <f t="shared" si="829"/>
        <v>1</v>
      </c>
      <c r="N10574" s="190" t="str">
        <f t="shared" si="827"/>
        <v>JANEIRO</v>
      </c>
    </row>
    <row r="10575" spans="4:14" x14ac:dyDescent="0.25">
      <c r="D10575" s="119" t="s">
        <v>192</v>
      </c>
      <c r="H10575" s="141">
        <f t="shared" si="828"/>
        <v>0</v>
      </c>
      <c r="M10575" s="190">
        <f t="shared" si="829"/>
        <v>1</v>
      </c>
      <c r="N10575" s="190" t="str">
        <f t="shared" si="827"/>
        <v>JANEIRO</v>
      </c>
    </row>
    <row r="10576" spans="4:14" x14ac:dyDescent="0.25">
      <c r="D10576" s="119" t="s">
        <v>192</v>
      </c>
      <c r="H10576" s="141">
        <f t="shared" si="828"/>
        <v>0</v>
      </c>
      <c r="M10576" s="190">
        <f t="shared" si="829"/>
        <v>1</v>
      </c>
      <c r="N10576" s="190" t="str">
        <f t="shared" si="827"/>
        <v>JANEIRO</v>
      </c>
    </row>
    <row r="10577" spans="4:14" x14ac:dyDescent="0.25">
      <c r="D10577" s="119" t="s">
        <v>192</v>
      </c>
      <c r="H10577" s="141">
        <f t="shared" si="828"/>
        <v>0</v>
      </c>
      <c r="M10577" s="190">
        <f t="shared" si="829"/>
        <v>1</v>
      </c>
      <c r="N10577" s="190" t="str">
        <f t="shared" si="827"/>
        <v>JANEIRO</v>
      </c>
    </row>
    <row r="10578" spans="4:14" x14ac:dyDescent="0.25">
      <c r="D10578" s="119" t="s">
        <v>192</v>
      </c>
      <c r="H10578" s="141">
        <f t="shared" si="828"/>
        <v>0</v>
      </c>
      <c r="M10578" s="190">
        <f t="shared" si="829"/>
        <v>1</v>
      </c>
      <c r="N10578" s="190" t="str">
        <f t="shared" si="827"/>
        <v>JANEIRO</v>
      </c>
    </row>
    <row r="10579" spans="4:14" x14ac:dyDescent="0.25">
      <c r="D10579" s="119" t="s">
        <v>192</v>
      </c>
      <c r="H10579" s="141">
        <f t="shared" si="828"/>
        <v>0</v>
      </c>
      <c r="M10579" s="190">
        <f t="shared" si="829"/>
        <v>1</v>
      </c>
      <c r="N10579" s="190" t="str">
        <f t="shared" si="827"/>
        <v>JANEIRO</v>
      </c>
    </row>
    <row r="10580" spans="4:14" x14ac:dyDescent="0.25">
      <c r="D10580" s="119" t="s">
        <v>192</v>
      </c>
      <c r="H10580" s="141">
        <f t="shared" si="828"/>
        <v>0</v>
      </c>
      <c r="M10580" s="190">
        <f t="shared" si="829"/>
        <v>1</v>
      </c>
      <c r="N10580" s="190" t="str">
        <f t="shared" si="827"/>
        <v>JANEIRO</v>
      </c>
    </row>
    <row r="10581" spans="4:14" x14ac:dyDescent="0.25">
      <c r="D10581" s="119" t="s">
        <v>192</v>
      </c>
      <c r="H10581" s="141">
        <f t="shared" si="828"/>
        <v>0</v>
      </c>
      <c r="M10581" s="190">
        <f t="shared" si="829"/>
        <v>1</v>
      </c>
      <c r="N10581" s="190" t="str">
        <f t="shared" si="827"/>
        <v>JANEIRO</v>
      </c>
    </row>
    <row r="10582" spans="4:14" x14ac:dyDescent="0.25">
      <c r="D10582" s="119" t="s">
        <v>192</v>
      </c>
      <c r="H10582" s="141">
        <f t="shared" si="828"/>
        <v>0</v>
      </c>
      <c r="M10582" s="190">
        <f t="shared" si="829"/>
        <v>1</v>
      </c>
      <c r="N10582" s="190" t="str">
        <f t="shared" si="827"/>
        <v>JANEIRO</v>
      </c>
    </row>
    <row r="10583" spans="4:14" x14ac:dyDescent="0.25">
      <c r="D10583" s="119" t="s">
        <v>192</v>
      </c>
      <c r="H10583" s="141">
        <f t="shared" si="828"/>
        <v>0</v>
      </c>
      <c r="M10583" s="190">
        <f t="shared" si="829"/>
        <v>1</v>
      </c>
      <c r="N10583" s="190" t="str">
        <f t="shared" si="827"/>
        <v>JANEIRO</v>
      </c>
    </row>
    <row r="10584" spans="4:14" x14ac:dyDescent="0.25">
      <c r="D10584" s="119" t="s">
        <v>192</v>
      </c>
      <c r="H10584" s="141">
        <f t="shared" si="828"/>
        <v>0</v>
      </c>
      <c r="M10584" s="190">
        <f t="shared" si="829"/>
        <v>1</v>
      </c>
      <c r="N10584" s="190" t="str">
        <f t="shared" si="827"/>
        <v>JANEIRO</v>
      </c>
    </row>
    <row r="10585" spans="4:14" x14ac:dyDescent="0.25">
      <c r="D10585" s="119" t="s">
        <v>192</v>
      </c>
      <c r="H10585" s="141">
        <f t="shared" si="828"/>
        <v>0</v>
      </c>
      <c r="M10585" s="190">
        <f t="shared" si="829"/>
        <v>1</v>
      </c>
      <c r="N10585" s="190" t="str">
        <f t="shared" si="827"/>
        <v>JANEIRO</v>
      </c>
    </row>
    <row r="10586" spans="4:14" x14ac:dyDescent="0.25">
      <c r="D10586" s="119" t="s">
        <v>192</v>
      </c>
      <c r="H10586" s="141">
        <f t="shared" si="828"/>
        <v>0</v>
      </c>
      <c r="M10586" s="190">
        <f t="shared" si="829"/>
        <v>1</v>
      </c>
      <c r="N10586" s="190" t="str">
        <f t="shared" si="827"/>
        <v>JANEIRO</v>
      </c>
    </row>
    <row r="10587" spans="4:14" x14ac:dyDescent="0.25">
      <c r="D10587" s="119" t="s">
        <v>192</v>
      </c>
      <c r="H10587" s="141">
        <f t="shared" si="828"/>
        <v>0</v>
      </c>
      <c r="M10587" s="190">
        <f t="shared" si="829"/>
        <v>1</v>
      </c>
      <c r="N10587" s="190" t="str">
        <f t="shared" si="827"/>
        <v>JANEIRO</v>
      </c>
    </row>
    <row r="10588" spans="4:14" x14ac:dyDescent="0.25">
      <c r="D10588" s="119" t="s">
        <v>192</v>
      </c>
      <c r="H10588" s="141">
        <f t="shared" si="828"/>
        <v>0</v>
      </c>
      <c r="M10588" s="190">
        <f t="shared" si="829"/>
        <v>1</v>
      </c>
      <c r="N10588" s="190" t="str">
        <f t="shared" si="827"/>
        <v>JANEIRO</v>
      </c>
    </row>
    <row r="10589" spans="4:14" x14ac:dyDescent="0.25">
      <c r="D10589" s="119" t="s">
        <v>192</v>
      </c>
      <c r="H10589" s="141">
        <f t="shared" si="828"/>
        <v>0</v>
      </c>
      <c r="M10589" s="190">
        <f t="shared" si="829"/>
        <v>1</v>
      </c>
      <c r="N10589" s="190" t="str">
        <f t="shared" si="827"/>
        <v>JANEIRO</v>
      </c>
    </row>
    <row r="10590" spans="4:14" x14ac:dyDescent="0.25">
      <c r="D10590" s="119" t="s">
        <v>192</v>
      </c>
      <c r="H10590" s="141">
        <f t="shared" si="828"/>
        <v>0</v>
      </c>
      <c r="M10590" s="190">
        <f t="shared" si="829"/>
        <v>1</v>
      </c>
      <c r="N10590" s="190" t="str">
        <f t="shared" si="827"/>
        <v>JANEIRO</v>
      </c>
    </row>
    <row r="10591" spans="4:14" x14ac:dyDescent="0.25">
      <c r="D10591" s="119" t="s">
        <v>192</v>
      </c>
      <c r="H10591" s="141">
        <f t="shared" si="828"/>
        <v>0</v>
      </c>
      <c r="M10591" s="190">
        <f t="shared" si="829"/>
        <v>1</v>
      </c>
      <c r="N10591" s="190" t="str">
        <f t="shared" si="827"/>
        <v>JANEIRO</v>
      </c>
    </row>
    <row r="10592" spans="4:14" x14ac:dyDescent="0.25">
      <c r="D10592" s="119" t="s">
        <v>192</v>
      </c>
      <c r="H10592" s="141">
        <f t="shared" si="828"/>
        <v>0</v>
      </c>
      <c r="M10592" s="190">
        <f t="shared" si="829"/>
        <v>1</v>
      </c>
      <c r="N10592" s="190" t="str">
        <f t="shared" si="827"/>
        <v>JANEIRO</v>
      </c>
    </row>
    <row r="10593" spans="4:14" x14ac:dyDescent="0.25">
      <c r="D10593" s="119" t="s">
        <v>192</v>
      </c>
      <c r="H10593" s="141">
        <f t="shared" si="828"/>
        <v>0</v>
      </c>
      <c r="M10593" s="190">
        <f t="shared" si="829"/>
        <v>1</v>
      </c>
      <c r="N10593" s="190" t="str">
        <f t="shared" si="827"/>
        <v>JANEIRO</v>
      </c>
    </row>
    <row r="10594" spans="4:14" x14ac:dyDescent="0.25">
      <c r="D10594" s="119" t="s">
        <v>192</v>
      </c>
      <c r="H10594" s="141">
        <f t="shared" si="828"/>
        <v>0</v>
      </c>
      <c r="M10594" s="190">
        <f t="shared" si="829"/>
        <v>1</v>
      </c>
      <c r="N10594" s="190" t="str">
        <f t="shared" si="827"/>
        <v>JANEIRO</v>
      </c>
    </row>
    <row r="10595" spans="4:14" x14ac:dyDescent="0.25">
      <c r="D10595" s="119" t="s">
        <v>192</v>
      </c>
      <c r="H10595" s="141">
        <f t="shared" si="828"/>
        <v>0</v>
      </c>
      <c r="M10595" s="190">
        <f t="shared" si="829"/>
        <v>1</v>
      </c>
      <c r="N10595" s="190" t="str">
        <f t="shared" si="827"/>
        <v>JANEIRO</v>
      </c>
    </row>
    <row r="10596" spans="4:14" x14ac:dyDescent="0.25">
      <c r="D10596" s="119" t="s">
        <v>192</v>
      </c>
      <c r="H10596" s="141">
        <f t="shared" si="828"/>
        <v>0</v>
      </c>
      <c r="M10596" s="190">
        <f t="shared" si="829"/>
        <v>1</v>
      </c>
      <c r="N10596" s="190" t="str">
        <f t="shared" si="827"/>
        <v>JANEIRO</v>
      </c>
    </row>
    <row r="10597" spans="4:14" x14ac:dyDescent="0.25">
      <c r="D10597" s="119" t="s">
        <v>192</v>
      </c>
      <c r="H10597" s="141">
        <f t="shared" si="828"/>
        <v>0</v>
      </c>
      <c r="M10597" s="190">
        <f t="shared" si="829"/>
        <v>1</v>
      </c>
      <c r="N10597" s="190" t="str">
        <f t="shared" si="827"/>
        <v>JANEIRO</v>
      </c>
    </row>
    <row r="10598" spans="4:14" x14ac:dyDescent="0.25">
      <c r="D10598" s="119" t="s">
        <v>192</v>
      </c>
      <c r="H10598" s="141">
        <f t="shared" si="828"/>
        <v>0</v>
      </c>
      <c r="M10598" s="190">
        <f t="shared" si="829"/>
        <v>1</v>
      </c>
      <c r="N10598" s="190" t="str">
        <f t="shared" si="827"/>
        <v>JANEIRO</v>
      </c>
    </row>
    <row r="10599" spans="4:14" x14ac:dyDescent="0.25">
      <c r="D10599" s="119" t="s">
        <v>192</v>
      </c>
      <c r="H10599" s="141">
        <f t="shared" si="828"/>
        <v>0</v>
      </c>
      <c r="M10599" s="190">
        <f t="shared" si="829"/>
        <v>1</v>
      </c>
      <c r="N10599" s="190" t="str">
        <f t="shared" si="827"/>
        <v>JANEIRO</v>
      </c>
    </row>
    <row r="10600" spans="4:14" x14ac:dyDescent="0.25">
      <c r="D10600" s="119" t="s">
        <v>192</v>
      </c>
      <c r="H10600" s="141">
        <f t="shared" si="828"/>
        <v>0</v>
      </c>
      <c r="M10600" s="190">
        <f t="shared" si="829"/>
        <v>1</v>
      </c>
      <c r="N10600" s="190" t="str">
        <f t="shared" si="827"/>
        <v>JANEIRO</v>
      </c>
    </row>
    <row r="10601" spans="4:14" x14ac:dyDescent="0.25">
      <c r="D10601" s="119" t="s">
        <v>192</v>
      </c>
      <c r="H10601" s="141">
        <f t="shared" si="828"/>
        <v>0</v>
      </c>
      <c r="M10601" s="190">
        <f t="shared" si="829"/>
        <v>1</v>
      </c>
      <c r="N10601" s="190" t="str">
        <f t="shared" si="827"/>
        <v>JANEIRO</v>
      </c>
    </row>
    <row r="10602" spans="4:14" x14ac:dyDescent="0.25">
      <c r="D10602" s="119" t="s">
        <v>192</v>
      </c>
      <c r="H10602" s="141">
        <f t="shared" si="828"/>
        <v>0</v>
      </c>
      <c r="M10602" s="190">
        <f t="shared" si="829"/>
        <v>1</v>
      </c>
      <c r="N10602" s="190" t="str">
        <f t="shared" si="827"/>
        <v>JANEIRO</v>
      </c>
    </row>
    <row r="10603" spans="4:14" x14ac:dyDescent="0.25">
      <c r="D10603" s="119" t="s">
        <v>192</v>
      </c>
      <c r="H10603" s="141">
        <f t="shared" si="828"/>
        <v>0</v>
      </c>
      <c r="M10603" s="190">
        <f t="shared" si="829"/>
        <v>1</v>
      </c>
      <c r="N10603" s="190" t="str">
        <f t="shared" si="827"/>
        <v>JANEIRO</v>
      </c>
    </row>
    <row r="10604" spans="4:14" x14ac:dyDescent="0.25">
      <c r="D10604" s="119" t="s">
        <v>192</v>
      </c>
      <c r="H10604" s="141">
        <f t="shared" si="828"/>
        <v>0</v>
      </c>
      <c r="M10604" s="190">
        <f t="shared" si="829"/>
        <v>1</v>
      </c>
      <c r="N10604" s="190" t="str">
        <f t="shared" si="827"/>
        <v>JANEIRO</v>
      </c>
    </row>
    <row r="10605" spans="4:14" x14ac:dyDescent="0.25">
      <c r="D10605" s="119" t="s">
        <v>192</v>
      </c>
      <c r="H10605" s="141">
        <f t="shared" si="828"/>
        <v>0</v>
      </c>
      <c r="M10605" s="190">
        <f t="shared" si="829"/>
        <v>1</v>
      </c>
      <c r="N10605" s="190" t="str">
        <f t="shared" si="827"/>
        <v>JANEIRO</v>
      </c>
    </row>
    <row r="10606" spans="4:14" x14ac:dyDescent="0.25">
      <c r="D10606" s="119" t="s">
        <v>192</v>
      </c>
      <c r="H10606" s="141">
        <f t="shared" si="828"/>
        <v>0</v>
      </c>
      <c r="M10606" s="190">
        <f t="shared" si="829"/>
        <v>1</v>
      </c>
      <c r="N10606" s="190" t="str">
        <f t="shared" si="827"/>
        <v>JANEIRO</v>
      </c>
    </row>
    <row r="10607" spans="4:14" x14ac:dyDescent="0.25">
      <c r="D10607" s="119" t="s">
        <v>192</v>
      </c>
      <c r="H10607" s="141">
        <f t="shared" si="828"/>
        <v>0</v>
      </c>
      <c r="M10607" s="190">
        <f t="shared" si="829"/>
        <v>1</v>
      </c>
      <c r="N10607" s="190" t="str">
        <f t="shared" si="827"/>
        <v>JANEIRO</v>
      </c>
    </row>
    <row r="10608" spans="4:14" x14ac:dyDescent="0.25">
      <c r="D10608" s="119" t="s">
        <v>192</v>
      </c>
      <c r="H10608" s="141">
        <f t="shared" si="828"/>
        <v>0</v>
      </c>
      <c r="M10608" s="190">
        <f t="shared" si="829"/>
        <v>1</v>
      </c>
      <c r="N10608" s="190" t="str">
        <f t="shared" si="827"/>
        <v>JANEIRO</v>
      </c>
    </row>
    <row r="10609" spans="4:14" x14ac:dyDescent="0.25">
      <c r="D10609" s="119" t="s">
        <v>192</v>
      </c>
      <c r="H10609" s="141">
        <f t="shared" si="828"/>
        <v>0</v>
      </c>
      <c r="M10609" s="190">
        <f t="shared" si="829"/>
        <v>1</v>
      </c>
      <c r="N10609" s="190" t="str">
        <f t="shared" si="827"/>
        <v>JANEIRO</v>
      </c>
    </row>
    <row r="10610" spans="4:14" x14ac:dyDescent="0.25">
      <c r="D10610" s="119" t="s">
        <v>192</v>
      </c>
      <c r="H10610" s="141">
        <f t="shared" si="828"/>
        <v>0</v>
      </c>
      <c r="M10610" s="190">
        <f t="shared" si="829"/>
        <v>1</v>
      </c>
      <c r="N10610" s="190" t="str">
        <f t="shared" si="827"/>
        <v>JANEIRO</v>
      </c>
    </row>
    <row r="10611" spans="4:14" x14ac:dyDescent="0.25">
      <c r="D10611" s="119" t="s">
        <v>192</v>
      </c>
      <c r="H10611" s="141">
        <f t="shared" si="828"/>
        <v>0</v>
      </c>
      <c r="M10611" s="190">
        <f t="shared" si="829"/>
        <v>1</v>
      </c>
      <c r="N10611" s="190" t="str">
        <f t="shared" si="827"/>
        <v>JANEIRO</v>
      </c>
    </row>
    <row r="10612" spans="4:14" x14ac:dyDescent="0.25">
      <c r="D10612" s="119" t="s">
        <v>192</v>
      </c>
      <c r="H10612" s="141">
        <f t="shared" si="828"/>
        <v>0</v>
      </c>
      <c r="M10612" s="190">
        <f t="shared" si="829"/>
        <v>1</v>
      </c>
      <c r="N10612" s="190" t="str">
        <f t="shared" si="827"/>
        <v>JANEIRO</v>
      </c>
    </row>
    <row r="10613" spans="4:14" x14ac:dyDescent="0.25">
      <c r="D10613" s="119" t="s">
        <v>192</v>
      </c>
      <c r="H10613" s="141">
        <f t="shared" si="828"/>
        <v>0</v>
      </c>
      <c r="M10613" s="190">
        <f t="shared" si="829"/>
        <v>1</v>
      </c>
      <c r="N10613" s="190" t="str">
        <f t="shared" si="827"/>
        <v>JANEIRO</v>
      </c>
    </row>
    <row r="10614" spans="4:14" x14ac:dyDescent="0.25">
      <c r="D10614" s="119" t="s">
        <v>192</v>
      </c>
      <c r="H10614" s="141">
        <f t="shared" si="828"/>
        <v>0</v>
      </c>
      <c r="M10614" s="190">
        <f t="shared" si="829"/>
        <v>1</v>
      </c>
      <c r="N10614" s="190" t="str">
        <f t="shared" si="827"/>
        <v>JANEIRO</v>
      </c>
    </row>
    <row r="10615" spans="4:14" x14ac:dyDescent="0.25">
      <c r="D10615" s="119" t="s">
        <v>192</v>
      </c>
      <c r="H10615" s="141">
        <f t="shared" si="828"/>
        <v>0</v>
      </c>
      <c r="M10615" s="190">
        <f t="shared" si="829"/>
        <v>1</v>
      </c>
      <c r="N10615" s="190" t="str">
        <f t="shared" si="827"/>
        <v>JANEIRO</v>
      </c>
    </row>
    <row r="10616" spans="4:14" x14ac:dyDescent="0.25">
      <c r="D10616" s="119" t="s">
        <v>192</v>
      </c>
      <c r="H10616" s="141">
        <f t="shared" si="828"/>
        <v>0</v>
      </c>
      <c r="M10616" s="190">
        <f t="shared" si="829"/>
        <v>1</v>
      </c>
      <c r="N10616" s="190" t="str">
        <f t="shared" si="827"/>
        <v>JANEIRO</v>
      </c>
    </row>
    <row r="10617" spans="4:14" x14ac:dyDescent="0.25">
      <c r="D10617" s="119" t="s">
        <v>192</v>
      </c>
      <c r="H10617" s="141">
        <f t="shared" si="828"/>
        <v>0</v>
      </c>
      <c r="M10617" s="190">
        <f t="shared" si="829"/>
        <v>1</v>
      </c>
      <c r="N10617" s="190" t="str">
        <f t="shared" si="827"/>
        <v>JANEIRO</v>
      </c>
    </row>
    <row r="10618" spans="4:14" x14ac:dyDescent="0.25">
      <c r="D10618" s="119" t="s">
        <v>192</v>
      </c>
      <c r="H10618" s="141">
        <f t="shared" si="828"/>
        <v>0</v>
      </c>
      <c r="M10618" s="190">
        <f t="shared" si="829"/>
        <v>1</v>
      </c>
      <c r="N10618" s="190" t="str">
        <f t="shared" si="827"/>
        <v>JANEIRO</v>
      </c>
    </row>
    <row r="10619" spans="4:14" x14ac:dyDescent="0.25">
      <c r="D10619" s="119" t="s">
        <v>192</v>
      </c>
      <c r="H10619" s="141">
        <f t="shared" si="828"/>
        <v>0</v>
      </c>
      <c r="M10619" s="190">
        <f t="shared" si="829"/>
        <v>1</v>
      </c>
      <c r="N10619" s="190" t="str">
        <f t="shared" si="827"/>
        <v>JANEIRO</v>
      </c>
    </row>
    <row r="10620" spans="4:14" x14ac:dyDescent="0.25">
      <c r="D10620" s="119" t="s">
        <v>192</v>
      </c>
      <c r="H10620" s="141">
        <f t="shared" si="828"/>
        <v>0</v>
      </c>
      <c r="M10620" s="190">
        <f t="shared" si="829"/>
        <v>1</v>
      </c>
      <c r="N10620" s="190" t="str">
        <f t="shared" si="827"/>
        <v>JANEIRO</v>
      </c>
    </row>
    <row r="10621" spans="4:14" x14ac:dyDescent="0.25">
      <c r="D10621" s="119" t="s">
        <v>192</v>
      </c>
      <c r="H10621" s="141">
        <f t="shared" si="828"/>
        <v>0</v>
      </c>
      <c r="M10621" s="190">
        <f t="shared" si="829"/>
        <v>1</v>
      </c>
      <c r="N10621" s="190" t="str">
        <f t="shared" si="827"/>
        <v>JANEIRO</v>
      </c>
    </row>
    <row r="10622" spans="4:14" x14ac:dyDescent="0.25">
      <c r="D10622" s="119" t="s">
        <v>192</v>
      </c>
      <c r="H10622" s="141">
        <f t="shared" si="828"/>
        <v>0</v>
      </c>
      <c r="M10622" s="190">
        <f t="shared" si="829"/>
        <v>1</v>
      </c>
      <c r="N10622" s="190" t="str">
        <f t="shared" si="827"/>
        <v>JANEIRO</v>
      </c>
    </row>
    <row r="10623" spans="4:14" x14ac:dyDescent="0.25">
      <c r="D10623" s="119" t="s">
        <v>192</v>
      </c>
      <c r="H10623" s="141">
        <f t="shared" si="828"/>
        <v>0</v>
      </c>
      <c r="M10623" s="190">
        <f t="shared" si="829"/>
        <v>1</v>
      </c>
      <c r="N10623" s="190" t="str">
        <f t="shared" si="827"/>
        <v>JANEIRO</v>
      </c>
    </row>
    <row r="10624" spans="4:14" x14ac:dyDescent="0.25">
      <c r="D10624" s="119" t="s">
        <v>192</v>
      </c>
      <c r="H10624" s="141">
        <f t="shared" si="828"/>
        <v>0</v>
      </c>
      <c r="M10624" s="190">
        <f t="shared" si="829"/>
        <v>1</v>
      </c>
      <c r="N10624" s="190" t="str">
        <f t="shared" si="827"/>
        <v>JANEIRO</v>
      </c>
    </row>
    <row r="10625" spans="4:14" x14ac:dyDescent="0.25">
      <c r="D10625" s="119" t="s">
        <v>192</v>
      </c>
      <c r="H10625" s="141">
        <f t="shared" si="828"/>
        <v>0</v>
      </c>
      <c r="M10625" s="190">
        <f t="shared" si="829"/>
        <v>1</v>
      </c>
      <c r="N10625" s="190" t="str">
        <f t="shared" si="827"/>
        <v>JANEIRO</v>
      </c>
    </row>
    <row r="10626" spans="4:14" x14ac:dyDescent="0.25">
      <c r="D10626" s="119" t="s">
        <v>192</v>
      </c>
      <c r="H10626" s="141">
        <f t="shared" si="828"/>
        <v>0</v>
      </c>
      <c r="M10626" s="190">
        <f t="shared" si="829"/>
        <v>1</v>
      </c>
      <c r="N10626" s="190" t="str">
        <f t="shared" si="827"/>
        <v>JANEIRO</v>
      </c>
    </row>
    <row r="10627" spans="4:14" x14ac:dyDescent="0.25">
      <c r="D10627" s="119" t="s">
        <v>192</v>
      </c>
      <c r="H10627" s="141">
        <f t="shared" si="828"/>
        <v>0</v>
      </c>
      <c r="M10627" s="190">
        <f t="shared" si="829"/>
        <v>1</v>
      </c>
      <c r="N10627" s="190" t="str">
        <f t="shared" si="827"/>
        <v>JANEIRO</v>
      </c>
    </row>
    <row r="10628" spans="4:14" x14ac:dyDescent="0.25">
      <c r="D10628" s="119" t="s">
        <v>192</v>
      </c>
      <c r="H10628" s="141">
        <f t="shared" si="828"/>
        <v>0</v>
      </c>
      <c r="M10628" s="190">
        <f t="shared" si="829"/>
        <v>1</v>
      </c>
      <c r="N10628" s="190" t="str">
        <f t="shared" si="827"/>
        <v>JANEIRO</v>
      </c>
    </row>
    <row r="10629" spans="4:14" x14ac:dyDescent="0.25">
      <c r="D10629" s="119" t="s">
        <v>192</v>
      </c>
      <c r="H10629" s="141">
        <f t="shared" si="828"/>
        <v>0</v>
      </c>
      <c r="M10629" s="190">
        <f t="shared" si="829"/>
        <v>1</v>
      </c>
      <c r="N10629" s="190" t="str">
        <f t="shared" ref="N10629:N10692" si="830">IF(M10629=1,"JANEIRO",IF(M10629=2,"FEVEREIRO",IF(M10629=3,"MARÇO",IF(M10629=4,"ABRIL",IF(M10629=5,"MAIO",IF(M10629=6,"JUNHO",IF(M10629=7,"JULHO",IF(M10629=8,"AGOSTO",IF(M10629=9,"SETEMBRO",IF(M10629=10,"OUTUBRO",IF(M10629=11,"NOVEMBRO",IF(M10629=12,"DEZEMBRO",""))))))))))))</f>
        <v>JANEIRO</v>
      </c>
    </row>
    <row r="10630" spans="4:14" x14ac:dyDescent="0.25">
      <c r="D10630" s="119" t="s">
        <v>192</v>
      </c>
      <c r="H10630" s="141">
        <f t="shared" ref="H10630:H10693" si="831">IF(OR(I10630="",I10630=0),G10630,I10630)</f>
        <v>0</v>
      </c>
      <c r="M10630" s="190">
        <f t="shared" ref="M10630:M10693" si="832">IFERROR(MONTH(O10630),"")</f>
        <v>1</v>
      </c>
      <c r="N10630" s="190" t="str">
        <f t="shared" si="830"/>
        <v>JANEIRO</v>
      </c>
    </row>
    <row r="10631" spans="4:14" x14ac:dyDescent="0.25">
      <c r="D10631" s="119" t="s">
        <v>192</v>
      </c>
      <c r="H10631" s="141">
        <f t="shared" si="831"/>
        <v>0</v>
      </c>
      <c r="M10631" s="190">
        <f t="shared" si="832"/>
        <v>1</v>
      </c>
      <c r="N10631" s="190" t="str">
        <f t="shared" si="830"/>
        <v>JANEIRO</v>
      </c>
    </row>
    <row r="10632" spans="4:14" x14ac:dyDescent="0.25">
      <c r="D10632" s="119" t="s">
        <v>192</v>
      </c>
      <c r="H10632" s="141">
        <f t="shared" si="831"/>
        <v>0</v>
      </c>
      <c r="M10632" s="190">
        <f t="shared" si="832"/>
        <v>1</v>
      </c>
      <c r="N10632" s="190" t="str">
        <f t="shared" si="830"/>
        <v>JANEIRO</v>
      </c>
    </row>
    <row r="10633" spans="4:14" x14ac:dyDescent="0.25">
      <c r="D10633" s="119" t="s">
        <v>192</v>
      </c>
      <c r="H10633" s="141">
        <f t="shared" si="831"/>
        <v>0</v>
      </c>
      <c r="M10633" s="190">
        <f t="shared" si="832"/>
        <v>1</v>
      </c>
      <c r="N10633" s="190" t="str">
        <f t="shared" si="830"/>
        <v>JANEIRO</v>
      </c>
    </row>
    <row r="10634" spans="4:14" x14ac:dyDescent="0.25">
      <c r="D10634" s="119" t="s">
        <v>192</v>
      </c>
      <c r="H10634" s="141">
        <f t="shared" si="831"/>
        <v>0</v>
      </c>
      <c r="M10634" s="190">
        <f t="shared" si="832"/>
        <v>1</v>
      </c>
      <c r="N10634" s="190" t="str">
        <f t="shared" si="830"/>
        <v>JANEIRO</v>
      </c>
    </row>
    <row r="10635" spans="4:14" x14ac:dyDescent="0.25">
      <c r="D10635" s="119" t="s">
        <v>192</v>
      </c>
      <c r="H10635" s="141">
        <f t="shared" si="831"/>
        <v>0</v>
      </c>
      <c r="M10635" s="190">
        <f t="shared" si="832"/>
        <v>1</v>
      </c>
      <c r="N10635" s="190" t="str">
        <f t="shared" si="830"/>
        <v>JANEIRO</v>
      </c>
    </row>
    <row r="10636" spans="4:14" x14ac:dyDescent="0.25">
      <c r="D10636" s="119" t="s">
        <v>192</v>
      </c>
      <c r="H10636" s="141">
        <f t="shared" si="831"/>
        <v>0</v>
      </c>
      <c r="M10636" s="190">
        <f t="shared" si="832"/>
        <v>1</v>
      </c>
      <c r="N10636" s="190" t="str">
        <f t="shared" si="830"/>
        <v>JANEIRO</v>
      </c>
    </row>
    <row r="10637" spans="4:14" x14ac:dyDescent="0.25">
      <c r="D10637" s="119" t="s">
        <v>192</v>
      </c>
      <c r="H10637" s="141">
        <f t="shared" si="831"/>
        <v>0</v>
      </c>
      <c r="M10637" s="190">
        <f t="shared" si="832"/>
        <v>1</v>
      </c>
      <c r="N10637" s="190" t="str">
        <f t="shared" si="830"/>
        <v>JANEIRO</v>
      </c>
    </row>
    <row r="10638" spans="4:14" x14ac:dyDescent="0.25">
      <c r="D10638" s="119" t="s">
        <v>192</v>
      </c>
      <c r="H10638" s="141">
        <f t="shared" si="831"/>
        <v>0</v>
      </c>
      <c r="M10638" s="190">
        <f t="shared" si="832"/>
        <v>1</v>
      </c>
      <c r="N10638" s="190" t="str">
        <f t="shared" si="830"/>
        <v>JANEIRO</v>
      </c>
    </row>
    <row r="10639" spans="4:14" x14ac:dyDescent="0.25">
      <c r="D10639" s="119" t="s">
        <v>192</v>
      </c>
      <c r="H10639" s="141">
        <f t="shared" si="831"/>
        <v>0</v>
      </c>
      <c r="M10639" s="190">
        <f t="shared" si="832"/>
        <v>1</v>
      </c>
      <c r="N10639" s="190" t="str">
        <f t="shared" si="830"/>
        <v>JANEIRO</v>
      </c>
    </row>
    <row r="10640" spans="4:14" x14ac:dyDescent="0.25">
      <c r="D10640" s="119" t="s">
        <v>192</v>
      </c>
      <c r="H10640" s="141">
        <f t="shared" si="831"/>
        <v>0</v>
      </c>
      <c r="M10640" s="190">
        <f t="shared" si="832"/>
        <v>1</v>
      </c>
      <c r="N10640" s="190" t="str">
        <f t="shared" si="830"/>
        <v>JANEIRO</v>
      </c>
    </row>
    <row r="10641" spans="4:14" x14ac:dyDescent="0.25">
      <c r="D10641" s="119" t="s">
        <v>192</v>
      </c>
      <c r="H10641" s="141">
        <f t="shared" si="831"/>
        <v>0</v>
      </c>
      <c r="M10641" s="190">
        <f t="shared" si="832"/>
        <v>1</v>
      </c>
      <c r="N10641" s="190" t="str">
        <f t="shared" si="830"/>
        <v>JANEIRO</v>
      </c>
    </row>
    <row r="10642" spans="4:14" x14ac:dyDescent="0.25">
      <c r="D10642" s="119" t="s">
        <v>192</v>
      </c>
      <c r="H10642" s="141">
        <f t="shared" si="831"/>
        <v>0</v>
      </c>
      <c r="M10642" s="190">
        <f t="shared" si="832"/>
        <v>1</v>
      </c>
      <c r="N10642" s="190" t="str">
        <f t="shared" si="830"/>
        <v>JANEIRO</v>
      </c>
    </row>
    <row r="10643" spans="4:14" x14ac:dyDescent="0.25">
      <c r="D10643" s="119" t="s">
        <v>192</v>
      </c>
      <c r="H10643" s="141">
        <f t="shared" si="831"/>
        <v>0</v>
      </c>
      <c r="M10643" s="190">
        <f t="shared" si="832"/>
        <v>1</v>
      </c>
      <c r="N10643" s="190" t="str">
        <f t="shared" si="830"/>
        <v>JANEIRO</v>
      </c>
    </row>
    <row r="10644" spans="4:14" x14ac:dyDescent="0.25">
      <c r="D10644" s="119" t="s">
        <v>192</v>
      </c>
      <c r="H10644" s="141">
        <f t="shared" si="831"/>
        <v>0</v>
      </c>
      <c r="M10644" s="190">
        <f t="shared" si="832"/>
        <v>1</v>
      </c>
      <c r="N10644" s="190" t="str">
        <f t="shared" si="830"/>
        <v>JANEIRO</v>
      </c>
    </row>
    <row r="10645" spans="4:14" x14ac:dyDescent="0.25">
      <c r="D10645" s="119" t="s">
        <v>192</v>
      </c>
      <c r="H10645" s="141">
        <f t="shared" si="831"/>
        <v>0</v>
      </c>
      <c r="M10645" s="190">
        <f t="shared" si="832"/>
        <v>1</v>
      </c>
      <c r="N10645" s="190" t="str">
        <f t="shared" si="830"/>
        <v>JANEIRO</v>
      </c>
    </row>
    <row r="10646" spans="4:14" x14ac:dyDescent="0.25">
      <c r="D10646" s="119" t="s">
        <v>192</v>
      </c>
      <c r="H10646" s="141">
        <f t="shared" si="831"/>
        <v>0</v>
      </c>
      <c r="M10646" s="190">
        <f t="shared" si="832"/>
        <v>1</v>
      </c>
      <c r="N10646" s="190" t="str">
        <f t="shared" si="830"/>
        <v>JANEIRO</v>
      </c>
    </row>
    <row r="10647" spans="4:14" x14ac:dyDescent="0.25">
      <c r="D10647" s="119" t="s">
        <v>192</v>
      </c>
      <c r="H10647" s="141">
        <f t="shared" si="831"/>
        <v>0</v>
      </c>
      <c r="M10647" s="190">
        <f t="shared" si="832"/>
        <v>1</v>
      </c>
      <c r="N10647" s="190" t="str">
        <f t="shared" si="830"/>
        <v>JANEIRO</v>
      </c>
    </row>
    <row r="10648" spans="4:14" x14ac:dyDescent="0.25">
      <c r="D10648" s="119" t="s">
        <v>192</v>
      </c>
      <c r="H10648" s="141">
        <f t="shared" si="831"/>
        <v>0</v>
      </c>
      <c r="M10648" s="190">
        <f t="shared" si="832"/>
        <v>1</v>
      </c>
      <c r="N10648" s="190" t="str">
        <f t="shared" si="830"/>
        <v>JANEIRO</v>
      </c>
    </row>
    <row r="10649" spans="4:14" x14ac:dyDescent="0.25">
      <c r="D10649" s="119" t="s">
        <v>192</v>
      </c>
      <c r="H10649" s="141">
        <f t="shared" si="831"/>
        <v>0</v>
      </c>
      <c r="M10649" s="190">
        <f t="shared" si="832"/>
        <v>1</v>
      </c>
      <c r="N10649" s="190" t="str">
        <f t="shared" si="830"/>
        <v>JANEIRO</v>
      </c>
    </row>
    <row r="10650" spans="4:14" x14ac:dyDescent="0.25">
      <c r="D10650" s="119" t="s">
        <v>192</v>
      </c>
      <c r="H10650" s="141">
        <f t="shared" si="831"/>
        <v>0</v>
      </c>
      <c r="M10650" s="190">
        <f t="shared" si="832"/>
        <v>1</v>
      </c>
      <c r="N10650" s="190" t="str">
        <f t="shared" si="830"/>
        <v>JANEIRO</v>
      </c>
    </row>
    <row r="10651" spans="4:14" x14ac:dyDescent="0.25">
      <c r="D10651" s="119" t="s">
        <v>192</v>
      </c>
      <c r="H10651" s="141">
        <f t="shared" si="831"/>
        <v>0</v>
      </c>
      <c r="M10651" s="190">
        <f t="shared" si="832"/>
        <v>1</v>
      </c>
      <c r="N10651" s="190" t="str">
        <f t="shared" si="830"/>
        <v>JANEIRO</v>
      </c>
    </row>
    <row r="10652" spans="4:14" x14ac:dyDescent="0.25">
      <c r="D10652" s="119" t="s">
        <v>192</v>
      </c>
      <c r="H10652" s="141">
        <f t="shared" si="831"/>
        <v>0</v>
      </c>
      <c r="M10652" s="190">
        <f t="shared" si="832"/>
        <v>1</v>
      </c>
      <c r="N10652" s="190" t="str">
        <f t="shared" si="830"/>
        <v>JANEIRO</v>
      </c>
    </row>
    <row r="10653" spans="4:14" x14ac:dyDescent="0.25">
      <c r="D10653" s="119" t="s">
        <v>192</v>
      </c>
      <c r="H10653" s="141">
        <f t="shared" si="831"/>
        <v>0</v>
      </c>
      <c r="M10653" s="190">
        <f t="shared" si="832"/>
        <v>1</v>
      </c>
      <c r="N10653" s="190" t="str">
        <f t="shared" si="830"/>
        <v>JANEIRO</v>
      </c>
    </row>
    <row r="10654" spans="4:14" x14ac:dyDescent="0.25">
      <c r="D10654" s="119" t="s">
        <v>192</v>
      </c>
      <c r="H10654" s="141">
        <f t="shared" si="831"/>
        <v>0</v>
      </c>
      <c r="M10654" s="190">
        <f t="shared" si="832"/>
        <v>1</v>
      </c>
      <c r="N10654" s="190" t="str">
        <f t="shared" si="830"/>
        <v>JANEIRO</v>
      </c>
    </row>
    <row r="10655" spans="4:14" x14ac:dyDescent="0.25">
      <c r="D10655" s="119" t="s">
        <v>192</v>
      </c>
      <c r="H10655" s="141">
        <f t="shared" si="831"/>
        <v>0</v>
      </c>
      <c r="M10655" s="190">
        <f t="shared" si="832"/>
        <v>1</v>
      </c>
      <c r="N10655" s="190" t="str">
        <f t="shared" si="830"/>
        <v>JANEIRO</v>
      </c>
    </row>
    <row r="10656" spans="4:14" x14ac:dyDescent="0.25">
      <c r="D10656" s="119" t="s">
        <v>192</v>
      </c>
      <c r="H10656" s="141">
        <f t="shared" si="831"/>
        <v>0</v>
      </c>
      <c r="M10656" s="190">
        <f t="shared" si="832"/>
        <v>1</v>
      </c>
      <c r="N10656" s="190" t="str">
        <f t="shared" si="830"/>
        <v>JANEIRO</v>
      </c>
    </row>
    <row r="10657" spans="4:14" x14ac:dyDescent="0.25">
      <c r="D10657" s="119" t="s">
        <v>192</v>
      </c>
      <c r="H10657" s="141">
        <f t="shared" si="831"/>
        <v>0</v>
      </c>
      <c r="M10657" s="190">
        <f t="shared" si="832"/>
        <v>1</v>
      </c>
      <c r="N10657" s="190" t="str">
        <f t="shared" si="830"/>
        <v>JANEIRO</v>
      </c>
    </row>
    <row r="10658" spans="4:14" x14ac:dyDescent="0.25">
      <c r="D10658" s="119" t="s">
        <v>192</v>
      </c>
      <c r="H10658" s="141">
        <f t="shared" si="831"/>
        <v>0</v>
      </c>
      <c r="M10658" s="190">
        <f t="shared" si="832"/>
        <v>1</v>
      </c>
      <c r="N10658" s="190" t="str">
        <f t="shared" si="830"/>
        <v>JANEIRO</v>
      </c>
    </row>
    <row r="10659" spans="4:14" x14ac:dyDescent="0.25">
      <c r="D10659" s="119" t="s">
        <v>192</v>
      </c>
      <c r="H10659" s="141">
        <f t="shared" si="831"/>
        <v>0</v>
      </c>
      <c r="M10659" s="190">
        <f t="shared" si="832"/>
        <v>1</v>
      </c>
      <c r="N10659" s="190" t="str">
        <f t="shared" si="830"/>
        <v>JANEIRO</v>
      </c>
    </row>
    <row r="10660" spans="4:14" x14ac:dyDescent="0.25">
      <c r="D10660" s="119" t="s">
        <v>192</v>
      </c>
      <c r="H10660" s="141">
        <f t="shared" si="831"/>
        <v>0</v>
      </c>
      <c r="M10660" s="190">
        <f t="shared" si="832"/>
        <v>1</v>
      </c>
      <c r="N10660" s="190" t="str">
        <f t="shared" si="830"/>
        <v>JANEIRO</v>
      </c>
    </row>
    <row r="10661" spans="4:14" x14ac:dyDescent="0.25">
      <c r="D10661" s="119" t="s">
        <v>192</v>
      </c>
      <c r="H10661" s="141">
        <f t="shared" si="831"/>
        <v>0</v>
      </c>
      <c r="M10661" s="190">
        <f t="shared" si="832"/>
        <v>1</v>
      </c>
      <c r="N10661" s="190" t="str">
        <f t="shared" si="830"/>
        <v>JANEIRO</v>
      </c>
    </row>
    <row r="10662" spans="4:14" x14ac:dyDescent="0.25">
      <c r="D10662" s="119" t="s">
        <v>192</v>
      </c>
      <c r="H10662" s="141">
        <f t="shared" si="831"/>
        <v>0</v>
      </c>
      <c r="M10662" s="190">
        <f t="shared" si="832"/>
        <v>1</v>
      </c>
      <c r="N10662" s="190" t="str">
        <f t="shared" si="830"/>
        <v>JANEIRO</v>
      </c>
    </row>
    <row r="10663" spans="4:14" x14ac:dyDescent="0.25">
      <c r="D10663" s="119" t="s">
        <v>192</v>
      </c>
      <c r="H10663" s="141">
        <f t="shared" si="831"/>
        <v>0</v>
      </c>
      <c r="M10663" s="190">
        <f t="shared" si="832"/>
        <v>1</v>
      </c>
      <c r="N10663" s="190" t="str">
        <f t="shared" si="830"/>
        <v>JANEIRO</v>
      </c>
    </row>
    <row r="10664" spans="4:14" x14ac:dyDescent="0.25">
      <c r="D10664" s="119" t="s">
        <v>192</v>
      </c>
      <c r="H10664" s="141">
        <f t="shared" si="831"/>
        <v>0</v>
      </c>
      <c r="M10664" s="190">
        <f t="shared" si="832"/>
        <v>1</v>
      </c>
      <c r="N10664" s="190" t="str">
        <f t="shared" si="830"/>
        <v>JANEIRO</v>
      </c>
    </row>
    <row r="10665" spans="4:14" x14ac:dyDescent="0.25">
      <c r="D10665" s="119" t="s">
        <v>192</v>
      </c>
      <c r="H10665" s="141">
        <f t="shared" si="831"/>
        <v>0</v>
      </c>
      <c r="M10665" s="190">
        <f t="shared" si="832"/>
        <v>1</v>
      </c>
      <c r="N10665" s="190" t="str">
        <f t="shared" si="830"/>
        <v>JANEIRO</v>
      </c>
    </row>
    <row r="10666" spans="4:14" x14ac:dyDescent="0.25">
      <c r="D10666" s="119" t="s">
        <v>192</v>
      </c>
      <c r="H10666" s="141">
        <f t="shared" si="831"/>
        <v>0</v>
      </c>
      <c r="M10666" s="190">
        <f t="shared" si="832"/>
        <v>1</v>
      </c>
      <c r="N10666" s="190" t="str">
        <f t="shared" si="830"/>
        <v>JANEIRO</v>
      </c>
    </row>
    <row r="10667" spans="4:14" x14ac:dyDescent="0.25">
      <c r="D10667" s="119" t="s">
        <v>192</v>
      </c>
      <c r="H10667" s="141">
        <f t="shared" si="831"/>
        <v>0</v>
      </c>
      <c r="M10667" s="190">
        <f t="shared" si="832"/>
        <v>1</v>
      </c>
      <c r="N10667" s="190" t="str">
        <f t="shared" si="830"/>
        <v>JANEIRO</v>
      </c>
    </row>
    <row r="10668" spans="4:14" x14ac:dyDescent="0.25">
      <c r="D10668" s="119" t="s">
        <v>192</v>
      </c>
      <c r="H10668" s="141">
        <f t="shared" si="831"/>
        <v>0</v>
      </c>
      <c r="M10668" s="190">
        <f t="shared" si="832"/>
        <v>1</v>
      </c>
      <c r="N10668" s="190" t="str">
        <f t="shared" si="830"/>
        <v>JANEIRO</v>
      </c>
    </row>
    <row r="10669" spans="4:14" x14ac:dyDescent="0.25">
      <c r="D10669" s="119" t="s">
        <v>192</v>
      </c>
      <c r="H10669" s="141">
        <f t="shared" si="831"/>
        <v>0</v>
      </c>
      <c r="M10669" s="190">
        <f t="shared" si="832"/>
        <v>1</v>
      </c>
      <c r="N10669" s="190" t="str">
        <f t="shared" si="830"/>
        <v>JANEIRO</v>
      </c>
    </row>
    <row r="10670" spans="4:14" x14ac:dyDescent="0.25">
      <c r="D10670" s="119" t="s">
        <v>192</v>
      </c>
      <c r="H10670" s="141">
        <f t="shared" si="831"/>
        <v>0</v>
      </c>
      <c r="M10670" s="190">
        <f t="shared" si="832"/>
        <v>1</v>
      </c>
      <c r="N10670" s="190" t="str">
        <f t="shared" si="830"/>
        <v>JANEIRO</v>
      </c>
    </row>
    <row r="10671" spans="4:14" x14ac:dyDescent="0.25">
      <c r="D10671" s="119" t="s">
        <v>192</v>
      </c>
      <c r="H10671" s="141">
        <f t="shared" si="831"/>
        <v>0</v>
      </c>
      <c r="M10671" s="190">
        <f t="shared" si="832"/>
        <v>1</v>
      </c>
      <c r="N10671" s="190" t="str">
        <f t="shared" si="830"/>
        <v>JANEIRO</v>
      </c>
    </row>
    <row r="10672" spans="4:14" x14ac:dyDescent="0.25">
      <c r="D10672" s="119" t="s">
        <v>192</v>
      </c>
      <c r="H10672" s="141">
        <f t="shared" si="831"/>
        <v>0</v>
      </c>
      <c r="M10672" s="190">
        <f t="shared" si="832"/>
        <v>1</v>
      </c>
      <c r="N10672" s="190" t="str">
        <f t="shared" si="830"/>
        <v>JANEIRO</v>
      </c>
    </row>
    <row r="10673" spans="4:14" x14ac:dyDescent="0.25">
      <c r="D10673" s="119" t="s">
        <v>192</v>
      </c>
      <c r="H10673" s="141">
        <f t="shared" si="831"/>
        <v>0</v>
      </c>
      <c r="M10673" s="190">
        <f t="shared" si="832"/>
        <v>1</v>
      </c>
      <c r="N10673" s="190" t="str">
        <f t="shared" si="830"/>
        <v>JANEIRO</v>
      </c>
    </row>
    <row r="10674" spans="4:14" x14ac:dyDescent="0.25">
      <c r="D10674" s="119" t="s">
        <v>192</v>
      </c>
      <c r="H10674" s="141">
        <f t="shared" si="831"/>
        <v>0</v>
      </c>
      <c r="M10674" s="190">
        <f t="shared" si="832"/>
        <v>1</v>
      </c>
      <c r="N10674" s="190" t="str">
        <f t="shared" si="830"/>
        <v>JANEIRO</v>
      </c>
    </row>
    <row r="10675" spans="4:14" x14ac:dyDescent="0.25">
      <c r="D10675" s="119" t="s">
        <v>192</v>
      </c>
      <c r="H10675" s="141">
        <f t="shared" si="831"/>
        <v>0</v>
      </c>
      <c r="M10675" s="190">
        <f t="shared" si="832"/>
        <v>1</v>
      </c>
      <c r="N10675" s="190" t="str">
        <f t="shared" si="830"/>
        <v>JANEIRO</v>
      </c>
    </row>
    <row r="10676" spans="4:14" x14ac:dyDescent="0.25">
      <c r="D10676" s="119" t="s">
        <v>192</v>
      </c>
      <c r="H10676" s="141">
        <f t="shared" si="831"/>
        <v>0</v>
      </c>
      <c r="M10676" s="190">
        <f t="shared" si="832"/>
        <v>1</v>
      </c>
      <c r="N10676" s="190" t="str">
        <f t="shared" si="830"/>
        <v>JANEIRO</v>
      </c>
    </row>
    <row r="10677" spans="4:14" x14ac:dyDescent="0.25">
      <c r="D10677" s="119" t="s">
        <v>192</v>
      </c>
      <c r="H10677" s="141">
        <f t="shared" si="831"/>
        <v>0</v>
      </c>
      <c r="M10677" s="190">
        <f t="shared" si="832"/>
        <v>1</v>
      </c>
      <c r="N10677" s="190" t="str">
        <f t="shared" si="830"/>
        <v>JANEIRO</v>
      </c>
    </row>
    <row r="10678" spans="4:14" x14ac:dyDescent="0.25">
      <c r="D10678" s="119" t="s">
        <v>192</v>
      </c>
      <c r="H10678" s="141">
        <f t="shared" si="831"/>
        <v>0</v>
      </c>
      <c r="M10678" s="190">
        <f t="shared" si="832"/>
        <v>1</v>
      </c>
      <c r="N10678" s="190" t="str">
        <f t="shared" si="830"/>
        <v>JANEIRO</v>
      </c>
    </row>
    <row r="10679" spans="4:14" x14ac:dyDescent="0.25">
      <c r="D10679" s="119" t="s">
        <v>192</v>
      </c>
      <c r="H10679" s="141">
        <f t="shared" si="831"/>
        <v>0</v>
      </c>
      <c r="M10679" s="190">
        <f t="shared" si="832"/>
        <v>1</v>
      </c>
      <c r="N10679" s="190" t="str">
        <f t="shared" si="830"/>
        <v>JANEIRO</v>
      </c>
    </row>
    <row r="10680" spans="4:14" x14ac:dyDescent="0.25">
      <c r="D10680" s="119" t="s">
        <v>192</v>
      </c>
      <c r="H10680" s="141">
        <f t="shared" si="831"/>
        <v>0</v>
      </c>
      <c r="M10680" s="190">
        <f t="shared" si="832"/>
        <v>1</v>
      </c>
      <c r="N10680" s="190" t="str">
        <f t="shared" si="830"/>
        <v>JANEIRO</v>
      </c>
    </row>
    <row r="10681" spans="4:14" x14ac:dyDescent="0.25">
      <c r="D10681" s="119" t="s">
        <v>192</v>
      </c>
      <c r="H10681" s="141">
        <f t="shared" si="831"/>
        <v>0</v>
      </c>
      <c r="M10681" s="190">
        <f t="shared" si="832"/>
        <v>1</v>
      </c>
      <c r="N10681" s="190" t="str">
        <f t="shared" si="830"/>
        <v>JANEIRO</v>
      </c>
    </row>
    <row r="10682" spans="4:14" x14ac:dyDescent="0.25">
      <c r="D10682" s="119" t="s">
        <v>192</v>
      </c>
      <c r="H10682" s="141">
        <f t="shared" si="831"/>
        <v>0</v>
      </c>
      <c r="M10682" s="190">
        <f t="shared" si="832"/>
        <v>1</v>
      </c>
      <c r="N10682" s="190" t="str">
        <f t="shared" si="830"/>
        <v>JANEIRO</v>
      </c>
    </row>
    <row r="10683" spans="4:14" x14ac:dyDescent="0.25">
      <c r="D10683" s="119" t="s">
        <v>192</v>
      </c>
      <c r="H10683" s="141">
        <f t="shared" si="831"/>
        <v>0</v>
      </c>
      <c r="M10683" s="190">
        <f t="shared" si="832"/>
        <v>1</v>
      </c>
      <c r="N10683" s="190" t="str">
        <f t="shared" si="830"/>
        <v>JANEIRO</v>
      </c>
    </row>
    <row r="10684" spans="4:14" x14ac:dyDescent="0.25">
      <c r="D10684" s="119" t="s">
        <v>192</v>
      </c>
      <c r="H10684" s="141">
        <f t="shared" si="831"/>
        <v>0</v>
      </c>
      <c r="M10684" s="190">
        <f t="shared" si="832"/>
        <v>1</v>
      </c>
      <c r="N10684" s="190" t="str">
        <f t="shared" si="830"/>
        <v>JANEIRO</v>
      </c>
    </row>
    <row r="10685" spans="4:14" x14ac:dyDescent="0.25">
      <c r="D10685" s="119" t="s">
        <v>192</v>
      </c>
      <c r="H10685" s="141">
        <f t="shared" si="831"/>
        <v>0</v>
      </c>
      <c r="M10685" s="190">
        <f t="shared" si="832"/>
        <v>1</v>
      </c>
      <c r="N10685" s="190" t="str">
        <f t="shared" si="830"/>
        <v>JANEIRO</v>
      </c>
    </row>
    <row r="10686" spans="4:14" x14ac:dyDescent="0.25">
      <c r="D10686" s="119" t="s">
        <v>192</v>
      </c>
      <c r="H10686" s="141">
        <f t="shared" si="831"/>
        <v>0</v>
      </c>
      <c r="M10686" s="190">
        <f t="shared" si="832"/>
        <v>1</v>
      </c>
      <c r="N10686" s="190" t="str">
        <f t="shared" si="830"/>
        <v>JANEIRO</v>
      </c>
    </row>
    <row r="10687" spans="4:14" x14ac:dyDescent="0.25">
      <c r="D10687" s="119" t="s">
        <v>192</v>
      </c>
      <c r="H10687" s="141">
        <f t="shared" si="831"/>
        <v>0</v>
      </c>
      <c r="M10687" s="190">
        <f t="shared" si="832"/>
        <v>1</v>
      </c>
      <c r="N10687" s="190" t="str">
        <f t="shared" si="830"/>
        <v>JANEIRO</v>
      </c>
    </row>
    <row r="10688" spans="4:14" x14ac:dyDescent="0.25">
      <c r="D10688" s="119" t="s">
        <v>192</v>
      </c>
      <c r="H10688" s="141">
        <f t="shared" si="831"/>
        <v>0</v>
      </c>
      <c r="M10688" s="190">
        <f t="shared" si="832"/>
        <v>1</v>
      </c>
      <c r="N10688" s="190" t="str">
        <f t="shared" si="830"/>
        <v>JANEIRO</v>
      </c>
    </row>
    <row r="10689" spans="4:14" x14ac:dyDescent="0.25">
      <c r="D10689" s="119" t="s">
        <v>192</v>
      </c>
      <c r="H10689" s="141">
        <f t="shared" si="831"/>
        <v>0</v>
      </c>
      <c r="M10689" s="190">
        <f t="shared" si="832"/>
        <v>1</v>
      </c>
      <c r="N10689" s="190" t="str">
        <f t="shared" si="830"/>
        <v>JANEIRO</v>
      </c>
    </row>
    <row r="10690" spans="4:14" x14ac:dyDescent="0.25">
      <c r="D10690" s="119" t="s">
        <v>192</v>
      </c>
      <c r="H10690" s="141">
        <f t="shared" si="831"/>
        <v>0</v>
      </c>
      <c r="M10690" s="190">
        <f t="shared" si="832"/>
        <v>1</v>
      </c>
      <c r="N10690" s="190" t="str">
        <f t="shared" si="830"/>
        <v>JANEIRO</v>
      </c>
    </row>
    <row r="10691" spans="4:14" x14ac:dyDescent="0.25">
      <c r="D10691" s="119" t="s">
        <v>192</v>
      </c>
      <c r="H10691" s="141">
        <f t="shared" si="831"/>
        <v>0</v>
      </c>
      <c r="M10691" s="190">
        <f t="shared" si="832"/>
        <v>1</v>
      </c>
      <c r="N10691" s="190" t="str">
        <f t="shared" si="830"/>
        <v>JANEIRO</v>
      </c>
    </row>
    <row r="10692" spans="4:14" x14ac:dyDescent="0.25">
      <c r="D10692" s="119" t="s">
        <v>192</v>
      </c>
      <c r="H10692" s="141">
        <f t="shared" si="831"/>
        <v>0</v>
      </c>
      <c r="M10692" s="190">
        <f t="shared" si="832"/>
        <v>1</v>
      </c>
      <c r="N10692" s="190" t="str">
        <f t="shared" si="830"/>
        <v>JANEIRO</v>
      </c>
    </row>
    <row r="10693" spans="4:14" x14ac:dyDescent="0.25">
      <c r="D10693" s="119" t="s">
        <v>192</v>
      </c>
      <c r="H10693" s="141">
        <f t="shared" si="831"/>
        <v>0</v>
      </c>
      <c r="M10693" s="190">
        <f t="shared" si="832"/>
        <v>1</v>
      </c>
      <c r="N10693" s="190" t="str">
        <f t="shared" ref="N10693:N10756" si="833">IF(M10693=1,"JANEIRO",IF(M10693=2,"FEVEREIRO",IF(M10693=3,"MARÇO",IF(M10693=4,"ABRIL",IF(M10693=5,"MAIO",IF(M10693=6,"JUNHO",IF(M10693=7,"JULHO",IF(M10693=8,"AGOSTO",IF(M10693=9,"SETEMBRO",IF(M10693=10,"OUTUBRO",IF(M10693=11,"NOVEMBRO",IF(M10693=12,"DEZEMBRO",""))))))))))))</f>
        <v>JANEIRO</v>
      </c>
    </row>
    <row r="10694" spans="4:14" x14ac:dyDescent="0.25">
      <c r="D10694" s="119" t="s">
        <v>192</v>
      </c>
      <c r="H10694" s="141">
        <f t="shared" ref="H10694:H10757" si="834">IF(OR(I10694="",I10694=0),G10694,I10694)</f>
        <v>0</v>
      </c>
      <c r="M10694" s="190">
        <f t="shared" ref="M10694:M10757" si="835">IFERROR(MONTH(O10694),"")</f>
        <v>1</v>
      </c>
      <c r="N10694" s="190" t="str">
        <f t="shared" si="833"/>
        <v>JANEIRO</v>
      </c>
    </row>
    <row r="10695" spans="4:14" x14ac:dyDescent="0.25">
      <c r="D10695" s="119" t="s">
        <v>192</v>
      </c>
      <c r="H10695" s="141">
        <f t="shared" si="834"/>
        <v>0</v>
      </c>
      <c r="M10695" s="190">
        <f t="shared" si="835"/>
        <v>1</v>
      </c>
      <c r="N10695" s="190" t="str">
        <f t="shared" si="833"/>
        <v>JANEIRO</v>
      </c>
    </row>
    <row r="10696" spans="4:14" x14ac:dyDescent="0.25">
      <c r="D10696" s="119" t="s">
        <v>192</v>
      </c>
      <c r="H10696" s="141">
        <f t="shared" si="834"/>
        <v>0</v>
      </c>
      <c r="M10696" s="190">
        <f t="shared" si="835"/>
        <v>1</v>
      </c>
      <c r="N10696" s="190" t="str">
        <f t="shared" si="833"/>
        <v>JANEIRO</v>
      </c>
    </row>
    <row r="10697" spans="4:14" x14ac:dyDescent="0.25">
      <c r="D10697" s="119" t="s">
        <v>192</v>
      </c>
      <c r="H10697" s="141">
        <f t="shared" si="834"/>
        <v>0</v>
      </c>
      <c r="M10697" s="190">
        <f t="shared" si="835"/>
        <v>1</v>
      </c>
      <c r="N10697" s="190" t="str">
        <f t="shared" si="833"/>
        <v>JANEIRO</v>
      </c>
    </row>
    <row r="10698" spans="4:14" x14ac:dyDescent="0.25">
      <c r="D10698" s="119" t="s">
        <v>192</v>
      </c>
      <c r="H10698" s="141">
        <f t="shared" si="834"/>
        <v>0</v>
      </c>
      <c r="M10698" s="190">
        <f t="shared" si="835"/>
        <v>1</v>
      </c>
      <c r="N10698" s="190" t="str">
        <f t="shared" si="833"/>
        <v>JANEIRO</v>
      </c>
    </row>
    <row r="10699" spans="4:14" x14ac:dyDescent="0.25">
      <c r="D10699" s="119" t="s">
        <v>192</v>
      </c>
      <c r="H10699" s="141">
        <f t="shared" si="834"/>
        <v>0</v>
      </c>
      <c r="M10699" s="190">
        <f t="shared" si="835"/>
        <v>1</v>
      </c>
      <c r="N10699" s="190" t="str">
        <f t="shared" si="833"/>
        <v>JANEIRO</v>
      </c>
    </row>
    <row r="10700" spans="4:14" x14ac:dyDescent="0.25">
      <c r="D10700" s="119" t="s">
        <v>192</v>
      </c>
      <c r="H10700" s="141">
        <f t="shared" si="834"/>
        <v>0</v>
      </c>
      <c r="M10700" s="190">
        <f t="shared" si="835"/>
        <v>1</v>
      </c>
      <c r="N10700" s="190" t="str">
        <f t="shared" si="833"/>
        <v>JANEIRO</v>
      </c>
    </row>
    <row r="10701" spans="4:14" x14ac:dyDescent="0.25">
      <c r="D10701" s="119" t="s">
        <v>192</v>
      </c>
      <c r="H10701" s="141">
        <f t="shared" si="834"/>
        <v>0</v>
      </c>
      <c r="M10701" s="190">
        <f t="shared" si="835"/>
        <v>1</v>
      </c>
      <c r="N10701" s="190" t="str">
        <f t="shared" si="833"/>
        <v>JANEIRO</v>
      </c>
    </row>
    <row r="10702" spans="4:14" x14ac:dyDescent="0.25">
      <c r="D10702" s="119" t="s">
        <v>192</v>
      </c>
      <c r="H10702" s="141">
        <f t="shared" si="834"/>
        <v>0</v>
      </c>
      <c r="M10702" s="190">
        <f t="shared" si="835"/>
        <v>1</v>
      </c>
      <c r="N10702" s="190" t="str">
        <f t="shared" si="833"/>
        <v>JANEIRO</v>
      </c>
    </row>
    <row r="10703" spans="4:14" x14ac:dyDescent="0.25">
      <c r="D10703" s="119" t="s">
        <v>192</v>
      </c>
      <c r="H10703" s="141">
        <f t="shared" si="834"/>
        <v>0</v>
      </c>
      <c r="M10703" s="190">
        <f t="shared" si="835"/>
        <v>1</v>
      </c>
      <c r="N10703" s="190" t="str">
        <f t="shared" si="833"/>
        <v>JANEIRO</v>
      </c>
    </row>
    <row r="10704" spans="4:14" x14ac:dyDescent="0.25">
      <c r="D10704" s="119" t="s">
        <v>192</v>
      </c>
      <c r="H10704" s="141">
        <f t="shared" si="834"/>
        <v>0</v>
      </c>
      <c r="M10704" s="190">
        <f t="shared" si="835"/>
        <v>1</v>
      </c>
      <c r="N10704" s="190" t="str">
        <f t="shared" si="833"/>
        <v>JANEIRO</v>
      </c>
    </row>
    <row r="10705" spans="4:14" x14ac:dyDescent="0.25">
      <c r="D10705" s="119" t="s">
        <v>192</v>
      </c>
      <c r="H10705" s="141">
        <f t="shared" si="834"/>
        <v>0</v>
      </c>
      <c r="M10705" s="190">
        <f t="shared" si="835"/>
        <v>1</v>
      </c>
      <c r="N10705" s="190" t="str">
        <f t="shared" si="833"/>
        <v>JANEIRO</v>
      </c>
    </row>
    <row r="10706" spans="4:14" x14ac:dyDescent="0.25">
      <c r="D10706" s="119" t="s">
        <v>192</v>
      </c>
      <c r="H10706" s="141">
        <f t="shared" si="834"/>
        <v>0</v>
      </c>
      <c r="M10706" s="190">
        <f t="shared" si="835"/>
        <v>1</v>
      </c>
      <c r="N10706" s="190" t="str">
        <f t="shared" si="833"/>
        <v>JANEIRO</v>
      </c>
    </row>
    <row r="10707" spans="4:14" x14ac:dyDescent="0.25">
      <c r="D10707" s="119" t="s">
        <v>192</v>
      </c>
      <c r="H10707" s="141">
        <f t="shared" si="834"/>
        <v>0</v>
      </c>
      <c r="M10707" s="190">
        <f t="shared" si="835"/>
        <v>1</v>
      </c>
      <c r="N10707" s="190" t="str">
        <f t="shared" si="833"/>
        <v>JANEIRO</v>
      </c>
    </row>
    <row r="10708" spans="4:14" x14ac:dyDescent="0.25">
      <c r="D10708" s="119" t="s">
        <v>192</v>
      </c>
      <c r="H10708" s="141">
        <f t="shared" si="834"/>
        <v>0</v>
      </c>
      <c r="M10708" s="190">
        <f t="shared" si="835"/>
        <v>1</v>
      </c>
      <c r="N10708" s="190" t="str">
        <f t="shared" si="833"/>
        <v>JANEIRO</v>
      </c>
    </row>
    <row r="10709" spans="4:14" x14ac:dyDescent="0.25">
      <c r="D10709" s="119" t="s">
        <v>192</v>
      </c>
      <c r="H10709" s="141">
        <f t="shared" si="834"/>
        <v>0</v>
      </c>
      <c r="M10709" s="190">
        <f t="shared" si="835"/>
        <v>1</v>
      </c>
      <c r="N10709" s="190" t="str">
        <f t="shared" si="833"/>
        <v>JANEIRO</v>
      </c>
    </row>
    <row r="10710" spans="4:14" x14ac:dyDescent="0.25">
      <c r="D10710" s="119" t="s">
        <v>192</v>
      </c>
      <c r="H10710" s="141">
        <f t="shared" si="834"/>
        <v>0</v>
      </c>
      <c r="M10710" s="190">
        <f t="shared" si="835"/>
        <v>1</v>
      </c>
      <c r="N10710" s="190" t="str">
        <f t="shared" si="833"/>
        <v>JANEIRO</v>
      </c>
    </row>
    <row r="10711" spans="4:14" x14ac:dyDescent="0.25">
      <c r="D10711" s="119" t="s">
        <v>192</v>
      </c>
      <c r="H10711" s="141">
        <f t="shared" si="834"/>
        <v>0</v>
      </c>
      <c r="M10711" s="190">
        <f t="shared" si="835"/>
        <v>1</v>
      </c>
      <c r="N10711" s="190" t="str">
        <f t="shared" si="833"/>
        <v>JANEIRO</v>
      </c>
    </row>
    <row r="10712" spans="4:14" x14ac:dyDescent="0.25">
      <c r="D10712" s="119" t="s">
        <v>192</v>
      </c>
      <c r="H10712" s="141">
        <f t="shared" si="834"/>
        <v>0</v>
      </c>
      <c r="M10712" s="190">
        <f t="shared" si="835"/>
        <v>1</v>
      </c>
      <c r="N10712" s="190" t="str">
        <f t="shared" si="833"/>
        <v>JANEIRO</v>
      </c>
    </row>
    <row r="10713" spans="4:14" x14ac:dyDescent="0.25">
      <c r="D10713" s="119" t="s">
        <v>192</v>
      </c>
      <c r="H10713" s="141">
        <f t="shared" si="834"/>
        <v>0</v>
      </c>
      <c r="M10713" s="190">
        <f t="shared" si="835"/>
        <v>1</v>
      </c>
      <c r="N10713" s="190" t="str">
        <f t="shared" si="833"/>
        <v>JANEIRO</v>
      </c>
    </row>
    <row r="10714" spans="4:14" x14ac:dyDescent="0.25">
      <c r="D10714" s="119" t="s">
        <v>192</v>
      </c>
      <c r="H10714" s="141">
        <f t="shared" si="834"/>
        <v>0</v>
      </c>
      <c r="M10714" s="190">
        <f t="shared" si="835"/>
        <v>1</v>
      </c>
      <c r="N10714" s="190" t="str">
        <f t="shared" si="833"/>
        <v>JANEIRO</v>
      </c>
    </row>
    <row r="10715" spans="4:14" x14ac:dyDescent="0.25">
      <c r="D10715" s="119" t="s">
        <v>192</v>
      </c>
      <c r="H10715" s="141">
        <f t="shared" si="834"/>
        <v>0</v>
      </c>
      <c r="M10715" s="190">
        <f t="shared" si="835"/>
        <v>1</v>
      </c>
      <c r="N10715" s="190" t="str">
        <f t="shared" si="833"/>
        <v>JANEIRO</v>
      </c>
    </row>
    <row r="10716" spans="4:14" x14ac:dyDescent="0.25">
      <c r="D10716" s="119" t="s">
        <v>192</v>
      </c>
      <c r="H10716" s="141">
        <f t="shared" si="834"/>
        <v>0</v>
      </c>
      <c r="M10716" s="190">
        <f t="shared" si="835"/>
        <v>1</v>
      </c>
      <c r="N10716" s="190" t="str">
        <f t="shared" si="833"/>
        <v>JANEIRO</v>
      </c>
    </row>
    <row r="10717" spans="4:14" x14ac:dyDescent="0.25">
      <c r="D10717" s="119" t="s">
        <v>192</v>
      </c>
      <c r="H10717" s="141">
        <f t="shared" si="834"/>
        <v>0</v>
      </c>
      <c r="M10717" s="190">
        <f t="shared" si="835"/>
        <v>1</v>
      </c>
      <c r="N10717" s="190" t="str">
        <f t="shared" si="833"/>
        <v>JANEIRO</v>
      </c>
    </row>
    <row r="10718" spans="4:14" x14ac:dyDescent="0.25">
      <c r="D10718" s="119" t="s">
        <v>192</v>
      </c>
      <c r="H10718" s="141">
        <f t="shared" si="834"/>
        <v>0</v>
      </c>
      <c r="M10718" s="190">
        <f t="shared" si="835"/>
        <v>1</v>
      </c>
      <c r="N10718" s="190" t="str">
        <f t="shared" si="833"/>
        <v>JANEIRO</v>
      </c>
    </row>
    <row r="10719" spans="4:14" x14ac:dyDescent="0.25">
      <c r="D10719" s="119" t="s">
        <v>192</v>
      </c>
      <c r="H10719" s="141">
        <f t="shared" si="834"/>
        <v>0</v>
      </c>
      <c r="M10719" s="190">
        <f t="shared" si="835"/>
        <v>1</v>
      </c>
      <c r="N10719" s="190" t="str">
        <f t="shared" si="833"/>
        <v>JANEIRO</v>
      </c>
    </row>
    <row r="10720" spans="4:14" x14ac:dyDescent="0.25">
      <c r="D10720" s="119" t="s">
        <v>192</v>
      </c>
      <c r="H10720" s="141">
        <f t="shared" si="834"/>
        <v>0</v>
      </c>
      <c r="M10720" s="190">
        <f t="shared" si="835"/>
        <v>1</v>
      </c>
      <c r="N10720" s="190" t="str">
        <f t="shared" si="833"/>
        <v>JANEIRO</v>
      </c>
    </row>
    <row r="10721" spans="4:14" x14ac:dyDescent="0.25">
      <c r="D10721" s="119" t="s">
        <v>192</v>
      </c>
      <c r="H10721" s="141">
        <f t="shared" si="834"/>
        <v>0</v>
      </c>
      <c r="M10721" s="190">
        <f t="shared" si="835"/>
        <v>1</v>
      </c>
      <c r="N10721" s="190" t="str">
        <f t="shared" si="833"/>
        <v>JANEIRO</v>
      </c>
    </row>
    <row r="10722" spans="4:14" x14ac:dyDescent="0.25">
      <c r="D10722" s="119" t="s">
        <v>192</v>
      </c>
      <c r="H10722" s="141">
        <f t="shared" si="834"/>
        <v>0</v>
      </c>
      <c r="M10722" s="190">
        <f t="shared" si="835"/>
        <v>1</v>
      </c>
      <c r="N10722" s="190" t="str">
        <f t="shared" si="833"/>
        <v>JANEIRO</v>
      </c>
    </row>
    <row r="10723" spans="4:14" x14ac:dyDescent="0.25">
      <c r="D10723" s="119" t="s">
        <v>192</v>
      </c>
      <c r="H10723" s="141">
        <f t="shared" si="834"/>
        <v>0</v>
      </c>
      <c r="M10723" s="190">
        <f t="shared" si="835"/>
        <v>1</v>
      </c>
      <c r="N10723" s="190" t="str">
        <f t="shared" si="833"/>
        <v>JANEIRO</v>
      </c>
    </row>
    <row r="10724" spans="4:14" x14ac:dyDescent="0.25">
      <c r="D10724" s="119" t="s">
        <v>192</v>
      </c>
      <c r="H10724" s="141">
        <f t="shared" si="834"/>
        <v>0</v>
      </c>
      <c r="M10724" s="190">
        <f t="shared" si="835"/>
        <v>1</v>
      </c>
      <c r="N10724" s="190" t="str">
        <f t="shared" si="833"/>
        <v>JANEIRO</v>
      </c>
    </row>
    <row r="10725" spans="4:14" x14ac:dyDescent="0.25">
      <c r="D10725" s="119" t="s">
        <v>192</v>
      </c>
      <c r="H10725" s="141">
        <f t="shared" si="834"/>
        <v>0</v>
      </c>
      <c r="M10725" s="190">
        <f t="shared" si="835"/>
        <v>1</v>
      </c>
      <c r="N10725" s="190" t="str">
        <f t="shared" si="833"/>
        <v>JANEIRO</v>
      </c>
    </row>
    <row r="10726" spans="4:14" x14ac:dyDescent="0.25">
      <c r="D10726" s="119" t="s">
        <v>192</v>
      </c>
      <c r="H10726" s="141">
        <f t="shared" si="834"/>
        <v>0</v>
      </c>
      <c r="M10726" s="190">
        <f t="shared" si="835"/>
        <v>1</v>
      </c>
      <c r="N10726" s="190" t="str">
        <f t="shared" si="833"/>
        <v>JANEIRO</v>
      </c>
    </row>
    <row r="10727" spans="4:14" x14ac:dyDescent="0.25">
      <c r="D10727" s="119" t="s">
        <v>192</v>
      </c>
      <c r="H10727" s="141">
        <f t="shared" si="834"/>
        <v>0</v>
      </c>
      <c r="M10727" s="190">
        <f t="shared" si="835"/>
        <v>1</v>
      </c>
      <c r="N10727" s="190" t="str">
        <f t="shared" si="833"/>
        <v>JANEIRO</v>
      </c>
    </row>
    <row r="10728" spans="4:14" x14ac:dyDescent="0.25">
      <c r="D10728" s="119" t="s">
        <v>192</v>
      </c>
      <c r="H10728" s="141">
        <f t="shared" si="834"/>
        <v>0</v>
      </c>
      <c r="M10728" s="190">
        <f t="shared" si="835"/>
        <v>1</v>
      </c>
      <c r="N10728" s="190" t="str">
        <f t="shared" si="833"/>
        <v>JANEIRO</v>
      </c>
    </row>
    <row r="10729" spans="4:14" x14ac:dyDescent="0.25">
      <c r="D10729" s="119" t="s">
        <v>192</v>
      </c>
      <c r="H10729" s="141">
        <f t="shared" si="834"/>
        <v>0</v>
      </c>
      <c r="M10729" s="190">
        <f t="shared" si="835"/>
        <v>1</v>
      </c>
      <c r="N10729" s="190" t="str">
        <f t="shared" si="833"/>
        <v>JANEIRO</v>
      </c>
    </row>
    <row r="10730" spans="4:14" x14ac:dyDescent="0.25">
      <c r="D10730" s="119" t="s">
        <v>192</v>
      </c>
      <c r="H10730" s="141">
        <f t="shared" si="834"/>
        <v>0</v>
      </c>
      <c r="M10730" s="190">
        <f t="shared" si="835"/>
        <v>1</v>
      </c>
      <c r="N10730" s="190" t="str">
        <f t="shared" si="833"/>
        <v>JANEIRO</v>
      </c>
    </row>
    <row r="10731" spans="4:14" x14ac:dyDescent="0.25">
      <c r="D10731" s="119" t="s">
        <v>192</v>
      </c>
      <c r="H10731" s="141">
        <f t="shared" si="834"/>
        <v>0</v>
      </c>
      <c r="M10731" s="190">
        <f t="shared" si="835"/>
        <v>1</v>
      </c>
      <c r="N10731" s="190" t="str">
        <f t="shared" si="833"/>
        <v>JANEIRO</v>
      </c>
    </row>
    <row r="10732" spans="4:14" x14ac:dyDescent="0.25">
      <c r="D10732" s="119" t="s">
        <v>192</v>
      </c>
      <c r="H10732" s="141">
        <f t="shared" si="834"/>
        <v>0</v>
      </c>
      <c r="M10732" s="190">
        <f t="shared" si="835"/>
        <v>1</v>
      </c>
      <c r="N10732" s="190" t="str">
        <f t="shared" si="833"/>
        <v>JANEIRO</v>
      </c>
    </row>
    <row r="10733" spans="4:14" x14ac:dyDescent="0.25">
      <c r="D10733" s="119" t="s">
        <v>192</v>
      </c>
      <c r="H10733" s="141">
        <f t="shared" si="834"/>
        <v>0</v>
      </c>
      <c r="M10733" s="190">
        <f t="shared" si="835"/>
        <v>1</v>
      </c>
      <c r="N10733" s="190" t="str">
        <f t="shared" si="833"/>
        <v>JANEIRO</v>
      </c>
    </row>
    <row r="10734" spans="4:14" x14ac:dyDescent="0.25">
      <c r="D10734" s="119" t="s">
        <v>192</v>
      </c>
      <c r="H10734" s="141">
        <f t="shared" si="834"/>
        <v>0</v>
      </c>
      <c r="M10734" s="190">
        <f t="shared" si="835"/>
        <v>1</v>
      </c>
      <c r="N10734" s="190" t="str">
        <f t="shared" si="833"/>
        <v>JANEIRO</v>
      </c>
    </row>
    <row r="10735" spans="4:14" x14ac:dyDescent="0.25">
      <c r="D10735" s="119" t="s">
        <v>192</v>
      </c>
      <c r="H10735" s="141">
        <f t="shared" si="834"/>
        <v>0</v>
      </c>
      <c r="M10735" s="190">
        <f t="shared" si="835"/>
        <v>1</v>
      </c>
      <c r="N10735" s="190" t="str">
        <f t="shared" si="833"/>
        <v>JANEIRO</v>
      </c>
    </row>
    <row r="10736" spans="4:14" x14ac:dyDescent="0.25">
      <c r="D10736" s="119" t="s">
        <v>192</v>
      </c>
      <c r="H10736" s="141">
        <f t="shared" si="834"/>
        <v>0</v>
      </c>
      <c r="M10736" s="190">
        <f t="shared" si="835"/>
        <v>1</v>
      </c>
      <c r="N10736" s="190" t="str">
        <f t="shared" si="833"/>
        <v>JANEIRO</v>
      </c>
    </row>
    <row r="10737" spans="4:14" x14ac:dyDescent="0.25">
      <c r="D10737" s="119" t="s">
        <v>192</v>
      </c>
      <c r="H10737" s="141">
        <f t="shared" si="834"/>
        <v>0</v>
      </c>
      <c r="M10737" s="190">
        <f t="shared" si="835"/>
        <v>1</v>
      </c>
      <c r="N10737" s="190" t="str">
        <f t="shared" si="833"/>
        <v>JANEIRO</v>
      </c>
    </row>
    <row r="10738" spans="4:14" x14ac:dyDescent="0.25">
      <c r="D10738" s="119" t="s">
        <v>192</v>
      </c>
      <c r="H10738" s="141">
        <f t="shared" si="834"/>
        <v>0</v>
      </c>
      <c r="M10738" s="190">
        <f t="shared" si="835"/>
        <v>1</v>
      </c>
      <c r="N10738" s="190" t="str">
        <f t="shared" si="833"/>
        <v>JANEIRO</v>
      </c>
    </row>
    <row r="10739" spans="4:14" x14ac:dyDescent="0.25">
      <c r="D10739" s="119" t="s">
        <v>192</v>
      </c>
      <c r="H10739" s="141">
        <f t="shared" si="834"/>
        <v>0</v>
      </c>
      <c r="M10739" s="190">
        <f t="shared" si="835"/>
        <v>1</v>
      </c>
      <c r="N10739" s="190" t="str">
        <f t="shared" si="833"/>
        <v>JANEIRO</v>
      </c>
    </row>
    <row r="10740" spans="4:14" x14ac:dyDescent="0.25">
      <c r="D10740" s="119" t="s">
        <v>192</v>
      </c>
      <c r="H10740" s="141">
        <f t="shared" si="834"/>
        <v>0</v>
      </c>
      <c r="M10740" s="190">
        <f t="shared" si="835"/>
        <v>1</v>
      </c>
      <c r="N10740" s="190" t="str">
        <f t="shared" si="833"/>
        <v>JANEIRO</v>
      </c>
    </row>
    <row r="10741" spans="4:14" x14ac:dyDescent="0.25">
      <c r="D10741" s="119" t="s">
        <v>192</v>
      </c>
      <c r="H10741" s="141">
        <f t="shared" si="834"/>
        <v>0</v>
      </c>
      <c r="M10741" s="190">
        <f t="shared" si="835"/>
        <v>1</v>
      </c>
      <c r="N10741" s="190" t="str">
        <f t="shared" si="833"/>
        <v>JANEIRO</v>
      </c>
    </row>
    <row r="10742" spans="4:14" x14ac:dyDescent="0.25">
      <c r="D10742" s="119" t="s">
        <v>192</v>
      </c>
      <c r="H10742" s="141">
        <f t="shared" si="834"/>
        <v>0</v>
      </c>
      <c r="M10742" s="190">
        <f t="shared" si="835"/>
        <v>1</v>
      </c>
      <c r="N10742" s="190" t="str">
        <f t="shared" si="833"/>
        <v>JANEIRO</v>
      </c>
    </row>
    <row r="10743" spans="4:14" x14ac:dyDescent="0.25">
      <c r="D10743" s="119" t="s">
        <v>192</v>
      </c>
      <c r="H10743" s="141">
        <f t="shared" si="834"/>
        <v>0</v>
      </c>
      <c r="M10743" s="190">
        <f t="shared" si="835"/>
        <v>1</v>
      </c>
      <c r="N10743" s="190" t="str">
        <f t="shared" si="833"/>
        <v>JANEIRO</v>
      </c>
    </row>
    <row r="10744" spans="4:14" x14ac:dyDescent="0.25">
      <c r="D10744" s="119" t="s">
        <v>192</v>
      </c>
      <c r="H10744" s="141">
        <f t="shared" si="834"/>
        <v>0</v>
      </c>
      <c r="M10744" s="190">
        <f t="shared" si="835"/>
        <v>1</v>
      </c>
      <c r="N10744" s="190" t="str">
        <f t="shared" si="833"/>
        <v>JANEIRO</v>
      </c>
    </row>
    <row r="10745" spans="4:14" x14ac:dyDescent="0.25">
      <c r="D10745" s="119" t="s">
        <v>192</v>
      </c>
      <c r="H10745" s="141">
        <f t="shared" si="834"/>
        <v>0</v>
      </c>
      <c r="M10745" s="190">
        <f t="shared" si="835"/>
        <v>1</v>
      </c>
      <c r="N10745" s="190" t="str">
        <f t="shared" si="833"/>
        <v>JANEIRO</v>
      </c>
    </row>
    <row r="10746" spans="4:14" x14ac:dyDescent="0.25">
      <c r="D10746" s="119" t="s">
        <v>192</v>
      </c>
      <c r="H10746" s="141">
        <f t="shared" si="834"/>
        <v>0</v>
      </c>
      <c r="M10746" s="190">
        <f t="shared" si="835"/>
        <v>1</v>
      </c>
      <c r="N10746" s="190" t="str">
        <f t="shared" si="833"/>
        <v>JANEIRO</v>
      </c>
    </row>
    <row r="10747" spans="4:14" x14ac:dyDescent="0.25">
      <c r="D10747" s="119" t="s">
        <v>192</v>
      </c>
      <c r="H10747" s="141">
        <f t="shared" si="834"/>
        <v>0</v>
      </c>
      <c r="M10747" s="190">
        <f t="shared" si="835"/>
        <v>1</v>
      </c>
      <c r="N10747" s="190" t="str">
        <f t="shared" si="833"/>
        <v>JANEIRO</v>
      </c>
    </row>
    <row r="10748" spans="4:14" x14ac:dyDescent="0.25">
      <c r="D10748" s="119" t="s">
        <v>192</v>
      </c>
      <c r="H10748" s="141">
        <f t="shared" si="834"/>
        <v>0</v>
      </c>
      <c r="M10748" s="190">
        <f t="shared" si="835"/>
        <v>1</v>
      </c>
      <c r="N10748" s="190" t="str">
        <f t="shared" si="833"/>
        <v>JANEIRO</v>
      </c>
    </row>
    <row r="10749" spans="4:14" x14ac:dyDescent="0.25">
      <c r="D10749" s="119" t="s">
        <v>192</v>
      </c>
      <c r="H10749" s="141">
        <f t="shared" si="834"/>
        <v>0</v>
      </c>
      <c r="M10749" s="190">
        <f t="shared" si="835"/>
        <v>1</v>
      </c>
      <c r="N10749" s="190" t="str">
        <f t="shared" si="833"/>
        <v>JANEIRO</v>
      </c>
    </row>
    <row r="10750" spans="4:14" x14ac:dyDescent="0.25">
      <c r="D10750" s="119" t="s">
        <v>192</v>
      </c>
      <c r="H10750" s="141">
        <f t="shared" si="834"/>
        <v>0</v>
      </c>
      <c r="M10750" s="190">
        <f t="shared" si="835"/>
        <v>1</v>
      </c>
      <c r="N10750" s="190" t="str">
        <f t="shared" si="833"/>
        <v>JANEIRO</v>
      </c>
    </row>
    <row r="10751" spans="4:14" x14ac:dyDescent="0.25">
      <c r="D10751" s="119" t="s">
        <v>192</v>
      </c>
      <c r="H10751" s="141">
        <f t="shared" si="834"/>
        <v>0</v>
      </c>
      <c r="M10751" s="190">
        <f t="shared" si="835"/>
        <v>1</v>
      </c>
      <c r="N10751" s="190" t="str">
        <f t="shared" si="833"/>
        <v>JANEIRO</v>
      </c>
    </row>
    <row r="10752" spans="4:14" x14ac:dyDescent="0.25">
      <c r="D10752" s="119" t="s">
        <v>192</v>
      </c>
      <c r="H10752" s="141">
        <f t="shared" si="834"/>
        <v>0</v>
      </c>
      <c r="M10752" s="190">
        <f t="shared" si="835"/>
        <v>1</v>
      </c>
      <c r="N10752" s="190" t="str">
        <f t="shared" si="833"/>
        <v>JANEIRO</v>
      </c>
    </row>
    <row r="10753" spans="4:14" x14ac:dyDescent="0.25">
      <c r="D10753" s="119" t="s">
        <v>192</v>
      </c>
      <c r="H10753" s="141">
        <f t="shared" si="834"/>
        <v>0</v>
      </c>
      <c r="M10753" s="190">
        <f t="shared" si="835"/>
        <v>1</v>
      </c>
      <c r="N10753" s="190" t="str">
        <f t="shared" si="833"/>
        <v>JANEIRO</v>
      </c>
    </row>
    <row r="10754" spans="4:14" x14ac:dyDescent="0.25">
      <c r="D10754" s="119" t="s">
        <v>192</v>
      </c>
      <c r="H10754" s="141">
        <f t="shared" si="834"/>
        <v>0</v>
      </c>
      <c r="M10754" s="190">
        <f t="shared" si="835"/>
        <v>1</v>
      </c>
      <c r="N10754" s="190" t="str">
        <f t="shared" si="833"/>
        <v>JANEIRO</v>
      </c>
    </row>
    <row r="10755" spans="4:14" x14ac:dyDescent="0.25">
      <c r="D10755" s="119" t="s">
        <v>192</v>
      </c>
      <c r="H10755" s="141">
        <f t="shared" si="834"/>
        <v>0</v>
      </c>
      <c r="M10755" s="190">
        <f t="shared" si="835"/>
        <v>1</v>
      </c>
      <c r="N10755" s="190" t="str">
        <f t="shared" si="833"/>
        <v>JANEIRO</v>
      </c>
    </row>
    <row r="10756" spans="4:14" x14ac:dyDescent="0.25">
      <c r="D10756" s="119" t="s">
        <v>192</v>
      </c>
      <c r="H10756" s="141">
        <f t="shared" si="834"/>
        <v>0</v>
      </c>
      <c r="M10756" s="190">
        <f t="shared" si="835"/>
        <v>1</v>
      </c>
      <c r="N10756" s="190" t="str">
        <f t="shared" si="833"/>
        <v>JANEIRO</v>
      </c>
    </row>
    <row r="10757" spans="4:14" x14ac:dyDescent="0.25">
      <c r="D10757" s="119" t="s">
        <v>192</v>
      </c>
      <c r="H10757" s="141">
        <f t="shared" si="834"/>
        <v>0</v>
      </c>
      <c r="M10757" s="190">
        <f t="shared" si="835"/>
        <v>1</v>
      </c>
      <c r="N10757" s="190" t="str">
        <f t="shared" ref="N10757:N10820" si="836">IF(M10757=1,"JANEIRO",IF(M10757=2,"FEVEREIRO",IF(M10757=3,"MARÇO",IF(M10757=4,"ABRIL",IF(M10757=5,"MAIO",IF(M10757=6,"JUNHO",IF(M10757=7,"JULHO",IF(M10757=8,"AGOSTO",IF(M10757=9,"SETEMBRO",IF(M10757=10,"OUTUBRO",IF(M10757=11,"NOVEMBRO",IF(M10757=12,"DEZEMBRO",""))))))))))))</f>
        <v>JANEIRO</v>
      </c>
    </row>
    <row r="10758" spans="4:14" x14ac:dyDescent="0.25">
      <c r="D10758" s="119" t="s">
        <v>192</v>
      </c>
      <c r="H10758" s="141">
        <f t="shared" ref="H10758:H10821" si="837">IF(OR(I10758="",I10758=0),G10758,I10758)</f>
        <v>0</v>
      </c>
      <c r="M10758" s="190">
        <f t="shared" ref="M10758:M10821" si="838">IFERROR(MONTH(O10758),"")</f>
        <v>1</v>
      </c>
      <c r="N10758" s="190" t="str">
        <f t="shared" si="836"/>
        <v>JANEIRO</v>
      </c>
    </row>
    <row r="10759" spans="4:14" x14ac:dyDescent="0.25">
      <c r="D10759" s="119" t="s">
        <v>192</v>
      </c>
      <c r="H10759" s="141">
        <f t="shared" si="837"/>
        <v>0</v>
      </c>
      <c r="M10759" s="190">
        <f t="shared" si="838"/>
        <v>1</v>
      </c>
      <c r="N10759" s="190" t="str">
        <f t="shared" si="836"/>
        <v>JANEIRO</v>
      </c>
    </row>
    <row r="10760" spans="4:14" x14ac:dyDescent="0.25">
      <c r="D10760" s="119" t="s">
        <v>192</v>
      </c>
      <c r="H10760" s="141">
        <f t="shared" si="837"/>
        <v>0</v>
      </c>
      <c r="M10760" s="190">
        <f t="shared" si="838"/>
        <v>1</v>
      </c>
      <c r="N10760" s="190" t="str">
        <f t="shared" si="836"/>
        <v>JANEIRO</v>
      </c>
    </row>
    <row r="10761" spans="4:14" x14ac:dyDescent="0.25">
      <c r="D10761" s="119" t="s">
        <v>192</v>
      </c>
      <c r="H10761" s="141">
        <f t="shared" si="837"/>
        <v>0</v>
      </c>
      <c r="M10761" s="190">
        <f t="shared" si="838"/>
        <v>1</v>
      </c>
      <c r="N10761" s="190" t="str">
        <f t="shared" si="836"/>
        <v>JANEIRO</v>
      </c>
    </row>
    <row r="10762" spans="4:14" x14ac:dyDescent="0.25">
      <c r="D10762" s="119" t="s">
        <v>192</v>
      </c>
      <c r="H10762" s="141">
        <f t="shared" si="837"/>
        <v>0</v>
      </c>
      <c r="M10762" s="190">
        <f t="shared" si="838"/>
        <v>1</v>
      </c>
      <c r="N10762" s="190" t="str">
        <f t="shared" si="836"/>
        <v>JANEIRO</v>
      </c>
    </row>
    <row r="10763" spans="4:14" x14ac:dyDescent="0.25">
      <c r="D10763" s="119" t="s">
        <v>192</v>
      </c>
      <c r="H10763" s="141">
        <f t="shared" si="837"/>
        <v>0</v>
      </c>
      <c r="M10763" s="190">
        <f t="shared" si="838"/>
        <v>1</v>
      </c>
      <c r="N10763" s="190" t="str">
        <f t="shared" si="836"/>
        <v>JANEIRO</v>
      </c>
    </row>
    <row r="10764" spans="4:14" x14ac:dyDescent="0.25">
      <c r="D10764" s="119" t="s">
        <v>192</v>
      </c>
      <c r="H10764" s="141">
        <f t="shared" si="837"/>
        <v>0</v>
      </c>
      <c r="M10764" s="190">
        <f t="shared" si="838"/>
        <v>1</v>
      </c>
      <c r="N10764" s="190" t="str">
        <f t="shared" si="836"/>
        <v>JANEIRO</v>
      </c>
    </row>
    <row r="10765" spans="4:14" x14ac:dyDescent="0.25">
      <c r="D10765" s="119" t="s">
        <v>192</v>
      </c>
      <c r="H10765" s="141">
        <f t="shared" si="837"/>
        <v>0</v>
      </c>
      <c r="M10765" s="190">
        <f t="shared" si="838"/>
        <v>1</v>
      </c>
      <c r="N10765" s="190" t="str">
        <f t="shared" si="836"/>
        <v>JANEIRO</v>
      </c>
    </row>
    <row r="10766" spans="4:14" x14ac:dyDescent="0.25">
      <c r="D10766" s="119" t="s">
        <v>192</v>
      </c>
      <c r="H10766" s="141">
        <f t="shared" si="837"/>
        <v>0</v>
      </c>
      <c r="M10766" s="190">
        <f t="shared" si="838"/>
        <v>1</v>
      </c>
      <c r="N10766" s="190" t="str">
        <f t="shared" si="836"/>
        <v>JANEIRO</v>
      </c>
    </row>
    <row r="10767" spans="4:14" x14ac:dyDescent="0.25">
      <c r="D10767" s="119" t="s">
        <v>192</v>
      </c>
      <c r="H10767" s="141">
        <f t="shared" si="837"/>
        <v>0</v>
      </c>
      <c r="M10767" s="190">
        <f t="shared" si="838"/>
        <v>1</v>
      </c>
      <c r="N10767" s="190" t="str">
        <f t="shared" si="836"/>
        <v>JANEIRO</v>
      </c>
    </row>
    <row r="10768" spans="4:14" x14ac:dyDescent="0.25">
      <c r="D10768" s="119" t="s">
        <v>192</v>
      </c>
      <c r="H10768" s="141">
        <f t="shared" si="837"/>
        <v>0</v>
      </c>
      <c r="M10768" s="190">
        <f t="shared" si="838"/>
        <v>1</v>
      </c>
      <c r="N10768" s="190" t="str">
        <f t="shared" si="836"/>
        <v>JANEIRO</v>
      </c>
    </row>
    <row r="10769" spans="4:14" x14ac:dyDescent="0.25">
      <c r="D10769" s="119" t="s">
        <v>192</v>
      </c>
      <c r="H10769" s="141">
        <f t="shared" si="837"/>
        <v>0</v>
      </c>
      <c r="M10769" s="190">
        <f t="shared" si="838"/>
        <v>1</v>
      </c>
      <c r="N10769" s="190" t="str">
        <f t="shared" si="836"/>
        <v>JANEIRO</v>
      </c>
    </row>
    <row r="10770" spans="4:14" x14ac:dyDescent="0.25">
      <c r="D10770" s="119" t="s">
        <v>192</v>
      </c>
      <c r="H10770" s="141">
        <f t="shared" si="837"/>
        <v>0</v>
      </c>
      <c r="M10770" s="190">
        <f t="shared" si="838"/>
        <v>1</v>
      </c>
      <c r="N10770" s="190" t="str">
        <f t="shared" si="836"/>
        <v>JANEIRO</v>
      </c>
    </row>
    <row r="10771" spans="4:14" x14ac:dyDescent="0.25">
      <c r="D10771" s="119" t="s">
        <v>192</v>
      </c>
      <c r="H10771" s="141">
        <f t="shared" si="837"/>
        <v>0</v>
      </c>
      <c r="M10771" s="190">
        <f t="shared" si="838"/>
        <v>1</v>
      </c>
      <c r="N10771" s="190" t="str">
        <f t="shared" si="836"/>
        <v>JANEIRO</v>
      </c>
    </row>
    <row r="10772" spans="4:14" x14ac:dyDescent="0.25">
      <c r="D10772" s="119" t="s">
        <v>192</v>
      </c>
      <c r="H10772" s="141">
        <f t="shared" si="837"/>
        <v>0</v>
      </c>
      <c r="M10772" s="190">
        <f t="shared" si="838"/>
        <v>1</v>
      </c>
      <c r="N10772" s="190" t="str">
        <f t="shared" si="836"/>
        <v>JANEIRO</v>
      </c>
    </row>
    <row r="10773" spans="4:14" x14ac:dyDescent="0.25">
      <c r="D10773" s="119" t="s">
        <v>192</v>
      </c>
      <c r="H10773" s="141">
        <f t="shared" si="837"/>
        <v>0</v>
      </c>
      <c r="M10773" s="190">
        <f t="shared" si="838"/>
        <v>1</v>
      </c>
      <c r="N10773" s="190" t="str">
        <f t="shared" si="836"/>
        <v>JANEIRO</v>
      </c>
    </row>
    <row r="10774" spans="4:14" x14ac:dyDescent="0.25">
      <c r="D10774" s="119" t="s">
        <v>192</v>
      </c>
      <c r="H10774" s="141">
        <f t="shared" si="837"/>
        <v>0</v>
      </c>
      <c r="M10774" s="190">
        <f t="shared" si="838"/>
        <v>1</v>
      </c>
      <c r="N10774" s="190" t="str">
        <f t="shared" si="836"/>
        <v>JANEIRO</v>
      </c>
    </row>
    <row r="10775" spans="4:14" x14ac:dyDescent="0.25">
      <c r="D10775" s="119" t="s">
        <v>192</v>
      </c>
      <c r="H10775" s="141">
        <f t="shared" si="837"/>
        <v>0</v>
      </c>
      <c r="M10775" s="190">
        <f t="shared" si="838"/>
        <v>1</v>
      </c>
      <c r="N10775" s="190" t="str">
        <f t="shared" si="836"/>
        <v>JANEIRO</v>
      </c>
    </row>
    <row r="10776" spans="4:14" x14ac:dyDescent="0.25">
      <c r="D10776" s="119" t="s">
        <v>192</v>
      </c>
      <c r="H10776" s="141">
        <f t="shared" si="837"/>
        <v>0</v>
      </c>
      <c r="M10776" s="190">
        <f t="shared" si="838"/>
        <v>1</v>
      </c>
      <c r="N10776" s="190" t="str">
        <f t="shared" si="836"/>
        <v>JANEIRO</v>
      </c>
    </row>
    <row r="10777" spans="4:14" x14ac:dyDescent="0.25">
      <c r="D10777" s="119" t="s">
        <v>192</v>
      </c>
      <c r="H10777" s="141">
        <f t="shared" si="837"/>
        <v>0</v>
      </c>
      <c r="M10777" s="190">
        <f t="shared" si="838"/>
        <v>1</v>
      </c>
      <c r="N10777" s="190" t="str">
        <f t="shared" si="836"/>
        <v>JANEIRO</v>
      </c>
    </row>
    <row r="10778" spans="4:14" x14ac:dyDescent="0.25">
      <c r="D10778" s="119" t="s">
        <v>192</v>
      </c>
      <c r="H10778" s="141">
        <f t="shared" si="837"/>
        <v>0</v>
      </c>
      <c r="M10778" s="190">
        <f t="shared" si="838"/>
        <v>1</v>
      </c>
      <c r="N10778" s="190" t="str">
        <f t="shared" si="836"/>
        <v>JANEIRO</v>
      </c>
    </row>
    <row r="10779" spans="4:14" x14ac:dyDescent="0.25">
      <c r="D10779" s="119" t="s">
        <v>192</v>
      </c>
      <c r="H10779" s="141">
        <f t="shared" si="837"/>
        <v>0</v>
      </c>
      <c r="M10779" s="190">
        <f t="shared" si="838"/>
        <v>1</v>
      </c>
      <c r="N10779" s="190" t="str">
        <f t="shared" si="836"/>
        <v>JANEIRO</v>
      </c>
    </row>
    <row r="10780" spans="4:14" x14ac:dyDescent="0.25">
      <c r="D10780" s="119" t="s">
        <v>192</v>
      </c>
      <c r="H10780" s="141">
        <f t="shared" si="837"/>
        <v>0</v>
      </c>
      <c r="M10780" s="190">
        <f t="shared" si="838"/>
        <v>1</v>
      </c>
      <c r="N10780" s="190" t="str">
        <f t="shared" si="836"/>
        <v>JANEIRO</v>
      </c>
    </row>
    <row r="10781" spans="4:14" x14ac:dyDescent="0.25">
      <c r="D10781" s="119" t="s">
        <v>192</v>
      </c>
      <c r="H10781" s="141">
        <f t="shared" si="837"/>
        <v>0</v>
      </c>
      <c r="M10781" s="190">
        <f t="shared" si="838"/>
        <v>1</v>
      </c>
      <c r="N10781" s="190" t="str">
        <f t="shared" si="836"/>
        <v>JANEIRO</v>
      </c>
    </row>
    <row r="10782" spans="4:14" x14ac:dyDescent="0.25">
      <c r="D10782" s="119" t="s">
        <v>192</v>
      </c>
      <c r="H10782" s="141">
        <f t="shared" si="837"/>
        <v>0</v>
      </c>
      <c r="M10782" s="190">
        <f t="shared" si="838"/>
        <v>1</v>
      </c>
      <c r="N10782" s="190" t="str">
        <f t="shared" si="836"/>
        <v>JANEIRO</v>
      </c>
    </row>
    <row r="10783" spans="4:14" x14ac:dyDescent="0.25">
      <c r="D10783" s="119" t="s">
        <v>192</v>
      </c>
      <c r="H10783" s="141">
        <f t="shared" si="837"/>
        <v>0</v>
      </c>
      <c r="M10783" s="190">
        <f t="shared" si="838"/>
        <v>1</v>
      </c>
      <c r="N10783" s="190" t="str">
        <f t="shared" si="836"/>
        <v>JANEIRO</v>
      </c>
    </row>
    <row r="10784" spans="4:14" x14ac:dyDescent="0.25">
      <c r="D10784" s="119" t="s">
        <v>192</v>
      </c>
      <c r="H10784" s="141">
        <f t="shared" si="837"/>
        <v>0</v>
      </c>
      <c r="M10784" s="190">
        <f t="shared" si="838"/>
        <v>1</v>
      </c>
      <c r="N10784" s="190" t="str">
        <f t="shared" si="836"/>
        <v>JANEIRO</v>
      </c>
    </row>
    <row r="10785" spans="4:14" x14ac:dyDescent="0.25">
      <c r="D10785" s="119" t="s">
        <v>192</v>
      </c>
      <c r="H10785" s="141">
        <f t="shared" si="837"/>
        <v>0</v>
      </c>
      <c r="M10785" s="190">
        <f t="shared" si="838"/>
        <v>1</v>
      </c>
      <c r="N10785" s="190" t="str">
        <f t="shared" si="836"/>
        <v>JANEIRO</v>
      </c>
    </row>
    <row r="10786" spans="4:14" x14ac:dyDescent="0.25">
      <c r="D10786" s="119" t="s">
        <v>192</v>
      </c>
      <c r="H10786" s="141">
        <f t="shared" si="837"/>
        <v>0</v>
      </c>
      <c r="M10786" s="190">
        <f t="shared" si="838"/>
        <v>1</v>
      </c>
      <c r="N10786" s="190" t="str">
        <f t="shared" si="836"/>
        <v>JANEIRO</v>
      </c>
    </row>
    <row r="10787" spans="4:14" x14ac:dyDescent="0.25">
      <c r="D10787" s="119" t="s">
        <v>192</v>
      </c>
      <c r="H10787" s="141">
        <f t="shared" si="837"/>
        <v>0</v>
      </c>
      <c r="M10787" s="190">
        <f t="shared" si="838"/>
        <v>1</v>
      </c>
      <c r="N10787" s="190" t="str">
        <f t="shared" si="836"/>
        <v>JANEIRO</v>
      </c>
    </row>
    <row r="10788" spans="4:14" x14ac:dyDescent="0.25">
      <c r="D10788" s="119" t="s">
        <v>192</v>
      </c>
      <c r="H10788" s="141">
        <f t="shared" si="837"/>
        <v>0</v>
      </c>
      <c r="M10788" s="190">
        <f t="shared" si="838"/>
        <v>1</v>
      </c>
      <c r="N10788" s="190" t="str">
        <f t="shared" si="836"/>
        <v>JANEIRO</v>
      </c>
    </row>
    <row r="10789" spans="4:14" x14ac:dyDescent="0.25">
      <c r="D10789" s="119" t="s">
        <v>192</v>
      </c>
      <c r="H10789" s="141">
        <f t="shared" si="837"/>
        <v>0</v>
      </c>
      <c r="M10789" s="190">
        <f t="shared" si="838"/>
        <v>1</v>
      </c>
      <c r="N10789" s="190" t="str">
        <f t="shared" si="836"/>
        <v>JANEIRO</v>
      </c>
    </row>
    <row r="10790" spans="4:14" x14ac:dyDescent="0.25">
      <c r="D10790" s="119" t="s">
        <v>192</v>
      </c>
      <c r="H10790" s="141">
        <f t="shared" si="837"/>
        <v>0</v>
      </c>
      <c r="M10790" s="190">
        <f t="shared" si="838"/>
        <v>1</v>
      </c>
      <c r="N10790" s="190" t="str">
        <f t="shared" si="836"/>
        <v>JANEIRO</v>
      </c>
    </row>
    <row r="10791" spans="4:14" x14ac:dyDescent="0.25">
      <c r="D10791" s="119" t="s">
        <v>192</v>
      </c>
      <c r="H10791" s="141">
        <f t="shared" si="837"/>
        <v>0</v>
      </c>
      <c r="M10791" s="190">
        <f t="shared" si="838"/>
        <v>1</v>
      </c>
      <c r="N10791" s="190" t="str">
        <f t="shared" si="836"/>
        <v>JANEIRO</v>
      </c>
    </row>
    <row r="10792" spans="4:14" x14ac:dyDescent="0.25">
      <c r="D10792" s="119" t="s">
        <v>192</v>
      </c>
      <c r="H10792" s="141">
        <f t="shared" si="837"/>
        <v>0</v>
      </c>
      <c r="M10792" s="190">
        <f t="shared" si="838"/>
        <v>1</v>
      </c>
      <c r="N10792" s="190" t="str">
        <f t="shared" si="836"/>
        <v>JANEIRO</v>
      </c>
    </row>
    <row r="10793" spans="4:14" x14ac:dyDescent="0.25">
      <c r="D10793" s="119" t="s">
        <v>192</v>
      </c>
      <c r="H10793" s="141">
        <f t="shared" si="837"/>
        <v>0</v>
      </c>
      <c r="M10793" s="190">
        <f t="shared" si="838"/>
        <v>1</v>
      </c>
      <c r="N10793" s="190" t="str">
        <f t="shared" si="836"/>
        <v>JANEIRO</v>
      </c>
    </row>
    <row r="10794" spans="4:14" x14ac:dyDescent="0.25">
      <c r="D10794" s="119" t="s">
        <v>192</v>
      </c>
      <c r="H10794" s="141">
        <f t="shared" si="837"/>
        <v>0</v>
      </c>
      <c r="M10794" s="190">
        <f t="shared" si="838"/>
        <v>1</v>
      </c>
      <c r="N10794" s="190" t="str">
        <f t="shared" si="836"/>
        <v>JANEIRO</v>
      </c>
    </row>
    <row r="10795" spans="4:14" x14ac:dyDescent="0.25">
      <c r="D10795" s="119" t="s">
        <v>192</v>
      </c>
      <c r="H10795" s="141">
        <f t="shared" si="837"/>
        <v>0</v>
      </c>
      <c r="M10795" s="190">
        <f t="shared" si="838"/>
        <v>1</v>
      </c>
      <c r="N10795" s="190" t="str">
        <f t="shared" si="836"/>
        <v>JANEIRO</v>
      </c>
    </row>
    <row r="10796" spans="4:14" x14ac:dyDescent="0.25">
      <c r="D10796" s="119" t="s">
        <v>192</v>
      </c>
      <c r="H10796" s="141">
        <f t="shared" si="837"/>
        <v>0</v>
      </c>
      <c r="M10796" s="190">
        <f t="shared" si="838"/>
        <v>1</v>
      </c>
      <c r="N10796" s="190" t="str">
        <f t="shared" si="836"/>
        <v>JANEIRO</v>
      </c>
    </row>
    <row r="10797" spans="4:14" x14ac:dyDescent="0.25">
      <c r="D10797" s="119" t="s">
        <v>192</v>
      </c>
      <c r="H10797" s="141">
        <f t="shared" si="837"/>
        <v>0</v>
      </c>
      <c r="M10797" s="190">
        <f t="shared" si="838"/>
        <v>1</v>
      </c>
      <c r="N10797" s="190" t="str">
        <f t="shared" si="836"/>
        <v>JANEIRO</v>
      </c>
    </row>
    <row r="10798" spans="4:14" x14ac:dyDescent="0.25">
      <c r="D10798" s="119" t="s">
        <v>192</v>
      </c>
      <c r="H10798" s="141">
        <f t="shared" si="837"/>
        <v>0</v>
      </c>
      <c r="M10798" s="190">
        <f t="shared" si="838"/>
        <v>1</v>
      </c>
      <c r="N10798" s="190" t="str">
        <f t="shared" si="836"/>
        <v>JANEIRO</v>
      </c>
    </row>
    <row r="10799" spans="4:14" x14ac:dyDescent="0.25">
      <c r="D10799" s="119" t="s">
        <v>192</v>
      </c>
      <c r="H10799" s="141">
        <f t="shared" si="837"/>
        <v>0</v>
      </c>
      <c r="M10799" s="190">
        <f t="shared" si="838"/>
        <v>1</v>
      </c>
      <c r="N10799" s="190" t="str">
        <f t="shared" si="836"/>
        <v>JANEIRO</v>
      </c>
    </row>
    <row r="10800" spans="4:14" x14ac:dyDescent="0.25">
      <c r="D10800" s="119" t="s">
        <v>192</v>
      </c>
      <c r="H10800" s="141">
        <f t="shared" si="837"/>
        <v>0</v>
      </c>
      <c r="M10800" s="190">
        <f t="shared" si="838"/>
        <v>1</v>
      </c>
      <c r="N10800" s="190" t="str">
        <f t="shared" si="836"/>
        <v>JANEIRO</v>
      </c>
    </row>
    <row r="10801" spans="4:14" x14ac:dyDescent="0.25">
      <c r="D10801" s="119" t="s">
        <v>192</v>
      </c>
      <c r="H10801" s="141">
        <f t="shared" si="837"/>
        <v>0</v>
      </c>
      <c r="M10801" s="190">
        <f t="shared" si="838"/>
        <v>1</v>
      </c>
      <c r="N10801" s="190" t="str">
        <f t="shared" si="836"/>
        <v>JANEIRO</v>
      </c>
    </row>
    <row r="10802" spans="4:14" x14ac:dyDescent="0.25">
      <c r="D10802" s="119" t="s">
        <v>192</v>
      </c>
      <c r="H10802" s="141">
        <f t="shared" si="837"/>
        <v>0</v>
      </c>
      <c r="M10802" s="190">
        <f t="shared" si="838"/>
        <v>1</v>
      </c>
      <c r="N10802" s="190" t="str">
        <f t="shared" si="836"/>
        <v>JANEIRO</v>
      </c>
    </row>
    <row r="10803" spans="4:14" x14ac:dyDescent="0.25">
      <c r="D10803" s="119" t="s">
        <v>192</v>
      </c>
      <c r="H10803" s="141">
        <f t="shared" si="837"/>
        <v>0</v>
      </c>
      <c r="M10803" s="190">
        <f t="shared" si="838"/>
        <v>1</v>
      </c>
      <c r="N10803" s="190" t="str">
        <f t="shared" si="836"/>
        <v>JANEIRO</v>
      </c>
    </row>
    <row r="10804" spans="4:14" x14ac:dyDescent="0.25">
      <c r="D10804" s="119" t="s">
        <v>192</v>
      </c>
      <c r="H10804" s="141">
        <f t="shared" si="837"/>
        <v>0</v>
      </c>
      <c r="M10804" s="190">
        <f t="shared" si="838"/>
        <v>1</v>
      </c>
      <c r="N10804" s="190" t="str">
        <f t="shared" si="836"/>
        <v>JANEIRO</v>
      </c>
    </row>
    <row r="10805" spans="4:14" x14ac:dyDescent="0.25">
      <c r="D10805" s="119" t="s">
        <v>192</v>
      </c>
      <c r="H10805" s="141">
        <f t="shared" si="837"/>
        <v>0</v>
      </c>
      <c r="M10805" s="190">
        <f t="shared" si="838"/>
        <v>1</v>
      </c>
      <c r="N10805" s="190" t="str">
        <f t="shared" si="836"/>
        <v>JANEIRO</v>
      </c>
    </row>
    <row r="10806" spans="4:14" x14ac:dyDescent="0.25">
      <c r="D10806" s="119" t="s">
        <v>192</v>
      </c>
      <c r="H10806" s="141">
        <f t="shared" si="837"/>
        <v>0</v>
      </c>
      <c r="M10806" s="190">
        <f t="shared" si="838"/>
        <v>1</v>
      </c>
      <c r="N10806" s="190" t="str">
        <f t="shared" si="836"/>
        <v>JANEIRO</v>
      </c>
    </row>
    <row r="10807" spans="4:14" x14ac:dyDescent="0.25">
      <c r="D10807" s="119" t="s">
        <v>192</v>
      </c>
      <c r="H10807" s="141">
        <f t="shared" si="837"/>
        <v>0</v>
      </c>
      <c r="M10807" s="190">
        <f t="shared" si="838"/>
        <v>1</v>
      </c>
      <c r="N10807" s="190" t="str">
        <f t="shared" si="836"/>
        <v>JANEIRO</v>
      </c>
    </row>
    <row r="10808" spans="4:14" x14ac:dyDescent="0.25">
      <c r="D10808" s="119" t="s">
        <v>192</v>
      </c>
      <c r="H10808" s="141">
        <f t="shared" si="837"/>
        <v>0</v>
      </c>
      <c r="M10808" s="190">
        <f t="shared" si="838"/>
        <v>1</v>
      </c>
      <c r="N10808" s="190" t="str">
        <f t="shared" si="836"/>
        <v>JANEIRO</v>
      </c>
    </row>
    <row r="10809" spans="4:14" x14ac:dyDescent="0.25">
      <c r="D10809" s="119" t="s">
        <v>192</v>
      </c>
      <c r="H10809" s="141">
        <f t="shared" si="837"/>
        <v>0</v>
      </c>
      <c r="M10809" s="190">
        <f t="shared" si="838"/>
        <v>1</v>
      </c>
      <c r="N10809" s="190" t="str">
        <f t="shared" si="836"/>
        <v>JANEIRO</v>
      </c>
    </row>
    <row r="10810" spans="4:14" x14ac:dyDescent="0.25">
      <c r="D10810" s="119" t="s">
        <v>192</v>
      </c>
      <c r="H10810" s="141">
        <f t="shared" si="837"/>
        <v>0</v>
      </c>
      <c r="M10810" s="190">
        <f t="shared" si="838"/>
        <v>1</v>
      </c>
      <c r="N10810" s="190" t="str">
        <f t="shared" si="836"/>
        <v>JANEIRO</v>
      </c>
    </row>
    <row r="10811" spans="4:14" x14ac:dyDescent="0.25">
      <c r="D10811" s="119" t="s">
        <v>192</v>
      </c>
      <c r="H10811" s="141">
        <f t="shared" si="837"/>
        <v>0</v>
      </c>
      <c r="M10811" s="190">
        <f t="shared" si="838"/>
        <v>1</v>
      </c>
      <c r="N10811" s="190" t="str">
        <f t="shared" si="836"/>
        <v>JANEIRO</v>
      </c>
    </row>
    <row r="10812" spans="4:14" x14ac:dyDescent="0.25">
      <c r="D10812" s="119" t="s">
        <v>192</v>
      </c>
      <c r="H10812" s="141">
        <f t="shared" si="837"/>
        <v>0</v>
      </c>
      <c r="M10812" s="190">
        <f t="shared" si="838"/>
        <v>1</v>
      </c>
      <c r="N10812" s="190" t="str">
        <f t="shared" si="836"/>
        <v>JANEIRO</v>
      </c>
    </row>
    <row r="10813" spans="4:14" x14ac:dyDescent="0.25">
      <c r="D10813" s="119" t="s">
        <v>192</v>
      </c>
      <c r="H10813" s="141">
        <f t="shared" si="837"/>
        <v>0</v>
      </c>
      <c r="M10813" s="190">
        <f t="shared" si="838"/>
        <v>1</v>
      </c>
      <c r="N10813" s="190" t="str">
        <f t="shared" si="836"/>
        <v>JANEIRO</v>
      </c>
    </row>
    <row r="10814" spans="4:14" x14ac:dyDescent="0.25">
      <c r="D10814" s="119" t="s">
        <v>192</v>
      </c>
      <c r="H10814" s="141">
        <f t="shared" si="837"/>
        <v>0</v>
      </c>
      <c r="M10814" s="190">
        <f t="shared" si="838"/>
        <v>1</v>
      </c>
      <c r="N10814" s="190" t="str">
        <f t="shared" si="836"/>
        <v>JANEIRO</v>
      </c>
    </row>
    <row r="10815" spans="4:14" x14ac:dyDescent="0.25">
      <c r="D10815" s="119" t="s">
        <v>192</v>
      </c>
      <c r="H10815" s="141">
        <f t="shared" si="837"/>
        <v>0</v>
      </c>
      <c r="M10815" s="190">
        <f t="shared" si="838"/>
        <v>1</v>
      </c>
      <c r="N10815" s="190" t="str">
        <f t="shared" si="836"/>
        <v>JANEIRO</v>
      </c>
    </row>
    <row r="10816" spans="4:14" x14ac:dyDescent="0.25">
      <c r="D10816" s="119" t="s">
        <v>192</v>
      </c>
      <c r="H10816" s="141">
        <f t="shared" si="837"/>
        <v>0</v>
      </c>
      <c r="M10816" s="190">
        <f t="shared" si="838"/>
        <v>1</v>
      </c>
      <c r="N10816" s="190" t="str">
        <f t="shared" si="836"/>
        <v>JANEIRO</v>
      </c>
    </row>
    <row r="10817" spans="4:14" x14ac:dyDescent="0.25">
      <c r="D10817" s="119" t="s">
        <v>192</v>
      </c>
      <c r="H10817" s="141">
        <f t="shared" si="837"/>
        <v>0</v>
      </c>
      <c r="M10817" s="190">
        <f t="shared" si="838"/>
        <v>1</v>
      </c>
      <c r="N10817" s="190" t="str">
        <f t="shared" si="836"/>
        <v>JANEIRO</v>
      </c>
    </row>
    <row r="10818" spans="4:14" x14ac:dyDescent="0.25">
      <c r="D10818" s="119" t="s">
        <v>192</v>
      </c>
      <c r="H10818" s="141">
        <f t="shared" si="837"/>
        <v>0</v>
      </c>
      <c r="M10818" s="190">
        <f t="shared" si="838"/>
        <v>1</v>
      </c>
      <c r="N10818" s="190" t="str">
        <f t="shared" si="836"/>
        <v>JANEIRO</v>
      </c>
    </row>
    <row r="10819" spans="4:14" x14ac:dyDescent="0.25">
      <c r="D10819" s="119" t="s">
        <v>192</v>
      </c>
      <c r="H10819" s="141">
        <f t="shared" si="837"/>
        <v>0</v>
      </c>
      <c r="M10819" s="190">
        <f t="shared" si="838"/>
        <v>1</v>
      </c>
      <c r="N10819" s="190" t="str">
        <f t="shared" si="836"/>
        <v>JANEIRO</v>
      </c>
    </row>
    <row r="10820" spans="4:14" x14ac:dyDescent="0.25">
      <c r="D10820" s="119" t="s">
        <v>192</v>
      </c>
      <c r="H10820" s="141">
        <f t="shared" si="837"/>
        <v>0</v>
      </c>
      <c r="M10820" s="190">
        <f t="shared" si="838"/>
        <v>1</v>
      </c>
      <c r="N10820" s="190" t="str">
        <f t="shared" si="836"/>
        <v>JANEIRO</v>
      </c>
    </row>
    <row r="10821" spans="4:14" x14ac:dyDescent="0.25">
      <c r="D10821" s="119" t="s">
        <v>192</v>
      </c>
      <c r="H10821" s="141">
        <f t="shared" si="837"/>
        <v>0</v>
      </c>
      <c r="M10821" s="190">
        <f t="shared" si="838"/>
        <v>1</v>
      </c>
      <c r="N10821" s="190" t="str">
        <f t="shared" ref="N10821:N10884" si="839">IF(M10821=1,"JANEIRO",IF(M10821=2,"FEVEREIRO",IF(M10821=3,"MARÇO",IF(M10821=4,"ABRIL",IF(M10821=5,"MAIO",IF(M10821=6,"JUNHO",IF(M10821=7,"JULHO",IF(M10821=8,"AGOSTO",IF(M10821=9,"SETEMBRO",IF(M10821=10,"OUTUBRO",IF(M10821=11,"NOVEMBRO",IF(M10821=12,"DEZEMBRO",""))))))))))))</f>
        <v>JANEIRO</v>
      </c>
    </row>
    <row r="10822" spans="4:14" x14ac:dyDescent="0.25">
      <c r="D10822" s="119" t="s">
        <v>192</v>
      </c>
      <c r="H10822" s="141">
        <f t="shared" ref="H10822:H10885" si="840">IF(OR(I10822="",I10822=0),G10822,I10822)</f>
        <v>0</v>
      </c>
      <c r="M10822" s="190">
        <f t="shared" ref="M10822:M10885" si="841">IFERROR(MONTH(O10822),"")</f>
        <v>1</v>
      </c>
      <c r="N10822" s="190" t="str">
        <f t="shared" si="839"/>
        <v>JANEIRO</v>
      </c>
    </row>
    <row r="10823" spans="4:14" x14ac:dyDescent="0.25">
      <c r="D10823" s="119" t="s">
        <v>192</v>
      </c>
      <c r="H10823" s="141">
        <f t="shared" si="840"/>
        <v>0</v>
      </c>
      <c r="M10823" s="190">
        <f t="shared" si="841"/>
        <v>1</v>
      </c>
      <c r="N10823" s="190" t="str">
        <f t="shared" si="839"/>
        <v>JANEIRO</v>
      </c>
    </row>
    <row r="10824" spans="4:14" x14ac:dyDescent="0.25">
      <c r="D10824" s="119" t="s">
        <v>192</v>
      </c>
      <c r="H10824" s="141">
        <f t="shared" si="840"/>
        <v>0</v>
      </c>
      <c r="M10824" s="190">
        <f t="shared" si="841"/>
        <v>1</v>
      </c>
      <c r="N10824" s="190" t="str">
        <f t="shared" si="839"/>
        <v>JANEIRO</v>
      </c>
    </row>
    <row r="10825" spans="4:14" x14ac:dyDescent="0.25">
      <c r="D10825" s="119" t="s">
        <v>192</v>
      </c>
      <c r="H10825" s="141">
        <f t="shared" si="840"/>
        <v>0</v>
      </c>
      <c r="M10825" s="190">
        <f t="shared" si="841"/>
        <v>1</v>
      </c>
      <c r="N10825" s="190" t="str">
        <f t="shared" si="839"/>
        <v>JANEIRO</v>
      </c>
    </row>
    <row r="10826" spans="4:14" x14ac:dyDescent="0.25">
      <c r="D10826" s="119" t="s">
        <v>192</v>
      </c>
      <c r="H10826" s="141">
        <f t="shared" si="840"/>
        <v>0</v>
      </c>
      <c r="M10826" s="190">
        <f t="shared" si="841"/>
        <v>1</v>
      </c>
      <c r="N10826" s="190" t="str">
        <f t="shared" si="839"/>
        <v>JANEIRO</v>
      </c>
    </row>
    <row r="10827" spans="4:14" x14ac:dyDescent="0.25">
      <c r="D10827" s="119" t="s">
        <v>192</v>
      </c>
      <c r="H10827" s="141">
        <f t="shared" si="840"/>
        <v>0</v>
      </c>
      <c r="M10827" s="190">
        <f t="shared" si="841"/>
        <v>1</v>
      </c>
      <c r="N10827" s="190" t="str">
        <f t="shared" si="839"/>
        <v>JANEIRO</v>
      </c>
    </row>
    <row r="10828" spans="4:14" x14ac:dyDescent="0.25">
      <c r="D10828" s="119" t="s">
        <v>192</v>
      </c>
      <c r="H10828" s="141">
        <f t="shared" si="840"/>
        <v>0</v>
      </c>
      <c r="M10828" s="190">
        <f t="shared" si="841"/>
        <v>1</v>
      </c>
      <c r="N10828" s="190" t="str">
        <f t="shared" si="839"/>
        <v>JANEIRO</v>
      </c>
    </row>
    <row r="10829" spans="4:14" x14ac:dyDescent="0.25">
      <c r="D10829" s="119" t="s">
        <v>192</v>
      </c>
      <c r="H10829" s="141">
        <f t="shared" si="840"/>
        <v>0</v>
      </c>
      <c r="M10829" s="190">
        <f t="shared" si="841"/>
        <v>1</v>
      </c>
      <c r="N10829" s="190" t="str">
        <f t="shared" si="839"/>
        <v>JANEIRO</v>
      </c>
    </row>
    <row r="10830" spans="4:14" x14ac:dyDescent="0.25">
      <c r="D10830" s="119" t="s">
        <v>192</v>
      </c>
      <c r="H10830" s="141">
        <f t="shared" si="840"/>
        <v>0</v>
      </c>
      <c r="M10830" s="190">
        <f t="shared" si="841"/>
        <v>1</v>
      </c>
      <c r="N10830" s="190" t="str">
        <f t="shared" si="839"/>
        <v>JANEIRO</v>
      </c>
    </row>
    <row r="10831" spans="4:14" x14ac:dyDescent="0.25">
      <c r="D10831" s="119" t="s">
        <v>192</v>
      </c>
      <c r="H10831" s="141">
        <f t="shared" si="840"/>
        <v>0</v>
      </c>
      <c r="M10831" s="190">
        <f t="shared" si="841"/>
        <v>1</v>
      </c>
      <c r="N10831" s="190" t="str">
        <f t="shared" si="839"/>
        <v>JANEIRO</v>
      </c>
    </row>
    <row r="10832" spans="4:14" x14ac:dyDescent="0.25">
      <c r="D10832" s="119" t="s">
        <v>192</v>
      </c>
      <c r="H10832" s="141">
        <f t="shared" si="840"/>
        <v>0</v>
      </c>
      <c r="M10832" s="190">
        <f t="shared" si="841"/>
        <v>1</v>
      </c>
      <c r="N10832" s="190" t="str">
        <f t="shared" si="839"/>
        <v>JANEIRO</v>
      </c>
    </row>
    <row r="10833" spans="4:14" x14ac:dyDescent="0.25">
      <c r="D10833" s="119" t="s">
        <v>192</v>
      </c>
      <c r="H10833" s="141">
        <f t="shared" si="840"/>
        <v>0</v>
      </c>
      <c r="M10833" s="190">
        <f t="shared" si="841"/>
        <v>1</v>
      </c>
      <c r="N10833" s="190" t="str">
        <f t="shared" si="839"/>
        <v>JANEIRO</v>
      </c>
    </row>
    <row r="10834" spans="4:14" x14ac:dyDescent="0.25">
      <c r="D10834" s="119" t="s">
        <v>192</v>
      </c>
      <c r="H10834" s="141">
        <f t="shared" si="840"/>
        <v>0</v>
      </c>
      <c r="M10834" s="190">
        <f t="shared" si="841"/>
        <v>1</v>
      </c>
      <c r="N10834" s="190" t="str">
        <f t="shared" si="839"/>
        <v>JANEIRO</v>
      </c>
    </row>
    <row r="10835" spans="4:14" x14ac:dyDescent="0.25">
      <c r="D10835" s="119" t="s">
        <v>192</v>
      </c>
      <c r="H10835" s="141">
        <f t="shared" si="840"/>
        <v>0</v>
      </c>
      <c r="M10835" s="190">
        <f t="shared" si="841"/>
        <v>1</v>
      </c>
      <c r="N10835" s="190" t="str">
        <f t="shared" si="839"/>
        <v>JANEIRO</v>
      </c>
    </row>
    <row r="10836" spans="4:14" x14ac:dyDescent="0.25">
      <c r="D10836" s="119" t="s">
        <v>192</v>
      </c>
      <c r="H10836" s="141">
        <f t="shared" si="840"/>
        <v>0</v>
      </c>
      <c r="M10836" s="190">
        <f t="shared" si="841"/>
        <v>1</v>
      </c>
      <c r="N10836" s="190" t="str">
        <f t="shared" si="839"/>
        <v>JANEIRO</v>
      </c>
    </row>
    <row r="10837" spans="4:14" x14ac:dyDescent="0.25">
      <c r="D10837" s="119" t="s">
        <v>192</v>
      </c>
      <c r="H10837" s="141">
        <f t="shared" si="840"/>
        <v>0</v>
      </c>
      <c r="M10837" s="190">
        <f t="shared" si="841"/>
        <v>1</v>
      </c>
      <c r="N10837" s="190" t="str">
        <f t="shared" si="839"/>
        <v>JANEIRO</v>
      </c>
    </row>
    <row r="10838" spans="4:14" x14ac:dyDescent="0.25">
      <c r="D10838" s="119" t="s">
        <v>192</v>
      </c>
      <c r="H10838" s="141">
        <f t="shared" si="840"/>
        <v>0</v>
      </c>
      <c r="M10838" s="190">
        <f t="shared" si="841"/>
        <v>1</v>
      </c>
      <c r="N10838" s="190" t="str">
        <f t="shared" si="839"/>
        <v>JANEIRO</v>
      </c>
    </row>
    <row r="10839" spans="4:14" x14ac:dyDescent="0.25">
      <c r="D10839" s="119" t="s">
        <v>192</v>
      </c>
      <c r="H10839" s="141">
        <f t="shared" si="840"/>
        <v>0</v>
      </c>
      <c r="M10839" s="190">
        <f t="shared" si="841"/>
        <v>1</v>
      </c>
      <c r="N10839" s="190" t="str">
        <f t="shared" si="839"/>
        <v>JANEIRO</v>
      </c>
    </row>
    <row r="10840" spans="4:14" x14ac:dyDescent="0.25">
      <c r="D10840" s="119" t="s">
        <v>192</v>
      </c>
      <c r="H10840" s="141">
        <f t="shared" si="840"/>
        <v>0</v>
      </c>
      <c r="M10840" s="190">
        <f t="shared" si="841"/>
        <v>1</v>
      </c>
      <c r="N10840" s="190" t="str">
        <f t="shared" si="839"/>
        <v>JANEIRO</v>
      </c>
    </row>
    <row r="10841" spans="4:14" x14ac:dyDescent="0.25">
      <c r="D10841" s="119" t="s">
        <v>192</v>
      </c>
      <c r="H10841" s="141">
        <f t="shared" si="840"/>
        <v>0</v>
      </c>
      <c r="M10841" s="190">
        <f t="shared" si="841"/>
        <v>1</v>
      </c>
      <c r="N10841" s="190" t="str">
        <f t="shared" si="839"/>
        <v>JANEIRO</v>
      </c>
    </row>
    <row r="10842" spans="4:14" x14ac:dyDescent="0.25">
      <c r="D10842" s="119" t="s">
        <v>192</v>
      </c>
      <c r="H10842" s="141">
        <f t="shared" si="840"/>
        <v>0</v>
      </c>
      <c r="M10842" s="190">
        <f t="shared" si="841"/>
        <v>1</v>
      </c>
      <c r="N10842" s="190" t="str">
        <f t="shared" si="839"/>
        <v>JANEIRO</v>
      </c>
    </row>
    <row r="10843" spans="4:14" x14ac:dyDescent="0.25">
      <c r="D10843" s="119" t="s">
        <v>192</v>
      </c>
      <c r="H10843" s="141">
        <f t="shared" si="840"/>
        <v>0</v>
      </c>
      <c r="M10843" s="190">
        <f t="shared" si="841"/>
        <v>1</v>
      </c>
      <c r="N10843" s="190" t="str">
        <f t="shared" si="839"/>
        <v>JANEIRO</v>
      </c>
    </row>
    <row r="10844" spans="4:14" x14ac:dyDescent="0.25">
      <c r="D10844" s="119" t="s">
        <v>192</v>
      </c>
      <c r="H10844" s="141">
        <f t="shared" si="840"/>
        <v>0</v>
      </c>
      <c r="M10844" s="190">
        <f t="shared" si="841"/>
        <v>1</v>
      </c>
      <c r="N10844" s="190" t="str">
        <f t="shared" si="839"/>
        <v>JANEIRO</v>
      </c>
    </row>
    <row r="10845" spans="4:14" x14ac:dyDescent="0.25">
      <c r="D10845" s="119" t="s">
        <v>192</v>
      </c>
      <c r="H10845" s="141">
        <f t="shared" si="840"/>
        <v>0</v>
      </c>
      <c r="M10845" s="190">
        <f t="shared" si="841"/>
        <v>1</v>
      </c>
      <c r="N10845" s="190" t="str">
        <f t="shared" si="839"/>
        <v>JANEIRO</v>
      </c>
    </row>
    <row r="10846" spans="4:14" x14ac:dyDescent="0.25">
      <c r="D10846" s="119" t="s">
        <v>192</v>
      </c>
      <c r="H10846" s="141">
        <f t="shared" si="840"/>
        <v>0</v>
      </c>
      <c r="M10846" s="190">
        <f t="shared" si="841"/>
        <v>1</v>
      </c>
      <c r="N10846" s="190" t="str">
        <f t="shared" si="839"/>
        <v>JANEIRO</v>
      </c>
    </row>
    <row r="10847" spans="4:14" x14ac:dyDescent="0.25">
      <c r="D10847" s="119" t="s">
        <v>192</v>
      </c>
      <c r="H10847" s="141">
        <f t="shared" si="840"/>
        <v>0</v>
      </c>
      <c r="M10847" s="190">
        <f t="shared" si="841"/>
        <v>1</v>
      </c>
      <c r="N10847" s="190" t="str">
        <f t="shared" si="839"/>
        <v>JANEIRO</v>
      </c>
    </row>
    <row r="10848" spans="4:14" x14ac:dyDescent="0.25">
      <c r="D10848" s="119" t="s">
        <v>192</v>
      </c>
      <c r="H10848" s="141">
        <f t="shared" si="840"/>
        <v>0</v>
      </c>
      <c r="M10848" s="190">
        <f t="shared" si="841"/>
        <v>1</v>
      </c>
      <c r="N10848" s="190" t="str">
        <f t="shared" si="839"/>
        <v>JANEIRO</v>
      </c>
    </row>
    <row r="10849" spans="4:14" x14ac:dyDescent="0.25">
      <c r="D10849" s="119" t="s">
        <v>192</v>
      </c>
      <c r="H10849" s="141">
        <f t="shared" si="840"/>
        <v>0</v>
      </c>
      <c r="M10849" s="190">
        <f t="shared" si="841"/>
        <v>1</v>
      </c>
      <c r="N10849" s="190" t="str">
        <f t="shared" si="839"/>
        <v>JANEIRO</v>
      </c>
    </row>
    <row r="10850" spans="4:14" x14ac:dyDescent="0.25">
      <c r="D10850" s="119" t="s">
        <v>192</v>
      </c>
      <c r="H10850" s="141">
        <f t="shared" si="840"/>
        <v>0</v>
      </c>
      <c r="M10850" s="190">
        <f t="shared" si="841"/>
        <v>1</v>
      </c>
      <c r="N10850" s="190" t="str">
        <f t="shared" si="839"/>
        <v>JANEIRO</v>
      </c>
    </row>
    <row r="10851" spans="4:14" x14ac:dyDescent="0.25">
      <c r="D10851" s="119" t="s">
        <v>192</v>
      </c>
      <c r="H10851" s="141">
        <f t="shared" si="840"/>
        <v>0</v>
      </c>
      <c r="M10851" s="190">
        <f t="shared" si="841"/>
        <v>1</v>
      </c>
      <c r="N10851" s="190" t="str">
        <f t="shared" si="839"/>
        <v>JANEIRO</v>
      </c>
    </row>
    <row r="10852" spans="4:14" x14ac:dyDescent="0.25">
      <c r="D10852" s="119" t="s">
        <v>192</v>
      </c>
      <c r="H10852" s="141">
        <f t="shared" si="840"/>
        <v>0</v>
      </c>
      <c r="M10852" s="190">
        <f t="shared" si="841"/>
        <v>1</v>
      </c>
      <c r="N10852" s="190" t="str">
        <f t="shared" si="839"/>
        <v>JANEIRO</v>
      </c>
    </row>
    <row r="10853" spans="4:14" x14ac:dyDescent="0.25">
      <c r="D10853" s="119" t="s">
        <v>192</v>
      </c>
      <c r="H10853" s="141">
        <f t="shared" si="840"/>
        <v>0</v>
      </c>
      <c r="M10853" s="190">
        <f t="shared" si="841"/>
        <v>1</v>
      </c>
      <c r="N10853" s="190" t="str">
        <f t="shared" si="839"/>
        <v>JANEIRO</v>
      </c>
    </row>
    <row r="10854" spans="4:14" x14ac:dyDescent="0.25">
      <c r="D10854" s="119" t="s">
        <v>192</v>
      </c>
      <c r="H10854" s="141">
        <f t="shared" si="840"/>
        <v>0</v>
      </c>
      <c r="M10854" s="190">
        <f t="shared" si="841"/>
        <v>1</v>
      </c>
      <c r="N10854" s="190" t="str">
        <f t="shared" si="839"/>
        <v>JANEIRO</v>
      </c>
    </row>
    <row r="10855" spans="4:14" x14ac:dyDescent="0.25">
      <c r="D10855" s="119" t="s">
        <v>192</v>
      </c>
      <c r="H10855" s="141">
        <f t="shared" si="840"/>
        <v>0</v>
      </c>
      <c r="M10855" s="190">
        <f t="shared" si="841"/>
        <v>1</v>
      </c>
      <c r="N10855" s="190" t="str">
        <f t="shared" si="839"/>
        <v>JANEIRO</v>
      </c>
    </row>
    <row r="10856" spans="4:14" x14ac:dyDescent="0.25">
      <c r="D10856" s="119" t="s">
        <v>192</v>
      </c>
      <c r="H10856" s="141">
        <f t="shared" si="840"/>
        <v>0</v>
      </c>
      <c r="M10856" s="190">
        <f t="shared" si="841"/>
        <v>1</v>
      </c>
      <c r="N10856" s="190" t="str">
        <f t="shared" si="839"/>
        <v>JANEIRO</v>
      </c>
    </row>
    <row r="10857" spans="4:14" x14ac:dyDescent="0.25">
      <c r="D10857" s="119" t="s">
        <v>192</v>
      </c>
      <c r="H10857" s="141">
        <f t="shared" si="840"/>
        <v>0</v>
      </c>
      <c r="M10857" s="190">
        <f t="shared" si="841"/>
        <v>1</v>
      </c>
      <c r="N10857" s="190" t="str">
        <f t="shared" si="839"/>
        <v>JANEIRO</v>
      </c>
    </row>
    <row r="10858" spans="4:14" x14ac:dyDescent="0.25">
      <c r="D10858" s="119" t="s">
        <v>192</v>
      </c>
      <c r="H10858" s="141">
        <f t="shared" si="840"/>
        <v>0</v>
      </c>
      <c r="M10858" s="190">
        <f t="shared" si="841"/>
        <v>1</v>
      </c>
      <c r="N10858" s="190" t="str">
        <f t="shared" si="839"/>
        <v>JANEIRO</v>
      </c>
    </row>
    <row r="10859" spans="4:14" x14ac:dyDescent="0.25">
      <c r="D10859" s="119" t="s">
        <v>192</v>
      </c>
      <c r="H10859" s="141">
        <f t="shared" si="840"/>
        <v>0</v>
      </c>
      <c r="M10859" s="190">
        <f t="shared" si="841"/>
        <v>1</v>
      </c>
      <c r="N10859" s="190" t="str">
        <f t="shared" si="839"/>
        <v>JANEIRO</v>
      </c>
    </row>
    <row r="10860" spans="4:14" x14ac:dyDescent="0.25">
      <c r="D10860" s="119" t="s">
        <v>192</v>
      </c>
      <c r="H10860" s="141">
        <f t="shared" si="840"/>
        <v>0</v>
      </c>
      <c r="M10860" s="190">
        <f t="shared" si="841"/>
        <v>1</v>
      </c>
      <c r="N10860" s="190" t="str">
        <f t="shared" si="839"/>
        <v>JANEIRO</v>
      </c>
    </row>
    <row r="10861" spans="4:14" x14ac:dyDescent="0.25">
      <c r="D10861" s="119" t="s">
        <v>192</v>
      </c>
      <c r="H10861" s="141">
        <f t="shared" si="840"/>
        <v>0</v>
      </c>
      <c r="M10861" s="190">
        <f t="shared" si="841"/>
        <v>1</v>
      </c>
      <c r="N10861" s="190" t="str">
        <f t="shared" si="839"/>
        <v>JANEIRO</v>
      </c>
    </row>
    <row r="10862" spans="4:14" x14ac:dyDescent="0.25">
      <c r="D10862" s="119" t="s">
        <v>192</v>
      </c>
      <c r="H10862" s="141">
        <f t="shared" si="840"/>
        <v>0</v>
      </c>
      <c r="M10862" s="190">
        <f t="shared" si="841"/>
        <v>1</v>
      </c>
      <c r="N10862" s="190" t="str">
        <f t="shared" si="839"/>
        <v>JANEIRO</v>
      </c>
    </row>
    <row r="10863" spans="4:14" x14ac:dyDescent="0.25">
      <c r="D10863" s="119" t="s">
        <v>192</v>
      </c>
      <c r="H10863" s="141">
        <f t="shared" si="840"/>
        <v>0</v>
      </c>
      <c r="M10863" s="190">
        <f t="shared" si="841"/>
        <v>1</v>
      </c>
      <c r="N10863" s="190" t="str">
        <f t="shared" si="839"/>
        <v>JANEIRO</v>
      </c>
    </row>
    <row r="10864" spans="4:14" x14ac:dyDescent="0.25">
      <c r="D10864" s="119" t="s">
        <v>192</v>
      </c>
      <c r="H10864" s="141">
        <f t="shared" si="840"/>
        <v>0</v>
      </c>
      <c r="M10864" s="190">
        <f t="shared" si="841"/>
        <v>1</v>
      </c>
      <c r="N10864" s="190" t="str">
        <f t="shared" si="839"/>
        <v>JANEIRO</v>
      </c>
    </row>
    <row r="10865" spans="4:14" x14ac:dyDescent="0.25">
      <c r="D10865" s="119" t="s">
        <v>192</v>
      </c>
      <c r="H10865" s="141">
        <f t="shared" si="840"/>
        <v>0</v>
      </c>
      <c r="M10865" s="190">
        <f t="shared" si="841"/>
        <v>1</v>
      </c>
      <c r="N10865" s="190" t="str">
        <f t="shared" si="839"/>
        <v>JANEIRO</v>
      </c>
    </row>
    <row r="10866" spans="4:14" x14ac:dyDescent="0.25">
      <c r="D10866" s="119" t="s">
        <v>192</v>
      </c>
      <c r="H10866" s="141">
        <f t="shared" si="840"/>
        <v>0</v>
      </c>
      <c r="M10866" s="190">
        <f t="shared" si="841"/>
        <v>1</v>
      </c>
      <c r="N10866" s="190" t="str">
        <f t="shared" si="839"/>
        <v>JANEIRO</v>
      </c>
    </row>
    <row r="10867" spans="4:14" x14ac:dyDescent="0.25">
      <c r="D10867" s="119" t="s">
        <v>192</v>
      </c>
      <c r="H10867" s="141">
        <f t="shared" si="840"/>
        <v>0</v>
      </c>
      <c r="M10867" s="190">
        <f t="shared" si="841"/>
        <v>1</v>
      </c>
      <c r="N10867" s="190" t="str">
        <f t="shared" si="839"/>
        <v>JANEIRO</v>
      </c>
    </row>
    <row r="10868" spans="4:14" x14ac:dyDescent="0.25">
      <c r="D10868" s="119" t="s">
        <v>192</v>
      </c>
      <c r="H10868" s="141">
        <f t="shared" si="840"/>
        <v>0</v>
      </c>
      <c r="M10868" s="190">
        <f t="shared" si="841"/>
        <v>1</v>
      </c>
      <c r="N10868" s="190" t="str">
        <f t="shared" si="839"/>
        <v>JANEIRO</v>
      </c>
    </row>
    <row r="10869" spans="4:14" x14ac:dyDescent="0.25">
      <c r="D10869" s="119" t="s">
        <v>192</v>
      </c>
      <c r="H10869" s="141">
        <f t="shared" si="840"/>
        <v>0</v>
      </c>
      <c r="M10869" s="190">
        <f t="shared" si="841"/>
        <v>1</v>
      </c>
      <c r="N10869" s="190" t="str">
        <f t="shared" si="839"/>
        <v>JANEIRO</v>
      </c>
    </row>
    <row r="10870" spans="4:14" x14ac:dyDescent="0.25">
      <c r="D10870" s="119" t="s">
        <v>192</v>
      </c>
      <c r="H10870" s="141">
        <f t="shared" si="840"/>
        <v>0</v>
      </c>
      <c r="M10870" s="190">
        <f t="shared" si="841"/>
        <v>1</v>
      </c>
      <c r="N10870" s="190" t="str">
        <f t="shared" si="839"/>
        <v>JANEIRO</v>
      </c>
    </row>
    <row r="10871" spans="4:14" x14ac:dyDescent="0.25">
      <c r="D10871" s="119" t="s">
        <v>192</v>
      </c>
      <c r="H10871" s="141">
        <f t="shared" si="840"/>
        <v>0</v>
      </c>
      <c r="M10871" s="190">
        <f t="shared" si="841"/>
        <v>1</v>
      </c>
      <c r="N10871" s="190" t="str">
        <f t="shared" si="839"/>
        <v>JANEIRO</v>
      </c>
    </row>
    <row r="10872" spans="4:14" x14ac:dyDescent="0.25">
      <c r="D10872" s="119" t="s">
        <v>192</v>
      </c>
      <c r="H10872" s="141">
        <f t="shared" si="840"/>
        <v>0</v>
      </c>
      <c r="M10872" s="190">
        <f t="shared" si="841"/>
        <v>1</v>
      </c>
      <c r="N10872" s="190" t="str">
        <f t="shared" si="839"/>
        <v>JANEIRO</v>
      </c>
    </row>
    <row r="10873" spans="4:14" x14ac:dyDescent="0.25">
      <c r="D10873" s="119" t="s">
        <v>192</v>
      </c>
      <c r="H10873" s="141">
        <f t="shared" si="840"/>
        <v>0</v>
      </c>
      <c r="M10873" s="190">
        <f t="shared" si="841"/>
        <v>1</v>
      </c>
      <c r="N10873" s="190" t="str">
        <f t="shared" si="839"/>
        <v>JANEIRO</v>
      </c>
    </row>
    <row r="10874" spans="4:14" x14ac:dyDescent="0.25">
      <c r="D10874" s="119" t="s">
        <v>192</v>
      </c>
      <c r="H10874" s="141">
        <f t="shared" si="840"/>
        <v>0</v>
      </c>
      <c r="M10874" s="190">
        <f t="shared" si="841"/>
        <v>1</v>
      </c>
      <c r="N10874" s="190" t="str">
        <f t="shared" si="839"/>
        <v>JANEIRO</v>
      </c>
    </row>
    <row r="10875" spans="4:14" x14ac:dyDescent="0.25">
      <c r="D10875" s="119" t="s">
        <v>192</v>
      </c>
      <c r="H10875" s="141">
        <f t="shared" si="840"/>
        <v>0</v>
      </c>
      <c r="M10875" s="190">
        <f t="shared" si="841"/>
        <v>1</v>
      </c>
      <c r="N10875" s="190" t="str">
        <f t="shared" si="839"/>
        <v>JANEIRO</v>
      </c>
    </row>
    <row r="10876" spans="4:14" x14ac:dyDescent="0.25">
      <c r="D10876" s="119" t="s">
        <v>192</v>
      </c>
      <c r="H10876" s="141">
        <f t="shared" si="840"/>
        <v>0</v>
      </c>
      <c r="M10876" s="190">
        <f t="shared" si="841"/>
        <v>1</v>
      </c>
      <c r="N10876" s="190" t="str">
        <f t="shared" si="839"/>
        <v>JANEIRO</v>
      </c>
    </row>
    <row r="10877" spans="4:14" x14ac:dyDescent="0.25">
      <c r="D10877" s="119" t="s">
        <v>192</v>
      </c>
      <c r="H10877" s="141">
        <f t="shared" si="840"/>
        <v>0</v>
      </c>
      <c r="M10877" s="190">
        <f t="shared" si="841"/>
        <v>1</v>
      </c>
      <c r="N10877" s="190" t="str">
        <f t="shared" si="839"/>
        <v>JANEIRO</v>
      </c>
    </row>
    <row r="10878" spans="4:14" x14ac:dyDescent="0.25">
      <c r="D10878" s="119" t="s">
        <v>192</v>
      </c>
      <c r="H10878" s="141">
        <f t="shared" si="840"/>
        <v>0</v>
      </c>
      <c r="M10878" s="190">
        <f t="shared" si="841"/>
        <v>1</v>
      </c>
      <c r="N10878" s="190" t="str">
        <f t="shared" si="839"/>
        <v>JANEIRO</v>
      </c>
    </row>
    <row r="10879" spans="4:14" x14ac:dyDescent="0.25">
      <c r="D10879" s="119" t="s">
        <v>192</v>
      </c>
      <c r="H10879" s="141">
        <f t="shared" si="840"/>
        <v>0</v>
      </c>
      <c r="M10879" s="190">
        <f t="shared" si="841"/>
        <v>1</v>
      </c>
      <c r="N10879" s="190" t="str">
        <f t="shared" si="839"/>
        <v>JANEIRO</v>
      </c>
    </row>
    <row r="10880" spans="4:14" x14ac:dyDescent="0.25">
      <c r="D10880" s="119" t="s">
        <v>192</v>
      </c>
      <c r="H10880" s="141">
        <f t="shared" si="840"/>
        <v>0</v>
      </c>
      <c r="M10880" s="190">
        <f t="shared" si="841"/>
        <v>1</v>
      </c>
      <c r="N10880" s="190" t="str">
        <f t="shared" si="839"/>
        <v>JANEIRO</v>
      </c>
    </row>
    <row r="10881" spans="4:14" x14ac:dyDescent="0.25">
      <c r="D10881" s="119" t="s">
        <v>192</v>
      </c>
      <c r="H10881" s="141">
        <f t="shared" si="840"/>
        <v>0</v>
      </c>
      <c r="M10881" s="190">
        <f t="shared" si="841"/>
        <v>1</v>
      </c>
      <c r="N10881" s="190" t="str">
        <f t="shared" si="839"/>
        <v>JANEIRO</v>
      </c>
    </row>
    <row r="10882" spans="4:14" x14ac:dyDescent="0.25">
      <c r="D10882" s="119" t="s">
        <v>192</v>
      </c>
      <c r="H10882" s="141">
        <f t="shared" si="840"/>
        <v>0</v>
      </c>
      <c r="M10882" s="190">
        <f t="shared" si="841"/>
        <v>1</v>
      </c>
      <c r="N10882" s="190" t="str">
        <f t="shared" si="839"/>
        <v>JANEIRO</v>
      </c>
    </row>
    <row r="10883" spans="4:14" x14ac:dyDescent="0.25">
      <c r="D10883" s="119" t="s">
        <v>192</v>
      </c>
      <c r="H10883" s="141">
        <f t="shared" si="840"/>
        <v>0</v>
      </c>
      <c r="M10883" s="190">
        <f t="shared" si="841"/>
        <v>1</v>
      </c>
      <c r="N10883" s="190" t="str">
        <f t="shared" si="839"/>
        <v>JANEIRO</v>
      </c>
    </row>
    <row r="10884" spans="4:14" x14ac:dyDescent="0.25">
      <c r="D10884" s="119" t="s">
        <v>192</v>
      </c>
      <c r="H10884" s="141">
        <f t="shared" si="840"/>
        <v>0</v>
      </c>
      <c r="M10884" s="190">
        <f t="shared" si="841"/>
        <v>1</v>
      </c>
      <c r="N10884" s="190" t="str">
        <f t="shared" si="839"/>
        <v>JANEIRO</v>
      </c>
    </row>
    <row r="10885" spans="4:14" x14ac:dyDescent="0.25">
      <c r="D10885" s="119" t="s">
        <v>192</v>
      </c>
      <c r="H10885" s="141">
        <f t="shared" si="840"/>
        <v>0</v>
      </c>
      <c r="M10885" s="190">
        <f t="shared" si="841"/>
        <v>1</v>
      </c>
      <c r="N10885" s="190" t="str">
        <f t="shared" ref="N10885:N10948" si="842">IF(M10885=1,"JANEIRO",IF(M10885=2,"FEVEREIRO",IF(M10885=3,"MARÇO",IF(M10885=4,"ABRIL",IF(M10885=5,"MAIO",IF(M10885=6,"JUNHO",IF(M10885=7,"JULHO",IF(M10885=8,"AGOSTO",IF(M10885=9,"SETEMBRO",IF(M10885=10,"OUTUBRO",IF(M10885=11,"NOVEMBRO",IF(M10885=12,"DEZEMBRO",""))))))))))))</f>
        <v>JANEIRO</v>
      </c>
    </row>
    <row r="10886" spans="4:14" x14ac:dyDescent="0.25">
      <c r="D10886" s="119" t="s">
        <v>192</v>
      </c>
      <c r="H10886" s="141">
        <f t="shared" ref="H10886:H10949" si="843">IF(OR(I10886="",I10886=0),G10886,I10886)</f>
        <v>0</v>
      </c>
      <c r="M10886" s="190">
        <f t="shared" ref="M10886:M10949" si="844">IFERROR(MONTH(O10886),"")</f>
        <v>1</v>
      </c>
      <c r="N10886" s="190" t="str">
        <f t="shared" si="842"/>
        <v>JANEIRO</v>
      </c>
    </row>
    <row r="10887" spans="4:14" x14ac:dyDescent="0.25">
      <c r="D10887" s="119" t="s">
        <v>192</v>
      </c>
      <c r="H10887" s="141">
        <f t="shared" si="843"/>
        <v>0</v>
      </c>
      <c r="M10887" s="190">
        <f t="shared" si="844"/>
        <v>1</v>
      </c>
      <c r="N10887" s="190" t="str">
        <f t="shared" si="842"/>
        <v>JANEIRO</v>
      </c>
    </row>
    <row r="10888" spans="4:14" x14ac:dyDescent="0.25">
      <c r="D10888" s="119" t="s">
        <v>192</v>
      </c>
      <c r="H10888" s="141">
        <f t="shared" si="843"/>
        <v>0</v>
      </c>
      <c r="M10888" s="190">
        <f t="shared" si="844"/>
        <v>1</v>
      </c>
      <c r="N10888" s="190" t="str">
        <f t="shared" si="842"/>
        <v>JANEIRO</v>
      </c>
    </row>
    <row r="10889" spans="4:14" x14ac:dyDescent="0.25">
      <c r="D10889" s="119" t="s">
        <v>192</v>
      </c>
      <c r="H10889" s="141">
        <f t="shared" si="843"/>
        <v>0</v>
      </c>
      <c r="M10889" s="190">
        <f t="shared" si="844"/>
        <v>1</v>
      </c>
      <c r="N10889" s="190" t="str">
        <f t="shared" si="842"/>
        <v>JANEIRO</v>
      </c>
    </row>
    <row r="10890" spans="4:14" x14ac:dyDescent="0.25">
      <c r="D10890" s="119" t="s">
        <v>192</v>
      </c>
      <c r="H10890" s="141">
        <f t="shared" si="843"/>
        <v>0</v>
      </c>
      <c r="M10890" s="190">
        <f t="shared" si="844"/>
        <v>1</v>
      </c>
      <c r="N10890" s="190" t="str">
        <f t="shared" si="842"/>
        <v>JANEIRO</v>
      </c>
    </row>
    <row r="10891" spans="4:14" x14ac:dyDescent="0.25">
      <c r="D10891" s="119" t="s">
        <v>192</v>
      </c>
      <c r="H10891" s="141">
        <f t="shared" si="843"/>
        <v>0</v>
      </c>
      <c r="M10891" s="190">
        <f t="shared" si="844"/>
        <v>1</v>
      </c>
      <c r="N10891" s="190" t="str">
        <f t="shared" si="842"/>
        <v>JANEIRO</v>
      </c>
    </row>
    <row r="10892" spans="4:14" x14ac:dyDescent="0.25">
      <c r="D10892" s="119" t="s">
        <v>192</v>
      </c>
      <c r="H10892" s="141">
        <f t="shared" si="843"/>
        <v>0</v>
      </c>
      <c r="M10892" s="190">
        <f t="shared" si="844"/>
        <v>1</v>
      </c>
      <c r="N10892" s="190" t="str">
        <f t="shared" si="842"/>
        <v>JANEIRO</v>
      </c>
    </row>
    <row r="10893" spans="4:14" x14ac:dyDescent="0.25">
      <c r="D10893" s="119" t="s">
        <v>192</v>
      </c>
      <c r="H10893" s="141">
        <f t="shared" si="843"/>
        <v>0</v>
      </c>
      <c r="M10893" s="190">
        <f t="shared" si="844"/>
        <v>1</v>
      </c>
      <c r="N10893" s="190" t="str">
        <f t="shared" si="842"/>
        <v>JANEIRO</v>
      </c>
    </row>
    <row r="10894" spans="4:14" x14ac:dyDescent="0.25">
      <c r="D10894" s="119" t="s">
        <v>192</v>
      </c>
      <c r="H10894" s="141">
        <f t="shared" si="843"/>
        <v>0</v>
      </c>
      <c r="M10894" s="190">
        <f t="shared" si="844"/>
        <v>1</v>
      </c>
      <c r="N10894" s="190" t="str">
        <f t="shared" si="842"/>
        <v>JANEIRO</v>
      </c>
    </row>
    <row r="10895" spans="4:14" x14ac:dyDescent="0.25">
      <c r="D10895" s="119" t="s">
        <v>192</v>
      </c>
      <c r="H10895" s="141">
        <f t="shared" si="843"/>
        <v>0</v>
      </c>
      <c r="M10895" s="190">
        <f t="shared" si="844"/>
        <v>1</v>
      </c>
      <c r="N10895" s="190" t="str">
        <f t="shared" si="842"/>
        <v>JANEIRO</v>
      </c>
    </row>
    <row r="10896" spans="4:14" x14ac:dyDescent="0.25">
      <c r="D10896" s="119" t="s">
        <v>192</v>
      </c>
      <c r="H10896" s="141">
        <f t="shared" si="843"/>
        <v>0</v>
      </c>
      <c r="M10896" s="190">
        <f t="shared" si="844"/>
        <v>1</v>
      </c>
      <c r="N10896" s="190" t="str">
        <f t="shared" si="842"/>
        <v>JANEIRO</v>
      </c>
    </row>
    <row r="10897" spans="4:14" x14ac:dyDescent="0.25">
      <c r="D10897" s="119" t="s">
        <v>192</v>
      </c>
      <c r="H10897" s="141">
        <f t="shared" si="843"/>
        <v>0</v>
      </c>
      <c r="M10897" s="190">
        <f t="shared" si="844"/>
        <v>1</v>
      </c>
      <c r="N10897" s="190" t="str">
        <f t="shared" si="842"/>
        <v>JANEIRO</v>
      </c>
    </row>
    <row r="10898" spans="4:14" x14ac:dyDescent="0.25">
      <c r="D10898" s="119" t="s">
        <v>192</v>
      </c>
      <c r="H10898" s="141">
        <f t="shared" si="843"/>
        <v>0</v>
      </c>
      <c r="M10898" s="190">
        <f t="shared" si="844"/>
        <v>1</v>
      </c>
      <c r="N10898" s="190" t="str">
        <f t="shared" si="842"/>
        <v>JANEIRO</v>
      </c>
    </row>
    <row r="10899" spans="4:14" x14ac:dyDescent="0.25">
      <c r="D10899" s="119" t="s">
        <v>192</v>
      </c>
      <c r="H10899" s="141">
        <f t="shared" si="843"/>
        <v>0</v>
      </c>
      <c r="M10899" s="190">
        <f t="shared" si="844"/>
        <v>1</v>
      </c>
      <c r="N10899" s="190" t="str">
        <f t="shared" si="842"/>
        <v>JANEIRO</v>
      </c>
    </row>
    <row r="10900" spans="4:14" x14ac:dyDescent="0.25">
      <c r="D10900" s="119" t="s">
        <v>192</v>
      </c>
      <c r="H10900" s="141">
        <f t="shared" si="843"/>
        <v>0</v>
      </c>
      <c r="M10900" s="190">
        <f t="shared" si="844"/>
        <v>1</v>
      </c>
      <c r="N10900" s="190" t="str">
        <f t="shared" si="842"/>
        <v>JANEIRO</v>
      </c>
    </row>
    <row r="10901" spans="4:14" x14ac:dyDescent="0.25">
      <c r="D10901" s="119" t="s">
        <v>192</v>
      </c>
      <c r="H10901" s="141">
        <f t="shared" si="843"/>
        <v>0</v>
      </c>
      <c r="M10901" s="190">
        <f t="shared" si="844"/>
        <v>1</v>
      </c>
      <c r="N10901" s="190" t="str">
        <f t="shared" si="842"/>
        <v>JANEIRO</v>
      </c>
    </row>
    <row r="10902" spans="4:14" x14ac:dyDescent="0.25">
      <c r="D10902" s="119" t="s">
        <v>192</v>
      </c>
      <c r="H10902" s="141">
        <f t="shared" si="843"/>
        <v>0</v>
      </c>
      <c r="M10902" s="190">
        <f t="shared" si="844"/>
        <v>1</v>
      </c>
      <c r="N10902" s="190" t="str">
        <f t="shared" si="842"/>
        <v>JANEIRO</v>
      </c>
    </row>
    <row r="10903" spans="4:14" x14ac:dyDescent="0.25">
      <c r="D10903" s="119" t="s">
        <v>192</v>
      </c>
      <c r="H10903" s="141">
        <f t="shared" si="843"/>
        <v>0</v>
      </c>
      <c r="M10903" s="190">
        <f t="shared" si="844"/>
        <v>1</v>
      </c>
      <c r="N10903" s="190" t="str">
        <f t="shared" si="842"/>
        <v>JANEIRO</v>
      </c>
    </row>
    <row r="10904" spans="4:14" x14ac:dyDescent="0.25">
      <c r="D10904" s="119" t="s">
        <v>192</v>
      </c>
      <c r="H10904" s="141">
        <f t="shared" si="843"/>
        <v>0</v>
      </c>
      <c r="M10904" s="190">
        <f t="shared" si="844"/>
        <v>1</v>
      </c>
      <c r="N10904" s="190" t="str">
        <f t="shared" si="842"/>
        <v>JANEIRO</v>
      </c>
    </row>
    <row r="10905" spans="4:14" x14ac:dyDescent="0.25">
      <c r="D10905" s="119" t="s">
        <v>192</v>
      </c>
      <c r="H10905" s="141">
        <f t="shared" si="843"/>
        <v>0</v>
      </c>
      <c r="M10905" s="190">
        <f t="shared" si="844"/>
        <v>1</v>
      </c>
      <c r="N10905" s="190" t="str">
        <f t="shared" si="842"/>
        <v>JANEIRO</v>
      </c>
    </row>
    <row r="10906" spans="4:14" x14ac:dyDescent="0.25">
      <c r="D10906" s="119" t="s">
        <v>192</v>
      </c>
      <c r="H10906" s="141">
        <f t="shared" si="843"/>
        <v>0</v>
      </c>
      <c r="M10906" s="190">
        <f t="shared" si="844"/>
        <v>1</v>
      </c>
      <c r="N10906" s="190" t="str">
        <f t="shared" si="842"/>
        <v>JANEIRO</v>
      </c>
    </row>
    <row r="10907" spans="4:14" x14ac:dyDescent="0.25">
      <c r="D10907" s="119" t="s">
        <v>192</v>
      </c>
      <c r="H10907" s="141">
        <f t="shared" si="843"/>
        <v>0</v>
      </c>
      <c r="M10907" s="190">
        <f t="shared" si="844"/>
        <v>1</v>
      </c>
      <c r="N10907" s="190" t="str">
        <f t="shared" si="842"/>
        <v>JANEIRO</v>
      </c>
    </row>
    <row r="10908" spans="4:14" x14ac:dyDescent="0.25">
      <c r="D10908" s="119" t="s">
        <v>192</v>
      </c>
      <c r="H10908" s="141">
        <f t="shared" si="843"/>
        <v>0</v>
      </c>
      <c r="M10908" s="190">
        <f t="shared" si="844"/>
        <v>1</v>
      </c>
      <c r="N10908" s="190" t="str">
        <f t="shared" si="842"/>
        <v>JANEIRO</v>
      </c>
    </row>
    <row r="10909" spans="4:14" x14ac:dyDescent="0.25">
      <c r="D10909" s="119" t="s">
        <v>192</v>
      </c>
      <c r="H10909" s="141">
        <f t="shared" si="843"/>
        <v>0</v>
      </c>
      <c r="M10909" s="190">
        <f t="shared" si="844"/>
        <v>1</v>
      </c>
      <c r="N10909" s="190" t="str">
        <f t="shared" si="842"/>
        <v>JANEIRO</v>
      </c>
    </row>
    <row r="10910" spans="4:14" x14ac:dyDescent="0.25">
      <c r="D10910" s="119" t="s">
        <v>192</v>
      </c>
      <c r="H10910" s="141">
        <f t="shared" si="843"/>
        <v>0</v>
      </c>
      <c r="M10910" s="190">
        <f t="shared" si="844"/>
        <v>1</v>
      </c>
      <c r="N10910" s="190" t="str">
        <f t="shared" si="842"/>
        <v>JANEIRO</v>
      </c>
    </row>
    <row r="10911" spans="4:14" x14ac:dyDescent="0.25">
      <c r="D10911" s="119" t="s">
        <v>192</v>
      </c>
      <c r="H10911" s="141">
        <f t="shared" si="843"/>
        <v>0</v>
      </c>
      <c r="M10911" s="190">
        <f t="shared" si="844"/>
        <v>1</v>
      </c>
      <c r="N10911" s="190" t="str">
        <f t="shared" si="842"/>
        <v>JANEIRO</v>
      </c>
    </row>
    <row r="10912" spans="4:14" x14ac:dyDescent="0.25">
      <c r="D10912" s="119" t="s">
        <v>192</v>
      </c>
      <c r="H10912" s="141">
        <f t="shared" si="843"/>
        <v>0</v>
      </c>
      <c r="M10912" s="190">
        <f t="shared" si="844"/>
        <v>1</v>
      </c>
      <c r="N10912" s="190" t="str">
        <f t="shared" si="842"/>
        <v>JANEIRO</v>
      </c>
    </row>
    <row r="10913" spans="4:14" x14ac:dyDescent="0.25">
      <c r="D10913" s="119" t="s">
        <v>192</v>
      </c>
      <c r="H10913" s="141">
        <f t="shared" si="843"/>
        <v>0</v>
      </c>
      <c r="M10913" s="190">
        <f t="shared" si="844"/>
        <v>1</v>
      </c>
      <c r="N10913" s="190" t="str">
        <f t="shared" si="842"/>
        <v>JANEIRO</v>
      </c>
    </row>
    <row r="10914" spans="4:14" x14ac:dyDescent="0.25">
      <c r="D10914" s="119" t="s">
        <v>192</v>
      </c>
      <c r="H10914" s="141">
        <f t="shared" si="843"/>
        <v>0</v>
      </c>
      <c r="M10914" s="190">
        <f t="shared" si="844"/>
        <v>1</v>
      </c>
      <c r="N10914" s="190" t="str">
        <f t="shared" si="842"/>
        <v>JANEIRO</v>
      </c>
    </row>
    <row r="10915" spans="4:14" x14ac:dyDescent="0.25">
      <c r="D10915" s="119" t="s">
        <v>192</v>
      </c>
      <c r="H10915" s="141">
        <f t="shared" si="843"/>
        <v>0</v>
      </c>
      <c r="M10915" s="190">
        <f t="shared" si="844"/>
        <v>1</v>
      </c>
      <c r="N10915" s="190" t="str">
        <f t="shared" si="842"/>
        <v>JANEIRO</v>
      </c>
    </row>
    <row r="10916" spans="4:14" x14ac:dyDescent="0.25">
      <c r="D10916" s="119" t="s">
        <v>192</v>
      </c>
      <c r="H10916" s="141">
        <f t="shared" si="843"/>
        <v>0</v>
      </c>
      <c r="M10916" s="190">
        <f t="shared" si="844"/>
        <v>1</v>
      </c>
      <c r="N10916" s="190" t="str">
        <f t="shared" si="842"/>
        <v>JANEIRO</v>
      </c>
    </row>
    <row r="10917" spans="4:14" x14ac:dyDescent="0.25">
      <c r="D10917" s="119" t="s">
        <v>192</v>
      </c>
      <c r="H10917" s="141">
        <f t="shared" si="843"/>
        <v>0</v>
      </c>
      <c r="M10917" s="190">
        <f t="shared" si="844"/>
        <v>1</v>
      </c>
      <c r="N10917" s="190" t="str">
        <f t="shared" si="842"/>
        <v>JANEIRO</v>
      </c>
    </row>
    <row r="10918" spans="4:14" x14ac:dyDescent="0.25">
      <c r="D10918" s="119" t="s">
        <v>192</v>
      </c>
      <c r="H10918" s="141">
        <f t="shared" si="843"/>
        <v>0</v>
      </c>
      <c r="M10918" s="190">
        <f t="shared" si="844"/>
        <v>1</v>
      </c>
      <c r="N10918" s="190" t="str">
        <f t="shared" si="842"/>
        <v>JANEIRO</v>
      </c>
    </row>
    <row r="10919" spans="4:14" x14ac:dyDescent="0.25">
      <c r="D10919" s="119" t="s">
        <v>192</v>
      </c>
      <c r="H10919" s="141">
        <f t="shared" si="843"/>
        <v>0</v>
      </c>
      <c r="M10919" s="190">
        <f t="shared" si="844"/>
        <v>1</v>
      </c>
      <c r="N10919" s="190" t="str">
        <f t="shared" si="842"/>
        <v>JANEIRO</v>
      </c>
    </row>
    <row r="10920" spans="4:14" x14ac:dyDescent="0.25">
      <c r="D10920" s="119" t="s">
        <v>192</v>
      </c>
      <c r="H10920" s="141">
        <f t="shared" si="843"/>
        <v>0</v>
      </c>
      <c r="M10920" s="190">
        <f t="shared" si="844"/>
        <v>1</v>
      </c>
      <c r="N10920" s="190" t="str">
        <f t="shared" si="842"/>
        <v>JANEIRO</v>
      </c>
    </row>
    <row r="10921" spans="4:14" x14ac:dyDescent="0.25">
      <c r="D10921" s="119" t="s">
        <v>192</v>
      </c>
      <c r="H10921" s="141">
        <f t="shared" si="843"/>
        <v>0</v>
      </c>
      <c r="M10921" s="190">
        <f t="shared" si="844"/>
        <v>1</v>
      </c>
      <c r="N10921" s="190" t="str">
        <f t="shared" si="842"/>
        <v>JANEIRO</v>
      </c>
    </row>
    <row r="10922" spans="4:14" x14ac:dyDescent="0.25">
      <c r="D10922" s="119" t="s">
        <v>192</v>
      </c>
      <c r="H10922" s="141">
        <f t="shared" si="843"/>
        <v>0</v>
      </c>
      <c r="M10922" s="190">
        <f t="shared" si="844"/>
        <v>1</v>
      </c>
      <c r="N10922" s="190" t="str">
        <f t="shared" si="842"/>
        <v>JANEIRO</v>
      </c>
    </row>
    <row r="10923" spans="4:14" x14ac:dyDescent="0.25">
      <c r="D10923" s="119" t="s">
        <v>192</v>
      </c>
      <c r="H10923" s="141">
        <f t="shared" si="843"/>
        <v>0</v>
      </c>
      <c r="M10923" s="190">
        <f t="shared" si="844"/>
        <v>1</v>
      </c>
      <c r="N10923" s="190" t="str">
        <f t="shared" si="842"/>
        <v>JANEIRO</v>
      </c>
    </row>
    <row r="10924" spans="4:14" x14ac:dyDescent="0.25">
      <c r="D10924" s="119" t="s">
        <v>192</v>
      </c>
      <c r="H10924" s="141">
        <f t="shared" si="843"/>
        <v>0</v>
      </c>
      <c r="M10924" s="190">
        <f t="shared" si="844"/>
        <v>1</v>
      </c>
      <c r="N10924" s="190" t="str">
        <f t="shared" si="842"/>
        <v>JANEIRO</v>
      </c>
    </row>
    <row r="10925" spans="4:14" x14ac:dyDescent="0.25">
      <c r="D10925" s="119" t="s">
        <v>192</v>
      </c>
      <c r="H10925" s="141">
        <f t="shared" si="843"/>
        <v>0</v>
      </c>
      <c r="M10925" s="190">
        <f t="shared" si="844"/>
        <v>1</v>
      </c>
      <c r="N10925" s="190" t="str">
        <f t="shared" si="842"/>
        <v>JANEIRO</v>
      </c>
    </row>
    <row r="10926" spans="4:14" x14ac:dyDescent="0.25">
      <c r="D10926" s="119" t="s">
        <v>192</v>
      </c>
      <c r="H10926" s="141">
        <f t="shared" si="843"/>
        <v>0</v>
      </c>
      <c r="M10926" s="190">
        <f t="shared" si="844"/>
        <v>1</v>
      </c>
      <c r="N10926" s="190" t="str">
        <f t="shared" si="842"/>
        <v>JANEIRO</v>
      </c>
    </row>
    <row r="10927" spans="4:14" x14ac:dyDescent="0.25">
      <c r="D10927" s="119" t="s">
        <v>192</v>
      </c>
      <c r="H10927" s="141">
        <f t="shared" si="843"/>
        <v>0</v>
      </c>
      <c r="M10927" s="190">
        <f t="shared" si="844"/>
        <v>1</v>
      </c>
      <c r="N10927" s="190" t="str">
        <f t="shared" si="842"/>
        <v>JANEIRO</v>
      </c>
    </row>
    <row r="10928" spans="4:14" x14ac:dyDescent="0.25">
      <c r="D10928" s="119" t="s">
        <v>192</v>
      </c>
      <c r="H10928" s="141">
        <f t="shared" si="843"/>
        <v>0</v>
      </c>
      <c r="M10928" s="190">
        <f t="shared" si="844"/>
        <v>1</v>
      </c>
      <c r="N10928" s="190" t="str">
        <f t="shared" si="842"/>
        <v>JANEIRO</v>
      </c>
    </row>
    <row r="10929" spans="4:14" x14ac:dyDescent="0.25">
      <c r="D10929" s="119" t="s">
        <v>192</v>
      </c>
      <c r="H10929" s="141">
        <f t="shared" si="843"/>
        <v>0</v>
      </c>
      <c r="M10929" s="190">
        <f t="shared" si="844"/>
        <v>1</v>
      </c>
      <c r="N10929" s="190" t="str">
        <f t="shared" si="842"/>
        <v>JANEIRO</v>
      </c>
    </row>
    <row r="10930" spans="4:14" x14ac:dyDescent="0.25">
      <c r="D10930" s="119" t="s">
        <v>192</v>
      </c>
      <c r="H10930" s="141">
        <f t="shared" si="843"/>
        <v>0</v>
      </c>
      <c r="M10930" s="190">
        <f t="shared" si="844"/>
        <v>1</v>
      </c>
      <c r="N10930" s="190" t="str">
        <f t="shared" si="842"/>
        <v>JANEIRO</v>
      </c>
    </row>
    <row r="10931" spans="4:14" x14ac:dyDescent="0.25">
      <c r="D10931" s="119" t="s">
        <v>192</v>
      </c>
      <c r="H10931" s="141">
        <f t="shared" si="843"/>
        <v>0</v>
      </c>
      <c r="M10931" s="190">
        <f t="shared" si="844"/>
        <v>1</v>
      </c>
      <c r="N10931" s="190" t="str">
        <f t="shared" si="842"/>
        <v>JANEIRO</v>
      </c>
    </row>
    <row r="10932" spans="4:14" x14ac:dyDescent="0.25">
      <c r="D10932" s="119" t="s">
        <v>192</v>
      </c>
      <c r="H10932" s="141">
        <f t="shared" si="843"/>
        <v>0</v>
      </c>
      <c r="M10932" s="190">
        <f t="shared" si="844"/>
        <v>1</v>
      </c>
      <c r="N10932" s="190" t="str">
        <f t="shared" si="842"/>
        <v>JANEIRO</v>
      </c>
    </row>
    <row r="10933" spans="4:14" x14ac:dyDescent="0.25">
      <c r="D10933" s="119" t="s">
        <v>192</v>
      </c>
      <c r="H10933" s="141">
        <f t="shared" si="843"/>
        <v>0</v>
      </c>
      <c r="M10933" s="190">
        <f t="shared" si="844"/>
        <v>1</v>
      </c>
      <c r="N10933" s="190" t="str">
        <f t="shared" si="842"/>
        <v>JANEIRO</v>
      </c>
    </row>
    <row r="10934" spans="4:14" x14ac:dyDescent="0.25">
      <c r="D10934" s="119" t="s">
        <v>192</v>
      </c>
      <c r="H10934" s="141">
        <f t="shared" si="843"/>
        <v>0</v>
      </c>
      <c r="M10934" s="190">
        <f t="shared" si="844"/>
        <v>1</v>
      </c>
      <c r="N10934" s="190" t="str">
        <f t="shared" si="842"/>
        <v>JANEIRO</v>
      </c>
    </row>
    <row r="10935" spans="4:14" x14ac:dyDescent="0.25">
      <c r="D10935" s="119" t="s">
        <v>192</v>
      </c>
      <c r="H10935" s="141">
        <f t="shared" si="843"/>
        <v>0</v>
      </c>
      <c r="M10935" s="190">
        <f t="shared" si="844"/>
        <v>1</v>
      </c>
      <c r="N10935" s="190" t="str">
        <f t="shared" si="842"/>
        <v>JANEIRO</v>
      </c>
    </row>
    <row r="10936" spans="4:14" x14ac:dyDescent="0.25">
      <c r="D10936" s="119" t="s">
        <v>192</v>
      </c>
      <c r="H10936" s="141">
        <f t="shared" si="843"/>
        <v>0</v>
      </c>
      <c r="M10936" s="190">
        <f t="shared" si="844"/>
        <v>1</v>
      </c>
      <c r="N10936" s="190" t="str">
        <f t="shared" si="842"/>
        <v>JANEIRO</v>
      </c>
    </row>
    <row r="10937" spans="4:14" x14ac:dyDescent="0.25">
      <c r="D10937" s="119" t="s">
        <v>192</v>
      </c>
      <c r="H10937" s="141">
        <f t="shared" si="843"/>
        <v>0</v>
      </c>
      <c r="M10937" s="190">
        <f t="shared" si="844"/>
        <v>1</v>
      </c>
      <c r="N10937" s="190" t="str">
        <f t="shared" si="842"/>
        <v>JANEIRO</v>
      </c>
    </row>
    <row r="10938" spans="4:14" x14ac:dyDescent="0.25">
      <c r="D10938" s="119" t="s">
        <v>192</v>
      </c>
      <c r="H10938" s="141">
        <f t="shared" si="843"/>
        <v>0</v>
      </c>
      <c r="M10938" s="190">
        <f t="shared" si="844"/>
        <v>1</v>
      </c>
      <c r="N10938" s="190" t="str">
        <f t="shared" si="842"/>
        <v>JANEIRO</v>
      </c>
    </row>
    <row r="10939" spans="4:14" x14ac:dyDescent="0.25">
      <c r="D10939" s="119" t="s">
        <v>192</v>
      </c>
      <c r="H10939" s="141">
        <f t="shared" si="843"/>
        <v>0</v>
      </c>
      <c r="M10939" s="190">
        <f t="shared" si="844"/>
        <v>1</v>
      </c>
      <c r="N10939" s="190" t="str">
        <f t="shared" si="842"/>
        <v>JANEIRO</v>
      </c>
    </row>
    <row r="10940" spans="4:14" x14ac:dyDescent="0.25">
      <c r="D10940" s="119" t="s">
        <v>192</v>
      </c>
      <c r="H10940" s="141">
        <f t="shared" si="843"/>
        <v>0</v>
      </c>
      <c r="M10940" s="190">
        <f t="shared" si="844"/>
        <v>1</v>
      </c>
      <c r="N10940" s="190" t="str">
        <f t="shared" si="842"/>
        <v>JANEIRO</v>
      </c>
    </row>
    <row r="10941" spans="4:14" x14ac:dyDescent="0.25">
      <c r="D10941" s="119" t="s">
        <v>192</v>
      </c>
      <c r="H10941" s="141">
        <f t="shared" si="843"/>
        <v>0</v>
      </c>
      <c r="M10941" s="190">
        <f t="shared" si="844"/>
        <v>1</v>
      </c>
      <c r="N10941" s="190" t="str">
        <f t="shared" si="842"/>
        <v>JANEIRO</v>
      </c>
    </row>
    <row r="10942" spans="4:14" x14ac:dyDescent="0.25">
      <c r="D10942" s="119" t="s">
        <v>192</v>
      </c>
      <c r="H10942" s="141">
        <f t="shared" si="843"/>
        <v>0</v>
      </c>
      <c r="M10942" s="190">
        <f t="shared" si="844"/>
        <v>1</v>
      </c>
      <c r="N10942" s="190" t="str">
        <f t="shared" si="842"/>
        <v>JANEIRO</v>
      </c>
    </row>
    <row r="10943" spans="4:14" x14ac:dyDescent="0.25">
      <c r="D10943" s="119" t="s">
        <v>192</v>
      </c>
      <c r="H10943" s="141">
        <f t="shared" si="843"/>
        <v>0</v>
      </c>
      <c r="M10943" s="190">
        <f t="shared" si="844"/>
        <v>1</v>
      </c>
      <c r="N10943" s="190" t="str">
        <f t="shared" si="842"/>
        <v>JANEIRO</v>
      </c>
    </row>
    <row r="10944" spans="4:14" x14ac:dyDescent="0.25">
      <c r="D10944" s="119" t="s">
        <v>192</v>
      </c>
      <c r="H10944" s="141">
        <f t="shared" si="843"/>
        <v>0</v>
      </c>
      <c r="M10944" s="190">
        <f t="shared" si="844"/>
        <v>1</v>
      </c>
      <c r="N10944" s="190" t="str">
        <f t="shared" si="842"/>
        <v>JANEIRO</v>
      </c>
    </row>
    <row r="10945" spans="4:14" x14ac:dyDescent="0.25">
      <c r="D10945" s="119" t="s">
        <v>192</v>
      </c>
      <c r="H10945" s="141">
        <f t="shared" si="843"/>
        <v>0</v>
      </c>
      <c r="M10945" s="190">
        <f t="shared" si="844"/>
        <v>1</v>
      </c>
      <c r="N10945" s="190" t="str">
        <f t="shared" si="842"/>
        <v>JANEIRO</v>
      </c>
    </row>
    <row r="10946" spans="4:14" x14ac:dyDescent="0.25">
      <c r="D10946" s="119" t="s">
        <v>192</v>
      </c>
      <c r="H10946" s="141">
        <f t="shared" si="843"/>
        <v>0</v>
      </c>
      <c r="M10946" s="190">
        <f t="shared" si="844"/>
        <v>1</v>
      </c>
      <c r="N10946" s="190" t="str">
        <f t="shared" si="842"/>
        <v>JANEIRO</v>
      </c>
    </row>
    <row r="10947" spans="4:14" x14ac:dyDescent="0.25">
      <c r="D10947" s="119" t="s">
        <v>192</v>
      </c>
      <c r="H10947" s="141">
        <f t="shared" si="843"/>
        <v>0</v>
      </c>
      <c r="M10947" s="190">
        <f t="shared" si="844"/>
        <v>1</v>
      </c>
      <c r="N10947" s="190" t="str">
        <f t="shared" si="842"/>
        <v>JANEIRO</v>
      </c>
    </row>
    <row r="10948" spans="4:14" x14ac:dyDescent="0.25">
      <c r="D10948" s="119" t="s">
        <v>192</v>
      </c>
      <c r="H10948" s="141">
        <f t="shared" si="843"/>
        <v>0</v>
      </c>
      <c r="M10948" s="190">
        <f t="shared" si="844"/>
        <v>1</v>
      </c>
      <c r="N10948" s="190" t="str">
        <f t="shared" si="842"/>
        <v>JANEIRO</v>
      </c>
    </row>
    <row r="10949" spans="4:14" x14ac:dyDescent="0.25">
      <c r="D10949" s="119" t="s">
        <v>192</v>
      </c>
      <c r="H10949" s="141">
        <f t="shared" si="843"/>
        <v>0</v>
      </c>
      <c r="M10949" s="190">
        <f t="shared" si="844"/>
        <v>1</v>
      </c>
      <c r="N10949" s="190" t="str">
        <f t="shared" ref="N10949:N11012" si="845">IF(M10949=1,"JANEIRO",IF(M10949=2,"FEVEREIRO",IF(M10949=3,"MARÇO",IF(M10949=4,"ABRIL",IF(M10949=5,"MAIO",IF(M10949=6,"JUNHO",IF(M10949=7,"JULHO",IF(M10949=8,"AGOSTO",IF(M10949=9,"SETEMBRO",IF(M10949=10,"OUTUBRO",IF(M10949=11,"NOVEMBRO",IF(M10949=12,"DEZEMBRO",""))))))))))))</f>
        <v>JANEIRO</v>
      </c>
    </row>
    <row r="10950" spans="4:14" x14ac:dyDescent="0.25">
      <c r="D10950" s="119" t="s">
        <v>192</v>
      </c>
      <c r="H10950" s="141">
        <f t="shared" ref="H10950:H11013" si="846">IF(OR(I10950="",I10950=0),G10950,I10950)</f>
        <v>0</v>
      </c>
      <c r="M10950" s="190">
        <f t="shared" ref="M10950:M11013" si="847">IFERROR(MONTH(O10950),"")</f>
        <v>1</v>
      </c>
      <c r="N10950" s="190" t="str">
        <f t="shared" si="845"/>
        <v>JANEIRO</v>
      </c>
    </row>
    <row r="10951" spans="4:14" x14ac:dyDescent="0.25">
      <c r="D10951" s="119" t="s">
        <v>192</v>
      </c>
      <c r="H10951" s="141">
        <f t="shared" si="846"/>
        <v>0</v>
      </c>
      <c r="M10951" s="190">
        <f t="shared" si="847"/>
        <v>1</v>
      </c>
      <c r="N10951" s="190" t="str">
        <f t="shared" si="845"/>
        <v>JANEIRO</v>
      </c>
    </row>
    <row r="10952" spans="4:14" x14ac:dyDescent="0.25">
      <c r="D10952" s="119" t="s">
        <v>192</v>
      </c>
      <c r="H10952" s="141">
        <f t="shared" si="846"/>
        <v>0</v>
      </c>
      <c r="M10952" s="190">
        <f t="shared" si="847"/>
        <v>1</v>
      </c>
      <c r="N10952" s="190" t="str">
        <f t="shared" si="845"/>
        <v>JANEIRO</v>
      </c>
    </row>
    <row r="10953" spans="4:14" x14ac:dyDescent="0.25">
      <c r="D10953" s="119" t="s">
        <v>192</v>
      </c>
      <c r="H10953" s="141">
        <f t="shared" si="846"/>
        <v>0</v>
      </c>
      <c r="M10953" s="190">
        <f t="shared" si="847"/>
        <v>1</v>
      </c>
      <c r="N10953" s="190" t="str">
        <f t="shared" si="845"/>
        <v>JANEIRO</v>
      </c>
    </row>
    <row r="10954" spans="4:14" x14ac:dyDescent="0.25">
      <c r="D10954" s="119" t="s">
        <v>192</v>
      </c>
      <c r="H10954" s="141">
        <f t="shared" si="846"/>
        <v>0</v>
      </c>
      <c r="M10954" s="190">
        <f t="shared" si="847"/>
        <v>1</v>
      </c>
      <c r="N10954" s="190" t="str">
        <f t="shared" si="845"/>
        <v>JANEIRO</v>
      </c>
    </row>
    <row r="10955" spans="4:14" x14ac:dyDescent="0.25">
      <c r="D10955" s="119" t="s">
        <v>192</v>
      </c>
      <c r="H10955" s="141">
        <f t="shared" si="846"/>
        <v>0</v>
      </c>
      <c r="M10955" s="190">
        <f t="shared" si="847"/>
        <v>1</v>
      </c>
      <c r="N10955" s="190" t="str">
        <f t="shared" si="845"/>
        <v>JANEIRO</v>
      </c>
    </row>
    <row r="10956" spans="4:14" x14ac:dyDescent="0.25">
      <c r="D10956" s="119" t="s">
        <v>192</v>
      </c>
      <c r="H10956" s="141">
        <f t="shared" si="846"/>
        <v>0</v>
      </c>
      <c r="M10956" s="190">
        <f t="shared" si="847"/>
        <v>1</v>
      </c>
      <c r="N10956" s="190" t="str">
        <f t="shared" si="845"/>
        <v>JANEIRO</v>
      </c>
    </row>
    <row r="10957" spans="4:14" x14ac:dyDescent="0.25">
      <c r="D10957" s="119" t="s">
        <v>192</v>
      </c>
      <c r="H10957" s="141">
        <f t="shared" si="846"/>
        <v>0</v>
      </c>
      <c r="M10957" s="190">
        <f t="shared" si="847"/>
        <v>1</v>
      </c>
      <c r="N10957" s="190" t="str">
        <f t="shared" si="845"/>
        <v>JANEIRO</v>
      </c>
    </row>
    <row r="10958" spans="4:14" x14ac:dyDescent="0.25">
      <c r="D10958" s="119" t="s">
        <v>192</v>
      </c>
      <c r="H10958" s="141">
        <f t="shared" si="846"/>
        <v>0</v>
      </c>
      <c r="M10958" s="190">
        <f t="shared" si="847"/>
        <v>1</v>
      </c>
      <c r="N10958" s="190" t="str">
        <f t="shared" si="845"/>
        <v>JANEIRO</v>
      </c>
    </row>
    <row r="10959" spans="4:14" x14ac:dyDescent="0.25">
      <c r="D10959" s="119" t="s">
        <v>192</v>
      </c>
      <c r="H10959" s="141">
        <f t="shared" si="846"/>
        <v>0</v>
      </c>
      <c r="M10959" s="190">
        <f t="shared" si="847"/>
        <v>1</v>
      </c>
      <c r="N10959" s="190" t="str">
        <f t="shared" si="845"/>
        <v>JANEIRO</v>
      </c>
    </row>
    <row r="10960" spans="4:14" x14ac:dyDescent="0.25">
      <c r="D10960" s="119" t="s">
        <v>192</v>
      </c>
      <c r="H10960" s="141">
        <f t="shared" si="846"/>
        <v>0</v>
      </c>
      <c r="M10960" s="190">
        <f t="shared" si="847"/>
        <v>1</v>
      </c>
      <c r="N10960" s="190" t="str">
        <f t="shared" si="845"/>
        <v>JANEIRO</v>
      </c>
    </row>
    <row r="10961" spans="4:14" x14ac:dyDescent="0.25">
      <c r="D10961" s="119" t="s">
        <v>192</v>
      </c>
      <c r="H10961" s="141">
        <f t="shared" si="846"/>
        <v>0</v>
      </c>
      <c r="M10961" s="190">
        <f t="shared" si="847"/>
        <v>1</v>
      </c>
      <c r="N10961" s="190" t="str">
        <f t="shared" si="845"/>
        <v>JANEIRO</v>
      </c>
    </row>
    <row r="10962" spans="4:14" x14ac:dyDescent="0.25">
      <c r="D10962" s="119" t="s">
        <v>192</v>
      </c>
      <c r="H10962" s="141">
        <f t="shared" si="846"/>
        <v>0</v>
      </c>
      <c r="M10962" s="190">
        <f t="shared" si="847"/>
        <v>1</v>
      </c>
      <c r="N10962" s="190" t="str">
        <f t="shared" si="845"/>
        <v>JANEIRO</v>
      </c>
    </row>
    <row r="10963" spans="4:14" x14ac:dyDescent="0.25">
      <c r="D10963" s="119" t="s">
        <v>192</v>
      </c>
      <c r="H10963" s="141">
        <f t="shared" si="846"/>
        <v>0</v>
      </c>
      <c r="M10963" s="190">
        <f t="shared" si="847"/>
        <v>1</v>
      </c>
      <c r="N10963" s="190" t="str">
        <f t="shared" si="845"/>
        <v>JANEIRO</v>
      </c>
    </row>
    <row r="10964" spans="4:14" x14ac:dyDescent="0.25">
      <c r="D10964" s="119" t="s">
        <v>192</v>
      </c>
      <c r="H10964" s="141">
        <f t="shared" si="846"/>
        <v>0</v>
      </c>
      <c r="M10964" s="190">
        <f t="shared" si="847"/>
        <v>1</v>
      </c>
      <c r="N10964" s="190" t="str">
        <f t="shared" si="845"/>
        <v>JANEIRO</v>
      </c>
    </row>
    <row r="10965" spans="4:14" x14ac:dyDescent="0.25">
      <c r="D10965" s="119" t="s">
        <v>192</v>
      </c>
      <c r="H10965" s="141">
        <f t="shared" si="846"/>
        <v>0</v>
      </c>
      <c r="M10965" s="190">
        <f t="shared" si="847"/>
        <v>1</v>
      </c>
      <c r="N10965" s="190" t="str">
        <f t="shared" si="845"/>
        <v>JANEIRO</v>
      </c>
    </row>
    <row r="10966" spans="4:14" x14ac:dyDescent="0.25">
      <c r="D10966" s="119" t="s">
        <v>192</v>
      </c>
      <c r="H10966" s="141">
        <f t="shared" si="846"/>
        <v>0</v>
      </c>
      <c r="M10966" s="190">
        <f t="shared" si="847"/>
        <v>1</v>
      </c>
      <c r="N10966" s="190" t="str">
        <f t="shared" si="845"/>
        <v>JANEIRO</v>
      </c>
    </row>
    <row r="10967" spans="4:14" x14ac:dyDescent="0.25">
      <c r="D10967" s="119" t="s">
        <v>192</v>
      </c>
      <c r="H10967" s="141">
        <f t="shared" si="846"/>
        <v>0</v>
      </c>
      <c r="M10967" s="190">
        <f t="shared" si="847"/>
        <v>1</v>
      </c>
      <c r="N10967" s="190" t="str">
        <f t="shared" si="845"/>
        <v>JANEIRO</v>
      </c>
    </row>
    <row r="10968" spans="4:14" x14ac:dyDescent="0.25">
      <c r="D10968" s="119" t="s">
        <v>192</v>
      </c>
      <c r="H10968" s="141">
        <f t="shared" si="846"/>
        <v>0</v>
      </c>
      <c r="M10968" s="190">
        <f t="shared" si="847"/>
        <v>1</v>
      </c>
      <c r="N10968" s="190" t="str">
        <f t="shared" si="845"/>
        <v>JANEIRO</v>
      </c>
    </row>
    <row r="10969" spans="4:14" x14ac:dyDescent="0.25">
      <c r="D10969" s="119" t="s">
        <v>192</v>
      </c>
      <c r="H10969" s="141">
        <f t="shared" si="846"/>
        <v>0</v>
      </c>
      <c r="M10969" s="190">
        <f t="shared" si="847"/>
        <v>1</v>
      </c>
      <c r="N10969" s="190" t="str">
        <f t="shared" si="845"/>
        <v>JANEIRO</v>
      </c>
    </row>
    <row r="10970" spans="4:14" x14ac:dyDescent="0.25">
      <c r="D10970" s="119" t="s">
        <v>192</v>
      </c>
      <c r="H10970" s="141">
        <f t="shared" si="846"/>
        <v>0</v>
      </c>
      <c r="M10970" s="190">
        <f t="shared" si="847"/>
        <v>1</v>
      </c>
      <c r="N10970" s="190" t="str">
        <f t="shared" si="845"/>
        <v>JANEIRO</v>
      </c>
    </row>
    <row r="10971" spans="4:14" x14ac:dyDescent="0.25">
      <c r="D10971" s="119" t="s">
        <v>192</v>
      </c>
      <c r="H10971" s="141">
        <f t="shared" si="846"/>
        <v>0</v>
      </c>
      <c r="M10971" s="190">
        <f t="shared" si="847"/>
        <v>1</v>
      </c>
      <c r="N10971" s="190" t="str">
        <f t="shared" si="845"/>
        <v>JANEIRO</v>
      </c>
    </row>
    <row r="10972" spans="4:14" x14ac:dyDescent="0.25">
      <c r="D10972" s="119" t="s">
        <v>192</v>
      </c>
      <c r="H10972" s="141">
        <f t="shared" si="846"/>
        <v>0</v>
      </c>
      <c r="M10972" s="190">
        <f t="shared" si="847"/>
        <v>1</v>
      </c>
      <c r="N10972" s="190" t="str">
        <f t="shared" si="845"/>
        <v>JANEIRO</v>
      </c>
    </row>
    <row r="10973" spans="4:14" x14ac:dyDescent="0.25">
      <c r="D10973" s="119" t="s">
        <v>192</v>
      </c>
      <c r="H10973" s="141">
        <f t="shared" si="846"/>
        <v>0</v>
      </c>
      <c r="M10973" s="190">
        <f t="shared" si="847"/>
        <v>1</v>
      </c>
      <c r="N10973" s="190" t="str">
        <f t="shared" si="845"/>
        <v>JANEIRO</v>
      </c>
    </row>
    <row r="10974" spans="4:14" x14ac:dyDescent="0.25">
      <c r="D10974" s="119" t="s">
        <v>192</v>
      </c>
      <c r="H10974" s="141">
        <f t="shared" si="846"/>
        <v>0</v>
      </c>
      <c r="M10974" s="190">
        <f t="shared" si="847"/>
        <v>1</v>
      </c>
      <c r="N10974" s="190" t="str">
        <f t="shared" si="845"/>
        <v>JANEIRO</v>
      </c>
    </row>
    <row r="10975" spans="4:14" x14ac:dyDescent="0.25">
      <c r="D10975" s="119" t="s">
        <v>192</v>
      </c>
      <c r="H10975" s="141">
        <f t="shared" si="846"/>
        <v>0</v>
      </c>
      <c r="M10975" s="190">
        <f t="shared" si="847"/>
        <v>1</v>
      </c>
      <c r="N10975" s="190" t="str">
        <f t="shared" si="845"/>
        <v>JANEIRO</v>
      </c>
    </row>
    <row r="10976" spans="4:14" x14ac:dyDescent="0.25">
      <c r="D10976" s="119" t="s">
        <v>192</v>
      </c>
      <c r="H10976" s="141">
        <f t="shared" si="846"/>
        <v>0</v>
      </c>
      <c r="M10976" s="190">
        <f t="shared" si="847"/>
        <v>1</v>
      </c>
      <c r="N10976" s="190" t="str">
        <f t="shared" si="845"/>
        <v>JANEIRO</v>
      </c>
    </row>
    <row r="10977" spans="4:14" x14ac:dyDescent="0.25">
      <c r="D10977" s="119" t="s">
        <v>192</v>
      </c>
      <c r="H10977" s="141">
        <f t="shared" si="846"/>
        <v>0</v>
      </c>
      <c r="M10977" s="190">
        <f t="shared" si="847"/>
        <v>1</v>
      </c>
      <c r="N10977" s="190" t="str">
        <f t="shared" si="845"/>
        <v>JANEIRO</v>
      </c>
    </row>
    <row r="10978" spans="4:14" x14ac:dyDescent="0.25">
      <c r="D10978" s="119" t="s">
        <v>192</v>
      </c>
      <c r="H10978" s="141">
        <f t="shared" si="846"/>
        <v>0</v>
      </c>
      <c r="M10978" s="190">
        <f t="shared" si="847"/>
        <v>1</v>
      </c>
      <c r="N10978" s="190" t="str">
        <f t="shared" si="845"/>
        <v>JANEIRO</v>
      </c>
    </row>
    <row r="10979" spans="4:14" x14ac:dyDescent="0.25">
      <c r="D10979" s="119" t="s">
        <v>192</v>
      </c>
      <c r="H10979" s="141">
        <f t="shared" si="846"/>
        <v>0</v>
      </c>
      <c r="M10979" s="190">
        <f t="shared" si="847"/>
        <v>1</v>
      </c>
      <c r="N10979" s="190" t="str">
        <f t="shared" si="845"/>
        <v>JANEIRO</v>
      </c>
    </row>
    <row r="10980" spans="4:14" x14ac:dyDescent="0.25">
      <c r="D10980" s="119" t="s">
        <v>192</v>
      </c>
      <c r="H10980" s="141">
        <f t="shared" si="846"/>
        <v>0</v>
      </c>
      <c r="M10980" s="190">
        <f t="shared" si="847"/>
        <v>1</v>
      </c>
      <c r="N10980" s="190" t="str">
        <f t="shared" si="845"/>
        <v>JANEIRO</v>
      </c>
    </row>
    <row r="10981" spans="4:14" x14ac:dyDescent="0.25">
      <c r="D10981" s="119" t="s">
        <v>192</v>
      </c>
      <c r="H10981" s="141">
        <f t="shared" si="846"/>
        <v>0</v>
      </c>
      <c r="M10981" s="190">
        <f t="shared" si="847"/>
        <v>1</v>
      </c>
      <c r="N10981" s="190" t="str">
        <f t="shared" si="845"/>
        <v>JANEIRO</v>
      </c>
    </row>
    <row r="10982" spans="4:14" x14ac:dyDescent="0.25">
      <c r="D10982" s="119" t="s">
        <v>192</v>
      </c>
      <c r="H10982" s="141">
        <f t="shared" si="846"/>
        <v>0</v>
      </c>
      <c r="M10982" s="190">
        <f t="shared" si="847"/>
        <v>1</v>
      </c>
      <c r="N10982" s="190" t="str">
        <f t="shared" si="845"/>
        <v>JANEIRO</v>
      </c>
    </row>
    <row r="10983" spans="4:14" x14ac:dyDescent="0.25">
      <c r="D10983" s="119" t="s">
        <v>192</v>
      </c>
      <c r="H10983" s="141">
        <f t="shared" si="846"/>
        <v>0</v>
      </c>
      <c r="M10983" s="190">
        <f t="shared" si="847"/>
        <v>1</v>
      </c>
      <c r="N10983" s="190" t="str">
        <f t="shared" si="845"/>
        <v>JANEIRO</v>
      </c>
    </row>
    <row r="10984" spans="4:14" x14ac:dyDescent="0.25">
      <c r="D10984" s="119" t="s">
        <v>192</v>
      </c>
      <c r="H10984" s="141">
        <f t="shared" si="846"/>
        <v>0</v>
      </c>
      <c r="M10984" s="190">
        <f t="shared" si="847"/>
        <v>1</v>
      </c>
      <c r="N10984" s="190" t="str">
        <f t="shared" si="845"/>
        <v>JANEIRO</v>
      </c>
    </row>
    <row r="10985" spans="4:14" x14ac:dyDescent="0.25">
      <c r="D10985" s="119" t="s">
        <v>192</v>
      </c>
      <c r="H10985" s="141">
        <f t="shared" si="846"/>
        <v>0</v>
      </c>
      <c r="M10985" s="190">
        <f t="shared" si="847"/>
        <v>1</v>
      </c>
      <c r="N10985" s="190" t="str">
        <f t="shared" si="845"/>
        <v>JANEIRO</v>
      </c>
    </row>
    <row r="10986" spans="4:14" x14ac:dyDescent="0.25">
      <c r="D10986" s="119" t="s">
        <v>192</v>
      </c>
      <c r="H10986" s="141">
        <f t="shared" si="846"/>
        <v>0</v>
      </c>
      <c r="M10986" s="190">
        <f t="shared" si="847"/>
        <v>1</v>
      </c>
      <c r="N10986" s="190" t="str">
        <f t="shared" si="845"/>
        <v>JANEIRO</v>
      </c>
    </row>
    <row r="10987" spans="4:14" x14ac:dyDescent="0.25">
      <c r="D10987" s="119" t="s">
        <v>192</v>
      </c>
      <c r="H10987" s="141">
        <f t="shared" si="846"/>
        <v>0</v>
      </c>
      <c r="M10987" s="190">
        <f t="shared" si="847"/>
        <v>1</v>
      </c>
      <c r="N10987" s="190" t="str">
        <f t="shared" si="845"/>
        <v>JANEIRO</v>
      </c>
    </row>
    <row r="10988" spans="4:14" x14ac:dyDescent="0.25">
      <c r="D10988" s="119" t="s">
        <v>192</v>
      </c>
      <c r="H10988" s="141">
        <f t="shared" si="846"/>
        <v>0</v>
      </c>
      <c r="M10988" s="190">
        <f t="shared" si="847"/>
        <v>1</v>
      </c>
      <c r="N10988" s="190" t="str">
        <f t="shared" si="845"/>
        <v>JANEIRO</v>
      </c>
    </row>
    <row r="10989" spans="4:14" x14ac:dyDescent="0.25">
      <c r="D10989" s="119" t="s">
        <v>192</v>
      </c>
      <c r="H10989" s="141">
        <f t="shared" si="846"/>
        <v>0</v>
      </c>
      <c r="M10989" s="190">
        <f t="shared" si="847"/>
        <v>1</v>
      </c>
      <c r="N10989" s="190" t="str">
        <f t="shared" si="845"/>
        <v>JANEIRO</v>
      </c>
    </row>
    <row r="10990" spans="4:14" x14ac:dyDescent="0.25">
      <c r="D10990" s="119" t="s">
        <v>192</v>
      </c>
      <c r="H10990" s="141">
        <f t="shared" si="846"/>
        <v>0</v>
      </c>
      <c r="M10990" s="190">
        <f t="shared" si="847"/>
        <v>1</v>
      </c>
      <c r="N10990" s="190" t="str">
        <f t="shared" si="845"/>
        <v>JANEIRO</v>
      </c>
    </row>
    <row r="10991" spans="4:14" x14ac:dyDescent="0.25">
      <c r="D10991" s="119" t="s">
        <v>192</v>
      </c>
      <c r="H10991" s="141">
        <f t="shared" si="846"/>
        <v>0</v>
      </c>
      <c r="M10991" s="190">
        <f t="shared" si="847"/>
        <v>1</v>
      </c>
      <c r="N10991" s="190" t="str">
        <f t="shared" si="845"/>
        <v>JANEIRO</v>
      </c>
    </row>
    <row r="10992" spans="4:14" x14ac:dyDescent="0.25">
      <c r="D10992" s="119" t="s">
        <v>192</v>
      </c>
      <c r="H10992" s="141">
        <f t="shared" si="846"/>
        <v>0</v>
      </c>
      <c r="M10992" s="190">
        <f t="shared" si="847"/>
        <v>1</v>
      </c>
      <c r="N10992" s="190" t="str">
        <f t="shared" si="845"/>
        <v>JANEIRO</v>
      </c>
    </row>
    <row r="10993" spans="4:14" x14ac:dyDescent="0.25">
      <c r="D10993" s="119" t="s">
        <v>192</v>
      </c>
      <c r="H10993" s="141">
        <f t="shared" si="846"/>
        <v>0</v>
      </c>
      <c r="M10993" s="190">
        <f t="shared" si="847"/>
        <v>1</v>
      </c>
      <c r="N10993" s="190" t="str">
        <f t="shared" si="845"/>
        <v>JANEIRO</v>
      </c>
    </row>
    <row r="10994" spans="4:14" x14ac:dyDescent="0.25">
      <c r="D10994" s="119" t="s">
        <v>192</v>
      </c>
      <c r="H10994" s="141">
        <f t="shared" si="846"/>
        <v>0</v>
      </c>
      <c r="M10994" s="190">
        <f t="shared" si="847"/>
        <v>1</v>
      </c>
      <c r="N10994" s="190" t="str">
        <f t="shared" si="845"/>
        <v>JANEIRO</v>
      </c>
    </row>
    <row r="10995" spans="4:14" x14ac:dyDescent="0.25">
      <c r="D10995" s="119" t="s">
        <v>192</v>
      </c>
      <c r="H10995" s="141">
        <f t="shared" si="846"/>
        <v>0</v>
      </c>
      <c r="M10995" s="190">
        <f t="shared" si="847"/>
        <v>1</v>
      </c>
      <c r="N10995" s="190" t="str">
        <f t="shared" si="845"/>
        <v>JANEIRO</v>
      </c>
    </row>
    <row r="10996" spans="4:14" x14ac:dyDescent="0.25">
      <c r="D10996" s="119" t="s">
        <v>192</v>
      </c>
      <c r="H10996" s="141">
        <f t="shared" si="846"/>
        <v>0</v>
      </c>
      <c r="M10996" s="190">
        <f t="shared" si="847"/>
        <v>1</v>
      </c>
      <c r="N10996" s="190" t="str">
        <f t="shared" si="845"/>
        <v>JANEIRO</v>
      </c>
    </row>
    <row r="10997" spans="4:14" x14ac:dyDescent="0.25">
      <c r="D10997" s="119" t="s">
        <v>192</v>
      </c>
      <c r="H10997" s="141">
        <f t="shared" si="846"/>
        <v>0</v>
      </c>
      <c r="M10997" s="190">
        <f t="shared" si="847"/>
        <v>1</v>
      </c>
      <c r="N10997" s="190" t="str">
        <f t="shared" si="845"/>
        <v>JANEIRO</v>
      </c>
    </row>
    <row r="10998" spans="4:14" x14ac:dyDescent="0.25">
      <c r="D10998" s="119" t="s">
        <v>192</v>
      </c>
      <c r="H10998" s="141">
        <f t="shared" si="846"/>
        <v>0</v>
      </c>
      <c r="M10998" s="190">
        <f t="shared" si="847"/>
        <v>1</v>
      </c>
      <c r="N10998" s="190" t="str">
        <f t="shared" si="845"/>
        <v>JANEIRO</v>
      </c>
    </row>
    <row r="10999" spans="4:14" x14ac:dyDescent="0.25">
      <c r="D10999" s="119" t="s">
        <v>192</v>
      </c>
      <c r="H10999" s="141">
        <f t="shared" si="846"/>
        <v>0</v>
      </c>
      <c r="M10999" s="190">
        <f t="shared" si="847"/>
        <v>1</v>
      </c>
      <c r="N10999" s="190" t="str">
        <f t="shared" si="845"/>
        <v>JANEIRO</v>
      </c>
    </row>
    <row r="11000" spans="4:14" x14ac:dyDescent="0.25">
      <c r="D11000" s="119" t="s">
        <v>192</v>
      </c>
      <c r="H11000" s="141">
        <f t="shared" si="846"/>
        <v>0</v>
      </c>
      <c r="M11000" s="190">
        <f t="shared" si="847"/>
        <v>1</v>
      </c>
      <c r="N11000" s="190" t="str">
        <f t="shared" si="845"/>
        <v>JANEIRO</v>
      </c>
    </row>
    <row r="11001" spans="4:14" x14ac:dyDescent="0.25">
      <c r="D11001" s="119" t="s">
        <v>192</v>
      </c>
      <c r="H11001" s="141">
        <f t="shared" si="846"/>
        <v>0</v>
      </c>
      <c r="M11001" s="190">
        <f t="shared" si="847"/>
        <v>1</v>
      </c>
      <c r="N11001" s="190" t="str">
        <f t="shared" si="845"/>
        <v>JANEIRO</v>
      </c>
    </row>
    <row r="11002" spans="4:14" x14ac:dyDescent="0.25">
      <c r="D11002" s="119" t="s">
        <v>192</v>
      </c>
      <c r="H11002" s="141">
        <f t="shared" si="846"/>
        <v>0</v>
      </c>
      <c r="M11002" s="190">
        <f t="shared" si="847"/>
        <v>1</v>
      </c>
      <c r="N11002" s="190" t="str">
        <f t="shared" si="845"/>
        <v>JANEIRO</v>
      </c>
    </row>
    <row r="11003" spans="4:14" x14ac:dyDescent="0.25">
      <c r="D11003" s="119" t="s">
        <v>192</v>
      </c>
      <c r="H11003" s="141">
        <f t="shared" si="846"/>
        <v>0</v>
      </c>
      <c r="M11003" s="190">
        <f t="shared" si="847"/>
        <v>1</v>
      </c>
      <c r="N11003" s="190" t="str">
        <f t="shared" si="845"/>
        <v>JANEIRO</v>
      </c>
    </row>
    <row r="11004" spans="4:14" x14ac:dyDescent="0.25">
      <c r="D11004" s="119" t="s">
        <v>192</v>
      </c>
      <c r="H11004" s="141">
        <f t="shared" si="846"/>
        <v>0</v>
      </c>
      <c r="M11004" s="190">
        <f t="shared" si="847"/>
        <v>1</v>
      </c>
      <c r="N11004" s="190" t="str">
        <f t="shared" si="845"/>
        <v>JANEIRO</v>
      </c>
    </row>
    <row r="11005" spans="4:14" x14ac:dyDescent="0.25">
      <c r="D11005" s="119" t="s">
        <v>192</v>
      </c>
      <c r="H11005" s="141">
        <f t="shared" si="846"/>
        <v>0</v>
      </c>
      <c r="M11005" s="190">
        <f t="shared" si="847"/>
        <v>1</v>
      </c>
      <c r="N11005" s="190" t="str">
        <f t="shared" si="845"/>
        <v>JANEIRO</v>
      </c>
    </row>
    <row r="11006" spans="4:14" x14ac:dyDescent="0.25">
      <c r="D11006" s="119" t="s">
        <v>192</v>
      </c>
      <c r="H11006" s="141">
        <f t="shared" si="846"/>
        <v>0</v>
      </c>
      <c r="M11006" s="190">
        <f t="shared" si="847"/>
        <v>1</v>
      </c>
      <c r="N11006" s="190" t="str">
        <f t="shared" si="845"/>
        <v>JANEIRO</v>
      </c>
    </row>
    <row r="11007" spans="4:14" x14ac:dyDescent="0.25">
      <c r="D11007" s="119" t="s">
        <v>192</v>
      </c>
      <c r="H11007" s="141">
        <f t="shared" si="846"/>
        <v>0</v>
      </c>
      <c r="M11007" s="190">
        <f t="shared" si="847"/>
        <v>1</v>
      </c>
      <c r="N11007" s="190" t="str">
        <f t="shared" si="845"/>
        <v>JANEIRO</v>
      </c>
    </row>
    <row r="11008" spans="4:14" x14ac:dyDescent="0.25">
      <c r="D11008" s="119" t="s">
        <v>192</v>
      </c>
      <c r="H11008" s="141">
        <f t="shared" si="846"/>
        <v>0</v>
      </c>
      <c r="M11008" s="190">
        <f t="shared" si="847"/>
        <v>1</v>
      </c>
      <c r="N11008" s="190" t="str">
        <f t="shared" si="845"/>
        <v>JANEIRO</v>
      </c>
    </row>
    <row r="11009" spans="4:14" x14ac:dyDescent="0.25">
      <c r="D11009" s="119" t="s">
        <v>192</v>
      </c>
      <c r="H11009" s="141">
        <f t="shared" si="846"/>
        <v>0</v>
      </c>
      <c r="M11009" s="190">
        <f t="shared" si="847"/>
        <v>1</v>
      </c>
      <c r="N11009" s="190" t="str">
        <f t="shared" si="845"/>
        <v>JANEIRO</v>
      </c>
    </row>
    <row r="11010" spans="4:14" x14ac:dyDescent="0.25">
      <c r="D11010" s="119" t="s">
        <v>192</v>
      </c>
      <c r="H11010" s="141">
        <f t="shared" si="846"/>
        <v>0</v>
      </c>
      <c r="M11010" s="190">
        <f t="shared" si="847"/>
        <v>1</v>
      </c>
      <c r="N11010" s="190" t="str">
        <f t="shared" si="845"/>
        <v>JANEIRO</v>
      </c>
    </row>
    <row r="11011" spans="4:14" x14ac:dyDescent="0.25">
      <c r="D11011" s="119" t="s">
        <v>192</v>
      </c>
      <c r="H11011" s="141">
        <f t="shared" si="846"/>
        <v>0</v>
      </c>
      <c r="M11011" s="190">
        <f t="shared" si="847"/>
        <v>1</v>
      </c>
      <c r="N11011" s="190" t="str">
        <f t="shared" si="845"/>
        <v>JANEIRO</v>
      </c>
    </row>
    <row r="11012" spans="4:14" x14ac:dyDescent="0.25">
      <c r="D11012" s="119" t="s">
        <v>192</v>
      </c>
      <c r="H11012" s="141">
        <f t="shared" si="846"/>
        <v>0</v>
      </c>
      <c r="M11012" s="190">
        <f t="shared" si="847"/>
        <v>1</v>
      </c>
      <c r="N11012" s="190" t="str">
        <f t="shared" si="845"/>
        <v>JANEIRO</v>
      </c>
    </row>
    <row r="11013" spans="4:14" x14ac:dyDescent="0.25">
      <c r="D11013" s="119" t="s">
        <v>192</v>
      </c>
      <c r="H11013" s="141">
        <f t="shared" si="846"/>
        <v>0</v>
      </c>
      <c r="M11013" s="190">
        <f t="shared" si="847"/>
        <v>1</v>
      </c>
      <c r="N11013" s="190" t="str">
        <f t="shared" ref="N11013:N11076" si="848">IF(M11013=1,"JANEIRO",IF(M11013=2,"FEVEREIRO",IF(M11013=3,"MARÇO",IF(M11013=4,"ABRIL",IF(M11013=5,"MAIO",IF(M11013=6,"JUNHO",IF(M11013=7,"JULHO",IF(M11013=8,"AGOSTO",IF(M11013=9,"SETEMBRO",IF(M11013=10,"OUTUBRO",IF(M11013=11,"NOVEMBRO",IF(M11013=12,"DEZEMBRO",""))))))))))))</f>
        <v>JANEIRO</v>
      </c>
    </row>
    <row r="11014" spans="4:14" x14ac:dyDescent="0.25">
      <c r="D11014" s="119" t="s">
        <v>192</v>
      </c>
      <c r="H11014" s="141">
        <f t="shared" ref="H11014:H11077" si="849">IF(OR(I11014="",I11014=0),G11014,I11014)</f>
        <v>0</v>
      </c>
      <c r="M11014" s="190">
        <f t="shared" ref="M11014:M11077" si="850">IFERROR(MONTH(O11014),"")</f>
        <v>1</v>
      </c>
      <c r="N11014" s="190" t="str">
        <f t="shared" si="848"/>
        <v>JANEIRO</v>
      </c>
    </row>
    <row r="11015" spans="4:14" x14ac:dyDescent="0.25">
      <c r="D11015" s="119" t="s">
        <v>192</v>
      </c>
      <c r="H11015" s="141">
        <f t="shared" si="849"/>
        <v>0</v>
      </c>
      <c r="M11015" s="190">
        <f t="shared" si="850"/>
        <v>1</v>
      </c>
      <c r="N11015" s="190" t="str">
        <f t="shared" si="848"/>
        <v>JANEIRO</v>
      </c>
    </row>
    <row r="11016" spans="4:14" x14ac:dyDescent="0.25">
      <c r="D11016" s="119" t="s">
        <v>192</v>
      </c>
      <c r="H11016" s="141">
        <f t="shared" si="849"/>
        <v>0</v>
      </c>
      <c r="M11016" s="190">
        <f t="shared" si="850"/>
        <v>1</v>
      </c>
      <c r="N11016" s="190" t="str">
        <f t="shared" si="848"/>
        <v>JANEIRO</v>
      </c>
    </row>
    <row r="11017" spans="4:14" x14ac:dyDescent="0.25">
      <c r="D11017" s="119" t="s">
        <v>192</v>
      </c>
      <c r="H11017" s="141">
        <f t="shared" si="849"/>
        <v>0</v>
      </c>
      <c r="M11017" s="190">
        <f t="shared" si="850"/>
        <v>1</v>
      </c>
      <c r="N11017" s="190" t="str">
        <f t="shared" si="848"/>
        <v>JANEIRO</v>
      </c>
    </row>
    <row r="11018" spans="4:14" x14ac:dyDescent="0.25">
      <c r="D11018" s="119" t="s">
        <v>192</v>
      </c>
      <c r="H11018" s="141">
        <f t="shared" si="849"/>
        <v>0</v>
      </c>
      <c r="M11018" s="190">
        <f t="shared" si="850"/>
        <v>1</v>
      </c>
      <c r="N11018" s="190" t="str">
        <f t="shared" si="848"/>
        <v>JANEIRO</v>
      </c>
    </row>
    <row r="11019" spans="4:14" x14ac:dyDescent="0.25">
      <c r="D11019" s="119" t="s">
        <v>192</v>
      </c>
      <c r="H11019" s="141">
        <f t="shared" si="849"/>
        <v>0</v>
      </c>
      <c r="M11019" s="190">
        <f t="shared" si="850"/>
        <v>1</v>
      </c>
      <c r="N11019" s="190" t="str">
        <f t="shared" si="848"/>
        <v>JANEIRO</v>
      </c>
    </row>
    <row r="11020" spans="4:14" x14ac:dyDescent="0.25">
      <c r="D11020" s="119" t="s">
        <v>192</v>
      </c>
      <c r="H11020" s="141">
        <f t="shared" si="849"/>
        <v>0</v>
      </c>
      <c r="M11020" s="190">
        <f t="shared" si="850"/>
        <v>1</v>
      </c>
      <c r="N11020" s="190" t="str">
        <f t="shared" si="848"/>
        <v>JANEIRO</v>
      </c>
    </row>
    <row r="11021" spans="4:14" x14ac:dyDescent="0.25">
      <c r="D11021" s="119" t="s">
        <v>192</v>
      </c>
      <c r="H11021" s="141">
        <f t="shared" si="849"/>
        <v>0</v>
      </c>
      <c r="M11021" s="190">
        <f t="shared" si="850"/>
        <v>1</v>
      </c>
      <c r="N11021" s="190" t="str">
        <f t="shared" si="848"/>
        <v>JANEIRO</v>
      </c>
    </row>
    <row r="11022" spans="4:14" x14ac:dyDescent="0.25">
      <c r="D11022" s="119" t="s">
        <v>192</v>
      </c>
      <c r="H11022" s="141">
        <f t="shared" si="849"/>
        <v>0</v>
      </c>
      <c r="M11022" s="190">
        <f t="shared" si="850"/>
        <v>1</v>
      </c>
      <c r="N11022" s="190" t="str">
        <f t="shared" si="848"/>
        <v>JANEIRO</v>
      </c>
    </row>
    <row r="11023" spans="4:14" x14ac:dyDescent="0.25">
      <c r="D11023" s="119" t="s">
        <v>192</v>
      </c>
      <c r="H11023" s="141">
        <f t="shared" si="849"/>
        <v>0</v>
      </c>
      <c r="M11023" s="190">
        <f t="shared" si="850"/>
        <v>1</v>
      </c>
      <c r="N11023" s="190" t="str">
        <f t="shared" si="848"/>
        <v>JANEIRO</v>
      </c>
    </row>
    <row r="11024" spans="4:14" x14ac:dyDescent="0.25">
      <c r="D11024" s="119" t="s">
        <v>192</v>
      </c>
      <c r="H11024" s="141">
        <f t="shared" si="849"/>
        <v>0</v>
      </c>
      <c r="M11024" s="190">
        <f t="shared" si="850"/>
        <v>1</v>
      </c>
      <c r="N11024" s="190" t="str">
        <f t="shared" si="848"/>
        <v>JANEIRO</v>
      </c>
    </row>
    <row r="11025" spans="4:14" x14ac:dyDescent="0.25">
      <c r="D11025" s="119" t="s">
        <v>192</v>
      </c>
      <c r="H11025" s="141">
        <f t="shared" si="849"/>
        <v>0</v>
      </c>
      <c r="M11025" s="190">
        <f t="shared" si="850"/>
        <v>1</v>
      </c>
      <c r="N11025" s="190" t="str">
        <f t="shared" si="848"/>
        <v>JANEIRO</v>
      </c>
    </row>
    <row r="11026" spans="4:14" x14ac:dyDescent="0.25">
      <c r="D11026" s="119" t="s">
        <v>192</v>
      </c>
      <c r="H11026" s="141">
        <f t="shared" si="849"/>
        <v>0</v>
      </c>
      <c r="M11026" s="190">
        <f t="shared" si="850"/>
        <v>1</v>
      </c>
      <c r="N11026" s="190" t="str">
        <f t="shared" si="848"/>
        <v>JANEIRO</v>
      </c>
    </row>
    <row r="11027" spans="4:14" x14ac:dyDescent="0.25">
      <c r="D11027" s="119" t="s">
        <v>192</v>
      </c>
      <c r="H11027" s="141">
        <f t="shared" si="849"/>
        <v>0</v>
      </c>
      <c r="M11027" s="190">
        <f t="shared" si="850"/>
        <v>1</v>
      </c>
      <c r="N11027" s="190" t="str">
        <f t="shared" si="848"/>
        <v>JANEIRO</v>
      </c>
    </row>
    <row r="11028" spans="4:14" x14ac:dyDescent="0.25">
      <c r="D11028" s="119" t="s">
        <v>192</v>
      </c>
      <c r="H11028" s="141">
        <f t="shared" si="849"/>
        <v>0</v>
      </c>
      <c r="M11028" s="190">
        <f t="shared" si="850"/>
        <v>1</v>
      </c>
      <c r="N11028" s="190" t="str">
        <f t="shared" si="848"/>
        <v>JANEIRO</v>
      </c>
    </row>
    <row r="11029" spans="4:14" x14ac:dyDescent="0.25">
      <c r="D11029" s="119" t="s">
        <v>192</v>
      </c>
      <c r="H11029" s="141">
        <f t="shared" si="849"/>
        <v>0</v>
      </c>
      <c r="M11029" s="190">
        <f t="shared" si="850"/>
        <v>1</v>
      </c>
      <c r="N11029" s="190" t="str">
        <f t="shared" si="848"/>
        <v>JANEIRO</v>
      </c>
    </row>
    <row r="11030" spans="4:14" x14ac:dyDescent="0.25">
      <c r="D11030" s="119" t="s">
        <v>192</v>
      </c>
      <c r="H11030" s="141">
        <f t="shared" si="849"/>
        <v>0</v>
      </c>
      <c r="M11030" s="190">
        <f t="shared" si="850"/>
        <v>1</v>
      </c>
      <c r="N11030" s="190" t="str">
        <f t="shared" si="848"/>
        <v>JANEIRO</v>
      </c>
    </row>
    <row r="11031" spans="4:14" x14ac:dyDescent="0.25">
      <c r="D11031" s="119" t="s">
        <v>192</v>
      </c>
      <c r="H11031" s="141">
        <f t="shared" si="849"/>
        <v>0</v>
      </c>
      <c r="M11031" s="190">
        <f t="shared" si="850"/>
        <v>1</v>
      </c>
      <c r="N11031" s="190" t="str">
        <f t="shared" si="848"/>
        <v>JANEIRO</v>
      </c>
    </row>
    <row r="11032" spans="4:14" x14ac:dyDescent="0.25">
      <c r="D11032" s="119" t="s">
        <v>192</v>
      </c>
      <c r="H11032" s="141">
        <f t="shared" si="849"/>
        <v>0</v>
      </c>
      <c r="M11032" s="190">
        <f t="shared" si="850"/>
        <v>1</v>
      </c>
      <c r="N11032" s="190" t="str">
        <f t="shared" si="848"/>
        <v>JANEIRO</v>
      </c>
    </row>
    <row r="11033" spans="4:14" x14ac:dyDescent="0.25">
      <c r="D11033" s="119" t="s">
        <v>192</v>
      </c>
      <c r="H11033" s="141">
        <f t="shared" si="849"/>
        <v>0</v>
      </c>
      <c r="M11033" s="190">
        <f t="shared" si="850"/>
        <v>1</v>
      </c>
      <c r="N11033" s="190" t="str">
        <f t="shared" si="848"/>
        <v>JANEIRO</v>
      </c>
    </row>
    <row r="11034" spans="4:14" x14ac:dyDescent="0.25">
      <c r="D11034" s="119" t="s">
        <v>192</v>
      </c>
      <c r="H11034" s="141">
        <f t="shared" si="849"/>
        <v>0</v>
      </c>
      <c r="M11034" s="190">
        <f t="shared" si="850"/>
        <v>1</v>
      </c>
      <c r="N11034" s="190" t="str">
        <f t="shared" si="848"/>
        <v>JANEIRO</v>
      </c>
    </row>
    <row r="11035" spans="4:14" x14ac:dyDescent="0.25">
      <c r="D11035" s="119" t="s">
        <v>192</v>
      </c>
      <c r="H11035" s="141">
        <f t="shared" si="849"/>
        <v>0</v>
      </c>
      <c r="M11035" s="190">
        <f t="shared" si="850"/>
        <v>1</v>
      </c>
      <c r="N11035" s="190" t="str">
        <f t="shared" si="848"/>
        <v>JANEIRO</v>
      </c>
    </row>
    <row r="11036" spans="4:14" x14ac:dyDescent="0.25">
      <c r="D11036" s="119" t="s">
        <v>192</v>
      </c>
      <c r="H11036" s="141">
        <f t="shared" si="849"/>
        <v>0</v>
      </c>
      <c r="M11036" s="190">
        <f t="shared" si="850"/>
        <v>1</v>
      </c>
      <c r="N11036" s="190" t="str">
        <f t="shared" si="848"/>
        <v>JANEIRO</v>
      </c>
    </row>
    <row r="11037" spans="4:14" x14ac:dyDescent="0.25">
      <c r="D11037" s="119" t="s">
        <v>192</v>
      </c>
      <c r="H11037" s="141">
        <f t="shared" si="849"/>
        <v>0</v>
      </c>
      <c r="M11037" s="190">
        <f t="shared" si="850"/>
        <v>1</v>
      </c>
      <c r="N11037" s="190" t="str">
        <f t="shared" si="848"/>
        <v>JANEIRO</v>
      </c>
    </row>
    <row r="11038" spans="4:14" x14ac:dyDescent="0.25">
      <c r="D11038" s="119" t="s">
        <v>192</v>
      </c>
      <c r="H11038" s="141">
        <f t="shared" si="849"/>
        <v>0</v>
      </c>
      <c r="M11038" s="190">
        <f t="shared" si="850"/>
        <v>1</v>
      </c>
      <c r="N11038" s="190" t="str">
        <f t="shared" si="848"/>
        <v>JANEIRO</v>
      </c>
    </row>
    <row r="11039" spans="4:14" x14ac:dyDescent="0.25">
      <c r="D11039" s="119" t="s">
        <v>192</v>
      </c>
      <c r="H11039" s="141">
        <f t="shared" si="849"/>
        <v>0</v>
      </c>
      <c r="M11039" s="190">
        <f t="shared" si="850"/>
        <v>1</v>
      </c>
      <c r="N11039" s="190" t="str">
        <f t="shared" si="848"/>
        <v>JANEIRO</v>
      </c>
    </row>
    <row r="11040" spans="4:14" x14ac:dyDescent="0.25">
      <c r="D11040" s="119" t="s">
        <v>192</v>
      </c>
      <c r="H11040" s="141">
        <f t="shared" si="849"/>
        <v>0</v>
      </c>
      <c r="M11040" s="190">
        <f t="shared" si="850"/>
        <v>1</v>
      </c>
      <c r="N11040" s="190" t="str">
        <f t="shared" si="848"/>
        <v>JANEIRO</v>
      </c>
    </row>
    <row r="11041" spans="4:14" x14ac:dyDescent="0.25">
      <c r="D11041" s="119" t="s">
        <v>192</v>
      </c>
      <c r="H11041" s="141">
        <f t="shared" si="849"/>
        <v>0</v>
      </c>
      <c r="M11041" s="190">
        <f t="shared" si="850"/>
        <v>1</v>
      </c>
      <c r="N11041" s="190" t="str">
        <f t="shared" si="848"/>
        <v>JANEIRO</v>
      </c>
    </row>
    <row r="11042" spans="4:14" x14ac:dyDescent="0.25">
      <c r="D11042" s="119" t="s">
        <v>192</v>
      </c>
      <c r="H11042" s="141">
        <f t="shared" si="849"/>
        <v>0</v>
      </c>
      <c r="M11042" s="190">
        <f t="shared" si="850"/>
        <v>1</v>
      </c>
      <c r="N11042" s="190" t="str">
        <f t="shared" si="848"/>
        <v>JANEIRO</v>
      </c>
    </row>
    <row r="11043" spans="4:14" x14ac:dyDescent="0.25">
      <c r="D11043" s="119" t="s">
        <v>192</v>
      </c>
      <c r="H11043" s="141">
        <f t="shared" si="849"/>
        <v>0</v>
      </c>
      <c r="M11043" s="190">
        <f t="shared" si="850"/>
        <v>1</v>
      </c>
      <c r="N11043" s="190" t="str">
        <f t="shared" si="848"/>
        <v>JANEIRO</v>
      </c>
    </row>
    <row r="11044" spans="4:14" x14ac:dyDescent="0.25">
      <c r="D11044" s="119" t="s">
        <v>192</v>
      </c>
      <c r="H11044" s="141">
        <f t="shared" si="849"/>
        <v>0</v>
      </c>
      <c r="M11044" s="190">
        <f t="shared" si="850"/>
        <v>1</v>
      </c>
      <c r="N11044" s="190" t="str">
        <f t="shared" si="848"/>
        <v>JANEIRO</v>
      </c>
    </row>
    <row r="11045" spans="4:14" x14ac:dyDescent="0.25">
      <c r="D11045" s="119" t="s">
        <v>192</v>
      </c>
      <c r="H11045" s="141">
        <f t="shared" si="849"/>
        <v>0</v>
      </c>
      <c r="M11045" s="190">
        <f t="shared" si="850"/>
        <v>1</v>
      </c>
      <c r="N11045" s="190" t="str">
        <f t="shared" si="848"/>
        <v>JANEIRO</v>
      </c>
    </row>
    <row r="11046" spans="4:14" x14ac:dyDescent="0.25">
      <c r="D11046" s="119" t="s">
        <v>192</v>
      </c>
      <c r="H11046" s="141">
        <f t="shared" si="849"/>
        <v>0</v>
      </c>
      <c r="M11046" s="190">
        <f t="shared" si="850"/>
        <v>1</v>
      </c>
      <c r="N11046" s="190" t="str">
        <f t="shared" si="848"/>
        <v>JANEIRO</v>
      </c>
    </row>
    <row r="11047" spans="4:14" x14ac:dyDescent="0.25">
      <c r="D11047" s="119" t="s">
        <v>192</v>
      </c>
      <c r="H11047" s="141">
        <f t="shared" si="849"/>
        <v>0</v>
      </c>
      <c r="M11047" s="190">
        <f t="shared" si="850"/>
        <v>1</v>
      </c>
      <c r="N11047" s="190" t="str">
        <f t="shared" si="848"/>
        <v>JANEIRO</v>
      </c>
    </row>
    <row r="11048" spans="4:14" x14ac:dyDescent="0.25">
      <c r="D11048" s="119" t="s">
        <v>192</v>
      </c>
      <c r="H11048" s="141">
        <f t="shared" si="849"/>
        <v>0</v>
      </c>
      <c r="M11048" s="190">
        <f t="shared" si="850"/>
        <v>1</v>
      </c>
      <c r="N11048" s="190" t="str">
        <f t="shared" si="848"/>
        <v>JANEIRO</v>
      </c>
    </row>
    <row r="11049" spans="4:14" x14ac:dyDescent="0.25">
      <c r="D11049" s="119" t="s">
        <v>192</v>
      </c>
      <c r="H11049" s="141">
        <f t="shared" si="849"/>
        <v>0</v>
      </c>
      <c r="M11049" s="190">
        <f t="shared" si="850"/>
        <v>1</v>
      </c>
      <c r="N11049" s="190" t="str">
        <f t="shared" si="848"/>
        <v>JANEIRO</v>
      </c>
    </row>
    <row r="11050" spans="4:14" x14ac:dyDescent="0.25">
      <c r="D11050" s="119" t="s">
        <v>192</v>
      </c>
      <c r="H11050" s="141">
        <f t="shared" si="849"/>
        <v>0</v>
      </c>
      <c r="M11050" s="190">
        <f t="shared" si="850"/>
        <v>1</v>
      </c>
      <c r="N11050" s="190" t="str">
        <f t="shared" si="848"/>
        <v>JANEIRO</v>
      </c>
    </row>
    <row r="11051" spans="4:14" x14ac:dyDescent="0.25">
      <c r="D11051" s="119" t="s">
        <v>192</v>
      </c>
      <c r="H11051" s="141">
        <f t="shared" si="849"/>
        <v>0</v>
      </c>
      <c r="M11051" s="190">
        <f t="shared" si="850"/>
        <v>1</v>
      </c>
      <c r="N11051" s="190" t="str">
        <f t="shared" si="848"/>
        <v>JANEIRO</v>
      </c>
    </row>
    <row r="11052" spans="4:14" x14ac:dyDescent="0.25">
      <c r="D11052" s="119" t="s">
        <v>192</v>
      </c>
      <c r="H11052" s="141">
        <f t="shared" si="849"/>
        <v>0</v>
      </c>
      <c r="M11052" s="190">
        <f t="shared" si="850"/>
        <v>1</v>
      </c>
      <c r="N11052" s="190" t="str">
        <f t="shared" si="848"/>
        <v>JANEIRO</v>
      </c>
    </row>
    <row r="11053" spans="4:14" x14ac:dyDescent="0.25">
      <c r="D11053" s="119" t="s">
        <v>192</v>
      </c>
      <c r="H11053" s="141">
        <f t="shared" si="849"/>
        <v>0</v>
      </c>
      <c r="M11053" s="190">
        <f t="shared" si="850"/>
        <v>1</v>
      </c>
      <c r="N11053" s="190" t="str">
        <f t="shared" si="848"/>
        <v>JANEIRO</v>
      </c>
    </row>
    <row r="11054" spans="4:14" x14ac:dyDescent="0.25">
      <c r="D11054" s="119" t="s">
        <v>192</v>
      </c>
      <c r="H11054" s="141">
        <f t="shared" si="849"/>
        <v>0</v>
      </c>
      <c r="M11054" s="190">
        <f t="shared" si="850"/>
        <v>1</v>
      </c>
      <c r="N11054" s="190" t="str">
        <f t="shared" si="848"/>
        <v>JANEIRO</v>
      </c>
    </row>
    <row r="11055" spans="4:14" x14ac:dyDescent="0.25">
      <c r="D11055" s="119" t="s">
        <v>192</v>
      </c>
      <c r="H11055" s="141">
        <f t="shared" si="849"/>
        <v>0</v>
      </c>
      <c r="M11055" s="190">
        <f t="shared" si="850"/>
        <v>1</v>
      </c>
      <c r="N11055" s="190" t="str">
        <f t="shared" si="848"/>
        <v>JANEIRO</v>
      </c>
    </row>
    <row r="11056" spans="4:14" x14ac:dyDescent="0.25">
      <c r="D11056" s="119" t="s">
        <v>192</v>
      </c>
      <c r="H11056" s="141">
        <f t="shared" si="849"/>
        <v>0</v>
      </c>
      <c r="M11056" s="190">
        <f t="shared" si="850"/>
        <v>1</v>
      </c>
      <c r="N11056" s="190" t="str">
        <f t="shared" si="848"/>
        <v>JANEIRO</v>
      </c>
    </row>
    <row r="11057" spans="4:14" x14ac:dyDescent="0.25">
      <c r="D11057" s="119" t="s">
        <v>192</v>
      </c>
      <c r="H11057" s="141">
        <f t="shared" si="849"/>
        <v>0</v>
      </c>
      <c r="M11057" s="190">
        <f t="shared" si="850"/>
        <v>1</v>
      </c>
      <c r="N11057" s="190" t="str">
        <f t="shared" si="848"/>
        <v>JANEIRO</v>
      </c>
    </row>
    <row r="11058" spans="4:14" x14ac:dyDescent="0.25">
      <c r="D11058" s="119" t="s">
        <v>192</v>
      </c>
      <c r="H11058" s="141">
        <f t="shared" si="849"/>
        <v>0</v>
      </c>
      <c r="M11058" s="190">
        <f t="shared" si="850"/>
        <v>1</v>
      </c>
      <c r="N11058" s="190" t="str">
        <f t="shared" si="848"/>
        <v>JANEIRO</v>
      </c>
    </row>
    <row r="11059" spans="4:14" x14ac:dyDescent="0.25">
      <c r="D11059" s="119" t="s">
        <v>192</v>
      </c>
      <c r="H11059" s="141">
        <f t="shared" si="849"/>
        <v>0</v>
      </c>
      <c r="M11059" s="190">
        <f t="shared" si="850"/>
        <v>1</v>
      </c>
      <c r="N11059" s="190" t="str">
        <f t="shared" si="848"/>
        <v>JANEIRO</v>
      </c>
    </row>
    <row r="11060" spans="4:14" x14ac:dyDescent="0.25">
      <c r="D11060" s="119" t="s">
        <v>192</v>
      </c>
      <c r="H11060" s="141">
        <f t="shared" si="849"/>
        <v>0</v>
      </c>
      <c r="M11060" s="190">
        <f t="shared" si="850"/>
        <v>1</v>
      </c>
      <c r="N11060" s="190" t="str">
        <f t="shared" si="848"/>
        <v>JANEIRO</v>
      </c>
    </row>
    <row r="11061" spans="4:14" x14ac:dyDescent="0.25">
      <c r="D11061" s="119" t="s">
        <v>192</v>
      </c>
      <c r="H11061" s="141">
        <f t="shared" si="849"/>
        <v>0</v>
      </c>
      <c r="M11061" s="190">
        <f t="shared" si="850"/>
        <v>1</v>
      </c>
      <c r="N11061" s="190" t="str">
        <f t="shared" si="848"/>
        <v>JANEIRO</v>
      </c>
    </row>
    <row r="11062" spans="4:14" x14ac:dyDescent="0.25">
      <c r="D11062" s="119" t="s">
        <v>192</v>
      </c>
      <c r="H11062" s="141">
        <f t="shared" si="849"/>
        <v>0</v>
      </c>
      <c r="M11062" s="190">
        <f t="shared" si="850"/>
        <v>1</v>
      </c>
      <c r="N11062" s="190" t="str">
        <f t="shared" si="848"/>
        <v>JANEIRO</v>
      </c>
    </row>
    <row r="11063" spans="4:14" x14ac:dyDescent="0.25">
      <c r="D11063" s="119" t="s">
        <v>192</v>
      </c>
      <c r="H11063" s="141">
        <f t="shared" si="849"/>
        <v>0</v>
      </c>
      <c r="M11063" s="190">
        <f t="shared" si="850"/>
        <v>1</v>
      </c>
      <c r="N11063" s="190" t="str">
        <f t="shared" si="848"/>
        <v>JANEIRO</v>
      </c>
    </row>
    <row r="11064" spans="4:14" x14ac:dyDescent="0.25">
      <c r="D11064" s="119" t="s">
        <v>192</v>
      </c>
      <c r="H11064" s="141">
        <f t="shared" si="849"/>
        <v>0</v>
      </c>
      <c r="M11064" s="190">
        <f t="shared" si="850"/>
        <v>1</v>
      </c>
      <c r="N11064" s="190" t="str">
        <f t="shared" si="848"/>
        <v>JANEIRO</v>
      </c>
    </row>
    <row r="11065" spans="4:14" x14ac:dyDescent="0.25">
      <c r="D11065" s="119" t="s">
        <v>192</v>
      </c>
      <c r="H11065" s="141">
        <f t="shared" si="849"/>
        <v>0</v>
      </c>
      <c r="M11065" s="190">
        <f t="shared" si="850"/>
        <v>1</v>
      </c>
      <c r="N11065" s="190" t="str">
        <f t="shared" si="848"/>
        <v>JANEIRO</v>
      </c>
    </row>
    <row r="11066" spans="4:14" x14ac:dyDescent="0.25">
      <c r="D11066" s="119" t="s">
        <v>192</v>
      </c>
      <c r="H11066" s="141">
        <f t="shared" si="849"/>
        <v>0</v>
      </c>
      <c r="M11066" s="190">
        <f t="shared" si="850"/>
        <v>1</v>
      </c>
      <c r="N11066" s="190" t="str">
        <f t="shared" si="848"/>
        <v>JANEIRO</v>
      </c>
    </row>
    <row r="11067" spans="4:14" x14ac:dyDescent="0.25">
      <c r="D11067" s="119" t="s">
        <v>192</v>
      </c>
      <c r="H11067" s="141">
        <f t="shared" si="849"/>
        <v>0</v>
      </c>
      <c r="M11067" s="190">
        <f t="shared" si="850"/>
        <v>1</v>
      </c>
      <c r="N11067" s="190" t="str">
        <f t="shared" si="848"/>
        <v>JANEIRO</v>
      </c>
    </row>
    <row r="11068" spans="4:14" x14ac:dyDescent="0.25">
      <c r="D11068" s="119" t="s">
        <v>192</v>
      </c>
      <c r="H11068" s="141">
        <f t="shared" si="849"/>
        <v>0</v>
      </c>
      <c r="M11068" s="190">
        <f t="shared" si="850"/>
        <v>1</v>
      </c>
      <c r="N11068" s="190" t="str">
        <f t="shared" si="848"/>
        <v>JANEIRO</v>
      </c>
    </row>
    <row r="11069" spans="4:14" x14ac:dyDescent="0.25">
      <c r="D11069" s="119" t="s">
        <v>192</v>
      </c>
      <c r="H11069" s="141">
        <f t="shared" si="849"/>
        <v>0</v>
      </c>
      <c r="M11069" s="190">
        <f t="shared" si="850"/>
        <v>1</v>
      </c>
      <c r="N11069" s="190" t="str">
        <f t="shared" si="848"/>
        <v>JANEIRO</v>
      </c>
    </row>
    <row r="11070" spans="4:14" x14ac:dyDescent="0.25">
      <c r="D11070" s="119" t="s">
        <v>192</v>
      </c>
      <c r="H11070" s="141">
        <f t="shared" si="849"/>
        <v>0</v>
      </c>
      <c r="M11070" s="190">
        <f t="shared" si="850"/>
        <v>1</v>
      </c>
      <c r="N11070" s="190" t="str">
        <f t="shared" si="848"/>
        <v>JANEIRO</v>
      </c>
    </row>
    <row r="11071" spans="4:14" x14ac:dyDescent="0.25">
      <c r="D11071" s="119" t="s">
        <v>192</v>
      </c>
      <c r="H11071" s="141">
        <f t="shared" si="849"/>
        <v>0</v>
      </c>
      <c r="M11071" s="190">
        <f t="shared" si="850"/>
        <v>1</v>
      </c>
      <c r="N11071" s="190" t="str">
        <f t="shared" si="848"/>
        <v>JANEIRO</v>
      </c>
    </row>
    <row r="11072" spans="4:14" x14ac:dyDescent="0.25">
      <c r="D11072" s="119" t="s">
        <v>192</v>
      </c>
      <c r="H11072" s="141">
        <f t="shared" si="849"/>
        <v>0</v>
      </c>
      <c r="M11072" s="190">
        <f t="shared" si="850"/>
        <v>1</v>
      </c>
      <c r="N11072" s="190" t="str">
        <f t="shared" si="848"/>
        <v>JANEIRO</v>
      </c>
    </row>
    <row r="11073" spans="4:14" x14ac:dyDescent="0.25">
      <c r="D11073" s="119" t="s">
        <v>192</v>
      </c>
      <c r="H11073" s="141">
        <f t="shared" si="849"/>
        <v>0</v>
      </c>
      <c r="M11073" s="190">
        <f t="shared" si="850"/>
        <v>1</v>
      </c>
      <c r="N11073" s="190" t="str">
        <f t="shared" si="848"/>
        <v>JANEIRO</v>
      </c>
    </row>
    <row r="11074" spans="4:14" x14ac:dyDescent="0.25">
      <c r="D11074" s="119" t="s">
        <v>192</v>
      </c>
      <c r="H11074" s="141">
        <f t="shared" si="849"/>
        <v>0</v>
      </c>
      <c r="M11074" s="190">
        <f t="shared" si="850"/>
        <v>1</v>
      </c>
      <c r="N11074" s="190" t="str">
        <f t="shared" si="848"/>
        <v>JANEIRO</v>
      </c>
    </row>
    <row r="11075" spans="4:14" x14ac:dyDescent="0.25">
      <c r="D11075" s="119" t="s">
        <v>192</v>
      </c>
      <c r="H11075" s="141">
        <f t="shared" si="849"/>
        <v>0</v>
      </c>
      <c r="M11075" s="190">
        <f t="shared" si="850"/>
        <v>1</v>
      </c>
      <c r="N11075" s="190" t="str">
        <f t="shared" si="848"/>
        <v>JANEIRO</v>
      </c>
    </row>
    <row r="11076" spans="4:14" x14ac:dyDescent="0.25">
      <c r="D11076" s="119" t="s">
        <v>192</v>
      </c>
      <c r="H11076" s="141">
        <f t="shared" si="849"/>
        <v>0</v>
      </c>
      <c r="M11076" s="190">
        <f t="shared" si="850"/>
        <v>1</v>
      </c>
      <c r="N11076" s="190" t="str">
        <f t="shared" si="848"/>
        <v>JANEIRO</v>
      </c>
    </row>
    <row r="11077" spans="4:14" x14ac:dyDescent="0.25">
      <c r="D11077" s="119" t="s">
        <v>192</v>
      </c>
      <c r="H11077" s="141">
        <f t="shared" si="849"/>
        <v>0</v>
      </c>
      <c r="M11077" s="190">
        <f t="shared" si="850"/>
        <v>1</v>
      </c>
      <c r="N11077" s="190" t="str">
        <f t="shared" ref="N11077:N11140" si="851">IF(M11077=1,"JANEIRO",IF(M11077=2,"FEVEREIRO",IF(M11077=3,"MARÇO",IF(M11077=4,"ABRIL",IF(M11077=5,"MAIO",IF(M11077=6,"JUNHO",IF(M11077=7,"JULHO",IF(M11077=8,"AGOSTO",IF(M11077=9,"SETEMBRO",IF(M11077=10,"OUTUBRO",IF(M11077=11,"NOVEMBRO",IF(M11077=12,"DEZEMBRO",""))))))))))))</f>
        <v>JANEIRO</v>
      </c>
    </row>
    <row r="11078" spans="4:14" x14ac:dyDescent="0.25">
      <c r="D11078" s="119" t="s">
        <v>192</v>
      </c>
      <c r="H11078" s="141">
        <f t="shared" ref="H11078:H11141" si="852">IF(OR(I11078="",I11078=0),G11078,I11078)</f>
        <v>0</v>
      </c>
      <c r="M11078" s="190">
        <f t="shared" ref="M11078:M11141" si="853">IFERROR(MONTH(O11078),"")</f>
        <v>1</v>
      </c>
      <c r="N11078" s="190" t="str">
        <f t="shared" si="851"/>
        <v>JANEIRO</v>
      </c>
    </row>
    <row r="11079" spans="4:14" x14ac:dyDescent="0.25">
      <c r="D11079" s="119" t="s">
        <v>192</v>
      </c>
      <c r="H11079" s="141">
        <f t="shared" si="852"/>
        <v>0</v>
      </c>
      <c r="M11079" s="190">
        <f t="shared" si="853"/>
        <v>1</v>
      </c>
      <c r="N11079" s="190" t="str">
        <f t="shared" si="851"/>
        <v>JANEIRO</v>
      </c>
    </row>
    <row r="11080" spans="4:14" x14ac:dyDescent="0.25">
      <c r="D11080" s="119" t="s">
        <v>192</v>
      </c>
      <c r="H11080" s="141">
        <f t="shared" si="852"/>
        <v>0</v>
      </c>
      <c r="M11080" s="190">
        <f t="shared" si="853"/>
        <v>1</v>
      </c>
      <c r="N11080" s="190" t="str">
        <f t="shared" si="851"/>
        <v>JANEIRO</v>
      </c>
    </row>
    <row r="11081" spans="4:14" x14ac:dyDescent="0.25">
      <c r="D11081" s="119" t="s">
        <v>192</v>
      </c>
      <c r="H11081" s="141">
        <f t="shared" si="852"/>
        <v>0</v>
      </c>
      <c r="M11081" s="190">
        <f t="shared" si="853"/>
        <v>1</v>
      </c>
      <c r="N11081" s="190" t="str">
        <f t="shared" si="851"/>
        <v>JANEIRO</v>
      </c>
    </row>
    <row r="11082" spans="4:14" x14ac:dyDescent="0.25">
      <c r="D11082" s="119" t="s">
        <v>192</v>
      </c>
      <c r="H11082" s="141">
        <f t="shared" si="852"/>
        <v>0</v>
      </c>
      <c r="M11082" s="190">
        <f t="shared" si="853"/>
        <v>1</v>
      </c>
      <c r="N11082" s="190" t="str">
        <f t="shared" si="851"/>
        <v>JANEIRO</v>
      </c>
    </row>
    <row r="11083" spans="4:14" x14ac:dyDescent="0.25">
      <c r="D11083" s="119" t="s">
        <v>192</v>
      </c>
      <c r="H11083" s="141">
        <f t="shared" si="852"/>
        <v>0</v>
      </c>
      <c r="M11083" s="190">
        <f t="shared" si="853"/>
        <v>1</v>
      </c>
      <c r="N11083" s="190" t="str">
        <f t="shared" si="851"/>
        <v>JANEIRO</v>
      </c>
    </row>
    <row r="11084" spans="4:14" x14ac:dyDescent="0.25">
      <c r="D11084" s="119" t="s">
        <v>192</v>
      </c>
      <c r="H11084" s="141">
        <f t="shared" si="852"/>
        <v>0</v>
      </c>
      <c r="M11084" s="190">
        <f t="shared" si="853"/>
        <v>1</v>
      </c>
      <c r="N11084" s="190" t="str">
        <f t="shared" si="851"/>
        <v>JANEIRO</v>
      </c>
    </row>
    <row r="11085" spans="4:14" x14ac:dyDescent="0.25">
      <c r="D11085" s="119" t="s">
        <v>192</v>
      </c>
      <c r="H11085" s="141">
        <f t="shared" si="852"/>
        <v>0</v>
      </c>
      <c r="M11085" s="190">
        <f t="shared" si="853"/>
        <v>1</v>
      </c>
      <c r="N11085" s="190" t="str">
        <f t="shared" si="851"/>
        <v>JANEIRO</v>
      </c>
    </row>
    <row r="11086" spans="4:14" x14ac:dyDescent="0.25">
      <c r="D11086" s="119" t="s">
        <v>192</v>
      </c>
      <c r="H11086" s="141">
        <f t="shared" si="852"/>
        <v>0</v>
      </c>
      <c r="M11086" s="190">
        <f t="shared" si="853"/>
        <v>1</v>
      </c>
      <c r="N11086" s="190" t="str">
        <f t="shared" si="851"/>
        <v>JANEIRO</v>
      </c>
    </row>
    <row r="11087" spans="4:14" x14ac:dyDescent="0.25">
      <c r="D11087" s="119" t="s">
        <v>192</v>
      </c>
      <c r="H11087" s="141">
        <f t="shared" si="852"/>
        <v>0</v>
      </c>
      <c r="M11087" s="190">
        <f t="shared" si="853"/>
        <v>1</v>
      </c>
      <c r="N11087" s="190" t="str">
        <f t="shared" si="851"/>
        <v>JANEIRO</v>
      </c>
    </row>
    <row r="11088" spans="4:14" x14ac:dyDescent="0.25">
      <c r="D11088" s="119" t="s">
        <v>192</v>
      </c>
      <c r="H11088" s="141">
        <f t="shared" si="852"/>
        <v>0</v>
      </c>
      <c r="M11088" s="190">
        <f t="shared" si="853"/>
        <v>1</v>
      </c>
      <c r="N11088" s="190" t="str">
        <f t="shared" si="851"/>
        <v>JANEIRO</v>
      </c>
    </row>
    <row r="11089" spans="4:14" x14ac:dyDescent="0.25">
      <c r="D11089" s="119" t="s">
        <v>192</v>
      </c>
      <c r="H11089" s="141">
        <f t="shared" si="852"/>
        <v>0</v>
      </c>
      <c r="M11089" s="190">
        <f t="shared" si="853"/>
        <v>1</v>
      </c>
      <c r="N11089" s="190" t="str">
        <f t="shared" si="851"/>
        <v>JANEIRO</v>
      </c>
    </row>
    <row r="11090" spans="4:14" x14ac:dyDescent="0.25">
      <c r="D11090" s="119" t="s">
        <v>192</v>
      </c>
      <c r="H11090" s="141">
        <f t="shared" si="852"/>
        <v>0</v>
      </c>
      <c r="M11090" s="190">
        <f t="shared" si="853"/>
        <v>1</v>
      </c>
      <c r="N11090" s="190" t="str">
        <f t="shared" si="851"/>
        <v>JANEIRO</v>
      </c>
    </row>
    <row r="11091" spans="4:14" x14ac:dyDescent="0.25">
      <c r="D11091" s="119" t="s">
        <v>192</v>
      </c>
      <c r="H11091" s="141">
        <f t="shared" si="852"/>
        <v>0</v>
      </c>
      <c r="M11091" s="190">
        <f t="shared" si="853"/>
        <v>1</v>
      </c>
      <c r="N11091" s="190" t="str">
        <f t="shared" si="851"/>
        <v>JANEIRO</v>
      </c>
    </row>
    <row r="11092" spans="4:14" x14ac:dyDescent="0.25">
      <c r="D11092" s="119" t="s">
        <v>192</v>
      </c>
      <c r="H11092" s="141">
        <f t="shared" si="852"/>
        <v>0</v>
      </c>
      <c r="M11092" s="190">
        <f t="shared" si="853"/>
        <v>1</v>
      </c>
      <c r="N11092" s="190" t="str">
        <f t="shared" si="851"/>
        <v>JANEIRO</v>
      </c>
    </row>
    <row r="11093" spans="4:14" x14ac:dyDescent="0.25">
      <c r="D11093" s="119" t="s">
        <v>192</v>
      </c>
      <c r="H11093" s="141">
        <f t="shared" si="852"/>
        <v>0</v>
      </c>
      <c r="M11093" s="190">
        <f t="shared" si="853"/>
        <v>1</v>
      </c>
      <c r="N11093" s="190" t="str">
        <f t="shared" si="851"/>
        <v>JANEIRO</v>
      </c>
    </row>
    <row r="11094" spans="4:14" x14ac:dyDescent="0.25">
      <c r="D11094" s="119" t="s">
        <v>192</v>
      </c>
      <c r="H11094" s="141">
        <f t="shared" si="852"/>
        <v>0</v>
      </c>
      <c r="M11094" s="190">
        <f t="shared" si="853"/>
        <v>1</v>
      </c>
      <c r="N11094" s="190" t="str">
        <f t="shared" si="851"/>
        <v>JANEIRO</v>
      </c>
    </row>
    <row r="11095" spans="4:14" x14ac:dyDescent="0.25">
      <c r="D11095" s="119" t="s">
        <v>192</v>
      </c>
      <c r="H11095" s="141">
        <f t="shared" si="852"/>
        <v>0</v>
      </c>
      <c r="M11095" s="190">
        <f t="shared" si="853"/>
        <v>1</v>
      </c>
      <c r="N11095" s="190" t="str">
        <f t="shared" si="851"/>
        <v>JANEIRO</v>
      </c>
    </row>
    <row r="11096" spans="4:14" x14ac:dyDescent="0.25">
      <c r="D11096" s="119" t="s">
        <v>192</v>
      </c>
      <c r="H11096" s="141">
        <f t="shared" si="852"/>
        <v>0</v>
      </c>
      <c r="M11096" s="190">
        <f t="shared" si="853"/>
        <v>1</v>
      </c>
      <c r="N11096" s="190" t="str">
        <f t="shared" si="851"/>
        <v>JANEIRO</v>
      </c>
    </row>
    <row r="11097" spans="4:14" x14ac:dyDescent="0.25">
      <c r="D11097" s="119" t="s">
        <v>192</v>
      </c>
      <c r="H11097" s="141">
        <f t="shared" si="852"/>
        <v>0</v>
      </c>
      <c r="M11097" s="190">
        <f t="shared" si="853"/>
        <v>1</v>
      </c>
      <c r="N11097" s="190" t="str">
        <f t="shared" si="851"/>
        <v>JANEIRO</v>
      </c>
    </row>
    <row r="11098" spans="4:14" x14ac:dyDescent="0.25">
      <c r="D11098" s="119" t="s">
        <v>192</v>
      </c>
      <c r="H11098" s="141">
        <f t="shared" si="852"/>
        <v>0</v>
      </c>
      <c r="M11098" s="190">
        <f t="shared" si="853"/>
        <v>1</v>
      </c>
      <c r="N11098" s="190" t="str">
        <f t="shared" si="851"/>
        <v>JANEIRO</v>
      </c>
    </row>
    <row r="11099" spans="4:14" x14ac:dyDescent="0.25">
      <c r="D11099" s="119" t="s">
        <v>192</v>
      </c>
      <c r="H11099" s="141">
        <f t="shared" si="852"/>
        <v>0</v>
      </c>
      <c r="M11099" s="190">
        <f t="shared" si="853"/>
        <v>1</v>
      </c>
      <c r="N11099" s="190" t="str">
        <f t="shared" si="851"/>
        <v>JANEIRO</v>
      </c>
    </row>
    <row r="11100" spans="4:14" x14ac:dyDescent="0.25">
      <c r="D11100" s="119" t="s">
        <v>192</v>
      </c>
      <c r="H11100" s="141">
        <f t="shared" si="852"/>
        <v>0</v>
      </c>
      <c r="M11100" s="190">
        <f t="shared" si="853"/>
        <v>1</v>
      </c>
      <c r="N11100" s="190" t="str">
        <f t="shared" si="851"/>
        <v>JANEIRO</v>
      </c>
    </row>
    <row r="11101" spans="4:14" x14ac:dyDescent="0.25">
      <c r="D11101" s="119" t="s">
        <v>192</v>
      </c>
      <c r="H11101" s="141">
        <f t="shared" si="852"/>
        <v>0</v>
      </c>
      <c r="M11101" s="190">
        <f t="shared" si="853"/>
        <v>1</v>
      </c>
      <c r="N11101" s="190" t="str">
        <f t="shared" si="851"/>
        <v>JANEIRO</v>
      </c>
    </row>
    <row r="11102" spans="4:14" x14ac:dyDescent="0.25">
      <c r="D11102" s="119" t="s">
        <v>192</v>
      </c>
      <c r="H11102" s="141">
        <f t="shared" si="852"/>
        <v>0</v>
      </c>
      <c r="M11102" s="190">
        <f t="shared" si="853"/>
        <v>1</v>
      </c>
      <c r="N11102" s="190" t="str">
        <f t="shared" si="851"/>
        <v>JANEIRO</v>
      </c>
    </row>
    <row r="11103" spans="4:14" x14ac:dyDescent="0.25">
      <c r="D11103" s="119" t="s">
        <v>192</v>
      </c>
      <c r="H11103" s="141">
        <f t="shared" si="852"/>
        <v>0</v>
      </c>
      <c r="M11103" s="190">
        <f t="shared" si="853"/>
        <v>1</v>
      </c>
      <c r="N11103" s="190" t="str">
        <f t="shared" si="851"/>
        <v>JANEIRO</v>
      </c>
    </row>
    <row r="11104" spans="4:14" x14ac:dyDescent="0.25">
      <c r="D11104" s="119" t="s">
        <v>192</v>
      </c>
      <c r="H11104" s="141">
        <f t="shared" si="852"/>
        <v>0</v>
      </c>
      <c r="M11104" s="190">
        <f t="shared" si="853"/>
        <v>1</v>
      </c>
      <c r="N11104" s="190" t="str">
        <f t="shared" si="851"/>
        <v>JANEIRO</v>
      </c>
    </row>
    <row r="11105" spans="4:14" x14ac:dyDescent="0.25">
      <c r="D11105" s="119" t="s">
        <v>192</v>
      </c>
      <c r="H11105" s="141">
        <f t="shared" si="852"/>
        <v>0</v>
      </c>
      <c r="M11105" s="190">
        <f t="shared" si="853"/>
        <v>1</v>
      </c>
      <c r="N11105" s="190" t="str">
        <f t="shared" si="851"/>
        <v>JANEIRO</v>
      </c>
    </row>
    <row r="11106" spans="4:14" x14ac:dyDescent="0.25">
      <c r="D11106" s="119" t="s">
        <v>192</v>
      </c>
      <c r="H11106" s="141">
        <f t="shared" si="852"/>
        <v>0</v>
      </c>
      <c r="M11106" s="190">
        <f t="shared" si="853"/>
        <v>1</v>
      </c>
      <c r="N11106" s="190" t="str">
        <f t="shared" si="851"/>
        <v>JANEIRO</v>
      </c>
    </row>
    <row r="11107" spans="4:14" x14ac:dyDescent="0.25">
      <c r="D11107" s="119" t="s">
        <v>192</v>
      </c>
      <c r="H11107" s="141">
        <f t="shared" si="852"/>
        <v>0</v>
      </c>
      <c r="M11107" s="190">
        <f t="shared" si="853"/>
        <v>1</v>
      </c>
      <c r="N11107" s="190" t="str">
        <f t="shared" si="851"/>
        <v>JANEIRO</v>
      </c>
    </row>
    <row r="11108" spans="4:14" x14ac:dyDescent="0.25">
      <c r="D11108" s="119" t="s">
        <v>192</v>
      </c>
      <c r="H11108" s="141">
        <f t="shared" si="852"/>
        <v>0</v>
      </c>
      <c r="M11108" s="190">
        <f t="shared" si="853"/>
        <v>1</v>
      </c>
      <c r="N11108" s="190" t="str">
        <f t="shared" si="851"/>
        <v>JANEIRO</v>
      </c>
    </row>
    <row r="11109" spans="4:14" x14ac:dyDescent="0.25">
      <c r="D11109" s="119" t="s">
        <v>192</v>
      </c>
      <c r="H11109" s="141">
        <f t="shared" si="852"/>
        <v>0</v>
      </c>
      <c r="M11109" s="190">
        <f t="shared" si="853"/>
        <v>1</v>
      </c>
      <c r="N11109" s="190" t="str">
        <f t="shared" si="851"/>
        <v>JANEIRO</v>
      </c>
    </row>
    <row r="11110" spans="4:14" x14ac:dyDescent="0.25">
      <c r="D11110" s="119" t="s">
        <v>192</v>
      </c>
      <c r="H11110" s="141">
        <f t="shared" si="852"/>
        <v>0</v>
      </c>
      <c r="M11110" s="190">
        <f t="shared" si="853"/>
        <v>1</v>
      </c>
      <c r="N11110" s="190" t="str">
        <f t="shared" si="851"/>
        <v>JANEIRO</v>
      </c>
    </row>
    <row r="11111" spans="4:14" x14ac:dyDescent="0.25">
      <c r="D11111" s="119" t="s">
        <v>192</v>
      </c>
      <c r="H11111" s="141">
        <f t="shared" si="852"/>
        <v>0</v>
      </c>
      <c r="M11111" s="190">
        <f t="shared" si="853"/>
        <v>1</v>
      </c>
      <c r="N11111" s="190" t="str">
        <f t="shared" si="851"/>
        <v>JANEIRO</v>
      </c>
    </row>
    <row r="11112" spans="4:14" x14ac:dyDescent="0.25">
      <c r="D11112" s="119" t="s">
        <v>192</v>
      </c>
      <c r="H11112" s="141">
        <f t="shared" si="852"/>
        <v>0</v>
      </c>
      <c r="M11112" s="190">
        <f t="shared" si="853"/>
        <v>1</v>
      </c>
      <c r="N11112" s="190" t="str">
        <f t="shared" si="851"/>
        <v>JANEIRO</v>
      </c>
    </row>
    <row r="11113" spans="4:14" x14ac:dyDescent="0.25">
      <c r="D11113" s="119" t="s">
        <v>192</v>
      </c>
      <c r="H11113" s="141">
        <f t="shared" si="852"/>
        <v>0</v>
      </c>
      <c r="M11113" s="190">
        <f t="shared" si="853"/>
        <v>1</v>
      </c>
      <c r="N11113" s="190" t="str">
        <f t="shared" si="851"/>
        <v>JANEIRO</v>
      </c>
    </row>
    <row r="11114" spans="4:14" x14ac:dyDescent="0.25">
      <c r="D11114" s="119" t="s">
        <v>192</v>
      </c>
      <c r="H11114" s="141">
        <f t="shared" si="852"/>
        <v>0</v>
      </c>
      <c r="M11114" s="190">
        <f t="shared" si="853"/>
        <v>1</v>
      </c>
      <c r="N11114" s="190" t="str">
        <f t="shared" si="851"/>
        <v>JANEIRO</v>
      </c>
    </row>
    <row r="11115" spans="4:14" x14ac:dyDescent="0.25">
      <c r="D11115" s="119" t="s">
        <v>192</v>
      </c>
      <c r="H11115" s="141">
        <f t="shared" si="852"/>
        <v>0</v>
      </c>
      <c r="M11115" s="190">
        <f t="shared" si="853"/>
        <v>1</v>
      </c>
      <c r="N11115" s="190" t="str">
        <f t="shared" si="851"/>
        <v>JANEIRO</v>
      </c>
    </row>
    <row r="11116" spans="4:14" x14ac:dyDescent="0.25">
      <c r="D11116" s="119" t="s">
        <v>192</v>
      </c>
      <c r="H11116" s="141">
        <f t="shared" si="852"/>
        <v>0</v>
      </c>
      <c r="M11116" s="190">
        <f t="shared" si="853"/>
        <v>1</v>
      </c>
      <c r="N11116" s="190" t="str">
        <f t="shared" si="851"/>
        <v>JANEIRO</v>
      </c>
    </row>
    <row r="11117" spans="4:14" x14ac:dyDescent="0.25">
      <c r="D11117" s="119" t="s">
        <v>192</v>
      </c>
      <c r="H11117" s="141">
        <f t="shared" si="852"/>
        <v>0</v>
      </c>
      <c r="M11117" s="190">
        <f t="shared" si="853"/>
        <v>1</v>
      </c>
      <c r="N11117" s="190" t="str">
        <f t="shared" si="851"/>
        <v>JANEIRO</v>
      </c>
    </row>
    <row r="11118" spans="4:14" x14ac:dyDescent="0.25">
      <c r="D11118" s="119" t="s">
        <v>192</v>
      </c>
      <c r="H11118" s="141">
        <f t="shared" si="852"/>
        <v>0</v>
      </c>
      <c r="M11118" s="190">
        <f t="shared" si="853"/>
        <v>1</v>
      </c>
      <c r="N11118" s="190" t="str">
        <f t="shared" si="851"/>
        <v>JANEIRO</v>
      </c>
    </row>
    <row r="11119" spans="4:14" x14ac:dyDescent="0.25">
      <c r="D11119" s="119" t="s">
        <v>192</v>
      </c>
      <c r="H11119" s="141">
        <f t="shared" si="852"/>
        <v>0</v>
      </c>
      <c r="M11119" s="190">
        <f t="shared" si="853"/>
        <v>1</v>
      </c>
      <c r="N11119" s="190" t="str">
        <f t="shared" si="851"/>
        <v>JANEIRO</v>
      </c>
    </row>
    <row r="11120" spans="4:14" x14ac:dyDescent="0.25">
      <c r="D11120" s="119" t="s">
        <v>192</v>
      </c>
      <c r="H11120" s="141">
        <f t="shared" si="852"/>
        <v>0</v>
      </c>
      <c r="M11120" s="190">
        <f t="shared" si="853"/>
        <v>1</v>
      </c>
      <c r="N11120" s="190" t="str">
        <f t="shared" si="851"/>
        <v>JANEIRO</v>
      </c>
    </row>
    <row r="11121" spans="4:14" x14ac:dyDescent="0.25">
      <c r="D11121" s="119" t="s">
        <v>192</v>
      </c>
      <c r="H11121" s="141">
        <f t="shared" si="852"/>
        <v>0</v>
      </c>
      <c r="M11121" s="190">
        <f t="shared" si="853"/>
        <v>1</v>
      </c>
      <c r="N11121" s="190" t="str">
        <f t="shared" si="851"/>
        <v>JANEIRO</v>
      </c>
    </row>
    <row r="11122" spans="4:14" x14ac:dyDescent="0.25">
      <c r="D11122" s="119" t="s">
        <v>192</v>
      </c>
      <c r="H11122" s="141">
        <f t="shared" si="852"/>
        <v>0</v>
      </c>
      <c r="M11122" s="190">
        <f t="shared" si="853"/>
        <v>1</v>
      </c>
      <c r="N11122" s="190" t="str">
        <f t="shared" si="851"/>
        <v>JANEIRO</v>
      </c>
    </row>
    <row r="11123" spans="4:14" x14ac:dyDescent="0.25">
      <c r="D11123" s="119" t="s">
        <v>192</v>
      </c>
      <c r="H11123" s="141">
        <f t="shared" si="852"/>
        <v>0</v>
      </c>
      <c r="M11123" s="190">
        <f t="shared" si="853"/>
        <v>1</v>
      </c>
      <c r="N11123" s="190" t="str">
        <f t="shared" si="851"/>
        <v>JANEIRO</v>
      </c>
    </row>
    <row r="11124" spans="4:14" x14ac:dyDescent="0.25">
      <c r="D11124" s="119" t="s">
        <v>192</v>
      </c>
      <c r="H11124" s="141">
        <f t="shared" si="852"/>
        <v>0</v>
      </c>
      <c r="M11124" s="190">
        <f t="shared" si="853"/>
        <v>1</v>
      </c>
      <c r="N11124" s="190" t="str">
        <f t="shared" si="851"/>
        <v>JANEIRO</v>
      </c>
    </row>
    <row r="11125" spans="4:14" x14ac:dyDescent="0.25">
      <c r="D11125" s="119" t="s">
        <v>192</v>
      </c>
      <c r="H11125" s="141">
        <f t="shared" si="852"/>
        <v>0</v>
      </c>
      <c r="M11125" s="190">
        <f t="shared" si="853"/>
        <v>1</v>
      </c>
      <c r="N11125" s="190" t="str">
        <f t="shared" si="851"/>
        <v>JANEIRO</v>
      </c>
    </row>
    <row r="11126" spans="4:14" x14ac:dyDescent="0.25">
      <c r="D11126" s="119" t="s">
        <v>192</v>
      </c>
      <c r="H11126" s="141">
        <f t="shared" si="852"/>
        <v>0</v>
      </c>
      <c r="M11126" s="190">
        <f t="shared" si="853"/>
        <v>1</v>
      </c>
      <c r="N11126" s="190" t="str">
        <f t="shared" si="851"/>
        <v>JANEIRO</v>
      </c>
    </row>
    <row r="11127" spans="4:14" x14ac:dyDescent="0.25">
      <c r="D11127" s="119" t="s">
        <v>192</v>
      </c>
      <c r="H11127" s="141">
        <f t="shared" si="852"/>
        <v>0</v>
      </c>
      <c r="M11127" s="190">
        <f t="shared" si="853"/>
        <v>1</v>
      </c>
      <c r="N11127" s="190" t="str">
        <f t="shared" si="851"/>
        <v>JANEIRO</v>
      </c>
    </row>
    <row r="11128" spans="4:14" x14ac:dyDescent="0.25">
      <c r="D11128" s="119" t="s">
        <v>192</v>
      </c>
      <c r="H11128" s="141">
        <f t="shared" si="852"/>
        <v>0</v>
      </c>
      <c r="M11128" s="190">
        <f t="shared" si="853"/>
        <v>1</v>
      </c>
      <c r="N11128" s="190" t="str">
        <f t="shared" si="851"/>
        <v>JANEIRO</v>
      </c>
    </row>
    <row r="11129" spans="4:14" x14ac:dyDescent="0.25">
      <c r="D11129" s="119" t="s">
        <v>192</v>
      </c>
      <c r="H11129" s="141">
        <f t="shared" si="852"/>
        <v>0</v>
      </c>
      <c r="M11129" s="190">
        <f t="shared" si="853"/>
        <v>1</v>
      </c>
      <c r="N11129" s="190" t="str">
        <f t="shared" si="851"/>
        <v>JANEIRO</v>
      </c>
    </row>
    <row r="11130" spans="4:14" x14ac:dyDescent="0.25">
      <c r="D11130" s="119" t="s">
        <v>192</v>
      </c>
      <c r="H11130" s="141">
        <f t="shared" si="852"/>
        <v>0</v>
      </c>
      <c r="M11130" s="190">
        <f t="shared" si="853"/>
        <v>1</v>
      </c>
      <c r="N11130" s="190" t="str">
        <f t="shared" si="851"/>
        <v>JANEIRO</v>
      </c>
    </row>
    <row r="11131" spans="4:14" x14ac:dyDescent="0.25">
      <c r="D11131" s="119" t="s">
        <v>192</v>
      </c>
      <c r="H11131" s="141">
        <f t="shared" si="852"/>
        <v>0</v>
      </c>
      <c r="M11131" s="190">
        <f t="shared" si="853"/>
        <v>1</v>
      </c>
      <c r="N11131" s="190" t="str">
        <f t="shared" si="851"/>
        <v>JANEIRO</v>
      </c>
    </row>
    <row r="11132" spans="4:14" x14ac:dyDescent="0.25">
      <c r="D11132" s="119" t="s">
        <v>192</v>
      </c>
      <c r="H11132" s="141">
        <f t="shared" si="852"/>
        <v>0</v>
      </c>
      <c r="M11132" s="190">
        <f t="shared" si="853"/>
        <v>1</v>
      </c>
      <c r="N11132" s="190" t="str">
        <f t="shared" si="851"/>
        <v>JANEIRO</v>
      </c>
    </row>
    <row r="11133" spans="4:14" x14ac:dyDescent="0.25">
      <c r="D11133" s="119" t="s">
        <v>192</v>
      </c>
      <c r="H11133" s="141">
        <f t="shared" si="852"/>
        <v>0</v>
      </c>
      <c r="M11133" s="190">
        <f t="shared" si="853"/>
        <v>1</v>
      </c>
      <c r="N11133" s="190" t="str">
        <f t="shared" si="851"/>
        <v>JANEIRO</v>
      </c>
    </row>
    <row r="11134" spans="4:14" x14ac:dyDescent="0.25">
      <c r="D11134" s="119" t="s">
        <v>192</v>
      </c>
      <c r="H11134" s="141">
        <f t="shared" si="852"/>
        <v>0</v>
      </c>
      <c r="M11134" s="190">
        <f t="shared" si="853"/>
        <v>1</v>
      </c>
      <c r="N11134" s="190" t="str">
        <f t="shared" si="851"/>
        <v>JANEIRO</v>
      </c>
    </row>
    <row r="11135" spans="4:14" x14ac:dyDescent="0.25">
      <c r="D11135" s="119" t="s">
        <v>192</v>
      </c>
      <c r="H11135" s="141">
        <f t="shared" si="852"/>
        <v>0</v>
      </c>
      <c r="M11135" s="190">
        <f t="shared" si="853"/>
        <v>1</v>
      </c>
      <c r="N11135" s="190" t="str">
        <f t="shared" si="851"/>
        <v>JANEIRO</v>
      </c>
    </row>
    <row r="11136" spans="4:14" x14ac:dyDescent="0.25">
      <c r="D11136" s="119" t="s">
        <v>192</v>
      </c>
      <c r="H11136" s="141">
        <f t="shared" si="852"/>
        <v>0</v>
      </c>
      <c r="M11136" s="190">
        <f t="shared" si="853"/>
        <v>1</v>
      </c>
      <c r="N11136" s="190" t="str">
        <f t="shared" si="851"/>
        <v>JANEIRO</v>
      </c>
    </row>
    <row r="11137" spans="4:14" x14ac:dyDescent="0.25">
      <c r="D11137" s="119" t="s">
        <v>192</v>
      </c>
      <c r="H11137" s="141">
        <f t="shared" si="852"/>
        <v>0</v>
      </c>
      <c r="M11137" s="190">
        <f t="shared" si="853"/>
        <v>1</v>
      </c>
      <c r="N11137" s="190" t="str">
        <f t="shared" si="851"/>
        <v>JANEIRO</v>
      </c>
    </row>
    <row r="11138" spans="4:14" x14ac:dyDescent="0.25">
      <c r="D11138" s="119" t="s">
        <v>192</v>
      </c>
      <c r="H11138" s="141">
        <f t="shared" si="852"/>
        <v>0</v>
      </c>
      <c r="M11138" s="190">
        <f t="shared" si="853"/>
        <v>1</v>
      </c>
      <c r="N11138" s="190" t="str">
        <f t="shared" si="851"/>
        <v>JANEIRO</v>
      </c>
    </row>
    <row r="11139" spans="4:14" x14ac:dyDescent="0.25">
      <c r="D11139" s="119" t="s">
        <v>192</v>
      </c>
      <c r="H11139" s="141">
        <f t="shared" si="852"/>
        <v>0</v>
      </c>
      <c r="M11139" s="190">
        <f t="shared" si="853"/>
        <v>1</v>
      </c>
      <c r="N11139" s="190" t="str">
        <f t="shared" si="851"/>
        <v>JANEIRO</v>
      </c>
    </row>
    <row r="11140" spans="4:14" x14ac:dyDescent="0.25">
      <c r="D11140" s="119" t="s">
        <v>192</v>
      </c>
      <c r="H11140" s="141">
        <f t="shared" si="852"/>
        <v>0</v>
      </c>
      <c r="M11140" s="190">
        <f t="shared" si="853"/>
        <v>1</v>
      </c>
      <c r="N11140" s="190" t="str">
        <f t="shared" si="851"/>
        <v>JANEIRO</v>
      </c>
    </row>
    <row r="11141" spans="4:14" x14ac:dyDescent="0.25">
      <c r="D11141" s="119" t="s">
        <v>192</v>
      </c>
      <c r="H11141" s="141">
        <f t="shared" si="852"/>
        <v>0</v>
      </c>
      <c r="M11141" s="190">
        <f t="shared" si="853"/>
        <v>1</v>
      </c>
      <c r="N11141" s="190" t="str">
        <f t="shared" ref="N11141:N11204" si="854">IF(M11141=1,"JANEIRO",IF(M11141=2,"FEVEREIRO",IF(M11141=3,"MARÇO",IF(M11141=4,"ABRIL",IF(M11141=5,"MAIO",IF(M11141=6,"JUNHO",IF(M11141=7,"JULHO",IF(M11141=8,"AGOSTO",IF(M11141=9,"SETEMBRO",IF(M11141=10,"OUTUBRO",IF(M11141=11,"NOVEMBRO",IF(M11141=12,"DEZEMBRO",""))))))))))))</f>
        <v>JANEIRO</v>
      </c>
    </row>
    <row r="11142" spans="4:14" x14ac:dyDescent="0.25">
      <c r="D11142" s="119" t="s">
        <v>192</v>
      </c>
      <c r="H11142" s="141">
        <f t="shared" ref="H11142:H11205" si="855">IF(OR(I11142="",I11142=0),G11142,I11142)</f>
        <v>0</v>
      </c>
      <c r="M11142" s="190">
        <f t="shared" ref="M11142:M11205" si="856">IFERROR(MONTH(O11142),"")</f>
        <v>1</v>
      </c>
      <c r="N11142" s="190" t="str">
        <f t="shared" si="854"/>
        <v>JANEIRO</v>
      </c>
    </row>
    <row r="11143" spans="4:14" x14ac:dyDescent="0.25">
      <c r="D11143" s="119" t="s">
        <v>192</v>
      </c>
      <c r="H11143" s="141">
        <f t="shared" si="855"/>
        <v>0</v>
      </c>
      <c r="M11143" s="190">
        <f t="shared" si="856"/>
        <v>1</v>
      </c>
      <c r="N11143" s="190" t="str">
        <f t="shared" si="854"/>
        <v>JANEIRO</v>
      </c>
    </row>
    <row r="11144" spans="4:14" x14ac:dyDescent="0.25">
      <c r="D11144" s="119" t="s">
        <v>192</v>
      </c>
      <c r="H11144" s="141">
        <f t="shared" si="855"/>
        <v>0</v>
      </c>
      <c r="M11144" s="190">
        <f t="shared" si="856"/>
        <v>1</v>
      </c>
      <c r="N11144" s="190" t="str">
        <f t="shared" si="854"/>
        <v>JANEIRO</v>
      </c>
    </row>
    <row r="11145" spans="4:14" x14ac:dyDescent="0.25">
      <c r="D11145" s="119" t="s">
        <v>192</v>
      </c>
      <c r="H11145" s="141">
        <f t="shared" si="855"/>
        <v>0</v>
      </c>
      <c r="M11145" s="190">
        <f t="shared" si="856"/>
        <v>1</v>
      </c>
      <c r="N11145" s="190" t="str">
        <f t="shared" si="854"/>
        <v>JANEIRO</v>
      </c>
    </row>
    <row r="11146" spans="4:14" x14ac:dyDescent="0.25">
      <c r="D11146" s="119" t="s">
        <v>192</v>
      </c>
      <c r="H11146" s="141">
        <f t="shared" si="855"/>
        <v>0</v>
      </c>
      <c r="M11146" s="190">
        <f t="shared" si="856"/>
        <v>1</v>
      </c>
      <c r="N11146" s="190" t="str">
        <f t="shared" si="854"/>
        <v>JANEIRO</v>
      </c>
    </row>
    <row r="11147" spans="4:14" x14ac:dyDescent="0.25">
      <c r="D11147" s="119" t="s">
        <v>192</v>
      </c>
      <c r="H11147" s="141">
        <f t="shared" si="855"/>
        <v>0</v>
      </c>
      <c r="M11147" s="190">
        <f t="shared" si="856"/>
        <v>1</v>
      </c>
      <c r="N11147" s="190" t="str">
        <f t="shared" si="854"/>
        <v>JANEIRO</v>
      </c>
    </row>
    <row r="11148" spans="4:14" x14ac:dyDescent="0.25">
      <c r="D11148" s="119" t="s">
        <v>192</v>
      </c>
      <c r="H11148" s="141">
        <f t="shared" si="855"/>
        <v>0</v>
      </c>
      <c r="M11148" s="190">
        <f t="shared" si="856"/>
        <v>1</v>
      </c>
      <c r="N11148" s="190" t="str">
        <f t="shared" si="854"/>
        <v>JANEIRO</v>
      </c>
    </row>
    <row r="11149" spans="4:14" x14ac:dyDescent="0.25">
      <c r="D11149" s="119" t="s">
        <v>192</v>
      </c>
      <c r="H11149" s="141">
        <f t="shared" si="855"/>
        <v>0</v>
      </c>
      <c r="M11149" s="190">
        <f t="shared" si="856"/>
        <v>1</v>
      </c>
      <c r="N11149" s="190" t="str">
        <f t="shared" si="854"/>
        <v>JANEIRO</v>
      </c>
    </row>
    <row r="11150" spans="4:14" x14ac:dyDescent="0.25">
      <c r="D11150" s="119" t="s">
        <v>192</v>
      </c>
      <c r="H11150" s="141">
        <f t="shared" si="855"/>
        <v>0</v>
      </c>
      <c r="M11150" s="190">
        <f t="shared" si="856"/>
        <v>1</v>
      </c>
      <c r="N11150" s="190" t="str">
        <f t="shared" si="854"/>
        <v>JANEIRO</v>
      </c>
    </row>
    <row r="11151" spans="4:14" x14ac:dyDescent="0.25">
      <c r="D11151" s="119" t="s">
        <v>192</v>
      </c>
      <c r="H11151" s="141">
        <f t="shared" si="855"/>
        <v>0</v>
      </c>
      <c r="M11151" s="190">
        <f t="shared" si="856"/>
        <v>1</v>
      </c>
      <c r="N11151" s="190" t="str">
        <f t="shared" si="854"/>
        <v>JANEIRO</v>
      </c>
    </row>
    <row r="11152" spans="4:14" x14ac:dyDescent="0.25">
      <c r="D11152" s="119" t="s">
        <v>192</v>
      </c>
      <c r="H11152" s="141">
        <f t="shared" si="855"/>
        <v>0</v>
      </c>
      <c r="M11152" s="190">
        <f t="shared" si="856"/>
        <v>1</v>
      </c>
      <c r="N11152" s="190" t="str">
        <f t="shared" si="854"/>
        <v>JANEIRO</v>
      </c>
    </row>
    <row r="11153" spans="4:14" x14ac:dyDescent="0.25">
      <c r="D11153" s="119" t="s">
        <v>192</v>
      </c>
      <c r="H11153" s="141">
        <f t="shared" si="855"/>
        <v>0</v>
      </c>
      <c r="M11153" s="190">
        <f t="shared" si="856"/>
        <v>1</v>
      </c>
      <c r="N11153" s="190" t="str">
        <f t="shared" si="854"/>
        <v>JANEIRO</v>
      </c>
    </row>
    <row r="11154" spans="4:14" x14ac:dyDescent="0.25">
      <c r="D11154" s="119" t="s">
        <v>192</v>
      </c>
      <c r="H11154" s="141">
        <f t="shared" si="855"/>
        <v>0</v>
      </c>
      <c r="M11154" s="190">
        <f t="shared" si="856"/>
        <v>1</v>
      </c>
      <c r="N11154" s="190" t="str">
        <f t="shared" si="854"/>
        <v>JANEIRO</v>
      </c>
    </row>
    <row r="11155" spans="4:14" x14ac:dyDescent="0.25">
      <c r="D11155" s="119" t="s">
        <v>192</v>
      </c>
      <c r="H11155" s="141">
        <f t="shared" si="855"/>
        <v>0</v>
      </c>
      <c r="M11155" s="190">
        <f t="shared" si="856"/>
        <v>1</v>
      </c>
      <c r="N11155" s="190" t="str">
        <f t="shared" si="854"/>
        <v>JANEIRO</v>
      </c>
    </row>
    <row r="11156" spans="4:14" x14ac:dyDescent="0.25">
      <c r="D11156" s="119" t="s">
        <v>192</v>
      </c>
      <c r="H11156" s="141">
        <f t="shared" si="855"/>
        <v>0</v>
      </c>
      <c r="M11156" s="190">
        <f t="shared" si="856"/>
        <v>1</v>
      </c>
      <c r="N11156" s="190" t="str">
        <f t="shared" si="854"/>
        <v>JANEIRO</v>
      </c>
    </row>
    <row r="11157" spans="4:14" x14ac:dyDescent="0.25">
      <c r="D11157" s="119" t="s">
        <v>192</v>
      </c>
      <c r="H11157" s="141">
        <f t="shared" si="855"/>
        <v>0</v>
      </c>
      <c r="M11157" s="190">
        <f t="shared" si="856"/>
        <v>1</v>
      </c>
      <c r="N11157" s="190" t="str">
        <f t="shared" si="854"/>
        <v>JANEIRO</v>
      </c>
    </row>
    <row r="11158" spans="4:14" x14ac:dyDescent="0.25">
      <c r="D11158" s="119" t="s">
        <v>192</v>
      </c>
      <c r="H11158" s="141">
        <f t="shared" si="855"/>
        <v>0</v>
      </c>
      <c r="M11158" s="190">
        <f t="shared" si="856"/>
        <v>1</v>
      </c>
      <c r="N11158" s="190" t="str">
        <f t="shared" si="854"/>
        <v>JANEIRO</v>
      </c>
    </row>
    <row r="11159" spans="4:14" x14ac:dyDescent="0.25">
      <c r="D11159" s="119" t="s">
        <v>192</v>
      </c>
      <c r="H11159" s="141">
        <f t="shared" si="855"/>
        <v>0</v>
      </c>
      <c r="M11159" s="190">
        <f t="shared" si="856"/>
        <v>1</v>
      </c>
      <c r="N11159" s="190" t="str">
        <f t="shared" si="854"/>
        <v>JANEIRO</v>
      </c>
    </row>
    <row r="11160" spans="4:14" x14ac:dyDescent="0.25">
      <c r="D11160" s="119" t="s">
        <v>192</v>
      </c>
      <c r="H11160" s="141">
        <f t="shared" si="855"/>
        <v>0</v>
      </c>
      <c r="M11160" s="190">
        <f t="shared" si="856"/>
        <v>1</v>
      </c>
      <c r="N11160" s="190" t="str">
        <f t="shared" si="854"/>
        <v>JANEIRO</v>
      </c>
    </row>
    <row r="11161" spans="4:14" x14ac:dyDescent="0.25">
      <c r="D11161" s="119" t="s">
        <v>192</v>
      </c>
      <c r="H11161" s="141">
        <f t="shared" si="855"/>
        <v>0</v>
      </c>
      <c r="M11161" s="190">
        <f t="shared" si="856"/>
        <v>1</v>
      </c>
      <c r="N11161" s="190" t="str">
        <f t="shared" si="854"/>
        <v>JANEIRO</v>
      </c>
    </row>
    <row r="11162" spans="4:14" x14ac:dyDescent="0.25">
      <c r="D11162" s="119" t="s">
        <v>192</v>
      </c>
      <c r="H11162" s="141">
        <f t="shared" si="855"/>
        <v>0</v>
      </c>
      <c r="M11162" s="190">
        <f t="shared" si="856"/>
        <v>1</v>
      </c>
      <c r="N11162" s="190" t="str">
        <f t="shared" si="854"/>
        <v>JANEIRO</v>
      </c>
    </row>
    <row r="11163" spans="4:14" x14ac:dyDescent="0.25">
      <c r="D11163" s="119" t="s">
        <v>192</v>
      </c>
      <c r="H11163" s="141">
        <f t="shared" si="855"/>
        <v>0</v>
      </c>
      <c r="M11163" s="190">
        <f t="shared" si="856"/>
        <v>1</v>
      </c>
      <c r="N11163" s="190" t="str">
        <f t="shared" si="854"/>
        <v>JANEIRO</v>
      </c>
    </row>
    <row r="11164" spans="4:14" x14ac:dyDescent="0.25">
      <c r="D11164" s="119" t="s">
        <v>192</v>
      </c>
      <c r="H11164" s="141">
        <f t="shared" si="855"/>
        <v>0</v>
      </c>
      <c r="M11164" s="190">
        <f t="shared" si="856"/>
        <v>1</v>
      </c>
      <c r="N11164" s="190" t="str">
        <f t="shared" si="854"/>
        <v>JANEIRO</v>
      </c>
    </row>
    <row r="11165" spans="4:14" x14ac:dyDescent="0.25">
      <c r="D11165" s="119" t="s">
        <v>192</v>
      </c>
      <c r="H11165" s="141">
        <f t="shared" si="855"/>
        <v>0</v>
      </c>
      <c r="M11165" s="190">
        <f t="shared" si="856"/>
        <v>1</v>
      </c>
      <c r="N11165" s="190" t="str">
        <f t="shared" si="854"/>
        <v>JANEIRO</v>
      </c>
    </row>
    <row r="11166" spans="4:14" x14ac:dyDescent="0.25">
      <c r="D11166" s="119" t="s">
        <v>192</v>
      </c>
      <c r="H11166" s="141">
        <f t="shared" si="855"/>
        <v>0</v>
      </c>
      <c r="M11166" s="190">
        <f t="shared" si="856"/>
        <v>1</v>
      </c>
      <c r="N11166" s="190" t="str">
        <f t="shared" si="854"/>
        <v>JANEIRO</v>
      </c>
    </row>
    <row r="11167" spans="4:14" x14ac:dyDescent="0.25">
      <c r="D11167" s="119" t="s">
        <v>192</v>
      </c>
      <c r="H11167" s="141">
        <f t="shared" si="855"/>
        <v>0</v>
      </c>
      <c r="M11167" s="190">
        <f t="shared" si="856"/>
        <v>1</v>
      </c>
      <c r="N11167" s="190" t="str">
        <f t="shared" si="854"/>
        <v>JANEIRO</v>
      </c>
    </row>
    <row r="11168" spans="4:14" x14ac:dyDescent="0.25">
      <c r="D11168" s="119" t="s">
        <v>192</v>
      </c>
      <c r="H11168" s="141">
        <f t="shared" si="855"/>
        <v>0</v>
      </c>
      <c r="M11168" s="190">
        <f t="shared" si="856"/>
        <v>1</v>
      </c>
      <c r="N11168" s="190" t="str">
        <f t="shared" si="854"/>
        <v>JANEIRO</v>
      </c>
    </row>
    <row r="11169" spans="4:14" x14ac:dyDescent="0.25">
      <c r="D11169" s="119" t="s">
        <v>192</v>
      </c>
      <c r="H11169" s="141">
        <f t="shared" si="855"/>
        <v>0</v>
      </c>
      <c r="M11169" s="190">
        <f t="shared" si="856"/>
        <v>1</v>
      </c>
      <c r="N11169" s="190" t="str">
        <f t="shared" si="854"/>
        <v>JANEIRO</v>
      </c>
    </row>
    <row r="11170" spans="4:14" x14ac:dyDescent="0.25">
      <c r="D11170" s="119" t="s">
        <v>192</v>
      </c>
      <c r="H11170" s="141">
        <f t="shared" si="855"/>
        <v>0</v>
      </c>
      <c r="M11170" s="190">
        <f t="shared" si="856"/>
        <v>1</v>
      </c>
      <c r="N11170" s="190" t="str">
        <f t="shared" si="854"/>
        <v>JANEIRO</v>
      </c>
    </row>
    <row r="11171" spans="4:14" x14ac:dyDescent="0.25">
      <c r="D11171" s="119" t="s">
        <v>192</v>
      </c>
      <c r="H11171" s="141">
        <f t="shared" si="855"/>
        <v>0</v>
      </c>
      <c r="M11171" s="190">
        <f t="shared" si="856"/>
        <v>1</v>
      </c>
      <c r="N11171" s="190" t="str">
        <f t="shared" si="854"/>
        <v>JANEIRO</v>
      </c>
    </row>
    <row r="11172" spans="4:14" x14ac:dyDescent="0.25">
      <c r="D11172" s="119" t="s">
        <v>192</v>
      </c>
      <c r="H11172" s="141">
        <f t="shared" si="855"/>
        <v>0</v>
      </c>
      <c r="M11172" s="190">
        <f t="shared" si="856"/>
        <v>1</v>
      </c>
      <c r="N11172" s="190" t="str">
        <f t="shared" si="854"/>
        <v>JANEIRO</v>
      </c>
    </row>
    <row r="11173" spans="4:14" x14ac:dyDescent="0.25">
      <c r="D11173" s="119" t="s">
        <v>192</v>
      </c>
      <c r="H11173" s="141">
        <f t="shared" si="855"/>
        <v>0</v>
      </c>
      <c r="M11173" s="190">
        <f t="shared" si="856"/>
        <v>1</v>
      </c>
      <c r="N11173" s="190" t="str">
        <f t="shared" si="854"/>
        <v>JANEIRO</v>
      </c>
    </row>
    <row r="11174" spans="4:14" x14ac:dyDescent="0.25">
      <c r="D11174" s="119" t="s">
        <v>192</v>
      </c>
      <c r="H11174" s="141">
        <f t="shared" si="855"/>
        <v>0</v>
      </c>
      <c r="M11174" s="190">
        <f t="shared" si="856"/>
        <v>1</v>
      </c>
      <c r="N11174" s="190" t="str">
        <f t="shared" si="854"/>
        <v>JANEIRO</v>
      </c>
    </row>
    <row r="11175" spans="4:14" x14ac:dyDescent="0.25">
      <c r="D11175" s="119" t="s">
        <v>192</v>
      </c>
      <c r="H11175" s="141">
        <f t="shared" si="855"/>
        <v>0</v>
      </c>
      <c r="M11175" s="190">
        <f t="shared" si="856"/>
        <v>1</v>
      </c>
      <c r="N11175" s="190" t="str">
        <f t="shared" si="854"/>
        <v>JANEIRO</v>
      </c>
    </row>
    <row r="11176" spans="4:14" x14ac:dyDescent="0.25">
      <c r="D11176" s="119" t="s">
        <v>192</v>
      </c>
      <c r="H11176" s="141">
        <f t="shared" si="855"/>
        <v>0</v>
      </c>
      <c r="M11176" s="190">
        <f t="shared" si="856"/>
        <v>1</v>
      </c>
      <c r="N11176" s="190" t="str">
        <f t="shared" si="854"/>
        <v>JANEIRO</v>
      </c>
    </row>
    <row r="11177" spans="4:14" x14ac:dyDescent="0.25">
      <c r="D11177" s="119" t="s">
        <v>192</v>
      </c>
      <c r="H11177" s="141">
        <f t="shared" si="855"/>
        <v>0</v>
      </c>
      <c r="M11177" s="190">
        <f t="shared" si="856"/>
        <v>1</v>
      </c>
      <c r="N11177" s="190" t="str">
        <f t="shared" si="854"/>
        <v>JANEIRO</v>
      </c>
    </row>
    <row r="11178" spans="4:14" x14ac:dyDescent="0.25">
      <c r="D11178" s="119" t="s">
        <v>192</v>
      </c>
      <c r="H11178" s="141">
        <f t="shared" si="855"/>
        <v>0</v>
      </c>
      <c r="M11178" s="190">
        <f t="shared" si="856"/>
        <v>1</v>
      </c>
      <c r="N11178" s="190" t="str">
        <f t="shared" si="854"/>
        <v>JANEIRO</v>
      </c>
    </row>
    <row r="11179" spans="4:14" x14ac:dyDescent="0.25">
      <c r="D11179" s="119" t="s">
        <v>192</v>
      </c>
      <c r="H11179" s="141">
        <f t="shared" si="855"/>
        <v>0</v>
      </c>
      <c r="M11179" s="190">
        <f t="shared" si="856"/>
        <v>1</v>
      </c>
      <c r="N11179" s="190" t="str">
        <f t="shared" si="854"/>
        <v>JANEIRO</v>
      </c>
    </row>
    <row r="11180" spans="4:14" x14ac:dyDescent="0.25">
      <c r="D11180" s="119" t="s">
        <v>192</v>
      </c>
      <c r="H11180" s="141">
        <f t="shared" si="855"/>
        <v>0</v>
      </c>
      <c r="M11180" s="190">
        <f t="shared" si="856"/>
        <v>1</v>
      </c>
      <c r="N11180" s="190" t="str">
        <f t="shared" si="854"/>
        <v>JANEIRO</v>
      </c>
    </row>
    <row r="11181" spans="4:14" x14ac:dyDescent="0.25">
      <c r="D11181" s="119" t="s">
        <v>192</v>
      </c>
      <c r="H11181" s="141">
        <f t="shared" si="855"/>
        <v>0</v>
      </c>
      <c r="M11181" s="190">
        <f t="shared" si="856"/>
        <v>1</v>
      </c>
      <c r="N11181" s="190" t="str">
        <f t="shared" si="854"/>
        <v>JANEIRO</v>
      </c>
    </row>
    <row r="11182" spans="4:14" x14ac:dyDescent="0.25">
      <c r="D11182" s="119" t="s">
        <v>192</v>
      </c>
      <c r="H11182" s="141">
        <f t="shared" si="855"/>
        <v>0</v>
      </c>
      <c r="M11182" s="190">
        <f t="shared" si="856"/>
        <v>1</v>
      </c>
      <c r="N11182" s="190" t="str">
        <f t="shared" si="854"/>
        <v>JANEIRO</v>
      </c>
    </row>
    <row r="11183" spans="4:14" x14ac:dyDescent="0.25">
      <c r="D11183" s="119" t="s">
        <v>192</v>
      </c>
      <c r="H11183" s="141">
        <f t="shared" si="855"/>
        <v>0</v>
      </c>
      <c r="M11183" s="190">
        <f t="shared" si="856"/>
        <v>1</v>
      </c>
      <c r="N11183" s="190" t="str">
        <f t="shared" si="854"/>
        <v>JANEIRO</v>
      </c>
    </row>
    <row r="11184" spans="4:14" x14ac:dyDescent="0.25">
      <c r="D11184" s="119" t="s">
        <v>192</v>
      </c>
      <c r="H11184" s="141">
        <f t="shared" si="855"/>
        <v>0</v>
      </c>
      <c r="M11184" s="190">
        <f t="shared" si="856"/>
        <v>1</v>
      </c>
      <c r="N11184" s="190" t="str">
        <f t="shared" si="854"/>
        <v>JANEIRO</v>
      </c>
    </row>
    <row r="11185" spans="4:14" x14ac:dyDescent="0.25">
      <c r="D11185" s="119" t="s">
        <v>192</v>
      </c>
      <c r="H11185" s="141">
        <f t="shared" si="855"/>
        <v>0</v>
      </c>
      <c r="M11185" s="190">
        <f t="shared" si="856"/>
        <v>1</v>
      </c>
      <c r="N11185" s="190" t="str">
        <f t="shared" si="854"/>
        <v>JANEIRO</v>
      </c>
    </row>
    <row r="11186" spans="4:14" x14ac:dyDescent="0.25">
      <c r="D11186" s="119" t="s">
        <v>192</v>
      </c>
      <c r="H11186" s="141">
        <f t="shared" si="855"/>
        <v>0</v>
      </c>
      <c r="M11186" s="190">
        <f t="shared" si="856"/>
        <v>1</v>
      </c>
      <c r="N11186" s="190" t="str">
        <f t="shared" si="854"/>
        <v>JANEIRO</v>
      </c>
    </row>
    <row r="11187" spans="4:14" x14ac:dyDescent="0.25">
      <c r="D11187" s="119" t="s">
        <v>192</v>
      </c>
      <c r="H11187" s="141">
        <f t="shared" si="855"/>
        <v>0</v>
      </c>
      <c r="M11187" s="190">
        <f t="shared" si="856"/>
        <v>1</v>
      </c>
      <c r="N11187" s="190" t="str">
        <f t="shared" si="854"/>
        <v>JANEIRO</v>
      </c>
    </row>
    <row r="11188" spans="4:14" x14ac:dyDescent="0.25">
      <c r="D11188" s="119" t="s">
        <v>192</v>
      </c>
      <c r="H11188" s="141">
        <f t="shared" si="855"/>
        <v>0</v>
      </c>
      <c r="M11188" s="190">
        <f t="shared" si="856"/>
        <v>1</v>
      </c>
      <c r="N11188" s="190" t="str">
        <f t="shared" si="854"/>
        <v>JANEIRO</v>
      </c>
    </row>
    <row r="11189" spans="4:14" x14ac:dyDescent="0.25">
      <c r="D11189" s="119" t="s">
        <v>192</v>
      </c>
      <c r="H11189" s="141">
        <f t="shared" si="855"/>
        <v>0</v>
      </c>
      <c r="M11189" s="190">
        <f t="shared" si="856"/>
        <v>1</v>
      </c>
      <c r="N11189" s="190" t="str">
        <f t="shared" si="854"/>
        <v>JANEIRO</v>
      </c>
    </row>
    <row r="11190" spans="4:14" x14ac:dyDescent="0.25">
      <c r="D11190" s="119" t="s">
        <v>192</v>
      </c>
      <c r="H11190" s="141">
        <f t="shared" si="855"/>
        <v>0</v>
      </c>
      <c r="M11190" s="190">
        <f t="shared" si="856"/>
        <v>1</v>
      </c>
      <c r="N11190" s="190" t="str">
        <f t="shared" si="854"/>
        <v>JANEIRO</v>
      </c>
    </row>
    <row r="11191" spans="4:14" x14ac:dyDescent="0.25">
      <c r="D11191" s="119" t="s">
        <v>192</v>
      </c>
      <c r="H11191" s="141">
        <f t="shared" si="855"/>
        <v>0</v>
      </c>
      <c r="M11191" s="190">
        <f t="shared" si="856"/>
        <v>1</v>
      </c>
      <c r="N11191" s="190" t="str">
        <f t="shared" si="854"/>
        <v>JANEIRO</v>
      </c>
    </row>
    <row r="11192" spans="4:14" x14ac:dyDescent="0.25">
      <c r="D11192" s="119" t="s">
        <v>192</v>
      </c>
      <c r="H11192" s="141">
        <f t="shared" si="855"/>
        <v>0</v>
      </c>
      <c r="M11192" s="190">
        <f t="shared" si="856"/>
        <v>1</v>
      </c>
      <c r="N11192" s="190" t="str">
        <f t="shared" si="854"/>
        <v>JANEIRO</v>
      </c>
    </row>
    <row r="11193" spans="4:14" x14ac:dyDescent="0.25">
      <c r="D11193" s="119" t="s">
        <v>192</v>
      </c>
      <c r="H11193" s="141">
        <f t="shared" si="855"/>
        <v>0</v>
      </c>
      <c r="M11193" s="190">
        <f t="shared" si="856"/>
        <v>1</v>
      </c>
      <c r="N11193" s="190" t="str">
        <f t="shared" si="854"/>
        <v>JANEIRO</v>
      </c>
    </row>
    <row r="11194" spans="4:14" x14ac:dyDescent="0.25">
      <c r="D11194" s="119" t="s">
        <v>192</v>
      </c>
      <c r="H11194" s="141">
        <f t="shared" si="855"/>
        <v>0</v>
      </c>
      <c r="M11194" s="190">
        <f t="shared" si="856"/>
        <v>1</v>
      </c>
      <c r="N11194" s="190" t="str">
        <f t="shared" si="854"/>
        <v>JANEIRO</v>
      </c>
    </row>
    <row r="11195" spans="4:14" x14ac:dyDescent="0.25">
      <c r="D11195" s="119" t="s">
        <v>192</v>
      </c>
      <c r="H11195" s="141">
        <f t="shared" si="855"/>
        <v>0</v>
      </c>
      <c r="M11195" s="190">
        <f t="shared" si="856"/>
        <v>1</v>
      </c>
      <c r="N11195" s="190" t="str">
        <f t="shared" si="854"/>
        <v>JANEIRO</v>
      </c>
    </row>
    <row r="11196" spans="4:14" x14ac:dyDescent="0.25">
      <c r="D11196" s="119" t="s">
        <v>192</v>
      </c>
      <c r="H11196" s="141">
        <f t="shared" si="855"/>
        <v>0</v>
      </c>
      <c r="M11196" s="190">
        <f t="shared" si="856"/>
        <v>1</v>
      </c>
      <c r="N11196" s="190" t="str">
        <f t="shared" si="854"/>
        <v>JANEIRO</v>
      </c>
    </row>
    <row r="11197" spans="4:14" x14ac:dyDescent="0.25">
      <c r="D11197" s="119" t="s">
        <v>192</v>
      </c>
      <c r="H11197" s="141">
        <f t="shared" si="855"/>
        <v>0</v>
      </c>
      <c r="M11197" s="190">
        <f t="shared" si="856"/>
        <v>1</v>
      </c>
      <c r="N11197" s="190" t="str">
        <f t="shared" si="854"/>
        <v>JANEIRO</v>
      </c>
    </row>
    <row r="11198" spans="4:14" x14ac:dyDescent="0.25">
      <c r="D11198" s="119" t="s">
        <v>192</v>
      </c>
      <c r="H11198" s="141">
        <f t="shared" si="855"/>
        <v>0</v>
      </c>
      <c r="M11198" s="190">
        <f t="shared" si="856"/>
        <v>1</v>
      </c>
      <c r="N11198" s="190" t="str">
        <f t="shared" si="854"/>
        <v>JANEIRO</v>
      </c>
    </row>
    <row r="11199" spans="4:14" x14ac:dyDescent="0.25">
      <c r="D11199" s="119" t="s">
        <v>192</v>
      </c>
      <c r="H11199" s="141">
        <f t="shared" si="855"/>
        <v>0</v>
      </c>
      <c r="M11199" s="190">
        <f t="shared" si="856"/>
        <v>1</v>
      </c>
      <c r="N11199" s="190" t="str">
        <f t="shared" si="854"/>
        <v>JANEIRO</v>
      </c>
    </row>
    <row r="11200" spans="4:14" x14ac:dyDescent="0.25">
      <c r="D11200" s="119" t="s">
        <v>192</v>
      </c>
      <c r="H11200" s="141">
        <f t="shared" si="855"/>
        <v>0</v>
      </c>
      <c r="M11200" s="190">
        <f t="shared" si="856"/>
        <v>1</v>
      </c>
      <c r="N11200" s="190" t="str">
        <f t="shared" si="854"/>
        <v>JANEIRO</v>
      </c>
    </row>
    <row r="11201" spans="4:14" x14ac:dyDescent="0.25">
      <c r="D11201" s="119" t="s">
        <v>192</v>
      </c>
      <c r="H11201" s="141">
        <f t="shared" si="855"/>
        <v>0</v>
      </c>
      <c r="M11201" s="190">
        <f t="shared" si="856"/>
        <v>1</v>
      </c>
      <c r="N11201" s="190" t="str">
        <f t="shared" si="854"/>
        <v>JANEIRO</v>
      </c>
    </row>
    <row r="11202" spans="4:14" x14ac:dyDescent="0.25">
      <c r="D11202" s="119" t="s">
        <v>192</v>
      </c>
      <c r="H11202" s="141">
        <f t="shared" si="855"/>
        <v>0</v>
      </c>
      <c r="M11202" s="190">
        <f t="shared" si="856"/>
        <v>1</v>
      </c>
      <c r="N11202" s="190" t="str">
        <f t="shared" si="854"/>
        <v>JANEIRO</v>
      </c>
    </row>
    <row r="11203" spans="4:14" x14ac:dyDescent="0.25">
      <c r="D11203" s="119" t="s">
        <v>192</v>
      </c>
      <c r="H11203" s="141">
        <f t="shared" si="855"/>
        <v>0</v>
      </c>
      <c r="M11203" s="190">
        <f t="shared" si="856"/>
        <v>1</v>
      </c>
      <c r="N11203" s="190" t="str">
        <f t="shared" si="854"/>
        <v>JANEIRO</v>
      </c>
    </row>
    <row r="11204" spans="4:14" x14ac:dyDescent="0.25">
      <c r="D11204" s="119" t="s">
        <v>192</v>
      </c>
      <c r="H11204" s="141">
        <f t="shared" si="855"/>
        <v>0</v>
      </c>
      <c r="M11204" s="190">
        <f t="shared" si="856"/>
        <v>1</v>
      </c>
      <c r="N11204" s="190" t="str">
        <f t="shared" si="854"/>
        <v>JANEIRO</v>
      </c>
    </row>
    <row r="11205" spans="4:14" x14ac:dyDescent="0.25">
      <c r="D11205" s="119" t="s">
        <v>192</v>
      </c>
      <c r="H11205" s="141">
        <f t="shared" si="855"/>
        <v>0</v>
      </c>
      <c r="M11205" s="190">
        <f t="shared" si="856"/>
        <v>1</v>
      </c>
      <c r="N11205" s="190" t="str">
        <f t="shared" ref="N11205:N11268" si="857">IF(M11205=1,"JANEIRO",IF(M11205=2,"FEVEREIRO",IF(M11205=3,"MARÇO",IF(M11205=4,"ABRIL",IF(M11205=5,"MAIO",IF(M11205=6,"JUNHO",IF(M11205=7,"JULHO",IF(M11205=8,"AGOSTO",IF(M11205=9,"SETEMBRO",IF(M11205=10,"OUTUBRO",IF(M11205=11,"NOVEMBRO",IF(M11205=12,"DEZEMBRO",""))))))))))))</f>
        <v>JANEIRO</v>
      </c>
    </row>
    <row r="11206" spans="4:14" x14ac:dyDescent="0.25">
      <c r="D11206" s="119" t="s">
        <v>192</v>
      </c>
      <c r="H11206" s="141">
        <f t="shared" ref="H11206:H11269" si="858">IF(OR(I11206="",I11206=0),G11206,I11206)</f>
        <v>0</v>
      </c>
      <c r="M11206" s="190">
        <f t="shared" ref="M11206:M11269" si="859">IFERROR(MONTH(O11206),"")</f>
        <v>1</v>
      </c>
      <c r="N11206" s="190" t="str">
        <f t="shared" si="857"/>
        <v>JANEIRO</v>
      </c>
    </row>
    <row r="11207" spans="4:14" x14ac:dyDescent="0.25">
      <c r="D11207" s="119" t="s">
        <v>192</v>
      </c>
      <c r="H11207" s="141">
        <f t="shared" si="858"/>
        <v>0</v>
      </c>
      <c r="M11207" s="190">
        <f t="shared" si="859"/>
        <v>1</v>
      </c>
      <c r="N11207" s="190" t="str">
        <f t="shared" si="857"/>
        <v>JANEIRO</v>
      </c>
    </row>
    <row r="11208" spans="4:14" x14ac:dyDescent="0.25">
      <c r="D11208" s="119" t="s">
        <v>192</v>
      </c>
      <c r="H11208" s="141">
        <f t="shared" si="858"/>
        <v>0</v>
      </c>
      <c r="M11208" s="190">
        <f t="shared" si="859"/>
        <v>1</v>
      </c>
      <c r="N11208" s="190" t="str">
        <f t="shared" si="857"/>
        <v>JANEIRO</v>
      </c>
    </row>
    <row r="11209" spans="4:14" x14ac:dyDescent="0.25">
      <c r="D11209" s="119" t="s">
        <v>192</v>
      </c>
      <c r="H11209" s="141">
        <f t="shared" si="858"/>
        <v>0</v>
      </c>
      <c r="M11209" s="190">
        <f t="shared" si="859"/>
        <v>1</v>
      </c>
      <c r="N11209" s="190" t="str">
        <f t="shared" si="857"/>
        <v>JANEIRO</v>
      </c>
    </row>
    <row r="11210" spans="4:14" x14ac:dyDescent="0.25">
      <c r="D11210" s="119" t="s">
        <v>192</v>
      </c>
      <c r="H11210" s="141">
        <f t="shared" si="858"/>
        <v>0</v>
      </c>
      <c r="M11210" s="190">
        <f t="shared" si="859"/>
        <v>1</v>
      </c>
      <c r="N11210" s="190" t="str">
        <f t="shared" si="857"/>
        <v>JANEIRO</v>
      </c>
    </row>
    <row r="11211" spans="4:14" x14ac:dyDescent="0.25">
      <c r="D11211" s="119" t="s">
        <v>192</v>
      </c>
      <c r="H11211" s="141">
        <f t="shared" si="858"/>
        <v>0</v>
      </c>
      <c r="M11211" s="190">
        <f t="shared" si="859"/>
        <v>1</v>
      </c>
      <c r="N11211" s="190" t="str">
        <f t="shared" si="857"/>
        <v>JANEIRO</v>
      </c>
    </row>
    <row r="11212" spans="4:14" x14ac:dyDescent="0.25">
      <c r="D11212" s="119" t="s">
        <v>192</v>
      </c>
      <c r="H11212" s="141">
        <f t="shared" si="858"/>
        <v>0</v>
      </c>
      <c r="M11212" s="190">
        <f t="shared" si="859"/>
        <v>1</v>
      </c>
      <c r="N11212" s="190" t="str">
        <f t="shared" si="857"/>
        <v>JANEIRO</v>
      </c>
    </row>
    <row r="11213" spans="4:14" x14ac:dyDescent="0.25">
      <c r="D11213" s="119" t="s">
        <v>192</v>
      </c>
      <c r="H11213" s="141">
        <f t="shared" si="858"/>
        <v>0</v>
      </c>
      <c r="M11213" s="190">
        <f t="shared" si="859"/>
        <v>1</v>
      </c>
      <c r="N11213" s="190" t="str">
        <f t="shared" si="857"/>
        <v>JANEIRO</v>
      </c>
    </row>
    <row r="11214" spans="4:14" x14ac:dyDescent="0.25">
      <c r="D11214" s="119" t="s">
        <v>192</v>
      </c>
      <c r="H11214" s="141">
        <f t="shared" si="858"/>
        <v>0</v>
      </c>
      <c r="M11214" s="190">
        <f t="shared" si="859"/>
        <v>1</v>
      </c>
      <c r="N11214" s="190" t="str">
        <f t="shared" si="857"/>
        <v>JANEIRO</v>
      </c>
    </row>
    <row r="11215" spans="4:14" x14ac:dyDescent="0.25">
      <c r="D11215" s="119" t="s">
        <v>192</v>
      </c>
      <c r="H11215" s="141">
        <f t="shared" si="858"/>
        <v>0</v>
      </c>
      <c r="M11215" s="190">
        <f t="shared" si="859"/>
        <v>1</v>
      </c>
      <c r="N11215" s="190" t="str">
        <f t="shared" si="857"/>
        <v>JANEIRO</v>
      </c>
    </row>
    <row r="11216" spans="4:14" x14ac:dyDescent="0.25">
      <c r="D11216" s="119" t="s">
        <v>192</v>
      </c>
      <c r="H11216" s="141">
        <f t="shared" si="858"/>
        <v>0</v>
      </c>
      <c r="M11216" s="190">
        <f t="shared" si="859"/>
        <v>1</v>
      </c>
      <c r="N11216" s="190" t="str">
        <f t="shared" si="857"/>
        <v>JANEIRO</v>
      </c>
    </row>
    <row r="11217" spans="4:14" x14ac:dyDescent="0.25">
      <c r="D11217" s="119" t="s">
        <v>192</v>
      </c>
      <c r="H11217" s="141">
        <f t="shared" si="858"/>
        <v>0</v>
      </c>
      <c r="M11217" s="190">
        <f t="shared" si="859"/>
        <v>1</v>
      </c>
      <c r="N11217" s="190" t="str">
        <f t="shared" si="857"/>
        <v>JANEIRO</v>
      </c>
    </row>
    <row r="11218" spans="4:14" x14ac:dyDescent="0.25">
      <c r="D11218" s="119" t="s">
        <v>192</v>
      </c>
      <c r="H11218" s="141">
        <f t="shared" si="858"/>
        <v>0</v>
      </c>
      <c r="M11218" s="190">
        <f t="shared" si="859"/>
        <v>1</v>
      </c>
      <c r="N11218" s="190" t="str">
        <f t="shared" si="857"/>
        <v>JANEIRO</v>
      </c>
    </row>
    <row r="11219" spans="4:14" x14ac:dyDescent="0.25">
      <c r="D11219" s="119" t="s">
        <v>192</v>
      </c>
      <c r="H11219" s="141">
        <f t="shared" si="858"/>
        <v>0</v>
      </c>
      <c r="M11219" s="190">
        <f t="shared" si="859"/>
        <v>1</v>
      </c>
      <c r="N11219" s="190" t="str">
        <f t="shared" si="857"/>
        <v>JANEIRO</v>
      </c>
    </row>
    <row r="11220" spans="4:14" x14ac:dyDescent="0.25">
      <c r="D11220" s="119" t="s">
        <v>192</v>
      </c>
      <c r="H11220" s="141">
        <f t="shared" si="858"/>
        <v>0</v>
      </c>
      <c r="M11220" s="190">
        <f t="shared" si="859"/>
        <v>1</v>
      </c>
      <c r="N11220" s="190" t="str">
        <f t="shared" si="857"/>
        <v>JANEIRO</v>
      </c>
    </row>
    <row r="11221" spans="4:14" x14ac:dyDescent="0.25">
      <c r="D11221" s="119" t="s">
        <v>192</v>
      </c>
      <c r="H11221" s="141">
        <f t="shared" si="858"/>
        <v>0</v>
      </c>
      <c r="M11221" s="190">
        <f t="shared" si="859"/>
        <v>1</v>
      </c>
      <c r="N11221" s="190" t="str">
        <f t="shared" si="857"/>
        <v>JANEIRO</v>
      </c>
    </row>
    <row r="11222" spans="4:14" x14ac:dyDescent="0.25">
      <c r="D11222" s="119" t="s">
        <v>192</v>
      </c>
      <c r="H11222" s="141">
        <f t="shared" si="858"/>
        <v>0</v>
      </c>
      <c r="M11222" s="190">
        <f t="shared" si="859"/>
        <v>1</v>
      </c>
      <c r="N11222" s="190" t="str">
        <f t="shared" si="857"/>
        <v>JANEIRO</v>
      </c>
    </row>
    <row r="11223" spans="4:14" x14ac:dyDescent="0.25">
      <c r="D11223" s="119" t="s">
        <v>192</v>
      </c>
      <c r="H11223" s="141">
        <f t="shared" si="858"/>
        <v>0</v>
      </c>
      <c r="M11223" s="190">
        <f t="shared" si="859"/>
        <v>1</v>
      </c>
      <c r="N11223" s="190" t="str">
        <f t="shared" si="857"/>
        <v>JANEIRO</v>
      </c>
    </row>
    <row r="11224" spans="4:14" x14ac:dyDescent="0.25">
      <c r="D11224" s="119" t="s">
        <v>192</v>
      </c>
      <c r="H11224" s="141">
        <f t="shared" si="858"/>
        <v>0</v>
      </c>
      <c r="M11224" s="190">
        <f t="shared" si="859"/>
        <v>1</v>
      </c>
      <c r="N11224" s="190" t="str">
        <f t="shared" si="857"/>
        <v>JANEIRO</v>
      </c>
    </row>
    <row r="11225" spans="4:14" x14ac:dyDescent="0.25">
      <c r="D11225" s="119" t="s">
        <v>192</v>
      </c>
      <c r="H11225" s="141">
        <f t="shared" si="858"/>
        <v>0</v>
      </c>
      <c r="M11225" s="190">
        <f t="shared" si="859"/>
        <v>1</v>
      </c>
      <c r="N11225" s="190" t="str">
        <f t="shared" si="857"/>
        <v>JANEIRO</v>
      </c>
    </row>
    <row r="11226" spans="4:14" x14ac:dyDescent="0.25">
      <c r="D11226" s="119" t="s">
        <v>192</v>
      </c>
      <c r="H11226" s="141">
        <f t="shared" si="858"/>
        <v>0</v>
      </c>
      <c r="M11226" s="190">
        <f t="shared" si="859"/>
        <v>1</v>
      </c>
      <c r="N11226" s="190" t="str">
        <f t="shared" si="857"/>
        <v>JANEIRO</v>
      </c>
    </row>
    <row r="11227" spans="4:14" x14ac:dyDescent="0.25">
      <c r="D11227" s="119" t="s">
        <v>192</v>
      </c>
      <c r="H11227" s="141">
        <f t="shared" si="858"/>
        <v>0</v>
      </c>
      <c r="M11227" s="190">
        <f t="shared" si="859"/>
        <v>1</v>
      </c>
      <c r="N11227" s="190" t="str">
        <f t="shared" si="857"/>
        <v>JANEIRO</v>
      </c>
    </row>
    <row r="11228" spans="4:14" x14ac:dyDescent="0.25">
      <c r="D11228" s="119" t="s">
        <v>192</v>
      </c>
      <c r="H11228" s="141">
        <f t="shared" si="858"/>
        <v>0</v>
      </c>
      <c r="M11228" s="190">
        <f t="shared" si="859"/>
        <v>1</v>
      </c>
      <c r="N11228" s="190" t="str">
        <f t="shared" si="857"/>
        <v>JANEIRO</v>
      </c>
    </row>
    <row r="11229" spans="4:14" x14ac:dyDescent="0.25">
      <c r="D11229" s="119" t="s">
        <v>192</v>
      </c>
      <c r="H11229" s="141">
        <f t="shared" si="858"/>
        <v>0</v>
      </c>
      <c r="M11229" s="190">
        <f t="shared" si="859"/>
        <v>1</v>
      </c>
      <c r="N11229" s="190" t="str">
        <f t="shared" si="857"/>
        <v>JANEIRO</v>
      </c>
    </row>
    <row r="11230" spans="4:14" x14ac:dyDescent="0.25">
      <c r="D11230" s="119" t="s">
        <v>192</v>
      </c>
      <c r="H11230" s="141">
        <f t="shared" si="858"/>
        <v>0</v>
      </c>
      <c r="M11230" s="190">
        <f t="shared" si="859"/>
        <v>1</v>
      </c>
      <c r="N11230" s="190" t="str">
        <f t="shared" si="857"/>
        <v>JANEIRO</v>
      </c>
    </row>
    <row r="11231" spans="4:14" x14ac:dyDescent="0.25">
      <c r="D11231" s="119" t="s">
        <v>192</v>
      </c>
      <c r="H11231" s="141">
        <f t="shared" si="858"/>
        <v>0</v>
      </c>
      <c r="M11231" s="190">
        <f t="shared" si="859"/>
        <v>1</v>
      </c>
      <c r="N11231" s="190" t="str">
        <f t="shared" si="857"/>
        <v>JANEIRO</v>
      </c>
    </row>
    <row r="11232" spans="4:14" x14ac:dyDescent="0.25">
      <c r="D11232" s="119" t="s">
        <v>192</v>
      </c>
      <c r="H11232" s="141">
        <f t="shared" si="858"/>
        <v>0</v>
      </c>
      <c r="M11232" s="190">
        <f t="shared" si="859"/>
        <v>1</v>
      </c>
      <c r="N11232" s="190" t="str">
        <f t="shared" si="857"/>
        <v>JANEIRO</v>
      </c>
    </row>
    <row r="11233" spans="4:14" x14ac:dyDescent="0.25">
      <c r="D11233" s="119" t="s">
        <v>192</v>
      </c>
      <c r="H11233" s="141">
        <f t="shared" si="858"/>
        <v>0</v>
      </c>
      <c r="M11233" s="190">
        <f t="shared" si="859"/>
        <v>1</v>
      </c>
      <c r="N11233" s="190" t="str">
        <f t="shared" si="857"/>
        <v>JANEIRO</v>
      </c>
    </row>
    <row r="11234" spans="4:14" x14ac:dyDescent="0.25">
      <c r="D11234" s="119" t="s">
        <v>192</v>
      </c>
      <c r="H11234" s="141">
        <f t="shared" si="858"/>
        <v>0</v>
      </c>
      <c r="M11234" s="190">
        <f t="shared" si="859"/>
        <v>1</v>
      </c>
      <c r="N11234" s="190" t="str">
        <f t="shared" si="857"/>
        <v>JANEIRO</v>
      </c>
    </row>
    <row r="11235" spans="4:14" x14ac:dyDescent="0.25">
      <c r="D11235" s="119" t="s">
        <v>192</v>
      </c>
      <c r="H11235" s="141">
        <f t="shared" si="858"/>
        <v>0</v>
      </c>
      <c r="M11235" s="190">
        <f t="shared" si="859"/>
        <v>1</v>
      </c>
      <c r="N11235" s="190" t="str">
        <f t="shared" si="857"/>
        <v>JANEIRO</v>
      </c>
    </row>
    <row r="11236" spans="4:14" x14ac:dyDescent="0.25">
      <c r="D11236" s="119" t="s">
        <v>192</v>
      </c>
      <c r="H11236" s="141">
        <f t="shared" si="858"/>
        <v>0</v>
      </c>
      <c r="M11236" s="190">
        <f t="shared" si="859"/>
        <v>1</v>
      </c>
      <c r="N11236" s="190" t="str">
        <f t="shared" si="857"/>
        <v>JANEIRO</v>
      </c>
    </row>
    <row r="11237" spans="4:14" x14ac:dyDescent="0.25">
      <c r="D11237" s="119" t="s">
        <v>192</v>
      </c>
      <c r="H11237" s="141">
        <f t="shared" si="858"/>
        <v>0</v>
      </c>
      <c r="M11237" s="190">
        <f t="shared" si="859"/>
        <v>1</v>
      </c>
      <c r="N11237" s="190" t="str">
        <f t="shared" si="857"/>
        <v>JANEIRO</v>
      </c>
    </row>
    <row r="11238" spans="4:14" x14ac:dyDescent="0.25">
      <c r="D11238" s="119" t="s">
        <v>192</v>
      </c>
      <c r="H11238" s="141">
        <f t="shared" si="858"/>
        <v>0</v>
      </c>
      <c r="M11238" s="190">
        <f t="shared" si="859"/>
        <v>1</v>
      </c>
      <c r="N11238" s="190" t="str">
        <f t="shared" si="857"/>
        <v>JANEIRO</v>
      </c>
    </row>
    <row r="11239" spans="4:14" x14ac:dyDescent="0.25">
      <c r="D11239" s="119" t="s">
        <v>192</v>
      </c>
      <c r="H11239" s="141">
        <f t="shared" si="858"/>
        <v>0</v>
      </c>
      <c r="M11239" s="190">
        <f t="shared" si="859"/>
        <v>1</v>
      </c>
      <c r="N11239" s="190" t="str">
        <f t="shared" si="857"/>
        <v>JANEIRO</v>
      </c>
    </row>
    <row r="11240" spans="4:14" x14ac:dyDescent="0.25">
      <c r="D11240" s="119" t="s">
        <v>192</v>
      </c>
      <c r="H11240" s="141">
        <f t="shared" si="858"/>
        <v>0</v>
      </c>
      <c r="M11240" s="190">
        <f t="shared" si="859"/>
        <v>1</v>
      </c>
      <c r="N11240" s="190" t="str">
        <f t="shared" si="857"/>
        <v>JANEIRO</v>
      </c>
    </row>
    <row r="11241" spans="4:14" x14ac:dyDescent="0.25">
      <c r="D11241" s="119" t="s">
        <v>192</v>
      </c>
      <c r="H11241" s="141">
        <f t="shared" si="858"/>
        <v>0</v>
      </c>
      <c r="M11241" s="190">
        <f t="shared" si="859"/>
        <v>1</v>
      </c>
      <c r="N11241" s="190" t="str">
        <f t="shared" si="857"/>
        <v>JANEIRO</v>
      </c>
    </row>
    <row r="11242" spans="4:14" x14ac:dyDescent="0.25">
      <c r="D11242" s="119" t="s">
        <v>192</v>
      </c>
      <c r="H11242" s="141">
        <f t="shared" si="858"/>
        <v>0</v>
      </c>
      <c r="M11242" s="190">
        <f t="shared" si="859"/>
        <v>1</v>
      </c>
      <c r="N11242" s="190" t="str">
        <f t="shared" si="857"/>
        <v>JANEIRO</v>
      </c>
    </row>
    <row r="11243" spans="4:14" x14ac:dyDescent="0.25">
      <c r="D11243" s="119" t="s">
        <v>192</v>
      </c>
      <c r="H11243" s="141">
        <f t="shared" si="858"/>
        <v>0</v>
      </c>
      <c r="M11243" s="190">
        <f t="shared" si="859"/>
        <v>1</v>
      </c>
      <c r="N11243" s="190" t="str">
        <f t="shared" si="857"/>
        <v>JANEIRO</v>
      </c>
    </row>
    <row r="11244" spans="4:14" x14ac:dyDescent="0.25">
      <c r="D11244" s="119" t="s">
        <v>192</v>
      </c>
      <c r="H11244" s="141">
        <f t="shared" si="858"/>
        <v>0</v>
      </c>
      <c r="M11244" s="190">
        <f t="shared" si="859"/>
        <v>1</v>
      </c>
      <c r="N11244" s="190" t="str">
        <f t="shared" si="857"/>
        <v>JANEIRO</v>
      </c>
    </row>
    <row r="11245" spans="4:14" x14ac:dyDescent="0.25">
      <c r="D11245" s="119" t="s">
        <v>192</v>
      </c>
      <c r="H11245" s="141">
        <f t="shared" si="858"/>
        <v>0</v>
      </c>
      <c r="M11245" s="190">
        <f t="shared" si="859"/>
        <v>1</v>
      </c>
      <c r="N11245" s="190" t="str">
        <f t="shared" si="857"/>
        <v>JANEIRO</v>
      </c>
    </row>
    <row r="11246" spans="4:14" x14ac:dyDescent="0.25">
      <c r="D11246" s="119" t="s">
        <v>192</v>
      </c>
      <c r="H11246" s="141">
        <f t="shared" si="858"/>
        <v>0</v>
      </c>
      <c r="M11246" s="190">
        <f t="shared" si="859"/>
        <v>1</v>
      </c>
      <c r="N11246" s="190" t="str">
        <f t="shared" si="857"/>
        <v>JANEIRO</v>
      </c>
    </row>
    <row r="11247" spans="4:14" x14ac:dyDescent="0.25">
      <c r="D11247" s="119" t="s">
        <v>192</v>
      </c>
      <c r="H11247" s="141">
        <f t="shared" si="858"/>
        <v>0</v>
      </c>
      <c r="M11247" s="190">
        <f t="shared" si="859"/>
        <v>1</v>
      </c>
      <c r="N11247" s="190" t="str">
        <f t="shared" si="857"/>
        <v>JANEIRO</v>
      </c>
    </row>
    <row r="11248" spans="4:14" x14ac:dyDescent="0.25">
      <c r="D11248" s="119" t="s">
        <v>192</v>
      </c>
      <c r="H11248" s="141">
        <f t="shared" si="858"/>
        <v>0</v>
      </c>
      <c r="M11248" s="190">
        <f t="shared" si="859"/>
        <v>1</v>
      </c>
      <c r="N11248" s="190" t="str">
        <f t="shared" si="857"/>
        <v>JANEIRO</v>
      </c>
    </row>
    <row r="11249" spans="4:14" x14ac:dyDescent="0.25">
      <c r="D11249" s="119" t="s">
        <v>192</v>
      </c>
      <c r="H11249" s="141">
        <f t="shared" si="858"/>
        <v>0</v>
      </c>
      <c r="M11249" s="190">
        <f t="shared" si="859"/>
        <v>1</v>
      </c>
      <c r="N11249" s="190" t="str">
        <f t="shared" si="857"/>
        <v>JANEIRO</v>
      </c>
    </row>
    <row r="11250" spans="4:14" x14ac:dyDescent="0.25">
      <c r="D11250" s="119" t="s">
        <v>192</v>
      </c>
      <c r="H11250" s="141">
        <f t="shared" si="858"/>
        <v>0</v>
      </c>
      <c r="M11250" s="190">
        <f t="shared" si="859"/>
        <v>1</v>
      </c>
      <c r="N11250" s="190" t="str">
        <f t="shared" si="857"/>
        <v>JANEIRO</v>
      </c>
    </row>
    <row r="11251" spans="4:14" x14ac:dyDescent="0.25">
      <c r="D11251" s="119" t="s">
        <v>192</v>
      </c>
      <c r="H11251" s="141">
        <f t="shared" si="858"/>
        <v>0</v>
      </c>
      <c r="M11251" s="190">
        <f t="shared" si="859"/>
        <v>1</v>
      </c>
      <c r="N11251" s="190" t="str">
        <f t="shared" si="857"/>
        <v>JANEIRO</v>
      </c>
    </row>
    <row r="11252" spans="4:14" x14ac:dyDescent="0.25">
      <c r="D11252" s="119" t="s">
        <v>192</v>
      </c>
      <c r="H11252" s="141">
        <f t="shared" si="858"/>
        <v>0</v>
      </c>
      <c r="M11252" s="190">
        <f t="shared" si="859"/>
        <v>1</v>
      </c>
      <c r="N11252" s="190" t="str">
        <f t="shared" si="857"/>
        <v>JANEIRO</v>
      </c>
    </row>
    <row r="11253" spans="4:14" x14ac:dyDescent="0.25">
      <c r="D11253" s="119" t="s">
        <v>192</v>
      </c>
      <c r="H11253" s="141">
        <f t="shared" si="858"/>
        <v>0</v>
      </c>
      <c r="M11253" s="190">
        <f t="shared" si="859"/>
        <v>1</v>
      </c>
      <c r="N11253" s="190" t="str">
        <f t="shared" si="857"/>
        <v>JANEIRO</v>
      </c>
    </row>
    <row r="11254" spans="4:14" x14ac:dyDescent="0.25">
      <c r="D11254" s="119" t="s">
        <v>192</v>
      </c>
      <c r="H11254" s="141">
        <f t="shared" si="858"/>
        <v>0</v>
      </c>
      <c r="M11254" s="190">
        <f t="shared" si="859"/>
        <v>1</v>
      </c>
      <c r="N11254" s="190" t="str">
        <f t="shared" si="857"/>
        <v>JANEIRO</v>
      </c>
    </row>
    <row r="11255" spans="4:14" x14ac:dyDescent="0.25">
      <c r="D11255" s="119" t="s">
        <v>192</v>
      </c>
      <c r="H11255" s="141">
        <f t="shared" si="858"/>
        <v>0</v>
      </c>
      <c r="M11255" s="190">
        <f t="shared" si="859"/>
        <v>1</v>
      </c>
      <c r="N11255" s="190" t="str">
        <f t="shared" si="857"/>
        <v>JANEIRO</v>
      </c>
    </row>
    <row r="11256" spans="4:14" x14ac:dyDescent="0.25">
      <c r="D11256" s="119" t="s">
        <v>192</v>
      </c>
      <c r="H11256" s="141">
        <f t="shared" si="858"/>
        <v>0</v>
      </c>
      <c r="M11256" s="190">
        <f t="shared" si="859"/>
        <v>1</v>
      </c>
      <c r="N11256" s="190" t="str">
        <f t="shared" si="857"/>
        <v>JANEIRO</v>
      </c>
    </row>
    <row r="11257" spans="4:14" x14ac:dyDescent="0.25">
      <c r="D11257" s="119" t="s">
        <v>192</v>
      </c>
      <c r="H11257" s="141">
        <f t="shared" si="858"/>
        <v>0</v>
      </c>
      <c r="M11257" s="190">
        <f t="shared" si="859"/>
        <v>1</v>
      </c>
      <c r="N11257" s="190" t="str">
        <f t="shared" si="857"/>
        <v>JANEIRO</v>
      </c>
    </row>
    <row r="11258" spans="4:14" x14ac:dyDescent="0.25">
      <c r="D11258" s="119" t="s">
        <v>192</v>
      </c>
      <c r="H11258" s="141">
        <f t="shared" si="858"/>
        <v>0</v>
      </c>
      <c r="M11258" s="190">
        <f t="shared" si="859"/>
        <v>1</v>
      </c>
      <c r="N11258" s="190" t="str">
        <f t="shared" si="857"/>
        <v>JANEIRO</v>
      </c>
    </row>
    <row r="11259" spans="4:14" x14ac:dyDescent="0.25">
      <c r="D11259" s="119" t="s">
        <v>192</v>
      </c>
      <c r="H11259" s="141">
        <f t="shared" si="858"/>
        <v>0</v>
      </c>
      <c r="M11259" s="190">
        <f t="shared" si="859"/>
        <v>1</v>
      </c>
      <c r="N11259" s="190" t="str">
        <f t="shared" si="857"/>
        <v>JANEIRO</v>
      </c>
    </row>
    <row r="11260" spans="4:14" x14ac:dyDescent="0.25">
      <c r="D11260" s="119" t="s">
        <v>192</v>
      </c>
      <c r="H11260" s="141">
        <f t="shared" si="858"/>
        <v>0</v>
      </c>
      <c r="M11260" s="190">
        <f t="shared" si="859"/>
        <v>1</v>
      </c>
      <c r="N11260" s="190" t="str">
        <f t="shared" si="857"/>
        <v>JANEIRO</v>
      </c>
    </row>
    <row r="11261" spans="4:14" x14ac:dyDescent="0.25">
      <c r="D11261" s="119" t="s">
        <v>192</v>
      </c>
      <c r="H11261" s="141">
        <f t="shared" si="858"/>
        <v>0</v>
      </c>
      <c r="M11261" s="190">
        <f t="shared" si="859"/>
        <v>1</v>
      </c>
      <c r="N11261" s="190" t="str">
        <f t="shared" si="857"/>
        <v>JANEIRO</v>
      </c>
    </row>
    <row r="11262" spans="4:14" x14ac:dyDescent="0.25">
      <c r="D11262" s="119" t="s">
        <v>192</v>
      </c>
      <c r="H11262" s="141">
        <f t="shared" si="858"/>
        <v>0</v>
      </c>
      <c r="M11262" s="190">
        <f t="shared" si="859"/>
        <v>1</v>
      </c>
      <c r="N11262" s="190" t="str">
        <f t="shared" si="857"/>
        <v>JANEIRO</v>
      </c>
    </row>
    <row r="11263" spans="4:14" x14ac:dyDescent="0.25">
      <c r="D11263" s="119" t="s">
        <v>192</v>
      </c>
      <c r="H11263" s="141">
        <f t="shared" si="858"/>
        <v>0</v>
      </c>
      <c r="M11263" s="190">
        <f t="shared" si="859"/>
        <v>1</v>
      </c>
      <c r="N11263" s="190" t="str">
        <f t="shared" si="857"/>
        <v>JANEIRO</v>
      </c>
    </row>
    <row r="11264" spans="4:14" x14ac:dyDescent="0.25">
      <c r="D11264" s="119" t="s">
        <v>192</v>
      </c>
      <c r="H11264" s="141">
        <f t="shared" si="858"/>
        <v>0</v>
      </c>
      <c r="M11264" s="190">
        <f t="shared" si="859"/>
        <v>1</v>
      </c>
      <c r="N11264" s="190" t="str">
        <f t="shared" si="857"/>
        <v>JANEIRO</v>
      </c>
    </row>
    <row r="11265" spans="4:14" x14ac:dyDescent="0.25">
      <c r="D11265" s="119" t="s">
        <v>192</v>
      </c>
      <c r="H11265" s="141">
        <f t="shared" si="858"/>
        <v>0</v>
      </c>
      <c r="M11265" s="190">
        <f t="shared" si="859"/>
        <v>1</v>
      </c>
      <c r="N11265" s="190" t="str">
        <f t="shared" si="857"/>
        <v>JANEIRO</v>
      </c>
    </row>
    <row r="11266" spans="4:14" x14ac:dyDescent="0.25">
      <c r="D11266" s="119" t="s">
        <v>192</v>
      </c>
      <c r="H11266" s="141">
        <f t="shared" si="858"/>
        <v>0</v>
      </c>
      <c r="M11266" s="190">
        <f t="shared" si="859"/>
        <v>1</v>
      </c>
      <c r="N11266" s="190" t="str">
        <f t="shared" si="857"/>
        <v>JANEIRO</v>
      </c>
    </row>
    <row r="11267" spans="4:14" x14ac:dyDescent="0.25">
      <c r="D11267" s="119" t="s">
        <v>192</v>
      </c>
      <c r="H11267" s="141">
        <f t="shared" si="858"/>
        <v>0</v>
      </c>
      <c r="M11267" s="190">
        <f t="shared" si="859"/>
        <v>1</v>
      </c>
      <c r="N11267" s="190" t="str">
        <f t="shared" si="857"/>
        <v>JANEIRO</v>
      </c>
    </row>
    <row r="11268" spans="4:14" x14ac:dyDescent="0.25">
      <c r="D11268" s="119" t="s">
        <v>192</v>
      </c>
      <c r="H11268" s="141">
        <f t="shared" si="858"/>
        <v>0</v>
      </c>
      <c r="M11268" s="190">
        <f t="shared" si="859"/>
        <v>1</v>
      </c>
      <c r="N11268" s="190" t="str">
        <f t="shared" si="857"/>
        <v>JANEIRO</v>
      </c>
    </row>
    <row r="11269" spans="4:14" x14ac:dyDescent="0.25">
      <c r="D11269" s="119" t="s">
        <v>192</v>
      </c>
      <c r="H11269" s="141">
        <f t="shared" si="858"/>
        <v>0</v>
      </c>
      <c r="M11269" s="190">
        <f t="shared" si="859"/>
        <v>1</v>
      </c>
      <c r="N11269" s="190" t="str">
        <f t="shared" ref="N11269:N11332" si="860">IF(M11269=1,"JANEIRO",IF(M11269=2,"FEVEREIRO",IF(M11269=3,"MARÇO",IF(M11269=4,"ABRIL",IF(M11269=5,"MAIO",IF(M11269=6,"JUNHO",IF(M11269=7,"JULHO",IF(M11269=8,"AGOSTO",IF(M11269=9,"SETEMBRO",IF(M11269=10,"OUTUBRO",IF(M11269=11,"NOVEMBRO",IF(M11269=12,"DEZEMBRO",""))))))))))))</f>
        <v>JANEIRO</v>
      </c>
    </row>
    <row r="11270" spans="4:14" x14ac:dyDescent="0.25">
      <c r="D11270" s="119" t="s">
        <v>192</v>
      </c>
      <c r="H11270" s="141">
        <f t="shared" ref="H11270:H11333" si="861">IF(OR(I11270="",I11270=0),G11270,I11270)</f>
        <v>0</v>
      </c>
      <c r="M11270" s="190">
        <f t="shared" ref="M11270:M11333" si="862">IFERROR(MONTH(O11270),"")</f>
        <v>1</v>
      </c>
      <c r="N11270" s="190" t="str">
        <f t="shared" si="860"/>
        <v>JANEIRO</v>
      </c>
    </row>
    <row r="11271" spans="4:14" x14ac:dyDescent="0.25">
      <c r="D11271" s="119" t="s">
        <v>192</v>
      </c>
      <c r="H11271" s="141">
        <f t="shared" si="861"/>
        <v>0</v>
      </c>
      <c r="M11271" s="190">
        <f t="shared" si="862"/>
        <v>1</v>
      </c>
      <c r="N11271" s="190" t="str">
        <f t="shared" si="860"/>
        <v>JANEIRO</v>
      </c>
    </row>
    <row r="11272" spans="4:14" x14ac:dyDescent="0.25">
      <c r="D11272" s="119" t="s">
        <v>192</v>
      </c>
      <c r="H11272" s="141">
        <f t="shared" si="861"/>
        <v>0</v>
      </c>
      <c r="M11272" s="190">
        <f t="shared" si="862"/>
        <v>1</v>
      </c>
      <c r="N11272" s="190" t="str">
        <f t="shared" si="860"/>
        <v>JANEIRO</v>
      </c>
    </row>
    <row r="11273" spans="4:14" x14ac:dyDescent="0.25">
      <c r="D11273" s="119" t="s">
        <v>192</v>
      </c>
      <c r="H11273" s="141">
        <f t="shared" si="861"/>
        <v>0</v>
      </c>
      <c r="M11273" s="190">
        <f t="shared" si="862"/>
        <v>1</v>
      </c>
      <c r="N11273" s="190" t="str">
        <f t="shared" si="860"/>
        <v>JANEIRO</v>
      </c>
    </row>
    <row r="11274" spans="4:14" x14ac:dyDescent="0.25">
      <c r="D11274" s="119" t="s">
        <v>192</v>
      </c>
      <c r="H11274" s="141">
        <f t="shared" si="861"/>
        <v>0</v>
      </c>
      <c r="M11274" s="190">
        <f t="shared" si="862"/>
        <v>1</v>
      </c>
      <c r="N11274" s="190" t="str">
        <f t="shared" si="860"/>
        <v>JANEIRO</v>
      </c>
    </row>
    <row r="11275" spans="4:14" x14ac:dyDescent="0.25">
      <c r="D11275" s="119" t="s">
        <v>192</v>
      </c>
      <c r="H11275" s="141">
        <f t="shared" si="861"/>
        <v>0</v>
      </c>
      <c r="M11275" s="190">
        <f t="shared" si="862"/>
        <v>1</v>
      </c>
      <c r="N11275" s="190" t="str">
        <f t="shared" si="860"/>
        <v>JANEIRO</v>
      </c>
    </row>
    <row r="11276" spans="4:14" x14ac:dyDescent="0.25">
      <c r="D11276" s="119" t="s">
        <v>192</v>
      </c>
      <c r="H11276" s="141">
        <f t="shared" si="861"/>
        <v>0</v>
      </c>
      <c r="M11276" s="190">
        <f t="shared" si="862"/>
        <v>1</v>
      </c>
      <c r="N11276" s="190" t="str">
        <f t="shared" si="860"/>
        <v>JANEIRO</v>
      </c>
    </row>
    <row r="11277" spans="4:14" x14ac:dyDescent="0.25">
      <c r="D11277" s="119" t="s">
        <v>192</v>
      </c>
      <c r="H11277" s="141">
        <f t="shared" si="861"/>
        <v>0</v>
      </c>
      <c r="M11277" s="190">
        <f t="shared" si="862"/>
        <v>1</v>
      </c>
      <c r="N11277" s="190" t="str">
        <f t="shared" si="860"/>
        <v>JANEIRO</v>
      </c>
    </row>
    <row r="11278" spans="4:14" x14ac:dyDescent="0.25">
      <c r="D11278" s="119" t="s">
        <v>192</v>
      </c>
      <c r="H11278" s="141">
        <f t="shared" si="861"/>
        <v>0</v>
      </c>
      <c r="M11278" s="190">
        <f t="shared" si="862"/>
        <v>1</v>
      </c>
      <c r="N11278" s="190" t="str">
        <f t="shared" si="860"/>
        <v>JANEIRO</v>
      </c>
    </row>
    <row r="11279" spans="4:14" x14ac:dyDescent="0.25">
      <c r="D11279" s="119" t="s">
        <v>192</v>
      </c>
      <c r="H11279" s="141">
        <f t="shared" si="861"/>
        <v>0</v>
      </c>
      <c r="M11279" s="190">
        <f t="shared" si="862"/>
        <v>1</v>
      </c>
      <c r="N11279" s="190" t="str">
        <f t="shared" si="860"/>
        <v>JANEIRO</v>
      </c>
    </row>
    <row r="11280" spans="4:14" x14ac:dyDescent="0.25">
      <c r="D11280" s="119" t="s">
        <v>192</v>
      </c>
      <c r="H11280" s="141">
        <f t="shared" si="861"/>
        <v>0</v>
      </c>
      <c r="M11280" s="190">
        <f t="shared" si="862"/>
        <v>1</v>
      </c>
      <c r="N11280" s="190" t="str">
        <f t="shared" si="860"/>
        <v>JANEIRO</v>
      </c>
    </row>
    <row r="11281" spans="4:14" x14ac:dyDescent="0.25">
      <c r="D11281" s="119" t="s">
        <v>192</v>
      </c>
      <c r="H11281" s="141">
        <f t="shared" si="861"/>
        <v>0</v>
      </c>
      <c r="M11281" s="190">
        <f t="shared" si="862"/>
        <v>1</v>
      </c>
      <c r="N11281" s="190" t="str">
        <f t="shared" si="860"/>
        <v>JANEIRO</v>
      </c>
    </row>
    <row r="11282" spans="4:14" x14ac:dyDescent="0.25">
      <c r="D11282" s="119" t="s">
        <v>192</v>
      </c>
      <c r="H11282" s="141">
        <f t="shared" si="861"/>
        <v>0</v>
      </c>
      <c r="M11282" s="190">
        <f t="shared" si="862"/>
        <v>1</v>
      </c>
      <c r="N11282" s="190" t="str">
        <f t="shared" si="860"/>
        <v>JANEIRO</v>
      </c>
    </row>
    <row r="11283" spans="4:14" x14ac:dyDescent="0.25">
      <c r="D11283" s="119" t="s">
        <v>192</v>
      </c>
      <c r="H11283" s="141">
        <f t="shared" si="861"/>
        <v>0</v>
      </c>
      <c r="M11283" s="190">
        <f t="shared" si="862"/>
        <v>1</v>
      </c>
      <c r="N11283" s="190" t="str">
        <f t="shared" si="860"/>
        <v>JANEIRO</v>
      </c>
    </row>
    <row r="11284" spans="4:14" x14ac:dyDescent="0.25">
      <c r="D11284" s="119" t="s">
        <v>192</v>
      </c>
      <c r="H11284" s="141">
        <f t="shared" si="861"/>
        <v>0</v>
      </c>
      <c r="M11284" s="190">
        <f t="shared" si="862"/>
        <v>1</v>
      </c>
      <c r="N11284" s="190" t="str">
        <f t="shared" si="860"/>
        <v>JANEIRO</v>
      </c>
    </row>
    <row r="11285" spans="4:14" x14ac:dyDescent="0.25">
      <c r="D11285" s="119" t="s">
        <v>192</v>
      </c>
      <c r="H11285" s="141">
        <f t="shared" si="861"/>
        <v>0</v>
      </c>
      <c r="M11285" s="190">
        <f t="shared" si="862"/>
        <v>1</v>
      </c>
      <c r="N11285" s="190" t="str">
        <f t="shared" si="860"/>
        <v>JANEIRO</v>
      </c>
    </row>
    <row r="11286" spans="4:14" x14ac:dyDescent="0.25">
      <c r="D11286" s="119" t="s">
        <v>192</v>
      </c>
      <c r="H11286" s="141">
        <f t="shared" si="861"/>
        <v>0</v>
      </c>
      <c r="M11286" s="190">
        <f t="shared" si="862"/>
        <v>1</v>
      </c>
      <c r="N11286" s="190" t="str">
        <f t="shared" si="860"/>
        <v>JANEIRO</v>
      </c>
    </row>
    <row r="11287" spans="4:14" x14ac:dyDescent="0.25">
      <c r="D11287" s="119" t="s">
        <v>192</v>
      </c>
      <c r="H11287" s="141">
        <f t="shared" si="861"/>
        <v>0</v>
      </c>
      <c r="M11287" s="190">
        <f t="shared" si="862"/>
        <v>1</v>
      </c>
      <c r="N11287" s="190" t="str">
        <f t="shared" si="860"/>
        <v>JANEIRO</v>
      </c>
    </row>
    <row r="11288" spans="4:14" x14ac:dyDescent="0.25">
      <c r="D11288" s="119" t="s">
        <v>192</v>
      </c>
      <c r="H11288" s="141">
        <f t="shared" si="861"/>
        <v>0</v>
      </c>
      <c r="M11288" s="190">
        <f t="shared" si="862"/>
        <v>1</v>
      </c>
      <c r="N11288" s="190" t="str">
        <f t="shared" si="860"/>
        <v>JANEIRO</v>
      </c>
    </row>
    <row r="11289" spans="4:14" x14ac:dyDescent="0.25">
      <c r="D11289" s="119" t="s">
        <v>192</v>
      </c>
      <c r="H11289" s="141">
        <f t="shared" si="861"/>
        <v>0</v>
      </c>
      <c r="M11289" s="190">
        <f t="shared" si="862"/>
        <v>1</v>
      </c>
      <c r="N11289" s="190" t="str">
        <f t="shared" si="860"/>
        <v>JANEIRO</v>
      </c>
    </row>
    <row r="11290" spans="4:14" x14ac:dyDescent="0.25">
      <c r="D11290" s="119" t="s">
        <v>192</v>
      </c>
      <c r="H11290" s="141">
        <f t="shared" si="861"/>
        <v>0</v>
      </c>
      <c r="M11290" s="190">
        <f t="shared" si="862"/>
        <v>1</v>
      </c>
      <c r="N11290" s="190" t="str">
        <f t="shared" si="860"/>
        <v>JANEIRO</v>
      </c>
    </row>
    <row r="11291" spans="4:14" x14ac:dyDescent="0.25">
      <c r="D11291" s="119" t="s">
        <v>192</v>
      </c>
      <c r="H11291" s="141">
        <f t="shared" si="861"/>
        <v>0</v>
      </c>
      <c r="M11291" s="190">
        <f t="shared" si="862"/>
        <v>1</v>
      </c>
      <c r="N11291" s="190" t="str">
        <f t="shared" si="860"/>
        <v>JANEIRO</v>
      </c>
    </row>
    <row r="11292" spans="4:14" x14ac:dyDescent="0.25">
      <c r="D11292" s="119" t="s">
        <v>192</v>
      </c>
      <c r="H11292" s="141">
        <f t="shared" si="861"/>
        <v>0</v>
      </c>
      <c r="M11292" s="190">
        <f t="shared" si="862"/>
        <v>1</v>
      </c>
      <c r="N11292" s="190" t="str">
        <f t="shared" si="860"/>
        <v>JANEIRO</v>
      </c>
    </row>
    <row r="11293" spans="4:14" x14ac:dyDescent="0.25">
      <c r="D11293" s="119" t="s">
        <v>192</v>
      </c>
      <c r="H11293" s="141">
        <f t="shared" si="861"/>
        <v>0</v>
      </c>
      <c r="M11293" s="190">
        <f t="shared" si="862"/>
        <v>1</v>
      </c>
      <c r="N11293" s="190" t="str">
        <f t="shared" si="860"/>
        <v>JANEIRO</v>
      </c>
    </row>
    <row r="11294" spans="4:14" x14ac:dyDescent="0.25">
      <c r="D11294" s="119" t="s">
        <v>192</v>
      </c>
      <c r="H11294" s="141">
        <f t="shared" si="861"/>
        <v>0</v>
      </c>
      <c r="M11294" s="190">
        <f t="shared" si="862"/>
        <v>1</v>
      </c>
      <c r="N11294" s="190" t="str">
        <f t="shared" si="860"/>
        <v>JANEIRO</v>
      </c>
    </row>
    <row r="11295" spans="4:14" x14ac:dyDescent="0.25">
      <c r="D11295" s="119" t="s">
        <v>192</v>
      </c>
      <c r="H11295" s="141">
        <f t="shared" si="861"/>
        <v>0</v>
      </c>
      <c r="M11295" s="190">
        <f t="shared" si="862"/>
        <v>1</v>
      </c>
      <c r="N11295" s="190" t="str">
        <f t="shared" si="860"/>
        <v>JANEIRO</v>
      </c>
    </row>
    <row r="11296" spans="4:14" x14ac:dyDescent="0.25">
      <c r="D11296" s="119" t="s">
        <v>192</v>
      </c>
      <c r="H11296" s="141">
        <f t="shared" si="861"/>
        <v>0</v>
      </c>
      <c r="M11296" s="190">
        <f t="shared" si="862"/>
        <v>1</v>
      </c>
      <c r="N11296" s="190" t="str">
        <f t="shared" si="860"/>
        <v>JANEIRO</v>
      </c>
    </row>
    <row r="11297" spans="4:14" x14ac:dyDescent="0.25">
      <c r="D11297" s="119" t="s">
        <v>192</v>
      </c>
      <c r="H11297" s="141">
        <f t="shared" si="861"/>
        <v>0</v>
      </c>
      <c r="M11297" s="190">
        <f t="shared" si="862"/>
        <v>1</v>
      </c>
      <c r="N11297" s="190" t="str">
        <f t="shared" si="860"/>
        <v>JANEIRO</v>
      </c>
    </row>
    <row r="11298" spans="4:14" x14ac:dyDescent="0.25">
      <c r="D11298" s="119" t="s">
        <v>192</v>
      </c>
      <c r="H11298" s="141">
        <f t="shared" si="861"/>
        <v>0</v>
      </c>
      <c r="M11298" s="190">
        <f t="shared" si="862"/>
        <v>1</v>
      </c>
      <c r="N11298" s="190" t="str">
        <f t="shared" si="860"/>
        <v>JANEIRO</v>
      </c>
    </row>
    <row r="11299" spans="4:14" x14ac:dyDescent="0.25">
      <c r="D11299" s="119" t="s">
        <v>192</v>
      </c>
      <c r="H11299" s="141">
        <f t="shared" si="861"/>
        <v>0</v>
      </c>
      <c r="M11299" s="190">
        <f t="shared" si="862"/>
        <v>1</v>
      </c>
      <c r="N11299" s="190" t="str">
        <f t="shared" si="860"/>
        <v>JANEIRO</v>
      </c>
    </row>
    <row r="11300" spans="4:14" x14ac:dyDescent="0.25">
      <c r="D11300" s="119" t="s">
        <v>192</v>
      </c>
      <c r="H11300" s="141">
        <f t="shared" si="861"/>
        <v>0</v>
      </c>
      <c r="M11300" s="190">
        <f t="shared" si="862"/>
        <v>1</v>
      </c>
      <c r="N11300" s="190" t="str">
        <f t="shared" si="860"/>
        <v>JANEIRO</v>
      </c>
    </row>
    <row r="11301" spans="4:14" x14ac:dyDescent="0.25">
      <c r="D11301" s="119" t="s">
        <v>192</v>
      </c>
      <c r="H11301" s="141">
        <f t="shared" si="861"/>
        <v>0</v>
      </c>
      <c r="M11301" s="190">
        <f t="shared" si="862"/>
        <v>1</v>
      </c>
      <c r="N11301" s="190" t="str">
        <f t="shared" si="860"/>
        <v>JANEIRO</v>
      </c>
    </row>
    <row r="11302" spans="4:14" x14ac:dyDescent="0.25">
      <c r="D11302" s="119" t="s">
        <v>192</v>
      </c>
      <c r="H11302" s="141">
        <f t="shared" si="861"/>
        <v>0</v>
      </c>
      <c r="M11302" s="190">
        <f t="shared" si="862"/>
        <v>1</v>
      </c>
      <c r="N11302" s="190" t="str">
        <f t="shared" si="860"/>
        <v>JANEIRO</v>
      </c>
    </row>
    <row r="11303" spans="4:14" x14ac:dyDescent="0.25">
      <c r="D11303" s="119" t="s">
        <v>192</v>
      </c>
      <c r="H11303" s="141">
        <f t="shared" si="861"/>
        <v>0</v>
      </c>
      <c r="M11303" s="190">
        <f t="shared" si="862"/>
        <v>1</v>
      </c>
      <c r="N11303" s="190" t="str">
        <f t="shared" si="860"/>
        <v>JANEIRO</v>
      </c>
    </row>
    <row r="11304" spans="4:14" x14ac:dyDescent="0.25">
      <c r="D11304" s="119" t="s">
        <v>192</v>
      </c>
      <c r="H11304" s="141">
        <f t="shared" si="861"/>
        <v>0</v>
      </c>
      <c r="M11304" s="190">
        <f t="shared" si="862"/>
        <v>1</v>
      </c>
      <c r="N11304" s="190" t="str">
        <f t="shared" si="860"/>
        <v>JANEIRO</v>
      </c>
    </row>
    <row r="11305" spans="4:14" x14ac:dyDescent="0.25">
      <c r="D11305" s="119" t="s">
        <v>192</v>
      </c>
      <c r="H11305" s="141">
        <f t="shared" si="861"/>
        <v>0</v>
      </c>
      <c r="M11305" s="190">
        <f t="shared" si="862"/>
        <v>1</v>
      </c>
      <c r="N11305" s="190" t="str">
        <f t="shared" si="860"/>
        <v>JANEIRO</v>
      </c>
    </row>
    <row r="11306" spans="4:14" x14ac:dyDescent="0.25">
      <c r="D11306" s="119" t="s">
        <v>192</v>
      </c>
      <c r="H11306" s="141">
        <f t="shared" si="861"/>
        <v>0</v>
      </c>
      <c r="M11306" s="190">
        <f t="shared" si="862"/>
        <v>1</v>
      </c>
      <c r="N11306" s="190" t="str">
        <f t="shared" si="860"/>
        <v>JANEIRO</v>
      </c>
    </row>
    <row r="11307" spans="4:14" x14ac:dyDescent="0.25">
      <c r="D11307" s="119" t="s">
        <v>192</v>
      </c>
      <c r="H11307" s="141">
        <f t="shared" si="861"/>
        <v>0</v>
      </c>
      <c r="M11307" s="190">
        <f t="shared" si="862"/>
        <v>1</v>
      </c>
      <c r="N11307" s="190" t="str">
        <f t="shared" si="860"/>
        <v>JANEIRO</v>
      </c>
    </row>
    <row r="11308" spans="4:14" x14ac:dyDescent="0.25">
      <c r="D11308" s="119" t="s">
        <v>192</v>
      </c>
      <c r="H11308" s="141">
        <f t="shared" si="861"/>
        <v>0</v>
      </c>
      <c r="M11308" s="190">
        <f t="shared" si="862"/>
        <v>1</v>
      </c>
      <c r="N11308" s="190" t="str">
        <f t="shared" si="860"/>
        <v>JANEIRO</v>
      </c>
    </row>
    <row r="11309" spans="4:14" x14ac:dyDescent="0.25">
      <c r="D11309" s="119" t="s">
        <v>192</v>
      </c>
      <c r="H11309" s="141">
        <f t="shared" si="861"/>
        <v>0</v>
      </c>
      <c r="M11309" s="190">
        <f t="shared" si="862"/>
        <v>1</v>
      </c>
      <c r="N11309" s="190" t="str">
        <f t="shared" si="860"/>
        <v>JANEIRO</v>
      </c>
    </row>
    <row r="11310" spans="4:14" x14ac:dyDescent="0.25">
      <c r="D11310" s="119" t="s">
        <v>192</v>
      </c>
      <c r="H11310" s="141">
        <f t="shared" si="861"/>
        <v>0</v>
      </c>
      <c r="M11310" s="190">
        <f t="shared" si="862"/>
        <v>1</v>
      </c>
      <c r="N11310" s="190" t="str">
        <f t="shared" si="860"/>
        <v>JANEIRO</v>
      </c>
    </row>
    <row r="11311" spans="4:14" x14ac:dyDescent="0.25">
      <c r="D11311" s="119" t="s">
        <v>192</v>
      </c>
      <c r="H11311" s="141">
        <f t="shared" si="861"/>
        <v>0</v>
      </c>
      <c r="M11311" s="190">
        <f t="shared" si="862"/>
        <v>1</v>
      </c>
      <c r="N11311" s="190" t="str">
        <f t="shared" si="860"/>
        <v>JANEIRO</v>
      </c>
    </row>
    <row r="11312" spans="4:14" x14ac:dyDescent="0.25">
      <c r="D11312" s="119" t="s">
        <v>192</v>
      </c>
      <c r="H11312" s="141">
        <f t="shared" si="861"/>
        <v>0</v>
      </c>
      <c r="M11312" s="190">
        <f t="shared" si="862"/>
        <v>1</v>
      </c>
      <c r="N11312" s="190" t="str">
        <f t="shared" si="860"/>
        <v>JANEIRO</v>
      </c>
    </row>
    <row r="11313" spans="4:14" x14ac:dyDescent="0.25">
      <c r="D11313" s="119" t="s">
        <v>192</v>
      </c>
      <c r="H11313" s="141">
        <f t="shared" si="861"/>
        <v>0</v>
      </c>
      <c r="M11313" s="190">
        <f t="shared" si="862"/>
        <v>1</v>
      </c>
      <c r="N11313" s="190" t="str">
        <f t="shared" si="860"/>
        <v>JANEIRO</v>
      </c>
    </row>
    <row r="11314" spans="4:14" x14ac:dyDescent="0.25">
      <c r="D11314" s="119" t="s">
        <v>192</v>
      </c>
      <c r="H11314" s="141">
        <f t="shared" si="861"/>
        <v>0</v>
      </c>
      <c r="M11314" s="190">
        <f t="shared" si="862"/>
        <v>1</v>
      </c>
      <c r="N11314" s="190" t="str">
        <f t="shared" si="860"/>
        <v>JANEIRO</v>
      </c>
    </row>
    <row r="11315" spans="4:14" x14ac:dyDescent="0.25">
      <c r="D11315" s="119" t="s">
        <v>192</v>
      </c>
      <c r="H11315" s="141">
        <f t="shared" si="861"/>
        <v>0</v>
      </c>
      <c r="M11315" s="190">
        <f t="shared" si="862"/>
        <v>1</v>
      </c>
      <c r="N11315" s="190" t="str">
        <f t="shared" si="860"/>
        <v>JANEIRO</v>
      </c>
    </row>
    <row r="11316" spans="4:14" x14ac:dyDescent="0.25">
      <c r="D11316" s="119" t="s">
        <v>192</v>
      </c>
      <c r="H11316" s="141">
        <f t="shared" si="861"/>
        <v>0</v>
      </c>
      <c r="M11316" s="190">
        <f t="shared" si="862"/>
        <v>1</v>
      </c>
      <c r="N11316" s="190" t="str">
        <f t="shared" si="860"/>
        <v>JANEIRO</v>
      </c>
    </row>
    <row r="11317" spans="4:14" x14ac:dyDescent="0.25">
      <c r="D11317" s="119" t="s">
        <v>192</v>
      </c>
      <c r="H11317" s="141">
        <f t="shared" si="861"/>
        <v>0</v>
      </c>
      <c r="M11317" s="190">
        <f t="shared" si="862"/>
        <v>1</v>
      </c>
      <c r="N11317" s="190" t="str">
        <f t="shared" si="860"/>
        <v>JANEIRO</v>
      </c>
    </row>
    <row r="11318" spans="4:14" x14ac:dyDescent="0.25">
      <c r="D11318" s="119" t="s">
        <v>192</v>
      </c>
      <c r="H11318" s="141">
        <f t="shared" si="861"/>
        <v>0</v>
      </c>
      <c r="M11318" s="190">
        <f t="shared" si="862"/>
        <v>1</v>
      </c>
      <c r="N11318" s="190" t="str">
        <f t="shared" si="860"/>
        <v>JANEIRO</v>
      </c>
    </row>
    <row r="11319" spans="4:14" x14ac:dyDescent="0.25">
      <c r="D11319" s="119" t="s">
        <v>192</v>
      </c>
      <c r="H11319" s="141">
        <f t="shared" si="861"/>
        <v>0</v>
      </c>
      <c r="M11319" s="190">
        <f t="shared" si="862"/>
        <v>1</v>
      </c>
      <c r="N11319" s="190" t="str">
        <f t="shared" si="860"/>
        <v>JANEIRO</v>
      </c>
    </row>
    <row r="11320" spans="4:14" x14ac:dyDescent="0.25">
      <c r="D11320" s="119" t="s">
        <v>192</v>
      </c>
      <c r="H11320" s="141">
        <f t="shared" si="861"/>
        <v>0</v>
      </c>
      <c r="M11320" s="190">
        <f t="shared" si="862"/>
        <v>1</v>
      </c>
      <c r="N11320" s="190" t="str">
        <f t="shared" si="860"/>
        <v>JANEIRO</v>
      </c>
    </row>
    <row r="11321" spans="4:14" x14ac:dyDescent="0.25">
      <c r="D11321" s="119" t="s">
        <v>192</v>
      </c>
      <c r="H11321" s="141">
        <f t="shared" si="861"/>
        <v>0</v>
      </c>
      <c r="M11321" s="190">
        <f t="shared" si="862"/>
        <v>1</v>
      </c>
      <c r="N11321" s="190" t="str">
        <f t="shared" si="860"/>
        <v>JANEIRO</v>
      </c>
    </row>
    <row r="11322" spans="4:14" x14ac:dyDescent="0.25">
      <c r="D11322" s="119" t="s">
        <v>192</v>
      </c>
      <c r="H11322" s="141">
        <f t="shared" si="861"/>
        <v>0</v>
      </c>
      <c r="M11322" s="190">
        <f t="shared" si="862"/>
        <v>1</v>
      </c>
      <c r="N11322" s="190" t="str">
        <f t="shared" si="860"/>
        <v>JANEIRO</v>
      </c>
    </row>
    <row r="11323" spans="4:14" x14ac:dyDescent="0.25">
      <c r="D11323" s="119" t="s">
        <v>192</v>
      </c>
      <c r="H11323" s="141">
        <f t="shared" si="861"/>
        <v>0</v>
      </c>
      <c r="M11323" s="190">
        <f t="shared" si="862"/>
        <v>1</v>
      </c>
      <c r="N11323" s="190" t="str">
        <f t="shared" si="860"/>
        <v>JANEIRO</v>
      </c>
    </row>
    <row r="11324" spans="4:14" x14ac:dyDescent="0.25">
      <c r="D11324" s="119" t="s">
        <v>192</v>
      </c>
      <c r="H11324" s="141">
        <f t="shared" si="861"/>
        <v>0</v>
      </c>
      <c r="M11324" s="190">
        <f t="shared" si="862"/>
        <v>1</v>
      </c>
      <c r="N11324" s="190" t="str">
        <f t="shared" si="860"/>
        <v>JANEIRO</v>
      </c>
    </row>
    <row r="11325" spans="4:14" x14ac:dyDescent="0.25">
      <c r="D11325" s="119" t="s">
        <v>192</v>
      </c>
      <c r="H11325" s="141">
        <f t="shared" si="861"/>
        <v>0</v>
      </c>
      <c r="M11325" s="190">
        <f t="shared" si="862"/>
        <v>1</v>
      </c>
      <c r="N11325" s="190" t="str">
        <f t="shared" si="860"/>
        <v>JANEIRO</v>
      </c>
    </row>
    <row r="11326" spans="4:14" x14ac:dyDescent="0.25">
      <c r="D11326" s="119" t="s">
        <v>192</v>
      </c>
      <c r="H11326" s="141">
        <f t="shared" si="861"/>
        <v>0</v>
      </c>
      <c r="M11326" s="190">
        <f t="shared" si="862"/>
        <v>1</v>
      </c>
      <c r="N11326" s="190" t="str">
        <f t="shared" si="860"/>
        <v>JANEIRO</v>
      </c>
    </row>
    <row r="11327" spans="4:14" x14ac:dyDescent="0.25">
      <c r="D11327" s="119" t="s">
        <v>192</v>
      </c>
      <c r="H11327" s="141">
        <f t="shared" si="861"/>
        <v>0</v>
      </c>
      <c r="M11327" s="190">
        <f t="shared" si="862"/>
        <v>1</v>
      </c>
      <c r="N11327" s="190" t="str">
        <f t="shared" si="860"/>
        <v>JANEIRO</v>
      </c>
    </row>
    <row r="11328" spans="4:14" x14ac:dyDescent="0.25">
      <c r="D11328" s="119" t="s">
        <v>192</v>
      </c>
      <c r="H11328" s="141">
        <f t="shared" si="861"/>
        <v>0</v>
      </c>
      <c r="M11328" s="190">
        <f t="shared" si="862"/>
        <v>1</v>
      </c>
      <c r="N11328" s="190" t="str">
        <f t="shared" si="860"/>
        <v>JANEIRO</v>
      </c>
    </row>
    <row r="11329" spans="4:14" x14ac:dyDescent="0.25">
      <c r="D11329" s="119" t="s">
        <v>192</v>
      </c>
      <c r="H11329" s="141">
        <f t="shared" si="861"/>
        <v>0</v>
      </c>
      <c r="M11329" s="190">
        <f t="shared" si="862"/>
        <v>1</v>
      </c>
      <c r="N11329" s="190" t="str">
        <f t="shared" si="860"/>
        <v>JANEIRO</v>
      </c>
    </row>
    <row r="11330" spans="4:14" x14ac:dyDescent="0.25">
      <c r="D11330" s="119" t="s">
        <v>192</v>
      </c>
      <c r="H11330" s="141">
        <f t="shared" si="861"/>
        <v>0</v>
      </c>
      <c r="M11330" s="190">
        <f t="shared" si="862"/>
        <v>1</v>
      </c>
      <c r="N11330" s="190" t="str">
        <f t="shared" si="860"/>
        <v>JANEIRO</v>
      </c>
    </row>
    <row r="11331" spans="4:14" x14ac:dyDescent="0.25">
      <c r="D11331" s="119" t="s">
        <v>192</v>
      </c>
      <c r="H11331" s="141">
        <f t="shared" si="861"/>
        <v>0</v>
      </c>
      <c r="M11331" s="190">
        <f t="shared" si="862"/>
        <v>1</v>
      </c>
      <c r="N11331" s="190" t="str">
        <f t="shared" si="860"/>
        <v>JANEIRO</v>
      </c>
    </row>
    <row r="11332" spans="4:14" x14ac:dyDescent="0.25">
      <c r="D11332" s="119" t="s">
        <v>192</v>
      </c>
      <c r="H11332" s="141">
        <f t="shared" si="861"/>
        <v>0</v>
      </c>
      <c r="M11332" s="190">
        <f t="shared" si="862"/>
        <v>1</v>
      </c>
      <c r="N11332" s="190" t="str">
        <f t="shared" si="860"/>
        <v>JANEIRO</v>
      </c>
    </row>
    <row r="11333" spans="4:14" x14ac:dyDescent="0.25">
      <c r="D11333" s="119" t="s">
        <v>192</v>
      </c>
      <c r="H11333" s="141">
        <f t="shared" si="861"/>
        <v>0</v>
      </c>
      <c r="M11333" s="190">
        <f t="shared" si="862"/>
        <v>1</v>
      </c>
      <c r="N11333" s="190" t="str">
        <f t="shared" ref="N11333:N11396" si="863">IF(M11333=1,"JANEIRO",IF(M11333=2,"FEVEREIRO",IF(M11333=3,"MARÇO",IF(M11333=4,"ABRIL",IF(M11333=5,"MAIO",IF(M11333=6,"JUNHO",IF(M11333=7,"JULHO",IF(M11333=8,"AGOSTO",IF(M11333=9,"SETEMBRO",IF(M11333=10,"OUTUBRO",IF(M11333=11,"NOVEMBRO",IF(M11333=12,"DEZEMBRO",""))))))))))))</f>
        <v>JANEIRO</v>
      </c>
    </row>
    <row r="11334" spans="4:14" x14ac:dyDescent="0.25">
      <c r="D11334" s="119" t="s">
        <v>192</v>
      </c>
      <c r="H11334" s="141">
        <f t="shared" ref="H11334:H11397" si="864">IF(OR(I11334="",I11334=0),G11334,I11334)</f>
        <v>0</v>
      </c>
      <c r="M11334" s="190">
        <f t="shared" ref="M11334:M11397" si="865">IFERROR(MONTH(O11334),"")</f>
        <v>1</v>
      </c>
      <c r="N11334" s="190" t="str">
        <f t="shared" si="863"/>
        <v>JANEIRO</v>
      </c>
    </row>
    <row r="11335" spans="4:14" x14ac:dyDescent="0.25">
      <c r="D11335" s="119" t="s">
        <v>192</v>
      </c>
      <c r="H11335" s="141">
        <f t="shared" si="864"/>
        <v>0</v>
      </c>
      <c r="M11335" s="190">
        <f t="shared" si="865"/>
        <v>1</v>
      </c>
      <c r="N11335" s="190" t="str">
        <f t="shared" si="863"/>
        <v>JANEIRO</v>
      </c>
    </row>
    <row r="11336" spans="4:14" x14ac:dyDescent="0.25">
      <c r="D11336" s="119" t="s">
        <v>192</v>
      </c>
      <c r="H11336" s="141">
        <f t="shared" si="864"/>
        <v>0</v>
      </c>
      <c r="M11336" s="190">
        <f t="shared" si="865"/>
        <v>1</v>
      </c>
      <c r="N11336" s="190" t="str">
        <f t="shared" si="863"/>
        <v>JANEIRO</v>
      </c>
    </row>
    <row r="11337" spans="4:14" x14ac:dyDescent="0.25">
      <c r="D11337" s="119" t="s">
        <v>192</v>
      </c>
      <c r="H11337" s="141">
        <f t="shared" si="864"/>
        <v>0</v>
      </c>
      <c r="M11337" s="190">
        <f t="shared" si="865"/>
        <v>1</v>
      </c>
      <c r="N11337" s="190" t="str">
        <f t="shared" si="863"/>
        <v>JANEIRO</v>
      </c>
    </row>
    <row r="11338" spans="4:14" x14ac:dyDescent="0.25">
      <c r="D11338" s="119" t="s">
        <v>192</v>
      </c>
      <c r="H11338" s="141">
        <f t="shared" si="864"/>
        <v>0</v>
      </c>
      <c r="M11338" s="190">
        <f t="shared" si="865"/>
        <v>1</v>
      </c>
      <c r="N11338" s="190" t="str">
        <f t="shared" si="863"/>
        <v>JANEIRO</v>
      </c>
    </row>
    <row r="11339" spans="4:14" x14ac:dyDescent="0.25">
      <c r="D11339" s="119" t="s">
        <v>192</v>
      </c>
      <c r="H11339" s="141">
        <f t="shared" si="864"/>
        <v>0</v>
      </c>
      <c r="M11339" s="190">
        <f t="shared" si="865"/>
        <v>1</v>
      </c>
      <c r="N11339" s="190" t="str">
        <f t="shared" si="863"/>
        <v>JANEIRO</v>
      </c>
    </row>
    <row r="11340" spans="4:14" x14ac:dyDescent="0.25">
      <c r="D11340" s="119" t="s">
        <v>192</v>
      </c>
      <c r="H11340" s="141">
        <f t="shared" si="864"/>
        <v>0</v>
      </c>
      <c r="M11340" s="190">
        <f t="shared" si="865"/>
        <v>1</v>
      </c>
      <c r="N11340" s="190" t="str">
        <f t="shared" si="863"/>
        <v>JANEIRO</v>
      </c>
    </row>
    <row r="11341" spans="4:14" x14ac:dyDescent="0.25">
      <c r="D11341" s="119" t="s">
        <v>192</v>
      </c>
      <c r="H11341" s="141">
        <f t="shared" si="864"/>
        <v>0</v>
      </c>
      <c r="M11341" s="190">
        <f t="shared" si="865"/>
        <v>1</v>
      </c>
      <c r="N11341" s="190" t="str">
        <f t="shared" si="863"/>
        <v>JANEIRO</v>
      </c>
    </row>
    <row r="11342" spans="4:14" x14ac:dyDescent="0.25">
      <c r="D11342" s="119" t="s">
        <v>192</v>
      </c>
      <c r="H11342" s="141">
        <f t="shared" si="864"/>
        <v>0</v>
      </c>
      <c r="M11342" s="190">
        <f t="shared" si="865"/>
        <v>1</v>
      </c>
      <c r="N11342" s="190" t="str">
        <f t="shared" si="863"/>
        <v>JANEIRO</v>
      </c>
    </row>
    <row r="11343" spans="4:14" x14ac:dyDescent="0.25">
      <c r="D11343" s="119" t="s">
        <v>192</v>
      </c>
      <c r="H11343" s="141">
        <f t="shared" si="864"/>
        <v>0</v>
      </c>
      <c r="M11343" s="190">
        <f t="shared" si="865"/>
        <v>1</v>
      </c>
      <c r="N11343" s="190" t="str">
        <f t="shared" si="863"/>
        <v>JANEIRO</v>
      </c>
    </row>
    <row r="11344" spans="4:14" x14ac:dyDescent="0.25">
      <c r="D11344" s="119" t="s">
        <v>192</v>
      </c>
      <c r="H11344" s="141">
        <f t="shared" si="864"/>
        <v>0</v>
      </c>
      <c r="M11344" s="190">
        <f t="shared" si="865"/>
        <v>1</v>
      </c>
      <c r="N11344" s="190" t="str">
        <f t="shared" si="863"/>
        <v>JANEIRO</v>
      </c>
    </row>
    <row r="11345" spans="4:14" x14ac:dyDescent="0.25">
      <c r="D11345" s="119" t="s">
        <v>192</v>
      </c>
      <c r="H11345" s="141">
        <f t="shared" si="864"/>
        <v>0</v>
      </c>
      <c r="M11345" s="190">
        <f t="shared" si="865"/>
        <v>1</v>
      </c>
      <c r="N11345" s="190" t="str">
        <f t="shared" si="863"/>
        <v>JANEIRO</v>
      </c>
    </row>
    <row r="11346" spans="4:14" x14ac:dyDescent="0.25">
      <c r="D11346" s="119" t="s">
        <v>192</v>
      </c>
      <c r="H11346" s="141">
        <f t="shared" si="864"/>
        <v>0</v>
      </c>
      <c r="M11346" s="190">
        <f t="shared" si="865"/>
        <v>1</v>
      </c>
      <c r="N11346" s="190" t="str">
        <f t="shared" si="863"/>
        <v>JANEIRO</v>
      </c>
    </row>
    <row r="11347" spans="4:14" x14ac:dyDescent="0.25">
      <c r="D11347" s="119" t="s">
        <v>192</v>
      </c>
      <c r="H11347" s="141">
        <f t="shared" si="864"/>
        <v>0</v>
      </c>
      <c r="M11347" s="190">
        <f t="shared" si="865"/>
        <v>1</v>
      </c>
      <c r="N11347" s="190" t="str">
        <f t="shared" si="863"/>
        <v>JANEIRO</v>
      </c>
    </row>
    <row r="11348" spans="4:14" x14ac:dyDescent="0.25">
      <c r="D11348" s="119" t="s">
        <v>192</v>
      </c>
      <c r="H11348" s="141">
        <f t="shared" si="864"/>
        <v>0</v>
      </c>
      <c r="M11348" s="190">
        <f t="shared" si="865"/>
        <v>1</v>
      </c>
      <c r="N11348" s="190" t="str">
        <f t="shared" si="863"/>
        <v>JANEIRO</v>
      </c>
    </row>
    <row r="11349" spans="4:14" x14ac:dyDescent="0.25">
      <c r="D11349" s="119" t="s">
        <v>192</v>
      </c>
      <c r="H11349" s="141">
        <f t="shared" si="864"/>
        <v>0</v>
      </c>
      <c r="M11349" s="190">
        <f t="shared" si="865"/>
        <v>1</v>
      </c>
      <c r="N11349" s="190" t="str">
        <f t="shared" si="863"/>
        <v>JANEIRO</v>
      </c>
    </row>
    <row r="11350" spans="4:14" x14ac:dyDescent="0.25">
      <c r="D11350" s="119" t="s">
        <v>192</v>
      </c>
      <c r="H11350" s="141">
        <f t="shared" si="864"/>
        <v>0</v>
      </c>
      <c r="M11350" s="190">
        <f t="shared" si="865"/>
        <v>1</v>
      </c>
      <c r="N11350" s="190" t="str">
        <f t="shared" si="863"/>
        <v>JANEIRO</v>
      </c>
    </row>
    <row r="11351" spans="4:14" x14ac:dyDescent="0.25">
      <c r="D11351" s="119" t="s">
        <v>192</v>
      </c>
      <c r="H11351" s="141">
        <f t="shared" si="864"/>
        <v>0</v>
      </c>
      <c r="M11351" s="190">
        <f t="shared" si="865"/>
        <v>1</v>
      </c>
      <c r="N11351" s="190" t="str">
        <f t="shared" si="863"/>
        <v>JANEIRO</v>
      </c>
    </row>
    <row r="11352" spans="4:14" x14ac:dyDescent="0.25">
      <c r="D11352" s="119" t="s">
        <v>192</v>
      </c>
      <c r="H11352" s="141">
        <f t="shared" si="864"/>
        <v>0</v>
      </c>
      <c r="M11352" s="190">
        <f t="shared" si="865"/>
        <v>1</v>
      </c>
      <c r="N11352" s="190" t="str">
        <f t="shared" si="863"/>
        <v>JANEIRO</v>
      </c>
    </row>
    <row r="11353" spans="4:14" x14ac:dyDescent="0.25">
      <c r="D11353" s="119" t="s">
        <v>192</v>
      </c>
      <c r="H11353" s="141">
        <f t="shared" si="864"/>
        <v>0</v>
      </c>
      <c r="M11353" s="190">
        <f t="shared" si="865"/>
        <v>1</v>
      </c>
      <c r="N11353" s="190" t="str">
        <f t="shared" si="863"/>
        <v>JANEIRO</v>
      </c>
    </row>
    <row r="11354" spans="4:14" x14ac:dyDescent="0.25">
      <c r="D11354" s="119" t="s">
        <v>192</v>
      </c>
      <c r="H11354" s="141">
        <f t="shared" si="864"/>
        <v>0</v>
      </c>
      <c r="M11354" s="190">
        <f t="shared" si="865"/>
        <v>1</v>
      </c>
      <c r="N11354" s="190" t="str">
        <f t="shared" si="863"/>
        <v>JANEIRO</v>
      </c>
    </row>
    <row r="11355" spans="4:14" x14ac:dyDescent="0.25">
      <c r="D11355" s="119" t="s">
        <v>192</v>
      </c>
      <c r="H11355" s="141">
        <f t="shared" si="864"/>
        <v>0</v>
      </c>
      <c r="M11355" s="190">
        <f t="shared" si="865"/>
        <v>1</v>
      </c>
      <c r="N11355" s="190" t="str">
        <f t="shared" si="863"/>
        <v>JANEIRO</v>
      </c>
    </row>
    <row r="11356" spans="4:14" x14ac:dyDescent="0.25">
      <c r="D11356" s="119" t="s">
        <v>192</v>
      </c>
      <c r="H11356" s="141">
        <f t="shared" si="864"/>
        <v>0</v>
      </c>
      <c r="M11356" s="190">
        <f t="shared" si="865"/>
        <v>1</v>
      </c>
      <c r="N11356" s="190" t="str">
        <f t="shared" si="863"/>
        <v>JANEIRO</v>
      </c>
    </row>
    <row r="11357" spans="4:14" x14ac:dyDescent="0.25">
      <c r="D11357" s="119" t="s">
        <v>192</v>
      </c>
      <c r="H11357" s="141">
        <f t="shared" si="864"/>
        <v>0</v>
      </c>
      <c r="M11357" s="190">
        <f t="shared" si="865"/>
        <v>1</v>
      </c>
      <c r="N11357" s="190" t="str">
        <f t="shared" si="863"/>
        <v>JANEIRO</v>
      </c>
    </row>
    <row r="11358" spans="4:14" x14ac:dyDescent="0.25">
      <c r="D11358" s="119" t="s">
        <v>192</v>
      </c>
      <c r="H11358" s="141">
        <f t="shared" si="864"/>
        <v>0</v>
      </c>
      <c r="M11358" s="190">
        <f t="shared" si="865"/>
        <v>1</v>
      </c>
      <c r="N11358" s="190" t="str">
        <f t="shared" si="863"/>
        <v>JANEIRO</v>
      </c>
    </row>
    <row r="11359" spans="4:14" x14ac:dyDescent="0.25">
      <c r="D11359" s="119" t="s">
        <v>192</v>
      </c>
      <c r="H11359" s="141">
        <f t="shared" si="864"/>
        <v>0</v>
      </c>
      <c r="M11359" s="190">
        <f t="shared" si="865"/>
        <v>1</v>
      </c>
      <c r="N11359" s="190" t="str">
        <f t="shared" si="863"/>
        <v>JANEIRO</v>
      </c>
    </row>
    <row r="11360" spans="4:14" x14ac:dyDescent="0.25">
      <c r="D11360" s="119" t="s">
        <v>192</v>
      </c>
      <c r="H11360" s="141">
        <f t="shared" si="864"/>
        <v>0</v>
      </c>
      <c r="M11360" s="190">
        <f t="shared" si="865"/>
        <v>1</v>
      </c>
      <c r="N11360" s="190" t="str">
        <f t="shared" si="863"/>
        <v>JANEIRO</v>
      </c>
    </row>
    <row r="11361" spans="4:14" x14ac:dyDescent="0.25">
      <c r="D11361" s="119" t="s">
        <v>192</v>
      </c>
      <c r="H11361" s="141">
        <f t="shared" si="864"/>
        <v>0</v>
      </c>
      <c r="M11361" s="190">
        <f t="shared" si="865"/>
        <v>1</v>
      </c>
      <c r="N11361" s="190" t="str">
        <f t="shared" si="863"/>
        <v>JANEIRO</v>
      </c>
    </row>
    <row r="11362" spans="4:14" x14ac:dyDescent="0.25">
      <c r="D11362" s="119" t="s">
        <v>192</v>
      </c>
      <c r="H11362" s="141">
        <f t="shared" si="864"/>
        <v>0</v>
      </c>
      <c r="M11362" s="190">
        <f t="shared" si="865"/>
        <v>1</v>
      </c>
      <c r="N11362" s="190" t="str">
        <f t="shared" si="863"/>
        <v>JANEIRO</v>
      </c>
    </row>
    <row r="11363" spans="4:14" x14ac:dyDescent="0.25">
      <c r="D11363" s="119" t="s">
        <v>192</v>
      </c>
      <c r="H11363" s="141">
        <f t="shared" si="864"/>
        <v>0</v>
      </c>
      <c r="M11363" s="190">
        <f t="shared" si="865"/>
        <v>1</v>
      </c>
      <c r="N11363" s="190" t="str">
        <f t="shared" si="863"/>
        <v>JANEIRO</v>
      </c>
    </row>
    <row r="11364" spans="4:14" x14ac:dyDescent="0.25">
      <c r="D11364" s="119" t="s">
        <v>192</v>
      </c>
      <c r="H11364" s="141">
        <f t="shared" si="864"/>
        <v>0</v>
      </c>
      <c r="M11364" s="190">
        <f t="shared" si="865"/>
        <v>1</v>
      </c>
      <c r="N11364" s="190" t="str">
        <f t="shared" si="863"/>
        <v>JANEIRO</v>
      </c>
    </row>
    <row r="11365" spans="4:14" x14ac:dyDescent="0.25">
      <c r="D11365" s="119" t="s">
        <v>192</v>
      </c>
      <c r="H11365" s="141">
        <f t="shared" si="864"/>
        <v>0</v>
      </c>
      <c r="M11365" s="190">
        <f t="shared" si="865"/>
        <v>1</v>
      </c>
      <c r="N11365" s="190" t="str">
        <f t="shared" si="863"/>
        <v>JANEIRO</v>
      </c>
    </row>
    <row r="11366" spans="4:14" x14ac:dyDescent="0.25">
      <c r="D11366" s="119" t="s">
        <v>192</v>
      </c>
      <c r="H11366" s="141">
        <f t="shared" si="864"/>
        <v>0</v>
      </c>
      <c r="M11366" s="190">
        <f t="shared" si="865"/>
        <v>1</v>
      </c>
      <c r="N11366" s="190" t="str">
        <f t="shared" si="863"/>
        <v>JANEIRO</v>
      </c>
    </row>
    <row r="11367" spans="4:14" x14ac:dyDescent="0.25">
      <c r="D11367" s="119" t="s">
        <v>192</v>
      </c>
      <c r="H11367" s="141">
        <f t="shared" si="864"/>
        <v>0</v>
      </c>
      <c r="M11367" s="190">
        <f t="shared" si="865"/>
        <v>1</v>
      </c>
      <c r="N11367" s="190" t="str">
        <f t="shared" si="863"/>
        <v>JANEIRO</v>
      </c>
    </row>
    <row r="11368" spans="4:14" x14ac:dyDescent="0.25">
      <c r="D11368" s="119" t="s">
        <v>192</v>
      </c>
      <c r="H11368" s="141">
        <f t="shared" si="864"/>
        <v>0</v>
      </c>
      <c r="M11368" s="190">
        <f t="shared" si="865"/>
        <v>1</v>
      </c>
      <c r="N11368" s="190" t="str">
        <f t="shared" si="863"/>
        <v>JANEIRO</v>
      </c>
    </row>
    <row r="11369" spans="4:14" x14ac:dyDescent="0.25">
      <c r="D11369" s="119" t="s">
        <v>192</v>
      </c>
      <c r="H11369" s="141">
        <f t="shared" si="864"/>
        <v>0</v>
      </c>
      <c r="M11369" s="190">
        <f t="shared" si="865"/>
        <v>1</v>
      </c>
      <c r="N11369" s="190" t="str">
        <f t="shared" si="863"/>
        <v>JANEIRO</v>
      </c>
    </row>
    <row r="11370" spans="4:14" x14ac:dyDescent="0.25">
      <c r="D11370" s="119" t="s">
        <v>192</v>
      </c>
      <c r="H11370" s="141">
        <f t="shared" si="864"/>
        <v>0</v>
      </c>
      <c r="M11370" s="190">
        <f t="shared" si="865"/>
        <v>1</v>
      </c>
      <c r="N11370" s="190" t="str">
        <f t="shared" si="863"/>
        <v>JANEIRO</v>
      </c>
    </row>
    <row r="11371" spans="4:14" x14ac:dyDescent="0.25">
      <c r="D11371" s="119" t="s">
        <v>192</v>
      </c>
      <c r="H11371" s="141">
        <f t="shared" si="864"/>
        <v>0</v>
      </c>
      <c r="M11371" s="190">
        <f t="shared" si="865"/>
        <v>1</v>
      </c>
      <c r="N11371" s="190" t="str">
        <f t="shared" si="863"/>
        <v>JANEIRO</v>
      </c>
    </row>
    <row r="11372" spans="4:14" x14ac:dyDescent="0.25">
      <c r="D11372" s="119" t="s">
        <v>192</v>
      </c>
      <c r="H11372" s="141">
        <f t="shared" si="864"/>
        <v>0</v>
      </c>
      <c r="M11372" s="190">
        <f t="shared" si="865"/>
        <v>1</v>
      </c>
      <c r="N11372" s="190" t="str">
        <f t="shared" si="863"/>
        <v>JANEIRO</v>
      </c>
    </row>
    <row r="11373" spans="4:14" x14ac:dyDescent="0.25">
      <c r="D11373" s="119" t="s">
        <v>192</v>
      </c>
      <c r="H11373" s="141">
        <f t="shared" si="864"/>
        <v>0</v>
      </c>
      <c r="M11373" s="190">
        <f t="shared" si="865"/>
        <v>1</v>
      </c>
      <c r="N11373" s="190" t="str">
        <f t="shared" si="863"/>
        <v>JANEIRO</v>
      </c>
    </row>
    <row r="11374" spans="4:14" x14ac:dyDescent="0.25">
      <c r="D11374" s="119" t="s">
        <v>192</v>
      </c>
      <c r="H11374" s="141">
        <f t="shared" si="864"/>
        <v>0</v>
      </c>
      <c r="M11374" s="190">
        <f t="shared" si="865"/>
        <v>1</v>
      </c>
      <c r="N11374" s="190" t="str">
        <f t="shared" si="863"/>
        <v>JANEIRO</v>
      </c>
    </row>
    <row r="11375" spans="4:14" x14ac:dyDescent="0.25">
      <c r="D11375" s="119" t="s">
        <v>192</v>
      </c>
      <c r="H11375" s="141">
        <f t="shared" si="864"/>
        <v>0</v>
      </c>
      <c r="M11375" s="190">
        <f t="shared" si="865"/>
        <v>1</v>
      </c>
      <c r="N11375" s="190" t="str">
        <f t="shared" si="863"/>
        <v>JANEIRO</v>
      </c>
    </row>
    <row r="11376" spans="4:14" x14ac:dyDescent="0.25">
      <c r="D11376" s="119" t="s">
        <v>192</v>
      </c>
      <c r="H11376" s="141">
        <f t="shared" si="864"/>
        <v>0</v>
      </c>
      <c r="M11376" s="190">
        <f t="shared" si="865"/>
        <v>1</v>
      </c>
      <c r="N11376" s="190" t="str">
        <f t="shared" si="863"/>
        <v>JANEIRO</v>
      </c>
    </row>
    <row r="11377" spans="4:14" x14ac:dyDescent="0.25">
      <c r="D11377" s="119" t="s">
        <v>192</v>
      </c>
      <c r="H11377" s="141">
        <f t="shared" si="864"/>
        <v>0</v>
      </c>
      <c r="M11377" s="190">
        <f t="shared" si="865"/>
        <v>1</v>
      </c>
      <c r="N11377" s="190" t="str">
        <f t="shared" si="863"/>
        <v>JANEIRO</v>
      </c>
    </row>
    <row r="11378" spans="4:14" x14ac:dyDescent="0.25">
      <c r="D11378" s="119" t="s">
        <v>192</v>
      </c>
      <c r="H11378" s="141">
        <f t="shared" si="864"/>
        <v>0</v>
      </c>
      <c r="M11378" s="190">
        <f t="shared" si="865"/>
        <v>1</v>
      </c>
      <c r="N11378" s="190" t="str">
        <f t="shared" si="863"/>
        <v>JANEIRO</v>
      </c>
    </row>
    <row r="11379" spans="4:14" x14ac:dyDescent="0.25">
      <c r="D11379" s="119" t="s">
        <v>192</v>
      </c>
      <c r="H11379" s="141">
        <f t="shared" si="864"/>
        <v>0</v>
      </c>
      <c r="M11379" s="190">
        <f t="shared" si="865"/>
        <v>1</v>
      </c>
      <c r="N11379" s="190" t="str">
        <f t="shared" si="863"/>
        <v>JANEIRO</v>
      </c>
    </row>
    <row r="11380" spans="4:14" x14ac:dyDescent="0.25">
      <c r="D11380" s="119" t="s">
        <v>192</v>
      </c>
      <c r="H11380" s="141">
        <f t="shared" si="864"/>
        <v>0</v>
      </c>
      <c r="M11380" s="190">
        <f t="shared" si="865"/>
        <v>1</v>
      </c>
      <c r="N11380" s="190" t="str">
        <f t="shared" si="863"/>
        <v>JANEIRO</v>
      </c>
    </row>
    <row r="11381" spans="4:14" x14ac:dyDescent="0.25">
      <c r="D11381" s="119" t="s">
        <v>192</v>
      </c>
      <c r="H11381" s="141">
        <f t="shared" si="864"/>
        <v>0</v>
      </c>
      <c r="M11381" s="190">
        <f t="shared" si="865"/>
        <v>1</v>
      </c>
      <c r="N11381" s="190" t="str">
        <f t="shared" si="863"/>
        <v>JANEIRO</v>
      </c>
    </row>
    <row r="11382" spans="4:14" x14ac:dyDescent="0.25">
      <c r="D11382" s="119" t="s">
        <v>192</v>
      </c>
      <c r="H11382" s="141">
        <f t="shared" si="864"/>
        <v>0</v>
      </c>
      <c r="M11382" s="190">
        <f t="shared" si="865"/>
        <v>1</v>
      </c>
      <c r="N11382" s="190" t="str">
        <f t="shared" si="863"/>
        <v>JANEIRO</v>
      </c>
    </row>
    <row r="11383" spans="4:14" x14ac:dyDescent="0.25">
      <c r="D11383" s="119" t="s">
        <v>192</v>
      </c>
      <c r="H11383" s="141">
        <f t="shared" si="864"/>
        <v>0</v>
      </c>
      <c r="M11383" s="190">
        <f t="shared" si="865"/>
        <v>1</v>
      </c>
      <c r="N11383" s="190" t="str">
        <f t="shared" si="863"/>
        <v>JANEIRO</v>
      </c>
    </row>
    <row r="11384" spans="4:14" x14ac:dyDescent="0.25">
      <c r="D11384" s="119" t="s">
        <v>192</v>
      </c>
      <c r="H11384" s="141">
        <f t="shared" si="864"/>
        <v>0</v>
      </c>
      <c r="M11384" s="190">
        <f t="shared" si="865"/>
        <v>1</v>
      </c>
      <c r="N11384" s="190" t="str">
        <f t="shared" si="863"/>
        <v>JANEIRO</v>
      </c>
    </row>
    <row r="11385" spans="4:14" x14ac:dyDescent="0.25">
      <c r="D11385" s="119" t="s">
        <v>192</v>
      </c>
      <c r="H11385" s="141">
        <f t="shared" si="864"/>
        <v>0</v>
      </c>
      <c r="M11385" s="190">
        <f t="shared" si="865"/>
        <v>1</v>
      </c>
      <c r="N11385" s="190" t="str">
        <f t="shared" si="863"/>
        <v>JANEIRO</v>
      </c>
    </row>
    <row r="11386" spans="4:14" x14ac:dyDescent="0.25">
      <c r="D11386" s="119" t="s">
        <v>192</v>
      </c>
      <c r="H11386" s="141">
        <f t="shared" si="864"/>
        <v>0</v>
      </c>
      <c r="M11386" s="190">
        <f t="shared" si="865"/>
        <v>1</v>
      </c>
      <c r="N11386" s="190" t="str">
        <f t="shared" si="863"/>
        <v>JANEIRO</v>
      </c>
    </row>
    <row r="11387" spans="4:14" x14ac:dyDescent="0.25">
      <c r="D11387" s="119" t="s">
        <v>192</v>
      </c>
      <c r="H11387" s="141">
        <f t="shared" si="864"/>
        <v>0</v>
      </c>
      <c r="M11387" s="190">
        <f t="shared" si="865"/>
        <v>1</v>
      </c>
      <c r="N11387" s="190" t="str">
        <f t="shared" si="863"/>
        <v>JANEIRO</v>
      </c>
    </row>
    <row r="11388" spans="4:14" x14ac:dyDescent="0.25">
      <c r="D11388" s="119" t="s">
        <v>192</v>
      </c>
      <c r="H11388" s="141">
        <f t="shared" si="864"/>
        <v>0</v>
      </c>
      <c r="M11388" s="190">
        <f t="shared" si="865"/>
        <v>1</v>
      </c>
      <c r="N11388" s="190" t="str">
        <f t="shared" si="863"/>
        <v>JANEIRO</v>
      </c>
    </row>
    <row r="11389" spans="4:14" x14ac:dyDescent="0.25">
      <c r="D11389" s="119" t="s">
        <v>192</v>
      </c>
      <c r="H11389" s="141">
        <f t="shared" si="864"/>
        <v>0</v>
      </c>
      <c r="M11389" s="190">
        <f t="shared" si="865"/>
        <v>1</v>
      </c>
      <c r="N11389" s="190" t="str">
        <f t="shared" si="863"/>
        <v>JANEIRO</v>
      </c>
    </row>
    <row r="11390" spans="4:14" x14ac:dyDescent="0.25">
      <c r="D11390" s="119" t="s">
        <v>192</v>
      </c>
      <c r="H11390" s="141">
        <f t="shared" si="864"/>
        <v>0</v>
      </c>
      <c r="M11390" s="190">
        <f t="shared" si="865"/>
        <v>1</v>
      </c>
      <c r="N11390" s="190" t="str">
        <f t="shared" si="863"/>
        <v>JANEIRO</v>
      </c>
    </row>
    <row r="11391" spans="4:14" x14ac:dyDescent="0.25">
      <c r="D11391" s="119" t="s">
        <v>192</v>
      </c>
      <c r="H11391" s="141">
        <f t="shared" si="864"/>
        <v>0</v>
      </c>
      <c r="M11391" s="190">
        <f t="shared" si="865"/>
        <v>1</v>
      </c>
      <c r="N11391" s="190" t="str">
        <f t="shared" si="863"/>
        <v>JANEIRO</v>
      </c>
    </row>
    <row r="11392" spans="4:14" x14ac:dyDescent="0.25">
      <c r="D11392" s="119" t="s">
        <v>192</v>
      </c>
      <c r="H11392" s="141">
        <f t="shared" si="864"/>
        <v>0</v>
      </c>
      <c r="M11392" s="190">
        <f t="shared" si="865"/>
        <v>1</v>
      </c>
      <c r="N11392" s="190" t="str">
        <f t="shared" si="863"/>
        <v>JANEIRO</v>
      </c>
    </row>
    <row r="11393" spans="4:14" x14ac:dyDescent="0.25">
      <c r="D11393" s="119" t="s">
        <v>192</v>
      </c>
      <c r="H11393" s="141">
        <f t="shared" si="864"/>
        <v>0</v>
      </c>
      <c r="M11393" s="190">
        <f t="shared" si="865"/>
        <v>1</v>
      </c>
      <c r="N11393" s="190" t="str">
        <f t="shared" si="863"/>
        <v>JANEIRO</v>
      </c>
    </row>
    <row r="11394" spans="4:14" x14ac:dyDescent="0.25">
      <c r="D11394" s="119" t="s">
        <v>192</v>
      </c>
      <c r="H11394" s="141">
        <f t="shared" si="864"/>
        <v>0</v>
      </c>
      <c r="M11394" s="190">
        <f t="shared" si="865"/>
        <v>1</v>
      </c>
      <c r="N11394" s="190" t="str">
        <f t="shared" si="863"/>
        <v>JANEIRO</v>
      </c>
    </row>
    <row r="11395" spans="4:14" x14ac:dyDescent="0.25">
      <c r="D11395" s="119" t="s">
        <v>192</v>
      </c>
      <c r="H11395" s="141">
        <f t="shared" si="864"/>
        <v>0</v>
      </c>
      <c r="M11395" s="190">
        <f t="shared" si="865"/>
        <v>1</v>
      </c>
      <c r="N11395" s="190" t="str">
        <f t="shared" si="863"/>
        <v>JANEIRO</v>
      </c>
    </row>
    <row r="11396" spans="4:14" x14ac:dyDescent="0.25">
      <c r="D11396" s="119" t="s">
        <v>192</v>
      </c>
      <c r="H11396" s="141">
        <f t="shared" si="864"/>
        <v>0</v>
      </c>
      <c r="M11396" s="190">
        <f t="shared" si="865"/>
        <v>1</v>
      </c>
      <c r="N11396" s="190" t="str">
        <f t="shared" si="863"/>
        <v>JANEIRO</v>
      </c>
    </row>
    <row r="11397" spans="4:14" x14ac:dyDescent="0.25">
      <c r="D11397" s="119" t="s">
        <v>192</v>
      </c>
      <c r="H11397" s="141">
        <f t="shared" si="864"/>
        <v>0</v>
      </c>
      <c r="M11397" s="190">
        <f t="shared" si="865"/>
        <v>1</v>
      </c>
      <c r="N11397" s="190" t="str">
        <f t="shared" ref="N11397:N11460" si="866">IF(M11397=1,"JANEIRO",IF(M11397=2,"FEVEREIRO",IF(M11397=3,"MARÇO",IF(M11397=4,"ABRIL",IF(M11397=5,"MAIO",IF(M11397=6,"JUNHO",IF(M11397=7,"JULHO",IF(M11397=8,"AGOSTO",IF(M11397=9,"SETEMBRO",IF(M11397=10,"OUTUBRO",IF(M11397=11,"NOVEMBRO",IF(M11397=12,"DEZEMBRO",""))))))))))))</f>
        <v>JANEIRO</v>
      </c>
    </row>
    <row r="11398" spans="4:14" x14ac:dyDescent="0.25">
      <c r="D11398" s="119" t="s">
        <v>192</v>
      </c>
      <c r="H11398" s="141">
        <f t="shared" ref="H11398:H11461" si="867">IF(OR(I11398="",I11398=0),G11398,I11398)</f>
        <v>0</v>
      </c>
      <c r="M11398" s="190">
        <f t="shared" ref="M11398:M11461" si="868">IFERROR(MONTH(O11398),"")</f>
        <v>1</v>
      </c>
      <c r="N11398" s="190" t="str">
        <f t="shared" si="866"/>
        <v>JANEIRO</v>
      </c>
    </row>
    <row r="11399" spans="4:14" x14ac:dyDescent="0.25">
      <c r="D11399" s="119" t="s">
        <v>192</v>
      </c>
      <c r="H11399" s="141">
        <f t="shared" si="867"/>
        <v>0</v>
      </c>
      <c r="M11399" s="190">
        <f t="shared" si="868"/>
        <v>1</v>
      </c>
      <c r="N11399" s="190" t="str">
        <f t="shared" si="866"/>
        <v>JANEIRO</v>
      </c>
    </row>
    <row r="11400" spans="4:14" x14ac:dyDescent="0.25">
      <c r="D11400" s="119" t="s">
        <v>192</v>
      </c>
      <c r="H11400" s="141">
        <f t="shared" si="867"/>
        <v>0</v>
      </c>
      <c r="M11400" s="190">
        <f t="shared" si="868"/>
        <v>1</v>
      </c>
      <c r="N11400" s="190" t="str">
        <f t="shared" si="866"/>
        <v>JANEIRO</v>
      </c>
    </row>
    <row r="11401" spans="4:14" x14ac:dyDescent="0.25">
      <c r="D11401" s="119" t="s">
        <v>192</v>
      </c>
      <c r="H11401" s="141">
        <f t="shared" si="867"/>
        <v>0</v>
      </c>
      <c r="M11401" s="190">
        <f t="shared" si="868"/>
        <v>1</v>
      </c>
      <c r="N11401" s="190" t="str">
        <f t="shared" si="866"/>
        <v>JANEIRO</v>
      </c>
    </row>
    <row r="11402" spans="4:14" x14ac:dyDescent="0.25">
      <c r="D11402" s="119" t="s">
        <v>192</v>
      </c>
      <c r="H11402" s="141">
        <f t="shared" si="867"/>
        <v>0</v>
      </c>
      <c r="M11402" s="190">
        <f t="shared" si="868"/>
        <v>1</v>
      </c>
      <c r="N11402" s="190" t="str">
        <f t="shared" si="866"/>
        <v>JANEIRO</v>
      </c>
    </row>
    <row r="11403" spans="4:14" x14ac:dyDescent="0.25">
      <c r="D11403" s="119" t="s">
        <v>192</v>
      </c>
      <c r="H11403" s="141">
        <f t="shared" si="867"/>
        <v>0</v>
      </c>
      <c r="M11403" s="190">
        <f t="shared" si="868"/>
        <v>1</v>
      </c>
      <c r="N11403" s="190" t="str">
        <f t="shared" si="866"/>
        <v>JANEIRO</v>
      </c>
    </row>
    <row r="11404" spans="4:14" x14ac:dyDescent="0.25">
      <c r="D11404" s="119" t="s">
        <v>192</v>
      </c>
      <c r="H11404" s="141">
        <f t="shared" si="867"/>
        <v>0</v>
      </c>
      <c r="M11404" s="190">
        <f t="shared" si="868"/>
        <v>1</v>
      </c>
      <c r="N11404" s="190" t="str">
        <f t="shared" si="866"/>
        <v>JANEIRO</v>
      </c>
    </row>
    <row r="11405" spans="4:14" x14ac:dyDescent="0.25">
      <c r="D11405" s="119" t="s">
        <v>192</v>
      </c>
      <c r="H11405" s="141">
        <f t="shared" si="867"/>
        <v>0</v>
      </c>
      <c r="M11405" s="190">
        <f t="shared" si="868"/>
        <v>1</v>
      </c>
      <c r="N11405" s="190" t="str">
        <f t="shared" si="866"/>
        <v>JANEIRO</v>
      </c>
    </row>
    <row r="11406" spans="4:14" x14ac:dyDescent="0.25">
      <c r="D11406" s="119" t="s">
        <v>192</v>
      </c>
      <c r="H11406" s="141">
        <f t="shared" si="867"/>
        <v>0</v>
      </c>
      <c r="M11406" s="190">
        <f t="shared" si="868"/>
        <v>1</v>
      </c>
      <c r="N11406" s="190" t="str">
        <f t="shared" si="866"/>
        <v>JANEIRO</v>
      </c>
    </row>
    <row r="11407" spans="4:14" x14ac:dyDescent="0.25">
      <c r="D11407" s="119" t="s">
        <v>192</v>
      </c>
      <c r="H11407" s="141">
        <f t="shared" si="867"/>
        <v>0</v>
      </c>
      <c r="M11407" s="190">
        <f t="shared" si="868"/>
        <v>1</v>
      </c>
      <c r="N11407" s="190" t="str">
        <f t="shared" si="866"/>
        <v>JANEIRO</v>
      </c>
    </row>
    <row r="11408" spans="4:14" x14ac:dyDescent="0.25">
      <c r="D11408" s="119" t="s">
        <v>192</v>
      </c>
      <c r="H11408" s="141">
        <f t="shared" si="867"/>
        <v>0</v>
      </c>
      <c r="M11408" s="190">
        <f t="shared" si="868"/>
        <v>1</v>
      </c>
      <c r="N11408" s="190" t="str">
        <f t="shared" si="866"/>
        <v>JANEIRO</v>
      </c>
    </row>
    <row r="11409" spans="4:14" x14ac:dyDescent="0.25">
      <c r="D11409" s="119" t="s">
        <v>192</v>
      </c>
      <c r="H11409" s="141">
        <f t="shared" si="867"/>
        <v>0</v>
      </c>
      <c r="M11409" s="190">
        <f t="shared" si="868"/>
        <v>1</v>
      </c>
      <c r="N11409" s="190" t="str">
        <f t="shared" si="866"/>
        <v>JANEIRO</v>
      </c>
    </row>
    <row r="11410" spans="4:14" x14ac:dyDescent="0.25">
      <c r="D11410" s="119" t="s">
        <v>192</v>
      </c>
      <c r="H11410" s="141">
        <f t="shared" si="867"/>
        <v>0</v>
      </c>
      <c r="M11410" s="190">
        <f t="shared" si="868"/>
        <v>1</v>
      </c>
      <c r="N11410" s="190" t="str">
        <f t="shared" si="866"/>
        <v>JANEIRO</v>
      </c>
    </row>
    <row r="11411" spans="4:14" x14ac:dyDescent="0.25">
      <c r="D11411" s="119" t="s">
        <v>192</v>
      </c>
      <c r="H11411" s="141">
        <f t="shared" si="867"/>
        <v>0</v>
      </c>
      <c r="M11411" s="190">
        <f t="shared" si="868"/>
        <v>1</v>
      </c>
      <c r="N11411" s="190" t="str">
        <f t="shared" si="866"/>
        <v>JANEIRO</v>
      </c>
    </row>
    <row r="11412" spans="4:14" x14ac:dyDescent="0.25">
      <c r="D11412" s="119" t="s">
        <v>192</v>
      </c>
      <c r="H11412" s="141">
        <f t="shared" si="867"/>
        <v>0</v>
      </c>
      <c r="M11412" s="190">
        <f t="shared" si="868"/>
        <v>1</v>
      </c>
      <c r="N11412" s="190" t="str">
        <f t="shared" si="866"/>
        <v>JANEIRO</v>
      </c>
    </row>
    <row r="11413" spans="4:14" x14ac:dyDescent="0.25">
      <c r="D11413" s="119" t="s">
        <v>192</v>
      </c>
      <c r="H11413" s="141">
        <f t="shared" si="867"/>
        <v>0</v>
      </c>
      <c r="M11413" s="190">
        <f t="shared" si="868"/>
        <v>1</v>
      </c>
      <c r="N11413" s="190" t="str">
        <f t="shared" si="866"/>
        <v>JANEIRO</v>
      </c>
    </row>
    <row r="11414" spans="4:14" x14ac:dyDescent="0.25">
      <c r="D11414" s="119" t="s">
        <v>192</v>
      </c>
      <c r="H11414" s="141">
        <f t="shared" si="867"/>
        <v>0</v>
      </c>
      <c r="M11414" s="190">
        <f t="shared" si="868"/>
        <v>1</v>
      </c>
      <c r="N11414" s="190" t="str">
        <f t="shared" si="866"/>
        <v>JANEIRO</v>
      </c>
    </row>
    <row r="11415" spans="4:14" x14ac:dyDescent="0.25">
      <c r="D11415" s="119" t="s">
        <v>192</v>
      </c>
      <c r="H11415" s="141">
        <f t="shared" si="867"/>
        <v>0</v>
      </c>
      <c r="M11415" s="190">
        <f t="shared" si="868"/>
        <v>1</v>
      </c>
      <c r="N11415" s="190" t="str">
        <f t="shared" si="866"/>
        <v>JANEIRO</v>
      </c>
    </row>
    <row r="11416" spans="4:14" x14ac:dyDescent="0.25">
      <c r="D11416" s="119" t="s">
        <v>192</v>
      </c>
      <c r="H11416" s="141">
        <f t="shared" si="867"/>
        <v>0</v>
      </c>
      <c r="M11416" s="190">
        <f t="shared" si="868"/>
        <v>1</v>
      </c>
      <c r="N11416" s="190" t="str">
        <f t="shared" si="866"/>
        <v>JANEIRO</v>
      </c>
    </row>
    <row r="11417" spans="4:14" x14ac:dyDescent="0.25">
      <c r="D11417" s="119" t="s">
        <v>192</v>
      </c>
      <c r="H11417" s="141">
        <f t="shared" si="867"/>
        <v>0</v>
      </c>
      <c r="M11417" s="190">
        <f t="shared" si="868"/>
        <v>1</v>
      </c>
      <c r="N11417" s="190" t="str">
        <f t="shared" si="866"/>
        <v>JANEIRO</v>
      </c>
    </row>
    <row r="11418" spans="4:14" x14ac:dyDescent="0.25">
      <c r="D11418" s="119" t="s">
        <v>192</v>
      </c>
      <c r="H11418" s="141">
        <f t="shared" si="867"/>
        <v>0</v>
      </c>
      <c r="M11418" s="190">
        <f t="shared" si="868"/>
        <v>1</v>
      </c>
      <c r="N11418" s="190" t="str">
        <f t="shared" si="866"/>
        <v>JANEIRO</v>
      </c>
    </row>
    <row r="11419" spans="4:14" x14ac:dyDescent="0.25">
      <c r="D11419" s="119" t="s">
        <v>192</v>
      </c>
      <c r="H11419" s="141">
        <f t="shared" si="867"/>
        <v>0</v>
      </c>
      <c r="M11419" s="190">
        <f t="shared" si="868"/>
        <v>1</v>
      </c>
      <c r="N11419" s="190" t="str">
        <f t="shared" si="866"/>
        <v>JANEIRO</v>
      </c>
    </row>
    <row r="11420" spans="4:14" x14ac:dyDescent="0.25">
      <c r="D11420" s="119" t="s">
        <v>192</v>
      </c>
      <c r="H11420" s="141">
        <f t="shared" si="867"/>
        <v>0</v>
      </c>
      <c r="M11420" s="190">
        <f t="shared" si="868"/>
        <v>1</v>
      </c>
      <c r="N11420" s="190" t="str">
        <f t="shared" si="866"/>
        <v>JANEIRO</v>
      </c>
    </row>
    <row r="11421" spans="4:14" x14ac:dyDescent="0.25">
      <c r="D11421" s="119" t="s">
        <v>192</v>
      </c>
      <c r="H11421" s="141">
        <f t="shared" si="867"/>
        <v>0</v>
      </c>
      <c r="M11421" s="190">
        <f t="shared" si="868"/>
        <v>1</v>
      </c>
      <c r="N11421" s="190" t="str">
        <f t="shared" si="866"/>
        <v>JANEIRO</v>
      </c>
    </row>
    <row r="11422" spans="4:14" x14ac:dyDescent="0.25">
      <c r="D11422" s="119" t="s">
        <v>192</v>
      </c>
      <c r="H11422" s="141">
        <f t="shared" si="867"/>
        <v>0</v>
      </c>
      <c r="M11422" s="190">
        <f t="shared" si="868"/>
        <v>1</v>
      </c>
      <c r="N11422" s="190" t="str">
        <f t="shared" si="866"/>
        <v>JANEIRO</v>
      </c>
    </row>
    <row r="11423" spans="4:14" x14ac:dyDescent="0.25">
      <c r="D11423" s="119" t="s">
        <v>192</v>
      </c>
      <c r="H11423" s="141">
        <f t="shared" si="867"/>
        <v>0</v>
      </c>
      <c r="M11423" s="190">
        <f t="shared" si="868"/>
        <v>1</v>
      </c>
      <c r="N11423" s="190" t="str">
        <f t="shared" si="866"/>
        <v>JANEIRO</v>
      </c>
    </row>
    <row r="11424" spans="4:14" x14ac:dyDescent="0.25">
      <c r="D11424" s="119" t="s">
        <v>192</v>
      </c>
      <c r="H11424" s="141">
        <f t="shared" si="867"/>
        <v>0</v>
      </c>
      <c r="M11424" s="190">
        <f t="shared" si="868"/>
        <v>1</v>
      </c>
      <c r="N11424" s="190" t="str">
        <f t="shared" si="866"/>
        <v>JANEIRO</v>
      </c>
    </row>
    <row r="11425" spans="4:14" x14ac:dyDescent="0.25">
      <c r="D11425" s="119" t="s">
        <v>192</v>
      </c>
      <c r="H11425" s="141">
        <f t="shared" si="867"/>
        <v>0</v>
      </c>
      <c r="M11425" s="190">
        <f t="shared" si="868"/>
        <v>1</v>
      </c>
      <c r="N11425" s="190" t="str">
        <f t="shared" si="866"/>
        <v>JANEIRO</v>
      </c>
    </row>
    <row r="11426" spans="4:14" x14ac:dyDescent="0.25">
      <c r="D11426" s="119" t="s">
        <v>192</v>
      </c>
      <c r="H11426" s="141">
        <f t="shared" si="867"/>
        <v>0</v>
      </c>
      <c r="M11426" s="190">
        <f t="shared" si="868"/>
        <v>1</v>
      </c>
      <c r="N11426" s="190" t="str">
        <f t="shared" si="866"/>
        <v>JANEIRO</v>
      </c>
    </row>
    <row r="11427" spans="4:14" x14ac:dyDescent="0.25">
      <c r="D11427" s="119" t="s">
        <v>192</v>
      </c>
      <c r="H11427" s="141">
        <f t="shared" si="867"/>
        <v>0</v>
      </c>
      <c r="M11427" s="190">
        <f t="shared" si="868"/>
        <v>1</v>
      </c>
      <c r="N11427" s="190" t="str">
        <f t="shared" si="866"/>
        <v>JANEIRO</v>
      </c>
    </row>
    <row r="11428" spans="4:14" x14ac:dyDescent="0.25">
      <c r="D11428" s="119" t="s">
        <v>192</v>
      </c>
      <c r="H11428" s="141">
        <f t="shared" si="867"/>
        <v>0</v>
      </c>
      <c r="M11428" s="190">
        <f t="shared" si="868"/>
        <v>1</v>
      </c>
      <c r="N11428" s="190" t="str">
        <f t="shared" si="866"/>
        <v>JANEIRO</v>
      </c>
    </row>
    <row r="11429" spans="4:14" x14ac:dyDescent="0.25">
      <c r="D11429" s="119" t="s">
        <v>192</v>
      </c>
      <c r="H11429" s="141">
        <f t="shared" si="867"/>
        <v>0</v>
      </c>
      <c r="M11429" s="190">
        <f t="shared" si="868"/>
        <v>1</v>
      </c>
      <c r="N11429" s="190" t="str">
        <f t="shared" si="866"/>
        <v>JANEIRO</v>
      </c>
    </row>
    <row r="11430" spans="4:14" x14ac:dyDescent="0.25">
      <c r="D11430" s="119" t="s">
        <v>192</v>
      </c>
      <c r="H11430" s="141">
        <f t="shared" si="867"/>
        <v>0</v>
      </c>
      <c r="M11430" s="190">
        <f t="shared" si="868"/>
        <v>1</v>
      </c>
      <c r="N11430" s="190" t="str">
        <f t="shared" si="866"/>
        <v>JANEIRO</v>
      </c>
    </row>
    <row r="11431" spans="4:14" x14ac:dyDescent="0.25">
      <c r="D11431" s="119" t="s">
        <v>192</v>
      </c>
      <c r="H11431" s="141">
        <f t="shared" si="867"/>
        <v>0</v>
      </c>
      <c r="M11431" s="190">
        <f t="shared" si="868"/>
        <v>1</v>
      </c>
      <c r="N11431" s="190" t="str">
        <f t="shared" si="866"/>
        <v>JANEIRO</v>
      </c>
    </row>
    <row r="11432" spans="4:14" x14ac:dyDescent="0.25">
      <c r="D11432" s="119" t="s">
        <v>192</v>
      </c>
      <c r="H11432" s="141">
        <f t="shared" si="867"/>
        <v>0</v>
      </c>
      <c r="M11432" s="190">
        <f t="shared" si="868"/>
        <v>1</v>
      </c>
      <c r="N11432" s="190" t="str">
        <f t="shared" si="866"/>
        <v>JANEIRO</v>
      </c>
    </row>
    <row r="11433" spans="4:14" x14ac:dyDescent="0.25">
      <c r="D11433" s="119" t="s">
        <v>192</v>
      </c>
      <c r="H11433" s="141">
        <f t="shared" si="867"/>
        <v>0</v>
      </c>
      <c r="M11433" s="190">
        <f t="shared" si="868"/>
        <v>1</v>
      </c>
      <c r="N11433" s="190" t="str">
        <f t="shared" si="866"/>
        <v>JANEIRO</v>
      </c>
    </row>
    <row r="11434" spans="4:14" x14ac:dyDescent="0.25">
      <c r="D11434" s="119" t="s">
        <v>192</v>
      </c>
      <c r="H11434" s="141">
        <f t="shared" si="867"/>
        <v>0</v>
      </c>
      <c r="M11434" s="190">
        <f t="shared" si="868"/>
        <v>1</v>
      </c>
      <c r="N11434" s="190" t="str">
        <f t="shared" si="866"/>
        <v>JANEIRO</v>
      </c>
    </row>
    <row r="11435" spans="4:14" x14ac:dyDescent="0.25">
      <c r="D11435" s="119" t="s">
        <v>192</v>
      </c>
      <c r="H11435" s="141">
        <f t="shared" si="867"/>
        <v>0</v>
      </c>
      <c r="M11435" s="190">
        <f t="shared" si="868"/>
        <v>1</v>
      </c>
      <c r="N11435" s="190" t="str">
        <f t="shared" si="866"/>
        <v>JANEIRO</v>
      </c>
    </row>
    <row r="11436" spans="4:14" x14ac:dyDescent="0.25">
      <c r="D11436" s="119" t="s">
        <v>192</v>
      </c>
      <c r="H11436" s="141">
        <f t="shared" si="867"/>
        <v>0</v>
      </c>
      <c r="M11436" s="190">
        <f t="shared" si="868"/>
        <v>1</v>
      </c>
      <c r="N11436" s="190" t="str">
        <f t="shared" si="866"/>
        <v>JANEIRO</v>
      </c>
    </row>
    <row r="11437" spans="4:14" x14ac:dyDescent="0.25">
      <c r="D11437" s="119" t="s">
        <v>192</v>
      </c>
      <c r="H11437" s="141">
        <f t="shared" si="867"/>
        <v>0</v>
      </c>
      <c r="M11437" s="190">
        <f t="shared" si="868"/>
        <v>1</v>
      </c>
      <c r="N11437" s="190" t="str">
        <f t="shared" si="866"/>
        <v>JANEIRO</v>
      </c>
    </row>
    <row r="11438" spans="4:14" x14ac:dyDescent="0.25">
      <c r="D11438" s="119" t="s">
        <v>192</v>
      </c>
      <c r="H11438" s="141">
        <f t="shared" si="867"/>
        <v>0</v>
      </c>
      <c r="M11438" s="190">
        <f t="shared" si="868"/>
        <v>1</v>
      </c>
      <c r="N11438" s="190" t="str">
        <f t="shared" si="866"/>
        <v>JANEIRO</v>
      </c>
    </row>
    <row r="11439" spans="4:14" x14ac:dyDescent="0.25">
      <c r="D11439" s="119" t="s">
        <v>192</v>
      </c>
      <c r="H11439" s="141">
        <f t="shared" si="867"/>
        <v>0</v>
      </c>
      <c r="M11439" s="190">
        <f t="shared" si="868"/>
        <v>1</v>
      </c>
      <c r="N11439" s="190" t="str">
        <f t="shared" si="866"/>
        <v>JANEIRO</v>
      </c>
    </row>
    <row r="11440" spans="4:14" x14ac:dyDescent="0.25">
      <c r="D11440" s="119" t="s">
        <v>192</v>
      </c>
      <c r="H11440" s="141">
        <f t="shared" si="867"/>
        <v>0</v>
      </c>
      <c r="M11440" s="190">
        <f t="shared" si="868"/>
        <v>1</v>
      </c>
      <c r="N11440" s="190" t="str">
        <f t="shared" si="866"/>
        <v>JANEIRO</v>
      </c>
    </row>
    <row r="11441" spans="4:14" x14ac:dyDescent="0.25">
      <c r="D11441" s="119" t="s">
        <v>192</v>
      </c>
      <c r="H11441" s="141">
        <f t="shared" si="867"/>
        <v>0</v>
      </c>
      <c r="M11441" s="190">
        <f t="shared" si="868"/>
        <v>1</v>
      </c>
      <c r="N11441" s="190" t="str">
        <f t="shared" si="866"/>
        <v>JANEIRO</v>
      </c>
    </row>
    <row r="11442" spans="4:14" x14ac:dyDescent="0.25">
      <c r="D11442" s="119" t="s">
        <v>192</v>
      </c>
      <c r="H11442" s="141">
        <f t="shared" si="867"/>
        <v>0</v>
      </c>
      <c r="M11442" s="190">
        <f t="shared" si="868"/>
        <v>1</v>
      </c>
      <c r="N11442" s="190" t="str">
        <f t="shared" si="866"/>
        <v>JANEIRO</v>
      </c>
    </row>
    <row r="11443" spans="4:14" x14ac:dyDescent="0.25">
      <c r="D11443" s="119" t="s">
        <v>192</v>
      </c>
      <c r="H11443" s="141">
        <f t="shared" si="867"/>
        <v>0</v>
      </c>
      <c r="M11443" s="190">
        <f t="shared" si="868"/>
        <v>1</v>
      </c>
      <c r="N11443" s="190" t="str">
        <f t="shared" si="866"/>
        <v>JANEIRO</v>
      </c>
    </row>
    <row r="11444" spans="4:14" x14ac:dyDescent="0.25">
      <c r="D11444" s="119" t="s">
        <v>192</v>
      </c>
      <c r="H11444" s="141">
        <f t="shared" si="867"/>
        <v>0</v>
      </c>
      <c r="M11444" s="190">
        <f t="shared" si="868"/>
        <v>1</v>
      </c>
      <c r="N11444" s="190" t="str">
        <f t="shared" si="866"/>
        <v>JANEIRO</v>
      </c>
    </row>
    <row r="11445" spans="4:14" x14ac:dyDescent="0.25">
      <c r="D11445" s="119" t="s">
        <v>192</v>
      </c>
      <c r="H11445" s="141">
        <f t="shared" si="867"/>
        <v>0</v>
      </c>
      <c r="M11445" s="190">
        <f t="shared" si="868"/>
        <v>1</v>
      </c>
      <c r="N11445" s="190" t="str">
        <f t="shared" si="866"/>
        <v>JANEIRO</v>
      </c>
    </row>
    <row r="11446" spans="4:14" x14ac:dyDescent="0.25">
      <c r="D11446" s="119" t="s">
        <v>192</v>
      </c>
      <c r="H11446" s="141">
        <f t="shared" si="867"/>
        <v>0</v>
      </c>
      <c r="M11446" s="190">
        <f t="shared" si="868"/>
        <v>1</v>
      </c>
      <c r="N11446" s="190" t="str">
        <f t="shared" si="866"/>
        <v>JANEIRO</v>
      </c>
    </row>
    <row r="11447" spans="4:14" x14ac:dyDescent="0.25">
      <c r="D11447" s="119" t="s">
        <v>192</v>
      </c>
      <c r="H11447" s="141">
        <f t="shared" si="867"/>
        <v>0</v>
      </c>
      <c r="M11447" s="190">
        <f t="shared" si="868"/>
        <v>1</v>
      </c>
      <c r="N11447" s="190" t="str">
        <f t="shared" si="866"/>
        <v>JANEIRO</v>
      </c>
    </row>
    <row r="11448" spans="4:14" x14ac:dyDescent="0.25">
      <c r="D11448" s="119" t="s">
        <v>192</v>
      </c>
      <c r="H11448" s="141">
        <f t="shared" si="867"/>
        <v>0</v>
      </c>
      <c r="M11448" s="190">
        <f t="shared" si="868"/>
        <v>1</v>
      </c>
      <c r="N11448" s="190" t="str">
        <f t="shared" si="866"/>
        <v>JANEIRO</v>
      </c>
    </row>
    <row r="11449" spans="4:14" x14ac:dyDescent="0.25">
      <c r="D11449" s="119" t="s">
        <v>192</v>
      </c>
      <c r="H11449" s="141">
        <f t="shared" si="867"/>
        <v>0</v>
      </c>
      <c r="M11449" s="190">
        <f t="shared" si="868"/>
        <v>1</v>
      </c>
      <c r="N11449" s="190" t="str">
        <f t="shared" si="866"/>
        <v>JANEIRO</v>
      </c>
    </row>
    <row r="11450" spans="4:14" x14ac:dyDescent="0.25">
      <c r="D11450" s="119" t="s">
        <v>192</v>
      </c>
      <c r="H11450" s="141">
        <f t="shared" si="867"/>
        <v>0</v>
      </c>
      <c r="M11450" s="190">
        <f t="shared" si="868"/>
        <v>1</v>
      </c>
      <c r="N11450" s="190" t="str">
        <f t="shared" si="866"/>
        <v>JANEIRO</v>
      </c>
    </row>
    <row r="11451" spans="4:14" x14ac:dyDescent="0.25">
      <c r="D11451" s="119" t="s">
        <v>192</v>
      </c>
      <c r="H11451" s="141">
        <f t="shared" si="867"/>
        <v>0</v>
      </c>
      <c r="M11451" s="190">
        <f t="shared" si="868"/>
        <v>1</v>
      </c>
      <c r="N11451" s="190" t="str">
        <f t="shared" si="866"/>
        <v>JANEIRO</v>
      </c>
    </row>
    <row r="11452" spans="4:14" x14ac:dyDescent="0.25">
      <c r="D11452" s="119" t="s">
        <v>192</v>
      </c>
      <c r="H11452" s="141">
        <f t="shared" si="867"/>
        <v>0</v>
      </c>
      <c r="M11452" s="190">
        <f t="shared" si="868"/>
        <v>1</v>
      </c>
      <c r="N11452" s="190" t="str">
        <f t="shared" si="866"/>
        <v>JANEIRO</v>
      </c>
    </row>
    <row r="11453" spans="4:14" x14ac:dyDescent="0.25">
      <c r="D11453" s="119" t="s">
        <v>192</v>
      </c>
      <c r="H11453" s="141">
        <f t="shared" si="867"/>
        <v>0</v>
      </c>
      <c r="M11453" s="190">
        <f t="shared" si="868"/>
        <v>1</v>
      </c>
      <c r="N11453" s="190" t="str">
        <f t="shared" si="866"/>
        <v>JANEIRO</v>
      </c>
    </row>
    <row r="11454" spans="4:14" x14ac:dyDescent="0.25">
      <c r="D11454" s="119" t="s">
        <v>192</v>
      </c>
      <c r="H11454" s="141">
        <f t="shared" si="867"/>
        <v>0</v>
      </c>
      <c r="M11454" s="190">
        <f t="shared" si="868"/>
        <v>1</v>
      </c>
      <c r="N11454" s="190" t="str">
        <f t="shared" si="866"/>
        <v>JANEIRO</v>
      </c>
    </row>
    <row r="11455" spans="4:14" x14ac:dyDescent="0.25">
      <c r="D11455" s="119" t="s">
        <v>192</v>
      </c>
      <c r="H11455" s="141">
        <f t="shared" si="867"/>
        <v>0</v>
      </c>
      <c r="M11455" s="190">
        <f t="shared" si="868"/>
        <v>1</v>
      </c>
      <c r="N11455" s="190" t="str">
        <f t="shared" si="866"/>
        <v>JANEIRO</v>
      </c>
    </row>
    <row r="11456" spans="4:14" x14ac:dyDescent="0.25">
      <c r="D11456" s="119" t="s">
        <v>192</v>
      </c>
      <c r="H11456" s="141">
        <f t="shared" si="867"/>
        <v>0</v>
      </c>
      <c r="M11456" s="190">
        <f t="shared" si="868"/>
        <v>1</v>
      </c>
      <c r="N11456" s="190" t="str">
        <f t="shared" si="866"/>
        <v>JANEIRO</v>
      </c>
    </row>
    <row r="11457" spans="4:14" x14ac:dyDescent="0.25">
      <c r="D11457" s="119" t="s">
        <v>192</v>
      </c>
      <c r="H11457" s="141">
        <f t="shared" si="867"/>
        <v>0</v>
      </c>
      <c r="M11457" s="190">
        <f t="shared" si="868"/>
        <v>1</v>
      </c>
      <c r="N11457" s="190" t="str">
        <f t="shared" si="866"/>
        <v>JANEIRO</v>
      </c>
    </row>
    <row r="11458" spans="4:14" x14ac:dyDescent="0.25">
      <c r="D11458" s="119" t="s">
        <v>192</v>
      </c>
      <c r="H11458" s="141">
        <f t="shared" si="867"/>
        <v>0</v>
      </c>
      <c r="M11458" s="190">
        <f t="shared" si="868"/>
        <v>1</v>
      </c>
      <c r="N11458" s="190" t="str">
        <f t="shared" si="866"/>
        <v>JANEIRO</v>
      </c>
    </row>
    <row r="11459" spans="4:14" x14ac:dyDescent="0.25">
      <c r="D11459" s="119" t="s">
        <v>192</v>
      </c>
      <c r="H11459" s="141">
        <f t="shared" si="867"/>
        <v>0</v>
      </c>
      <c r="M11459" s="190">
        <f t="shared" si="868"/>
        <v>1</v>
      </c>
      <c r="N11459" s="190" t="str">
        <f t="shared" si="866"/>
        <v>JANEIRO</v>
      </c>
    </row>
    <row r="11460" spans="4:14" x14ac:dyDescent="0.25">
      <c r="D11460" s="119" t="s">
        <v>192</v>
      </c>
      <c r="H11460" s="141">
        <f t="shared" si="867"/>
        <v>0</v>
      </c>
      <c r="M11460" s="190">
        <f t="shared" si="868"/>
        <v>1</v>
      </c>
      <c r="N11460" s="190" t="str">
        <f t="shared" si="866"/>
        <v>JANEIRO</v>
      </c>
    </row>
    <row r="11461" spans="4:14" x14ac:dyDescent="0.25">
      <c r="D11461" s="119" t="s">
        <v>192</v>
      </c>
      <c r="H11461" s="141">
        <f t="shared" si="867"/>
        <v>0</v>
      </c>
      <c r="M11461" s="190">
        <f t="shared" si="868"/>
        <v>1</v>
      </c>
      <c r="N11461" s="190" t="str">
        <f t="shared" ref="N11461:N11524" si="869">IF(M11461=1,"JANEIRO",IF(M11461=2,"FEVEREIRO",IF(M11461=3,"MARÇO",IF(M11461=4,"ABRIL",IF(M11461=5,"MAIO",IF(M11461=6,"JUNHO",IF(M11461=7,"JULHO",IF(M11461=8,"AGOSTO",IF(M11461=9,"SETEMBRO",IF(M11461=10,"OUTUBRO",IF(M11461=11,"NOVEMBRO",IF(M11461=12,"DEZEMBRO",""))))))))))))</f>
        <v>JANEIRO</v>
      </c>
    </row>
    <row r="11462" spans="4:14" x14ac:dyDescent="0.25">
      <c r="D11462" s="119" t="s">
        <v>192</v>
      </c>
      <c r="H11462" s="141">
        <f t="shared" ref="H11462:H11525" si="870">IF(OR(I11462="",I11462=0),G11462,I11462)</f>
        <v>0</v>
      </c>
      <c r="M11462" s="190">
        <f t="shared" ref="M11462:M11525" si="871">IFERROR(MONTH(O11462),"")</f>
        <v>1</v>
      </c>
      <c r="N11462" s="190" t="str">
        <f t="shared" si="869"/>
        <v>JANEIRO</v>
      </c>
    </row>
    <row r="11463" spans="4:14" x14ac:dyDescent="0.25">
      <c r="D11463" s="119" t="s">
        <v>192</v>
      </c>
      <c r="H11463" s="141">
        <f t="shared" si="870"/>
        <v>0</v>
      </c>
      <c r="M11463" s="190">
        <f t="shared" si="871"/>
        <v>1</v>
      </c>
      <c r="N11463" s="190" t="str">
        <f t="shared" si="869"/>
        <v>JANEIRO</v>
      </c>
    </row>
    <row r="11464" spans="4:14" x14ac:dyDescent="0.25">
      <c r="D11464" s="119" t="s">
        <v>192</v>
      </c>
      <c r="H11464" s="141">
        <f t="shared" si="870"/>
        <v>0</v>
      </c>
      <c r="M11464" s="190">
        <f t="shared" si="871"/>
        <v>1</v>
      </c>
      <c r="N11464" s="190" t="str">
        <f t="shared" si="869"/>
        <v>JANEIRO</v>
      </c>
    </row>
    <row r="11465" spans="4:14" x14ac:dyDescent="0.25">
      <c r="D11465" s="119" t="s">
        <v>192</v>
      </c>
      <c r="H11465" s="141">
        <f t="shared" si="870"/>
        <v>0</v>
      </c>
      <c r="M11465" s="190">
        <f t="shared" si="871"/>
        <v>1</v>
      </c>
      <c r="N11465" s="190" t="str">
        <f t="shared" si="869"/>
        <v>JANEIRO</v>
      </c>
    </row>
    <row r="11466" spans="4:14" x14ac:dyDescent="0.25">
      <c r="D11466" s="119" t="s">
        <v>192</v>
      </c>
      <c r="H11466" s="141">
        <f t="shared" si="870"/>
        <v>0</v>
      </c>
      <c r="M11466" s="190">
        <f t="shared" si="871"/>
        <v>1</v>
      </c>
      <c r="N11466" s="190" t="str">
        <f t="shared" si="869"/>
        <v>JANEIRO</v>
      </c>
    </row>
    <row r="11467" spans="4:14" x14ac:dyDescent="0.25">
      <c r="D11467" s="119" t="s">
        <v>192</v>
      </c>
      <c r="H11467" s="141">
        <f t="shared" si="870"/>
        <v>0</v>
      </c>
      <c r="M11467" s="190">
        <f t="shared" si="871"/>
        <v>1</v>
      </c>
      <c r="N11467" s="190" t="str">
        <f t="shared" si="869"/>
        <v>JANEIRO</v>
      </c>
    </row>
    <row r="11468" spans="4:14" x14ac:dyDescent="0.25">
      <c r="D11468" s="119" t="s">
        <v>192</v>
      </c>
      <c r="H11468" s="141">
        <f t="shared" si="870"/>
        <v>0</v>
      </c>
      <c r="M11468" s="190">
        <f t="shared" si="871"/>
        <v>1</v>
      </c>
      <c r="N11468" s="190" t="str">
        <f t="shared" si="869"/>
        <v>JANEIRO</v>
      </c>
    </row>
    <row r="11469" spans="4:14" x14ac:dyDescent="0.25">
      <c r="D11469" s="119" t="s">
        <v>192</v>
      </c>
      <c r="H11469" s="141">
        <f t="shared" si="870"/>
        <v>0</v>
      </c>
      <c r="M11469" s="190">
        <f t="shared" si="871"/>
        <v>1</v>
      </c>
      <c r="N11469" s="190" t="str">
        <f t="shared" si="869"/>
        <v>JANEIRO</v>
      </c>
    </row>
    <row r="11470" spans="4:14" x14ac:dyDescent="0.25">
      <c r="D11470" s="119" t="s">
        <v>192</v>
      </c>
      <c r="H11470" s="141">
        <f t="shared" si="870"/>
        <v>0</v>
      </c>
      <c r="M11470" s="190">
        <f t="shared" si="871"/>
        <v>1</v>
      </c>
      <c r="N11470" s="190" t="str">
        <f t="shared" si="869"/>
        <v>JANEIRO</v>
      </c>
    </row>
    <row r="11471" spans="4:14" x14ac:dyDescent="0.25">
      <c r="D11471" s="119" t="s">
        <v>192</v>
      </c>
      <c r="H11471" s="141">
        <f t="shared" si="870"/>
        <v>0</v>
      </c>
      <c r="M11471" s="190">
        <f t="shared" si="871"/>
        <v>1</v>
      </c>
      <c r="N11471" s="190" t="str">
        <f t="shared" si="869"/>
        <v>JANEIRO</v>
      </c>
    </row>
    <row r="11472" spans="4:14" x14ac:dyDescent="0.25">
      <c r="D11472" s="119" t="s">
        <v>192</v>
      </c>
      <c r="H11472" s="141">
        <f t="shared" si="870"/>
        <v>0</v>
      </c>
      <c r="M11472" s="190">
        <f t="shared" si="871"/>
        <v>1</v>
      </c>
      <c r="N11472" s="190" t="str">
        <f t="shared" si="869"/>
        <v>JANEIRO</v>
      </c>
    </row>
    <row r="11473" spans="4:14" x14ac:dyDescent="0.25">
      <c r="D11473" s="119" t="s">
        <v>192</v>
      </c>
      <c r="H11473" s="141">
        <f t="shared" si="870"/>
        <v>0</v>
      </c>
      <c r="M11473" s="190">
        <f t="shared" si="871"/>
        <v>1</v>
      </c>
      <c r="N11473" s="190" t="str">
        <f t="shared" si="869"/>
        <v>JANEIRO</v>
      </c>
    </row>
    <row r="11474" spans="4:14" x14ac:dyDescent="0.25">
      <c r="D11474" s="119" t="s">
        <v>192</v>
      </c>
      <c r="H11474" s="141">
        <f t="shared" si="870"/>
        <v>0</v>
      </c>
      <c r="M11474" s="190">
        <f t="shared" si="871"/>
        <v>1</v>
      </c>
      <c r="N11474" s="190" t="str">
        <f t="shared" si="869"/>
        <v>JANEIRO</v>
      </c>
    </row>
    <row r="11475" spans="4:14" x14ac:dyDescent="0.25">
      <c r="D11475" s="119" t="s">
        <v>192</v>
      </c>
      <c r="H11475" s="141">
        <f t="shared" si="870"/>
        <v>0</v>
      </c>
      <c r="M11475" s="190">
        <f t="shared" si="871"/>
        <v>1</v>
      </c>
      <c r="N11475" s="190" t="str">
        <f t="shared" si="869"/>
        <v>JANEIRO</v>
      </c>
    </row>
    <row r="11476" spans="4:14" x14ac:dyDescent="0.25">
      <c r="D11476" s="119" t="s">
        <v>192</v>
      </c>
      <c r="H11476" s="141">
        <f t="shared" si="870"/>
        <v>0</v>
      </c>
      <c r="M11476" s="190">
        <f t="shared" si="871"/>
        <v>1</v>
      </c>
      <c r="N11476" s="190" t="str">
        <f t="shared" si="869"/>
        <v>JANEIRO</v>
      </c>
    </row>
    <row r="11477" spans="4:14" x14ac:dyDescent="0.25">
      <c r="D11477" s="119" t="s">
        <v>192</v>
      </c>
      <c r="H11477" s="141">
        <f t="shared" si="870"/>
        <v>0</v>
      </c>
      <c r="M11477" s="190">
        <f t="shared" si="871"/>
        <v>1</v>
      </c>
      <c r="N11477" s="190" t="str">
        <f t="shared" si="869"/>
        <v>JANEIRO</v>
      </c>
    </row>
    <row r="11478" spans="4:14" x14ac:dyDescent="0.25">
      <c r="D11478" s="119" t="s">
        <v>192</v>
      </c>
      <c r="H11478" s="141">
        <f t="shared" si="870"/>
        <v>0</v>
      </c>
      <c r="M11478" s="190">
        <f t="shared" si="871"/>
        <v>1</v>
      </c>
      <c r="N11478" s="190" t="str">
        <f t="shared" si="869"/>
        <v>JANEIRO</v>
      </c>
    </row>
    <row r="11479" spans="4:14" x14ac:dyDescent="0.25">
      <c r="D11479" s="119" t="s">
        <v>192</v>
      </c>
      <c r="H11479" s="141">
        <f t="shared" si="870"/>
        <v>0</v>
      </c>
      <c r="M11479" s="190">
        <f t="shared" si="871"/>
        <v>1</v>
      </c>
      <c r="N11479" s="190" t="str">
        <f t="shared" si="869"/>
        <v>JANEIRO</v>
      </c>
    </row>
    <row r="11480" spans="4:14" x14ac:dyDescent="0.25">
      <c r="D11480" s="119" t="s">
        <v>192</v>
      </c>
      <c r="H11480" s="141">
        <f t="shared" si="870"/>
        <v>0</v>
      </c>
      <c r="M11480" s="190">
        <f t="shared" si="871"/>
        <v>1</v>
      </c>
      <c r="N11480" s="190" t="str">
        <f t="shared" si="869"/>
        <v>JANEIRO</v>
      </c>
    </row>
    <row r="11481" spans="4:14" x14ac:dyDescent="0.25">
      <c r="D11481" s="119" t="s">
        <v>192</v>
      </c>
      <c r="H11481" s="141">
        <f t="shared" si="870"/>
        <v>0</v>
      </c>
      <c r="M11481" s="190">
        <f t="shared" si="871"/>
        <v>1</v>
      </c>
      <c r="N11481" s="190" t="str">
        <f t="shared" si="869"/>
        <v>JANEIRO</v>
      </c>
    </row>
    <row r="11482" spans="4:14" x14ac:dyDescent="0.25">
      <c r="D11482" s="119" t="s">
        <v>192</v>
      </c>
      <c r="H11482" s="141">
        <f t="shared" si="870"/>
        <v>0</v>
      </c>
      <c r="M11482" s="190">
        <f t="shared" si="871"/>
        <v>1</v>
      </c>
      <c r="N11482" s="190" t="str">
        <f t="shared" si="869"/>
        <v>JANEIRO</v>
      </c>
    </row>
    <row r="11483" spans="4:14" x14ac:dyDescent="0.25">
      <c r="D11483" s="119" t="s">
        <v>192</v>
      </c>
      <c r="H11483" s="141">
        <f t="shared" si="870"/>
        <v>0</v>
      </c>
      <c r="M11483" s="190">
        <f t="shared" si="871"/>
        <v>1</v>
      </c>
      <c r="N11483" s="190" t="str">
        <f t="shared" si="869"/>
        <v>JANEIRO</v>
      </c>
    </row>
    <row r="11484" spans="4:14" x14ac:dyDescent="0.25">
      <c r="D11484" s="119" t="s">
        <v>192</v>
      </c>
      <c r="H11484" s="141">
        <f t="shared" si="870"/>
        <v>0</v>
      </c>
      <c r="M11484" s="190">
        <f t="shared" si="871"/>
        <v>1</v>
      </c>
      <c r="N11484" s="190" t="str">
        <f t="shared" si="869"/>
        <v>JANEIRO</v>
      </c>
    </row>
    <row r="11485" spans="4:14" x14ac:dyDescent="0.25">
      <c r="D11485" s="119" t="s">
        <v>192</v>
      </c>
      <c r="H11485" s="141">
        <f t="shared" si="870"/>
        <v>0</v>
      </c>
      <c r="M11485" s="190">
        <f t="shared" si="871"/>
        <v>1</v>
      </c>
      <c r="N11485" s="190" t="str">
        <f t="shared" si="869"/>
        <v>JANEIRO</v>
      </c>
    </row>
    <row r="11486" spans="4:14" x14ac:dyDescent="0.25">
      <c r="D11486" s="119" t="s">
        <v>192</v>
      </c>
      <c r="H11486" s="141">
        <f t="shared" si="870"/>
        <v>0</v>
      </c>
      <c r="M11486" s="190">
        <f t="shared" si="871"/>
        <v>1</v>
      </c>
      <c r="N11486" s="190" t="str">
        <f t="shared" si="869"/>
        <v>JANEIRO</v>
      </c>
    </row>
    <row r="11487" spans="4:14" x14ac:dyDescent="0.25">
      <c r="D11487" s="119" t="s">
        <v>192</v>
      </c>
      <c r="H11487" s="141">
        <f t="shared" si="870"/>
        <v>0</v>
      </c>
      <c r="M11487" s="190">
        <f t="shared" si="871"/>
        <v>1</v>
      </c>
      <c r="N11487" s="190" t="str">
        <f t="shared" si="869"/>
        <v>JANEIRO</v>
      </c>
    </row>
    <row r="11488" spans="4:14" x14ac:dyDescent="0.25">
      <c r="D11488" s="119" t="s">
        <v>192</v>
      </c>
      <c r="H11488" s="141">
        <f t="shared" si="870"/>
        <v>0</v>
      </c>
      <c r="M11488" s="190">
        <f t="shared" si="871"/>
        <v>1</v>
      </c>
      <c r="N11488" s="190" t="str">
        <f t="shared" si="869"/>
        <v>JANEIRO</v>
      </c>
    </row>
    <row r="11489" spans="4:14" x14ac:dyDescent="0.25">
      <c r="D11489" s="119" t="s">
        <v>192</v>
      </c>
      <c r="H11489" s="141">
        <f t="shared" si="870"/>
        <v>0</v>
      </c>
      <c r="M11489" s="190">
        <f t="shared" si="871"/>
        <v>1</v>
      </c>
      <c r="N11489" s="190" t="str">
        <f t="shared" si="869"/>
        <v>JANEIRO</v>
      </c>
    </row>
    <row r="11490" spans="4:14" x14ac:dyDescent="0.25">
      <c r="D11490" s="119" t="s">
        <v>192</v>
      </c>
      <c r="H11490" s="141">
        <f t="shared" si="870"/>
        <v>0</v>
      </c>
      <c r="M11490" s="190">
        <f t="shared" si="871"/>
        <v>1</v>
      </c>
      <c r="N11490" s="190" t="str">
        <f t="shared" si="869"/>
        <v>JANEIRO</v>
      </c>
    </row>
    <row r="11491" spans="4:14" x14ac:dyDescent="0.25">
      <c r="D11491" s="119" t="s">
        <v>192</v>
      </c>
      <c r="H11491" s="141">
        <f t="shared" si="870"/>
        <v>0</v>
      </c>
      <c r="M11491" s="190">
        <f t="shared" si="871"/>
        <v>1</v>
      </c>
      <c r="N11491" s="190" t="str">
        <f t="shared" si="869"/>
        <v>JANEIRO</v>
      </c>
    </row>
    <row r="11492" spans="4:14" x14ac:dyDescent="0.25">
      <c r="D11492" s="119" t="s">
        <v>192</v>
      </c>
      <c r="H11492" s="141">
        <f t="shared" si="870"/>
        <v>0</v>
      </c>
      <c r="M11492" s="190">
        <f t="shared" si="871"/>
        <v>1</v>
      </c>
      <c r="N11492" s="190" t="str">
        <f t="shared" si="869"/>
        <v>JANEIRO</v>
      </c>
    </row>
    <row r="11493" spans="4:14" x14ac:dyDescent="0.25">
      <c r="D11493" s="119" t="s">
        <v>192</v>
      </c>
      <c r="H11493" s="141">
        <f t="shared" si="870"/>
        <v>0</v>
      </c>
      <c r="M11493" s="190">
        <f t="shared" si="871"/>
        <v>1</v>
      </c>
      <c r="N11493" s="190" t="str">
        <f t="shared" si="869"/>
        <v>JANEIRO</v>
      </c>
    </row>
    <row r="11494" spans="4:14" x14ac:dyDescent="0.25">
      <c r="D11494" s="119" t="s">
        <v>192</v>
      </c>
      <c r="H11494" s="141">
        <f t="shared" si="870"/>
        <v>0</v>
      </c>
      <c r="M11494" s="190">
        <f t="shared" si="871"/>
        <v>1</v>
      </c>
      <c r="N11494" s="190" t="str">
        <f t="shared" si="869"/>
        <v>JANEIRO</v>
      </c>
    </row>
    <row r="11495" spans="4:14" x14ac:dyDescent="0.25">
      <c r="D11495" s="119" t="s">
        <v>192</v>
      </c>
      <c r="H11495" s="141">
        <f t="shared" si="870"/>
        <v>0</v>
      </c>
      <c r="M11495" s="190">
        <f t="shared" si="871"/>
        <v>1</v>
      </c>
      <c r="N11495" s="190" t="str">
        <f t="shared" si="869"/>
        <v>JANEIRO</v>
      </c>
    </row>
    <row r="11496" spans="4:14" x14ac:dyDescent="0.25">
      <c r="D11496" s="119" t="s">
        <v>192</v>
      </c>
      <c r="H11496" s="141">
        <f t="shared" si="870"/>
        <v>0</v>
      </c>
      <c r="M11496" s="190">
        <f t="shared" si="871"/>
        <v>1</v>
      </c>
      <c r="N11496" s="190" t="str">
        <f t="shared" si="869"/>
        <v>JANEIRO</v>
      </c>
    </row>
    <row r="11497" spans="4:14" x14ac:dyDescent="0.25">
      <c r="D11497" s="119" t="s">
        <v>192</v>
      </c>
      <c r="H11497" s="141">
        <f t="shared" si="870"/>
        <v>0</v>
      </c>
      <c r="M11497" s="190">
        <f t="shared" si="871"/>
        <v>1</v>
      </c>
      <c r="N11497" s="190" t="str">
        <f t="shared" si="869"/>
        <v>JANEIRO</v>
      </c>
    </row>
    <row r="11498" spans="4:14" x14ac:dyDescent="0.25">
      <c r="D11498" s="119" t="s">
        <v>192</v>
      </c>
      <c r="H11498" s="141">
        <f t="shared" si="870"/>
        <v>0</v>
      </c>
      <c r="M11498" s="190">
        <f t="shared" si="871"/>
        <v>1</v>
      </c>
      <c r="N11498" s="190" t="str">
        <f t="shared" si="869"/>
        <v>JANEIRO</v>
      </c>
    </row>
    <row r="11499" spans="4:14" x14ac:dyDescent="0.25">
      <c r="D11499" s="119" t="s">
        <v>192</v>
      </c>
      <c r="H11499" s="141">
        <f t="shared" si="870"/>
        <v>0</v>
      </c>
      <c r="M11499" s="190">
        <f t="shared" si="871"/>
        <v>1</v>
      </c>
      <c r="N11499" s="190" t="str">
        <f t="shared" si="869"/>
        <v>JANEIRO</v>
      </c>
    </row>
    <row r="11500" spans="4:14" x14ac:dyDescent="0.25">
      <c r="D11500" s="119" t="s">
        <v>192</v>
      </c>
      <c r="H11500" s="141">
        <f t="shared" si="870"/>
        <v>0</v>
      </c>
      <c r="M11500" s="190">
        <f t="shared" si="871"/>
        <v>1</v>
      </c>
      <c r="N11500" s="190" t="str">
        <f t="shared" si="869"/>
        <v>JANEIRO</v>
      </c>
    </row>
    <row r="11501" spans="4:14" x14ac:dyDescent="0.25">
      <c r="D11501" s="119" t="s">
        <v>192</v>
      </c>
      <c r="H11501" s="141">
        <f t="shared" si="870"/>
        <v>0</v>
      </c>
      <c r="M11501" s="190">
        <f t="shared" si="871"/>
        <v>1</v>
      </c>
      <c r="N11501" s="190" t="str">
        <f t="shared" si="869"/>
        <v>JANEIRO</v>
      </c>
    </row>
    <row r="11502" spans="4:14" x14ac:dyDescent="0.25">
      <c r="D11502" s="119" t="s">
        <v>192</v>
      </c>
      <c r="H11502" s="141">
        <f t="shared" si="870"/>
        <v>0</v>
      </c>
      <c r="M11502" s="190">
        <f t="shared" si="871"/>
        <v>1</v>
      </c>
      <c r="N11502" s="190" t="str">
        <f t="shared" si="869"/>
        <v>JANEIRO</v>
      </c>
    </row>
    <row r="11503" spans="4:14" x14ac:dyDescent="0.25">
      <c r="D11503" s="119" t="s">
        <v>192</v>
      </c>
      <c r="H11503" s="141">
        <f t="shared" si="870"/>
        <v>0</v>
      </c>
      <c r="M11503" s="190">
        <f t="shared" si="871"/>
        <v>1</v>
      </c>
      <c r="N11503" s="190" t="str">
        <f t="shared" si="869"/>
        <v>JANEIRO</v>
      </c>
    </row>
    <row r="11504" spans="4:14" x14ac:dyDescent="0.25">
      <c r="D11504" s="119" t="s">
        <v>192</v>
      </c>
      <c r="H11504" s="141">
        <f t="shared" si="870"/>
        <v>0</v>
      </c>
      <c r="M11504" s="190">
        <f t="shared" si="871"/>
        <v>1</v>
      </c>
      <c r="N11504" s="190" t="str">
        <f t="shared" si="869"/>
        <v>JANEIRO</v>
      </c>
    </row>
    <row r="11505" spans="4:14" x14ac:dyDescent="0.25">
      <c r="D11505" s="119" t="s">
        <v>192</v>
      </c>
      <c r="H11505" s="141">
        <f t="shared" si="870"/>
        <v>0</v>
      </c>
      <c r="M11505" s="190">
        <f t="shared" si="871"/>
        <v>1</v>
      </c>
      <c r="N11505" s="190" t="str">
        <f t="shared" si="869"/>
        <v>JANEIRO</v>
      </c>
    </row>
    <row r="11506" spans="4:14" x14ac:dyDescent="0.25">
      <c r="D11506" s="119" t="s">
        <v>192</v>
      </c>
      <c r="H11506" s="141">
        <f t="shared" si="870"/>
        <v>0</v>
      </c>
      <c r="M11506" s="190">
        <f t="shared" si="871"/>
        <v>1</v>
      </c>
      <c r="N11506" s="190" t="str">
        <f t="shared" si="869"/>
        <v>JANEIRO</v>
      </c>
    </row>
    <row r="11507" spans="4:14" x14ac:dyDescent="0.25">
      <c r="D11507" s="119" t="s">
        <v>192</v>
      </c>
      <c r="H11507" s="141">
        <f t="shared" si="870"/>
        <v>0</v>
      </c>
      <c r="M11507" s="190">
        <f t="shared" si="871"/>
        <v>1</v>
      </c>
      <c r="N11507" s="190" t="str">
        <f t="shared" si="869"/>
        <v>JANEIRO</v>
      </c>
    </row>
    <row r="11508" spans="4:14" x14ac:dyDescent="0.25">
      <c r="D11508" s="119" t="s">
        <v>192</v>
      </c>
      <c r="H11508" s="141">
        <f t="shared" si="870"/>
        <v>0</v>
      </c>
      <c r="M11508" s="190">
        <f t="shared" si="871"/>
        <v>1</v>
      </c>
      <c r="N11508" s="190" t="str">
        <f t="shared" si="869"/>
        <v>JANEIRO</v>
      </c>
    </row>
    <row r="11509" spans="4:14" x14ac:dyDescent="0.25">
      <c r="D11509" s="119" t="s">
        <v>192</v>
      </c>
      <c r="H11509" s="141">
        <f t="shared" si="870"/>
        <v>0</v>
      </c>
      <c r="M11509" s="190">
        <f t="shared" si="871"/>
        <v>1</v>
      </c>
      <c r="N11509" s="190" t="str">
        <f t="shared" si="869"/>
        <v>JANEIRO</v>
      </c>
    </row>
    <row r="11510" spans="4:14" x14ac:dyDescent="0.25">
      <c r="D11510" s="119" t="s">
        <v>192</v>
      </c>
      <c r="H11510" s="141">
        <f t="shared" si="870"/>
        <v>0</v>
      </c>
      <c r="M11510" s="190">
        <f t="shared" si="871"/>
        <v>1</v>
      </c>
      <c r="N11510" s="190" t="str">
        <f t="shared" si="869"/>
        <v>JANEIRO</v>
      </c>
    </row>
    <row r="11511" spans="4:14" x14ac:dyDescent="0.25">
      <c r="D11511" s="119" t="s">
        <v>192</v>
      </c>
      <c r="H11511" s="141">
        <f t="shared" si="870"/>
        <v>0</v>
      </c>
      <c r="M11511" s="190">
        <f t="shared" si="871"/>
        <v>1</v>
      </c>
      <c r="N11511" s="190" t="str">
        <f t="shared" si="869"/>
        <v>JANEIRO</v>
      </c>
    </row>
    <row r="11512" spans="4:14" x14ac:dyDescent="0.25">
      <c r="D11512" s="119" t="s">
        <v>192</v>
      </c>
      <c r="H11512" s="141">
        <f t="shared" si="870"/>
        <v>0</v>
      </c>
      <c r="M11512" s="190">
        <f t="shared" si="871"/>
        <v>1</v>
      </c>
      <c r="N11512" s="190" t="str">
        <f t="shared" si="869"/>
        <v>JANEIRO</v>
      </c>
    </row>
    <row r="11513" spans="4:14" x14ac:dyDescent="0.25">
      <c r="D11513" s="119" t="s">
        <v>192</v>
      </c>
      <c r="H11513" s="141">
        <f t="shared" si="870"/>
        <v>0</v>
      </c>
      <c r="M11513" s="190">
        <f t="shared" si="871"/>
        <v>1</v>
      </c>
      <c r="N11513" s="190" t="str">
        <f t="shared" si="869"/>
        <v>JANEIRO</v>
      </c>
    </row>
    <row r="11514" spans="4:14" x14ac:dyDescent="0.25">
      <c r="D11514" s="119" t="s">
        <v>192</v>
      </c>
      <c r="H11514" s="141">
        <f t="shared" si="870"/>
        <v>0</v>
      </c>
      <c r="M11514" s="190">
        <f t="shared" si="871"/>
        <v>1</v>
      </c>
      <c r="N11514" s="190" t="str">
        <f t="shared" si="869"/>
        <v>JANEIRO</v>
      </c>
    </row>
    <row r="11515" spans="4:14" x14ac:dyDescent="0.25">
      <c r="D11515" s="119" t="s">
        <v>192</v>
      </c>
      <c r="H11515" s="141">
        <f t="shared" si="870"/>
        <v>0</v>
      </c>
      <c r="M11515" s="190">
        <f t="shared" si="871"/>
        <v>1</v>
      </c>
      <c r="N11515" s="190" t="str">
        <f t="shared" si="869"/>
        <v>JANEIRO</v>
      </c>
    </row>
    <row r="11516" spans="4:14" x14ac:dyDescent="0.25">
      <c r="D11516" s="119" t="s">
        <v>192</v>
      </c>
      <c r="H11516" s="141">
        <f t="shared" si="870"/>
        <v>0</v>
      </c>
      <c r="M11516" s="190">
        <f t="shared" si="871"/>
        <v>1</v>
      </c>
      <c r="N11516" s="190" t="str">
        <f t="shared" si="869"/>
        <v>JANEIRO</v>
      </c>
    </row>
    <row r="11517" spans="4:14" x14ac:dyDescent="0.25">
      <c r="D11517" s="119" t="s">
        <v>192</v>
      </c>
      <c r="H11517" s="141">
        <f t="shared" si="870"/>
        <v>0</v>
      </c>
      <c r="M11517" s="190">
        <f t="shared" si="871"/>
        <v>1</v>
      </c>
      <c r="N11517" s="190" t="str">
        <f t="shared" si="869"/>
        <v>JANEIRO</v>
      </c>
    </row>
    <row r="11518" spans="4:14" x14ac:dyDescent="0.25">
      <c r="D11518" s="119" t="s">
        <v>192</v>
      </c>
      <c r="H11518" s="141">
        <f t="shared" si="870"/>
        <v>0</v>
      </c>
      <c r="M11518" s="190">
        <f t="shared" si="871"/>
        <v>1</v>
      </c>
      <c r="N11518" s="190" t="str">
        <f t="shared" si="869"/>
        <v>JANEIRO</v>
      </c>
    </row>
    <row r="11519" spans="4:14" x14ac:dyDescent="0.25">
      <c r="D11519" s="119" t="s">
        <v>192</v>
      </c>
      <c r="H11519" s="141">
        <f t="shared" si="870"/>
        <v>0</v>
      </c>
      <c r="M11519" s="190">
        <f t="shared" si="871"/>
        <v>1</v>
      </c>
      <c r="N11519" s="190" t="str">
        <f t="shared" si="869"/>
        <v>JANEIRO</v>
      </c>
    </row>
    <row r="11520" spans="4:14" x14ac:dyDescent="0.25">
      <c r="D11520" s="119" t="s">
        <v>192</v>
      </c>
      <c r="H11520" s="141">
        <f t="shared" si="870"/>
        <v>0</v>
      </c>
      <c r="M11520" s="190">
        <f t="shared" si="871"/>
        <v>1</v>
      </c>
      <c r="N11520" s="190" t="str">
        <f t="shared" si="869"/>
        <v>JANEIRO</v>
      </c>
    </row>
    <row r="11521" spans="4:14" x14ac:dyDescent="0.25">
      <c r="D11521" s="119" t="s">
        <v>192</v>
      </c>
      <c r="H11521" s="141">
        <f t="shared" si="870"/>
        <v>0</v>
      </c>
      <c r="M11521" s="190">
        <f t="shared" si="871"/>
        <v>1</v>
      </c>
      <c r="N11521" s="190" t="str">
        <f t="shared" si="869"/>
        <v>JANEIRO</v>
      </c>
    </row>
    <row r="11522" spans="4:14" x14ac:dyDescent="0.25">
      <c r="D11522" s="119" t="s">
        <v>192</v>
      </c>
      <c r="H11522" s="141">
        <f t="shared" si="870"/>
        <v>0</v>
      </c>
      <c r="M11522" s="190">
        <f t="shared" si="871"/>
        <v>1</v>
      </c>
      <c r="N11522" s="190" t="str">
        <f t="shared" si="869"/>
        <v>JANEIRO</v>
      </c>
    </row>
    <row r="11523" spans="4:14" x14ac:dyDescent="0.25">
      <c r="D11523" s="119" t="s">
        <v>192</v>
      </c>
      <c r="H11523" s="141">
        <f t="shared" si="870"/>
        <v>0</v>
      </c>
      <c r="M11523" s="190">
        <f t="shared" si="871"/>
        <v>1</v>
      </c>
      <c r="N11523" s="190" t="str">
        <f t="shared" si="869"/>
        <v>JANEIRO</v>
      </c>
    </row>
    <row r="11524" spans="4:14" x14ac:dyDescent="0.25">
      <c r="D11524" s="119" t="s">
        <v>192</v>
      </c>
      <c r="H11524" s="141">
        <f t="shared" si="870"/>
        <v>0</v>
      </c>
      <c r="M11524" s="190">
        <f t="shared" si="871"/>
        <v>1</v>
      </c>
      <c r="N11524" s="190" t="str">
        <f t="shared" si="869"/>
        <v>JANEIRO</v>
      </c>
    </row>
    <row r="11525" spans="4:14" x14ac:dyDescent="0.25">
      <c r="D11525" s="119" t="s">
        <v>192</v>
      </c>
      <c r="H11525" s="141">
        <f t="shared" si="870"/>
        <v>0</v>
      </c>
      <c r="M11525" s="190">
        <f t="shared" si="871"/>
        <v>1</v>
      </c>
      <c r="N11525" s="190" t="str">
        <f t="shared" ref="N11525:N11588" si="872">IF(M11525=1,"JANEIRO",IF(M11525=2,"FEVEREIRO",IF(M11525=3,"MARÇO",IF(M11525=4,"ABRIL",IF(M11525=5,"MAIO",IF(M11525=6,"JUNHO",IF(M11525=7,"JULHO",IF(M11525=8,"AGOSTO",IF(M11525=9,"SETEMBRO",IF(M11525=10,"OUTUBRO",IF(M11525=11,"NOVEMBRO",IF(M11525=12,"DEZEMBRO",""))))))))))))</f>
        <v>JANEIRO</v>
      </c>
    </row>
    <row r="11526" spans="4:14" x14ac:dyDescent="0.25">
      <c r="D11526" s="119" t="s">
        <v>192</v>
      </c>
      <c r="H11526" s="141">
        <f t="shared" ref="H11526:H11589" si="873">IF(OR(I11526="",I11526=0),G11526,I11526)</f>
        <v>0</v>
      </c>
      <c r="M11526" s="190">
        <f t="shared" ref="M11526:M11589" si="874">IFERROR(MONTH(O11526),"")</f>
        <v>1</v>
      </c>
      <c r="N11526" s="190" t="str">
        <f t="shared" si="872"/>
        <v>JANEIRO</v>
      </c>
    </row>
    <row r="11527" spans="4:14" x14ac:dyDescent="0.25">
      <c r="D11527" s="119" t="s">
        <v>192</v>
      </c>
      <c r="H11527" s="141">
        <f t="shared" si="873"/>
        <v>0</v>
      </c>
      <c r="M11527" s="190">
        <f t="shared" si="874"/>
        <v>1</v>
      </c>
      <c r="N11527" s="190" t="str">
        <f t="shared" si="872"/>
        <v>JANEIRO</v>
      </c>
    </row>
    <row r="11528" spans="4:14" x14ac:dyDescent="0.25">
      <c r="D11528" s="119" t="s">
        <v>192</v>
      </c>
      <c r="H11528" s="141">
        <f t="shared" si="873"/>
        <v>0</v>
      </c>
      <c r="M11528" s="190">
        <f t="shared" si="874"/>
        <v>1</v>
      </c>
      <c r="N11528" s="190" t="str">
        <f t="shared" si="872"/>
        <v>JANEIRO</v>
      </c>
    </row>
    <row r="11529" spans="4:14" x14ac:dyDescent="0.25">
      <c r="D11529" s="119" t="s">
        <v>192</v>
      </c>
      <c r="H11529" s="141">
        <f t="shared" si="873"/>
        <v>0</v>
      </c>
      <c r="M11529" s="190">
        <f t="shared" si="874"/>
        <v>1</v>
      </c>
      <c r="N11529" s="190" t="str">
        <f t="shared" si="872"/>
        <v>JANEIRO</v>
      </c>
    </row>
    <row r="11530" spans="4:14" x14ac:dyDescent="0.25">
      <c r="D11530" s="119" t="s">
        <v>192</v>
      </c>
      <c r="H11530" s="141">
        <f t="shared" si="873"/>
        <v>0</v>
      </c>
      <c r="M11530" s="190">
        <f t="shared" si="874"/>
        <v>1</v>
      </c>
      <c r="N11530" s="190" t="str">
        <f t="shared" si="872"/>
        <v>JANEIRO</v>
      </c>
    </row>
    <row r="11531" spans="4:14" x14ac:dyDescent="0.25">
      <c r="D11531" s="119" t="s">
        <v>192</v>
      </c>
      <c r="H11531" s="141">
        <f t="shared" si="873"/>
        <v>0</v>
      </c>
      <c r="M11531" s="190">
        <f t="shared" si="874"/>
        <v>1</v>
      </c>
      <c r="N11531" s="190" t="str">
        <f t="shared" si="872"/>
        <v>JANEIRO</v>
      </c>
    </row>
    <row r="11532" spans="4:14" x14ac:dyDescent="0.25">
      <c r="D11532" s="119" t="s">
        <v>192</v>
      </c>
      <c r="H11532" s="141">
        <f t="shared" si="873"/>
        <v>0</v>
      </c>
      <c r="M11532" s="190">
        <f t="shared" si="874"/>
        <v>1</v>
      </c>
      <c r="N11532" s="190" t="str">
        <f t="shared" si="872"/>
        <v>JANEIRO</v>
      </c>
    </row>
    <row r="11533" spans="4:14" x14ac:dyDescent="0.25">
      <c r="D11533" s="119" t="s">
        <v>192</v>
      </c>
      <c r="H11533" s="141">
        <f t="shared" si="873"/>
        <v>0</v>
      </c>
      <c r="M11533" s="190">
        <f t="shared" si="874"/>
        <v>1</v>
      </c>
      <c r="N11533" s="190" t="str">
        <f t="shared" si="872"/>
        <v>JANEIRO</v>
      </c>
    </row>
    <row r="11534" spans="4:14" x14ac:dyDescent="0.25">
      <c r="D11534" s="119" t="s">
        <v>192</v>
      </c>
      <c r="H11534" s="141">
        <f t="shared" si="873"/>
        <v>0</v>
      </c>
      <c r="M11534" s="190">
        <f t="shared" si="874"/>
        <v>1</v>
      </c>
      <c r="N11534" s="190" t="str">
        <f t="shared" si="872"/>
        <v>JANEIRO</v>
      </c>
    </row>
    <row r="11535" spans="4:14" x14ac:dyDescent="0.25">
      <c r="D11535" s="119" t="s">
        <v>192</v>
      </c>
      <c r="H11535" s="141">
        <f t="shared" si="873"/>
        <v>0</v>
      </c>
      <c r="M11535" s="190">
        <f t="shared" si="874"/>
        <v>1</v>
      </c>
      <c r="N11535" s="190" t="str">
        <f t="shared" si="872"/>
        <v>JANEIRO</v>
      </c>
    </row>
    <row r="11536" spans="4:14" x14ac:dyDescent="0.25">
      <c r="D11536" s="119" t="s">
        <v>192</v>
      </c>
      <c r="H11536" s="141">
        <f t="shared" si="873"/>
        <v>0</v>
      </c>
      <c r="M11536" s="190">
        <f t="shared" si="874"/>
        <v>1</v>
      </c>
      <c r="N11536" s="190" t="str">
        <f t="shared" si="872"/>
        <v>JANEIRO</v>
      </c>
    </row>
    <row r="11537" spans="4:14" x14ac:dyDescent="0.25">
      <c r="D11537" s="119" t="s">
        <v>192</v>
      </c>
      <c r="H11537" s="141">
        <f t="shared" si="873"/>
        <v>0</v>
      </c>
      <c r="M11537" s="190">
        <f t="shared" si="874"/>
        <v>1</v>
      </c>
      <c r="N11537" s="190" t="str">
        <f t="shared" si="872"/>
        <v>JANEIRO</v>
      </c>
    </row>
    <row r="11538" spans="4:14" x14ac:dyDescent="0.25">
      <c r="D11538" s="119" t="s">
        <v>192</v>
      </c>
      <c r="H11538" s="141">
        <f t="shared" si="873"/>
        <v>0</v>
      </c>
      <c r="M11538" s="190">
        <f t="shared" si="874"/>
        <v>1</v>
      </c>
      <c r="N11538" s="190" t="str">
        <f t="shared" si="872"/>
        <v>JANEIRO</v>
      </c>
    </row>
    <row r="11539" spans="4:14" x14ac:dyDescent="0.25">
      <c r="D11539" s="119" t="s">
        <v>192</v>
      </c>
      <c r="H11539" s="141">
        <f t="shared" si="873"/>
        <v>0</v>
      </c>
      <c r="M11539" s="190">
        <f t="shared" si="874"/>
        <v>1</v>
      </c>
      <c r="N11539" s="190" t="str">
        <f t="shared" si="872"/>
        <v>JANEIRO</v>
      </c>
    </row>
    <row r="11540" spans="4:14" x14ac:dyDescent="0.25">
      <c r="D11540" s="119" t="s">
        <v>192</v>
      </c>
      <c r="H11540" s="141">
        <f t="shared" si="873"/>
        <v>0</v>
      </c>
      <c r="M11540" s="190">
        <f t="shared" si="874"/>
        <v>1</v>
      </c>
      <c r="N11540" s="190" t="str">
        <f t="shared" si="872"/>
        <v>JANEIRO</v>
      </c>
    </row>
    <row r="11541" spans="4:14" x14ac:dyDescent="0.25">
      <c r="D11541" s="119" t="s">
        <v>192</v>
      </c>
      <c r="H11541" s="141">
        <f t="shared" si="873"/>
        <v>0</v>
      </c>
      <c r="M11541" s="190">
        <f t="shared" si="874"/>
        <v>1</v>
      </c>
      <c r="N11541" s="190" t="str">
        <f t="shared" si="872"/>
        <v>JANEIRO</v>
      </c>
    </row>
    <row r="11542" spans="4:14" x14ac:dyDescent="0.25">
      <c r="D11542" s="119" t="s">
        <v>192</v>
      </c>
      <c r="H11542" s="141">
        <f t="shared" si="873"/>
        <v>0</v>
      </c>
      <c r="M11542" s="190">
        <f t="shared" si="874"/>
        <v>1</v>
      </c>
      <c r="N11542" s="190" t="str">
        <f t="shared" si="872"/>
        <v>JANEIRO</v>
      </c>
    </row>
    <row r="11543" spans="4:14" x14ac:dyDescent="0.25">
      <c r="D11543" s="119" t="s">
        <v>192</v>
      </c>
      <c r="H11543" s="141">
        <f t="shared" si="873"/>
        <v>0</v>
      </c>
      <c r="M11543" s="190">
        <f t="shared" si="874"/>
        <v>1</v>
      </c>
      <c r="N11543" s="190" t="str">
        <f t="shared" si="872"/>
        <v>JANEIRO</v>
      </c>
    </row>
    <row r="11544" spans="4:14" x14ac:dyDescent="0.25">
      <c r="D11544" s="119" t="s">
        <v>192</v>
      </c>
      <c r="H11544" s="141">
        <f t="shared" si="873"/>
        <v>0</v>
      </c>
      <c r="M11544" s="190">
        <f t="shared" si="874"/>
        <v>1</v>
      </c>
      <c r="N11544" s="190" t="str">
        <f t="shared" si="872"/>
        <v>JANEIRO</v>
      </c>
    </row>
    <row r="11545" spans="4:14" x14ac:dyDescent="0.25">
      <c r="D11545" s="119" t="s">
        <v>192</v>
      </c>
      <c r="H11545" s="141">
        <f t="shared" si="873"/>
        <v>0</v>
      </c>
      <c r="M11545" s="190">
        <f t="shared" si="874"/>
        <v>1</v>
      </c>
      <c r="N11545" s="190" t="str">
        <f t="shared" si="872"/>
        <v>JANEIRO</v>
      </c>
    </row>
    <row r="11546" spans="4:14" x14ac:dyDescent="0.25">
      <c r="D11546" s="119" t="s">
        <v>192</v>
      </c>
      <c r="H11546" s="141">
        <f t="shared" si="873"/>
        <v>0</v>
      </c>
      <c r="M11546" s="190">
        <f t="shared" si="874"/>
        <v>1</v>
      </c>
      <c r="N11546" s="190" t="str">
        <f t="shared" si="872"/>
        <v>JANEIRO</v>
      </c>
    </row>
    <row r="11547" spans="4:14" x14ac:dyDescent="0.25">
      <c r="D11547" s="119" t="s">
        <v>192</v>
      </c>
      <c r="H11547" s="141">
        <f t="shared" si="873"/>
        <v>0</v>
      </c>
      <c r="M11547" s="190">
        <f t="shared" si="874"/>
        <v>1</v>
      </c>
      <c r="N11547" s="190" t="str">
        <f t="shared" si="872"/>
        <v>JANEIRO</v>
      </c>
    </row>
    <row r="11548" spans="4:14" x14ac:dyDescent="0.25">
      <c r="D11548" s="119" t="s">
        <v>192</v>
      </c>
      <c r="H11548" s="141">
        <f t="shared" si="873"/>
        <v>0</v>
      </c>
      <c r="M11548" s="190">
        <f t="shared" si="874"/>
        <v>1</v>
      </c>
      <c r="N11548" s="190" t="str">
        <f t="shared" si="872"/>
        <v>JANEIRO</v>
      </c>
    </row>
    <row r="11549" spans="4:14" x14ac:dyDescent="0.25">
      <c r="D11549" s="119" t="s">
        <v>192</v>
      </c>
      <c r="H11549" s="141">
        <f t="shared" si="873"/>
        <v>0</v>
      </c>
      <c r="M11549" s="190">
        <f t="shared" si="874"/>
        <v>1</v>
      </c>
      <c r="N11549" s="190" t="str">
        <f t="shared" si="872"/>
        <v>JANEIRO</v>
      </c>
    </row>
    <row r="11550" spans="4:14" x14ac:dyDescent="0.25">
      <c r="D11550" s="119" t="s">
        <v>192</v>
      </c>
      <c r="H11550" s="141">
        <f t="shared" si="873"/>
        <v>0</v>
      </c>
      <c r="M11550" s="190">
        <f t="shared" si="874"/>
        <v>1</v>
      </c>
      <c r="N11550" s="190" t="str">
        <f t="shared" si="872"/>
        <v>JANEIRO</v>
      </c>
    </row>
    <row r="11551" spans="4:14" x14ac:dyDescent="0.25">
      <c r="D11551" s="119" t="s">
        <v>192</v>
      </c>
      <c r="H11551" s="141">
        <f t="shared" si="873"/>
        <v>0</v>
      </c>
      <c r="M11551" s="190">
        <f t="shared" si="874"/>
        <v>1</v>
      </c>
      <c r="N11551" s="190" t="str">
        <f t="shared" si="872"/>
        <v>JANEIRO</v>
      </c>
    </row>
    <row r="11552" spans="4:14" x14ac:dyDescent="0.25">
      <c r="D11552" s="119" t="s">
        <v>192</v>
      </c>
      <c r="H11552" s="141">
        <f t="shared" si="873"/>
        <v>0</v>
      </c>
      <c r="M11552" s="190">
        <f t="shared" si="874"/>
        <v>1</v>
      </c>
      <c r="N11552" s="190" t="str">
        <f t="shared" si="872"/>
        <v>JANEIRO</v>
      </c>
    </row>
    <row r="11553" spans="4:14" x14ac:dyDescent="0.25">
      <c r="D11553" s="119" t="s">
        <v>192</v>
      </c>
      <c r="H11553" s="141">
        <f t="shared" si="873"/>
        <v>0</v>
      </c>
      <c r="M11553" s="190">
        <f t="shared" si="874"/>
        <v>1</v>
      </c>
      <c r="N11553" s="190" t="str">
        <f t="shared" si="872"/>
        <v>JANEIRO</v>
      </c>
    </row>
    <row r="11554" spans="4:14" x14ac:dyDescent="0.25">
      <c r="D11554" s="119" t="s">
        <v>192</v>
      </c>
      <c r="H11554" s="141">
        <f t="shared" si="873"/>
        <v>0</v>
      </c>
      <c r="M11554" s="190">
        <f t="shared" si="874"/>
        <v>1</v>
      </c>
      <c r="N11554" s="190" t="str">
        <f t="shared" si="872"/>
        <v>JANEIRO</v>
      </c>
    </row>
    <row r="11555" spans="4:14" x14ac:dyDescent="0.25">
      <c r="D11555" s="119" t="s">
        <v>192</v>
      </c>
      <c r="H11555" s="141">
        <f t="shared" si="873"/>
        <v>0</v>
      </c>
      <c r="M11555" s="190">
        <f t="shared" si="874"/>
        <v>1</v>
      </c>
      <c r="N11555" s="190" t="str">
        <f t="shared" si="872"/>
        <v>JANEIRO</v>
      </c>
    </row>
    <row r="11556" spans="4:14" x14ac:dyDescent="0.25">
      <c r="D11556" s="119" t="s">
        <v>192</v>
      </c>
      <c r="H11556" s="141">
        <f t="shared" si="873"/>
        <v>0</v>
      </c>
      <c r="M11556" s="190">
        <f t="shared" si="874"/>
        <v>1</v>
      </c>
      <c r="N11556" s="190" t="str">
        <f t="shared" si="872"/>
        <v>JANEIRO</v>
      </c>
    </row>
    <row r="11557" spans="4:14" x14ac:dyDescent="0.25">
      <c r="D11557" s="119" t="s">
        <v>192</v>
      </c>
      <c r="H11557" s="141">
        <f t="shared" si="873"/>
        <v>0</v>
      </c>
      <c r="M11557" s="190">
        <f t="shared" si="874"/>
        <v>1</v>
      </c>
      <c r="N11557" s="190" t="str">
        <f t="shared" si="872"/>
        <v>JANEIRO</v>
      </c>
    </row>
    <row r="11558" spans="4:14" x14ac:dyDescent="0.25">
      <c r="D11558" s="119" t="s">
        <v>192</v>
      </c>
      <c r="H11558" s="141">
        <f t="shared" si="873"/>
        <v>0</v>
      </c>
      <c r="M11558" s="190">
        <f t="shared" si="874"/>
        <v>1</v>
      </c>
      <c r="N11558" s="190" t="str">
        <f t="shared" si="872"/>
        <v>JANEIRO</v>
      </c>
    </row>
    <row r="11559" spans="4:14" x14ac:dyDescent="0.25">
      <c r="D11559" s="119" t="s">
        <v>192</v>
      </c>
      <c r="H11559" s="141">
        <f t="shared" si="873"/>
        <v>0</v>
      </c>
      <c r="M11559" s="190">
        <f t="shared" si="874"/>
        <v>1</v>
      </c>
      <c r="N11559" s="190" t="str">
        <f t="shared" si="872"/>
        <v>JANEIRO</v>
      </c>
    </row>
    <row r="11560" spans="4:14" x14ac:dyDescent="0.25">
      <c r="D11560" s="119" t="s">
        <v>192</v>
      </c>
      <c r="H11560" s="141">
        <f t="shared" si="873"/>
        <v>0</v>
      </c>
      <c r="M11560" s="190">
        <f t="shared" si="874"/>
        <v>1</v>
      </c>
      <c r="N11560" s="190" t="str">
        <f t="shared" si="872"/>
        <v>JANEIRO</v>
      </c>
    </row>
    <row r="11561" spans="4:14" x14ac:dyDescent="0.25">
      <c r="D11561" s="119" t="s">
        <v>192</v>
      </c>
      <c r="H11561" s="141">
        <f t="shared" si="873"/>
        <v>0</v>
      </c>
      <c r="M11561" s="190">
        <f t="shared" si="874"/>
        <v>1</v>
      </c>
      <c r="N11561" s="190" t="str">
        <f t="shared" si="872"/>
        <v>JANEIRO</v>
      </c>
    </row>
    <row r="11562" spans="4:14" x14ac:dyDescent="0.25">
      <c r="D11562" s="119" t="s">
        <v>192</v>
      </c>
      <c r="H11562" s="141">
        <f t="shared" si="873"/>
        <v>0</v>
      </c>
      <c r="M11562" s="190">
        <f t="shared" si="874"/>
        <v>1</v>
      </c>
      <c r="N11562" s="190" t="str">
        <f t="shared" si="872"/>
        <v>JANEIRO</v>
      </c>
    </row>
    <row r="11563" spans="4:14" x14ac:dyDescent="0.25">
      <c r="D11563" s="119" t="s">
        <v>192</v>
      </c>
      <c r="H11563" s="141">
        <f t="shared" si="873"/>
        <v>0</v>
      </c>
      <c r="M11563" s="190">
        <f t="shared" si="874"/>
        <v>1</v>
      </c>
      <c r="N11563" s="190" t="str">
        <f t="shared" si="872"/>
        <v>JANEIRO</v>
      </c>
    </row>
    <row r="11564" spans="4:14" x14ac:dyDescent="0.25">
      <c r="D11564" s="119" t="s">
        <v>192</v>
      </c>
      <c r="H11564" s="141">
        <f t="shared" si="873"/>
        <v>0</v>
      </c>
      <c r="M11564" s="190">
        <f t="shared" si="874"/>
        <v>1</v>
      </c>
      <c r="N11564" s="190" t="str">
        <f t="shared" si="872"/>
        <v>JANEIRO</v>
      </c>
    </row>
    <row r="11565" spans="4:14" x14ac:dyDescent="0.25">
      <c r="D11565" s="119" t="s">
        <v>192</v>
      </c>
      <c r="H11565" s="141">
        <f t="shared" si="873"/>
        <v>0</v>
      </c>
      <c r="M11565" s="190">
        <f t="shared" si="874"/>
        <v>1</v>
      </c>
      <c r="N11565" s="190" t="str">
        <f t="shared" si="872"/>
        <v>JANEIRO</v>
      </c>
    </row>
    <row r="11566" spans="4:14" x14ac:dyDescent="0.25">
      <c r="D11566" s="119" t="s">
        <v>192</v>
      </c>
      <c r="H11566" s="141">
        <f t="shared" si="873"/>
        <v>0</v>
      </c>
      <c r="M11566" s="190">
        <f t="shared" si="874"/>
        <v>1</v>
      </c>
      <c r="N11566" s="190" t="str">
        <f t="shared" si="872"/>
        <v>JANEIRO</v>
      </c>
    </row>
    <row r="11567" spans="4:14" x14ac:dyDescent="0.25">
      <c r="D11567" s="119" t="s">
        <v>192</v>
      </c>
      <c r="H11567" s="141">
        <f t="shared" si="873"/>
        <v>0</v>
      </c>
      <c r="M11567" s="190">
        <f t="shared" si="874"/>
        <v>1</v>
      </c>
      <c r="N11567" s="190" t="str">
        <f t="shared" si="872"/>
        <v>JANEIRO</v>
      </c>
    </row>
    <row r="11568" spans="4:14" x14ac:dyDescent="0.25">
      <c r="D11568" s="119" t="s">
        <v>192</v>
      </c>
      <c r="H11568" s="141">
        <f t="shared" si="873"/>
        <v>0</v>
      </c>
      <c r="M11568" s="190">
        <f t="shared" si="874"/>
        <v>1</v>
      </c>
      <c r="N11568" s="190" t="str">
        <f t="shared" si="872"/>
        <v>JANEIRO</v>
      </c>
    </row>
    <row r="11569" spans="4:14" x14ac:dyDescent="0.25">
      <c r="D11569" s="119" t="s">
        <v>192</v>
      </c>
      <c r="H11569" s="141">
        <f t="shared" si="873"/>
        <v>0</v>
      </c>
      <c r="M11569" s="190">
        <f t="shared" si="874"/>
        <v>1</v>
      </c>
      <c r="N11569" s="190" t="str">
        <f t="shared" si="872"/>
        <v>JANEIRO</v>
      </c>
    </row>
    <row r="11570" spans="4:14" x14ac:dyDescent="0.25">
      <c r="D11570" s="119" t="s">
        <v>192</v>
      </c>
      <c r="H11570" s="141">
        <f t="shared" si="873"/>
        <v>0</v>
      </c>
      <c r="M11570" s="190">
        <f t="shared" si="874"/>
        <v>1</v>
      </c>
      <c r="N11570" s="190" t="str">
        <f t="shared" si="872"/>
        <v>JANEIRO</v>
      </c>
    </row>
    <row r="11571" spans="4:14" x14ac:dyDescent="0.25">
      <c r="D11571" s="119" t="s">
        <v>192</v>
      </c>
      <c r="H11571" s="141">
        <f t="shared" si="873"/>
        <v>0</v>
      </c>
      <c r="M11571" s="190">
        <f t="shared" si="874"/>
        <v>1</v>
      </c>
      <c r="N11571" s="190" t="str">
        <f t="shared" si="872"/>
        <v>JANEIRO</v>
      </c>
    </row>
    <row r="11572" spans="4:14" x14ac:dyDescent="0.25">
      <c r="D11572" s="119" t="s">
        <v>192</v>
      </c>
      <c r="H11572" s="141">
        <f t="shared" si="873"/>
        <v>0</v>
      </c>
      <c r="M11572" s="190">
        <f t="shared" si="874"/>
        <v>1</v>
      </c>
      <c r="N11572" s="190" t="str">
        <f t="shared" si="872"/>
        <v>JANEIRO</v>
      </c>
    </row>
    <row r="11573" spans="4:14" x14ac:dyDescent="0.25">
      <c r="D11573" s="119" t="s">
        <v>192</v>
      </c>
      <c r="H11573" s="141">
        <f t="shared" si="873"/>
        <v>0</v>
      </c>
      <c r="M11573" s="190">
        <f t="shared" si="874"/>
        <v>1</v>
      </c>
      <c r="N11573" s="190" t="str">
        <f t="shared" si="872"/>
        <v>JANEIRO</v>
      </c>
    </row>
    <row r="11574" spans="4:14" x14ac:dyDescent="0.25">
      <c r="D11574" s="119" t="s">
        <v>192</v>
      </c>
      <c r="H11574" s="141">
        <f t="shared" si="873"/>
        <v>0</v>
      </c>
      <c r="M11574" s="190">
        <f t="shared" si="874"/>
        <v>1</v>
      </c>
      <c r="N11574" s="190" t="str">
        <f t="shared" si="872"/>
        <v>JANEIRO</v>
      </c>
    </row>
    <row r="11575" spans="4:14" x14ac:dyDescent="0.25">
      <c r="D11575" s="119" t="s">
        <v>192</v>
      </c>
      <c r="H11575" s="141">
        <f t="shared" si="873"/>
        <v>0</v>
      </c>
      <c r="M11575" s="190">
        <f t="shared" si="874"/>
        <v>1</v>
      </c>
      <c r="N11575" s="190" t="str">
        <f t="shared" si="872"/>
        <v>JANEIRO</v>
      </c>
    </row>
    <row r="11576" spans="4:14" x14ac:dyDescent="0.25">
      <c r="D11576" s="119" t="s">
        <v>192</v>
      </c>
      <c r="H11576" s="141">
        <f t="shared" si="873"/>
        <v>0</v>
      </c>
      <c r="M11576" s="190">
        <f t="shared" si="874"/>
        <v>1</v>
      </c>
      <c r="N11576" s="190" t="str">
        <f t="shared" si="872"/>
        <v>JANEIRO</v>
      </c>
    </row>
    <row r="11577" spans="4:14" x14ac:dyDescent="0.25">
      <c r="D11577" s="119" t="s">
        <v>192</v>
      </c>
      <c r="H11577" s="141">
        <f t="shared" si="873"/>
        <v>0</v>
      </c>
      <c r="M11577" s="190">
        <f t="shared" si="874"/>
        <v>1</v>
      </c>
      <c r="N11577" s="190" t="str">
        <f t="shared" si="872"/>
        <v>JANEIRO</v>
      </c>
    </row>
    <row r="11578" spans="4:14" x14ac:dyDescent="0.25">
      <c r="D11578" s="119" t="s">
        <v>192</v>
      </c>
      <c r="H11578" s="141">
        <f t="shared" si="873"/>
        <v>0</v>
      </c>
      <c r="M11578" s="190">
        <f t="shared" si="874"/>
        <v>1</v>
      </c>
      <c r="N11578" s="190" t="str">
        <f t="shared" si="872"/>
        <v>JANEIRO</v>
      </c>
    </row>
    <row r="11579" spans="4:14" x14ac:dyDescent="0.25">
      <c r="D11579" s="119" t="s">
        <v>192</v>
      </c>
      <c r="H11579" s="141">
        <f t="shared" si="873"/>
        <v>0</v>
      </c>
      <c r="M11579" s="190">
        <f t="shared" si="874"/>
        <v>1</v>
      </c>
      <c r="N11579" s="190" t="str">
        <f t="shared" si="872"/>
        <v>JANEIRO</v>
      </c>
    </row>
    <row r="11580" spans="4:14" x14ac:dyDescent="0.25">
      <c r="D11580" s="119" t="s">
        <v>192</v>
      </c>
      <c r="H11580" s="141">
        <f t="shared" si="873"/>
        <v>0</v>
      </c>
      <c r="M11580" s="190">
        <f t="shared" si="874"/>
        <v>1</v>
      </c>
      <c r="N11580" s="190" t="str">
        <f t="shared" si="872"/>
        <v>JANEIRO</v>
      </c>
    </row>
    <row r="11581" spans="4:14" x14ac:dyDescent="0.25">
      <c r="D11581" s="119" t="s">
        <v>192</v>
      </c>
      <c r="H11581" s="141">
        <f t="shared" si="873"/>
        <v>0</v>
      </c>
      <c r="M11581" s="190">
        <f t="shared" si="874"/>
        <v>1</v>
      </c>
      <c r="N11581" s="190" t="str">
        <f t="shared" si="872"/>
        <v>JANEIRO</v>
      </c>
    </row>
    <row r="11582" spans="4:14" x14ac:dyDescent="0.25">
      <c r="D11582" s="119" t="s">
        <v>192</v>
      </c>
      <c r="H11582" s="141">
        <f t="shared" si="873"/>
        <v>0</v>
      </c>
      <c r="M11582" s="190">
        <f t="shared" si="874"/>
        <v>1</v>
      </c>
      <c r="N11582" s="190" t="str">
        <f t="shared" si="872"/>
        <v>JANEIRO</v>
      </c>
    </row>
    <row r="11583" spans="4:14" x14ac:dyDescent="0.25">
      <c r="D11583" s="119" t="s">
        <v>192</v>
      </c>
      <c r="H11583" s="141">
        <f t="shared" si="873"/>
        <v>0</v>
      </c>
      <c r="M11583" s="190">
        <f t="shared" si="874"/>
        <v>1</v>
      </c>
      <c r="N11583" s="190" t="str">
        <f t="shared" si="872"/>
        <v>JANEIRO</v>
      </c>
    </row>
    <row r="11584" spans="4:14" x14ac:dyDescent="0.25">
      <c r="D11584" s="119" t="s">
        <v>192</v>
      </c>
      <c r="H11584" s="141">
        <f t="shared" si="873"/>
        <v>0</v>
      </c>
      <c r="M11584" s="190">
        <f t="shared" si="874"/>
        <v>1</v>
      </c>
      <c r="N11584" s="190" t="str">
        <f t="shared" si="872"/>
        <v>JANEIRO</v>
      </c>
    </row>
    <row r="11585" spans="4:14" x14ac:dyDescent="0.25">
      <c r="D11585" s="119" t="s">
        <v>192</v>
      </c>
      <c r="H11585" s="141">
        <f t="shared" si="873"/>
        <v>0</v>
      </c>
      <c r="M11585" s="190">
        <f t="shared" si="874"/>
        <v>1</v>
      </c>
      <c r="N11585" s="190" t="str">
        <f t="shared" si="872"/>
        <v>JANEIRO</v>
      </c>
    </row>
    <row r="11586" spans="4:14" x14ac:dyDescent="0.25">
      <c r="D11586" s="119" t="s">
        <v>192</v>
      </c>
      <c r="H11586" s="141">
        <f t="shared" si="873"/>
        <v>0</v>
      </c>
      <c r="M11586" s="190">
        <f t="shared" si="874"/>
        <v>1</v>
      </c>
      <c r="N11586" s="190" t="str">
        <f t="shared" si="872"/>
        <v>JANEIRO</v>
      </c>
    </row>
    <row r="11587" spans="4:14" x14ac:dyDescent="0.25">
      <c r="D11587" s="119" t="s">
        <v>192</v>
      </c>
      <c r="H11587" s="141">
        <f t="shared" si="873"/>
        <v>0</v>
      </c>
      <c r="M11587" s="190">
        <f t="shared" si="874"/>
        <v>1</v>
      </c>
      <c r="N11587" s="190" t="str">
        <f t="shared" si="872"/>
        <v>JANEIRO</v>
      </c>
    </row>
    <row r="11588" spans="4:14" x14ac:dyDescent="0.25">
      <c r="D11588" s="119" t="s">
        <v>192</v>
      </c>
      <c r="H11588" s="141">
        <f t="shared" si="873"/>
        <v>0</v>
      </c>
      <c r="M11588" s="190">
        <f t="shared" si="874"/>
        <v>1</v>
      </c>
      <c r="N11588" s="190" t="str">
        <f t="shared" si="872"/>
        <v>JANEIRO</v>
      </c>
    </row>
    <row r="11589" spans="4:14" x14ac:dyDescent="0.25">
      <c r="D11589" s="119" t="s">
        <v>192</v>
      </c>
      <c r="H11589" s="141">
        <f t="shared" si="873"/>
        <v>0</v>
      </c>
      <c r="M11589" s="190">
        <f t="shared" si="874"/>
        <v>1</v>
      </c>
      <c r="N11589" s="190" t="str">
        <f t="shared" ref="N11589:N11652" si="875">IF(M11589=1,"JANEIRO",IF(M11589=2,"FEVEREIRO",IF(M11589=3,"MARÇO",IF(M11589=4,"ABRIL",IF(M11589=5,"MAIO",IF(M11589=6,"JUNHO",IF(M11589=7,"JULHO",IF(M11589=8,"AGOSTO",IF(M11589=9,"SETEMBRO",IF(M11589=10,"OUTUBRO",IF(M11589=11,"NOVEMBRO",IF(M11589=12,"DEZEMBRO",""))))))))))))</f>
        <v>JANEIRO</v>
      </c>
    </row>
    <row r="11590" spans="4:14" x14ac:dyDescent="0.25">
      <c r="D11590" s="119" t="s">
        <v>192</v>
      </c>
      <c r="H11590" s="141">
        <f t="shared" ref="H11590:H11653" si="876">IF(OR(I11590="",I11590=0),G11590,I11590)</f>
        <v>0</v>
      </c>
      <c r="M11590" s="190">
        <f t="shared" ref="M11590:M11653" si="877">IFERROR(MONTH(O11590),"")</f>
        <v>1</v>
      </c>
      <c r="N11590" s="190" t="str">
        <f t="shared" si="875"/>
        <v>JANEIRO</v>
      </c>
    </row>
    <row r="11591" spans="4:14" x14ac:dyDescent="0.25">
      <c r="D11591" s="119" t="s">
        <v>192</v>
      </c>
      <c r="H11591" s="141">
        <f t="shared" si="876"/>
        <v>0</v>
      </c>
      <c r="M11591" s="190">
        <f t="shared" si="877"/>
        <v>1</v>
      </c>
      <c r="N11591" s="190" t="str">
        <f t="shared" si="875"/>
        <v>JANEIRO</v>
      </c>
    </row>
    <row r="11592" spans="4:14" x14ac:dyDescent="0.25">
      <c r="D11592" s="119" t="s">
        <v>192</v>
      </c>
      <c r="H11592" s="141">
        <f t="shared" si="876"/>
        <v>0</v>
      </c>
      <c r="M11592" s="190">
        <f t="shared" si="877"/>
        <v>1</v>
      </c>
      <c r="N11592" s="190" t="str">
        <f t="shared" si="875"/>
        <v>JANEIRO</v>
      </c>
    </row>
    <row r="11593" spans="4:14" x14ac:dyDescent="0.25">
      <c r="D11593" s="119" t="s">
        <v>192</v>
      </c>
      <c r="H11593" s="141">
        <f t="shared" si="876"/>
        <v>0</v>
      </c>
      <c r="M11593" s="190">
        <f t="shared" si="877"/>
        <v>1</v>
      </c>
      <c r="N11593" s="190" t="str">
        <f t="shared" si="875"/>
        <v>JANEIRO</v>
      </c>
    </row>
    <row r="11594" spans="4:14" x14ac:dyDescent="0.25">
      <c r="D11594" s="119" t="s">
        <v>192</v>
      </c>
      <c r="H11594" s="141">
        <f t="shared" si="876"/>
        <v>0</v>
      </c>
      <c r="M11594" s="190">
        <f t="shared" si="877"/>
        <v>1</v>
      </c>
      <c r="N11594" s="190" t="str">
        <f t="shared" si="875"/>
        <v>JANEIRO</v>
      </c>
    </row>
    <row r="11595" spans="4:14" x14ac:dyDescent="0.25">
      <c r="D11595" s="119" t="s">
        <v>192</v>
      </c>
      <c r="H11595" s="141">
        <f t="shared" si="876"/>
        <v>0</v>
      </c>
      <c r="M11595" s="190">
        <f t="shared" si="877"/>
        <v>1</v>
      </c>
      <c r="N11595" s="190" t="str">
        <f t="shared" si="875"/>
        <v>JANEIRO</v>
      </c>
    </row>
    <row r="11596" spans="4:14" x14ac:dyDescent="0.25">
      <c r="D11596" s="119" t="s">
        <v>192</v>
      </c>
      <c r="H11596" s="141">
        <f t="shared" si="876"/>
        <v>0</v>
      </c>
      <c r="M11596" s="190">
        <f t="shared" si="877"/>
        <v>1</v>
      </c>
      <c r="N11596" s="190" t="str">
        <f t="shared" si="875"/>
        <v>JANEIRO</v>
      </c>
    </row>
    <row r="11597" spans="4:14" x14ac:dyDescent="0.25">
      <c r="D11597" s="119" t="s">
        <v>192</v>
      </c>
      <c r="H11597" s="141">
        <f t="shared" si="876"/>
        <v>0</v>
      </c>
      <c r="M11597" s="190">
        <f t="shared" si="877"/>
        <v>1</v>
      </c>
      <c r="N11597" s="190" t="str">
        <f t="shared" si="875"/>
        <v>JANEIRO</v>
      </c>
    </row>
    <row r="11598" spans="4:14" x14ac:dyDescent="0.25">
      <c r="D11598" s="119" t="s">
        <v>192</v>
      </c>
      <c r="H11598" s="141">
        <f t="shared" si="876"/>
        <v>0</v>
      </c>
      <c r="M11598" s="190">
        <f t="shared" si="877"/>
        <v>1</v>
      </c>
      <c r="N11598" s="190" t="str">
        <f t="shared" si="875"/>
        <v>JANEIRO</v>
      </c>
    </row>
    <row r="11599" spans="4:14" x14ac:dyDescent="0.25">
      <c r="D11599" s="119" t="s">
        <v>192</v>
      </c>
      <c r="H11599" s="141">
        <f t="shared" si="876"/>
        <v>0</v>
      </c>
      <c r="M11599" s="190">
        <f t="shared" si="877"/>
        <v>1</v>
      </c>
      <c r="N11599" s="190" t="str">
        <f t="shared" si="875"/>
        <v>JANEIRO</v>
      </c>
    </row>
    <row r="11600" spans="4:14" x14ac:dyDescent="0.25">
      <c r="D11600" s="119" t="s">
        <v>192</v>
      </c>
      <c r="H11600" s="141">
        <f t="shared" si="876"/>
        <v>0</v>
      </c>
      <c r="M11600" s="190">
        <f t="shared" si="877"/>
        <v>1</v>
      </c>
      <c r="N11600" s="190" t="str">
        <f t="shared" si="875"/>
        <v>JANEIRO</v>
      </c>
    </row>
    <row r="11601" spans="4:14" x14ac:dyDescent="0.25">
      <c r="D11601" s="119" t="s">
        <v>192</v>
      </c>
      <c r="H11601" s="141">
        <f t="shared" si="876"/>
        <v>0</v>
      </c>
      <c r="M11601" s="190">
        <f t="shared" si="877"/>
        <v>1</v>
      </c>
      <c r="N11601" s="190" t="str">
        <f t="shared" si="875"/>
        <v>JANEIRO</v>
      </c>
    </row>
    <row r="11602" spans="4:14" x14ac:dyDescent="0.25">
      <c r="D11602" s="119" t="s">
        <v>192</v>
      </c>
      <c r="H11602" s="141">
        <f t="shared" si="876"/>
        <v>0</v>
      </c>
      <c r="M11602" s="190">
        <f t="shared" si="877"/>
        <v>1</v>
      </c>
      <c r="N11602" s="190" t="str">
        <f t="shared" si="875"/>
        <v>JANEIRO</v>
      </c>
    </row>
    <row r="11603" spans="4:14" x14ac:dyDescent="0.25">
      <c r="D11603" s="119" t="s">
        <v>192</v>
      </c>
      <c r="H11603" s="141">
        <f t="shared" si="876"/>
        <v>0</v>
      </c>
      <c r="M11603" s="190">
        <f t="shared" si="877"/>
        <v>1</v>
      </c>
      <c r="N11603" s="190" t="str">
        <f t="shared" si="875"/>
        <v>JANEIRO</v>
      </c>
    </row>
    <row r="11604" spans="4:14" x14ac:dyDescent="0.25">
      <c r="D11604" s="119" t="s">
        <v>192</v>
      </c>
      <c r="H11604" s="141">
        <f t="shared" si="876"/>
        <v>0</v>
      </c>
      <c r="M11604" s="190">
        <f t="shared" si="877"/>
        <v>1</v>
      </c>
      <c r="N11604" s="190" t="str">
        <f t="shared" si="875"/>
        <v>JANEIRO</v>
      </c>
    </row>
    <row r="11605" spans="4:14" x14ac:dyDescent="0.25">
      <c r="D11605" s="119" t="s">
        <v>192</v>
      </c>
      <c r="H11605" s="141">
        <f t="shared" si="876"/>
        <v>0</v>
      </c>
      <c r="M11605" s="190">
        <f t="shared" si="877"/>
        <v>1</v>
      </c>
      <c r="N11605" s="190" t="str">
        <f t="shared" si="875"/>
        <v>JANEIRO</v>
      </c>
    </row>
    <row r="11606" spans="4:14" x14ac:dyDescent="0.25">
      <c r="D11606" s="119" t="s">
        <v>192</v>
      </c>
      <c r="H11606" s="141">
        <f t="shared" si="876"/>
        <v>0</v>
      </c>
      <c r="M11606" s="190">
        <f t="shared" si="877"/>
        <v>1</v>
      </c>
      <c r="N11606" s="190" t="str">
        <f t="shared" si="875"/>
        <v>JANEIRO</v>
      </c>
    </row>
    <row r="11607" spans="4:14" x14ac:dyDescent="0.25">
      <c r="D11607" s="119" t="s">
        <v>192</v>
      </c>
      <c r="H11607" s="141">
        <f t="shared" si="876"/>
        <v>0</v>
      </c>
      <c r="M11607" s="190">
        <f t="shared" si="877"/>
        <v>1</v>
      </c>
      <c r="N11607" s="190" t="str">
        <f t="shared" si="875"/>
        <v>JANEIRO</v>
      </c>
    </row>
    <row r="11608" spans="4:14" x14ac:dyDescent="0.25">
      <c r="D11608" s="119" t="s">
        <v>192</v>
      </c>
      <c r="H11608" s="141">
        <f t="shared" si="876"/>
        <v>0</v>
      </c>
      <c r="M11608" s="190">
        <f t="shared" si="877"/>
        <v>1</v>
      </c>
      <c r="N11608" s="190" t="str">
        <f t="shared" si="875"/>
        <v>JANEIRO</v>
      </c>
    </row>
    <row r="11609" spans="4:14" x14ac:dyDescent="0.25">
      <c r="D11609" s="119" t="s">
        <v>192</v>
      </c>
      <c r="H11609" s="141">
        <f t="shared" si="876"/>
        <v>0</v>
      </c>
      <c r="M11609" s="190">
        <f t="shared" si="877"/>
        <v>1</v>
      </c>
      <c r="N11609" s="190" t="str">
        <f t="shared" si="875"/>
        <v>JANEIRO</v>
      </c>
    </row>
    <row r="11610" spans="4:14" x14ac:dyDescent="0.25">
      <c r="D11610" s="119" t="s">
        <v>192</v>
      </c>
      <c r="H11610" s="141">
        <f t="shared" si="876"/>
        <v>0</v>
      </c>
      <c r="M11610" s="190">
        <f t="shared" si="877"/>
        <v>1</v>
      </c>
      <c r="N11610" s="190" t="str">
        <f t="shared" si="875"/>
        <v>JANEIRO</v>
      </c>
    </row>
    <row r="11611" spans="4:14" x14ac:dyDescent="0.25">
      <c r="D11611" s="119" t="s">
        <v>192</v>
      </c>
      <c r="H11611" s="141">
        <f t="shared" si="876"/>
        <v>0</v>
      </c>
      <c r="M11611" s="190">
        <f t="shared" si="877"/>
        <v>1</v>
      </c>
      <c r="N11611" s="190" t="str">
        <f t="shared" si="875"/>
        <v>JANEIRO</v>
      </c>
    </row>
    <row r="11612" spans="4:14" x14ac:dyDescent="0.25">
      <c r="D11612" s="119" t="s">
        <v>192</v>
      </c>
      <c r="H11612" s="141">
        <f t="shared" si="876"/>
        <v>0</v>
      </c>
      <c r="M11612" s="190">
        <f t="shared" si="877"/>
        <v>1</v>
      </c>
      <c r="N11612" s="190" t="str">
        <f t="shared" si="875"/>
        <v>JANEIRO</v>
      </c>
    </row>
    <row r="11613" spans="4:14" x14ac:dyDescent="0.25">
      <c r="D11613" s="119" t="s">
        <v>192</v>
      </c>
      <c r="H11613" s="141">
        <f t="shared" si="876"/>
        <v>0</v>
      </c>
      <c r="M11613" s="190">
        <f t="shared" si="877"/>
        <v>1</v>
      </c>
      <c r="N11613" s="190" t="str">
        <f t="shared" si="875"/>
        <v>JANEIRO</v>
      </c>
    </row>
    <row r="11614" spans="4:14" x14ac:dyDescent="0.25">
      <c r="D11614" s="119" t="s">
        <v>192</v>
      </c>
      <c r="H11614" s="141">
        <f t="shared" si="876"/>
        <v>0</v>
      </c>
      <c r="M11614" s="190">
        <f t="shared" si="877"/>
        <v>1</v>
      </c>
      <c r="N11614" s="190" t="str">
        <f t="shared" si="875"/>
        <v>JANEIRO</v>
      </c>
    </row>
    <row r="11615" spans="4:14" x14ac:dyDescent="0.25">
      <c r="D11615" s="119" t="s">
        <v>192</v>
      </c>
      <c r="H11615" s="141">
        <f t="shared" si="876"/>
        <v>0</v>
      </c>
      <c r="M11615" s="190">
        <f t="shared" si="877"/>
        <v>1</v>
      </c>
      <c r="N11615" s="190" t="str">
        <f t="shared" si="875"/>
        <v>JANEIRO</v>
      </c>
    </row>
    <row r="11616" spans="4:14" x14ac:dyDescent="0.25">
      <c r="D11616" s="119" t="s">
        <v>192</v>
      </c>
      <c r="H11616" s="141">
        <f t="shared" si="876"/>
        <v>0</v>
      </c>
      <c r="M11616" s="190">
        <f t="shared" si="877"/>
        <v>1</v>
      </c>
      <c r="N11616" s="190" t="str">
        <f t="shared" si="875"/>
        <v>JANEIRO</v>
      </c>
    </row>
    <row r="11617" spans="4:14" x14ac:dyDescent="0.25">
      <c r="D11617" s="119" t="s">
        <v>192</v>
      </c>
      <c r="H11617" s="141">
        <f t="shared" si="876"/>
        <v>0</v>
      </c>
      <c r="M11617" s="190">
        <f t="shared" si="877"/>
        <v>1</v>
      </c>
      <c r="N11617" s="190" t="str">
        <f t="shared" si="875"/>
        <v>JANEIRO</v>
      </c>
    </row>
    <row r="11618" spans="4:14" x14ac:dyDescent="0.25">
      <c r="D11618" s="119" t="s">
        <v>192</v>
      </c>
      <c r="H11618" s="141">
        <f t="shared" si="876"/>
        <v>0</v>
      </c>
      <c r="M11618" s="190">
        <f t="shared" si="877"/>
        <v>1</v>
      </c>
      <c r="N11618" s="190" t="str">
        <f t="shared" si="875"/>
        <v>JANEIRO</v>
      </c>
    </row>
    <row r="11619" spans="4:14" x14ac:dyDescent="0.25">
      <c r="D11619" s="119" t="s">
        <v>192</v>
      </c>
      <c r="H11619" s="141">
        <f t="shared" si="876"/>
        <v>0</v>
      </c>
      <c r="M11619" s="190">
        <f t="shared" si="877"/>
        <v>1</v>
      </c>
      <c r="N11619" s="190" t="str">
        <f t="shared" si="875"/>
        <v>JANEIRO</v>
      </c>
    </row>
    <row r="11620" spans="4:14" x14ac:dyDescent="0.25">
      <c r="D11620" s="119" t="s">
        <v>192</v>
      </c>
      <c r="H11620" s="141">
        <f t="shared" si="876"/>
        <v>0</v>
      </c>
      <c r="M11620" s="190">
        <f t="shared" si="877"/>
        <v>1</v>
      </c>
      <c r="N11620" s="190" t="str">
        <f t="shared" si="875"/>
        <v>JANEIRO</v>
      </c>
    </row>
    <row r="11621" spans="4:14" x14ac:dyDescent="0.25">
      <c r="D11621" s="119" t="s">
        <v>192</v>
      </c>
      <c r="H11621" s="141">
        <f t="shared" si="876"/>
        <v>0</v>
      </c>
      <c r="M11621" s="190">
        <f t="shared" si="877"/>
        <v>1</v>
      </c>
      <c r="N11621" s="190" t="str">
        <f t="shared" si="875"/>
        <v>JANEIRO</v>
      </c>
    </row>
    <row r="11622" spans="4:14" x14ac:dyDescent="0.25">
      <c r="D11622" s="119" t="s">
        <v>192</v>
      </c>
      <c r="H11622" s="141">
        <f t="shared" si="876"/>
        <v>0</v>
      </c>
      <c r="M11622" s="190">
        <f t="shared" si="877"/>
        <v>1</v>
      </c>
      <c r="N11622" s="190" t="str">
        <f t="shared" si="875"/>
        <v>JANEIRO</v>
      </c>
    </row>
    <row r="11623" spans="4:14" x14ac:dyDescent="0.25">
      <c r="D11623" s="119" t="s">
        <v>192</v>
      </c>
      <c r="H11623" s="141">
        <f t="shared" si="876"/>
        <v>0</v>
      </c>
      <c r="M11623" s="190">
        <f t="shared" si="877"/>
        <v>1</v>
      </c>
      <c r="N11623" s="190" t="str">
        <f t="shared" si="875"/>
        <v>JANEIRO</v>
      </c>
    </row>
    <row r="11624" spans="4:14" x14ac:dyDescent="0.25">
      <c r="D11624" s="119" t="s">
        <v>192</v>
      </c>
      <c r="H11624" s="141">
        <f t="shared" si="876"/>
        <v>0</v>
      </c>
      <c r="M11624" s="190">
        <f t="shared" si="877"/>
        <v>1</v>
      </c>
      <c r="N11624" s="190" t="str">
        <f t="shared" si="875"/>
        <v>JANEIRO</v>
      </c>
    </row>
    <row r="11625" spans="4:14" x14ac:dyDescent="0.25">
      <c r="D11625" s="119" t="s">
        <v>192</v>
      </c>
      <c r="H11625" s="141">
        <f t="shared" si="876"/>
        <v>0</v>
      </c>
      <c r="M11625" s="190">
        <f t="shared" si="877"/>
        <v>1</v>
      </c>
      <c r="N11625" s="190" t="str">
        <f t="shared" si="875"/>
        <v>JANEIRO</v>
      </c>
    </row>
    <row r="11626" spans="4:14" x14ac:dyDescent="0.25">
      <c r="D11626" s="119" t="s">
        <v>192</v>
      </c>
      <c r="H11626" s="141">
        <f t="shared" si="876"/>
        <v>0</v>
      </c>
      <c r="M11626" s="190">
        <f t="shared" si="877"/>
        <v>1</v>
      </c>
      <c r="N11626" s="190" t="str">
        <f t="shared" si="875"/>
        <v>JANEIRO</v>
      </c>
    </row>
    <row r="11627" spans="4:14" x14ac:dyDescent="0.25">
      <c r="D11627" s="119" t="s">
        <v>192</v>
      </c>
      <c r="H11627" s="141">
        <f t="shared" si="876"/>
        <v>0</v>
      </c>
      <c r="M11627" s="190">
        <f t="shared" si="877"/>
        <v>1</v>
      </c>
      <c r="N11627" s="190" t="str">
        <f t="shared" si="875"/>
        <v>JANEIRO</v>
      </c>
    </row>
    <row r="11628" spans="4:14" x14ac:dyDescent="0.25">
      <c r="D11628" s="119" t="s">
        <v>192</v>
      </c>
      <c r="H11628" s="141">
        <f t="shared" si="876"/>
        <v>0</v>
      </c>
      <c r="M11628" s="190">
        <f t="shared" si="877"/>
        <v>1</v>
      </c>
      <c r="N11628" s="190" t="str">
        <f t="shared" si="875"/>
        <v>JANEIRO</v>
      </c>
    </row>
    <row r="11629" spans="4:14" x14ac:dyDescent="0.25">
      <c r="D11629" s="119" t="s">
        <v>192</v>
      </c>
      <c r="H11629" s="141">
        <f t="shared" si="876"/>
        <v>0</v>
      </c>
      <c r="M11629" s="190">
        <f t="shared" si="877"/>
        <v>1</v>
      </c>
      <c r="N11629" s="190" t="str">
        <f t="shared" si="875"/>
        <v>JANEIRO</v>
      </c>
    </row>
    <row r="11630" spans="4:14" x14ac:dyDescent="0.25">
      <c r="D11630" s="119" t="s">
        <v>192</v>
      </c>
      <c r="H11630" s="141">
        <f t="shared" si="876"/>
        <v>0</v>
      </c>
      <c r="M11630" s="190">
        <f t="shared" si="877"/>
        <v>1</v>
      </c>
      <c r="N11630" s="190" t="str">
        <f t="shared" si="875"/>
        <v>JANEIRO</v>
      </c>
    </row>
    <row r="11631" spans="4:14" x14ac:dyDescent="0.25">
      <c r="D11631" s="119" t="s">
        <v>192</v>
      </c>
      <c r="H11631" s="141">
        <f t="shared" si="876"/>
        <v>0</v>
      </c>
      <c r="M11631" s="190">
        <f t="shared" si="877"/>
        <v>1</v>
      </c>
      <c r="N11631" s="190" t="str">
        <f t="shared" si="875"/>
        <v>JANEIRO</v>
      </c>
    </row>
    <row r="11632" spans="4:14" x14ac:dyDescent="0.25">
      <c r="D11632" s="119" t="s">
        <v>192</v>
      </c>
      <c r="H11632" s="141">
        <f t="shared" si="876"/>
        <v>0</v>
      </c>
      <c r="M11632" s="190">
        <f t="shared" si="877"/>
        <v>1</v>
      </c>
      <c r="N11632" s="190" t="str">
        <f t="shared" si="875"/>
        <v>JANEIRO</v>
      </c>
    </row>
    <row r="11633" spans="4:14" x14ac:dyDescent="0.25">
      <c r="D11633" s="119" t="s">
        <v>192</v>
      </c>
      <c r="H11633" s="141">
        <f t="shared" si="876"/>
        <v>0</v>
      </c>
      <c r="M11633" s="190">
        <f t="shared" si="877"/>
        <v>1</v>
      </c>
      <c r="N11633" s="190" t="str">
        <f t="shared" si="875"/>
        <v>JANEIRO</v>
      </c>
    </row>
    <row r="11634" spans="4:14" x14ac:dyDescent="0.25">
      <c r="D11634" s="119" t="s">
        <v>192</v>
      </c>
      <c r="H11634" s="141">
        <f t="shared" si="876"/>
        <v>0</v>
      </c>
      <c r="M11634" s="190">
        <f t="shared" si="877"/>
        <v>1</v>
      </c>
      <c r="N11634" s="190" t="str">
        <f t="shared" si="875"/>
        <v>JANEIRO</v>
      </c>
    </row>
    <row r="11635" spans="4:14" x14ac:dyDescent="0.25">
      <c r="D11635" s="119" t="s">
        <v>192</v>
      </c>
      <c r="H11635" s="141">
        <f t="shared" si="876"/>
        <v>0</v>
      </c>
      <c r="M11635" s="190">
        <f t="shared" si="877"/>
        <v>1</v>
      </c>
      <c r="N11635" s="190" t="str">
        <f t="shared" si="875"/>
        <v>JANEIRO</v>
      </c>
    </row>
    <row r="11636" spans="4:14" x14ac:dyDescent="0.25">
      <c r="D11636" s="119" t="s">
        <v>192</v>
      </c>
      <c r="H11636" s="141">
        <f t="shared" si="876"/>
        <v>0</v>
      </c>
      <c r="M11636" s="190">
        <f t="shared" si="877"/>
        <v>1</v>
      </c>
      <c r="N11636" s="190" t="str">
        <f t="shared" si="875"/>
        <v>JANEIRO</v>
      </c>
    </row>
    <row r="11637" spans="4:14" x14ac:dyDescent="0.25">
      <c r="D11637" s="119" t="s">
        <v>192</v>
      </c>
      <c r="H11637" s="141">
        <f t="shared" si="876"/>
        <v>0</v>
      </c>
      <c r="M11637" s="190">
        <f t="shared" si="877"/>
        <v>1</v>
      </c>
      <c r="N11637" s="190" t="str">
        <f t="shared" si="875"/>
        <v>JANEIRO</v>
      </c>
    </row>
    <row r="11638" spans="4:14" x14ac:dyDescent="0.25">
      <c r="D11638" s="119" t="s">
        <v>192</v>
      </c>
      <c r="H11638" s="141">
        <f t="shared" si="876"/>
        <v>0</v>
      </c>
      <c r="M11638" s="190">
        <f t="shared" si="877"/>
        <v>1</v>
      </c>
      <c r="N11638" s="190" t="str">
        <f t="shared" si="875"/>
        <v>JANEIRO</v>
      </c>
    </row>
    <row r="11639" spans="4:14" x14ac:dyDescent="0.25">
      <c r="D11639" s="119" t="s">
        <v>192</v>
      </c>
      <c r="H11639" s="141">
        <f t="shared" si="876"/>
        <v>0</v>
      </c>
      <c r="M11639" s="190">
        <f t="shared" si="877"/>
        <v>1</v>
      </c>
      <c r="N11639" s="190" t="str">
        <f t="shared" si="875"/>
        <v>JANEIRO</v>
      </c>
    </row>
    <row r="11640" spans="4:14" x14ac:dyDescent="0.25">
      <c r="D11640" s="119" t="s">
        <v>192</v>
      </c>
      <c r="H11640" s="141">
        <f t="shared" si="876"/>
        <v>0</v>
      </c>
      <c r="M11640" s="190">
        <f t="shared" si="877"/>
        <v>1</v>
      </c>
      <c r="N11640" s="190" t="str">
        <f t="shared" si="875"/>
        <v>JANEIRO</v>
      </c>
    </row>
    <row r="11641" spans="4:14" x14ac:dyDescent="0.25">
      <c r="D11641" s="119" t="s">
        <v>192</v>
      </c>
      <c r="H11641" s="141">
        <f t="shared" si="876"/>
        <v>0</v>
      </c>
      <c r="M11641" s="190">
        <f t="shared" si="877"/>
        <v>1</v>
      </c>
      <c r="N11641" s="190" t="str">
        <f t="shared" si="875"/>
        <v>JANEIRO</v>
      </c>
    </row>
    <row r="11642" spans="4:14" x14ac:dyDescent="0.25">
      <c r="D11642" s="119" t="s">
        <v>192</v>
      </c>
      <c r="H11642" s="141">
        <f t="shared" si="876"/>
        <v>0</v>
      </c>
      <c r="M11642" s="190">
        <f t="shared" si="877"/>
        <v>1</v>
      </c>
      <c r="N11642" s="190" t="str">
        <f t="shared" si="875"/>
        <v>JANEIRO</v>
      </c>
    </row>
    <row r="11643" spans="4:14" x14ac:dyDescent="0.25">
      <c r="D11643" s="119" t="s">
        <v>192</v>
      </c>
      <c r="H11643" s="141">
        <f t="shared" si="876"/>
        <v>0</v>
      </c>
      <c r="M11643" s="190">
        <f t="shared" si="877"/>
        <v>1</v>
      </c>
      <c r="N11643" s="190" t="str">
        <f t="shared" si="875"/>
        <v>JANEIRO</v>
      </c>
    </row>
    <row r="11644" spans="4:14" x14ac:dyDescent="0.25">
      <c r="D11644" s="119" t="s">
        <v>192</v>
      </c>
      <c r="H11644" s="141">
        <f t="shared" si="876"/>
        <v>0</v>
      </c>
      <c r="M11644" s="190">
        <f t="shared" si="877"/>
        <v>1</v>
      </c>
      <c r="N11644" s="190" t="str">
        <f t="shared" si="875"/>
        <v>JANEIRO</v>
      </c>
    </row>
    <row r="11645" spans="4:14" x14ac:dyDescent="0.25">
      <c r="D11645" s="119" t="s">
        <v>192</v>
      </c>
      <c r="H11645" s="141">
        <f t="shared" si="876"/>
        <v>0</v>
      </c>
      <c r="M11645" s="190">
        <f t="shared" si="877"/>
        <v>1</v>
      </c>
      <c r="N11645" s="190" t="str">
        <f t="shared" si="875"/>
        <v>JANEIRO</v>
      </c>
    </row>
    <row r="11646" spans="4:14" x14ac:dyDescent="0.25">
      <c r="D11646" s="119" t="s">
        <v>192</v>
      </c>
      <c r="H11646" s="141">
        <f t="shared" si="876"/>
        <v>0</v>
      </c>
      <c r="M11646" s="190">
        <f t="shared" si="877"/>
        <v>1</v>
      </c>
      <c r="N11646" s="190" t="str">
        <f t="shared" si="875"/>
        <v>JANEIRO</v>
      </c>
    </row>
    <row r="11647" spans="4:14" x14ac:dyDescent="0.25">
      <c r="D11647" s="119" t="s">
        <v>192</v>
      </c>
      <c r="H11647" s="141">
        <f t="shared" si="876"/>
        <v>0</v>
      </c>
      <c r="M11647" s="190">
        <f t="shared" si="877"/>
        <v>1</v>
      </c>
      <c r="N11647" s="190" t="str">
        <f t="shared" si="875"/>
        <v>JANEIRO</v>
      </c>
    </row>
    <row r="11648" spans="4:14" x14ac:dyDescent="0.25">
      <c r="D11648" s="119" t="s">
        <v>192</v>
      </c>
      <c r="H11648" s="141">
        <f t="shared" si="876"/>
        <v>0</v>
      </c>
      <c r="M11648" s="190">
        <f t="shared" si="877"/>
        <v>1</v>
      </c>
      <c r="N11648" s="190" t="str">
        <f t="shared" si="875"/>
        <v>JANEIRO</v>
      </c>
    </row>
    <row r="11649" spans="4:14" x14ac:dyDescent="0.25">
      <c r="D11649" s="119" t="s">
        <v>192</v>
      </c>
      <c r="H11649" s="141">
        <f t="shared" si="876"/>
        <v>0</v>
      </c>
      <c r="M11649" s="190">
        <f t="shared" si="877"/>
        <v>1</v>
      </c>
      <c r="N11649" s="190" t="str">
        <f t="shared" si="875"/>
        <v>JANEIRO</v>
      </c>
    </row>
    <row r="11650" spans="4:14" x14ac:dyDescent="0.25">
      <c r="D11650" s="119" t="s">
        <v>192</v>
      </c>
      <c r="H11650" s="141">
        <f t="shared" si="876"/>
        <v>0</v>
      </c>
      <c r="M11650" s="190">
        <f t="shared" si="877"/>
        <v>1</v>
      </c>
      <c r="N11650" s="190" t="str">
        <f t="shared" si="875"/>
        <v>JANEIRO</v>
      </c>
    </row>
    <row r="11651" spans="4:14" x14ac:dyDescent="0.25">
      <c r="D11651" s="119" t="s">
        <v>192</v>
      </c>
      <c r="H11651" s="141">
        <f t="shared" si="876"/>
        <v>0</v>
      </c>
      <c r="M11651" s="190">
        <f t="shared" si="877"/>
        <v>1</v>
      </c>
      <c r="N11651" s="190" t="str">
        <f t="shared" si="875"/>
        <v>JANEIRO</v>
      </c>
    </row>
    <row r="11652" spans="4:14" x14ac:dyDescent="0.25">
      <c r="D11652" s="119" t="s">
        <v>192</v>
      </c>
      <c r="H11652" s="141">
        <f t="shared" si="876"/>
        <v>0</v>
      </c>
      <c r="M11652" s="190">
        <f t="shared" si="877"/>
        <v>1</v>
      </c>
      <c r="N11652" s="190" t="str">
        <f t="shared" si="875"/>
        <v>JANEIRO</v>
      </c>
    </row>
    <row r="11653" spans="4:14" x14ac:dyDescent="0.25">
      <c r="D11653" s="119" t="s">
        <v>192</v>
      </c>
      <c r="H11653" s="141">
        <f t="shared" si="876"/>
        <v>0</v>
      </c>
      <c r="M11653" s="190">
        <f t="shared" si="877"/>
        <v>1</v>
      </c>
      <c r="N11653" s="190" t="str">
        <f t="shared" ref="N11653:N11716" si="878">IF(M11653=1,"JANEIRO",IF(M11653=2,"FEVEREIRO",IF(M11653=3,"MARÇO",IF(M11653=4,"ABRIL",IF(M11653=5,"MAIO",IF(M11653=6,"JUNHO",IF(M11653=7,"JULHO",IF(M11653=8,"AGOSTO",IF(M11653=9,"SETEMBRO",IF(M11653=10,"OUTUBRO",IF(M11653=11,"NOVEMBRO",IF(M11653=12,"DEZEMBRO",""))))))))))))</f>
        <v>JANEIRO</v>
      </c>
    </row>
    <row r="11654" spans="4:14" x14ac:dyDescent="0.25">
      <c r="D11654" s="119" t="s">
        <v>192</v>
      </c>
      <c r="H11654" s="141">
        <f t="shared" ref="H11654:H11717" si="879">IF(OR(I11654="",I11654=0),G11654,I11654)</f>
        <v>0</v>
      </c>
      <c r="M11654" s="190">
        <f t="shared" ref="M11654:M11717" si="880">IFERROR(MONTH(O11654),"")</f>
        <v>1</v>
      </c>
      <c r="N11654" s="190" t="str">
        <f t="shared" si="878"/>
        <v>JANEIRO</v>
      </c>
    </row>
    <row r="11655" spans="4:14" x14ac:dyDescent="0.25">
      <c r="D11655" s="119" t="s">
        <v>192</v>
      </c>
      <c r="H11655" s="141">
        <f t="shared" si="879"/>
        <v>0</v>
      </c>
      <c r="M11655" s="190">
        <f t="shared" si="880"/>
        <v>1</v>
      </c>
      <c r="N11655" s="190" t="str">
        <f t="shared" si="878"/>
        <v>JANEIRO</v>
      </c>
    </row>
    <row r="11656" spans="4:14" x14ac:dyDescent="0.25">
      <c r="D11656" s="119" t="s">
        <v>192</v>
      </c>
      <c r="H11656" s="141">
        <f t="shared" si="879"/>
        <v>0</v>
      </c>
      <c r="M11656" s="190">
        <f t="shared" si="880"/>
        <v>1</v>
      </c>
      <c r="N11656" s="190" t="str">
        <f t="shared" si="878"/>
        <v>JANEIRO</v>
      </c>
    </row>
    <row r="11657" spans="4:14" x14ac:dyDescent="0.25">
      <c r="D11657" s="119" t="s">
        <v>192</v>
      </c>
      <c r="H11657" s="141">
        <f t="shared" si="879"/>
        <v>0</v>
      </c>
      <c r="M11657" s="190">
        <f t="shared" si="880"/>
        <v>1</v>
      </c>
      <c r="N11657" s="190" t="str">
        <f t="shared" si="878"/>
        <v>JANEIRO</v>
      </c>
    </row>
    <row r="11658" spans="4:14" x14ac:dyDescent="0.25">
      <c r="D11658" s="119" t="s">
        <v>192</v>
      </c>
      <c r="H11658" s="141">
        <f t="shared" si="879"/>
        <v>0</v>
      </c>
      <c r="M11658" s="190">
        <f t="shared" si="880"/>
        <v>1</v>
      </c>
      <c r="N11658" s="190" t="str">
        <f t="shared" si="878"/>
        <v>JANEIRO</v>
      </c>
    </row>
    <row r="11659" spans="4:14" x14ac:dyDescent="0.25">
      <c r="D11659" s="119" t="s">
        <v>192</v>
      </c>
      <c r="H11659" s="141">
        <f t="shared" si="879"/>
        <v>0</v>
      </c>
      <c r="M11659" s="190">
        <f t="shared" si="880"/>
        <v>1</v>
      </c>
      <c r="N11659" s="190" t="str">
        <f t="shared" si="878"/>
        <v>JANEIRO</v>
      </c>
    </row>
    <row r="11660" spans="4:14" x14ac:dyDescent="0.25">
      <c r="D11660" s="119" t="s">
        <v>192</v>
      </c>
      <c r="H11660" s="141">
        <f t="shared" si="879"/>
        <v>0</v>
      </c>
      <c r="M11660" s="190">
        <f t="shared" si="880"/>
        <v>1</v>
      </c>
      <c r="N11660" s="190" t="str">
        <f t="shared" si="878"/>
        <v>JANEIRO</v>
      </c>
    </row>
    <row r="11661" spans="4:14" x14ac:dyDescent="0.25">
      <c r="D11661" s="119" t="s">
        <v>192</v>
      </c>
      <c r="H11661" s="141">
        <f t="shared" si="879"/>
        <v>0</v>
      </c>
      <c r="M11661" s="190">
        <f t="shared" si="880"/>
        <v>1</v>
      </c>
      <c r="N11661" s="190" t="str">
        <f t="shared" si="878"/>
        <v>JANEIRO</v>
      </c>
    </row>
    <row r="11662" spans="4:14" x14ac:dyDescent="0.25">
      <c r="D11662" s="119" t="s">
        <v>192</v>
      </c>
      <c r="H11662" s="141">
        <f t="shared" si="879"/>
        <v>0</v>
      </c>
      <c r="M11662" s="190">
        <f t="shared" si="880"/>
        <v>1</v>
      </c>
      <c r="N11662" s="190" t="str">
        <f t="shared" si="878"/>
        <v>JANEIRO</v>
      </c>
    </row>
    <row r="11663" spans="4:14" x14ac:dyDescent="0.25">
      <c r="D11663" s="119" t="s">
        <v>192</v>
      </c>
      <c r="H11663" s="141">
        <f t="shared" si="879"/>
        <v>0</v>
      </c>
      <c r="M11663" s="190">
        <f t="shared" si="880"/>
        <v>1</v>
      </c>
      <c r="N11663" s="190" t="str">
        <f t="shared" si="878"/>
        <v>JANEIRO</v>
      </c>
    </row>
    <row r="11664" spans="4:14" x14ac:dyDescent="0.25">
      <c r="D11664" s="119" t="s">
        <v>192</v>
      </c>
      <c r="H11664" s="141">
        <f t="shared" si="879"/>
        <v>0</v>
      </c>
      <c r="M11664" s="190">
        <f t="shared" si="880"/>
        <v>1</v>
      </c>
      <c r="N11664" s="190" t="str">
        <f t="shared" si="878"/>
        <v>JANEIRO</v>
      </c>
    </row>
    <row r="11665" spans="4:14" x14ac:dyDescent="0.25">
      <c r="D11665" s="119" t="s">
        <v>192</v>
      </c>
      <c r="H11665" s="141">
        <f t="shared" si="879"/>
        <v>0</v>
      </c>
      <c r="M11665" s="190">
        <f t="shared" si="880"/>
        <v>1</v>
      </c>
      <c r="N11665" s="190" t="str">
        <f t="shared" si="878"/>
        <v>JANEIRO</v>
      </c>
    </row>
    <row r="11666" spans="4:14" x14ac:dyDescent="0.25">
      <c r="D11666" s="119" t="s">
        <v>192</v>
      </c>
      <c r="H11666" s="141">
        <f t="shared" si="879"/>
        <v>0</v>
      </c>
      <c r="M11666" s="190">
        <f t="shared" si="880"/>
        <v>1</v>
      </c>
      <c r="N11666" s="190" t="str">
        <f t="shared" si="878"/>
        <v>JANEIRO</v>
      </c>
    </row>
    <row r="11667" spans="4:14" x14ac:dyDescent="0.25">
      <c r="D11667" s="119" t="s">
        <v>192</v>
      </c>
      <c r="H11667" s="141">
        <f t="shared" si="879"/>
        <v>0</v>
      </c>
      <c r="M11667" s="190">
        <f t="shared" si="880"/>
        <v>1</v>
      </c>
      <c r="N11667" s="190" t="str">
        <f t="shared" si="878"/>
        <v>JANEIRO</v>
      </c>
    </row>
    <row r="11668" spans="4:14" x14ac:dyDescent="0.25">
      <c r="D11668" s="119" t="s">
        <v>192</v>
      </c>
      <c r="H11668" s="141">
        <f t="shared" si="879"/>
        <v>0</v>
      </c>
      <c r="M11668" s="190">
        <f t="shared" si="880"/>
        <v>1</v>
      </c>
      <c r="N11668" s="190" t="str">
        <f t="shared" si="878"/>
        <v>JANEIRO</v>
      </c>
    </row>
    <row r="11669" spans="4:14" x14ac:dyDescent="0.25">
      <c r="D11669" s="119" t="s">
        <v>192</v>
      </c>
      <c r="H11669" s="141">
        <f t="shared" si="879"/>
        <v>0</v>
      </c>
      <c r="M11669" s="190">
        <f t="shared" si="880"/>
        <v>1</v>
      </c>
      <c r="N11669" s="190" t="str">
        <f t="shared" si="878"/>
        <v>JANEIRO</v>
      </c>
    </row>
    <row r="11670" spans="4:14" x14ac:dyDescent="0.25">
      <c r="D11670" s="119" t="s">
        <v>192</v>
      </c>
      <c r="H11670" s="141">
        <f t="shared" si="879"/>
        <v>0</v>
      </c>
      <c r="M11670" s="190">
        <f t="shared" si="880"/>
        <v>1</v>
      </c>
      <c r="N11670" s="190" t="str">
        <f t="shared" si="878"/>
        <v>JANEIRO</v>
      </c>
    </row>
    <row r="11671" spans="4:14" x14ac:dyDescent="0.25">
      <c r="D11671" s="119" t="s">
        <v>192</v>
      </c>
      <c r="H11671" s="141">
        <f t="shared" si="879"/>
        <v>0</v>
      </c>
      <c r="M11671" s="190">
        <f t="shared" si="880"/>
        <v>1</v>
      </c>
      <c r="N11671" s="190" t="str">
        <f t="shared" si="878"/>
        <v>JANEIRO</v>
      </c>
    </row>
    <row r="11672" spans="4:14" x14ac:dyDescent="0.25">
      <c r="D11672" s="119" t="s">
        <v>192</v>
      </c>
      <c r="H11672" s="141">
        <f t="shared" si="879"/>
        <v>0</v>
      </c>
      <c r="M11672" s="190">
        <f t="shared" si="880"/>
        <v>1</v>
      </c>
      <c r="N11672" s="190" t="str">
        <f t="shared" si="878"/>
        <v>JANEIRO</v>
      </c>
    </row>
    <row r="11673" spans="4:14" x14ac:dyDescent="0.25">
      <c r="D11673" s="119" t="s">
        <v>192</v>
      </c>
      <c r="H11673" s="141">
        <f t="shared" si="879"/>
        <v>0</v>
      </c>
      <c r="M11673" s="190">
        <f t="shared" si="880"/>
        <v>1</v>
      </c>
      <c r="N11673" s="190" t="str">
        <f t="shared" si="878"/>
        <v>JANEIRO</v>
      </c>
    </row>
    <row r="11674" spans="4:14" x14ac:dyDescent="0.25">
      <c r="D11674" s="119" t="s">
        <v>192</v>
      </c>
      <c r="H11674" s="141">
        <f t="shared" si="879"/>
        <v>0</v>
      </c>
      <c r="M11674" s="190">
        <f t="shared" si="880"/>
        <v>1</v>
      </c>
      <c r="N11674" s="190" t="str">
        <f t="shared" si="878"/>
        <v>JANEIRO</v>
      </c>
    </row>
    <row r="11675" spans="4:14" x14ac:dyDescent="0.25">
      <c r="D11675" s="119" t="s">
        <v>192</v>
      </c>
      <c r="H11675" s="141">
        <f t="shared" si="879"/>
        <v>0</v>
      </c>
      <c r="M11675" s="190">
        <f t="shared" si="880"/>
        <v>1</v>
      </c>
      <c r="N11675" s="190" t="str">
        <f t="shared" si="878"/>
        <v>JANEIRO</v>
      </c>
    </row>
    <row r="11676" spans="4:14" x14ac:dyDescent="0.25">
      <c r="D11676" s="119" t="s">
        <v>192</v>
      </c>
      <c r="H11676" s="141">
        <f t="shared" si="879"/>
        <v>0</v>
      </c>
      <c r="M11676" s="190">
        <f t="shared" si="880"/>
        <v>1</v>
      </c>
      <c r="N11676" s="190" t="str">
        <f t="shared" si="878"/>
        <v>JANEIRO</v>
      </c>
    </row>
    <row r="11677" spans="4:14" x14ac:dyDescent="0.25">
      <c r="D11677" s="119" t="s">
        <v>192</v>
      </c>
      <c r="H11677" s="141">
        <f t="shared" si="879"/>
        <v>0</v>
      </c>
      <c r="M11677" s="190">
        <f t="shared" si="880"/>
        <v>1</v>
      </c>
      <c r="N11677" s="190" t="str">
        <f t="shared" si="878"/>
        <v>JANEIRO</v>
      </c>
    </row>
    <row r="11678" spans="4:14" x14ac:dyDescent="0.25">
      <c r="D11678" s="119" t="s">
        <v>192</v>
      </c>
      <c r="H11678" s="141">
        <f t="shared" si="879"/>
        <v>0</v>
      </c>
      <c r="M11678" s="190">
        <f t="shared" si="880"/>
        <v>1</v>
      </c>
      <c r="N11678" s="190" t="str">
        <f t="shared" si="878"/>
        <v>JANEIRO</v>
      </c>
    </row>
    <row r="11679" spans="4:14" x14ac:dyDescent="0.25">
      <c r="D11679" s="119" t="s">
        <v>192</v>
      </c>
      <c r="H11679" s="141">
        <f t="shared" si="879"/>
        <v>0</v>
      </c>
      <c r="M11679" s="190">
        <f t="shared" si="880"/>
        <v>1</v>
      </c>
      <c r="N11679" s="190" t="str">
        <f t="shared" si="878"/>
        <v>JANEIRO</v>
      </c>
    </row>
    <row r="11680" spans="4:14" x14ac:dyDescent="0.25">
      <c r="D11680" s="119" t="s">
        <v>192</v>
      </c>
      <c r="H11680" s="141">
        <f t="shared" si="879"/>
        <v>0</v>
      </c>
      <c r="M11680" s="190">
        <f t="shared" si="880"/>
        <v>1</v>
      </c>
      <c r="N11680" s="190" t="str">
        <f t="shared" si="878"/>
        <v>JANEIRO</v>
      </c>
    </row>
    <row r="11681" spans="4:14" x14ac:dyDescent="0.25">
      <c r="D11681" s="119" t="s">
        <v>192</v>
      </c>
      <c r="H11681" s="141">
        <f t="shared" si="879"/>
        <v>0</v>
      </c>
      <c r="M11681" s="190">
        <f t="shared" si="880"/>
        <v>1</v>
      </c>
      <c r="N11681" s="190" t="str">
        <f t="shared" si="878"/>
        <v>JANEIRO</v>
      </c>
    </row>
    <row r="11682" spans="4:14" x14ac:dyDescent="0.25">
      <c r="D11682" s="119" t="s">
        <v>192</v>
      </c>
      <c r="H11682" s="141">
        <f t="shared" si="879"/>
        <v>0</v>
      </c>
      <c r="M11682" s="190">
        <f t="shared" si="880"/>
        <v>1</v>
      </c>
      <c r="N11682" s="190" t="str">
        <f t="shared" si="878"/>
        <v>JANEIRO</v>
      </c>
    </row>
    <row r="11683" spans="4:14" x14ac:dyDescent="0.25">
      <c r="D11683" s="119" t="s">
        <v>192</v>
      </c>
      <c r="H11683" s="141">
        <f t="shared" si="879"/>
        <v>0</v>
      </c>
      <c r="M11683" s="190">
        <f t="shared" si="880"/>
        <v>1</v>
      </c>
      <c r="N11683" s="190" t="str">
        <f t="shared" si="878"/>
        <v>JANEIRO</v>
      </c>
    </row>
    <row r="11684" spans="4:14" x14ac:dyDescent="0.25">
      <c r="D11684" s="119" t="s">
        <v>192</v>
      </c>
      <c r="H11684" s="141">
        <f t="shared" si="879"/>
        <v>0</v>
      </c>
      <c r="M11684" s="190">
        <f t="shared" si="880"/>
        <v>1</v>
      </c>
      <c r="N11684" s="190" t="str">
        <f t="shared" si="878"/>
        <v>JANEIRO</v>
      </c>
    </row>
    <row r="11685" spans="4:14" x14ac:dyDescent="0.25">
      <c r="D11685" s="119" t="s">
        <v>192</v>
      </c>
      <c r="H11685" s="141">
        <f t="shared" si="879"/>
        <v>0</v>
      </c>
      <c r="M11685" s="190">
        <f t="shared" si="880"/>
        <v>1</v>
      </c>
      <c r="N11685" s="190" t="str">
        <f t="shared" si="878"/>
        <v>JANEIRO</v>
      </c>
    </row>
    <row r="11686" spans="4:14" x14ac:dyDescent="0.25">
      <c r="D11686" s="119" t="s">
        <v>192</v>
      </c>
      <c r="H11686" s="141">
        <f t="shared" si="879"/>
        <v>0</v>
      </c>
      <c r="M11686" s="190">
        <f t="shared" si="880"/>
        <v>1</v>
      </c>
      <c r="N11686" s="190" t="str">
        <f t="shared" si="878"/>
        <v>JANEIRO</v>
      </c>
    </row>
    <row r="11687" spans="4:14" x14ac:dyDescent="0.25">
      <c r="D11687" s="119" t="s">
        <v>192</v>
      </c>
      <c r="H11687" s="141">
        <f t="shared" si="879"/>
        <v>0</v>
      </c>
      <c r="M11687" s="190">
        <f t="shared" si="880"/>
        <v>1</v>
      </c>
      <c r="N11687" s="190" t="str">
        <f t="shared" si="878"/>
        <v>JANEIRO</v>
      </c>
    </row>
    <row r="11688" spans="4:14" x14ac:dyDescent="0.25">
      <c r="D11688" s="119" t="s">
        <v>192</v>
      </c>
      <c r="H11688" s="141">
        <f t="shared" si="879"/>
        <v>0</v>
      </c>
      <c r="M11688" s="190">
        <f t="shared" si="880"/>
        <v>1</v>
      </c>
      <c r="N11688" s="190" t="str">
        <f t="shared" si="878"/>
        <v>JANEIRO</v>
      </c>
    </row>
    <row r="11689" spans="4:14" x14ac:dyDescent="0.25">
      <c r="D11689" s="119" t="s">
        <v>192</v>
      </c>
      <c r="H11689" s="141">
        <f t="shared" si="879"/>
        <v>0</v>
      </c>
      <c r="M11689" s="190">
        <f t="shared" si="880"/>
        <v>1</v>
      </c>
      <c r="N11689" s="190" t="str">
        <f t="shared" si="878"/>
        <v>JANEIRO</v>
      </c>
    </row>
    <row r="11690" spans="4:14" x14ac:dyDescent="0.25">
      <c r="D11690" s="119" t="s">
        <v>192</v>
      </c>
      <c r="H11690" s="141">
        <f t="shared" si="879"/>
        <v>0</v>
      </c>
      <c r="M11690" s="190">
        <f t="shared" si="880"/>
        <v>1</v>
      </c>
      <c r="N11690" s="190" t="str">
        <f t="shared" si="878"/>
        <v>JANEIRO</v>
      </c>
    </row>
    <row r="11691" spans="4:14" x14ac:dyDescent="0.25">
      <c r="D11691" s="119" t="s">
        <v>192</v>
      </c>
      <c r="H11691" s="141">
        <f t="shared" si="879"/>
        <v>0</v>
      </c>
      <c r="M11691" s="190">
        <f t="shared" si="880"/>
        <v>1</v>
      </c>
      <c r="N11691" s="190" t="str">
        <f t="shared" si="878"/>
        <v>JANEIRO</v>
      </c>
    </row>
    <row r="11692" spans="4:14" x14ac:dyDescent="0.25">
      <c r="D11692" s="119" t="s">
        <v>192</v>
      </c>
      <c r="H11692" s="141">
        <f t="shared" si="879"/>
        <v>0</v>
      </c>
      <c r="M11692" s="190">
        <f t="shared" si="880"/>
        <v>1</v>
      </c>
      <c r="N11692" s="190" t="str">
        <f t="shared" si="878"/>
        <v>JANEIRO</v>
      </c>
    </row>
    <row r="11693" spans="4:14" x14ac:dyDescent="0.25">
      <c r="D11693" s="119" t="s">
        <v>192</v>
      </c>
      <c r="H11693" s="141">
        <f t="shared" si="879"/>
        <v>0</v>
      </c>
      <c r="M11693" s="190">
        <f t="shared" si="880"/>
        <v>1</v>
      </c>
      <c r="N11693" s="190" t="str">
        <f t="shared" si="878"/>
        <v>JANEIRO</v>
      </c>
    </row>
    <row r="11694" spans="4:14" x14ac:dyDescent="0.25">
      <c r="D11694" s="119" t="s">
        <v>192</v>
      </c>
      <c r="H11694" s="141">
        <f t="shared" si="879"/>
        <v>0</v>
      </c>
      <c r="M11694" s="190">
        <f t="shared" si="880"/>
        <v>1</v>
      </c>
      <c r="N11694" s="190" t="str">
        <f t="shared" si="878"/>
        <v>JANEIRO</v>
      </c>
    </row>
    <row r="11695" spans="4:14" x14ac:dyDescent="0.25">
      <c r="D11695" s="119" t="s">
        <v>192</v>
      </c>
      <c r="H11695" s="141">
        <f t="shared" si="879"/>
        <v>0</v>
      </c>
      <c r="M11695" s="190">
        <f t="shared" si="880"/>
        <v>1</v>
      </c>
      <c r="N11695" s="190" t="str">
        <f t="shared" si="878"/>
        <v>JANEIRO</v>
      </c>
    </row>
    <row r="11696" spans="4:14" x14ac:dyDescent="0.25">
      <c r="D11696" s="119" t="s">
        <v>192</v>
      </c>
      <c r="H11696" s="141">
        <f t="shared" si="879"/>
        <v>0</v>
      </c>
      <c r="M11696" s="190">
        <f t="shared" si="880"/>
        <v>1</v>
      </c>
      <c r="N11696" s="190" t="str">
        <f t="shared" si="878"/>
        <v>JANEIRO</v>
      </c>
    </row>
    <row r="11697" spans="4:14" x14ac:dyDescent="0.25">
      <c r="D11697" s="119" t="s">
        <v>192</v>
      </c>
      <c r="H11697" s="141">
        <f t="shared" si="879"/>
        <v>0</v>
      </c>
      <c r="M11697" s="190">
        <f t="shared" si="880"/>
        <v>1</v>
      </c>
      <c r="N11697" s="190" t="str">
        <f t="shared" si="878"/>
        <v>JANEIRO</v>
      </c>
    </row>
    <row r="11698" spans="4:14" x14ac:dyDescent="0.25">
      <c r="D11698" s="119" t="s">
        <v>192</v>
      </c>
      <c r="H11698" s="141">
        <f t="shared" si="879"/>
        <v>0</v>
      </c>
      <c r="M11698" s="190">
        <f t="shared" si="880"/>
        <v>1</v>
      </c>
      <c r="N11698" s="190" t="str">
        <f t="shared" si="878"/>
        <v>JANEIRO</v>
      </c>
    </row>
    <row r="11699" spans="4:14" x14ac:dyDescent="0.25">
      <c r="D11699" s="119" t="s">
        <v>192</v>
      </c>
      <c r="H11699" s="141">
        <f t="shared" si="879"/>
        <v>0</v>
      </c>
      <c r="M11699" s="190">
        <f t="shared" si="880"/>
        <v>1</v>
      </c>
      <c r="N11699" s="190" t="str">
        <f t="shared" si="878"/>
        <v>JANEIRO</v>
      </c>
    </row>
    <row r="11700" spans="4:14" x14ac:dyDescent="0.25">
      <c r="D11700" s="119" t="s">
        <v>192</v>
      </c>
      <c r="H11700" s="141">
        <f t="shared" si="879"/>
        <v>0</v>
      </c>
      <c r="M11700" s="190">
        <f t="shared" si="880"/>
        <v>1</v>
      </c>
      <c r="N11700" s="190" t="str">
        <f t="shared" si="878"/>
        <v>JANEIRO</v>
      </c>
    </row>
    <row r="11701" spans="4:14" x14ac:dyDescent="0.25">
      <c r="D11701" s="119" t="s">
        <v>192</v>
      </c>
      <c r="H11701" s="141">
        <f t="shared" si="879"/>
        <v>0</v>
      </c>
      <c r="M11701" s="190">
        <f t="shared" si="880"/>
        <v>1</v>
      </c>
      <c r="N11701" s="190" t="str">
        <f t="shared" si="878"/>
        <v>JANEIRO</v>
      </c>
    </row>
    <row r="11702" spans="4:14" x14ac:dyDescent="0.25">
      <c r="D11702" s="119" t="s">
        <v>192</v>
      </c>
      <c r="H11702" s="141">
        <f t="shared" si="879"/>
        <v>0</v>
      </c>
      <c r="M11702" s="190">
        <f t="shared" si="880"/>
        <v>1</v>
      </c>
      <c r="N11702" s="190" t="str">
        <f t="shared" si="878"/>
        <v>JANEIRO</v>
      </c>
    </row>
    <row r="11703" spans="4:14" x14ac:dyDescent="0.25">
      <c r="D11703" s="119" t="s">
        <v>192</v>
      </c>
      <c r="H11703" s="141">
        <f t="shared" si="879"/>
        <v>0</v>
      </c>
      <c r="M11703" s="190">
        <f t="shared" si="880"/>
        <v>1</v>
      </c>
      <c r="N11703" s="190" t="str">
        <f t="shared" si="878"/>
        <v>JANEIRO</v>
      </c>
    </row>
    <row r="11704" spans="4:14" x14ac:dyDescent="0.25">
      <c r="D11704" s="119" t="s">
        <v>192</v>
      </c>
      <c r="H11704" s="141">
        <f t="shared" si="879"/>
        <v>0</v>
      </c>
      <c r="M11704" s="190">
        <f t="shared" si="880"/>
        <v>1</v>
      </c>
      <c r="N11704" s="190" t="str">
        <f t="shared" si="878"/>
        <v>JANEIRO</v>
      </c>
    </row>
    <row r="11705" spans="4:14" x14ac:dyDescent="0.25">
      <c r="D11705" s="119" t="s">
        <v>192</v>
      </c>
      <c r="H11705" s="141">
        <f t="shared" si="879"/>
        <v>0</v>
      </c>
      <c r="M11705" s="190">
        <f t="shared" si="880"/>
        <v>1</v>
      </c>
      <c r="N11705" s="190" t="str">
        <f t="shared" si="878"/>
        <v>JANEIRO</v>
      </c>
    </row>
    <row r="11706" spans="4:14" x14ac:dyDescent="0.25">
      <c r="D11706" s="119" t="s">
        <v>192</v>
      </c>
      <c r="H11706" s="141">
        <f t="shared" si="879"/>
        <v>0</v>
      </c>
      <c r="M11706" s="190">
        <f t="shared" si="880"/>
        <v>1</v>
      </c>
      <c r="N11706" s="190" t="str">
        <f t="shared" si="878"/>
        <v>JANEIRO</v>
      </c>
    </row>
    <row r="11707" spans="4:14" x14ac:dyDescent="0.25">
      <c r="D11707" s="119" t="s">
        <v>192</v>
      </c>
      <c r="H11707" s="141">
        <f t="shared" si="879"/>
        <v>0</v>
      </c>
      <c r="M11707" s="190">
        <f t="shared" si="880"/>
        <v>1</v>
      </c>
      <c r="N11707" s="190" t="str">
        <f t="shared" si="878"/>
        <v>JANEIRO</v>
      </c>
    </row>
    <row r="11708" spans="4:14" x14ac:dyDescent="0.25">
      <c r="D11708" s="119" t="s">
        <v>192</v>
      </c>
      <c r="H11708" s="141">
        <f t="shared" si="879"/>
        <v>0</v>
      </c>
      <c r="M11708" s="190">
        <f t="shared" si="880"/>
        <v>1</v>
      </c>
      <c r="N11708" s="190" t="str">
        <f t="shared" si="878"/>
        <v>JANEIRO</v>
      </c>
    </row>
    <row r="11709" spans="4:14" x14ac:dyDescent="0.25">
      <c r="D11709" s="119" t="s">
        <v>192</v>
      </c>
      <c r="H11709" s="141">
        <f t="shared" si="879"/>
        <v>0</v>
      </c>
      <c r="M11709" s="190">
        <f t="shared" si="880"/>
        <v>1</v>
      </c>
      <c r="N11709" s="190" t="str">
        <f t="shared" si="878"/>
        <v>JANEIRO</v>
      </c>
    </row>
    <row r="11710" spans="4:14" x14ac:dyDescent="0.25">
      <c r="D11710" s="119" t="s">
        <v>192</v>
      </c>
      <c r="H11710" s="141">
        <f t="shared" si="879"/>
        <v>0</v>
      </c>
      <c r="M11710" s="190">
        <f t="shared" si="880"/>
        <v>1</v>
      </c>
      <c r="N11710" s="190" t="str">
        <f t="shared" si="878"/>
        <v>JANEIRO</v>
      </c>
    </row>
    <row r="11711" spans="4:14" x14ac:dyDescent="0.25">
      <c r="D11711" s="119" t="s">
        <v>192</v>
      </c>
      <c r="H11711" s="141">
        <f t="shared" si="879"/>
        <v>0</v>
      </c>
      <c r="M11711" s="190">
        <f t="shared" si="880"/>
        <v>1</v>
      </c>
      <c r="N11711" s="190" t="str">
        <f t="shared" si="878"/>
        <v>JANEIRO</v>
      </c>
    </row>
    <row r="11712" spans="4:14" x14ac:dyDescent="0.25">
      <c r="D11712" s="119" t="s">
        <v>192</v>
      </c>
      <c r="H11712" s="141">
        <f t="shared" si="879"/>
        <v>0</v>
      </c>
      <c r="M11712" s="190">
        <f t="shared" si="880"/>
        <v>1</v>
      </c>
      <c r="N11712" s="190" t="str">
        <f t="shared" si="878"/>
        <v>JANEIRO</v>
      </c>
    </row>
    <row r="11713" spans="4:14" x14ac:dyDescent="0.25">
      <c r="D11713" s="119" t="s">
        <v>192</v>
      </c>
      <c r="H11713" s="141">
        <f t="shared" si="879"/>
        <v>0</v>
      </c>
      <c r="M11713" s="190">
        <f t="shared" si="880"/>
        <v>1</v>
      </c>
      <c r="N11713" s="190" t="str">
        <f t="shared" si="878"/>
        <v>JANEIRO</v>
      </c>
    </row>
    <row r="11714" spans="4:14" x14ac:dyDescent="0.25">
      <c r="D11714" s="119" t="s">
        <v>192</v>
      </c>
      <c r="H11714" s="141">
        <f t="shared" si="879"/>
        <v>0</v>
      </c>
      <c r="M11714" s="190">
        <f t="shared" si="880"/>
        <v>1</v>
      </c>
      <c r="N11714" s="190" t="str">
        <f t="shared" si="878"/>
        <v>JANEIRO</v>
      </c>
    </row>
    <row r="11715" spans="4:14" x14ac:dyDescent="0.25">
      <c r="D11715" s="119" t="s">
        <v>192</v>
      </c>
      <c r="H11715" s="141">
        <f t="shared" si="879"/>
        <v>0</v>
      </c>
      <c r="M11715" s="190">
        <f t="shared" si="880"/>
        <v>1</v>
      </c>
      <c r="N11715" s="190" t="str">
        <f t="shared" si="878"/>
        <v>JANEIRO</v>
      </c>
    </row>
    <row r="11716" spans="4:14" x14ac:dyDescent="0.25">
      <c r="D11716" s="119" t="s">
        <v>192</v>
      </c>
      <c r="H11716" s="141">
        <f t="shared" si="879"/>
        <v>0</v>
      </c>
      <c r="M11716" s="190">
        <f t="shared" si="880"/>
        <v>1</v>
      </c>
      <c r="N11716" s="190" t="str">
        <f t="shared" si="878"/>
        <v>JANEIRO</v>
      </c>
    </row>
    <row r="11717" spans="4:14" x14ac:dyDescent="0.25">
      <c r="D11717" s="119" t="s">
        <v>192</v>
      </c>
      <c r="H11717" s="141">
        <f t="shared" si="879"/>
        <v>0</v>
      </c>
      <c r="M11717" s="190">
        <f t="shared" si="880"/>
        <v>1</v>
      </c>
      <c r="N11717" s="190" t="str">
        <f t="shared" ref="N11717:N11780" si="881">IF(M11717=1,"JANEIRO",IF(M11717=2,"FEVEREIRO",IF(M11717=3,"MARÇO",IF(M11717=4,"ABRIL",IF(M11717=5,"MAIO",IF(M11717=6,"JUNHO",IF(M11717=7,"JULHO",IF(M11717=8,"AGOSTO",IF(M11717=9,"SETEMBRO",IF(M11717=10,"OUTUBRO",IF(M11717=11,"NOVEMBRO",IF(M11717=12,"DEZEMBRO",""))))))))))))</f>
        <v>JANEIRO</v>
      </c>
    </row>
    <row r="11718" spans="4:14" x14ac:dyDescent="0.25">
      <c r="D11718" s="119" t="s">
        <v>192</v>
      </c>
      <c r="H11718" s="141">
        <f t="shared" ref="H11718:H11781" si="882">IF(OR(I11718="",I11718=0),G11718,I11718)</f>
        <v>0</v>
      </c>
      <c r="M11718" s="190">
        <f t="shared" ref="M11718:M11781" si="883">IFERROR(MONTH(O11718),"")</f>
        <v>1</v>
      </c>
      <c r="N11718" s="190" t="str">
        <f t="shared" si="881"/>
        <v>JANEIRO</v>
      </c>
    </row>
    <row r="11719" spans="4:14" x14ac:dyDescent="0.25">
      <c r="D11719" s="119" t="s">
        <v>192</v>
      </c>
      <c r="H11719" s="141">
        <f t="shared" si="882"/>
        <v>0</v>
      </c>
      <c r="M11719" s="190">
        <f t="shared" si="883"/>
        <v>1</v>
      </c>
      <c r="N11719" s="190" t="str">
        <f t="shared" si="881"/>
        <v>JANEIRO</v>
      </c>
    </row>
    <row r="11720" spans="4:14" x14ac:dyDescent="0.25">
      <c r="D11720" s="119" t="s">
        <v>192</v>
      </c>
      <c r="H11720" s="141">
        <f t="shared" si="882"/>
        <v>0</v>
      </c>
      <c r="M11720" s="190">
        <f t="shared" si="883"/>
        <v>1</v>
      </c>
      <c r="N11720" s="190" t="str">
        <f t="shared" si="881"/>
        <v>JANEIRO</v>
      </c>
    </row>
    <row r="11721" spans="4:14" x14ac:dyDescent="0.25">
      <c r="D11721" s="119" t="s">
        <v>192</v>
      </c>
      <c r="H11721" s="141">
        <f t="shared" si="882"/>
        <v>0</v>
      </c>
      <c r="M11721" s="190">
        <f t="shared" si="883"/>
        <v>1</v>
      </c>
      <c r="N11721" s="190" t="str">
        <f t="shared" si="881"/>
        <v>JANEIRO</v>
      </c>
    </row>
    <row r="11722" spans="4:14" x14ac:dyDescent="0.25">
      <c r="D11722" s="119" t="s">
        <v>192</v>
      </c>
      <c r="H11722" s="141">
        <f t="shared" si="882"/>
        <v>0</v>
      </c>
      <c r="M11722" s="190">
        <f t="shared" si="883"/>
        <v>1</v>
      </c>
      <c r="N11722" s="190" t="str">
        <f t="shared" si="881"/>
        <v>JANEIRO</v>
      </c>
    </row>
    <row r="11723" spans="4:14" x14ac:dyDescent="0.25">
      <c r="D11723" s="119" t="s">
        <v>192</v>
      </c>
      <c r="H11723" s="141">
        <f t="shared" si="882"/>
        <v>0</v>
      </c>
      <c r="M11723" s="190">
        <f t="shared" si="883"/>
        <v>1</v>
      </c>
      <c r="N11723" s="190" t="str">
        <f t="shared" si="881"/>
        <v>JANEIRO</v>
      </c>
    </row>
    <row r="11724" spans="4:14" x14ac:dyDescent="0.25">
      <c r="D11724" s="119" t="s">
        <v>192</v>
      </c>
      <c r="H11724" s="141">
        <f t="shared" si="882"/>
        <v>0</v>
      </c>
      <c r="M11724" s="190">
        <f t="shared" si="883"/>
        <v>1</v>
      </c>
      <c r="N11724" s="190" t="str">
        <f t="shared" si="881"/>
        <v>JANEIRO</v>
      </c>
    </row>
    <row r="11725" spans="4:14" x14ac:dyDescent="0.25">
      <c r="D11725" s="119" t="s">
        <v>192</v>
      </c>
      <c r="H11725" s="141">
        <f t="shared" si="882"/>
        <v>0</v>
      </c>
      <c r="M11725" s="190">
        <f t="shared" si="883"/>
        <v>1</v>
      </c>
      <c r="N11725" s="190" t="str">
        <f t="shared" si="881"/>
        <v>JANEIRO</v>
      </c>
    </row>
    <row r="11726" spans="4:14" x14ac:dyDescent="0.25">
      <c r="D11726" s="119" t="s">
        <v>192</v>
      </c>
      <c r="H11726" s="141">
        <f t="shared" si="882"/>
        <v>0</v>
      </c>
      <c r="M11726" s="190">
        <f t="shared" si="883"/>
        <v>1</v>
      </c>
      <c r="N11726" s="190" t="str">
        <f t="shared" si="881"/>
        <v>JANEIRO</v>
      </c>
    </row>
    <row r="11727" spans="4:14" x14ac:dyDescent="0.25">
      <c r="D11727" s="119" t="s">
        <v>192</v>
      </c>
      <c r="H11727" s="141">
        <f t="shared" si="882"/>
        <v>0</v>
      </c>
      <c r="M11727" s="190">
        <f t="shared" si="883"/>
        <v>1</v>
      </c>
      <c r="N11727" s="190" t="str">
        <f t="shared" si="881"/>
        <v>JANEIRO</v>
      </c>
    </row>
    <row r="11728" spans="4:14" x14ac:dyDescent="0.25">
      <c r="D11728" s="119" t="s">
        <v>192</v>
      </c>
      <c r="H11728" s="141">
        <f t="shared" si="882"/>
        <v>0</v>
      </c>
      <c r="M11728" s="190">
        <f t="shared" si="883"/>
        <v>1</v>
      </c>
      <c r="N11728" s="190" t="str">
        <f t="shared" si="881"/>
        <v>JANEIRO</v>
      </c>
    </row>
    <row r="11729" spans="4:14" x14ac:dyDescent="0.25">
      <c r="D11729" s="119" t="s">
        <v>192</v>
      </c>
      <c r="H11729" s="141">
        <f t="shared" si="882"/>
        <v>0</v>
      </c>
      <c r="M11729" s="190">
        <f t="shared" si="883"/>
        <v>1</v>
      </c>
      <c r="N11729" s="190" t="str">
        <f t="shared" si="881"/>
        <v>JANEIRO</v>
      </c>
    </row>
    <row r="11730" spans="4:14" x14ac:dyDescent="0.25">
      <c r="D11730" s="119" t="s">
        <v>192</v>
      </c>
      <c r="H11730" s="141">
        <f t="shared" si="882"/>
        <v>0</v>
      </c>
      <c r="M11730" s="190">
        <f t="shared" si="883"/>
        <v>1</v>
      </c>
      <c r="N11730" s="190" t="str">
        <f t="shared" si="881"/>
        <v>JANEIRO</v>
      </c>
    </row>
    <row r="11731" spans="4:14" x14ac:dyDescent="0.25">
      <c r="D11731" s="119" t="s">
        <v>192</v>
      </c>
      <c r="H11731" s="141">
        <f t="shared" si="882"/>
        <v>0</v>
      </c>
      <c r="M11731" s="190">
        <f t="shared" si="883"/>
        <v>1</v>
      </c>
      <c r="N11731" s="190" t="str">
        <f t="shared" si="881"/>
        <v>JANEIRO</v>
      </c>
    </row>
    <row r="11732" spans="4:14" x14ac:dyDescent="0.25">
      <c r="D11732" s="119" t="s">
        <v>192</v>
      </c>
      <c r="H11732" s="141">
        <f t="shared" si="882"/>
        <v>0</v>
      </c>
      <c r="M11732" s="190">
        <f t="shared" si="883"/>
        <v>1</v>
      </c>
      <c r="N11732" s="190" t="str">
        <f t="shared" si="881"/>
        <v>JANEIRO</v>
      </c>
    </row>
    <row r="11733" spans="4:14" x14ac:dyDescent="0.25">
      <c r="D11733" s="119" t="s">
        <v>192</v>
      </c>
      <c r="H11733" s="141">
        <f t="shared" si="882"/>
        <v>0</v>
      </c>
      <c r="M11733" s="190">
        <f t="shared" si="883"/>
        <v>1</v>
      </c>
      <c r="N11733" s="190" t="str">
        <f t="shared" si="881"/>
        <v>JANEIRO</v>
      </c>
    </row>
    <row r="11734" spans="4:14" x14ac:dyDescent="0.25">
      <c r="D11734" s="119" t="s">
        <v>192</v>
      </c>
      <c r="H11734" s="141">
        <f t="shared" si="882"/>
        <v>0</v>
      </c>
      <c r="M11734" s="190">
        <f t="shared" si="883"/>
        <v>1</v>
      </c>
      <c r="N11734" s="190" t="str">
        <f t="shared" si="881"/>
        <v>JANEIRO</v>
      </c>
    </row>
    <row r="11735" spans="4:14" x14ac:dyDescent="0.25">
      <c r="D11735" s="119" t="s">
        <v>192</v>
      </c>
      <c r="H11735" s="141">
        <f t="shared" si="882"/>
        <v>0</v>
      </c>
      <c r="M11735" s="190">
        <f t="shared" si="883"/>
        <v>1</v>
      </c>
      <c r="N11735" s="190" t="str">
        <f t="shared" si="881"/>
        <v>JANEIRO</v>
      </c>
    </row>
    <row r="11736" spans="4:14" x14ac:dyDescent="0.25">
      <c r="D11736" s="119" t="s">
        <v>192</v>
      </c>
      <c r="H11736" s="141">
        <f t="shared" si="882"/>
        <v>0</v>
      </c>
      <c r="M11736" s="190">
        <f t="shared" si="883"/>
        <v>1</v>
      </c>
      <c r="N11736" s="190" t="str">
        <f t="shared" si="881"/>
        <v>JANEIRO</v>
      </c>
    </row>
    <row r="11737" spans="4:14" x14ac:dyDescent="0.25">
      <c r="D11737" s="119" t="s">
        <v>192</v>
      </c>
      <c r="H11737" s="141">
        <f t="shared" si="882"/>
        <v>0</v>
      </c>
      <c r="M11737" s="190">
        <f t="shared" si="883"/>
        <v>1</v>
      </c>
      <c r="N11737" s="190" t="str">
        <f t="shared" si="881"/>
        <v>JANEIRO</v>
      </c>
    </row>
    <row r="11738" spans="4:14" x14ac:dyDescent="0.25">
      <c r="D11738" s="119" t="s">
        <v>192</v>
      </c>
      <c r="H11738" s="141">
        <f t="shared" si="882"/>
        <v>0</v>
      </c>
      <c r="M11738" s="190">
        <f t="shared" si="883"/>
        <v>1</v>
      </c>
      <c r="N11738" s="190" t="str">
        <f t="shared" si="881"/>
        <v>JANEIRO</v>
      </c>
    </row>
    <row r="11739" spans="4:14" x14ac:dyDescent="0.25">
      <c r="D11739" s="119" t="s">
        <v>192</v>
      </c>
      <c r="H11739" s="141">
        <f t="shared" si="882"/>
        <v>0</v>
      </c>
      <c r="M11739" s="190">
        <f t="shared" si="883"/>
        <v>1</v>
      </c>
      <c r="N11739" s="190" t="str">
        <f t="shared" si="881"/>
        <v>JANEIRO</v>
      </c>
    </row>
    <row r="11740" spans="4:14" x14ac:dyDescent="0.25">
      <c r="D11740" s="119" t="s">
        <v>192</v>
      </c>
      <c r="H11740" s="141">
        <f t="shared" si="882"/>
        <v>0</v>
      </c>
      <c r="M11740" s="190">
        <f t="shared" si="883"/>
        <v>1</v>
      </c>
      <c r="N11740" s="190" t="str">
        <f t="shared" si="881"/>
        <v>JANEIRO</v>
      </c>
    </row>
    <row r="11741" spans="4:14" x14ac:dyDescent="0.25">
      <c r="D11741" s="119" t="s">
        <v>192</v>
      </c>
      <c r="H11741" s="141">
        <f t="shared" si="882"/>
        <v>0</v>
      </c>
      <c r="M11741" s="190">
        <f t="shared" si="883"/>
        <v>1</v>
      </c>
      <c r="N11741" s="190" t="str">
        <f t="shared" si="881"/>
        <v>JANEIRO</v>
      </c>
    </row>
    <row r="11742" spans="4:14" x14ac:dyDescent="0.25">
      <c r="D11742" s="119" t="s">
        <v>192</v>
      </c>
      <c r="H11742" s="141">
        <f t="shared" si="882"/>
        <v>0</v>
      </c>
      <c r="M11742" s="190">
        <f t="shared" si="883"/>
        <v>1</v>
      </c>
      <c r="N11742" s="190" t="str">
        <f t="shared" si="881"/>
        <v>JANEIRO</v>
      </c>
    </row>
    <row r="11743" spans="4:14" x14ac:dyDescent="0.25">
      <c r="D11743" s="119" t="s">
        <v>192</v>
      </c>
      <c r="H11743" s="141">
        <f t="shared" si="882"/>
        <v>0</v>
      </c>
      <c r="M11743" s="190">
        <f t="shared" si="883"/>
        <v>1</v>
      </c>
      <c r="N11743" s="190" t="str">
        <f t="shared" si="881"/>
        <v>JANEIRO</v>
      </c>
    </row>
    <row r="11744" spans="4:14" x14ac:dyDescent="0.25">
      <c r="D11744" s="119" t="s">
        <v>192</v>
      </c>
      <c r="H11744" s="141">
        <f t="shared" si="882"/>
        <v>0</v>
      </c>
      <c r="M11744" s="190">
        <f t="shared" si="883"/>
        <v>1</v>
      </c>
      <c r="N11744" s="190" t="str">
        <f t="shared" si="881"/>
        <v>JANEIRO</v>
      </c>
    </row>
    <row r="11745" spans="4:14" x14ac:dyDescent="0.25">
      <c r="D11745" s="119" t="s">
        <v>192</v>
      </c>
      <c r="H11745" s="141">
        <f t="shared" si="882"/>
        <v>0</v>
      </c>
      <c r="M11745" s="190">
        <f t="shared" si="883"/>
        <v>1</v>
      </c>
      <c r="N11745" s="190" t="str">
        <f t="shared" si="881"/>
        <v>JANEIRO</v>
      </c>
    </row>
    <row r="11746" spans="4:14" x14ac:dyDescent="0.25">
      <c r="D11746" s="119" t="s">
        <v>192</v>
      </c>
      <c r="H11746" s="141">
        <f t="shared" si="882"/>
        <v>0</v>
      </c>
      <c r="M11746" s="190">
        <f t="shared" si="883"/>
        <v>1</v>
      </c>
      <c r="N11746" s="190" t="str">
        <f t="shared" si="881"/>
        <v>JANEIRO</v>
      </c>
    </row>
    <row r="11747" spans="4:14" x14ac:dyDescent="0.25">
      <c r="D11747" s="119" t="s">
        <v>192</v>
      </c>
      <c r="H11747" s="141">
        <f t="shared" si="882"/>
        <v>0</v>
      </c>
      <c r="M11747" s="190">
        <f t="shared" si="883"/>
        <v>1</v>
      </c>
      <c r="N11747" s="190" t="str">
        <f t="shared" si="881"/>
        <v>JANEIRO</v>
      </c>
    </row>
    <row r="11748" spans="4:14" x14ac:dyDescent="0.25">
      <c r="D11748" s="119" t="s">
        <v>192</v>
      </c>
      <c r="H11748" s="141">
        <f t="shared" si="882"/>
        <v>0</v>
      </c>
      <c r="M11748" s="190">
        <f t="shared" si="883"/>
        <v>1</v>
      </c>
      <c r="N11748" s="190" t="str">
        <f t="shared" si="881"/>
        <v>JANEIRO</v>
      </c>
    </row>
    <row r="11749" spans="4:14" x14ac:dyDescent="0.25">
      <c r="D11749" s="119" t="s">
        <v>192</v>
      </c>
      <c r="H11749" s="141">
        <f t="shared" si="882"/>
        <v>0</v>
      </c>
      <c r="M11749" s="190">
        <f t="shared" si="883"/>
        <v>1</v>
      </c>
      <c r="N11749" s="190" t="str">
        <f t="shared" si="881"/>
        <v>JANEIRO</v>
      </c>
    </row>
    <row r="11750" spans="4:14" x14ac:dyDescent="0.25">
      <c r="D11750" s="119" t="s">
        <v>192</v>
      </c>
      <c r="H11750" s="141">
        <f t="shared" si="882"/>
        <v>0</v>
      </c>
      <c r="M11750" s="190">
        <f t="shared" si="883"/>
        <v>1</v>
      </c>
      <c r="N11750" s="190" t="str">
        <f t="shared" si="881"/>
        <v>JANEIRO</v>
      </c>
    </row>
    <row r="11751" spans="4:14" x14ac:dyDescent="0.25">
      <c r="D11751" s="119" t="s">
        <v>192</v>
      </c>
      <c r="H11751" s="141">
        <f t="shared" si="882"/>
        <v>0</v>
      </c>
      <c r="M11751" s="190">
        <f t="shared" si="883"/>
        <v>1</v>
      </c>
      <c r="N11751" s="190" t="str">
        <f t="shared" si="881"/>
        <v>JANEIRO</v>
      </c>
    </row>
    <row r="11752" spans="4:14" x14ac:dyDescent="0.25">
      <c r="D11752" s="119" t="s">
        <v>192</v>
      </c>
      <c r="H11752" s="141">
        <f t="shared" si="882"/>
        <v>0</v>
      </c>
      <c r="M11752" s="190">
        <f t="shared" si="883"/>
        <v>1</v>
      </c>
      <c r="N11752" s="190" t="str">
        <f t="shared" si="881"/>
        <v>JANEIRO</v>
      </c>
    </row>
    <row r="11753" spans="4:14" x14ac:dyDescent="0.25">
      <c r="D11753" s="119" t="s">
        <v>192</v>
      </c>
      <c r="H11753" s="141">
        <f t="shared" si="882"/>
        <v>0</v>
      </c>
      <c r="M11753" s="190">
        <f t="shared" si="883"/>
        <v>1</v>
      </c>
      <c r="N11753" s="190" t="str">
        <f t="shared" si="881"/>
        <v>JANEIRO</v>
      </c>
    </row>
    <row r="11754" spans="4:14" x14ac:dyDescent="0.25">
      <c r="D11754" s="119" t="s">
        <v>192</v>
      </c>
      <c r="H11754" s="141">
        <f t="shared" si="882"/>
        <v>0</v>
      </c>
      <c r="M11754" s="190">
        <f t="shared" si="883"/>
        <v>1</v>
      </c>
      <c r="N11754" s="190" t="str">
        <f t="shared" si="881"/>
        <v>JANEIRO</v>
      </c>
    </row>
    <row r="11755" spans="4:14" x14ac:dyDescent="0.25">
      <c r="D11755" s="119" t="s">
        <v>192</v>
      </c>
      <c r="H11755" s="141">
        <f t="shared" si="882"/>
        <v>0</v>
      </c>
      <c r="M11755" s="190">
        <f t="shared" si="883"/>
        <v>1</v>
      </c>
      <c r="N11755" s="190" t="str">
        <f t="shared" si="881"/>
        <v>JANEIRO</v>
      </c>
    </row>
    <row r="11756" spans="4:14" x14ac:dyDescent="0.25">
      <c r="D11756" s="119" t="s">
        <v>192</v>
      </c>
      <c r="H11756" s="141">
        <f t="shared" si="882"/>
        <v>0</v>
      </c>
      <c r="M11756" s="190">
        <f t="shared" si="883"/>
        <v>1</v>
      </c>
      <c r="N11756" s="190" t="str">
        <f t="shared" si="881"/>
        <v>JANEIRO</v>
      </c>
    </row>
    <row r="11757" spans="4:14" x14ac:dyDescent="0.25">
      <c r="D11757" s="119" t="s">
        <v>192</v>
      </c>
      <c r="H11757" s="141">
        <f t="shared" si="882"/>
        <v>0</v>
      </c>
      <c r="M11757" s="190">
        <f t="shared" si="883"/>
        <v>1</v>
      </c>
      <c r="N11757" s="190" t="str">
        <f t="shared" si="881"/>
        <v>JANEIRO</v>
      </c>
    </row>
    <row r="11758" spans="4:14" x14ac:dyDescent="0.25">
      <c r="D11758" s="119" t="s">
        <v>192</v>
      </c>
      <c r="H11758" s="141">
        <f t="shared" si="882"/>
        <v>0</v>
      </c>
      <c r="M11758" s="190">
        <f t="shared" si="883"/>
        <v>1</v>
      </c>
      <c r="N11758" s="190" t="str">
        <f t="shared" si="881"/>
        <v>JANEIRO</v>
      </c>
    </row>
    <row r="11759" spans="4:14" x14ac:dyDescent="0.25">
      <c r="D11759" s="119" t="s">
        <v>192</v>
      </c>
      <c r="H11759" s="141">
        <f t="shared" si="882"/>
        <v>0</v>
      </c>
      <c r="M11759" s="190">
        <f t="shared" si="883"/>
        <v>1</v>
      </c>
      <c r="N11759" s="190" t="str">
        <f t="shared" si="881"/>
        <v>JANEIRO</v>
      </c>
    </row>
    <row r="11760" spans="4:14" x14ac:dyDescent="0.25">
      <c r="D11760" s="119" t="s">
        <v>192</v>
      </c>
      <c r="H11760" s="141">
        <f t="shared" si="882"/>
        <v>0</v>
      </c>
      <c r="M11760" s="190">
        <f t="shared" si="883"/>
        <v>1</v>
      </c>
      <c r="N11760" s="190" t="str">
        <f t="shared" si="881"/>
        <v>JANEIRO</v>
      </c>
    </row>
    <row r="11761" spans="4:14" x14ac:dyDescent="0.25">
      <c r="D11761" s="119" t="s">
        <v>192</v>
      </c>
      <c r="H11761" s="141">
        <f t="shared" si="882"/>
        <v>0</v>
      </c>
      <c r="M11761" s="190">
        <f t="shared" si="883"/>
        <v>1</v>
      </c>
      <c r="N11761" s="190" t="str">
        <f t="shared" si="881"/>
        <v>JANEIRO</v>
      </c>
    </row>
    <row r="11762" spans="4:14" x14ac:dyDescent="0.25">
      <c r="D11762" s="119" t="s">
        <v>192</v>
      </c>
      <c r="H11762" s="141">
        <f t="shared" si="882"/>
        <v>0</v>
      </c>
      <c r="M11762" s="190">
        <f t="shared" si="883"/>
        <v>1</v>
      </c>
      <c r="N11762" s="190" t="str">
        <f t="shared" si="881"/>
        <v>JANEIRO</v>
      </c>
    </row>
    <row r="11763" spans="4:14" x14ac:dyDescent="0.25">
      <c r="D11763" s="119" t="s">
        <v>192</v>
      </c>
      <c r="H11763" s="141">
        <f t="shared" si="882"/>
        <v>0</v>
      </c>
      <c r="M11763" s="190">
        <f t="shared" si="883"/>
        <v>1</v>
      </c>
      <c r="N11763" s="190" t="str">
        <f t="shared" si="881"/>
        <v>JANEIRO</v>
      </c>
    </row>
    <row r="11764" spans="4:14" x14ac:dyDescent="0.25">
      <c r="D11764" s="119" t="s">
        <v>192</v>
      </c>
      <c r="H11764" s="141">
        <f t="shared" si="882"/>
        <v>0</v>
      </c>
      <c r="M11764" s="190">
        <f t="shared" si="883"/>
        <v>1</v>
      </c>
      <c r="N11764" s="190" t="str">
        <f t="shared" si="881"/>
        <v>JANEIRO</v>
      </c>
    </row>
    <row r="11765" spans="4:14" x14ac:dyDescent="0.25">
      <c r="D11765" s="119" t="s">
        <v>192</v>
      </c>
      <c r="H11765" s="141">
        <f t="shared" si="882"/>
        <v>0</v>
      </c>
      <c r="M11765" s="190">
        <f t="shared" si="883"/>
        <v>1</v>
      </c>
      <c r="N11765" s="190" t="str">
        <f t="shared" si="881"/>
        <v>JANEIRO</v>
      </c>
    </row>
    <row r="11766" spans="4:14" x14ac:dyDescent="0.25">
      <c r="D11766" s="119" t="s">
        <v>192</v>
      </c>
      <c r="H11766" s="141">
        <f t="shared" si="882"/>
        <v>0</v>
      </c>
      <c r="M11766" s="190">
        <f t="shared" si="883"/>
        <v>1</v>
      </c>
      <c r="N11766" s="190" t="str">
        <f t="shared" si="881"/>
        <v>JANEIRO</v>
      </c>
    </row>
    <row r="11767" spans="4:14" x14ac:dyDescent="0.25">
      <c r="D11767" s="119" t="s">
        <v>192</v>
      </c>
      <c r="H11767" s="141">
        <f t="shared" si="882"/>
        <v>0</v>
      </c>
      <c r="M11767" s="190">
        <f t="shared" si="883"/>
        <v>1</v>
      </c>
      <c r="N11767" s="190" t="str">
        <f t="shared" si="881"/>
        <v>JANEIRO</v>
      </c>
    </row>
    <row r="11768" spans="4:14" x14ac:dyDescent="0.25">
      <c r="D11768" s="119" t="s">
        <v>192</v>
      </c>
      <c r="H11768" s="141">
        <f t="shared" si="882"/>
        <v>0</v>
      </c>
      <c r="M11768" s="190">
        <f t="shared" si="883"/>
        <v>1</v>
      </c>
      <c r="N11768" s="190" t="str">
        <f t="shared" si="881"/>
        <v>JANEIRO</v>
      </c>
    </row>
    <row r="11769" spans="4:14" x14ac:dyDescent="0.25">
      <c r="D11769" s="119" t="s">
        <v>192</v>
      </c>
      <c r="H11769" s="141">
        <f t="shared" si="882"/>
        <v>0</v>
      </c>
      <c r="M11769" s="190">
        <f t="shared" si="883"/>
        <v>1</v>
      </c>
      <c r="N11769" s="190" t="str">
        <f t="shared" si="881"/>
        <v>JANEIRO</v>
      </c>
    </row>
    <row r="11770" spans="4:14" x14ac:dyDescent="0.25">
      <c r="D11770" s="119" t="s">
        <v>192</v>
      </c>
      <c r="H11770" s="141">
        <f t="shared" si="882"/>
        <v>0</v>
      </c>
      <c r="M11770" s="190">
        <f t="shared" si="883"/>
        <v>1</v>
      </c>
      <c r="N11770" s="190" t="str">
        <f t="shared" si="881"/>
        <v>JANEIRO</v>
      </c>
    </row>
    <row r="11771" spans="4:14" x14ac:dyDescent="0.25">
      <c r="D11771" s="119" t="s">
        <v>192</v>
      </c>
      <c r="H11771" s="141">
        <f t="shared" si="882"/>
        <v>0</v>
      </c>
      <c r="M11771" s="190">
        <f t="shared" si="883"/>
        <v>1</v>
      </c>
      <c r="N11771" s="190" t="str">
        <f t="shared" si="881"/>
        <v>JANEIRO</v>
      </c>
    </row>
    <row r="11772" spans="4:14" x14ac:dyDescent="0.25">
      <c r="D11772" s="119" t="s">
        <v>192</v>
      </c>
      <c r="H11772" s="141">
        <f t="shared" si="882"/>
        <v>0</v>
      </c>
      <c r="M11772" s="190">
        <f t="shared" si="883"/>
        <v>1</v>
      </c>
      <c r="N11772" s="190" t="str">
        <f t="shared" si="881"/>
        <v>JANEIRO</v>
      </c>
    </row>
    <row r="11773" spans="4:14" x14ac:dyDescent="0.25">
      <c r="D11773" s="119" t="s">
        <v>192</v>
      </c>
      <c r="H11773" s="141">
        <f t="shared" si="882"/>
        <v>0</v>
      </c>
      <c r="M11773" s="190">
        <f t="shared" si="883"/>
        <v>1</v>
      </c>
      <c r="N11773" s="190" t="str">
        <f t="shared" si="881"/>
        <v>JANEIRO</v>
      </c>
    </row>
    <row r="11774" spans="4:14" x14ac:dyDescent="0.25">
      <c r="D11774" s="119" t="s">
        <v>192</v>
      </c>
      <c r="H11774" s="141">
        <f t="shared" si="882"/>
        <v>0</v>
      </c>
      <c r="M11774" s="190">
        <f t="shared" si="883"/>
        <v>1</v>
      </c>
      <c r="N11774" s="190" t="str">
        <f t="shared" si="881"/>
        <v>JANEIRO</v>
      </c>
    </row>
    <row r="11775" spans="4:14" x14ac:dyDescent="0.25">
      <c r="D11775" s="119" t="s">
        <v>192</v>
      </c>
      <c r="H11775" s="141">
        <f t="shared" si="882"/>
        <v>0</v>
      </c>
      <c r="M11775" s="190">
        <f t="shared" si="883"/>
        <v>1</v>
      </c>
      <c r="N11775" s="190" t="str">
        <f t="shared" si="881"/>
        <v>JANEIRO</v>
      </c>
    </row>
    <row r="11776" spans="4:14" x14ac:dyDescent="0.25">
      <c r="D11776" s="119" t="s">
        <v>192</v>
      </c>
      <c r="H11776" s="141">
        <f t="shared" si="882"/>
        <v>0</v>
      </c>
      <c r="M11776" s="190">
        <f t="shared" si="883"/>
        <v>1</v>
      </c>
      <c r="N11776" s="190" t="str">
        <f t="shared" si="881"/>
        <v>JANEIRO</v>
      </c>
    </row>
    <row r="11777" spans="4:14" x14ac:dyDescent="0.25">
      <c r="D11777" s="119" t="s">
        <v>192</v>
      </c>
      <c r="H11777" s="141">
        <f t="shared" si="882"/>
        <v>0</v>
      </c>
      <c r="M11777" s="190">
        <f t="shared" si="883"/>
        <v>1</v>
      </c>
      <c r="N11777" s="190" t="str">
        <f t="shared" si="881"/>
        <v>JANEIRO</v>
      </c>
    </row>
    <row r="11778" spans="4:14" x14ac:dyDescent="0.25">
      <c r="D11778" s="119" t="s">
        <v>192</v>
      </c>
      <c r="H11778" s="141">
        <f t="shared" si="882"/>
        <v>0</v>
      </c>
      <c r="M11778" s="190">
        <f t="shared" si="883"/>
        <v>1</v>
      </c>
      <c r="N11778" s="190" t="str">
        <f t="shared" si="881"/>
        <v>JANEIRO</v>
      </c>
    </row>
    <row r="11779" spans="4:14" x14ac:dyDescent="0.25">
      <c r="D11779" s="119" t="s">
        <v>192</v>
      </c>
      <c r="H11779" s="141">
        <f t="shared" si="882"/>
        <v>0</v>
      </c>
      <c r="M11779" s="190">
        <f t="shared" si="883"/>
        <v>1</v>
      </c>
      <c r="N11779" s="190" t="str">
        <f t="shared" si="881"/>
        <v>JANEIRO</v>
      </c>
    </row>
    <row r="11780" spans="4:14" x14ac:dyDescent="0.25">
      <c r="D11780" s="119" t="s">
        <v>192</v>
      </c>
      <c r="H11780" s="141">
        <f t="shared" si="882"/>
        <v>0</v>
      </c>
      <c r="M11780" s="190">
        <f t="shared" si="883"/>
        <v>1</v>
      </c>
      <c r="N11780" s="190" t="str">
        <f t="shared" si="881"/>
        <v>JANEIRO</v>
      </c>
    </row>
    <row r="11781" spans="4:14" x14ac:dyDescent="0.25">
      <c r="D11781" s="119" t="s">
        <v>192</v>
      </c>
      <c r="H11781" s="141">
        <f t="shared" si="882"/>
        <v>0</v>
      </c>
      <c r="M11781" s="190">
        <f t="shared" si="883"/>
        <v>1</v>
      </c>
      <c r="N11781" s="190" t="str">
        <f t="shared" ref="N11781:N11844" si="884">IF(M11781=1,"JANEIRO",IF(M11781=2,"FEVEREIRO",IF(M11781=3,"MARÇO",IF(M11781=4,"ABRIL",IF(M11781=5,"MAIO",IF(M11781=6,"JUNHO",IF(M11781=7,"JULHO",IF(M11781=8,"AGOSTO",IF(M11781=9,"SETEMBRO",IF(M11781=10,"OUTUBRO",IF(M11781=11,"NOVEMBRO",IF(M11781=12,"DEZEMBRO",""))))))))))))</f>
        <v>JANEIRO</v>
      </c>
    </row>
    <row r="11782" spans="4:14" x14ac:dyDescent="0.25">
      <c r="D11782" s="119" t="s">
        <v>192</v>
      </c>
      <c r="H11782" s="141">
        <f t="shared" ref="H11782:H11845" si="885">IF(OR(I11782="",I11782=0),G11782,I11782)</f>
        <v>0</v>
      </c>
      <c r="M11782" s="190">
        <f t="shared" ref="M11782:M11845" si="886">IFERROR(MONTH(O11782),"")</f>
        <v>1</v>
      </c>
      <c r="N11782" s="190" t="str">
        <f t="shared" si="884"/>
        <v>JANEIRO</v>
      </c>
    </row>
    <row r="11783" spans="4:14" x14ac:dyDescent="0.25">
      <c r="D11783" s="119" t="s">
        <v>192</v>
      </c>
      <c r="H11783" s="141">
        <f t="shared" si="885"/>
        <v>0</v>
      </c>
      <c r="M11783" s="190">
        <f t="shared" si="886"/>
        <v>1</v>
      </c>
      <c r="N11783" s="190" t="str">
        <f t="shared" si="884"/>
        <v>JANEIRO</v>
      </c>
    </row>
    <row r="11784" spans="4:14" x14ac:dyDescent="0.25">
      <c r="D11784" s="119" t="s">
        <v>192</v>
      </c>
      <c r="H11784" s="141">
        <f t="shared" si="885"/>
        <v>0</v>
      </c>
      <c r="M11784" s="190">
        <f t="shared" si="886"/>
        <v>1</v>
      </c>
      <c r="N11784" s="190" t="str">
        <f t="shared" si="884"/>
        <v>JANEIRO</v>
      </c>
    </row>
    <row r="11785" spans="4:14" x14ac:dyDescent="0.25">
      <c r="D11785" s="119" t="s">
        <v>192</v>
      </c>
      <c r="H11785" s="141">
        <f t="shared" si="885"/>
        <v>0</v>
      </c>
      <c r="M11785" s="190">
        <f t="shared" si="886"/>
        <v>1</v>
      </c>
      <c r="N11785" s="190" t="str">
        <f t="shared" si="884"/>
        <v>JANEIRO</v>
      </c>
    </row>
    <row r="11786" spans="4:14" x14ac:dyDescent="0.25">
      <c r="D11786" s="119" t="s">
        <v>192</v>
      </c>
      <c r="H11786" s="141">
        <f t="shared" si="885"/>
        <v>0</v>
      </c>
      <c r="M11786" s="190">
        <f t="shared" si="886"/>
        <v>1</v>
      </c>
      <c r="N11786" s="190" t="str">
        <f t="shared" si="884"/>
        <v>JANEIRO</v>
      </c>
    </row>
    <row r="11787" spans="4:14" x14ac:dyDescent="0.25">
      <c r="D11787" s="119" t="s">
        <v>192</v>
      </c>
      <c r="H11787" s="141">
        <f t="shared" si="885"/>
        <v>0</v>
      </c>
      <c r="M11787" s="190">
        <f t="shared" si="886"/>
        <v>1</v>
      </c>
      <c r="N11787" s="190" t="str">
        <f t="shared" si="884"/>
        <v>JANEIRO</v>
      </c>
    </row>
    <row r="11788" spans="4:14" x14ac:dyDescent="0.25">
      <c r="D11788" s="119" t="s">
        <v>192</v>
      </c>
      <c r="H11788" s="141">
        <f t="shared" si="885"/>
        <v>0</v>
      </c>
      <c r="M11788" s="190">
        <f t="shared" si="886"/>
        <v>1</v>
      </c>
      <c r="N11788" s="190" t="str">
        <f t="shared" si="884"/>
        <v>JANEIRO</v>
      </c>
    </row>
    <row r="11789" spans="4:14" x14ac:dyDescent="0.25">
      <c r="D11789" s="119" t="s">
        <v>192</v>
      </c>
      <c r="H11789" s="141">
        <f t="shared" si="885"/>
        <v>0</v>
      </c>
      <c r="M11789" s="190">
        <f t="shared" si="886"/>
        <v>1</v>
      </c>
      <c r="N11789" s="190" t="str">
        <f t="shared" si="884"/>
        <v>JANEIRO</v>
      </c>
    </row>
    <row r="11790" spans="4:14" x14ac:dyDescent="0.25">
      <c r="D11790" s="119" t="s">
        <v>192</v>
      </c>
      <c r="H11790" s="141">
        <f t="shared" si="885"/>
        <v>0</v>
      </c>
      <c r="M11790" s="190">
        <f t="shared" si="886"/>
        <v>1</v>
      </c>
      <c r="N11790" s="190" t="str">
        <f t="shared" si="884"/>
        <v>JANEIRO</v>
      </c>
    </row>
    <row r="11791" spans="4:14" x14ac:dyDescent="0.25">
      <c r="D11791" s="119" t="s">
        <v>192</v>
      </c>
      <c r="H11791" s="141">
        <f t="shared" si="885"/>
        <v>0</v>
      </c>
      <c r="M11791" s="190">
        <f t="shared" si="886"/>
        <v>1</v>
      </c>
      <c r="N11791" s="190" t="str">
        <f t="shared" si="884"/>
        <v>JANEIRO</v>
      </c>
    </row>
    <row r="11792" spans="4:14" x14ac:dyDescent="0.25">
      <c r="D11792" s="119" t="s">
        <v>192</v>
      </c>
      <c r="H11792" s="141">
        <f t="shared" si="885"/>
        <v>0</v>
      </c>
      <c r="M11792" s="190">
        <f t="shared" si="886"/>
        <v>1</v>
      </c>
      <c r="N11792" s="190" t="str">
        <f t="shared" si="884"/>
        <v>JANEIRO</v>
      </c>
    </row>
    <row r="11793" spans="4:14" x14ac:dyDescent="0.25">
      <c r="D11793" s="119" t="s">
        <v>192</v>
      </c>
      <c r="H11793" s="141">
        <f t="shared" si="885"/>
        <v>0</v>
      </c>
      <c r="M11793" s="190">
        <f t="shared" si="886"/>
        <v>1</v>
      </c>
      <c r="N11793" s="190" t="str">
        <f t="shared" si="884"/>
        <v>JANEIRO</v>
      </c>
    </row>
    <row r="11794" spans="4:14" x14ac:dyDescent="0.25">
      <c r="D11794" s="119" t="s">
        <v>192</v>
      </c>
      <c r="H11794" s="141">
        <f t="shared" si="885"/>
        <v>0</v>
      </c>
      <c r="M11794" s="190">
        <f t="shared" si="886"/>
        <v>1</v>
      </c>
      <c r="N11794" s="190" t="str">
        <f t="shared" si="884"/>
        <v>JANEIRO</v>
      </c>
    </row>
    <row r="11795" spans="4:14" x14ac:dyDescent="0.25">
      <c r="D11795" s="119" t="s">
        <v>192</v>
      </c>
      <c r="H11795" s="141">
        <f t="shared" si="885"/>
        <v>0</v>
      </c>
      <c r="M11795" s="190">
        <f t="shared" si="886"/>
        <v>1</v>
      </c>
      <c r="N11795" s="190" t="str">
        <f t="shared" si="884"/>
        <v>JANEIRO</v>
      </c>
    </row>
    <row r="11796" spans="4:14" x14ac:dyDescent="0.25">
      <c r="D11796" s="119" t="s">
        <v>192</v>
      </c>
      <c r="H11796" s="141">
        <f t="shared" si="885"/>
        <v>0</v>
      </c>
      <c r="M11796" s="190">
        <f t="shared" si="886"/>
        <v>1</v>
      </c>
      <c r="N11796" s="190" t="str">
        <f t="shared" si="884"/>
        <v>JANEIRO</v>
      </c>
    </row>
    <row r="11797" spans="4:14" x14ac:dyDescent="0.25">
      <c r="D11797" s="119" t="s">
        <v>192</v>
      </c>
      <c r="H11797" s="141">
        <f t="shared" si="885"/>
        <v>0</v>
      </c>
      <c r="M11797" s="190">
        <f t="shared" si="886"/>
        <v>1</v>
      </c>
      <c r="N11797" s="190" t="str">
        <f t="shared" si="884"/>
        <v>JANEIRO</v>
      </c>
    </row>
    <row r="11798" spans="4:14" x14ac:dyDescent="0.25">
      <c r="D11798" s="119" t="s">
        <v>192</v>
      </c>
      <c r="H11798" s="141">
        <f t="shared" si="885"/>
        <v>0</v>
      </c>
      <c r="M11798" s="190">
        <f t="shared" si="886"/>
        <v>1</v>
      </c>
      <c r="N11798" s="190" t="str">
        <f t="shared" si="884"/>
        <v>JANEIRO</v>
      </c>
    </row>
    <row r="11799" spans="4:14" x14ac:dyDescent="0.25">
      <c r="D11799" s="119" t="s">
        <v>192</v>
      </c>
      <c r="H11799" s="141">
        <f t="shared" si="885"/>
        <v>0</v>
      </c>
      <c r="M11799" s="190">
        <f t="shared" si="886"/>
        <v>1</v>
      </c>
      <c r="N11799" s="190" t="str">
        <f t="shared" si="884"/>
        <v>JANEIRO</v>
      </c>
    </row>
    <row r="11800" spans="4:14" x14ac:dyDescent="0.25">
      <c r="D11800" s="119" t="s">
        <v>192</v>
      </c>
      <c r="H11800" s="141">
        <f t="shared" si="885"/>
        <v>0</v>
      </c>
      <c r="M11800" s="190">
        <f t="shared" si="886"/>
        <v>1</v>
      </c>
      <c r="N11800" s="190" t="str">
        <f t="shared" si="884"/>
        <v>JANEIRO</v>
      </c>
    </row>
    <row r="11801" spans="4:14" x14ac:dyDescent="0.25">
      <c r="D11801" s="119" t="s">
        <v>192</v>
      </c>
      <c r="H11801" s="141">
        <f t="shared" si="885"/>
        <v>0</v>
      </c>
      <c r="M11801" s="190">
        <f t="shared" si="886"/>
        <v>1</v>
      </c>
      <c r="N11801" s="190" t="str">
        <f t="shared" si="884"/>
        <v>JANEIRO</v>
      </c>
    </row>
    <row r="11802" spans="4:14" x14ac:dyDescent="0.25">
      <c r="D11802" s="119" t="s">
        <v>192</v>
      </c>
      <c r="H11802" s="141">
        <f t="shared" si="885"/>
        <v>0</v>
      </c>
      <c r="M11802" s="190">
        <f t="shared" si="886"/>
        <v>1</v>
      </c>
      <c r="N11802" s="190" t="str">
        <f t="shared" si="884"/>
        <v>JANEIRO</v>
      </c>
    </row>
    <row r="11803" spans="4:14" x14ac:dyDescent="0.25">
      <c r="D11803" s="119" t="s">
        <v>192</v>
      </c>
      <c r="H11803" s="141">
        <f t="shared" si="885"/>
        <v>0</v>
      </c>
      <c r="M11803" s="190">
        <f t="shared" si="886"/>
        <v>1</v>
      </c>
      <c r="N11803" s="190" t="str">
        <f t="shared" si="884"/>
        <v>JANEIRO</v>
      </c>
    </row>
    <row r="11804" spans="4:14" x14ac:dyDescent="0.25">
      <c r="D11804" s="119" t="s">
        <v>192</v>
      </c>
      <c r="H11804" s="141">
        <f t="shared" si="885"/>
        <v>0</v>
      </c>
      <c r="M11804" s="190">
        <f t="shared" si="886"/>
        <v>1</v>
      </c>
      <c r="N11804" s="190" t="str">
        <f t="shared" si="884"/>
        <v>JANEIRO</v>
      </c>
    </row>
    <row r="11805" spans="4:14" x14ac:dyDescent="0.25">
      <c r="D11805" s="119" t="s">
        <v>192</v>
      </c>
      <c r="H11805" s="141">
        <f t="shared" si="885"/>
        <v>0</v>
      </c>
      <c r="M11805" s="190">
        <f t="shared" si="886"/>
        <v>1</v>
      </c>
      <c r="N11805" s="190" t="str">
        <f t="shared" si="884"/>
        <v>JANEIRO</v>
      </c>
    </row>
    <row r="11806" spans="4:14" x14ac:dyDescent="0.25">
      <c r="D11806" s="119" t="s">
        <v>192</v>
      </c>
      <c r="H11806" s="141">
        <f t="shared" si="885"/>
        <v>0</v>
      </c>
      <c r="M11806" s="190">
        <f t="shared" si="886"/>
        <v>1</v>
      </c>
      <c r="N11806" s="190" t="str">
        <f t="shared" si="884"/>
        <v>JANEIRO</v>
      </c>
    </row>
    <row r="11807" spans="4:14" x14ac:dyDescent="0.25">
      <c r="D11807" s="119" t="s">
        <v>192</v>
      </c>
      <c r="H11807" s="141">
        <f t="shared" si="885"/>
        <v>0</v>
      </c>
      <c r="M11807" s="190">
        <f t="shared" si="886"/>
        <v>1</v>
      </c>
      <c r="N11807" s="190" t="str">
        <f t="shared" si="884"/>
        <v>JANEIRO</v>
      </c>
    </row>
    <row r="11808" spans="4:14" x14ac:dyDescent="0.25">
      <c r="D11808" s="119" t="s">
        <v>192</v>
      </c>
      <c r="H11808" s="141">
        <f t="shared" si="885"/>
        <v>0</v>
      </c>
      <c r="M11808" s="190">
        <f t="shared" si="886"/>
        <v>1</v>
      </c>
      <c r="N11808" s="190" t="str">
        <f t="shared" si="884"/>
        <v>JANEIRO</v>
      </c>
    </row>
    <row r="11809" spans="4:14" x14ac:dyDescent="0.25">
      <c r="D11809" s="119" t="s">
        <v>192</v>
      </c>
      <c r="H11809" s="141">
        <f t="shared" si="885"/>
        <v>0</v>
      </c>
      <c r="M11809" s="190">
        <f t="shared" si="886"/>
        <v>1</v>
      </c>
      <c r="N11809" s="190" t="str">
        <f t="shared" si="884"/>
        <v>JANEIRO</v>
      </c>
    </row>
    <row r="11810" spans="4:14" x14ac:dyDescent="0.25">
      <c r="D11810" s="119" t="s">
        <v>192</v>
      </c>
      <c r="H11810" s="141">
        <f t="shared" si="885"/>
        <v>0</v>
      </c>
      <c r="M11810" s="190">
        <f t="shared" si="886"/>
        <v>1</v>
      </c>
      <c r="N11810" s="190" t="str">
        <f t="shared" si="884"/>
        <v>JANEIRO</v>
      </c>
    </row>
    <row r="11811" spans="4:14" x14ac:dyDescent="0.25">
      <c r="D11811" s="119" t="s">
        <v>192</v>
      </c>
      <c r="H11811" s="141">
        <f t="shared" si="885"/>
        <v>0</v>
      </c>
      <c r="M11811" s="190">
        <f t="shared" si="886"/>
        <v>1</v>
      </c>
      <c r="N11811" s="190" t="str">
        <f t="shared" si="884"/>
        <v>JANEIRO</v>
      </c>
    </row>
    <row r="11812" spans="4:14" x14ac:dyDescent="0.25">
      <c r="D11812" s="119" t="s">
        <v>192</v>
      </c>
      <c r="H11812" s="141">
        <f t="shared" si="885"/>
        <v>0</v>
      </c>
      <c r="M11812" s="190">
        <f t="shared" si="886"/>
        <v>1</v>
      </c>
      <c r="N11812" s="190" t="str">
        <f t="shared" si="884"/>
        <v>JANEIRO</v>
      </c>
    </row>
    <row r="11813" spans="4:14" x14ac:dyDescent="0.25">
      <c r="D11813" s="119" t="s">
        <v>192</v>
      </c>
      <c r="H11813" s="141">
        <f t="shared" si="885"/>
        <v>0</v>
      </c>
      <c r="M11813" s="190">
        <f t="shared" si="886"/>
        <v>1</v>
      </c>
      <c r="N11813" s="190" t="str">
        <f t="shared" si="884"/>
        <v>JANEIRO</v>
      </c>
    </row>
    <row r="11814" spans="4:14" x14ac:dyDescent="0.25">
      <c r="D11814" s="119" t="s">
        <v>192</v>
      </c>
      <c r="H11814" s="141">
        <f t="shared" si="885"/>
        <v>0</v>
      </c>
      <c r="M11814" s="190">
        <f t="shared" si="886"/>
        <v>1</v>
      </c>
      <c r="N11814" s="190" t="str">
        <f t="shared" si="884"/>
        <v>JANEIRO</v>
      </c>
    </row>
    <row r="11815" spans="4:14" x14ac:dyDescent="0.25">
      <c r="D11815" s="119" t="s">
        <v>192</v>
      </c>
      <c r="H11815" s="141">
        <f t="shared" si="885"/>
        <v>0</v>
      </c>
      <c r="M11815" s="190">
        <f t="shared" si="886"/>
        <v>1</v>
      </c>
      <c r="N11815" s="190" t="str">
        <f t="shared" si="884"/>
        <v>JANEIRO</v>
      </c>
    </row>
    <row r="11816" spans="4:14" x14ac:dyDescent="0.25">
      <c r="D11816" s="119" t="s">
        <v>192</v>
      </c>
      <c r="H11816" s="141">
        <f t="shared" si="885"/>
        <v>0</v>
      </c>
      <c r="M11816" s="190">
        <f t="shared" si="886"/>
        <v>1</v>
      </c>
      <c r="N11816" s="190" t="str">
        <f t="shared" si="884"/>
        <v>JANEIRO</v>
      </c>
    </row>
    <row r="11817" spans="4:14" x14ac:dyDescent="0.25">
      <c r="D11817" s="119" t="s">
        <v>192</v>
      </c>
      <c r="H11817" s="141">
        <f t="shared" si="885"/>
        <v>0</v>
      </c>
      <c r="M11817" s="190">
        <f t="shared" si="886"/>
        <v>1</v>
      </c>
      <c r="N11817" s="190" t="str">
        <f t="shared" si="884"/>
        <v>JANEIRO</v>
      </c>
    </row>
    <row r="11818" spans="4:14" x14ac:dyDescent="0.25">
      <c r="D11818" s="119" t="s">
        <v>192</v>
      </c>
      <c r="H11818" s="141">
        <f t="shared" si="885"/>
        <v>0</v>
      </c>
      <c r="M11818" s="190">
        <f t="shared" si="886"/>
        <v>1</v>
      </c>
      <c r="N11818" s="190" t="str">
        <f t="shared" si="884"/>
        <v>JANEIRO</v>
      </c>
    </row>
    <row r="11819" spans="4:14" x14ac:dyDescent="0.25">
      <c r="D11819" s="119" t="s">
        <v>192</v>
      </c>
      <c r="H11819" s="141">
        <f t="shared" si="885"/>
        <v>0</v>
      </c>
      <c r="M11819" s="190">
        <f t="shared" si="886"/>
        <v>1</v>
      </c>
      <c r="N11819" s="190" t="str">
        <f t="shared" si="884"/>
        <v>JANEIRO</v>
      </c>
    </row>
    <row r="11820" spans="4:14" x14ac:dyDescent="0.25">
      <c r="D11820" s="119" t="s">
        <v>192</v>
      </c>
      <c r="H11820" s="141">
        <f t="shared" si="885"/>
        <v>0</v>
      </c>
      <c r="M11820" s="190">
        <f t="shared" si="886"/>
        <v>1</v>
      </c>
      <c r="N11820" s="190" t="str">
        <f t="shared" si="884"/>
        <v>JANEIRO</v>
      </c>
    </row>
    <row r="11821" spans="4:14" x14ac:dyDescent="0.25">
      <c r="D11821" s="119" t="s">
        <v>192</v>
      </c>
      <c r="H11821" s="141">
        <f t="shared" si="885"/>
        <v>0</v>
      </c>
      <c r="M11821" s="190">
        <f t="shared" si="886"/>
        <v>1</v>
      </c>
      <c r="N11821" s="190" t="str">
        <f t="shared" si="884"/>
        <v>JANEIRO</v>
      </c>
    </row>
    <row r="11822" spans="4:14" x14ac:dyDescent="0.25">
      <c r="D11822" s="119" t="s">
        <v>192</v>
      </c>
      <c r="H11822" s="141">
        <f t="shared" si="885"/>
        <v>0</v>
      </c>
      <c r="M11822" s="190">
        <f t="shared" si="886"/>
        <v>1</v>
      </c>
      <c r="N11822" s="190" t="str">
        <f t="shared" si="884"/>
        <v>JANEIRO</v>
      </c>
    </row>
    <row r="11823" spans="4:14" x14ac:dyDescent="0.25">
      <c r="D11823" s="119" t="s">
        <v>192</v>
      </c>
      <c r="H11823" s="141">
        <f t="shared" si="885"/>
        <v>0</v>
      </c>
      <c r="M11823" s="190">
        <f t="shared" si="886"/>
        <v>1</v>
      </c>
      <c r="N11823" s="190" t="str">
        <f t="shared" si="884"/>
        <v>JANEIRO</v>
      </c>
    </row>
    <row r="11824" spans="4:14" x14ac:dyDescent="0.25">
      <c r="D11824" s="119" t="s">
        <v>192</v>
      </c>
      <c r="H11824" s="141">
        <f t="shared" si="885"/>
        <v>0</v>
      </c>
      <c r="M11824" s="190">
        <f t="shared" si="886"/>
        <v>1</v>
      </c>
      <c r="N11824" s="190" t="str">
        <f t="shared" si="884"/>
        <v>JANEIRO</v>
      </c>
    </row>
    <row r="11825" spans="4:14" x14ac:dyDescent="0.25">
      <c r="D11825" s="119" t="s">
        <v>192</v>
      </c>
      <c r="H11825" s="141">
        <f t="shared" si="885"/>
        <v>0</v>
      </c>
      <c r="M11825" s="190">
        <f t="shared" si="886"/>
        <v>1</v>
      </c>
      <c r="N11825" s="190" t="str">
        <f t="shared" si="884"/>
        <v>JANEIRO</v>
      </c>
    </row>
    <row r="11826" spans="4:14" x14ac:dyDescent="0.25">
      <c r="D11826" s="119" t="s">
        <v>192</v>
      </c>
      <c r="H11826" s="141">
        <f t="shared" si="885"/>
        <v>0</v>
      </c>
      <c r="M11826" s="190">
        <f t="shared" si="886"/>
        <v>1</v>
      </c>
      <c r="N11826" s="190" t="str">
        <f t="shared" si="884"/>
        <v>JANEIRO</v>
      </c>
    </row>
    <row r="11827" spans="4:14" x14ac:dyDescent="0.25">
      <c r="D11827" s="119" t="s">
        <v>192</v>
      </c>
      <c r="H11827" s="141">
        <f t="shared" si="885"/>
        <v>0</v>
      </c>
      <c r="M11827" s="190">
        <f t="shared" si="886"/>
        <v>1</v>
      </c>
      <c r="N11827" s="190" t="str">
        <f t="shared" si="884"/>
        <v>JANEIRO</v>
      </c>
    </row>
    <row r="11828" spans="4:14" x14ac:dyDescent="0.25">
      <c r="D11828" s="119" t="s">
        <v>192</v>
      </c>
      <c r="H11828" s="141">
        <f t="shared" si="885"/>
        <v>0</v>
      </c>
      <c r="M11828" s="190">
        <f t="shared" si="886"/>
        <v>1</v>
      </c>
      <c r="N11828" s="190" t="str">
        <f t="shared" si="884"/>
        <v>JANEIRO</v>
      </c>
    </row>
    <row r="11829" spans="4:14" x14ac:dyDescent="0.25">
      <c r="D11829" s="119" t="s">
        <v>192</v>
      </c>
      <c r="H11829" s="141">
        <f t="shared" si="885"/>
        <v>0</v>
      </c>
      <c r="M11829" s="190">
        <f t="shared" si="886"/>
        <v>1</v>
      </c>
      <c r="N11829" s="190" t="str">
        <f t="shared" si="884"/>
        <v>JANEIRO</v>
      </c>
    </row>
    <row r="11830" spans="4:14" x14ac:dyDescent="0.25">
      <c r="D11830" s="119" t="s">
        <v>192</v>
      </c>
      <c r="H11830" s="141">
        <f t="shared" si="885"/>
        <v>0</v>
      </c>
      <c r="M11830" s="190">
        <f t="shared" si="886"/>
        <v>1</v>
      </c>
      <c r="N11830" s="190" t="str">
        <f t="shared" si="884"/>
        <v>JANEIRO</v>
      </c>
    </row>
    <row r="11831" spans="4:14" x14ac:dyDescent="0.25">
      <c r="D11831" s="119" t="s">
        <v>192</v>
      </c>
      <c r="H11831" s="141">
        <f t="shared" si="885"/>
        <v>0</v>
      </c>
      <c r="M11831" s="190">
        <f t="shared" si="886"/>
        <v>1</v>
      </c>
      <c r="N11831" s="190" t="str">
        <f t="shared" si="884"/>
        <v>JANEIRO</v>
      </c>
    </row>
    <row r="11832" spans="4:14" x14ac:dyDescent="0.25">
      <c r="D11832" s="119" t="s">
        <v>192</v>
      </c>
      <c r="H11832" s="141">
        <f t="shared" si="885"/>
        <v>0</v>
      </c>
      <c r="M11832" s="190">
        <f t="shared" si="886"/>
        <v>1</v>
      </c>
      <c r="N11832" s="190" t="str">
        <f t="shared" si="884"/>
        <v>JANEIRO</v>
      </c>
    </row>
    <row r="11833" spans="4:14" x14ac:dyDescent="0.25">
      <c r="D11833" s="119" t="s">
        <v>192</v>
      </c>
      <c r="H11833" s="141">
        <f t="shared" si="885"/>
        <v>0</v>
      </c>
      <c r="M11833" s="190">
        <f t="shared" si="886"/>
        <v>1</v>
      </c>
      <c r="N11833" s="190" t="str">
        <f t="shared" si="884"/>
        <v>JANEIRO</v>
      </c>
    </row>
    <row r="11834" spans="4:14" x14ac:dyDescent="0.25">
      <c r="D11834" s="119" t="s">
        <v>192</v>
      </c>
      <c r="H11834" s="141">
        <f t="shared" si="885"/>
        <v>0</v>
      </c>
      <c r="M11834" s="190">
        <f t="shared" si="886"/>
        <v>1</v>
      </c>
      <c r="N11834" s="190" t="str">
        <f t="shared" si="884"/>
        <v>JANEIRO</v>
      </c>
    </row>
    <row r="11835" spans="4:14" x14ac:dyDescent="0.25">
      <c r="D11835" s="119" t="s">
        <v>192</v>
      </c>
      <c r="H11835" s="141">
        <f t="shared" si="885"/>
        <v>0</v>
      </c>
      <c r="M11835" s="190">
        <f t="shared" si="886"/>
        <v>1</v>
      </c>
      <c r="N11835" s="190" t="str">
        <f t="shared" si="884"/>
        <v>JANEIRO</v>
      </c>
    </row>
    <row r="11836" spans="4:14" x14ac:dyDescent="0.25">
      <c r="D11836" s="119" t="s">
        <v>192</v>
      </c>
      <c r="H11836" s="141">
        <f t="shared" si="885"/>
        <v>0</v>
      </c>
      <c r="M11836" s="190">
        <f t="shared" si="886"/>
        <v>1</v>
      </c>
      <c r="N11836" s="190" t="str">
        <f t="shared" si="884"/>
        <v>JANEIRO</v>
      </c>
    </row>
    <row r="11837" spans="4:14" x14ac:dyDescent="0.25">
      <c r="D11837" s="119" t="s">
        <v>192</v>
      </c>
      <c r="H11837" s="141">
        <f t="shared" si="885"/>
        <v>0</v>
      </c>
      <c r="M11837" s="190">
        <f t="shared" si="886"/>
        <v>1</v>
      </c>
      <c r="N11837" s="190" t="str">
        <f t="shared" si="884"/>
        <v>JANEIRO</v>
      </c>
    </row>
    <row r="11838" spans="4:14" x14ac:dyDescent="0.25">
      <c r="D11838" s="119" t="s">
        <v>192</v>
      </c>
      <c r="H11838" s="141">
        <f t="shared" si="885"/>
        <v>0</v>
      </c>
      <c r="M11838" s="190">
        <f t="shared" si="886"/>
        <v>1</v>
      </c>
      <c r="N11838" s="190" t="str">
        <f t="shared" si="884"/>
        <v>JANEIRO</v>
      </c>
    </row>
    <row r="11839" spans="4:14" x14ac:dyDescent="0.25">
      <c r="D11839" s="119" t="s">
        <v>192</v>
      </c>
      <c r="H11839" s="141">
        <f t="shared" si="885"/>
        <v>0</v>
      </c>
      <c r="M11839" s="190">
        <f t="shared" si="886"/>
        <v>1</v>
      </c>
      <c r="N11839" s="190" t="str">
        <f t="shared" si="884"/>
        <v>JANEIRO</v>
      </c>
    </row>
    <row r="11840" spans="4:14" x14ac:dyDescent="0.25">
      <c r="D11840" s="119" t="s">
        <v>192</v>
      </c>
      <c r="H11840" s="141">
        <f t="shared" si="885"/>
        <v>0</v>
      </c>
      <c r="M11840" s="190">
        <f t="shared" si="886"/>
        <v>1</v>
      </c>
      <c r="N11840" s="190" t="str">
        <f t="shared" si="884"/>
        <v>JANEIRO</v>
      </c>
    </row>
    <row r="11841" spans="4:14" x14ac:dyDescent="0.25">
      <c r="D11841" s="119" t="s">
        <v>192</v>
      </c>
      <c r="H11841" s="141">
        <f t="shared" si="885"/>
        <v>0</v>
      </c>
      <c r="M11841" s="190">
        <f t="shared" si="886"/>
        <v>1</v>
      </c>
      <c r="N11841" s="190" t="str">
        <f t="shared" si="884"/>
        <v>JANEIRO</v>
      </c>
    </row>
    <row r="11842" spans="4:14" x14ac:dyDescent="0.25">
      <c r="D11842" s="119" t="s">
        <v>192</v>
      </c>
      <c r="H11842" s="141">
        <f t="shared" si="885"/>
        <v>0</v>
      </c>
      <c r="M11842" s="190">
        <f t="shared" si="886"/>
        <v>1</v>
      </c>
      <c r="N11842" s="190" t="str">
        <f t="shared" si="884"/>
        <v>JANEIRO</v>
      </c>
    </row>
    <row r="11843" spans="4:14" x14ac:dyDescent="0.25">
      <c r="D11843" s="119" t="s">
        <v>192</v>
      </c>
      <c r="H11843" s="141">
        <f t="shared" si="885"/>
        <v>0</v>
      </c>
      <c r="M11843" s="190">
        <f t="shared" si="886"/>
        <v>1</v>
      </c>
      <c r="N11843" s="190" t="str">
        <f t="shared" si="884"/>
        <v>JANEIRO</v>
      </c>
    </row>
    <row r="11844" spans="4:14" x14ac:dyDescent="0.25">
      <c r="D11844" s="119" t="s">
        <v>192</v>
      </c>
      <c r="H11844" s="141">
        <f t="shared" si="885"/>
        <v>0</v>
      </c>
      <c r="M11844" s="190">
        <f t="shared" si="886"/>
        <v>1</v>
      </c>
      <c r="N11844" s="190" t="str">
        <f t="shared" si="884"/>
        <v>JANEIRO</v>
      </c>
    </row>
    <row r="11845" spans="4:14" x14ac:dyDescent="0.25">
      <c r="D11845" s="119" t="s">
        <v>192</v>
      </c>
      <c r="H11845" s="141">
        <f t="shared" si="885"/>
        <v>0</v>
      </c>
      <c r="M11845" s="190">
        <f t="shared" si="886"/>
        <v>1</v>
      </c>
      <c r="N11845" s="190" t="str">
        <f t="shared" ref="N11845:N11908" si="887">IF(M11845=1,"JANEIRO",IF(M11845=2,"FEVEREIRO",IF(M11845=3,"MARÇO",IF(M11845=4,"ABRIL",IF(M11845=5,"MAIO",IF(M11845=6,"JUNHO",IF(M11845=7,"JULHO",IF(M11845=8,"AGOSTO",IF(M11845=9,"SETEMBRO",IF(M11845=10,"OUTUBRO",IF(M11845=11,"NOVEMBRO",IF(M11845=12,"DEZEMBRO",""))))))))))))</f>
        <v>JANEIRO</v>
      </c>
    </row>
    <row r="11846" spans="4:14" x14ac:dyDescent="0.25">
      <c r="D11846" s="119" t="s">
        <v>192</v>
      </c>
      <c r="H11846" s="141">
        <f t="shared" ref="H11846:H11909" si="888">IF(OR(I11846="",I11846=0),G11846,I11846)</f>
        <v>0</v>
      </c>
      <c r="M11846" s="190">
        <f t="shared" ref="M11846:M11909" si="889">IFERROR(MONTH(O11846),"")</f>
        <v>1</v>
      </c>
      <c r="N11846" s="190" t="str">
        <f t="shared" si="887"/>
        <v>JANEIRO</v>
      </c>
    </row>
    <row r="11847" spans="4:14" x14ac:dyDescent="0.25">
      <c r="D11847" s="119" t="s">
        <v>192</v>
      </c>
      <c r="H11847" s="141">
        <f t="shared" si="888"/>
        <v>0</v>
      </c>
      <c r="M11847" s="190">
        <f t="shared" si="889"/>
        <v>1</v>
      </c>
      <c r="N11847" s="190" t="str">
        <f t="shared" si="887"/>
        <v>JANEIRO</v>
      </c>
    </row>
    <row r="11848" spans="4:14" x14ac:dyDescent="0.25">
      <c r="D11848" s="119" t="s">
        <v>192</v>
      </c>
      <c r="H11848" s="141">
        <f t="shared" si="888"/>
        <v>0</v>
      </c>
      <c r="M11848" s="190">
        <f t="shared" si="889"/>
        <v>1</v>
      </c>
      <c r="N11848" s="190" t="str">
        <f t="shared" si="887"/>
        <v>JANEIRO</v>
      </c>
    </row>
    <row r="11849" spans="4:14" x14ac:dyDescent="0.25">
      <c r="D11849" s="119" t="s">
        <v>192</v>
      </c>
      <c r="H11849" s="141">
        <f t="shared" si="888"/>
        <v>0</v>
      </c>
      <c r="M11849" s="190">
        <f t="shared" si="889"/>
        <v>1</v>
      </c>
      <c r="N11849" s="190" t="str">
        <f t="shared" si="887"/>
        <v>JANEIRO</v>
      </c>
    </row>
    <row r="11850" spans="4:14" x14ac:dyDescent="0.25">
      <c r="D11850" s="119" t="s">
        <v>192</v>
      </c>
      <c r="H11850" s="141">
        <f t="shared" si="888"/>
        <v>0</v>
      </c>
      <c r="M11850" s="190">
        <f t="shared" si="889"/>
        <v>1</v>
      </c>
      <c r="N11850" s="190" t="str">
        <f t="shared" si="887"/>
        <v>JANEIRO</v>
      </c>
    </row>
    <row r="11851" spans="4:14" x14ac:dyDescent="0.25">
      <c r="D11851" s="119" t="s">
        <v>192</v>
      </c>
      <c r="H11851" s="141">
        <f t="shared" si="888"/>
        <v>0</v>
      </c>
      <c r="M11851" s="190">
        <f t="shared" si="889"/>
        <v>1</v>
      </c>
      <c r="N11851" s="190" t="str">
        <f t="shared" si="887"/>
        <v>JANEIRO</v>
      </c>
    </row>
    <row r="11852" spans="4:14" x14ac:dyDescent="0.25">
      <c r="D11852" s="119" t="s">
        <v>192</v>
      </c>
      <c r="H11852" s="141">
        <f t="shared" si="888"/>
        <v>0</v>
      </c>
      <c r="M11852" s="190">
        <f t="shared" si="889"/>
        <v>1</v>
      </c>
      <c r="N11852" s="190" t="str">
        <f t="shared" si="887"/>
        <v>JANEIRO</v>
      </c>
    </row>
    <row r="11853" spans="4:14" x14ac:dyDescent="0.25">
      <c r="D11853" s="119" t="s">
        <v>192</v>
      </c>
      <c r="H11853" s="141">
        <f t="shared" si="888"/>
        <v>0</v>
      </c>
      <c r="M11853" s="190">
        <f t="shared" si="889"/>
        <v>1</v>
      </c>
      <c r="N11853" s="190" t="str">
        <f t="shared" si="887"/>
        <v>JANEIRO</v>
      </c>
    </row>
    <row r="11854" spans="4:14" x14ac:dyDescent="0.25">
      <c r="D11854" s="119" t="s">
        <v>192</v>
      </c>
      <c r="H11854" s="141">
        <f t="shared" si="888"/>
        <v>0</v>
      </c>
      <c r="M11854" s="190">
        <f t="shared" si="889"/>
        <v>1</v>
      </c>
      <c r="N11854" s="190" t="str">
        <f t="shared" si="887"/>
        <v>JANEIRO</v>
      </c>
    </row>
    <row r="11855" spans="4:14" x14ac:dyDescent="0.25">
      <c r="D11855" s="119" t="s">
        <v>192</v>
      </c>
      <c r="H11855" s="141">
        <f t="shared" si="888"/>
        <v>0</v>
      </c>
      <c r="M11855" s="190">
        <f t="shared" si="889"/>
        <v>1</v>
      </c>
      <c r="N11855" s="190" t="str">
        <f t="shared" si="887"/>
        <v>JANEIRO</v>
      </c>
    </row>
    <row r="11856" spans="4:14" x14ac:dyDescent="0.25">
      <c r="D11856" s="119" t="s">
        <v>192</v>
      </c>
      <c r="H11856" s="141">
        <f t="shared" si="888"/>
        <v>0</v>
      </c>
      <c r="M11856" s="190">
        <f t="shared" si="889"/>
        <v>1</v>
      </c>
      <c r="N11856" s="190" t="str">
        <f t="shared" si="887"/>
        <v>JANEIRO</v>
      </c>
    </row>
    <row r="11857" spans="4:14" x14ac:dyDescent="0.25">
      <c r="D11857" s="119" t="s">
        <v>192</v>
      </c>
      <c r="H11857" s="141">
        <f t="shared" si="888"/>
        <v>0</v>
      </c>
      <c r="M11857" s="190">
        <f t="shared" si="889"/>
        <v>1</v>
      </c>
      <c r="N11857" s="190" t="str">
        <f t="shared" si="887"/>
        <v>JANEIRO</v>
      </c>
    </row>
    <row r="11858" spans="4:14" x14ac:dyDescent="0.25">
      <c r="D11858" s="119" t="s">
        <v>192</v>
      </c>
      <c r="H11858" s="141">
        <f t="shared" si="888"/>
        <v>0</v>
      </c>
      <c r="M11858" s="190">
        <f t="shared" si="889"/>
        <v>1</v>
      </c>
      <c r="N11858" s="190" t="str">
        <f t="shared" si="887"/>
        <v>JANEIRO</v>
      </c>
    </row>
    <row r="11859" spans="4:14" x14ac:dyDescent="0.25">
      <c r="D11859" s="119" t="s">
        <v>192</v>
      </c>
      <c r="H11859" s="141">
        <f t="shared" si="888"/>
        <v>0</v>
      </c>
      <c r="M11859" s="190">
        <f t="shared" si="889"/>
        <v>1</v>
      </c>
      <c r="N11859" s="190" t="str">
        <f t="shared" si="887"/>
        <v>JANEIRO</v>
      </c>
    </row>
    <row r="11860" spans="4:14" x14ac:dyDescent="0.25">
      <c r="D11860" s="119" t="s">
        <v>192</v>
      </c>
      <c r="H11860" s="141">
        <f t="shared" si="888"/>
        <v>0</v>
      </c>
      <c r="M11860" s="190">
        <f t="shared" si="889"/>
        <v>1</v>
      </c>
      <c r="N11860" s="190" t="str">
        <f t="shared" si="887"/>
        <v>JANEIRO</v>
      </c>
    </row>
    <row r="11861" spans="4:14" x14ac:dyDescent="0.25">
      <c r="D11861" s="119" t="s">
        <v>192</v>
      </c>
      <c r="H11861" s="141">
        <f t="shared" si="888"/>
        <v>0</v>
      </c>
      <c r="M11861" s="190">
        <f t="shared" si="889"/>
        <v>1</v>
      </c>
      <c r="N11861" s="190" t="str">
        <f t="shared" si="887"/>
        <v>JANEIRO</v>
      </c>
    </row>
    <row r="11862" spans="4:14" x14ac:dyDescent="0.25">
      <c r="D11862" s="119" t="s">
        <v>192</v>
      </c>
      <c r="H11862" s="141">
        <f t="shared" si="888"/>
        <v>0</v>
      </c>
      <c r="M11862" s="190">
        <f t="shared" si="889"/>
        <v>1</v>
      </c>
      <c r="N11862" s="190" t="str">
        <f t="shared" si="887"/>
        <v>JANEIRO</v>
      </c>
    </row>
    <row r="11863" spans="4:14" x14ac:dyDescent="0.25">
      <c r="D11863" s="119" t="s">
        <v>192</v>
      </c>
      <c r="H11863" s="141">
        <f t="shared" si="888"/>
        <v>0</v>
      </c>
      <c r="M11863" s="190">
        <f t="shared" si="889"/>
        <v>1</v>
      </c>
      <c r="N11863" s="190" t="str">
        <f t="shared" si="887"/>
        <v>JANEIRO</v>
      </c>
    </row>
    <row r="11864" spans="4:14" x14ac:dyDescent="0.25">
      <c r="D11864" s="119" t="s">
        <v>192</v>
      </c>
      <c r="H11864" s="141">
        <f t="shared" si="888"/>
        <v>0</v>
      </c>
      <c r="M11864" s="190">
        <f t="shared" si="889"/>
        <v>1</v>
      </c>
      <c r="N11864" s="190" t="str">
        <f t="shared" si="887"/>
        <v>JANEIRO</v>
      </c>
    </row>
    <row r="11865" spans="4:14" x14ac:dyDescent="0.25">
      <c r="D11865" s="119" t="s">
        <v>192</v>
      </c>
      <c r="H11865" s="141">
        <f t="shared" si="888"/>
        <v>0</v>
      </c>
      <c r="M11865" s="190">
        <f t="shared" si="889"/>
        <v>1</v>
      </c>
      <c r="N11865" s="190" t="str">
        <f t="shared" si="887"/>
        <v>JANEIRO</v>
      </c>
    </row>
    <row r="11866" spans="4:14" x14ac:dyDescent="0.25">
      <c r="D11866" s="119" t="s">
        <v>192</v>
      </c>
      <c r="H11866" s="141">
        <f t="shared" si="888"/>
        <v>0</v>
      </c>
      <c r="M11866" s="190">
        <f t="shared" si="889"/>
        <v>1</v>
      </c>
      <c r="N11866" s="190" t="str">
        <f t="shared" si="887"/>
        <v>JANEIRO</v>
      </c>
    </row>
    <row r="11867" spans="4:14" x14ac:dyDescent="0.25">
      <c r="D11867" s="119" t="s">
        <v>192</v>
      </c>
      <c r="H11867" s="141">
        <f t="shared" si="888"/>
        <v>0</v>
      </c>
      <c r="M11867" s="190">
        <f t="shared" si="889"/>
        <v>1</v>
      </c>
      <c r="N11867" s="190" t="str">
        <f t="shared" si="887"/>
        <v>JANEIRO</v>
      </c>
    </row>
    <row r="11868" spans="4:14" x14ac:dyDescent="0.25">
      <c r="D11868" s="119" t="s">
        <v>192</v>
      </c>
      <c r="H11868" s="141">
        <f t="shared" si="888"/>
        <v>0</v>
      </c>
      <c r="M11868" s="190">
        <f t="shared" si="889"/>
        <v>1</v>
      </c>
      <c r="N11868" s="190" t="str">
        <f t="shared" si="887"/>
        <v>JANEIRO</v>
      </c>
    </row>
    <row r="11869" spans="4:14" x14ac:dyDescent="0.25">
      <c r="D11869" s="119" t="s">
        <v>192</v>
      </c>
      <c r="H11869" s="141">
        <f t="shared" si="888"/>
        <v>0</v>
      </c>
      <c r="M11869" s="190">
        <f t="shared" si="889"/>
        <v>1</v>
      </c>
      <c r="N11869" s="190" t="str">
        <f t="shared" si="887"/>
        <v>JANEIRO</v>
      </c>
    </row>
    <row r="11870" spans="4:14" x14ac:dyDescent="0.25">
      <c r="D11870" s="119" t="s">
        <v>192</v>
      </c>
      <c r="H11870" s="141">
        <f t="shared" si="888"/>
        <v>0</v>
      </c>
      <c r="M11870" s="190">
        <f t="shared" si="889"/>
        <v>1</v>
      </c>
      <c r="N11870" s="190" t="str">
        <f t="shared" si="887"/>
        <v>JANEIRO</v>
      </c>
    </row>
    <row r="11871" spans="4:14" x14ac:dyDescent="0.25">
      <c r="D11871" s="119" t="s">
        <v>192</v>
      </c>
      <c r="H11871" s="141">
        <f t="shared" si="888"/>
        <v>0</v>
      </c>
      <c r="M11871" s="190">
        <f t="shared" si="889"/>
        <v>1</v>
      </c>
      <c r="N11871" s="190" t="str">
        <f t="shared" si="887"/>
        <v>JANEIRO</v>
      </c>
    </row>
    <row r="11872" spans="4:14" x14ac:dyDescent="0.25">
      <c r="D11872" s="119" t="s">
        <v>192</v>
      </c>
      <c r="H11872" s="141">
        <f t="shared" si="888"/>
        <v>0</v>
      </c>
      <c r="M11872" s="190">
        <f t="shared" si="889"/>
        <v>1</v>
      </c>
      <c r="N11872" s="190" t="str">
        <f t="shared" si="887"/>
        <v>JANEIRO</v>
      </c>
    </row>
    <row r="11873" spans="4:14" x14ac:dyDescent="0.25">
      <c r="D11873" s="119" t="s">
        <v>192</v>
      </c>
      <c r="H11873" s="141">
        <f t="shared" si="888"/>
        <v>0</v>
      </c>
      <c r="M11873" s="190">
        <f t="shared" si="889"/>
        <v>1</v>
      </c>
      <c r="N11873" s="190" t="str">
        <f t="shared" si="887"/>
        <v>JANEIRO</v>
      </c>
    </row>
    <row r="11874" spans="4:14" x14ac:dyDescent="0.25">
      <c r="D11874" s="119" t="s">
        <v>192</v>
      </c>
      <c r="H11874" s="141">
        <f t="shared" si="888"/>
        <v>0</v>
      </c>
      <c r="M11874" s="190">
        <f t="shared" si="889"/>
        <v>1</v>
      </c>
      <c r="N11874" s="190" t="str">
        <f t="shared" si="887"/>
        <v>JANEIRO</v>
      </c>
    </row>
    <row r="11875" spans="4:14" x14ac:dyDescent="0.25">
      <c r="D11875" s="119" t="s">
        <v>192</v>
      </c>
      <c r="H11875" s="141">
        <f t="shared" si="888"/>
        <v>0</v>
      </c>
      <c r="M11875" s="190">
        <f t="shared" si="889"/>
        <v>1</v>
      </c>
      <c r="N11875" s="190" t="str">
        <f t="shared" si="887"/>
        <v>JANEIRO</v>
      </c>
    </row>
    <row r="11876" spans="4:14" x14ac:dyDescent="0.25">
      <c r="D11876" s="119" t="s">
        <v>192</v>
      </c>
      <c r="H11876" s="141">
        <f t="shared" si="888"/>
        <v>0</v>
      </c>
      <c r="M11876" s="190">
        <f t="shared" si="889"/>
        <v>1</v>
      </c>
      <c r="N11876" s="190" t="str">
        <f t="shared" si="887"/>
        <v>JANEIRO</v>
      </c>
    </row>
    <row r="11877" spans="4:14" x14ac:dyDescent="0.25">
      <c r="D11877" s="119" t="s">
        <v>192</v>
      </c>
      <c r="H11877" s="141">
        <f t="shared" si="888"/>
        <v>0</v>
      </c>
      <c r="M11877" s="190">
        <f t="shared" si="889"/>
        <v>1</v>
      </c>
      <c r="N11877" s="190" t="str">
        <f t="shared" si="887"/>
        <v>JANEIRO</v>
      </c>
    </row>
    <row r="11878" spans="4:14" x14ac:dyDescent="0.25">
      <c r="D11878" s="119" t="s">
        <v>192</v>
      </c>
      <c r="H11878" s="141">
        <f t="shared" si="888"/>
        <v>0</v>
      </c>
      <c r="M11878" s="190">
        <f t="shared" si="889"/>
        <v>1</v>
      </c>
      <c r="N11878" s="190" t="str">
        <f t="shared" si="887"/>
        <v>JANEIRO</v>
      </c>
    </row>
    <row r="11879" spans="4:14" x14ac:dyDescent="0.25">
      <c r="D11879" s="119" t="s">
        <v>192</v>
      </c>
      <c r="H11879" s="141">
        <f t="shared" si="888"/>
        <v>0</v>
      </c>
      <c r="M11879" s="190">
        <f t="shared" si="889"/>
        <v>1</v>
      </c>
      <c r="N11879" s="190" t="str">
        <f t="shared" si="887"/>
        <v>JANEIRO</v>
      </c>
    </row>
    <row r="11880" spans="4:14" x14ac:dyDescent="0.25">
      <c r="D11880" s="119" t="s">
        <v>192</v>
      </c>
      <c r="H11880" s="141">
        <f t="shared" si="888"/>
        <v>0</v>
      </c>
      <c r="M11880" s="190">
        <f t="shared" si="889"/>
        <v>1</v>
      </c>
      <c r="N11880" s="190" t="str">
        <f t="shared" si="887"/>
        <v>JANEIRO</v>
      </c>
    </row>
    <row r="11881" spans="4:14" x14ac:dyDescent="0.25">
      <c r="D11881" s="119" t="s">
        <v>192</v>
      </c>
      <c r="H11881" s="141">
        <f t="shared" si="888"/>
        <v>0</v>
      </c>
      <c r="M11881" s="190">
        <f t="shared" si="889"/>
        <v>1</v>
      </c>
      <c r="N11881" s="190" t="str">
        <f t="shared" si="887"/>
        <v>JANEIRO</v>
      </c>
    </row>
    <row r="11882" spans="4:14" x14ac:dyDescent="0.25">
      <c r="D11882" s="119" t="s">
        <v>192</v>
      </c>
      <c r="H11882" s="141">
        <f t="shared" si="888"/>
        <v>0</v>
      </c>
      <c r="M11882" s="190">
        <f t="shared" si="889"/>
        <v>1</v>
      </c>
      <c r="N11882" s="190" t="str">
        <f t="shared" si="887"/>
        <v>JANEIRO</v>
      </c>
    </row>
    <row r="11883" spans="4:14" x14ac:dyDescent="0.25">
      <c r="D11883" s="119" t="s">
        <v>192</v>
      </c>
      <c r="H11883" s="141">
        <f t="shared" si="888"/>
        <v>0</v>
      </c>
      <c r="M11883" s="190">
        <f t="shared" si="889"/>
        <v>1</v>
      </c>
      <c r="N11883" s="190" t="str">
        <f t="shared" si="887"/>
        <v>JANEIRO</v>
      </c>
    </row>
    <row r="11884" spans="4:14" x14ac:dyDescent="0.25">
      <c r="D11884" s="119" t="s">
        <v>192</v>
      </c>
      <c r="H11884" s="141">
        <f t="shared" si="888"/>
        <v>0</v>
      </c>
      <c r="M11884" s="190">
        <f t="shared" si="889"/>
        <v>1</v>
      </c>
      <c r="N11884" s="190" t="str">
        <f t="shared" si="887"/>
        <v>JANEIRO</v>
      </c>
    </row>
    <row r="11885" spans="4:14" x14ac:dyDescent="0.25">
      <c r="D11885" s="119" t="s">
        <v>192</v>
      </c>
      <c r="H11885" s="141">
        <f t="shared" si="888"/>
        <v>0</v>
      </c>
      <c r="M11885" s="190">
        <f t="shared" si="889"/>
        <v>1</v>
      </c>
      <c r="N11885" s="190" t="str">
        <f t="shared" si="887"/>
        <v>JANEIRO</v>
      </c>
    </row>
    <row r="11886" spans="4:14" x14ac:dyDescent="0.25">
      <c r="D11886" s="119" t="s">
        <v>192</v>
      </c>
      <c r="H11886" s="141">
        <f t="shared" si="888"/>
        <v>0</v>
      </c>
      <c r="M11886" s="190">
        <f t="shared" si="889"/>
        <v>1</v>
      </c>
      <c r="N11886" s="190" t="str">
        <f t="shared" si="887"/>
        <v>JANEIRO</v>
      </c>
    </row>
    <row r="11887" spans="4:14" x14ac:dyDescent="0.25">
      <c r="D11887" s="119" t="s">
        <v>192</v>
      </c>
      <c r="H11887" s="141">
        <f t="shared" si="888"/>
        <v>0</v>
      </c>
      <c r="M11887" s="190">
        <f t="shared" si="889"/>
        <v>1</v>
      </c>
      <c r="N11887" s="190" t="str">
        <f t="shared" si="887"/>
        <v>JANEIRO</v>
      </c>
    </row>
    <row r="11888" spans="4:14" x14ac:dyDescent="0.25">
      <c r="D11888" s="119" t="s">
        <v>192</v>
      </c>
      <c r="H11888" s="141">
        <f t="shared" si="888"/>
        <v>0</v>
      </c>
      <c r="M11888" s="190">
        <f t="shared" si="889"/>
        <v>1</v>
      </c>
      <c r="N11888" s="190" t="str">
        <f t="shared" si="887"/>
        <v>JANEIRO</v>
      </c>
    </row>
    <row r="11889" spans="4:14" x14ac:dyDescent="0.25">
      <c r="D11889" s="119" t="s">
        <v>192</v>
      </c>
      <c r="H11889" s="141">
        <f t="shared" si="888"/>
        <v>0</v>
      </c>
      <c r="M11889" s="190">
        <f t="shared" si="889"/>
        <v>1</v>
      </c>
      <c r="N11889" s="190" t="str">
        <f t="shared" si="887"/>
        <v>JANEIRO</v>
      </c>
    </row>
    <row r="11890" spans="4:14" x14ac:dyDescent="0.25">
      <c r="D11890" s="119" t="s">
        <v>192</v>
      </c>
      <c r="H11890" s="141">
        <f t="shared" si="888"/>
        <v>0</v>
      </c>
      <c r="M11890" s="190">
        <f t="shared" si="889"/>
        <v>1</v>
      </c>
      <c r="N11890" s="190" t="str">
        <f t="shared" si="887"/>
        <v>JANEIRO</v>
      </c>
    </row>
    <row r="11891" spans="4:14" x14ac:dyDescent="0.25">
      <c r="D11891" s="119" t="s">
        <v>192</v>
      </c>
      <c r="H11891" s="141">
        <f t="shared" si="888"/>
        <v>0</v>
      </c>
      <c r="M11891" s="190">
        <f t="shared" si="889"/>
        <v>1</v>
      </c>
      <c r="N11891" s="190" t="str">
        <f t="shared" si="887"/>
        <v>JANEIRO</v>
      </c>
    </row>
    <row r="11892" spans="4:14" x14ac:dyDescent="0.25">
      <c r="D11892" s="119" t="s">
        <v>192</v>
      </c>
      <c r="H11892" s="141">
        <f t="shared" si="888"/>
        <v>0</v>
      </c>
      <c r="M11892" s="190">
        <f t="shared" si="889"/>
        <v>1</v>
      </c>
      <c r="N11892" s="190" t="str">
        <f t="shared" si="887"/>
        <v>JANEIRO</v>
      </c>
    </row>
    <row r="11893" spans="4:14" x14ac:dyDescent="0.25">
      <c r="D11893" s="119" t="s">
        <v>192</v>
      </c>
      <c r="H11893" s="141">
        <f t="shared" si="888"/>
        <v>0</v>
      </c>
      <c r="M11893" s="190">
        <f t="shared" si="889"/>
        <v>1</v>
      </c>
      <c r="N11893" s="190" t="str">
        <f t="shared" si="887"/>
        <v>JANEIRO</v>
      </c>
    </row>
    <row r="11894" spans="4:14" x14ac:dyDescent="0.25">
      <c r="D11894" s="119" t="s">
        <v>192</v>
      </c>
      <c r="H11894" s="141">
        <f t="shared" si="888"/>
        <v>0</v>
      </c>
      <c r="M11894" s="190">
        <f t="shared" si="889"/>
        <v>1</v>
      </c>
      <c r="N11894" s="190" t="str">
        <f t="shared" si="887"/>
        <v>JANEIRO</v>
      </c>
    </row>
    <row r="11895" spans="4:14" x14ac:dyDescent="0.25">
      <c r="D11895" s="119" t="s">
        <v>192</v>
      </c>
      <c r="H11895" s="141">
        <f t="shared" si="888"/>
        <v>0</v>
      </c>
      <c r="M11895" s="190">
        <f t="shared" si="889"/>
        <v>1</v>
      </c>
      <c r="N11895" s="190" t="str">
        <f t="shared" si="887"/>
        <v>JANEIRO</v>
      </c>
    </row>
    <row r="11896" spans="4:14" x14ac:dyDescent="0.25">
      <c r="D11896" s="119" t="s">
        <v>192</v>
      </c>
      <c r="H11896" s="141">
        <f t="shared" si="888"/>
        <v>0</v>
      </c>
      <c r="M11896" s="190">
        <f t="shared" si="889"/>
        <v>1</v>
      </c>
      <c r="N11896" s="190" t="str">
        <f t="shared" si="887"/>
        <v>JANEIRO</v>
      </c>
    </row>
    <row r="11897" spans="4:14" x14ac:dyDescent="0.25">
      <c r="D11897" s="119" t="s">
        <v>192</v>
      </c>
      <c r="H11897" s="141">
        <f t="shared" si="888"/>
        <v>0</v>
      </c>
      <c r="M11897" s="190">
        <f t="shared" si="889"/>
        <v>1</v>
      </c>
      <c r="N11897" s="190" t="str">
        <f t="shared" si="887"/>
        <v>JANEIRO</v>
      </c>
    </row>
    <row r="11898" spans="4:14" x14ac:dyDescent="0.25">
      <c r="D11898" s="119" t="s">
        <v>192</v>
      </c>
      <c r="H11898" s="141">
        <f t="shared" si="888"/>
        <v>0</v>
      </c>
      <c r="M11898" s="190">
        <f t="shared" si="889"/>
        <v>1</v>
      </c>
      <c r="N11898" s="190" t="str">
        <f t="shared" si="887"/>
        <v>JANEIRO</v>
      </c>
    </row>
    <row r="11899" spans="4:14" x14ac:dyDescent="0.25">
      <c r="D11899" s="119" t="s">
        <v>192</v>
      </c>
      <c r="H11899" s="141">
        <f t="shared" si="888"/>
        <v>0</v>
      </c>
      <c r="M11899" s="190">
        <f t="shared" si="889"/>
        <v>1</v>
      </c>
      <c r="N11899" s="190" t="str">
        <f t="shared" si="887"/>
        <v>JANEIRO</v>
      </c>
    </row>
    <row r="11900" spans="4:14" x14ac:dyDescent="0.25">
      <c r="D11900" s="119" t="s">
        <v>192</v>
      </c>
      <c r="H11900" s="141">
        <f t="shared" si="888"/>
        <v>0</v>
      </c>
      <c r="M11900" s="190">
        <f t="shared" si="889"/>
        <v>1</v>
      </c>
      <c r="N11900" s="190" t="str">
        <f t="shared" si="887"/>
        <v>JANEIRO</v>
      </c>
    </row>
    <row r="11901" spans="4:14" x14ac:dyDescent="0.25">
      <c r="D11901" s="119" t="s">
        <v>192</v>
      </c>
      <c r="H11901" s="141">
        <f t="shared" si="888"/>
        <v>0</v>
      </c>
      <c r="M11901" s="190">
        <f t="shared" si="889"/>
        <v>1</v>
      </c>
      <c r="N11901" s="190" t="str">
        <f t="shared" si="887"/>
        <v>JANEIRO</v>
      </c>
    </row>
    <row r="11902" spans="4:14" x14ac:dyDescent="0.25">
      <c r="D11902" s="119" t="s">
        <v>192</v>
      </c>
      <c r="H11902" s="141">
        <f t="shared" si="888"/>
        <v>0</v>
      </c>
      <c r="M11902" s="190">
        <f t="shared" si="889"/>
        <v>1</v>
      </c>
      <c r="N11902" s="190" t="str">
        <f t="shared" si="887"/>
        <v>JANEIRO</v>
      </c>
    </row>
    <row r="11903" spans="4:14" x14ac:dyDescent="0.25">
      <c r="D11903" s="119" t="s">
        <v>192</v>
      </c>
      <c r="H11903" s="141">
        <f t="shared" si="888"/>
        <v>0</v>
      </c>
      <c r="M11903" s="190">
        <f t="shared" si="889"/>
        <v>1</v>
      </c>
      <c r="N11903" s="190" t="str">
        <f t="shared" si="887"/>
        <v>JANEIRO</v>
      </c>
    </row>
    <row r="11904" spans="4:14" x14ac:dyDescent="0.25">
      <c r="D11904" s="119" t="s">
        <v>192</v>
      </c>
      <c r="H11904" s="141">
        <f t="shared" si="888"/>
        <v>0</v>
      </c>
      <c r="M11904" s="190">
        <f t="shared" si="889"/>
        <v>1</v>
      </c>
      <c r="N11904" s="190" t="str">
        <f t="shared" si="887"/>
        <v>JANEIRO</v>
      </c>
    </row>
    <row r="11905" spans="4:14" x14ac:dyDescent="0.25">
      <c r="D11905" s="119" t="s">
        <v>192</v>
      </c>
      <c r="H11905" s="141">
        <f t="shared" si="888"/>
        <v>0</v>
      </c>
      <c r="M11905" s="190">
        <f t="shared" si="889"/>
        <v>1</v>
      </c>
      <c r="N11905" s="190" t="str">
        <f t="shared" si="887"/>
        <v>JANEIRO</v>
      </c>
    </row>
    <row r="11906" spans="4:14" x14ac:dyDescent="0.25">
      <c r="D11906" s="119" t="s">
        <v>192</v>
      </c>
      <c r="H11906" s="141">
        <f t="shared" si="888"/>
        <v>0</v>
      </c>
      <c r="M11906" s="190">
        <f t="shared" si="889"/>
        <v>1</v>
      </c>
      <c r="N11906" s="190" t="str">
        <f t="shared" si="887"/>
        <v>JANEIRO</v>
      </c>
    </row>
    <row r="11907" spans="4:14" x14ac:dyDescent="0.25">
      <c r="D11907" s="119" t="s">
        <v>192</v>
      </c>
      <c r="H11907" s="141">
        <f t="shared" si="888"/>
        <v>0</v>
      </c>
      <c r="M11907" s="190">
        <f t="shared" si="889"/>
        <v>1</v>
      </c>
      <c r="N11907" s="190" t="str">
        <f t="shared" si="887"/>
        <v>JANEIRO</v>
      </c>
    </row>
    <row r="11908" spans="4:14" x14ac:dyDescent="0.25">
      <c r="D11908" s="119" t="s">
        <v>192</v>
      </c>
      <c r="H11908" s="141">
        <f t="shared" si="888"/>
        <v>0</v>
      </c>
      <c r="M11908" s="190">
        <f t="shared" si="889"/>
        <v>1</v>
      </c>
      <c r="N11908" s="190" t="str">
        <f t="shared" si="887"/>
        <v>JANEIRO</v>
      </c>
    </row>
    <row r="11909" spans="4:14" x14ac:dyDescent="0.25">
      <c r="D11909" s="119" t="s">
        <v>192</v>
      </c>
      <c r="H11909" s="141">
        <f t="shared" si="888"/>
        <v>0</v>
      </c>
      <c r="M11909" s="190">
        <f t="shared" si="889"/>
        <v>1</v>
      </c>
      <c r="N11909" s="190" t="str">
        <f t="shared" ref="N11909:N11972" si="890">IF(M11909=1,"JANEIRO",IF(M11909=2,"FEVEREIRO",IF(M11909=3,"MARÇO",IF(M11909=4,"ABRIL",IF(M11909=5,"MAIO",IF(M11909=6,"JUNHO",IF(M11909=7,"JULHO",IF(M11909=8,"AGOSTO",IF(M11909=9,"SETEMBRO",IF(M11909=10,"OUTUBRO",IF(M11909=11,"NOVEMBRO",IF(M11909=12,"DEZEMBRO",""))))))))))))</f>
        <v>JANEIRO</v>
      </c>
    </row>
    <row r="11910" spans="4:14" x14ac:dyDescent="0.25">
      <c r="D11910" s="119" t="s">
        <v>192</v>
      </c>
      <c r="H11910" s="141">
        <f t="shared" ref="H11910:H11973" si="891">IF(OR(I11910="",I11910=0),G11910,I11910)</f>
        <v>0</v>
      </c>
      <c r="M11910" s="190">
        <f t="shared" ref="M11910:M11973" si="892">IFERROR(MONTH(O11910),"")</f>
        <v>1</v>
      </c>
      <c r="N11910" s="190" t="str">
        <f t="shared" si="890"/>
        <v>JANEIRO</v>
      </c>
    </row>
    <row r="11911" spans="4:14" x14ac:dyDescent="0.25">
      <c r="D11911" s="119" t="s">
        <v>192</v>
      </c>
      <c r="H11911" s="141">
        <f t="shared" si="891"/>
        <v>0</v>
      </c>
      <c r="M11911" s="190">
        <f t="shared" si="892"/>
        <v>1</v>
      </c>
      <c r="N11911" s="190" t="str">
        <f t="shared" si="890"/>
        <v>JANEIRO</v>
      </c>
    </row>
    <row r="11912" spans="4:14" x14ac:dyDescent="0.25">
      <c r="D11912" s="119" t="s">
        <v>192</v>
      </c>
      <c r="H11912" s="141">
        <f t="shared" si="891"/>
        <v>0</v>
      </c>
      <c r="M11912" s="190">
        <f t="shared" si="892"/>
        <v>1</v>
      </c>
      <c r="N11912" s="190" t="str">
        <f t="shared" si="890"/>
        <v>JANEIRO</v>
      </c>
    </row>
    <row r="11913" spans="4:14" x14ac:dyDescent="0.25">
      <c r="D11913" s="119" t="s">
        <v>192</v>
      </c>
      <c r="H11913" s="141">
        <f t="shared" si="891"/>
        <v>0</v>
      </c>
      <c r="M11913" s="190">
        <f t="shared" si="892"/>
        <v>1</v>
      </c>
      <c r="N11913" s="190" t="str">
        <f t="shared" si="890"/>
        <v>JANEIRO</v>
      </c>
    </row>
    <row r="11914" spans="4:14" x14ac:dyDescent="0.25">
      <c r="D11914" s="119" t="s">
        <v>192</v>
      </c>
      <c r="H11914" s="141">
        <f t="shared" si="891"/>
        <v>0</v>
      </c>
      <c r="M11914" s="190">
        <f t="shared" si="892"/>
        <v>1</v>
      </c>
      <c r="N11914" s="190" t="str">
        <f t="shared" si="890"/>
        <v>JANEIRO</v>
      </c>
    </row>
    <row r="11915" spans="4:14" x14ac:dyDescent="0.25">
      <c r="D11915" s="119" t="s">
        <v>192</v>
      </c>
      <c r="H11915" s="141">
        <f t="shared" si="891"/>
        <v>0</v>
      </c>
      <c r="M11915" s="190">
        <f t="shared" si="892"/>
        <v>1</v>
      </c>
      <c r="N11915" s="190" t="str">
        <f t="shared" si="890"/>
        <v>JANEIRO</v>
      </c>
    </row>
    <row r="11916" spans="4:14" x14ac:dyDescent="0.25">
      <c r="D11916" s="119" t="s">
        <v>192</v>
      </c>
      <c r="H11916" s="141">
        <f t="shared" si="891"/>
        <v>0</v>
      </c>
      <c r="M11916" s="190">
        <f t="shared" si="892"/>
        <v>1</v>
      </c>
      <c r="N11916" s="190" t="str">
        <f t="shared" si="890"/>
        <v>JANEIRO</v>
      </c>
    </row>
    <row r="11917" spans="4:14" x14ac:dyDescent="0.25">
      <c r="D11917" s="119" t="s">
        <v>192</v>
      </c>
      <c r="H11917" s="141">
        <f t="shared" si="891"/>
        <v>0</v>
      </c>
      <c r="M11917" s="190">
        <f t="shared" si="892"/>
        <v>1</v>
      </c>
      <c r="N11917" s="190" t="str">
        <f t="shared" si="890"/>
        <v>JANEIRO</v>
      </c>
    </row>
    <row r="11918" spans="4:14" x14ac:dyDescent="0.25">
      <c r="D11918" s="119" t="s">
        <v>192</v>
      </c>
      <c r="H11918" s="141">
        <f t="shared" si="891"/>
        <v>0</v>
      </c>
      <c r="M11918" s="190">
        <f t="shared" si="892"/>
        <v>1</v>
      </c>
      <c r="N11918" s="190" t="str">
        <f t="shared" si="890"/>
        <v>JANEIRO</v>
      </c>
    </row>
    <row r="11919" spans="4:14" x14ac:dyDescent="0.25">
      <c r="D11919" s="119" t="s">
        <v>192</v>
      </c>
      <c r="H11919" s="141">
        <f t="shared" si="891"/>
        <v>0</v>
      </c>
      <c r="M11919" s="190">
        <f t="shared" si="892"/>
        <v>1</v>
      </c>
      <c r="N11919" s="190" t="str">
        <f t="shared" si="890"/>
        <v>JANEIRO</v>
      </c>
    </row>
    <row r="11920" spans="4:14" x14ac:dyDescent="0.25">
      <c r="D11920" s="119" t="s">
        <v>192</v>
      </c>
      <c r="H11920" s="141">
        <f t="shared" si="891"/>
        <v>0</v>
      </c>
      <c r="M11920" s="190">
        <f t="shared" si="892"/>
        <v>1</v>
      </c>
      <c r="N11920" s="190" t="str">
        <f t="shared" si="890"/>
        <v>JANEIRO</v>
      </c>
    </row>
    <row r="11921" spans="4:14" x14ac:dyDescent="0.25">
      <c r="D11921" s="119" t="s">
        <v>192</v>
      </c>
      <c r="H11921" s="141">
        <f t="shared" si="891"/>
        <v>0</v>
      </c>
      <c r="M11921" s="190">
        <f t="shared" si="892"/>
        <v>1</v>
      </c>
      <c r="N11921" s="190" t="str">
        <f t="shared" si="890"/>
        <v>JANEIRO</v>
      </c>
    </row>
    <row r="11922" spans="4:14" x14ac:dyDescent="0.25">
      <c r="D11922" s="119" t="s">
        <v>192</v>
      </c>
      <c r="H11922" s="141">
        <f t="shared" si="891"/>
        <v>0</v>
      </c>
      <c r="M11922" s="190">
        <f t="shared" si="892"/>
        <v>1</v>
      </c>
      <c r="N11922" s="190" t="str">
        <f t="shared" si="890"/>
        <v>JANEIRO</v>
      </c>
    </row>
    <row r="11923" spans="4:14" x14ac:dyDescent="0.25">
      <c r="D11923" s="119" t="s">
        <v>192</v>
      </c>
      <c r="H11923" s="141">
        <f t="shared" si="891"/>
        <v>0</v>
      </c>
      <c r="M11923" s="190">
        <f t="shared" si="892"/>
        <v>1</v>
      </c>
      <c r="N11923" s="190" t="str">
        <f t="shared" si="890"/>
        <v>JANEIRO</v>
      </c>
    </row>
    <row r="11924" spans="4:14" x14ac:dyDescent="0.25">
      <c r="D11924" s="119" t="s">
        <v>192</v>
      </c>
      <c r="H11924" s="141">
        <f t="shared" si="891"/>
        <v>0</v>
      </c>
      <c r="M11924" s="190">
        <f t="shared" si="892"/>
        <v>1</v>
      </c>
      <c r="N11924" s="190" t="str">
        <f t="shared" si="890"/>
        <v>JANEIRO</v>
      </c>
    </row>
    <row r="11925" spans="4:14" x14ac:dyDescent="0.25">
      <c r="D11925" s="119" t="s">
        <v>192</v>
      </c>
      <c r="H11925" s="141">
        <f t="shared" si="891"/>
        <v>0</v>
      </c>
      <c r="M11925" s="190">
        <f t="shared" si="892"/>
        <v>1</v>
      </c>
      <c r="N11925" s="190" t="str">
        <f t="shared" si="890"/>
        <v>JANEIRO</v>
      </c>
    </row>
    <row r="11926" spans="4:14" x14ac:dyDescent="0.25">
      <c r="D11926" s="119" t="s">
        <v>192</v>
      </c>
      <c r="H11926" s="141">
        <f t="shared" si="891"/>
        <v>0</v>
      </c>
      <c r="M11926" s="190">
        <f t="shared" si="892"/>
        <v>1</v>
      </c>
      <c r="N11926" s="190" t="str">
        <f t="shared" si="890"/>
        <v>JANEIRO</v>
      </c>
    </row>
    <row r="11927" spans="4:14" x14ac:dyDescent="0.25">
      <c r="D11927" s="119" t="s">
        <v>192</v>
      </c>
      <c r="H11927" s="141">
        <f t="shared" si="891"/>
        <v>0</v>
      </c>
      <c r="M11927" s="190">
        <f t="shared" si="892"/>
        <v>1</v>
      </c>
      <c r="N11927" s="190" t="str">
        <f t="shared" si="890"/>
        <v>JANEIRO</v>
      </c>
    </row>
    <row r="11928" spans="4:14" x14ac:dyDescent="0.25">
      <c r="D11928" s="119" t="s">
        <v>192</v>
      </c>
      <c r="H11928" s="141">
        <f t="shared" si="891"/>
        <v>0</v>
      </c>
      <c r="M11928" s="190">
        <f t="shared" si="892"/>
        <v>1</v>
      </c>
      <c r="N11928" s="190" t="str">
        <f t="shared" si="890"/>
        <v>JANEIRO</v>
      </c>
    </row>
    <row r="11929" spans="4:14" x14ac:dyDescent="0.25">
      <c r="D11929" s="119" t="s">
        <v>192</v>
      </c>
      <c r="H11929" s="141">
        <f t="shared" si="891"/>
        <v>0</v>
      </c>
      <c r="M11929" s="190">
        <f t="shared" si="892"/>
        <v>1</v>
      </c>
      <c r="N11929" s="190" t="str">
        <f t="shared" si="890"/>
        <v>JANEIRO</v>
      </c>
    </row>
    <row r="11930" spans="4:14" x14ac:dyDescent="0.25">
      <c r="D11930" s="119" t="s">
        <v>192</v>
      </c>
      <c r="H11930" s="141">
        <f t="shared" si="891"/>
        <v>0</v>
      </c>
      <c r="M11930" s="190">
        <f t="shared" si="892"/>
        <v>1</v>
      </c>
      <c r="N11930" s="190" t="str">
        <f t="shared" si="890"/>
        <v>JANEIRO</v>
      </c>
    </row>
    <row r="11931" spans="4:14" x14ac:dyDescent="0.25">
      <c r="D11931" s="119" t="s">
        <v>192</v>
      </c>
      <c r="H11931" s="141">
        <f t="shared" si="891"/>
        <v>0</v>
      </c>
      <c r="M11931" s="190">
        <f t="shared" si="892"/>
        <v>1</v>
      </c>
      <c r="N11931" s="190" t="str">
        <f t="shared" si="890"/>
        <v>JANEIRO</v>
      </c>
    </row>
    <row r="11932" spans="4:14" x14ac:dyDescent="0.25">
      <c r="D11932" s="119" t="s">
        <v>192</v>
      </c>
      <c r="H11932" s="141">
        <f t="shared" si="891"/>
        <v>0</v>
      </c>
      <c r="M11932" s="190">
        <f t="shared" si="892"/>
        <v>1</v>
      </c>
      <c r="N11932" s="190" t="str">
        <f t="shared" si="890"/>
        <v>JANEIRO</v>
      </c>
    </row>
    <row r="11933" spans="4:14" x14ac:dyDescent="0.25">
      <c r="D11933" s="119" t="s">
        <v>192</v>
      </c>
      <c r="H11933" s="141">
        <f t="shared" si="891"/>
        <v>0</v>
      </c>
      <c r="M11933" s="190">
        <f t="shared" si="892"/>
        <v>1</v>
      </c>
      <c r="N11933" s="190" t="str">
        <f t="shared" si="890"/>
        <v>JANEIRO</v>
      </c>
    </row>
    <row r="11934" spans="4:14" x14ac:dyDescent="0.25">
      <c r="D11934" s="119" t="s">
        <v>192</v>
      </c>
      <c r="H11934" s="141">
        <f t="shared" si="891"/>
        <v>0</v>
      </c>
      <c r="M11934" s="190">
        <f t="shared" si="892"/>
        <v>1</v>
      </c>
      <c r="N11934" s="190" t="str">
        <f t="shared" si="890"/>
        <v>JANEIRO</v>
      </c>
    </row>
    <row r="11935" spans="4:14" x14ac:dyDescent="0.25">
      <c r="D11935" s="119" t="s">
        <v>192</v>
      </c>
      <c r="H11935" s="141">
        <f t="shared" si="891"/>
        <v>0</v>
      </c>
      <c r="M11935" s="190">
        <f t="shared" si="892"/>
        <v>1</v>
      </c>
      <c r="N11935" s="190" t="str">
        <f t="shared" si="890"/>
        <v>JANEIRO</v>
      </c>
    </row>
    <row r="11936" spans="4:14" x14ac:dyDescent="0.25">
      <c r="D11936" s="119" t="s">
        <v>192</v>
      </c>
      <c r="H11936" s="141">
        <f t="shared" si="891"/>
        <v>0</v>
      </c>
      <c r="M11936" s="190">
        <f t="shared" si="892"/>
        <v>1</v>
      </c>
      <c r="N11936" s="190" t="str">
        <f t="shared" si="890"/>
        <v>JANEIRO</v>
      </c>
    </row>
    <row r="11937" spans="4:14" x14ac:dyDescent="0.25">
      <c r="D11937" s="119" t="s">
        <v>192</v>
      </c>
      <c r="H11937" s="141">
        <f t="shared" si="891"/>
        <v>0</v>
      </c>
      <c r="M11937" s="190">
        <f t="shared" si="892"/>
        <v>1</v>
      </c>
      <c r="N11937" s="190" t="str">
        <f t="shared" si="890"/>
        <v>JANEIRO</v>
      </c>
    </row>
    <row r="11938" spans="4:14" x14ac:dyDescent="0.25">
      <c r="D11938" s="119" t="s">
        <v>192</v>
      </c>
      <c r="H11938" s="141">
        <f t="shared" si="891"/>
        <v>0</v>
      </c>
      <c r="M11938" s="190">
        <f t="shared" si="892"/>
        <v>1</v>
      </c>
      <c r="N11938" s="190" t="str">
        <f t="shared" si="890"/>
        <v>JANEIRO</v>
      </c>
    </row>
    <row r="11939" spans="4:14" x14ac:dyDescent="0.25">
      <c r="D11939" s="119" t="s">
        <v>192</v>
      </c>
      <c r="H11939" s="141">
        <f t="shared" si="891"/>
        <v>0</v>
      </c>
      <c r="M11939" s="190">
        <f t="shared" si="892"/>
        <v>1</v>
      </c>
      <c r="N11939" s="190" t="str">
        <f t="shared" si="890"/>
        <v>JANEIRO</v>
      </c>
    </row>
    <row r="11940" spans="4:14" x14ac:dyDescent="0.25">
      <c r="D11940" s="119" t="s">
        <v>192</v>
      </c>
      <c r="H11940" s="141">
        <f t="shared" si="891"/>
        <v>0</v>
      </c>
      <c r="M11940" s="190">
        <f t="shared" si="892"/>
        <v>1</v>
      </c>
      <c r="N11940" s="190" t="str">
        <f t="shared" si="890"/>
        <v>JANEIRO</v>
      </c>
    </row>
    <row r="11941" spans="4:14" x14ac:dyDescent="0.25">
      <c r="D11941" s="119" t="s">
        <v>192</v>
      </c>
      <c r="H11941" s="141">
        <f t="shared" si="891"/>
        <v>0</v>
      </c>
      <c r="M11941" s="190">
        <f t="shared" si="892"/>
        <v>1</v>
      </c>
      <c r="N11941" s="190" t="str">
        <f t="shared" si="890"/>
        <v>JANEIRO</v>
      </c>
    </row>
    <row r="11942" spans="4:14" x14ac:dyDescent="0.25">
      <c r="D11942" s="119" t="s">
        <v>192</v>
      </c>
      <c r="H11942" s="141">
        <f t="shared" si="891"/>
        <v>0</v>
      </c>
      <c r="M11942" s="190">
        <f t="shared" si="892"/>
        <v>1</v>
      </c>
      <c r="N11942" s="190" t="str">
        <f t="shared" si="890"/>
        <v>JANEIRO</v>
      </c>
    </row>
    <row r="11943" spans="4:14" x14ac:dyDescent="0.25">
      <c r="D11943" s="119" t="s">
        <v>192</v>
      </c>
      <c r="H11943" s="141">
        <f t="shared" si="891"/>
        <v>0</v>
      </c>
      <c r="M11943" s="190">
        <f t="shared" si="892"/>
        <v>1</v>
      </c>
      <c r="N11943" s="190" t="str">
        <f t="shared" si="890"/>
        <v>JANEIRO</v>
      </c>
    </row>
    <row r="11944" spans="4:14" x14ac:dyDescent="0.25">
      <c r="D11944" s="119" t="s">
        <v>192</v>
      </c>
      <c r="H11944" s="141">
        <f t="shared" si="891"/>
        <v>0</v>
      </c>
      <c r="M11944" s="190">
        <f t="shared" si="892"/>
        <v>1</v>
      </c>
      <c r="N11944" s="190" t="str">
        <f t="shared" si="890"/>
        <v>JANEIRO</v>
      </c>
    </row>
    <row r="11945" spans="4:14" x14ac:dyDescent="0.25">
      <c r="D11945" s="119" t="s">
        <v>192</v>
      </c>
      <c r="H11945" s="141">
        <f t="shared" si="891"/>
        <v>0</v>
      </c>
      <c r="M11945" s="190">
        <f t="shared" si="892"/>
        <v>1</v>
      </c>
      <c r="N11945" s="190" t="str">
        <f t="shared" si="890"/>
        <v>JANEIRO</v>
      </c>
    </row>
    <row r="11946" spans="4:14" x14ac:dyDescent="0.25">
      <c r="D11946" s="119" t="s">
        <v>192</v>
      </c>
      <c r="H11946" s="141">
        <f t="shared" si="891"/>
        <v>0</v>
      </c>
      <c r="M11946" s="190">
        <f t="shared" si="892"/>
        <v>1</v>
      </c>
      <c r="N11946" s="190" t="str">
        <f t="shared" si="890"/>
        <v>JANEIRO</v>
      </c>
    </row>
    <row r="11947" spans="4:14" x14ac:dyDescent="0.25">
      <c r="D11947" s="119" t="s">
        <v>192</v>
      </c>
      <c r="H11947" s="141">
        <f t="shared" si="891"/>
        <v>0</v>
      </c>
      <c r="M11947" s="190">
        <f t="shared" si="892"/>
        <v>1</v>
      </c>
      <c r="N11947" s="190" t="str">
        <f t="shared" si="890"/>
        <v>JANEIRO</v>
      </c>
    </row>
    <row r="11948" spans="4:14" x14ac:dyDescent="0.25">
      <c r="D11948" s="119" t="s">
        <v>192</v>
      </c>
      <c r="H11948" s="141">
        <f t="shared" si="891"/>
        <v>0</v>
      </c>
      <c r="M11948" s="190">
        <f t="shared" si="892"/>
        <v>1</v>
      </c>
      <c r="N11948" s="190" t="str">
        <f t="shared" si="890"/>
        <v>JANEIRO</v>
      </c>
    </row>
    <row r="11949" spans="4:14" x14ac:dyDescent="0.25">
      <c r="D11949" s="119" t="s">
        <v>192</v>
      </c>
      <c r="H11949" s="141">
        <f t="shared" si="891"/>
        <v>0</v>
      </c>
      <c r="M11949" s="190">
        <f t="shared" si="892"/>
        <v>1</v>
      </c>
      <c r="N11949" s="190" t="str">
        <f t="shared" si="890"/>
        <v>JANEIRO</v>
      </c>
    </row>
    <row r="11950" spans="4:14" x14ac:dyDescent="0.25">
      <c r="D11950" s="119" t="s">
        <v>192</v>
      </c>
      <c r="H11950" s="141">
        <f t="shared" si="891"/>
        <v>0</v>
      </c>
      <c r="M11950" s="190">
        <f t="shared" si="892"/>
        <v>1</v>
      </c>
      <c r="N11950" s="190" t="str">
        <f t="shared" si="890"/>
        <v>JANEIRO</v>
      </c>
    </row>
    <row r="11951" spans="4:14" x14ac:dyDescent="0.25">
      <c r="D11951" s="119" t="s">
        <v>192</v>
      </c>
      <c r="H11951" s="141">
        <f t="shared" si="891"/>
        <v>0</v>
      </c>
      <c r="M11951" s="190">
        <f t="shared" si="892"/>
        <v>1</v>
      </c>
      <c r="N11951" s="190" t="str">
        <f t="shared" si="890"/>
        <v>JANEIRO</v>
      </c>
    </row>
    <row r="11952" spans="4:14" x14ac:dyDescent="0.25">
      <c r="D11952" s="119" t="s">
        <v>192</v>
      </c>
      <c r="H11952" s="141">
        <f t="shared" si="891"/>
        <v>0</v>
      </c>
      <c r="M11952" s="190">
        <f t="shared" si="892"/>
        <v>1</v>
      </c>
      <c r="N11952" s="190" t="str">
        <f t="shared" si="890"/>
        <v>JANEIRO</v>
      </c>
    </row>
    <row r="11953" spans="4:14" x14ac:dyDescent="0.25">
      <c r="D11953" s="119" t="s">
        <v>192</v>
      </c>
      <c r="H11953" s="141">
        <f t="shared" si="891"/>
        <v>0</v>
      </c>
      <c r="M11953" s="190">
        <f t="shared" si="892"/>
        <v>1</v>
      </c>
      <c r="N11953" s="190" t="str">
        <f t="shared" si="890"/>
        <v>JANEIRO</v>
      </c>
    </row>
    <row r="11954" spans="4:14" x14ac:dyDescent="0.25">
      <c r="D11954" s="119" t="s">
        <v>192</v>
      </c>
      <c r="H11954" s="141">
        <f t="shared" si="891"/>
        <v>0</v>
      </c>
      <c r="M11954" s="190">
        <f t="shared" si="892"/>
        <v>1</v>
      </c>
      <c r="N11954" s="190" t="str">
        <f t="shared" si="890"/>
        <v>JANEIRO</v>
      </c>
    </row>
    <row r="11955" spans="4:14" x14ac:dyDescent="0.25">
      <c r="D11955" s="119" t="s">
        <v>192</v>
      </c>
      <c r="H11955" s="141">
        <f t="shared" si="891"/>
        <v>0</v>
      </c>
      <c r="M11955" s="190">
        <f t="shared" si="892"/>
        <v>1</v>
      </c>
      <c r="N11955" s="190" t="str">
        <f t="shared" si="890"/>
        <v>JANEIRO</v>
      </c>
    </row>
    <row r="11956" spans="4:14" x14ac:dyDescent="0.25">
      <c r="D11956" s="119" t="s">
        <v>192</v>
      </c>
      <c r="H11956" s="141">
        <f t="shared" si="891"/>
        <v>0</v>
      </c>
      <c r="M11956" s="190">
        <f t="shared" si="892"/>
        <v>1</v>
      </c>
      <c r="N11956" s="190" t="str">
        <f t="shared" si="890"/>
        <v>JANEIRO</v>
      </c>
    </row>
    <row r="11957" spans="4:14" x14ac:dyDescent="0.25">
      <c r="D11957" s="119" t="s">
        <v>192</v>
      </c>
      <c r="H11957" s="141">
        <f t="shared" si="891"/>
        <v>0</v>
      </c>
      <c r="M11957" s="190">
        <f t="shared" si="892"/>
        <v>1</v>
      </c>
      <c r="N11957" s="190" t="str">
        <f t="shared" si="890"/>
        <v>JANEIRO</v>
      </c>
    </row>
    <row r="11958" spans="4:14" x14ac:dyDescent="0.25">
      <c r="D11958" s="119" t="s">
        <v>192</v>
      </c>
      <c r="H11958" s="141">
        <f t="shared" si="891"/>
        <v>0</v>
      </c>
      <c r="M11958" s="190">
        <f t="shared" si="892"/>
        <v>1</v>
      </c>
      <c r="N11958" s="190" t="str">
        <f t="shared" si="890"/>
        <v>JANEIRO</v>
      </c>
    </row>
    <row r="11959" spans="4:14" x14ac:dyDescent="0.25">
      <c r="D11959" s="119" t="s">
        <v>192</v>
      </c>
      <c r="H11959" s="141">
        <f t="shared" si="891"/>
        <v>0</v>
      </c>
      <c r="M11959" s="190">
        <f t="shared" si="892"/>
        <v>1</v>
      </c>
      <c r="N11959" s="190" t="str">
        <f t="shared" si="890"/>
        <v>JANEIRO</v>
      </c>
    </row>
    <row r="11960" spans="4:14" x14ac:dyDescent="0.25">
      <c r="D11960" s="119" t="s">
        <v>192</v>
      </c>
      <c r="H11960" s="141">
        <f t="shared" si="891"/>
        <v>0</v>
      </c>
      <c r="M11960" s="190">
        <f t="shared" si="892"/>
        <v>1</v>
      </c>
      <c r="N11960" s="190" t="str">
        <f t="shared" si="890"/>
        <v>JANEIRO</v>
      </c>
    </row>
    <row r="11961" spans="4:14" x14ac:dyDescent="0.25">
      <c r="D11961" s="119" t="s">
        <v>192</v>
      </c>
      <c r="H11961" s="141">
        <f t="shared" si="891"/>
        <v>0</v>
      </c>
      <c r="M11961" s="190">
        <f t="shared" si="892"/>
        <v>1</v>
      </c>
      <c r="N11961" s="190" t="str">
        <f t="shared" si="890"/>
        <v>JANEIRO</v>
      </c>
    </row>
    <row r="11962" spans="4:14" x14ac:dyDescent="0.25">
      <c r="D11962" s="119" t="s">
        <v>192</v>
      </c>
      <c r="H11962" s="141">
        <f t="shared" si="891"/>
        <v>0</v>
      </c>
      <c r="M11962" s="190">
        <f t="shared" si="892"/>
        <v>1</v>
      </c>
      <c r="N11962" s="190" t="str">
        <f t="shared" si="890"/>
        <v>JANEIRO</v>
      </c>
    </row>
    <row r="11963" spans="4:14" x14ac:dyDescent="0.25">
      <c r="D11963" s="119" t="s">
        <v>192</v>
      </c>
      <c r="H11963" s="141">
        <f t="shared" si="891"/>
        <v>0</v>
      </c>
      <c r="M11963" s="190">
        <f t="shared" si="892"/>
        <v>1</v>
      </c>
      <c r="N11963" s="190" t="str">
        <f t="shared" si="890"/>
        <v>JANEIRO</v>
      </c>
    </row>
    <row r="11964" spans="4:14" x14ac:dyDescent="0.25">
      <c r="D11964" s="119" t="s">
        <v>192</v>
      </c>
      <c r="H11964" s="141">
        <f t="shared" si="891"/>
        <v>0</v>
      </c>
      <c r="M11964" s="190">
        <f t="shared" si="892"/>
        <v>1</v>
      </c>
      <c r="N11964" s="190" t="str">
        <f t="shared" si="890"/>
        <v>JANEIRO</v>
      </c>
    </row>
    <row r="11965" spans="4:14" x14ac:dyDescent="0.25">
      <c r="D11965" s="119" t="s">
        <v>192</v>
      </c>
      <c r="H11965" s="141">
        <f t="shared" si="891"/>
        <v>0</v>
      </c>
      <c r="M11965" s="190">
        <f t="shared" si="892"/>
        <v>1</v>
      </c>
      <c r="N11965" s="190" t="str">
        <f t="shared" si="890"/>
        <v>JANEIRO</v>
      </c>
    </row>
    <row r="11966" spans="4:14" x14ac:dyDescent="0.25">
      <c r="D11966" s="119" t="s">
        <v>192</v>
      </c>
      <c r="H11966" s="141">
        <f t="shared" si="891"/>
        <v>0</v>
      </c>
      <c r="M11966" s="190">
        <f t="shared" si="892"/>
        <v>1</v>
      </c>
      <c r="N11966" s="190" t="str">
        <f t="shared" si="890"/>
        <v>JANEIRO</v>
      </c>
    </row>
    <row r="11967" spans="4:14" x14ac:dyDescent="0.25">
      <c r="D11967" s="119" t="s">
        <v>192</v>
      </c>
      <c r="H11967" s="141">
        <f t="shared" si="891"/>
        <v>0</v>
      </c>
      <c r="M11967" s="190">
        <f t="shared" si="892"/>
        <v>1</v>
      </c>
      <c r="N11967" s="190" t="str">
        <f t="shared" si="890"/>
        <v>JANEIRO</v>
      </c>
    </row>
    <row r="11968" spans="4:14" x14ac:dyDescent="0.25">
      <c r="D11968" s="119" t="s">
        <v>192</v>
      </c>
      <c r="H11968" s="141">
        <f t="shared" si="891"/>
        <v>0</v>
      </c>
      <c r="M11968" s="190">
        <f t="shared" si="892"/>
        <v>1</v>
      </c>
      <c r="N11968" s="190" t="str">
        <f t="shared" si="890"/>
        <v>JANEIRO</v>
      </c>
    </row>
    <row r="11969" spans="4:14" x14ac:dyDescent="0.25">
      <c r="D11969" s="119" t="s">
        <v>192</v>
      </c>
      <c r="H11969" s="141">
        <f t="shared" si="891"/>
        <v>0</v>
      </c>
      <c r="M11969" s="190">
        <f t="shared" si="892"/>
        <v>1</v>
      </c>
      <c r="N11969" s="190" t="str">
        <f t="shared" si="890"/>
        <v>JANEIRO</v>
      </c>
    </row>
    <row r="11970" spans="4:14" x14ac:dyDescent="0.25">
      <c r="D11970" s="119" t="s">
        <v>192</v>
      </c>
      <c r="H11970" s="141">
        <f t="shared" si="891"/>
        <v>0</v>
      </c>
      <c r="M11970" s="190">
        <f t="shared" si="892"/>
        <v>1</v>
      </c>
      <c r="N11970" s="190" t="str">
        <f t="shared" si="890"/>
        <v>JANEIRO</v>
      </c>
    </row>
    <row r="11971" spans="4:14" x14ac:dyDescent="0.25">
      <c r="D11971" s="119" t="s">
        <v>192</v>
      </c>
      <c r="H11971" s="141">
        <f t="shared" si="891"/>
        <v>0</v>
      </c>
      <c r="M11971" s="190">
        <f t="shared" si="892"/>
        <v>1</v>
      </c>
      <c r="N11971" s="190" t="str">
        <f t="shared" si="890"/>
        <v>JANEIRO</v>
      </c>
    </row>
    <row r="11972" spans="4:14" x14ac:dyDescent="0.25">
      <c r="D11972" s="119" t="s">
        <v>192</v>
      </c>
      <c r="H11972" s="141">
        <f t="shared" si="891"/>
        <v>0</v>
      </c>
      <c r="M11972" s="190">
        <f t="shared" si="892"/>
        <v>1</v>
      </c>
      <c r="N11972" s="190" t="str">
        <f t="shared" si="890"/>
        <v>JANEIRO</v>
      </c>
    </row>
    <row r="11973" spans="4:14" x14ac:dyDescent="0.25">
      <c r="D11973" s="119" t="s">
        <v>192</v>
      </c>
      <c r="H11973" s="141">
        <f t="shared" si="891"/>
        <v>0</v>
      </c>
      <c r="M11973" s="190">
        <f t="shared" si="892"/>
        <v>1</v>
      </c>
      <c r="N11973" s="190" t="str">
        <f t="shared" ref="N11973:N12036" si="893">IF(M11973=1,"JANEIRO",IF(M11973=2,"FEVEREIRO",IF(M11973=3,"MARÇO",IF(M11973=4,"ABRIL",IF(M11973=5,"MAIO",IF(M11973=6,"JUNHO",IF(M11973=7,"JULHO",IF(M11973=8,"AGOSTO",IF(M11973=9,"SETEMBRO",IF(M11973=10,"OUTUBRO",IF(M11973=11,"NOVEMBRO",IF(M11973=12,"DEZEMBRO",""))))))))))))</f>
        <v>JANEIRO</v>
      </c>
    </row>
    <row r="11974" spans="4:14" x14ac:dyDescent="0.25">
      <c r="D11974" s="119" t="s">
        <v>192</v>
      </c>
      <c r="H11974" s="141">
        <f t="shared" ref="H11974:H12037" si="894">IF(OR(I11974="",I11974=0),G11974,I11974)</f>
        <v>0</v>
      </c>
      <c r="M11974" s="190">
        <f t="shared" ref="M11974:M12037" si="895">IFERROR(MONTH(O11974),"")</f>
        <v>1</v>
      </c>
      <c r="N11974" s="190" t="str">
        <f t="shared" si="893"/>
        <v>JANEIRO</v>
      </c>
    </row>
    <row r="11975" spans="4:14" x14ac:dyDescent="0.25">
      <c r="D11975" s="119" t="s">
        <v>192</v>
      </c>
      <c r="H11975" s="141">
        <f t="shared" si="894"/>
        <v>0</v>
      </c>
      <c r="M11975" s="190">
        <f t="shared" si="895"/>
        <v>1</v>
      </c>
      <c r="N11975" s="190" t="str">
        <f t="shared" si="893"/>
        <v>JANEIRO</v>
      </c>
    </row>
    <row r="11976" spans="4:14" x14ac:dyDescent="0.25">
      <c r="D11976" s="119" t="s">
        <v>192</v>
      </c>
      <c r="H11976" s="141">
        <f t="shared" si="894"/>
        <v>0</v>
      </c>
      <c r="M11976" s="190">
        <f t="shared" si="895"/>
        <v>1</v>
      </c>
      <c r="N11976" s="190" t="str">
        <f t="shared" si="893"/>
        <v>JANEIRO</v>
      </c>
    </row>
    <row r="11977" spans="4:14" x14ac:dyDescent="0.25">
      <c r="D11977" s="119" t="s">
        <v>192</v>
      </c>
      <c r="H11977" s="141">
        <f t="shared" si="894"/>
        <v>0</v>
      </c>
      <c r="M11977" s="190">
        <f t="shared" si="895"/>
        <v>1</v>
      </c>
      <c r="N11977" s="190" t="str">
        <f t="shared" si="893"/>
        <v>JANEIRO</v>
      </c>
    </row>
    <row r="11978" spans="4:14" x14ac:dyDescent="0.25">
      <c r="D11978" s="119" t="s">
        <v>192</v>
      </c>
      <c r="H11978" s="141">
        <f t="shared" si="894"/>
        <v>0</v>
      </c>
      <c r="M11978" s="190">
        <f t="shared" si="895"/>
        <v>1</v>
      </c>
      <c r="N11978" s="190" t="str">
        <f t="shared" si="893"/>
        <v>JANEIRO</v>
      </c>
    </row>
    <row r="11979" spans="4:14" x14ac:dyDescent="0.25">
      <c r="D11979" s="119" t="s">
        <v>192</v>
      </c>
      <c r="H11979" s="141">
        <f t="shared" si="894"/>
        <v>0</v>
      </c>
      <c r="M11979" s="190">
        <f t="shared" si="895"/>
        <v>1</v>
      </c>
      <c r="N11979" s="190" t="str">
        <f t="shared" si="893"/>
        <v>JANEIRO</v>
      </c>
    </row>
    <row r="11980" spans="4:14" x14ac:dyDescent="0.25">
      <c r="D11980" s="119" t="s">
        <v>192</v>
      </c>
      <c r="H11980" s="141">
        <f t="shared" si="894"/>
        <v>0</v>
      </c>
      <c r="M11980" s="190">
        <f t="shared" si="895"/>
        <v>1</v>
      </c>
      <c r="N11980" s="190" t="str">
        <f t="shared" si="893"/>
        <v>JANEIRO</v>
      </c>
    </row>
    <row r="11981" spans="4:14" x14ac:dyDescent="0.25">
      <c r="D11981" s="119" t="s">
        <v>192</v>
      </c>
      <c r="H11981" s="141">
        <f t="shared" si="894"/>
        <v>0</v>
      </c>
      <c r="M11981" s="190">
        <f t="shared" si="895"/>
        <v>1</v>
      </c>
      <c r="N11981" s="190" t="str">
        <f t="shared" si="893"/>
        <v>JANEIRO</v>
      </c>
    </row>
    <row r="11982" spans="4:14" x14ac:dyDescent="0.25">
      <c r="D11982" s="119" t="s">
        <v>192</v>
      </c>
      <c r="H11982" s="141">
        <f t="shared" si="894"/>
        <v>0</v>
      </c>
      <c r="M11982" s="190">
        <f t="shared" si="895"/>
        <v>1</v>
      </c>
      <c r="N11982" s="190" t="str">
        <f t="shared" si="893"/>
        <v>JANEIRO</v>
      </c>
    </row>
    <row r="11983" spans="4:14" x14ac:dyDescent="0.25">
      <c r="D11983" s="119" t="s">
        <v>192</v>
      </c>
      <c r="H11983" s="141">
        <f t="shared" si="894"/>
        <v>0</v>
      </c>
      <c r="M11983" s="190">
        <f t="shared" si="895"/>
        <v>1</v>
      </c>
      <c r="N11983" s="190" t="str">
        <f t="shared" si="893"/>
        <v>JANEIRO</v>
      </c>
    </row>
    <row r="11984" spans="4:14" x14ac:dyDescent="0.25">
      <c r="D11984" s="119" t="s">
        <v>192</v>
      </c>
      <c r="H11984" s="141">
        <f t="shared" si="894"/>
        <v>0</v>
      </c>
      <c r="M11984" s="190">
        <f t="shared" si="895"/>
        <v>1</v>
      </c>
      <c r="N11984" s="190" t="str">
        <f t="shared" si="893"/>
        <v>JANEIRO</v>
      </c>
    </row>
    <row r="11985" spans="4:14" x14ac:dyDescent="0.25">
      <c r="D11985" s="119" t="s">
        <v>192</v>
      </c>
      <c r="H11985" s="141">
        <f t="shared" si="894"/>
        <v>0</v>
      </c>
      <c r="M11985" s="190">
        <f t="shared" si="895"/>
        <v>1</v>
      </c>
      <c r="N11985" s="190" t="str">
        <f t="shared" si="893"/>
        <v>JANEIRO</v>
      </c>
    </row>
    <row r="11986" spans="4:14" x14ac:dyDescent="0.25">
      <c r="D11986" s="119" t="s">
        <v>192</v>
      </c>
      <c r="H11986" s="141">
        <f t="shared" si="894"/>
        <v>0</v>
      </c>
      <c r="M11986" s="190">
        <f t="shared" si="895"/>
        <v>1</v>
      </c>
      <c r="N11986" s="190" t="str">
        <f t="shared" si="893"/>
        <v>JANEIRO</v>
      </c>
    </row>
    <row r="11987" spans="4:14" x14ac:dyDescent="0.25">
      <c r="D11987" s="119" t="s">
        <v>192</v>
      </c>
      <c r="H11987" s="141">
        <f t="shared" si="894"/>
        <v>0</v>
      </c>
      <c r="M11987" s="190">
        <f t="shared" si="895"/>
        <v>1</v>
      </c>
      <c r="N11987" s="190" t="str">
        <f t="shared" si="893"/>
        <v>JANEIRO</v>
      </c>
    </row>
    <row r="11988" spans="4:14" x14ac:dyDescent="0.25">
      <c r="D11988" s="119" t="s">
        <v>192</v>
      </c>
      <c r="H11988" s="141">
        <f t="shared" si="894"/>
        <v>0</v>
      </c>
      <c r="M11988" s="190">
        <f t="shared" si="895"/>
        <v>1</v>
      </c>
      <c r="N11988" s="190" t="str">
        <f t="shared" si="893"/>
        <v>JANEIRO</v>
      </c>
    </row>
    <row r="11989" spans="4:14" x14ac:dyDescent="0.25">
      <c r="D11989" s="119" t="s">
        <v>192</v>
      </c>
      <c r="H11989" s="141">
        <f t="shared" si="894"/>
        <v>0</v>
      </c>
      <c r="M11989" s="190">
        <f t="shared" si="895"/>
        <v>1</v>
      </c>
      <c r="N11989" s="190" t="str">
        <f t="shared" si="893"/>
        <v>JANEIRO</v>
      </c>
    </row>
    <row r="11990" spans="4:14" x14ac:dyDescent="0.25">
      <c r="D11990" s="119" t="s">
        <v>192</v>
      </c>
      <c r="H11990" s="141">
        <f t="shared" si="894"/>
        <v>0</v>
      </c>
      <c r="M11990" s="190">
        <f t="shared" si="895"/>
        <v>1</v>
      </c>
      <c r="N11990" s="190" t="str">
        <f t="shared" si="893"/>
        <v>JANEIRO</v>
      </c>
    </row>
    <row r="11991" spans="4:14" x14ac:dyDescent="0.25">
      <c r="D11991" s="119" t="s">
        <v>192</v>
      </c>
      <c r="H11991" s="141">
        <f t="shared" si="894"/>
        <v>0</v>
      </c>
      <c r="M11991" s="190">
        <f t="shared" si="895"/>
        <v>1</v>
      </c>
      <c r="N11991" s="190" t="str">
        <f t="shared" si="893"/>
        <v>JANEIRO</v>
      </c>
    </row>
    <row r="11992" spans="4:14" x14ac:dyDescent="0.25">
      <c r="D11992" s="119" t="s">
        <v>192</v>
      </c>
      <c r="H11992" s="141">
        <f t="shared" si="894"/>
        <v>0</v>
      </c>
      <c r="M11992" s="190">
        <f t="shared" si="895"/>
        <v>1</v>
      </c>
      <c r="N11992" s="190" t="str">
        <f t="shared" si="893"/>
        <v>JANEIRO</v>
      </c>
    </row>
    <row r="11993" spans="4:14" x14ac:dyDescent="0.25">
      <c r="D11993" s="119" t="s">
        <v>192</v>
      </c>
      <c r="H11993" s="141">
        <f t="shared" si="894"/>
        <v>0</v>
      </c>
      <c r="M11993" s="190">
        <f t="shared" si="895"/>
        <v>1</v>
      </c>
      <c r="N11993" s="190" t="str">
        <f t="shared" si="893"/>
        <v>JANEIRO</v>
      </c>
    </row>
    <row r="11994" spans="4:14" x14ac:dyDescent="0.25">
      <c r="D11994" s="119" t="s">
        <v>192</v>
      </c>
      <c r="H11994" s="141">
        <f t="shared" si="894"/>
        <v>0</v>
      </c>
      <c r="M11994" s="190">
        <f t="shared" si="895"/>
        <v>1</v>
      </c>
      <c r="N11994" s="190" t="str">
        <f t="shared" si="893"/>
        <v>JANEIRO</v>
      </c>
    </row>
    <row r="11995" spans="4:14" x14ac:dyDescent="0.25">
      <c r="D11995" s="119" t="s">
        <v>192</v>
      </c>
      <c r="H11995" s="141">
        <f t="shared" si="894"/>
        <v>0</v>
      </c>
      <c r="M11995" s="190">
        <f t="shared" si="895"/>
        <v>1</v>
      </c>
      <c r="N11995" s="190" t="str">
        <f t="shared" si="893"/>
        <v>JANEIRO</v>
      </c>
    </row>
    <row r="11996" spans="4:14" x14ac:dyDescent="0.25">
      <c r="D11996" s="119" t="s">
        <v>192</v>
      </c>
      <c r="H11996" s="141">
        <f t="shared" si="894"/>
        <v>0</v>
      </c>
      <c r="M11996" s="190">
        <f t="shared" si="895"/>
        <v>1</v>
      </c>
      <c r="N11996" s="190" t="str">
        <f t="shared" si="893"/>
        <v>JANEIRO</v>
      </c>
    </row>
    <row r="11997" spans="4:14" x14ac:dyDescent="0.25">
      <c r="D11997" s="119" t="s">
        <v>192</v>
      </c>
      <c r="H11997" s="141">
        <f t="shared" si="894"/>
        <v>0</v>
      </c>
      <c r="M11997" s="190">
        <f t="shared" si="895"/>
        <v>1</v>
      </c>
      <c r="N11997" s="190" t="str">
        <f t="shared" si="893"/>
        <v>JANEIRO</v>
      </c>
    </row>
    <row r="11998" spans="4:14" x14ac:dyDescent="0.25">
      <c r="D11998" s="119" t="s">
        <v>192</v>
      </c>
      <c r="H11998" s="141">
        <f t="shared" si="894"/>
        <v>0</v>
      </c>
      <c r="M11998" s="190">
        <f t="shared" si="895"/>
        <v>1</v>
      </c>
      <c r="N11998" s="190" t="str">
        <f t="shared" si="893"/>
        <v>JANEIRO</v>
      </c>
    </row>
    <row r="11999" spans="4:14" x14ac:dyDescent="0.25">
      <c r="D11999" s="119" t="s">
        <v>192</v>
      </c>
      <c r="H11999" s="141">
        <f t="shared" si="894"/>
        <v>0</v>
      </c>
      <c r="M11999" s="190">
        <f t="shared" si="895"/>
        <v>1</v>
      </c>
      <c r="N11999" s="190" t="str">
        <f t="shared" si="893"/>
        <v>JANEIRO</v>
      </c>
    </row>
    <row r="12000" spans="4:14" x14ac:dyDescent="0.25">
      <c r="D12000" s="119" t="s">
        <v>192</v>
      </c>
      <c r="H12000" s="141">
        <f t="shared" si="894"/>
        <v>0</v>
      </c>
      <c r="M12000" s="190">
        <f t="shared" si="895"/>
        <v>1</v>
      </c>
      <c r="N12000" s="190" t="str">
        <f t="shared" si="893"/>
        <v>JANEIRO</v>
      </c>
    </row>
    <row r="12001" spans="4:14" x14ac:dyDescent="0.25">
      <c r="D12001" s="119" t="s">
        <v>192</v>
      </c>
      <c r="H12001" s="141">
        <f t="shared" si="894"/>
        <v>0</v>
      </c>
      <c r="M12001" s="190">
        <f t="shared" si="895"/>
        <v>1</v>
      </c>
      <c r="N12001" s="190" t="str">
        <f t="shared" si="893"/>
        <v>JANEIRO</v>
      </c>
    </row>
    <row r="12002" spans="4:14" x14ac:dyDescent="0.25">
      <c r="D12002" s="119" t="s">
        <v>192</v>
      </c>
      <c r="H12002" s="141">
        <f t="shared" si="894"/>
        <v>0</v>
      </c>
      <c r="M12002" s="190">
        <f t="shared" si="895"/>
        <v>1</v>
      </c>
      <c r="N12002" s="190" t="str">
        <f t="shared" si="893"/>
        <v>JANEIRO</v>
      </c>
    </row>
    <row r="12003" spans="4:14" x14ac:dyDescent="0.25">
      <c r="D12003" s="119" t="s">
        <v>192</v>
      </c>
      <c r="H12003" s="141">
        <f t="shared" si="894"/>
        <v>0</v>
      </c>
      <c r="M12003" s="190">
        <f t="shared" si="895"/>
        <v>1</v>
      </c>
      <c r="N12003" s="190" t="str">
        <f t="shared" si="893"/>
        <v>JANEIRO</v>
      </c>
    </row>
    <row r="12004" spans="4:14" x14ac:dyDescent="0.25">
      <c r="D12004" s="119" t="s">
        <v>192</v>
      </c>
      <c r="H12004" s="141">
        <f t="shared" si="894"/>
        <v>0</v>
      </c>
      <c r="M12004" s="190">
        <f t="shared" si="895"/>
        <v>1</v>
      </c>
      <c r="N12004" s="190" t="str">
        <f t="shared" si="893"/>
        <v>JANEIRO</v>
      </c>
    </row>
    <row r="12005" spans="4:14" x14ac:dyDescent="0.25">
      <c r="D12005" s="119" t="s">
        <v>192</v>
      </c>
      <c r="H12005" s="141">
        <f t="shared" si="894"/>
        <v>0</v>
      </c>
      <c r="M12005" s="190">
        <f t="shared" si="895"/>
        <v>1</v>
      </c>
      <c r="N12005" s="190" t="str">
        <f t="shared" si="893"/>
        <v>JANEIRO</v>
      </c>
    </row>
    <row r="12006" spans="4:14" x14ac:dyDescent="0.25">
      <c r="D12006" s="119" t="s">
        <v>192</v>
      </c>
      <c r="H12006" s="141">
        <f t="shared" si="894"/>
        <v>0</v>
      </c>
      <c r="M12006" s="190">
        <f t="shared" si="895"/>
        <v>1</v>
      </c>
      <c r="N12006" s="190" t="str">
        <f t="shared" si="893"/>
        <v>JANEIRO</v>
      </c>
    </row>
    <row r="12007" spans="4:14" x14ac:dyDescent="0.25">
      <c r="D12007" s="119" t="s">
        <v>192</v>
      </c>
      <c r="H12007" s="141">
        <f t="shared" si="894"/>
        <v>0</v>
      </c>
      <c r="M12007" s="190">
        <f t="shared" si="895"/>
        <v>1</v>
      </c>
      <c r="N12007" s="190" t="str">
        <f t="shared" si="893"/>
        <v>JANEIRO</v>
      </c>
    </row>
    <row r="12008" spans="4:14" x14ac:dyDescent="0.25">
      <c r="D12008" s="119" t="s">
        <v>192</v>
      </c>
      <c r="H12008" s="141">
        <f t="shared" si="894"/>
        <v>0</v>
      </c>
      <c r="M12008" s="190">
        <f t="shared" si="895"/>
        <v>1</v>
      </c>
      <c r="N12008" s="190" t="str">
        <f t="shared" si="893"/>
        <v>JANEIRO</v>
      </c>
    </row>
    <row r="12009" spans="4:14" x14ac:dyDescent="0.25">
      <c r="D12009" s="119" t="s">
        <v>192</v>
      </c>
      <c r="H12009" s="141">
        <f t="shared" si="894"/>
        <v>0</v>
      </c>
      <c r="M12009" s="190">
        <f t="shared" si="895"/>
        <v>1</v>
      </c>
      <c r="N12009" s="190" t="str">
        <f t="shared" si="893"/>
        <v>JANEIRO</v>
      </c>
    </row>
    <row r="12010" spans="4:14" x14ac:dyDescent="0.25">
      <c r="D12010" s="119" t="s">
        <v>192</v>
      </c>
      <c r="H12010" s="141">
        <f t="shared" si="894"/>
        <v>0</v>
      </c>
      <c r="M12010" s="190">
        <f t="shared" si="895"/>
        <v>1</v>
      </c>
      <c r="N12010" s="190" t="str">
        <f t="shared" si="893"/>
        <v>JANEIRO</v>
      </c>
    </row>
    <row r="12011" spans="4:14" x14ac:dyDescent="0.25">
      <c r="D12011" s="119" t="s">
        <v>192</v>
      </c>
      <c r="H12011" s="141">
        <f t="shared" si="894"/>
        <v>0</v>
      </c>
      <c r="M12011" s="190">
        <f t="shared" si="895"/>
        <v>1</v>
      </c>
      <c r="N12011" s="190" t="str">
        <f t="shared" si="893"/>
        <v>JANEIRO</v>
      </c>
    </row>
    <row r="12012" spans="4:14" x14ac:dyDescent="0.25">
      <c r="D12012" s="119" t="s">
        <v>192</v>
      </c>
      <c r="H12012" s="141">
        <f t="shared" si="894"/>
        <v>0</v>
      </c>
      <c r="M12012" s="190">
        <f t="shared" si="895"/>
        <v>1</v>
      </c>
      <c r="N12012" s="190" t="str">
        <f t="shared" si="893"/>
        <v>JANEIRO</v>
      </c>
    </row>
    <row r="12013" spans="4:14" x14ac:dyDescent="0.25">
      <c r="D12013" s="119" t="s">
        <v>192</v>
      </c>
      <c r="H12013" s="141">
        <f t="shared" si="894"/>
        <v>0</v>
      </c>
      <c r="M12013" s="190">
        <f t="shared" si="895"/>
        <v>1</v>
      </c>
      <c r="N12013" s="190" t="str">
        <f t="shared" si="893"/>
        <v>JANEIRO</v>
      </c>
    </row>
    <row r="12014" spans="4:14" x14ac:dyDescent="0.25">
      <c r="D12014" s="119" t="s">
        <v>192</v>
      </c>
      <c r="H12014" s="141">
        <f t="shared" si="894"/>
        <v>0</v>
      </c>
      <c r="M12014" s="190">
        <f t="shared" si="895"/>
        <v>1</v>
      </c>
      <c r="N12014" s="190" t="str">
        <f t="shared" si="893"/>
        <v>JANEIRO</v>
      </c>
    </row>
    <row r="12015" spans="4:14" x14ac:dyDescent="0.25">
      <c r="D12015" s="119" t="s">
        <v>192</v>
      </c>
      <c r="H12015" s="141">
        <f t="shared" si="894"/>
        <v>0</v>
      </c>
      <c r="M12015" s="190">
        <f t="shared" si="895"/>
        <v>1</v>
      </c>
      <c r="N12015" s="190" t="str">
        <f t="shared" si="893"/>
        <v>JANEIRO</v>
      </c>
    </row>
    <row r="12016" spans="4:14" x14ac:dyDescent="0.25">
      <c r="D12016" s="119" t="s">
        <v>192</v>
      </c>
      <c r="H12016" s="141">
        <f t="shared" si="894"/>
        <v>0</v>
      </c>
      <c r="M12016" s="190">
        <f t="shared" si="895"/>
        <v>1</v>
      </c>
      <c r="N12016" s="190" t="str">
        <f t="shared" si="893"/>
        <v>JANEIRO</v>
      </c>
    </row>
    <row r="12017" spans="4:14" x14ac:dyDescent="0.25">
      <c r="D12017" s="119" t="s">
        <v>192</v>
      </c>
      <c r="H12017" s="141">
        <f t="shared" si="894"/>
        <v>0</v>
      </c>
      <c r="M12017" s="190">
        <f t="shared" si="895"/>
        <v>1</v>
      </c>
      <c r="N12017" s="190" t="str">
        <f t="shared" si="893"/>
        <v>JANEIRO</v>
      </c>
    </row>
    <row r="12018" spans="4:14" x14ac:dyDescent="0.25">
      <c r="D12018" s="119" t="s">
        <v>192</v>
      </c>
      <c r="H12018" s="141">
        <f t="shared" si="894"/>
        <v>0</v>
      </c>
      <c r="M12018" s="190">
        <f t="shared" si="895"/>
        <v>1</v>
      </c>
      <c r="N12018" s="190" t="str">
        <f t="shared" si="893"/>
        <v>JANEIRO</v>
      </c>
    </row>
    <row r="12019" spans="4:14" x14ac:dyDescent="0.25">
      <c r="D12019" s="119" t="s">
        <v>192</v>
      </c>
      <c r="H12019" s="141">
        <f t="shared" si="894"/>
        <v>0</v>
      </c>
      <c r="M12019" s="190">
        <f t="shared" si="895"/>
        <v>1</v>
      </c>
      <c r="N12019" s="190" t="str">
        <f t="shared" si="893"/>
        <v>JANEIRO</v>
      </c>
    </row>
    <row r="12020" spans="4:14" x14ac:dyDescent="0.25">
      <c r="D12020" s="119" t="s">
        <v>192</v>
      </c>
      <c r="H12020" s="141">
        <f t="shared" si="894"/>
        <v>0</v>
      </c>
      <c r="M12020" s="190">
        <f t="shared" si="895"/>
        <v>1</v>
      </c>
      <c r="N12020" s="190" t="str">
        <f t="shared" si="893"/>
        <v>JANEIRO</v>
      </c>
    </row>
    <row r="12021" spans="4:14" x14ac:dyDescent="0.25">
      <c r="D12021" s="119" t="s">
        <v>192</v>
      </c>
      <c r="H12021" s="141">
        <f t="shared" si="894"/>
        <v>0</v>
      </c>
      <c r="M12021" s="190">
        <f t="shared" si="895"/>
        <v>1</v>
      </c>
      <c r="N12021" s="190" t="str">
        <f t="shared" si="893"/>
        <v>JANEIRO</v>
      </c>
    </row>
    <row r="12022" spans="4:14" x14ac:dyDescent="0.25">
      <c r="D12022" s="119" t="s">
        <v>192</v>
      </c>
      <c r="H12022" s="141">
        <f t="shared" si="894"/>
        <v>0</v>
      </c>
      <c r="M12022" s="190">
        <f t="shared" si="895"/>
        <v>1</v>
      </c>
      <c r="N12022" s="190" t="str">
        <f t="shared" si="893"/>
        <v>JANEIRO</v>
      </c>
    </row>
    <row r="12023" spans="4:14" x14ac:dyDescent="0.25">
      <c r="D12023" s="119" t="s">
        <v>192</v>
      </c>
      <c r="H12023" s="141">
        <f t="shared" si="894"/>
        <v>0</v>
      </c>
      <c r="M12023" s="190">
        <f t="shared" si="895"/>
        <v>1</v>
      </c>
      <c r="N12023" s="190" t="str">
        <f t="shared" si="893"/>
        <v>JANEIRO</v>
      </c>
    </row>
    <row r="12024" spans="4:14" x14ac:dyDescent="0.25">
      <c r="D12024" s="119" t="s">
        <v>192</v>
      </c>
      <c r="H12024" s="141">
        <f t="shared" si="894"/>
        <v>0</v>
      </c>
      <c r="M12024" s="190">
        <f t="shared" si="895"/>
        <v>1</v>
      </c>
      <c r="N12024" s="190" t="str">
        <f t="shared" si="893"/>
        <v>JANEIRO</v>
      </c>
    </row>
    <row r="12025" spans="4:14" x14ac:dyDescent="0.25">
      <c r="D12025" s="119" t="s">
        <v>192</v>
      </c>
      <c r="H12025" s="141">
        <f t="shared" si="894"/>
        <v>0</v>
      </c>
      <c r="M12025" s="190">
        <f t="shared" si="895"/>
        <v>1</v>
      </c>
      <c r="N12025" s="190" t="str">
        <f t="shared" si="893"/>
        <v>JANEIRO</v>
      </c>
    </row>
    <row r="12026" spans="4:14" x14ac:dyDescent="0.25">
      <c r="D12026" s="119" t="s">
        <v>192</v>
      </c>
      <c r="H12026" s="141">
        <f t="shared" si="894"/>
        <v>0</v>
      </c>
      <c r="M12026" s="190">
        <f t="shared" si="895"/>
        <v>1</v>
      </c>
      <c r="N12026" s="190" t="str">
        <f t="shared" si="893"/>
        <v>JANEIRO</v>
      </c>
    </row>
    <row r="12027" spans="4:14" x14ac:dyDescent="0.25">
      <c r="D12027" s="119" t="s">
        <v>192</v>
      </c>
      <c r="H12027" s="141">
        <f t="shared" si="894"/>
        <v>0</v>
      </c>
      <c r="M12027" s="190">
        <f t="shared" si="895"/>
        <v>1</v>
      </c>
      <c r="N12027" s="190" t="str">
        <f t="shared" si="893"/>
        <v>JANEIRO</v>
      </c>
    </row>
    <row r="12028" spans="4:14" x14ac:dyDescent="0.25">
      <c r="D12028" s="119" t="s">
        <v>192</v>
      </c>
      <c r="H12028" s="141">
        <f t="shared" si="894"/>
        <v>0</v>
      </c>
      <c r="M12028" s="190">
        <f t="shared" si="895"/>
        <v>1</v>
      </c>
      <c r="N12028" s="190" t="str">
        <f t="shared" si="893"/>
        <v>JANEIRO</v>
      </c>
    </row>
    <row r="12029" spans="4:14" x14ac:dyDescent="0.25">
      <c r="D12029" s="119" t="s">
        <v>192</v>
      </c>
      <c r="H12029" s="141">
        <f t="shared" si="894"/>
        <v>0</v>
      </c>
      <c r="M12029" s="190">
        <f t="shared" si="895"/>
        <v>1</v>
      </c>
      <c r="N12029" s="190" t="str">
        <f t="shared" si="893"/>
        <v>JANEIRO</v>
      </c>
    </row>
    <row r="12030" spans="4:14" x14ac:dyDescent="0.25">
      <c r="D12030" s="119" t="s">
        <v>192</v>
      </c>
      <c r="H12030" s="141">
        <f t="shared" si="894"/>
        <v>0</v>
      </c>
      <c r="M12030" s="190">
        <f t="shared" si="895"/>
        <v>1</v>
      </c>
      <c r="N12030" s="190" t="str">
        <f t="shared" si="893"/>
        <v>JANEIRO</v>
      </c>
    </row>
    <row r="12031" spans="4:14" x14ac:dyDescent="0.25">
      <c r="D12031" s="119" t="s">
        <v>192</v>
      </c>
      <c r="H12031" s="141">
        <f t="shared" si="894"/>
        <v>0</v>
      </c>
      <c r="M12031" s="190">
        <f t="shared" si="895"/>
        <v>1</v>
      </c>
      <c r="N12031" s="190" t="str">
        <f t="shared" si="893"/>
        <v>JANEIRO</v>
      </c>
    </row>
    <row r="12032" spans="4:14" x14ac:dyDescent="0.25">
      <c r="D12032" s="119" t="s">
        <v>192</v>
      </c>
      <c r="H12032" s="141">
        <f t="shared" si="894"/>
        <v>0</v>
      </c>
      <c r="M12032" s="190">
        <f t="shared" si="895"/>
        <v>1</v>
      </c>
      <c r="N12032" s="190" t="str">
        <f t="shared" si="893"/>
        <v>JANEIRO</v>
      </c>
    </row>
    <row r="12033" spans="4:14" x14ac:dyDescent="0.25">
      <c r="D12033" s="119" t="s">
        <v>192</v>
      </c>
      <c r="H12033" s="141">
        <f t="shared" si="894"/>
        <v>0</v>
      </c>
      <c r="M12033" s="190">
        <f t="shared" si="895"/>
        <v>1</v>
      </c>
      <c r="N12033" s="190" t="str">
        <f t="shared" si="893"/>
        <v>JANEIRO</v>
      </c>
    </row>
    <row r="12034" spans="4:14" x14ac:dyDescent="0.25">
      <c r="D12034" s="119" t="s">
        <v>192</v>
      </c>
      <c r="H12034" s="141">
        <f t="shared" si="894"/>
        <v>0</v>
      </c>
      <c r="M12034" s="190">
        <f t="shared" si="895"/>
        <v>1</v>
      </c>
      <c r="N12034" s="190" t="str">
        <f t="shared" si="893"/>
        <v>JANEIRO</v>
      </c>
    </row>
    <row r="12035" spans="4:14" x14ac:dyDescent="0.25">
      <c r="D12035" s="119" t="s">
        <v>192</v>
      </c>
      <c r="H12035" s="141">
        <f t="shared" si="894"/>
        <v>0</v>
      </c>
      <c r="M12035" s="190">
        <f t="shared" si="895"/>
        <v>1</v>
      </c>
      <c r="N12035" s="190" t="str">
        <f t="shared" si="893"/>
        <v>JANEIRO</v>
      </c>
    </row>
    <row r="12036" spans="4:14" x14ac:dyDescent="0.25">
      <c r="D12036" s="119" t="s">
        <v>192</v>
      </c>
      <c r="H12036" s="141">
        <f t="shared" si="894"/>
        <v>0</v>
      </c>
      <c r="M12036" s="190">
        <f t="shared" si="895"/>
        <v>1</v>
      </c>
      <c r="N12036" s="190" t="str">
        <f t="shared" si="893"/>
        <v>JANEIRO</v>
      </c>
    </row>
    <row r="12037" spans="4:14" x14ac:dyDescent="0.25">
      <c r="D12037" s="119" t="s">
        <v>192</v>
      </c>
      <c r="H12037" s="141">
        <f t="shared" si="894"/>
        <v>0</v>
      </c>
      <c r="M12037" s="190">
        <f t="shared" si="895"/>
        <v>1</v>
      </c>
      <c r="N12037" s="190" t="str">
        <f t="shared" ref="N12037:N12100" si="896">IF(M12037=1,"JANEIRO",IF(M12037=2,"FEVEREIRO",IF(M12037=3,"MARÇO",IF(M12037=4,"ABRIL",IF(M12037=5,"MAIO",IF(M12037=6,"JUNHO",IF(M12037=7,"JULHO",IF(M12037=8,"AGOSTO",IF(M12037=9,"SETEMBRO",IF(M12037=10,"OUTUBRO",IF(M12037=11,"NOVEMBRO",IF(M12037=12,"DEZEMBRO",""))))))))))))</f>
        <v>JANEIRO</v>
      </c>
    </row>
    <row r="12038" spans="4:14" x14ac:dyDescent="0.25">
      <c r="D12038" s="119" t="s">
        <v>192</v>
      </c>
      <c r="H12038" s="141">
        <f t="shared" ref="H12038:H12101" si="897">IF(OR(I12038="",I12038=0),G12038,I12038)</f>
        <v>0</v>
      </c>
      <c r="M12038" s="190">
        <f t="shared" ref="M12038:M12101" si="898">IFERROR(MONTH(O12038),"")</f>
        <v>1</v>
      </c>
      <c r="N12038" s="190" t="str">
        <f t="shared" si="896"/>
        <v>JANEIRO</v>
      </c>
    </row>
    <row r="12039" spans="4:14" x14ac:dyDescent="0.25">
      <c r="D12039" s="119" t="s">
        <v>192</v>
      </c>
      <c r="H12039" s="141">
        <f t="shared" si="897"/>
        <v>0</v>
      </c>
      <c r="M12039" s="190">
        <f t="shared" si="898"/>
        <v>1</v>
      </c>
      <c r="N12039" s="190" t="str">
        <f t="shared" si="896"/>
        <v>JANEIRO</v>
      </c>
    </row>
    <row r="12040" spans="4:14" x14ac:dyDescent="0.25">
      <c r="D12040" s="119" t="s">
        <v>192</v>
      </c>
      <c r="H12040" s="141">
        <f t="shared" si="897"/>
        <v>0</v>
      </c>
      <c r="M12040" s="190">
        <f t="shared" si="898"/>
        <v>1</v>
      </c>
      <c r="N12040" s="190" t="str">
        <f t="shared" si="896"/>
        <v>JANEIRO</v>
      </c>
    </row>
    <row r="12041" spans="4:14" x14ac:dyDescent="0.25">
      <c r="D12041" s="119" t="s">
        <v>192</v>
      </c>
      <c r="H12041" s="141">
        <f t="shared" si="897"/>
        <v>0</v>
      </c>
      <c r="M12041" s="190">
        <f t="shared" si="898"/>
        <v>1</v>
      </c>
      <c r="N12041" s="190" t="str">
        <f t="shared" si="896"/>
        <v>JANEIRO</v>
      </c>
    </row>
    <row r="12042" spans="4:14" x14ac:dyDescent="0.25">
      <c r="D12042" s="119" t="s">
        <v>192</v>
      </c>
      <c r="H12042" s="141">
        <f t="shared" si="897"/>
        <v>0</v>
      </c>
      <c r="M12042" s="190">
        <f t="shared" si="898"/>
        <v>1</v>
      </c>
      <c r="N12042" s="190" t="str">
        <f t="shared" si="896"/>
        <v>JANEIRO</v>
      </c>
    </row>
    <row r="12043" spans="4:14" x14ac:dyDescent="0.25">
      <c r="D12043" s="119" t="s">
        <v>192</v>
      </c>
      <c r="H12043" s="141">
        <f t="shared" si="897"/>
        <v>0</v>
      </c>
      <c r="M12043" s="190">
        <f t="shared" si="898"/>
        <v>1</v>
      </c>
      <c r="N12043" s="190" t="str">
        <f t="shared" si="896"/>
        <v>JANEIRO</v>
      </c>
    </row>
    <row r="12044" spans="4:14" x14ac:dyDescent="0.25">
      <c r="D12044" s="119" t="s">
        <v>192</v>
      </c>
      <c r="H12044" s="141">
        <f t="shared" si="897"/>
        <v>0</v>
      </c>
      <c r="M12044" s="190">
        <f t="shared" si="898"/>
        <v>1</v>
      </c>
      <c r="N12044" s="190" t="str">
        <f t="shared" si="896"/>
        <v>JANEIRO</v>
      </c>
    </row>
    <row r="12045" spans="4:14" x14ac:dyDescent="0.25">
      <c r="D12045" s="119" t="s">
        <v>192</v>
      </c>
      <c r="H12045" s="141">
        <f t="shared" si="897"/>
        <v>0</v>
      </c>
      <c r="M12045" s="190">
        <f t="shared" si="898"/>
        <v>1</v>
      </c>
      <c r="N12045" s="190" t="str">
        <f t="shared" si="896"/>
        <v>JANEIRO</v>
      </c>
    </row>
    <row r="12046" spans="4:14" x14ac:dyDescent="0.25">
      <c r="D12046" s="119" t="s">
        <v>192</v>
      </c>
      <c r="H12046" s="141">
        <f t="shared" si="897"/>
        <v>0</v>
      </c>
      <c r="M12046" s="190">
        <f t="shared" si="898"/>
        <v>1</v>
      </c>
      <c r="N12046" s="190" t="str">
        <f t="shared" si="896"/>
        <v>JANEIRO</v>
      </c>
    </row>
    <row r="12047" spans="4:14" x14ac:dyDescent="0.25">
      <c r="D12047" s="119" t="s">
        <v>192</v>
      </c>
      <c r="H12047" s="141">
        <f t="shared" si="897"/>
        <v>0</v>
      </c>
      <c r="M12047" s="190">
        <f t="shared" si="898"/>
        <v>1</v>
      </c>
      <c r="N12047" s="190" t="str">
        <f t="shared" si="896"/>
        <v>JANEIRO</v>
      </c>
    </row>
    <row r="12048" spans="4:14" x14ac:dyDescent="0.25">
      <c r="D12048" s="119" t="s">
        <v>192</v>
      </c>
      <c r="H12048" s="141">
        <f t="shared" si="897"/>
        <v>0</v>
      </c>
      <c r="M12048" s="190">
        <f t="shared" si="898"/>
        <v>1</v>
      </c>
      <c r="N12048" s="190" t="str">
        <f t="shared" si="896"/>
        <v>JANEIRO</v>
      </c>
    </row>
    <row r="12049" spans="4:14" x14ac:dyDescent="0.25">
      <c r="D12049" s="119" t="s">
        <v>192</v>
      </c>
      <c r="H12049" s="141">
        <f t="shared" si="897"/>
        <v>0</v>
      </c>
      <c r="M12049" s="190">
        <f t="shared" si="898"/>
        <v>1</v>
      </c>
      <c r="N12049" s="190" t="str">
        <f t="shared" si="896"/>
        <v>JANEIRO</v>
      </c>
    </row>
    <row r="12050" spans="4:14" x14ac:dyDescent="0.25">
      <c r="D12050" s="119" t="s">
        <v>192</v>
      </c>
      <c r="H12050" s="141">
        <f t="shared" si="897"/>
        <v>0</v>
      </c>
      <c r="M12050" s="190">
        <f t="shared" si="898"/>
        <v>1</v>
      </c>
      <c r="N12050" s="190" t="str">
        <f t="shared" si="896"/>
        <v>JANEIRO</v>
      </c>
    </row>
    <row r="12051" spans="4:14" x14ac:dyDescent="0.25">
      <c r="D12051" s="119" t="s">
        <v>192</v>
      </c>
      <c r="H12051" s="141">
        <f t="shared" si="897"/>
        <v>0</v>
      </c>
      <c r="M12051" s="190">
        <f t="shared" si="898"/>
        <v>1</v>
      </c>
      <c r="N12051" s="190" t="str">
        <f t="shared" si="896"/>
        <v>JANEIRO</v>
      </c>
    </row>
    <row r="12052" spans="4:14" x14ac:dyDescent="0.25">
      <c r="D12052" s="119" t="s">
        <v>192</v>
      </c>
      <c r="H12052" s="141">
        <f t="shared" si="897"/>
        <v>0</v>
      </c>
      <c r="M12052" s="190">
        <f t="shared" si="898"/>
        <v>1</v>
      </c>
      <c r="N12052" s="190" t="str">
        <f t="shared" si="896"/>
        <v>JANEIRO</v>
      </c>
    </row>
    <row r="12053" spans="4:14" x14ac:dyDescent="0.25">
      <c r="D12053" s="119" t="s">
        <v>192</v>
      </c>
      <c r="H12053" s="141">
        <f t="shared" si="897"/>
        <v>0</v>
      </c>
      <c r="M12053" s="190">
        <f t="shared" si="898"/>
        <v>1</v>
      </c>
      <c r="N12053" s="190" t="str">
        <f t="shared" si="896"/>
        <v>JANEIRO</v>
      </c>
    </row>
    <row r="12054" spans="4:14" x14ac:dyDescent="0.25">
      <c r="D12054" s="119" t="s">
        <v>192</v>
      </c>
      <c r="H12054" s="141">
        <f t="shared" si="897"/>
        <v>0</v>
      </c>
      <c r="M12054" s="190">
        <f t="shared" si="898"/>
        <v>1</v>
      </c>
      <c r="N12054" s="190" t="str">
        <f t="shared" si="896"/>
        <v>JANEIRO</v>
      </c>
    </row>
    <row r="12055" spans="4:14" x14ac:dyDescent="0.25">
      <c r="D12055" s="119" t="s">
        <v>192</v>
      </c>
      <c r="H12055" s="141">
        <f t="shared" si="897"/>
        <v>0</v>
      </c>
      <c r="M12055" s="190">
        <f t="shared" si="898"/>
        <v>1</v>
      </c>
      <c r="N12055" s="190" t="str">
        <f t="shared" si="896"/>
        <v>JANEIRO</v>
      </c>
    </row>
    <row r="12056" spans="4:14" x14ac:dyDescent="0.25">
      <c r="D12056" s="119" t="s">
        <v>192</v>
      </c>
      <c r="H12056" s="141">
        <f t="shared" si="897"/>
        <v>0</v>
      </c>
      <c r="M12056" s="190">
        <f t="shared" si="898"/>
        <v>1</v>
      </c>
      <c r="N12056" s="190" t="str">
        <f t="shared" si="896"/>
        <v>JANEIRO</v>
      </c>
    </row>
    <row r="12057" spans="4:14" x14ac:dyDescent="0.25">
      <c r="D12057" s="119" t="s">
        <v>192</v>
      </c>
      <c r="H12057" s="141">
        <f t="shared" si="897"/>
        <v>0</v>
      </c>
      <c r="M12057" s="190">
        <f t="shared" si="898"/>
        <v>1</v>
      </c>
      <c r="N12057" s="190" t="str">
        <f t="shared" si="896"/>
        <v>JANEIRO</v>
      </c>
    </row>
    <row r="12058" spans="4:14" x14ac:dyDescent="0.25">
      <c r="D12058" s="119" t="s">
        <v>192</v>
      </c>
      <c r="H12058" s="141">
        <f t="shared" si="897"/>
        <v>0</v>
      </c>
      <c r="M12058" s="190">
        <f t="shared" si="898"/>
        <v>1</v>
      </c>
      <c r="N12058" s="190" t="str">
        <f t="shared" si="896"/>
        <v>JANEIRO</v>
      </c>
    </row>
    <row r="12059" spans="4:14" x14ac:dyDescent="0.25">
      <c r="D12059" s="119" t="s">
        <v>192</v>
      </c>
      <c r="H12059" s="141">
        <f t="shared" si="897"/>
        <v>0</v>
      </c>
      <c r="M12059" s="190">
        <f t="shared" si="898"/>
        <v>1</v>
      </c>
      <c r="N12059" s="190" t="str">
        <f t="shared" si="896"/>
        <v>JANEIRO</v>
      </c>
    </row>
    <row r="12060" spans="4:14" x14ac:dyDescent="0.25">
      <c r="D12060" s="119" t="s">
        <v>192</v>
      </c>
      <c r="H12060" s="141">
        <f t="shared" si="897"/>
        <v>0</v>
      </c>
      <c r="M12060" s="190">
        <f t="shared" si="898"/>
        <v>1</v>
      </c>
      <c r="N12060" s="190" t="str">
        <f t="shared" si="896"/>
        <v>JANEIRO</v>
      </c>
    </row>
    <row r="12061" spans="4:14" x14ac:dyDescent="0.25">
      <c r="D12061" s="119" t="s">
        <v>192</v>
      </c>
      <c r="H12061" s="141">
        <f t="shared" si="897"/>
        <v>0</v>
      </c>
      <c r="M12061" s="190">
        <f t="shared" si="898"/>
        <v>1</v>
      </c>
      <c r="N12061" s="190" t="str">
        <f t="shared" si="896"/>
        <v>JANEIRO</v>
      </c>
    </row>
    <row r="12062" spans="4:14" x14ac:dyDescent="0.25">
      <c r="D12062" s="119" t="s">
        <v>192</v>
      </c>
      <c r="H12062" s="141">
        <f t="shared" si="897"/>
        <v>0</v>
      </c>
      <c r="M12062" s="190">
        <f t="shared" si="898"/>
        <v>1</v>
      </c>
      <c r="N12062" s="190" t="str">
        <f t="shared" si="896"/>
        <v>JANEIRO</v>
      </c>
    </row>
    <row r="12063" spans="4:14" x14ac:dyDescent="0.25">
      <c r="D12063" s="119" t="s">
        <v>192</v>
      </c>
      <c r="H12063" s="141">
        <f t="shared" si="897"/>
        <v>0</v>
      </c>
      <c r="M12063" s="190">
        <f t="shared" si="898"/>
        <v>1</v>
      </c>
      <c r="N12063" s="190" t="str">
        <f t="shared" si="896"/>
        <v>JANEIRO</v>
      </c>
    </row>
    <row r="12064" spans="4:14" x14ac:dyDescent="0.25">
      <c r="D12064" s="119" t="s">
        <v>192</v>
      </c>
      <c r="H12064" s="141">
        <f t="shared" si="897"/>
        <v>0</v>
      </c>
      <c r="M12064" s="190">
        <f t="shared" si="898"/>
        <v>1</v>
      </c>
      <c r="N12064" s="190" t="str">
        <f t="shared" si="896"/>
        <v>JANEIRO</v>
      </c>
    </row>
    <row r="12065" spans="4:14" x14ac:dyDescent="0.25">
      <c r="D12065" s="119" t="s">
        <v>192</v>
      </c>
      <c r="H12065" s="141">
        <f t="shared" si="897"/>
        <v>0</v>
      </c>
      <c r="M12065" s="190">
        <f t="shared" si="898"/>
        <v>1</v>
      </c>
      <c r="N12065" s="190" t="str">
        <f t="shared" si="896"/>
        <v>JANEIRO</v>
      </c>
    </row>
    <row r="12066" spans="4:14" x14ac:dyDescent="0.25">
      <c r="D12066" s="119" t="s">
        <v>192</v>
      </c>
      <c r="H12066" s="141">
        <f t="shared" si="897"/>
        <v>0</v>
      </c>
      <c r="M12066" s="190">
        <f t="shared" si="898"/>
        <v>1</v>
      </c>
      <c r="N12066" s="190" t="str">
        <f t="shared" si="896"/>
        <v>JANEIRO</v>
      </c>
    </row>
    <row r="12067" spans="4:14" x14ac:dyDescent="0.25">
      <c r="D12067" s="119" t="s">
        <v>192</v>
      </c>
      <c r="H12067" s="141">
        <f t="shared" si="897"/>
        <v>0</v>
      </c>
      <c r="M12067" s="190">
        <f t="shared" si="898"/>
        <v>1</v>
      </c>
      <c r="N12067" s="190" t="str">
        <f t="shared" si="896"/>
        <v>JANEIRO</v>
      </c>
    </row>
    <row r="12068" spans="4:14" x14ac:dyDescent="0.25">
      <c r="D12068" s="119" t="s">
        <v>192</v>
      </c>
      <c r="H12068" s="141">
        <f t="shared" si="897"/>
        <v>0</v>
      </c>
      <c r="M12068" s="190">
        <f t="shared" si="898"/>
        <v>1</v>
      </c>
      <c r="N12068" s="190" t="str">
        <f t="shared" si="896"/>
        <v>JANEIRO</v>
      </c>
    </row>
    <row r="12069" spans="4:14" x14ac:dyDescent="0.25">
      <c r="D12069" s="119" t="s">
        <v>192</v>
      </c>
      <c r="H12069" s="141">
        <f t="shared" si="897"/>
        <v>0</v>
      </c>
      <c r="M12069" s="190">
        <f t="shared" si="898"/>
        <v>1</v>
      </c>
      <c r="N12069" s="190" t="str">
        <f t="shared" si="896"/>
        <v>JANEIRO</v>
      </c>
    </row>
    <row r="12070" spans="4:14" x14ac:dyDescent="0.25">
      <c r="D12070" s="119" t="s">
        <v>192</v>
      </c>
      <c r="H12070" s="141">
        <f t="shared" si="897"/>
        <v>0</v>
      </c>
      <c r="M12070" s="190">
        <f t="shared" si="898"/>
        <v>1</v>
      </c>
      <c r="N12070" s="190" t="str">
        <f t="shared" si="896"/>
        <v>JANEIRO</v>
      </c>
    </row>
    <row r="12071" spans="4:14" x14ac:dyDescent="0.25">
      <c r="D12071" s="119" t="s">
        <v>192</v>
      </c>
      <c r="H12071" s="141">
        <f t="shared" si="897"/>
        <v>0</v>
      </c>
      <c r="M12071" s="190">
        <f t="shared" si="898"/>
        <v>1</v>
      </c>
      <c r="N12071" s="190" t="str">
        <f t="shared" si="896"/>
        <v>JANEIRO</v>
      </c>
    </row>
    <row r="12072" spans="4:14" x14ac:dyDescent="0.25">
      <c r="D12072" s="119" t="s">
        <v>192</v>
      </c>
      <c r="H12072" s="141">
        <f t="shared" si="897"/>
        <v>0</v>
      </c>
      <c r="M12072" s="190">
        <f t="shared" si="898"/>
        <v>1</v>
      </c>
      <c r="N12072" s="190" t="str">
        <f t="shared" si="896"/>
        <v>JANEIRO</v>
      </c>
    </row>
    <row r="12073" spans="4:14" x14ac:dyDescent="0.25">
      <c r="D12073" s="119" t="s">
        <v>192</v>
      </c>
      <c r="H12073" s="141">
        <f t="shared" si="897"/>
        <v>0</v>
      </c>
      <c r="M12073" s="190">
        <f t="shared" si="898"/>
        <v>1</v>
      </c>
      <c r="N12073" s="190" t="str">
        <f t="shared" si="896"/>
        <v>JANEIRO</v>
      </c>
    </row>
    <row r="12074" spans="4:14" x14ac:dyDescent="0.25">
      <c r="D12074" s="119" t="s">
        <v>192</v>
      </c>
      <c r="H12074" s="141">
        <f t="shared" si="897"/>
        <v>0</v>
      </c>
      <c r="M12074" s="190">
        <f t="shared" si="898"/>
        <v>1</v>
      </c>
      <c r="N12074" s="190" t="str">
        <f t="shared" si="896"/>
        <v>JANEIRO</v>
      </c>
    </row>
    <row r="12075" spans="4:14" x14ac:dyDescent="0.25">
      <c r="D12075" s="119" t="s">
        <v>192</v>
      </c>
      <c r="H12075" s="141">
        <f t="shared" si="897"/>
        <v>0</v>
      </c>
      <c r="M12075" s="190">
        <f t="shared" si="898"/>
        <v>1</v>
      </c>
      <c r="N12075" s="190" t="str">
        <f t="shared" si="896"/>
        <v>JANEIRO</v>
      </c>
    </row>
    <row r="12076" spans="4:14" x14ac:dyDescent="0.25">
      <c r="D12076" s="119" t="s">
        <v>192</v>
      </c>
      <c r="H12076" s="141">
        <f t="shared" si="897"/>
        <v>0</v>
      </c>
      <c r="M12076" s="190">
        <f t="shared" si="898"/>
        <v>1</v>
      </c>
      <c r="N12076" s="190" t="str">
        <f t="shared" si="896"/>
        <v>JANEIRO</v>
      </c>
    </row>
    <row r="12077" spans="4:14" x14ac:dyDescent="0.25">
      <c r="D12077" s="119" t="s">
        <v>192</v>
      </c>
      <c r="H12077" s="141">
        <f t="shared" si="897"/>
        <v>0</v>
      </c>
      <c r="M12077" s="190">
        <f t="shared" si="898"/>
        <v>1</v>
      </c>
      <c r="N12077" s="190" t="str">
        <f t="shared" si="896"/>
        <v>JANEIRO</v>
      </c>
    </row>
    <row r="12078" spans="4:14" x14ac:dyDescent="0.25">
      <c r="D12078" s="119" t="s">
        <v>192</v>
      </c>
      <c r="H12078" s="141">
        <f t="shared" si="897"/>
        <v>0</v>
      </c>
      <c r="M12078" s="190">
        <f t="shared" si="898"/>
        <v>1</v>
      </c>
      <c r="N12078" s="190" t="str">
        <f t="shared" si="896"/>
        <v>JANEIRO</v>
      </c>
    </row>
    <row r="12079" spans="4:14" x14ac:dyDescent="0.25">
      <c r="D12079" s="119" t="s">
        <v>192</v>
      </c>
      <c r="H12079" s="141">
        <f t="shared" si="897"/>
        <v>0</v>
      </c>
      <c r="M12079" s="190">
        <f t="shared" si="898"/>
        <v>1</v>
      </c>
      <c r="N12079" s="190" t="str">
        <f t="shared" si="896"/>
        <v>JANEIRO</v>
      </c>
    </row>
    <row r="12080" spans="4:14" x14ac:dyDescent="0.25">
      <c r="D12080" s="119" t="s">
        <v>192</v>
      </c>
      <c r="H12080" s="141">
        <f t="shared" si="897"/>
        <v>0</v>
      </c>
      <c r="M12080" s="190">
        <f t="shared" si="898"/>
        <v>1</v>
      </c>
      <c r="N12080" s="190" t="str">
        <f t="shared" si="896"/>
        <v>JANEIRO</v>
      </c>
    </row>
    <row r="12081" spans="4:14" x14ac:dyDescent="0.25">
      <c r="D12081" s="119" t="s">
        <v>192</v>
      </c>
      <c r="H12081" s="141">
        <f t="shared" si="897"/>
        <v>0</v>
      </c>
      <c r="M12081" s="190">
        <f t="shared" si="898"/>
        <v>1</v>
      </c>
      <c r="N12081" s="190" t="str">
        <f t="shared" si="896"/>
        <v>JANEIRO</v>
      </c>
    </row>
    <row r="12082" spans="4:14" x14ac:dyDescent="0.25">
      <c r="D12082" s="119" t="s">
        <v>192</v>
      </c>
      <c r="H12082" s="141">
        <f t="shared" si="897"/>
        <v>0</v>
      </c>
      <c r="M12082" s="190">
        <f t="shared" si="898"/>
        <v>1</v>
      </c>
      <c r="N12082" s="190" t="str">
        <f t="shared" si="896"/>
        <v>JANEIRO</v>
      </c>
    </row>
    <row r="12083" spans="4:14" x14ac:dyDescent="0.25">
      <c r="D12083" s="119" t="s">
        <v>192</v>
      </c>
      <c r="H12083" s="141">
        <f t="shared" si="897"/>
        <v>0</v>
      </c>
      <c r="M12083" s="190">
        <f t="shared" si="898"/>
        <v>1</v>
      </c>
      <c r="N12083" s="190" t="str">
        <f t="shared" si="896"/>
        <v>JANEIRO</v>
      </c>
    </row>
    <row r="12084" spans="4:14" x14ac:dyDescent="0.25">
      <c r="D12084" s="119" t="s">
        <v>192</v>
      </c>
      <c r="H12084" s="141">
        <f t="shared" si="897"/>
        <v>0</v>
      </c>
      <c r="M12084" s="190">
        <f t="shared" si="898"/>
        <v>1</v>
      </c>
      <c r="N12084" s="190" t="str">
        <f t="shared" si="896"/>
        <v>JANEIRO</v>
      </c>
    </row>
    <row r="12085" spans="4:14" x14ac:dyDescent="0.25">
      <c r="D12085" s="119" t="s">
        <v>192</v>
      </c>
      <c r="H12085" s="141">
        <f t="shared" si="897"/>
        <v>0</v>
      </c>
      <c r="M12085" s="190">
        <f t="shared" si="898"/>
        <v>1</v>
      </c>
      <c r="N12085" s="190" t="str">
        <f t="shared" si="896"/>
        <v>JANEIRO</v>
      </c>
    </row>
    <row r="12086" spans="4:14" x14ac:dyDescent="0.25">
      <c r="D12086" s="119" t="s">
        <v>192</v>
      </c>
      <c r="H12086" s="141">
        <f t="shared" si="897"/>
        <v>0</v>
      </c>
      <c r="M12086" s="190">
        <f t="shared" si="898"/>
        <v>1</v>
      </c>
      <c r="N12086" s="190" t="str">
        <f t="shared" si="896"/>
        <v>JANEIRO</v>
      </c>
    </row>
    <row r="12087" spans="4:14" x14ac:dyDescent="0.25">
      <c r="D12087" s="119" t="s">
        <v>192</v>
      </c>
      <c r="H12087" s="141">
        <f t="shared" si="897"/>
        <v>0</v>
      </c>
      <c r="M12087" s="190">
        <f t="shared" si="898"/>
        <v>1</v>
      </c>
      <c r="N12087" s="190" t="str">
        <f t="shared" si="896"/>
        <v>JANEIRO</v>
      </c>
    </row>
    <row r="12088" spans="4:14" x14ac:dyDescent="0.25">
      <c r="D12088" s="119" t="s">
        <v>192</v>
      </c>
      <c r="H12088" s="141">
        <f t="shared" si="897"/>
        <v>0</v>
      </c>
      <c r="M12088" s="190">
        <f t="shared" si="898"/>
        <v>1</v>
      </c>
      <c r="N12088" s="190" t="str">
        <f t="shared" si="896"/>
        <v>JANEIRO</v>
      </c>
    </row>
    <row r="12089" spans="4:14" x14ac:dyDescent="0.25">
      <c r="D12089" s="119" t="s">
        <v>192</v>
      </c>
      <c r="H12089" s="141">
        <f t="shared" si="897"/>
        <v>0</v>
      </c>
      <c r="M12089" s="190">
        <f t="shared" si="898"/>
        <v>1</v>
      </c>
      <c r="N12089" s="190" t="str">
        <f t="shared" si="896"/>
        <v>JANEIRO</v>
      </c>
    </row>
    <row r="12090" spans="4:14" x14ac:dyDescent="0.25">
      <c r="D12090" s="119" t="s">
        <v>192</v>
      </c>
      <c r="H12090" s="141">
        <f t="shared" si="897"/>
        <v>0</v>
      </c>
      <c r="M12090" s="190">
        <f t="shared" si="898"/>
        <v>1</v>
      </c>
      <c r="N12090" s="190" t="str">
        <f t="shared" si="896"/>
        <v>JANEIRO</v>
      </c>
    </row>
    <row r="12091" spans="4:14" x14ac:dyDescent="0.25">
      <c r="D12091" s="119" t="s">
        <v>192</v>
      </c>
      <c r="H12091" s="141">
        <f t="shared" si="897"/>
        <v>0</v>
      </c>
      <c r="M12091" s="190">
        <f t="shared" si="898"/>
        <v>1</v>
      </c>
      <c r="N12091" s="190" t="str">
        <f t="shared" si="896"/>
        <v>JANEIRO</v>
      </c>
    </row>
    <row r="12092" spans="4:14" x14ac:dyDescent="0.25">
      <c r="D12092" s="119" t="s">
        <v>192</v>
      </c>
      <c r="H12092" s="141">
        <f t="shared" si="897"/>
        <v>0</v>
      </c>
      <c r="M12092" s="190">
        <f t="shared" si="898"/>
        <v>1</v>
      </c>
      <c r="N12092" s="190" t="str">
        <f t="shared" si="896"/>
        <v>JANEIRO</v>
      </c>
    </row>
    <row r="12093" spans="4:14" x14ac:dyDescent="0.25">
      <c r="D12093" s="119" t="s">
        <v>192</v>
      </c>
      <c r="H12093" s="141">
        <f t="shared" si="897"/>
        <v>0</v>
      </c>
      <c r="M12093" s="190">
        <f t="shared" si="898"/>
        <v>1</v>
      </c>
      <c r="N12093" s="190" t="str">
        <f t="shared" si="896"/>
        <v>JANEIRO</v>
      </c>
    </row>
    <row r="12094" spans="4:14" x14ac:dyDescent="0.25">
      <c r="D12094" s="119" t="s">
        <v>192</v>
      </c>
      <c r="H12094" s="141">
        <f t="shared" si="897"/>
        <v>0</v>
      </c>
      <c r="M12094" s="190">
        <f t="shared" si="898"/>
        <v>1</v>
      </c>
      <c r="N12094" s="190" t="str">
        <f t="shared" si="896"/>
        <v>JANEIRO</v>
      </c>
    </row>
    <row r="12095" spans="4:14" x14ac:dyDescent="0.25">
      <c r="D12095" s="119" t="s">
        <v>192</v>
      </c>
      <c r="H12095" s="141">
        <f t="shared" si="897"/>
        <v>0</v>
      </c>
      <c r="M12095" s="190">
        <f t="shared" si="898"/>
        <v>1</v>
      </c>
      <c r="N12095" s="190" t="str">
        <f t="shared" si="896"/>
        <v>JANEIRO</v>
      </c>
    </row>
    <row r="12096" spans="4:14" x14ac:dyDescent="0.25">
      <c r="D12096" s="119" t="s">
        <v>192</v>
      </c>
      <c r="H12096" s="141">
        <f t="shared" si="897"/>
        <v>0</v>
      </c>
      <c r="M12096" s="190">
        <f t="shared" si="898"/>
        <v>1</v>
      </c>
      <c r="N12096" s="190" t="str">
        <f t="shared" si="896"/>
        <v>JANEIRO</v>
      </c>
    </row>
    <row r="12097" spans="4:14" x14ac:dyDescent="0.25">
      <c r="D12097" s="119" t="s">
        <v>192</v>
      </c>
      <c r="H12097" s="141">
        <f t="shared" si="897"/>
        <v>0</v>
      </c>
      <c r="M12097" s="190">
        <f t="shared" si="898"/>
        <v>1</v>
      </c>
      <c r="N12097" s="190" t="str">
        <f t="shared" si="896"/>
        <v>JANEIRO</v>
      </c>
    </row>
    <row r="12098" spans="4:14" x14ac:dyDescent="0.25">
      <c r="D12098" s="119" t="s">
        <v>192</v>
      </c>
      <c r="H12098" s="141">
        <f t="shared" si="897"/>
        <v>0</v>
      </c>
      <c r="M12098" s="190">
        <f t="shared" si="898"/>
        <v>1</v>
      </c>
      <c r="N12098" s="190" t="str">
        <f t="shared" si="896"/>
        <v>JANEIRO</v>
      </c>
    </row>
    <row r="12099" spans="4:14" x14ac:dyDescent="0.25">
      <c r="D12099" s="119" t="s">
        <v>192</v>
      </c>
      <c r="H12099" s="141">
        <f t="shared" si="897"/>
        <v>0</v>
      </c>
      <c r="M12099" s="190">
        <f t="shared" si="898"/>
        <v>1</v>
      </c>
      <c r="N12099" s="190" t="str">
        <f t="shared" si="896"/>
        <v>JANEIRO</v>
      </c>
    </row>
    <row r="12100" spans="4:14" x14ac:dyDescent="0.25">
      <c r="D12100" s="119" t="s">
        <v>192</v>
      </c>
      <c r="H12100" s="141">
        <f t="shared" si="897"/>
        <v>0</v>
      </c>
      <c r="M12100" s="190">
        <f t="shared" si="898"/>
        <v>1</v>
      </c>
      <c r="N12100" s="190" t="str">
        <f t="shared" si="896"/>
        <v>JANEIRO</v>
      </c>
    </row>
    <row r="12101" spans="4:14" x14ac:dyDescent="0.25">
      <c r="D12101" s="119" t="s">
        <v>192</v>
      </c>
      <c r="H12101" s="141">
        <f t="shared" si="897"/>
        <v>0</v>
      </c>
      <c r="M12101" s="190">
        <f t="shared" si="898"/>
        <v>1</v>
      </c>
      <c r="N12101" s="190" t="str">
        <f t="shared" ref="N12101:N12164" si="899">IF(M12101=1,"JANEIRO",IF(M12101=2,"FEVEREIRO",IF(M12101=3,"MARÇO",IF(M12101=4,"ABRIL",IF(M12101=5,"MAIO",IF(M12101=6,"JUNHO",IF(M12101=7,"JULHO",IF(M12101=8,"AGOSTO",IF(M12101=9,"SETEMBRO",IF(M12101=10,"OUTUBRO",IF(M12101=11,"NOVEMBRO",IF(M12101=12,"DEZEMBRO",""))))))))))))</f>
        <v>JANEIRO</v>
      </c>
    </row>
    <row r="12102" spans="4:14" x14ac:dyDescent="0.25">
      <c r="D12102" s="119" t="s">
        <v>192</v>
      </c>
      <c r="H12102" s="141">
        <f t="shared" ref="H12102:H12165" si="900">IF(OR(I12102="",I12102=0),G12102,I12102)</f>
        <v>0</v>
      </c>
      <c r="M12102" s="190">
        <f t="shared" ref="M12102:M12165" si="901">IFERROR(MONTH(O12102),"")</f>
        <v>1</v>
      </c>
      <c r="N12102" s="190" t="str">
        <f t="shared" si="899"/>
        <v>JANEIRO</v>
      </c>
    </row>
    <row r="12103" spans="4:14" x14ac:dyDescent="0.25">
      <c r="D12103" s="119" t="s">
        <v>192</v>
      </c>
      <c r="H12103" s="141">
        <f t="shared" si="900"/>
        <v>0</v>
      </c>
      <c r="M12103" s="190">
        <f t="shared" si="901"/>
        <v>1</v>
      </c>
      <c r="N12103" s="190" t="str">
        <f t="shared" si="899"/>
        <v>JANEIRO</v>
      </c>
    </row>
    <row r="12104" spans="4:14" x14ac:dyDescent="0.25">
      <c r="D12104" s="119" t="s">
        <v>192</v>
      </c>
      <c r="H12104" s="141">
        <f t="shared" si="900"/>
        <v>0</v>
      </c>
      <c r="M12104" s="190">
        <f t="shared" si="901"/>
        <v>1</v>
      </c>
      <c r="N12104" s="190" t="str">
        <f t="shared" si="899"/>
        <v>JANEIRO</v>
      </c>
    </row>
    <row r="12105" spans="4:14" x14ac:dyDescent="0.25">
      <c r="D12105" s="119" t="s">
        <v>192</v>
      </c>
      <c r="H12105" s="141">
        <f t="shared" si="900"/>
        <v>0</v>
      </c>
      <c r="M12105" s="190">
        <f t="shared" si="901"/>
        <v>1</v>
      </c>
      <c r="N12105" s="190" t="str">
        <f t="shared" si="899"/>
        <v>JANEIRO</v>
      </c>
    </row>
    <row r="12106" spans="4:14" x14ac:dyDescent="0.25">
      <c r="D12106" s="119" t="s">
        <v>192</v>
      </c>
      <c r="H12106" s="141">
        <f t="shared" si="900"/>
        <v>0</v>
      </c>
      <c r="M12106" s="190">
        <f t="shared" si="901"/>
        <v>1</v>
      </c>
      <c r="N12106" s="190" t="str">
        <f t="shared" si="899"/>
        <v>JANEIRO</v>
      </c>
    </row>
    <row r="12107" spans="4:14" x14ac:dyDescent="0.25">
      <c r="D12107" s="119" t="s">
        <v>192</v>
      </c>
      <c r="H12107" s="141">
        <f t="shared" si="900"/>
        <v>0</v>
      </c>
      <c r="M12107" s="190">
        <f t="shared" si="901"/>
        <v>1</v>
      </c>
      <c r="N12107" s="190" t="str">
        <f t="shared" si="899"/>
        <v>JANEIRO</v>
      </c>
    </row>
    <row r="12108" spans="4:14" x14ac:dyDescent="0.25">
      <c r="D12108" s="119" t="s">
        <v>192</v>
      </c>
      <c r="H12108" s="141">
        <f t="shared" si="900"/>
        <v>0</v>
      </c>
      <c r="M12108" s="190">
        <f t="shared" si="901"/>
        <v>1</v>
      </c>
      <c r="N12108" s="190" t="str">
        <f t="shared" si="899"/>
        <v>JANEIRO</v>
      </c>
    </row>
    <row r="12109" spans="4:14" x14ac:dyDescent="0.25">
      <c r="D12109" s="119" t="s">
        <v>192</v>
      </c>
      <c r="H12109" s="141">
        <f t="shared" si="900"/>
        <v>0</v>
      </c>
      <c r="M12109" s="190">
        <f t="shared" si="901"/>
        <v>1</v>
      </c>
      <c r="N12109" s="190" t="str">
        <f t="shared" si="899"/>
        <v>JANEIRO</v>
      </c>
    </row>
    <row r="12110" spans="4:14" x14ac:dyDescent="0.25">
      <c r="D12110" s="119" t="s">
        <v>192</v>
      </c>
      <c r="H12110" s="141">
        <f t="shared" si="900"/>
        <v>0</v>
      </c>
      <c r="M12110" s="190">
        <f t="shared" si="901"/>
        <v>1</v>
      </c>
      <c r="N12110" s="190" t="str">
        <f t="shared" si="899"/>
        <v>JANEIRO</v>
      </c>
    </row>
    <row r="12111" spans="4:14" x14ac:dyDescent="0.25">
      <c r="D12111" s="119" t="s">
        <v>192</v>
      </c>
      <c r="H12111" s="141">
        <f t="shared" si="900"/>
        <v>0</v>
      </c>
      <c r="M12111" s="190">
        <f t="shared" si="901"/>
        <v>1</v>
      </c>
      <c r="N12111" s="190" t="str">
        <f t="shared" si="899"/>
        <v>JANEIRO</v>
      </c>
    </row>
    <row r="12112" spans="4:14" x14ac:dyDescent="0.25">
      <c r="D12112" s="119" t="s">
        <v>192</v>
      </c>
      <c r="H12112" s="141">
        <f t="shared" si="900"/>
        <v>0</v>
      </c>
      <c r="M12112" s="190">
        <f t="shared" si="901"/>
        <v>1</v>
      </c>
      <c r="N12112" s="190" t="str">
        <f t="shared" si="899"/>
        <v>JANEIRO</v>
      </c>
    </row>
    <row r="12113" spans="4:14" x14ac:dyDescent="0.25">
      <c r="D12113" s="119" t="s">
        <v>192</v>
      </c>
      <c r="H12113" s="141">
        <f t="shared" si="900"/>
        <v>0</v>
      </c>
      <c r="M12113" s="190">
        <f t="shared" si="901"/>
        <v>1</v>
      </c>
      <c r="N12113" s="190" t="str">
        <f t="shared" si="899"/>
        <v>JANEIRO</v>
      </c>
    </row>
    <row r="12114" spans="4:14" x14ac:dyDescent="0.25">
      <c r="D12114" s="119" t="s">
        <v>192</v>
      </c>
      <c r="H12114" s="141">
        <f t="shared" si="900"/>
        <v>0</v>
      </c>
      <c r="M12114" s="190">
        <f t="shared" si="901"/>
        <v>1</v>
      </c>
      <c r="N12114" s="190" t="str">
        <f t="shared" si="899"/>
        <v>JANEIRO</v>
      </c>
    </row>
    <row r="12115" spans="4:14" x14ac:dyDescent="0.25">
      <c r="D12115" s="119" t="s">
        <v>192</v>
      </c>
      <c r="H12115" s="141">
        <f t="shared" si="900"/>
        <v>0</v>
      </c>
      <c r="M12115" s="190">
        <f t="shared" si="901"/>
        <v>1</v>
      </c>
      <c r="N12115" s="190" t="str">
        <f t="shared" si="899"/>
        <v>JANEIRO</v>
      </c>
    </row>
    <row r="12116" spans="4:14" x14ac:dyDescent="0.25">
      <c r="D12116" s="119" t="s">
        <v>192</v>
      </c>
      <c r="H12116" s="141">
        <f t="shared" si="900"/>
        <v>0</v>
      </c>
      <c r="M12116" s="190">
        <f t="shared" si="901"/>
        <v>1</v>
      </c>
      <c r="N12116" s="190" t="str">
        <f t="shared" si="899"/>
        <v>JANEIRO</v>
      </c>
    </row>
    <row r="12117" spans="4:14" x14ac:dyDescent="0.25">
      <c r="D12117" s="119" t="s">
        <v>192</v>
      </c>
      <c r="H12117" s="141">
        <f t="shared" si="900"/>
        <v>0</v>
      </c>
      <c r="M12117" s="190">
        <f t="shared" si="901"/>
        <v>1</v>
      </c>
      <c r="N12117" s="190" t="str">
        <f t="shared" si="899"/>
        <v>JANEIRO</v>
      </c>
    </row>
    <row r="12118" spans="4:14" x14ac:dyDescent="0.25">
      <c r="D12118" s="119" t="s">
        <v>192</v>
      </c>
      <c r="H12118" s="141">
        <f t="shared" si="900"/>
        <v>0</v>
      </c>
      <c r="M12118" s="190">
        <f t="shared" si="901"/>
        <v>1</v>
      </c>
      <c r="N12118" s="190" t="str">
        <f t="shared" si="899"/>
        <v>JANEIRO</v>
      </c>
    </row>
    <row r="12119" spans="4:14" x14ac:dyDescent="0.25">
      <c r="D12119" s="119" t="s">
        <v>192</v>
      </c>
      <c r="H12119" s="141">
        <f t="shared" si="900"/>
        <v>0</v>
      </c>
      <c r="M12119" s="190">
        <f t="shared" si="901"/>
        <v>1</v>
      </c>
      <c r="N12119" s="190" t="str">
        <f t="shared" si="899"/>
        <v>JANEIRO</v>
      </c>
    </row>
    <row r="12120" spans="4:14" x14ac:dyDescent="0.25">
      <c r="D12120" s="119" t="s">
        <v>192</v>
      </c>
      <c r="H12120" s="141">
        <f t="shared" si="900"/>
        <v>0</v>
      </c>
      <c r="M12120" s="190">
        <f t="shared" si="901"/>
        <v>1</v>
      </c>
      <c r="N12120" s="190" t="str">
        <f t="shared" si="899"/>
        <v>JANEIRO</v>
      </c>
    </row>
    <row r="12121" spans="4:14" x14ac:dyDescent="0.25">
      <c r="D12121" s="119" t="s">
        <v>192</v>
      </c>
      <c r="H12121" s="141">
        <f t="shared" si="900"/>
        <v>0</v>
      </c>
      <c r="M12121" s="190">
        <f t="shared" si="901"/>
        <v>1</v>
      </c>
      <c r="N12121" s="190" t="str">
        <f t="shared" si="899"/>
        <v>JANEIRO</v>
      </c>
    </row>
    <row r="12122" spans="4:14" x14ac:dyDescent="0.25">
      <c r="D12122" s="119" t="s">
        <v>192</v>
      </c>
      <c r="H12122" s="141">
        <f t="shared" si="900"/>
        <v>0</v>
      </c>
      <c r="M12122" s="190">
        <f t="shared" si="901"/>
        <v>1</v>
      </c>
      <c r="N12122" s="190" t="str">
        <f t="shared" si="899"/>
        <v>JANEIRO</v>
      </c>
    </row>
    <row r="12123" spans="4:14" x14ac:dyDescent="0.25">
      <c r="D12123" s="119" t="s">
        <v>192</v>
      </c>
      <c r="H12123" s="141">
        <f t="shared" si="900"/>
        <v>0</v>
      </c>
      <c r="M12123" s="190">
        <f t="shared" si="901"/>
        <v>1</v>
      </c>
      <c r="N12123" s="190" t="str">
        <f t="shared" si="899"/>
        <v>JANEIRO</v>
      </c>
    </row>
    <row r="12124" spans="4:14" x14ac:dyDescent="0.25">
      <c r="D12124" s="119" t="s">
        <v>192</v>
      </c>
      <c r="H12124" s="141">
        <f t="shared" si="900"/>
        <v>0</v>
      </c>
      <c r="M12124" s="190">
        <f t="shared" si="901"/>
        <v>1</v>
      </c>
      <c r="N12124" s="190" t="str">
        <f t="shared" si="899"/>
        <v>JANEIRO</v>
      </c>
    </row>
    <row r="12125" spans="4:14" x14ac:dyDescent="0.25">
      <c r="D12125" s="119" t="s">
        <v>192</v>
      </c>
      <c r="H12125" s="141">
        <f t="shared" si="900"/>
        <v>0</v>
      </c>
      <c r="M12125" s="190">
        <f t="shared" si="901"/>
        <v>1</v>
      </c>
      <c r="N12125" s="190" t="str">
        <f t="shared" si="899"/>
        <v>JANEIRO</v>
      </c>
    </row>
    <row r="12126" spans="4:14" x14ac:dyDescent="0.25">
      <c r="D12126" s="119" t="s">
        <v>192</v>
      </c>
      <c r="H12126" s="141">
        <f t="shared" si="900"/>
        <v>0</v>
      </c>
      <c r="M12126" s="190">
        <f t="shared" si="901"/>
        <v>1</v>
      </c>
      <c r="N12126" s="190" t="str">
        <f t="shared" si="899"/>
        <v>JANEIRO</v>
      </c>
    </row>
    <row r="12127" spans="4:14" x14ac:dyDescent="0.25">
      <c r="D12127" s="119" t="s">
        <v>192</v>
      </c>
      <c r="H12127" s="141">
        <f t="shared" si="900"/>
        <v>0</v>
      </c>
      <c r="M12127" s="190">
        <f t="shared" si="901"/>
        <v>1</v>
      </c>
      <c r="N12127" s="190" t="str">
        <f t="shared" si="899"/>
        <v>JANEIRO</v>
      </c>
    </row>
    <row r="12128" spans="4:14" x14ac:dyDescent="0.25">
      <c r="D12128" s="119" t="s">
        <v>192</v>
      </c>
      <c r="H12128" s="141">
        <f t="shared" si="900"/>
        <v>0</v>
      </c>
      <c r="M12128" s="190">
        <f t="shared" si="901"/>
        <v>1</v>
      </c>
      <c r="N12128" s="190" t="str">
        <f t="shared" si="899"/>
        <v>JANEIRO</v>
      </c>
    </row>
    <row r="12129" spans="4:14" x14ac:dyDescent="0.25">
      <c r="D12129" s="119" t="s">
        <v>192</v>
      </c>
      <c r="H12129" s="141">
        <f t="shared" si="900"/>
        <v>0</v>
      </c>
      <c r="M12129" s="190">
        <f t="shared" si="901"/>
        <v>1</v>
      </c>
      <c r="N12129" s="190" t="str">
        <f t="shared" si="899"/>
        <v>JANEIRO</v>
      </c>
    </row>
    <row r="12130" spans="4:14" x14ac:dyDescent="0.25">
      <c r="D12130" s="119" t="s">
        <v>192</v>
      </c>
      <c r="H12130" s="141">
        <f t="shared" si="900"/>
        <v>0</v>
      </c>
      <c r="M12130" s="190">
        <f t="shared" si="901"/>
        <v>1</v>
      </c>
      <c r="N12130" s="190" t="str">
        <f t="shared" si="899"/>
        <v>JANEIRO</v>
      </c>
    </row>
    <row r="12131" spans="4:14" x14ac:dyDescent="0.25">
      <c r="D12131" s="119" t="s">
        <v>192</v>
      </c>
      <c r="H12131" s="141">
        <f t="shared" si="900"/>
        <v>0</v>
      </c>
      <c r="M12131" s="190">
        <f t="shared" si="901"/>
        <v>1</v>
      </c>
      <c r="N12131" s="190" t="str">
        <f t="shared" si="899"/>
        <v>JANEIRO</v>
      </c>
    </row>
    <row r="12132" spans="4:14" x14ac:dyDescent="0.25">
      <c r="D12132" s="119" t="s">
        <v>192</v>
      </c>
      <c r="H12132" s="141">
        <f t="shared" si="900"/>
        <v>0</v>
      </c>
      <c r="M12132" s="190">
        <f t="shared" si="901"/>
        <v>1</v>
      </c>
      <c r="N12132" s="190" t="str">
        <f t="shared" si="899"/>
        <v>JANEIRO</v>
      </c>
    </row>
    <row r="12133" spans="4:14" x14ac:dyDescent="0.25">
      <c r="D12133" s="119" t="s">
        <v>192</v>
      </c>
      <c r="H12133" s="141">
        <f t="shared" si="900"/>
        <v>0</v>
      </c>
      <c r="M12133" s="190">
        <f t="shared" si="901"/>
        <v>1</v>
      </c>
      <c r="N12133" s="190" t="str">
        <f t="shared" si="899"/>
        <v>JANEIRO</v>
      </c>
    </row>
    <row r="12134" spans="4:14" x14ac:dyDescent="0.25">
      <c r="D12134" s="119" t="s">
        <v>192</v>
      </c>
      <c r="H12134" s="141">
        <f t="shared" si="900"/>
        <v>0</v>
      </c>
      <c r="M12134" s="190">
        <f t="shared" si="901"/>
        <v>1</v>
      </c>
      <c r="N12134" s="190" t="str">
        <f t="shared" si="899"/>
        <v>JANEIRO</v>
      </c>
    </row>
    <row r="12135" spans="4:14" x14ac:dyDescent="0.25">
      <c r="D12135" s="119" t="s">
        <v>192</v>
      </c>
      <c r="H12135" s="141">
        <f t="shared" si="900"/>
        <v>0</v>
      </c>
      <c r="M12135" s="190">
        <f t="shared" si="901"/>
        <v>1</v>
      </c>
      <c r="N12135" s="190" t="str">
        <f t="shared" si="899"/>
        <v>JANEIRO</v>
      </c>
    </row>
    <row r="12136" spans="4:14" x14ac:dyDescent="0.25">
      <c r="D12136" s="119" t="s">
        <v>192</v>
      </c>
      <c r="H12136" s="141">
        <f t="shared" si="900"/>
        <v>0</v>
      </c>
      <c r="M12136" s="190">
        <f t="shared" si="901"/>
        <v>1</v>
      </c>
      <c r="N12136" s="190" t="str">
        <f t="shared" si="899"/>
        <v>JANEIRO</v>
      </c>
    </row>
    <row r="12137" spans="4:14" x14ac:dyDescent="0.25">
      <c r="D12137" s="119" t="s">
        <v>192</v>
      </c>
      <c r="H12137" s="141">
        <f t="shared" si="900"/>
        <v>0</v>
      </c>
      <c r="M12137" s="190">
        <f t="shared" si="901"/>
        <v>1</v>
      </c>
      <c r="N12137" s="190" t="str">
        <f t="shared" si="899"/>
        <v>JANEIRO</v>
      </c>
    </row>
    <row r="12138" spans="4:14" x14ac:dyDescent="0.25">
      <c r="D12138" s="119" t="s">
        <v>192</v>
      </c>
      <c r="H12138" s="141">
        <f t="shared" si="900"/>
        <v>0</v>
      </c>
      <c r="M12138" s="190">
        <f t="shared" si="901"/>
        <v>1</v>
      </c>
      <c r="N12138" s="190" t="str">
        <f t="shared" si="899"/>
        <v>JANEIRO</v>
      </c>
    </row>
    <row r="12139" spans="4:14" x14ac:dyDescent="0.25">
      <c r="D12139" s="119" t="s">
        <v>192</v>
      </c>
      <c r="H12139" s="141">
        <f t="shared" si="900"/>
        <v>0</v>
      </c>
      <c r="M12139" s="190">
        <f t="shared" si="901"/>
        <v>1</v>
      </c>
      <c r="N12139" s="190" t="str">
        <f t="shared" si="899"/>
        <v>JANEIRO</v>
      </c>
    </row>
    <row r="12140" spans="4:14" x14ac:dyDescent="0.25">
      <c r="D12140" s="119" t="s">
        <v>192</v>
      </c>
      <c r="H12140" s="141">
        <f t="shared" si="900"/>
        <v>0</v>
      </c>
      <c r="M12140" s="190">
        <f t="shared" si="901"/>
        <v>1</v>
      </c>
      <c r="N12140" s="190" t="str">
        <f t="shared" si="899"/>
        <v>JANEIRO</v>
      </c>
    </row>
    <row r="12141" spans="4:14" x14ac:dyDescent="0.25">
      <c r="D12141" s="119" t="s">
        <v>192</v>
      </c>
      <c r="H12141" s="141">
        <f t="shared" si="900"/>
        <v>0</v>
      </c>
      <c r="M12141" s="190">
        <f t="shared" si="901"/>
        <v>1</v>
      </c>
      <c r="N12141" s="190" t="str">
        <f t="shared" si="899"/>
        <v>JANEIRO</v>
      </c>
    </row>
    <row r="12142" spans="4:14" x14ac:dyDescent="0.25">
      <c r="D12142" s="119" t="s">
        <v>192</v>
      </c>
      <c r="H12142" s="141">
        <f t="shared" si="900"/>
        <v>0</v>
      </c>
      <c r="M12142" s="190">
        <f t="shared" si="901"/>
        <v>1</v>
      </c>
      <c r="N12142" s="190" t="str">
        <f t="shared" si="899"/>
        <v>JANEIRO</v>
      </c>
    </row>
    <row r="12143" spans="4:14" x14ac:dyDescent="0.25">
      <c r="D12143" s="119" t="s">
        <v>192</v>
      </c>
      <c r="H12143" s="141">
        <f t="shared" si="900"/>
        <v>0</v>
      </c>
      <c r="M12143" s="190">
        <f t="shared" si="901"/>
        <v>1</v>
      </c>
      <c r="N12143" s="190" t="str">
        <f t="shared" si="899"/>
        <v>JANEIRO</v>
      </c>
    </row>
    <row r="12144" spans="4:14" x14ac:dyDescent="0.25">
      <c r="D12144" s="119" t="s">
        <v>192</v>
      </c>
      <c r="H12144" s="141">
        <f t="shared" si="900"/>
        <v>0</v>
      </c>
      <c r="M12144" s="190">
        <f t="shared" si="901"/>
        <v>1</v>
      </c>
      <c r="N12144" s="190" t="str">
        <f t="shared" si="899"/>
        <v>JANEIRO</v>
      </c>
    </row>
    <row r="12145" spans="4:14" x14ac:dyDescent="0.25">
      <c r="D12145" s="119" t="s">
        <v>192</v>
      </c>
      <c r="H12145" s="141">
        <f t="shared" si="900"/>
        <v>0</v>
      </c>
      <c r="M12145" s="190">
        <f t="shared" si="901"/>
        <v>1</v>
      </c>
      <c r="N12145" s="190" t="str">
        <f t="shared" si="899"/>
        <v>JANEIRO</v>
      </c>
    </row>
    <row r="12146" spans="4:14" x14ac:dyDescent="0.25">
      <c r="D12146" s="119" t="s">
        <v>192</v>
      </c>
      <c r="H12146" s="141">
        <f t="shared" si="900"/>
        <v>0</v>
      </c>
      <c r="M12146" s="190">
        <f t="shared" si="901"/>
        <v>1</v>
      </c>
      <c r="N12146" s="190" t="str">
        <f t="shared" si="899"/>
        <v>JANEIRO</v>
      </c>
    </row>
    <row r="12147" spans="4:14" x14ac:dyDescent="0.25">
      <c r="D12147" s="119" t="s">
        <v>192</v>
      </c>
      <c r="H12147" s="141">
        <f t="shared" si="900"/>
        <v>0</v>
      </c>
      <c r="M12147" s="190">
        <f t="shared" si="901"/>
        <v>1</v>
      </c>
      <c r="N12147" s="190" t="str">
        <f t="shared" si="899"/>
        <v>JANEIRO</v>
      </c>
    </row>
    <row r="12148" spans="4:14" x14ac:dyDescent="0.25">
      <c r="D12148" s="119" t="s">
        <v>192</v>
      </c>
      <c r="H12148" s="141">
        <f t="shared" si="900"/>
        <v>0</v>
      </c>
      <c r="M12148" s="190">
        <f t="shared" si="901"/>
        <v>1</v>
      </c>
      <c r="N12148" s="190" t="str">
        <f t="shared" si="899"/>
        <v>JANEIRO</v>
      </c>
    </row>
    <row r="12149" spans="4:14" x14ac:dyDescent="0.25">
      <c r="D12149" s="119" t="s">
        <v>192</v>
      </c>
      <c r="H12149" s="141">
        <f t="shared" si="900"/>
        <v>0</v>
      </c>
      <c r="M12149" s="190">
        <f t="shared" si="901"/>
        <v>1</v>
      </c>
      <c r="N12149" s="190" t="str">
        <f t="shared" si="899"/>
        <v>JANEIRO</v>
      </c>
    </row>
    <row r="12150" spans="4:14" x14ac:dyDescent="0.25">
      <c r="D12150" s="119" t="s">
        <v>192</v>
      </c>
      <c r="H12150" s="141">
        <f t="shared" si="900"/>
        <v>0</v>
      </c>
      <c r="M12150" s="190">
        <f t="shared" si="901"/>
        <v>1</v>
      </c>
      <c r="N12150" s="190" t="str">
        <f t="shared" si="899"/>
        <v>JANEIRO</v>
      </c>
    </row>
    <row r="12151" spans="4:14" x14ac:dyDescent="0.25">
      <c r="D12151" s="119" t="s">
        <v>192</v>
      </c>
      <c r="H12151" s="141">
        <f t="shared" si="900"/>
        <v>0</v>
      </c>
      <c r="M12151" s="190">
        <f t="shared" si="901"/>
        <v>1</v>
      </c>
      <c r="N12151" s="190" t="str">
        <f t="shared" si="899"/>
        <v>JANEIRO</v>
      </c>
    </row>
    <row r="12152" spans="4:14" x14ac:dyDescent="0.25">
      <c r="D12152" s="119" t="s">
        <v>192</v>
      </c>
      <c r="H12152" s="141">
        <f t="shared" si="900"/>
        <v>0</v>
      </c>
      <c r="M12152" s="190">
        <f t="shared" si="901"/>
        <v>1</v>
      </c>
      <c r="N12152" s="190" t="str">
        <f t="shared" si="899"/>
        <v>JANEIRO</v>
      </c>
    </row>
    <row r="12153" spans="4:14" x14ac:dyDescent="0.25">
      <c r="D12153" s="119" t="s">
        <v>192</v>
      </c>
      <c r="H12153" s="141">
        <f t="shared" si="900"/>
        <v>0</v>
      </c>
      <c r="M12153" s="190">
        <f t="shared" si="901"/>
        <v>1</v>
      </c>
      <c r="N12153" s="190" t="str">
        <f t="shared" si="899"/>
        <v>JANEIRO</v>
      </c>
    </row>
    <row r="12154" spans="4:14" x14ac:dyDescent="0.25">
      <c r="D12154" s="119" t="s">
        <v>192</v>
      </c>
      <c r="H12154" s="141">
        <f t="shared" si="900"/>
        <v>0</v>
      </c>
      <c r="M12154" s="190">
        <f t="shared" si="901"/>
        <v>1</v>
      </c>
      <c r="N12154" s="190" t="str">
        <f t="shared" si="899"/>
        <v>JANEIRO</v>
      </c>
    </row>
    <row r="12155" spans="4:14" x14ac:dyDescent="0.25">
      <c r="D12155" s="119" t="s">
        <v>192</v>
      </c>
      <c r="H12155" s="141">
        <f t="shared" si="900"/>
        <v>0</v>
      </c>
      <c r="M12155" s="190">
        <f t="shared" si="901"/>
        <v>1</v>
      </c>
      <c r="N12155" s="190" t="str">
        <f t="shared" si="899"/>
        <v>JANEIRO</v>
      </c>
    </row>
    <row r="12156" spans="4:14" x14ac:dyDescent="0.25">
      <c r="D12156" s="119" t="s">
        <v>192</v>
      </c>
      <c r="H12156" s="141">
        <f t="shared" si="900"/>
        <v>0</v>
      </c>
      <c r="M12156" s="190">
        <f t="shared" si="901"/>
        <v>1</v>
      </c>
      <c r="N12156" s="190" t="str">
        <f t="shared" si="899"/>
        <v>JANEIRO</v>
      </c>
    </row>
    <row r="12157" spans="4:14" x14ac:dyDescent="0.25">
      <c r="D12157" s="119" t="s">
        <v>192</v>
      </c>
      <c r="H12157" s="141">
        <f t="shared" si="900"/>
        <v>0</v>
      </c>
      <c r="M12157" s="190">
        <f t="shared" si="901"/>
        <v>1</v>
      </c>
      <c r="N12157" s="190" t="str">
        <f t="shared" si="899"/>
        <v>JANEIRO</v>
      </c>
    </row>
    <row r="12158" spans="4:14" x14ac:dyDescent="0.25">
      <c r="D12158" s="119" t="s">
        <v>192</v>
      </c>
      <c r="H12158" s="141">
        <f t="shared" si="900"/>
        <v>0</v>
      </c>
      <c r="M12158" s="190">
        <f t="shared" si="901"/>
        <v>1</v>
      </c>
      <c r="N12158" s="190" t="str">
        <f t="shared" si="899"/>
        <v>JANEIRO</v>
      </c>
    </row>
    <row r="12159" spans="4:14" x14ac:dyDescent="0.25">
      <c r="D12159" s="119" t="s">
        <v>192</v>
      </c>
      <c r="H12159" s="141">
        <f t="shared" si="900"/>
        <v>0</v>
      </c>
      <c r="M12159" s="190">
        <f t="shared" si="901"/>
        <v>1</v>
      </c>
      <c r="N12159" s="190" t="str">
        <f t="shared" si="899"/>
        <v>JANEIRO</v>
      </c>
    </row>
    <row r="12160" spans="4:14" x14ac:dyDescent="0.25">
      <c r="D12160" s="119" t="s">
        <v>192</v>
      </c>
      <c r="H12160" s="141">
        <f t="shared" si="900"/>
        <v>0</v>
      </c>
      <c r="M12160" s="190">
        <f t="shared" si="901"/>
        <v>1</v>
      </c>
      <c r="N12160" s="190" t="str">
        <f t="shared" si="899"/>
        <v>JANEIRO</v>
      </c>
    </row>
    <row r="12161" spans="4:14" x14ac:dyDescent="0.25">
      <c r="D12161" s="119" t="s">
        <v>192</v>
      </c>
      <c r="H12161" s="141">
        <f t="shared" si="900"/>
        <v>0</v>
      </c>
      <c r="M12161" s="190">
        <f t="shared" si="901"/>
        <v>1</v>
      </c>
      <c r="N12161" s="190" t="str">
        <f t="shared" si="899"/>
        <v>JANEIRO</v>
      </c>
    </row>
    <row r="12162" spans="4:14" x14ac:dyDescent="0.25">
      <c r="D12162" s="119" t="s">
        <v>192</v>
      </c>
      <c r="H12162" s="141">
        <f t="shared" si="900"/>
        <v>0</v>
      </c>
      <c r="M12162" s="190">
        <f t="shared" si="901"/>
        <v>1</v>
      </c>
      <c r="N12162" s="190" t="str">
        <f t="shared" si="899"/>
        <v>JANEIRO</v>
      </c>
    </row>
    <row r="12163" spans="4:14" x14ac:dyDescent="0.25">
      <c r="D12163" s="119" t="s">
        <v>192</v>
      </c>
      <c r="H12163" s="141">
        <f t="shared" si="900"/>
        <v>0</v>
      </c>
      <c r="M12163" s="190">
        <f t="shared" si="901"/>
        <v>1</v>
      </c>
      <c r="N12163" s="190" t="str">
        <f t="shared" si="899"/>
        <v>JANEIRO</v>
      </c>
    </row>
    <row r="12164" spans="4:14" x14ac:dyDescent="0.25">
      <c r="D12164" s="119" t="s">
        <v>192</v>
      </c>
      <c r="H12164" s="141">
        <f t="shared" si="900"/>
        <v>0</v>
      </c>
      <c r="M12164" s="190">
        <f t="shared" si="901"/>
        <v>1</v>
      </c>
      <c r="N12164" s="190" t="str">
        <f t="shared" si="899"/>
        <v>JANEIRO</v>
      </c>
    </row>
    <row r="12165" spans="4:14" x14ac:dyDescent="0.25">
      <c r="D12165" s="119" t="s">
        <v>192</v>
      </c>
      <c r="H12165" s="141">
        <f t="shared" si="900"/>
        <v>0</v>
      </c>
      <c r="M12165" s="190">
        <f t="shared" si="901"/>
        <v>1</v>
      </c>
      <c r="N12165" s="190" t="str">
        <f t="shared" ref="N12165:N12228" si="902">IF(M12165=1,"JANEIRO",IF(M12165=2,"FEVEREIRO",IF(M12165=3,"MARÇO",IF(M12165=4,"ABRIL",IF(M12165=5,"MAIO",IF(M12165=6,"JUNHO",IF(M12165=7,"JULHO",IF(M12165=8,"AGOSTO",IF(M12165=9,"SETEMBRO",IF(M12165=10,"OUTUBRO",IF(M12165=11,"NOVEMBRO",IF(M12165=12,"DEZEMBRO",""))))))))))))</f>
        <v>JANEIRO</v>
      </c>
    </row>
    <row r="12166" spans="4:14" x14ac:dyDescent="0.25">
      <c r="D12166" s="119" t="s">
        <v>192</v>
      </c>
      <c r="H12166" s="141">
        <f t="shared" ref="H12166:H12229" si="903">IF(OR(I12166="",I12166=0),G12166,I12166)</f>
        <v>0</v>
      </c>
      <c r="M12166" s="190">
        <f t="shared" ref="M12166:M12229" si="904">IFERROR(MONTH(O12166),"")</f>
        <v>1</v>
      </c>
      <c r="N12166" s="190" t="str">
        <f t="shared" si="902"/>
        <v>JANEIRO</v>
      </c>
    </row>
    <row r="12167" spans="4:14" x14ac:dyDescent="0.25">
      <c r="D12167" s="119" t="s">
        <v>192</v>
      </c>
      <c r="H12167" s="141">
        <f t="shared" si="903"/>
        <v>0</v>
      </c>
      <c r="M12167" s="190">
        <f t="shared" si="904"/>
        <v>1</v>
      </c>
      <c r="N12167" s="190" t="str">
        <f t="shared" si="902"/>
        <v>JANEIRO</v>
      </c>
    </row>
    <row r="12168" spans="4:14" x14ac:dyDescent="0.25">
      <c r="D12168" s="119" t="s">
        <v>192</v>
      </c>
      <c r="H12168" s="141">
        <f t="shared" si="903"/>
        <v>0</v>
      </c>
      <c r="M12168" s="190">
        <f t="shared" si="904"/>
        <v>1</v>
      </c>
      <c r="N12168" s="190" t="str">
        <f t="shared" si="902"/>
        <v>JANEIRO</v>
      </c>
    </row>
    <row r="12169" spans="4:14" x14ac:dyDescent="0.25">
      <c r="D12169" s="119" t="s">
        <v>192</v>
      </c>
      <c r="H12169" s="141">
        <f t="shared" si="903"/>
        <v>0</v>
      </c>
      <c r="M12169" s="190">
        <f t="shared" si="904"/>
        <v>1</v>
      </c>
      <c r="N12169" s="190" t="str">
        <f t="shared" si="902"/>
        <v>JANEIRO</v>
      </c>
    </row>
    <row r="12170" spans="4:14" x14ac:dyDescent="0.25">
      <c r="D12170" s="119" t="s">
        <v>192</v>
      </c>
      <c r="H12170" s="141">
        <f t="shared" si="903"/>
        <v>0</v>
      </c>
      <c r="M12170" s="190">
        <f t="shared" si="904"/>
        <v>1</v>
      </c>
      <c r="N12170" s="190" t="str">
        <f t="shared" si="902"/>
        <v>JANEIRO</v>
      </c>
    </row>
    <row r="12171" spans="4:14" x14ac:dyDescent="0.25">
      <c r="D12171" s="119" t="s">
        <v>192</v>
      </c>
      <c r="H12171" s="141">
        <f t="shared" si="903"/>
        <v>0</v>
      </c>
      <c r="M12171" s="190">
        <f t="shared" si="904"/>
        <v>1</v>
      </c>
      <c r="N12171" s="190" t="str">
        <f t="shared" si="902"/>
        <v>JANEIRO</v>
      </c>
    </row>
    <row r="12172" spans="4:14" x14ac:dyDescent="0.25">
      <c r="D12172" s="119" t="s">
        <v>192</v>
      </c>
      <c r="H12172" s="141">
        <f t="shared" si="903"/>
        <v>0</v>
      </c>
      <c r="M12172" s="190">
        <f t="shared" si="904"/>
        <v>1</v>
      </c>
      <c r="N12172" s="190" t="str">
        <f t="shared" si="902"/>
        <v>JANEIRO</v>
      </c>
    </row>
    <row r="12173" spans="4:14" x14ac:dyDescent="0.25">
      <c r="D12173" s="119" t="s">
        <v>192</v>
      </c>
      <c r="H12173" s="141">
        <f t="shared" si="903"/>
        <v>0</v>
      </c>
      <c r="M12173" s="190">
        <f t="shared" si="904"/>
        <v>1</v>
      </c>
      <c r="N12173" s="190" t="str">
        <f t="shared" si="902"/>
        <v>JANEIRO</v>
      </c>
    </row>
    <row r="12174" spans="4:14" x14ac:dyDescent="0.25">
      <c r="D12174" s="119" t="s">
        <v>192</v>
      </c>
      <c r="H12174" s="141">
        <f t="shared" si="903"/>
        <v>0</v>
      </c>
      <c r="M12174" s="190">
        <f t="shared" si="904"/>
        <v>1</v>
      </c>
      <c r="N12174" s="190" t="str">
        <f t="shared" si="902"/>
        <v>JANEIRO</v>
      </c>
    </row>
    <row r="12175" spans="4:14" x14ac:dyDescent="0.25">
      <c r="D12175" s="119" t="s">
        <v>192</v>
      </c>
      <c r="H12175" s="141">
        <f t="shared" si="903"/>
        <v>0</v>
      </c>
      <c r="M12175" s="190">
        <f t="shared" si="904"/>
        <v>1</v>
      </c>
      <c r="N12175" s="190" t="str">
        <f t="shared" si="902"/>
        <v>JANEIRO</v>
      </c>
    </row>
    <row r="12176" spans="4:14" x14ac:dyDescent="0.25">
      <c r="D12176" s="119" t="s">
        <v>192</v>
      </c>
      <c r="H12176" s="141">
        <f t="shared" si="903"/>
        <v>0</v>
      </c>
      <c r="M12176" s="190">
        <f t="shared" si="904"/>
        <v>1</v>
      </c>
      <c r="N12176" s="190" t="str">
        <f t="shared" si="902"/>
        <v>JANEIRO</v>
      </c>
    </row>
    <row r="12177" spans="4:14" x14ac:dyDescent="0.25">
      <c r="D12177" s="119" t="s">
        <v>192</v>
      </c>
      <c r="H12177" s="141">
        <f t="shared" si="903"/>
        <v>0</v>
      </c>
      <c r="M12177" s="190">
        <f t="shared" si="904"/>
        <v>1</v>
      </c>
      <c r="N12177" s="190" t="str">
        <f t="shared" si="902"/>
        <v>JANEIRO</v>
      </c>
    </row>
    <row r="12178" spans="4:14" x14ac:dyDescent="0.25">
      <c r="D12178" s="119" t="s">
        <v>192</v>
      </c>
      <c r="H12178" s="141">
        <f t="shared" si="903"/>
        <v>0</v>
      </c>
      <c r="M12178" s="190">
        <f t="shared" si="904"/>
        <v>1</v>
      </c>
      <c r="N12178" s="190" t="str">
        <f t="shared" si="902"/>
        <v>JANEIRO</v>
      </c>
    </row>
    <row r="12179" spans="4:14" x14ac:dyDescent="0.25">
      <c r="D12179" s="119" t="s">
        <v>192</v>
      </c>
      <c r="H12179" s="141">
        <f t="shared" si="903"/>
        <v>0</v>
      </c>
      <c r="M12179" s="190">
        <f t="shared" si="904"/>
        <v>1</v>
      </c>
      <c r="N12179" s="190" t="str">
        <f t="shared" si="902"/>
        <v>JANEIRO</v>
      </c>
    </row>
    <row r="12180" spans="4:14" x14ac:dyDescent="0.25">
      <c r="D12180" s="119" t="s">
        <v>192</v>
      </c>
      <c r="H12180" s="141">
        <f t="shared" si="903"/>
        <v>0</v>
      </c>
      <c r="M12180" s="190">
        <f t="shared" si="904"/>
        <v>1</v>
      </c>
      <c r="N12180" s="190" t="str">
        <f t="shared" si="902"/>
        <v>JANEIRO</v>
      </c>
    </row>
    <row r="12181" spans="4:14" x14ac:dyDescent="0.25">
      <c r="D12181" s="119" t="s">
        <v>192</v>
      </c>
      <c r="H12181" s="141">
        <f t="shared" si="903"/>
        <v>0</v>
      </c>
      <c r="M12181" s="190">
        <f t="shared" si="904"/>
        <v>1</v>
      </c>
      <c r="N12181" s="190" t="str">
        <f t="shared" si="902"/>
        <v>JANEIRO</v>
      </c>
    </row>
    <row r="12182" spans="4:14" x14ac:dyDescent="0.25">
      <c r="D12182" s="119" t="s">
        <v>192</v>
      </c>
      <c r="H12182" s="141">
        <f t="shared" si="903"/>
        <v>0</v>
      </c>
      <c r="M12182" s="190">
        <f t="shared" si="904"/>
        <v>1</v>
      </c>
      <c r="N12182" s="190" t="str">
        <f t="shared" si="902"/>
        <v>JANEIRO</v>
      </c>
    </row>
    <row r="12183" spans="4:14" x14ac:dyDescent="0.25">
      <c r="D12183" s="119" t="s">
        <v>192</v>
      </c>
      <c r="H12183" s="141">
        <f t="shared" si="903"/>
        <v>0</v>
      </c>
      <c r="M12183" s="190">
        <f t="shared" si="904"/>
        <v>1</v>
      </c>
      <c r="N12183" s="190" t="str">
        <f t="shared" si="902"/>
        <v>JANEIRO</v>
      </c>
    </row>
    <row r="12184" spans="4:14" x14ac:dyDescent="0.25">
      <c r="D12184" s="119" t="s">
        <v>192</v>
      </c>
      <c r="H12184" s="141">
        <f t="shared" si="903"/>
        <v>0</v>
      </c>
      <c r="M12184" s="190">
        <f t="shared" si="904"/>
        <v>1</v>
      </c>
      <c r="N12184" s="190" t="str">
        <f t="shared" si="902"/>
        <v>JANEIRO</v>
      </c>
    </row>
    <row r="12185" spans="4:14" x14ac:dyDescent="0.25">
      <c r="D12185" s="119" t="s">
        <v>192</v>
      </c>
      <c r="H12185" s="141">
        <f t="shared" si="903"/>
        <v>0</v>
      </c>
      <c r="M12185" s="190">
        <f t="shared" si="904"/>
        <v>1</v>
      </c>
      <c r="N12185" s="190" t="str">
        <f t="shared" si="902"/>
        <v>JANEIRO</v>
      </c>
    </row>
    <row r="12186" spans="4:14" x14ac:dyDescent="0.25">
      <c r="D12186" s="119" t="s">
        <v>192</v>
      </c>
      <c r="H12186" s="141">
        <f t="shared" si="903"/>
        <v>0</v>
      </c>
      <c r="M12186" s="190">
        <f t="shared" si="904"/>
        <v>1</v>
      </c>
      <c r="N12186" s="190" t="str">
        <f t="shared" si="902"/>
        <v>JANEIRO</v>
      </c>
    </row>
    <row r="12187" spans="4:14" x14ac:dyDescent="0.25">
      <c r="D12187" s="119" t="s">
        <v>192</v>
      </c>
      <c r="H12187" s="141">
        <f t="shared" si="903"/>
        <v>0</v>
      </c>
      <c r="M12187" s="190">
        <f t="shared" si="904"/>
        <v>1</v>
      </c>
      <c r="N12187" s="190" t="str">
        <f t="shared" si="902"/>
        <v>JANEIRO</v>
      </c>
    </row>
    <row r="12188" spans="4:14" x14ac:dyDescent="0.25">
      <c r="D12188" s="119" t="s">
        <v>192</v>
      </c>
      <c r="H12188" s="141">
        <f t="shared" si="903"/>
        <v>0</v>
      </c>
      <c r="M12188" s="190">
        <f t="shared" si="904"/>
        <v>1</v>
      </c>
      <c r="N12188" s="190" t="str">
        <f t="shared" si="902"/>
        <v>JANEIRO</v>
      </c>
    </row>
    <row r="12189" spans="4:14" x14ac:dyDescent="0.25">
      <c r="D12189" s="119" t="s">
        <v>192</v>
      </c>
      <c r="H12189" s="141">
        <f t="shared" si="903"/>
        <v>0</v>
      </c>
      <c r="M12189" s="190">
        <f t="shared" si="904"/>
        <v>1</v>
      </c>
      <c r="N12189" s="190" t="str">
        <f t="shared" si="902"/>
        <v>JANEIRO</v>
      </c>
    </row>
    <row r="12190" spans="4:14" x14ac:dyDescent="0.25">
      <c r="D12190" s="119" t="s">
        <v>192</v>
      </c>
      <c r="H12190" s="141">
        <f t="shared" si="903"/>
        <v>0</v>
      </c>
      <c r="M12190" s="190">
        <f t="shared" si="904"/>
        <v>1</v>
      </c>
      <c r="N12190" s="190" t="str">
        <f t="shared" si="902"/>
        <v>JANEIRO</v>
      </c>
    </row>
    <row r="12191" spans="4:14" x14ac:dyDescent="0.25">
      <c r="D12191" s="119" t="s">
        <v>192</v>
      </c>
      <c r="H12191" s="141">
        <f t="shared" si="903"/>
        <v>0</v>
      </c>
      <c r="M12191" s="190">
        <f t="shared" si="904"/>
        <v>1</v>
      </c>
      <c r="N12191" s="190" t="str">
        <f t="shared" si="902"/>
        <v>JANEIRO</v>
      </c>
    </row>
    <row r="12192" spans="4:14" x14ac:dyDescent="0.25">
      <c r="D12192" s="119" t="s">
        <v>192</v>
      </c>
      <c r="H12192" s="141">
        <f t="shared" si="903"/>
        <v>0</v>
      </c>
      <c r="M12192" s="190">
        <f t="shared" si="904"/>
        <v>1</v>
      </c>
      <c r="N12192" s="190" t="str">
        <f t="shared" si="902"/>
        <v>JANEIRO</v>
      </c>
    </row>
    <row r="12193" spans="4:14" x14ac:dyDescent="0.25">
      <c r="D12193" s="119" t="s">
        <v>192</v>
      </c>
      <c r="H12193" s="141">
        <f t="shared" si="903"/>
        <v>0</v>
      </c>
      <c r="M12193" s="190">
        <f t="shared" si="904"/>
        <v>1</v>
      </c>
      <c r="N12193" s="190" t="str">
        <f t="shared" si="902"/>
        <v>JANEIRO</v>
      </c>
    </row>
    <row r="12194" spans="4:14" x14ac:dyDescent="0.25">
      <c r="D12194" s="119" t="s">
        <v>192</v>
      </c>
      <c r="H12194" s="141">
        <f t="shared" si="903"/>
        <v>0</v>
      </c>
      <c r="M12194" s="190">
        <f t="shared" si="904"/>
        <v>1</v>
      </c>
      <c r="N12194" s="190" t="str">
        <f t="shared" si="902"/>
        <v>JANEIRO</v>
      </c>
    </row>
    <row r="12195" spans="4:14" x14ac:dyDescent="0.25">
      <c r="D12195" s="119" t="s">
        <v>192</v>
      </c>
      <c r="H12195" s="141">
        <f t="shared" si="903"/>
        <v>0</v>
      </c>
      <c r="M12195" s="190">
        <f t="shared" si="904"/>
        <v>1</v>
      </c>
      <c r="N12195" s="190" t="str">
        <f t="shared" si="902"/>
        <v>JANEIRO</v>
      </c>
    </row>
    <row r="12196" spans="4:14" x14ac:dyDescent="0.25">
      <c r="D12196" s="119" t="s">
        <v>192</v>
      </c>
      <c r="H12196" s="141">
        <f t="shared" si="903"/>
        <v>0</v>
      </c>
      <c r="M12196" s="190">
        <f t="shared" si="904"/>
        <v>1</v>
      </c>
      <c r="N12196" s="190" t="str">
        <f t="shared" si="902"/>
        <v>JANEIRO</v>
      </c>
    </row>
    <row r="12197" spans="4:14" x14ac:dyDescent="0.25">
      <c r="D12197" s="119" t="s">
        <v>192</v>
      </c>
      <c r="H12197" s="141">
        <f t="shared" si="903"/>
        <v>0</v>
      </c>
      <c r="M12197" s="190">
        <f t="shared" si="904"/>
        <v>1</v>
      </c>
      <c r="N12197" s="190" t="str">
        <f t="shared" si="902"/>
        <v>JANEIRO</v>
      </c>
    </row>
    <row r="12198" spans="4:14" x14ac:dyDescent="0.25">
      <c r="D12198" s="119" t="s">
        <v>192</v>
      </c>
      <c r="H12198" s="141">
        <f t="shared" si="903"/>
        <v>0</v>
      </c>
      <c r="M12198" s="190">
        <f t="shared" si="904"/>
        <v>1</v>
      </c>
      <c r="N12198" s="190" t="str">
        <f t="shared" si="902"/>
        <v>JANEIRO</v>
      </c>
    </row>
    <row r="12199" spans="4:14" x14ac:dyDescent="0.25">
      <c r="D12199" s="119" t="s">
        <v>192</v>
      </c>
      <c r="H12199" s="141">
        <f t="shared" si="903"/>
        <v>0</v>
      </c>
      <c r="M12199" s="190">
        <f t="shared" si="904"/>
        <v>1</v>
      </c>
      <c r="N12199" s="190" t="str">
        <f t="shared" si="902"/>
        <v>JANEIRO</v>
      </c>
    </row>
    <row r="12200" spans="4:14" x14ac:dyDescent="0.25">
      <c r="D12200" s="119" t="s">
        <v>192</v>
      </c>
      <c r="H12200" s="141">
        <f t="shared" si="903"/>
        <v>0</v>
      </c>
      <c r="M12200" s="190">
        <f t="shared" si="904"/>
        <v>1</v>
      </c>
      <c r="N12200" s="190" t="str">
        <f t="shared" si="902"/>
        <v>JANEIRO</v>
      </c>
    </row>
    <row r="12201" spans="4:14" x14ac:dyDescent="0.25">
      <c r="D12201" s="119" t="s">
        <v>192</v>
      </c>
      <c r="H12201" s="141">
        <f t="shared" si="903"/>
        <v>0</v>
      </c>
      <c r="M12201" s="190">
        <f t="shared" si="904"/>
        <v>1</v>
      </c>
      <c r="N12201" s="190" t="str">
        <f t="shared" si="902"/>
        <v>JANEIRO</v>
      </c>
    </row>
    <row r="12202" spans="4:14" x14ac:dyDescent="0.25">
      <c r="D12202" s="119" t="s">
        <v>192</v>
      </c>
      <c r="H12202" s="141">
        <f t="shared" si="903"/>
        <v>0</v>
      </c>
      <c r="M12202" s="190">
        <f t="shared" si="904"/>
        <v>1</v>
      </c>
      <c r="N12202" s="190" t="str">
        <f t="shared" si="902"/>
        <v>JANEIRO</v>
      </c>
    </row>
    <row r="12203" spans="4:14" x14ac:dyDescent="0.25">
      <c r="D12203" s="119" t="s">
        <v>192</v>
      </c>
      <c r="H12203" s="141">
        <f t="shared" si="903"/>
        <v>0</v>
      </c>
      <c r="M12203" s="190">
        <f t="shared" si="904"/>
        <v>1</v>
      </c>
      <c r="N12203" s="190" t="str">
        <f t="shared" si="902"/>
        <v>JANEIRO</v>
      </c>
    </row>
    <row r="12204" spans="4:14" x14ac:dyDescent="0.25">
      <c r="D12204" s="119" t="s">
        <v>192</v>
      </c>
      <c r="H12204" s="141">
        <f t="shared" si="903"/>
        <v>0</v>
      </c>
      <c r="M12204" s="190">
        <f t="shared" si="904"/>
        <v>1</v>
      </c>
      <c r="N12204" s="190" t="str">
        <f t="shared" si="902"/>
        <v>JANEIRO</v>
      </c>
    </row>
    <row r="12205" spans="4:14" x14ac:dyDescent="0.25">
      <c r="D12205" s="119" t="s">
        <v>192</v>
      </c>
      <c r="H12205" s="141">
        <f t="shared" si="903"/>
        <v>0</v>
      </c>
      <c r="M12205" s="190">
        <f t="shared" si="904"/>
        <v>1</v>
      </c>
      <c r="N12205" s="190" t="str">
        <f t="shared" si="902"/>
        <v>JANEIRO</v>
      </c>
    </row>
    <row r="12206" spans="4:14" x14ac:dyDescent="0.25">
      <c r="D12206" s="119" t="s">
        <v>192</v>
      </c>
      <c r="H12206" s="141">
        <f t="shared" si="903"/>
        <v>0</v>
      </c>
      <c r="M12206" s="190">
        <f t="shared" si="904"/>
        <v>1</v>
      </c>
      <c r="N12206" s="190" t="str">
        <f t="shared" si="902"/>
        <v>JANEIRO</v>
      </c>
    </row>
    <row r="12207" spans="4:14" x14ac:dyDescent="0.25">
      <c r="D12207" s="119" t="s">
        <v>192</v>
      </c>
      <c r="H12207" s="141">
        <f t="shared" si="903"/>
        <v>0</v>
      </c>
      <c r="M12207" s="190">
        <f t="shared" si="904"/>
        <v>1</v>
      </c>
      <c r="N12207" s="190" t="str">
        <f t="shared" si="902"/>
        <v>JANEIRO</v>
      </c>
    </row>
    <row r="12208" spans="4:14" x14ac:dyDescent="0.25">
      <c r="D12208" s="119" t="s">
        <v>192</v>
      </c>
      <c r="H12208" s="141">
        <f t="shared" si="903"/>
        <v>0</v>
      </c>
      <c r="M12208" s="190">
        <f t="shared" si="904"/>
        <v>1</v>
      </c>
      <c r="N12208" s="190" t="str">
        <f t="shared" si="902"/>
        <v>JANEIRO</v>
      </c>
    </row>
    <row r="12209" spans="4:14" x14ac:dyDescent="0.25">
      <c r="D12209" s="119" t="s">
        <v>192</v>
      </c>
      <c r="H12209" s="141">
        <f t="shared" si="903"/>
        <v>0</v>
      </c>
      <c r="M12209" s="190">
        <f t="shared" si="904"/>
        <v>1</v>
      </c>
      <c r="N12209" s="190" t="str">
        <f t="shared" si="902"/>
        <v>JANEIRO</v>
      </c>
    </row>
    <row r="12210" spans="4:14" x14ac:dyDescent="0.25">
      <c r="D12210" s="119" t="s">
        <v>192</v>
      </c>
      <c r="H12210" s="141">
        <f t="shared" si="903"/>
        <v>0</v>
      </c>
      <c r="M12210" s="190">
        <f t="shared" si="904"/>
        <v>1</v>
      </c>
      <c r="N12210" s="190" t="str">
        <f t="shared" si="902"/>
        <v>JANEIRO</v>
      </c>
    </row>
    <row r="12211" spans="4:14" x14ac:dyDescent="0.25">
      <c r="D12211" s="119" t="s">
        <v>192</v>
      </c>
      <c r="H12211" s="141">
        <f t="shared" si="903"/>
        <v>0</v>
      </c>
      <c r="M12211" s="190">
        <f t="shared" si="904"/>
        <v>1</v>
      </c>
      <c r="N12211" s="190" t="str">
        <f t="shared" si="902"/>
        <v>JANEIRO</v>
      </c>
    </row>
    <row r="12212" spans="4:14" x14ac:dyDescent="0.25">
      <c r="D12212" s="119" t="s">
        <v>192</v>
      </c>
      <c r="H12212" s="141">
        <f t="shared" si="903"/>
        <v>0</v>
      </c>
      <c r="M12212" s="190">
        <f t="shared" si="904"/>
        <v>1</v>
      </c>
      <c r="N12212" s="190" t="str">
        <f t="shared" si="902"/>
        <v>JANEIRO</v>
      </c>
    </row>
    <row r="12213" spans="4:14" x14ac:dyDescent="0.25">
      <c r="D12213" s="119" t="s">
        <v>192</v>
      </c>
      <c r="H12213" s="141">
        <f t="shared" si="903"/>
        <v>0</v>
      </c>
      <c r="M12213" s="190">
        <f t="shared" si="904"/>
        <v>1</v>
      </c>
      <c r="N12213" s="190" t="str">
        <f t="shared" si="902"/>
        <v>JANEIRO</v>
      </c>
    </row>
    <row r="12214" spans="4:14" x14ac:dyDescent="0.25">
      <c r="D12214" s="119" t="s">
        <v>192</v>
      </c>
      <c r="H12214" s="141">
        <f t="shared" si="903"/>
        <v>0</v>
      </c>
      <c r="M12214" s="190">
        <f t="shared" si="904"/>
        <v>1</v>
      </c>
      <c r="N12214" s="190" t="str">
        <f t="shared" si="902"/>
        <v>JANEIRO</v>
      </c>
    </row>
    <row r="12215" spans="4:14" x14ac:dyDescent="0.25">
      <c r="D12215" s="119" t="s">
        <v>192</v>
      </c>
      <c r="H12215" s="141">
        <f t="shared" si="903"/>
        <v>0</v>
      </c>
      <c r="M12215" s="190">
        <f t="shared" si="904"/>
        <v>1</v>
      </c>
      <c r="N12215" s="190" t="str">
        <f t="shared" si="902"/>
        <v>JANEIRO</v>
      </c>
    </row>
    <row r="12216" spans="4:14" x14ac:dyDescent="0.25">
      <c r="D12216" s="119" t="s">
        <v>192</v>
      </c>
      <c r="H12216" s="141">
        <f t="shared" si="903"/>
        <v>0</v>
      </c>
      <c r="M12216" s="190">
        <f t="shared" si="904"/>
        <v>1</v>
      </c>
      <c r="N12216" s="190" t="str">
        <f t="shared" si="902"/>
        <v>JANEIRO</v>
      </c>
    </row>
    <row r="12217" spans="4:14" x14ac:dyDescent="0.25">
      <c r="D12217" s="119" t="s">
        <v>192</v>
      </c>
      <c r="H12217" s="141">
        <f t="shared" si="903"/>
        <v>0</v>
      </c>
      <c r="M12217" s="190">
        <f t="shared" si="904"/>
        <v>1</v>
      </c>
      <c r="N12217" s="190" t="str">
        <f t="shared" si="902"/>
        <v>JANEIRO</v>
      </c>
    </row>
    <row r="12218" spans="4:14" x14ac:dyDescent="0.25">
      <c r="D12218" s="119" t="s">
        <v>192</v>
      </c>
      <c r="H12218" s="141">
        <f t="shared" si="903"/>
        <v>0</v>
      </c>
      <c r="M12218" s="190">
        <f t="shared" si="904"/>
        <v>1</v>
      </c>
      <c r="N12218" s="190" t="str">
        <f t="shared" si="902"/>
        <v>JANEIRO</v>
      </c>
    </row>
    <row r="12219" spans="4:14" x14ac:dyDescent="0.25">
      <c r="D12219" s="119" t="s">
        <v>192</v>
      </c>
      <c r="H12219" s="141">
        <f t="shared" si="903"/>
        <v>0</v>
      </c>
      <c r="M12219" s="190">
        <f t="shared" si="904"/>
        <v>1</v>
      </c>
      <c r="N12219" s="190" t="str">
        <f t="shared" si="902"/>
        <v>JANEIRO</v>
      </c>
    </row>
    <row r="12220" spans="4:14" x14ac:dyDescent="0.25">
      <c r="D12220" s="119" t="s">
        <v>192</v>
      </c>
      <c r="H12220" s="141">
        <f t="shared" si="903"/>
        <v>0</v>
      </c>
      <c r="M12220" s="190">
        <f t="shared" si="904"/>
        <v>1</v>
      </c>
      <c r="N12220" s="190" t="str">
        <f t="shared" si="902"/>
        <v>JANEIRO</v>
      </c>
    </row>
    <row r="12221" spans="4:14" x14ac:dyDescent="0.25">
      <c r="D12221" s="119" t="s">
        <v>192</v>
      </c>
      <c r="H12221" s="141">
        <f t="shared" si="903"/>
        <v>0</v>
      </c>
      <c r="M12221" s="190">
        <f t="shared" si="904"/>
        <v>1</v>
      </c>
      <c r="N12221" s="190" t="str">
        <f t="shared" si="902"/>
        <v>JANEIRO</v>
      </c>
    </row>
    <row r="12222" spans="4:14" x14ac:dyDescent="0.25">
      <c r="D12222" s="119" t="s">
        <v>192</v>
      </c>
      <c r="H12222" s="141">
        <f t="shared" si="903"/>
        <v>0</v>
      </c>
      <c r="M12222" s="190">
        <f t="shared" si="904"/>
        <v>1</v>
      </c>
      <c r="N12222" s="190" t="str">
        <f t="shared" si="902"/>
        <v>JANEIRO</v>
      </c>
    </row>
    <row r="12223" spans="4:14" x14ac:dyDescent="0.25">
      <c r="D12223" s="119" t="s">
        <v>192</v>
      </c>
      <c r="H12223" s="141">
        <f t="shared" si="903"/>
        <v>0</v>
      </c>
      <c r="M12223" s="190">
        <f t="shared" si="904"/>
        <v>1</v>
      </c>
      <c r="N12223" s="190" t="str">
        <f t="shared" si="902"/>
        <v>JANEIRO</v>
      </c>
    </row>
    <row r="12224" spans="4:14" x14ac:dyDescent="0.25">
      <c r="D12224" s="119" t="s">
        <v>192</v>
      </c>
      <c r="H12224" s="141">
        <f t="shared" si="903"/>
        <v>0</v>
      </c>
      <c r="M12224" s="190">
        <f t="shared" si="904"/>
        <v>1</v>
      </c>
      <c r="N12224" s="190" t="str">
        <f t="shared" si="902"/>
        <v>JANEIRO</v>
      </c>
    </row>
    <row r="12225" spans="4:14" x14ac:dyDescent="0.25">
      <c r="D12225" s="119" t="s">
        <v>192</v>
      </c>
      <c r="H12225" s="141">
        <f t="shared" si="903"/>
        <v>0</v>
      </c>
      <c r="M12225" s="190">
        <f t="shared" si="904"/>
        <v>1</v>
      </c>
      <c r="N12225" s="190" t="str">
        <f t="shared" si="902"/>
        <v>JANEIRO</v>
      </c>
    </row>
    <row r="12226" spans="4:14" x14ac:dyDescent="0.25">
      <c r="D12226" s="119" t="s">
        <v>192</v>
      </c>
      <c r="H12226" s="141">
        <f t="shared" si="903"/>
        <v>0</v>
      </c>
      <c r="M12226" s="190">
        <f t="shared" si="904"/>
        <v>1</v>
      </c>
      <c r="N12226" s="190" t="str">
        <f t="shared" si="902"/>
        <v>JANEIRO</v>
      </c>
    </row>
    <row r="12227" spans="4:14" x14ac:dyDescent="0.25">
      <c r="D12227" s="119" t="s">
        <v>192</v>
      </c>
      <c r="H12227" s="141">
        <f t="shared" si="903"/>
        <v>0</v>
      </c>
      <c r="M12227" s="190">
        <f t="shared" si="904"/>
        <v>1</v>
      </c>
      <c r="N12227" s="190" t="str">
        <f t="shared" si="902"/>
        <v>JANEIRO</v>
      </c>
    </row>
    <row r="12228" spans="4:14" x14ac:dyDescent="0.25">
      <c r="D12228" s="119" t="s">
        <v>192</v>
      </c>
      <c r="H12228" s="141">
        <f t="shared" si="903"/>
        <v>0</v>
      </c>
      <c r="M12228" s="190">
        <f t="shared" si="904"/>
        <v>1</v>
      </c>
      <c r="N12228" s="190" t="str">
        <f t="shared" si="902"/>
        <v>JANEIRO</v>
      </c>
    </row>
    <row r="12229" spans="4:14" x14ac:dyDescent="0.25">
      <c r="D12229" s="119" t="s">
        <v>192</v>
      </c>
      <c r="H12229" s="141">
        <f t="shared" si="903"/>
        <v>0</v>
      </c>
      <c r="M12229" s="190">
        <f t="shared" si="904"/>
        <v>1</v>
      </c>
      <c r="N12229" s="190" t="str">
        <f t="shared" ref="N12229:N12292" si="905">IF(M12229=1,"JANEIRO",IF(M12229=2,"FEVEREIRO",IF(M12229=3,"MARÇO",IF(M12229=4,"ABRIL",IF(M12229=5,"MAIO",IF(M12229=6,"JUNHO",IF(M12229=7,"JULHO",IF(M12229=8,"AGOSTO",IF(M12229=9,"SETEMBRO",IF(M12229=10,"OUTUBRO",IF(M12229=11,"NOVEMBRO",IF(M12229=12,"DEZEMBRO",""))))))))))))</f>
        <v>JANEIRO</v>
      </c>
    </row>
    <row r="12230" spans="4:14" x14ac:dyDescent="0.25">
      <c r="D12230" s="119" t="s">
        <v>192</v>
      </c>
      <c r="H12230" s="141">
        <f t="shared" ref="H12230:H12293" si="906">IF(OR(I12230="",I12230=0),G12230,I12230)</f>
        <v>0</v>
      </c>
      <c r="M12230" s="190">
        <f t="shared" ref="M12230:M12293" si="907">IFERROR(MONTH(O12230),"")</f>
        <v>1</v>
      </c>
      <c r="N12230" s="190" t="str">
        <f t="shared" si="905"/>
        <v>JANEIRO</v>
      </c>
    </row>
    <row r="12231" spans="4:14" x14ac:dyDescent="0.25">
      <c r="D12231" s="119" t="s">
        <v>192</v>
      </c>
      <c r="H12231" s="141">
        <f t="shared" si="906"/>
        <v>0</v>
      </c>
      <c r="M12231" s="190">
        <f t="shared" si="907"/>
        <v>1</v>
      </c>
      <c r="N12231" s="190" t="str">
        <f t="shared" si="905"/>
        <v>JANEIRO</v>
      </c>
    </row>
    <row r="12232" spans="4:14" x14ac:dyDescent="0.25">
      <c r="D12232" s="119" t="s">
        <v>192</v>
      </c>
      <c r="H12232" s="141">
        <f t="shared" si="906"/>
        <v>0</v>
      </c>
      <c r="M12232" s="190">
        <f t="shared" si="907"/>
        <v>1</v>
      </c>
      <c r="N12232" s="190" t="str">
        <f t="shared" si="905"/>
        <v>JANEIRO</v>
      </c>
    </row>
    <row r="12233" spans="4:14" x14ac:dyDescent="0.25">
      <c r="D12233" s="119" t="s">
        <v>192</v>
      </c>
      <c r="H12233" s="141">
        <f t="shared" si="906"/>
        <v>0</v>
      </c>
      <c r="M12233" s="190">
        <f t="shared" si="907"/>
        <v>1</v>
      </c>
      <c r="N12233" s="190" t="str">
        <f t="shared" si="905"/>
        <v>JANEIRO</v>
      </c>
    </row>
    <row r="12234" spans="4:14" x14ac:dyDescent="0.25">
      <c r="D12234" s="119" t="s">
        <v>192</v>
      </c>
      <c r="H12234" s="141">
        <f t="shared" si="906"/>
        <v>0</v>
      </c>
      <c r="M12234" s="190">
        <f t="shared" si="907"/>
        <v>1</v>
      </c>
      <c r="N12234" s="190" t="str">
        <f t="shared" si="905"/>
        <v>JANEIRO</v>
      </c>
    </row>
    <row r="12235" spans="4:14" x14ac:dyDescent="0.25">
      <c r="D12235" s="119" t="s">
        <v>192</v>
      </c>
      <c r="H12235" s="141">
        <f t="shared" si="906"/>
        <v>0</v>
      </c>
      <c r="M12235" s="190">
        <f t="shared" si="907"/>
        <v>1</v>
      </c>
      <c r="N12235" s="190" t="str">
        <f t="shared" si="905"/>
        <v>JANEIRO</v>
      </c>
    </row>
    <row r="12236" spans="4:14" x14ac:dyDescent="0.25">
      <c r="D12236" s="119" t="s">
        <v>192</v>
      </c>
      <c r="H12236" s="141">
        <f t="shared" si="906"/>
        <v>0</v>
      </c>
      <c r="M12236" s="190">
        <f t="shared" si="907"/>
        <v>1</v>
      </c>
      <c r="N12236" s="190" t="str">
        <f t="shared" si="905"/>
        <v>JANEIRO</v>
      </c>
    </row>
    <row r="12237" spans="4:14" x14ac:dyDescent="0.25">
      <c r="D12237" s="119" t="s">
        <v>192</v>
      </c>
      <c r="H12237" s="141">
        <f t="shared" si="906"/>
        <v>0</v>
      </c>
      <c r="M12237" s="190">
        <f t="shared" si="907"/>
        <v>1</v>
      </c>
      <c r="N12237" s="190" t="str">
        <f t="shared" si="905"/>
        <v>JANEIRO</v>
      </c>
    </row>
    <row r="12238" spans="4:14" x14ac:dyDescent="0.25">
      <c r="D12238" s="119" t="s">
        <v>192</v>
      </c>
      <c r="H12238" s="141">
        <f t="shared" si="906"/>
        <v>0</v>
      </c>
      <c r="M12238" s="190">
        <f t="shared" si="907"/>
        <v>1</v>
      </c>
      <c r="N12238" s="190" t="str">
        <f t="shared" si="905"/>
        <v>JANEIRO</v>
      </c>
    </row>
    <row r="12239" spans="4:14" x14ac:dyDescent="0.25">
      <c r="D12239" s="119" t="s">
        <v>192</v>
      </c>
      <c r="H12239" s="141">
        <f t="shared" si="906"/>
        <v>0</v>
      </c>
      <c r="M12239" s="190">
        <f t="shared" si="907"/>
        <v>1</v>
      </c>
      <c r="N12239" s="190" t="str">
        <f t="shared" si="905"/>
        <v>JANEIRO</v>
      </c>
    </row>
    <row r="12240" spans="4:14" x14ac:dyDescent="0.25">
      <c r="D12240" s="119" t="s">
        <v>192</v>
      </c>
      <c r="H12240" s="141">
        <f t="shared" si="906"/>
        <v>0</v>
      </c>
      <c r="M12240" s="190">
        <f t="shared" si="907"/>
        <v>1</v>
      </c>
      <c r="N12240" s="190" t="str">
        <f t="shared" si="905"/>
        <v>JANEIRO</v>
      </c>
    </row>
    <row r="12241" spans="4:14" x14ac:dyDescent="0.25">
      <c r="D12241" s="119" t="s">
        <v>192</v>
      </c>
      <c r="H12241" s="141">
        <f t="shared" si="906"/>
        <v>0</v>
      </c>
      <c r="M12241" s="190">
        <f t="shared" si="907"/>
        <v>1</v>
      </c>
      <c r="N12241" s="190" t="str">
        <f t="shared" si="905"/>
        <v>JANEIRO</v>
      </c>
    </row>
    <row r="12242" spans="4:14" x14ac:dyDescent="0.25">
      <c r="D12242" s="119" t="s">
        <v>192</v>
      </c>
      <c r="H12242" s="141">
        <f t="shared" si="906"/>
        <v>0</v>
      </c>
      <c r="M12242" s="190">
        <f t="shared" si="907"/>
        <v>1</v>
      </c>
      <c r="N12242" s="190" t="str">
        <f t="shared" si="905"/>
        <v>JANEIRO</v>
      </c>
    </row>
    <row r="12243" spans="4:14" x14ac:dyDescent="0.25">
      <c r="D12243" s="119" t="s">
        <v>192</v>
      </c>
      <c r="H12243" s="141">
        <f t="shared" si="906"/>
        <v>0</v>
      </c>
      <c r="M12243" s="190">
        <f t="shared" si="907"/>
        <v>1</v>
      </c>
      <c r="N12243" s="190" t="str">
        <f t="shared" si="905"/>
        <v>JANEIRO</v>
      </c>
    </row>
    <row r="12244" spans="4:14" x14ac:dyDescent="0.25">
      <c r="D12244" s="119" t="s">
        <v>192</v>
      </c>
      <c r="H12244" s="141">
        <f t="shared" si="906"/>
        <v>0</v>
      </c>
      <c r="M12244" s="190">
        <f t="shared" si="907"/>
        <v>1</v>
      </c>
      <c r="N12244" s="190" t="str">
        <f t="shared" si="905"/>
        <v>JANEIRO</v>
      </c>
    </row>
    <row r="12245" spans="4:14" x14ac:dyDescent="0.25">
      <c r="D12245" s="119" t="s">
        <v>192</v>
      </c>
      <c r="H12245" s="141">
        <f t="shared" si="906"/>
        <v>0</v>
      </c>
      <c r="M12245" s="190">
        <f t="shared" si="907"/>
        <v>1</v>
      </c>
      <c r="N12245" s="190" t="str">
        <f t="shared" si="905"/>
        <v>JANEIRO</v>
      </c>
    </row>
    <row r="12246" spans="4:14" x14ac:dyDescent="0.25">
      <c r="D12246" s="119" t="s">
        <v>192</v>
      </c>
      <c r="H12246" s="141">
        <f t="shared" si="906"/>
        <v>0</v>
      </c>
      <c r="M12246" s="190">
        <f t="shared" si="907"/>
        <v>1</v>
      </c>
      <c r="N12246" s="190" t="str">
        <f t="shared" si="905"/>
        <v>JANEIRO</v>
      </c>
    </row>
    <row r="12247" spans="4:14" x14ac:dyDescent="0.25">
      <c r="D12247" s="119" t="s">
        <v>192</v>
      </c>
      <c r="H12247" s="141">
        <f t="shared" si="906"/>
        <v>0</v>
      </c>
      <c r="M12247" s="190">
        <f t="shared" si="907"/>
        <v>1</v>
      </c>
      <c r="N12247" s="190" t="str">
        <f t="shared" si="905"/>
        <v>JANEIRO</v>
      </c>
    </row>
    <row r="12248" spans="4:14" x14ac:dyDescent="0.25">
      <c r="D12248" s="119" t="s">
        <v>192</v>
      </c>
      <c r="H12248" s="141">
        <f t="shared" si="906"/>
        <v>0</v>
      </c>
      <c r="M12248" s="190">
        <f t="shared" si="907"/>
        <v>1</v>
      </c>
      <c r="N12248" s="190" t="str">
        <f t="shared" si="905"/>
        <v>JANEIRO</v>
      </c>
    </row>
    <row r="12249" spans="4:14" x14ac:dyDescent="0.25">
      <c r="D12249" s="119" t="s">
        <v>192</v>
      </c>
      <c r="H12249" s="141">
        <f t="shared" si="906"/>
        <v>0</v>
      </c>
      <c r="M12249" s="190">
        <f t="shared" si="907"/>
        <v>1</v>
      </c>
      <c r="N12249" s="190" t="str">
        <f t="shared" si="905"/>
        <v>JANEIRO</v>
      </c>
    </row>
    <row r="12250" spans="4:14" x14ac:dyDescent="0.25">
      <c r="D12250" s="119" t="s">
        <v>192</v>
      </c>
      <c r="H12250" s="141">
        <f t="shared" si="906"/>
        <v>0</v>
      </c>
      <c r="M12250" s="190">
        <f t="shared" si="907"/>
        <v>1</v>
      </c>
      <c r="N12250" s="190" t="str">
        <f t="shared" si="905"/>
        <v>JANEIRO</v>
      </c>
    </row>
    <row r="12251" spans="4:14" x14ac:dyDescent="0.25">
      <c r="D12251" s="119" t="s">
        <v>192</v>
      </c>
      <c r="H12251" s="141">
        <f t="shared" si="906"/>
        <v>0</v>
      </c>
      <c r="M12251" s="190">
        <f t="shared" si="907"/>
        <v>1</v>
      </c>
      <c r="N12251" s="190" t="str">
        <f t="shared" si="905"/>
        <v>JANEIRO</v>
      </c>
    </row>
    <row r="12252" spans="4:14" x14ac:dyDescent="0.25">
      <c r="D12252" s="119" t="s">
        <v>192</v>
      </c>
      <c r="H12252" s="141">
        <f t="shared" si="906"/>
        <v>0</v>
      </c>
      <c r="M12252" s="190">
        <f t="shared" si="907"/>
        <v>1</v>
      </c>
      <c r="N12252" s="190" t="str">
        <f t="shared" si="905"/>
        <v>JANEIRO</v>
      </c>
    </row>
    <row r="12253" spans="4:14" x14ac:dyDescent="0.25">
      <c r="D12253" s="119" t="s">
        <v>192</v>
      </c>
      <c r="H12253" s="141">
        <f t="shared" si="906"/>
        <v>0</v>
      </c>
      <c r="M12253" s="190">
        <f t="shared" si="907"/>
        <v>1</v>
      </c>
      <c r="N12253" s="190" t="str">
        <f t="shared" si="905"/>
        <v>JANEIRO</v>
      </c>
    </row>
    <row r="12254" spans="4:14" x14ac:dyDescent="0.25">
      <c r="D12254" s="119" t="s">
        <v>192</v>
      </c>
      <c r="H12254" s="141">
        <f t="shared" si="906"/>
        <v>0</v>
      </c>
      <c r="M12254" s="190">
        <f t="shared" si="907"/>
        <v>1</v>
      </c>
      <c r="N12254" s="190" t="str">
        <f t="shared" si="905"/>
        <v>JANEIRO</v>
      </c>
    </row>
    <row r="12255" spans="4:14" x14ac:dyDescent="0.25">
      <c r="D12255" s="119" t="s">
        <v>192</v>
      </c>
      <c r="H12255" s="141">
        <f t="shared" si="906"/>
        <v>0</v>
      </c>
      <c r="M12255" s="190">
        <f t="shared" si="907"/>
        <v>1</v>
      </c>
      <c r="N12255" s="190" t="str">
        <f t="shared" si="905"/>
        <v>JANEIRO</v>
      </c>
    </row>
    <row r="12256" spans="4:14" x14ac:dyDescent="0.25">
      <c r="D12256" s="119" t="s">
        <v>192</v>
      </c>
      <c r="H12256" s="141">
        <f t="shared" si="906"/>
        <v>0</v>
      </c>
      <c r="M12256" s="190">
        <f t="shared" si="907"/>
        <v>1</v>
      </c>
      <c r="N12256" s="190" t="str">
        <f t="shared" si="905"/>
        <v>JANEIRO</v>
      </c>
    </row>
    <row r="12257" spans="4:14" x14ac:dyDescent="0.25">
      <c r="D12257" s="119" t="s">
        <v>192</v>
      </c>
      <c r="H12257" s="141">
        <f t="shared" si="906"/>
        <v>0</v>
      </c>
      <c r="M12257" s="190">
        <f t="shared" si="907"/>
        <v>1</v>
      </c>
      <c r="N12257" s="190" t="str">
        <f t="shared" si="905"/>
        <v>JANEIRO</v>
      </c>
    </row>
    <row r="12258" spans="4:14" x14ac:dyDescent="0.25">
      <c r="D12258" s="119" t="s">
        <v>192</v>
      </c>
      <c r="H12258" s="141">
        <f t="shared" si="906"/>
        <v>0</v>
      </c>
      <c r="M12258" s="190">
        <f t="shared" si="907"/>
        <v>1</v>
      </c>
      <c r="N12258" s="190" t="str">
        <f t="shared" si="905"/>
        <v>JANEIRO</v>
      </c>
    </row>
    <row r="12259" spans="4:14" x14ac:dyDescent="0.25">
      <c r="D12259" s="119" t="s">
        <v>192</v>
      </c>
      <c r="H12259" s="141">
        <f t="shared" si="906"/>
        <v>0</v>
      </c>
      <c r="M12259" s="190">
        <f t="shared" si="907"/>
        <v>1</v>
      </c>
      <c r="N12259" s="190" t="str">
        <f t="shared" si="905"/>
        <v>JANEIRO</v>
      </c>
    </row>
    <row r="12260" spans="4:14" x14ac:dyDescent="0.25">
      <c r="D12260" s="119" t="s">
        <v>192</v>
      </c>
      <c r="H12260" s="141">
        <f t="shared" si="906"/>
        <v>0</v>
      </c>
      <c r="M12260" s="190">
        <f t="shared" si="907"/>
        <v>1</v>
      </c>
      <c r="N12260" s="190" t="str">
        <f t="shared" si="905"/>
        <v>JANEIRO</v>
      </c>
    </row>
    <row r="12261" spans="4:14" x14ac:dyDescent="0.25">
      <c r="D12261" s="119" t="s">
        <v>192</v>
      </c>
      <c r="H12261" s="141">
        <f t="shared" si="906"/>
        <v>0</v>
      </c>
      <c r="M12261" s="190">
        <f t="shared" si="907"/>
        <v>1</v>
      </c>
      <c r="N12261" s="190" t="str">
        <f t="shared" si="905"/>
        <v>JANEIRO</v>
      </c>
    </row>
    <row r="12262" spans="4:14" x14ac:dyDescent="0.25">
      <c r="D12262" s="119" t="s">
        <v>192</v>
      </c>
      <c r="H12262" s="141">
        <f t="shared" si="906"/>
        <v>0</v>
      </c>
      <c r="M12262" s="190">
        <f t="shared" si="907"/>
        <v>1</v>
      </c>
      <c r="N12262" s="190" t="str">
        <f t="shared" si="905"/>
        <v>JANEIRO</v>
      </c>
    </row>
    <row r="12263" spans="4:14" x14ac:dyDescent="0.25">
      <c r="D12263" s="119" t="s">
        <v>192</v>
      </c>
      <c r="H12263" s="141">
        <f t="shared" si="906"/>
        <v>0</v>
      </c>
      <c r="M12263" s="190">
        <f t="shared" si="907"/>
        <v>1</v>
      </c>
      <c r="N12263" s="190" t="str">
        <f t="shared" si="905"/>
        <v>JANEIRO</v>
      </c>
    </row>
    <row r="12264" spans="4:14" x14ac:dyDescent="0.25">
      <c r="D12264" s="119" t="s">
        <v>192</v>
      </c>
      <c r="H12264" s="141">
        <f t="shared" si="906"/>
        <v>0</v>
      </c>
      <c r="M12264" s="190">
        <f t="shared" si="907"/>
        <v>1</v>
      </c>
      <c r="N12264" s="190" t="str">
        <f t="shared" si="905"/>
        <v>JANEIRO</v>
      </c>
    </row>
    <row r="12265" spans="4:14" x14ac:dyDescent="0.25">
      <c r="D12265" s="119" t="s">
        <v>192</v>
      </c>
      <c r="H12265" s="141">
        <f t="shared" si="906"/>
        <v>0</v>
      </c>
      <c r="M12265" s="190">
        <f t="shared" si="907"/>
        <v>1</v>
      </c>
      <c r="N12265" s="190" t="str">
        <f t="shared" si="905"/>
        <v>JANEIRO</v>
      </c>
    </row>
    <row r="12266" spans="4:14" x14ac:dyDescent="0.25">
      <c r="D12266" s="119" t="s">
        <v>192</v>
      </c>
      <c r="H12266" s="141">
        <f t="shared" si="906"/>
        <v>0</v>
      </c>
      <c r="M12266" s="190">
        <f t="shared" si="907"/>
        <v>1</v>
      </c>
      <c r="N12266" s="190" t="str">
        <f t="shared" si="905"/>
        <v>JANEIRO</v>
      </c>
    </row>
    <row r="12267" spans="4:14" x14ac:dyDescent="0.25">
      <c r="D12267" s="119" t="s">
        <v>192</v>
      </c>
      <c r="H12267" s="141">
        <f t="shared" si="906"/>
        <v>0</v>
      </c>
      <c r="M12267" s="190">
        <f t="shared" si="907"/>
        <v>1</v>
      </c>
      <c r="N12267" s="190" t="str">
        <f t="shared" si="905"/>
        <v>JANEIRO</v>
      </c>
    </row>
    <row r="12268" spans="4:14" x14ac:dyDescent="0.25">
      <c r="D12268" s="119" t="s">
        <v>192</v>
      </c>
      <c r="H12268" s="141">
        <f t="shared" si="906"/>
        <v>0</v>
      </c>
      <c r="M12268" s="190">
        <f t="shared" si="907"/>
        <v>1</v>
      </c>
      <c r="N12268" s="190" t="str">
        <f t="shared" si="905"/>
        <v>JANEIRO</v>
      </c>
    </row>
    <row r="12269" spans="4:14" x14ac:dyDescent="0.25">
      <c r="D12269" s="119" t="s">
        <v>192</v>
      </c>
      <c r="H12269" s="141">
        <f t="shared" si="906"/>
        <v>0</v>
      </c>
      <c r="M12269" s="190">
        <f t="shared" si="907"/>
        <v>1</v>
      </c>
      <c r="N12269" s="190" t="str">
        <f t="shared" si="905"/>
        <v>JANEIRO</v>
      </c>
    </row>
    <row r="12270" spans="4:14" x14ac:dyDescent="0.25">
      <c r="D12270" s="119" t="s">
        <v>192</v>
      </c>
      <c r="H12270" s="141">
        <f t="shared" si="906"/>
        <v>0</v>
      </c>
      <c r="M12270" s="190">
        <f t="shared" si="907"/>
        <v>1</v>
      </c>
      <c r="N12270" s="190" t="str">
        <f t="shared" si="905"/>
        <v>JANEIRO</v>
      </c>
    </row>
    <row r="12271" spans="4:14" x14ac:dyDescent="0.25">
      <c r="D12271" s="119" t="s">
        <v>192</v>
      </c>
      <c r="H12271" s="141">
        <f t="shared" si="906"/>
        <v>0</v>
      </c>
      <c r="M12271" s="190">
        <f t="shared" si="907"/>
        <v>1</v>
      </c>
      <c r="N12271" s="190" t="str">
        <f t="shared" si="905"/>
        <v>JANEIRO</v>
      </c>
    </row>
    <row r="12272" spans="4:14" x14ac:dyDescent="0.25">
      <c r="D12272" s="119" t="s">
        <v>192</v>
      </c>
      <c r="H12272" s="141">
        <f t="shared" si="906"/>
        <v>0</v>
      </c>
      <c r="M12272" s="190">
        <f t="shared" si="907"/>
        <v>1</v>
      </c>
      <c r="N12272" s="190" t="str">
        <f t="shared" si="905"/>
        <v>JANEIRO</v>
      </c>
    </row>
    <row r="12273" spans="4:14" x14ac:dyDescent="0.25">
      <c r="D12273" s="119" t="s">
        <v>192</v>
      </c>
      <c r="H12273" s="141">
        <f t="shared" si="906"/>
        <v>0</v>
      </c>
      <c r="M12273" s="190">
        <f t="shared" si="907"/>
        <v>1</v>
      </c>
      <c r="N12273" s="190" t="str">
        <f t="shared" si="905"/>
        <v>JANEIRO</v>
      </c>
    </row>
    <row r="12274" spans="4:14" x14ac:dyDescent="0.25">
      <c r="D12274" s="119" t="s">
        <v>192</v>
      </c>
      <c r="H12274" s="141">
        <f t="shared" si="906"/>
        <v>0</v>
      </c>
      <c r="M12274" s="190">
        <f t="shared" si="907"/>
        <v>1</v>
      </c>
      <c r="N12274" s="190" t="str">
        <f t="shared" si="905"/>
        <v>JANEIRO</v>
      </c>
    </row>
    <row r="12275" spans="4:14" x14ac:dyDescent="0.25">
      <c r="D12275" s="119" t="s">
        <v>192</v>
      </c>
      <c r="H12275" s="141">
        <f t="shared" si="906"/>
        <v>0</v>
      </c>
      <c r="M12275" s="190">
        <f t="shared" si="907"/>
        <v>1</v>
      </c>
      <c r="N12275" s="190" t="str">
        <f t="shared" si="905"/>
        <v>JANEIRO</v>
      </c>
    </row>
    <row r="12276" spans="4:14" x14ac:dyDescent="0.25">
      <c r="D12276" s="119" t="s">
        <v>192</v>
      </c>
      <c r="H12276" s="141">
        <f t="shared" si="906"/>
        <v>0</v>
      </c>
      <c r="M12276" s="190">
        <f t="shared" si="907"/>
        <v>1</v>
      </c>
      <c r="N12276" s="190" t="str">
        <f t="shared" si="905"/>
        <v>JANEIRO</v>
      </c>
    </row>
    <row r="12277" spans="4:14" x14ac:dyDescent="0.25">
      <c r="D12277" s="119" t="s">
        <v>192</v>
      </c>
      <c r="H12277" s="141">
        <f t="shared" si="906"/>
        <v>0</v>
      </c>
      <c r="M12277" s="190">
        <f t="shared" si="907"/>
        <v>1</v>
      </c>
      <c r="N12277" s="190" t="str">
        <f t="shared" si="905"/>
        <v>JANEIRO</v>
      </c>
    </row>
    <row r="12278" spans="4:14" x14ac:dyDescent="0.25">
      <c r="D12278" s="119" t="s">
        <v>192</v>
      </c>
      <c r="H12278" s="141">
        <f t="shared" si="906"/>
        <v>0</v>
      </c>
      <c r="M12278" s="190">
        <f t="shared" si="907"/>
        <v>1</v>
      </c>
      <c r="N12278" s="190" t="str">
        <f t="shared" si="905"/>
        <v>JANEIRO</v>
      </c>
    </row>
    <row r="12279" spans="4:14" x14ac:dyDescent="0.25">
      <c r="D12279" s="119" t="s">
        <v>192</v>
      </c>
      <c r="H12279" s="141">
        <f t="shared" si="906"/>
        <v>0</v>
      </c>
      <c r="M12279" s="190">
        <f t="shared" si="907"/>
        <v>1</v>
      </c>
      <c r="N12279" s="190" t="str">
        <f t="shared" si="905"/>
        <v>JANEIRO</v>
      </c>
    </row>
    <row r="12280" spans="4:14" x14ac:dyDescent="0.25">
      <c r="D12280" s="119" t="s">
        <v>192</v>
      </c>
      <c r="H12280" s="141">
        <f t="shared" si="906"/>
        <v>0</v>
      </c>
      <c r="M12280" s="190">
        <f t="shared" si="907"/>
        <v>1</v>
      </c>
      <c r="N12280" s="190" t="str">
        <f t="shared" si="905"/>
        <v>JANEIRO</v>
      </c>
    </row>
    <row r="12281" spans="4:14" x14ac:dyDescent="0.25">
      <c r="D12281" s="119" t="s">
        <v>192</v>
      </c>
      <c r="H12281" s="141">
        <f t="shared" si="906"/>
        <v>0</v>
      </c>
      <c r="M12281" s="190">
        <f t="shared" si="907"/>
        <v>1</v>
      </c>
      <c r="N12281" s="190" t="str">
        <f t="shared" si="905"/>
        <v>JANEIRO</v>
      </c>
    </row>
    <row r="12282" spans="4:14" x14ac:dyDescent="0.25">
      <c r="D12282" s="119" t="s">
        <v>192</v>
      </c>
      <c r="H12282" s="141">
        <f t="shared" si="906"/>
        <v>0</v>
      </c>
      <c r="M12282" s="190">
        <f t="shared" si="907"/>
        <v>1</v>
      </c>
      <c r="N12282" s="190" t="str">
        <f t="shared" si="905"/>
        <v>JANEIRO</v>
      </c>
    </row>
    <row r="12283" spans="4:14" x14ac:dyDescent="0.25">
      <c r="D12283" s="119" t="s">
        <v>192</v>
      </c>
      <c r="H12283" s="141">
        <f t="shared" si="906"/>
        <v>0</v>
      </c>
      <c r="M12283" s="190">
        <f t="shared" si="907"/>
        <v>1</v>
      </c>
      <c r="N12283" s="190" t="str">
        <f t="shared" si="905"/>
        <v>JANEIRO</v>
      </c>
    </row>
    <row r="12284" spans="4:14" x14ac:dyDescent="0.25">
      <c r="D12284" s="119" t="s">
        <v>192</v>
      </c>
      <c r="H12284" s="141">
        <f t="shared" si="906"/>
        <v>0</v>
      </c>
      <c r="M12284" s="190">
        <f t="shared" si="907"/>
        <v>1</v>
      </c>
      <c r="N12284" s="190" t="str">
        <f t="shared" si="905"/>
        <v>JANEIRO</v>
      </c>
    </row>
    <row r="12285" spans="4:14" x14ac:dyDescent="0.25">
      <c r="D12285" s="119" t="s">
        <v>192</v>
      </c>
      <c r="H12285" s="141">
        <f t="shared" si="906"/>
        <v>0</v>
      </c>
      <c r="M12285" s="190">
        <f t="shared" si="907"/>
        <v>1</v>
      </c>
      <c r="N12285" s="190" t="str">
        <f t="shared" si="905"/>
        <v>JANEIRO</v>
      </c>
    </row>
    <row r="12286" spans="4:14" x14ac:dyDescent="0.25">
      <c r="D12286" s="119" t="s">
        <v>192</v>
      </c>
      <c r="H12286" s="141">
        <f t="shared" si="906"/>
        <v>0</v>
      </c>
      <c r="M12286" s="190">
        <f t="shared" si="907"/>
        <v>1</v>
      </c>
      <c r="N12286" s="190" t="str">
        <f t="shared" si="905"/>
        <v>JANEIRO</v>
      </c>
    </row>
    <row r="12287" spans="4:14" x14ac:dyDescent="0.25">
      <c r="D12287" s="119" t="s">
        <v>192</v>
      </c>
      <c r="H12287" s="141">
        <f t="shared" si="906"/>
        <v>0</v>
      </c>
      <c r="M12287" s="190">
        <f t="shared" si="907"/>
        <v>1</v>
      </c>
      <c r="N12287" s="190" t="str">
        <f t="shared" si="905"/>
        <v>JANEIRO</v>
      </c>
    </row>
    <row r="12288" spans="4:14" x14ac:dyDescent="0.25">
      <c r="D12288" s="119" t="s">
        <v>192</v>
      </c>
      <c r="H12288" s="141">
        <f t="shared" si="906"/>
        <v>0</v>
      </c>
      <c r="M12288" s="190">
        <f t="shared" si="907"/>
        <v>1</v>
      </c>
      <c r="N12288" s="190" t="str">
        <f t="shared" si="905"/>
        <v>JANEIRO</v>
      </c>
    </row>
    <row r="12289" spans="4:14" x14ac:dyDescent="0.25">
      <c r="D12289" s="119" t="s">
        <v>192</v>
      </c>
      <c r="H12289" s="141">
        <f t="shared" si="906"/>
        <v>0</v>
      </c>
      <c r="M12289" s="190">
        <f t="shared" si="907"/>
        <v>1</v>
      </c>
      <c r="N12289" s="190" t="str">
        <f t="shared" si="905"/>
        <v>JANEIRO</v>
      </c>
    </row>
    <row r="12290" spans="4:14" x14ac:dyDescent="0.25">
      <c r="D12290" s="119" t="s">
        <v>192</v>
      </c>
      <c r="H12290" s="141">
        <f t="shared" si="906"/>
        <v>0</v>
      </c>
      <c r="M12290" s="190">
        <f t="shared" si="907"/>
        <v>1</v>
      </c>
      <c r="N12290" s="190" t="str">
        <f t="shared" si="905"/>
        <v>JANEIRO</v>
      </c>
    </row>
    <row r="12291" spans="4:14" x14ac:dyDescent="0.25">
      <c r="D12291" s="119" t="s">
        <v>192</v>
      </c>
      <c r="H12291" s="141">
        <f t="shared" si="906"/>
        <v>0</v>
      </c>
      <c r="M12291" s="190">
        <f t="shared" si="907"/>
        <v>1</v>
      </c>
      <c r="N12291" s="190" t="str">
        <f t="shared" si="905"/>
        <v>JANEIRO</v>
      </c>
    </row>
    <row r="12292" spans="4:14" x14ac:dyDescent="0.25">
      <c r="D12292" s="119" t="s">
        <v>192</v>
      </c>
      <c r="H12292" s="141">
        <f t="shared" si="906"/>
        <v>0</v>
      </c>
      <c r="M12292" s="190">
        <f t="shared" si="907"/>
        <v>1</v>
      </c>
      <c r="N12292" s="190" t="str">
        <f t="shared" si="905"/>
        <v>JANEIRO</v>
      </c>
    </row>
    <row r="12293" spans="4:14" x14ac:dyDescent="0.25">
      <c r="D12293" s="119" t="s">
        <v>192</v>
      </c>
      <c r="H12293" s="141">
        <f t="shared" si="906"/>
        <v>0</v>
      </c>
      <c r="M12293" s="190">
        <f t="shared" si="907"/>
        <v>1</v>
      </c>
      <c r="N12293" s="190" t="str">
        <f t="shared" ref="N12293:N12356" si="908">IF(M12293=1,"JANEIRO",IF(M12293=2,"FEVEREIRO",IF(M12293=3,"MARÇO",IF(M12293=4,"ABRIL",IF(M12293=5,"MAIO",IF(M12293=6,"JUNHO",IF(M12293=7,"JULHO",IF(M12293=8,"AGOSTO",IF(M12293=9,"SETEMBRO",IF(M12293=10,"OUTUBRO",IF(M12293=11,"NOVEMBRO",IF(M12293=12,"DEZEMBRO",""))))))))))))</f>
        <v>JANEIRO</v>
      </c>
    </row>
    <row r="12294" spans="4:14" x14ac:dyDescent="0.25">
      <c r="D12294" s="119" t="s">
        <v>192</v>
      </c>
      <c r="H12294" s="141">
        <f t="shared" ref="H12294:H12357" si="909">IF(OR(I12294="",I12294=0),G12294,I12294)</f>
        <v>0</v>
      </c>
      <c r="M12294" s="190">
        <f t="shared" ref="M12294:M12357" si="910">IFERROR(MONTH(O12294),"")</f>
        <v>1</v>
      </c>
      <c r="N12294" s="190" t="str">
        <f t="shared" si="908"/>
        <v>JANEIRO</v>
      </c>
    </row>
    <row r="12295" spans="4:14" x14ac:dyDescent="0.25">
      <c r="D12295" s="119" t="s">
        <v>192</v>
      </c>
      <c r="H12295" s="141">
        <f t="shared" si="909"/>
        <v>0</v>
      </c>
      <c r="M12295" s="190">
        <f t="shared" si="910"/>
        <v>1</v>
      </c>
      <c r="N12295" s="190" t="str">
        <f t="shared" si="908"/>
        <v>JANEIRO</v>
      </c>
    </row>
    <row r="12296" spans="4:14" x14ac:dyDescent="0.25">
      <c r="D12296" s="119" t="s">
        <v>192</v>
      </c>
      <c r="H12296" s="141">
        <f t="shared" si="909"/>
        <v>0</v>
      </c>
      <c r="M12296" s="190">
        <f t="shared" si="910"/>
        <v>1</v>
      </c>
      <c r="N12296" s="190" t="str">
        <f t="shared" si="908"/>
        <v>JANEIRO</v>
      </c>
    </row>
    <row r="12297" spans="4:14" x14ac:dyDescent="0.25">
      <c r="D12297" s="119" t="s">
        <v>192</v>
      </c>
      <c r="H12297" s="141">
        <f t="shared" si="909"/>
        <v>0</v>
      </c>
      <c r="M12297" s="190">
        <f t="shared" si="910"/>
        <v>1</v>
      </c>
      <c r="N12297" s="190" t="str">
        <f t="shared" si="908"/>
        <v>JANEIRO</v>
      </c>
    </row>
    <row r="12298" spans="4:14" x14ac:dyDescent="0.25">
      <c r="D12298" s="119" t="s">
        <v>192</v>
      </c>
      <c r="H12298" s="141">
        <f t="shared" si="909"/>
        <v>0</v>
      </c>
      <c r="M12298" s="190">
        <f t="shared" si="910"/>
        <v>1</v>
      </c>
      <c r="N12298" s="190" t="str">
        <f t="shared" si="908"/>
        <v>JANEIRO</v>
      </c>
    </row>
    <row r="12299" spans="4:14" x14ac:dyDescent="0.25">
      <c r="D12299" s="119" t="s">
        <v>192</v>
      </c>
      <c r="H12299" s="141">
        <f t="shared" si="909"/>
        <v>0</v>
      </c>
      <c r="M12299" s="190">
        <f t="shared" si="910"/>
        <v>1</v>
      </c>
      <c r="N12299" s="190" t="str">
        <f t="shared" si="908"/>
        <v>JANEIRO</v>
      </c>
    </row>
    <row r="12300" spans="4:14" x14ac:dyDescent="0.25">
      <c r="D12300" s="119" t="s">
        <v>192</v>
      </c>
      <c r="H12300" s="141">
        <f t="shared" si="909"/>
        <v>0</v>
      </c>
      <c r="M12300" s="190">
        <f t="shared" si="910"/>
        <v>1</v>
      </c>
      <c r="N12300" s="190" t="str">
        <f t="shared" si="908"/>
        <v>JANEIRO</v>
      </c>
    </row>
    <row r="12301" spans="4:14" x14ac:dyDescent="0.25">
      <c r="D12301" s="119" t="s">
        <v>192</v>
      </c>
      <c r="H12301" s="141">
        <f t="shared" si="909"/>
        <v>0</v>
      </c>
      <c r="M12301" s="190">
        <f t="shared" si="910"/>
        <v>1</v>
      </c>
      <c r="N12301" s="190" t="str">
        <f t="shared" si="908"/>
        <v>JANEIRO</v>
      </c>
    </row>
    <row r="12302" spans="4:14" x14ac:dyDescent="0.25">
      <c r="D12302" s="119" t="s">
        <v>192</v>
      </c>
      <c r="H12302" s="141">
        <f t="shared" si="909"/>
        <v>0</v>
      </c>
      <c r="M12302" s="190">
        <f t="shared" si="910"/>
        <v>1</v>
      </c>
      <c r="N12302" s="190" t="str">
        <f t="shared" si="908"/>
        <v>JANEIRO</v>
      </c>
    </row>
    <row r="12303" spans="4:14" x14ac:dyDescent="0.25">
      <c r="D12303" s="119" t="s">
        <v>192</v>
      </c>
      <c r="H12303" s="141">
        <f t="shared" si="909"/>
        <v>0</v>
      </c>
      <c r="M12303" s="190">
        <f t="shared" si="910"/>
        <v>1</v>
      </c>
      <c r="N12303" s="190" t="str">
        <f t="shared" si="908"/>
        <v>JANEIRO</v>
      </c>
    </row>
    <row r="12304" spans="4:14" x14ac:dyDescent="0.25">
      <c r="D12304" s="119" t="s">
        <v>192</v>
      </c>
      <c r="H12304" s="141">
        <f t="shared" si="909"/>
        <v>0</v>
      </c>
      <c r="M12304" s="190">
        <f t="shared" si="910"/>
        <v>1</v>
      </c>
      <c r="N12304" s="190" t="str">
        <f t="shared" si="908"/>
        <v>JANEIRO</v>
      </c>
    </row>
    <row r="12305" spans="4:14" x14ac:dyDescent="0.25">
      <c r="D12305" s="119" t="s">
        <v>192</v>
      </c>
      <c r="H12305" s="141">
        <f t="shared" si="909"/>
        <v>0</v>
      </c>
      <c r="M12305" s="190">
        <f t="shared" si="910"/>
        <v>1</v>
      </c>
      <c r="N12305" s="190" t="str">
        <f t="shared" si="908"/>
        <v>JANEIRO</v>
      </c>
    </row>
    <row r="12306" spans="4:14" x14ac:dyDescent="0.25">
      <c r="D12306" s="119" t="s">
        <v>192</v>
      </c>
      <c r="H12306" s="141">
        <f t="shared" si="909"/>
        <v>0</v>
      </c>
      <c r="M12306" s="190">
        <f t="shared" si="910"/>
        <v>1</v>
      </c>
      <c r="N12306" s="190" t="str">
        <f t="shared" si="908"/>
        <v>JANEIRO</v>
      </c>
    </row>
    <row r="12307" spans="4:14" x14ac:dyDescent="0.25">
      <c r="D12307" s="119" t="s">
        <v>192</v>
      </c>
      <c r="H12307" s="141">
        <f t="shared" si="909"/>
        <v>0</v>
      </c>
      <c r="M12307" s="190">
        <f t="shared" si="910"/>
        <v>1</v>
      </c>
      <c r="N12307" s="190" t="str">
        <f t="shared" si="908"/>
        <v>JANEIRO</v>
      </c>
    </row>
    <row r="12308" spans="4:14" x14ac:dyDescent="0.25">
      <c r="D12308" s="119" t="s">
        <v>192</v>
      </c>
      <c r="H12308" s="141">
        <f t="shared" si="909"/>
        <v>0</v>
      </c>
      <c r="M12308" s="190">
        <f t="shared" si="910"/>
        <v>1</v>
      </c>
      <c r="N12308" s="190" t="str">
        <f t="shared" si="908"/>
        <v>JANEIRO</v>
      </c>
    </row>
    <row r="12309" spans="4:14" x14ac:dyDescent="0.25">
      <c r="D12309" s="119" t="s">
        <v>192</v>
      </c>
      <c r="H12309" s="141">
        <f t="shared" si="909"/>
        <v>0</v>
      </c>
      <c r="M12309" s="190">
        <f t="shared" si="910"/>
        <v>1</v>
      </c>
      <c r="N12309" s="190" t="str">
        <f t="shared" si="908"/>
        <v>JANEIRO</v>
      </c>
    </row>
    <row r="12310" spans="4:14" x14ac:dyDescent="0.25">
      <c r="D12310" s="119" t="s">
        <v>192</v>
      </c>
      <c r="H12310" s="141">
        <f t="shared" si="909"/>
        <v>0</v>
      </c>
      <c r="M12310" s="190">
        <f t="shared" si="910"/>
        <v>1</v>
      </c>
      <c r="N12310" s="190" t="str">
        <f t="shared" si="908"/>
        <v>JANEIRO</v>
      </c>
    </row>
    <row r="12311" spans="4:14" x14ac:dyDescent="0.25">
      <c r="D12311" s="119" t="s">
        <v>192</v>
      </c>
      <c r="H12311" s="141">
        <f t="shared" si="909"/>
        <v>0</v>
      </c>
      <c r="M12311" s="190">
        <f t="shared" si="910"/>
        <v>1</v>
      </c>
      <c r="N12311" s="190" t="str">
        <f t="shared" si="908"/>
        <v>JANEIRO</v>
      </c>
    </row>
    <row r="12312" spans="4:14" x14ac:dyDescent="0.25">
      <c r="D12312" s="119" t="s">
        <v>192</v>
      </c>
      <c r="H12312" s="141">
        <f t="shared" si="909"/>
        <v>0</v>
      </c>
      <c r="M12312" s="190">
        <f t="shared" si="910"/>
        <v>1</v>
      </c>
      <c r="N12312" s="190" t="str">
        <f t="shared" si="908"/>
        <v>JANEIRO</v>
      </c>
    </row>
    <row r="12313" spans="4:14" x14ac:dyDescent="0.25">
      <c r="D12313" s="119" t="s">
        <v>192</v>
      </c>
      <c r="H12313" s="141">
        <f t="shared" si="909"/>
        <v>0</v>
      </c>
      <c r="M12313" s="190">
        <f t="shared" si="910"/>
        <v>1</v>
      </c>
      <c r="N12313" s="190" t="str">
        <f t="shared" si="908"/>
        <v>JANEIRO</v>
      </c>
    </row>
    <row r="12314" spans="4:14" x14ac:dyDescent="0.25">
      <c r="D12314" s="119" t="s">
        <v>192</v>
      </c>
      <c r="H12314" s="141">
        <f t="shared" si="909"/>
        <v>0</v>
      </c>
      <c r="M12314" s="190">
        <f t="shared" si="910"/>
        <v>1</v>
      </c>
      <c r="N12314" s="190" t="str">
        <f t="shared" si="908"/>
        <v>JANEIRO</v>
      </c>
    </row>
    <row r="12315" spans="4:14" x14ac:dyDescent="0.25">
      <c r="D12315" s="119" t="s">
        <v>192</v>
      </c>
      <c r="H12315" s="141">
        <f t="shared" si="909"/>
        <v>0</v>
      </c>
      <c r="M12315" s="190">
        <f t="shared" si="910"/>
        <v>1</v>
      </c>
      <c r="N12315" s="190" t="str">
        <f t="shared" si="908"/>
        <v>JANEIRO</v>
      </c>
    </row>
    <row r="12316" spans="4:14" x14ac:dyDescent="0.25">
      <c r="D12316" s="119" t="s">
        <v>192</v>
      </c>
      <c r="H12316" s="141">
        <f t="shared" si="909"/>
        <v>0</v>
      </c>
      <c r="M12316" s="190">
        <f t="shared" si="910"/>
        <v>1</v>
      </c>
      <c r="N12316" s="190" t="str">
        <f t="shared" si="908"/>
        <v>JANEIRO</v>
      </c>
    </row>
    <row r="12317" spans="4:14" x14ac:dyDescent="0.25">
      <c r="D12317" s="119" t="s">
        <v>192</v>
      </c>
      <c r="H12317" s="141">
        <f t="shared" si="909"/>
        <v>0</v>
      </c>
      <c r="M12317" s="190">
        <f t="shared" si="910"/>
        <v>1</v>
      </c>
      <c r="N12317" s="190" t="str">
        <f t="shared" si="908"/>
        <v>JANEIRO</v>
      </c>
    </row>
    <row r="12318" spans="4:14" x14ac:dyDescent="0.25">
      <c r="D12318" s="119" t="s">
        <v>192</v>
      </c>
      <c r="H12318" s="141">
        <f t="shared" si="909"/>
        <v>0</v>
      </c>
      <c r="M12318" s="190">
        <f t="shared" si="910"/>
        <v>1</v>
      </c>
      <c r="N12318" s="190" t="str">
        <f t="shared" si="908"/>
        <v>JANEIRO</v>
      </c>
    </row>
    <row r="12319" spans="4:14" x14ac:dyDescent="0.25">
      <c r="D12319" s="119" t="s">
        <v>192</v>
      </c>
      <c r="H12319" s="141">
        <f t="shared" si="909"/>
        <v>0</v>
      </c>
      <c r="M12319" s="190">
        <f t="shared" si="910"/>
        <v>1</v>
      </c>
      <c r="N12319" s="190" t="str">
        <f t="shared" si="908"/>
        <v>JANEIRO</v>
      </c>
    </row>
    <row r="12320" spans="4:14" x14ac:dyDescent="0.25">
      <c r="D12320" s="119" t="s">
        <v>192</v>
      </c>
      <c r="H12320" s="141">
        <f t="shared" si="909"/>
        <v>0</v>
      </c>
      <c r="M12320" s="190">
        <f t="shared" si="910"/>
        <v>1</v>
      </c>
      <c r="N12320" s="190" t="str">
        <f t="shared" si="908"/>
        <v>JANEIRO</v>
      </c>
    </row>
    <row r="12321" spans="4:14" x14ac:dyDescent="0.25">
      <c r="D12321" s="119" t="s">
        <v>192</v>
      </c>
      <c r="H12321" s="141">
        <f t="shared" si="909"/>
        <v>0</v>
      </c>
      <c r="M12321" s="190">
        <f t="shared" si="910"/>
        <v>1</v>
      </c>
      <c r="N12321" s="190" t="str">
        <f t="shared" si="908"/>
        <v>JANEIRO</v>
      </c>
    </row>
    <row r="12322" spans="4:14" x14ac:dyDescent="0.25">
      <c r="D12322" s="119" t="s">
        <v>192</v>
      </c>
      <c r="H12322" s="141">
        <f t="shared" si="909"/>
        <v>0</v>
      </c>
      <c r="M12322" s="190">
        <f t="shared" si="910"/>
        <v>1</v>
      </c>
      <c r="N12322" s="190" t="str">
        <f t="shared" si="908"/>
        <v>JANEIRO</v>
      </c>
    </row>
    <row r="12323" spans="4:14" x14ac:dyDescent="0.25">
      <c r="D12323" s="119" t="s">
        <v>192</v>
      </c>
      <c r="H12323" s="141">
        <f t="shared" si="909"/>
        <v>0</v>
      </c>
      <c r="M12323" s="190">
        <f t="shared" si="910"/>
        <v>1</v>
      </c>
      <c r="N12323" s="190" t="str">
        <f t="shared" si="908"/>
        <v>JANEIRO</v>
      </c>
    </row>
    <row r="12324" spans="4:14" x14ac:dyDescent="0.25">
      <c r="D12324" s="119" t="s">
        <v>192</v>
      </c>
      <c r="H12324" s="141">
        <f t="shared" si="909"/>
        <v>0</v>
      </c>
      <c r="M12324" s="190">
        <f t="shared" si="910"/>
        <v>1</v>
      </c>
      <c r="N12324" s="190" t="str">
        <f t="shared" si="908"/>
        <v>JANEIRO</v>
      </c>
    </row>
    <row r="12325" spans="4:14" x14ac:dyDescent="0.25">
      <c r="D12325" s="119" t="s">
        <v>192</v>
      </c>
      <c r="H12325" s="141">
        <f t="shared" si="909"/>
        <v>0</v>
      </c>
      <c r="M12325" s="190">
        <f t="shared" si="910"/>
        <v>1</v>
      </c>
      <c r="N12325" s="190" t="str">
        <f t="shared" si="908"/>
        <v>JANEIRO</v>
      </c>
    </row>
    <row r="12326" spans="4:14" x14ac:dyDescent="0.25">
      <c r="D12326" s="119" t="s">
        <v>192</v>
      </c>
      <c r="H12326" s="141">
        <f t="shared" si="909"/>
        <v>0</v>
      </c>
      <c r="M12326" s="190">
        <f t="shared" si="910"/>
        <v>1</v>
      </c>
      <c r="N12326" s="190" t="str">
        <f t="shared" si="908"/>
        <v>JANEIRO</v>
      </c>
    </row>
    <row r="12327" spans="4:14" x14ac:dyDescent="0.25">
      <c r="D12327" s="119" t="s">
        <v>192</v>
      </c>
      <c r="H12327" s="141">
        <f t="shared" si="909"/>
        <v>0</v>
      </c>
      <c r="M12327" s="190">
        <f t="shared" si="910"/>
        <v>1</v>
      </c>
      <c r="N12327" s="190" t="str">
        <f t="shared" si="908"/>
        <v>JANEIRO</v>
      </c>
    </row>
    <row r="12328" spans="4:14" x14ac:dyDescent="0.25">
      <c r="D12328" s="119" t="s">
        <v>192</v>
      </c>
      <c r="H12328" s="141">
        <f t="shared" si="909"/>
        <v>0</v>
      </c>
      <c r="M12328" s="190">
        <f t="shared" si="910"/>
        <v>1</v>
      </c>
      <c r="N12328" s="190" t="str">
        <f t="shared" si="908"/>
        <v>JANEIRO</v>
      </c>
    </row>
    <row r="12329" spans="4:14" x14ac:dyDescent="0.25">
      <c r="D12329" s="119" t="s">
        <v>192</v>
      </c>
      <c r="H12329" s="141">
        <f t="shared" si="909"/>
        <v>0</v>
      </c>
      <c r="M12329" s="190">
        <f t="shared" si="910"/>
        <v>1</v>
      </c>
      <c r="N12329" s="190" t="str">
        <f t="shared" si="908"/>
        <v>JANEIRO</v>
      </c>
    </row>
    <row r="12330" spans="4:14" x14ac:dyDescent="0.25">
      <c r="D12330" s="119" t="s">
        <v>192</v>
      </c>
      <c r="H12330" s="141">
        <f t="shared" si="909"/>
        <v>0</v>
      </c>
      <c r="M12330" s="190">
        <f t="shared" si="910"/>
        <v>1</v>
      </c>
      <c r="N12330" s="190" t="str">
        <f t="shared" si="908"/>
        <v>JANEIRO</v>
      </c>
    </row>
    <row r="12331" spans="4:14" x14ac:dyDescent="0.25">
      <c r="D12331" s="119" t="s">
        <v>192</v>
      </c>
      <c r="H12331" s="141">
        <f t="shared" si="909"/>
        <v>0</v>
      </c>
      <c r="M12331" s="190">
        <f t="shared" si="910"/>
        <v>1</v>
      </c>
      <c r="N12331" s="190" t="str">
        <f t="shared" si="908"/>
        <v>JANEIRO</v>
      </c>
    </row>
    <row r="12332" spans="4:14" x14ac:dyDescent="0.25">
      <c r="D12332" s="119" t="s">
        <v>192</v>
      </c>
      <c r="H12332" s="141">
        <f t="shared" si="909"/>
        <v>0</v>
      </c>
      <c r="M12332" s="190">
        <f t="shared" si="910"/>
        <v>1</v>
      </c>
      <c r="N12332" s="190" t="str">
        <f t="shared" si="908"/>
        <v>JANEIRO</v>
      </c>
    </row>
    <row r="12333" spans="4:14" x14ac:dyDescent="0.25">
      <c r="D12333" s="119" t="s">
        <v>192</v>
      </c>
      <c r="H12333" s="141">
        <f t="shared" si="909"/>
        <v>0</v>
      </c>
      <c r="M12333" s="190">
        <f t="shared" si="910"/>
        <v>1</v>
      </c>
      <c r="N12333" s="190" t="str">
        <f t="shared" si="908"/>
        <v>JANEIRO</v>
      </c>
    </row>
    <row r="12334" spans="4:14" x14ac:dyDescent="0.25">
      <c r="D12334" s="119" t="s">
        <v>192</v>
      </c>
      <c r="H12334" s="141">
        <f t="shared" si="909"/>
        <v>0</v>
      </c>
      <c r="M12334" s="190">
        <f t="shared" si="910"/>
        <v>1</v>
      </c>
      <c r="N12334" s="190" t="str">
        <f t="shared" si="908"/>
        <v>JANEIRO</v>
      </c>
    </row>
    <row r="12335" spans="4:14" x14ac:dyDescent="0.25">
      <c r="D12335" s="119" t="s">
        <v>192</v>
      </c>
      <c r="H12335" s="141">
        <f t="shared" si="909"/>
        <v>0</v>
      </c>
      <c r="M12335" s="190">
        <f t="shared" si="910"/>
        <v>1</v>
      </c>
      <c r="N12335" s="190" t="str">
        <f t="shared" si="908"/>
        <v>JANEIRO</v>
      </c>
    </row>
    <row r="12336" spans="4:14" x14ac:dyDescent="0.25">
      <c r="D12336" s="119" t="s">
        <v>192</v>
      </c>
      <c r="H12336" s="141">
        <f t="shared" si="909"/>
        <v>0</v>
      </c>
      <c r="M12336" s="190">
        <f t="shared" si="910"/>
        <v>1</v>
      </c>
      <c r="N12336" s="190" t="str">
        <f t="shared" si="908"/>
        <v>JANEIRO</v>
      </c>
    </row>
    <row r="12337" spans="4:14" x14ac:dyDescent="0.25">
      <c r="D12337" s="119" t="s">
        <v>192</v>
      </c>
      <c r="H12337" s="141">
        <f t="shared" si="909"/>
        <v>0</v>
      </c>
      <c r="M12337" s="190">
        <f t="shared" si="910"/>
        <v>1</v>
      </c>
      <c r="N12337" s="190" t="str">
        <f t="shared" si="908"/>
        <v>JANEIRO</v>
      </c>
    </row>
    <row r="12338" spans="4:14" x14ac:dyDescent="0.25">
      <c r="D12338" s="119" t="s">
        <v>192</v>
      </c>
      <c r="H12338" s="141">
        <f t="shared" si="909"/>
        <v>0</v>
      </c>
      <c r="M12338" s="190">
        <f t="shared" si="910"/>
        <v>1</v>
      </c>
      <c r="N12338" s="190" t="str">
        <f t="shared" si="908"/>
        <v>JANEIRO</v>
      </c>
    </row>
    <row r="12339" spans="4:14" x14ac:dyDescent="0.25">
      <c r="D12339" s="119" t="s">
        <v>192</v>
      </c>
      <c r="H12339" s="141">
        <f t="shared" si="909"/>
        <v>0</v>
      </c>
      <c r="M12339" s="190">
        <f t="shared" si="910"/>
        <v>1</v>
      </c>
      <c r="N12339" s="190" t="str">
        <f t="shared" si="908"/>
        <v>JANEIRO</v>
      </c>
    </row>
    <row r="12340" spans="4:14" x14ac:dyDescent="0.25">
      <c r="D12340" s="119" t="s">
        <v>192</v>
      </c>
      <c r="H12340" s="141">
        <f t="shared" si="909"/>
        <v>0</v>
      </c>
      <c r="M12340" s="190">
        <f t="shared" si="910"/>
        <v>1</v>
      </c>
      <c r="N12340" s="190" t="str">
        <f t="shared" si="908"/>
        <v>JANEIRO</v>
      </c>
    </row>
    <row r="12341" spans="4:14" x14ac:dyDescent="0.25">
      <c r="D12341" s="119" t="s">
        <v>192</v>
      </c>
      <c r="H12341" s="141">
        <f t="shared" si="909"/>
        <v>0</v>
      </c>
      <c r="M12341" s="190">
        <f t="shared" si="910"/>
        <v>1</v>
      </c>
      <c r="N12341" s="190" t="str">
        <f t="shared" si="908"/>
        <v>JANEIRO</v>
      </c>
    </row>
    <row r="12342" spans="4:14" x14ac:dyDescent="0.25">
      <c r="D12342" s="119" t="s">
        <v>192</v>
      </c>
      <c r="H12342" s="141">
        <f t="shared" si="909"/>
        <v>0</v>
      </c>
      <c r="M12342" s="190">
        <f t="shared" si="910"/>
        <v>1</v>
      </c>
      <c r="N12342" s="190" t="str">
        <f t="shared" si="908"/>
        <v>JANEIRO</v>
      </c>
    </row>
    <row r="12343" spans="4:14" x14ac:dyDescent="0.25">
      <c r="D12343" s="119" t="s">
        <v>192</v>
      </c>
      <c r="H12343" s="141">
        <f t="shared" si="909"/>
        <v>0</v>
      </c>
      <c r="M12343" s="190">
        <f t="shared" si="910"/>
        <v>1</v>
      </c>
      <c r="N12343" s="190" t="str">
        <f t="shared" si="908"/>
        <v>JANEIRO</v>
      </c>
    </row>
    <row r="12344" spans="4:14" x14ac:dyDescent="0.25">
      <c r="D12344" s="119" t="s">
        <v>192</v>
      </c>
      <c r="H12344" s="141">
        <f t="shared" si="909"/>
        <v>0</v>
      </c>
      <c r="M12344" s="190">
        <f t="shared" si="910"/>
        <v>1</v>
      </c>
      <c r="N12344" s="190" t="str">
        <f t="shared" si="908"/>
        <v>JANEIRO</v>
      </c>
    </row>
    <row r="12345" spans="4:14" x14ac:dyDescent="0.25">
      <c r="D12345" s="119" t="s">
        <v>192</v>
      </c>
      <c r="H12345" s="141">
        <f t="shared" si="909"/>
        <v>0</v>
      </c>
      <c r="M12345" s="190">
        <f t="shared" si="910"/>
        <v>1</v>
      </c>
      <c r="N12345" s="190" t="str">
        <f t="shared" si="908"/>
        <v>JANEIRO</v>
      </c>
    </row>
    <row r="12346" spans="4:14" x14ac:dyDescent="0.25">
      <c r="D12346" s="119" t="s">
        <v>192</v>
      </c>
      <c r="H12346" s="141">
        <f t="shared" si="909"/>
        <v>0</v>
      </c>
      <c r="M12346" s="190">
        <f t="shared" si="910"/>
        <v>1</v>
      </c>
      <c r="N12346" s="190" t="str">
        <f t="shared" si="908"/>
        <v>JANEIRO</v>
      </c>
    </row>
    <row r="12347" spans="4:14" x14ac:dyDescent="0.25">
      <c r="D12347" s="119" t="s">
        <v>192</v>
      </c>
      <c r="H12347" s="141">
        <f t="shared" si="909"/>
        <v>0</v>
      </c>
      <c r="M12347" s="190">
        <f t="shared" si="910"/>
        <v>1</v>
      </c>
      <c r="N12347" s="190" t="str">
        <f t="shared" si="908"/>
        <v>JANEIRO</v>
      </c>
    </row>
    <row r="12348" spans="4:14" x14ac:dyDescent="0.25">
      <c r="D12348" s="119" t="s">
        <v>192</v>
      </c>
      <c r="H12348" s="141">
        <f t="shared" si="909"/>
        <v>0</v>
      </c>
      <c r="M12348" s="190">
        <f t="shared" si="910"/>
        <v>1</v>
      </c>
      <c r="N12348" s="190" t="str">
        <f t="shared" si="908"/>
        <v>JANEIRO</v>
      </c>
    </row>
    <row r="12349" spans="4:14" x14ac:dyDescent="0.25">
      <c r="D12349" s="119" t="s">
        <v>192</v>
      </c>
      <c r="H12349" s="141">
        <f t="shared" si="909"/>
        <v>0</v>
      </c>
      <c r="M12349" s="190">
        <f t="shared" si="910"/>
        <v>1</v>
      </c>
      <c r="N12349" s="190" t="str">
        <f t="shared" si="908"/>
        <v>JANEIRO</v>
      </c>
    </row>
    <row r="12350" spans="4:14" x14ac:dyDescent="0.25">
      <c r="D12350" s="119" t="s">
        <v>192</v>
      </c>
      <c r="H12350" s="141">
        <f t="shared" si="909"/>
        <v>0</v>
      </c>
      <c r="M12350" s="190">
        <f t="shared" si="910"/>
        <v>1</v>
      </c>
      <c r="N12350" s="190" t="str">
        <f t="shared" si="908"/>
        <v>JANEIRO</v>
      </c>
    </row>
    <row r="12351" spans="4:14" x14ac:dyDescent="0.25">
      <c r="D12351" s="119" t="s">
        <v>192</v>
      </c>
      <c r="H12351" s="141">
        <f t="shared" si="909"/>
        <v>0</v>
      </c>
      <c r="M12351" s="190">
        <f t="shared" si="910"/>
        <v>1</v>
      </c>
      <c r="N12351" s="190" t="str">
        <f t="shared" si="908"/>
        <v>JANEIRO</v>
      </c>
    </row>
    <row r="12352" spans="4:14" x14ac:dyDescent="0.25">
      <c r="D12352" s="119" t="s">
        <v>192</v>
      </c>
      <c r="H12352" s="141">
        <f t="shared" si="909"/>
        <v>0</v>
      </c>
      <c r="M12352" s="190">
        <f t="shared" si="910"/>
        <v>1</v>
      </c>
      <c r="N12352" s="190" t="str">
        <f t="shared" si="908"/>
        <v>JANEIRO</v>
      </c>
    </row>
    <row r="12353" spans="4:14" x14ac:dyDescent="0.25">
      <c r="D12353" s="119" t="s">
        <v>192</v>
      </c>
      <c r="H12353" s="141">
        <f t="shared" si="909"/>
        <v>0</v>
      </c>
      <c r="M12353" s="190">
        <f t="shared" si="910"/>
        <v>1</v>
      </c>
      <c r="N12353" s="190" t="str">
        <f t="shared" si="908"/>
        <v>JANEIRO</v>
      </c>
    </row>
    <row r="12354" spans="4:14" x14ac:dyDescent="0.25">
      <c r="D12354" s="119" t="s">
        <v>192</v>
      </c>
      <c r="H12354" s="141">
        <f t="shared" si="909"/>
        <v>0</v>
      </c>
      <c r="M12354" s="190">
        <f t="shared" si="910"/>
        <v>1</v>
      </c>
      <c r="N12354" s="190" t="str">
        <f t="shared" si="908"/>
        <v>JANEIRO</v>
      </c>
    </row>
    <row r="12355" spans="4:14" x14ac:dyDescent="0.25">
      <c r="D12355" s="119" t="s">
        <v>192</v>
      </c>
      <c r="H12355" s="141">
        <f t="shared" si="909"/>
        <v>0</v>
      </c>
      <c r="M12355" s="190">
        <f t="shared" si="910"/>
        <v>1</v>
      </c>
      <c r="N12355" s="190" t="str">
        <f t="shared" si="908"/>
        <v>JANEIRO</v>
      </c>
    </row>
    <row r="12356" spans="4:14" x14ac:dyDescent="0.25">
      <c r="D12356" s="119" t="s">
        <v>192</v>
      </c>
      <c r="H12356" s="141">
        <f t="shared" si="909"/>
        <v>0</v>
      </c>
      <c r="M12356" s="190">
        <f t="shared" si="910"/>
        <v>1</v>
      </c>
      <c r="N12356" s="190" t="str">
        <f t="shared" si="908"/>
        <v>JANEIRO</v>
      </c>
    </row>
    <row r="12357" spans="4:14" x14ac:dyDescent="0.25">
      <c r="D12357" s="119" t="s">
        <v>192</v>
      </c>
      <c r="H12357" s="141">
        <f t="shared" si="909"/>
        <v>0</v>
      </c>
      <c r="M12357" s="190">
        <f t="shared" si="910"/>
        <v>1</v>
      </c>
      <c r="N12357" s="190" t="str">
        <f t="shared" ref="N12357:N12420" si="911">IF(M12357=1,"JANEIRO",IF(M12357=2,"FEVEREIRO",IF(M12357=3,"MARÇO",IF(M12357=4,"ABRIL",IF(M12357=5,"MAIO",IF(M12357=6,"JUNHO",IF(M12357=7,"JULHO",IF(M12357=8,"AGOSTO",IF(M12357=9,"SETEMBRO",IF(M12357=10,"OUTUBRO",IF(M12357=11,"NOVEMBRO",IF(M12357=12,"DEZEMBRO",""))))))))))))</f>
        <v>JANEIRO</v>
      </c>
    </row>
    <row r="12358" spans="4:14" x14ac:dyDescent="0.25">
      <c r="D12358" s="119" t="s">
        <v>192</v>
      </c>
      <c r="H12358" s="141">
        <f t="shared" ref="H12358:H12421" si="912">IF(OR(I12358="",I12358=0),G12358,I12358)</f>
        <v>0</v>
      </c>
      <c r="M12358" s="190">
        <f t="shared" ref="M12358:M12421" si="913">IFERROR(MONTH(O12358),"")</f>
        <v>1</v>
      </c>
      <c r="N12358" s="190" t="str">
        <f t="shared" si="911"/>
        <v>JANEIRO</v>
      </c>
    </row>
    <row r="12359" spans="4:14" x14ac:dyDescent="0.25">
      <c r="D12359" s="119" t="s">
        <v>192</v>
      </c>
      <c r="H12359" s="141">
        <f t="shared" si="912"/>
        <v>0</v>
      </c>
      <c r="M12359" s="190">
        <f t="shared" si="913"/>
        <v>1</v>
      </c>
      <c r="N12359" s="190" t="str">
        <f t="shared" si="911"/>
        <v>JANEIRO</v>
      </c>
    </row>
    <row r="12360" spans="4:14" x14ac:dyDescent="0.25">
      <c r="D12360" s="119" t="s">
        <v>192</v>
      </c>
      <c r="H12360" s="141">
        <f t="shared" si="912"/>
        <v>0</v>
      </c>
      <c r="M12360" s="190">
        <f t="shared" si="913"/>
        <v>1</v>
      </c>
      <c r="N12360" s="190" t="str">
        <f t="shared" si="911"/>
        <v>JANEIRO</v>
      </c>
    </row>
    <row r="12361" spans="4:14" x14ac:dyDescent="0.25">
      <c r="D12361" s="119" t="s">
        <v>192</v>
      </c>
      <c r="H12361" s="141">
        <f t="shared" si="912"/>
        <v>0</v>
      </c>
      <c r="M12361" s="190">
        <f t="shared" si="913"/>
        <v>1</v>
      </c>
      <c r="N12361" s="190" t="str">
        <f t="shared" si="911"/>
        <v>JANEIRO</v>
      </c>
    </row>
    <row r="12362" spans="4:14" x14ac:dyDescent="0.25">
      <c r="D12362" s="119" t="s">
        <v>192</v>
      </c>
      <c r="H12362" s="141">
        <f t="shared" si="912"/>
        <v>0</v>
      </c>
      <c r="M12362" s="190">
        <f t="shared" si="913"/>
        <v>1</v>
      </c>
      <c r="N12362" s="190" t="str">
        <f t="shared" si="911"/>
        <v>JANEIRO</v>
      </c>
    </row>
    <row r="12363" spans="4:14" x14ac:dyDescent="0.25">
      <c r="D12363" s="119" t="s">
        <v>192</v>
      </c>
      <c r="H12363" s="141">
        <f t="shared" si="912"/>
        <v>0</v>
      </c>
      <c r="M12363" s="190">
        <f t="shared" si="913"/>
        <v>1</v>
      </c>
      <c r="N12363" s="190" t="str">
        <f t="shared" si="911"/>
        <v>JANEIRO</v>
      </c>
    </row>
    <row r="12364" spans="4:14" x14ac:dyDescent="0.25">
      <c r="D12364" s="119" t="s">
        <v>192</v>
      </c>
      <c r="H12364" s="141">
        <f t="shared" si="912"/>
        <v>0</v>
      </c>
      <c r="M12364" s="190">
        <f t="shared" si="913"/>
        <v>1</v>
      </c>
      <c r="N12364" s="190" t="str">
        <f t="shared" si="911"/>
        <v>JANEIRO</v>
      </c>
    </row>
    <row r="12365" spans="4:14" x14ac:dyDescent="0.25">
      <c r="D12365" s="119" t="s">
        <v>192</v>
      </c>
      <c r="H12365" s="141">
        <f t="shared" si="912"/>
        <v>0</v>
      </c>
      <c r="M12365" s="190">
        <f t="shared" si="913"/>
        <v>1</v>
      </c>
      <c r="N12365" s="190" t="str">
        <f t="shared" si="911"/>
        <v>JANEIRO</v>
      </c>
    </row>
    <row r="12366" spans="4:14" x14ac:dyDescent="0.25">
      <c r="D12366" s="119" t="s">
        <v>192</v>
      </c>
      <c r="H12366" s="141">
        <f t="shared" si="912"/>
        <v>0</v>
      </c>
      <c r="M12366" s="190">
        <f t="shared" si="913"/>
        <v>1</v>
      </c>
      <c r="N12366" s="190" t="str">
        <f t="shared" si="911"/>
        <v>JANEIRO</v>
      </c>
    </row>
    <row r="12367" spans="4:14" x14ac:dyDescent="0.25">
      <c r="D12367" s="119" t="s">
        <v>192</v>
      </c>
      <c r="H12367" s="141">
        <f t="shared" si="912"/>
        <v>0</v>
      </c>
      <c r="M12367" s="190">
        <f t="shared" si="913"/>
        <v>1</v>
      </c>
      <c r="N12367" s="190" t="str">
        <f t="shared" si="911"/>
        <v>JANEIRO</v>
      </c>
    </row>
    <row r="12368" spans="4:14" x14ac:dyDescent="0.25">
      <c r="D12368" s="119" t="s">
        <v>192</v>
      </c>
      <c r="H12368" s="141">
        <f t="shared" si="912"/>
        <v>0</v>
      </c>
      <c r="M12368" s="190">
        <f t="shared" si="913"/>
        <v>1</v>
      </c>
      <c r="N12368" s="190" t="str">
        <f t="shared" si="911"/>
        <v>JANEIRO</v>
      </c>
    </row>
    <row r="12369" spans="4:14" x14ac:dyDescent="0.25">
      <c r="D12369" s="119" t="s">
        <v>192</v>
      </c>
      <c r="H12369" s="141">
        <f t="shared" si="912"/>
        <v>0</v>
      </c>
      <c r="M12369" s="190">
        <f t="shared" si="913"/>
        <v>1</v>
      </c>
      <c r="N12369" s="190" t="str">
        <f t="shared" si="911"/>
        <v>JANEIRO</v>
      </c>
    </row>
    <row r="12370" spans="4:14" x14ac:dyDescent="0.25">
      <c r="D12370" s="119" t="s">
        <v>192</v>
      </c>
      <c r="H12370" s="141">
        <f t="shared" si="912"/>
        <v>0</v>
      </c>
      <c r="M12370" s="190">
        <f t="shared" si="913"/>
        <v>1</v>
      </c>
      <c r="N12370" s="190" t="str">
        <f t="shared" si="911"/>
        <v>JANEIRO</v>
      </c>
    </row>
    <row r="12371" spans="4:14" x14ac:dyDescent="0.25">
      <c r="D12371" s="119" t="s">
        <v>192</v>
      </c>
      <c r="H12371" s="141">
        <f t="shared" si="912"/>
        <v>0</v>
      </c>
      <c r="M12371" s="190">
        <f t="shared" si="913"/>
        <v>1</v>
      </c>
      <c r="N12371" s="190" t="str">
        <f t="shared" si="911"/>
        <v>JANEIRO</v>
      </c>
    </row>
    <row r="12372" spans="4:14" x14ac:dyDescent="0.25">
      <c r="D12372" s="119" t="s">
        <v>192</v>
      </c>
      <c r="H12372" s="141">
        <f t="shared" si="912"/>
        <v>0</v>
      </c>
      <c r="M12372" s="190">
        <f t="shared" si="913"/>
        <v>1</v>
      </c>
      <c r="N12372" s="190" t="str">
        <f t="shared" si="911"/>
        <v>JANEIRO</v>
      </c>
    </row>
    <row r="12373" spans="4:14" x14ac:dyDescent="0.25">
      <c r="D12373" s="119" t="s">
        <v>192</v>
      </c>
      <c r="H12373" s="141">
        <f t="shared" si="912"/>
        <v>0</v>
      </c>
      <c r="M12373" s="190">
        <f t="shared" si="913"/>
        <v>1</v>
      </c>
      <c r="N12373" s="190" t="str">
        <f t="shared" si="911"/>
        <v>JANEIRO</v>
      </c>
    </row>
    <row r="12374" spans="4:14" x14ac:dyDescent="0.25">
      <c r="D12374" s="119" t="s">
        <v>192</v>
      </c>
      <c r="H12374" s="141">
        <f t="shared" si="912"/>
        <v>0</v>
      </c>
      <c r="M12374" s="190">
        <f t="shared" si="913"/>
        <v>1</v>
      </c>
      <c r="N12374" s="190" t="str">
        <f t="shared" si="911"/>
        <v>JANEIRO</v>
      </c>
    </row>
    <row r="12375" spans="4:14" x14ac:dyDescent="0.25">
      <c r="D12375" s="119" t="s">
        <v>192</v>
      </c>
      <c r="H12375" s="141">
        <f t="shared" si="912"/>
        <v>0</v>
      </c>
      <c r="M12375" s="190">
        <f t="shared" si="913"/>
        <v>1</v>
      </c>
      <c r="N12375" s="190" t="str">
        <f t="shared" si="911"/>
        <v>JANEIRO</v>
      </c>
    </row>
    <row r="12376" spans="4:14" x14ac:dyDescent="0.25">
      <c r="D12376" s="119" t="s">
        <v>192</v>
      </c>
      <c r="H12376" s="141">
        <f t="shared" si="912"/>
        <v>0</v>
      </c>
      <c r="M12376" s="190">
        <f t="shared" si="913"/>
        <v>1</v>
      </c>
      <c r="N12376" s="190" t="str">
        <f t="shared" si="911"/>
        <v>JANEIRO</v>
      </c>
    </row>
    <row r="12377" spans="4:14" x14ac:dyDescent="0.25">
      <c r="D12377" s="119" t="s">
        <v>192</v>
      </c>
      <c r="H12377" s="141">
        <f t="shared" si="912"/>
        <v>0</v>
      </c>
      <c r="M12377" s="190">
        <f t="shared" si="913"/>
        <v>1</v>
      </c>
      <c r="N12377" s="190" t="str">
        <f t="shared" si="911"/>
        <v>JANEIRO</v>
      </c>
    </row>
    <row r="12378" spans="4:14" x14ac:dyDescent="0.25">
      <c r="D12378" s="119" t="s">
        <v>192</v>
      </c>
      <c r="H12378" s="141">
        <f t="shared" si="912"/>
        <v>0</v>
      </c>
      <c r="M12378" s="190">
        <f t="shared" si="913"/>
        <v>1</v>
      </c>
      <c r="N12378" s="190" t="str">
        <f t="shared" si="911"/>
        <v>JANEIRO</v>
      </c>
    </row>
    <row r="12379" spans="4:14" x14ac:dyDescent="0.25">
      <c r="D12379" s="119" t="s">
        <v>192</v>
      </c>
      <c r="H12379" s="141">
        <f t="shared" si="912"/>
        <v>0</v>
      </c>
      <c r="M12379" s="190">
        <f t="shared" si="913"/>
        <v>1</v>
      </c>
      <c r="N12379" s="190" t="str">
        <f t="shared" si="911"/>
        <v>JANEIRO</v>
      </c>
    </row>
    <row r="12380" spans="4:14" x14ac:dyDescent="0.25">
      <c r="D12380" s="119" t="s">
        <v>192</v>
      </c>
      <c r="H12380" s="141">
        <f t="shared" si="912"/>
        <v>0</v>
      </c>
      <c r="M12380" s="190">
        <f t="shared" si="913"/>
        <v>1</v>
      </c>
      <c r="N12380" s="190" t="str">
        <f t="shared" si="911"/>
        <v>JANEIRO</v>
      </c>
    </row>
    <row r="12381" spans="4:14" x14ac:dyDescent="0.25">
      <c r="D12381" s="119" t="s">
        <v>192</v>
      </c>
      <c r="H12381" s="141">
        <f t="shared" si="912"/>
        <v>0</v>
      </c>
      <c r="M12381" s="190">
        <f t="shared" si="913"/>
        <v>1</v>
      </c>
      <c r="N12381" s="190" t="str">
        <f t="shared" si="911"/>
        <v>JANEIRO</v>
      </c>
    </row>
    <row r="12382" spans="4:14" x14ac:dyDescent="0.25">
      <c r="D12382" s="119" t="s">
        <v>192</v>
      </c>
      <c r="H12382" s="141">
        <f t="shared" si="912"/>
        <v>0</v>
      </c>
      <c r="M12382" s="190">
        <f t="shared" si="913"/>
        <v>1</v>
      </c>
      <c r="N12382" s="190" t="str">
        <f t="shared" si="911"/>
        <v>JANEIRO</v>
      </c>
    </row>
    <row r="12383" spans="4:14" x14ac:dyDescent="0.25">
      <c r="D12383" s="119" t="s">
        <v>192</v>
      </c>
      <c r="H12383" s="141">
        <f t="shared" si="912"/>
        <v>0</v>
      </c>
      <c r="M12383" s="190">
        <f t="shared" si="913"/>
        <v>1</v>
      </c>
      <c r="N12383" s="190" t="str">
        <f t="shared" si="911"/>
        <v>JANEIRO</v>
      </c>
    </row>
    <row r="12384" spans="4:14" x14ac:dyDescent="0.25">
      <c r="D12384" s="119" t="s">
        <v>192</v>
      </c>
      <c r="H12384" s="141">
        <f t="shared" si="912"/>
        <v>0</v>
      </c>
      <c r="M12384" s="190">
        <f t="shared" si="913"/>
        <v>1</v>
      </c>
      <c r="N12384" s="190" t="str">
        <f t="shared" si="911"/>
        <v>JANEIRO</v>
      </c>
    </row>
    <row r="12385" spans="4:14" x14ac:dyDescent="0.25">
      <c r="D12385" s="119" t="s">
        <v>192</v>
      </c>
      <c r="H12385" s="141">
        <f t="shared" si="912"/>
        <v>0</v>
      </c>
      <c r="M12385" s="190">
        <f t="shared" si="913"/>
        <v>1</v>
      </c>
      <c r="N12385" s="190" t="str">
        <f t="shared" si="911"/>
        <v>JANEIRO</v>
      </c>
    </row>
    <row r="12386" spans="4:14" x14ac:dyDescent="0.25">
      <c r="D12386" s="119" t="s">
        <v>192</v>
      </c>
      <c r="H12386" s="141">
        <f t="shared" si="912"/>
        <v>0</v>
      </c>
      <c r="M12386" s="190">
        <f t="shared" si="913"/>
        <v>1</v>
      </c>
      <c r="N12386" s="190" t="str">
        <f t="shared" si="911"/>
        <v>JANEIRO</v>
      </c>
    </row>
    <row r="12387" spans="4:14" x14ac:dyDescent="0.25">
      <c r="D12387" s="119" t="s">
        <v>192</v>
      </c>
      <c r="H12387" s="141">
        <f t="shared" si="912"/>
        <v>0</v>
      </c>
      <c r="M12387" s="190">
        <f t="shared" si="913"/>
        <v>1</v>
      </c>
      <c r="N12387" s="190" t="str">
        <f t="shared" si="911"/>
        <v>JANEIRO</v>
      </c>
    </row>
    <row r="12388" spans="4:14" x14ac:dyDescent="0.25">
      <c r="D12388" s="119" t="s">
        <v>192</v>
      </c>
      <c r="H12388" s="141">
        <f t="shared" si="912"/>
        <v>0</v>
      </c>
      <c r="M12388" s="190">
        <f t="shared" si="913"/>
        <v>1</v>
      </c>
      <c r="N12388" s="190" t="str">
        <f t="shared" si="911"/>
        <v>JANEIRO</v>
      </c>
    </row>
    <row r="12389" spans="4:14" x14ac:dyDescent="0.25">
      <c r="D12389" s="119" t="s">
        <v>192</v>
      </c>
      <c r="H12389" s="141">
        <f t="shared" si="912"/>
        <v>0</v>
      </c>
      <c r="M12389" s="190">
        <f t="shared" si="913"/>
        <v>1</v>
      </c>
      <c r="N12389" s="190" t="str">
        <f t="shared" si="911"/>
        <v>JANEIRO</v>
      </c>
    </row>
    <row r="12390" spans="4:14" x14ac:dyDescent="0.25">
      <c r="D12390" s="119" t="s">
        <v>192</v>
      </c>
      <c r="H12390" s="141">
        <f t="shared" si="912"/>
        <v>0</v>
      </c>
      <c r="M12390" s="190">
        <f t="shared" si="913"/>
        <v>1</v>
      </c>
      <c r="N12390" s="190" t="str">
        <f t="shared" si="911"/>
        <v>JANEIRO</v>
      </c>
    </row>
    <row r="12391" spans="4:14" x14ac:dyDescent="0.25">
      <c r="D12391" s="119" t="s">
        <v>192</v>
      </c>
      <c r="H12391" s="141">
        <f t="shared" si="912"/>
        <v>0</v>
      </c>
      <c r="M12391" s="190">
        <f t="shared" si="913"/>
        <v>1</v>
      </c>
      <c r="N12391" s="190" t="str">
        <f t="shared" si="911"/>
        <v>JANEIRO</v>
      </c>
    </row>
    <row r="12392" spans="4:14" x14ac:dyDescent="0.25">
      <c r="D12392" s="119" t="s">
        <v>192</v>
      </c>
      <c r="H12392" s="141">
        <f t="shared" si="912"/>
        <v>0</v>
      </c>
      <c r="M12392" s="190">
        <f t="shared" si="913"/>
        <v>1</v>
      </c>
      <c r="N12392" s="190" t="str">
        <f t="shared" si="911"/>
        <v>JANEIRO</v>
      </c>
    </row>
    <row r="12393" spans="4:14" x14ac:dyDescent="0.25">
      <c r="D12393" s="119" t="s">
        <v>192</v>
      </c>
      <c r="H12393" s="141">
        <f t="shared" si="912"/>
        <v>0</v>
      </c>
      <c r="M12393" s="190">
        <f t="shared" si="913"/>
        <v>1</v>
      </c>
      <c r="N12393" s="190" t="str">
        <f t="shared" si="911"/>
        <v>JANEIRO</v>
      </c>
    </row>
    <row r="12394" spans="4:14" x14ac:dyDescent="0.25">
      <c r="D12394" s="119" t="s">
        <v>192</v>
      </c>
      <c r="H12394" s="141">
        <f t="shared" si="912"/>
        <v>0</v>
      </c>
      <c r="M12394" s="190">
        <f t="shared" si="913"/>
        <v>1</v>
      </c>
      <c r="N12394" s="190" t="str">
        <f t="shared" si="911"/>
        <v>JANEIRO</v>
      </c>
    </row>
    <row r="12395" spans="4:14" x14ac:dyDescent="0.25">
      <c r="D12395" s="119" t="s">
        <v>192</v>
      </c>
      <c r="H12395" s="141">
        <f t="shared" si="912"/>
        <v>0</v>
      </c>
      <c r="M12395" s="190">
        <f t="shared" si="913"/>
        <v>1</v>
      </c>
      <c r="N12395" s="190" t="str">
        <f t="shared" si="911"/>
        <v>JANEIRO</v>
      </c>
    </row>
    <row r="12396" spans="4:14" x14ac:dyDescent="0.25">
      <c r="D12396" s="119" t="s">
        <v>192</v>
      </c>
      <c r="H12396" s="141">
        <f t="shared" si="912"/>
        <v>0</v>
      </c>
      <c r="M12396" s="190">
        <f t="shared" si="913"/>
        <v>1</v>
      </c>
      <c r="N12396" s="190" t="str">
        <f t="shared" si="911"/>
        <v>JANEIRO</v>
      </c>
    </row>
    <row r="12397" spans="4:14" x14ac:dyDescent="0.25">
      <c r="D12397" s="119" t="s">
        <v>192</v>
      </c>
      <c r="H12397" s="141">
        <f t="shared" si="912"/>
        <v>0</v>
      </c>
      <c r="M12397" s="190">
        <f t="shared" si="913"/>
        <v>1</v>
      </c>
      <c r="N12397" s="190" t="str">
        <f t="shared" si="911"/>
        <v>JANEIRO</v>
      </c>
    </row>
    <row r="12398" spans="4:14" x14ac:dyDescent="0.25">
      <c r="D12398" s="119" t="s">
        <v>192</v>
      </c>
      <c r="H12398" s="141">
        <f t="shared" si="912"/>
        <v>0</v>
      </c>
      <c r="M12398" s="190">
        <f t="shared" si="913"/>
        <v>1</v>
      </c>
      <c r="N12398" s="190" t="str">
        <f t="shared" si="911"/>
        <v>JANEIRO</v>
      </c>
    </row>
    <row r="12399" spans="4:14" x14ac:dyDescent="0.25">
      <c r="D12399" s="119" t="s">
        <v>192</v>
      </c>
      <c r="H12399" s="141">
        <f t="shared" si="912"/>
        <v>0</v>
      </c>
      <c r="M12399" s="190">
        <f t="shared" si="913"/>
        <v>1</v>
      </c>
      <c r="N12399" s="190" t="str">
        <f t="shared" si="911"/>
        <v>JANEIRO</v>
      </c>
    </row>
    <row r="12400" spans="4:14" x14ac:dyDescent="0.25">
      <c r="D12400" s="119" t="s">
        <v>192</v>
      </c>
      <c r="H12400" s="141">
        <f t="shared" si="912"/>
        <v>0</v>
      </c>
      <c r="M12400" s="190">
        <f t="shared" si="913"/>
        <v>1</v>
      </c>
      <c r="N12400" s="190" t="str">
        <f t="shared" si="911"/>
        <v>JANEIRO</v>
      </c>
    </row>
    <row r="12401" spans="4:14" x14ac:dyDescent="0.25">
      <c r="D12401" s="119" t="s">
        <v>192</v>
      </c>
      <c r="H12401" s="141">
        <f t="shared" si="912"/>
        <v>0</v>
      </c>
      <c r="M12401" s="190">
        <f t="shared" si="913"/>
        <v>1</v>
      </c>
      <c r="N12401" s="190" t="str">
        <f t="shared" si="911"/>
        <v>JANEIRO</v>
      </c>
    </row>
    <row r="12402" spans="4:14" x14ac:dyDescent="0.25">
      <c r="D12402" s="119" t="s">
        <v>192</v>
      </c>
      <c r="H12402" s="141">
        <f t="shared" si="912"/>
        <v>0</v>
      </c>
      <c r="M12402" s="190">
        <f t="shared" si="913"/>
        <v>1</v>
      </c>
      <c r="N12402" s="190" t="str">
        <f t="shared" si="911"/>
        <v>JANEIRO</v>
      </c>
    </row>
    <row r="12403" spans="4:14" x14ac:dyDescent="0.25">
      <c r="D12403" s="119" t="s">
        <v>192</v>
      </c>
      <c r="H12403" s="141">
        <f t="shared" si="912"/>
        <v>0</v>
      </c>
      <c r="M12403" s="190">
        <f t="shared" si="913"/>
        <v>1</v>
      </c>
      <c r="N12403" s="190" t="str">
        <f t="shared" si="911"/>
        <v>JANEIRO</v>
      </c>
    </row>
    <row r="12404" spans="4:14" x14ac:dyDescent="0.25">
      <c r="D12404" s="119" t="s">
        <v>192</v>
      </c>
      <c r="H12404" s="141">
        <f t="shared" si="912"/>
        <v>0</v>
      </c>
      <c r="M12404" s="190">
        <f t="shared" si="913"/>
        <v>1</v>
      </c>
      <c r="N12404" s="190" t="str">
        <f t="shared" si="911"/>
        <v>JANEIRO</v>
      </c>
    </row>
    <row r="12405" spans="4:14" x14ac:dyDescent="0.25">
      <c r="D12405" s="119" t="s">
        <v>192</v>
      </c>
      <c r="H12405" s="141">
        <f t="shared" si="912"/>
        <v>0</v>
      </c>
      <c r="M12405" s="190">
        <f t="shared" si="913"/>
        <v>1</v>
      </c>
      <c r="N12405" s="190" t="str">
        <f t="shared" si="911"/>
        <v>JANEIRO</v>
      </c>
    </row>
    <row r="12406" spans="4:14" x14ac:dyDescent="0.25">
      <c r="D12406" s="119" t="s">
        <v>192</v>
      </c>
      <c r="H12406" s="141">
        <f t="shared" si="912"/>
        <v>0</v>
      </c>
      <c r="M12406" s="190">
        <f t="shared" si="913"/>
        <v>1</v>
      </c>
      <c r="N12406" s="190" t="str">
        <f t="shared" si="911"/>
        <v>JANEIRO</v>
      </c>
    </row>
    <row r="12407" spans="4:14" x14ac:dyDescent="0.25">
      <c r="D12407" s="119" t="s">
        <v>192</v>
      </c>
      <c r="H12407" s="141">
        <f t="shared" si="912"/>
        <v>0</v>
      </c>
      <c r="M12407" s="190">
        <f t="shared" si="913"/>
        <v>1</v>
      </c>
      <c r="N12407" s="190" t="str">
        <f t="shared" si="911"/>
        <v>JANEIRO</v>
      </c>
    </row>
    <row r="12408" spans="4:14" x14ac:dyDescent="0.25">
      <c r="D12408" s="119" t="s">
        <v>192</v>
      </c>
      <c r="H12408" s="141">
        <f t="shared" si="912"/>
        <v>0</v>
      </c>
      <c r="M12408" s="190">
        <f t="shared" si="913"/>
        <v>1</v>
      </c>
      <c r="N12408" s="190" t="str">
        <f t="shared" si="911"/>
        <v>JANEIRO</v>
      </c>
    </row>
    <row r="12409" spans="4:14" x14ac:dyDescent="0.25">
      <c r="D12409" s="119" t="s">
        <v>192</v>
      </c>
      <c r="H12409" s="141">
        <f t="shared" si="912"/>
        <v>0</v>
      </c>
      <c r="M12409" s="190">
        <f t="shared" si="913"/>
        <v>1</v>
      </c>
      <c r="N12409" s="190" t="str">
        <f t="shared" si="911"/>
        <v>JANEIRO</v>
      </c>
    </row>
    <row r="12410" spans="4:14" x14ac:dyDescent="0.25">
      <c r="D12410" s="119" t="s">
        <v>192</v>
      </c>
      <c r="H12410" s="141">
        <f t="shared" si="912"/>
        <v>0</v>
      </c>
      <c r="M12410" s="190">
        <f t="shared" si="913"/>
        <v>1</v>
      </c>
      <c r="N12410" s="190" t="str">
        <f t="shared" si="911"/>
        <v>JANEIRO</v>
      </c>
    </row>
    <row r="12411" spans="4:14" x14ac:dyDescent="0.25">
      <c r="D12411" s="119" t="s">
        <v>192</v>
      </c>
      <c r="H12411" s="141">
        <f t="shared" si="912"/>
        <v>0</v>
      </c>
      <c r="M12411" s="190">
        <f t="shared" si="913"/>
        <v>1</v>
      </c>
      <c r="N12411" s="190" t="str">
        <f t="shared" si="911"/>
        <v>JANEIRO</v>
      </c>
    </row>
    <row r="12412" spans="4:14" x14ac:dyDescent="0.25">
      <c r="D12412" s="119" t="s">
        <v>192</v>
      </c>
      <c r="H12412" s="141">
        <f t="shared" si="912"/>
        <v>0</v>
      </c>
      <c r="M12412" s="190">
        <f t="shared" si="913"/>
        <v>1</v>
      </c>
      <c r="N12412" s="190" t="str">
        <f t="shared" si="911"/>
        <v>JANEIRO</v>
      </c>
    </row>
    <row r="12413" spans="4:14" x14ac:dyDescent="0.25">
      <c r="D12413" s="119" t="s">
        <v>192</v>
      </c>
      <c r="H12413" s="141">
        <f t="shared" si="912"/>
        <v>0</v>
      </c>
      <c r="M12413" s="190">
        <f t="shared" si="913"/>
        <v>1</v>
      </c>
      <c r="N12413" s="190" t="str">
        <f t="shared" si="911"/>
        <v>JANEIRO</v>
      </c>
    </row>
    <row r="12414" spans="4:14" x14ac:dyDescent="0.25">
      <c r="D12414" s="119" t="s">
        <v>192</v>
      </c>
      <c r="H12414" s="141">
        <f t="shared" si="912"/>
        <v>0</v>
      </c>
      <c r="M12414" s="190">
        <f t="shared" si="913"/>
        <v>1</v>
      </c>
      <c r="N12414" s="190" t="str">
        <f t="shared" si="911"/>
        <v>JANEIRO</v>
      </c>
    </row>
    <row r="12415" spans="4:14" x14ac:dyDescent="0.25">
      <c r="D12415" s="119" t="s">
        <v>192</v>
      </c>
      <c r="H12415" s="141">
        <f t="shared" si="912"/>
        <v>0</v>
      </c>
      <c r="M12415" s="190">
        <f t="shared" si="913"/>
        <v>1</v>
      </c>
      <c r="N12415" s="190" t="str">
        <f t="shared" si="911"/>
        <v>JANEIRO</v>
      </c>
    </row>
    <row r="12416" spans="4:14" x14ac:dyDescent="0.25">
      <c r="D12416" s="119" t="s">
        <v>192</v>
      </c>
      <c r="H12416" s="141">
        <f t="shared" si="912"/>
        <v>0</v>
      </c>
      <c r="M12416" s="190">
        <f t="shared" si="913"/>
        <v>1</v>
      </c>
      <c r="N12416" s="190" t="str">
        <f t="shared" si="911"/>
        <v>JANEIRO</v>
      </c>
    </row>
    <row r="12417" spans="4:14" x14ac:dyDescent="0.25">
      <c r="D12417" s="119" t="s">
        <v>192</v>
      </c>
      <c r="H12417" s="141">
        <f t="shared" si="912"/>
        <v>0</v>
      </c>
      <c r="M12417" s="190">
        <f t="shared" si="913"/>
        <v>1</v>
      </c>
      <c r="N12417" s="190" t="str">
        <f t="shared" si="911"/>
        <v>JANEIRO</v>
      </c>
    </row>
    <row r="12418" spans="4:14" x14ac:dyDescent="0.25">
      <c r="D12418" s="119" t="s">
        <v>192</v>
      </c>
      <c r="H12418" s="141">
        <f t="shared" si="912"/>
        <v>0</v>
      </c>
      <c r="M12418" s="190">
        <f t="shared" si="913"/>
        <v>1</v>
      </c>
      <c r="N12418" s="190" t="str">
        <f t="shared" si="911"/>
        <v>JANEIRO</v>
      </c>
    </row>
    <row r="12419" spans="4:14" x14ac:dyDescent="0.25">
      <c r="D12419" s="119" t="s">
        <v>192</v>
      </c>
      <c r="H12419" s="141">
        <f t="shared" si="912"/>
        <v>0</v>
      </c>
      <c r="M12419" s="190">
        <f t="shared" si="913"/>
        <v>1</v>
      </c>
      <c r="N12419" s="190" t="str">
        <f t="shared" si="911"/>
        <v>JANEIRO</v>
      </c>
    </row>
    <row r="12420" spans="4:14" x14ac:dyDescent="0.25">
      <c r="D12420" s="119" t="s">
        <v>192</v>
      </c>
      <c r="H12420" s="141">
        <f t="shared" si="912"/>
        <v>0</v>
      </c>
      <c r="M12420" s="190">
        <f t="shared" si="913"/>
        <v>1</v>
      </c>
      <c r="N12420" s="190" t="str">
        <f t="shared" si="911"/>
        <v>JANEIRO</v>
      </c>
    </row>
    <row r="12421" spans="4:14" x14ac:dyDescent="0.25">
      <c r="D12421" s="119" t="s">
        <v>192</v>
      </c>
      <c r="H12421" s="141">
        <f t="shared" si="912"/>
        <v>0</v>
      </c>
      <c r="M12421" s="190">
        <f t="shared" si="913"/>
        <v>1</v>
      </c>
      <c r="N12421" s="190" t="str">
        <f t="shared" ref="N12421:N12484" si="914">IF(M12421=1,"JANEIRO",IF(M12421=2,"FEVEREIRO",IF(M12421=3,"MARÇO",IF(M12421=4,"ABRIL",IF(M12421=5,"MAIO",IF(M12421=6,"JUNHO",IF(M12421=7,"JULHO",IF(M12421=8,"AGOSTO",IF(M12421=9,"SETEMBRO",IF(M12421=10,"OUTUBRO",IF(M12421=11,"NOVEMBRO",IF(M12421=12,"DEZEMBRO",""))))))))))))</f>
        <v>JANEIRO</v>
      </c>
    </row>
    <row r="12422" spans="4:14" x14ac:dyDescent="0.25">
      <c r="D12422" s="119" t="s">
        <v>192</v>
      </c>
      <c r="H12422" s="141">
        <f t="shared" ref="H12422:H12485" si="915">IF(OR(I12422="",I12422=0),G12422,I12422)</f>
        <v>0</v>
      </c>
      <c r="M12422" s="190">
        <f t="shared" ref="M12422:M12485" si="916">IFERROR(MONTH(O12422),"")</f>
        <v>1</v>
      </c>
      <c r="N12422" s="190" t="str">
        <f t="shared" si="914"/>
        <v>JANEIRO</v>
      </c>
    </row>
    <row r="12423" spans="4:14" x14ac:dyDescent="0.25">
      <c r="D12423" s="119" t="s">
        <v>192</v>
      </c>
      <c r="H12423" s="141">
        <f t="shared" si="915"/>
        <v>0</v>
      </c>
      <c r="M12423" s="190">
        <f t="shared" si="916"/>
        <v>1</v>
      </c>
      <c r="N12423" s="190" t="str">
        <f t="shared" si="914"/>
        <v>JANEIRO</v>
      </c>
    </row>
    <row r="12424" spans="4:14" x14ac:dyDescent="0.25">
      <c r="D12424" s="119" t="s">
        <v>192</v>
      </c>
      <c r="H12424" s="141">
        <f t="shared" si="915"/>
        <v>0</v>
      </c>
      <c r="M12424" s="190">
        <f t="shared" si="916"/>
        <v>1</v>
      </c>
      <c r="N12424" s="190" t="str">
        <f t="shared" si="914"/>
        <v>JANEIRO</v>
      </c>
    </row>
    <row r="12425" spans="4:14" x14ac:dyDescent="0.25">
      <c r="D12425" s="119" t="s">
        <v>192</v>
      </c>
      <c r="H12425" s="141">
        <f t="shared" si="915"/>
        <v>0</v>
      </c>
      <c r="M12425" s="190">
        <f t="shared" si="916"/>
        <v>1</v>
      </c>
      <c r="N12425" s="190" t="str">
        <f t="shared" si="914"/>
        <v>JANEIRO</v>
      </c>
    </row>
    <row r="12426" spans="4:14" x14ac:dyDescent="0.25">
      <c r="D12426" s="119" t="s">
        <v>192</v>
      </c>
      <c r="H12426" s="141">
        <f t="shared" si="915"/>
        <v>0</v>
      </c>
      <c r="M12426" s="190">
        <f t="shared" si="916"/>
        <v>1</v>
      </c>
      <c r="N12426" s="190" t="str">
        <f t="shared" si="914"/>
        <v>JANEIRO</v>
      </c>
    </row>
    <row r="12427" spans="4:14" x14ac:dyDescent="0.25">
      <c r="D12427" s="119" t="s">
        <v>192</v>
      </c>
      <c r="H12427" s="141">
        <f t="shared" si="915"/>
        <v>0</v>
      </c>
      <c r="M12427" s="190">
        <f t="shared" si="916"/>
        <v>1</v>
      </c>
      <c r="N12427" s="190" t="str">
        <f t="shared" si="914"/>
        <v>JANEIRO</v>
      </c>
    </row>
    <row r="12428" spans="4:14" x14ac:dyDescent="0.25">
      <c r="D12428" s="119" t="s">
        <v>192</v>
      </c>
      <c r="H12428" s="141">
        <f t="shared" si="915"/>
        <v>0</v>
      </c>
      <c r="M12428" s="190">
        <f t="shared" si="916"/>
        <v>1</v>
      </c>
      <c r="N12428" s="190" t="str">
        <f t="shared" si="914"/>
        <v>JANEIRO</v>
      </c>
    </row>
    <row r="12429" spans="4:14" x14ac:dyDescent="0.25">
      <c r="D12429" s="119" t="s">
        <v>192</v>
      </c>
      <c r="H12429" s="141">
        <f t="shared" si="915"/>
        <v>0</v>
      </c>
      <c r="M12429" s="190">
        <f t="shared" si="916"/>
        <v>1</v>
      </c>
      <c r="N12429" s="190" t="str">
        <f t="shared" si="914"/>
        <v>JANEIRO</v>
      </c>
    </row>
    <row r="12430" spans="4:14" x14ac:dyDescent="0.25">
      <c r="D12430" s="119" t="s">
        <v>192</v>
      </c>
      <c r="H12430" s="141">
        <f t="shared" si="915"/>
        <v>0</v>
      </c>
      <c r="M12430" s="190">
        <f t="shared" si="916"/>
        <v>1</v>
      </c>
      <c r="N12430" s="190" t="str">
        <f t="shared" si="914"/>
        <v>JANEIRO</v>
      </c>
    </row>
    <row r="12431" spans="4:14" x14ac:dyDescent="0.25">
      <c r="D12431" s="119" t="s">
        <v>192</v>
      </c>
      <c r="H12431" s="141">
        <f t="shared" si="915"/>
        <v>0</v>
      </c>
      <c r="M12431" s="190">
        <f t="shared" si="916"/>
        <v>1</v>
      </c>
      <c r="N12431" s="190" t="str">
        <f t="shared" si="914"/>
        <v>JANEIRO</v>
      </c>
    </row>
    <row r="12432" spans="4:14" x14ac:dyDescent="0.25">
      <c r="D12432" s="119" t="s">
        <v>192</v>
      </c>
      <c r="H12432" s="141">
        <f t="shared" si="915"/>
        <v>0</v>
      </c>
      <c r="M12432" s="190">
        <f t="shared" si="916"/>
        <v>1</v>
      </c>
      <c r="N12432" s="190" t="str">
        <f t="shared" si="914"/>
        <v>JANEIRO</v>
      </c>
    </row>
    <row r="12433" spans="4:14" x14ac:dyDescent="0.25">
      <c r="D12433" s="119" t="s">
        <v>192</v>
      </c>
      <c r="H12433" s="141">
        <f t="shared" si="915"/>
        <v>0</v>
      </c>
      <c r="M12433" s="190">
        <f t="shared" si="916"/>
        <v>1</v>
      </c>
      <c r="N12433" s="190" t="str">
        <f t="shared" si="914"/>
        <v>JANEIRO</v>
      </c>
    </row>
    <row r="12434" spans="4:14" x14ac:dyDescent="0.25">
      <c r="D12434" s="119" t="s">
        <v>192</v>
      </c>
      <c r="H12434" s="141">
        <f t="shared" si="915"/>
        <v>0</v>
      </c>
      <c r="M12434" s="190">
        <f t="shared" si="916"/>
        <v>1</v>
      </c>
      <c r="N12434" s="190" t="str">
        <f t="shared" si="914"/>
        <v>JANEIRO</v>
      </c>
    </row>
    <row r="12435" spans="4:14" x14ac:dyDescent="0.25">
      <c r="D12435" s="119" t="s">
        <v>192</v>
      </c>
      <c r="H12435" s="141">
        <f t="shared" si="915"/>
        <v>0</v>
      </c>
      <c r="M12435" s="190">
        <f t="shared" si="916"/>
        <v>1</v>
      </c>
      <c r="N12435" s="190" t="str">
        <f t="shared" si="914"/>
        <v>JANEIRO</v>
      </c>
    </row>
    <row r="12436" spans="4:14" x14ac:dyDescent="0.25">
      <c r="D12436" s="119" t="s">
        <v>192</v>
      </c>
      <c r="H12436" s="141">
        <f t="shared" si="915"/>
        <v>0</v>
      </c>
      <c r="M12436" s="190">
        <f t="shared" si="916"/>
        <v>1</v>
      </c>
      <c r="N12436" s="190" t="str">
        <f t="shared" si="914"/>
        <v>JANEIRO</v>
      </c>
    </row>
    <row r="12437" spans="4:14" x14ac:dyDescent="0.25">
      <c r="D12437" s="119" t="s">
        <v>192</v>
      </c>
      <c r="H12437" s="141">
        <f t="shared" si="915"/>
        <v>0</v>
      </c>
      <c r="M12437" s="190">
        <f t="shared" si="916"/>
        <v>1</v>
      </c>
      <c r="N12437" s="190" t="str">
        <f t="shared" si="914"/>
        <v>JANEIRO</v>
      </c>
    </row>
    <row r="12438" spans="4:14" x14ac:dyDescent="0.25">
      <c r="D12438" s="119" t="s">
        <v>192</v>
      </c>
      <c r="H12438" s="141">
        <f t="shared" si="915"/>
        <v>0</v>
      </c>
      <c r="M12438" s="190">
        <f t="shared" si="916"/>
        <v>1</v>
      </c>
      <c r="N12438" s="190" t="str">
        <f t="shared" si="914"/>
        <v>JANEIRO</v>
      </c>
    </row>
    <row r="12439" spans="4:14" x14ac:dyDescent="0.25">
      <c r="D12439" s="119" t="s">
        <v>192</v>
      </c>
      <c r="H12439" s="141">
        <f t="shared" si="915"/>
        <v>0</v>
      </c>
      <c r="M12439" s="190">
        <f t="shared" si="916"/>
        <v>1</v>
      </c>
      <c r="N12439" s="190" t="str">
        <f t="shared" si="914"/>
        <v>JANEIRO</v>
      </c>
    </row>
    <row r="12440" spans="4:14" x14ac:dyDescent="0.25">
      <c r="D12440" s="119" t="s">
        <v>192</v>
      </c>
      <c r="H12440" s="141">
        <f t="shared" si="915"/>
        <v>0</v>
      </c>
      <c r="M12440" s="190">
        <f t="shared" si="916"/>
        <v>1</v>
      </c>
      <c r="N12440" s="190" t="str">
        <f t="shared" si="914"/>
        <v>JANEIRO</v>
      </c>
    </row>
    <row r="12441" spans="4:14" x14ac:dyDescent="0.25">
      <c r="D12441" s="119" t="s">
        <v>192</v>
      </c>
      <c r="H12441" s="141">
        <f t="shared" si="915"/>
        <v>0</v>
      </c>
      <c r="M12441" s="190">
        <f t="shared" si="916"/>
        <v>1</v>
      </c>
      <c r="N12441" s="190" t="str">
        <f t="shared" si="914"/>
        <v>JANEIRO</v>
      </c>
    </row>
    <row r="12442" spans="4:14" x14ac:dyDescent="0.25">
      <c r="D12442" s="119" t="s">
        <v>192</v>
      </c>
      <c r="H12442" s="141">
        <f t="shared" si="915"/>
        <v>0</v>
      </c>
      <c r="M12442" s="190">
        <f t="shared" si="916"/>
        <v>1</v>
      </c>
      <c r="N12442" s="190" t="str">
        <f t="shared" si="914"/>
        <v>JANEIRO</v>
      </c>
    </row>
    <row r="12443" spans="4:14" x14ac:dyDescent="0.25">
      <c r="D12443" s="119" t="s">
        <v>192</v>
      </c>
      <c r="H12443" s="141">
        <f t="shared" si="915"/>
        <v>0</v>
      </c>
      <c r="M12443" s="190">
        <f t="shared" si="916"/>
        <v>1</v>
      </c>
      <c r="N12443" s="190" t="str">
        <f t="shared" si="914"/>
        <v>JANEIRO</v>
      </c>
    </row>
    <row r="12444" spans="4:14" x14ac:dyDescent="0.25">
      <c r="D12444" s="119" t="s">
        <v>192</v>
      </c>
      <c r="H12444" s="141">
        <f t="shared" si="915"/>
        <v>0</v>
      </c>
      <c r="M12444" s="190">
        <f t="shared" si="916"/>
        <v>1</v>
      </c>
      <c r="N12444" s="190" t="str">
        <f t="shared" si="914"/>
        <v>JANEIRO</v>
      </c>
    </row>
    <row r="12445" spans="4:14" x14ac:dyDescent="0.25">
      <c r="D12445" s="119" t="s">
        <v>192</v>
      </c>
      <c r="H12445" s="141">
        <f t="shared" si="915"/>
        <v>0</v>
      </c>
      <c r="M12445" s="190">
        <f t="shared" si="916"/>
        <v>1</v>
      </c>
      <c r="N12445" s="190" t="str">
        <f t="shared" si="914"/>
        <v>JANEIRO</v>
      </c>
    </row>
    <row r="12446" spans="4:14" x14ac:dyDescent="0.25">
      <c r="D12446" s="119" t="s">
        <v>192</v>
      </c>
      <c r="H12446" s="141">
        <f t="shared" si="915"/>
        <v>0</v>
      </c>
      <c r="M12446" s="190">
        <f t="shared" si="916"/>
        <v>1</v>
      </c>
      <c r="N12446" s="190" t="str">
        <f t="shared" si="914"/>
        <v>JANEIRO</v>
      </c>
    </row>
    <row r="12447" spans="4:14" x14ac:dyDescent="0.25">
      <c r="D12447" s="119" t="s">
        <v>192</v>
      </c>
      <c r="H12447" s="141">
        <f t="shared" si="915"/>
        <v>0</v>
      </c>
      <c r="M12447" s="190">
        <f t="shared" si="916"/>
        <v>1</v>
      </c>
      <c r="N12447" s="190" t="str">
        <f t="shared" si="914"/>
        <v>JANEIRO</v>
      </c>
    </row>
    <row r="12448" spans="4:14" x14ac:dyDescent="0.25">
      <c r="D12448" s="119" t="s">
        <v>192</v>
      </c>
      <c r="H12448" s="141">
        <f t="shared" si="915"/>
        <v>0</v>
      </c>
      <c r="M12448" s="190">
        <f t="shared" si="916"/>
        <v>1</v>
      </c>
      <c r="N12448" s="190" t="str">
        <f t="shared" si="914"/>
        <v>JANEIRO</v>
      </c>
    </row>
    <row r="12449" spans="4:14" x14ac:dyDescent="0.25">
      <c r="D12449" s="119" t="s">
        <v>192</v>
      </c>
      <c r="H12449" s="141">
        <f t="shared" si="915"/>
        <v>0</v>
      </c>
      <c r="M12449" s="190">
        <f t="shared" si="916"/>
        <v>1</v>
      </c>
      <c r="N12449" s="190" t="str">
        <f t="shared" si="914"/>
        <v>JANEIRO</v>
      </c>
    </row>
    <row r="12450" spans="4:14" x14ac:dyDescent="0.25">
      <c r="D12450" s="119" t="s">
        <v>192</v>
      </c>
      <c r="H12450" s="141">
        <f t="shared" si="915"/>
        <v>0</v>
      </c>
      <c r="M12450" s="190">
        <f t="shared" si="916"/>
        <v>1</v>
      </c>
      <c r="N12450" s="190" t="str">
        <f t="shared" si="914"/>
        <v>JANEIRO</v>
      </c>
    </row>
    <row r="12451" spans="4:14" x14ac:dyDescent="0.25">
      <c r="D12451" s="119" t="s">
        <v>192</v>
      </c>
      <c r="H12451" s="141">
        <f t="shared" si="915"/>
        <v>0</v>
      </c>
      <c r="M12451" s="190">
        <f t="shared" si="916"/>
        <v>1</v>
      </c>
      <c r="N12451" s="190" t="str">
        <f t="shared" si="914"/>
        <v>JANEIRO</v>
      </c>
    </row>
    <row r="12452" spans="4:14" x14ac:dyDescent="0.25">
      <c r="D12452" s="119" t="s">
        <v>192</v>
      </c>
      <c r="H12452" s="141">
        <f t="shared" si="915"/>
        <v>0</v>
      </c>
      <c r="M12452" s="190">
        <f t="shared" si="916"/>
        <v>1</v>
      </c>
      <c r="N12452" s="190" t="str">
        <f t="shared" si="914"/>
        <v>JANEIRO</v>
      </c>
    </row>
    <row r="12453" spans="4:14" x14ac:dyDescent="0.25">
      <c r="D12453" s="119" t="s">
        <v>192</v>
      </c>
      <c r="H12453" s="141">
        <f t="shared" si="915"/>
        <v>0</v>
      </c>
      <c r="M12453" s="190">
        <f t="shared" si="916"/>
        <v>1</v>
      </c>
      <c r="N12453" s="190" t="str">
        <f t="shared" si="914"/>
        <v>JANEIRO</v>
      </c>
    </row>
    <row r="12454" spans="4:14" x14ac:dyDescent="0.25">
      <c r="D12454" s="119" t="s">
        <v>192</v>
      </c>
      <c r="H12454" s="141">
        <f t="shared" si="915"/>
        <v>0</v>
      </c>
      <c r="M12454" s="190">
        <f t="shared" si="916"/>
        <v>1</v>
      </c>
      <c r="N12454" s="190" t="str">
        <f t="shared" si="914"/>
        <v>JANEIRO</v>
      </c>
    </row>
    <row r="12455" spans="4:14" x14ac:dyDescent="0.25">
      <c r="D12455" s="119" t="s">
        <v>192</v>
      </c>
      <c r="H12455" s="141">
        <f t="shared" si="915"/>
        <v>0</v>
      </c>
      <c r="M12455" s="190">
        <f t="shared" si="916"/>
        <v>1</v>
      </c>
      <c r="N12455" s="190" t="str">
        <f t="shared" si="914"/>
        <v>JANEIRO</v>
      </c>
    </row>
    <row r="12456" spans="4:14" x14ac:dyDescent="0.25">
      <c r="D12456" s="119" t="s">
        <v>192</v>
      </c>
      <c r="H12456" s="141">
        <f t="shared" si="915"/>
        <v>0</v>
      </c>
      <c r="M12456" s="190">
        <f t="shared" si="916"/>
        <v>1</v>
      </c>
      <c r="N12456" s="190" t="str">
        <f t="shared" si="914"/>
        <v>JANEIRO</v>
      </c>
    </row>
    <row r="12457" spans="4:14" x14ac:dyDescent="0.25">
      <c r="D12457" s="119" t="s">
        <v>192</v>
      </c>
      <c r="H12457" s="141">
        <f t="shared" si="915"/>
        <v>0</v>
      </c>
      <c r="M12457" s="190">
        <f t="shared" si="916"/>
        <v>1</v>
      </c>
      <c r="N12457" s="190" t="str">
        <f t="shared" si="914"/>
        <v>JANEIRO</v>
      </c>
    </row>
    <row r="12458" spans="4:14" x14ac:dyDescent="0.25">
      <c r="D12458" s="119" t="s">
        <v>192</v>
      </c>
      <c r="H12458" s="141">
        <f t="shared" si="915"/>
        <v>0</v>
      </c>
      <c r="M12458" s="190">
        <f t="shared" si="916"/>
        <v>1</v>
      </c>
      <c r="N12458" s="190" t="str">
        <f t="shared" si="914"/>
        <v>JANEIRO</v>
      </c>
    </row>
    <row r="12459" spans="4:14" x14ac:dyDescent="0.25">
      <c r="D12459" s="119" t="s">
        <v>192</v>
      </c>
      <c r="H12459" s="141">
        <f t="shared" si="915"/>
        <v>0</v>
      </c>
      <c r="M12459" s="190">
        <f t="shared" si="916"/>
        <v>1</v>
      </c>
      <c r="N12459" s="190" t="str">
        <f t="shared" si="914"/>
        <v>JANEIRO</v>
      </c>
    </row>
    <row r="12460" spans="4:14" x14ac:dyDescent="0.25">
      <c r="D12460" s="119" t="s">
        <v>192</v>
      </c>
      <c r="H12460" s="141">
        <f t="shared" si="915"/>
        <v>0</v>
      </c>
      <c r="M12460" s="190">
        <f t="shared" si="916"/>
        <v>1</v>
      </c>
      <c r="N12460" s="190" t="str">
        <f t="shared" si="914"/>
        <v>JANEIRO</v>
      </c>
    </row>
    <row r="12461" spans="4:14" x14ac:dyDescent="0.25">
      <c r="D12461" s="119" t="s">
        <v>192</v>
      </c>
      <c r="H12461" s="141">
        <f t="shared" si="915"/>
        <v>0</v>
      </c>
      <c r="M12461" s="190">
        <f t="shared" si="916"/>
        <v>1</v>
      </c>
      <c r="N12461" s="190" t="str">
        <f t="shared" si="914"/>
        <v>JANEIRO</v>
      </c>
    </row>
    <row r="12462" spans="4:14" x14ac:dyDescent="0.25">
      <c r="D12462" s="119" t="s">
        <v>192</v>
      </c>
      <c r="H12462" s="141">
        <f t="shared" si="915"/>
        <v>0</v>
      </c>
      <c r="M12462" s="190">
        <f t="shared" si="916"/>
        <v>1</v>
      </c>
      <c r="N12462" s="190" t="str">
        <f t="shared" si="914"/>
        <v>JANEIRO</v>
      </c>
    </row>
    <row r="12463" spans="4:14" x14ac:dyDescent="0.25">
      <c r="D12463" s="119" t="s">
        <v>192</v>
      </c>
      <c r="H12463" s="141">
        <f t="shared" si="915"/>
        <v>0</v>
      </c>
      <c r="M12463" s="190">
        <f t="shared" si="916"/>
        <v>1</v>
      </c>
      <c r="N12463" s="190" t="str">
        <f t="shared" si="914"/>
        <v>JANEIRO</v>
      </c>
    </row>
    <row r="12464" spans="4:14" x14ac:dyDescent="0.25">
      <c r="D12464" s="119" t="s">
        <v>192</v>
      </c>
      <c r="H12464" s="141">
        <f t="shared" si="915"/>
        <v>0</v>
      </c>
      <c r="M12464" s="190">
        <f t="shared" si="916"/>
        <v>1</v>
      </c>
      <c r="N12464" s="190" t="str">
        <f t="shared" si="914"/>
        <v>JANEIRO</v>
      </c>
    </row>
    <row r="12465" spans="4:14" x14ac:dyDescent="0.25">
      <c r="D12465" s="119" t="s">
        <v>192</v>
      </c>
      <c r="H12465" s="141">
        <f t="shared" si="915"/>
        <v>0</v>
      </c>
      <c r="M12465" s="190">
        <f t="shared" si="916"/>
        <v>1</v>
      </c>
      <c r="N12465" s="190" t="str">
        <f t="shared" si="914"/>
        <v>JANEIRO</v>
      </c>
    </row>
    <row r="12466" spans="4:14" x14ac:dyDescent="0.25">
      <c r="D12466" s="119" t="s">
        <v>192</v>
      </c>
      <c r="H12466" s="141">
        <f t="shared" si="915"/>
        <v>0</v>
      </c>
      <c r="M12466" s="190">
        <f t="shared" si="916"/>
        <v>1</v>
      </c>
      <c r="N12466" s="190" t="str">
        <f t="shared" si="914"/>
        <v>JANEIRO</v>
      </c>
    </row>
    <row r="12467" spans="4:14" x14ac:dyDescent="0.25">
      <c r="D12467" s="119" t="s">
        <v>192</v>
      </c>
      <c r="H12467" s="141">
        <f t="shared" si="915"/>
        <v>0</v>
      </c>
      <c r="M12467" s="190">
        <f t="shared" si="916"/>
        <v>1</v>
      </c>
      <c r="N12467" s="190" t="str">
        <f t="shared" si="914"/>
        <v>JANEIRO</v>
      </c>
    </row>
    <row r="12468" spans="4:14" x14ac:dyDescent="0.25">
      <c r="D12468" s="119" t="s">
        <v>192</v>
      </c>
      <c r="H12468" s="141">
        <f t="shared" si="915"/>
        <v>0</v>
      </c>
      <c r="M12468" s="190">
        <f t="shared" si="916"/>
        <v>1</v>
      </c>
      <c r="N12468" s="190" t="str">
        <f t="shared" si="914"/>
        <v>JANEIRO</v>
      </c>
    </row>
    <row r="12469" spans="4:14" x14ac:dyDescent="0.25">
      <c r="D12469" s="119" t="s">
        <v>192</v>
      </c>
      <c r="H12469" s="141">
        <f t="shared" si="915"/>
        <v>0</v>
      </c>
      <c r="M12469" s="190">
        <f t="shared" si="916"/>
        <v>1</v>
      </c>
      <c r="N12469" s="190" t="str">
        <f t="shared" si="914"/>
        <v>JANEIRO</v>
      </c>
    </row>
    <row r="12470" spans="4:14" x14ac:dyDescent="0.25">
      <c r="D12470" s="119" t="s">
        <v>192</v>
      </c>
      <c r="H12470" s="141">
        <f t="shared" si="915"/>
        <v>0</v>
      </c>
      <c r="M12470" s="190">
        <f t="shared" si="916"/>
        <v>1</v>
      </c>
      <c r="N12470" s="190" t="str">
        <f t="shared" si="914"/>
        <v>JANEIRO</v>
      </c>
    </row>
    <row r="12471" spans="4:14" x14ac:dyDescent="0.25">
      <c r="D12471" s="119" t="s">
        <v>192</v>
      </c>
      <c r="H12471" s="141">
        <f t="shared" si="915"/>
        <v>0</v>
      </c>
      <c r="M12471" s="190">
        <f t="shared" si="916"/>
        <v>1</v>
      </c>
      <c r="N12471" s="190" t="str">
        <f t="shared" si="914"/>
        <v>JANEIRO</v>
      </c>
    </row>
    <row r="12472" spans="4:14" x14ac:dyDescent="0.25">
      <c r="D12472" s="119" t="s">
        <v>192</v>
      </c>
      <c r="H12472" s="141">
        <f t="shared" si="915"/>
        <v>0</v>
      </c>
      <c r="M12472" s="190">
        <f t="shared" si="916"/>
        <v>1</v>
      </c>
      <c r="N12472" s="190" t="str">
        <f t="shared" si="914"/>
        <v>JANEIRO</v>
      </c>
    </row>
    <row r="12473" spans="4:14" x14ac:dyDescent="0.25">
      <c r="D12473" s="119" t="s">
        <v>192</v>
      </c>
      <c r="H12473" s="141">
        <f t="shared" si="915"/>
        <v>0</v>
      </c>
      <c r="M12473" s="190">
        <f t="shared" si="916"/>
        <v>1</v>
      </c>
      <c r="N12473" s="190" t="str">
        <f t="shared" si="914"/>
        <v>JANEIRO</v>
      </c>
    </row>
    <row r="12474" spans="4:14" x14ac:dyDescent="0.25">
      <c r="D12474" s="119" t="s">
        <v>192</v>
      </c>
      <c r="H12474" s="141">
        <f t="shared" si="915"/>
        <v>0</v>
      </c>
      <c r="M12474" s="190">
        <f t="shared" si="916"/>
        <v>1</v>
      </c>
      <c r="N12474" s="190" t="str">
        <f t="shared" si="914"/>
        <v>JANEIRO</v>
      </c>
    </row>
    <row r="12475" spans="4:14" x14ac:dyDescent="0.25">
      <c r="D12475" s="119" t="s">
        <v>192</v>
      </c>
      <c r="H12475" s="141">
        <f t="shared" si="915"/>
        <v>0</v>
      </c>
      <c r="M12475" s="190">
        <f t="shared" si="916"/>
        <v>1</v>
      </c>
      <c r="N12475" s="190" t="str">
        <f t="shared" si="914"/>
        <v>JANEIRO</v>
      </c>
    </row>
    <row r="12476" spans="4:14" x14ac:dyDescent="0.25">
      <c r="D12476" s="119" t="s">
        <v>192</v>
      </c>
      <c r="H12476" s="141">
        <f t="shared" si="915"/>
        <v>0</v>
      </c>
      <c r="M12476" s="190">
        <f t="shared" si="916"/>
        <v>1</v>
      </c>
      <c r="N12476" s="190" t="str">
        <f t="shared" si="914"/>
        <v>JANEIRO</v>
      </c>
    </row>
    <row r="12477" spans="4:14" x14ac:dyDescent="0.25">
      <c r="D12477" s="119" t="s">
        <v>192</v>
      </c>
      <c r="H12477" s="141">
        <f t="shared" si="915"/>
        <v>0</v>
      </c>
      <c r="M12477" s="190">
        <f t="shared" si="916"/>
        <v>1</v>
      </c>
      <c r="N12477" s="190" t="str">
        <f t="shared" si="914"/>
        <v>JANEIRO</v>
      </c>
    </row>
    <row r="12478" spans="4:14" x14ac:dyDescent="0.25">
      <c r="D12478" s="119" t="s">
        <v>192</v>
      </c>
      <c r="H12478" s="141">
        <f t="shared" si="915"/>
        <v>0</v>
      </c>
      <c r="M12478" s="190">
        <f t="shared" si="916"/>
        <v>1</v>
      </c>
      <c r="N12478" s="190" t="str">
        <f t="shared" si="914"/>
        <v>JANEIRO</v>
      </c>
    </row>
    <row r="12479" spans="4:14" x14ac:dyDescent="0.25">
      <c r="D12479" s="119" t="s">
        <v>192</v>
      </c>
      <c r="H12479" s="141">
        <f t="shared" si="915"/>
        <v>0</v>
      </c>
      <c r="M12479" s="190">
        <f t="shared" si="916"/>
        <v>1</v>
      </c>
      <c r="N12479" s="190" t="str">
        <f t="shared" si="914"/>
        <v>JANEIRO</v>
      </c>
    </row>
    <row r="12480" spans="4:14" x14ac:dyDescent="0.25">
      <c r="D12480" s="119" t="s">
        <v>192</v>
      </c>
      <c r="H12480" s="141">
        <f t="shared" si="915"/>
        <v>0</v>
      </c>
      <c r="M12480" s="190">
        <f t="shared" si="916"/>
        <v>1</v>
      </c>
      <c r="N12480" s="190" t="str">
        <f t="shared" si="914"/>
        <v>JANEIRO</v>
      </c>
    </row>
    <row r="12481" spans="4:14" x14ac:dyDescent="0.25">
      <c r="D12481" s="119" t="s">
        <v>192</v>
      </c>
      <c r="H12481" s="141">
        <f t="shared" si="915"/>
        <v>0</v>
      </c>
      <c r="M12481" s="190">
        <f t="shared" si="916"/>
        <v>1</v>
      </c>
      <c r="N12481" s="190" t="str">
        <f t="shared" si="914"/>
        <v>JANEIRO</v>
      </c>
    </row>
    <row r="12482" spans="4:14" x14ac:dyDescent="0.25">
      <c r="D12482" s="119" t="s">
        <v>192</v>
      </c>
      <c r="H12482" s="141">
        <f t="shared" si="915"/>
        <v>0</v>
      </c>
      <c r="M12482" s="190">
        <f t="shared" si="916"/>
        <v>1</v>
      </c>
      <c r="N12482" s="190" t="str">
        <f t="shared" si="914"/>
        <v>JANEIRO</v>
      </c>
    </row>
    <row r="12483" spans="4:14" x14ac:dyDescent="0.25">
      <c r="D12483" s="119" t="s">
        <v>192</v>
      </c>
      <c r="H12483" s="141">
        <f t="shared" si="915"/>
        <v>0</v>
      </c>
      <c r="M12483" s="190">
        <f t="shared" si="916"/>
        <v>1</v>
      </c>
      <c r="N12483" s="190" t="str">
        <f t="shared" si="914"/>
        <v>JANEIRO</v>
      </c>
    </row>
    <row r="12484" spans="4:14" x14ac:dyDescent="0.25">
      <c r="D12484" s="119" t="s">
        <v>192</v>
      </c>
      <c r="H12484" s="141">
        <f t="shared" si="915"/>
        <v>0</v>
      </c>
      <c r="M12484" s="190">
        <f t="shared" si="916"/>
        <v>1</v>
      </c>
      <c r="N12484" s="190" t="str">
        <f t="shared" si="914"/>
        <v>JANEIRO</v>
      </c>
    </row>
    <row r="12485" spans="4:14" x14ac:dyDescent="0.25">
      <c r="D12485" s="119" t="s">
        <v>192</v>
      </c>
      <c r="H12485" s="141">
        <f t="shared" si="915"/>
        <v>0</v>
      </c>
      <c r="M12485" s="190">
        <f t="shared" si="916"/>
        <v>1</v>
      </c>
      <c r="N12485" s="190" t="str">
        <f t="shared" ref="N12485:N12548" si="917">IF(M12485=1,"JANEIRO",IF(M12485=2,"FEVEREIRO",IF(M12485=3,"MARÇO",IF(M12485=4,"ABRIL",IF(M12485=5,"MAIO",IF(M12485=6,"JUNHO",IF(M12485=7,"JULHO",IF(M12485=8,"AGOSTO",IF(M12485=9,"SETEMBRO",IF(M12485=10,"OUTUBRO",IF(M12485=11,"NOVEMBRO",IF(M12485=12,"DEZEMBRO",""))))))))))))</f>
        <v>JANEIRO</v>
      </c>
    </row>
    <row r="12486" spans="4:14" x14ac:dyDescent="0.25">
      <c r="D12486" s="119" t="s">
        <v>192</v>
      </c>
      <c r="H12486" s="141">
        <f t="shared" ref="H12486:H12549" si="918">IF(OR(I12486="",I12486=0),G12486,I12486)</f>
        <v>0</v>
      </c>
      <c r="M12486" s="190">
        <f t="shared" ref="M12486:M12549" si="919">IFERROR(MONTH(O12486),"")</f>
        <v>1</v>
      </c>
      <c r="N12486" s="190" t="str">
        <f t="shared" si="917"/>
        <v>JANEIRO</v>
      </c>
    </row>
    <row r="12487" spans="4:14" x14ac:dyDescent="0.25">
      <c r="D12487" s="119" t="s">
        <v>192</v>
      </c>
      <c r="H12487" s="141">
        <f t="shared" si="918"/>
        <v>0</v>
      </c>
      <c r="M12487" s="190">
        <f t="shared" si="919"/>
        <v>1</v>
      </c>
      <c r="N12487" s="190" t="str">
        <f t="shared" si="917"/>
        <v>JANEIRO</v>
      </c>
    </row>
    <row r="12488" spans="4:14" x14ac:dyDescent="0.25">
      <c r="D12488" s="119" t="s">
        <v>192</v>
      </c>
      <c r="H12488" s="141">
        <f t="shared" si="918"/>
        <v>0</v>
      </c>
      <c r="M12488" s="190">
        <f t="shared" si="919"/>
        <v>1</v>
      </c>
      <c r="N12488" s="190" t="str">
        <f t="shared" si="917"/>
        <v>JANEIRO</v>
      </c>
    </row>
    <row r="12489" spans="4:14" x14ac:dyDescent="0.25">
      <c r="D12489" s="119" t="s">
        <v>192</v>
      </c>
      <c r="H12489" s="141">
        <f t="shared" si="918"/>
        <v>0</v>
      </c>
      <c r="M12489" s="190">
        <f t="shared" si="919"/>
        <v>1</v>
      </c>
      <c r="N12489" s="190" t="str">
        <f t="shared" si="917"/>
        <v>JANEIRO</v>
      </c>
    </row>
    <row r="12490" spans="4:14" x14ac:dyDescent="0.25">
      <c r="D12490" s="119" t="s">
        <v>192</v>
      </c>
      <c r="H12490" s="141">
        <f t="shared" si="918"/>
        <v>0</v>
      </c>
      <c r="M12490" s="190">
        <f t="shared" si="919"/>
        <v>1</v>
      </c>
      <c r="N12490" s="190" t="str">
        <f t="shared" si="917"/>
        <v>JANEIRO</v>
      </c>
    </row>
    <row r="12491" spans="4:14" x14ac:dyDescent="0.25">
      <c r="D12491" s="119" t="s">
        <v>192</v>
      </c>
      <c r="H12491" s="141">
        <f t="shared" si="918"/>
        <v>0</v>
      </c>
      <c r="M12491" s="190">
        <f t="shared" si="919"/>
        <v>1</v>
      </c>
      <c r="N12491" s="190" t="str">
        <f t="shared" si="917"/>
        <v>JANEIRO</v>
      </c>
    </row>
    <row r="12492" spans="4:14" x14ac:dyDescent="0.25">
      <c r="D12492" s="119" t="s">
        <v>192</v>
      </c>
      <c r="H12492" s="141">
        <f t="shared" si="918"/>
        <v>0</v>
      </c>
      <c r="M12492" s="190">
        <f t="shared" si="919"/>
        <v>1</v>
      </c>
      <c r="N12492" s="190" t="str">
        <f t="shared" si="917"/>
        <v>JANEIRO</v>
      </c>
    </row>
    <row r="12493" spans="4:14" x14ac:dyDescent="0.25">
      <c r="D12493" s="119" t="s">
        <v>192</v>
      </c>
      <c r="H12493" s="141">
        <f t="shared" si="918"/>
        <v>0</v>
      </c>
      <c r="M12493" s="190">
        <f t="shared" si="919"/>
        <v>1</v>
      </c>
      <c r="N12493" s="190" t="str">
        <f t="shared" si="917"/>
        <v>JANEIRO</v>
      </c>
    </row>
    <row r="12494" spans="4:14" x14ac:dyDescent="0.25">
      <c r="D12494" s="119" t="s">
        <v>192</v>
      </c>
      <c r="H12494" s="141">
        <f t="shared" si="918"/>
        <v>0</v>
      </c>
      <c r="M12494" s="190">
        <f t="shared" si="919"/>
        <v>1</v>
      </c>
      <c r="N12494" s="190" t="str">
        <f t="shared" si="917"/>
        <v>JANEIRO</v>
      </c>
    </row>
    <row r="12495" spans="4:14" x14ac:dyDescent="0.25">
      <c r="D12495" s="119" t="s">
        <v>192</v>
      </c>
      <c r="H12495" s="141">
        <f t="shared" si="918"/>
        <v>0</v>
      </c>
      <c r="M12495" s="190">
        <f t="shared" si="919"/>
        <v>1</v>
      </c>
      <c r="N12495" s="190" t="str">
        <f t="shared" si="917"/>
        <v>JANEIRO</v>
      </c>
    </row>
    <row r="12496" spans="4:14" x14ac:dyDescent="0.25">
      <c r="D12496" s="119" t="s">
        <v>192</v>
      </c>
      <c r="H12496" s="141">
        <f t="shared" si="918"/>
        <v>0</v>
      </c>
      <c r="M12496" s="190">
        <f t="shared" si="919"/>
        <v>1</v>
      </c>
      <c r="N12496" s="190" t="str">
        <f t="shared" si="917"/>
        <v>JANEIRO</v>
      </c>
    </row>
    <row r="12497" spans="4:14" x14ac:dyDescent="0.25">
      <c r="D12497" s="119" t="s">
        <v>192</v>
      </c>
      <c r="H12497" s="141">
        <f t="shared" si="918"/>
        <v>0</v>
      </c>
      <c r="M12497" s="190">
        <f t="shared" si="919"/>
        <v>1</v>
      </c>
      <c r="N12497" s="190" t="str">
        <f t="shared" si="917"/>
        <v>JANEIRO</v>
      </c>
    </row>
    <row r="12498" spans="4:14" x14ac:dyDescent="0.25">
      <c r="D12498" s="119" t="s">
        <v>192</v>
      </c>
      <c r="H12498" s="141">
        <f t="shared" si="918"/>
        <v>0</v>
      </c>
      <c r="M12498" s="190">
        <f t="shared" si="919"/>
        <v>1</v>
      </c>
      <c r="N12498" s="190" t="str">
        <f t="shared" si="917"/>
        <v>JANEIRO</v>
      </c>
    </row>
    <row r="12499" spans="4:14" x14ac:dyDescent="0.25">
      <c r="D12499" s="119" t="s">
        <v>192</v>
      </c>
      <c r="H12499" s="141">
        <f t="shared" si="918"/>
        <v>0</v>
      </c>
      <c r="M12499" s="190">
        <f t="shared" si="919"/>
        <v>1</v>
      </c>
      <c r="N12499" s="190" t="str">
        <f t="shared" si="917"/>
        <v>JANEIRO</v>
      </c>
    </row>
    <row r="12500" spans="4:14" x14ac:dyDescent="0.25">
      <c r="D12500" s="119" t="s">
        <v>192</v>
      </c>
      <c r="H12500" s="141">
        <f t="shared" si="918"/>
        <v>0</v>
      </c>
      <c r="M12500" s="190">
        <f t="shared" si="919"/>
        <v>1</v>
      </c>
      <c r="N12500" s="190" t="str">
        <f t="shared" si="917"/>
        <v>JANEIRO</v>
      </c>
    </row>
    <row r="12501" spans="4:14" x14ac:dyDescent="0.25">
      <c r="D12501" s="119" t="s">
        <v>192</v>
      </c>
      <c r="H12501" s="141">
        <f t="shared" si="918"/>
        <v>0</v>
      </c>
      <c r="M12501" s="190">
        <f t="shared" si="919"/>
        <v>1</v>
      </c>
      <c r="N12501" s="190" t="str">
        <f t="shared" si="917"/>
        <v>JANEIRO</v>
      </c>
    </row>
    <row r="12502" spans="4:14" x14ac:dyDescent="0.25">
      <c r="D12502" s="119" t="s">
        <v>192</v>
      </c>
      <c r="H12502" s="141">
        <f t="shared" si="918"/>
        <v>0</v>
      </c>
      <c r="M12502" s="190">
        <f t="shared" si="919"/>
        <v>1</v>
      </c>
      <c r="N12502" s="190" t="str">
        <f t="shared" si="917"/>
        <v>JANEIRO</v>
      </c>
    </row>
    <row r="12503" spans="4:14" x14ac:dyDescent="0.25">
      <c r="D12503" s="119" t="s">
        <v>192</v>
      </c>
      <c r="H12503" s="141">
        <f t="shared" si="918"/>
        <v>0</v>
      </c>
      <c r="M12503" s="190">
        <f t="shared" si="919"/>
        <v>1</v>
      </c>
      <c r="N12503" s="190" t="str">
        <f t="shared" si="917"/>
        <v>JANEIRO</v>
      </c>
    </row>
    <row r="12504" spans="4:14" x14ac:dyDescent="0.25">
      <c r="D12504" s="119" t="s">
        <v>192</v>
      </c>
      <c r="H12504" s="141">
        <f t="shared" si="918"/>
        <v>0</v>
      </c>
      <c r="M12504" s="190">
        <f t="shared" si="919"/>
        <v>1</v>
      </c>
      <c r="N12504" s="190" t="str">
        <f t="shared" si="917"/>
        <v>JANEIRO</v>
      </c>
    </row>
    <row r="12505" spans="4:14" x14ac:dyDescent="0.25">
      <c r="D12505" s="119" t="s">
        <v>192</v>
      </c>
      <c r="H12505" s="141">
        <f t="shared" si="918"/>
        <v>0</v>
      </c>
      <c r="M12505" s="190">
        <f t="shared" si="919"/>
        <v>1</v>
      </c>
      <c r="N12505" s="190" t="str">
        <f t="shared" si="917"/>
        <v>JANEIRO</v>
      </c>
    </row>
    <row r="12506" spans="4:14" x14ac:dyDescent="0.25">
      <c r="D12506" s="119" t="s">
        <v>192</v>
      </c>
      <c r="H12506" s="141">
        <f t="shared" si="918"/>
        <v>0</v>
      </c>
      <c r="M12506" s="190">
        <f t="shared" si="919"/>
        <v>1</v>
      </c>
      <c r="N12506" s="190" t="str">
        <f t="shared" si="917"/>
        <v>JANEIRO</v>
      </c>
    </row>
    <row r="12507" spans="4:14" x14ac:dyDescent="0.25">
      <c r="D12507" s="119" t="s">
        <v>192</v>
      </c>
      <c r="H12507" s="141">
        <f t="shared" si="918"/>
        <v>0</v>
      </c>
      <c r="M12507" s="190">
        <f t="shared" si="919"/>
        <v>1</v>
      </c>
      <c r="N12507" s="190" t="str">
        <f t="shared" si="917"/>
        <v>JANEIRO</v>
      </c>
    </row>
    <row r="12508" spans="4:14" x14ac:dyDescent="0.25">
      <c r="D12508" s="119" t="s">
        <v>192</v>
      </c>
      <c r="H12508" s="141">
        <f t="shared" si="918"/>
        <v>0</v>
      </c>
      <c r="M12508" s="190">
        <f t="shared" si="919"/>
        <v>1</v>
      </c>
      <c r="N12508" s="190" t="str">
        <f t="shared" si="917"/>
        <v>JANEIRO</v>
      </c>
    </row>
    <row r="12509" spans="4:14" x14ac:dyDescent="0.25">
      <c r="D12509" s="119" t="s">
        <v>192</v>
      </c>
      <c r="H12509" s="141">
        <f t="shared" si="918"/>
        <v>0</v>
      </c>
      <c r="M12509" s="190">
        <f t="shared" si="919"/>
        <v>1</v>
      </c>
      <c r="N12509" s="190" t="str">
        <f t="shared" si="917"/>
        <v>JANEIRO</v>
      </c>
    </row>
    <row r="12510" spans="4:14" x14ac:dyDescent="0.25">
      <c r="D12510" s="119" t="s">
        <v>192</v>
      </c>
      <c r="H12510" s="141">
        <f t="shared" si="918"/>
        <v>0</v>
      </c>
      <c r="M12510" s="190">
        <f t="shared" si="919"/>
        <v>1</v>
      </c>
      <c r="N12510" s="190" t="str">
        <f t="shared" si="917"/>
        <v>JANEIRO</v>
      </c>
    </row>
    <row r="12511" spans="4:14" x14ac:dyDescent="0.25">
      <c r="D12511" s="119" t="s">
        <v>192</v>
      </c>
      <c r="H12511" s="141">
        <f t="shared" si="918"/>
        <v>0</v>
      </c>
      <c r="M12511" s="190">
        <f t="shared" si="919"/>
        <v>1</v>
      </c>
      <c r="N12511" s="190" t="str">
        <f t="shared" si="917"/>
        <v>JANEIRO</v>
      </c>
    </row>
    <row r="12512" spans="4:14" x14ac:dyDescent="0.25">
      <c r="D12512" s="119" t="s">
        <v>192</v>
      </c>
      <c r="H12512" s="141">
        <f t="shared" si="918"/>
        <v>0</v>
      </c>
      <c r="M12512" s="190">
        <f t="shared" si="919"/>
        <v>1</v>
      </c>
      <c r="N12512" s="190" t="str">
        <f t="shared" si="917"/>
        <v>JANEIRO</v>
      </c>
    </row>
    <row r="12513" spans="4:14" x14ac:dyDescent="0.25">
      <c r="D12513" s="119" t="s">
        <v>192</v>
      </c>
      <c r="H12513" s="141">
        <f t="shared" si="918"/>
        <v>0</v>
      </c>
      <c r="M12513" s="190">
        <f t="shared" si="919"/>
        <v>1</v>
      </c>
      <c r="N12513" s="190" t="str">
        <f t="shared" si="917"/>
        <v>JANEIRO</v>
      </c>
    </row>
    <row r="12514" spans="4:14" x14ac:dyDescent="0.25">
      <c r="D12514" s="119" t="s">
        <v>192</v>
      </c>
      <c r="H12514" s="141">
        <f t="shared" si="918"/>
        <v>0</v>
      </c>
      <c r="M12514" s="190">
        <f t="shared" si="919"/>
        <v>1</v>
      </c>
      <c r="N12514" s="190" t="str">
        <f t="shared" si="917"/>
        <v>JANEIRO</v>
      </c>
    </row>
    <row r="12515" spans="4:14" x14ac:dyDescent="0.25">
      <c r="D12515" s="119" t="s">
        <v>192</v>
      </c>
      <c r="H12515" s="141">
        <f t="shared" si="918"/>
        <v>0</v>
      </c>
      <c r="M12515" s="190">
        <f t="shared" si="919"/>
        <v>1</v>
      </c>
      <c r="N12515" s="190" t="str">
        <f t="shared" si="917"/>
        <v>JANEIRO</v>
      </c>
    </row>
    <row r="12516" spans="4:14" x14ac:dyDescent="0.25">
      <c r="D12516" s="119" t="s">
        <v>192</v>
      </c>
      <c r="H12516" s="141">
        <f t="shared" si="918"/>
        <v>0</v>
      </c>
      <c r="M12516" s="190">
        <f t="shared" si="919"/>
        <v>1</v>
      </c>
      <c r="N12516" s="190" t="str">
        <f t="shared" si="917"/>
        <v>JANEIRO</v>
      </c>
    </row>
    <row r="12517" spans="4:14" x14ac:dyDescent="0.25">
      <c r="D12517" s="119" t="s">
        <v>192</v>
      </c>
      <c r="H12517" s="141">
        <f t="shared" si="918"/>
        <v>0</v>
      </c>
      <c r="M12517" s="190">
        <f t="shared" si="919"/>
        <v>1</v>
      </c>
      <c r="N12517" s="190" t="str">
        <f t="shared" si="917"/>
        <v>JANEIRO</v>
      </c>
    </row>
    <row r="12518" spans="4:14" x14ac:dyDescent="0.25">
      <c r="D12518" s="119" t="s">
        <v>192</v>
      </c>
      <c r="H12518" s="141">
        <f t="shared" si="918"/>
        <v>0</v>
      </c>
      <c r="M12518" s="190">
        <f t="shared" si="919"/>
        <v>1</v>
      </c>
      <c r="N12518" s="190" t="str">
        <f t="shared" si="917"/>
        <v>JANEIRO</v>
      </c>
    </row>
    <row r="12519" spans="4:14" x14ac:dyDescent="0.25">
      <c r="D12519" s="119" t="s">
        <v>192</v>
      </c>
      <c r="H12519" s="141">
        <f t="shared" si="918"/>
        <v>0</v>
      </c>
      <c r="M12519" s="190">
        <f t="shared" si="919"/>
        <v>1</v>
      </c>
      <c r="N12519" s="190" t="str">
        <f t="shared" si="917"/>
        <v>JANEIRO</v>
      </c>
    </row>
    <row r="12520" spans="4:14" x14ac:dyDescent="0.25">
      <c r="D12520" s="119" t="s">
        <v>192</v>
      </c>
      <c r="H12520" s="141">
        <f t="shared" si="918"/>
        <v>0</v>
      </c>
      <c r="M12520" s="190">
        <f t="shared" si="919"/>
        <v>1</v>
      </c>
      <c r="N12520" s="190" t="str">
        <f t="shared" si="917"/>
        <v>JANEIRO</v>
      </c>
    </row>
    <row r="12521" spans="4:14" x14ac:dyDescent="0.25">
      <c r="D12521" s="119" t="s">
        <v>192</v>
      </c>
      <c r="H12521" s="141">
        <f t="shared" si="918"/>
        <v>0</v>
      </c>
      <c r="M12521" s="190">
        <f t="shared" si="919"/>
        <v>1</v>
      </c>
      <c r="N12521" s="190" t="str">
        <f t="shared" si="917"/>
        <v>JANEIRO</v>
      </c>
    </row>
    <row r="12522" spans="4:14" x14ac:dyDescent="0.25">
      <c r="D12522" s="119" t="s">
        <v>192</v>
      </c>
      <c r="H12522" s="141">
        <f t="shared" si="918"/>
        <v>0</v>
      </c>
      <c r="M12522" s="190">
        <f t="shared" si="919"/>
        <v>1</v>
      </c>
      <c r="N12522" s="190" t="str">
        <f t="shared" si="917"/>
        <v>JANEIRO</v>
      </c>
    </row>
    <row r="12523" spans="4:14" x14ac:dyDescent="0.25">
      <c r="D12523" s="119" t="s">
        <v>192</v>
      </c>
      <c r="H12523" s="141">
        <f t="shared" si="918"/>
        <v>0</v>
      </c>
      <c r="M12523" s="190">
        <f t="shared" si="919"/>
        <v>1</v>
      </c>
      <c r="N12523" s="190" t="str">
        <f t="shared" si="917"/>
        <v>JANEIRO</v>
      </c>
    </row>
    <row r="12524" spans="4:14" x14ac:dyDescent="0.25">
      <c r="D12524" s="119" t="s">
        <v>192</v>
      </c>
      <c r="H12524" s="141">
        <f t="shared" si="918"/>
        <v>0</v>
      </c>
      <c r="M12524" s="190">
        <f t="shared" si="919"/>
        <v>1</v>
      </c>
      <c r="N12524" s="190" t="str">
        <f t="shared" si="917"/>
        <v>JANEIRO</v>
      </c>
    </row>
    <row r="12525" spans="4:14" x14ac:dyDescent="0.25">
      <c r="D12525" s="119" t="s">
        <v>192</v>
      </c>
      <c r="H12525" s="141">
        <f t="shared" si="918"/>
        <v>0</v>
      </c>
      <c r="M12525" s="190">
        <f t="shared" si="919"/>
        <v>1</v>
      </c>
      <c r="N12525" s="190" t="str">
        <f t="shared" si="917"/>
        <v>JANEIRO</v>
      </c>
    </row>
    <row r="12526" spans="4:14" x14ac:dyDescent="0.25">
      <c r="D12526" s="119" t="s">
        <v>192</v>
      </c>
      <c r="H12526" s="141">
        <f t="shared" si="918"/>
        <v>0</v>
      </c>
      <c r="M12526" s="190">
        <f t="shared" si="919"/>
        <v>1</v>
      </c>
      <c r="N12526" s="190" t="str">
        <f t="shared" si="917"/>
        <v>JANEIRO</v>
      </c>
    </row>
    <row r="12527" spans="4:14" x14ac:dyDescent="0.25">
      <c r="D12527" s="119" t="s">
        <v>192</v>
      </c>
      <c r="H12527" s="141">
        <f t="shared" si="918"/>
        <v>0</v>
      </c>
      <c r="M12527" s="190">
        <f t="shared" si="919"/>
        <v>1</v>
      </c>
      <c r="N12527" s="190" t="str">
        <f t="shared" si="917"/>
        <v>JANEIRO</v>
      </c>
    </row>
    <row r="12528" spans="4:14" x14ac:dyDescent="0.25">
      <c r="D12528" s="119" t="s">
        <v>192</v>
      </c>
      <c r="H12528" s="141">
        <f t="shared" si="918"/>
        <v>0</v>
      </c>
      <c r="M12528" s="190">
        <f t="shared" si="919"/>
        <v>1</v>
      </c>
      <c r="N12528" s="190" t="str">
        <f t="shared" si="917"/>
        <v>JANEIRO</v>
      </c>
    </row>
    <row r="12529" spans="4:14" x14ac:dyDescent="0.25">
      <c r="D12529" s="119" t="s">
        <v>192</v>
      </c>
      <c r="H12529" s="141">
        <f t="shared" si="918"/>
        <v>0</v>
      </c>
      <c r="M12529" s="190">
        <f t="shared" si="919"/>
        <v>1</v>
      </c>
      <c r="N12529" s="190" t="str">
        <f t="shared" si="917"/>
        <v>JANEIRO</v>
      </c>
    </row>
    <row r="12530" spans="4:14" x14ac:dyDescent="0.25">
      <c r="D12530" s="119" t="s">
        <v>192</v>
      </c>
      <c r="H12530" s="141">
        <f t="shared" si="918"/>
        <v>0</v>
      </c>
      <c r="M12530" s="190">
        <f t="shared" si="919"/>
        <v>1</v>
      </c>
      <c r="N12530" s="190" t="str">
        <f t="shared" si="917"/>
        <v>JANEIRO</v>
      </c>
    </row>
    <row r="12531" spans="4:14" x14ac:dyDescent="0.25">
      <c r="D12531" s="119" t="s">
        <v>192</v>
      </c>
      <c r="H12531" s="141">
        <f t="shared" si="918"/>
        <v>0</v>
      </c>
      <c r="M12531" s="190">
        <f t="shared" si="919"/>
        <v>1</v>
      </c>
      <c r="N12531" s="190" t="str">
        <f t="shared" si="917"/>
        <v>JANEIRO</v>
      </c>
    </row>
    <row r="12532" spans="4:14" x14ac:dyDescent="0.25">
      <c r="D12532" s="119" t="s">
        <v>192</v>
      </c>
      <c r="H12532" s="141">
        <f t="shared" si="918"/>
        <v>0</v>
      </c>
      <c r="M12532" s="190">
        <f t="shared" si="919"/>
        <v>1</v>
      </c>
      <c r="N12532" s="190" t="str">
        <f t="shared" si="917"/>
        <v>JANEIRO</v>
      </c>
    </row>
    <row r="12533" spans="4:14" x14ac:dyDescent="0.25">
      <c r="D12533" s="119" t="s">
        <v>192</v>
      </c>
      <c r="H12533" s="141">
        <f t="shared" si="918"/>
        <v>0</v>
      </c>
      <c r="M12533" s="190">
        <f t="shared" si="919"/>
        <v>1</v>
      </c>
      <c r="N12533" s="190" t="str">
        <f t="shared" si="917"/>
        <v>JANEIRO</v>
      </c>
    </row>
    <row r="12534" spans="4:14" x14ac:dyDescent="0.25">
      <c r="D12534" s="119" t="s">
        <v>192</v>
      </c>
      <c r="H12534" s="141">
        <f t="shared" si="918"/>
        <v>0</v>
      </c>
      <c r="M12534" s="190">
        <f t="shared" si="919"/>
        <v>1</v>
      </c>
      <c r="N12534" s="190" t="str">
        <f t="shared" si="917"/>
        <v>JANEIRO</v>
      </c>
    </row>
    <row r="12535" spans="4:14" x14ac:dyDescent="0.25">
      <c r="D12535" s="119" t="s">
        <v>192</v>
      </c>
      <c r="H12535" s="141">
        <f t="shared" si="918"/>
        <v>0</v>
      </c>
      <c r="M12535" s="190">
        <f t="shared" si="919"/>
        <v>1</v>
      </c>
      <c r="N12535" s="190" t="str">
        <f t="shared" si="917"/>
        <v>JANEIRO</v>
      </c>
    </row>
    <row r="12536" spans="4:14" x14ac:dyDescent="0.25">
      <c r="D12536" s="119" t="s">
        <v>192</v>
      </c>
      <c r="H12536" s="141">
        <f t="shared" si="918"/>
        <v>0</v>
      </c>
      <c r="M12536" s="190">
        <f t="shared" si="919"/>
        <v>1</v>
      </c>
      <c r="N12536" s="190" t="str">
        <f t="shared" si="917"/>
        <v>JANEIRO</v>
      </c>
    </row>
    <row r="12537" spans="4:14" x14ac:dyDescent="0.25">
      <c r="D12537" s="119" t="s">
        <v>192</v>
      </c>
      <c r="H12537" s="141">
        <f t="shared" si="918"/>
        <v>0</v>
      </c>
      <c r="M12537" s="190">
        <f t="shared" si="919"/>
        <v>1</v>
      </c>
      <c r="N12537" s="190" t="str">
        <f t="shared" si="917"/>
        <v>JANEIRO</v>
      </c>
    </row>
    <row r="12538" spans="4:14" x14ac:dyDescent="0.25">
      <c r="D12538" s="119" t="s">
        <v>192</v>
      </c>
      <c r="H12538" s="141">
        <f t="shared" si="918"/>
        <v>0</v>
      </c>
      <c r="M12538" s="190">
        <f t="shared" si="919"/>
        <v>1</v>
      </c>
      <c r="N12538" s="190" t="str">
        <f t="shared" si="917"/>
        <v>JANEIRO</v>
      </c>
    </row>
    <row r="12539" spans="4:14" x14ac:dyDescent="0.25">
      <c r="D12539" s="119" t="s">
        <v>192</v>
      </c>
      <c r="H12539" s="141">
        <f t="shared" si="918"/>
        <v>0</v>
      </c>
      <c r="M12539" s="190">
        <f t="shared" si="919"/>
        <v>1</v>
      </c>
      <c r="N12539" s="190" t="str">
        <f t="shared" si="917"/>
        <v>JANEIRO</v>
      </c>
    </row>
    <row r="12540" spans="4:14" x14ac:dyDescent="0.25">
      <c r="D12540" s="119" t="s">
        <v>192</v>
      </c>
      <c r="H12540" s="141">
        <f t="shared" si="918"/>
        <v>0</v>
      </c>
      <c r="M12540" s="190">
        <f t="shared" si="919"/>
        <v>1</v>
      </c>
      <c r="N12540" s="190" t="str">
        <f t="shared" si="917"/>
        <v>JANEIRO</v>
      </c>
    </row>
    <row r="12541" spans="4:14" x14ac:dyDescent="0.25">
      <c r="D12541" s="119" t="s">
        <v>192</v>
      </c>
      <c r="H12541" s="141">
        <f t="shared" si="918"/>
        <v>0</v>
      </c>
      <c r="M12541" s="190">
        <f t="shared" si="919"/>
        <v>1</v>
      </c>
      <c r="N12541" s="190" t="str">
        <f t="shared" si="917"/>
        <v>JANEIRO</v>
      </c>
    </row>
    <row r="12542" spans="4:14" x14ac:dyDescent="0.25">
      <c r="D12542" s="119" t="s">
        <v>192</v>
      </c>
      <c r="H12542" s="141">
        <f t="shared" si="918"/>
        <v>0</v>
      </c>
      <c r="M12542" s="190">
        <f t="shared" si="919"/>
        <v>1</v>
      </c>
      <c r="N12542" s="190" t="str">
        <f t="shared" si="917"/>
        <v>JANEIRO</v>
      </c>
    </row>
    <row r="12543" spans="4:14" x14ac:dyDescent="0.25">
      <c r="D12543" s="119" t="s">
        <v>192</v>
      </c>
      <c r="H12543" s="141">
        <f t="shared" si="918"/>
        <v>0</v>
      </c>
      <c r="M12543" s="190">
        <f t="shared" si="919"/>
        <v>1</v>
      </c>
      <c r="N12543" s="190" t="str">
        <f t="shared" si="917"/>
        <v>JANEIRO</v>
      </c>
    </row>
    <row r="12544" spans="4:14" x14ac:dyDescent="0.25">
      <c r="D12544" s="119" t="s">
        <v>192</v>
      </c>
      <c r="H12544" s="141">
        <f t="shared" si="918"/>
        <v>0</v>
      </c>
      <c r="M12544" s="190">
        <f t="shared" si="919"/>
        <v>1</v>
      </c>
      <c r="N12544" s="190" t="str">
        <f t="shared" si="917"/>
        <v>JANEIRO</v>
      </c>
    </row>
    <row r="12545" spans="4:14" x14ac:dyDescent="0.25">
      <c r="D12545" s="119" t="s">
        <v>192</v>
      </c>
      <c r="H12545" s="141">
        <f t="shared" si="918"/>
        <v>0</v>
      </c>
      <c r="M12545" s="190">
        <f t="shared" si="919"/>
        <v>1</v>
      </c>
      <c r="N12545" s="190" t="str">
        <f t="shared" si="917"/>
        <v>JANEIRO</v>
      </c>
    </row>
    <row r="12546" spans="4:14" x14ac:dyDescent="0.25">
      <c r="D12546" s="119" t="s">
        <v>192</v>
      </c>
      <c r="H12546" s="141">
        <f t="shared" si="918"/>
        <v>0</v>
      </c>
      <c r="M12546" s="190">
        <f t="shared" si="919"/>
        <v>1</v>
      </c>
      <c r="N12546" s="190" t="str">
        <f t="shared" si="917"/>
        <v>JANEIRO</v>
      </c>
    </row>
    <row r="12547" spans="4:14" x14ac:dyDescent="0.25">
      <c r="D12547" s="119" t="s">
        <v>192</v>
      </c>
      <c r="H12547" s="141">
        <f t="shared" si="918"/>
        <v>0</v>
      </c>
      <c r="M12547" s="190">
        <f t="shared" si="919"/>
        <v>1</v>
      </c>
      <c r="N12547" s="190" t="str">
        <f t="shared" si="917"/>
        <v>JANEIRO</v>
      </c>
    </row>
    <row r="12548" spans="4:14" x14ac:dyDescent="0.25">
      <c r="D12548" s="119" t="s">
        <v>192</v>
      </c>
      <c r="H12548" s="141">
        <f t="shared" si="918"/>
        <v>0</v>
      </c>
      <c r="M12548" s="190">
        <f t="shared" si="919"/>
        <v>1</v>
      </c>
      <c r="N12548" s="190" t="str">
        <f t="shared" si="917"/>
        <v>JANEIRO</v>
      </c>
    </row>
    <row r="12549" spans="4:14" x14ac:dyDescent="0.25">
      <c r="D12549" s="119" t="s">
        <v>192</v>
      </c>
      <c r="H12549" s="141">
        <f t="shared" si="918"/>
        <v>0</v>
      </c>
      <c r="M12549" s="190">
        <f t="shared" si="919"/>
        <v>1</v>
      </c>
      <c r="N12549" s="190" t="str">
        <f t="shared" ref="N12549:N12612" si="920">IF(M12549=1,"JANEIRO",IF(M12549=2,"FEVEREIRO",IF(M12549=3,"MARÇO",IF(M12549=4,"ABRIL",IF(M12549=5,"MAIO",IF(M12549=6,"JUNHO",IF(M12549=7,"JULHO",IF(M12549=8,"AGOSTO",IF(M12549=9,"SETEMBRO",IF(M12549=10,"OUTUBRO",IF(M12549=11,"NOVEMBRO",IF(M12549=12,"DEZEMBRO",""))))))))))))</f>
        <v>JANEIRO</v>
      </c>
    </row>
    <row r="12550" spans="4:14" x14ac:dyDescent="0.25">
      <c r="D12550" s="119" t="s">
        <v>192</v>
      </c>
      <c r="H12550" s="141">
        <f t="shared" ref="H12550:H12613" si="921">IF(OR(I12550="",I12550=0),G12550,I12550)</f>
        <v>0</v>
      </c>
      <c r="M12550" s="190">
        <f t="shared" ref="M12550:M12613" si="922">IFERROR(MONTH(O12550),"")</f>
        <v>1</v>
      </c>
      <c r="N12550" s="190" t="str">
        <f t="shared" si="920"/>
        <v>JANEIRO</v>
      </c>
    </row>
    <row r="12551" spans="4:14" x14ac:dyDescent="0.25">
      <c r="D12551" s="119" t="s">
        <v>192</v>
      </c>
      <c r="H12551" s="141">
        <f t="shared" si="921"/>
        <v>0</v>
      </c>
      <c r="M12551" s="190">
        <f t="shared" si="922"/>
        <v>1</v>
      </c>
      <c r="N12551" s="190" t="str">
        <f t="shared" si="920"/>
        <v>JANEIRO</v>
      </c>
    </row>
    <row r="12552" spans="4:14" x14ac:dyDescent="0.25">
      <c r="D12552" s="119" t="s">
        <v>192</v>
      </c>
      <c r="H12552" s="141">
        <f t="shared" si="921"/>
        <v>0</v>
      </c>
      <c r="M12552" s="190">
        <f t="shared" si="922"/>
        <v>1</v>
      </c>
      <c r="N12552" s="190" t="str">
        <f t="shared" si="920"/>
        <v>JANEIRO</v>
      </c>
    </row>
    <row r="12553" spans="4:14" x14ac:dyDescent="0.25">
      <c r="D12553" s="119" t="s">
        <v>192</v>
      </c>
      <c r="H12553" s="141">
        <f t="shared" si="921"/>
        <v>0</v>
      </c>
      <c r="M12553" s="190">
        <f t="shared" si="922"/>
        <v>1</v>
      </c>
      <c r="N12553" s="190" t="str">
        <f t="shared" si="920"/>
        <v>JANEIRO</v>
      </c>
    </row>
    <row r="12554" spans="4:14" x14ac:dyDescent="0.25">
      <c r="D12554" s="119" t="s">
        <v>192</v>
      </c>
      <c r="H12554" s="141">
        <f t="shared" si="921"/>
        <v>0</v>
      </c>
      <c r="M12554" s="190">
        <f t="shared" si="922"/>
        <v>1</v>
      </c>
      <c r="N12554" s="190" t="str">
        <f t="shared" si="920"/>
        <v>JANEIRO</v>
      </c>
    </row>
    <row r="12555" spans="4:14" x14ac:dyDescent="0.25">
      <c r="D12555" s="119" t="s">
        <v>192</v>
      </c>
      <c r="H12555" s="141">
        <f t="shared" si="921"/>
        <v>0</v>
      </c>
      <c r="M12555" s="190">
        <f t="shared" si="922"/>
        <v>1</v>
      </c>
      <c r="N12555" s="190" t="str">
        <f t="shared" si="920"/>
        <v>JANEIRO</v>
      </c>
    </row>
    <row r="12556" spans="4:14" x14ac:dyDescent="0.25">
      <c r="D12556" s="119" t="s">
        <v>192</v>
      </c>
      <c r="H12556" s="141">
        <f t="shared" si="921"/>
        <v>0</v>
      </c>
      <c r="M12556" s="190">
        <f t="shared" si="922"/>
        <v>1</v>
      </c>
      <c r="N12556" s="190" t="str">
        <f t="shared" si="920"/>
        <v>JANEIRO</v>
      </c>
    </row>
    <row r="12557" spans="4:14" x14ac:dyDescent="0.25">
      <c r="D12557" s="119" t="s">
        <v>192</v>
      </c>
      <c r="H12557" s="141">
        <f t="shared" si="921"/>
        <v>0</v>
      </c>
      <c r="M12557" s="190">
        <f t="shared" si="922"/>
        <v>1</v>
      </c>
      <c r="N12557" s="190" t="str">
        <f t="shared" si="920"/>
        <v>JANEIRO</v>
      </c>
    </row>
    <row r="12558" spans="4:14" x14ac:dyDescent="0.25">
      <c r="D12558" s="119" t="s">
        <v>192</v>
      </c>
      <c r="H12558" s="141">
        <f t="shared" si="921"/>
        <v>0</v>
      </c>
      <c r="M12558" s="190">
        <f t="shared" si="922"/>
        <v>1</v>
      </c>
      <c r="N12558" s="190" t="str">
        <f t="shared" si="920"/>
        <v>JANEIRO</v>
      </c>
    </row>
    <row r="12559" spans="4:14" x14ac:dyDescent="0.25">
      <c r="D12559" s="119" t="s">
        <v>192</v>
      </c>
      <c r="H12559" s="141">
        <f t="shared" si="921"/>
        <v>0</v>
      </c>
      <c r="M12559" s="190">
        <f t="shared" si="922"/>
        <v>1</v>
      </c>
      <c r="N12559" s="190" t="str">
        <f t="shared" si="920"/>
        <v>JANEIRO</v>
      </c>
    </row>
    <row r="12560" spans="4:14" x14ac:dyDescent="0.25">
      <c r="D12560" s="119" t="s">
        <v>192</v>
      </c>
      <c r="H12560" s="141">
        <f t="shared" si="921"/>
        <v>0</v>
      </c>
      <c r="M12560" s="190">
        <f t="shared" si="922"/>
        <v>1</v>
      </c>
      <c r="N12560" s="190" t="str">
        <f t="shared" si="920"/>
        <v>JANEIRO</v>
      </c>
    </row>
    <row r="12561" spans="4:14" x14ac:dyDescent="0.25">
      <c r="D12561" s="119" t="s">
        <v>192</v>
      </c>
      <c r="H12561" s="141">
        <f t="shared" si="921"/>
        <v>0</v>
      </c>
      <c r="M12561" s="190">
        <f t="shared" si="922"/>
        <v>1</v>
      </c>
      <c r="N12561" s="190" t="str">
        <f t="shared" si="920"/>
        <v>JANEIRO</v>
      </c>
    </row>
    <row r="12562" spans="4:14" x14ac:dyDescent="0.25">
      <c r="D12562" s="119" t="s">
        <v>192</v>
      </c>
      <c r="H12562" s="141">
        <f t="shared" si="921"/>
        <v>0</v>
      </c>
      <c r="M12562" s="190">
        <f t="shared" si="922"/>
        <v>1</v>
      </c>
      <c r="N12562" s="190" t="str">
        <f t="shared" si="920"/>
        <v>JANEIRO</v>
      </c>
    </row>
    <row r="12563" spans="4:14" x14ac:dyDescent="0.25">
      <c r="D12563" s="119" t="s">
        <v>192</v>
      </c>
      <c r="H12563" s="141">
        <f t="shared" si="921"/>
        <v>0</v>
      </c>
      <c r="M12563" s="190">
        <f t="shared" si="922"/>
        <v>1</v>
      </c>
      <c r="N12563" s="190" t="str">
        <f t="shared" si="920"/>
        <v>JANEIRO</v>
      </c>
    </row>
    <row r="12564" spans="4:14" x14ac:dyDescent="0.25">
      <c r="D12564" s="119" t="s">
        <v>192</v>
      </c>
      <c r="H12564" s="141">
        <f t="shared" si="921"/>
        <v>0</v>
      </c>
      <c r="M12564" s="190">
        <f t="shared" si="922"/>
        <v>1</v>
      </c>
      <c r="N12564" s="190" t="str">
        <f t="shared" si="920"/>
        <v>JANEIRO</v>
      </c>
    </row>
    <row r="12565" spans="4:14" x14ac:dyDescent="0.25">
      <c r="D12565" s="119" t="s">
        <v>192</v>
      </c>
      <c r="H12565" s="141">
        <f t="shared" si="921"/>
        <v>0</v>
      </c>
      <c r="M12565" s="190">
        <f t="shared" si="922"/>
        <v>1</v>
      </c>
      <c r="N12565" s="190" t="str">
        <f t="shared" si="920"/>
        <v>JANEIRO</v>
      </c>
    </row>
    <row r="12566" spans="4:14" x14ac:dyDescent="0.25">
      <c r="D12566" s="119" t="s">
        <v>192</v>
      </c>
      <c r="H12566" s="141">
        <f t="shared" si="921"/>
        <v>0</v>
      </c>
      <c r="M12566" s="190">
        <f t="shared" si="922"/>
        <v>1</v>
      </c>
      <c r="N12566" s="190" t="str">
        <f t="shared" si="920"/>
        <v>JANEIRO</v>
      </c>
    </row>
    <row r="12567" spans="4:14" x14ac:dyDescent="0.25">
      <c r="D12567" s="119" t="s">
        <v>192</v>
      </c>
      <c r="H12567" s="141">
        <f t="shared" si="921"/>
        <v>0</v>
      </c>
      <c r="M12567" s="190">
        <f t="shared" si="922"/>
        <v>1</v>
      </c>
      <c r="N12567" s="190" t="str">
        <f t="shared" si="920"/>
        <v>JANEIRO</v>
      </c>
    </row>
    <row r="12568" spans="4:14" x14ac:dyDescent="0.25">
      <c r="D12568" s="119" t="s">
        <v>192</v>
      </c>
      <c r="H12568" s="141">
        <f t="shared" si="921"/>
        <v>0</v>
      </c>
      <c r="M12568" s="190">
        <f t="shared" si="922"/>
        <v>1</v>
      </c>
      <c r="N12568" s="190" t="str">
        <f t="shared" si="920"/>
        <v>JANEIRO</v>
      </c>
    </row>
    <row r="12569" spans="4:14" x14ac:dyDescent="0.25">
      <c r="D12569" s="119" t="s">
        <v>192</v>
      </c>
      <c r="H12569" s="141">
        <f t="shared" si="921"/>
        <v>0</v>
      </c>
      <c r="M12569" s="190">
        <f t="shared" si="922"/>
        <v>1</v>
      </c>
      <c r="N12569" s="190" t="str">
        <f t="shared" si="920"/>
        <v>JANEIRO</v>
      </c>
    </row>
    <row r="12570" spans="4:14" x14ac:dyDescent="0.25">
      <c r="D12570" s="119" t="s">
        <v>192</v>
      </c>
      <c r="H12570" s="141">
        <f t="shared" si="921"/>
        <v>0</v>
      </c>
      <c r="M12570" s="190">
        <f t="shared" si="922"/>
        <v>1</v>
      </c>
      <c r="N12570" s="190" t="str">
        <f t="shared" si="920"/>
        <v>JANEIRO</v>
      </c>
    </row>
    <row r="12571" spans="4:14" x14ac:dyDescent="0.25">
      <c r="D12571" s="119" t="s">
        <v>192</v>
      </c>
      <c r="H12571" s="141">
        <f t="shared" si="921"/>
        <v>0</v>
      </c>
      <c r="M12571" s="190">
        <f t="shared" si="922"/>
        <v>1</v>
      </c>
      <c r="N12571" s="190" t="str">
        <f t="shared" si="920"/>
        <v>JANEIRO</v>
      </c>
    </row>
    <row r="12572" spans="4:14" x14ac:dyDescent="0.25">
      <c r="D12572" s="119" t="s">
        <v>192</v>
      </c>
      <c r="H12572" s="141">
        <f t="shared" si="921"/>
        <v>0</v>
      </c>
      <c r="M12572" s="190">
        <f t="shared" si="922"/>
        <v>1</v>
      </c>
      <c r="N12572" s="190" t="str">
        <f t="shared" si="920"/>
        <v>JANEIRO</v>
      </c>
    </row>
    <row r="12573" spans="4:14" x14ac:dyDescent="0.25">
      <c r="D12573" s="119" t="s">
        <v>192</v>
      </c>
      <c r="H12573" s="141">
        <f t="shared" si="921"/>
        <v>0</v>
      </c>
      <c r="M12573" s="190">
        <f t="shared" si="922"/>
        <v>1</v>
      </c>
      <c r="N12573" s="190" t="str">
        <f t="shared" si="920"/>
        <v>JANEIRO</v>
      </c>
    </row>
    <row r="12574" spans="4:14" x14ac:dyDescent="0.25">
      <c r="D12574" s="119" t="s">
        <v>192</v>
      </c>
      <c r="H12574" s="141">
        <f t="shared" si="921"/>
        <v>0</v>
      </c>
      <c r="M12574" s="190">
        <f t="shared" si="922"/>
        <v>1</v>
      </c>
      <c r="N12574" s="190" t="str">
        <f t="shared" si="920"/>
        <v>JANEIRO</v>
      </c>
    </row>
    <row r="12575" spans="4:14" x14ac:dyDescent="0.25">
      <c r="D12575" s="119" t="s">
        <v>192</v>
      </c>
      <c r="H12575" s="141">
        <f t="shared" si="921"/>
        <v>0</v>
      </c>
      <c r="M12575" s="190">
        <f t="shared" si="922"/>
        <v>1</v>
      </c>
      <c r="N12575" s="190" t="str">
        <f t="shared" si="920"/>
        <v>JANEIRO</v>
      </c>
    </row>
    <row r="12576" spans="4:14" x14ac:dyDescent="0.25">
      <c r="D12576" s="119" t="s">
        <v>192</v>
      </c>
      <c r="H12576" s="141">
        <f t="shared" si="921"/>
        <v>0</v>
      </c>
      <c r="M12576" s="190">
        <f t="shared" si="922"/>
        <v>1</v>
      </c>
      <c r="N12576" s="190" t="str">
        <f t="shared" si="920"/>
        <v>JANEIRO</v>
      </c>
    </row>
    <row r="12577" spans="4:14" x14ac:dyDescent="0.25">
      <c r="D12577" s="119" t="s">
        <v>192</v>
      </c>
      <c r="H12577" s="141">
        <f t="shared" si="921"/>
        <v>0</v>
      </c>
      <c r="M12577" s="190">
        <f t="shared" si="922"/>
        <v>1</v>
      </c>
      <c r="N12577" s="190" t="str">
        <f t="shared" si="920"/>
        <v>JANEIRO</v>
      </c>
    </row>
    <row r="12578" spans="4:14" x14ac:dyDescent="0.25">
      <c r="D12578" s="119" t="s">
        <v>192</v>
      </c>
      <c r="H12578" s="141">
        <f t="shared" si="921"/>
        <v>0</v>
      </c>
      <c r="M12578" s="190">
        <f t="shared" si="922"/>
        <v>1</v>
      </c>
      <c r="N12578" s="190" t="str">
        <f t="shared" si="920"/>
        <v>JANEIRO</v>
      </c>
    </row>
    <row r="12579" spans="4:14" x14ac:dyDescent="0.25">
      <c r="D12579" s="119" t="s">
        <v>192</v>
      </c>
      <c r="H12579" s="141">
        <f t="shared" si="921"/>
        <v>0</v>
      </c>
      <c r="M12579" s="190">
        <f t="shared" si="922"/>
        <v>1</v>
      </c>
      <c r="N12579" s="190" t="str">
        <f t="shared" si="920"/>
        <v>JANEIRO</v>
      </c>
    </row>
    <row r="12580" spans="4:14" x14ac:dyDescent="0.25">
      <c r="D12580" s="119" t="s">
        <v>192</v>
      </c>
      <c r="H12580" s="141">
        <f t="shared" si="921"/>
        <v>0</v>
      </c>
      <c r="M12580" s="190">
        <f t="shared" si="922"/>
        <v>1</v>
      </c>
      <c r="N12580" s="190" t="str">
        <f t="shared" si="920"/>
        <v>JANEIRO</v>
      </c>
    </row>
    <row r="12581" spans="4:14" x14ac:dyDescent="0.25">
      <c r="D12581" s="119" t="s">
        <v>192</v>
      </c>
      <c r="H12581" s="141">
        <f t="shared" si="921"/>
        <v>0</v>
      </c>
      <c r="M12581" s="190">
        <f t="shared" si="922"/>
        <v>1</v>
      </c>
      <c r="N12581" s="190" t="str">
        <f t="shared" si="920"/>
        <v>JANEIRO</v>
      </c>
    </row>
    <row r="12582" spans="4:14" x14ac:dyDescent="0.25">
      <c r="D12582" s="119" t="s">
        <v>192</v>
      </c>
      <c r="H12582" s="141">
        <f t="shared" si="921"/>
        <v>0</v>
      </c>
      <c r="M12582" s="190">
        <f t="shared" si="922"/>
        <v>1</v>
      </c>
      <c r="N12582" s="190" t="str">
        <f t="shared" si="920"/>
        <v>JANEIRO</v>
      </c>
    </row>
    <row r="12583" spans="4:14" x14ac:dyDescent="0.25">
      <c r="D12583" s="119" t="s">
        <v>192</v>
      </c>
      <c r="H12583" s="141">
        <f t="shared" si="921"/>
        <v>0</v>
      </c>
      <c r="M12583" s="190">
        <f t="shared" si="922"/>
        <v>1</v>
      </c>
      <c r="N12583" s="190" t="str">
        <f t="shared" si="920"/>
        <v>JANEIRO</v>
      </c>
    </row>
    <row r="12584" spans="4:14" x14ac:dyDescent="0.25">
      <c r="D12584" s="119" t="s">
        <v>192</v>
      </c>
      <c r="H12584" s="141">
        <f t="shared" si="921"/>
        <v>0</v>
      </c>
      <c r="M12584" s="190">
        <f t="shared" si="922"/>
        <v>1</v>
      </c>
      <c r="N12584" s="190" t="str">
        <f t="shared" si="920"/>
        <v>JANEIRO</v>
      </c>
    </row>
    <row r="12585" spans="4:14" x14ac:dyDescent="0.25">
      <c r="D12585" s="119" t="s">
        <v>192</v>
      </c>
      <c r="H12585" s="141">
        <f t="shared" si="921"/>
        <v>0</v>
      </c>
      <c r="M12585" s="190">
        <f t="shared" si="922"/>
        <v>1</v>
      </c>
      <c r="N12585" s="190" t="str">
        <f t="shared" si="920"/>
        <v>JANEIRO</v>
      </c>
    </row>
    <row r="12586" spans="4:14" x14ac:dyDescent="0.25">
      <c r="D12586" s="119" t="s">
        <v>192</v>
      </c>
      <c r="H12586" s="141">
        <f t="shared" si="921"/>
        <v>0</v>
      </c>
      <c r="M12586" s="190">
        <f t="shared" si="922"/>
        <v>1</v>
      </c>
      <c r="N12586" s="190" t="str">
        <f t="shared" si="920"/>
        <v>JANEIRO</v>
      </c>
    </row>
    <row r="12587" spans="4:14" x14ac:dyDescent="0.25">
      <c r="D12587" s="119" t="s">
        <v>192</v>
      </c>
      <c r="H12587" s="141">
        <f t="shared" si="921"/>
        <v>0</v>
      </c>
      <c r="M12587" s="190">
        <f t="shared" si="922"/>
        <v>1</v>
      </c>
      <c r="N12587" s="190" t="str">
        <f t="shared" si="920"/>
        <v>JANEIRO</v>
      </c>
    </row>
    <row r="12588" spans="4:14" x14ac:dyDescent="0.25">
      <c r="D12588" s="119" t="s">
        <v>192</v>
      </c>
      <c r="H12588" s="141">
        <f t="shared" si="921"/>
        <v>0</v>
      </c>
      <c r="M12588" s="190">
        <f t="shared" si="922"/>
        <v>1</v>
      </c>
      <c r="N12588" s="190" t="str">
        <f t="shared" si="920"/>
        <v>JANEIRO</v>
      </c>
    </row>
    <row r="12589" spans="4:14" x14ac:dyDescent="0.25">
      <c r="D12589" s="119" t="s">
        <v>192</v>
      </c>
      <c r="H12589" s="141">
        <f t="shared" si="921"/>
        <v>0</v>
      </c>
      <c r="M12589" s="190">
        <f t="shared" si="922"/>
        <v>1</v>
      </c>
      <c r="N12589" s="190" t="str">
        <f t="shared" si="920"/>
        <v>JANEIRO</v>
      </c>
    </row>
    <row r="12590" spans="4:14" x14ac:dyDescent="0.25">
      <c r="D12590" s="119" t="s">
        <v>192</v>
      </c>
      <c r="H12590" s="141">
        <f t="shared" si="921"/>
        <v>0</v>
      </c>
      <c r="M12590" s="190">
        <f t="shared" si="922"/>
        <v>1</v>
      </c>
      <c r="N12590" s="190" t="str">
        <f t="shared" si="920"/>
        <v>JANEIRO</v>
      </c>
    </row>
    <row r="12591" spans="4:14" x14ac:dyDescent="0.25">
      <c r="D12591" s="119" t="s">
        <v>192</v>
      </c>
      <c r="H12591" s="141">
        <f t="shared" si="921"/>
        <v>0</v>
      </c>
      <c r="M12591" s="190">
        <f t="shared" si="922"/>
        <v>1</v>
      </c>
      <c r="N12591" s="190" t="str">
        <f t="shared" si="920"/>
        <v>JANEIRO</v>
      </c>
    </row>
    <row r="12592" spans="4:14" x14ac:dyDescent="0.25">
      <c r="D12592" s="119" t="s">
        <v>192</v>
      </c>
      <c r="H12592" s="141">
        <f t="shared" si="921"/>
        <v>0</v>
      </c>
      <c r="M12592" s="190">
        <f t="shared" si="922"/>
        <v>1</v>
      </c>
      <c r="N12592" s="190" t="str">
        <f t="shared" si="920"/>
        <v>JANEIRO</v>
      </c>
    </row>
    <row r="12593" spans="4:14" x14ac:dyDescent="0.25">
      <c r="D12593" s="119" t="s">
        <v>192</v>
      </c>
      <c r="H12593" s="141">
        <f t="shared" si="921"/>
        <v>0</v>
      </c>
      <c r="M12593" s="190">
        <f t="shared" si="922"/>
        <v>1</v>
      </c>
      <c r="N12593" s="190" t="str">
        <f t="shared" si="920"/>
        <v>JANEIRO</v>
      </c>
    </row>
    <row r="12594" spans="4:14" x14ac:dyDescent="0.25">
      <c r="D12594" s="119" t="s">
        <v>192</v>
      </c>
      <c r="H12594" s="141">
        <f t="shared" si="921"/>
        <v>0</v>
      </c>
      <c r="M12594" s="190">
        <f t="shared" si="922"/>
        <v>1</v>
      </c>
      <c r="N12594" s="190" t="str">
        <f t="shared" si="920"/>
        <v>JANEIRO</v>
      </c>
    </row>
    <row r="12595" spans="4:14" x14ac:dyDescent="0.25">
      <c r="D12595" s="119" t="s">
        <v>192</v>
      </c>
      <c r="H12595" s="141">
        <f t="shared" si="921"/>
        <v>0</v>
      </c>
      <c r="M12595" s="190">
        <f t="shared" si="922"/>
        <v>1</v>
      </c>
      <c r="N12595" s="190" t="str">
        <f t="shared" si="920"/>
        <v>JANEIRO</v>
      </c>
    </row>
    <row r="12596" spans="4:14" x14ac:dyDescent="0.25">
      <c r="D12596" s="119" t="s">
        <v>192</v>
      </c>
      <c r="H12596" s="141">
        <f t="shared" si="921"/>
        <v>0</v>
      </c>
      <c r="M12596" s="190">
        <f t="shared" si="922"/>
        <v>1</v>
      </c>
      <c r="N12596" s="190" t="str">
        <f t="shared" si="920"/>
        <v>JANEIRO</v>
      </c>
    </row>
    <row r="12597" spans="4:14" x14ac:dyDescent="0.25">
      <c r="D12597" s="119" t="s">
        <v>192</v>
      </c>
      <c r="H12597" s="141">
        <f t="shared" si="921"/>
        <v>0</v>
      </c>
      <c r="M12597" s="190">
        <f t="shared" si="922"/>
        <v>1</v>
      </c>
      <c r="N12597" s="190" t="str">
        <f t="shared" si="920"/>
        <v>JANEIRO</v>
      </c>
    </row>
    <row r="12598" spans="4:14" x14ac:dyDescent="0.25">
      <c r="D12598" s="119" t="s">
        <v>192</v>
      </c>
      <c r="H12598" s="141">
        <f t="shared" si="921"/>
        <v>0</v>
      </c>
      <c r="M12598" s="190">
        <f t="shared" si="922"/>
        <v>1</v>
      </c>
      <c r="N12598" s="190" t="str">
        <f t="shared" si="920"/>
        <v>JANEIRO</v>
      </c>
    </row>
    <row r="12599" spans="4:14" x14ac:dyDescent="0.25">
      <c r="D12599" s="119" t="s">
        <v>192</v>
      </c>
      <c r="H12599" s="141">
        <f t="shared" si="921"/>
        <v>0</v>
      </c>
      <c r="M12599" s="190">
        <f t="shared" si="922"/>
        <v>1</v>
      </c>
      <c r="N12599" s="190" t="str">
        <f t="shared" si="920"/>
        <v>JANEIRO</v>
      </c>
    </row>
    <row r="12600" spans="4:14" x14ac:dyDescent="0.25">
      <c r="D12600" s="119" t="s">
        <v>192</v>
      </c>
      <c r="H12600" s="141">
        <f t="shared" si="921"/>
        <v>0</v>
      </c>
      <c r="M12600" s="190">
        <f t="shared" si="922"/>
        <v>1</v>
      </c>
      <c r="N12600" s="190" t="str">
        <f t="shared" si="920"/>
        <v>JANEIRO</v>
      </c>
    </row>
    <row r="12601" spans="4:14" x14ac:dyDescent="0.25">
      <c r="D12601" s="119" t="s">
        <v>192</v>
      </c>
      <c r="H12601" s="141">
        <f t="shared" si="921"/>
        <v>0</v>
      </c>
      <c r="M12601" s="190">
        <f t="shared" si="922"/>
        <v>1</v>
      </c>
      <c r="N12601" s="190" t="str">
        <f t="shared" si="920"/>
        <v>JANEIRO</v>
      </c>
    </row>
    <row r="12602" spans="4:14" x14ac:dyDescent="0.25">
      <c r="D12602" s="119" t="s">
        <v>192</v>
      </c>
      <c r="H12602" s="141">
        <f t="shared" si="921"/>
        <v>0</v>
      </c>
      <c r="M12602" s="190">
        <f t="shared" si="922"/>
        <v>1</v>
      </c>
      <c r="N12602" s="190" t="str">
        <f t="shared" si="920"/>
        <v>JANEIRO</v>
      </c>
    </row>
    <row r="12603" spans="4:14" x14ac:dyDescent="0.25">
      <c r="D12603" s="119" t="s">
        <v>192</v>
      </c>
      <c r="H12603" s="141">
        <f t="shared" si="921"/>
        <v>0</v>
      </c>
      <c r="M12603" s="190">
        <f t="shared" si="922"/>
        <v>1</v>
      </c>
      <c r="N12603" s="190" t="str">
        <f t="shared" si="920"/>
        <v>JANEIRO</v>
      </c>
    </row>
    <row r="12604" spans="4:14" x14ac:dyDescent="0.25">
      <c r="D12604" s="119" t="s">
        <v>192</v>
      </c>
      <c r="H12604" s="141">
        <f t="shared" si="921"/>
        <v>0</v>
      </c>
      <c r="M12604" s="190">
        <f t="shared" si="922"/>
        <v>1</v>
      </c>
      <c r="N12604" s="190" t="str">
        <f t="shared" si="920"/>
        <v>JANEIRO</v>
      </c>
    </row>
    <row r="12605" spans="4:14" x14ac:dyDescent="0.25">
      <c r="D12605" s="119" t="s">
        <v>192</v>
      </c>
      <c r="H12605" s="141">
        <f t="shared" si="921"/>
        <v>0</v>
      </c>
      <c r="M12605" s="190">
        <f t="shared" si="922"/>
        <v>1</v>
      </c>
      <c r="N12605" s="190" t="str">
        <f t="shared" si="920"/>
        <v>JANEIRO</v>
      </c>
    </row>
    <row r="12606" spans="4:14" x14ac:dyDescent="0.25">
      <c r="D12606" s="119" t="s">
        <v>192</v>
      </c>
      <c r="H12606" s="141">
        <f t="shared" si="921"/>
        <v>0</v>
      </c>
      <c r="M12606" s="190">
        <f t="shared" si="922"/>
        <v>1</v>
      </c>
      <c r="N12606" s="190" t="str">
        <f t="shared" si="920"/>
        <v>JANEIRO</v>
      </c>
    </row>
    <row r="12607" spans="4:14" x14ac:dyDescent="0.25">
      <c r="D12607" s="119" t="s">
        <v>192</v>
      </c>
      <c r="H12607" s="141">
        <f t="shared" si="921"/>
        <v>0</v>
      </c>
      <c r="M12607" s="190">
        <f t="shared" si="922"/>
        <v>1</v>
      </c>
      <c r="N12607" s="190" t="str">
        <f t="shared" si="920"/>
        <v>JANEIRO</v>
      </c>
    </row>
    <row r="12608" spans="4:14" x14ac:dyDescent="0.25">
      <c r="D12608" s="119" t="s">
        <v>192</v>
      </c>
      <c r="H12608" s="141">
        <f t="shared" si="921"/>
        <v>0</v>
      </c>
      <c r="M12608" s="190">
        <f t="shared" si="922"/>
        <v>1</v>
      </c>
      <c r="N12608" s="190" t="str">
        <f t="shared" si="920"/>
        <v>JANEIRO</v>
      </c>
    </row>
    <row r="12609" spans="4:14" x14ac:dyDescent="0.25">
      <c r="D12609" s="119" t="s">
        <v>192</v>
      </c>
      <c r="H12609" s="141">
        <f t="shared" si="921"/>
        <v>0</v>
      </c>
      <c r="M12609" s="190">
        <f t="shared" si="922"/>
        <v>1</v>
      </c>
      <c r="N12609" s="190" t="str">
        <f t="shared" si="920"/>
        <v>JANEIRO</v>
      </c>
    </row>
    <row r="12610" spans="4:14" x14ac:dyDescent="0.25">
      <c r="D12610" s="119" t="s">
        <v>192</v>
      </c>
      <c r="H12610" s="141">
        <f t="shared" si="921"/>
        <v>0</v>
      </c>
      <c r="M12610" s="190">
        <f t="shared" si="922"/>
        <v>1</v>
      </c>
      <c r="N12610" s="190" t="str">
        <f t="shared" si="920"/>
        <v>JANEIRO</v>
      </c>
    </row>
    <row r="12611" spans="4:14" x14ac:dyDescent="0.25">
      <c r="D12611" s="119" t="s">
        <v>192</v>
      </c>
      <c r="H12611" s="141">
        <f t="shared" si="921"/>
        <v>0</v>
      </c>
      <c r="M12611" s="190">
        <f t="shared" si="922"/>
        <v>1</v>
      </c>
      <c r="N12611" s="190" t="str">
        <f t="shared" si="920"/>
        <v>JANEIRO</v>
      </c>
    </row>
    <row r="12612" spans="4:14" x14ac:dyDescent="0.25">
      <c r="D12612" s="119" t="s">
        <v>192</v>
      </c>
      <c r="H12612" s="141">
        <f t="shared" si="921"/>
        <v>0</v>
      </c>
      <c r="M12612" s="190">
        <f t="shared" si="922"/>
        <v>1</v>
      </c>
      <c r="N12612" s="190" t="str">
        <f t="shared" si="920"/>
        <v>JANEIRO</v>
      </c>
    </row>
    <row r="12613" spans="4:14" x14ac:dyDescent="0.25">
      <c r="D12613" s="119" t="s">
        <v>192</v>
      </c>
      <c r="H12613" s="141">
        <f t="shared" si="921"/>
        <v>0</v>
      </c>
      <c r="M12613" s="190">
        <f t="shared" si="922"/>
        <v>1</v>
      </c>
      <c r="N12613" s="190" t="str">
        <f t="shared" ref="N12613:N12676" si="923">IF(M12613=1,"JANEIRO",IF(M12613=2,"FEVEREIRO",IF(M12613=3,"MARÇO",IF(M12613=4,"ABRIL",IF(M12613=5,"MAIO",IF(M12613=6,"JUNHO",IF(M12613=7,"JULHO",IF(M12613=8,"AGOSTO",IF(M12613=9,"SETEMBRO",IF(M12613=10,"OUTUBRO",IF(M12613=11,"NOVEMBRO",IF(M12613=12,"DEZEMBRO",""))))))))))))</f>
        <v>JANEIRO</v>
      </c>
    </row>
    <row r="12614" spans="4:14" x14ac:dyDescent="0.25">
      <c r="D12614" s="119" t="s">
        <v>192</v>
      </c>
      <c r="H12614" s="141">
        <f t="shared" ref="H12614:H12677" si="924">IF(OR(I12614="",I12614=0),G12614,I12614)</f>
        <v>0</v>
      </c>
      <c r="M12614" s="190">
        <f t="shared" ref="M12614:M12677" si="925">IFERROR(MONTH(O12614),"")</f>
        <v>1</v>
      </c>
      <c r="N12614" s="190" t="str">
        <f t="shared" si="923"/>
        <v>JANEIRO</v>
      </c>
    </row>
    <row r="12615" spans="4:14" x14ac:dyDescent="0.25">
      <c r="D12615" s="119" t="s">
        <v>192</v>
      </c>
      <c r="H12615" s="141">
        <f t="shared" si="924"/>
        <v>0</v>
      </c>
      <c r="M12615" s="190">
        <f t="shared" si="925"/>
        <v>1</v>
      </c>
      <c r="N12615" s="190" t="str">
        <f t="shared" si="923"/>
        <v>JANEIRO</v>
      </c>
    </row>
    <row r="12616" spans="4:14" x14ac:dyDescent="0.25">
      <c r="D12616" s="119" t="s">
        <v>192</v>
      </c>
      <c r="H12616" s="141">
        <f t="shared" si="924"/>
        <v>0</v>
      </c>
      <c r="M12616" s="190">
        <f t="shared" si="925"/>
        <v>1</v>
      </c>
      <c r="N12616" s="190" t="str">
        <f t="shared" si="923"/>
        <v>JANEIRO</v>
      </c>
    </row>
    <row r="12617" spans="4:14" x14ac:dyDescent="0.25">
      <c r="D12617" s="119" t="s">
        <v>192</v>
      </c>
      <c r="H12617" s="141">
        <f t="shared" si="924"/>
        <v>0</v>
      </c>
      <c r="M12617" s="190">
        <f t="shared" si="925"/>
        <v>1</v>
      </c>
      <c r="N12617" s="190" t="str">
        <f t="shared" si="923"/>
        <v>JANEIRO</v>
      </c>
    </row>
    <row r="12618" spans="4:14" x14ac:dyDescent="0.25">
      <c r="D12618" s="119" t="s">
        <v>192</v>
      </c>
      <c r="H12618" s="141">
        <f t="shared" si="924"/>
        <v>0</v>
      </c>
      <c r="M12618" s="190">
        <f t="shared" si="925"/>
        <v>1</v>
      </c>
      <c r="N12618" s="190" t="str">
        <f t="shared" si="923"/>
        <v>JANEIRO</v>
      </c>
    </row>
    <row r="12619" spans="4:14" x14ac:dyDescent="0.25">
      <c r="D12619" s="119" t="s">
        <v>192</v>
      </c>
      <c r="H12619" s="141">
        <f t="shared" si="924"/>
        <v>0</v>
      </c>
      <c r="M12619" s="190">
        <f t="shared" si="925"/>
        <v>1</v>
      </c>
      <c r="N12619" s="190" t="str">
        <f t="shared" si="923"/>
        <v>JANEIRO</v>
      </c>
    </row>
    <row r="12620" spans="4:14" x14ac:dyDescent="0.25">
      <c r="D12620" s="119" t="s">
        <v>192</v>
      </c>
      <c r="H12620" s="141">
        <f t="shared" si="924"/>
        <v>0</v>
      </c>
      <c r="M12620" s="190">
        <f t="shared" si="925"/>
        <v>1</v>
      </c>
      <c r="N12620" s="190" t="str">
        <f t="shared" si="923"/>
        <v>JANEIRO</v>
      </c>
    </row>
    <row r="12621" spans="4:14" x14ac:dyDescent="0.25">
      <c r="D12621" s="119" t="s">
        <v>192</v>
      </c>
      <c r="H12621" s="141">
        <f t="shared" si="924"/>
        <v>0</v>
      </c>
      <c r="M12621" s="190">
        <f t="shared" si="925"/>
        <v>1</v>
      </c>
      <c r="N12621" s="190" t="str">
        <f t="shared" si="923"/>
        <v>JANEIRO</v>
      </c>
    </row>
    <row r="12622" spans="4:14" x14ac:dyDescent="0.25">
      <c r="D12622" s="119" t="s">
        <v>192</v>
      </c>
      <c r="H12622" s="141">
        <f t="shared" si="924"/>
        <v>0</v>
      </c>
      <c r="M12622" s="190">
        <f t="shared" si="925"/>
        <v>1</v>
      </c>
      <c r="N12622" s="190" t="str">
        <f t="shared" si="923"/>
        <v>JANEIRO</v>
      </c>
    </row>
    <row r="12623" spans="4:14" x14ac:dyDescent="0.25">
      <c r="D12623" s="119" t="s">
        <v>192</v>
      </c>
      <c r="H12623" s="141">
        <f t="shared" si="924"/>
        <v>0</v>
      </c>
      <c r="M12623" s="190">
        <f t="shared" si="925"/>
        <v>1</v>
      </c>
      <c r="N12623" s="190" t="str">
        <f t="shared" si="923"/>
        <v>JANEIRO</v>
      </c>
    </row>
    <row r="12624" spans="4:14" x14ac:dyDescent="0.25">
      <c r="D12624" s="119" t="s">
        <v>192</v>
      </c>
      <c r="H12624" s="141">
        <f t="shared" si="924"/>
        <v>0</v>
      </c>
      <c r="M12624" s="190">
        <f t="shared" si="925"/>
        <v>1</v>
      </c>
      <c r="N12624" s="190" t="str">
        <f t="shared" si="923"/>
        <v>JANEIRO</v>
      </c>
    </row>
    <row r="12625" spans="4:14" x14ac:dyDescent="0.25">
      <c r="D12625" s="119" t="s">
        <v>192</v>
      </c>
      <c r="H12625" s="141">
        <f t="shared" si="924"/>
        <v>0</v>
      </c>
      <c r="M12625" s="190">
        <f t="shared" si="925"/>
        <v>1</v>
      </c>
      <c r="N12625" s="190" t="str">
        <f t="shared" si="923"/>
        <v>JANEIRO</v>
      </c>
    </row>
    <row r="12626" spans="4:14" x14ac:dyDescent="0.25">
      <c r="D12626" s="119" t="s">
        <v>192</v>
      </c>
      <c r="H12626" s="141">
        <f t="shared" si="924"/>
        <v>0</v>
      </c>
      <c r="M12626" s="190">
        <f t="shared" si="925"/>
        <v>1</v>
      </c>
      <c r="N12626" s="190" t="str">
        <f t="shared" si="923"/>
        <v>JANEIRO</v>
      </c>
    </row>
    <row r="12627" spans="4:14" x14ac:dyDescent="0.25">
      <c r="D12627" s="119" t="s">
        <v>192</v>
      </c>
      <c r="H12627" s="141">
        <f t="shared" si="924"/>
        <v>0</v>
      </c>
      <c r="M12627" s="190">
        <f t="shared" si="925"/>
        <v>1</v>
      </c>
      <c r="N12627" s="190" t="str">
        <f t="shared" si="923"/>
        <v>JANEIRO</v>
      </c>
    </row>
    <row r="12628" spans="4:14" x14ac:dyDescent="0.25">
      <c r="D12628" s="119" t="s">
        <v>192</v>
      </c>
      <c r="H12628" s="141">
        <f t="shared" si="924"/>
        <v>0</v>
      </c>
      <c r="M12628" s="190">
        <f t="shared" si="925"/>
        <v>1</v>
      </c>
      <c r="N12628" s="190" t="str">
        <f t="shared" si="923"/>
        <v>JANEIRO</v>
      </c>
    </row>
    <row r="12629" spans="4:14" x14ac:dyDescent="0.25">
      <c r="D12629" s="119" t="s">
        <v>192</v>
      </c>
      <c r="H12629" s="141">
        <f t="shared" si="924"/>
        <v>0</v>
      </c>
      <c r="M12629" s="190">
        <f t="shared" si="925"/>
        <v>1</v>
      </c>
      <c r="N12629" s="190" t="str">
        <f t="shared" si="923"/>
        <v>JANEIRO</v>
      </c>
    </row>
    <row r="12630" spans="4:14" x14ac:dyDescent="0.25">
      <c r="D12630" s="119" t="s">
        <v>192</v>
      </c>
      <c r="H12630" s="141">
        <f t="shared" si="924"/>
        <v>0</v>
      </c>
      <c r="M12630" s="190">
        <f t="shared" si="925"/>
        <v>1</v>
      </c>
      <c r="N12630" s="190" t="str">
        <f t="shared" si="923"/>
        <v>JANEIRO</v>
      </c>
    </row>
    <row r="12631" spans="4:14" x14ac:dyDescent="0.25">
      <c r="D12631" s="119" t="s">
        <v>192</v>
      </c>
      <c r="H12631" s="141">
        <f t="shared" si="924"/>
        <v>0</v>
      </c>
      <c r="M12631" s="190">
        <f t="shared" si="925"/>
        <v>1</v>
      </c>
      <c r="N12631" s="190" t="str">
        <f t="shared" si="923"/>
        <v>JANEIRO</v>
      </c>
    </row>
    <row r="12632" spans="4:14" x14ac:dyDescent="0.25">
      <c r="D12632" s="119" t="s">
        <v>192</v>
      </c>
      <c r="H12632" s="141">
        <f t="shared" si="924"/>
        <v>0</v>
      </c>
      <c r="M12632" s="190">
        <f t="shared" si="925"/>
        <v>1</v>
      </c>
      <c r="N12632" s="190" t="str">
        <f t="shared" si="923"/>
        <v>JANEIRO</v>
      </c>
    </row>
    <row r="12633" spans="4:14" x14ac:dyDescent="0.25">
      <c r="D12633" s="119" t="s">
        <v>192</v>
      </c>
      <c r="H12633" s="141">
        <f t="shared" si="924"/>
        <v>0</v>
      </c>
      <c r="M12633" s="190">
        <f t="shared" si="925"/>
        <v>1</v>
      </c>
      <c r="N12633" s="190" t="str">
        <f t="shared" si="923"/>
        <v>JANEIRO</v>
      </c>
    </row>
    <row r="12634" spans="4:14" x14ac:dyDescent="0.25">
      <c r="D12634" s="119" t="s">
        <v>192</v>
      </c>
      <c r="H12634" s="141">
        <f t="shared" si="924"/>
        <v>0</v>
      </c>
      <c r="M12634" s="190">
        <f t="shared" si="925"/>
        <v>1</v>
      </c>
      <c r="N12634" s="190" t="str">
        <f t="shared" si="923"/>
        <v>JANEIRO</v>
      </c>
    </row>
    <row r="12635" spans="4:14" x14ac:dyDescent="0.25">
      <c r="D12635" s="119" t="s">
        <v>192</v>
      </c>
      <c r="H12635" s="141">
        <f t="shared" si="924"/>
        <v>0</v>
      </c>
      <c r="M12635" s="190">
        <f t="shared" si="925"/>
        <v>1</v>
      </c>
      <c r="N12635" s="190" t="str">
        <f t="shared" si="923"/>
        <v>JANEIRO</v>
      </c>
    </row>
    <row r="12636" spans="4:14" x14ac:dyDescent="0.25">
      <c r="D12636" s="119" t="s">
        <v>192</v>
      </c>
      <c r="H12636" s="141">
        <f t="shared" si="924"/>
        <v>0</v>
      </c>
      <c r="M12636" s="190">
        <f t="shared" si="925"/>
        <v>1</v>
      </c>
      <c r="N12636" s="190" t="str">
        <f t="shared" si="923"/>
        <v>JANEIRO</v>
      </c>
    </row>
    <row r="12637" spans="4:14" x14ac:dyDescent="0.25">
      <c r="D12637" s="119" t="s">
        <v>192</v>
      </c>
      <c r="H12637" s="141">
        <f t="shared" si="924"/>
        <v>0</v>
      </c>
      <c r="M12637" s="190">
        <f t="shared" si="925"/>
        <v>1</v>
      </c>
      <c r="N12637" s="190" t="str">
        <f t="shared" si="923"/>
        <v>JANEIRO</v>
      </c>
    </row>
    <row r="12638" spans="4:14" x14ac:dyDescent="0.25">
      <c r="D12638" s="119" t="s">
        <v>192</v>
      </c>
      <c r="H12638" s="141">
        <f t="shared" si="924"/>
        <v>0</v>
      </c>
      <c r="M12638" s="190">
        <f t="shared" si="925"/>
        <v>1</v>
      </c>
      <c r="N12638" s="190" t="str">
        <f t="shared" si="923"/>
        <v>JANEIRO</v>
      </c>
    </row>
    <row r="12639" spans="4:14" x14ac:dyDescent="0.25">
      <c r="D12639" s="119" t="s">
        <v>192</v>
      </c>
      <c r="H12639" s="141">
        <f t="shared" si="924"/>
        <v>0</v>
      </c>
      <c r="M12639" s="190">
        <f t="shared" si="925"/>
        <v>1</v>
      </c>
      <c r="N12639" s="190" t="str">
        <f t="shared" si="923"/>
        <v>JANEIRO</v>
      </c>
    </row>
    <row r="12640" spans="4:14" x14ac:dyDescent="0.25">
      <c r="D12640" s="119" t="s">
        <v>192</v>
      </c>
      <c r="H12640" s="141">
        <f t="shared" si="924"/>
        <v>0</v>
      </c>
      <c r="M12640" s="190">
        <f t="shared" si="925"/>
        <v>1</v>
      </c>
      <c r="N12640" s="190" t="str">
        <f t="shared" si="923"/>
        <v>JANEIRO</v>
      </c>
    </row>
    <row r="12641" spans="4:14" x14ac:dyDescent="0.25">
      <c r="D12641" s="119" t="s">
        <v>192</v>
      </c>
      <c r="H12641" s="141">
        <f t="shared" si="924"/>
        <v>0</v>
      </c>
      <c r="M12641" s="190">
        <f t="shared" si="925"/>
        <v>1</v>
      </c>
      <c r="N12641" s="190" t="str">
        <f t="shared" si="923"/>
        <v>JANEIRO</v>
      </c>
    </row>
    <row r="12642" spans="4:14" x14ac:dyDescent="0.25">
      <c r="D12642" s="119" t="s">
        <v>192</v>
      </c>
      <c r="H12642" s="141">
        <f t="shared" si="924"/>
        <v>0</v>
      </c>
      <c r="M12642" s="190">
        <f t="shared" si="925"/>
        <v>1</v>
      </c>
      <c r="N12642" s="190" t="str">
        <f t="shared" si="923"/>
        <v>JANEIRO</v>
      </c>
    </row>
    <row r="12643" spans="4:14" x14ac:dyDescent="0.25">
      <c r="D12643" s="119" t="s">
        <v>192</v>
      </c>
      <c r="H12643" s="141">
        <f t="shared" si="924"/>
        <v>0</v>
      </c>
      <c r="M12643" s="190">
        <f t="shared" si="925"/>
        <v>1</v>
      </c>
      <c r="N12643" s="190" t="str">
        <f t="shared" si="923"/>
        <v>JANEIRO</v>
      </c>
    </row>
    <row r="12644" spans="4:14" x14ac:dyDescent="0.25">
      <c r="D12644" s="119" t="s">
        <v>192</v>
      </c>
      <c r="H12644" s="141">
        <f t="shared" si="924"/>
        <v>0</v>
      </c>
      <c r="M12644" s="190">
        <f t="shared" si="925"/>
        <v>1</v>
      </c>
      <c r="N12644" s="190" t="str">
        <f t="shared" si="923"/>
        <v>JANEIRO</v>
      </c>
    </row>
    <row r="12645" spans="4:14" x14ac:dyDescent="0.25">
      <c r="D12645" s="119" t="s">
        <v>192</v>
      </c>
      <c r="H12645" s="141">
        <f t="shared" si="924"/>
        <v>0</v>
      </c>
      <c r="M12645" s="190">
        <f t="shared" si="925"/>
        <v>1</v>
      </c>
      <c r="N12645" s="190" t="str">
        <f t="shared" si="923"/>
        <v>JANEIRO</v>
      </c>
    </row>
    <row r="12646" spans="4:14" x14ac:dyDescent="0.25">
      <c r="D12646" s="119" t="s">
        <v>192</v>
      </c>
      <c r="H12646" s="141">
        <f t="shared" si="924"/>
        <v>0</v>
      </c>
      <c r="M12646" s="190">
        <f t="shared" si="925"/>
        <v>1</v>
      </c>
      <c r="N12646" s="190" t="str">
        <f t="shared" si="923"/>
        <v>JANEIRO</v>
      </c>
    </row>
    <row r="12647" spans="4:14" x14ac:dyDescent="0.25">
      <c r="D12647" s="119" t="s">
        <v>192</v>
      </c>
      <c r="H12647" s="141">
        <f t="shared" si="924"/>
        <v>0</v>
      </c>
      <c r="M12647" s="190">
        <f t="shared" si="925"/>
        <v>1</v>
      </c>
      <c r="N12647" s="190" t="str">
        <f t="shared" si="923"/>
        <v>JANEIRO</v>
      </c>
    </row>
    <row r="12648" spans="4:14" x14ac:dyDescent="0.25">
      <c r="D12648" s="119" t="s">
        <v>192</v>
      </c>
      <c r="H12648" s="141">
        <f t="shared" si="924"/>
        <v>0</v>
      </c>
      <c r="M12648" s="190">
        <f t="shared" si="925"/>
        <v>1</v>
      </c>
      <c r="N12648" s="190" t="str">
        <f t="shared" si="923"/>
        <v>JANEIRO</v>
      </c>
    </row>
    <row r="12649" spans="4:14" x14ac:dyDescent="0.25">
      <c r="D12649" s="119" t="s">
        <v>192</v>
      </c>
      <c r="H12649" s="141">
        <f t="shared" si="924"/>
        <v>0</v>
      </c>
      <c r="M12649" s="190">
        <f t="shared" si="925"/>
        <v>1</v>
      </c>
      <c r="N12649" s="190" t="str">
        <f t="shared" si="923"/>
        <v>JANEIRO</v>
      </c>
    </row>
    <row r="12650" spans="4:14" x14ac:dyDescent="0.25">
      <c r="D12650" s="119" t="s">
        <v>192</v>
      </c>
      <c r="H12650" s="141">
        <f t="shared" si="924"/>
        <v>0</v>
      </c>
      <c r="M12650" s="190">
        <f t="shared" si="925"/>
        <v>1</v>
      </c>
      <c r="N12650" s="190" t="str">
        <f t="shared" si="923"/>
        <v>JANEIRO</v>
      </c>
    </row>
    <row r="12651" spans="4:14" x14ac:dyDescent="0.25">
      <c r="D12651" s="119" t="s">
        <v>192</v>
      </c>
      <c r="H12651" s="141">
        <f t="shared" si="924"/>
        <v>0</v>
      </c>
      <c r="M12651" s="190">
        <f t="shared" si="925"/>
        <v>1</v>
      </c>
      <c r="N12651" s="190" t="str">
        <f t="shared" si="923"/>
        <v>JANEIRO</v>
      </c>
    </row>
    <row r="12652" spans="4:14" x14ac:dyDescent="0.25">
      <c r="D12652" s="119" t="s">
        <v>192</v>
      </c>
      <c r="H12652" s="141">
        <f t="shared" si="924"/>
        <v>0</v>
      </c>
      <c r="M12652" s="190">
        <f t="shared" si="925"/>
        <v>1</v>
      </c>
      <c r="N12652" s="190" t="str">
        <f t="shared" si="923"/>
        <v>JANEIRO</v>
      </c>
    </row>
    <row r="12653" spans="4:14" x14ac:dyDescent="0.25">
      <c r="D12653" s="119" t="s">
        <v>192</v>
      </c>
      <c r="H12653" s="141">
        <f t="shared" si="924"/>
        <v>0</v>
      </c>
      <c r="M12653" s="190">
        <f t="shared" si="925"/>
        <v>1</v>
      </c>
      <c r="N12653" s="190" t="str">
        <f t="shared" si="923"/>
        <v>JANEIRO</v>
      </c>
    </row>
    <row r="12654" spans="4:14" x14ac:dyDescent="0.25">
      <c r="D12654" s="119" t="s">
        <v>192</v>
      </c>
      <c r="H12654" s="141">
        <f t="shared" si="924"/>
        <v>0</v>
      </c>
      <c r="M12654" s="190">
        <f t="shared" si="925"/>
        <v>1</v>
      </c>
      <c r="N12654" s="190" t="str">
        <f t="shared" si="923"/>
        <v>JANEIRO</v>
      </c>
    </row>
    <row r="12655" spans="4:14" x14ac:dyDescent="0.25">
      <c r="D12655" s="119" t="s">
        <v>192</v>
      </c>
      <c r="H12655" s="141">
        <f t="shared" si="924"/>
        <v>0</v>
      </c>
      <c r="M12655" s="190">
        <f t="shared" si="925"/>
        <v>1</v>
      </c>
      <c r="N12655" s="190" t="str">
        <f t="shared" si="923"/>
        <v>JANEIRO</v>
      </c>
    </row>
    <row r="12656" spans="4:14" x14ac:dyDescent="0.25">
      <c r="D12656" s="119" t="s">
        <v>192</v>
      </c>
      <c r="H12656" s="141">
        <f t="shared" si="924"/>
        <v>0</v>
      </c>
      <c r="M12656" s="190">
        <f t="shared" si="925"/>
        <v>1</v>
      </c>
      <c r="N12656" s="190" t="str">
        <f t="shared" si="923"/>
        <v>JANEIRO</v>
      </c>
    </row>
    <row r="12657" spans="4:14" x14ac:dyDescent="0.25">
      <c r="D12657" s="119" t="s">
        <v>192</v>
      </c>
      <c r="H12657" s="141">
        <f t="shared" si="924"/>
        <v>0</v>
      </c>
      <c r="M12657" s="190">
        <f t="shared" si="925"/>
        <v>1</v>
      </c>
      <c r="N12657" s="190" t="str">
        <f t="shared" si="923"/>
        <v>JANEIRO</v>
      </c>
    </row>
    <row r="12658" spans="4:14" x14ac:dyDescent="0.25">
      <c r="D12658" s="119" t="s">
        <v>192</v>
      </c>
      <c r="H12658" s="141">
        <f t="shared" si="924"/>
        <v>0</v>
      </c>
      <c r="M12658" s="190">
        <f t="shared" si="925"/>
        <v>1</v>
      </c>
      <c r="N12658" s="190" t="str">
        <f t="shared" si="923"/>
        <v>JANEIRO</v>
      </c>
    </row>
    <row r="12659" spans="4:14" x14ac:dyDescent="0.25">
      <c r="D12659" s="119" t="s">
        <v>192</v>
      </c>
      <c r="H12659" s="141">
        <f t="shared" si="924"/>
        <v>0</v>
      </c>
      <c r="M12659" s="190">
        <f t="shared" si="925"/>
        <v>1</v>
      </c>
      <c r="N12659" s="190" t="str">
        <f t="shared" si="923"/>
        <v>JANEIRO</v>
      </c>
    </row>
    <row r="12660" spans="4:14" x14ac:dyDescent="0.25">
      <c r="D12660" s="119" t="s">
        <v>192</v>
      </c>
      <c r="H12660" s="141">
        <f t="shared" si="924"/>
        <v>0</v>
      </c>
      <c r="M12660" s="190">
        <f t="shared" si="925"/>
        <v>1</v>
      </c>
      <c r="N12660" s="190" t="str">
        <f t="shared" si="923"/>
        <v>JANEIRO</v>
      </c>
    </row>
    <row r="12661" spans="4:14" x14ac:dyDescent="0.25">
      <c r="D12661" s="119" t="s">
        <v>192</v>
      </c>
      <c r="H12661" s="141">
        <f t="shared" si="924"/>
        <v>0</v>
      </c>
      <c r="M12661" s="190">
        <f t="shared" si="925"/>
        <v>1</v>
      </c>
      <c r="N12661" s="190" t="str">
        <f t="shared" si="923"/>
        <v>JANEIRO</v>
      </c>
    </row>
    <row r="12662" spans="4:14" x14ac:dyDescent="0.25">
      <c r="D12662" s="119" t="s">
        <v>192</v>
      </c>
      <c r="H12662" s="141">
        <f t="shared" si="924"/>
        <v>0</v>
      </c>
      <c r="M12662" s="190">
        <f t="shared" si="925"/>
        <v>1</v>
      </c>
      <c r="N12662" s="190" t="str">
        <f t="shared" si="923"/>
        <v>JANEIRO</v>
      </c>
    </row>
    <row r="12663" spans="4:14" x14ac:dyDescent="0.25">
      <c r="D12663" s="119" t="s">
        <v>192</v>
      </c>
      <c r="H12663" s="141">
        <f t="shared" si="924"/>
        <v>0</v>
      </c>
      <c r="M12663" s="190">
        <f t="shared" si="925"/>
        <v>1</v>
      </c>
      <c r="N12663" s="190" t="str">
        <f t="shared" si="923"/>
        <v>JANEIRO</v>
      </c>
    </row>
    <row r="12664" spans="4:14" x14ac:dyDescent="0.25">
      <c r="D12664" s="119" t="s">
        <v>192</v>
      </c>
      <c r="H12664" s="141">
        <f t="shared" si="924"/>
        <v>0</v>
      </c>
      <c r="M12664" s="190">
        <f t="shared" si="925"/>
        <v>1</v>
      </c>
      <c r="N12664" s="190" t="str">
        <f t="shared" si="923"/>
        <v>JANEIRO</v>
      </c>
    </row>
    <row r="12665" spans="4:14" x14ac:dyDescent="0.25">
      <c r="D12665" s="119" t="s">
        <v>192</v>
      </c>
      <c r="H12665" s="141">
        <f t="shared" si="924"/>
        <v>0</v>
      </c>
      <c r="M12665" s="190">
        <f t="shared" si="925"/>
        <v>1</v>
      </c>
      <c r="N12665" s="190" t="str">
        <f t="shared" si="923"/>
        <v>JANEIRO</v>
      </c>
    </row>
    <row r="12666" spans="4:14" x14ac:dyDescent="0.25">
      <c r="D12666" s="119" t="s">
        <v>192</v>
      </c>
      <c r="H12666" s="141">
        <f t="shared" si="924"/>
        <v>0</v>
      </c>
      <c r="M12666" s="190">
        <f t="shared" si="925"/>
        <v>1</v>
      </c>
      <c r="N12666" s="190" t="str">
        <f t="shared" si="923"/>
        <v>JANEIRO</v>
      </c>
    </row>
    <row r="12667" spans="4:14" x14ac:dyDescent="0.25">
      <c r="D12667" s="119" t="s">
        <v>192</v>
      </c>
      <c r="H12667" s="141">
        <f t="shared" si="924"/>
        <v>0</v>
      </c>
      <c r="M12667" s="190">
        <f t="shared" si="925"/>
        <v>1</v>
      </c>
      <c r="N12667" s="190" t="str">
        <f t="shared" si="923"/>
        <v>JANEIRO</v>
      </c>
    </row>
    <row r="12668" spans="4:14" x14ac:dyDescent="0.25">
      <c r="D12668" s="119" t="s">
        <v>192</v>
      </c>
      <c r="H12668" s="141">
        <f t="shared" si="924"/>
        <v>0</v>
      </c>
      <c r="M12668" s="190">
        <f t="shared" si="925"/>
        <v>1</v>
      </c>
      <c r="N12668" s="190" t="str">
        <f t="shared" si="923"/>
        <v>JANEIRO</v>
      </c>
    </row>
    <row r="12669" spans="4:14" x14ac:dyDescent="0.25">
      <c r="D12669" s="119" t="s">
        <v>192</v>
      </c>
      <c r="H12669" s="141">
        <f t="shared" si="924"/>
        <v>0</v>
      </c>
      <c r="M12669" s="190">
        <f t="shared" si="925"/>
        <v>1</v>
      </c>
      <c r="N12669" s="190" t="str">
        <f t="shared" si="923"/>
        <v>JANEIRO</v>
      </c>
    </row>
    <row r="12670" spans="4:14" x14ac:dyDescent="0.25">
      <c r="D12670" s="119" t="s">
        <v>192</v>
      </c>
      <c r="H12670" s="141">
        <f t="shared" si="924"/>
        <v>0</v>
      </c>
      <c r="M12670" s="190">
        <f t="shared" si="925"/>
        <v>1</v>
      </c>
      <c r="N12670" s="190" t="str">
        <f t="shared" si="923"/>
        <v>JANEIRO</v>
      </c>
    </row>
    <row r="12671" spans="4:14" x14ac:dyDescent="0.25">
      <c r="D12671" s="119" t="s">
        <v>192</v>
      </c>
      <c r="H12671" s="141">
        <f t="shared" si="924"/>
        <v>0</v>
      </c>
      <c r="M12671" s="190">
        <f t="shared" si="925"/>
        <v>1</v>
      </c>
      <c r="N12671" s="190" t="str">
        <f t="shared" si="923"/>
        <v>JANEIRO</v>
      </c>
    </row>
    <row r="12672" spans="4:14" x14ac:dyDescent="0.25">
      <c r="D12672" s="119" t="s">
        <v>192</v>
      </c>
      <c r="H12672" s="141">
        <f t="shared" si="924"/>
        <v>0</v>
      </c>
      <c r="M12672" s="190">
        <f t="shared" si="925"/>
        <v>1</v>
      </c>
      <c r="N12672" s="190" t="str">
        <f t="shared" si="923"/>
        <v>JANEIRO</v>
      </c>
    </row>
    <row r="12673" spans="4:14" x14ac:dyDescent="0.25">
      <c r="D12673" s="119" t="s">
        <v>192</v>
      </c>
      <c r="H12673" s="141">
        <f t="shared" si="924"/>
        <v>0</v>
      </c>
      <c r="M12673" s="190">
        <f t="shared" si="925"/>
        <v>1</v>
      </c>
      <c r="N12673" s="190" t="str">
        <f t="shared" si="923"/>
        <v>JANEIRO</v>
      </c>
    </row>
    <row r="12674" spans="4:14" x14ac:dyDescent="0.25">
      <c r="D12674" s="119" t="s">
        <v>192</v>
      </c>
      <c r="H12674" s="141">
        <f t="shared" si="924"/>
        <v>0</v>
      </c>
      <c r="M12674" s="190">
        <f t="shared" si="925"/>
        <v>1</v>
      </c>
      <c r="N12674" s="190" t="str">
        <f t="shared" si="923"/>
        <v>JANEIRO</v>
      </c>
    </row>
    <row r="12675" spans="4:14" x14ac:dyDescent="0.25">
      <c r="D12675" s="119" t="s">
        <v>192</v>
      </c>
      <c r="H12675" s="141">
        <f t="shared" si="924"/>
        <v>0</v>
      </c>
      <c r="M12675" s="190">
        <f t="shared" si="925"/>
        <v>1</v>
      </c>
      <c r="N12675" s="190" t="str">
        <f t="shared" si="923"/>
        <v>JANEIRO</v>
      </c>
    </row>
    <row r="12676" spans="4:14" x14ac:dyDescent="0.25">
      <c r="D12676" s="119" t="s">
        <v>192</v>
      </c>
      <c r="H12676" s="141">
        <f t="shared" si="924"/>
        <v>0</v>
      </c>
      <c r="M12676" s="190">
        <f t="shared" si="925"/>
        <v>1</v>
      </c>
      <c r="N12676" s="190" t="str">
        <f t="shared" si="923"/>
        <v>JANEIRO</v>
      </c>
    </row>
    <row r="12677" spans="4:14" x14ac:dyDescent="0.25">
      <c r="D12677" s="119" t="s">
        <v>192</v>
      </c>
      <c r="H12677" s="141">
        <f t="shared" si="924"/>
        <v>0</v>
      </c>
      <c r="M12677" s="190">
        <f t="shared" si="925"/>
        <v>1</v>
      </c>
      <c r="N12677" s="190" t="str">
        <f t="shared" ref="N12677:N12740" si="926">IF(M12677=1,"JANEIRO",IF(M12677=2,"FEVEREIRO",IF(M12677=3,"MARÇO",IF(M12677=4,"ABRIL",IF(M12677=5,"MAIO",IF(M12677=6,"JUNHO",IF(M12677=7,"JULHO",IF(M12677=8,"AGOSTO",IF(M12677=9,"SETEMBRO",IF(M12677=10,"OUTUBRO",IF(M12677=11,"NOVEMBRO",IF(M12677=12,"DEZEMBRO",""))))))))))))</f>
        <v>JANEIRO</v>
      </c>
    </row>
    <row r="12678" spans="4:14" x14ac:dyDescent="0.25">
      <c r="D12678" s="119" t="s">
        <v>192</v>
      </c>
      <c r="H12678" s="141">
        <f t="shared" ref="H12678:H12741" si="927">IF(OR(I12678="",I12678=0),G12678,I12678)</f>
        <v>0</v>
      </c>
      <c r="M12678" s="190">
        <f t="shared" ref="M12678:M12741" si="928">IFERROR(MONTH(O12678),"")</f>
        <v>1</v>
      </c>
      <c r="N12678" s="190" t="str">
        <f t="shared" si="926"/>
        <v>JANEIRO</v>
      </c>
    </row>
    <row r="12679" spans="4:14" x14ac:dyDescent="0.25">
      <c r="D12679" s="119" t="s">
        <v>192</v>
      </c>
      <c r="H12679" s="141">
        <f t="shared" si="927"/>
        <v>0</v>
      </c>
      <c r="M12679" s="190">
        <f t="shared" si="928"/>
        <v>1</v>
      </c>
      <c r="N12679" s="190" t="str">
        <f t="shared" si="926"/>
        <v>JANEIRO</v>
      </c>
    </row>
    <row r="12680" spans="4:14" x14ac:dyDescent="0.25">
      <c r="D12680" s="119" t="s">
        <v>192</v>
      </c>
      <c r="H12680" s="141">
        <f t="shared" si="927"/>
        <v>0</v>
      </c>
      <c r="M12680" s="190">
        <f t="shared" si="928"/>
        <v>1</v>
      </c>
      <c r="N12680" s="190" t="str">
        <f t="shared" si="926"/>
        <v>JANEIRO</v>
      </c>
    </row>
    <row r="12681" spans="4:14" x14ac:dyDescent="0.25">
      <c r="D12681" s="119" t="s">
        <v>192</v>
      </c>
      <c r="H12681" s="141">
        <f t="shared" si="927"/>
        <v>0</v>
      </c>
      <c r="M12681" s="190">
        <f t="shared" si="928"/>
        <v>1</v>
      </c>
      <c r="N12681" s="190" t="str">
        <f t="shared" si="926"/>
        <v>JANEIRO</v>
      </c>
    </row>
    <row r="12682" spans="4:14" x14ac:dyDescent="0.25">
      <c r="D12682" s="119" t="s">
        <v>192</v>
      </c>
      <c r="H12682" s="141">
        <f t="shared" si="927"/>
        <v>0</v>
      </c>
      <c r="M12682" s="190">
        <f t="shared" si="928"/>
        <v>1</v>
      </c>
      <c r="N12682" s="190" t="str">
        <f t="shared" si="926"/>
        <v>JANEIRO</v>
      </c>
    </row>
    <row r="12683" spans="4:14" x14ac:dyDescent="0.25">
      <c r="D12683" s="119" t="s">
        <v>192</v>
      </c>
      <c r="H12683" s="141">
        <f t="shared" si="927"/>
        <v>0</v>
      </c>
      <c r="M12683" s="190">
        <f t="shared" si="928"/>
        <v>1</v>
      </c>
      <c r="N12683" s="190" t="str">
        <f t="shared" si="926"/>
        <v>JANEIRO</v>
      </c>
    </row>
    <row r="12684" spans="4:14" x14ac:dyDescent="0.25">
      <c r="D12684" s="119" t="s">
        <v>192</v>
      </c>
      <c r="H12684" s="141">
        <f t="shared" si="927"/>
        <v>0</v>
      </c>
      <c r="M12684" s="190">
        <f t="shared" si="928"/>
        <v>1</v>
      </c>
      <c r="N12684" s="190" t="str">
        <f t="shared" si="926"/>
        <v>JANEIRO</v>
      </c>
    </row>
    <row r="12685" spans="4:14" x14ac:dyDescent="0.25">
      <c r="D12685" s="119" t="s">
        <v>192</v>
      </c>
      <c r="H12685" s="141">
        <f t="shared" si="927"/>
        <v>0</v>
      </c>
      <c r="M12685" s="190">
        <f t="shared" si="928"/>
        <v>1</v>
      </c>
      <c r="N12685" s="190" t="str">
        <f t="shared" si="926"/>
        <v>JANEIRO</v>
      </c>
    </row>
    <row r="12686" spans="4:14" x14ac:dyDescent="0.25">
      <c r="D12686" s="119" t="s">
        <v>192</v>
      </c>
      <c r="H12686" s="141">
        <f t="shared" si="927"/>
        <v>0</v>
      </c>
      <c r="M12686" s="190">
        <f t="shared" si="928"/>
        <v>1</v>
      </c>
      <c r="N12686" s="190" t="str">
        <f t="shared" si="926"/>
        <v>JANEIRO</v>
      </c>
    </row>
    <row r="12687" spans="4:14" x14ac:dyDescent="0.25">
      <c r="D12687" s="119" t="s">
        <v>192</v>
      </c>
      <c r="H12687" s="141">
        <f t="shared" si="927"/>
        <v>0</v>
      </c>
      <c r="M12687" s="190">
        <f t="shared" si="928"/>
        <v>1</v>
      </c>
      <c r="N12687" s="190" t="str">
        <f t="shared" si="926"/>
        <v>JANEIRO</v>
      </c>
    </row>
    <row r="12688" spans="4:14" x14ac:dyDescent="0.25">
      <c r="D12688" s="119" t="s">
        <v>192</v>
      </c>
      <c r="H12688" s="141">
        <f t="shared" si="927"/>
        <v>0</v>
      </c>
      <c r="M12688" s="190">
        <f t="shared" si="928"/>
        <v>1</v>
      </c>
      <c r="N12688" s="190" t="str">
        <f t="shared" si="926"/>
        <v>JANEIRO</v>
      </c>
    </row>
    <row r="12689" spans="4:14" x14ac:dyDescent="0.25">
      <c r="D12689" s="119" t="s">
        <v>192</v>
      </c>
      <c r="H12689" s="141">
        <f t="shared" si="927"/>
        <v>0</v>
      </c>
      <c r="M12689" s="190">
        <f t="shared" si="928"/>
        <v>1</v>
      </c>
      <c r="N12689" s="190" t="str">
        <f t="shared" si="926"/>
        <v>JANEIRO</v>
      </c>
    </row>
    <row r="12690" spans="4:14" x14ac:dyDescent="0.25">
      <c r="D12690" s="119" t="s">
        <v>192</v>
      </c>
      <c r="H12690" s="141">
        <f t="shared" si="927"/>
        <v>0</v>
      </c>
      <c r="M12690" s="190">
        <f t="shared" si="928"/>
        <v>1</v>
      </c>
      <c r="N12690" s="190" t="str">
        <f t="shared" si="926"/>
        <v>JANEIRO</v>
      </c>
    </row>
    <row r="12691" spans="4:14" x14ac:dyDescent="0.25">
      <c r="D12691" s="119" t="s">
        <v>192</v>
      </c>
      <c r="H12691" s="141">
        <f t="shared" si="927"/>
        <v>0</v>
      </c>
      <c r="M12691" s="190">
        <f t="shared" si="928"/>
        <v>1</v>
      </c>
      <c r="N12691" s="190" t="str">
        <f t="shared" si="926"/>
        <v>JANEIRO</v>
      </c>
    </row>
    <row r="12692" spans="4:14" x14ac:dyDescent="0.25">
      <c r="D12692" s="119" t="s">
        <v>192</v>
      </c>
      <c r="H12692" s="141">
        <f t="shared" si="927"/>
        <v>0</v>
      </c>
      <c r="M12692" s="190">
        <f t="shared" si="928"/>
        <v>1</v>
      </c>
      <c r="N12692" s="190" t="str">
        <f t="shared" si="926"/>
        <v>JANEIRO</v>
      </c>
    </row>
    <row r="12693" spans="4:14" x14ac:dyDescent="0.25">
      <c r="D12693" s="119" t="s">
        <v>192</v>
      </c>
      <c r="H12693" s="141">
        <f t="shared" si="927"/>
        <v>0</v>
      </c>
      <c r="M12693" s="190">
        <f t="shared" si="928"/>
        <v>1</v>
      </c>
      <c r="N12693" s="190" t="str">
        <f t="shared" si="926"/>
        <v>JANEIRO</v>
      </c>
    </row>
    <row r="12694" spans="4:14" x14ac:dyDescent="0.25">
      <c r="D12694" s="119" t="s">
        <v>192</v>
      </c>
      <c r="H12694" s="141">
        <f t="shared" si="927"/>
        <v>0</v>
      </c>
      <c r="M12694" s="190">
        <f t="shared" si="928"/>
        <v>1</v>
      </c>
      <c r="N12694" s="190" t="str">
        <f t="shared" si="926"/>
        <v>JANEIRO</v>
      </c>
    </row>
    <row r="12695" spans="4:14" x14ac:dyDescent="0.25">
      <c r="D12695" s="119" t="s">
        <v>192</v>
      </c>
      <c r="H12695" s="141">
        <f t="shared" si="927"/>
        <v>0</v>
      </c>
      <c r="M12695" s="190">
        <f t="shared" si="928"/>
        <v>1</v>
      </c>
      <c r="N12695" s="190" t="str">
        <f t="shared" si="926"/>
        <v>JANEIRO</v>
      </c>
    </row>
    <row r="12696" spans="4:14" x14ac:dyDescent="0.25">
      <c r="D12696" s="119" t="s">
        <v>192</v>
      </c>
      <c r="H12696" s="141">
        <f t="shared" si="927"/>
        <v>0</v>
      </c>
      <c r="M12696" s="190">
        <f t="shared" si="928"/>
        <v>1</v>
      </c>
      <c r="N12696" s="190" t="str">
        <f t="shared" si="926"/>
        <v>JANEIRO</v>
      </c>
    </row>
    <row r="12697" spans="4:14" x14ac:dyDescent="0.25">
      <c r="D12697" s="119" t="s">
        <v>192</v>
      </c>
      <c r="H12697" s="141">
        <f t="shared" si="927"/>
        <v>0</v>
      </c>
      <c r="M12697" s="190">
        <f t="shared" si="928"/>
        <v>1</v>
      </c>
      <c r="N12697" s="190" t="str">
        <f t="shared" si="926"/>
        <v>JANEIRO</v>
      </c>
    </row>
    <row r="12698" spans="4:14" x14ac:dyDescent="0.25">
      <c r="D12698" s="119" t="s">
        <v>192</v>
      </c>
      <c r="H12698" s="141">
        <f t="shared" si="927"/>
        <v>0</v>
      </c>
      <c r="M12698" s="190">
        <f t="shared" si="928"/>
        <v>1</v>
      </c>
      <c r="N12698" s="190" t="str">
        <f t="shared" si="926"/>
        <v>JANEIRO</v>
      </c>
    </row>
    <row r="12699" spans="4:14" x14ac:dyDescent="0.25">
      <c r="D12699" s="119" t="s">
        <v>192</v>
      </c>
      <c r="H12699" s="141">
        <f t="shared" si="927"/>
        <v>0</v>
      </c>
      <c r="M12699" s="190">
        <f t="shared" si="928"/>
        <v>1</v>
      </c>
      <c r="N12699" s="190" t="str">
        <f t="shared" si="926"/>
        <v>JANEIRO</v>
      </c>
    </row>
    <row r="12700" spans="4:14" x14ac:dyDescent="0.25">
      <c r="D12700" s="119" t="s">
        <v>192</v>
      </c>
      <c r="H12700" s="141">
        <f t="shared" si="927"/>
        <v>0</v>
      </c>
      <c r="M12700" s="190">
        <f t="shared" si="928"/>
        <v>1</v>
      </c>
      <c r="N12700" s="190" t="str">
        <f t="shared" si="926"/>
        <v>JANEIRO</v>
      </c>
    </row>
    <row r="12701" spans="4:14" x14ac:dyDescent="0.25">
      <c r="D12701" s="119" t="s">
        <v>192</v>
      </c>
      <c r="H12701" s="141">
        <f t="shared" si="927"/>
        <v>0</v>
      </c>
      <c r="M12701" s="190">
        <f t="shared" si="928"/>
        <v>1</v>
      </c>
      <c r="N12701" s="190" t="str">
        <f t="shared" si="926"/>
        <v>JANEIRO</v>
      </c>
    </row>
    <row r="12702" spans="4:14" x14ac:dyDescent="0.25">
      <c r="D12702" s="119" t="s">
        <v>192</v>
      </c>
      <c r="H12702" s="141">
        <f t="shared" si="927"/>
        <v>0</v>
      </c>
      <c r="M12702" s="190">
        <f t="shared" si="928"/>
        <v>1</v>
      </c>
      <c r="N12702" s="190" t="str">
        <f t="shared" si="926"/>
        <v>JANEIRO</v>
      </c>
    </row>
    <row r="12703" spans="4:14" x14ac:dyDescent="0.25">
      <c r="D12703" s="119" t="s">
        <v>192</v>
      </c>
      <c r="H12703" s="141">
        <f t="shared" si="927"/>
        <v>0</v>
      </c>
      <c r="M12703" s="190">
        <f t="shared" si="928"/>
        <v>1</v>
      </c>
      <c r="N12703" s="190" t="str">
        <f t="shared" si="926"/>
        <v>JANEIRO</v>
      </c>
    </row>
    <row r="12704" spans="4:14" x14ac:dyDescent="0.25">
      <c r="D12704" s="119" t="s">
        <v>192</v>
      </c>
      <c r="H12704" s="141">
        <f t="shared" si="927"/>
        <v>0</v>
      </c>
      <c r="M12704" s="190">
        <f t="shared" si="928"/>
        <v>1</v>
      </c>
      <c r="N12704" s="190" t="str">
        <f t="shared" si="926"/>
        <v>JANEIRO</v>
      </c>
    </row>
    <row r="12705" spans="4:14" x14ac:dyDescent="0.25">
      <c r="D12705" s="119" t="s">
        <v>192</v>
      </c>
      <c r="H12705" s="141">
        <f t="shared" si="927"/>
        <v>0</v>
      </c>
      <c r="M12705" s="190">
        <f t="shared" si="928"/>
        <v>1</v>
      </c>
      <c r="N12705" s="190" t="str">
        <f t="shared" si="926"/>
        <v>JANEIRO</v>
      </c>
    </row>
    <row r="12706" spans="4:14" x14ac:dyDescent="0.25">
      <c r="D12706" s="119" t="s">
        <v>192</v>
      </c>
      <c r="H12706" s="141">
        <f t="shared" si="927"/>
        <v>0</v>
      </c>
      <c r="M12706" s="190">
        <f t="shared" si="928"/>
        <v>1</v>
      </c>
      <c r="N12706" s="190" t="str">
        <f t="shared" si="926"/>
        <v>JANEIRO</v>
      </c>
    </row>
    <row r="12707" spans="4:14" x14ac:dyDescent="0.25">
      <c r="D12707" s="119" t="s">
        <v>192</v>
      </c>
      <c r="H12707" s="141">
        <f t="shared" si="927"/>
        <v>0</v>
      </c>
      <c r="M12707" s="190">
        <f t="shared" si="928"/>
        <v>1</v>
      </c>
      <c r="N12707" s="190" t="str">
        <f t="shared" si="926"/>
        <v>JANEIRO</v>
      </c>
    </row>
    <row r="12708" spans="4:14" x14ac:dyDescent="0.25">
      <c r="D12708" s="119" t="s">
        <v>192</v>
      </c>
      <c r="H12708" s="141">
        <f t="shared" si="927"/>
        <v>0</v>
      </c>
      <c r="M12708" s="190">
        <f t="shared" si="928"/>
        <v>1</v>
      </c>
      <c r="N12708" s="190" t="str">
        <f t="shared" si="926"/>
        <v>JANEIRO</v>
      </c>
    </row>
    <row r="12709" spans="4:14" x14ac:dyDescent="0.25">
      <c r="D12709" s="119" t="s">
        <v>192</v>
      </c>
      <c r="H12709" s="141">
        <f t="shared" si="927"/>
        <v>0</v>
      </c>
      <c r="M12709" s="190">
        <f t="shared" si="928"/>
        <v>1</v>
      </c>
      <c r="N12709" s="190" t="str">
        <f t="shared" si="926"/>
        <v>JANEIRO</v>
      </c>
    </row>
    <row r="12710" spans="4:14" x14ac:dyDescent="0.25">
      <c r="D12710" s="119" t="s">
        <v>192</v>
      </c>
      <c r="H12710" s="141">
        <f t="shared" si="927"/>
        <v>0</v>
      </c>
      <c r="M12710" s="190">
        <f t="shared" si="928"/>
        <v>1</v>
      </c>
      <c r="N12710" s="190" t="str">
        <f t="shared" si="926"/>
        <v>JANEIRO</v>
      </c>
    </row>
    <row r="12711" spans="4:14" x14ac:dyDescent="0.25">
      <c r="D12711" s="119" t="s">
        <v>192</v>
      </c>
      <c r="H12711" s="141">
        <f t="shared" si="927"/>
        <v>0</v>
      </c>
      <c r="M12711" s="190">
        <f t="shared" si="928"/>
        <v>1</v>
      </c>
      <c r="N12711" s="190" t="str">
        <f t="shared" si="926"/>
        <v>JANEIRO</v>
      </c>
    </row>
    <row r="12712" spans="4:14" x14ac:dyDescent="0.25">
      <c r="D12712" s="119" t="s">
        <v>192</v>
      </c>
      <c r="H12712" s="141">
        <f t="shared" si="927"/>
        <v>0</v>
      </c>
      <c r="M12712" s="190">
        <f t="shared" si="928"/>
        <v>1</v>
      </c>
      <c r="N12712" s="190" t="str">
        <f t="shared" si="926"/>
        <v>JANEIRO</v>
      </c>
    </row>
    <row r="12713" spans="4:14" x14ac:dyDescent="0.25">
      <c r="D12713" s="119" t="s">
        <v>192</v>
      </c>
      <c r="H12713" s="141">
        <f t="shared" si="927"/>
        <v>0</v>
      </c>
      <c r="M12713" s="190">
        <f t="shared" si="928"/>
        <v>1</v>
      </c>
      <c r="N12713" s="190" t="str">
        <f t="shared" si="926"/>
        <v>JANEIRO</v>
      </c>
    </row>
    <row r="12714" spans="4:14" x14ac:dyDescent="0.25">
      <c r="D12714" s="119" t="s">
        <v>192</v>
      </c>
      <c r="H12714" s="141">
        <f t="shared" si="927"/>
        <v>0</v>
      </c>
      <c r="M12714" s="190">
        <f t="shared" si="928"/>
        <v>1</v>
      </c>
      <c r="N12714" s="190" t="str">
        <f t="shared" si="926"/>
        <v>JANEIRO</v>
      </c>
    </row>
    <row r="12715" spans="4:14" x14ac:dyDescent="0.25">
      <c r="D12715" s="119" t="s">
        <v>192</v>
      </c>
      <c r="H12715" s="141">
        <f t="shared" si="927"/>
        <v>0</v>
      </c>
      <c r="M12715" s="190">
        <f t="shared" si="928"/>
        <v>1</v>
      </c>
      <c r="N12715" s="190" t="str">
        <f t="shared" si="926"/>
        <v>JANEIRO</v>
      </c>
    </row>
    <row r="12716" spans="4:14" x14ac:dyDescent="0.25">
      <c r="D12716" s="119" t="s">
        <v>192</v>
      </c>
      <c r="H12716" s="141">
        <f t="shared" si="927"/>
        <v>0</v>
      </c>
      <c r="M12716" s="190">
        <f t="shared" si="928"/>
        <v>1</v>
      </c>
      <c r="N12716" s="190" t="str">
        <f t="shared" si="926"/>
        <v>JANEIRO</v>
      </c>
    </row>
    <row r="12717" spans="4:14" x14ac:dyDescent="0.25">
      <c r="D12717" s="119" t="s">
        <v>192</v>
      </c>
      <c r="H12717" s="141">
        <f t="shared" si="927"/>
        <v>0</v>
      </c>
      <c r="M12717" s="190">
        <f t="shared" si="928"/>
        <v>1</v>
      </c>
      <c r="N12717" s="190" t="str">
        <f t="shared" si="926"/>
        <v>JANEIRO</v>
      </c>
    </row>
    <row r="12718" spans="4:14" x14ac:dyDescent="0.25">
      <c r="D12718" s="119" t="s">
        <v>192</v>
      </c>
      <c r="H12718" s="141">
        <f t="shared" si="927"/>
        <v>0</v>
      </c>
      <c r="M12718" s="190">
        <f t="shared" si="928"/>
        <v>1</v>
      </c>
      <c r="N12718" s="190" t="str">
        <f t="shared" si="926"/>
        <v>JANEIRO</v>
      </c>
    </row>
    <row r="12719" spans="4:14" x14ac:dyDescent="0.25">
      <c r="D12719" s="119" t="s">
        <v>192</v>
      </c>
      <c r="H12719" s="141">
        <f t="shared" si="927"/>
        <v>0</v>
      </c>
      <c r="M12719" s="190">
        <f t="shared" si="928"/>
        <v>1</v>
      </c>
      <c r="N12719" s="190" t="str">
        <f t="shared" si="926"/>
        <v>JANEIRO</v>
      </c>
    </row>
    <row r="12720" spans="4:14" x14ac:dyDescent="0.25">
      <c r="D12720" s="119" t="s">
        <v>192</v>
      </c>
      <c r="H12720" s="141">
        <f t="shared" si="927"/>
        <v>0</v>
      </c>
      <c r="M12720" s="190">
        <f t="shared" si="928"/>
        <v>1</v>
      </c>
      <c r="N12720" s="190" t="str">
        <f t="shared" si="926"/>
        <v>JANEIRO</v>
      </c>
    </row>
    <row r="12721" spans="4:14" x14ac:dyDescent="0.25">
      <c r="D12721" s="119" t="s">
        <v>192</v>
      </c>
      <c r="H12721" s="141">
        <f t="shared" si="927"/>
        <v>0</v>
      </c>
      <c r="M12721" s="190">
        <f t="shared" si="928"/>
        <v>1</v>
      </c>
      <c r="N12721" s="190" t="str">
        <f t="shared" si="926"/>
        <v>JANEIRO</v>
      </c>
    </row>
    <row r="12722" spans="4:14" x14ac:dyDescent="0.25">
      <c r="D12722" s="119" t="s">
        <v>192</v>
      </c>
      <c r="H12722" s="141">
        <f t="shared" si="927"/>
        <v>0</v>
      </c>
      <c r="M12722" s="190">
        <f t="shared" si="928"/>
        <v>1</v>
      </c>
      <c r="N12722" s="190" t="str">
        <f t="shared" si="926"/>
        <v>JANEIRO</v>
      </c>
    </row>
    <row r="12723" spans="4:14" x14ac:dyDescent="0.25">
      <c r="D12723" s="119" t="s">
        <v>192</v>
      </c>
      <c r="H12723" s="141">
        <f t="shared" si="927"/>
        <v>0</v>
      </c>
      <c r="M12723" s="190">
        <f t="shared" si="928"/>
        <v>1</v>
      </c>
      <c r="N12723" s="190" t="str">
        <f t="shared" si="926"/>
        <v>JANEIRO</v>
      </c>
    </row>
    <row r="12724" spans="4:14" x14ac:dyDescent="0.25">
      <c r="D12724" s="119" t="s">
        <v>192</v>
      </c>
      <c r="H12724" s="141">
        <f t="shared" si="927"/>
        <v>0</v>
      </c>
      <c r="M12724" s="190">
        <f t="shared" si="928"/>
        <v>1</v>
      </c>
      <c r="N12724" s="190" t="str">
        <f t="shared" si="926"/>
        <v>JANEIRO</v>
      </c>
    </row>
    <row r="12725" spans="4:14" x14ac:dyDescent="0.25">
      <c r="D12725" s="119" t="s">
        <v>192</v>
      </c>
      <c r="H12725" s="141">
        <f t="shared" si="927"/>
        <v>0</v>
      </c>
      <c r="M12725" s="190">
        <f t="shared" si="928"/>
        <v>1</v>
      </c>
      <c r="N12725" s="190" t="str">
        <f t="shared" si="926"/>
        <v>JANEIRO</v>
      </c>
    </row>
    <row r="12726" spans="4:14" x14ac:dyDescent="0.25">
      <c r="D12726" s="119" t="s">
        <v>192</v>
      </c>
      <c r="H12726" s="141">
        <f t="shared" si="927"/>
        <v>0</v>
      </c>
      <c r="M12726" s="190">
        <f t="shared" si="928"/>
        <v>1</v>
      </c>
      <c r="N12726" s="190" t="str">
        <f t="shared" si="926"/>
        <v>JANEIRO</v>
      </c>
    </row>
    <row r="12727" spans="4:14" x14ac:dyDescent="0.25">
      <c r="D12727" s="119" t="s">
        <v>192</v>
      </c>
      <c r="H12727" s="141">
        <f t="shared" si="927"/>
        <v>0</v>
      </c>
      <c r="M12727" s="190">
        <f t="shared" si="928"/>
        <v>1</v>
      </c>
      <c r="N12727" s="190" t="str">
        <f t="shared" si="926"/>
        <v>JANEIRO</v>
      </c>
    </row>
    <row r="12728" spans="4:14" x14ac:dyDescent="0.25">
      <c r="D12728" s="119" t="s">
        <v>192</v>
      </c>
      <c r="H12728" s="141">
        <f t="shared" si="927"/>
        <v>0</v>
      </c>
      <c r="M12728" s="190">
        <f t="shared" si="928"/>
        <v>1</v>
      </c>
      <c r="N12728" s="190" t="str">
        <f t="shared" si="926"/>
        <v>JANEIRO</v>
      </c>
    </row>
    <row r="12729" spans="4:14" x14ac:dyDescent="0.25">
      <c r="D12729" s="119" t="s">
        <v>192</v>
      </c>
      <c r="H12729" s="141">
        <f t="shared" si="927"/>
        <v>0</v>
      </c>
      <c r="M12729" s="190">
        <f t="shared" si="928"/>
        <v>1</v>
      </c>
      <c r="N12729" s="190" t="str">
        <f t="shared" si="926"/>
        <v>JANEIRO</v>
      </c>
    </row>
    <row r="12730" spans="4:14" x14ac:dyDescent="0.25">
      <c r="D12730" s="119" t="s">
        <v>192</v>
      </c>
      <c r="H12730" s="141">
        <f t="shared" si="927"/>
        <v>0</v>
      </c>
      <c r="M12730" s="190">
        <f t="shared" si="928"/>
        <v>1</v>
      </c>
      <c r="N12730" s="190" t="str">
        <f t="shared" si="926"/>
        <v>JANEIRO</v>
      </c>
    </row>
    <row r="12731" spans="4:14" x14ac:dyDescent="0.25">
      <c r="D12731" s="119" t="s">
        <v>192</v>
      </c>
      <c r="H12731" s="141">
        <f t="shared" si="927"/>
        <v>0</v>
      </c>
      <c r="M12731" s="190">
        <f t="shared" si="928"/>
        <v>1</v>
      </c>
      <c r="N12731" s="190" t="str">
        <f t="shared" si="926"/>
        <v>JANEIRO</v>
      </c>
    </row>
    <row r="12732" spans="4:14" x14ac:dyDescent="0.25">
      <c r="D12732" s="119" t="s">
        <v>192</v>
      </c>
      <c r="H12732" s="141">
        <f t="shared" si="927"/>
        <v>0</v>
      </c>
      <c r="M12732" s="190">
        <f t="shared" si="928"/>
        <v>1</v>
      </c>
      <c r="N12732" s="190" t="str">
        <f t="shared" si="926"/>
        <v>JANEIRO</v>
      </c>
    </row>
    <row r="12733" spans="4:14" x14ac:dyDescent="0.25">
      <c r="D12733" s="119" t="s">
        <v>192</v>
      </c>
      <c r="H12733" s="141">
        <f t="shared" si="927"/>
        <v>0</v>
      </c>
      <c r="M12733" s="190">
        <f t="shared" si="928"/>
        <v>1</v>
      </c>
      <c r="N12733" s="190" t="str">
        <f t="shared" si="926"/>
        <v>JANEIRO</v>
      </c>
    </row>
    <row r="12734" spans="4:14" x14ac:dyDescent="0.25">
      <c r="D12734" s="119" t="s">
        <v>192</v>
      </c>
      <c r="H12734" s="141">
        <f t="shared" si="927"/>
        <v>0</v>
      </c>
      <c r="M12734" s="190">
        <f t="shared" si="928"/>
        <v>1</v>
      </c>
      <c r="N12734" s="190" t="str">
        <f t="shared" si="926"/>
        <v>JANEIRO</v>
      </c>
    </row>
    <row r="12735" spans="4:14" x14ac:dyDescent="0.25">
      <c r="D12735" s="119" t="s">
        <v>192</v>
      </c>
      <c r="H12735" s="141">
        <f t="shared" si="927"/>
        <v>0</v>
      </c>
      <c r="M12735" s="190">
        <f t="shared" si="928"/>
        <v>1</v>
      </c>
      <c r="N12735" s="190" t="str">
        <f t="shared" si="926"/>
        <v>JANEIRO</v>
      </c>
    </row>
    <row r="12736" spans="4:14" x14ac:dyDescent="0.25">
      <c r="D12736" s="119" t="s">
        <v>192</v>
      </c>
      <c r="H12736" s="141">
        <f t="shared" si="927"/>
        <v>0</v>
      </c>
      <c r="M12736" s="190">
        <f t="shared" si="928"/>
        <v>1</v>
      </c>
      <c r="N12736" s="190" t="str">
        <f t="shared" si="926"/>
        <v>JANEIRO</v>
      </c>
    </row>
    <row r="12737" spans="4:14" x14ac:dyDescent="0.25">
      <c r="D12737" s="119" t="s">
        <v>192</v>
      </c>
      <c r="H12737" s="141">
        <f t="shared" si="927"/>
        <v>0</v>
      </c>
      <c r="M12737" s="190">
        <f t="shared" si="928"/>
        <v>1</v>
      </c>
      <c r="N12737" s="190" t="str">
        <f t="shared" si="926"/>
        <v>JANEIRO</v>
      </c>
    </row>
    <row r="12738" spans="4:14" x14ac:dyDescent="0.25">
      <c r="D12738" s="119" t="s">
        <v>192</v>
      </c>
      <c r="H12738" s="141">
        <f t="shared" si="927"/>
        <v>0</v>
      </c>
      <c r="M12738" s="190">
        <f t="shared" si="928"/>
        <v>1</v>
      </c>
      <c r="N12738" s="190" t="str">
        <f t="shared" si="926"/>
        <v>JANEIRO</v>
      </c>
    </row>
    <row r="12739" spans="4:14" x14ac:dyDescent="0.25">
      <c r="D12739" s="119" t="s">
        <v>192</v>
      </c>
      <c r="H12739" s="141">
        <f t="shared" si="927"/>
        <v>0</v>
      </c>
      <c r="M12739" s="190">
        <f t="shared" si="928"/>
        <v>1</v>
      </c>
      <c r="N12739" s="190" t="str">
        <f t="shared" si="926"/>
        <v>JANEIRO</v>
      </c>
    </row>
    <row r="12740" spans="4:14" x14ac:dyDescent="0.25">
      <c r="D12740" s="119" t="s">
        <v>192</v>
      </c>
      <c r="H12740" s="141">
        <f t="shared" si="927"/>
        <v>0</v>
      </c>
      <c r="M12740" s="190">
        <f t="shared" si="928"/>
        <v>1</v>
      </c>
      <c r="N12740" s="190" t="str">
        <f t="shared" si="926"/>
        <v>JANEIRO</v>
      </c>
    </row>
    <row r="12741" spans="4:14" x14ac:dyDescent="0.25">
      <c r="D12741" s="119" t="s">
        <v>192</v>
      </c>
      <c r="H12741" s="141">
        <f t="shared" si="927"/>
        <v>0</v>
      </c>
      <c r="M12741" s="190">
        <f t="shared" si="928"/>
        <v>1</v>
      </c>
      <c r="N12741" s="190" t="str">
        <f t="shared" ref="N12741:N12804" si="929">IF(M12741=1,"JANEIRO",IF(M12741=2,"FEVEREIRO",IF(M12741=3,"MARÇO",IF(M12741=4,"ABRIL",IF(M12741=5,"MAIO",IF(M12741=6,"JUNHO",IF(M12741=7,"JULHO",IF(M12741=8,"AGOSTO",IF(M12741=9,"SETEMBRO",IF(M12741=10,"OUTUBRO",IF(M12741=11,"NOVEMBRO",IF(M12741=12,"DEZEMBRO",""))))))))))))</f>
        <v>JANEIRO</v>
      </c>
    </row>
    <row r="12742" spans="4:14" x14ac:dyDescent="0.25">
      <c r="D12742" s="119" t="s">
        <v>192</v>
      </c>
      <c r="H12742" s="141">
        <f t="shared" ref="H12742:H12805" si="930">IF(OR(I12742="",I12742=0),G12742,I12742)</f>
        <v>0</v>
      </c>
      <c r="M12742" s="190">
        <f t="shared" ref="M12742:M12805" si="931">IFERROR(MONTH(O12742),"")</f>
        <v>1</v>
      </c>
      <c r="N12742" s="190" t="str">
        <f t="shared" si="929"/>
        <v>JANEIRO</v>
      </c>
    </row>
    <row r="12743" spans="4:14" x14ac:dyDescent="0.25">
      <c r="D12743" s="119" t="s">
        <v>192</v>
      </c>
      <c r="H12743" s="141">
        <f t="shared" si="930"/>
        <v>0</v>
      </c>
      <c r="M12743" s="190">
        <f t="shared" si="931"/>
        <v>1</v>
      </c>
      <c r="N12743" s="190" t="str">
        <f t="shared" si="929"/>
        <v>JANEIRO</v>
      </c>
    </row>
    <row r="12744" spans="4:14" x14ac:dyDescent="0.25">
      <c r="D12744" s="119" t="s">
        <v>192</v>
      </c>
      <c r="H12744" s="141">
        <f t="shared" si="930"/>
        <v>0</v>
      </c>
      <c r="M12744" s="190">
        <f t="shared" si="931"/>
        <v>1</v>
      </c>
      <c r="N12744" s="190" t="str">
        <f t="shared" si="929"/>
        <v>JANEIRO</v>
      </c>
    </row>
    <row r="12745" spans="4:14" x14ac:dyDescent="0.25">
      <c r="D12745" s="119" t="s">
        <v>192</v>
      </c>
      <c r="H12745" s="141">
        <f t="shared" si="930"/>
        <v>0</v>
      </c>
      <c r="M12745" s="190">
        <f t="shared" si="931"/>
        <v>1</v>
      </c>
      <c r="N12745" s="190" t="str">
        <f t="shared" si="929"/>
        <v>JANEIRO</v>
      </c>
    </row>
    <row r="12746" spans="4:14" x14ac:dyDescent="0.25">
      <c r="D12746" s="119" t="s">
        <v>192</v>
      </c>
      <c r="H12746" s="141">
        <f t="shared" si="930"/>
        <v>0</v>
      </c>
      <c r="M12746" s="190">
        <f t="shared" si="931"/>
        <v>1</v>
      </c>
      <c r="N12746" s="190" t="str">
        <f t="shared" si="929"/>
        <v>JANEIRO</v>
      </c>
    </row>
    <row r="12747" spans="4:14" x14ac:dyDescent="0.25">
      <c r="D12747" s="119" t="s">
        <v>192</v>
      </c>
      <c r="H12747" s="141">
        <f t="shared" si="930"/>
        <v>0</v>
      </c>
      <c r="M12747" s="190">
        <f t="shared" si="931"/>
        <v>1</v>
      </c>
      <c r="N12747" s="190" t="str">
        <f t="shared" si="929"/>
        <v>JANEIRO</v>
      </c>
    </row>
    <row r="12748" spans="4:14" x14ac:dyDescent="0.25">
      <c r="D12748" s="119" t="s">
        <v>192</v>
      </c>
      <c r="H12748" s="141">
        <f t="shared" si="930"/>
        <v>0</v>
      </c>
      <c r="M12748" s="190">
        <f t="shared" si="931"/>
        <v>1</v>
      </c>
      <c r="N12748" s="190" t="str">
        <f t="shared" si="929"/>
        <v>JANEIRO</v>
      </c>
    </row>
    <row r="12749" spans="4:14" x14ac:dyDescent="0.25">
      <c r="D12749" s="119" t="s">
        <v>192</v>
      </c>
      <c r="H12749" s="141">
        <f t="shared" si="930"/>
        <v>0</v>
      </c>
      <c r="M12749" s="190">
        <f t="shared" si="931"/>
        <v>1</v>
      </c>
      <c r="N12749" s="190" t="str">
        <f t="shared" si="929"/>
        <v>JANEIRO</v>
      </c>
    </row>
    <row r="12750" spans="4:14" x14ac:dyDescent="0.25">
      <c r="D12750" s="119" t="s">
        <v>192</v>
      </c>
      <c r="H12750" s="141">
        <f t="shared" si="930"/>
        <v>0</v>
      </c>
      <c r="M12750" s="190">
        <f t="shared" si="931"/>
        <v>1</v>
      </c>
      <c r="N12750" s="190" t="str">
        <f t="shared" si="929"/>
        <v>JANEIRO</v>
      </c>
    </row>
    <row r="12751" spans="4:14" x14ac:dyDescent="0.25">
      <c r="D12751" s="119" t="s">
        <v>192</v>
      </c>
      <c r="H12751" s="141">
        <f t="shared" si="930"/>
        <v>0</v>
      </c>
      <c r="M12751" s="190">
        <f t="shared" si="931"/>
        <v>1</v>
      </c>
      <c r="N12751" s="190" t="str">
        <f t="shared" si="929"/>
        <v>JANEIRO</v>
      </c>
    </row>
    <row r="12752" spans="4:14" x14ac:dyDescent="0.25">
      <c r="D12752" s="119" t="s">
        <v>192</v>
      </c>
      <c r="H12752" s="141">
        <f t="shared" si="930"/>
        <v>0</v>
      </c>
      <c r="M12752" s="190">
        <f t="shared" si="931"/>
        <v>1</v>
      </c>
      <c r="N12752" s="190" t="str">
        <f t="shared" si="929"/>
        <v>JANEIRO</v>
      </c>
    </row>
    <row r="12753" spans="4:14" x14ac:dyDescent="0.25">
      <c r="D12753" s="119" t="s">
        <v>192</v>
      </c>
      <c r="H12753" s="141">
        <f t="shared" si="930"/>
        <v>0</v>
      </c>
      <c r="M12753" s="190">
        <f t="shared" si="931"/>
        <v>1</v>
      </c>
      <c r="N12753" s="190" t="str">
        <f t="shared" si="929"/>
        <v>JANEIRO</v>
      </c>
    </row>
    <row r="12754" spans="4:14" x14ac:dyDescent="0.25">
      <c r="D12754" s="119" t="s">
        <v>192</v>
      </c>
      <c r="H12754" s="141">
        <f t="shared" si="930"/>
        <v>0</v>
      </c>
      <c r="M12754" s="190">
        <f t="shared" si="931"/>
        <v>1</v>
      </c>
      <c r="N12754" s="190" t="str">
        <f t="shared" si="929"/>
        <v>JANEIRO</v>
      </c>
    </row>
    <row r="12755" spans="4:14" x14ac:dyDescent="0.25">
      <c r="D12755" s="119" t="s">
        <v>192</v>
      </c>
      <c r="H12755" s="141">
        <f t="shared" si="930"/>
        <v>0</v>
      </c>
      <c r="M12755" s="190">
        <f t="shared" si="931"/>
        <v>1</v>
      </c>
      <c r="N12755" s="190" t="str">
        <f t="shared" si="929"/>
        <v>JANEIRO</v>
      </c>
    </row>
    <row r="12756" spans="4:14" x14ac:dyDescent="0.25">
      <c r="D12756" s="119" t="s">
        <v>192</v>
      </c>
      <c r="H12756" s="141">
        <f t="shared" si="930"/>
        <v>0</v>
      </c>
      <c r="M12756" s="190">
        <f t="shared" si="931"/>
        <v>1</v>
      </c>
      <c r="N12756" s="190" t="str">
        <f t="shared" si="929"/>
        <v>JANEIRO</v>
      </c>
    </row>
    <row r="12757" spans="4:14" x14ac:dyDescent="0.25">
      <c r="D12757" s="119" t="s">
        <v>192</v>
      </c>
      <c r="H12757" s="141">
        <f t="shared" si="930"/>
        <v>0</v>
      </c>
      <c r="M12757" s="190">
        <f t="shared" si="931"/>
        <v>1</v>
      </c>
      <c r="N12757" s="190" t="str">
        <f t="shared" si="929"/>
        <v>JANEIRO</v>
      </c>
    </row>
    <row r="12758" spans="4:14" x14ac:dyDescent="0.25">
      <c r="D12758" s="119" t="s">
        <v>192</v>
      </c>
      <c r="H12758" s="141">
        <f t="shared" si="930"/>
        <v>0</v>
      </c>
      <c r="M12758" s="190">
        <f t="shared" si="931"/>
        <v>1</v>
      </c>
      <c r="N12758" s="190" t="str">
        <f t="shared" si="929"/>
        <v>JANEIRO</v>
      </c>
    </row>
    <row r="12759" spans="4:14" x14ac:dyDescent="0.25">
      <c r="D12759" s="119" t="s">
        <v>192</v>
      </c>
      <c r="H12759" s="141">
        <f t="shared" si="930"/>
        <v>0</v>
      </c>
      <c r="M12759" s="190">
        <f t="shared" si="931"/>
        <v>1</v>
      </c>
      <c r="N12759" s="190" t="str">
        <f t="shared" si="929"/>
        <v>JANEIRO</v>
      </c>
    </row>
    <row r="12760" spans="4:14" x14ac:dyDescent="0.25">
      <c r="D12760" s="119" t="s">
        <v>192</v>
      </c>
      <c r="H12760" s="141">
        <f t="shared" si="930"/>
        <v>0</v>
      </c>
      <c r="M12760" s="190">
        <f t="shared" si="931"/>
        <v>1</v>
      </c>
      <c r="N12760" s="190" t="str">
        <f t="shared" si="929"/>
        <v>JANEIRO</v>
      </c>
    </row>
    <row r="12761" spans="4:14" x14ac:dyDescent="0.25">
      <c r="D12761" s="119" t="s">
        <v>192</v>
      </c>
      <c r="H12761" s="141">
        <f t="shared" si="930"/>
        <v>0</v>
      </c>
      <c r="M12761" s="190">
        <f t="shared" si="931"/>
        <v>1</v>
      </c>
      <c r="N12761" s="190" t="str">
        <f t="shared" si="929"/>
        <v>JANEIRO</v>
      </c>
    </row>
    <row r="12762" spans="4:14" x14ac:dyDescent="0.25">
      <c r="D12762" s="119" t="s">
        <v>192</v>
      </c>
      <c r="H12762" s="141">
        <f t="shared" si="930"/>
        <v>0</v>
      </c>
      <c r="M12762" s="190">
        <f t="shared" si="931"/>
        <v>1</v>
      </c>
      <c r="N12762" s="190" t="str">
        <f t="shared" si="929"/>
        <v>JANEIRO</v>
      </c>
    </row>
    <row r="12763" spans="4:14" x14ac:dyDescent="0.25">
      <c r="D12763" s="119" t="s">
        <v>192</v>
      </c>
      <c r="H12763" s="141">
        <f t="shared" si="930"/>
        <v>0</v>
      </c>
      <c r="M12763" s="190">
        <f t="shared" si="931"/>
        <v>1</v>
      </c>
      <c r="N12763" s="190" t="str">
        <f t="shared" si="929"/>
        <v>JANEIRO</v>
      </c>
    </row>
    <row r="12764" spans="4:14" x14ac:dyDescent="0.25">
      <c r="D12764" s="119" t="s">
        <v>192</v>
      </c>
      <c r="H12764" s="141">
        <f t="shared" si="930"/>
        <v>0</v>
      </c>
      <c r="M12764" s="190">
        <f t="shared" si="931"/>
        <v>1</v>
      </c>
      <c r="N12764" s="190" t="str">
        <f t="shared" si="929"/>
        <v>JANEIRO</v>
      </c>
    </row>
    <row r="12765" spans="4:14" x14ac:dyDescent="0.25">
      <c r="D12765" s="119" t="s">
        <v>192</v>
      </c>
      <c r="H12765" s="141">
        <f t="shared" si="930"/>
        <v>0</v>
      </c>
      <c r="M12765" s="190">
        <f t="shared" si="931"/>
        <v>1</v>
      </c>
      <c r="N12765" s="190" t="str">
        <f t="shared" si="929"/>
        <v>JANEIRO</v>
      </c>
    </row>
    <row r="12766" spans="4:14" x14ac:dyDescent="0.25">
      <c r="D12766" s="119" t="s">
        <v>192</v>
      </c>
      <c r="H12766" s="141">
        <f t="shared" si="930"/>
        <v>0</v>
      </c>
      <c r="M12766" s="190">
        <f t="shared" si="931"/>
        <v>1</v>
      </c>
      <c r="N12766" s="190" t="str">
        <f t="shared" si="929"/>
        <v>JANEIRO</v>
      </c>
    </row>
    <row r="12767" spans="4:14" x14ac:dyDescent="0.25">
      <c r="D12767" s="119" t="s">
        <v>192</v>
      </c>
      <c r="H12767" s="141">
        <f t="shared" si="930"/>
        <v>0</v>
      </c>
      <c r="M12767" s="190">
        <f t="shared" si="931"/>
        <v>1</v>
      </c>
      <c r="N12767" s="190" t="str">
        <f t="shared" si="929"/>
        <v>JANEIRO</v>
      </c>
    </row>
    <row r="12768" spans="4:14" x14ac:dyDescent="0.25">
      <c r="D12768" s="119" t="s">
        <v>192</v>
      </c>
      <c r="H12768" s="141">
        <f t="shared" si="930"/>
        <v>0</v>
      </c>
      <c r="M12768" s="190">
        <f t="shared" si="931"/>
        <v>1</v>
      </c>
      <c r="N12768" s="190" t="str">
        <f t="shared" si="929"/>
        <v>JANEIRO</v>
      </c>
    </row>
    <row r="12769" spans="4:14" x14ac:dyDescent="0.25">
      <c r="D12769" s="119" t="s">
        <v>192</v>
      </c>
      <c r="H12769" s="141">
        <f t="shared" si="930"/>
        <v>0</v>
      </c>
      <c r="M12769" s="190">
        <f t="shared" si="931"/>
        <v>1</v>
      </c>
      <c r="N12769" s="190" t="str">
        <f t="shared" si="929"/>
        <v>JANEIRO</v>
      </c>
    </row>
    <row r="12770" spans="4:14" x14ac:dyDescent="0.25">
      <c r="D12770" s="119" t="s">
        <v>192</v>
      </c>
      <c r="H12770" s="141">
        <f t="shared" si="930"/>
        <v>0</v>
      </c>
      <c r="M12770" s="190">
        <f t="shared" si="931"/>
        <v>1</v>
      </c>
      <c r="N12770" s="190" t="str">
        <f t="shared" si="929"/>
        <v>JANEIRO</v>
      </c>
    </row>
    <row r="12771" spans="4:14" x14ac:dyDescent="0.25">
      <c r="D12771" s="119" t="s">
        <v>192</v>
      </c>
      <c r="H12771" s="141">
        <f t="shared" si="930"/>
        <v>0</v>
      </c>
      <c r="M12771" s="190">
        <f t="shared" si="931"/>
        <v>1</v>
      </c>
      <c r="N12771" s="190" t="str">
        <f t="shared" si="929"/>
        <v>JANEIRO</v>
      </c>
    </row>
    <row r="12772" spans="4:14" x14ac:dyDescent="0.25">
      <c r="D12772" s="119" t="s">
        <v>192</v>
      </c>
      <c r="H12772" s="141">
        <f t="shared" si="930"/>
        <v>0</v>
      </c>
      <c r="M12772" s="190">
        <f t="shared" si="931"/>
        <v>1</v>
      </c>
      <c r="N12772" s="190" t="str">
        <f t="shared" si="929"/>
        <v>JANEIRO</v>
      </c>
    </row>
    <row r="12773" spans="4:14" x14ac:dyDescent="0.25">
      <c r="D12773" s="119" t="s">
        <v>192</v>
      </c>
      <c r="H12773" s="141">
        <f t="shared" si="930"/>
        <v>0</v>
      </c>
      <c r="M12773" s="190">
        <f t="shared" si="931"/>
        <v>1</v>
      </c>
      <c r="N12773" s="190" t="str">
        <f t="shared" si="929"/>
        <v>JANEIRO</v>
      </c>
    </row>
    <row r="12774" spans="4:14" x14ac:dyDescent="0.25">
      <c r="D12774" s="119" t="s">
        <v>192</v>
      </c>
      <c r="H12774" s="141">
        <f t="shared" si="930"/>
        <v>0</v>
      </c>
      <c r="M12774" s="190">
        <f t="shared" si="931"/>
        <v>1</v>
      </c>
      <c r="N12774" s="190" t="str">
        <f t="shared" si="929"/>
        <v>JANEIRO</v>
      </c>
    </row>
    <row r="12775" spans="4:14" x14ac:dyDescent="0.25">
      <c r="D12775" s="119" t="s">
        <v>192</v>
      </c>
      <c r="H12775" s="141">
        <f t="shared" si="930"/>
        <v>0</v>
      </c>
      <c r="M12775" s="190">
        <f t="shared" si="931"/>
        <v>1</v>
      </c>
      <c r="N12775" s="190" t="str">
        <f t="shared" si="929"/>
        <v>JANEIRO</v>
      </c>
    </row>
    <row r="12776" spans="4:14" x14ac:dyDescent="0.25">
      <c r="D12776" s="119" t="s">
        <v>192</v>
      </c>
      <c r="H12776" s="141">
        <f t="shared" si="930"/>
        <v>0</v>
      </c>
      <c r="M12776" s="190">
        <f t="shared" si="931"/>
        <v>1</v>
      </c>
      <c r="N12776" s="190" t="str">
        <f t="shared" si="929"/>
        <v>JANEIRO</v>
      </c>
    </row>
    <row r="12777" spans="4:14" x14ac:dyDescent="0.25">
      <c r="D12777" s="119" t="s">
        <v>192</v>
      </c>
      <c r="H12777" s="141">
        <f t="shared" si="930"/>
        <v>0</v>
      </c>
      <c r="M12777" s="190">
        <f t="shared" si="931"/>
        <v>1</v>
      </c>
      <c r="N12777" s="190" t="str">
        <f t="shared" si="929"/>
        <v>JANEIRO</v>
      </c>
    </row>
    <row r="12778" spans="4:14" x14ac:dyDescent="0.25">
      <c r="D12778" s="119" t="s">
        <v>192</v>
      </c>
      <c r="H12778" s="141">
        <f t="shared" si="930"/>
        <v>0</v>
      </c>
      <c r="M12778" s="190">
        <f t="shared" si="931"/>
        <v>1</v>
      </c>
      <c r="N12778" s="190" t="str">
        <f t="shared" si="929"/>
        <v>JANEIRO</v>
      </c>
    </row>
    <row r="12779" spans="4:14" x14ac:dyDescent="0.25">
      <c r="D12779" s="119" t="s">
        <v>192</v>
      </c>
      <c r="H12779" s="141">
        <f t="shared" si="930"/>
        <v>0</v>
      </c>
      <c r="M12779" s="190">
        <f t="shared" si="931"/>
        <v>1</v>
      </c>
      <c r="N12779" s="190" t="str">
        <f t="shared" si="929"/>
        <v>JANEIRO</v>
      </c>
    </row>
    <row r="12780" spans="4:14" x14ac:dyDescent="0.25">
      <c r="D12780" s="119" t="s">
        <v>192</v>
      </c>
      <c r="H12780" s="141">
        <f t="shared" si="930"/>
        <v>0</v>
      </c>
      <c r="M12780" s="190">
        <f t="shared" si="931"/>
        <v>1</v>
      </c>
      <c r="N12780" s="190" t="str">
        <f t="shared" si="929"/>
        <v>JANEIRO</v>
      </c>
    </row>
    <row r="12781" spans="4:14" x14ac:dyDescent="0.25">
      <c r="D12781" s="119" t="s">
        <v>192</v>
      </c>
      <c r="H12781" s="141">
        <f t="shared" si="930"/>
        <v>0</v>
      </c>
      <c r="M12781" s="190">
        <f t="shared" si="931"/>
        <v>1</v>
      </c>
      <c r="N12781" s="190" t="str">
        <f t="shared" si="929"/>
        <v>JANEIRO</v>
      </c>
    </row>
    <row r="12782" spans="4:14" x14ac:dyDescent="0.25">
      <c r="D12782" s="119" t="s">
        <v>192</v>
      </c>
      <c r="H12782" s="141">
        <f t="shared" si="930"/>
        <v>0</v>
      </c>
      <c r="M12782" s="190">
        <f t="shared" si="931"/>
        <v>1</v>
      </c>
      <c r="N12782" s="190" t="str">
        <f t="shared" si="929"/>
        <v>JANEIRO</v>
      </c>
    </row>
    <row r="12783" spans="4:14" x14ac:dyDescent="0.25">
      <c r="D12783" s="119" t="s">
        <v>192</v>
      </c>
      <c r="H12783" s="141">
        <f t="shared" si="930"/>
        <v>0</v>
      </c>
      <c r="M12783" s="190">
        <f t="shared" si="931"/>
        <v>1</v>
      </c>
      <c r="N12783" s="190" t="str">
        <f t="shared" si="929"/>
        <v>JANEIRO</v>
      </c>
    </row>
    <row r="12784" spans="4:14" x14ac:dyDescent="0.25">
      <c r="D12784" s="119" t="s">
        <v>192</v>
      </c>
      <c r="H12784" s="141">
        <f t="shared" si="930"/>
        <v>0</v>
      </c>
      <c r="M12784" s="190">
        <f t="shared" si="931"/>
        <v>1</v>
      </c>
      <c r="N12784" s="190" t="str">
        <f t="shared" si="929"/>
        <v>JANEIRO</v>
      </c>
    </row>
    <row r="12785" spans="4:14" x14ac:dyDescent="0.25">
      <c r="D12785" s="119" t="s">
        <v>192</v>
      </c>
      <c r="H12785" s="141">
        <f t="shared" si="930"/>
        <v>0</v>
      </c>
      <c r="M12785" s="190">
        <f t="shared" si="931"/>
        <v>1</v>
      </c>
      <c r="N12785" s="190" t="str">
        <f t="shared" si="929"/>
        <v>JANEIRO</v>
      </c>
    </row>
    <row r="12786" spans="4:14" x14ac:dyDescent="0.25">
      <c r="D12786" s="119" t="s">
        <v>192</v>
      </c>
      <c r="H12786" s="141">
        <f t="shared" si="930"/>
        <v>0</v>
      </c>
      <c r="M12786" s="190">
        <f t="shared" si="931"/>
        <v>1</v>
      </c>
      <c r="N12786" s="190" t="str">
        <f t="shared" si="929"/>
        <v>JANEIRO</v>
      </c>
    </row>
    <row r="12787" spans="4:14" x14ac:dyDescent="0.25">
      <c r="D12787" s="119" t="s">
        <v>192</v>
      </c>
      <c r="H12787" s="141">
        <f t="shared" si="930"/>
        <v>0</v>
      </c>
      <c r="M12787" s="190">
        <f t="shared" si="931"/>
        <v>1</v>
      </c>
      <c r="N12787" s="190" t="str">
        <f t="shared" si="929"/>
        <v>JANEIRO</v>
      </c>
    </row>
    <row r="12788" spans="4:14" x14ac:dyDescent="0.25">
      <c r="D12788" s="119" t="s">
        <v>192</v>
      </c>
      <c r="H12788" s="141">
        <f t="shared" si="930"/>
        <v>0</v>
      </c>
      <c r="M12788" s="190">
        <f t="shared" si="931"/>
        <v>1</v>
      </c>
      <c r="N12788" s="190" t="str">
        <f t="shared" si="929"/>
        <v>JANEIRO</v>
      </c>
    </row>
    <row r="12789" spans="4:14" x14ac:dyDescent="0.25">
      <c r="D12789" s="119" t="s">
        <v>192</v>
      </c>
      <c r="H12789" s="141">
        <f t="shared" si="930"/>
        <v>0</v>
      </c>
      <c r="M12789" s="190">
        <f t="shared" si="931"/>
        <v>1</v>
      </c>
      <c r="N12789" s="190" t="str">
        <f t="shared" si="929"/>
        <v>JANEIRO</v>
      </c>
    </row>
    <row r="12790" spans="4:14" x14ac:dyDescent="0.25">
      <c r="D12790" s="119" t="s">
        <v>192</v>
      </c>
      <c r="H12790" s="141">
        <f t="shared" si="930"/>
        <v>0</v>
      </c>
      <c r="M12790" s="190">
        <f t="shared" si="931"/>
        <v>1</v>
      </c>
      <c r="N12790" s="190" t="str">
        <f t="shared" si="929"/>
        <v>JANEIRO</v>
      </c>
    </row>
    <row r="12791" spans="4:14" x14ac:dyDescent="0.25">
      <c r="D12791" s="119" t="s">
        <v>192</v>
      </c>
      <c r="H12791" s="141">
        <f t="shared" si="930"/>
        <v>0</v>
      </c>
      <c r="M12791" s="190">
        <f t="shared" si="931"/>
        <v>1</v>
      </c>
      <c r="N12791" s="190" t="str">
        <f t="shared" si="929"/>
        <v>JANEIRO</v>
      </c>
    </row>
    <row r="12792" spans="4:14" x14ac:dyDescent="0.25">
      <c r="D12792" s="119" t="s">
        <v>192</v>
      </c>
      <c r="H12792" s="141">
        <f t="shared" si="930"/>
        <v>0</v>
      </c>
      <c r="M12792" s="190">
        <f t="shared" si="931"/>
        <v>1</v>
      </c>
      <c r="N12792" s="190" t="str">
        <f t="shared" si="929"/>
        <v>JANEIRO</v>
      </c>
    </row>
    <row r="12793" spans="4:14" x14ac:dyDescent="0.25">
      <c r="D12793" s="119" t="s">
        <v>192</v>
      </c>
      <c r="H12793" s="141">
        <f t="shared" si="930"/>
        <v>0</v>
      </c>
      <c r="M12793" s="190">
        <f t="shared" si="931"/>
        <v>1</v>
      </c>
      <c r="N12793" s="190" t="str">
        <f t="shared" si="929"/>
        <v>JANEIRO</v>
      </c>
    </row>
    <row r="12794" spans="4:14" x14ac:dyDescent="0.25">
      <c r="D12794" s="119" t="s">
        <v>192</v>
      </c>
      <c r="H12794" s="141">
        <f t="shared" si="930"/>
        <v>0</v>
      </c>
      <c r="M12794" s="190">
        <f t="shared" si="931"/>
        <v>1</v>
      </c>
      <c r="N12794" s="190" t="str">
        <f t="shared" si="929"/>
        <v>JANEIRO</v>
      </c>
    </row>
    <row r="12795" spans="4:14" x14ac:dyDescent="0.25">
      <c r="D12795" s="119" t="s">
        <v>192</v>
      </c>
      <c r="H12795" s="141">
        <f t="shared" si="930"/>
        <v>0</v>
      </c>
      <c r="M12795" s="190">
        <f t="shared" si="931"/>
        <v>1</v>
      </c>
      <c r="N12795" s="190" t="str">
        <f t="shared" si="929"/>
        <v>JANEIRO</v>
      </c>
    </row>
    <row r="12796" spans="4:14" x14ac:dyDescent="0.25">
      <c r="D12796" s="119" t="s">
        <v>192</v>
      </c>
      <c r="H12796" s="141">
        <f t="shared" si="930"/>
        <v>0</v>
      </c>
      <c r="M12796" s="190">
        <f t="shared" si="931"/>
        <v>1</v>
      </c>
      <c r="N12796" s="190" t="str">
        <f t="shared" si="929"/>
        <v>JANEIRO</v>
      </c>
    </row>
    <row r="12797" spans="4:14" x14ac:dyDescent="0.25">
      <c r="D12797" s="119" t="s">
        <v>192</v>
      </c>
      <c r="H12797" s="141">
        <f t="shared" si="930"/>
        <v>0</v>
      </c>
      <c r="M12797" s="190">
        <f t="shared" si="931"/>
        <v>1</v>
      </c>
      <c r="N12797" s="190" t="str">
        <f t="shared" si="929"/>
        <v>JANEIRO</v>
      </c>
    </row>
    <row r="12798" spans="4:14" x14ac:dyDescent="0.25">
      <c r="D12798" s="119" t="s">
        <v>192</v>
      </c>
      <c r="H12798" s="141">
        <f t="shared" si="930"/>
        <v>0</v>
      </c>
      <c r="M12798" s="190">
        <f t="shared" si="931"/>
        <v>1</v>
      </c>
      <c r="N12798" s="190" t="str">
        <f t="shared" si="929"/>
        <v>JANEIRO</v>
      </c>
    </row>
    <row r="12799" spans="4:14" x14ac:dyDescent="0.25">
      <c r="D12799" s="119" t="s">
        <v>192</v>
      </c>
      <c r="H12799" s="141">
        <f t="shared" si="930"/>
        <v>0</v>
      </c>
      <c r="M12799" s="190">
        <f t="shared" si="931"/>
        <v>1</v>
      </c>
      <c r="N12799" s="190" t="str">
        <f t="shared" si="929"/>
        <v>JANEIRO</v>
      </c>
    </row>
    <row r="12800" spans="4:14" x14ac:dyDescent="0.25">
      <c r="D12800" s="119" t="s">
        <v>192</v>
      </c>
      <c r="H12800" s="141">
        <f t="shared" si="930"/>
        <v>0</v>
      </c>
      <c r="M12800" s="190">
        <f t="shared" si="931"/>
        <v>1</v>
      </c>
      <c r="N12800" s="190" t="str">
        <f t="shared" si="929"/>
        <v>JANEIRO</v>
      </c>
    </row>
    <row r="12801" spans="4:14" x14ac:dyDescent="0.25">
      <c r="D12801" s="119" t="s">
        <v>192</v>
      </c>
      <c r="H12801" s="141">
        <f t="shared" si="930"/>
        <v>0</v>
      </c>
      <c r="M12801" s="190">
        <f t="shared" si="931"/>
        <v>1</v>
      </c>
      <c r="N12801" s="190" t="str">
        <f t="shared" si="929"/>
        <v>JANEIRO</v>
      </c>
    </row>
    <row r="12802" spans="4:14" x14ac:dyDescent="0.25">
      <c r="D12802" s="119" t="s">
        <v>192</v>
      </c>
      <c r="H12802" s="141">
        <f t="shared" si="930"/>
        <v>0</v>
      </c>
      <c r="M12802" s="190">
        <f t="shared" si="931"/>
        <v>1</v>
      </c>
      <c r="N12802" s="190" t="str">
        <f t="shared" si="929"/>
        <v>JANEIRO</v>
      </c>
    </row>
    <row r="12803" spans="4:14" x14ac:dyDescent="0.25">
      <c r="D12803" s="119" t="s">
        <v>192</v>
      </c>
      <c r="H12803" s="141">
        <f t="shared" si="930"/>
        <v>0</v>
      </c>
      <c r="M12803" s="190">
        <f t="shared" si="931"/>
        <v>1</v>
      </c>
      <c r="N12803" s="190" t="str">
        <f t="shared" si="929"/>
        <v>JANEIRO</v>
      </c>
    </row>
    <row r="12804" spans="4:14" x14ac:dyDescent="0.25">
      <c r="D12804" s="119" t="s">
        <v>192</v>
      </c>
      <c r="H12804" s="141">
        <f t="shared" si="930"/>
        <v>0</v>
      </c>
      <c r="M12804" s="190">
        <f t="shared" si="931"/>
        <v>1</v>
      </c>
      <c r="N12804" s="190" t="str">
        <f t="shared" si="929"/>
        <v>JANEIRO</v>
      </c>
    </row>
    <row r="12805" spans="4:14" x14ac:dyDescent="0.25">
      <c r="D12805" s="119" t="s">
        <v>192</v>
      </c>
      <c r="H12805" s="141">
        <f t="shared" si="930"/>
        <v>0</v>
      </c>
      <c r="M12805" s="190">
        <f t="shared" si="931"/>
        <v>1</v>
      </c>
      <c r="N12805" s="190" t="str">
        <f t="shared" ref="N12805:N12868" si="932">IF(M12805=1,"JANEIRO",IF(M12805=2,"FEVEREIRO",IF(M12805=3,"MARÇO",IF(M12805=4,"ABRIL",IF(M12805=5,"MAIO",IF(M12805=6,"JUNHO",IF(M12805=7,"JULHO",IF(M12805=8,"AGOSTO",IF(M12805=9,"SETEMBRO",IF(M12805=10,"OUTUBRO",IF(M12805=11,"NOVEMBRO",IF(M12805=12,"DEZEMBRO",""))))))))))))</f>
        <v>JANEIRO</v>
      </c>
    </row>
    <row r="12806" spans="4:14" x14ac:dyDescent="0.25">
      <c r="D12806" s="119" t="s">
        <v>192</v>
      </c>
      <c r="H12806" s="141">
        <f t="shared" ref="H12806:H12869" si="933">IF(OR(I12806="",I12806=0),G12806,I12806)</f>
        <v>0</v>
      </c>
      <c r="M12806" s="190">
        <f t="shared" ref="M12806:M12869" si="934">IFERROR(MONTH(O12806),"")</f>
        <v>1</v>
      </c>
      <c r="N12806" s="190" t="str">
        <f t="shared" si="932"/>
        <v>JANEIRO</v>
      </c>
    </row>
    <row r="12807" spans="4:14" x14ac:dyDescent="0.25">
      <c r="D12807" s="119" t="s">
        <v>192</v>
      </c>
      <c r="H12807" s="141">
        <f t="shared" si="933"/>
        <v>0</v>
      </c>
      <c r="M12807" s="190">
        <f t="shared" si="934"/>
        <v>1</v>
      </c>
      <c r="N12807" s="190" t="str">
        <f t="shared" si="932"/>
        <v>JANEIRO</v>
      </c>
    </row>
    <row r="12808" spans="4:14" x14ac:dyDescent="0.25">
      <c r="D12808" s="119" t="s">
        <v>192</v>
      </c>
      <c r="H12808" s="141">
        <f t="shared" si="933"/>
        <v>0</v>
      </c>
      <c r="M12808" s="190">
        <f t="shared" si="934"/>
        <v>1</v>
      </c>
      <c r="N12808" s="190" t="str">
        <f t="shared" si="932"/>
        <v>JANEIRO</v>
      </c>
    </row>
    <row r="12809" spans="4:14" x14ac:dyDescent="0.25">
      <c r="D12809" s="119" t="s">
        <v>192</v>
      </c>
      <c r="H12809" s="141">
        <f t="shared" si="933"/>
        <v>0</v>
      </c>
      <c r="M12809" s="190">
        <f t="shared" si="934"/>
        <v>1</v>
      </c>
      <c r="N12809" s="190" t="str">
        <f t="shared" si="932"/>
        <v>JANEIRO</v>
      </c>
    </row>
    <row r="12810" spans="4:14" x14ac:dyDescent="0.25">
      <c r="D12810" s="119" t="s">
        <v>192</v>
      </c>
      <c r="H12810" s="141">
        <f t="shared" si="933"/>
        <v>0</v>
      </c>
      <c r="M12810" s="190">
        <f t="shared" si="934"/>
        <v>1</v>
      </c>
      <c r="N12810" s="190" t="str">
        <f t="shared" si="932"/>
        <v>JANEIRO</v>
      </c>
    </row>
    <row r="12811" spans="4:14" x14ac:dyDescent="0.25">
      <c r="D12811" s="119" t="s">
        <v>192</v>
      </c>
      <c r="H12811" s="141">
        <f t="shared" si="933"/>
        <v>0</v>
      </c>
      <c r="M12811" s="190">
        <f t="shared" si="934"/>
        <v>1</v>
      </c>
      <c r="N12811" s="190" t="str">
        <f t="shared" si="932"/>
        <v>JANEIRO</v>
      </c>
    </row>
    <row r="12812" spans="4:14" x14ac:dyDescent="0.25">
      <c r="D12812" s="119" t="s">
        <v>192</v>
      </c>
      <c r="H12812" s="141">
        <f t="shared" si="933"/>
        <v>0</v>
      </c>
      <c r="M12812" s="190">
        <f t="shared" si="934"/>
        <v>1</v>
      </c>
      <c r="N12812" s="190" t="str">
        <f t="shared" si="932"/>
        <v>JANEIRO</v>
      </c>
    </row>
    <row r="12813" spans="4:14" x14ac:dyDescent="0.25">
      <c r="D12813" s="119" t="s">
        <v>192</v>
      </c>
      <c r="H12813" s="141">
        <f t="shared" si="933"/>
        <v>0</v>
      </c>
      <c r="M12813" s="190">
        <f t="shared" si="934"/>
        <v>1</v>
      </c>
      <c r="N12813" s="190" t="str">
        <f t="shared" si="932"/>
        <v>JANEIRO</v>
      </c>
    </row>
    <row r="12814" spans="4:14" x14ac:dyDescent="0.25">
      <c r="D12814" s="119" t="s">
        <v>192</v>
      </c>
      <c r="H12814" s="141">
        <f t="shared" si="933"/>
        <v>0</v>
      </c>
      <c r="M12814" s="190">
        <f t="shared" si="934"/>
        <v>1</v>
      </c>
      <c r="N12814" s="190" t="str">
        <f t="shared" si="932"/>
        <v>JANEIRO</v>
      </c>
    </row>
    <row r="12815" spans="4:14" x14ac:dyDescent="0.25">
      <c r="D12815" s="119" t="s">
        <v>192</v>
      </c>
      <c r="H12815" s="141">
        <f t="shared" si="933"/>
        <v>0</v>
      </c>
      <c r="M12815" s="190">
        <f t="shared" si="934"/>
        <v>1</v>
      </c>
      <c r="N12815" s="190" t="str">
        <f t="shared" si="932"/>
        <v>JANEIRO</v>
      </c>
    </row>
    <row r="12816" spans="4:14" x14ac:dyDescent="0.25">
      <c r="D12816" s="119" t="s">
        <v>192</v>
      </c>
      <c r="H12816" s="141">
        <f t="shared" si="933"/>
        <v>0</v>
      </c>
      <c r="M12816" s="190">
        <f t="shared" si="934"/>
        <v>1</v>
      </c>
      <c r="N12816" s="190" t="str">
        <f t="shared" si="932"/>
        <v>JANEIRO</v>
      </c>
    </row>
    <row r="12817" spans="4:14" x14ac:dyDescent="0.25">
      <c r="D12817" s="119" t="s">
        <v>192</v>
      </c>
      <c r="H12817" s="141">
        <f t="shared" si="933"/>
        <v>0</v>
      </c>
      <c r="M12817" s="190">
        <f t="shared" si="934"/>
        <v>1</v>
      </c>
      <c r="N12817" s="190" t="str">
        <f t="shared" si="932"/>
        <v>JANEIRO</v>
      </c>
    </row>
    <row r="12818" spans="4:14" x14ac:dyDescent="0.25">
      <c r="D12818" s="119" t="s">
        <v>192</v>
      </c>
      <c r="H12818" s="141">
        <f t="shared" si="933"/>
        <v>0</v>
      </c>
      <c r="M12818" s="190">
        <f t="shared" si="934"/>
        <v>1</v>
      </c>
      <c r="N12818" s="190" t="str">
        <f t="shared" si="932"/>
        <v>JANEIRO</v>
      </c>
    </row>
    <row r="12819" spans="4:14" x14ac:dyDescent="0.25">
      <c r="D12819" s="119" t="s">
        <v>192</v>
      </c>
      <c r="H12819" s="141">
        <f t="shared" si="933"/>
        <v>0</v>
      </c>
      <c r="M12819" s="190">
        <f t="shared" si="934"/>
        <v>1</v>
      </c>
      <c r="N12819" s="190" t="str">
        <f t="shared" si="932"/>
        <v>JANEIRO</v>
      </c>
    </row>
    <row r="12820" spans="4:14" x14ac:dyDescent="0.25">
      <c r="D12820" s="119" t="s">
        <v>192</v>
      </c>
      <c r="H12820" s="141">
        <f t="shared" si="933"/>
        <v>0</v>
      </c>
      <c r="M12820" s="190">
        <f t="shared" si="934"/>
        <v>1</v>
      </c>
      <c r="N12820" s="190" t="str">
        <f t="shared" si="932"/>
        <v>JANEIRO</v>
      </c>
    </row>
    <row r="12821" spans="4:14" x14ac:dyDescent="0.25">
      <c r="D12821" s="119" t="s">
        <v>192</v>
      </c>
      <c r="H12821" s="141">
        <f t="shared" si="933"/>
        <v>0</v>
      </c>
      <c r="M12821" s="190">
        <f t="shared" si="934"/>
        <v>1</v>
      </c>
      <c r="N12821" s="190" t="str">
        <f t="shared" si="932"/>
        <v>JANEIRO</v>
      </c>
    </row>
    <row r="12822" spans="4:14" x14ac:dyDescent="0.25">
      <c r="D12822" s="119" t="s">
        <v>192</v>
      </c>
      <c r="H12822" s="141">
        <f t="shared" si="933"/>
        <v>0</v>
      </c>
      <c r="M12822" s="190">
        <f t="shared" si="934"/>
        <v>1</v>
      </c>
      <c r="N12822" s="190" t="str">
        <f t="shared" si="932"/>
        <v>JANEIRO</v>
      </c>
    </row>
    <row r="12823" spans="4:14" x14ac:dyDescent="0.25">
      <c r="D12823" s="119" t="s">
        <v>192</v>
      </c>
      <c r="H12823" s="141">
        <f t="shared" si="933"/>
        <v>0</v>
      </c>
      <c r="M12823" s="190">
        <f t="shared" si="934"/>
        <v>1</v>
      </c>
      <c r="N12823" s="190" t="str">
        <f t="shared" si="932"/>
        <v>JANEIRO</v>
      </c>
    </row>
    <row r="12824" spans="4:14" x14ac:dyDescent="0.25">
      <c r="D12824" s="119" t="s">
        <v>192</v>
      </c>
      <c r="H12824" s="141">
        <f t="shared" si="933"/>
        <v>0</v>
      </c>
      <c r="M12824" s="190">
        <f t="shared" si="934"/>
        <v>1</v>
      </c>
      <c r="N12824" s="190" t="str">
        <f t="shared" si="932"/>
        <v>JANEIRO</v>
      </c>
    </row>
    <row r="12825" spans="4:14" x14ac:dyDescent="0.25">
      <c r="D12825" s="119" t="s">
        <v>192</v>
      </c>
      <c r="H12825" s="141">
        <f t="shared" si="933"/>
        <v>0</v>
      </c>
      <c r="M12825" s="190">
        <f t="shared" si="934"/>
        <v>1</v>
      </c>
      <c r="N12825" s="190" t="str">
        <f t="shared" si="932"/>
        <v>JANEIRO</v>
      </c>
    </row>
    <row r="12826" spans="4:14" x14ac:dyDescent="0.25">
      <c r="D12826" s="119" t="s">
        <v>192</v>
      </c>
      <c r="H12826" s="141">
        <f t="shared" si="933"/>
        <v>0</v>
      </c>
      <c r="M12826" s="190">
        <f t="shared" si="934"/>
        <v>1</v>
      </c>
      <c r="N12826" s="190" t="str">
        <f t="shared" si="932"/>
        <v>JANEIRO</v>
      </c>
    </row>
    <row r="12827" spans="4:14" x14ac:dyDescent="0.25">
      <c r="D12827" s="119" t="s">
        <v>192</v>
      </c>
      <c r="H12827" s="141">
        <f t="shared" si="933"/>
        <v>0</v>
      </c>
      <c r="M12827" s="190">
        <f t="shared" si="934"/>
        <v>1</v>
      </c>
      <c r="N12827" s="190" t="str">
        <f t="shared" si="932"/>
        <v>JANEIRO</v>
      </c>
    </row>
    <row r="12828" spans="4:14" x14ac:dyDescent="0.25">
      <c r="D12828" s="119" t="s">
        <v>192</v>
      </c>
      <c r="H12828" s="141">
        <f t="shared" si="933"/>
        <v>0</v>
      </c>
      <c r="M12828" s="190">
        <f t="shared" si="934"/>
        <v>1</v>
      </c>
      <c r="N12828" s="190" t="str">
        <f t="shared" si="932"/>
        <v>JANEIRO</v>
      </c>
    </row>
    <row r="12829" spans="4:14" x14ac:dyDescent="0.25">
      <c r="D12829" s="119" t="s">
        <v>192</v>
      </c>
      <c r="H12829" s="141">
        <f t="shared" si="933"/>
        <v>0</v>
      </c>
      <c r="M12829" s="190">
        <f t="shared" si="934"/>
        <v>1</v>
      </c>
      <c r="N12829" s="190" t="str">
        <f t="shared" si="932"/>
        <v>JANEIRO</v>
      </c>
    </row>
    <row r="12830" spans="4:14" x14ac:dyDescent="0.25">
      <c r="D12830" s="119" t="s">
        <v>192</v>
      </c>
      <c r="H12830" s="141">
        <f t="shared" si="933"/>
        <v>0</v>
      </c>
      <c r="M12830" s="190">
        <f t="shared" si="934"/>
        <v>1</v>
      </c>
      <c r="N12830" s="190" t="str">
        <f t="shared" si="932"/>
        <v>JANEIRO</v>
      </c>
    </row>
    <row r="12831" spans="4:14" x14ac:dyDescent="0.25">
      <c r="D12831" s="119" t="s">
        <v>192</v>
      </c>
      <c r="H12831" s="141">
        <f t="shared" si="933"/>
        <v>0</v>
      </c>
      <c r="M12831" s="190">
        <f t="shared" si="934"/>
        <v>1</v>
      </c>
      <c r="N12831" s="190" t="str">
        <f t="shared" si="932"/>
        <v>JANEIRO</v>
      </c>
    </row>
    <row r="12832" spans="4:14" x14ac:dyDescent="0.25">
      <c r="D12832" s="119" t="s">
        <v>192</v>
      </c>
      <c r="H12832" s="141">
        <f t="shared" si="933"/>
        <v>0</v>
      </c>
      <c r="M12832" s="190">
        <f t="shared" si="934"/>
        <v>1</v>
      </c>
      <c r="N12832" s="190" t="str">
        <f t="shared" si="932"/>
        <v>JANEIRO</v>
      </c>
    </row>
    <row r="12833" spans="4:14" x14ac:dyDescent="0.25">
      <c r="D12833" s="119" t="s">
        <v>192</v>
      </c>
      <c r="H12833" s="141">
        <f t="shared" si="933"/>
        <v>0</v>
      </c>
      <c r="M12833" s="190">
        <f t="shared" si="934"/>
        <v>1</v>
      </c>
      <c r="N12833" s="190" t="str">
        <f t="shared" si="932"/>
        <v>JANEIRO</v>
      </c>
    </row>
    <row r="12834" spans="4:14" x14ac:dyDescent="0.25">
      <c r="D12834" s="119" t="s">
        <v>192</v>
      </c>
      <c r="H12834" s="141">
        <f t="shared" si="933"/>
        <v>0</v>
      </c>
      <c r="M12834" s="190">
        <f t="shared" si="934"/>
        <v>1</v>
      </c>
      <c r="N12834" s="190" t="str">
        <f t="shared" si="932"/>
        <v>JANEIRO</v>
      </c>
    </row>
    <row r="12835" spans="4:14" x14ac:dyDescent="0.25">
      <c r="D12835" s="119" t="s">
        <v>192</v>
      </c>
      <c r="H12835" s="141">
        <f t="shared" si="933"/>
        <v>0</v>
      </c>
      <c r="M12835" s="190">
        <f t="shared" si="934"/>
        <v>1</v>
      </c>
      <c r="N12835" s="190" t="str">
        <f t="shared" si="932"/>
        <v>JANEIRO</v>
      </c>
    </row>
    <row r="12836" spans="4:14" x14ac:dyDescent="0.25">
      <c r="D12836" s="119" t="s">
        <v>192</v>
      </c>
      <c r="H12836" s="141">
        <f t="shared" si="933"/>
        <v>0</v>
      </c>
      <c r="M12836" s="190">
        <f t="shared" si="934"/>
        <v>1</v>
      </c>
      <c r="N12836" s="190" t="str">
        <f t="shared" si="932"/>
        <v>JANEIRO</v>
      </c>
    </row>
    <row r="12837" spans="4:14" x14ac:dyDescent="0.25">
      <c r="D12837" s="119" t="s">
        <v>192</v>
      </c>
      <c r="H12837" s="141">
        <f t="shared" si="933"/>
        <v>0</v>
      </c>
      <c r="M12837" s="190">
        <f t="shared" si="934"/>
        <v>1</v>
      </c>
      <c r="N12837" s="190" t="str">
        <f t="shared" si="932"/>
        <v>JANEIRO</v>
      </c>
    </row>
    <row r="12838" spans="4:14" x14ac:dyDescent="0.25">
      <c r="D12838" s="119" t="s">
        <v>192</v>
      </c>
      <c r="H12838" s="141">
        <f t="shared" si="933"/>
        <v>0</v>
      </c>
      <c r="M12838" s="190">
        <f t="shared" si="934"/>
        <v>1</v>
      </c>
      <c r="N12838" s="190" t="str">
        <f t="shared" si="932"/>
        <v>JANEIRO</v>
      </c>
    </row>
    <row r="12839" spans="4:14" x14ac:dyDescent="0.25">
      <c r="D12839" s="119" t="s">
        <v>192</v>
      </c>
      <c r="H12839" s="141">
        <f t="shared" si="933"/>
        <v>0</v>
      </c>
      <c r="M12839" s="190">
        <f t="shared" si="934"/>
        <v>1</v>
      </c>
      <c r="N12839" s="190" t="str">
        <f t="shared" si="932"/>
        <v>JANEIRO</v>
      </c>
    </row>
    <row r="12840" spans="4:14" x14ac:dyDescent="0.25">
      <c r="D12840" s="119" t="s">
        <v>192</v>
      </c>
      <c r="H12840" s="141">
        <f t="shared" si="933"/>
        <v>0</v>
      </c>
      <c r="M12840" s="190">
        <f t="shared" si="934"/>
        <v>1</v>
      </c>
      <c r="N12840" s="190" t="str">
        <f t="shared" si="932"/>
        <v>JANEIRO</v>
      </c>
    </row>
    <row r="12841" spans="4:14" x14ac:dyDescent="0.25">
      <c r="D12841" s="119" t="s">
        <v>192</v>
      </c>
      <c r="H12841" s="141">
        <f t="shared" si="933"/>
        <v>0</v>
      </c>
      <c r="M12841" s="190">
        <f t="shared" si="934"/>
        <v>1</v>
      </c>
      <c r="N12841" s="190" t="str">
        <f t="shared" si="932"/>
        <v>JANEIRO</v>
      </c>
    </row>
    <row r="12842" spans="4:14" x14ac:dyDescent="0.25">
      <c r="D12842" s="119" t="s">
        <v>192</v>
      </c>
      <c r="H12842" s="141">
        <f t="shared" si="933"/>
        <v>0</v>
      </c>
      <c r="M12842" s="190">
        <f t="shared" si="934"/>
        <v>1</v>
      </c>
      <c r="N12842" s="190" t="str">
        <f t="shared" si="932"/>
        <v>JANEIRO</v>
      </c>
    </row>
    <row r="12843" spans="4:14" x14ac:dyDescent="0.25">
      <c r="D12843" s="119" t="s">
        <v>192</v>
      </c>
      <c r="H12843" s="141">
        <f t="shared" si="933"/>
        <v>0</v>
      </c>
      <c r="M12843" s="190">
        <f t="shared" si="934"/>
        <v>1</v>
      </c>
      <c r="N12843" s="190" t="str">
        <f t="shared" si="932"/>
        <v>JANEIRO</v>
      </c>
    </row>
    <row r="12844" spans="4:14" x14ac:dyDescent="0.25">
      <c r="D12844" s="119" t="s">
        <v>192</v>
      </c>
      <c r="H12844" s="141">
        <f t="shared" si="933"/>
        <v>0</v>
      </c>
      <c r="M12844" s="190">
        <f t="shared" si="934"/>
        <v>1</v>
      </c>
      <c r="N12844" s="190" t="str">
        <f t="shared" si="932"/>
        <v>JANEIRO</v>
      </c>
    </row>
    <row r="12845" spans="4:14" x14ac:dyDescent="0.25">
      <c r="D12845" s="119" t="s">
        <v>192</v>
      </c>
      <c r="H12845" s="141">
        <f t="shared" si="933"/>
        <v>0</v>
      </c>
      <c r="M12845" s="190">
        <f t="shared" si="934"/>
        <v>1</v>
      </c>
      <c r="N12845" s="190" t="str">
        <f t="shared" si="932"/>
        <v>JANEIRO</v>
      </c>
    </row>
    <row r="12846" spans="4:14" x14ac:dyDescent="0.25">
      <c r="D12846" s="119" t="s">
        <v>192</v>
      </c>
      <c r="H12846" s="141">
        <f t="shared" si="933"/>
        <v>0</v>
      </c>
      <c r="M12846" s="190">
        <f t="shared" si="934"/>
        <v>1</v>
      </c>
      <c r="N12846" s="190" t="str">
        <f t="shared" si="932"/>
        <v>JANEIRO</v>
      </c>
    </row>
    <row r="12847" spans="4:14" x14ac:dyDescent="0.25">
      <c r="D12847" s="119" t="s">
        <v>192</v>
      </c>
      <c r="H12847" s="141">
        <f t="shared" si="933"/>
        <v>0</v>
      </c>
      <c r="M12847" s="190">
        <f t="shared" si="934"/>
        <v>1</v>
      </c>
      <c r="N12847" s="190" t="str">
        <f t="shared" si="932"/>
        <v>JANEIRO</v>
      </c>
    </row>
    <row r="12848" spans="4:14" x14ac:dyDescent="0.25">
      <c r="D12848" s="119" t="s">
        <v>192</v>
      </c>
      <c r="H12848" s="141">
        <f t="shared" si="933"/>
        <v>0</v>
      </c>
      <c r="M12848" s="190">
        <f t="shared" si="934"/>
        <v>1</v>
      </c>
      <c r="N12848" s="190" t="str">
        <f t="shared" si="932"/>
        <v>JANEIRO</v>
      </c>
    </row>
    <row r="12849" spans="4:14" x14ac:dyDescent="0.25">
      <c r="D12849" s="119" t="s">
        <v>192</v>
      </c>
      <c r="H12849" s="141">
        <f t="shared" si="933"/>
        <v>0</v>
      </c>
      <c r="M12849" s="190">
        <f t="shared" si="934"/>
        <v>1</v>
      </c>
      <c r="N12849" s="190" t="str">
        <f t="shared" si="932"/>
        <v>JANEIRO</v>
      </c>
    </row>
    <row r="12850" spans="4:14" x14ac:dyDescent="0.25">
      <c r="D12850" s="119" t="s">
        <v>192</v>
      </c>
      <c r="H12850" s="141">
        <f t="shared" si="933"/>
        <v>0</v>
      </c>
      <c r="M12850" s="190">
        <f t="shared" si="934"/>
        <v>1</v>
      </c>
      <c r="N12850" s="190" t="str">
        <f t="shared" si="932"/>
        <v>JANEIRO</v>
      </c>
    </row>
    <row r="12851" spans="4:14" x14ac:dyDescent="0.25">
      <c r="D12851" s="119" t="s">
        <v>192</v>
      </c>
      <c r="H12851" s="141">
        <f t="shared" si="933"/>
        <v>0</v>
      </c>
      <c r="M12851" s="190">
        <f t="shared" si="934"/>
        <v>1</v>
      </c>
      <c r="N12851" s="190" t="str">
        <f t="shared" si="932"/>
        <v>JANEIRO</v>
      </c>
    </row>
    <row r="12852" spans="4:14" x14ac:dyDescent="0.25">
      <c r="D12852" s="119" t="s">
        <v>192</v>
      </c>
      <c r="H12852" s="141">
        <f t="shared" si="933"/>
        <v>0</v>
      </c>
      <c r="M12852" s="190">
        <f t="shared" si="934"/>
        <v>1</v>
      </c>
      <c r="N12852" s="190" t="str">
        <f t="shared" si="932"/>
        <v>JANEIRO</v>
      </c>
    </row>
    <row r="12853" spans="4:14" x14ac:dyDescent="0.25">
      <c r="D12853" s="119" t="s">
        <v>192</v>
      </c>
      <c r="H12853" s="141">
        <f t="shared" si="933"/>
        <v>0</v>
      </c>
      <c r="M12853" s="190">
        <f t="shared" si="934"/>
        <v>1</v>
      </c>
      <c r="N12853" s="190" t="str">
        <f t="shared" si="932"/>
        <v>JANEIRO</v>
      </c>
    </row>
    <row r="12854" spans="4:14" x14ac:dyDescent="0.25">
      <c r="D12854" s="119" t="s">
        <v>192</v>
      </c>
      <c r="H12854" s="141">
        <f t="shared" si="933"/>
        <v>0</v>
      </c>
      <c r="M12854" s="190">
        <f t="shared" si="934"/>
        <v>1</v>
      </c>
      <c r="N12854" s="190" t="str">
        <f t="shared" si="932"/>
        <v>JANEIRO</v>
      </c>
    </row>
    <row r="12855" spans="4:14" x14ac:dyDescent="0.25">
      <c r="D12855" s="119" t="s">
        <v>192</v>
      </c>
      <c r="H12855" s="141">
        <f t="shared" si="933"/>
        <v>0</v>
      </c>
      <c r="M12855" s="190">
        <f t="shared" si="934"/>
        <v>1</v>
      </c>
      <c r="N12855" s="190" t="str">
        <f t="shared" si="932"/>
        <v>JANEIRO</v>
      </c>
    </row>
    <row r="12856" spans="4:14" x14ac:dyDescent="0.25">
      <c r="D12856" s="119" t="s">
        <v>192</v>
      </c>
      <c r="H12856" s="141">
        <f t="shared" si="933"/>
        <v>0</v>
      </c>
      <c r="M12856" s="190">
        <f t="shared" si="934"/>
        <v>1</v>
      </c>
      <c r="N12856" s="190" t="str">
        <f t="shared" si="932"/>
        <v>JANEIRO</v>
      </c>
    </row>
    <row r="12857" spans="4:14" x14ac:dyDescent="0.25">
      <c r="D12857" s="119" t="s">
        <v>192</v>
      </c>
      <c r="H12857" s="141">
        <f t="shared" si="933"/>
        <v>0</v>
      </c>
      <c r="M12857" s="190">
        <f t="shared" si="934"/>
        <v>1</v>
      </c>
      <c r="N12857" s="190" t="str">
        <f t="shared" si="932"/>
        <v>JANEIRO</v>
      </c>
    </row>
    <row r="12858" spans="4:14" x14ac:dyDescent="0.25">
      <c r="D12858" s="119" t="s">
        <v>192</v>
      </c>
      <c r="H12858" s="141">
        <f t="shared" si="933"/>
        <v>0</v>
      </c>
      <c r="M12858" s="190">
        <f t="shared" si="934"/>
        <v>1</v>
      </c>
      <c r="N12858" s="190" t="str">
        <f t="shared" si="932"/>
        <v>JANEIRO</v>
      </c>
    </row>
    <row r="12859" spans="4:14" x14ac:dyDescent="0.25">
      <c r="D12859" s="119" t="s">
        <v>192</v>
      </c>
      <c r="H12859" s="141">
        <f t="shared" si="933"/>
        <v>0</v>
      </c>
      <c r="M12859" s="190">
        <f t="shared" si="934"/>
        <v>1</v>
      </c>
      <c r="N12859" s="190" t="str">
        <f t="shared" si="932"/>
        <v>JANEIRO</v>
      </c>
    </row>
    <row r="12860" spans="4:14" x14ac:dyDescent="0.25">
      <c r="D12860" s="119" t="s">
        <v>192</v>
      </c>
      <c r="H12860" s="141">
        <f t="shared" si="933"/>
        <v>0</v>
      </c>
      <c r="M12860" s="190">
        <f t="shared" si="934"/>
        <v>1</v>
      </c>
      <c r="N12860" s="190" t="str">
        <f t="shared" si="932"/>
        <v>JANEIRO</v>
      </c>
    </row>
    <row r="12861" spans="4:14" x14ac:dyDescent="0.25">
      <c r="D12861" s="119" t="s">
        <v>192</v>
      </c>
      <c r="H12861" s="141">
        <f t="shared" si="933"/>
        <v>0</v>
      </c>
      <c r="M12861" s="190">
        <f t="shared" si="934"/>
        <v>1</v>
      </c>
      <c r="N12861" s="190" t="str">
        <f t="shared" si="932"/>
        <v>JANEIRO</v>
      </c>
    </row>
    <row r="12862" spans="4:14" x14ac:dyDescent="0.25">
      <c r="D12862" s="119" t="s">
        <v>192</v>
      </c>
      <c r="H12862" s="141">
        <f t="shared" si="933"/>
        <v>0</v>
      </c>
      <c r="M12862" s="190">
        <f t="shared" si="934"/>
        <v>1</v>
      </c>
      <c r="N12862" s="190" t="str">
        <f t="shared" si="932"/>
        <v>JANEIRO</v>
      </c>
    </row>
    <row r="12863" spans="4:14" x14ac:dyDescent="0.25">
      <c r="D12863" s="119" t="s">
        <v>192</v>
      </c>
      <c r="H12863" s="141">
        <f t="shared" si="933"/>
        <v>0</v>
      </c>
      <c r="M12863" s="190">
        <f t="shared" si="934"/>
        <v>1</v>
      </c>
      <c r="N12863" s="190" t="str">
        <f t="shared" si="932"/>
        <v>JANEIRO</v>
      </c>
    </row>
    <row r="12864" spans="4:14" x14ac:dyDescent="0.25">
      <c r="D12864" s="119" t="s">
        <v>192</v>
      </c>
      <c r="H12864" s="141">
        <f t="shared" si="933"/>
        <v>0</v>
      </c>
      <c r="M12864" s="190">
        <f t="shared" si="934"/>
        <v>1</v>
      </c>
      <c r="N12864" s="190" t="str">
        <f t="shared" si="932"/>
        <v>JANEIRO</v>
      </c>
    </row>
    <row r="12865" spans="4:14" x14ac:dyDescent="0.25">
      <c r="D12865" s="119" t="s">
        <v>192</v>
      </c>
      <c r="H12865" s="141">
        <f t="shared" si="933"/>
        <v>0</v>
      </c>
      <c r="M12865" s="190">
        <f t="shared" si="934"/>
        <v>1</v>
      </c>
      <c r="N12865" s="190" t="str">
        <f t="shared" si="932"/>
        <v>JANEIRO</v>
      </c>
    </row>
    <row r="12866" spans="4:14" x14ac:dyDescent="0.25">
      <c r="D12866" s="119" t="s">
        <v>192</v>
      </c>
      <c r="H12866" s="141">
        <f t="shared" si="933"/>
        <v>0</v>
      </c>
      <c r="M12866" s="190">
        <f t="shared" si="934"/>
        <v>1</v>
      </c>
      <c r="N12866" s="190" t="str">
        <f t="shared" si="932"/>
        <v>JANEIRO</v>
      </c>
    </row>
    <row r="12867" spans="4:14" x14ac:dyDescent="0.25">
      <c r="D12867" s="119" t="s">
        <v>192</v>
      </c>
      <c r="H12867" s="141">
        <f t="shared" si="933"/>
        <v>0</v>
      </c>
      <c r="M12867" s="190">
        <f t="shared" si="934"/>
        <v>1</v>
      </c>
      <c r="N12867" s="190" t="str">
        <f t="shared" si="932"/>
        <v>JANEIRO</v>
      </c>
    </row>
    <row r="12868" spans="4:14" x14ac:dyDescent="0.25">
      <c r="D12868" s="119" t="s">
        <v>192</v>
      </c>
      <c r="H12868" s="141">
        <f t="shared" si="933"/>
        <v>0</v>
      </c>
      <c r="M12868" s="190">
        <f t="shared" si="934"/>
        <v>1</v>
      </c>
      <c r="N12868" s="190" t="str">
        <f t="shared" si="932"/>
        <v>JANEIRO</v>
      </c>
    </row>
    <row r="12869" spans="4:14" x14ac:dyDescent="0.25">
      <c r="D12869" s="119" t="s">
        <v>192</v>
      </c>
      <c r="H12869" s="141">
        <f t="shared" si="933"/>
        <v>0</v>
      </c>
      <c r="M12869" s="190">
        <f t="shared" si="934"/>
        <v>1</v>
      </c>
      <c r="N12869" s="190" t="str">
        <f t="shared" ref="N12869:N12932" si="935">IF(M12869=1,"JANEIRO",IF(M12869=2,"FEVEREIRO",IF(M12869=3,"MARÇO",IF(M12869=4,"ABRIL",IF(M12869=5,"MAIO",IF(M12869=6,"JUNHO",IF(M12869=7,"JULHO",IF(M12869=8,"AGOSTO",IF(M12869=9,"SETEMBRO",IF(M12869=10,"OUTUBRO",IF(M12869=11,"NOVEMBRO",IF(M12869=12,"DEZEMBRO",""))))))))))))</f>
        <v>JANEIRO</v>
      </c>
    </row>
    <row r="12870" spans="4:14" x14ac:dyDescent="0.25">
      <c r="D12870" s="119" t="s">
        <v>192</v>
      </c>
      <c r="H12870" s="141">
        <f t="shared" ref="H12870:H12933" si="936">IF(OR(I12870="",I12870=0),G12870,I12870)</f>
        <v>0</v>
      </c>
      <c r="M12870" s="190">
        <f t="shared" ref="M12870:M12933" si="937">IFERROR(MONTH(O12870),"")</f>
        <v>1</v>
      </c>
      <c r="N12870" s="190" t="str">
        <f t="shared" si="935"/>
        <v>JANEIRO</v>
      </c>
    </row>
    <row r="12871" spans="4:14" x14ac:dyDescent="0.25">
      <c r="D12871" s="119" t="s">
        <v>192</v>
      </c>
      <c r="H12871" s="141">
        <f t="shared" si="936"/>
        <v>0</v>
      </c>
      <c r="M12871" s="190">
        <f t="shared" si="937"/>
        <v>1</v>
      </c>
      <c r="N12871" s="190" t="str">
        <f t="shared" si="935"/>
        <v>JANEIRO</v>
      </c>
    </row>
    <row r="12872" spans="4:14" x14ac:dyDescent="0.25">
      <c r="D12872" s="119" t="s">
        <v>192</v>
      </c>
      <c r="H12872" s="141">
        <f t="shared" si="936"/>
        <v>0</v>
      </c>
      <c r="M12872" s="190">
        <f t="shared" si="937"/>
        <v>1</v>
      </c>
      <c r="N12872" s="190" t="str">
        <f t="shared" si="935"/>
        <v>JANEIRO</v>
      </c>
    </row>
    <row r="12873" spans="4:14" x14ac:dyDescent="0.25">
      <c r="D12873" s="119" t="s">
        <v>192</v>
      </c>
      <c r="H12873" s="141">
        <f t="shared" si="936"/>
        <v>0</v>
      </c>
      <c r="M12873" s="190">
        <f t="shared" si="937"/>
        <v>1</v>
      </c>
      <c r="N12873" s="190" t="str">
        <f t="shared" si="935"/>
        <v>JANEIRO</v>
      </c>
    </row>
    <row r="12874" spans="4:14" x14ac:dyDescent="0.25">
      <c r="D12874" s="119" t="s">
        <v>192</v>
      </c>
      <c r="H12874" s="141">
        <f t="shared" si="936"/>
        <v>0</v>
      </c>
      <c r="M12874" s="190">
        <f t="shared" si="937"/>
        <v>1</v>
      </c>
      <c r="N12874" s="190" t="str">
        <f t="shared" si="935"/>
        <v>JANEIRO</v>
      </c>
    </row>
    <row r="12875" spans="4:14" x14ac:dyDescent="0.25">
      <c r="D12875" s="119" t="s">
        <v>192</v>
      </c>
      <c r="H12875" s="141">
        <f t="shared" si="936"/>
        <v>0</v>
      </c>
      <c r="M12875" s="190">
        <f t="shared" si="937"/>
        <v>1</v>
      </c>
      <c r="N12875" s="190" t="str">
        <f t="shared" si="935"/>
        <v>JANEIRO</v>
      </c>
    </row>
    <row r="12876" spans="4:14" x14ac:dyDescent="0.25">
      <c r="D12876" s="119" t="s">
        <v>192</v>
      </c>
      <c r="H12876" s="141">
        <f t="shared" si="936"/>
        <v>0</v>
      </c>
      <c r="M12876" s="190">
        <f t="shared" si="937"/>
        <v>1</v>
      </c>
      <c r="N12876" s="190" t="str">
        <f t="shared" si="935"/>
        <v>JANEIRO</v>
      </c>
    </row>
    <row r="12877" spans="4:14" x14ac:dyDescent="0.25">
      <c r="D12877" s="119" t="s">
        <v>192</v>
      </c>
      <c r="H12877" s="141">
        <f t="shared" si="936"/>
        <v>0</v>
      </c>
      <c r="M12877" s="190">
        <f t="shared" si="937"/>
        <v>1</v>
      </c>
      <c r="N12877" s="190" t="str">
        <f t="shared" si="935"/>
        <v>JANEIRO</v>
      </c>
    </row>
    <row r="12878" spans="4:14" x14ac:dyDescent="0.25">
      <c r="D12878" s="119" t="s">
        <v>192</v>
      </c>
      <c r="H12878" s="141">
        <f t="shared" si="936"/>
        <v>0</v>
      </c>
      <c r="M12878" s="190">
        <f t="shared" si="937"/>
        <v>1</v>
      </c>
      <c r="N12878" s="190" t="str">
        <f t="shared" si="935"/>
        <v>JANEIRO</v>
      </c>
    </row>
    <row r="12879" spans="4:14" x14ac:dyDescent="0.25">
      <c r="D12879" s="119" t="s">
        <v>192</v>
      </c>
      <c r="H12879" s="141">
        <f t="shared" si="936"/>
        <v>0</v>
      </c>
      <c r="M12879" s="190">
        <f t="shared" si="937"/>
        <v>1</v>
      </c>
      <c r="N12879" s="190" t="str">
        <f t="shared" si="935"/>
        <v>JANEIRO</v>
      </c>
    </row>
    <row r="12880" spans="4:14" x14ac:dyDescent="0.25">
      <c r="D12880" s="119" t="s">
        <v>192</v>
      </c>
      <c r="H12880" s="141">
        <f t="shared" si="936"/>
        <v>0</v>
      </c>
      <c r="M12880" s="190">
        <f t="shared" si="937"/>
        <v>1</v>
      </c>
      <c r="N12880" s="190" t="str">
        <f t="shared" si="935"/>
        <v>JANEIRO</v>
      </c>
    </row>
    <row r="12881" spans="4:14" x14ac:dyDescent="0.25">
      <c r="D12881" s="119" t="s">
        <v>192</v>
      </c>
      <c r="H12881" s="141">
        <f t="shared" si="936"/>
        <v>0</v>
      </c>
      <c r="M12881" s="190">
        <f t="shared" si="937"/>
        <v>1</v>
      </c>
      <c r="N12881" s="190" t="str">
        <f t="shared" si="935"/>
        <v>JANEIRO</v>
      </c>
    </row>
    <row r="12882" spans="4:14" x14ac:dyDescent="0.25">
      <c r="D12882" s="119" t="s">
        <v>192</v>
      </c>
      <c r="H12882" s="141">
        <f t="shared" si="936"/>
        <v>0</v>
      </c>
      <c r="M12882" s="190">
        <f t="shared" si="937"/>
        <v>1</v>
      </c>
      <c r="N12882" s="190" t="str">
        <f t="shared" si="935"/>
        <v>JANEIRO</v>
      </c>
    </row>
    <row r="12883" spans="4:14" x14ac:dyDescent="0.25">
      <c r="D12883" s="119" t="s">
        <v>192</v>
      </c>
      <c r="H12883" s="141">
        <f t="shared" si="936"/>
        <v>0</v>
      </c>
      <c r="M12883" s="190">
        <f t="shared" si="937"/>
        <v>1</v>
      </c>
      <c r="N12883" s="190" t="str">
        <f t="shared" si="935"/>
        <v>JANEIRO</v>
      </c>
    </row>
    <row r="12884" spans="4:14" x14ac:dyDescent="0.25">
      <c r="D12884" s="119" t="s">
        <v>192</v>
      </c>
      <c r="H12884" s="141">
        <f t="shared" si="936"/>
        <v>0</v>
      </c>
      <c r="M12884" s="190">
        <f t="shared" si="937"/>
        <v>1</v>
      </c>
      <c r="N12884" s="190" t="str">
        <f t="shared" si="935"/>
        <v>JANEIRO</v>
      </c>
    </row>
    <row r="12885" spans="4:14" x14ac:dyDescent="0.25">
      <c r="D12885" s="119" t="s">
        <v>192</v>
      </c>
      <c r="H12885" s="141">
        <f t="shared" si="936"/>
        <v>0</v>
      </c>
      <c r="M12885" s="190">
        <f t="shared" si="937"/>
        <v>1</v>
      </c>
      <c r="N12885" s="190" t="str">
        <f t="shared" si="935"/>
        <v>JANEIRO</v>
      </c>
    </row>
    <row r="12886" spans="4:14" x14ac:dyDescent="0.25">
      <c r="D12886" s="119" t="s">
        <v>192</v>
      </c>
      <c r="H12886" s="141">
        <f t="shared" si="936"/>
        <v>0</v>
      </c>
      <c r="M12886" s="190">
        <f t="shared" si="937"/>
        <v>1</v>
      </c>
      <c r="N12886" s="190" t="str">
        <f t="shared" si="935"/>
        <v>JANEIRO</v>
      </c>
    </row>
    <row r="12887" spans="4:14" x14ac:dyDescent="0.25">
      <c r="D12887" s="119" t="s">
        <v>192</v>
      </c>
      <c r="H12887" s="141">
        <f t="shared" si="936"/>
        <v>0</v>
      </c>
      <c r="M12887" s="190">
        <f t="shared" si="937"/>
        <v>1</v>
      </c>
      <c r="N12887" s="190" t="str">
        <f t="shared" si="935"/>
        <v>JANEIRO</v>
      </c>
    </row>
    <row r="12888" spans="4:14" x14ac:dyDescent="0.25">
      <c r="D12888" s="119" t="s">
        <v>192</v>
      </c>
      <c r="H12888" s="141">
        <f t="shared" si="936"/>
        <v>0</v>
      </c>
      <c r="M12888" s="190">
        <f t="shared" si="937"/>
        <v>1</v>
      </c>
      <c r="N12888" s="190" t="str">
        <f t="shared" si="935"/>
        <v>JANEIRO</v>
      </c>
    </row>
    <row r="12889" spans="4:14" x14ac:dyDescent="0.25">
      <c r="D12889" s="119" t="s">
        <v>192</v>
      </c>
      <c r="H12889" s="141">
        <f t="shared" si="936"/>
        <v>0</v>
      </c>
      <c r="M12889" s="190">
        <f t="shared" si="937"/>
        <v>1</v>
      </c>
      <c r="N12889" s="190" t="str">
        <f t="shared" si="935"/>
        <v>JANEIRO</v>
      </c>
    </row>
    <row r="12890" spans="4:14" x14ac:dyDescent="0.25">
      <c r="D12890" s="119" t="s">
        <v>192</v>
      </c>
      <c r="H12890" s="141">
        <f t="shared" si="936"/>
        <v>0</v>
      </c>
      <c r="M12890" s="190">
        <f t="shared" si="937"/>
        <v>1</v>
      </c>
      <c r="N12890" s="190" t="str">
        <f t="shared" si="935"/>
        <v>JANEIRO</v>
      </c>
    </row>
    <row r="12891" spans="4:14" x14ac:dyDescent="0.25">
      <c r="D12891" s="119" t="s">
        <v>192</v>
      </c>
      <c r="H12891" s="141">
        <f t="shared" si="936"/>
        <v>0</v>
      </c>
      <c r="M12891" s="190">
        <f t="shared" si="937"/>
        <v>1</v>
      </c>
      <c r="N12891" s="190" t="str">
        <f t="shared" si="935"/>
        <v>JANEIRO</v>
      </c>
    </row>
    <row r="12892" spans="4:14" x14ac:dyDescent="0.25">
      <c r="D12892" s="119" t="s">
        <v>192</v>
      </c>
      <c r="H12892" s="141">
        <f t="shared" si="936"/>
        <v>0</v>
      </c>
      <c r="M12892" s="190">
        <f t="shared" si="937"/>
        <v>1</v>
      </c>
      <c r="N12892" s="190" t="str">
        <f t="shared" si="935"/>
        <v>JANEIRO</v>
      </c>
    </row>
    <row r="12893" spans="4:14" x14ac:dyDescent="0.25">
      <c r="D12893" s="119" t="s">
        <v>192</v>
      </c>
      <c r="H12893" s="141">
        <f t="shared" si="936"/>
        <v>0</v>
      </c>
      <c r="M12893" s="190">
        <f t="shared" si="937"/>
        <v>1</v>
      </c>
      <c r="N12893" s="190" t="str">
        <f t="shared" si="935"/>
        <v>JANEIRO</v>
      </c>
    </row>
    <row r="12894" spans="4:14" x14ac:dyDescent="0.25">
      <c r="D12894" s="119" t="s">
        <v>192</v>
      </c>
      <c r="H12894" s="141">
        <f t="shared" si="936"/>
        <v>0</v>
      </c>
      <c r="M12894" s="190">
        <f t="shared" si="937"/>
        <v>1</v>
      </c>
      <c r="N12894" s="190" t="str">
        <f t="shared" si="935"/>
        <v>JANEIRO</v>
      </c>
    </row>
    <row r="12895" spans="4:14" x14ac:dyDescent="0.25">
      <c r="D12895" s="119" t="s">
        <v>192</v>
      </c>
      <c r="H12895" s="141">
        <f t="shared" si="936"/>
        <v>0</v>
      </c>
      <c r="M12895" s="190">
        <f t="shared" si="937"/>
        <v>1</v>
      </c>
      <c r="N12895" s="190" t="str">
        <f t="shared" si="935"/>
        <v>JANEIRO</v>
      </c>
    </row>
    <row r="12896" spans="4:14" x14ac:dyDescent="0.25">
      <c r="D12896" s="119" t="s">
        <v>192</v>
      </c>
      <c r="H12896" s="141">
        <f t="shared" si="936"/>
        <v>0</v>
      </c>
      <c r="M12896" s="190">
        <f t="shared" si="937"/>
        <v>1</v>
      </c>
      <c r="N12896" s="190" t="str">
        <f t="shared" si="935"/>
        <v>JANEIRO</v>
      </c>
    </row>
    <row r="12897" spans="4:14" x14ac:dyDescent="0.25">
      <c r="D12897" s="119" t="s">
        <v>192</v>
      </c>
      <c r="H12897" s="141">
        <f t="shared" si="936"/>
        <v>0</v>
      </c>
      <c r="M12897" s="190">
        <f t="shared" si="937"/>
        <v>1</v>
      </c>
      <c r="N12897" s="190" t="str">
        <f t="shared" si="935"/>
        <v>JANEIRO</v>
      </c>
    </row>
    <row r="12898" spans="4:14" x14ac:dyDescent="0.25">
      <c r="D12898" s="119" t="s">
        <v>192</v>
      </c>
      <c r="H12898" s="141">
        <f t="shared" si="936"/>
        <v>0</v>
      </c>
      <c r="M12898" s="190">
        <f t="shared" si="937"/>
        <v>1</v>
      </c>
      <c r="N12898" s="190" t="str">
        <f t="shared" si="935"/>
        <v>JANEIRO</v>
      </c>
    </row>
    <row r="12899" spans="4:14" x14ac:dyDescent="0.25">
      <c r="D12899" s="119" t="s">
        <v>192</v>
      </c>
      <c r="H12899" s="141">
        <f t="shared" si="936"/>
        <v>0</v>
      </c>
      <c r="M12899" s="190">
        <f t="shared" si="937"/>
        <v>1</v>
      </c>
      <c r="N12899" s="190" t="str">
        <f t="shared" si="935"/>
        <v>JANEIRO</v>
      </c>
    </row>
    <row r="12900" spans="4:14" x14ac:dyDescent="0.25">
      <c r="D12900" s="119" t="s">
        <v>192</v>
      </c>
      <c r="H12900" s="141">
        <f t="shared" si="936"/>
        <v>0</v>
      </c>
      <c r="M12900" s="190">
        <f t="shared" si="937"/>
        <v>1</v>
      </c>
      <c r="N12900" s="190" t="str">
        <f t="shared" si="935"/>
        <v>JANEIRO</v>
      </c>
    </row>
    <row r="12901" spans="4:14" x14ac:dyDescent="0.25">
      <c r="D12901" s="119" t="s">
        <v>192</v>
      </c>
      <c r="H12901" s="141">
        <f t="shared" si="936"/>
        <v>0</v>
      </c>
      <c r="M12901" s="190">
        <f t="shared" si="937"/>
        <v>1</v>
      </c>
      <c r="N12901" s="190" t="str">
        <f t="shared" si="935"/>
        <v>JANEIRO</v>
      </c>
    </row>
    <row r="12902" spans="4:14" x14ac:dyDescent="0.25">
      <c r="D12902" s="119" t="s">
        <v>192</v>
      </c>
      <c r="H12902" s="141">
        <f t="shared" si="936"/>
        <v>0</v>
      </c>
      <c r="M12902" s="190">
        <f t="shared" si="937"/>
        <v>1</v>
      </c>
      <c r="N12902" s="190" t="str">
        <f t="shared" si="935"/>
        <v>JANEIRO</v>
      </c>
    </row>
    <row r="12903" spans="4:14" x14ac:dyDescent="0.25">
      <c r="D12903" s="119" t="s">
        <v>192</v>
      </c>
      <c r="H12903" s="141">
        <f t="shared" si="936"/>
        <v>0</v>
      </c>
      <c r="M12903" s="190">
        <f t="shared" si="937"/>
        <v>1</v>
      </c>
      <c r="N12903" s="190" t="str">
        <f t="shared" si="935"/>
        <v>JANEIRO</v>
      </c>
    </row>
    <row r="12904" spans="4:14" x14ac:dyDescent="0.25">
      <c r="D12904" s="119" t="s">
        <v>192</v>
      </c>
      <c r="H12904" s="141">
        <f t="shared" si="936"/>
        <v>0</v>
      </c>
      <c r="M12904" s="190">
        <f t="shared" si="937"/>
        <v>1</v>
      </c>
      <c r="N12904" s="190" t="str">
        <f t="shared" si="935"/>
        <v>JANEIRO</v>
      </c>
    </row>
    <row r="12905" spans="4:14" x14ac:dyDescent="0.25">
      <c r="D12905" s="119" t="s">
        <v>192</v>
      </c>
      <c r="H12905" s="141">
        <f t="shared" si="936"/>
        <v>0</v>
      </c>
      <c r="M12905" s="190">
        <f t="shared" si="937"/>
        <v>1</v>
      </c>
      <c r="N12905" s="190" t="str">
        <f t="shared" si="935"/>
        <v>JANEIRO</v>
      </c>
    </row>
    <row r="12906" spans="4:14" x14ac:dyDescent="0.25">
      <c r="D12906" s="119" t="s">
        <v>192</v>
      </c>
      <c r="H12906" s="141">
        <f t="shared" si="936"/>
        <v>0</v>
      </c>
      <c r="M12906" s="190">
        <f t="shared" si="937"/>
        <v>1</v>
      </c>
      <c r="N12906" s="190" t="str">
        <f t="shared" si="935"/>
        <v>JANEIRO</v>
      </c>
    </row>
    <row r="12907" spans="4:14" x14ac:dyDescent="0.25">
      <c r="D12907" s="119" t="s">
        <v>192</v>
      </c>
      <c r="H12907" s="141">
        <f t="shared" si="936"/>
        <v>0</v>
      </c>
      <c r="M12907" s="190">
        <f t="shared" si="937"/>
        <v>1</v>
      </c>
      <c r="N12907" s="190" t="str">
        <f t="shared" si="935"/>
        <v>JANEIRO</v>
      </c>
    </row>
    <row r="12908" spans="4:14" x14ac:dyDescent="0.25">
      <c r="D12908" s="119" t="s">
        <v>192</v>
      </c>
      <c r="H12908" s="141">
        <f t="shared" si="936"/>
        <v>0</v>
      </c>
      <c r="M12908" s="190">
        <f t="shared" si="937"/>
        <v>1</v>
      </c>
      <c r="N12908" s="190" t="str">
        <f t="shared" si="935"/>
        <v>JANEIRO</v>
      </c>
    </row>
    <row r="12909" spans="4:14" x14ac:dyDescent="0.25">
      <c r="D12909" s="119" t="s">
        <v>192</v>
      </c>
      <c r="H12909" s="141">
        <f t="shared" si="936"/>
        <v>0</v>
      </c>
      <c r="M12909" s="190">
        <f t="shared" si="937"/>
        <v>1</v>
      </c>
      <c r="N12909" s="190" t="str">
        <f t="shared" si="935"/>
        <v>JANEIRO</v>
      </c>
    </row>
    <row r="12910" spans="4:14" x14ac:dyDescent="0.25">
      <c r="D12910" s="119" t="s">
        <v>192</v>
      </c>
      <c r="H12910" s="141">
        <f t="shared" si="936"/>
        <v>0</v>
      </c>
      <c r="M12910" s="190">
        <f t="shared" si="937"/>
        <v>1</v>
      </c>
      <c r="N12910" s="190" t="str">
        <f t="shared" si="935"/>
        <v>JANEIRO</v>
      </c>
    </row>
    <row r="12911" spans="4:14" x14ac:dyDescent="0.25">
      <c r="D12911" s="119" t="s">
        <v>192</v>
      </c>
      <c r="H12911" s="141">
        <f t="shared" si="936"/>
        <v>0</v>
      </c>
      <c r="M12911" s="190">
        <f t="shared" si="937"/>
        <v>1</v>
      </c>
      <c r="N12911" s="190" t="str">
        <f t="shared" si="935"/>
        <v>JANEIRO</v>
      </c>
    </row>
    <row r="12912" spans="4:14" x14ac:dyDescent="0.25">
      <c r="D12912" s="119" t="s">
        <v>192</v>
      </c>
      <c r="H12912" s="141">
        <f t="shared" si="936"/>
        <v>0</v>
      </c>
      <c r="M12912" s="190">
        <f t="shared" si="937"/>
        <v>1</v>
      </c>
      <c r="N12912" s="190" t="str">
        <f t="shared" si="935"/>
        <v>JANEIRO</v>
      </c>
    </row>
    <row r="12913" spans="4:14" x14ac:dyDescent="0.25">
      <c r="D12913" s="119" t="s">
        <v>192</v>
      </c>
      <c r="H12913" s="141">
        <f t="shared" si="936"/>
        <v>0</v>
      </c>
      <c r="M12913" s="190">
        <f t="shared" si="937"/>
        <v>1</v>
      </c>
      <c r="N12913" s="190" t="str">
        <f t="shared" si="935"/>
        <v>JANEIRO</v>
      </c>
    </row>
    <row r="12914" spans="4:14" x14ac:dyDescent="0.25">
      <c r="D12914" s="119" t="s">
        <v>192</v>
      </c>
      <c r="H12914" s="141">
        <f t="shared" si="936"/>
        <v>0</v>
      </c>
      <c r="M12914" s="190">
        <f t="shared" si="937"/>
        <v>1</v>
      </c>
      <c r="N12914" s="190" t="str">
        <f t="shared" si="935"/>
        <v>JANEIRO</v>
      </c>
    </row>
    <row r="12915" spans="4:14" x14ac:dyDescent="0.25">
      <c r="D12915" s="119" t="s">
        <v>192</v>
      </c>
      <c r="H12915" s="141">
        <f t="shared" si="936"/>
        <v>0</v>
      </c>
      <c r="M12915" s="190">
        <f t="shared" si="937"/>
        <v>1</v>
      </c>
      <c r="N12915" s="190" t="str">
        <f t="shared" si="935"/>
        <v>JANEIRO</v>
      </c>
    </row>
    <row r="12916" spans="4:14" x14ac:dyDescent="0.25">
      <c r="D12916" s="119" t="s">
        <v>192</v>
      </c>
      <c r="H12916" s="141">
        <f t="shared" si="936"/>
        <v>0</v>
      </c>
      <c r="M12916" s="190">
        <f t="shared" si="937"/>
        <v>1</v>
      </c>
      <c r="N12916" s="190" t="str">
        <f t="shared" si="935"/>
        <v>JANEIRO</v>
      </c>
    </row>
    <row r="12917" spans="4:14" x14ac:dyDescent="0.25">
      <c r="D12917" s="119" t="s">
        <v>192</v>
      </c>
      <c r="H12917" s="141">
        <f t="shared" si="936"/>
        <v>0</v>
      </c>
      <c r="M12917" s="190">
        <f t="shared" si="937"/>
        <v>1</v>
      </c>
      <c r="N12917" s="190" t="str">
        <f t="shared" si="935"/>
        <v>JANEIRO</v>
      </c>
    </row>
    <row r="12918" spans="4:14" x14ac:dyDescent="0.25">
      <c r="D12918" s="119" t="s">
        <v>192</v>
      </c>
      <c r="H12918" s="141">
        <f t="shared" si="936"/>
        <v>0</v>
      </c>
      <c r="M12918" s="190">
        <f t="shared" si="937"/>
        <v>1</v>
      </c>
      <c r="N12918" s="190" t="str">
        <f t="shared" si="935"/>
        <v>JANEIRO</v>
      </c>
    </row>
    <row r="12919" spans="4:14" x14ac:dyDescent="0.25">
      <c r="D12919" s="119" t="s">
        <v>192</v>
      </c>
      <c r="H12919" s="141">
        <f t="shared" si="936"/>
        <v>0</v>
      </c>
      <c r="M12919" s="190">
        <f t="shared" si="937"/>
        <v>1</v>
      </c>
      <c r="N12919" s="190" t="str">
        <f t="shared" si="935"/>
        <v>JANEIRO</v>
      </c>
    </row>
    <row r="12920" spans="4:14" x14ac:dyDescent="0.25">
      <c r="D12920" s="119" t="s">
        <v>192</v>
      </c>
      <c r="H12920" s="141">
        <f t="shared" si="936"/>
        <v>0</v>
      </c>
      <c r="M12920" s="190">
        <f t="shared" si="937"/>
        <v>1</v>
      </c>
      <c r="N12920" s="190" t="str">
        <f t="shared" si="935"/>
        <v>JANEIRO</v>
      </c>
    </row>
    <row r="12921" spans="4:14" x14ac:dyDescent="0.25">
      <c r="D12921" s="119" t="s">
        <v>192</v>
      </c>
      <c r="H12921" s="141">
        <f t="shared" si="936"/>
        <v>0</v>
      </c>
      <c r="M12921" s="190">
        <f t="shared" si="937"/>
        <v>1</v>
      </c>
      <c r="N12921" s="190" t="str">
        <f t="shared" si="935"/>
        <v>JANEIRO</v>
      </c>
    </row>
    <row r="12922" spans="4:14" x14ac:dyDescent="0.25">
      <c r="D12922" s="119" t="s">
        <v>192</v>
      </c>
      <c r="H12922" s="141">
        <f t="shared" si="936"/>
        <v>0</v>
      </c>
      <c r="M12922" s="190">
        <f t="shared" si="937"/>
        <v>1</v>
      </c>
      <c r="N12922" s="190" t="str">
        <f t="shared" si="935"/>
        <v>JANEIRO</v>
      </c>
    </row>
    <row r="12923" spans="4:14" x14ac:dyDescent="0.25">
      <c r="D12923" s="119" t="s">
        <v>192</v>
      </c>
      <c r="H12923" s="141">
        <f t="shared" si="936"/>
        <v>0</v>
      </c>
      <c r="M12923" s="190">
        <f t="shared" si="937"/>
        <v>1</v>
      </c>
      <c r="N12923" s="190" t="str">
        <f t="shared" si="935"/>
        <v>JANEIRO</v>
      </c>
    </row>
    <row r="12924" spans="4:14" x14ac:dyDescent="0.25">
      <c r="D12924" s="119" t="s">
        <v>192</v>
      </c>
      <c r="H12924" s="141">
        <f t="shared" si="936"/>
        <v>0</v>
      </c>
      <c r="M12924" s="190">
        <f t="shared" si="937"/>
        <v>1</v>
      </c>
      <c r="N12924" s="190" t="str">
        <f t="shared" si="935"/>
        <v>JANEIRO</v>
      </c>
    </row>
    <row r="12925" spans="4:14" x14ac:dyDescent="0.25">
      <c r="D12925" s="119" t="s">
        <v>192</v>
      </c>
      <c r="H12925" s="141">
        <f t="shared" si="936"/>
        <v>0</v>
      </c>
      <c r="M12925" s="190">
        <f t="shared" si="937"/>
        <v>1</v>
      </c>
      <c r="N12925" s="190" t="str">
        <f t="shared" si="935"/>
        <v>JANEIRO</v>
      </c>
    </row>
    <row r="12926" spans="4:14" x14ac:dyDescent="0.25">
      <c r="D12926" s="119" t="s">
        <v>192</v>
      </c>
      <c r="H12926" s="141">
        <f t="shared" si="936"/>
        <v>0</v>
      </c>
      <c r="M12926" s="190">
        <f t="shared" si="937"/>
        <v>1</v>
      </c>
      <c r="N12926" s="190" t="str">
        <f t="shared" si="935"/>
        <v>JANEIRO</v>
      </c>
    </row>
    <row r="12927" spans="4:14" x14ac:dyDescent="0.25">
      <c r="D12927" s="119" t="s">
        <v>192</v>
      </c>
      <c r="H12927" s="141">
        <f t="shared" si="936"/>
        <v>0</v>
      </c>
      <c r="M12927" s="190">
        <f t="shared" si="937"/>
        <v>1</v>
      </c>
      <c r="N12927" s="190" t="str">
        <f t="shared" si="935"/>
        <v>JANEIRO</v>
      </c>
    </row>
    <row r="12928" spans="4:14" x14ac:dyDescent="0.25">
      <c r="D12928" s="119" t="s">
        <v>192</v>
      </c>
      <c r="H12928" s="141">
        <f t="shared" si="936"/>
        <v>0</v>
      </c>
      <c r="M12928" s="190">
        <f t="shared" si="937"/>
        <v>1</v>
      </c>
      <c r="N12928" s="190" t="str">
        <f t="shared" si="935"/>
        <v>JANEIRO</v>
      </c>
    </row>
    <row r="12929" spans="4:14" x14ac:dyDescent="0.25">
      <c r="D12929" s="119" t="s">
        <v>192</v>
      </c>
      <c r="H12929" s="141">
        <f t="shared" si="936"/>
        <v>0</v>
      </c>
      <c r="M12929" s="190">
        <f t="shared" si="937"/>
        <v>1</v>
      </c>
      <c r="N12929" s="190" t="str">
        <f t="shared" si="935"/>
        <v>JANEIRO</v>
      </c>
    </row>
    <row r="12930" spans="4:14" x14ac:dyDescent="0.25">
      <c r="D12930" s="119" t="s">
        <v>192</v>
      </c>
      <c r="H12930" s="141">
        <f t="shared" si="936"/>
        <v>0</v>
      </c>
      <c r="M12930" s="190">
        <f t="shared" si="937"/>
        <v>1</v>
      </c>
      <c r="N12930" s="190" t="str">
        <f t="shared" si="935"/>
        <v>JANEIRO</v>
      </c>
    </row>
    <row r="12931" spans="4:14" x14ac:dyDescent="0.25">
      <c r="D12931" s="119" t="s">
        <v>192</v>
      </c>
      <c r="H12931" s="141">
        <f t="shared" si="936"/>
        <v>0</v>
      </c>
      <c r="M12931" s="190">
        <f t="shared" si="937"/>
        <v>1</v>
      </c>
      <c r="N12931" s="190" t="str">
        <f t="shared" si="935"/>
        <v>JANEIRO</v>
      </c>
    </row>
    <row r="12932" spans="4:14" x14ac:dyDescent="0.25">
      <c r="D12932" s="119" t="s">
        <v>192</v>
      </c>
      <c r="H12932" s="141">
        <f t="shared" si="936"/>
        <v>0</v>
      </c>
      <c r="M12932" s="190">
        <f t="shared" si="937"/>
        <v>1</v>
      </c>
      <c r="N12932" s="190" t="str">
        <f t="shared" si="935"/>
        <v>JANEIRO</v>
      </c>
    </row>
    <row r="12933" spans="4:14" x14ac:dyDescent="0.25">
      <c r="D12933" s="119" t="s">
        <v>192</v>
      </c>
      <c r="H12933" s="141">
        <f t="shared" si="936"/>
        <v>0</v>
      </c>
      <c r="M12933" s="190">
        <f t="shared" si="937"/>
        <v>1</v>
      </c>
      <c r="N12933" s="190" t="str">
        <f t="shared" ref="N12933:N12996" si="938">IF(M12933=1,"JANEIRO",IF(M12933=2,"FEVEREIRO",IF(M12933=3,"MARÇO",IF(M12933=4,"ABRIL",IF(M12933=5,"MAIO",IF(M12933=6,"JUNHO",IF(M12933=7,"JULHO",IF(M12933=8,"AGOSTO",IF(M12933=9,"SETEMBRO",IF(M12933=10,"OUTUBRO",IF(M12933=11,"NOVEMBRO",IF(M12933=12,"DEZEMBRO",""))))))))))))</f>
        <v>JANEIRO</v>
      </c>
    </row>
    <row r="12934" spans="4:14" x14ac:dyDescent="0.25">
      <c r="D12934" s="119" t="s">
        <v>192</v>
      </c>
      <c r="H12934" s="141">
        <f t="shared" ref="H12934:H12997" si="939">IF(OR(I12934="",I12934=0),G12934,I12934)</f>
        <v>0</v>
      </c>
      <c r="M12934" s="190">
        <f t="shared" ref="M12934:M12997" si="940">IFERROR(MONTH(O12934),"")</f>
        <v>1</v>
      </c>
      <c r="N12934" s="190" t="str">
        <f t="shared" si="938"/>
        <v>JANEIRO</v>
      </c>
    </row>
    <row r="12935" spans="4:14" x14ac:dyDescent="0.25">
      <c r="D12935" s="119" t="s">
        <v>192</v>
      </c>
      <c r="H12935" s="141">
        <f t="shared" si="939"/>
        <v>0</v>
      </c>
      <c r="M12935" s="190">
        <f t="shared" si="940"/>
        <v>1</v>
      </c>
      <c r="N12935" s="190" t="str">
        <f t="shared" si="938"/>
        <v>JANEIRO</v>
      </c>
    </row>
    <row r="12936" spans="4:14" x14ac:dyDescent="0.25">
      <c r="D12936" s="119" t="s">
        <v>192</v>
      </c>
      <c r="H12936" s="141">
        <f t="shared" si="939"/>
        <v>0</v>
      </c>
      <c r="M12936" s="190">
        <f t="shared" si="940"/>
        <v>1</v>
      </c>
      <c r="N12936" s="190" t="str">
        <f t="shared" si="938"/>
        <v>JANEIRO</v>
      </c>
    </row>
    <row r="12937" spans="4:14" x14ac:dyDescent="0.25">
      <c r="D12937" s="119" t="s">
        <v>192</v>
      </c>
      <c r="H12937" s="141">
        <f t="shared" si="939"/>
        <v>0</v>
      </c>
      <c r="M12937" s="190">
        <f t="shared" si="940"/>
        <v>1</v>
      </c>
      <c r="N12937" s="190" t="str">
        <f t="shared" si="938"/>
        <v>JANEIRO</v>
      </c>
    </row>
    <row r="12938" spans="4:14" x14ac:dyDescent="0.25">
      <c r="D12938" s="119" t="s">
        <v>192</v>
      </c>
      <c r="H12938" s="141">
        <f t="shared" si="939"/>
        <v>0</v>
      </c>
      <c r="M12938" s="190">
        <f t="shared" si="940"/>
        <v>1</v>
      </c>
      <c r="N12938" s="190" t="str">
        <f t="shared" si="938"/>
        <v>JANEIRO</v>
      </c>
    </row>
    <row r="12939" spans="4:14" x14ac:dyDescent="0.25">
      <c r="D12939" s="119" t="s">
        <v>192</v>
      </c>
      <c r="H12939" s="141">
        <f t="shared" si="939"/>
        <v>0</v>
      </c>
      <c r="M12939" s="190">
        <f t="shared" si="940"/>
        <v>1</v>
      </c>
      <c r="N12939" s="190" t="str">
        <f t="shared" si="938"/>
        <v>JANEIRO</v>
      </c>
    </row>
    <row r="12940" spans="4:14" x14ac:dyDescent="0.25">
      <c r="D12940" s="119" t="s">
        <v>192</v>
      </c>
      <c r="H12940" s="141">
        <f t="shared" si="939"/>
        <v>0</v>
      </c>
      <c r="M12940" s="190">
        <f t="shared" si="940"/>
        <v>1</v>
      </c>
      <c r="N12940" s="190" t="str">
        <f t="shared" si="938"/>
        <v>JANEIRO</v>
      </c>
    </row>
    <row r="12941" spans="4:14" x14ac:dyDescent="0.25">
      <c r="D12941" s="119" t="s">
        <v>192</v>
      </c>
      <c r="H12941" s="141">
        <f t="shared" si="939"/>
        <v>0</v>
      </c>
      <c r="M12941" s="190">
        <f t="shared" si="940"/>
        <v>1</v>
      </c>
      <c r="N12941" s="190" t="str">
        <f t="shared" si="938"/>
        <v>JANEIRO</v>
      </c>
    </row>
    <row r="12942" spans="4:14" x14ac:dyDescent="0.25">
      <c r="D12942" s="119" t="s">
        <v>192</v>
      </c>
      <c r="H12942" s="141">
        <f t="shared" si="939"/>
        <v>0</v>
      </c>
      <c r="M12942" s="190">
        <f t="shared" si="940"/>
        <v>1</v>
      </c>
      <c r="N12942" s="190" t="str">
        <f t="shared" si="938"/>
        <v>JANEIRO</v>
      </c>
    </row>
    <row r="12943" spans="4:14" x14ac:dyDescent="0.25">
      <c r="D12943" s="119" t="s">
        <v>192</v>
      </c>
      <c r="H12943" s="141">
        <f t="shared" si="939"/>
        <v>0</v>
      </c>
      <c r="M12943" s="190">
        <f t="shared" si="940"/>
        <v>1</v>
      </c>
      <c r="N12943" s="190" t="str">
        <f t="shared" si="938"/>
        <v>JANEIRO</v>
      </c>
    </row>
    <row r="12944" spans="4:14" x14ac:dyDescent="0.25">
      <c r="D12944" s="119" t="s">
        <v>192</v>
      </c>
      <c r="H12944" s="141">
        <f t="shared" si="939"/>
        <v>0</v>
      </c>
      <c r="M12944" s="190">
        <f t="shared" si="940"/>
        <v>1</v>
      </c>
      <c r="N12944" s="190" t="str">
        <f t="shared" si="938"/>
        <v>JANEIRO</v>
      </c>
    </row>
    <row r="12945" spans="4:14" x14ac:dyDescent="0.25">
      <c r="D12945" s="119" t="s">
        <v>192</v>
      </c>
      <c r="H12945" s="141">
        <f t="shared" si="939"/>
        <v>0</v>
      </c>
      <c r="M12945" s="190">
        <f t="shared" si="940"/>
        <v>1</v>
      </c>
      <c r="N12945" s="190" t="str">
        <f t="shared" si="938"/>
        <v>JANEIRO</v>
      </c>
    </row>
    <row r="12946" spans="4:14" x14ac:dyDescent="0.25">
      <c r="D12946" s="119" t="s">
        <v>192</v>
      </c>
      <c r="H12946" s="141">
        <f t="shared" si="939"/>
        <v>0</v>
      </c>
      <c r="M12946" s="190">
        <f t="shared" si="940"/>
        <v>1</v>
      </c>
      <c r="N12946" s="190" t="str">
        <f t="shared" si="938"/>
        <v>JANEIRO</v>
      </c>
    </row>
    <row r="12947" spans="4:14" x14ac:dyDescent="0.25">
      <c r="D12947" s="119" t="s">
        <v>192</v>
      </c>
      <c r="H12947" s="141">
        <f t="shared" si="939"/>
        <v>0</v>
      </c>
      <c r="M12947" s="190">
        <f t="shared" si="940"/>
        <v>1</v>
      </c>
      <c r="N12947" s="190" t="str">
        <f t="shared" si="938"/>
        <v>JANEIRO</v>
      </c>
    </row>
    <row r="12948" spans="4:14" x14ac:dyDescent="0.25">
      <c r="D12948" s="119" t="s">
        <v>192</v>
      </c>
      <c r="H12948" s="141">
        <f t="shared" si="939"/>
        <v>0</v>
      </c>
      <c r="M12948" s="190">
        <f t="shared" si="940"/>
        <v>1</v>
      </c>
      <c r="N12948" s="190" t="str">
        <f t="shared" si="938"/>
        <v>JANEIRO</v>
      </c>
    </row>
    <row r="12949" spans="4:14" x14ac:dyDescent="0.25">
      <c r="D12949" s="119" t="s">
        <v>192</v>
      </c>
      <c r="H12949" s="141">
        <f t="shared" si="939"/>
        <v>0</v>
      </c>
      <c r="M12949" s="190">
        <f t="shared" si="940"/>
        <v>1</v>
      </c>
      <c r="N12949" s="190" t="str">
        <f t="shared" si="938"/>
        <v>JANEIRO</v>
      </c>
    </row>
    <row r="12950" spans="4:14" x14ac:dyDescent="0.25">
      <c r="D12950" s="119" t="s">
        <v>192</v>
      </c>
      <c r="H12950" s="141">
        <f t="shared" si="939"/>
        <v>0</v>
      </c>
      <c r="M12950" s="190">
        <f t="shared" si="940"/>
        <v>1</v>
      </c>
      <c r="N12950" s="190" t="str">
        <f t="shared" si="938"/>
        <v>JANEIRO</v>
      </c>
    </row>
    <row r="12951" spans="4:14" x14ac:dyDescent="0.25">
      <c r="D12951" s="119" t="s">
        <v>192</v>
      </c>
      <c r="H12951" s="141">
        <f t="shared" si="939"/>
        <v>0</v>
      </c>
      <c r="M12951" s="190">
        <f t="shared" si="940"/>
        <v>1</v>
      </c>
      <c r="N12951" s="190" t="str">
        <f t="shared" si="938"/>
        <v>JANEIRO</v>
      </c>
    </row>
    <row r="12952" spans="4:14" x14ac:dyDescent="0.25">
      <c r="D12952" s="119" t="s">
        <v>192</v>
      </c>
      <c r="H12952" s="141">
        <f t="shared" si="939"/>
        <v>0</v>
      </c>
      <c r="M12952" s="190">
        <f t="shared" si="940"/>
        <v>1</v>
      </c>
      <c r="N12952" s="190" t="str">
        <f t="shared" si="938"/>
        <v>JANEIRO</v>
      </c>
    </row>
    <row r="12953" spans="4:14" x14ac:dyDescent="0.25">
      <c r="D12953" s="119" t="s">
        <v>192</v>
      </c>
      <c r="H12953" s="141">
        <f t="shared" si="939"/>
        <v>0</v>
      </c>
      <c r="M12953" s="190">
        <f t="shared" si="940"/>
        <v>1</v>
      </c>
      <c r="N12953" s="190" t="str">
        <f t="shared" si="938"/>
        <v>JANEIRO</v>
      </c>
    </row>
    <row r="12954" spans="4:14" x14ac:dyDescent="0.25">
      <c r="D12954" s="119" t="s">
        <v>192</v>
      </c>
      <c r="H12954" s="141">
        <f t="shared" si="939"/>
        <v>0</v>
      </c>
      <c r="M12954" s="190">
        <f t="shared" si="940"/>
        <v>1</v>
      </c>
      <c r="N12954" s="190" t="str">
        <f t="shared" si="938"/>
        <v>JANEIRO</v>
      </c>
    </row>
    <row r="12955" spans="4:14" x14ac:dyDescent="0.25">
      <c r="D12955" s="119" t="s">
        <v>192</v>
      </c>
      <c r="H12955" s="141">
        <f t="shared" si="939"/>
        <v>0</v>
      </c>
      <c r="M12955" s="190">
        <f t="shared" si="940"/>
        <v>1</v>
      </c>
      <c r="N12955" s="190" t="str">
        <f t="shared" si="938"/>
        <v>JANEIRO</v>
      </c>
    </row>
    <row r="12956" spans="4:14" x14ac:dyDescent="0.25">
      <c r="D12956" s="119" t="s">
        <v>192</v>
      </c>
      <c r="H12956" s="141">
        <f t="shared" si="939"/>
        <v>0</v>
      </c>
      <c r="M12956" s="190">
        <f t="shared" si="940"/>
        <v>1</v>
      </c>
      <c r="N12956" s="190" t="str">
        <f t="shared" si="938"/>
        <v>JANEIRO</v>
      </c>
    </row>
    <row r="12957" spans="4:14" x14ac:dyDescent="0.25">
      <c r="D12957" s="119" t="s">
        <v>192</v>
      </c>
      <c r="H12957" s="141">
        <f t="shared" si="939"/>
        <v>0</v>
      </c>
      <c r="M12957" s="190">
        <f t="shared" si="940"/>
        <v>1</v>
      </c>
      <c r="N12957" s="190" t="str">
        <f t="shared" si="938"/>
        <v>JANEIRO</v>
      </c>
    </row>
    <row r="12958" spans="4:14" x14ac:dyDescent="0.25">
      <c r="D12958" s="119" t="s">
        <v>192</v>
      </c>
      <c r="H12958" s="141">
        <f t="shared" si="939"/>
        <v>0</v>
      </c>
      <c r="M12958" s="190">
        <f t="shared" si="940"/>
        <v>1</v>
      </c>
      <c r="N12958" s="190" t="str">
        <f t="shared" si="938"/>
        <v>JANEIRO</v>
      </c>
    </row>
    <row r="12959" spans="4:14" x14ac:dyDescent="0.25">
      <c r="D12959" s="119" t="s">
        <v>192</v>
      </c>
      <c r="H12959" s="141">
        <f t="shared" si="939"/>
        <v>0</v>
      </c>
      <c r="M12959" s="190">
        <f t="shared" si="940"/>
        <v>1</v>
      </c>
      <c r="N12959" s="190" t="str">
        <f t="shared" si="938"/>
        <v>JANEIRO</v>
      </c>
    </row>
    <row r="12960" spans="4:14" x14ac:dyDescent="0.25">
      <c r="D12960" s="119" t="s">
        <v>192</v>
      </c>
      <c r="H12960" s="141">
        <f t="shared" si="939"/>
        <v>0</v>
      </c>
      <c r="M12960" s="190">
        <f t="shared" si="940"/>
        <v>1</v>
      </c>
      <c r="N12960" s="190" t="str">
        <f t="shared" si="938"/>
        <v>JANEIRO</v>
      </c>
    </row>
    <row r="12961" spans="4:14" x14ac:dyDescent="0.25">
      <c r="D12961" s="119" t="s">
        <v>192</v>
      </c>
      <c r="H12961" s="141">
        <f t="shared" si="939"/>
        <v>0</v>
      </c>
      <c r="M12961" s="190">
        <f t="shared" si="940"/>
        <v>1</v>
      </c>
      <c r="N12961" s="190" t="str">
        <f t="shared" si="938"/>
        <v>JANEIRO</v>
      </c>
    </row>
    <row r="12962" spans="4:14" x14ac:dyDescent="0.25">
      <c r="D12962" s="119" t="s">
        <v>192</v>
      </c>
      <c r="H12962" s="141">
        <f t="shared" si="939"/>
        <v>0</v>
      </c>
      <c r="M12962" s="190">
        <f t="shared" si="940"/>
        <v>1</v>
      </c>
      <c r="N12962" s="190" t="str">
        <f t="shared" si="938"/>
        <v>JANEIRO</v>
      </c>
    </row>
    <row r="12963" spans="4:14" x14ac:dyDescent="0.25">
      <c r="D12963" s="119" t="s">
        <v>192</v>
      </c>
      <c r="H12963" s="141">
        <f t="shared" si="939"/>
        <v>0</v>
      </c>
      <c r="M12963" s="190">
        <f t="shared" si="940"/>
        <v>1</v>
      </c>
      <c r="N12963" s="190" t="str">
        <f t="shared" si="938"/>
        <v>JANEIRO</v>
      </c>
    </row>
    <row r="12964" spans="4:14" x14ac:dyDescent="0.25">
      <c r="D12964" s="119" t="s">
        <v>192</v>
      </c>
      <c r="H12964" s="141">
        <f t="shared" si="939"/>
        <v>0</v>
      </c>
      <c r="M12964" s="190">
        <f t="shared" si="940"/>
        <v>1</v>
      </c>
      <c r="N12964" s="190" t="str">
        <f t="shared" si="938"/>
        <v>JANEIRO</v>
      </c>
    </row>
    <row r="12965" spans="4:14" x14ac:dyDescent="0.25">
      <c r="D12965" s="119" t="s">
        <v>192</v>
      </c>
      <c r="H12965" s="141">
        <f t="shared" si="939"/>
        <v>0</v>
      </c>
      <c r="M12965" s="190">
        <f t="shared" si="940"/>
        <v>1</v>
      </c>
      <c r="N12965" s="190" t="str">
        <f t="shared" si="938"/>
        <v>JANEIRO</v>
      </c>
    </row>
    <row r="12966" spans="4:14" x14ac:dyDescent="0.25">
      <c r="D12966" s="119" t="s">
        <v>192</v>
      </c>
      <c r="H12966" s="141">
        <f t="shared" si="939"/>
        <v>0</v>
      </c>
      <c r="M12966" s="190">
        <f t="shared" si="940"/>
        <v>1</v>
      </c>
      <c r="N12966" s="190" t="str">
        <f t="shared" si="938"/>
        <v>JANEIRO</v>
      </c>
    </row>
    <row r="12967" spans="4:14" x14ac:dyDescent="0.25">
      <c r="D12967" s="119" t="s">
        <v>192</v>
      </c>
      <c r="H12967" s="141">
        <f t="shared" si="939"/>
        <v>0</v>
      </c>
      <c r="M12967" s="190">
        <f t="shared" si="940"/>
        <v>1</v>
      </c>
      <c r="N12967" s="190" t="str">
        <f t="shared" si="938"/>
        <v>JANEIRO</v>
      </c>
    </row>
    <row r="12968" spans="4:14" x14ac:dyDescent="0.25">
      <c r="D12968" s="119" t="s">
        <v>192</v>
      </c>
      <c r="H12968" s="141">
        <f t="shared" si="939"/>
        <v>0</v>
      </c>
      <c r="M12968" s="190">
        <f t="shared" si="940"/>
        <v>1</v>
      </c>
      <c r="N12968" s="190" t="str">
        <f t="shared" si="938"/>
        <v>JANEIRO</v>
      </c>
    </row>
    <row r="12969" spans="4:14" x14ac:dyDescent="0.25">
      <c r="D12969" s="119" t="s">
        <v>192</v>
      </c>
      <c r="H12969" s="141">
        <f t="shared" si="939"/>
        <v>0</v>
      </c>
      <c r="M12969" s="190">
        <f t="shared" si="940"/>
        <v>1</v>
      </c>
      <c r="N12969" s="190" t="str">
        <f t="shared" si="938"/>
        <v>JANEIRO</v>
      </c>
    </row>
    <row r="12970" spans="4:14" x14ac:dyDescent="0.25">
      <c r="D12970" s="119" t="s">
        <v>192</v>
      </c>
      <c r="H12970" s="141">
        <f t="shared" si="939"/>
        <v>0</v>
      </c>
      <c r="M12970" s="190">
        <f t="shared" si="940"/>
        <v>1</v>
      </c>
      <c r="N12970" s="190" t="str">
        <f t="shared" si="938"/>
        <v>JANEIRO</v>
      </c>
    </row>
    <row r="12971" spans="4:14" x14ac:dyDescent="0.25">
      <c r="D12971" s="119" t="s">
        <v>192</v>
      </c>
      <c r="H12971" s="141">
        <f t="shared" si="939"/>
        <v>0</v>
      </c>
      <c r="M12971" s="190">
        <f t="shared" si="940"/>
        <v>1</v>
      </c>
      <c r="N12971" s="190" t="str">
        <f t="shared" si="938"/>
        <v>JANEIRO</v>
      </c>
    </row>
    <row r="12972" spans="4:14" x14ac:dyDescent="0.25">
      <c r="D12972" s="119" t="s">
        <v>192</v>
      </c>
      <c r="H12972" s="141">
        <f t="shared" si="939"/>
        <v>0</v>
      </c>
      <c r="M12972" s="190">
        <f t="shared" si="940"/>
        <v>1</v>
      </c>
      <c r="N12972" s="190" t="str">
        <f t="shared" si="938"/>
        <v>JANEIRO</v>
      </c>
    </row>
    <row r="12973" spans="4:14" x14ac:dyDescent="0.25">
      <c r="D12973" s="119" t="s">
        <v>192</v>
      </c>
      <c r="H12973" s="141">
        <f t="shared" si="939"/>
        <v>0</v>
      </c>
      <c r="M12973" s="190">
        <f t="shared" si="940"/>
        <v>1</v>
      </c>
      <c r="N12973" s="190" t="str">
        <f t="shared" si="938"/>
        <v>JANEIRO</v>
      </c>
    </row>
    <row r="12974" spans="4:14" x14ac:dyDescent="0.25">
      <c r="D12974" s="119" t="s">
        <v>192</v>
      </c>
      <c r="H12974" s="141">
        <f t="shared" si="939"/>
        <v>0</v>
      </c>
      <c r="M12974" s="190">
        <f t="shared" si="940"/>
        <v>1</v>
      </c>
      <c r="N12974" s="190" t="str">
        <f t="shared" si="938"/>
        <v>JANEIRO</v>
      </c>
    </row>
    <row r="12975" spans="4:14" x14ac:dyDescent="0.25">
      <c r="D12975" s="119" t="s">
        <v>192</v>
      </c>
      <c r="H12975" s="141">
        <f t="shared" si="939"/>
        <v>0</v>
      </c>
      <c r="M12975" s="190">
        <f t="shared" si="940"/>
        <v>1</v>
      </c>
      <c r="N12975" s="190" t="str">
        <f t="shared" si="938"/>
        <v>JANEIRO</v>
      </c>
    </row>
    <row r="12976" spans="4:14" x14ac:dyDescent="0.25">
      <c r="D12976" s="119" t="s">
        <v>192</v>
      </c>
      <c r="H12976" s="141">
        <f t="shared" si="939"/>
        <v>0</v>
      </c>
      <c r="M12976" s="190">
        <f t="shared" si="940"/>
        <v>1</v>
      </c>
      <c r="N12976" s="190" t="str">
        <f t="shared" si="938"/>
        <v>JANEIRO</v>
      </c>
    </row>
    <row r="12977" spans="4:14" x14ac:dyDescent="0.25">
      <c r="D12977" s="119" t="s">
        <v>192</v>
      </c>
      <c r="H12977" s="141">
        <f t="shared" si="939"/>
        <v>0</v>
      </c>
      <c r="M12977" s="190">
        <f t="shared" si="940"/>
        <v>1</v>
      </c>
      <c r="N12977" s="190" t="str">
        <f t="shared" si="938"/>
        <v>JANEIRO</v>
      </c>
    </row>
    <row r="12978" spans="4:14" x14ac:dyDescent="0.25">
      <c r="D12978" s="119" t="s">
        <v>192</v>
      </c>
      <c r="H12978" s="141">
        <f t="shared" si="939"/>
        <v>0</v>
      </c>
      <c r="M12978" s="190">
        <f t="shared" si="940"/>
        <v>1</v>
      </c>
      <c r="N12978" s="190" t="str">
        <f t="shared" si="938"/>
        <v>JANEIRO</v>
      </c>
    </row>
    <row r="12979" spans="4:14" x14ac:dyDescent="0.25">
      <c r="D12979" s="119" t="s">
        <v>192</v>
      </c>
      <c r="H12979" s="141">
        <f t="shared" si="939"/>
        <v>0</v>
      </c>
      <c r="M12979" s="190">
        <f t="shared" si="940"/>
        <v>1</v>
      </c>
      <c r="N12979" s="190" t="str">
        <f t="shared" si="938"/>
        <v>JANEIRO</v>
      </c>
    </row>
    <row r="12980" spans="4:14" x14ac:dyDescent="0.25">
      <c r="D12980" s="119" t="s">
        <v>192</v>
      </c>
      <c r="H12980" s="141">
        <f t="shared" si="939"/>
        <v>0</v>
      </c>
      <c r="M12980" s="190">
        <f t="shared" si="940"/>
        <v>1</v>
      </c>
      <c r="N12980" s="190" t="str">
        <f t="shared" si="938"/>
        <v>JANEIRO</v>
      </c>
    </row>
    <row r="12981" spans="4:14" x14ac:dyDescent="0.25">
      <c r="D12981" s="119" t="s">
        <v>192</v>
      </c>
      <c r="H12981" s="141">
        <f t="shared" si="939"/>
        <v>0</v>
      </c>
      <c r="M12981" s="190">
        <f t="shared" si="940"/>
        <v>1</v>
      </c>
      <c r="N12981" s="190" t="str">
        <f t="shared" si="938"/>
        <v>JANEIRO</v>
      </c>
    </row>
    <row r="12982" spans="4:14" x14ac:dyDescent="0.25">
      <c r="D12982" s="119" t="s">
        <v>192</v>
      </c>
      <c r="H12982" s="141">
        <f t="shared" si="939"/>
        <v>0</v>
      </c>
      <c r="M12982" s="190">
        <f t="shared" si="940"/>
        <v>1</v>
      </c>
      <c r="N12982" s="190" t="str">
        <f t="shared" si="938"/>
        <v>JANEIRO</v>
      </c>
    </row>
    <row r="12983" spans="4:14" x14ac:dyDescent="0.25">
      <c r="D12983" s="119" t="s">
        <v>192</v>
      </c>
      <c r="H12983" s="141">
        <f t="shared" si="939"/>
        <v>0</v>
      </c>
      <c r="M12983" s="190">
        <f t="shared" si="940"/>
        <v>1</v>
      </c>
      <c r="N12983" s="190" t="str">
        <f t="shared" si="938"/>
        <v>JANEIRO</v>
      </c>
    </row>
    <row r="12984" spans="4:14" x14ac:dyDescent="0.25">
      <c r="D12984" s="119" t="s">
        <v>192</v>
      </c>
      <c r="H12984" s="141">
        <f t="shared" si="939"/>
        <v>0</v>
      </c>
      <c r="M12984" s="190">
        <f t="shared" si="940"/>
        <v>1</v>
      </c>
      <c r="N12984" s="190" t="str">
        <f t="shared" si="938"/>
        <v>JANEIRO</v>
      </c>
    </row>
    <row r="12985" spans="4:14" x14ac:dyDescent="0.25">
      <c r="D12985" s="119" t="s">
        <v>192</v>
      </c>
      <c r="H12985" s="141">
        <f t="shared" si="939"/>
        <v>0</v>
      </c>
      <c r="M12985" s="190">
        <f t="shared" si="940"/>
        <v>1</v>
      </c>
      <c r="N12985" s="190" t="str">
        <f t="shared" si="938"/>
        <v>JANEIRO</v>
      </c>
    </row>
    <row r="12986" spans="4:14" x14ac:dyDescent="0.25">
      <c r="D12986" s="119" t="s">
        <v>192</v>
      </c>
      <c r="H12986" s="141">
        <f t="shared" si="939"/>
        <v>0</v>
      </c>
      <c r="M12986" s="190">
        <f t="shared" si="940"/>
        <v>1</v>
      </c>
      <c r="N12986" s="190" t="str">
        <f t="shared" si="938"/>
        <v>JANEIRO</v>
      </c>
    </row>
    <row r="12987" spans="4:14" x14ac:dyDescent="0.25">
      <c r="D12987" s="119" t="s">
        <v>192</v>
      </c>
      <c r="H12987" s="141">
        <f t="shared" si="939"/>
        <v>0</v>
      </c>
      <c r="M12987" s="190">
        <f t="shared" si="940"/>
        <v>1</v>
      </c>
      <c r="N12987" s="190" t="str">
        <f t="shared" si="938"/>
        <v>JANEIRO</v>
      </c>
    </row>
    <row r="12988" spans="4:14" x14ac:dyDescent="0.25">
      <c r="D12988" s="119" t="s">
        <v>192</v>
      </c>
      <c r="H12988" s="141">
        <f t="shared" si="939"/>
        <v>0</v>
      </c>
      <c r="M12988" s="190">
        <f t="shared" si="940"/>
        <v>1</v>
      </c>
      <c r="N12988" s="190" t="str">
        <f t="shared" si="938"/>
        <v>JANEIRO</v>
      </c>
    </row>
    <row r="12989" spans="4:14" x14ac:dyDescent="0.25">
      <c r="D12989" s="119" t="s">
        <v>192</v>
      </c>
      <c r="H12989" s="141">
        <f t="shared" si="939"/>
        <v>0</v>
      </c>
      <c r="M12989" s="190">
        <f t="shared" si="940"/>
        <v>1</v>
      </c>
      <c r="N12989" s="190" t="str">
        <f t="shared" si="938"/>
        <v>JANEIRO</v>
      </c>
    </row>
    <row r="12990" spans="4:14" x14ac:dyDescent="0.25">
      <c r="D12990" s="119" t="s">
        <v>192</v>
      </c>
      <c r="H12990" s="141">
        <f t="shared" si="939"/>
        <v>0</v>
      </c>
      <c r="M12990" s="190">
        <f t="shared" si="940"/>
        <v>1</v>
      </c>
      <c r="N12990" s="190" t="str">
        <f t="shared" si="938"/>
        <v>JANEIRO</v>
      </c>
    </row>
    <row r="12991" spans="4:14" x14ac:dyDescent="0.25">
      <c r="D12991" s="119" t="s">
        <v>192</v>
      </c>
      <c r="H12991" s="141">
        <f t="shared" si="939"/>
        <v>0</v>
      </c>
      <c r="M12991" s="190">
        <f t="shared" si="940"/>
        <v>1</v>
      </c>
      <c r="N12991" s="190" t="str">
        <f t="shared" si="938"/>
        <v>JANEIRO</v>
      </c>
    </row>
    <row r="12992" spans="4:14" x14ac:dyDescent="0.25">
      <c r="D12992" s="119" t="s">
        <v>192</v>
      </c>
      <c r="H12992" s="141">
        <f t="shared" si="939"/>
        <v>0</v>
      </c>
      <c r="M12992" s="190">
        <f t="shared" si="940"/>
        <v>1</v>
      </c>
      <c r="N12992" s="190" t="str">
        <f t="shared" si="938"/>
        <v>JANEIRO</v>
      </c>
    </row>
    <row r="12993" spans="4:14" x14ac:dyDescent="0.25">
      <c r="D12993" s="119" t="s">
        <v>192</v>
      </c>
      <c r="H12993" s="141">
        <f t="shared" si="939"/>
        <v>0</v>
      </c>
      <c r="M12993" s="190">
        <f t="shared" si="940"/>
        <v>1</v>
      </c>
      <c r="N12993" s="190" t="str">
        <f t="shared" si="938"/>
        <v>JANEIRO</v>
      </c>
    </row>
    <row r="12994" spans="4:14" x14ac:dyDescent="0.25">
      <c r="D12994" s="119" t="s">
        <v>192</v>
      </c>
      <c r="H12994" s="141">
        <f t="shared" si="939"/>
        <v>0</v>
      </c>
      <c r="M12994" s="190">
        <f t="shared" si="940"/>
        <v>1</v>
      </c>
      <c r="N12994" s="190" t="str">
        <f t="shared" si="938"/>
        <v>JANEIRO</v>
      </c>
    </row>
    <row r="12995" spans="4:14" x14ac:dyDescent="0.25">
      <c r="D12995" s="119" t="s">
        <v>192</v>
      </c>
      <c r="H12995" s="141">
        <f t="shared" si="939"/>
        <v>0</v>
      </c>
      <c r="M12995" s="190">
        <f t="shared" si="940"/>
        <v>1</v>
      </c>
      <c r="N12995" s="190" t="str">
        <f t="shared" si="938"/>
        <v>JANEIRO</v>
      </c>
    </row>
    <row r="12996" spans="4:14" x14ac:dyDescent="0.25">
      <c r="D12996" s="119" t="s">
        <v>192</v>
      </c>
      <c r="H12996" s="141">
        <f t="shared" si="939"/>
        <v>0</v>
      </c>
      <c r="M12996" s="190">
        <f t="shared" si="940"/>
        <v>1</v>
      </c>
      <c r="N12996" s="190" t="str">
        <f t="shared" si="938"/>
        <v>JANEIRO</v>
      </c>
    </row>
    <row r="12997" spans="4:14" x14ac:dyDescent="0.25">
      <c r="D12997" s="119" t="s">
        <v>192</v>
      </c>
      <c r="H12997" s="141">
        <f t="shared" si="939"/>
        <v>0</v>
      </c>
      <c r="M12997" s="190">
        <f t="shared" si="940"/>
        <v>1</v>
      </c>
      <c r="N12997" s="190" t="str">
        <f t="shared" ref="N12997:N13060" si="941">IF(M12997=1,"JANEIRO",IF(M12997=2,"FEVEREIRO",IF(M12997=3,"MARÇO",IF(M12997=4,"ABRIL",IF(M12997=5,"MAIO",IF(M12997=6,"JUNHO",IF(M12997=7,"JULHO",IF(M12997=8,"AGOSTO",IF(M12997=9,"SETEMBRO",IF(M12997=10,"OUTUBRO",IF(M12997=11,"NOVEMBRO",IF(M12997=12,"DEZEMBRO",""))))))))))))</f>
        <v>JANEIRO</v>
      </c>
    </row>
    <row r="12998" spans="4:14" x14ac:dyDescent="0.25">
      <c r="D12998" s="119" t="s">
        <v>192</v>
      </c>
      <c r="H12998" s="141">
        <f t="shared" ref="H12998:H13061" si="942">IF(OR(I12998="",I12998=0),G12998,I12998)</f>
        <v>0</v>
      </c>
      <c r="M12998" s="190">
        <f t="shared" ref="M12998:M13061" si="943">IFERROR(MONTH(O12998),"")</f>
        <v>1</v>
      </c>
      <c r="N12998" s="190" t="str">
        <f t="shared" si="941"/>
        <v>JANEIRO</v>
      </c>
    </row>
    <row r="12999" spans="4:14" x14ac:dyDescent="0.25">
      <c r="D12999" s="119" t="s">
        <v>192</v>
      </c>
      <c r="H12999" s="141">
        <f t="shared" si="942"/>
        <v>0</v>
      </c>
      <c r="M12999" s="190">
        <f t="shared" si="943"/>
        <v>1</v>
      </c>
      <c r="N12999" s="190" t="str">
        <f t="shared" si="941"/>
        <v>JANEIRO</v>
      </c>
    </row>
    <row r="13000" spans="4:14" x14ac:dyDescent="0.25">
      <c r="D13000" s="119" t="s">
        <v>192</v>
      </c>
      <c r="H13000" s="141">
        <f t="shared" si="942"/>
        <v>0</v>
      </c>
      <c r="M13000" s="190">
        <f t="shared" si="943"/>
        <v>1</v>
      </c>
      <c r="N13000" s="190" t="str">
        <f t="shared" si="941"/>
        <v>JANEIRO</v>
      </c>
    </row>
    <row r="13001" spans="4:14" x14ac:dyDescent="0.25">
      <c r="D13001" s="119" t="s">
        <v>192</v>
      </c>
      <c r="H13001" s="141">
        <f t="shared" si="942"/>
        <v>0</v>
      </c>
      <c r="M13001" s="190">
        <f t="shared" si="943"/>
        <v>1</v>
      </c>
      <c r="N13001" s="190" t="str">
        <f t="shared" si="941"/>
        <v>JANEIRO</v>
      </c>
    </row>
    <row r="13002" spans="4:14" x14ac:dyDescent="0.25">
      <c r="D13002" s="119" t="s">
        <v>192</v>
      </c>
      <c r="H13002" s="141">
        <f t="shared" si="942"/>
        <v>0</v>
      </c>
      <c r="M13002" s="190">
        <f t="shared" si="943"/>
        <v>1</v>
      </c>
      <c r="N13002" s="190" t="str">
        <f t="shared" si="941"/>
        <v>JANEIRO</v>
      </c>
    </row>
    <row r="13003" spans="4:14" x14ac:dyDescent="0.25">
      <c r="D13003" s="119" t="s">
        <v>192</v>
      </c>
      <c r="H13003" s="141">
        <f t="shared" si="942"/>
        <v>0</v>
      </c>
      <c r="M13003" s="190">
        <f t="shared" si="943"/>
        <v>1</v>
      </c>
      <c r="N13003" s="190" t="str">
        <f t="shared" si="941"/>
        <v>JANEIRO</v>
      </c>
    </row>
    <row r="13004" spans="4:14" x14ac:dyDescent="0.25">
      <c r="D13004" s="119" t="s">
        <v>192</v>
      </c>
      <c r="H13004" s="141">
        <f t="shared" si="942"/>
        <v>0</v>
      </c>
      <c r="M13004" s="190">
        <f t="shared" si="943"/>
        <v>1</v>
      </c>
      <c r="N13004" s="190" t="str">
        <f t="shared" si="941"/>
        <v>JANEIRO</v>
      </c>
    </row>
    <row r="13005" spans="4:14" x14ac:dyDescent="0.25">
      <c r="D13005" s="119" t="s">
        <v>192</v>
      </c>
      <c r="H13005" s="141">
        <f t="shared" si="942"/>
        <v>0</v>
      </c>
      <c r="M13005" s="190">
        <f t="shared" si="943"/>
        <v>1</v>
      </c>
      <c r="N13005" s="190" t="str">
        <f t="shared" si="941"/>
        <v>JANEIRO</v>
      </c>
    </row>
    <row r="13006" spans="4:14" x14ac:dyDescent="0.25">
      <c r="D13006" s="119" t="s">
        <v>192</v>
      </c>
      <c r="H13006" s="141">
        <f t="shared" si="942"/>
        <v>0</v>
      </c>
      <c r="M13006" s="190">
        <f t="shared" si="943"/>
        <v>1</v>
      </c>
      <c r="N13006" s="190" t="str">
        <f t="shared" si="941"/>
        <v>JANEIRO</v>
      </c>
    </row>
    <row r="13007" spans="4:14" x14ac:dyDescent="0.25">
      <c r="D13007" s="119" t="s">
        <v>192</v>
      </c>
      <c r="H13007" s="141">
        <f t="shared" si="942"/>
        <v>0</v>
      </c>
      <c r="M13007" s="190">
        <f t="shared" si="943"/>
        <v>1</v>
      </c>
      <c r="N13007" s="190" t="str">
        <f t="shared" si="941"/>
        <v>JANEIRO</v>
      </c>
    </row>
    <row r="13008" spans="4:14" x14ac:dyDescent="0.25">
      <c r="D13008" s="119" t="s">
        <v>192</v>
      </c>
      <c r="H13008" s="141">
        <f t="shared" si="942"/>
        <v>0</v>
      </c>
      <c r="M13008" s="190">
        <f t="shared" si="943"/>
        <v>1</v>
      </c>
      <c r="N13008" s="190" t="str">
        <f t="shared" si="941"/>
        <v>JANEIRO</v>
      </c>
    </row>
    <row r="13009" spans="4:14" x14ac:dyDescent="0.25">
      <c r="D13009" s="119" t="s">
        <v>192</v>
      </c>
      <c r="H13009" s="141">
        <f t="shared" si="942"/>
        <v>0</v>
      </c>
      <c r="M13009" s="190">
        <f t="shared" si="943"/>
        <v>1</v>
      </c>
      <c r="N13009" s="190" t="str">
        <f t="shared" si="941"/>
        <v>JANEIRO</v>
      </c>
    </row>
    <row r="13010" spans="4:14" x14ac:dyDescent="0.25">
      <c r="D13010" s="119" t="s">
        <v>192</v>
      </c>
      <c r="H13010" s="141">
        <f t="shared" si="942"/>
        <v>0</v>
      </c>
      <c r="M13010" s="190">
        <f t="shared" si="943"/>
        <v>1</v>
      </c>
      <c r="N13010" s="190" t="str">
        <f t="shared" si="941"/>
        <v>JANEIRO</v>
      </c>
    </row>
    <row r="13011" spans="4:14" x14ac:dyDescent="0.25">
      <c r="D13011" s="119" t="s">
        <v>192</v>
      </c>
      <c r="H13011" s="141">
        <f t="shared" si="942"/>
        <v>0</v>
      </c>
      <c r="M13011" s="190">
        <f t="shared" si="943"/>
        <v>1</v>
      </c>
      <c r="N13011" s="190" t="str">
        <f t="shared" si="941"/>
        <v>JANEIRO</v>
      </c>
    </row>
    <row r="13012" spans="4:14" x14ac:dyDescent="0.25">
      <c r="D13012" s="119" t="s">
        <v>192</v>
      </c>
      <c r="H13012" s="141">
        <f t="shared" si="942"/>
        <v>0</v>
      </c>
      <c r="M13012" s="190">
        <f t="shared" si="943"/>
        <v>1</v>
      </c>
      <c r="N13012" s="190" t="str">
        <f t="shared" si="941"/>
        <v>JANEIRO</v>
      </c>
    </row>
    <row r="13013" spans="4:14" x14ac:dyDescent="0.25">
      <c r="D13013" s="119" t="s">
        <v>192</v>
      </c>
      <c r="H13013" s="141">
        <f t="shared" si="942"/>
        <v>0</v>
      </c>
      <c r="M13013" s="190">
        <f t="shared" si="943"/>
        <v>1</v>
      </c>
      <c r="N13013" s="190" t="str">
        <f t="shared" si="941"/>
        <v>JANEIRO</v>
      </c>
    </row>
    <row r="13014" spans="4:14" x14ac:dyDescent="0.25">
      <c r="D13014" s="119" t="s">
        <v>192</v>
      </c>
      <c r="H13014" s="141">
        <f t="shared" si="942"/>
        <v>0</v>
      </c>
      <c r="M13014" s="190">
        <f t="shared" si="943"/>
        <v>1</v>
      </c>
      <c r="N13014" s="190" t="str">
        <f t="shared" si="941"/>
        <v>JANEIRO</v>
      </c>
    </row>
    <row r="13015" spans="4:14" x14ac:dyDescent="0.25">
      <c r="D13015" s="119" t="s">
        <v>192</v>
      </c>
      <c r="H13015" s="141">
        <f t="shared" si="942"/>
        <v>0</v>
      </c>
      <c r="M13015" s="190">
        <f t="shared" si="943"/>
        <v>1</v>
      </c>
      <c r="N13015" s="190" t="str">
        <f t="shared" si="941"/>
        <v>JANEIRO</v>
      </c>
    </row>
    <row r="13016" spans="4:14" x14ac:dyDescent="0.25">
      <c r="D13016" s="119" t="s">
        <v>192</v>
      </c>
      <c r="H13016" s="141">
        <f t="shared" si="942"/>
        <v>0</v>
      </c>
      <c r="M13016" s="190">
        <f t="shared" si="943"/>
        <v>1</v>
      </c>
      <c r="N13016" s="190" t="str">
        <f t="shared" si="941"/>
        <v>JANEIRO</v>
      </c>
    </row>
    <row r="13017" spans="4:14" x14ac:dyDescent="0.25">
      <c r="D13017" s="119" t="s">
        <v>192</v>
      </c>
      <c r="H13017" s="141">
        <f t="shared" si="942"/>
        <v>0</v>
      </c>
      <c r="M13017" s="190">
        <f t="shared" si="943"/>
        <v>1</v>
      </c>
      <c r="N13017" s="190" t="str">
        <f t="shared" si="941"/>
        <v>JANEIRO</v>
      </c>
    </row>
    <row r="13018" spans="4:14" x14ac:dyDescent="0.25">
      <c r="D13018" s="119" t="s">
        <v>192</v>
      </c>
      <c r="H13018" s="141">
        <f t="shared" si="942"/>
        <v>0</v>
      </c>
      <c r="M13018" s="190">
        <f t="shared" si="943"/>
        <v>1</v>
      </c>
      <c r="N13018" s="190" t="str">
        <f t="shared" si="941"/>
        <v>JANEIRO</v>
      </c>
    </row>
    <row r="13019" spans="4:14" x14ac:dyDescent="0.25">
      <c r="D13019" s="119" t="s">
        <v>192</v>
      </c>
      <c r="H13019" s="141">
        <f t="shared" si="942"/>
        <v>0</v>
      </c>
      <c r="M13019" s="190">
        <f t="shared" si="943"/>
        <v>1</v>
      </c>
      <c r="N13019" s="190" t="str">
        <f t="shared" si="941"/>
        <v>JANEIRO</v>
      </c>
    </row>
    <row r="13020" spans="4:14" x14ac:dyDescent="0.25">
      <c r="D13020" s="119" t="s">
        <v>192</v>
      </c>
      <c r="H13020" s="141">
        <f t="shared" si="942"/>
        <v>0</v>
      </c>
      <c r="M13020" s="190">
        <f t="shared" si="943"/>
        <v>1</v>
      </c>
      <c r="N13020" s="190" t="str">
        <f t="shared" si="941"/>
        <v>JANEIRO</v>
      </c>
    </row>
    <row r="13021" spans="4:14" x14ac:dyDescent="0.25">
      <c r="D13021" s="119" t="s">
        <v>192</v>
      </c>
      <c r="H13021" s="141">
        <f t="shared" si="942"/>
        <v>0</v>
      </c>
      <c r="M13021" s="190">
        <f t="shared" si="943"/>
        <v>1</v>
      </c>
      <c r="N13021" s="190" t="str">
        <f t="shared" si="941"/>
        <v>JANEIRO</v>
      </c>
    </row>
    <row r="13022" spans="4:14" x14ac:dyDescent="0.25">
      <c r="D13022" s="119" t="s">
        <v>192</v>
      </c>
      <c r="H13022" s="141">
        <f t="shared" si="942"/>
        <v>0</v>
      </c>
      <c r="M13022" s="190">
        <f t="shared" si="943"/>
        <v>1</v>
      </c>
      <c r="N13022" s="190" t="str">
        <f t="shared" si="941"/>
        <v>JANEIRO</v>
      </c>
    </row>
    <row r="13023" spans="4:14" x14ac:dyDescent="0.25">
      <c r="D13023" s="119" t="s">
        <v>192</v>
      </c>
      <c r="H13023" s="141">
        <f t="shared" si="942"/>
        <v>0</v>
      </c>
      <c r="M13023" s="190">
        <f t="shared" si="943"/>
        <v>1</v>
      </c>
      <c r="N13023" s="190" t="str">
        <f t="shared" si="941"/>
        <v>JANEIRO</v>
      </c>
    </row>
    <row r="13024" spans="4:14" x14ac:dyDescent="0.25">
      <c r="D13024" s="119" t="s">
        <v>192</v>
      </c>
      <c r="H13024" s="141">
        <f t="shared" si="942"/>
        <v>0</v>
      </c>
      <c r="M13024" s="190">
        <f t="shared" si="943"/>
        <v>1</v>
      </c>
      <c r="N13024" s="190" t="str">
        <f t="shared" si="941"/>
        <v>JANEIRO</v>
      </c>
    </row>
    <row r="13025" spans="4:14" x14ac:dyDescent="0.25">
      <c r="D13025" s="119" t="s">
        <v>192</v>
      </c>
      <c r="H13025" s="141">
        <f t="shared" si="942"/>
        <v>0</v>
      </c>
      <c r="M13025" s="190">
        <f t="shared" si="943"/>
        <v>1</v>
      </c>
      <c r="N13025" s="190" t="str">
        <f t="shared" si="941"/>
        <v>JANEIRO</v>
      </c>
    </row>
    <row r="13026" spans="4:14" x14ac:dyDescent="0.25">
      <c r="D13026" s="119" t="s">
        <v>192</v>
      </c>
      <c r="H13026" s="141">
        <f t="shared" si="942"/>
        <v>0</v>
      </c>
      <c r="M13026" s="190">
        <f t="shared" si="943"/>
        <v>1</v>
      </c>
      <c r="N13026" s="190" t="str">
        <f t="shared" si="941"/>
        <v>JANEIRO</v>
      </c>
    </row>
    <row r="13027" spans="4:14" x14ac:dyDescent="0.25">
      <c r="D13027" s="119" t="s">
        <v>192</v>
      </c>
      <c r="H13027" s="141">
        <f t="shared" si="942"/>
        <v>0</v>
      </c>
      <c r="M13027" s="190">
        <f t="shared" si="943"/>
        <v>1</v>
      </c>
      <c r="N13027" s="190" t="str">
        <f t="shared" si="941"/>
        <v>JANEIRO</v>
      </c>
    </row>
    <row r="13028" spans="4:14" x14ac:dyDescent="0.25">
      <c r="D13028" s="119" t="s">
        <v>192</v>
      </c>
      <c r="H13028" s="141">
        <f t="shared" si="942"/>
        <v>0</v>
      </c>
      <c r="M13028" s="190">
        <f t="shared" si="943"/>
        <v>1</v>
      </c>
      <c r="N13028" s="190" t="str">
        <f t="shared" si="941"/>
        <v>JANEIRO</v>
      </c>
    </row>
    <row r="13029" spans="4:14" x14ac:dyDescent="0.25">
      <c r="D13029" s="119" t="s">
        <v>192</v>
      </c>
      <c r="H13029" s="141">
        <f t="shared" si="942"/>
        <v>0</v>
      </c>
      <c r="M13029" s="190">
        <f t="shared" si="943"/>
        <v>1</v>
      </c>
      <c r="N13029" s="190" t="str">
        <f t="shared" si="941"/>
        <v>JANEIRO</v>
      </c>
    </row>
    <row r="13030" spans="4:14" x14ac:dyDescent="0.25">
      <c r="D13030" s="119" t="s">
        <v>192</v>
      </c>
      <c r="H13030" s="141">
        <f t="shared" si="942"/>
        <v>0</v>
      </c>
      <c r="M13030" s="190">
        <f t="shared" si="943"/>
        <v>1</v>
      </c>
      <c r="N13030" s="190" t="str">
        <f t="shared" si="941"/>
        <v>JANEIRO</v>
      </c>
    </row>
    <row r="13031" spans="4:14" x14ac:dyDescent="0.25">
      <c r="D13031" s="119" t="s">
        <v>192</v>
      </c>
      <c r="H13031" s="141">
        <f t="shared" si="942"/>
        <v>0</v>
      </c>
      <c r="M13031" s="190">
        <f t="shared" si="943"/>
        <v>1</v>
      </c>
      <c r="N13031" s="190" t="str">
        <f t="shared" si="941"/>
        <v>JANEIRO</v>
      </c>
    </row>
    <row r="13032" spans="4:14" x14ac:dyDescent="0.25">
      <c r="D13032" s="119" t="s">
        <v>192</v>
      </c>
      <c r="H13032" s="141">
        <f t="shared" si="942"/>
        <v>0</v>
      </c>
      <c r="M13032" s="190">
        <f t="shared" si="943"/>
        <v>1</v>
      </c>
      <c r="N13032" s="190" t="str">
        <f t="shared" si="941"/>
        <v>JANEIRO</v>
      </c>
    </row>
    <row r="13033" spans="4:14" x14ac:dyDescent="0.25">
      <c r="D13033" s="119" t="s">
        <v>192</v>
      </c>
      <c r="H13033" s="141">
        <f t="shared" si="942"/>
        <v>0</v>
      </c>
      <c r="M13033" s="190">
        <f t="shared" si="943"/>
        <v>1</v>
      </c>
      <c r="N13033" s="190" t="str">
        <f t="shared" si="941"/>
        <v>JANEIRO</v>
      </c>
    </row>
    <row r="13034" spans="4:14" x14ac:dyDescent="0.25">
      <c r="D13034" s="119" t="s">
        <v>192</v>
      </c>
      <c r="H13034" s="141">
        <f t="shared" si="942"/>
        <v>0</v>
      </c>
      <c r="M13034" s="190">
        <f t="shared" si="943"/>
        <v>1</v>
      </c>
      <c r="N13034" s="190" t="str">
        <f t="shared" si="941"/>
        <v>JANEIRO</v>
      </c>
    </row>
    <row r="13035" spans="4:14" x14ac:dyDescent="0.25">
      <c r="D13035" s="119" t="s">
        <v>192</v>
      </c>
      <c r="H13035" s="141">
        <f t="shared" si="942"/>
        <v>0</v>
      </c>
      <c r="M13035" s="190">
        <f t="shared" si="943"/>
        <v>1</v>
      </c>
      <c r="N13035" s="190" t="str">
        <f t="shared" si="941"/>
        <v>JANEIRO</v>
      </c>
    </row>
    <row r="13036" spans="4:14" x14ac:dyDescent="0.25">
      <c r="D13036" s="119" t="s">
        <v>192</v>
      </c>
      <c r="H13036" s="141">
        <f t="shared" si="942"/>
        <v>0</v>
      </c>
      <c r="M13036" s="190">
        <f t="shared" si="943"/>
        <v>1</v>
      </c>
      <c r="N13036" s="190" t="str">
        <f t="shared" si="941"/>
        <v>JANEIRO</v>
      </c>
    </row>
    <row r="13037" spans="4:14" x14ac:dyDescent="0.25">
      <c r="D13037" s="119" t="s">
        <v>192</v>
      </c>
      <c r="H13037" s="141">
        <f t="shared" si="942"/>
        <v>0</v>
      </c>
      <c r="M13037" s="190">
        <f t="shared" si="943"/>
        <v>1</v>
      </c>
      <c r="N13037" s="190" t="str">
        <f t="shared" si="941"/>
        <v>JANEIRO</v>
      </c>
    </row>
    <row r="13038" spans="4:14" x14ac:dyDescent="0.25">
      <c r="D13038" s="119" t="s">
        <v>192</v>
      </c>
      <c r="H13038" s="141">
        <f t="shared" si="942"/>
        <v>0</v>
      </c>
      <c r="M13038" s="190">
        <f t="shared" si="943"/>
        <v>1</v>
      </c>
      <c r="N13038" s="190" t="str">
        <f t="shared" si="941"/>
        <v>JANEIRO</v>
      </c>
    </row>
    <row r="13039" spans="4:14" x14ac:dyDescent="0.25">
      <c r="D13039" s="119" t="s">
        <v>192</v>
      </c>
      <c r="H13039" s="141">
        <f t="shared" si="942"/>
        <v>0</v>
      </c>
      <c r="M13039" s="190">
        <f t="shared" si="943"/>
        <v>1</v>
      </c>
      <c r="N13039" s="190" t="str">
        <f t="shared" si="941"/>
        <v>JANEIRO</v>
      </c>
    </row>
    <row r="13040" spans="4:14" x14ac:dyDescent="0.25">
      <c r="D13040" s="119" t="s">
        <v>192</v>
      </c>
      <c r="H13040" s="141">
        <f t="shared" si="942"/>
        <v>0</v>
      </c>
      <c r="M13040" s="190">
        <f t="shared" si="943"/>
        <v>1</v>
      </c>
      <c r="N13040" s="190" t="str">
        <f t="shared" si="941"/>
        <v>JANEIRO</v>
      </c>
    </row>
    <row r="13041" spans="4:14" x14ac:dyDescent="0.25">
      <c r="D13041" s="119" t="s">
        <v>192</v>
      </c>
      <c r="H13041" s="141">
        <f t="shared" si="942"/>
        <v>0</v>
      </c>
      <c r="M13041" s="190">
        <f t="shared" si="943"/>
        <v>1</v>
      </c>
      <c r="N13041" s="190" t="str">
        <f t="shared" si="941"/>
        <v>JANEIRO</v>
      </c>
    </row>
    <row r="13042" spans="4:14" x14ac:dyDescent="0.25">
      <c r="D13042" s="119" t="s">
        <v>192</v>
      </c>
      <c r="H13042" s="141">
        <f t="shared" si="942"/>
        <v>0</v>
      </c>
      <c r="M13042" s="190">
        <f t="shared" si="943"/>
        <v>1</v>
      </c>
      <c r="N13042" s="190" t="str">
        <f t="shared" si="941"/>
        <v>JANEIRO</v>
      </c>
    </row>
    <row r="13043" spans="4:14" x14ac:dyDescent="0.25">
      <c r="D13043" s="119" t="s">
        <v>192</v>
      </c>
      <c r="H13043" s="141">
        <f t="shared" si="942"/>
        <v>0</v>
      </c>
      <c r="M13043" s="190">
        <f t="shared" si="943"/>
        <v>1</v>
      </c>
      <c r="N13043" s="190" t="str">
        <f t="shared" si="941"/>
        <v>JANEIRO</v>
      </c>
    </row>
    <row r="13044" spans="4:14" x14ac:dyDescent="0.25">
      <c r="D13044" s="119" t="s">
        <v>192</v>
      </c>
      <c r="H13044" s="141">
        <f t="shared" si="942"/>
        <v>0</v>
      </c>
      <c r="M13044" s="190">
        <f t="shared" si="943"/>
        <v>1</v>
      </c>
      <c r="N13044" s="190" t="str">
        <f t="shared" si="941"/>
        <v>JANEIRO</v>
      </c>
    </row>
    <row r="13045" spans="4:14" x14ac:dyDescent="0.25">
      <c r="D13045" s="119" t="s">
        <v>192</v>
      </c>
      <c r="H13045" s="141">
        <f t="shared" si="942"/>
        <v>0</v>
      </c>
      <c r="M13045" s="190">
        <f t="shared" si="943"/>
        <v>1</v>
      </c>
      <c r="N13045" s="190" t="str">
        <f t="shared" si="941"/>
        <v>JANEIRO</v>
      </c>
    </row>
    <row r="13046" spans="4:14" x14ac:dyDescent="0.25">
      <c r="D13046" s="119" t="s">
        <v>192</v>
      </c>
      <c r="H13046" s="141">
        <f t="shared" si="942"/>
        <v>0</v>
      </c>
      <c r="M13046" s="190">
        <f t="shared" si="943"/>
        <v>1</v>
      </c>
      <c r="N13046" s="190" t="str">
        <f t="shared" si="941"/>
        <v>JANEIRO</v>
      </c>
    </row>
    <row r="13047" spans="4:14" x14ac:dyDescent="0.25">
      <c r="D13047" s="119" t="s">
        <v>192</v>
      </c>
      <c r="H13047" s="141">
        <f t="shared" si="942"/>
        <v>0</v>
      </c>
      <c r="M13047" s="190">
        <f t="shared" si="943"/>
        <v>1</v>
      </c>
      <c r="N13047" s="190" t="str">
        <f t="shared" si="941"/>
        <v>JANEIRO</v>
      </c>
    </row>
    <row r="13048" spans="4:14" x14ac:dyDescent="0.25">
      <c r="D13048" s="119" t="s">
        <v>192</v>
      </c>
      <c r="H13048" s="141">
        <f t="shared" si="942"/>
        <v>0</v>
      </c>
      <c r="M13048" s="190">
        <f t="shared" si="943"/>
        <v>1</v>
      </c>
      <c r="N13048" s="190" t="str">
        <f t="shared" si="941"/>
        <v>JANEIRO</v>
      </c>
    </row>
    <row r="13049" spans="4:14" x14ac:dyDescent="0.25">
      <c r="D13049" s="119" t="s">
        <v>192</v>
      </c>
      <c r="H13049" s="141">
        <f t="shared" si="942"/>
        <v>0</v>
      </c>
      <c r="M13049" s="190">
        <f t="shared" si="943"/>
        <v>1</v>
      </c>
      <c r="N13049" s="190" t="str">
        <f t="shared" si="941"/>
        <v>JANEIRO</v>
      </c>
    </row>
    <row r="13050" spans="4:14" x14ac:dyDescent="0.25">
      <c r="D13050" s="119" t="s">
        <v>192</v>
      </c>
      <c r="H13050" s="141">
        <f t="shared" si="942"/>
        <v>0</v>
      </c>
      <c r="M13050" s="190">
        <f t="shared" si="943"/>
        <v>1</v>
      </c>
      <c r="N13050" s="190" t="str">
        <f t="shared" si="941"/>
        <v>JANEIRO</v>
      </c>
    </row>
    <row r="13051" spans="4:14" x14ac:dyDescent="0.25">
      <c r="D13051" s="119" t="s">
        <v>192</v>
      </c>
      <c r="H13051" s="141">
        <f t="shared" si="942"/>
        <v>0</v>
      </c>
      <c r="M13051" s="190">
        <f t="shared" si="943"/>
        <v>1</v>
      </c>
      <c r="N13051" s="190" t="str">
        <f t="shared" si="941"/>
        <v>JANEIRO</v>
      </c>
    </row>
    <row r="13052" spans="4:14" x14ac:dyDescent="0.25">
      <c r="D13052" s="119" t="s">
        <v>192</v>
      </c>
      <c r="H13052" s="141">
        <f t="shared" si="942"/>
        <v>0</v>
      </c>
      <c r="M13052" s="190">
        <f t="shared" si="943"/>
        <v>1</v>
      </c>
      <c r="N13052" s="190" t="str">
        <f t="shared" si="941"/>
        <v>JANEIRO</v>
      </c>
    </row>
    <row r="13053" spans="4:14" x14ac:dyDescent="0.25">
      <c r="D13053" s="119" t="s">
        <v>192</v>
      </c>
      <c r="H13053" s="141">
        <f t="shared" si="942"/>
        <v>0</v>
      </c>
      <c r="M13053" s="190">
        <f t="shared" si="943"/>
        <v>1</v>
      </c>
      <c r="N13053" s="190" t="str">
        <f t="shared" si="941"/>
        <v>JANEIRO</v>
      </c>
    </row>
    <row r="13054" spans="4:14" x14ac:dyDescent="0.25">
      <c r="D13054" s="119" t="s">
        <v>192</v>
      </c>
      <c r="H13054" s="141">
        <f t="shared" si="942"/>
        <v>0</v>
      </c>
      <c r="M13054" s="190">
        <f t="shared" si="943"/>
        <v>1</v>
      </c>
      <c r="N13054" s="190" t="str">
        <f t="shared" si="941"/>
        <v>JANEIRO</v>
      </c>
    </row>
    <row r="13055" spans="4:14" x14ac:dyDescent="0.25">
      <c r="D13055" s="119" t="s">
        <v>192</v>
      </c>
      <c r="H13055" s="141">
        <f t="shared" si="942"/>
        <v>0</v>
      </c>
      <c r="M13055" s="190">
        <f t="shared" si="943"/>
        <v>1</v>
      </c>
      <c r="N13055" s="190" t="str">
        <f t="shared" si="941"/>
        <v>JANEIRO</v>
      </c>
    </row>
    <row r="13056" spans="4:14" x14ac:dyDescent="0.25">
      <c r="D13056" s="119" t="s">
        <v>192</v>
      </c>
      <c r="H13056" s="141">
        <f t="shared" si="942"/>
        <v>0</v>
      </c>
      <c r="M13056" s="190">
        <f t="shared" si="943"/>
        <v>1</v>
      </c>
      <c r="N13056" s="190" t="str">
        <f t="shared" si="941"/>
        <v>JANEIRO</v>
      </c>
    </row>
    <row r="13057" spans="4:14" x14ac:dyDescent="0.25">
      <c r="D13057" s="119" t="s">
        <v>192</v>
      </c>
      <c r="H13057" s="141">
        <f t="shared" si="942"/>
        <v>0</v>
      </c>
      <c r="M13057" s="190">
        <f t="shared" si="943"/>
        <v>1</v>
      </c>
      <c r="N13057" s="190" t="str">
        <f t="shared" si="941"/>
        <v>JANEIRO</v>
      </c>
    </row>
    <row r="13058" spans="4:14" x14ac:dyDescent="0.25">
      <c r="D13058" s="119" t="s">
        <v>192</v>
      </c>
      <c r="H13058" s="141">
        <f t="shared" si="942"/>
        <v>0</v>
      </c>
      <c r="M13058" s="190">
        <f t="shared" si="943"/>
        <v>1</v>
      </c>
      <c r="N13058" s="190" t="str">
        <f t="shared" si="941"/>
        <v>JANEIRO</v>
      </c>
    </row>
    <row r="13059" spans="4:14" x14ac:dyDescent="0.25">
      <c r="D13059" s="119" t="s">
        <v>192</v>
      </c>
      <c r="H13059" s="141">
        <f t="shared" si="942"/>
        <v>0</v>
      </c>
      <c r="M13059" s="190">
        <f t="shared" si="943"/>
        <v>1</v>
      </c>
      <c r="N13059" s="190" t="str">
        <f t="shared" si="941"/>
        <v>JANEIRO</v>
      </c>
    </row>
    <row r="13060" spans="4:14" x14ac:dyDescent="0.25">
      <c r="D13060" s="119" t="s">
        <v>192</v>
      </c>
      <c r="H13060" s="141">
        <f t="shared" si="942"/>
        <v>0</v>
      </c>
      <c r="M13060" s="190">
        <f t="shared" si="943"/>
        <v>1</v>
      </c>
      <c r="N13060" s="190" t="str">
        <f t="shared" si="941"/>
        <v>JANEIRO</v>
      </c>
    </row>
    <row r="13061" spans="4:14" x14ac:dyDescent="0.25">
      <c r="D13061" s="119" t="s">
        <v>192</v>
      </c>
      <c r="H13061" s="141">
        <f t="shared" si="942"/>
        <v>0</v>
      </c>
      <c r="M13061" s="190">
        <f t="shared" si="943"/>
        <v>1</v>
      </c>
      <c r="N13061" s="190" t="str">
        <f t="shared" ref="N13061:N13124" si="944">IF(M13061=1,"JANEIRO",IF(M13061=2,"FEVEREIRO",IF(M13061=3,"MARÇO",IF(M13061=4,"ABRIL",IF(M13061=5,"MAIO",IF(M13061=6,"JUNHO",IF(M13061=7,"JULHO",IF(M13061=8,"AGOSTO",IF(M13061=9,"SETEMBRO",IF(M13061=10,"OUTUBRO",IF(M13061=11,"NOVEMBRO",IF(M13061=12,"DEZEMBRO",""))))))))))))</f>
        <v>JANEIRO</v>
      </c>
    </row>
    <row r="13062" spans="4:14" x14ac:dyDescent="0.25">
      <c r="D13062" s="119" t="s">
        <v>192</v>
      </c>
      <c r="H13062" s="141">
        <f t="shared" ref="H13062:H13125" si="945">IF(OR(I13062="",I13062=0),G13062,I13062)</f>
        <v>0</v>
      </c>
      <c r="M13062" s="190">
        <f t="shared" ref="M13062:M13125" si="946">IFERROR(MONTH(O13062),"")</f>
        <v>1</v>
      </c>
      <c r="N13062" s="190" t="str">
        <f t="shared" si="944"/>
        <v>JANEIRO</v>
      </c>
    </row>
    <row r="13063" spans="4:14" x14ac:dyDescent="0.25">
      <c r="D13063" s="119" t="s">
        <v>192</v>
      </c>
      <c r="H13063" s="141">
        <f t="shared" si="945"/>
        <v>0</v>
      </c>
      <c r="M13063" s="190">
        <f t="shared" si="946"/>
        <v>1</v>
      </c>
      <c r="N13063" s="190" t="str">
        <f t="shared" si="944"/>
        <v>JANEIRO</v>
      </c>
    </row>
    <row r="13064" spans="4:14" x14ac:dyDescent="0.25">
      <c r="D13064" s="119" t="s">
        <v>192</v>
      </c>
      <c r="H13064" s="141">
        <f t="shared" si="945"/>
        <v>0</v>
      </c>
      <c r="M13064" s="190">
        <f t="shared" si="946"/>
        <v>1</v>
      </c>
      <c r="N13064" s="190" t="str">
        <f t="shared" si="944"/>
        <v>JANEIRO</v>
      </c>
    </row>
    <row r="13065" spans="4:14" x14ac:dyDescent="0.25">
      <c r="D13065" s="119" t="s">
        <v>192</v>
      </c>
      <c r="H13065" s="141">
        <f t="shared" si="945"/>
        <v>0</v>
      </c>
      <c r="M13065" s="190">
        <f t="shared" si="946"/>
        <v>1</v>
      </c>
      <c r="N13065" s="190" t="str">
        <f t="shared" si="944"/>
        <v>JANEIRO</v>
      </c>
    </row>
    <row r="13066" spans="4:14" x14ac:dyDescent="0.25">
      <c r="D13066" s="119" t="s">
        <v>192</v>
      </c>
      <c r="H13066" s="141">
        <f t="shared" si="945"/>
        <v>0</v>
      </c>
      <c r="M13066" s="190">
        <f t="shared" si="946"/>
        <v>1</v>
      </c>
      <c r="N13066" s="190" t="str">
        <f t="shared" si="944"/>
        <v>JANEIRO</v>
      </c>
    </row>
    <row r="13067" spans="4:14" x14ac:dyDescent="0.25">
      <c r="D13067" s="119" t="s">
        <v>192</v>
      </c>
      <c r="H13067" s="141">
        <f t="shared" si="945"/>
        <v>0</v>
      </c>
      <c r="M13067" s="190">
        <f t="shared" si="946"/>
        <v>1</v>
      </c>
      <c r="N13067" s="190" t="str">
        <f t="shared" si="944"/>
        <v>JANEIRO</v>
      </c>
    </row>
    <row r="13068" spans="4:14" x14ac:dyDescent="0.25">
      <c r="D13068" s="119" t="s">
        <v>192</v>
      </c>
      <c r="H13068" s="141">
        <f t="shared" si="945"/>
        <v>0</v>
      </c>
      <c r="M13068" s="190">
        <f t="shared" si="946"/>
        <v>1</v>
      </c>
      <c r="N13068" s="190" t="str">
        <f t="shared" si="944"/>
        <v>JANEIRO</v>
      </c>
    </row>
    <row r="13069" spans="4:14" x14ac:dyDescent="0.25">
      <c r="D13069" s="119" t="s">
        <v>192</v>
      </c>
      <c r="H13069" s="141">
        <f t="shared" si="945"/>
        <v>0</v>
      </c>
      <c r="M13069" s="190">
        <f t="shared" si="946"/>
        <v>1</v>
      </c>
      <c r="N13069" s="190" t="str">
        <f t="shared" si="944"/>
        <v>JANEIRO</v>
      </c>
    </row>
    <row r="13070" spans="4:14" x14ac:dyDescent="0.25">
      <c r="D13070" s="119" t="s">
        <v>192</v>
      </c>
      <c r="H13070" s="141">
        <f t="shared" si="945"/>
        <v>0</v>
      </c>
      <c r="M13070" s="190">
        <f t="shared" si="946"/>
        <v>1</v>
      </c>
      <c r="N13070" s="190" t="str">
        <f t="shared" si="944"/>
        <v>JANEIRO</v>
      </c>
    </row>
    <row r="13071" spans="4:14" x14ac:dyDescent="0.25">
      <c r="D13071" s="119" t="s">
        <v>192</v>
      </c>
      <c r="H13071" s="141">
        <f t="shared" si="945"/>
        <v>0</v>
      </c>
      <c r="M13071" s="190">
        <f t="shared" si="946"/>
        <v>1</v>
      </c>
      <c r="N13071" s="190" t="str">
        <f t="shared" si="944"/>
        <v>JANEIRO</v>
      </c>
    </row>
    <row r="13072" spans="4:14" x14ac:dyDescent="0.25">
      <c r="D13072" s="119" t="s">
        <v>192</v>
      </c>
      <c r="H13072" s="141">
        <f t="shared" si="945"/>
        <v>0</v>
      </c>
      <c r="M13072" s="190">
        <f t="shared" si="946"/>
        <v>1</v>
      </c>
      <c r="N13072" s="190" t="str">
        <f t="shared" si="944"/>
        <v>JANEIRO</v>
      </c>
    </row>
    <row r="13073" spans="4:14" x14ac:dyDescent="0.25">
      <c r="D13073" s="119" t="s">
        <v>192</v>
      </c>
      <c r="H13073" s="141">
        <f t="shared" si="945"/>
        <v>0</v>
      </c>
      <c r="M13073" s="190">
        <f t="shared" si="946"/>
        <v>1</v>
      </c>
      <c r="N13073" s="190" t="str">
        <f t="shared" si="944"/>
        <v>JANEIRO</v>
      </c>
    </row>
    <row r="13074" spans="4:14" x14ac:dyDescent="0.25">
      <c r="D13074" s="119" t="s">
        <v>192</v>
      </c>
      <c r="H13074" s="141">
        <f t="shared" si="945"/>
        <v>0</v>
      </c>
      <c r="M13074" s="190">
        <f t="shared" si="946"/>
        <v>1</v>
      </c>
      <c r="N13074" s="190" t="str">
        <f t="shared" si="944"/>
        <v>JANEIRO</v>
      </c>
    </row>
    <row r="13075" spans="4:14" x14ac:dyDescent="0.25">
      <c r="D13075" s="119" t="s">
        <v>192</v>
      </c>
      <c r="H13075" s="141">
        <f t="shared" si="945"/>
        <v>0</v>
      </c>
      <c r="M13075" s="190">
        <f t="shared" si="946"/>
        <v>1</v>
      </c>
      <c r="N13075" s="190" t="str">
        <f t="shared" si="944"/>
        <v>JANEIRO</v>
      </c>
    </row>
    <row r="13076" spans="4:14" x14ac:dyDescent="0.25">
      <c r="D13076" s="119" t="s">
        <v>192</v>
      </c>
      <c r="H13076" s="141">
        <f t="shared" si="945"/>
        <v>0</v>
      </c>
      <c r="M13076" s="190">
        <f t="shared" si="946"/>
        <v>1</v>
      </c>
      <c r="N13076" s="190" t="str">
        <f t="shared" si="944"/>
        <v>JANEIRO</v>
      </c>
    </row>
    <row r="13077" spans="4:14" x14ac:dyDescent="0.25">
      <c r="D13077" s="119" t="s">
        <v>192</v>
      </c>
      <c r="H13077" s="141">
        <f t="shared" si="945"/>
        <v>0</v>
      </c>
      <c r="M13077" s="190">
        <f t="shared" si="946"/>
        <v>1</v>
      </c>
      <c r="N13077" s="190" t="str">
        <f t="shared" si="944"/>
        <v>JANEIRO</v>
      </c>
    </row>
    <row r="13078" spans="4:14" x14ac:dyDescent="0.25">
      <c r="D13078" s="119" t="s">
        <v>192</v>
      </c>
      <c r="H13078" s="141">
        <f t="shared" si="945"/>
        <v>0</v>
      </c>
      <c r="M13078" s="190">
        <f t="shared" si="946"/>
        <v>1</v>
      </c>
      <c r="N13078" s="190" t="str">
        <f t="shared" si="944"/>
        <v>JANEIRO</v>
      </c>
    </row>
    <row r="13079" spans="4:14" x14ac:dyDescent="0.25">
      <c r="D13079" s="119" t="s">
        <v>192</v>
      </c>
      <c r="H13079" s="141">
        <f t="shared" si="945"/>
        <v>0</v>
      </c>
      <c r="M13079" s="190">
        <f t="shared" si="946"/>
        <v>1</v>
      </c>
      <c r="N13079" s="190" t="str">
        <f t="shared" si="944"/>
        <v>JANEIRO</v>
      </c>
    </row>
    <row r="13080" spans="4:14" x14ac:dyDescent="0.25">
      <c r="D13080" s="119" t="s">
        <v>192</v>
      </c>
      <c r="H13080" s="141">
        <f t="shared" si="945"/>
        <v>0</v>
      </c>
      <c r="M13080" s="190">
        <f t="shared" si="946"/>
        <v>1</v>
      </c>
      <c r="N13080" s="190" t="str">
        <f t="shared" si="944"/>
        <v>JANEIRO</v>
      </c>
    </row>
    <row r="13081" spans="4:14" x14ac:dyDescent="0.25">
      <c r="D13081" s="119" t="s">
        <v>192</v>
      </c>
      <c r="H13081" s="141">
        <f t="shared" si="945"/>
        <v>0</v>
      </c>
      <c r="M13081" s="190">
        <f t="shared" si="946"/>
        <v>1</v>
      </c>
      <c r="N13081" s="190" t="str">
        <f t="shared" si="944"/>
        <v>JANEIRO</v>
      </c>
    </row>
    <row r="13082" spans="4:14" x14ac:dyDescent="0.25">
      <c r="D13082" s="119" t="s">
        <v>192</v>
      </c>
      <c r="H13082" s="141">
        <f t="shared" si="945"/>
        <v>0</v>
      </c>
      <c r="M13082" s="190">
        <f t="shared" si="946"/>
        <v>1</v>
      </c>
      <c r="N13082" s="190" t="str">
        <f t="shared" si="944"/>
        <v>JANEIRO</v>
      </c>
    </row>
    <row r="13083" spans="4:14" x14ac:dyDescent="0.25">
      <c r="D13083" s="119" t="s">
        <v>192</v>
      </c>
      <c r="H13083" s="141">
        <f t="shared" si="945"/>
        <v>0</v>
      </c>
      <c r="M13083" s="190">
        <f t="shared" si="946"/>
        <v>1</v>
      </c>
      <c r="N13083" s="190" t="str">
        <f t="shared" si="944"/>
        <v>JANEIRO</v>
      </c>
    </row>
    <row r="13084" spans="4:14" x14ac:dyDescent="0.25">
      <c r="D13084" s="119" t="s">
        <v>192</v>
      </c>
      <c r="H13084" s="141">
        <f t="shared" si="945"/>
        <v>0</v>
      </c>
      <c r="M13084" s="190">
        <f t="shared" si="946"/>
        <v>1</v>
      </c>
      <c r="N13084" s="190" t="str">
        <f t="shared" si="944"/>
        <v>JANEIRO</v>
      </c>
    </row>
    <row r="13085" spans="4:14" x14ac:dyDescent="0.25">
      <c r="D13085" s="119" t="s">
        <v>192</v>
      </c>
      <c r="H13085" s="141">
        <f t="shared" si="945"/>
        <v>0</v>
      </c>
      <c r="M13085" s="190">
        <f t="shared" si="946"/>
        <v>1</v>
      </c>
      <c r="N13085" s="190" t="str">
        <f t="shared" si="944"/>
        <v>JANEIRO</v>
      </c>
    </row>
    <row r="13086" spans="4:14" x14ac:dyDescent="0.25">
      <c r="D13086" s="119" t="s">
        <v>192</v>
      </c>
      <c r="H13086" s="141">
        <f t="shared" si="945"/>
        <v>0</v>
      </c>
      <c r="M13086" s="190">
        <f t="shared" si="946"/>
        <v>1</v>
      </c>
      <c r="N13086" s="190" t="str">
        <f t="shared" si="944"/>
        <v>JANEIRO</v>
      </c>
    </row>
    <row r="13087" spans="4:14" x14ac:dyDescent="0.25">
      <c r="D13087" s="119" t="s">
        <v>192</v>
      </c>
      <c r="H13087" s="141">
        <f t="shared" si="945"/>
        <v>0</v>
      </c>
      <c r="M13087" s="190">
        <f t="shared" si="946"/>
        <v>1</v>
      </c>
      <c r="N13087" s="190" t="str">
        <f t="shared" si="944"/>
        <v>JANEIRO</v>
      </c>
    </row>
    <row r="13088" spans="4:14" x14ac:dyDescent="0.25">
      <c r="D13088" s="119" t="s">
        <v>192</v>
      </c>
      <c r="H13088" s="141">
        <f t="shared" si="945"/>
        <v>0</v>
      </c>
      <c r="M13088" s="190">
        <f t="shared" si="946"/>
        <v>1</v>
      </c>
      <c r="N13088" s="190" t="str">
        <f t="shared" si="944"/>
        <v>JANEIRO</v>
      </c>
    </row>
    <row r="13089" spans="4:14" x14ac:dyDescent="0.25">
      <c r="D13089" s="119" t="s">
        <v>192</v>
      </c>
      <c r="H13089" s="141">
        <f t="shared" si="945"/>
        <v>0</v>
      </c>
      <c r="M13089" s="190">
        <f t="shared" si="946"/>
        <v>1</v>
      </c>
      <c r="N13089" s="190" t="str">
        <f t="shared" si="944"/>
        <v>JANEIRO</v>
      </c>
    </row>
    <row r="13090" spans="4:14" x14ac:dyDescent="0.25">
      <c r="D13090" s="119" t="s">
        <v>192</v>
      </c>
      <c r="H13090" s="141">
        <f t="shared" si="945"/>
        <v>0</v>
      </c>
      <c r="M13090" s="190">
        <f t="shared" si="946"/>
        <v>1</v>
      </c>
      <c r="N13090" s="190" t="str">
        <f t="shared" si="944"/>
        <v>JANEIRO</v>
      </c>
    </row>
    <row r="13091" spans="4:14" x14ac:dyDescent="0.25">
      <c r="D13091" s="119" t="s">
        <v>192</v>
      </c>
      <c r="H13091" s="141">
        <f t="shared" si="945"/>
        <v>0</v>
      </c>
      <c r="M13091" s="190">
        <f t="shared" si="946"/>
        <v>1</v>
      </c>
      <c r="N13091" s="190" t="str">
        <f t="shared" si="944"/>
        <v>JANEIRO</v>
      </c>
    </row>
    <row r="13092" spans="4:14" x14ac:dyDescent="0.25">
      <c r="D13092" s="119" t="s">
        <v>192</v>
      </c>
      <c r="H13092" s="141">
        <f t="shared" si="945"/>
        <v>0</v>
      </c>
      <c r="M13092" s="190">
        <f t="shared" si="946"/>
        <v>1</v>
      </c>
      <c r="N13092" s="190" t="str">
        <f t="shared" si="944"/>
        <v>JANEIRO</v>
      </c>
    </row>
    <row r="13093" spans="4:14" x14ac:dyDescent="0.25">
      <c r="D13093" s="119" t="s">
        <v>192</v>
      </c>
      <c r="H13093" s="141">
        <f t="shared" si="945"/>
        <v>0</v>
      </c>
      <c r="M13093" s="190">
        <f t="shared" si="946"/>
        <v>1</v>
      </c>
      <c r="N13093" s="190" t="str">
        <f t="shared" si="944"/>
        <v>JANEIRO</v>
      </c>
    </row>
    <row r="13094" spans="4:14" x14ac:dyDescent="0.25">
      <c r="D13094" s="119" t="s">
        <v>192</v>
      </c>
      <c r="H13094" s="141">
        <f t="shared" si="945"/>
        <v>0</v>
      </c>
      <c r="M13094" s="190">
        <f t="shared" si="946"/>
        <v>1</v>
      </c>
      <c r="N13094" s="190" t="str">
        <f t="shared" si="944"/>
        <v>JANEIRO</v>
      </c>
    </row>
    <row r="13095" spans="4:14" x14ac:dyDescent="0.25">
      <c r="D13095" s="119" t="s">
        <v>192</v>
      </c>
      <c r="H13095" s="141">
        <f t="shared" si="945"/>
        <v>0</v>
      </c>
      <c r="M13095" s="190">
        <f t="shared" si="946"/>
        <v>1</v>
      </c>
      <c r="N13095" s="190" t="str">
        <f t="shared" si="944"/>
        <v>JANEIRO</v>
      </c>
    </row>
    <row r="13096" spans="4:14" x14ac:dyDescent="0.25">
      <c r="D13096" s="119" t="s">
        <v>192</v>
      </c>
      <c r="H13096" s="141">
        <f t="shared" si="945"/>
        <v>0</v>
      </c>
      <c r="M13096" s="190">
        <f t="shared" si="946"/>
        <v>1</v>
      </c>
      <c r="N13096" s="190" t="str">
        <f t="shared" si="944"/>
        <v>JANEIRO</v>
      </c>
    </row>
    <row r="13097" spans="4:14" x14ac:dyDescent="0.25">
      <c r="D13097" s="119" t="s">
        <v>192</v>
      </c>
      <c r="H13097" s="141">
        <f t="shared" si="945"/>
        <v>0</v>
      </c>
      <c r="M13097" s="190">
        <f t="shared" si="946"/>
        <v>1</v>
      </c>
      <c r="N13097" s="190" t="str">
        <f t="shared" si="944"/>
        <v>JANEIRO</v>
      </c>
    </row>
    <row r="13098" spans="4:14" x14ac:dyDescent="0.25">
      <c r="D13098" s="119" t="s">
        <v>192</v>
      </c>
      <c r="H13098" s="141">
        <f t="shared" si="945"/>
        <v>0</v>
      </c>
      <c r="M13098" s="190">
        <f t="shared" si="946"/>
        <v>1</v>
      </c>
      <c r="N13098" s="190" t="str">
        <f t="shared" si="944"/>
        <v>JANEIRO</v>
      </c>
    </row>
    <row r="13099" spans="4:14" x14ac:dyDescent="0.25">
      <c r="D13099" s="119" t="s">
        <v>192</v>
      </c>
      <c r="H13099" s="141">
        <f t="shared" si="945"/>
        <v>0</v>
      </c>
      <c r="M13099" s="190">
        <f t="shared" si="946"/>
        <v>1</v>
      </c>
      <c r="N13099" s="190" t="str">
        <f t="shared" si="944"/>
        <v>JANEIRO</v>
      </c>
    </row>
    <row r="13100" spans="4:14" x14ac:dyDescent="0.25">
      <c r="D13100" s="119" t="s">
        <v>192</v>
      </c>
      <c r="H13100" s="141">
        <f t="shared" si="945"/>
        <v>0</v>
      </c>
      <c r="M13100" s="190">
        <f t="shared" si="946"/>
        <v>1</v>
      </c>
      <c r="N13100" s="190" t="str">
        <f t="shared" si="944"/>
        <v>JANEIRO</v>
      </c>
    </row>
    <row r="13101" spans="4:14" x14ac:dyDescent="0.25">
      <c r="D13101" s="119" t="s">
        <v>192</v>
      </c>
      <c r="H13101" s="141">
        <f t="shared" si="945"/>
        <v>0</v>
      </c>
      <c r="M13101" s="190">
        <f t="shared" si="946"/>
        <v>1</v>
      </c>
      <c r="N13101" s="190" t="str">
        <f t="shared" si="944"/>
        <v>JANEIRO</v>
      </c>
    </row>
    <row r="13102" spans="4:14" x14ac:dyDescent="0.25">
      <c r="D13102" s="119" t="s">
        <v>192</v>
      </c>
      <c r="H13102" s="141">
        <f t="shared" si="945"/>
        <v>0</v>
      </c>
      <c r="M13102" s="190">
        <f t="shared" si="946"/>
        <v>1</v>
      </c>
      <c r="N13102" s="190" t="str">
        <f t="shared" si="944"/>
        <v>JANEIRO</v>
      </c>
    </row>
    <row r="13103" spans="4:14" x14ac:dyDescent="0.25">
      <c r="D13103" s="119" t="s">
        <v>192</v>
      </c>
      <c r="H13103" s="141">
        <f t="shared" si="945"/>
        <v>0</v>
      </c>
      <c r="M13103" s="190">
        <f t="shared" si="946"/>
        <v>1</v>
      </c>
      <c r="N13103" s="190" t="str">
        <f t="shared" si="944"/>
        <v>JANEIRO</v>
      </c>
    </row>
    <row r="13104" spans="4:14" x14ac:dyDescent="0.25">
      <c r="D13104" s="119" t="s">
        <v>192</v>
      </c>
      <c r="H13104" s="141">
        <f t="shared" si="945"/>
        <v>0</v>
      </c>
      <c r="M13104" s="190">
        <f t="shared" si="946"/>
        <v>1</v>
      </c>
      <c r="N13104" s="190" t="str">
        <f t="shared" si="944"/>
        <v>JANEIRO</v>
      </c>
    </row>
    <row r="13105" spans="4:14" x14ac:dyDescent="0.25">
      <c r="D13105" s="119" t="s">
        <v>192</v>
      </c>
      <c r="H13105" s="141">
        <f t="shared" si="945"/>
        <v>0</v>
      </c>
      <c r="M13105" s="190">
        <f t="shared" si="946"/>
        <v>1</v>
      </c>
      <c r="N13105" s="190" t="str">
        <f t="shared" si="944"/>
        <v>JANEIRO</v>
      </c>
    </row>
    <row r="13106" spans="4:14" x14ac:dyDescent="0.25">
      <c r="D13106" s="119" t="s">
        <v>192</v>
      </c>
      <c r="H13106" s="141">
        <f t="shared" si="945"/>
        <v>0</v>
      </c>
      <c r="M13106" s="190">
        <f t="shared" si="946"/>
        <v>1</v>
      </c>
      <c r="N13106" s="190" t="str">
        <f t="shared" si="944"/>
        <v>JANEIRO</v>
      </c>
    </row>
    <row r="13107" spans="4:14" x14ac:dyDescent="0.25">
      <c r="D13107" s="119" t="s">
        <v>192</v>
      </c>
      <c r="H13107" s="141">
        <f t="shared" si="945"/>
        <v>0</v>
      </c>
      <c r="M13107" s="190">
        <f t="shared" si="946"/>
        <v>1</v>
      </c>
      <c r="N13107" s="190" t="str">
        <f t="shared" si="944"/>
        <v>JANEIRO</v>
      </c>
    </row>
    <row r="13108" spans="4:14" x14ac:dyDescent="0.25">
      <c r="D13108" s="119" t="s">
        <v>192</v>
      </c>
      <c r="H13108" s="141">
        <f t="shared" si="945"/>
        <v>0</v>
      </c>
      <c r="M13108" s="190">
        <f t="shared" si="946"/>
        <v>1</v>
      </c>
      <c r="N13108" s="190" t="str">
        <f t="shared" si="944"/>
        <v>JANEIRO</v>
      </c>
    </row>
    <row r="13109" spans="4:14" x14ac:dyDescent="0.25">
      <c r="D13109" s="119" t="s">
        <v>192</v>
      </c>
      <c r="H13109" s="141">
        <f t="shared" si="945"/>
        <v>0</v>
      </c>
      <c r="M13109" s="190">
        <f t="shared" si="946"/>
        <v>1</v>
      </c>
      <c r="N13109" s="190" t="str">
        <f t="shared" si="944"/>
        <v>JANEIRO</v>
      </c>
    </row>
    <row r="13110" spans="4:14" x14ac:dyDescent="0.25">
      <c r="D13110" s="119" t="s">
        <v>192</v>
      </c>
      <c r="H13110" s="141">
        <f t="shared" si="945"/>
        <v>0</v>
      </c>
      <c r="M13110" s="190">
        <f t="shared" si="946"/>
        <v>1</v>
      </c>
      <c r="N13110" s="190" t="str">
        <f t="shared" si="944"/>
        <v>JANEIRO</v>
      </c>
    </row>
    <row r="13111" spans="4:14" x14ac:dyDescent="0.25">
      <c r="D13111" s="119" t="s">
        <v>192</v>
      </c>
      <c r="H13111" s="141">
        <f t="shared" si="945"/>
        <v>0</v>
      </c>
      <c r="M13111" s="190">
        <f t="shared" si="946"/>
        <v>1</v>
      </c>
      <c r="N13111" s="190" t="str">
        <f t="shared" si="944"/>
        <v>JANEIRO</v>
      </c>
    </row>
    <row r="13112" spans="4:14" x14ac:dyDescent="0.25">
      <c r="D13112" s="119" t="s">
        <v>192</v>
      </c>
      <c r="H13112" s="141">
        <f t="shared" si="945"/>
        <v>0</v>
      </c>
      <c r="M13112" s="190">
        <f t="shared" si="946"/>
        <v>1</v>
      </c>
      <c r="N13112" s="190" t="str">
        <f t="shared" si="944"/>
        <v>JANEIRO</v>
      </c>
    </row>
    <row r="13113" spans="4:14" x14ac:dyDescent="0.25">
      <c r="D13113" s="119" t="s">
        <v>192</v>
      </c>
      <c r="H13113" s="141">
        <f t="shared" si="945"/>
        <v>0</v>
      </c>
      <c r="M13113" s="190">
        <f t="shared" si="946"/>
        <v>1</v>
      </c>
      <c r="N13113" s="190" t="str">
        <f t="shared" si="944"/>
        <v>JANEIRO</v>
      </c>
    </row>
    <row r="13114" spans="4:14" x14ac:dyDescent="0.25">
      <c r="D13114" s="119" t="s">
        <v>192</v>
      </c>
      <c r="H13114" s="141">
        <f t="shared" si="945"/>
        <v>0</v>
      </c>
      <c r="M13114" s="190">
        <f t="shared" si="946"/>
        <v>1</v>
      </c>
      <c r="N13114" s="190" t="str">
        <f t="shared" si="944"/>
        <v>JANEIRO</v>
      </c>
    </row>
    <row r="13115" spans="4:14" x14ac:dyDescent="0.25">
      <c r="D13115" s="119" t="s">
        <v>192</v>
      </c>
      <c r="H13115" s="141">
        <f t="shared" si="945"/>
        <v>0</v>
      </c>
      <c r="M13115" s="190">
        <f t="shared" si="946"/>
        <v>1</v>
      </c>
      <c r="N13115" s="190" t="str">
        <f t="shared" si="944"/>
        <v>JANEIRO</v>
      </c>
    </row>
    <row r="13116" spans="4:14" x14ac:dyDescent="0.25">
      <c r="D13116" s="119" t="s">
        <v>192</v>
      </c>
      <c r="H13116" s="141">
        <f t="shared" si="945"/>
        <v>0</v>
      </c>
      <c r="M13116" s="190">
        <f t="shared" si="946"/>
        <v>1</v>
      </c>
      <c r="N13116" s="190" t="str">
        <f t="shared" si="944"/>
        <v>JANEIRO</v>
      </c>
    </row>
    <row r="13117" spans="4:14" x14ac:dyDescent="0.25">
      <c r="D13117" s="119" t="s">
        <v>192</v>
      </c>
      <c r="H13117" s="141">
        <f t="shared" si="945"/>
        <v>0</v>
      </c>
      <c r="M13117" s="190">
        <f t="shared" si="946"/>
        <v>1</v>
      </c>
      <c r="N13117" s="190" t="str">
        <f t="shared" si="944"/>
        <v>JANEIRO</v>
      </c>
    </row>
    <row r="13118" spans="4:14" x14ac:dyDescent="0.25">
      <c r="D13118" s="119" t="s">
        <v>192</v>
      </c>
      <c r="H13118" s="141">
        <f t="shared" si="945"/>
        <v>0</v>
      </c>
      <c r="M13118" s="190">
        <f t="shared" si="946"/>
        <v>1</v>
      </c>
      <c r="N13118" s="190" t="str">
        <f t="shared" si="944"/>
        <v>JANEIRO</v>
      </c>
    </row>
    <row r="13119" spans="4:14" x14ac:dyDescent="0.25">
      <c r="D13119" s="119" t="s">
        <v>192</v>
      </c>
      <c r="H13119" s="141">
        <f t="shared" si="945"/>
        <v>0</v>
      </c>
      <c r="M13119" s="190">
        <f t="shared" si="946"/>
        <v>1</v>
      </c>
      <c r="N13119" s="190" t="str">
        <f t="shared" si="944"/>
        <v>JANEIRO</v>
      </c>
    </row>
    <row r="13120" spans="4:14" x14ac:dyDescent="0.25">
      <c r="D13120" s="119" t="s">
        <v>192</v>
      </c>
      <c r="H13120" s="141">
        <f t="shared" si="945"/>
        <v>0</v>
      </c>
      <c r="M13120" s="190">
        <f t="shared" si="946"/>
        <v>1</v>
      </c>
      <c r="N13120" s="190" t="str">
        <f t="shared" si="944"/>
        <v>JANEIRO</v>
      </c>
    </row>
    <row r="13121" spans="4:14" x14ac:dyDescent="0.25">
      <c r="D13121" s="119" t="s">
        <v>192</v>
      </c>
      <c r="H13121" s="141">
        <f t="shared" si="945"/>
        <v>0</v>
      </c>
      <c r="M13121" s="190">
        <f t="shared" si="946"/>
        <v>1</v>
      </c>
      <c r="N13121" s="190" t="str">
        <f t="shared" si="944"/>
        <v>JANEIRO</v>
      </c>
    </row>
    <row r="13122" spans="4:14" x14ac:dyDescent="0.25">
      <c r="D13122" s="119" t="s">
        <v>192</v>
      </c>
      <c r="H13122" s="141">
        <f t="shared" si="945"/>
        <v>0</v>
      </c>
      <c r="M13122" s="190">
        <f t="shared" si="946"/>
        <v>1</v>
      </c>
      <c r="N13122" s="190" t="str">
        <f t="shared" si="944"/>
        <v>JANEIRO</v>
      </c>
    </row>
    <row r="13123" spans="4:14" x14ac:dyDescent="0.25">
      <c r="D13123" s="119" t="s">
        <v>192</v>
      </c>
      <c r="H13123" s="141">
        <f t="shared" si="945"/>
        <v>0</v>
      </c>
      <c r="M13123" s="190">
        <f t="shared" si="946"/>
        <v>1</v>
      </c>
      <c r="N13123" s="190" t="str">
        <f t="shared" si="944"/>
        <v>JANEIRO</v>
      </c>
    </row>
    <row r="13124" spans="4:14" x14ac:dyDescent="0.25">
      <c r="D13124" s="119" t="s">
        <v>192</v>
      </c>
      <c r="H13124" s="141">
        <f t="shared" si="945"/>
        <v>0</v>
      </c>
      <c r="M13124" s="190">
        <f t="shared" si="946"/>
        <v>1</v>
      </c>
      <c r="N13124" s="190" t="str">
        <f t="shared" si="944"/>
        <v>JANEIRO</v>
      </c>
    </row>
    <row r="13125" spans="4:14" x14ac:dyDescent="0.25">
      <c r="D13125" s="119" t="s">
        <v>192</v>
      </c>
      <c r="H13125" s="141">
        <f t="shared" si="945"/>
        <v>0</v>
      </c>
      <c r="M13125" s="190">
        <f t="shared" si="946"/>
        <v>1</v>
      </c>
      <c r="N13125" s="190" t="str">
        <f t="shared" ref="N13125:N13188" si="947">IF(M13125=1,"JANEIRO",IF(M13125=2,"FEVEREIRO",IF(M13125=3,"MARÇO",IF(M13125=4,"ABRIL",IF(M13125=5,"MAIO",IF(M13125=6,"JUNHO",IF(M13125=7,"JULHO",IF(M13125=8,"AGOSTO",IF(M13125=9,"SETEMBRO",IF(M13125=10,"OUTUBRO",IF(M13125=11,"NOVEMBRO",IF(M13125=12,"DEZEMBRO",""))))))))))))</f>
        <v>JANEIRO</v>
      </c>
    </row>
    <row r="13126" spans="4:14" x14ac:dyDescent="0.25">
      <c r="D13126" s="119" t="s">
        <v>192</v>
      </c>
      <c r="H13126" s="141">
        <f t="shared" ref="H13126:H13189" si="948">IF(OR(I13126="",I13126=0),G13126,I13126)</f>
        <v>0</v>
      </c>
      <c r="M13126" s="190">
        <f t="shared" ref="M13126:M13189" si="949">IFERROR(MONTH(O13126),"")</f>
        <v>1</v>
      </c>
      <c r="N13126" s="190" t="str">
        <f t="shared" si="947"/>
        <v>JANEIRO</v>
      </c>
    </row>
    <row r="13127" spans="4:14" x14ac:dyDescent="0.25">
      <c r="D13127" s="119" t="s">
        <v>192</v>
      </c>
      <c r="H13127" s="141">
        <f t="shared" si="948"/>
        <v>0</v>
      </c>
      <c r="M13127" s="190">
        <f t="shared" si="949"/>
        <v>1</v>
      </c>
      <c r="N13127" s="190" t="str">
        <f t="shared" si="947"/>
        <v>JANEIRO</v>
      </c>
    </row>
    <row r="13128" spans="4:14" x14ac:dyDescent="0.25">
      <c r="D13128" s="119" t="s">
        <v>192</v>
      </c>
      <c r="H13128" s="141">
        <f t="shared" si="948"/>
        <v>0</v>
      </c>
      <c r="M13128" s="190">
        <f t="shared" si="949"/>
        <v>1</v>
      </c>
      <c r="N13128" s="190" t="str">
        <f t="shared" si="947"/>
        <v>JANEIRO</v>
      </c>
    </row>
    <row r="13129" spans="4:14" x14ac:dyDescent="0.25">
      <c r="D13129" s="119" t="s">
        <v>192</v>
      </c>
      <c r="H13129" s="141">
        <f t="shared" si="948"/>
        <v>0</v>
      </c>
      <c r="M13129" s="190">
        <f t="shared" si="949"/>
        <v>1</v>
      </c>
      <c r="N13129" s="190" t="str">
        <f t="shared" si="947"/>
        <v>JANEIRO</v>
      </c>
    </row>
    <row r="13130" spans="4:14" x14ac:dyDescent="0.25">
      <c r="D13130" s="119" t="s">
        <v>192</v>
      </c>
      <c r="H13130" s="141">
        <f t="shared" si="948"/>
        <v>0</v>
      </c>
      <c r="M13130" s="190">
        <f t="shared" si="949"/>
        <v>1</v>
      </c>
      <c r="N13130" s="190" t="str">
        <f t="shared" si="947"/>
        <v>JANEIRO</v>
      </c>
    </row>
    <row r="13131" spans="4:14" x14ac:dyDescent="0.25">
      <c r="D13131" s="119" t="s">
        <v>192</v>
      </c>
      <c r="H13131" s="141">
        <f t="shared" si="948"/>
        <v>0</v>
      </c>
      <c r="M13131" s="190">
        <f t="shared" si="949"/>
        <v>1</v>
      </c>
      <c r="N13131" s="190" t="str">
        <f t="shared" si="947"/>
        <v>JANEIRO</v>
      </c>
    </row>
    <row r="13132" spans="4:14" x14ac:dyDescent="0.25">
      <c r="D13132" s="119" t="s">
        <v>192</v>
      </c>
      <c r="H13132" s="141">
        <f t="shared" si="948"/>
        <v>0</v>
      </c>
      <c r="M13132" s="190">
        <f t="shared" si="949"/>
        <v>1</v>
      </c>
      <c r="N13132" s="190" t="str">
        <f t="shared" si="947"/>
        <v>JANEIRO</v>
      </c>
    </row>
    <row r="13133" spans="4:14" x14ac:dyDescent="0.25">
      <c r="D13133" s="119" t="s">
        <v>192</v>
      </c>
      <c r="H13133" s="141">
        <f t="shared" si="948"/>
        <v>0</v>
      </c>
      <c r="M13133" s="190">
        <f t="shared" si="949"/>
        <v>1</v>
      </c>
      <c r="N13133" s="190" t="str">
        <f t="shared" si="947"/>
        <v>JANEIRO</v>
      </c>
    </row>
    <row r="13134" spans="4:14" x14ac:dyDescent="0.25">
      <c r="D13134" s="119" t="s">
        <v>192</v>
      </c>
      <c r="H13134" s="141">
        <f t="shared" si="948"/>
        <v>0</v>
      </c>
      <c r="M13134" s="190">
        <f t="shared" si="949"/>
        <v>1</v>
      </c>
      <c r="N13134" s="190" t="str">
        <f t="shared" si="947"/>
        <v>JANEIRO</v>
      </c>
    </row>
    <row r="13135" spans="4:14" x14ac:dyDescent="0.25">
      <c r="D13135" s="119" t="s">
        <v>192</v>
      </c>
      <c r="H13135" s="141">
        <f t="shared" si="948"/>
        <v>0</v>
      </c>
      <c r="M13135" s="190">
        <f t="shared" si="949"/>
        <v>1</v>
      </c>
      <c r="N13135" s="190" t="str">
        <f t="shared" si="947"/>
        <v>JANEIRO</v>
      </c>
    </row>
    <row r="13136" spans="4:14" x14ac:dyDescent="0.25">
      <c r="D13136" s="119" t="s">
        <v>192</v>
      </c>
      <c r="H13136" s="141">
        <f t="shared" si="948"/>
        <v>0</v>
      </c>
      <c r="M13136" s="190">
        <f t="shared" si="949"/>
        <v>1</v>
      </c>
      <c r="N13136" s="190" t="str">
        <f t="shared" si="947"/>
        <v>JANEIRO</v>
      </c>
    </row>
    <row r="13137" spans="4:14" x14ac:dyDescent="0.25">
      <c r="D13137" s="119" t="s">
        <v>192</v>
      </c>
      <c r="H13137" s="141">
        <f t="shared" si="948"/>
        <v>0</v>
      </c>
      <c r="M13137" s="190">
        <f t="shared" si="949"/>
        <v>1</v>
      </c>
      <c r="N13137" s="190" t="str">
        <f t="shared" si="947"/>
        <v>JANEIRO</v>
      </c>
    </row>
    <row r="13138" spans="4:14" x14ac:dyDescent="0.25">
      <c r="D13138" s="119" t="s">
        <v>192</v>
      </c>
      <c r="H13138" s="141">
        <f t="shared" si="948"/>
        <v>0</v>
      </c>
      <c r="M13138" s="190">
        <f t="shared" si="949"/>
        <v>1</v>
      </c>
      <c r="N13138" s="190" t="str">
        <f t="shared" si="947"/>
        <v>JANEIRO</v>
      </c>
    </row>
    <row r="13139" spans="4:14" x14ac:dyDescent="0.25">
      <c r="D13139" s="119" t="s">
        <v>192</v>
      </c>
      <c r="H13139" s="141">
        <f t="shared" si="948"/>
        <v>0</v>
      </c>
      <c r="M13139" s="190">
        <f t="shared" si="949"/>
        <v>1</v>
      </c>
      <c r="N13139" s="190" t="str">
        <f t="shared" si="947"/>
        <v>JANEIRO</v>
      </c>
    </row>
    <row r="13140" spans="4:14" x14ac:dyDescent="0.25">
      <c r="D13140" s="119" t="s">
        <v>192</v>
      </c>
      <c r="H13140" s="141">
        <f t="shared" si="948"/>
        <v>0</v>
      </c>
      <c r="M13140" s="190">
        <f t="shared" si="949"/>
        <v>1</v>
      </c>
      <c r="N13140" s="190" t="str">
        <f t="shared" si="947"/>
        <v>JANEIRO</v>
      </c>
    </row>
    <row r="13141" spans="4:14" x14ac:dyDescent="0.25">
      <c r="D13141" s="119" t="s">
        <v>192</v>
      </c>
      <c r="H13141" s="141">
        <f t="shared" si="948"/>
        <v>0</v>
      </c>
      <c r="M13141" s="190">
        <f t="shared" si="949"/>
        <v>1</v>
      </c>
      <c r="N13141" s="190" t="str">
        <f t="shared" si="947"/>
        <v>JANEIRO</v>
      </c>
    </row>
    <row r="13142" spans="4:14" x14ac:dyDescent="0.25">
      <c r="D13142" s="119" t="s">
        <v>192</v>
      </c>
      <c r="H13142" s="141">
        <f t="shared" si="948"/>
        <v>0</v>
      </c>
      <c r="M13142" s="190">
        <f t="shared" si="949"/>
        <v>1</v>
      </c>
      <c r="N13142" s="190" t="str">
        <f t="shared" si="947"/>
        <v>JANEIRO</v>
      </c>
    </row>
    <row r="13143" spans="4:14" x14ac:dyDescent="0.25">
      <c r="D13143" s="119" t="s">
        <v>192</v>
      </c>
      <c r="H13143" s="141">
        <f t="shared" si="948"/>
        <v>0</v>
      </c>
      <c r="M13143" s="190">
        <f t="shared" si="949"/>
        <v>1</v>
      </c>
      <c r="N13143" s="190" t="str">
        <f t="shared" si="947"/>
        <v>JANEIRO</v>
      </c>
    </row>
    <row r="13144" spans="4:14" x14ac:dyDescent="0.25">
      <c r="D13144" s="119" t="s">
        <v>192</v>
      </c>
      <c r="H13144" s="141">
        <f t="shared" si="948"/>
        <v>0</v>
      </c>
      <c r="M13144" s="190">
        <f t="shared" si="949"/>
        <v>1</v>
      </c>
      <c r="N13144" s="190" t="str">
        <f t="shared" si="947"/>
        <v>JANEIRO</v>
      </c>
    </row>
    <row r="13145" spans="4:14" x14ac:dyDescent="0.25">
      <c r="D13145" s="119" t="s">
        <v>192</v>
      </c>
      <c r="H13145" s="141">
        <f t="shared" si="948"/>
        <v>0</v>
      </c>
      <c r="M13145" s="190">
        <f t="shared" si="949"/>
        <v>1</v>
      </c>
      <c r="N13145" s="190" t="str">
        <f t="shared" si="947"/>
        <v>JANEIRO</v>
      </c>
    </row>
    <row r="13146" spans="4:14" x14ac:dyDescent="0.25">
      <c r="D13146" s="119" t="s">
        <v>192</v>
      </c>
      <c r="H13146" s="141">
        <f t="shared" si="948"/>
        <v>0</v>
      </c>
      <c r="M13146" s="190">
        <f t="shared" si="949"/>
        <v>1</v>
      </c>
      <c r="N13146" s="190" t="str">
        <f t="shared" si="947"/>
        <v>JANEIRO</v>
      </c>
    </row>
    <row r="13147" spans="4:14" x14ac:dyDescent="0.25">
      <c r="D13147" s="119" t="s">
        <v>192</v>
      </c>
      <c r="H13147" s="141">
        <f t="shared" si="948"/>
        <v>0</v>
      </c>
      <c r="M13147" s="190">
        <f t="shared" si="949"/>
        <v>1</v>
      </c>
      <c r="N13147" s="190" t="str">
        <f t="shared" si="947"/>
        <v>JANEIRO</v>
      </c>
    </row>
    <row r="13148" spans="4:14" x14ac:dyDescent="0.25">
      <c r="D13148" s="119" t="s">
        <v>192</v>
      </c>
      <c r="H13148" s="141">
        <f t="shared" si="948"/>
        <v>0</v>
      </c>
      <c r="M13148" s="190">
        <f t="shared" si="949"/>
        <v>1</v>
      </c>
      <c r="N13148" s="190" t="str">
        <f t="shared" si="947"/>
        <v>JANEIRO</v>
      </c>
    </row>
    <row r="13149" spans="4:14" x14ac:dyDescent="0.25">
      <c r="D13149" s="119" t="s">
        <v>192</v>
      </c>
      <c r="H13149" s="141">
        <f t="shared" si="948"/>
        <v>0</v>
      </c>
      <c r="M13149" s="190">
        <f t="shared" si="949"/>
        <v>1</v>
      </c>
      <c r="N13149" s="190" t="str">
        <f t="shared" si="947"/>
        <v>JANEIRO</v>
      </c>
    </row>
    <row r="13150" spans="4:14" x14ac:dyDescent="0.25">
      <c r="D13150" s="119" t="s">
        <v>192</v>
      </c>
      <c r="H13150" s="141">
        <f t="shared" si="948"/>
        <v>0</v>
      </c>
      <c r="M13150" s="190">
        <f t="shared" si="949"/>
        <v>1</v>
      </c>
      <c r="N13150" s="190" t="str">
        <f t="shared" si="947"/>
        <v>JANEIRO</v>
      </c>
    </row>
    <row r="13151" spans="4:14" x14ac:dyDescent="0.25">
      <c r="D13151" s="119" t="s">
        <v>192</v>
      </c>
      <c r="H13151" s="141">
        <f t="shared" si="948"/>
        <v>0</v>
      </c>
      <c r="M13151" s="190">
        <f t="shared" si="949"/>
        <v>1</v>
      </c>
      <c r="N13151" s="190" t="str">
        <f t="shared" si="947"/>
        <v>JANEIRO</v>
      </c>
    </row>
    <row r="13152" spans="4:14" x14ac:dyDescent="0.25">
      <c r="D13152" s="119" t="s">
        <v>192</v>
      </c>
      <c r="H13152" s="141">
        <f t="shared" si="948"/>
        <v>0</v>
      </c>
      <c r="M13152" s="190">
        <f t="shared" si="949"/>
        <v>1</v>
      </c>
      <c r="N13152" s="190" t="str">
        <f t="shared" si="947"/>
        <v>JANEIRO</v>
      </c>
    </row>
    <row r="13153" spans="4:14" x14ac:dyDescent="0.25">
      <c r="D13153" s="119" t="s">
        <v>192</v>
      </c>
      <c r="H13153" s="141">
        <f t="shared" si="948"/>
        <v>0</v>
      </c>
      <c r="M13153" s="190">
        <f t="shared" si="949"/>
        <v>1</v>
      </c>
      <c r="N13153" s="190" t="str">
        <f t="shared" si="947"/>
        <v>JANEIRO</v>
      </c>
    </row>
    <row r="13154" spans="4:14" x14ac:dyDescent="0.25">
      <c r="D13154" s="119" t="s">
        <v>192</v>
      </c>
      <c r="H13154" s="141">
        <f t="shared" si="948"/>
        <v>0</v>
      </c>
      <c r="M13154" s="190">
        <f t="shared" si="949"/>
        <v>1</v>
      </c>
      <c r="N13154" s="190" t="str">
        <f t="shared" si="947"/>
        <v>JANEIRO</v>
      </c>
    </row>
    <row r="13155" spans="4:14" x14ac:dyDescent="0.25">
      <c r="D13155" s="119" t="s">
        <v>192</v>
      </c>
      <c r="H13155" s="141">
        <f t="shared" si="948"/>
        <v>0</v>
      </c>
      <c r="M13155" s="190">
        <f t="shared" si="949"/>
        <v>1</v>
      </c>
      <c r="N13155" s="190" t="str">
        <f t="shared" si="947"/>
        <v>JANEIRO</v>
      </c>
    </row>
    <row r="13156" spans="4:14" x14ac:dyDescent="0.25">
      <c r="D13156" s="119" t="s">
        <v>192</v>
      </c>
      <c r="H13156" s="141">
        <f t="shared" si="948"/>
        <v>0</v>
      </c>
      <c r="M13156" s="190">
        <f t="shared" si="949"/>
        <v>1</v>
      </c>
      <c r="N13156" s="190" t="str">
        <f t="shared" si="947"/>
        <v>JANEIRO</v>
      </c>
    </row>
    <row r="13157" spans="4:14" x14ac:dyDescent="0.25">
      <c r="D13157" s="119" t="s">
        <v>192</v>
      </c>
      <c r="H13157" s="141">
        <f t="shared" si="948"/>
        <v>0</v>
      </c>
      <c r="M13157" s="190">
        <f t="shared" si="949"/>
        <v>1</v>
      </c>
      <c r="N13157" s="190" t="str">
        <f t="shared" si="947"/>
        <v>JANEIRO</v>
      </c>
    </row>
    <row r="13158" spans="4:14" x14ac:dyDescent="0.25">
      <c r="D13158" s="119" t="s">
        <v>192</v>
      </c>
      <c r="H13158" s="141">
        <f t="shared" si="948"/>
        <v>0</v>
      </c>
      <c r="M13158" s="190">
        <f t="shared" si="949"/>
        <v>1</v>
      </c>
      <c r="N13158" s="190" t="str">
        <f t="shared" si="947"/>
        <v>JANEIRO</v>
      </c>
    </row>
    <row r="13159" spans="4:14" x14ac:dyDescent="0.25">
      <c r="D13159" s="119" t="s">
        <v>192</v>
      </c>
      <c r="H13159" s="141">
        <f t="shared" si="948"/>
        <v>0</v>
      </c>
      <c r="M13159" s="190">
        <f t="shared" si="949"/>
        <v>1</v>
      </c>
      <c r="N13159" s="190" t="str">
        <f t="shared" si="947"/>
        <v>JANEIRO</v>
      </c>
    </row>
    <row r="13160" spans="4:14" x14ac:dyDescent="0.25">
      <c r="D13160" s="119" t="s">
        <v>192</v>
      </c>
      <c r="H13160" s="141">
        <f t="shared" si="948"/>
        <v>0</v>
      </c>
      <c r="M13160" s="190">
        <f t="shared" si="949"/>
        <v>1</v>
      </c>
      <c r="N13160" s="190" t="str">
        <f t="shared" si="947"/>
        <v>JANEIRO</v>
      </c>
    </row>
    <row r="13161" spans="4:14" x14ac:dyDescent="0.25">
      <c r="D13161" s="119" t="s">
        <v>192</v>
      </c>
      <c r="H13161" s="141">
        <f t="shared" si="948"/>
        <v>0</v>
      </c>
      <c r="M13161" s="190">
        <f t="shared" si="949"/>
        <v>1</v>
      </c>
      <c r="N13161" s="190" t="str">
        <f t="shared" si="947"/>
        <v>JANEIRO</v>
      </c>
    </row>
    <row r="13162" spans="4:14" x14ac:dyDescent="0.25">
      <c r="D13162" s="119" t="s">
        <v>192</v>
      </c>
      <c r="H13162" s="141">
        <f t="shared" si="948"/>
        <v>0</v>
      </c>
      <c r="M13162" s="190">
        <f t="shared" si="949"/>
        <v>1</v>
      </c>
      <c r="N13162" s="190" t="str">
        <f t="shared" si="947"/>
        <v>JANEIRO</v>
      </c>
    </row>
    <row r="13163" spans="4:14" x14ac:dyDescent="0.25">
      <c r="D13163" s="119" t="s">
        <v>192</v>
      </c>
      <c r="H13163" s="141">
        <f t="shared" si="948"/>
        <v>0</v>
      </c>
      <c r="M13163" s="190">
        <f t="shared" si="949"/>
        <v>1</v>
      </c>
      <c r="N13163" s="190" t="str">
        <f t="shared" si="947"/>
        <v>JANEIRO</v>
      </c>
    </row>
    <row r="13164" spans="4:14" x14ac:dyDescent="0.25">
      <c r="D13164" s="119" t="s">
        <v>192</v>
      </c>
      <c r="H13164" s="141">
        <f t="shared" si="948"/>
        <v>0</v>
      </c>
      <c r="M13164" s="190">
        <f t="shared" si="949"/>
        <v>1</v>
      </c>
      <c r="N13164" s="190" t="str">
        <f t="shared" si="947"/>
        <v>JANEIRO</v>
      </c>
    </row>
    <row r="13165" spans="4:14" x14ac:dyDescent="0.25">
      <c r="D13165" s="119" t="s">
        <v>192</v>
      </c>
      <c r="H13165" s="141">
        <f t="shared" si="948"/>
        <v>0</v>
      </c>
      <c r="M13165" s="190">
        <f t="shared" si="949"/>
        <v>1</v>
      </c>
      <c r="N13165" s="190" t="str">
        <f t="shared" si="947"/>
        <v>JANEIRO</v>
      </c>
    </row>
    <row r="13166" spans="4:14" x14ac:dyDescent="0.25">
      <c r="D13166" s="119" t="s">
        <v>192</v>
      </c>
      <c r="H13166" s="141">
        <f t="shared" si="948"/>
        <v>0</v>
      </c>
      <c r="M13166" s="190">
        <f t="shared" si="949"/>
        <v>1</v>
      </c>
      <c r="N13166" s="190" t="str">
        <f t="shared" si="947"/>
        <v>JANEIRO</v>
      </c>
    </row>
    <row r="13167" spans="4:14" x14ac:dyDescent="0.25">
      <c r="D13167" s="119" t="s">
        <v>192</v>
      </c>
      <c r="H13167" s="141">
        <f t="shared" si="948"/>
        <v>0</v>
      </c>
      <c r="M13167" s="190">
        <f t="shared" si="949"/>
        <v>1</v>
      </c>
      <c r="N13167" s="190" t="str">
        <f t="shared" si="947"/>
        <v>JANEIRO</v>
      </c>
    </row>
    <row r="13168" spans="4:14" x14ac:dyDescent="0.25">
      <c r="D13168" s="119" t="s">
        <v>192</v>
      </c>
      <c r="H13168" s="141">
        <f t="shared" si="948"/>
        <v>0</v>
      </c>
      <c r="M13168" s="190">
        <f t="shared" si="949"/>
        <v>1</v>
      </c>
      <c r="N13168" s="190" t="str">
        <f t="shared" si="947"/>
        <v>JANEIRO</v>
      </c>
    </row>
    <row r="13169" spans="4:14" x14ac:dyDescent="0.25">
      <c r="D13169" s="119" t="s">
        <v>192</v>
      </c>
      <c r="H13169" s="141">
        <f t="shared" si="948"/>
        <v>0</v>
      </c>
      <c r="M13169" s="190">
        <f t="shared" si="949"/>
        <v>1</v>
      </c>
      <c r="N13169" s="190" t="str">
        <f t="shared" si="947"/>
        <v>JANEIRO</v>
      </c>
    </row>
    <row r="13170" spans="4:14" x14ac:dyDescent="0.25">
      <c r="D13170" s="119" t="s">
        <v>192</v>
      </c>
      <c r="H13170" s="141">
        <f t="shared" si="948"/>
        <v>0</v>
      </c>
      <c r="M13170" s="190">
        <f t="shared" si="949"/>
        <v>1</v>
      </c>
      <c r="N13170" s="190" t="str">
        <f t="shared" si="947"/>
        <v>JANEIRO</v>
      </c>
    </row>
    <row r="13171" spans="4:14" x14ac:dyDescent="0.25">
      <c r="D13171" s="119" t="s">
        <v>192</v>
      </c>
      <c r="H13171" s="141">
        <f t="shared" si="948"/>
        <v>0</v>
      </c>
      <c r="M13171" s="190">
        <f t="shared" si="949"/>
        <v>1</v>
      </c>
      <c r="N13171" s="190" t="str">
        <f t="shared" si="947"/>
        <v>JANEIRO</v>
      </c>
    </row>
    <row r="13172" spans="4:14" x14ac:dyDescent="0.25">
      <c r="D13172" s="119" t="s">
        <v>192</v>
      </c>
      <c r="H13172" s="141">
        <f t="shared" si="948"/>
        <v>0</v>
      </c>
      <c r="M13172" s="190">
        <f t="shared" si="949"/>
        <v>1</v>
      </c>
      <c r="N13172" s="190" t="str">
        <f t="shared" si="947"/>
        <v>JANEIRO</v>
      </c>
    </row>
    <row r="13173" spans="4:14" x14ac:dyDescent="0.25">
      <c r="D13173" s="119" t="s">
        <v>192</v>
      </c>
      <c r="H13173" s="141">
        <f t="shared" si="948"/>
        <v>0</v>
      </c>
      <c r="M13173" s="190">
        <f t="shared" si="949"/>
        <v>1</v>
      </c>
      <c r="N13173" s="190" t="str">
        <f t="shared" si="947"/>
        <v>JANEIRO</v>
      </c>
    </row>
    <row r="13174" spans="4:14" x14ac:dyDescent="0.25">
      <c r="D13174" s="119" t="s">
        <v>192</v>
      </c>
      <c r="H13174" s="141">
        <f t="shared" si="948"/>
        <v>0</v>
      </c>
      <c r="M13174" s="190">
        <f t="shared" si="949"/>
        <v>1</v>
      </c>
      <c r="N13174" s="190" t="str">
        <f t="shared" si="947"/>
        <v>JANEIRO</v>
      </c>
    </row>
    <row r="13175" spans="4:14" x14ac:dyDescent="0.25">
      <c r="D13175" s="119" t="s">
        <v>192</v>
      </c>
      <c r="H13175" s="141">
        <f t="shared" si="948"/>
        <v>0</v>
      </c>
      <c r="M13175" s="190">
        <f t="shared" si="949"/>
        <v>1</v>
      </c>
      <c r="N13175" s="190" t="str">
        <f t="shared" si="947"/>
        <v>JANEIRO</v>
      </c>
    </row>
    <row r="13176" spans="4:14" x14ac:dyDescent="0.25">
      <c r="D13176" s="119" t="s">
        <v>192</v>
      </c>
      <c r="H13176" s="141">
        <f t="shared" si="948"/>
        <v>0</v>
      </c>
      <c r="M13176" s="190">
        <f t="shared" si="949"/>
        <v>1</v>
      </c>
      <c r="N13176" s="190" t="str">
        <f t="shared" si="947"/>
        <v>JANEIRO</v>
      </c>
    </row>
    <row r="13177" spans="4:14" x14ac:dyDescent="0.25">
      <c r="D13177" s="119" t="s">
        <v>192</v>
      </c>
      <c r="H13177" s="141">
        <f t="shared" si="948"/>
        <v>0</v>
      </c>
      <c r="M13177" s="190">
        <f t="shared" si="949"/>
        <v>1</v>
      </c>
      <c r="N13177" s="190" t="str">
        <f t="shared" si="947"/>
        <v>JANEIRO</v>
      </c>
    </row>
    <row r="13178" spans="4:14" x14ac:dyDescent="0.25">
      <c r="D13178" s="119" t="s">
        <v>192</v>
      </c>
      <c r="H13178" s="141">
        <f t="shared" si="948"/>
        <v>0</v>
      </c>
      <c r="M13178" s="190">
        <f t="shared" si="949"/>
        <v>1</v>
      </c>
      <c r="N13178" s="190" t="str">
        <f t="shared" si="947"/>
        <v>JANEIRO</v>
      </c>
    </row>
    <row r="13179" spans="4:14" x14ac:dyDescent="0.25">
      <c r="D13179" s="119" t="s">
        <v>192</v>
      </c>
      <c r="H13179" s="141">
        <f t="shared" si="948"/>
        <v>0</v>
      </c>
      <c r="M13179" s="190">
        <f t="shared" si="949"/>
        <v>1</v>
      </c>
      <c r="N13179" s="190" t="str">
        <f t="shared" si="947"/>
        <v>JANEIRO</v>
      </c>
    </row>
    <row r="13180" spans="4:14" x14ac:dyDescent="0.25">
      <c r="D13180" s="119" t="s">
        <v>192</v>
      </c>
      <c r="H13180" s="141">
        <f t="shared" si="948"/>
        <v>0</v>
      </c>
      <c r="M13180" s="190">
        <f t="shared" si="949"/>
        <v>1</v>
      </c>
      <c r="N13180" s="190" t="str">
        <f t="shared" si="947"/>
        <v>JANEIRO</v>
      </c>
    </row>
    <row r="13181" spans="4:14" x14ac:dyDescent="0.25">
      <c r="D13181" s="119" t="s">
        <v>192</v>
      </c>
      <c r="H13181" s="141">
        <f t="shared" si="948"/>
        <v>0</v>
      </c>
      <c r="M13181" s="190">
        <f t="shared" si="949"/>
        <v>1</v>
      </c>
      <c r="N13181" s="190" t="str">
        <f t="shared" si="947"/>
        <v>JANEIRO</v>
      </c>
    </row>
    <row r="13182" spans="4:14" x14ac:dyDescent="0.25">
      <c r="D13182" s="119" t="s">
        <v>192</v>
      </c>
      <c r="H13182" s="141">
        <f t="shared" si="948"/>
        <v>0</v>
      </c>
      <c r="M13182" s="190">
        <f t="shared" si="949"/>
        <v>1</v>
      </c>
      <c r="N13182" s="190" t="str">
        <f t="shared" si="947"/>
        <v>JANEIRO</v>
      </c>
    </row>
    <row r="13183" spans="4:14" x14ac:dyDescent="0.25">
      <c r="D13183" s="119" t="s">
        <v>192</v>
      </c>
      <c r="H13183" s="141">
        <f t="shared" si="948"/>
        <v>0</v>
      </c>
      <c r="M13183" s="190">
        <f t="shared" si="949"/>
        <v>1</v>
      </c>
      <c r="N13183" s="190" t="str">
        <f t="shared" si="947"/>
        <v>JANEIRO</v>
      </c>
    </row>
    <row r="13184" spans="4:14" x14ac:dyDescent="0.25">
      <c r="D13184" s="119" t="s">
        <v>192</v>
      </c>
      <c r="H13184" s="141">
        <f t="shared" si="948"/>
        <v>0</v>
      </c>
      <c r="M13184" s="190">
        <f t="shared" si="949"/>
        <v>1</v>
      </c>
      <c r="N13184" s="190" t="str">
        <f t="shared" si="947"/>
        <v>JANEIRO</v>
      </c>
    </row>
    <row r="13185" spans="4:14" x14ac:dyDescent="0.25">
      <c r="D13185" s="119" t="s">
        <v>192</v>
      </c>
      <c r="H13185" s="141">
        <f t="shared" si="948"/>
        <v>0</v>
      </c>
      <c r="M13185" s="190">
        <f t="shared" si="949"/>
        <v>1</v>
      </c>
      <c r="N13185" s="190" t="str">
        <f t="shared" si="947"/>
        <v>JANEIRO</v>
      </c>
    </row>
    <row r="13186" spans="4:14" x14ac:dyDescent="0.25">
      <c r="D13186" s="119" t="s">
        <v>192</v>
      </c>
      <c r="H13186" s="141">
        <f t="shared" si="948"/>
        <v>0</v>
      </c>
      <c r="M13186" s="190">
        <f t="shared" si="949"/>
        <v>1</v>
      </c>
      <c r="N13186" s="190" t="str">
        <f t="shared" si="947"/>
        <v>JANEIRO</v>
      </c>
    </row>
    <row r="13187" spans="4:14" x14ac:dyDescent="0.25">
      <c r="D13187" s="119" t="s">
        <v>192</v>
      </c>
      <c r="H13187" s="141">
        <f t="shared" si="948"/>
        <v>0</v>
      </c>
      <c r="M13187" s="190">
        <f t="shared" si="949"/>
        <v>1</v>
      </c>
      <c r="N13187" s="190" t="str">
        <f t="shared" si="947"/>
        <v>JANEIRO</v>
      </c>
    </row>
    <row r="13188" spans="4:14" x14ac:dyDescent="0.25">
      <c r="D13188" s="119" t="s">
        <v>192</v>
      </c>
      <c r="H13188" s="141">
        <f t="shared" si="948"/>
        <v>0</v>
      </c>
      <c r="M13188" s="190">
        <f t="shared" si="949"/>
        <v>1</v>
      </c>
      <c r="N13188" s="190" t="str">
        <f t="shared" si="947"/>
        <v>JANEIRO</v>
      </c>
    </row>
    <row r="13189" spans="4:14" x14ac:dyDescent="0.25">
      <c r="D13189" s="119" t="s">
        <v>192</v>
      </c>
      <c r="H13189" s="141">
        <f t="shared" si="948"/>
        <v>0</v>
      </c>
      <c r="M13189" s="190">
        <f t="shared" si="949"/>
        <v>1</v>
      </c>
      <c r="N13189" s="190" t="str">
        <f t="shared" ref="N13189:N13252" si="950">IF(M13189=1,"JANEIRO",IF(M13189=2,"FEVEREIRO",IF(M13189=3,"MARÇO",IF(M13189=4,"ABRIL",IF(M13189=5,"MAIO",IF(M13189=6,"JUNHO",IF(M13189=7,"JULHO",IF(M13189=8,"AGOSTO",IF(M13189=9,"SETEMBRO",IF(M13189=10,"OUTUBRO",IF(M13189=11,"NOVEMBRO",IF(M13189=12,"DEZEMBRO",""))))))))))))</f>
        <v>JANEIRO</v>
      </c>
    </row>
    <row r="13190" spans="4:14" x14ac:dyDescent="0.25">
      <c r="D13190" s="119" t="s">
        <v>192</v>
      </c>
      <c r="H13190" s="141">
        <f t="shared" ref="H13190:H13253" si="951">IF(OR(I13190="",I13190=0),G13190,I13190)</f>
        <v>0</v>
      </c>
      <c r="M13190" s="190">
        <f t="shared" ref="M13190:M13253" si="952">IFERROR(MONTH(O13190),"")</f>
        <v>1</v>
      </c>
      <c r="N13190" s="190" t="str">
        <f t="shared" si="950"/>
        <v>JANEIRO</v>
      </c>
    </row>
    <row r="13191" spans="4:14" x14ac:dyDescent="0.25">
      <c r="D13191" s="119" t="s">
        <v>192</v>
      </c>
      <c r="H13191" s="141">
        <f t="shared" si="951"/>
        <v>0</v>
      </c>
      <c r="M13191" s="190">
        <f t="shared" si="952"/>
        <v>1</v>
      </c>
      <c r="N13191" s="190" t="str">
        <f t="shared" si="950"/>
        <v>JANEIRO</v>
      </c>
    </row>
    <row r="13192" spans="4:14" x14ac:dyDescent="0.25">
      <c r="D13192" s="119" t="s">
        <v>192</v>
      </c>
      <c r="H13192" s="141">
        <f t="shared" si="951"/>
        <v>0</v>
      </c>
      <c r="M13192" s="190">
        <f t="shared" si="952"/>
        <v>1</v>
      </c>
      <c r="N13192" s="190" t="str">
        <f t="shared" si="950"/>
        <v>JANEIRO</v>
      </c>
    </row>
    <row r="13193" spans="4:14" x14ac:dyDescent="0.25">
      <c r="D13193" s="119" t="s">
        <v>192</v>
      </c>
      <c r="H13193" s="141">
        <f t="shared" si="951"/>
        <v>0</v>
      </c>
      <c r="M13193" s="190">
        <f t="shared" si="952"/>
        <v>1</v>
      </c>
      <c r="N13193" s="190" t="str">
        <f t="shared" si="950"/>
        <v>JANEIRO</v>
      </c>
    </row>
    <row r="13194" spans="4:14" x14ac:dyDescent="0.25">
      <c r="D13194" s="119" t="s">
        <v>192</v>
      </c>
      <c r="H13194" s="141">
        <f t="shared" si="951"/>
        <v>0</v>
      </c>
      <c r="M13194" s="190">
        <f t="shared" si="952"/>
        <v>1</v>
      </c>
      <c r="N13194" s="190" t="str">
        <f t="shared" si="950"/>
        <v>JANEIRO</v>
      </c>
    </row>
    <row r="13195" spans="4:14" x14ac:dyDescent="0.25">
      <c r="D13195" s="119" t="s">
        <v>192</v>
      </c>
      <c r="H13195" s="141">
        <f t="shared" si="951"/>
        <v>0</v>
      </c>
      <c r="M13195" s="190">
        <f t="shared" si="952"/>
        <v>1</v>
      </c>
      <c r="N13195" s="190" t="str">
        <f t="shared" si="950"/>
        <v>JANEIRO</v>
      </c>
    </row>
    <row r="13196" spans="4:14" x14ac:dyDescent="0.25">
      <c r="D13196" s="119" t="s">
        <v>192</v>
      </c>
      <c r="H13196" s="141">
        <f t="shared" si="951"/>
        <v>0</v>
      </c>
      <c r="M13196" s="190">
        <f t="shared" si="952"/>
        <v>1</v>
      </c>
      <c r="N13196" s="190" t="str">
        <f t="shared" si="950"/>
        <v>JANEIRO</v>
      </c>
    </row>
    <row r="13197" spans="4:14" x14ac:dyDescent="0.25">
      <c r="D13197" s="119" t="s">
        <v>192</v>
      </c>
      <c r="H13197" s="141">
        <f t="shared" si="951"/>
        <v>0</v>
      </c>
      <c r="M13197" s="190">
        <f t="shared" si="952"/>
        <v>1</v>
      </c>
      <c r="N13197" s="190" t="str">
        <f t="shared" si="950"/>
        <v>JANEIRO</v>
      </c>
    </row>
    <row r="13198" spans="4:14" x14ac:dyDescent="0.25">
      <c r="D13198" s="119" t="s">
        <v>192</v>
      </c>
      <c r="H13198" s="141">
        <f t="shared" si="951"/>
        <v>0</v>
      </c>
      <c r="M13198" s="190">
        <f t="shared" si="952"/>
        <v>1</v>
      </c>
      <c r="N13198" s="190" t="str">
        <f t="shared" si="950"/>
        <v>JANEIRO</v>
      </c>
    </row>
    <row r="13199" spans="4:14" x14ac:dyDescent="0.25">
      <c r="D13199" s="119" t="s">
        <v>192</v>
      </c>
      <c r="H13199" s="141">
        <f t="shared" si="951"/>
        <v>0</v>
      </c>
      <c r="M13199" s="190">
        <f t="shared" si="952"/>
        <v>1</v>
      </c>
      <c r="N13199" s="190" t="str">
        <f t="shared" si="950"/>
        <v>JANEIRO</v>
      </c>
    </row>
    <row r="13200" spans="4:14" x14ac:dyDescent="0.25">
      <c r="D13200" s="119" t="s">
        <v>192</v>
      </c>
      <c r="H13200" s="141">
        <f t="shared" si="951"/>
        <v>0</v>
      </c>
      <c r="M13200" s="190">
        <f t="shared" si="952"/>
        <v>1</v>
      </c>
      <c r="N13200" s="190" t="str">
        <f t="shared" si="950"/>
        <v>JANEIRO</v>
      </c>
    </row>
    <row r="13201" spans="4:14" x14ac:dyDescent="0.25">
      <c r="D13201" s="119" t="s">
        <v>192</v>
      </c>
      <c r="H13201" s="141">
        <f t="shared" si="951"/>
        <v>0</v>
      </c>
      <c r="M13201" s="190">
        <f t="shared" si="952"/>
        <v>1</v>
      </c>
      <c r="N13201" s="190" t="str">
        <f t="shared" si="950"/>
        <v>JANEIRO</v>
      </c>
    </row>
    <row r="13202" spans="4:14" x14ac:dyDescent="0.25">
      <c r="D13202" s="119" t="s">
        <v>192</v>
      </c>
      <c r="H13202" s="141">
        <f t="shared" si="951"/>
        <v>0</v>
      </c>
      <c r="M13202" s="190">
        <f t="shared" si="952"/>
        <v>1</v>
      </c>
      <c r="N13202" s="190" t="str">
        <f t="shared" si="950"/>
        <v>JANEIRO</v>
      </c>
    </row>
    <row r="13203" spans="4:14" x14ac:dyDescent="0.25">
      <c r="D13203" s="119" t="s">
        <v>192</v>
      </c>
      <c r="H13203" s="141">
        <f t="shared" si="951"/>
        <v>0</v>
      </c>
      <c r="M13203" s="190">
        <f t="shared" si="952"/>
        <v>1</v>
      </c>
      <c r="N13203" s="190" t="str">
        <f t="shared" si="950"/>
        <v>JANEIRO</v>
      </c>
    </row>
    <row r="13204" spans="4:14" x14ac:dyDescent="0.25">
      <c r="D13204" s="119" t="s">
        <v>192</v>
      </c>
      <c r="H13204" s="141">
        <f t="shared" si="951"/>
        <v>0</v>
      </c>
      <c r="M13204" s="190">
        <f t="shared" si="952"/>
        <v>1</v>
      </c>
      <c r="N13204" s="190" t="str">
        <f t="shared" si="950"/>
        <v>JANEIRO</v>
      </c>
    </row>
    <row r="13205" spans="4:14" x14ac:dyDescent="0.25">
      <c r="D13205" s="119" t="s">
        <v>192</v>
      </c>
      <c r="H13205" s="141">
        <f t="shared" si="951"/>
        <v>0</v>
      </c>
      <c r="M13205" s="190">
        <f t="shared" si="952"/>
        <v>1</v>
      </c>
      <c r="N13205" s="190" t="str">
        <f t="shared" si="950"/>
        <v>JANEIRO</v>
      </c>
    </row>
    <row r="13206" spans="4:14" x14ac:dyDescent="0.25">
      <c r="D13206" s="119" t="s">
        <v>192</v>
      </c>
      <c r="H13206" s="141">
        <f t="shared" si="951"/>
        <v>0</v>
      </c>
      <c r="M13206" s="190">
        <f t="shared" si="952"/>
        <v>1</v>
      </c>
      <c r="N13206" s="190" t="str">
        <f t="shared" si="950"/>
        <v>JANEIRO</v>
      </c>
    </row>
    <row r="13207" spans="4:14" x14ac:dyDescent="0.25">
      <c r="D13207" s="119" t="s">
        <v>192</v>
      </c>
      <c r="H13207" s="141">
        <f t="shared" si="951"/>
        <v>0</v>
      </c>
      <c r="M13207" s="190">
        <f t="shared" si="952"/>
        <v>1</v>
      </c>
      <c r="N13207" s="190" t="str">
        <f t="shared" si="950"/>
        <v>JANEIRO</v>
      </c>
    </row>
    <row r="13208" spans="4:14" x14ac:dyDescent="0.25">
      <c r="D13208" s="119" t="s">
        <v>192</v>
      </c>
      <c r="H13208" s="141">
        <f t="shared" si="951"/>
        <v>0</v>
      </c>
      <c r="M13208" s="190">
        <f t="shared" si="952"/>
        <v>1</v>
      </c>
      <c r="N13208" s="190" t="str">
        <f t="shared" si="950"/>
        <v>JANEIRO</v>
      </c>
    </row>
    <row r="13209" spans="4:14" x14ac:dyDescent="0.25">
      <c r="D13209" s="119" t="s">
        <v>192</v>
      </c>
      <c r="H13209" s="141">
        <f t="shared" si="951"/>
        <v>0</v>
      </c>
      <c r="M13209" s="190">
        <f t="shared" si="952"/>
        <v>1</v>
      </c>
      <c r="N13209" s="190" t="str">
        <f t="shared" si="950"/>
        <v>JANEIRO</v>
      </c>
    </row>
    <row r="13210" spans="4:14" x14ac:dyDescent="0.25">
      <c r="D13210" s="119" t="s">
        <v>192</v>
      </c>
      <c r="H13210" s="141">
        <f t="shared" si="951"/>
        <v>0</v>
      </c>
      <c r="M13210" s="190">
        <f t="shared" si="952"/>
        <v>1</v>
      </c>
      <c r="N13210" s="190" t="str">
        <f t="shared" si="950"/>
        <v>JANEIRO</v>
      </c>
    </row>
    <row r="13211" spans="4:14" x14ac:dyDescent="0.25">
      <c r="D13211" s="119" t="s">
        <v>192</v>
      </c>
      <c r="H13211" s="141">
        <f t="shared" si="951"/>
        <v>0</v>
      </c>
      <c r="M13211" s="190">
        <f t="shared" si="952"/>
        <v>1</v>
      </c>
      <c r="N13211" s="190" t="str">
        <f t="shared" si="950"/>
        <v>JANEIRO</v>
      </c>
    </row>
    <row r="13212" spans="4:14" x14ac:dyDescent="0.25">
      <c r="D13212" s="119" t="s">
        <v>192</v>
      </c>
      <c r="H13212" s="141">
        <f t="shared" si="951"/>
        <v>0</v>
      </c>
      <c r="M13212" s="190">
        <f t="shared" si="952"/>
        <v>1</v>
      </c>
      <c r="N13212" s="190" t="str">
        <f t="shared" si="950"/>
        <v>JANEIRO</v>
      </c>
    </row>
    <row r="13213" spans="4:14" x14ac:dyDescent="0.25">
      <c r="D13213" s="119" t="s">
        <v>192</v>
      </c>
      <c r="H13213" s="141">
        <f t="shared" si="951"/>
        <v>0</v>
      </c>
      <c r="M13213" s="190">
        <f t="shared" si="952"/>
        <v>1</v>
      </c>
      <c r="N13213" s="190" t="str">
        <f t="shared" si="950"/>
        <v>JANEIRO</v>
      </c>
    </row>
    <row r="13214" spans="4:14" x14ac:dyDescent="0.25">
      <c r="D13214" s="119" t="s">
        <v>192</v>
      </c>
      <c r="H13214" s="141">
        <f t="shared" si="951"/>
        <v>0</v>
      </c>
      <c r="M13214" s="190">
        <f t="shared" si="952"/>
        <v>1</v>
      </c>
      <c r="N13214" s="190" t="str">
        <f t="shared" si="950"/>
        <v>JANEIRO</v>
      </c>
    </row>
    <row r="13215" spans="4:14" x14ac:dyDescent="0.25">
      <c r="D13215" s="119" t="s">
        <v>192</v>
      </c>
      <c r="H13215" s="141">
        <f t="shared" si="951"/>
        <v>0</v>
      </c>
      <c r="M13215" s="190">
        <f t="shared" si="952"/>
        <v>1</v>
      </c>
      <c r="N13215" s="190" t="str">
        <f t="shared" si="950"/>
        <v>JANEIRO</v>
      </c>
    </row>
    <row r="13216" spans="4:14" x14ac:dyDescent="0.25">
      <c r="D13216" s="119" t="s">
        <v>192</v>
      </c>
      <c r="H13216" s="141">
        <f t="shared" si="951"/>
        <v>0</v>
      </c>
      <c r="M13216" s="190">
        <f t="shared" si="952"/>
        <v>1</v>
      </c>
      <c r="N13216" s="190" t="str">
        <f t="shared" si="950"/>
        <v>JANEIRO</v>
      </c>
    </row>
    <row r="13217" spans="4:14" x14ac:dyDescent="0.25">
      <c r="D13217" s="119" t="s">
        <v>192</v>
      </c>
      <c r="H13217" s="141">
        <f t="shared" si="951"/>
        <v>0</v>
      </c>
      <c r="M13217" s="190">
        <f t="shared" si="952"/>
        <v>1</v>
      </c>
      <c r="N13217" s="190" t="str">
        <f t="shared" si="950"/>
        <v>JANEIRO</v>
      </c>
    </row>
    <row r="13218" spans="4:14" x14ac:dyDescent="0.25">
      <c r="D13218" s="119" t="s">
        <v>192</v>
      </c>
      <c r="H13218" s="141">
        <f t="shared" si="951"/>
        <v>0</v>
      </c>
      <c r="M13218" s="190">
        <f t="shared" si="952"/>
        <v>1</v>
      </c>
      <c r="N13218" s="190" t="str">
        <f t="shared" si="950"/>
        <v>JANEIRO</v>
      </c>
    </row>
    <row r="13219" spans="4:14" x14ac:dyDescent="0.25">
      <c r="D13219" s="119" t="s">
        <v>192</v>
      </c>
      <c r="H13219" s="141">
        <f t="shared" si="951"/>
        <v>0</v>
      </c>
      <c r="M13219" s="190">
        <f t="shared" si="952"/>
        <v>1</v>
      </c>
      <c r="N13219" s="190" t="str">
        <f t="shared" si="950"/>
        <v>JANEIRO</v>
      </c>
    </row>
    <row r="13220" spans="4:14" x14ac:dyDescent="0.25">
      <c r="D13220" s="119" t="s">
        <v>192</v>
      </c>
      <c r="H13220" s="141">
        <f t="shared" si="951"/>
        <v>0</v>
      </c>
      <c r="M13220" s="190">
        <f t="shared" si="952"/>
        <v>1</v>
      </c>
      <c r="N13220" s="190" t="str">
        <f t="shared" si="950"/>
        <v>JANEIRO</v>
      </c>
    </row>
    <row r="13221" spans="4:14" x14ac:dyDescent="0.25">
      <c r="D13221" s="119" t="s">
        <v>192</v>
      </c>
      <c r="H13221" s="141">
        <f t="shared" si="951"/>
        <v>0</v>
      </c>
      <c r="M13221" s="190">
        <f t="shared" si="952"/>
        <v>1</v>
      </c>
      <c r="N13221" s="190" t="str">
        <f t="shared" si="950"/>
        <v>JANEIRO</v>
      </c>
    </row>
    <row r="13222" spans="4:14" x14ac:dyDescent="0.25">
      <c r="D13222" s="119" t="s">
        <v>192</v>
      </c>
      <c r="H13222" s="141">
        <f t="shared" si="951"/>
        <v>0</v>
      </c>
      <c r="M13222" s="190">
        <f t="shared" si="952"/>
        <v>1</v>
      </c>
      <c r="N13222" s="190" t="str">
        <f t="shared" si="950"/>
        <v>JANEIRO</v>
      </c>
    </row>
    <row r="13223" spans="4:14" x14ac:dyDescent="0.25">
      <c r="D13223" s="119" t="s">
        <v>192</v>
      </c>
      <c r="H13223" s="141">
        <f t="shared" si="951"/>
        <v>0</v>
      </c>
      <c r="M13223" s="190">
        <f t="shared" si="952"/>
        <v>1</v>
      </c>
      <c r="N13223" s="190" t="str">
        <f t="shared" si="950"/>
        <v>JANEIRO</v>
      </c>
    </row>
    <row r="13224" spans="4:14" x14ac:dyDescent="0.25">
      <c r="D13224" s="119" t="s">
        <v>192</v>
      </c>
      <c r="H13224" s="141">
        <f t="shared" si="951"/>
        <v>0</v>
      </c>
      <c r="M13224" s="190">
        <f t="shared" si="952"/>
        <v>1</v>
      </c>
      <c r="N13224" s="190" t="str">
        <f t="shared" si="950"/>
        <v>JANEIRO</v>
      </c>
    </row>
    <row r="13225" spans="4:14" x14ac:dyDescent="0.25">
      <c r="D13225" s="119" t="s">
        <v>192</v>
      </c>
      <c r="H13225" s="141">
        <f t="shared" si="951"/>
        <v>0</v>
      </c>
      <c r="M13225" s="190">
        <f t="shared" si="952"/>
        <v>1</v>
      </c>
      <c r="N13225" s="190" t="str">
        <f t="shared" si="950"/>
        <v>JANEIRO</v>
      </c>
    </row>
    <row r="13226" spans="4:14" x14ac:dyDescent="0.25">
      <c r="D13226" s="119" t="s">
        <v>192</v>
      </c>
      <c r="H13226" s="141">
        <f t="shared" si="951"/>
        <v>0</v>
      </c>
      <c r="M13226" s="190">
        <f t="shared" si="952"/>
        <v>1</v>
      </c>
      <c r="N13226" s="190" t="str">
        <f t="shared" si="950"/>
        <v>JANEIRO</v>
      </c>
    </row>
    <row r="13227" spans="4:14" x14ac:dyDescent="0.25">
      <c r="D13227" s="119" t="s">
        <v>192</v>
      </c>
      <c r="H13227" s="141">
        <f t="shared" si="951"/>
        <v>0</v>
      </c>
      <c r="M13227" s="190">
        <f t="shared" si="952"/>
        <v>1</v>
      </c>
      <c r="N13227" s="190" t="str">
        <f t="shared" si="950"/>
        <v>JANEIRO</v>
      </c>
    </row>
    <row r="13228" spans="4:14" x14ac:dyDescent="0.25">
      <c r="D13228" s="119" t="s">
        <v>192</v>
      </c>
      <c r="H13228" s="141">
        <f t="shared" si="951"/>
        <v>0</v>
      </c>
      <c r="M13228" s="190">
        <f t="shared" si="952"/>
        <v>1</v>
      </c>
      <c r="N13228" s="190" t="str">
        <f t="shared" si="950"/>
        <v>JANEIRO</v>
      </c>
    </row>
    <row r="13229" spans="4:14" x14ac:dyDescent="0.25">
      <c r="D13229" s="119" t="s">
        <v>192</v>
      </c>
      <c r="H13229" s="141">
        <f t="shared" si="951"/>
        <v>0</v>
      </c>
      <c r="M13229" s="190">
        <f t="shared" si="952"/>
        <v>1</v>
      </c>
      <c r="N13229" s="190" t="str">
        <f t="shared" si="950"/>
        <v>JANEIRO</v>
      </c>
    </row>
    <row r="13230" spans="4:14" x14ac:dyDescent="0.25">
      <c r="D13230" s="119" t="s">
        <v>192</v>
      </c>
      <c r="H13230" s="141">
        <f t="shared" si="951"/>
        <v>0</v>
      </c>
      <c r="M13230" s="190">
        <f t="shared" si="952"/>
        <v>1</v>
      </c>
      <c r="N13230" s="190" t="str">
        <f t="shared" si="950"/>
        <v>JANEIRO</v>
      </c>
    </row>
    <row r="13231" spans="4:14" x14ac:dyDescent="0.25">
      <c r="D13231" s="119" t="s">
        <v>192</v>
      </c>
      <c r="H13231" s="141">
        <f t="shared" si="951"/>
        <v>0</v>
      </c>
      <c r="M13231" s="190">
        <f t="shared" si="952"/>
        <v>1</v>
      </c>
      <c r="N13231" s="190" t="str">
        <f t="shared" si="950"/>
        <v>JANEIRO</v>
      </c>
    </row>
    <row r="13232" spans="4:14" x14ac:dyDescent="0.25">
      <c r="D13232" s="119" t="s">
        <v>192</v>
      </c>
      <c r="H13232" s="141">
        <f t="shared" si="951"/>
        <v>0</v>
      </c>
      <c r="M13232" s="190">
        <f t="shared" si="952"/>
        <v>1</v>
      </c>
      <c r="N13232" s="190" t="str">
        <f t="shared" si="950"/>
        <v>JANEIRO</v>
      </c>
    </row>
    <row r="13233" spans="4:14" x14ac:dyDescent="0.25">
      <c r="D13233" s="119" t="s">
        <v>192</v>
      </c>
      <c r="H13233" s="141">
        <f t="shared" si="951"/>
        <v>0</v>
      </c>
      <c r="M13233" s="190">
        <f t="shared" si="952"/>
        <v>1</v>
      </c>
      <c r="N13233" s="190" t="str">
        <f t="shared" si="950"/>
        <v>JANEIRO</v>
      </c>
    </row>
    <row r="13234" spans="4:14" x14ac:dyDescent="0.25">
      <c r="D13234" s="119" t="s">
        <v>192</v>
      </c>
      <c r="H13234" s="141">
        <f t="shared" si="951"/>
        <v>0</v>
      </c>
      <c r="M13234" s="190">
        <f t="shared" si="952"/>
        <v>1</v>
      </c>
      <c r="N13234" s="190" t="str">
        <f t="shared" si="950"/>
        <v>JANEIRO</v>
      </c>
    </row>
    <row r="13235" spans="4:14" x14ac:dyDescent="0.25">
      <c r="D13235" s="119" t="s">
        <v>192</v>
      </c>
      <c r="H13235" s="141">
        <f t="shared" si="951"/>
        <v>0</v>
      </c>
      <c r="M13235" s="190">
        <f t="shared" si="952"/>
        <v>1</v>
      </c>
      <c r="N13235" s="190" t="str">
        <f t="shared" si="950"/>
        <v>JANEIRO</v>
      </c>
    </row>
    <row r="13236" spans="4:14" x14ac:dyDescent="0.25">
      <c r="D13236" s="119" t="s">
        <v>192</v>
      </c>
      <c r="H13236" s="141">
        <f t="shared" si="951"/>
        <v>0</v>
      </c>
      <c r="M13236" s="190">
        <f t="shared" si="952"/>
        <v>1</v>
      </c>
      <c r="N13236" s="190" t="str">
        <f t="shared" si="950"/>
        <v>JANEIRO</v>
      </c>
    </row>
    <row r="13237" spans="4:14" x14ac:dyDescent="0.25">
      <c r="D13237" s="119" t="s">
        <v>192</v>
      </c>
      <c r="H13237" s="141">
        <f t="shared" si="951"/>
        <v>0</v>
      </c>
      <c r="M13237" s="190">
        <f t="shared" si="952"/>
        <v>1</v>
      </c>
      <c r="N13237" s="190" t="str">
        <f t="shared" si="950"/>
        <v>JANEIRO</v>
      </c>
    </row>
    <row r="13238" spans="4:14" x14ac:dyDescent="0.25">
      <c r="D13238" s="119" t="s">
        <v>192</v>
      </c>
      <c r="H13238" s="141">
        <f t="shared" si="951"/>
        <v>0</v>
      </c>
      <c r="M13238" s="190">
        <f t="shared" si="952"/>
        <v>1</v>
      </c>
      <c r="N13238" s="190" t="str">
        <f t="shared" si="950"/>
        <v>JANEIRO</v>
      </c>
    </row>
    <row r="13239" spans="4:14" x14ac:dyDescent="0.25">
      <c r="D13239" s="119" t="s">
        <v>192</v>
      </c>
      <c r="H13239" s="141">
        <f t="shared" si="951"/>
        <v>0</v>
      </c>
      <c r="M13239" s="190">
        <f t="shared" si="952"/>
        <v>1</v>
      </c>
      <c r="N13239" s="190" t="str">
        <f t="shared" si="950"/>
        <v>JANEIRO</v>
      </c>
    </row>
    <row r="13240" spans="4:14" x14ac:dyDescent="0.25">
      <c r="D13240" s="119" t="s">
        <v>192</v>
      </c>
      <c r="H13240" s="141">
        <f t="shared" si="951"/>
        <v>0</v>
      </c>
      <c r="M13240" s="190">
        <f t="shared" si="952"/>
        <v>1</v>
      </c>
      <c r="N13240" s="190" t="str">
        <f t="shared" si="950"/>
        <v>JANEIRO</v>
      </c>
    </row>
    <row r="13241" spans="4:14" x14ac:dyDescent="0.25">
      <c r="D13241" s="119" t="s">
        <v>192</v>
      </c>
      <c r="H13241" s="141">
        <f t="shared" si="951"/>
        <v>0</v>
      </c>
      <c r="M13241" s="190">
        <f t="shared" si="952"/>
        <v>1</v>
      </c>
      <c r="N13241" s="190" t="str">
        <f t="shared" si="950"/>
        <v>JANEIRO</v>
      </c>
    </row>
    <row r="13242" spans="4:14" x14ac:dyDescent="0.25">
      <c r="D13242" s="119" t="s">
        <v>192</v>
      </c>
      <c r="H13242" s="141">
        <f t="shared" si="951"/>
        <v>0</v>
      </c>
      <c r="M13242" s="190">
        <f t="shared" si="952"/>
        <v>1</v>
      </c>
      <c r="N13242" s="190" t="str">
        <f t="shared" si="950"/>
        <v>JANEIRO</v>
      </c>
    </row>
    <row r="13243" spans="4:14" x14ac:dyDescent="0.25">
      <c r="D13243" s="119" t="s">
        <v>192</v>
      </c>
      <c r="H13243" s="141">
        <f t="shared" si="951"/>
        <v>0</v>
      </c>
      <c r="M13243" s="190">
        <f t="shared" si="952"/>
        <v>1</v>
      </c>
      <c r="N13243" s="190" t="str">
        <f t="shared" si="950"/>
        <v>JANEIRO</v>
      </c>
    </row>
    <row r="13244" spans="4:14" x14ac:dyDescent="0.25">
      <c r="D13244" s="119" t="s">
        <v>192</v>
      </c>
      <c r="H13244" s="141">
        <f t="shared" si="951"/>
        <v>0</v>
      </c>
      <c r="M13244" s="190">
        <f t="shared" si="952"/>
        <v>1</v>
      </c>
      <c r="N13244" s="190" t="str">
        <f t="shared" si="950"/>
        <v>JANEIRO</v>
      </c>
    </row>
    <row r="13245" spans="4:14" x14ac:dyDescent="0.25">
      <c r="D13245" s="119" t="s">
        <v>192</v>
      </c>
      <c r="H13245" s="141">
        <f t="shared" si="951"/>
        <v>0</v>
      </c>
      <c r="M13245" s="190">
        <f t="shared" si="952"/>
        <v>1</v>
      </c>
      <c r="N13245" s="190" t="str">
        <f t="shared" si="950"/>
        <v>JANEIRO</v>
      </c>
    </row>
    <row r="13246" spans="4:14" x14ac:dyDescent="0.25">
      <c r="D13246" s="119" t="s">
        <v>192</v>
      </c>
      <c r="H13246" s="141">
        <f t="shared" si="951"/>
        <v>0</v>
      </c>
      <c r="M13246" s="190">
        <f t="shared" si="952"/>
        <v>1</v>
      </c>
      <c r="N13246" s="190" t="str">
        <f t="shared" si="950"/>
        <v>JANEIRO</v>
      </c>
    </row>
    <row r="13247" spans="4:14" x14ac:dyDescent="0.25">
      <c r="D13247" s="119" t="s">
        <v>192</v>
      </c>
      <c r="H13247" s="141">
        <f t="shared" si="951"/>
        <v>0</v>
      </c>
      <c r="M13247" s="190">
        <f t="shared" si="952"/>
        <v>1</v>
      </c>
      <c r="N13247" s="190" t="str">
        <f t="shared" si="950"/>
        <v>JANEIRO</v>
      </c>
    </row>
    <row r="13248" spans="4:14" x14ac:dyDescent="0.25">
      <c r="D13248" s="119" t="s">
        <v>192</v>
      </c>
      <c r="H13248" s="141">
        <f t="shared" si="951"/>
        <v>0</v>
      </c>
      <c r="M13248" s="190">
        <f t="shared" si="952"/>
        <v>1</v>
      </c>
      <c r="N13248" s="190" t="str">
        <f t="shared" si="950"/>
        <v>JANEIRO</v>
      </c>
    </row>
    <row r="13249" spans="4:14" x14ac:dyDescent="0.25">
      <c r="D13249" s="119" t="s">
        <v>192</v>
      </c>
      <c r="H13249" s="141">
        <f t="shared" si="951"/>
        <v>0</v>
      </c>
      <c r="M13249" s="190">
        <f t="shared" si="952"/>
        <v>1</v>
      </c>
      <c r="N13249" s="190" t="str">
        <f t="shared" si="950"/>
        <v>JANEIRO</v>
      </c>
    </row>
    <row r="13250" spans="4:14" x14ac:dyDescent="0.25">
      <c r="D13250" s="119" t="s">
        <v>192</v>
      </c>
      <c r="H13250" s="141">
        <f t="shared" si="951"/>
        <v>0</v>
      </c>
      <c r="M13250" s="190">
        <f t="shared" si="952"/>
        <v>1</v>
      </c>
      <c r="N13250" s="190" t="str">
        <f t="shared" si="950"/>
        <v>JANEIRO</v>
      </c>
    </row>
    <row r="13251" spans="4:14" x14ac:dyDescent="0.25">
      <c r="D13251" s="119" t="s">
        <v>192</v>
      </c>
      <c r="H13251" s="141">
        <f t="shared" si="951"/>
        <v>0</v>
      </c>
      <c r="M13251" s="190">
        <f t="shared" si="952"/>
        <v>1</v>
      </c>
      <c r="N13251" s="190" t="str">
        <f t="shared" si="950"/>
        <v>JANEIRO</v>
      </c>
    </row>
    <row r="13252" spans="4:14" x14ac:dyDescent="0.25">
      <c r="D13252" s="119" t="s">
        <v>192</v>
      </c>
      <c r="H13252" s="141">
        <f t="shared" si="951"/>
        <v>0</v>
      </c>
      <c r="M13252" s="190">
        <f t="shared" si="952"/>
        <v>1</v>
      </c>
      <c r="N13252" s="190" t="str">
        <f t="shared" si="950"/>
        <v>JANEIRO</v>
      </c>
    </row>
    <row r="13253" spans="4:14" x14ac:dyDescent="0.25">
      <c r="D13253" s="119" t="s">
        <v>192</v>
      </c>
      <c r="H13253" s="141">
        <f t="shared" si="951"/>
        <v>0</v>
      </c>
      <c r="M13253" s="190">
        <f t="shared" si="952"/>
        <v>1</v>
      </c>
      <c r="N13253" s="190" t="str">
        <f t="shared" ref="N13253:N13316" si="953">IF(M13253=1,"JANEIRO",IF(M13253=2,"FEVEREIRO",IF(M13253=3,"MARÇO",IF(M13253=4,"ABRIL",IF(M13253=5,"MAIO",IF(M13253=6,"JUNHO",IF(M13253=7,"JULHO",IF(M13253=8,"AGOSTO",IF(M13253=9,"SETEMBRO",IF(M13253=10,"OUTUBRO",IF(M13253=11,"NOVEMBRO",IF(M13253=12,"DEZEMBRO",""))))))))))))</f>
        <v>JANEIRO</v>
      </c>
    </row>
    <row r="13254" spans="4:14" x14ac:dyDescent="0.25">
      <c r="D13254" s="119" t="s">
        <v>192</v>
      </c>
      <c r="H13254" s="141">
        <f t="shared" ref="H13254:H13317" si="954">IF(OR(I13254="",I13254=0),G13254,I13254)</f>
        <v>0</v>
      </c>
      <c r="M13254" s="190">
        <f t="shared" ref="M13254:M13317" si="955">IFERROR(MONTH(O13254),"")</f>
        <v>1</v>
      </c>
      <c r="N13254" s="190" t="str">
        <f t="shared" si="953"/>
        <v>JANEIRO</v>
      </c>
    </row>
    <row r="13255" spans="4:14" x14ac:dyDescent="0.25">
      <c r="D13255" s="119" t="s">
        <v>192</v>
      </c>
      <c r="H13255" s="141">
        <f t="shared" si="954"/>
        <v>0</v>
      </c>
      <c r="M13255" s="190">
        <f t="shared" si="955"/>
        <v>1</v>
      </c>
      <c r="N13255" s="190" t="str">
        <f t="shared" si="953"/>
        <v>JANEIRO</v>
      </c>
    </row>
    <row r="13256" spans="4:14" x14ac:dyDescent="0.25">
      <c r="D13256" s="119" t="s">
        <v>192</v>
      </c>
      <c r="H13256" s="141">
        <f t="shared" si="954"/>
        <v>0</v>
      </c>
      <c r="M13256" s="190">
        <f t="shared" si="955"/>
        <v>1</v>
      </c>
      <c r="N13256" s="190" t="str">
        <f t="shared" si="953"/>
        <v>JANEIRO</v>
      </c>
    </row>
    <row r="13257" spans="4:14" x14ac:dyDescent="0.25">
      <c r="D13257" s="119" t="s">
        <v>192</v>
      </c>
      <c r="H13257" s="141">
        <f t="shared" si="954"/>
        <v>0</v>
      </c>
      <c r="M13257" s="190">
        <f t="shared" si="955"/>
        <v>1</v>
      </c>
      <c r="N13257" s="190" t="str">
        <f t="shared" si="953"/>
        <v>JANEIRO</v>
      </c>
    </row>
    <row r="13258" spans="4:14" x14ac:dyDescent="0.25">
      <c r="D13258" s="119" t="s">
        <v>192</v>
      </c>
      <c r="H13258" s="141">
        <f t="shared" si="954"/>
        <v>0</v>
      </c>
      <c r="M13258" s="190">
        <f t="shared" si="955"/>
        <v>1</v>
      </c>
      <c r="N13258" s="190" t="str">
        <f t="shared" si="953"/>
        <v>JANEIRO</v>
      </c>
    </row>
    <row r="13259" spans="4:14" x14ac:dyDescent="0.25">
      <c r="D13259" s="119" t="s">
        <v>192</v>
      </c>
      <c r="H13259" s="141">
        <f t="shared" si="954"/>
        <v>0</v>
      </c>
      <c r="M13259" s="190">
        <f t="shared" si="955"/>
        <v>1</v>
      </c>
      <c r="N13259" s="190" t="str">
        <f t="shared" si="953"/>
        <v>JANEIRO</v>
      </c>
    </row>
    <row r="13260" spans="4:14" x14ac:dyDescent="0.25">
      <c r="D13260" s="119" t="s">
        <v>192</v>
      </c>
      <c r="H13260" s="141">
        <f t="shared" si="954"/>
        <v>0</v>
      </c>
      <c r="M13260" s="190">
        <f t="shared" si="955"/>
        <v>1</v>
      </c>
      <c r="N13260" s="190" t="str">
        <f t="shared" si="953"/>
        <v>JANEIRO</v>
      </c>
    </row>
    <row r="13261" spans="4:14" x14ac:dyDescent="0.25">
      <c r="D13261" s="119" t="s">
        <v>192</v>
      </c>
      <c r="H13261" s="141">
        <f t="shared" si="954"/>
        <v>0</v>
      </c>
      <c r="M13261" s="190">
        <f t="shared" si="955"/>
        <v>1</v>
      </c>
      <c r="N13261" s="190" t="str">
        <f t="shared" si="953"/>
        <v>JANEIRO</v>
      </c>
    </row>
    <row r="13262" spans="4:14" x14ac:dyDescent="0.25">
      <c r="D13262" s="119" t="s">
        <v>192</v>
      </c>
      <c r="H13262" s="141">
        <f t="shared" si="954"/>
        <v>0</v>
      </c>
      <c r="M13262" s="190">
        <f t="shared" si="955"/>
        <v>1</v>
      </c>
      <c r="N13262" s="190" t="str">
        <f t="shared" si="953"/>
        <v>JANEIRO</v>
      </c>
    </row>
    <row r="13263" spans="4:14" x14ac:dyDescent="0.25">
      <c r="D13263" s="119" t="s">
        <v>192</v>
      </c>
      <c r="H13263" s="141">
        <f t="shared" si="954"/>
        <v>0</v>
      </c>
      <c r="M13263" s="190">
        <f t="shared" si="955"/>
        <v>1</v>
      </c>
      <c r="N13263" s="190" t="str">
        <f t="shared" si="953"/>
        <v>JANEIRO</v>
      </c>
    </row>
    <row r="13264" spans="4:14" x14ac:dyDescent="0.25">
      <c r="D13264" s="119" t="s">
        <v>192</v>
      </c>
      <c r="H13264" s="141">
        <f t="shared" si="954"/>
        <v>0</v>
      </c>
      <c r="M13264" s="190">
        <f t="shared" si="955"/>
        <v>1</v>
      </c>
      <c r="N13264" s="190" t="str">
        <f t="shared" si="953"/>
        <v>JANEIRO</v>
      </c>
    </row>
    <row r="13265" spans="4:14" x14ac:dyDescent="0.25">
      <c r="D13265" s="119" t="s">
        <v>192</v>
      </c>
      <c r="H13265" s="141">
        <f t="shared" si="954"/>
        <v>0</v>
      </c>
      <c r="M13265" s="190">
        <f t="shared" si="955"/>
        <v>1</v>
      </c>
      <c r="N13265" s="190" t="str">
        <f t="shared" si="953"/>
        <v>JANEIRO</v>
      </c>
    </row>
    <row r="13266" spans="4:14" x14ac:dyDescent="0.25">
      <c r="D13266" s="119" t="s">
        <v>192</v>
      </c>
      <c r="H13266" s="141">
        <f t="shared" si="954"/>
        <v>0</v>
      </c>
      <c r="M13266" s="190">
        <f t="shared" si="955"/>
        <v>1</v>
      </c>
      <c r="N13266" s="190" t="str">
        <f t="shared" si="953"/>
        <v>JANEIRO</v>
      </c>
    </row>
    <row r="13267" spans="4:14" x14ac:dyDescent="0.25">
      <c r="D13267" s="119" t="s">
        <v>192</v>
      </c>
      <c r="H13267" s="141">
        <f t="shared" si="954"/>
        <v>0</v>
      </c>
      <c r="M13267" s="190">
        <f t="shared" si="955"/>
        <v>1</v>
      </c>
      <c r="N13267" s="190" t="str">
        <f t="shared" si="953"/>
        <v>JANEIRO</v>
      </c>
    </row>
    <row r="13268" spans="4:14" x14ac:dyDescent="0.25">
      <c r="D13268" s="119" t="s">
        <v>192</v>
      </c>
      <c r="H13268" s="141">
        <f t="shared" si="954"/>
        <v>0</v>
      </c>
      <c r="M13268" s="190">
        <f t="shared" si="955"/>
        <v>1</v>
      </c>
      <c r="N13268" s="190" t="str">
        <f t="shared" si="953"/>
        <v>JANEIRO</v>
      </c>
    </row>
    <row r="13269" spans="4:14" x14ac:dyDescent="0.25">
      <c r="D13269" s="119" t="s">
        <v>192</v>
      </c>
      <c r="H13269" s="141">
        <f t="shared" si="954"/>
        <v>0</v>
      </c>
      <c r="M13269" s="190">
        <f t="shared" si="955"/>
        <v>1</v>
      </c>
      <c r="N13269" s="190" t="str">
        <f t="shared" si="953"/>
        <v>JANEIRO</v>
      </c>
    </row>
    <row r="13270" spans="4:14" x14ac:dyDescent="0.25">
      <c r="D13270" s="119" t="s">
        <v>192</v>
      </c>
      <c r="H13270" s="141">
        <f t="shared" si="954"/>
        <v>0</v>
      </c>
      <c r="M13270" s="190">
        <f t="shared" si="955"/>
        <v>1</v>
      </c>
      <c r="N13270" s="190" t="str">
        <f t="shared" si="953"/>
        <v>JANEIRO</v>
      </c>
    </row>
    <row r="13271" spans="4:14" x14ac:dyDescent="0.25">
      <c r="D13271" s="119" t="s">
        <v>192</v>
      </c>
      <c r="H13271" s="141">
        <f t="shared" si="954"/>
        <v>0</v>
      </c>
      <c r="M13271" s="190">
        <f t="shared" si="955"/>
        <v>1</v>
      </c>
      <c r="N13271" s="190" t="str">
        <f t="shared" si="953"/>
        <v>JANEIRO</v>
      </c>
    </row>
    <row r="13272" spans="4:14" x14ac:dyDescent="0.25">
      <c r="D13272" s="119" t="s">
        <v>192</v>
      </c>
      <c r="H13272" s="141">
        <f t="shared" si="954"/>
        <v>0</v>
      </c>
      <c r="M13272" s="190">
        <f t="shared" si="955"/>
        <v>1</v>
      </c>
      <c r="N13272" s="190" t="str">
        <f t="shared" si="953"/>
        <v>JANEIRO</v>
      </c>
    </row>
    <row r="13273" spans="4:14" x14ac:dyDescent="0.25">
      <c r="D13273" s="119" t="s">
        <v>192</v>
      </c>
      <c r="H13273" s="141">
        <f t="shared" si="954"/>
        <v>0</v>
      </c>
      <c r="M13273" s="190">
        <f t="shared" si="955"/>
        <v>1</v>
      </c>
      <c r="N13273" s="190" t="str">
        <f t="shared" si="953"/>
        <v>JANEIRO</v>
      </c>
    </row>
    <row r="13274" spans="4:14" x14ac:dyDescent="0.25">
      <c r="D13274" s="119" t="s">
        <v>192</v>
      </c>
      <c r="H13274" s="141">
        <f t="shared" si="954"/>
        <v>0</v>
      </c>
      <c r="M13274" s="190">
        <f t="shared" si="955"/>
        <v>1</v>
      </c>
      <c r="N13274" s="190" t="str">
        <f t="shared" si="953"/>
        <v>JANEIRO</v>
      </c>
    </row>
    <row r="13275" spans="4:14" x14ac:dyDescent="0.25">
      <c r="D13275" s="119" t="s">
        <v>192</v>
      </c>
      <c r="H13275" s="141">
        <f t="shared" si="954"/>
        <v>0</v>
      </c>
      <c r="M13275" s="190">
        <f t="shared" si="955"/>
        <v>1</v>
      </c>
      <c r="N13275" s="190" t="str">
        <f t="shared" si="953"/>
        <v>JANEIRO</v>
      </c>
    </row>
    <row r="13276" spans="4:14" x14ac:dyDescent="0.25">
      <c r="D13276" s="119" t="s">
        <v>192</v>
      </c>
      <c r="H13276" s="141">
        <f t="shared" si="954"/>
        <v>0</v>
      </c>
      <c r="M13276" s="190">
        <f t="shared" si="955"/>
        <v>1</v>
      </c>
      <c r="N13276" s="190" t="str">
        <f t="shared" si="953"/>
        <v>JANEIRO</v>
      </c>
    </row>
    <row r="13277" spans="4:14" x14ac:dyDescent="0.25">
      <c r="D13277" s="119" t="s">
        <v>192</v>
      </c>
      <c r="H13277" s="141">
        <f t="shared" si="954"/>
        <v>0</v>
      </c>
      <c r="M13277" s="190">
        <f t="shared" si="955"/>
        <v>1</v>
      </c>
      <c r="N13277" s="190" t="str">
        <f t="shared" si="953"/>
        <v>JANEIRO</v>
      </c>
    </row>
    <row r="13278" spans="4:14" x14ac:dyDescent="0.25">
      <c r="D13278" s="119" t="s">
        <v>192</v>
      </c>
      <c r="H13278" s="141">
        <f t="shared" si="954"/>
        <v>0</v>
      </c>
      <c r="M13278" s="190">
        <f t="shared" si="955"/>
        <v>1</v>
      </c>
      <c r="N13278" s="190" t="str">
        <f t="shared" si="953"/>
        <v>JANEIRO</v>
      </c>
    </row>
    <row r="13279" spans="4:14" x14ac:dyDescent="0.25">
      <c r="D13279" s="119" t="s">
        <v>192</v>
      </c>
      <c r="H13279" s="141">
        <f t="shared" si="954"/>
        <v>0</v>
      </c>
      <c r="M13279" s="190">
        <f t="shared" si="955"/>
        <v>1</v>
      </c>
      <c r="N13279" s="190" t="str">
        <f t="shared" si="953"/>
        <v>JANEIRO</v>
      </c>
    </row>
    <row r="13280" spans="4:14" x14ac:dyDescent="0.25">
      <c r="D13280" s="119" t="s">
        <v>192</v>
      </c>
      <c r="H13280" s="141">
        <f t="shared" si="954"/>
        <v>0</v>
      </c>
      <c r="M13280" s="190">
        <f t="shared" si="955"/>
        <v>1</v>
      </c>
      <c r="N13280" s="190" t="str">
        <f t="shared" si="953"/>
        <v>JANEIRO</v>
      </c>
    </row>
    <row r="13281" spans="4:14" x14ac:dyDescent="0.25">
      <c r="D13281" s="119" t="s">
        <v>192</v>
      </c>
      <c r="H13281" s="141">
        <f t="shared" si="954"/>
        <v>0</v>
      </c>
      <c r="M13281" s="190">
        <f t="shared" si="955"/>
        <v>1</v>
      </c>
      <c r="N13281" s="190" t="str">
        <f t="shared" si="953"/>
        <v>JANEIRO</v>
      </c>
    </row>
    <row r="13282" spans="4:14" x14ac:dyDescent="0.25">
      <c r="D13282" s="119" t="s">
        <v>192</v>
      </c>
      <c r="H13282" s="141">
        <f t="shared" si="954"/>
        <v>0</v>
      </c>
      <c r="M13282" s="190">
        <f t="shared" si="955"/>
        <v>1</v>
      </c>
      <c r="N13282" s="190" t="str">
        <f t="shared" si="953"/>
        <v>JANEIRO</v>
      </c>
    </row>
    <row r="13283" spans="4:14" x14ac:dyDescent="0.25">
      <c r="D13283" s="119" t="s">
        <v>192</v>
      </c>
      <c r="H13283" s="141">
        <f t="shared" si="954"/>
        <v>0</v>
      </c>
      <c r="M13283" s="190">
        <f t="shared" si="955"/>
        <v>1</v>
      </c>
      <c r="N13283" s="190" t="str">
        <f t="shared" si="953"/>
        <v>JANEIRO</v>
      </c>
    </row>
    <row r="13284" spans="4:14" x14ac:dyDescent="0.25">
      <c r="D13284" s="119" t="s">
        <v>192</v>
      </c>
      <c r="H13284" s="141">
        <f t="shared" si="954"/>
        <v>0</v>
      </c>
      <c r="M13284" s="190">
        <f t="shared" si="955"/>
        <v>1</v>
      </c>
      <c r="N13284" s="190" t="str">
        <f t="shared" si="953"/>
        <v>JANEIRO</v>
      </c>
    </row>
    <row r="13285" spans="4:14" x14ac:dyDescent="0.25">
      <c r="D13285" s="119" t="s">
        <v>192</v>
      </c>
      <c r="H13285" s="141">
        <f t="shared" si="954"/>
        <v>0</v>
      </c>
      <c r="M13285" s="190">
        <f t="shared" si="955"/>
        <v>1</v>
      </c>
      <c r="N13285" s="190" t="str">
        <f t="shared" si="953"/>
        <v>JANEIRO</v>
      </c>
    </row>
    <row r="13286" spans="4:14" x14ac:dyDescent="0.25">
      <c r="D13286" s="119" t="s">
        <v>192</v>
      </c>
      <c r="H13286" s="141">
        <f t="shared" si="954"/>
        <v>0</v>
      </c>
      <c r="M13286" s="190">
        <f t="shared" si="955"/>
        <v>1</v>
      </c>
      <c r="N13286" s="190" t="str">
        <f t="shared" si="953"/>
        <v>JANEIRO</v>
      </c>
    </row>
    <row r="13287" spans="4:14" x14ac:dyDescent="0.25">
      <c r="D13287" s="119" t="s">
        <v>192</v>
      </c>
      <c r="H13287" s="141">
        <f t="shared" si="954"/>
        <v>0</v>
      </c>
      <c r="M13287" s="190">
        <f t="shared" si="955"/>
        <v>1</v>
      </c>
      <c r="N13287" s="190" t="str">
        <f t="shared" si="953"/>
        <v>JANEIRO</v>
      </c>
    </row>
    <row r="13288" spans="4:14" x14ac:dyDescent="0.25">
      <c r="D13288" s="119" t="s">
        <v>192</v>
      </c>
      <c r="H13288" s="141">
        <f t="shared" si="954"/>
        <v>0</v>
      </c>
      <c r="M13288" s="190">
        <f t="shared" si="955"/>
        <v>1</v>
      </c>
      <c r="N13288" s="190" t="str">
        <f t="shared" si="953"/>
        <v>JANEIRO</v>
      </c>
    </row>
    <row r="13289" spans="4:14" x14ac:dyDescent="0.25">
      <c r="D13289" s="119" t="s">
        <v>192</v>
      </c>
      <c r="H13289" s="141">
        <f t="shared" si="954"/>
        <v>0</v>
      </c>
      <c r="M13289" s="190">
        <f t="shared" si="955"/>
        <v>1</v>
      </c>
      <c r="N13289" s="190" t="str">
        <f t="shared" si="953"/>
        <v>JANEIRO</v>
      </c>
    </row>
    <row r="13290" spans="4:14" x14ac:dyDescent="0.25">
      <c r="D13290" s="119" t="s">
        <v>192</v>
      </c>
      <c r="H13290" s="141">
        <f t="shared" si="954"/>
        <v>0</v>
      </c>
      <c r="M13290" s="190">
        <f t="shared" si="955"/>
        <v>1</v>
      </c>
      <c r="N13290" s="190" t="str">
        <f t="shared" si="953"/>
        <v>JANEIRO</v>
      </c>
    </row>
    <row r="13291" spans="4:14" x14ac:dyDescent="0.25">
      <c r="D13291" s="119" t="s">
        <v>192</v>
      </c>
      <c r="H13291" s="141">
        <f t="shared" si="954"/>
        <v>0</v>
      </c>
      <c r="M13291" s="190">
        <f t="shared" si="955"/>
        <v>1</v>
      </c>
      <c r="N13291" s="190" t="str">
        <f t="shared" si="953"/>
        <v>JANEIRO</v>
      </c>
    </row>
    <row r="13292" spans="4:14" x14ac:dyDescent="0.25">
      <c r="D13292" s="119" t="s">
        <v>192</v>
      </c>
      <c r="H13292" s="141">
        <f t="shared" si="954"/>
        <v>0</v>
      </c>
      <c r="M13292" s="190">
        <f t="shared" si="955"/>
        <v>1</v>
      </c>
      <c r="N13292" s="190" t="str">
        <f t="shared" si="953"/>
        <v>JANEIRO</v>
      </c>
    </row>
    <row r="13293" spans="4:14" x14ac:dyDescent="0.25">
      <c r="D13293" s="119" t="s">
        <v>192</v>
      </c>
      <c r="H13293" s="141">
        <f t="shared" si="954"/>
        <v>0</v>
      </c>
      <c r="M13293" s="190">
        <f t="shared" si="955"/>
        <v>1</v>
      </c>
      <c r="N13293" s="190" t="str">
        <f t="shared" si="953"/>
        <v>JANEIRO</v>
      </c>
    </row>
    <row r="13294" spans="4:14" x14ac:dyDescent="0.25">
      <c r="D13294" s="119" t="s">
        <v>192</v>
      </c>
      <c r="H13294" s="141">
        <f t="shared" si="954"/>
        <v>0</v>
      </c>
      <c r="M13294" s="190">
        <f t="shared" si="955"/>
        <v>1</v>
      </c>
      <c r="N13294" s="190" t="str">
        <f t="shared" si="953"/>
        <v>JANEIRO</v>
      </c>
    </row>
    <row r="13295" spans="4:14" x14ac:dyDescent="0.25">
      <c r="D13295" s="119" t="s">
        <v>192</v>
      </c>
      <c r="H13295" s="141">
        <f t="shared" si="954"/>
        <v>0</v>
      </c>
      <c r="M13295" s="190">
        <f t="shared" si="955"/>
        <v>1</v>
      </c>
      <c r="N13295" s="190" t="str">
        <f t="shared" si="953"/>
        <v>JANEIRO</v>
      </c>
    </row>
    <row r="13296" spans="4:14" x14ac:dyDescent="0.25">
      <c r="D13296" s="119" t="s">
        <v>192</v>
      </c>
      <c r="H13296" s="141">
        <f t="shared" si="954"/>
        <v>0</v>
      </c>
      <c r="M13296" s="190">
        <f t="shared" si="955"/>
        <v>1</v>
      </c>
      <c r="N13296" s="190" t="str">
        <f t="shared" si="953"/>
        <v>JANEIRO</v>
      </c>
    </row>
    <row r="13297" spans="4:14" x14ac:dyDescent="0.25">
      <c r="D13297" s="119" t="s">
        <v>192</v>
      </c>
      <c r="H13297" s="141">
        <f t="shared" si="954"/>
        <v>0</v>
      </c>
      <c r="M13297" s="190">
        <f t="shared" si="955"/>
        <v>1</v>
      </c>
      <c r="N13297" s="190" t="str">
        <f t="shared" si="953"/>
        <v>JANEIRO</v>
      </c>
    </row>
    <row r="13298" spans="4:14" x14ac:dyDescent="0.25">
      <c r="D13298" s="119" t="s">
        <v>192</v>
      </c>
      <c r="H13298" s="141">
        <f t="shared" si="954"/>
        <v>0</v>
      </c>
      <c r="M13298" s="190">
        <f t="shared" si="955"/>
        <v>1</v>
      </c>
      <c r="N13298" s="190" t="str">
        <f t="shared" si="953"/>
        <v>JANEIRO</v>
      </c>
    </row>
    <row r="13299" spans="4:14" x14ac:dyDescent="0.25">
      <c r="D13299" s="119" t="s">
        <v>192</v>
      </c>
      <c r="H13299" s="141">
        <f t="shared" si="954"/>
        <v>0</v>
      </c>
      <c r="M13299" s="190">
        <f t="shared" si="955"/>
        <v>1</v>
      </c>
      <c r="N13299" s="190" t="str">
        <f t="shared" si="953"/>
        <v>JANEIRO</v>
      </c>
    </row>
    <row r="13300" spans="4:14" x14ac:dyDescent="0.25">
      <c r="D13300" s="119" t="s">
        <v>192</v>
      </c>
      <c r="H13300" s="141">
        <f t="shared" si="954"/>
        <v>0</v>
      </c>
      <c r="M13300" s="190">
        <f t="shared" si="955"/>
        <v>1</v>
      </c>
      <c r="N13300" s="190" t="str">
        <f t="shared" si="953"/>
        <v>JANEIRO</v>
      </c>
    </row>
    <row r="13301" spans="4:14" x14ac:dyDescent="0.25">
      <c r="D13301" s="119" t="s">
        <v>192</v>
      </c>
      <c r="H13301" s="141">
        <f t="shared" si="954"/>
        <v>0</v>
      </c>
      <c r="M13301" s="190">
        <f t="shared" si="955"/>
        <v>1</v>
      </c>
      <c r="N13301" s="190" t="str">
        <f t="shared" si="953"/>
        <v>JANEIRO</v>
      </c>
    </row>
    <row r="13302" spans="4:14" x14ac:dyDescent="0.25">
      <c r="D13302" s="119" t="s">
        <v>192</v>
      </c>
      <c r="H13302" s="141">
        <f t="shared" si="954"/>
        <v>0</v>
      </c>
      <c r="M13302" s="190">
        <f t="shared" si="955"/>
        <v>1</v>
      </c>
      <c r="N13302" s="190" t="str">
        <f t="shared" si="953"/>
        <v>JANEIRO</v>
      </c>
    </row>
    <row r="13303" spans="4:14" x14ac:dyDescent="0.25">
      <c r="D13303" s="119" t="s">
        <v>192</v>
      </c>
      <c r="H13303" s="141">
        <f t="shared" si="954"/>
        <v>0</v>
      </c>
      <c r="M13303" s="190">
        <f t="shared" si="955"/>
        <v>1</v>
      </c>
      <c r="N13303" s="190" t="str">
        <f t="shared" si="953"/>
        <v>JANEIRO</v>
      </c>
    </row>
    <row r="13304" spans="4:14" x14ac:dyDescent="0.25">
      <c r="D13304" s="119" t="s">
        <v>192</v>
      </c>
      <c r="H13304" s="141">
        <f t="shared" si="954"/>
        <v>0</v>
      </c>
      <c r="M13304" s="190">
        <f t="shared" si="955"/>
        <v>1</v>
      </c>
      <c r="N13304" s="190" t="str">
        <f t="shared" si="953"/>
        <v>JANEIRO</v>
      </c>
    </row>
    <row r="13305" spans="4:14" x14ac:dyDescent="0.25">
      <c r="D13305" s="119" t="s">
        <v>192</v>
      </c>
      <c r="H13305" s="141">
        <f t="shared" si="954"/>
        <v>0</v>
      </c>
      <c r="M13305" s="190">
        <f t="shared" si="955"/>
        <v>1</v>
      </c>
      <c r="N13305" s="190" t="str">
        <f t="shared" si="953"/>
        <v>JANEIRO</v>
      </c>
    </row>
    <row r="13306" spans="4:14" x14ac:dyDescent="0.25">
      <c r="D13306" s="119" t="s">
        <v>192</v>
      </c>
      <c r="H13306" s="141">
        <f t="shared" si="954"/>
        <v>0</v>
      </c>
      <c r="M13306" s="190">
        <f t="shared" si="955"/>
        <v>1</v>
      </c>
      <c r="N13306" s="190" t="str">
        <f t="shared" si="953"/>
        <v>JANEIRO</v>
      </c>
    </row>
    <row r="13307" spans="4:14" x14ac:dyDescent="0.25">
      <c r="D13307" s="119" t="s">
        <v>192</v>
      </c>
      <c r="H13307" s="141">
        <f t="shared" si="954"/>
        <v>0</v>
      </c>
      <c r="M13307" s="190">
        <f t="shared" si="955"/>
        <v>1</v>
      </c>
      <c r="N13307" s="190" t="str">
        <f t="shared" si="953"/>
        <v>JANEIRO</v>
      </c>
    </row>
    <row r="13308" spans="4:14" x14ac:dyDescent="0.25">
      <c r="D13308" s="119" t="s">
        <v>192</v>
      </c>
      <c r="H13308" s="141">
        <f t="shared" si="954"/>
        <v>0</v>
      </c>
      <c r="M13308" s="190">
        <f t="shared" si="955"/>
        <v>1</v>
      </c>
      <c r="N13308" s="190" t="str">
        <f t="shared" si="953"/>
        <v>JANEIRO</v>
      </c>
    </row>
    <row r="13309" spans="4:14" x14ac:dyDescent="0.25">
      <c r="D13309" s="119" t="s">
        <v>192</v>
      </c>
      <c r="H13309" s="141">
        <f t="shared" si="954"/>
        <v>0</v>
      </c>
      <c r="M13309" s="190">
        <f t="shared" si="955"/>
        <v>1</v>
      </c>
      <c r="N13309" s="190" t="str">
        <f t="shared" si="953"/>
        <v>JANEIRO</v>
      </c>
    </row>
    <row r="13310" spans="4:14" x14ac:dyDescent="0.25">
      <c r="D13310" s="119" t="s">
        <v>192</v>
      </c>
      <c r="H13310" s="141">
        <f t="shared" si="954"/>
        <v>0</v>
      </c>
      <c r="M13310" s="190">
        <f t="shared" si="955"/>
        <v>1</v>
      </c>
      <c r="N13310" s="190" t="str">
        <f t="shared" si="953"/>
        <v>JANEIRO</v>
      </c>
    </row>
    <row r="13311" spans="4:14" x14ac:dyDescent="0.25">
      <c r="D13311" s="119" t="s">
        <v>192</v>
      </c>
      <c r="H13311" s="141">
        <f t="shared" si="954"/>
        <v>0</v>
      </c>
      <c r="M13311" s="190">
        <f t="shared" si="955"/>
        <v>1</v>
      </c>
      <c r="N13311" s="190" t="str">
        <f t="shared" si="953"/>
        <v>JANEIRO</v>
      </c>
    </row>
    <row r="13312" spans="4:14" x14ac:dyDescent="0.25">
      <c r="D13312" s="119" t="s">
        <v>192</v>
      </c>
      <c r="H13312" s="141">
        <f t="shared" si="954"/>
        <v>0</v>
      </c>
      <c r="M13312" s="190">
        <f t="shared" si="955"/>
        <v>1</v>
      </c>
      <c r="N13312" s="190" t="str">
        <f t="shared" si="953"/>
        <v>JANEIRO</v>
      </c>
    </row>
    <row r="13313" spans="4:14" x14ac:dyDescent="0.25">
      <c r="D13313" s="119" t="s">
        <v>192</v>
      </c>
      <c r="H13313" s="141">
        <f t="shared" si="954"/>
        <v>0</v>
      </c>
      <c r="M13313" s="190">
        <f t="shared" si="955"/>
        <v>1</v>
      </c>
      <c r="N13313" s="190" t="str">
        <f t="shared" si="953"/>
        <v>JANEIRO</v>
      </c>
    </row>
    <row r="13314" spans="4:14" x14ac:dyDescent="0.25">
      <c r="D13314" s="119" t="s">
        <v>192</v>
      </c>
      <c r="H13314" s="141">
        <f t="shared" si="954"/>
        <v>0</v>
      </c>
      <c r="M13314" s="190">
        <f t="shared" si="955"/>
        <v>1</v>
      </c>
      <c r="N13314" s="190" t="str">
        <f t="shared" si="953"/>
        <v>JANEIRO</v>
      </c>
    </row>
    <row r="13315" spans="4:14" x14ac:dyDescent="0.25">
      <c r="D13315" s="119" t="s">
        <v>192</v>
      </c>
      <c r="H13315" s="141">
        <f t="shared" si="954"/>
        <v>0</v>
      </c>
      <c r="M13315" s="190">
        <f t="shared" si="955"/>
        <v>1</v>
      </c>
      <c r="N13315" s="190" t="str">
        <f t="shared" si="953"/>
        <v>JANEIRO</v>
      </c>
    </row>
    <row r="13316" spans="4:14" x14ac:dyDescent="0.25">
      <c r="D13316" s="119" t="s">
        <v>192</v>
      </c>
      <c r="H13316" s="141">
        <f t="shared" si="954"/>
        <v>0</v>
      </c>
      <c r="M13316" s="190">
        <f t="shared" si="955"/>
        <v>1</v>
      </c>
      <c r="N13316" s="190" t="str">
        <f t="shared" si="953"/>
        <v>JANEIRO</v>
      </c>
    </row>
    <row r="13317" spans="4:14" x14ac:dyDescent="0.25">
      <c r="D13317" s="119" t="s">
        <v>192</v>
      </c>
      <c r="H13317" s="141">
        <f t="shared" si="954"/>
        <v>0</v>
      </c>
      <c r="M13317" s="190">
        <f t="shared" si="955"/>
        <v>1</v>
      </c>
      <c r="N13317" s="190" t="str">
        <f t="shared" ref="N13317:N13380" si="956">IF(M13317=1,"JANEIRO",IF(M13317=2,"FEVEREIRO",IF(M13317=3,"MARÇO",IF(M13317=4,"ABRIL",IF(M13317=5,"MAIO",IF(M13317=6,"JUNHO",IF(M13317=7,"JULHO",IF(M13317=8,"AGOSTO",IF(M13317=9,"SETEMBRO",IF(M13317=10,"OUTUBRO",IF(M13317=11,"NOVEMBRO",IF(M13317=12,"DEZEMBRO",""))))))))))))</f>
        <v>JANEIRO</v>
      </c>
    </row>
    <row r="13318" spans="4:14" x14ac:dyDescent="0.25">
      <c r="D13318" s="119" t="s">
        <v>192</v>
      </c>
      <c r="H13318" s="141">
        <f t="shared" ref="H13318:H13381" si="957">IF(OR(I13318="",I13318=0),G13318,I13318)</f>
        <v>0</v>
      </c>
      <c r="M13318" s="190">
        <f t="shared" ref="M13318:M13381" si="958">IFERROR(MONTH(O13318),"")</f>
        <v>1</v>
      </c>
      <c r="N13318" s="190" t="str">
        <f t="shared" si="956"/>
        <v>JANEIRO</v>
      </c>
    </row>
    <row r="13319" spans="4:14" x14ac:dyDescent="0.25">
      <c r="D13319" s="119" t="s">
        <v>192</v>
      </c>
      <c r="H13319" s="141">
        <f t="shared" si="957"/>
        <v>0</v>
      </c>
      <c r="M13319" s="190">
        <f t="shared" si="958"/>
        <v>1</v>
      </c>
      <c r="N13319" s="190" t="str">
        <f t="shared" si="956"/>
        <v>JANEIRO</v>
      </c>
    </row>
    <row r="13320" spans="4:14" x14ac:dyDescent="0.25">
      <c r="D13320" s="119" t="s">
        <v>192</v>
      </c>
      <c r="H13320" s="141">
        <f t="shared" si="957"/>
        <v>0</v>
      </c>
      <c r="M13320" s="190">
        <f t="shared" si="958"/>
        <v>1</v>
      </c>
      <c r="N13320" s="190" t="str">
        <f t="shared" si="956"/>
        <v>JANEIRO</v>
      </c>
    </row>
    <row r="13321" spans="4:14" x14ac:dyDescent="0.25">
      <c r="D13321" s="119" t="s">
        <v>192</v>
      </c>
      <c r="H13321" s="141">
        <f t="shared" si="957"/>
        <v>0</v>
      </c>
      <c r="M13321" s="190">
        <f t="shared" si="958"/>
        <v>1</v>
      </c>
      <c r="N13321" s="190" t="str">
        <f t="shared" si="956"/>
        <v>JANEIRO</v>
      </c>
    </row>
    <row r="13322" spans="4:14" x14ac:dyDescent="0.25">
      <c r="D13322" s="119" t="s">
        <v>192</v>
      </c>
      <c r="H13322" s="141">
        <f t="shared" si="957"/>
        <v>0</v>
      </c>
      <c r="M13322" s="190">
        <f t="shared" si="958"/>
        <v>1</v>
      </c>
      <c r="N13322" s="190" t="str">
        <f t="shared" si="956"/>
        <v>JANEIRO</v>
      </c>
    </row>
    <row r="13323" spans="4:14" x14ac:dyDescent="0.25">
      <c r="D13323" s="119" t="s">
        <v>192</v>
      </c>
      <c r="H13323" s="141">
        <f t="shared" si="957"/>
        <v>0</v>
      </c>
      <c r="M13323" s="190">
        <f t="shared" si="958"/>
        <v>1</v>
      </c>
      <c r="N13323" s="190" t="str">
        <f t="shared" si="956"/>
        <v>JANEIRO</v>
      </c>
    </row>
    <row r="13324" spans="4:14" x14ac:dyDescent="0.25">
      <c r="D13324" s="119" t="s">
        <v>192</v>
      </c>
      <c r="H13324" s="141">
        <f t="shared" si="957"/>
        <v>0</v>
      </c>
      <c r="M13324" s="190">
        <f t="shared" si="958"/>
        <v>1</v>
      </c>
      <c r="N13324" s="190" t="str">
        <f t="shared" si="956"/>
        <v>JANEIRO</v>
      </c>
    </row>
    <row r="13325" spans="4:14" x14ac:dyDescent="0.25">
      <c r="D13325" s="119" t="s">
        <v>192</v>
      </c>
      <c r="H13325" s="141">
        <f t="shared" si="957"/>
        <v>0</v>
      </c>
      <c r="M13325" s="190">
        <f t="shared" si="958"/>
        <v>1</v>
      </c>
      <c r="N13325" s="190" t="str">
        <f t="shared" si="956"/>
        <v>JANEIRO</v>
      </c>
    </row>
    <row r="13326" spans="4:14" x14ac:dyDescent="0.25">
      <c r="D13326" s="119" t="s">
        <v>192</v>
      </c>
      <c r="H13326" s="141">
        <f t="shared" si="957"/>
        <v>0</v>
      </c>
      <c r="M13326" s="190">
        <f t="shared" si="958"/>
        <v>1</v>
      </c>
      <c r="N13326" s="190" t="str">
        <f t="shared" si="956"/>
        <v>JANEIRO</v>
      </c>
    </row>
    <row r="13327" spans="4:14" x14ac:dyDescent="0.25">
      <c r="D13327" s="119" t="s">
        <v>192</v>
      </c>
      <c r="H13327" s="141">
        <f t="shared" si="957"/>
        <v>0</v>
      </c>
      <c r="M13327" s="190">
        <f t="shared" si="958"/>
        <v>1</v>
      </c>
      <c r="N13327" s="190" t="str">
        <f t="shared" si="956"/>
        <v>JANEIRO</v>
      </c>
    </row>
    <row r="13328" spans="4:14" x14ac:dyDescent="0.25">
      <c r="D13328" s="119" t="s">
        <v>192</v>
      </c>
      <c r="H13328" s="141">
        <f t="shared" si="957"/>
        <v>0</v>
      </c>
      <c r="M13328" s="190">
        <f t="shared" si="958"/>
        <v>1</v>
      </c>
      <c r="N13328" s="190" t="str">
        <f t="shared" si="956"/>
        <v>JANEIRO</v>
      </c>
    </row>
    <row r="13329" spans="4:14" x14ac:dyDescent="0.25">
      <c r="D13329" s="119" t="s">
        <v>192</v>
      </c>
      <c r="H13329" s="141">
        <f t="shared" si="957"/>
        <v>0</v>
      </c>
      <c r="M13329" s="190">
        <f t="shared" si="958"/>
        <v>1</v>
      </c>
      <c r="N13329" s="190" t="str">
        <f t="shared" si="956"/>
        <v>JANEIRO</v>
      </c>
    </row>
    <row r="13330" spans="4:14" x14ac:dyDescent="0.25">
      <c r="D13330" s="119" t="s">
        <v>192</v>
      </c>
      <c r="H13330" s="141">
        <f t="shared" si="957"/>
        <v>0</v>
      </c>
      <c r="M13330" s="190">
        <f t="shared" si="958"/>
        <v>1</v>
      </c>
      <c r="N13330" s="190" t="str">
        <f t="shared" si="956"/>
        <v>JANEIRO</v>
      </c>
    </row>
    <row r="13331" spans="4:14" x14ac:dyDescent="0.25">
      <c r="D13331" s="119" t="s">
        <v>192</v>
      </c>
      <c r="H13331" s="141">
        <f t="shared" si="957"/>
        <v>0</v>
      </c>
      <c r="M13331" s="190">
        <f t="shared" si="958"/>
        <v>1</v>
      </c>
      <c r="N13331" s="190" t="str">
        <f t="shared" si="956"/>
        <v>JANEIRO</v>
      </c>
    </row>
    <row r="13332" spans="4:14" x14ac:dyDescent="0.25">
      <c r="D13332" s="119" t="s">
        <v>192</v>
      </c>
      <c r="H13332" s="141">
        <f t="shared" si="957"/>
        <v>0</v>
      </c>
      <c r="M13332" s="190">
        <f t="shared" si="958"/>
        <v>1</v>
      </c>
      <c r="N13332" s="190" t="str">
        <f t="shared" si="956"/>
        <v>JANEIRO</v>
      </c>
    </row>
    <row r="13333" spans="4:14" x14ac:dyDescent="0.25">
      <c r="D13333" s="119" t="s">
        <v>192</v>
      </c>
      <c r="H13333" s="141">
        <f t="shared" si="957"/>
        <v>0</v>
      </c>
      <c r="M13333" s="190">
        <f t="shared" si="958"/>
        <v>1</v>
      </c>
      <c r="N13333" s="190" t="str">
        <f t="shared" si="956"/>
        <v>JANEIRO</v>
      </c>
    </row>
    <row r="13334" spans="4:14" x14ac:dyDescent="0.25">
      <c r="D13334" s="119" t="s">
        <v>192</v>
      </c>
      <c r="H13334" s="141">
        <f t="shared" si="957"/>
        <v>0</v>
      </c>
      <c r="M13334" s="190">
        <f t="shared" si="958"/>
        <v>1</v>
      </c>
      <c r="N13334" s="190" t="str">
        <f t="shared" si="956"/>
        <v>JANEIRO</v>
      </c>
    </row>
    <row r="13335" spans="4:14" x14ac:dyDescent="0.25">
      <c r="D13335" s="119" t="s">
        <v>192</v>
      </c>
      <c r="H13335" s="141">
        <f t="shared" si="957"/>
        <v>0</v>
      </c>
      <c r="M13335" s="190">
        <f t="shared" si="958"/>
        <v>1</v>
      </c>
      <c r="N13335" s="190" t="str">
        <f t="shared" si="956"/>
        <v>JANEIRO</v>
      </c>
    </row>
    <row r="13336" spans="4:14" x14ac:dyDescent="0.25">
      <c r="D13336" s="119" t="s">
        <v>192</v>
      </c>
      <c r="H13336" s="141">
        <f t="shared" si="957"/>
        <v>0</v>
      </c>
      <c r="M13336" s="190">
        <f t="shared" si="958"/>
        <v>1</v>
      </c>
      <c r="N13336" s="190" t="str">
        <f t="shared" si="956"/>
        <v>JANEIRO</v>
      </c>
    </row>
    <row r="13337" spans="4:14" x14ac:dyDescent="0.25">
      <c r="D13337" s="119" t="s">
        <v>192</v>
      </c>
      <c r="H13337" s="141">
        <f t="shared" si="957"/>
        <v>0</v>
      </c>
      <c r="M13337" s="190">
        <f t="shared" si="958"/>
        <v>1</v>
      </c>
      <c r="N13337" s="190" t="str">
        <f t="shared" si="956"/>
        <v>JANEIRO</v>
      </c>
    </row>
    <row r="13338" spans="4:14" x14ac:dyDescent="0.25">
      <c r="D13338" s="119" t="s">
        <v>192</v>
      </c>
      <c r="H13338" s="141">
        <f t="shared" si="957"/>
        <v>0</v>
      </c>
      <c r="M13338" s="190">
        <f t="shared" si="958"/>
        <v>1</v>
      </c>
      <c r="N13338" s="190" t="str">
        <f t="shared" si="956"/>
        <v>JANEIRO</v>
      </c>
    </row>
    <row r="13339" spans="4:14" x14ac:dyDescent="0.25">
      <c r="D13339" s="119" t="s">
        <v>192</v>
      </c>
      <c r="H13339" s="141">
        <f t="shared" si="957"/>
        <v>0</v>
      </c>
      <c r="M13339" s="190">
        <f t="shared" si="958"/>
        <v>1</v>
      </c>
      <c r="N13339" s="190" t="str">
        <f t="shared" si="956"/>
        <v>JANEIRO</v>
      </c>
    </row>
    <row r="13340" spans="4:14" x14ac:dyDescent="0.25">
      <c r="D13340" s="119" t="s">
        <v>192</v>
      </c>
      <c r="H13340" s="141">
        <f t="shared" si="957"/>
        <v>0</v>
      </c>
      <c r="M13340" s="190">
        <f t="shared" si="958"/>
        <v>1</v>
      </c>
      <c r="N13340" s="190" t="str">
        <f t="shared" si="956"/>
        <v>JANEIRO</v>
      </c>
    </row>
    <row r="13341" spans="4:14" x14ac:dyDescent="0.25">
      <c r="D13341" s="119" t="s">
        <v>192</v>
      </c>
      <c r="H13341" s="141">
        <f t="shared" si="957"/>
        <v>0</v>
      </c>
      <c r="M13341" s="190">
        <f t="shared" si="958"/>
        <v>1</v>
      </c>
      <c r="N13341" s="190" t="str">
        <f t="shared" si="956"/>
        <v>JANEIRO</v>
      </c>
    </row>
    <row r="13342" spans="4:14" x14ac:dyDescent="0.25">
      <c r="D13342" s="119" t="s">
        <v>192</v>
      </c>
      <c r="H13342" s="141">
        <f t="shared" si="957"/>
        <v>0</v>
      </c>
      <c r="M13342" s="190">
        <f t="shared" si="958"/>
        <v>1</v>
      </c>
      <c r="N13342" s="190" t="str">
        <f t="shared" si="956"/>
        <v>JANEIRO</v>
      </c>
    </row>
    <row r="13343" spans="4:14" x14ac:dyDescent="0.25">
      <c r="D13343" s="119" t="s">
        <v>192</v>
      </c>
      <c r="H13343" s="141">
        <f t="shared" si="957"/>
        <v>0</v>
      </c>
      <c r="M13343" s="190">
        <f t="shared" si="958"/>
        <v>1</v>
      </c>
      <c r="N13343" s="190" t="str">
        <f t="shared" si="956"/>
        <v>JANEIRO</v>
      </c>
    </row>
    <row r="13344" spans="4:14" x14ac:dyDescent="0.25">
      <c r="D13344" s="119" t="s">
        <v>192</v>
      </c>
      <c r="H13344" s="141">
        <f t="shared" si="957"/>
        <v>0</v>
      </c>
      <c r="M13344" s="190">
        <f t="shared" si="958"/>
        <v>1</v>
      </c>
      <c r="N13344" s="190" t="str">
        <f t="shared" si="956"/>
        <v>JANEIRO</v>
      </c>
    </row>
    <row r="13345" spans="4:14" x14ac:dyDescent="0.25">
      <c r="D13345" s="119" t="s">
        <v>192</v>
      </c>
      <c r="H13345" s="141">
        <f t="shared" si="957"/>
        <v>0</v>
      </c>
      <c r="M13345" s="190">
        <f t="shared" si="958"/>
        <v>1</v>
      </c>
      <c r="N13345" s="190" t="str">
        <f t="shared" si="956"/>
        <v>JANEIRO</v>
      </c>
    </row>
    <row r="13346" spans="4:14" x14ac:dyDescent="0.25">
      <c r="D13346" s="119" t="s">
        <v>192</v>
      </c>
      <c r="H13346" s="141">
        <f t="shared" si="957"/>
        <v>0</v>
      </c>
      <c r="M13346" s="190">
        <f t="shared" si="958"/>
        <v>1</v>
      </c>
      <c r="N13346" s="190" t="str">
        <f t="shared" si="956"/>
        <v>JANEIRO</v>
      </c>
    </row>
    <row r="13347" spans="4:14" x14ac:dyDescent="0.25">
      <c r="D13347" s="119" t="s">
        <v>192</v>
      </c>
      <c r="H13347" s="141">
        <f t="shared" si="957"/>
        <v>0</v>
      </c>
      <c r="M13347" s="190">
        <f t="shared" si="958"/>
        <v>1</v>
      </c>
      <c r="N13347" s="190" t="str">
        <f t="shared" si="956"/>
        <v>JANEIRO</v>
      </c>
    </row>
    <row r="13348" spans="4:14" x14ac:dyDescent="0.25">
      <c r="D13348" s="119" t="s">
        <v>192</v>
      </c>
      <c r="H13348" s="141">
        <f t="shared" si="957"/>
        <v>0</v>
      </c>
      <c r="M13348" s="190">
        <f t="shared" si="958"/>
        <v>1</v>
      </c>
      <c r="N13348" s="190" t="str">
        <f t="shared" si="956"/>
        <v>JANEIRO</v>
      </c>
    </row>
    <row r="13349" spans="4:14" x14ac:dyDescent="0.25">
      <c r="D13349" s="119" t="s">
        <v>192</v>
      </c>
      <c r="H13349" s="141">
        <f t="shared" si="957"/>
        <v>0</v>
      </c>
      <c r="M13349" s="190">
        <f t="shared" si="958"/>
        <v>1</v>
      </c>
      <c r="N13349" s="190" t="str">
        <f t="shared" si="956"/>
        <v>JANEIRO</v>
      </c>
    </row>
    <row r="13350" spans="4:14" x14ac:dyDescent="0.25">
      <c r="D13350" s="119" t="s">
        <v>192</v>
      </c>
      <c r="H13350" s="141">
        <f t="shared" si="957"/>
        <v>0</v>
      </c>
      <c r="M13350" s="190">
        <f t="shared" si="958"/>
        <v>1</v>
      </c>
      <c r="N13350" s="190" t="str">
        <f t="shared" si="956"/>
        <v>JANEIRO</v>
      </c>
    </row>
    <row r="13351" spans="4:14" x14ac:dyDescent="0.25">
      <c r="D13351" s="119" t="s">
        <v>192</v>
      </c>
      <c r="H13351" s="141">
        <f t="shared" si="957"/>
        <v>0</v>
      </c>
      <c r="M13351" s="190">
        <f t="shared" si="958"/>
        <v>1</v>
      </c>
      <c r="N13351" s="190" t="str">
        <f t="shared" si="956"/>
        <v>JANEIRO</v>
      </c>
    </row>
    <row r="13352" spans="4:14" x14ac:dyDescent="0.25">
      <c r="D13352" s="119" t="s">
        <v>192</v>
      </c>
      <c r="H13352" s="141">
        <f t="shared" si="957"/>
        <v>0</v>
      </c>
      <c r="M13352" s="190">
        <f t="shared" si="958"/>
        <v>1</v>
      </c>
      <c r="N13352" s="190" t="str">
        <f t="shared" si="956"/>
        <v>JANEIRO</v>
      </c>
    </row>
    <row r="13353" spans="4:14" x14ac:dyDescent="0.25">
      <c r="D13353" s="119" t="s">
        <v>192</v>
      </c>
      <c r="H13353" s="141">
        <f t="shared" si="957"/>
        <v>0</v>
      </c>
      <c r="M13353" s="190">
        <f t="shared" si="958"/>
        <v>1</v>
      </c>
      <c r="N13353" s="190" t="str">
        <f t="shared" si="956"/>
        <v>JANEIRO</v>
      </c>
    </row>
    <row r="13354" spans="4:14" x14ac:dyDescent="0.25">
      <c r="D13354" s="119" t="s">
        <v>192</v>
      </c>
      <c r="H13354" s="141">
        <f t="shared" si="957"/>
        <v>0</v>
      </c>
      <c r="M13354" s="190">
        <f t="shared" si="958"/>
        <v>1</v>
      </c>
      <c r="N13354" s="190" t="str">
        <f t="shared" si="956"/>
        <v>JANEIRO</v>
      </c>
    </row>
    <row r="13355" spans="4:14" x14ac:dyDescent="0.25">
      <c r="D13355" s="119" t="s">
        <v>192</v>
      </c>
      <c r="H13355" s="141">
        <f t="shared" si="957"/>
        <v>0</v>
      </c>
      <c r="M13355" s="190">
        <f t="shared" si="958"/>
        <v>1</v>
      </c>
      <c r="N13355" s="190" t="str">
        <f t="shared" si="956"/>
        <v>JANEIRO</v>
      </c>
    </row>
    <row r="13356" spans="4:14" x14ac:dyDescent="0.25">
      <c r="D13356" s="119" t="s">
        <v>192</v>
      </c>
      <c r="H13356" s="141">
        <f t="shared" si="957"/>
        <v>0</v>
      </c>
      <c r="M13356" s="190">
        <f t="shared" si="958"/>
        <v>1</v>
      </c>
      <c r="N13356" s="190" t="str">
        <f t="shared" si="956"/>
        <v>JANEIRO</v>
      </c>
    </row>
    <row r="13357" spans="4:14" x14ac:dyDescent="0.25">
      <c r="D13357" s="119" t="s">
        <v>192</v>
      </c>
      <c r="H13357" s="141">
        <f t="shared" si="957"/>
        <v>0</v>
      </c>
      <c r="M13357" s="190">
        <f t="shared" si="958"/>
        <v>1</v>
      </c>
      <c r="N13357" s="190" t="str">
        <f t="shared" si="956"/>
        <v>JANEIRO</v>
      </c>
    </row>
    <row r="13358" spans="4:14" x14ac:dyDescent="0.25">
      <c r="D13358" s="119" t="s">
        <v>192</v>
      </c>
      <c r="H13358" s="141">
        <f t="shared" si="957"/>
        <v>0</v>
      </c>
      <c r="M13358" s="190">
        <f t="shared" si="958"/>
        <v>1</v>
      </c>
      <c r="N13358" s="190" t="str">
        <f t="shared" si="956"/>
        <v>JANEIRO</v>
      </c>
    </row>
    <row r="13359" spans="4:14" x14ac:dyDescent="0.25">
      <c r="D13359" s="119" t="s">
        <v>192</v>
      </c>
      <c r="H13359" s="141">
        <f t="shared" si="957"/>
        <v>0</v>
      </c>
      <c r="M13359" s="190">
        <f t="shared" si="958"/>
        <v>1</v>
      </c>
      <c r="N13359" s="190" t="str">
        <f t="shared" si="956"/>
        <v>JANEIRO</v>
      </c>
    </row>
    <row r="13360" spans="4:14" x14ac:dyDescent="0.25">
      <c r="D13360" s="119" t="s">
        <v>192</v>
      </c>
      <c r="H13360" s="141">
        <f t="shared" si="957"/>
        <v>0</v>
      </c>
      <c r="M13360" s="190">
        <f t="shared" si="958"/>
        <v>1</v>
      </c>
      <c r="N13360" s="190" t="str">
        <f t="shared" si="956"/>
        <v>JANEIRO</v>
      </c>
    </row>
    <row r="13361" spans="4:14" x14ac:dyDescent="0.25">
      <c r="D13361" s="119" t="s">
        <v>192</v>
      </c>
      <c r="H13361" s="141">
        <f t="shared" si="957"/>
        <v>0</v>
      </c>
      <c r="M13361" s="190">
        <f t="shared" si="958"/>
        <v>1</v>
      </c>
      <c r="N13361" s="190" t="str">
        <f t="shared" si="956"/>
        <v>JANEIRO</v>
      </c>
    </row>
    <row r="13362" spans="4:14" x14ac:dyDescent="0.25">
      <c r="D13362" s="119" t="s">
        <v>192</v>
      </c>
      <c r="H13362" s="141">
        <f t="shared" si="957"/>
        <v>0</v>
      </c>
      <c r="M13362" s="190">
        <f t="shared" si="958"/>
        <v>1</v>
      </c>
      <c r="N13362" s="190" t="str">
        <f t="shared" si="956"/>
        <v>JANEIRO</v>
      </c>
    </row>
    <row r="13363" spans="4:14" x14ac:dyDescent="0.25">
      <c r="D13363" s="119" t="s">
        <v>192</v>
      </c>
      <c r="H13363" s="141">
        <f t="shared" si="957"/>
        <v>0</v>
      </c>
      <c r="M13363" s="190">
        <f t="shared" si="958"/>
        <v>1</v>
      </c>
      <c r="N13363" s="190" t="str">
        <f t="shared" si="956"/>
        <v>JANEIRO</v>
      </c>
    </row>
    <row r="13364" spans="4:14" x14ac:dyDescent="0.25">
      <c r="D13364" s="119" t="s">
        <v>192</v>
      </c>
      <c r="H13364" s="141">
        <f t="shared" si="957"/>
        <v>0</v>
      </c>
      <c r="M13364" s="190">
        <f t="shared" si="958"/>
        <v>1</v>
      </c>
      <c r="N13364" s="190" t="str">
        <f t="shared" si="956"/>
        <v>JANEIRO</v>
      </c>
    </row>
    <row r="13365" spans="4:14" x14ac:dyDescent="0.25">
      <c r="D13365" s="119" t="s">
        <v>192</v>
      </c>
      <c r="H13365" s="141">
        <f t="shared" si="957"/>
        <v>0</v>
      </c>
      <c r="M13365" s="190">
        <f t="shared" si="958"/>
        <v>1</v>
      </c>
      <c r="N13365" s="190" t="str">
        <f t="shared" si="956"/>
        <v>JANEIRO</v>
      </c>
    </row>
    <row r="13366" spans="4:14" x14ac:dyDescent="0.25">
      <c r="D13366" s="119" t="s">
        <v>192</v>
      </c>
      <c r="H13366" s="141">
        <f t="shared" si="957"/>
        <v>0</v>
      </c>
      <c r="M13366" s="190">
        <f t="shared" si="958"/>
        <v>1</v>
      </c>
      <c r="N13366" s="190" t="str">
        <f t="shared" si="956"/>
        <v>JANEIRO</v>
      </c>
    </row>
    <row r="13367" spans="4:14" x14ac:dyDescent="0.25">
      <c r="D13367" s="119" t="s">
        <v>192</v>
      </c>
      <c r="H13367" s="141">
        <f t="shared" si="957"/>
        <v>0</v>
      </c>
      <c r="M13367" s="190">
        <f t="shared" si="958"/>
        <v>1</v>
      </c>
      <c r="N13367" s="190" t="str">
        <f t="shared" si="956"/>
        <v>JANEIRO</v>
      </c>
    </row>
    <row r="13368" spans="4:14" x14ac:dyDescent="0.25">
      <c r="D13368" s="119" t="s">
        <v>192</v>
      </c>
      <c r="H13368" s="141">
        <f t="shared" si="957"/>
        <v>0</v>
      </c>
      <c r="M13368" s="190">
        <f t="shared" si="958"/>
        <v>1</v>
      </c>
      <c r="N13368" s="190" t="str">
        <f t="shared" si="956"/>
        <v>JANEIRO</v>
      </c>
    </row>
    <row r="13369" spans="4:14" x14ac:dyDescent="0.25">
      <c r="D13369" s="119" t="s">
        <v>192</v>
      </c>
      <c r="H13369" s="141">
        <f t="shared" si="957"/>
        <v>0</v>
      </c>
      <c r="M13369" s="190">
        <f t="shared" si="958"/>
        <v>1</v>
      </c>
      <c r="N13369" s="190" t="str">
        <f t="shared" si="956"/>
        <v>JANEIRO</v>
      </c>
    </row>
    <row r="13370" spans="4:14" x14ac:dyDescent="0.25">
      <c r="D13370" s="119" t="s">
        <v>192</v>
      </c>
      <c r="H13370" s="141">
        <f t="shared" si="957"/>
        <v>0</v>
      </c>
      <c r="M13370" s="190">
        <f t="shared" si="958"/>
        <v>1</v>
      </c>
      <c r="N13370" s="190" t="str">
        <f t="shared" si="956"/>
        <v>JANEIRO</v>
      </c>
    </row>
    <row r="13371" spans="4:14" x14ac:dyDescent="0.25">
      <c r="D13371" s="119" t="s">
        <v>192</v>
      </c>
      <c r="H13371" s="141">
        <f t="shared" si="957"/>
        <v>0</v>
      </c>
      <c r="M13371" s="190">
        <f t="shared" si="958"/>
        <v>1</v>
      </c>
      <c r="N13371" s="190" t="str">
        <f t="shared" si="956"/>
        <v>JANEIRO</v>
      </c>
    </row>
    <row r="13372" spans="4:14" x14ac:dyDescent="0.25">
      <c r="D13372" s="119" t="s">
        <v>192</v>
      </c>
      <c r="H13372" s="141">
        <f t="shared" si="957"/>
        <v>0</v>
      </c>
      <c r="M13372" s="190">
        <f t="shared" si="958"/>
        <v>1</v>
      </c>
      <c r="N13372" s="190" t="str">
        <f t="shared" si="956"/>
        <v>JANEIRO</v>
      </c>
    </row>
    <row r="13373" spans="4:14" x14ac:dyDescent="0.25">
      <c r="D13373" s="119" t="s">
        <v>192</v>
      </c>
      <c r="H13373" s="141">
        <f t="shared" si="957"/>
        <v>0</v>
      </c>
      <c r="M13373" s="190">
        <f t="shared" si="958"/>
        <v>1</v>
      </c>
      <c r="N13373" s="190" t="str">
        <f t="shared" si="956"/>
        <v>JANEIRO</v>
      </c>
    </row>
    <row r="13374" spans="4:14" x14ac:dyDescent="0.25">
      <c r="D13374" s="119" t="s">
        <v>192</v>
      </c>
      <c r="H13374" s="141">
        <f t="shared" si="957"/>
        <v>0</v>
      </c>
      <c r="M13374" s="190">
        <f t="shared" si="958"/>
        <v>1</v>
      </c>
      <c r="N13374" s="190" t="str">
        <f t="shared" si="956"/>
        <v>JANEIRO</v>
      </c>
    </row>
    <row r="13375" spans="4:14" x14ac:dyDescent="0.25">
      <c r="D13375" s="119" t="s">
        <v>192</v>
      </c>
      <c r="H13375" s="141">
        <f t="shared" si="957"/>
        <v>0</v>
      </c>
      <c r="M13375" s="190">
        <f t="shared" si="958"/>
        <v>1</v>
      </c>
      <c r="N13375" s="190" t="str">
        <f t="shared" si="956"/>
        <v>JANEIRO</v>
      </c>
    </row>
    <row r="13376" spans="4:14" x14ac:dyDescent="0.25">
      <c r="D13376" s="119" t="s">
        <v>192</v>
      </c>
      <c r="H13376" s="141">
        <f t="shared" si="957"/>
        <v>0</v>
      </c>
      <c r="M13376" s="190">
        <f t="shared" si="958"/>
        <v>1</v>
      </c>
      <c r="N13376" s="190" t="str">
        <f t="shared" si="956"/>
        <v>JANEIRO</v>
      </c>
    </row>
    <row r="13377" spans="4:14" x14ac:dyDescent="0.25">
      <c r="D13377" s="119" t="s">
        <v>192</v>
      </c>
      <c r="H13377" s="141">
        <f t="shared" si="957"/>
        <v>0</v>
      </c>
      <c r="M13377" s="190">
        <f t="shared" si="958"/>
        <v>1</v>
      </c>
      <c r="N13377" s="190" t="str">
        <f t="shared" si="956"/>
        <v>JANEIRO</v>
      </c>
    </row>
    <row r="13378" spans="4:14" x14ac:dyDescent="0.25">
      <c r="D13378" s="119" t="s">
        <v>192</v>
      </c>
      <c r="H13378" s="141">
        <f t="shared" si="957"/>
        <v>0</v>
      </c>
      <c r="M13378" s="190">
        <f t="shared" si="958"/>
        <v>1</v>
      </c>
      <c r="N13378" s="190" t="str">
        <f t="shared" si="956"/>
        <v>JANEIRO</v>
      </c>
    </row>
    <row r="13379" spans="4:14" x14ac:dyDescent="0.25">
      <c r="D13379" s="119" t="s">
        <v>192</v>
      </c>
      <c r="H13379" s="141">
        <f t="shared" si="957"/>
        <v>0</v>
      </c>
      <c r="M13379" s="190">
        <f t="shared" si="958"/>
        <v>1</v>
      </c>
      <c r="N13379" s="190" t="str">
        <f t="shared" si="956"/>
        <v>JANEIRO</v>
      </c>
    </row>
    <row r="13380" spans="4:14" x14ac:dyDescent="0.25">
      <c r="D13380" s="119" t="s">
        <v>192</v>
      </c>
      <c r="H13380" s="141">
        <f t="shared" si="957"/>
        <v>0</v>
      </c>
      <c r="M13380" s="190">
        <f t="shared" si="958"/>
        <v>1</v>
      </c>
      <c r="N13380" s="190" t="str">
        <f t="shared" si="956"/>
        <v>JANEIRO</v>
      </c>
    </row>
    <row r="13381" spans="4:14" x14ac:dyDescent="0.25">
      <c r="D13381" s="119" t="s">
        <v>192</v>
      </c>
      <c r="H13381" s="141">
        <f t="shared" si="957"/>
        <v>0</v>
      </c>
      <c r="M13381" s="190">
        <f t="shared" si="958"/>
        <v>1</v>
      </c>
      <c r="N13381" s="190" t="str">
        <f t="shared" ref="N13381:N13444" si="959">IF(M13381=1,"JANEIRO",IF(M13381=2,"FEVEREIRO",IF(M13381=3,"MARÇO",IF(M13381=4,"ABRIL",IF(M13381=5,"MAIO",IF(M13381=6,"JUNHO",IF(M13381=7,"JULHO",IF(M13381=8,"AGOSTO",IF(M13381=9,"SETEMBRO",IF(M13381=10,"OUTUBRO",IF(M13381=11,"NOVEMBRO",IF(M13381=12,"DEZEMBRO",""))))))))))))</f>
        <v>JANEIRO</v>
      </c>
    </row>
    <row r="13382" spans="4:14" x14ac:dyDescent="0.25">
      <c r="D13382" s="119" t="s">
        <v>192</v>
      </c>
      <c r="H13382" s="141">
        <f t="shared" ref="H13382:H13445" si="960">IF(OR(I13382="",I13382=0),G13382,I13382)</f>
        <v>0</v>
      </c>
      <c r="M13382" s="190">
        <f t="shared" ref="M13382:M13445" si="961">IFERROR(MONTH(O13382),"")</f>
        <v>1</v>
      </c>
      <c r="N13382" s="190" t="str">
        <f t="shared" si="959"/>
        <v>JANEIRO</v>
      </c>
    </row>
    <row r="13383" spans="4:14" x14ac:dyDescent="0.25">
      <c r="D13383" s="119" t="s">
        <v>192</v>
      </c>
      <c r="H13383" s="141">
        <f t="shared" si="960"/>
        <v>0</v>
      </c>
      <c r="M13383" s="190">
        <f t="shared" si="961"/>
        <v>1</v>
      </c>
      <c r="N13383" s="190" t="str">
        <f t="shared" si="959"/>
        <v>JANEIRO</v>
      </c>
    </row>
    <row r="13384" spans="4:14" x14ac:dyDescent="0.25">
      <c r="D13384" s="119" t="s">
        <v>192</v>
      </c>
      <c r="H13384" s="141">
        <f t="shared" si="960"/>
        <v>0</v>
      </c>
      <c r="M13384" s="190">
        <f t="shared" si="961"/>
        <v>1</v>
      </c>
      <c r="N13384" s="190" t="str">
        <f t="shared" si="959"/>
        <v>JANEIRO</v>
      </c>
    </row>
    <row r="13385" spans="4:14" x14ac:dyDescent="0.25">
      <c r="D13385" s="119" t="s">
        <v>192</v>
      </c>
      <c r="H13385" s="141">
        <f t="shared" si="960"/>
        <v>0</v>
      </c>
      <c r="M13385" s="190">
        <f t="shared" si="961"/>
        <v>1</v>
      </c>
      <c r="N13385" s="190" t="str">
        <f t="shared" si="959"/>
        <v>JANEIRO</v>
      </c>
    </row>
    <row r="13386" spans="4:14" x14ac:dyDescent="0.25">
      <c r="D13386" s="119" t="s">
        <v>192</v>
      </c>
      <c r="H13386" s="141">
        <f t="shared" si="960"/>
        <v>0</v>
      </c>
      <c r="M13386" s="190">
        <f t="shared" si="961"/>
        <v>1</v>
      </c>
      <c r="N13386" s="190" t="str">
        <f t="shared" si="959"/>
        <v>JANEIRO</v>
      </c>
    </row>
    <row r="13387" spans="4:14" x14ac:dyDescent="0.25">
      <c r="D13387" s="119" t="s">
        <v>192</v>
      </c>
      <c r="H13387" s="141">
        <f t="shared" si="960"/>
        <v>0</v>
      </c>
      <c r="M13387" s="190">
        <f t="shared" si="961"/>
        <v>1</v>
      </c>
      <c r="N13387" s="190" t="str">
        <f t="shared" si="959"/>
        <v>JANEIRO</v>
      </c>
    </row>
    <row r="13388" spans="4:14" x14ac:dyDescent="0.25">
      <c r="D13388" s="119" t="s">
        <v>192</v>
      </c>
      <c r="H13388" s="141">
        <f t="shared" si="960"/>
        <v>0</v>
      </c>
      <c r="M13388" s="190">
        <f t="shared" si="961"/>
        <v>1</v>
      </c>
      <c r="N13388" s="190" t="str">
        <f t="shared" si="959"/>
        <v>JANEIRO</v>
      </c>
    </row>
    <row r="13389" spans="4:14" x14ac:dyDescent="0.25">
      <c r="D13389" s="119" t="s">
        <v>192</v>
      </c>
      <c r="H13389" s="141">
        <f t="shared" si="960"/>
        <v>0</v>
      </c>
      <c r="M13389" s="190">
        <f t="shared" si="961"/>
        <v>1</v>
      </c>
      <c r="N13389" s="190" t="str">
        <f t="shared" si="959"/>
        <v>JANEIRO</v>
      </c>
    </row>
    <row r="13390" spans="4:14" x14ac:dyDescent="0.25">
      <c r="D13390" s="119" t="s">
        <v>192</v>
      </c>
      <c r="H13390" s="141">
        <f t="shared" si="960"/>
        <v>0</v>
      </c>
      <c r="M13390" s="190">
        <f t="shared" si="961"/>
        <v>1</v>
      </c>
      <c r="N13390" s="190" t="str">
        <f t="shared" si="959"/>
        <v>JANEIRO</v>
      </c>
    </row>
    <row r="13391" spans="4:14" x14ac:dyDescent="0.25">
      <c r="D13391" s="119" t="s">
        <v>192</v>
      </c>
      <c r="H13391" s="141">
        <f t="shared" si="960"/>
        <v>0</v>
      </c>
      <c r="M13391" s="190">
        <f t="shared" si="961"/>
        <v>1</v>
      </c>
      <c r="N13391" s="190" t="str">
        <f t="shared" si="959"/>
        <v>JANEIRO</v>
      </c>
    </row>
    <row r="13392" spans="4:14" x14ac:dyDescent="0.25">
      <c r="D13392" s="119" t="s">
        <v>192</v>
      </c>
      <c r="H13392" s="141">
        <f t="shared" si="960"/>
        <v>0</v>
      </c>
      <c r="M13392" s="190">
        <f t="shared" si="961"/>
        <v>1</v>
      </c>
      <c r="N13392" s="190" t="str">
        <f t="shared" si="959"/>
        <v>JANEIRO</v>
      </c>
    </row>
    <row r="13393" spans="4:14" x14ac:dyDescent="0.25">
      <c r="D13393" s="119" t="s">
        <v>192</v>
      </c>
      <c r="H13393" s="141">
        <f t="shared" si="960"/>
        <v>0</v>
      </c>
      <c r="M13393" s="190">
        <f t="shared" si="961"/>
        <v>1</v>
      </c>
      <c r="N13393" s="190" t="str">
        <f t="shared" si="959"/>
        <v>JANEIRO</v>
      </c>
    </row>
    <row r="13394" spans="4:14" x14ac:dyDescent="0.25">
      <c r="D13394" s="119" t="s">
        <v>192</v>
      </c>
      <c r="H13394" s="141">
        <f t="shared" si="960"/>
        <v>0</v>
      </c>
      <c r="M13394" s="190">
        <f t="shared" si="961"/>
        <v>1</v>
      </c>
      <c r="N13394" s="190" t="str">
        <f t="shared" si="959"/>
        <v>JANEIRO</v>
      </c>
    </row>
    <row r="13395" spans="4:14" x14ac:dyDescent="0.25">
      <c r="D13395" s="119" t="s">
        <v>192</v>
      </c>
      <c r="H13395" s="141">
        <f t="shared" si="960"/>
        <v>0</v>
      </c>
      <c r="M13395" s="190">
        <f t="shared" si="961"/>
        <v>1</v>
      </c>
      <c r="N13395" s="190" t="str">
        <f t="shared" si="959"/>
        <v>JANEIRO</v>
      </c>
    </row>
    <row r="13396" spans="4:14" x14ac:dyDescent="0.25">
      <c r="D13396" s="119" t="s">
        <v>192</v>
      </c>
      <c r="H13396" s="141">
        <f t="shared" si="960"/>
        <v>0</v>
      </c>
      <c r="M13396" s="190">
        <f t="shared" si="961"/>
        <v>1</v>
      </c>
      <c r="N13396" s="190" t="str">
        <f t="shared" si="959"/>
        <v>JANEIRO</v>
      </c>
    </row>
    <row r="13397" spans="4:14" x14ac:dyDescent="0.25">
      <c r="D13397" s="119" t="s">
        <v>192</v>
      </c>
      <c r="H13397" s="141">
        <f t="shared" si="960"/>
        <v>0</v>
      </c>
      <c r="M13397" s="190">
        <f t="shared" si="961"/>
        <v>1</v>
      </c>
      <c r="N13397" s="190" t="str">
        <f t="shared" si="959"/>
        <v>JANEIRO</v>
      </c>
    </row>
    <row r="13398" spans="4:14" x14ac:dyDescent="0.25">
      <c r="D13398" s="119" t="s">
        <v>192</v>
      </c>
      <c r="H13398" s="141">
        <f t="shared" si="960"/>
        <v>0</v>
      </c>
      <c r="M13398" s="190">
        <f t="shared" si="961"/>
        <v>1</v>
      </c>
      <c r="N13398" s="190" t="str">
        <f t="shared" si="959"/>
        <v>JANEIRO</v>
      </c>
    </row>
    <row r="13399" spans="4:14" x14ac:dyDescent="0.25">
      <c r="D13399" s="119" t="s">
        <v>192</v>
      </c>
      <c r="H13399" s="141">
        <f t="shared" si="960"/>
        <v>0</v>
      </c>
      <c r="M13399" s="190">
        <f t="shared" si="961"/>
        <v>1</v>
      </c>
      <c r="N13399" s="190" t="str">
        <f t="shared" si="959"/>
        <v>JANEIRO</v>
      </c>
    </row>
    <row r="13400" spans="4:14" x14ac:dyDescent="0.25">
      <c r="D13400" s="119" t="s">
        <v>192</v>
      </c>
      <c r="H13400" s="141">
        <f t="shared" si="960"/>
        <v>0</v>
      </c>
      <c r="M13400" s="190">
        <f t="shared" si="961"/>
        <v>1</v>
      </c>
      <c r="N13400" s="190" t="str">
        <f t="shared" si="959"/>
        <v>JANEIRO</v>
      </c>
    </row>
    <row r="13401" spans="4:14" x14ac:dyDescent="0.25">
      <c r="D13401" s="119" t="s">
        <v>192</v>
      </c>
      <c r="H13401" s="141">
        <f t="shared" si="960"/>
        <v>0</v>
      </c>
      <c r="M13401" s="190">
        <f t="shared" si="961"/>
        <v>1</v>
      </c>
      <c r="N13401" s="190" t="str">
        <f t="shared" si="959"/>
        <v>JANEIRO</v>
      </c>
    </row>
    <row r="13402" spans="4:14" x14ac:dyDescent="0.25">
      <c r="D13402" s="119" t="s">
        <v>192</v>
      </c>
      <c r="H13402" s="141">
        <f t="shared" si="960"/>
        <v>0</v>
      </c>
      <c r="M13402" s="190">
        <f t="shared" si="961"/>
        <v>1</v>
      </c>
      <c r="N13402" s="190" t="str">
        <f t="shared" si="959"/>
        <v>JANEIRO</v>
      </c>
    </row>
    <row r="13403" spans="4:14" x14ac:dyDescent="0.25">
      <c r="D13403" s="119" t="s">
        <v>192</v>
      </c>
      <c r="H13403" s="141">
        <f t="shared" si="960"/>
        <v>0</v>
      </c>
      <c r="M13403" s="190">
        <f t="shared" si="961"/>
        <v>1</v>
      </c>
      <c r="N13403" s="190" t="str">
        <f t="shared" si="959"/>
        <v>JANEIRO</v>
      </c>
    </row>
    <row r="13404" spans="4:14" x14ac:dyDescent="0.25">
      <c r="D13404" s="119" t="s">
        <v>192</v>
      </c>
      <c r="H13404" s="141">
        <f t="shared" si="960"/>
        <v>0</v>
      </c>
      <c r="M13404" s="190">
        <f t="shared" si="961"/>
        <v>1</v>
      </c>
      <c r="N13404" s="190" t="str">
        <f t="shared" si="959"/>
        <v>JANEIRO</v>
      </c>
    </row>
    <row r="13405" spans="4:14" x14ac:dyDescent="0.25">
      <c r="D13405" s="119" t="s">
        <v>192</v>
      </c>
      <c r="H13405" s="141">
        <f t="shared" si="960"/>
        <v>0</v>
      </c>
      <c r="M13405" s="190">
        <f t="shared" si="961"/>
        <v>1</v>
      </c>
      <c r="N13405" s="190" t="str">
        <f t="shared" si="959"/>
        <v>JANEIRO</v>
      </c>
    </row>
    <row r="13406" spans="4:14" x14ac:dyDescent="0.25">
      <c r="D13406" s="119" t="s">
        <v>192</v>
      </c>
      <c r="H13406" s="141">
        <f t="shared" si="960"/>
        <v>0</v>
      </c>
      <c r="M13406" s="190">
        <f t="shared" si="961"/>
        <v>1</v>
      </c>
      <c r="N13406" s="190" t="str">
        <f t="shared" si="959"/>
        <v>JANEIRO</v>
      </c>
    </row>
    <row r="13407" spans="4:14" x14ac:dyDescent="0.25">
      <c r="D13407" s="119" t="s">
        <v>192</v>
      </c>
      <c r="H13407" s="141">
        <f t="shared" si="960"/>
        <v>0</v>
      </c>
      <c r="M13407" s="190">
        <f t="shared" si="961"/>
        <v>1</v>
      </c>
      <c r="N13407" s="190" t="str">
        <f t="shared" si="959"/>
        <v>JANEIRO</v>
      </c>
    </row>
    <row r="13408" spans="4:14" x14ac:dyDescent="0.25">
      <c r="D13408" s="119" t="s">
        <v>192</v>
      </c>
      <c r="H13408" s="141">
        <f t="shared" si="960"/>
        <v>0</v>
      </c>
      <c r="M13408" s="190">
        <f t="shared" si="961"/>
        <v>1</v>
      </c>
      <c r="N13408" s="190" t="str">
        <f t="shared" si="959"/>
        <v>JANEIRO</v>
      </c>
    </row>
    <row r="13409" spans="4:14" x14ac:dyDescent="0.25">
      <c r="D13409" s="119" t="s">
        <v>192</v>
      </c>
      <c r="H13409" s="141">
        <f t="shared" si="960"/>
        <v>0</v>
      </c>
      <c r="M13409" s="190">
        <f t="shared" si="961"/>
        <v>1</v>
      </c>
      <c r="N13409" s="190" t="str">
        <f t="shared" si="959"/>
        <v>JANEIRO</v>
      </c>
    </row>
    <row r="13410" spans="4:14" x14ac:dyDescent="0.25">
      <c r="D13410" s="119" t="s">
        <v>192</v>
      </c>
      <c r="H13410" s="141">
        <f t="shared" si="960"/>
        <v>0</v>
      </c>
      <c r="M13410" s="190">
        <f t="shared" si="961"/>
        <v>1</v>
      </c>
      <c r="N13410" s="190" t="str">
        <f t="shared" si="959"/>
        <v>JANEIRO</v>
      </c>
    </row>
    <row r="13411" spans="4:14" x14ac:dyDescent="0.25">
      <c r="D13411" s="119" t="s">
        <v>192</v>
      </c>
      <c r="H13411" s="141">
        <f t="shared" si="960"/>
        <v>0</v>
      </c>
      <c r="M13411" s="190">
        <f t="shared" si="961"/>
        <v>1</v>
      </c>
      <c r="N13411" s="190" t="str">
        <f t="shared" si="959"/>
        <v>JANEIRO</v>
      </c>
    </row>
    <row r="13412" spans="4:14" x14ac:dyDescent="0.25">
      <c r="D13412" s="119" t="s">
        <v>192</v>
      </c>
      <c r="H13412" s="141">
        <f t="shared" si="960"/>
        <v>0</v>
      </c>
      <c r="M13412" s="190">
        <f t="shared" si="961"/>
        <v>1</v>
      </c>
      <c r="N13412" s="190" t="str">
        <f t="shared" si="959"/>
        <v>JANEIRO</v>
      </c>
    </row>
    <row r="13413" spans="4:14" x14ac:dyDescent="0.25">
      <c r="D13413" s="119" t="s">
        <v>192</v>
      </c>
      <c r="H13413" s="141">
        <f t="shared" si="960"/>
        <v>0</v>
      </c>
      <c r="M13413" s="190">
        <f t="shared" si="961"/>
        <v>1</v>
      </c>
      <c r="N13413" s="190" t="str">
        <f t="shared" si="959"/>
        <v>JANEIRO</v>
      </c>
    </row>
    <row r="13414" spans="4:14" x14ac:dyDescent="0.25">
      <c r="D13414" s="119" t="s">
        <v>192</v>
      </c>
      <c r="H13414" s="141">
        <f t="shared" si="960"/>
        <v>0</v>
      </c>
      <c r="M13414" s="190">
        <f t="shared" si="961"/>
        <v>1</v>
      </c>
      <c r="N13414" s="190" t="str">
        <f t="shared" si="959"/>
        <v>JANEIRO</v>
      </c>
    </row>
    <row r="13415" spans="4:14" x14ac:dyDescent="0.25">
      <c r="D13415" s="119" t="s">
        <v>192</v>
      </c>
      <c r="H13415" s="141">
        <f t="shared" si="960"/>
        <v>0</v>
      </c>
      <c r="M13415" s="190">
        <f t="shared" si="961"/>
        <v>1</v>
      </c>
      <c r="N13415" s="190" t="str">
        <f t="shared" si="959"/>
        <v>JANEIRO</v>
      </c>
    </row>
    <row r="13416" spans="4:14" x14ac:dyDescent="0.25">
      <c r="D13416" s="119" t="s">
        <v>192</v>
      </c>
      <c r="H13416" s="141">
        <f t="shared" si="960"/>
        <v>0</v>
      </c>
      <c r="M13416" s="190">
        <f t="shared" si="961"/>
        <v>1</v>
      </c>
      <c r="N13416" s="190" t="str">
        <f t="shared" si="959"/>
        <v>JANEIRO</v>
      </c>
    </row>
    <row r="13417" spans="4:14" x14ac:dyDescent="0.25">
      <c r="D13417" s="119" t="s">
        <v>192</v>
      </c>
      <c r="H13417" s="141">
        <f t="shared" si="960"/>
        <v>0</v>
      </c>
      <c r="M13417" s="190">
        <f t="shared" si="961"/>
        <v>1</v>
      </c>
      <c r="N13417" s="190" t="str">
        <f t="shared" si="959"/>
        <v>JANEIRO</v>
      </c>
    </row>
    <row r="13418" spans="4:14" x14ac:dyDescent="0.25">
      <c r="D13418" s="119" t="s">
        <v>192</v>
      </c>
      <c r="H13418" s="141">
        <f t="shared" si="960"/>
        <v>0</v>
      </c>
      <c r="M13418" s="190">
        <f t="shared" si="961"/>
        <v>1</v>
      </c>
      <c r="N13418" s="190" t="str">
        <f t="shared" si="959"/>
        <v>JANEIRO</v>
      </c>
    </row>
    <row r="13419" spans="4:14" x14ac:dyDescent="0.25">
      <c r="D13419" s="119" t="s">
        <v>192</v>
      </c>
      <c r="H13419" s="141">
        <f t="shared" si="960"/>
        <v>0</v>
      </c>
      <c r="M13419" s="190">
        <f t="shared" si="961"/>
        <v>1</v>
      </c>
      <c r="N13419" s="190" t="str">
        <f t="shared" si="959"/>
        <v>JANEIRO</v>
      </c>
    </row>
    <row r="13420" spans="4:14" x14ac:dyDescent="0.25">
      <c r="D13420" s="119" t="s">
        <v>192</v>
      </c>
      <c r="H13420" s="141">
        <f t="shared" si="960"/>
        <v>0</v>
      </c>
      <c r="M13420" s="190">
        <f t="shared" si="961"/>
        <v>1</v>
      </c>
      <c r="N13420" s="190" t="str">
        <f t="shared" si="959"/>
        <v>JANEIRO</v>
      </c>
    </row>
    <row r="13421" spans="4:14" x14ac:dyDescent="0.25">
      <c r="D13421" s="119" t="s">
        <v>192</v>
      </c>
      <c r="H13421" s="141">
        <f t="shared" si="960"/>
        <v>0</v>
      </c>
      <c r="M13421" s="190">
        <f t="shared" si="961"/>
        <v>1</v>
      </c>
      <c r="N13421" s="190" t="str">
        <f t="shared" si="959"/>
        <v>JANEIRO</v>
      </c>
    </row>
    <row r="13422" spans="4:14" x14ac:dyDescent="0.25">
      <c r="D13422" s="119" t="s">
        <v>192</v>
      </c>
      <c r="H13422" s="141">
        <f t="shared" si="960"/>
        <v>0</v>
      </c>
      <c r="M13422" s="190">
        <f t="shared" si="961"/>
        <v>1</v>
      </c>
      <c r="N13422" s="190" t="str">
        <f t="shared" si="959"/>
        <v>JANEIRO</v>
      </c>
    </row>
    <row r="13423" spans="4:14" x14ac:dyDescent="0.25">
      <c r="D13423" s="119" t="s">
        <v>192</v>
      </c>
      <c r="H13423" s="141">
        <f t="shared" si="960"/>
        <v>0</v>
      </c>
      <c r="M13423" s="190">
        <f t="shared" si="961"/>
        <v>1</v>
      </c>
      <c r="N13423" s="190" t="str">
        <f t="shared" si="959"/>
        <v>JANEIRO</v>
      </c>
    </row>
    <row r="13424" spans="4:14" x14ac:dyDescent="0.25">
      <c r="D13424" s="119" t="s">
        <v>192</v>
      </c>
      <c r="H13424" s="141">
        <f t="shared" si="960"/>
        <v>0</v>
      </c>
      <c r="M13424" s="190">
        <f t="shared" si="961"/>
        <v>1</v>
      </c>
      <c r="N13424" s="190" t="str">
        <f t="shared" si="959"/>
        <v>JANEIRO</v>
      </c>
    </row>
    <row r="13425" spans="4:14" x14ac:dyDescent="0.25">
      <c r="D13425" s="119" t="s">
        <v>192</v>
      </c>
      <c r="H13425" s="141">
        <f t="shared" si="960"/>
        <v>0</v>
      </c>
      <c r="M13425" s="190">
        <f t="shared" si="961"/>
        <v>1</v>
      </c>
      <c r="N13425" s="190" t="str">
        <f t="shared" si="959"/>
        <v>JANEIRO</v>
      </c>
    </row>
    <row r="13426" spans="4:14" x14ac:dyDescent="0.25">
      <c r="D13426" s="119" t="s">
        <v>192</v>
      </c>
      <c r="H13426" s="141">
        <f t="shared" si="960"/>
        <v>0</v>
      </c>
      <c r="M13426" s="190">
        <f t="shared" si="961"/>
        <v>1</v>
      </c>
      <c r="N13426" s="190" t="str">
        <f t="shared" si="959"/>
        <v>JANEIRO</v>
      </c>
    </row>
    <row r="13427" spans="4:14" x14ac:dyDescent="0.25">
      <c r="D13427" s="119" t="s">
        <v>192</v>
      </c>
      <c r="H13427" s="141">
        <f t="shared" si="960"/>
        <v>0</v>
      </c>
      <c r="M13427" s="190">
        <f t="shared" si="961"/>
        <v>1</v>
      </c>
      <c r="N13427" s="190" t="str">
        <f t="shared" si="959"/>
        <v>JANEIRO</v>
      </c>
    </row>
    <row r="13428" spans="4:14" x14ac:dyDescent="0.25">
      <c r="D13428" s="119" t="s">
        <v>192</v>
      </c>
      <c r="H13428" s="141">
        <f t="shared" si="960"/>
        <v>0</v>
      </c>
      <c r="M13428" s="190">
        <f t="shared" si="961"/>
        <v>1</v>
      </c>
      <c r="N13428" s="190" t="str">
        <f t="shared" si="959"/>
        <v>JANEIRO</v>
      </c>
    </row>
    <row r="13429" spans="4:14" x14ac:dyDescent="0.25">
      <c r="D13429" s="119" t="s">
        <v>192</v>
      </c>
      <c r="H13429" s="141">
        <f t="shared" si="960"/>
        <v>0</v>
      </c>
      <c r="M13429" s="190">
        <f t="shared" si="961"/>
        <v>1</v>
      </c>
      <c r="N13429" s="190" t="str">
        <f t="shared" si="959"/>
        <v>JANEIRO</v>
      </c>
    </row>
    <row r="13430" spans="4:14" x14ac:dyDescent="0.25">
      <c r="D13430" s="119" t="s">
        <v>192</v>
      </c>
      <c r="H13430" s="141">
        <f t="shared" si="960"/>
        <v>0</v>
      </c>
      <c r="M13430" s="190">
        <f t="shared" si="961"/>
        <v>1</v>
      </c>
      <c r="N13430" s="190" t="str">
        <f t="shared" si="959"/>
        <v>JANEIRO</v>
      </c>
    </row>
    <row r="13431" spans="4:14" x14ac:dyDescent="0.25">
      <c r="D13431" s="119" t="s">
        <v>192</v>
      </c>
      <c r="H13431" s="141">
        <f t="shared" si="960"/>
        <v>0</v>
      </c>
      <c r="M13431" s="190">
        <f t="shared" si="961"/>
        <v>1</v>
      </c>
      <c r="N13431" s="190" t="str">
        <f t="shared" si="959"/>
        <v>JANEIRO</v>
      </c>
    </row>
    <row r="13432" spans="4:14" x14ac:dyDescent="0.25">
      <c r="D13432" s="119" t="s">
        <v>192</v>
      </c>
      <c r="H13432" s="141">
        <f t="shared" si="960"/>
        <v>0</v>
      </c>
      <c r="M13432" s="190">
        <f t="shared" si="961"/>
        <v>1</v>
      </c>
      <c r="N13432" s="190" t="str">
        <f t="shared" si="959"/>
        <v>JANEIRO</v>
      </c>
    </row>
    <row r="13433" spans="4:14" x14ac:dyDescent="0.25">
      <c r="D13433" s="119" t="s">
        <v>192</v>
      </c>
      <c r="H13433" s="141">
        <f t="shared" si="960"/>
        <v>0</v>
      </c>
      <c r="M13433" s="190">
        <f t="shared" si="961"/>
        <v>1</v>
      </c>
      <c r="N13433" s="190" t="str">
        <f t="shared" si="959"/>
        <v>JANEIRO</v>
      </c>
    </row>
    <row r="13434" spans="4:14" x14ac:dyDescent="0.25">
      <c r="D13434" s="119" t="s">
        <v>192</v>
      </c>
      <c r="H13434" s="141">
        <f t="shared" si="960"/>
        <v>0</v>
      </c>
      <c r="M13434" s="190">
        <f t="shared" si="961"/>
        <v>1</v>
      </c>
      <c r="N13434" s="190" t="str">
        <f t="shared" si="959"/>
        <v>JANEIRO</v>
      </c>
    </row>
    <row r="13435" spans="4:14" x14ac:dyDescent="0.25">
      <c r="D13435" s="119" t="s">
        <v>192</v>
      </c>
      <c r="H13435" s="141">
        <f t="shared" si="960"/>
        <v>0</v>
      </c>
      <c r="M13435" s="190">
        <f t="shared" si="961"/>
        <v>1</v>
      </c>
      <c r="N13435" s="190" t="str">
        <f t="shared" si="959"/>
        <v>JANEIRO</v>
      </c>
    </row>
    <row r="13436" spans="4:14" x14ac:dyDescent="0.25">
      <c r="D13436" s="119" t="s">
        <v>192</v>
      </c>
      <c r="H13436" s="141">
        <f t="shared" si="960"/>
        <v>0</v>
      </c>
      <c r="M13436" s="190">
        <f t="shared" si="961"/>
        <v>1</v>
      </c>
      <c r="N13436" s="190" t="str">
        <f t="shared" si="959"/>
        <v>JANEIRO</v>
      </c>
    </row>
    <row r="13437" spans="4:14" x14ac:dyDescent="0.25">
      <c r="D13437" s="119" t="s">
        <v>192</v>
      </c>
      <c r="H13437" s="141">
        <f t="shared" si="960"/>
        <v>0</v>
      </c>
      <c r="M13437" s="190">
        <f t="shared" si="961"/>
        <v>1</v>
      </c>
      <c r="N13437" s="190" t="str">
        <f t="shared" si="959"/>
        <v>JANEIRO</v>
      </c>
    </row>
    <row r="13438" spans="4:14" x14ac:dyDescent="0.25">
      <c r="D13438" s="119" t="s">
        <v>192</v>
      </c>
      <c r="H13438" s="141">
        <f t="shared" si="960"/>
        <v>0</v>
      </c>
      <c r="M13438" s="190">
        <f t="shared" si="961"/>
        <v>1</v>
      </c>
      <c r="N13438" s="190" t="str">
        <f t="shared" si="959"/>
        <v>JANEIRO</v>
      </c>
    </row>
    <row r="13439" spans="4:14" x14ac:dyDescent="0.25">
      <c r="D13439" s="119" t="s">
        <v>192</v>
      </c>
      <c r="H13439" s="141">
        <f t="shared" si="960"/>
        <v>0</v>
      </c>
      <c r="M13439" s="190">
        <f t="shared" si="961"/>
        <v>1</v>
      </c>
      <c r="N13439" s="190" t="str">
        <f t="shared" si="959"/>
        <v>JANEIRO</v>
      </c>
    </row>
    <row r="13440" spans="4:14" x14ac:dyDescent="0.25">
      <c r="D13440" s="119" t="s">
        <v>192</v>
      </c>
      <c r="H13440" s="141">
        <f t="shared" si="960"/>
        <v>0</v>
      </c>
      <c r="M13440" s="190">
        <f t="shared" si="961"/>
        <v>1</v>
      </c>
      <c r="N13440" s="190" t="str">
        <f t="shared" si="959"/>
        <v>JANEIRO</v>
      </c>
    </row>
    <row r="13441" spans="4:14" x14ac:dyDescent="0.25">
      <c r="D13441" s="119" t="s">
        <v>192</v>
      </c>
      <c r="H13441" s="141">
        <f t="shared" si="960"/>
        <v>0</v>
      </c>
      <c r="M13441" s="190">
        <f t="shared" si="961"/>
        <v>1</v>
      </c>
      <c r="N13441" s="190" t="str">
        <f t="shared" si="959"/>
        <v>JANEIRO</v>
      </c>
    </row>
    <row r="13442" spans="4:14" x14ac:dyDescent="0.25">
      <c r="D13442" s="119" t="s">
        <v>192</v>
      </c>
      <c r="H13442" s="141">
        <f t="shared" si="960"/>
        <v>0</v>
      </c>
      <c r="M13442" s="190">
        <f t="shared" si="961"/>
        <v>1</v>
      </c>
      <c r="N13442" s="190" t="str">
        <f t="shared" si="959"/>
        <v>JANEIRO</v>
      </c>
    </row>
    <row r="13443" spans="4:14" x14ac:dyDescent="0.25">
      <c r="D13443" s="119" t="s">
        <v>192</v>
      </c>
      <c r="H13443" s="141">
        <f t="shared" si="960"/>
        <v>0</v>
      </c>
      <c r="M13443" s="190">
        <f t="shared" si="961"/>
        <v>1</v>
      </c>
      <c r="N13443" s="190" t="str">
        <f t="shared" si="959"/>
        <v>JANEIRO</v>
      </c>
    </row>
    <row r="13444" spans="4:14" x14ac:dyDescent="0.25">
      <c r="D13444" s="119" t="s">
        <v>192</v>
      </c>
      <c r="H13444" s="141">
        <f t="shared" si="960"/>
        <v>0</v>
      </c>
      <c r="M13444" s="190">
        <f t="shared" si="961"/>
        <v>1</v>
      </c>
      <c r="N13444" s="190" t="str">
        <f t="shared" si="959"/>
        <v>JANEIRO</v>
      </c>
    </row>
    <row r="13445" spans="4:14" x14ac:dyDescent="0.25">
      <c r="D13445" s="119" t="s">
        <v>192</v>
      </c>
      <c r="H13445" s="141">
        <f t="shared" si="960"/>
        <v>0</v>
      </c>
      <c r="M13445" s="190">
        <f t="shared" si="961"/>
        <v>1</v>
      </c>
      <c r="N13445" s="190" t="str">
        <f t="shared" ref="N13445:N13508" si="962">IF(M13445=1,"JANEIRO",IF(M13445=2,"FEVEREIRO",IF(M13445=3,"MARÇO",IF(M13445=4,"ABRIL",IF(M13445=5,"MAIO",IF(M13445=6,"JUNHO",IF(M13445=7,"JULHO",IF(M13445=8,"AGOSTO",IF(M13445=9,"SETEMBRO",IF(M13445=10,"OUTUBRO",IF(M13445=11,"NOVEMBRO",IF(M13445=12,"DEZEMBRO",""))))))))))))</f>
        <v>JANEIRO</v>
      </c>
    </row>
    <row r="13446" spans="4:14" x14ac:dyDescent="0.25">
      <c r="D13446" s="119" t="s">
        <v>192</v>
      </c>
      <c r="H13446" s="141">
        <f t="shared" ref="H13446:H13509" si="963">IF(OR(I13446="",I13446=0),G13446,I13446)</f>
        <v>0</v>
      </c>
      <c r="M13446" s="190">
        <f t="shared" ref="M13446:M13509" si="964">IFERROR(MONTH(O13446),"")</f>
        <v>1</v>
      </c>
      <c r="N13446" s="190" t="str">
        <f t="shared" si="962"/>
        <v>JANEIRO</v>
      </c>
    </row>
    <row r="13447" spans="4:14" x14ac:dyDescent="0.25">
      <c r="D13447" s="119" t="s">
        <v>192</v>
      </c>
      <c r="H13447" s="141">
        <f t="shared" si="963"/>
        <v>0</v>
      </c>
      <c r="M13447" s="190">
        <f t="shared" si="964"/>
        <v>1</v>
      </c>
      <c r="N13447" s="190" t="str">
        <f t="shared" si="962"/>
        <v>JANEIRO</v>
      </c>
    </row>
    <row r="13448" spans="4:14" x14ac:dyDescent="0.25">
      <c r="D13448" s="119" t="s">
        <v>192</v>
      </c>
      <c r="H13448" s="141">
        <f t="shared" si="963"/>
        <v>0</v>
      </c>
      <c r="M13448" s="190">
        <f t="shared" si="964"/>
        <v>1</v>
      </c>
      <c r="N13448" s="190" t="str">
        <f t="shared" si="962"/>
        <v>JANEIRO</v>
      </c>
    </row>
    <row r="13449" spans="4:14" x14ac:dyDescent="0.25">
      <c r="D13449" s="119" t="s">
        <v>192</v>
      </c>
      <c r="H13449" s="141">
        <f t="shared" si="963"/>
        <v>0</v>
      </c>
      <c r="M13449" s="190">
        <f t="shared" si="964"/>
        <v>1</v>
      </c>
      <c r="N13449" s="190" t="str">
        <f t="shared" si="962"/>
        <v>JANEIRO</v>
      </c>
    </row>
    <row r="13450" spans="4:14" x14ac:dyDescent="0.25">
      <c r="D13450" s="119" t="s">
        <v>192</v>
      </c>
      <c r="H13450" s="141">
        <f t="shared" si="963"/>
        <v>0</v>
      </c>
      <c r="M13450" s="190">
        <f t="shared" si="964"/>
        <v>1</v>
      </c>
      <c r="N13450" s="190" t="str">
        <f t="shared" si="962"/>
        <v>JANEIRO</v>
      </c>
    </row>
    <row r="13451" spans="4:14" x14ac:dyDescent="0.25">
      <c r="D13451" s="119" t="s">
        <v>192</v>
      </c>
      <c r="H13451" s="141">
        <f t="shared" si="963"/>
        <v>0</v>
      </c>
      <c r="M13451" s="190">
        <f t="shared" si="964"/>
        <v>1</v>
      </c>
      <c r="N13451" s="190" t="str">
        <f t="shared" si="962"/>
        <v>JANEIRO</v>
      </c>
    </row>
    <row r="13452" spans="4:14" x14ac:dyDescent="0.25">
      <c r="D13452" s="119" t="s">
        <v>192</v>
      </c>
      <c r="H13452" s="141">
        <f t="shared" si="963"/>
        <v>0</v>
      </c>
      <c r="M13452" s="190">
        <f t="shared" si="964"/>
        <v>1</v>
      </c>
      <c r="N13452" s="190" t="str">
        <f t="shared" si="962"/>
        <v>JANEIRO</v>
      </c>
    </row>
    <row r="13453" spans="4:14" x14ac:dyDescent="0.25">
      <c r="D13453" s="119" t="s">
        <v>192</v>
      </c>
      <c r="H13453" s="141">
        <f t="shared" si="963"/>
        <v>0</v>
      </c>
      <c r="M13453" s="190">
        <f t="shared" si="964"/>
        <v>1</v>
      </c>
      <c r="N13453" s="190" t="str">
        <f t="shared" si="962"/>
        <v>JANEIRO</v>
      </c>
    </row>
    <row r="13454" spans="4:14" x14ac:dyDescent="0.25">
      <c r="D13454" s="119" t="s">
        <v>192</v>
      </c>
      <c r="H13454" s="141">
        <f t="shared" si="963"/>
        <v>0</v>
      </c>
      <c r="M13454" s="190">
        <f t="shared" si="964"/>
        <v>1</v>
      </c>
      <c r="N13454" s="190" t="str">
        <f t="shared" si="962"/>
        <v>JANEIRO</v>
      </c>
    </row>
    <row r="13455" spans="4:14" x14ac:dyDescent="0.25">
      <c r="D13455" s="119" t="s">
        <v>192</v>
      </c>
      <c r="H13455" s="141">
        <f t="shared" si="963"/>
        <v>0</v>
      </c>
      <c r="M13455" s="190">
        <f t="shared" si="964"/>
        <v>1</v>
      </c>
      <c r="N13455" s="190" t="str">
        <f t="shared" si="962"/>
        <v>JANEIRO</v>
      </c>
    </row>
    <row r="13456" spans="4:14" x14ac:dyDescent="0.25">
      <c r="D13456" s="119" t="s">
        <v>192</v>
      </c>
      <c r="H13456" s="141">
        <f t="shared" si="963"/>
        <v>0</v>
      </c>
      <c r="M13456" s="190">
        <f t="shared" si="964"/>
        <v>1</v>
      </c>
      <c r="N13456" s="190" t="str">
        <f t="shared" si="962"/>
        <v>JANEIRO</v>
      </c>
    </row>
    <row r="13457" spans="4:14" x14ac:dyDescent="0.25">
      <c r="D13457" s="119" t="s">
        <v>192</v>
      </c>
      <c r="H13457" s="141">
        <f t="shared" si="963"/>
        <v>0</v>
      </c>
      <c r="M13457" s="190">
        <f t="shared" si="964"/>
        <v>1</v>
      </c>
      <c r="N13457" s="190" t="str">
        <f t="shared" si="962"/>
        <v>JANEIRO</v>
      </c>
    </row>
    <row r="13458" spans="4:14" x14ac:dyDescent="0.25">
      <c r="D13458" s="119" t="s">
        <v>192</v>
      </c>
      <c r="H13458" s="141">
        <f t="shared" si="963"/>
        <v>0</v>
      </c>
      <c r="M13458" s="190">
        <f t="shared" si="964"/>
        <v>1</v>
      </c>
      <c r="N13458" s="190" t="str">
        <f t="shared" si="962"/>
        <v>JANEIRO</v>
      </c>
    </row>
    <row r="13459" spans="4:14" x14ac:dyDescent="0.25">
      <c r="D13459" s="119" t="s">
        <v>192</v>
      </c>
      <c r="H13459" s="141">
        <f t="shared" si="963"/>
        <v>0</v>
      </c>
      <c r="M13459" s="190">
        <f t="shared" si="964"/>
        <v>1</v>
      </c>
      <c r="N13459" s="190" t="str">
        <f t="shared" si="962"/>
        <v>JANEIRO</v>
      </c>
    </row>
    <row r="13460" spans="4:14" x14ac:dyDescent="0.25">
      <c r="D13460" s="119" t="s">
        <v>192</v>
      </c>
      <c r="H13460" s="141">
        <f t="shared" si="963"/>
        <v>0</v>
      </c>
      <c r="M13460" s="190">
        <f t="shared" si="964"/>
        <v>1</v>
      </c>
      <c r="N13460" s="190" t="str">
        <f t="shared" si="962"/>
        <v>JANEIRO</v>
      </c>
    </row>
    <row r="13461" spans="4:14" x14ac:dyDescent="0.25">
      <c r="D13461" s="119" t="s">
        <v>192</v>
      </c>
      <c r="H13461" s="141">
        <f t="shared" si="963"/>
        <v>0</v>
      </c>
      <c r="M13461" s="190">
        <f t="shared" si="964"/>
        <v>1</v>
      </c>
      <c r="N13461" s="190" t="str">
        <f t="shared" si="962"/>
        <v>JANEIRO</v>
      </c>
    </row>
    <row r="13462" spans="4:14" x14ac:dyDescent="0.25">
      <c r="D13462" s="119" t="s">
        <v>192</v>
      </c>
      <c r="H13462" s="141">
        <f t="shared" si="963"/>
        <v>0</v>
      </c>
      <c r="M13462" s="190">
        <f t="shared" si="964"/>
        <v>1</v>
      </c>
      <c r="N13462" s="190" t="str">
        <f t="shared" si="962"/>
        <v>JANEIRO</v>
      </c>
    </row>
    <row r="13463" spans="4:14" x14ac:dyDescent="0.25">
      <c r="D13463" s="119" t="s">
        <v>192</v>
      </c>
      <c r="H13463" s="141">
        <f t="shared" si="963"/>
        <v>0</v>
      </c>
      <c r="M13463" s="190">
        <f t="shared" si="964"/>
        <v>1</v>
      </c>
      <c r="N13463" s="190" t="str">
        <f t="shared" si="962"/>
        <v>JANEIRO</v>
      </c>
    </row>
    <row r="13464" spans="4:14" x14ac:dyDescent="0.25">
      <c r="D13464" s="119" t="s">
        <v>192</v>
      </c>
      <c r="H13464" s="141">
        <f t="shared" si="963"/>
        <v>0</v>
      </c>
      <c r="M13464" s="190">
        <f t="shared" si="964"/>
        <v>1</v>
      </c>
      <c r="N13464" s="190" t="str">
        <f t="shared" si="962"/>
        <v>JANEIRO</v>
      </c>
    </row>
    <row r="13465" spans="4:14" x14ac:dyDescent="0.25">
      <c r="D13465" s="119" t="s">
        <v>192</v>
      </c>
      <c r="H13465" s="141">
        <f t="shared" si="963"/>
        <v>0</v>
      </c>
      <c r="M13465" s="190">
        <f t="shared" si="964"/>
        <v>1</v>
      </c>
      <c r="N13465" s="190" t="str">
        <f t="shared" si="962"/>
        <v>JANEIRO</v>
      </c>
    </row>
    <row r="13466" spans="4:14" x14ac:dyDescent="0.25">
      <c r="D13466" s="119" t="s">
        <v>192</v>
      </c>
      <c r="H13466" s="141">
        <f t="shared" si="963"/>
        <v>0</v>
      </c>
      <c r="M13466" s="190">
        <f t="shared" si="964"/>
        <v>1</v>
      </c>
      <c r="N13466" s="190" t="str">
        <f t="shared" si="962"/>
        <v>JANEIRO</v>
      </c>
    </row>
    <row r="13467" spans="4:14" x14ac:dyDescent="0.25">
      <c r="D13467" s="119" t="s">
        <v>192</v>
      </c>
      <c r="H13467" s="141">
        <f t="shared" si="963"/>
        <v>0</v>
      </c>
      <c r="M13467" s="190">
        <f t="shared" si="964"/>
        <v>1</v>
      </c>
      <c r="N13467" s="190" t="str">
        <f t="shared" si="962"/>
        <v>JANEIRO</v>
      </c>
    </row>
    <row r="13468" spans="4:14" x14ac:dyDescent="0.25">
      <c r="D13468" s="119" t="s">
        <v>192</v>
      </c>
      <c r="H13468" s="141">
        <f t="shared" si="963"/>
        <v>0</v>
      </c>
      <c r="M13468" s="190">
        <f t="shared" si="964"/>
        <v>1</v>
      </c>
      <c r="N13468" s="190" t="str">
        <f t="shared" si="962"/>
        <v>JANEIRO</v>
      </c>
    </row>
    <row r="13469" spans="4:14" x14ac:dyDescent="0.25">
      <c r="D13469" s="119" t="s">
        <v>192</v>
      </c>
      <c r="H13469" s="141">
        <f t="shared" si="963"/>
        <v>0</v>
      </c>
      <c r="M13469" s="190">
        <f t="shared" si="964"/>
        <v>1</v>
      </c>
      <c r="N13469" s="190" t="str">
        <f t="shared" si="962"/>
        <v>JANEIRO</v>
      </c>
    </row>
    <row r="13470" spans="4:14" x14ac:dyDescent="0.25">
      <c r="D13470" s="119" t="s">
        <v>192</v>
      </c>
      <c r="H13470" s="141">
        <f t="shared" si="963"/>
        <v>0</v>
      </c>
      <c r="M13470" s="190">
        <f t="shared" si="964"/>
        <v>1</v>
      </c>
      <c r="N13470" s="190" t="str">
        <f t="shared" si="962"/>
        <v>JANEIRO</v>
      </c>
    </row>
    <row r="13471" spans="4:14" x14ac:dyDescent="0.25">
      <c r="D13471" s="119" t="s">
        <v>192</v>
      </c>
      <c r="H13471" s="141">
        <f t="shared" si="963"/>
        <v>0</v>
      </c>
      <c r="M13471" s="190">
        <f t="shared" si="964"/>
        <v>1</v>
      </c>
      <c r="N13471" s="190" t="str">
        <f t="shared" si="962"/>
        <v>JANEIRO</v>
      </c>
    </row>
    <row r="13472" spans="4:14" x14ac:dyDescent="0.25">
      <c r="D13472" s="119" t="s">
        <v>192</v>
      </c>
      <c r="H13472" s="141">
        <f t="shared" si="963"/>
        <v>0</v>
      </c>
      <c r="M13472" s="190">
        <f t="shared" si="964"/>
        <v>1</v>
      </c>
      <c r="N13472" s="190" t="str">
        <f t="shared" si="962"/>
        <v>JANEIRO</v>
      </c>
    </row>
    <row r="13473" spans="4:14" x14ac:dyDescent="0.25">
      <c r="D13473" s="119" t="s">
        <v>192</v>
      </c>
      <c r="H13473" s="141">
        <f t="shared" si="963"/>
        <v>0</v>
      </c>
      <c r="M13473" s="190">
        <f t="shared" si="964"/>
        <v>1</v>
      </c>
      <c r="N13473" s="190" t="str">
        <f t="shared" si="962"/>
        <v>JANEIRO</v>
      </c>
    </row>
    <row r="13474" spans="4:14" x14ac:dyDescent="0.25">
      <c r="D13474" s="119" t="s">
        <v>192</v>
      </c>
      <c r="H13474" s="141">
        <f t="shared" si="963"/>
        <v>0</v>
      </c>
      <c r="M13474" s="190">
        <f t="shared" si="964"/>
        <v>1</v>
      </c>
      <c r="N13474" s="190" t="str">
        <f t="shared" si="962"/>
        <v>JANEIRO</v>
      </c>
    </row>
    <row r="13475" spans="4:14" x14ac:dyDescent="0.25">
      <c r="D13475" s="119" t="s">
        <v>192</v>
      </c>
      <c r="H13475" s="141">
        <f t="shared" si="963"/>
        <v>0</v>
      </c>
      <c r="M13475" s="190">
        <f t="shared" si="964"/>
        <v>1</v>
      </c>
      <c r="N13475" s="190" t="str">
        <f t="shared" si="962"/>
        <v>JANEIRO</v>
      </c>
    </row>
    <row r="13476" spans="4:14" x14ac:dyDescent="0.25">
      <c r="D13476" s="119" t="s">
        <v>192</v>
      </c>
      <c r="H13476" s="141">
        <f t="shared" si="963"/>
        <v>0</v>
      </c>
      <c r="M13476" s="190">
        <f t="shared" si="964"/>
        <v>1</v>
      </c>
      <c r="N13476" s="190" t="str">
        <f t="shared" si="962"/>
        <v>JANEIRO</v>
      </c>
    </row>
    <row r="13477" spans="4:14" x14ac:dyDescent="0.25">
      <c r="D13477" s="119" t="s">
        <v>192</v>
      </c>
      <c r="H13477" s="141">
        <f t="shared" si="963"/>
        <v>0</v>
      </c>
      <c r="M13477" s="190">
        <f t="shared" si="964"/>
        <v>1</v>
      </c>
      <c r="N13477" s="190" t="str">
        <f t="shared" si="962"/>
        <v>JANEIRO</v>
      </c>
    </row>
    <row r="13478" spans="4:14" x14ac:dyDescent="0.25">
      <c r="D13478" s="119" t="s">
        <v>192</v>
      </c>
      <c r="H13478" s="141">
        <f t="shared" si="963"/>
        <v>0</v>
      </c>
      <c r="M13478" s="190">
        <f t="shared" si="964"/>
        <v>1</v>
      </c>
      <c r="N13478" s="190" t="str">
        <f t="shared" si="962"/>
        <v>JANEIRO</v>
      </c>
    </row>
    <row r="13479" spans="4:14" x14ac:dyDescent="0.25">
      <c r="D13479" s="119" t="s">
        <v>192</v>
      </c>
      <c r="H13479" s="141">
        <f t="shared" si="963"/>
        <v>0</v>
      </c>
      <c r="M13479" s="190">
        <f t="shared" si="964"/>
        <v>1</v>
      </c>
      <c r="N13479" s="190" t="str">
        <f t="shared" si="962"/>
        <v>JANEIRO</v>
      </c>
    </row>
    <row r="13480" spans="4:14" x14ac:dyDescent="0.25">
      <c r="D13480" s="119" t="s">
        <v>192</v>
      </c>
      <c r="H13480" s="141">
        <f t="shared" si="963"/>
        <v>0</v>
      </c>
      <c r="M13480" s="190">
        <f t="shared" si="964"/>
        <v>1</v>
      </c>
      <c r="N13480" s="190" t="str">
        <f t="shared" si="962"/>
        <v>JANEIRO</v>
      </c>
    </row>
    <row r="13481" spans="4:14" x14ac:dyDescent="0.25">
      <c r="D13481" s="119" t="s">
        <v>192</v>
      </c>
      <c r="H13481" s="141">
        <f t="shared" si="963"/>
        <v>0</v>
      </c>
      <c r="M13481" s="190">
        <f t="shared" si="964"/>
        <v>1</v>
      </c>
      <c r="N13481" s="190" t="str">
        <f t="shared" si="962"/>
        <v>JANEIRO</v>
      </c>
    </row>
    <row r="13482" spans="4:14" x14ac:dyDescent="0.25">
      <c r="D13482" s="119" t="s">
        <v>192</v>
      </c>
      <c r="H13482" s="141">
        <f t="shared" si="963"/>
        <v>0</v>
      </c>
      <c r="M13482" s="190">
        <f t="shared" si="964"/>
        <v>1</v>
      </c>
      <c r="N13482" s="190" t="str">
        <f t="shared" si="962"/>
        <v>JANEIRO</v>
      </c>
    </row>
    <row r="13483" spans="4:14" x14ac:dyDescent="0.25">
      <c r="D13483" s="119" t="s">
        <v>192</v>
      </c>
      <c r="H13483" s="141">
        <f t="shared" si="963"/>
        <v>0</v>
      </c>
      <c r="M13483" s="190">
        <f t="shared" si="964"/>
        <v>1</v>
      </c>
      <c r="N13483" s="190" t="str">
        <f t="shared" si="962"/>
        <v>JANEIRO</v>
      </c>
    </row>
    <row r="13484" spans="4:14" x14ac:dyDescent="0.25">
      <c r="D13484" s="119" t="s">
        <v>192</v>
      </c>
      <c r="H13484" s="141">
        <f t="shared" si="963"/>
        <v>0</v>
      </c>
      <c r="M13484" s="190">
        <f t="shared" si="964"/>
        <v>1</v>
      </c>
      <c r="N13484" s="190" t="str">
        <f t="shared" si="962"/>
        <v>JANEIRO</v>
      </c>
    </row>
    <row r="13485" spans="4:14" x14ac:dyDescent="0.25">
      <c r="D13485" s="119" t="s">
        <v>192</v>
      </c>
      <c r="H13485" s="141">
        <f t="shared" si="963"/>
        <v>0</v>
      </c>
      <c r="M13485" s="190">
        <f t="shared" si="964"/>
        <v>1</v>
      </c>
      <c r="N13485" s="190" t="str">
        <f t="shared" si="962"/>
        <v>JANEIRO</v>
      </c>
    </row>
    <row r="13486" spans="4:14" x14ac:dyDescent="0.25">
      <c r="D13486" s="119" t="s">
        <v>192</v>
      </c>
      <c r="H13486" s="141">
        <f t="shared" si="963"/>
        <v>0</v>
      </c>
      <c r="M13486" s="190">
        <f t="shared" si="964"/>
        <v>1</v>
      </c>
      <c r="N13486" s="190" t="str">
        <f t="shared" si="962"/>
        <v>JANEIRO</v>
      </c>
    </row>
    <row r="13487" spans="4:14" x14ac:dyDescent="0.25">
      <c r="D13487" s="119" t="s">
        <v>192</v>
      </c>
      <c r="H13487" s="141">
        <f t="shared" si="963"/>
        <v>0</v>
      </c>
      <c r="M13487" s="190">
        <f t="shared" si="964"/>
        <v>1</v>
      </c>
      <c r="N13487" s="190" t="str">
        <f t="shared" si="962"/>
        <v>JANEIRO</v>
      </c>
    </row>
    <row r="13488" spans="4:14" x14ac:dyDescent="0.25">
      <c r="D13488" s="119" t="s">
        <v>192</v>
      </c>
      <c r="H13488" s="141">
        <f t="shared" si="963"/>
        <v>0</v>
      </c>
      <c r="M13488" s="190">
        <f t="shared" si="964"/>
        <v>1</v>
      </c>
      <c r="N13488" s="190" t="str">
        <f t="shared" si="962"/>
        <v>JANEIRO</v>
      </c>
    </row>
    <row r="13489" spans="4:14" x14ac:dyDescent="0.25">
      <c r="D13489" s="119" t="s">
        <v>192</v>
      </c>
      <c r="H13489" s="141">
        <f t="shared" si="963"/>
        <v>0</v>
      </c>
      <c r="M13489" s="190">
        <f t="shared" si="964"/>
        <v>1</v>
      </c>
      <c r="N13489" s="190" t="str">
        <f t="shared" si="962"/>
        <v>JANEIRO</v>
      </c>
    </row>
    <row r="13490" spans="4:14" x14ac:dyDescent="0.25">
      <c r="D13490" s="119" t="s">
        <v>192</v>
      </c>
      <c r="H13490" s="141">
        <f t="shared" si="963"/>
        <v>0</v>
      </c>
      <c r="M13490" s="190">
        <f t="shared" si="964"/>
        <v>1</v>
      </c>
      <c r="N13490" s="190" t="str">
        <f t="shared" si="962"/>
        <v>JANEIRO</v>
      </c>
    </row>
    <row r="13491" spans="4:14" x14ac:dyDescent="0.25">
      <c r="D13491" s="119" t="s">
        <v>192</v>
      </c>
      <c r="H13491" s="141">
        <f t="shared" si="963"/>
        <v>0</v>
      </c>
      <c r="M13491" s="190">
        <f t="shared" si="964"/>
        <v>1</v>
      </c>
      <c r="N13491" s="190" t="str">
        <f t="shared" si="962"/>
        <v>JANEIRO</v>
      </c>
    </row>
    <row r="13492" spans="4:14" x14ac:dyDescent="0.25">
      <c r="D13492" s="119" t="s">
        <v>192</v>
      </c>
      <c r="H13492" s="141">
        <f t="shared" si="963"/>
        <v>0</v>
      </c>
      <c r="M13492" s="190">
        <f t="shared" si="964"/>
        <v>1</v>
      </c>
      <c r="N13492" s="190" t="str">
        <f t="shared" si="962"/>
        <v>JANEIRO</v>
      </c>
    </row>
    <row r="13493" spans="4:14" x14ac:dyDescent="0.25">
      <c r="D13493" s="119" t="s">
        <v>192</v>
      </c>
      <c r="H13493" s="141">
        <f t="shared" si="963"/>
        <v>0</v>
      </c>
      <c r="M13493" s="190">
        <f t="shared" si="964"/>
        <v>1</v>
      </c>
      <c r="N13493" s="190" t="str">
        <f t="shared" si="962"/>
        <v>JANEIRO</v>
      </c>
    </row>
    <row r="13494" spans="4:14" x14ac:dyDescent="0.25">
      <c r="D13494" s="119" t="s">
        <v>192</v>
      </c>
      <c r="H13494" s="141">
        <f t="shared" si="963"/>
        <v>0</v>
      </c>
      <c r="M13494" s="190">
        <f t="shared" si="964"/>
        <v>1</v>
      </c>
      <c r="N13494" s="190" t="str">
        <f t="shared" si="962"/>
        <v>JANEIRO</v>
      </c>
    </row>
    <row r="13495" spans="4:14" x14ac:dyDescent="0.25">
      <c r="D13495" s="119" t="s">
        <v>192</v>
      </c>
      <c r="H13495" s="141">
        <f t="shared" si="963"/>
        <v>0</v>
      </c>
      <c r="M13495" s="190">
        <f t="shared" si="964"/>
        <v>1</v>
      </c>
      <c r="N13495" s="190" t="str">
        <f t="shared" si="962"/>
        <v>JANEIRO</v>
      </c>
    </row>
    <row r="13496" spans="4:14" x14ac:dyDescent="0.25">
      <c r="D13496" s="119" t="s">
        <v>192</v>
      </c>
      <c r="H13496" s="141">
        <f t="shared" si="963"/>
        <v>0</v>
      </c>
      <c r="M13496" s="190">
        <f t="shared" si="964"/>
        <v>1</v>
      </c>
      <c r="N13496" s="190" t="str">
        <f t="shared" si="962"/>
        <v>JANEIRO</v>
      </c>
    </row>
    <row r="13497" spans="4:14" x14ac:dyDescent="0.25">
      <c r="D13497" s="119" t="s">
        <v>192</v>
      </c>
      <c r="H13497" s="141">
        <f t="shared" si="963"/>
        <v>0</v>
      </c>
      <c r="M13497" s="190">
        <f t="shared" si="964"/>
        <v>1</v>
      </c>
      <c r="N13497" s="190" t="str">
        <f t="shared" si="962"/>
        <v>JANEIRO</v>
      </c>
    </row>
    <row r="13498" spans="4:14" x14ac:dyDescent="0.25">
      <c r="D13498" s="119" t="s">
        <v>192</v>
      </c>
      <c r="H13498" s="141">
        <f t="shared" si="963"/>
        <v>0</v>
      </c>
      <c r="M13498" s="190">
        <f t="shared" si="964"/>
        <v>1</v>
      </c>
      <c r="N13498" s="190" t="str">
        <f t="shared" si="962"/>
        <v>JANEIRO</v>
      </c>
    </row>
    <row r="13499" spans="4:14" x14ac:dyDescent="0.25">
      <c r="D13499" s="119" t="s">
        <v>192</v>
      </c>
      <c r="H13499" s="141">
        <f t="shared" si="963"/>
        <v>0</v>
      </c>
      <c r="M13499" s="190">
        <f t="shared" si="964"/>
        <v>1</v>
      </c>
      <c r="N13499" s="190" t="str">
        <f t="shared" si="962"/>
        <v>JANEIRO</v>
      </c>
    </row>
    <row r="13500" spans="4:14" x14ac:dyDescent="0.25">
      <c r="D13500" s="119" t="s">
        <v>192</v>
      </c>
      <c r="H13500" s="141">
        <f t="shared" si="963"/>
        <v>0</v>
      </c>
      <c r="M13500" s="190">
        <f t="shared" si="964"/>
        <v>1</v>
      </c>
      <c r="N13500" s="190" t="str">
        <f t="shared" si="962"/>
        <v>JANEIRO</v>
      </c>
    </row>
    <row r="13501" spans="4:14" x14ac:dyDescent="0.25">
      <c r="D13501" s="119" t="s">
        <v>192</v>
      </c>
      <c r="H13501" s="141">
        <f t="shared" si="963"/>
        <v>0</v>
      </c>
      <c r="M13501" s="190">
        <f t="shared" si="964"/>
        <v>1</v>
      </c>
      <c r="N13501" s="190" t="str">
        <f t="shared" si="962"/>
        <v>JANEIRO</v>
      </c>
    </row>
    <row r="13502" spans="4:14" x14ac:dyDescent="0.25">
      <c r="D13502" s="119" t="s">
        <v>192</v>
      </c>
      <c r="H13502" s="141">
        <f t="shared" si="963"/>
        <v>0</v>
      </c>
      <c r="M13502" s="190">
        <f t="shared" si="964"/>
        <v>1</v>
      </c>
      <c r="N13502" s="190" t="str">
        <f t="shared" si="962"/>
        <v>JANEIRO</v>
      </c>
    </row>
    <row r="13503" spans="4:14" x14ac:dyDescent="0.25">
      <c r="D13503" s="119" t="s">
        <v>192</v>
      </c>
      <c r="H13503" s="141">
        <f t="shared" si="963"/>
        <v>0</v>
      </c>
      <c r="M13503" s="190">
        <f t="shared" si="964"/>
        <v>1</v>
      </c>
      <c r="N13503" s="190" t="str">
        <f t="shared" si="962"/>
        <v>JANEIRO</v>
      </c>
    </row>
    <row r="13504" spans="4:14" x14ac:dyDescent="0.25">
      <c r="D13504" s="119" t="s">
        <v>192</v>
      </c>
      <c r="H13504" s="141">
        <f t="shared" si="963"/>
        <v>0</v>
      </c>
      <c r="M13504" s="190">
        <f t="shared" si="964"/>
        <v>1</v>
      </c>
      <c r="N13504" s="190" t="str">
        <f t="shared" si="962"/>
        <v>JANEIRO</v>
      </c>
    </row>
    <row r="13505" spans="4:14" x14ac:dyDescent="0.25">
      <c r="D13505" s="119" t="s">
        <v>192</v>
      </c>
      <c r="H13505" s="141">
        <f t="shared" si="963"/>
        <v>0</v>
      </c>
      <c r="M13505" s="190">
        <f t="shared" si="964"/>
        <v>1</v>
      </c>
      <c r="N13505" s="190" t="str">
        <f t="shared" si="962"/>
        <v>JANEIRO</v>
      </c>
    </row>
    <row r="13506" spans="4:14" x14ac:dyDescent="0.25">
      <c r="D13506" s="119" t="s">
        <v>192</v>
      </c>
      <c r="H13506" s="141">
        <f t="shared" si="963"/>
        <v>0</v>
      </c>
      <c r="M13506" s="190">
        <f t="shared" si="964"/>
        <v>1</v>
      </c>
      <c r="N13506" s="190" t="str">
        <f t="shared" si="962"/>
        <v>JANEIRO</v>
      </c>
    </row>
    <row r="13507" spans="4:14" x14ac:dyDescent="0.25">
      <c r="D13507" s="119" t="s">
        <v>192</v>
      </c>
      <c r="H13507" s="141">
        <f t="shared" si="963"/>
        <v>0</v>
      </c>
      <c r="M13507" s="190">
        <f t="shared" si="964"/>
        <v>1</v>
      </c>
      <c r="N13507" s="190" t="str">
        <f t="shared" si="962"/>
        <v>JANEIRO</v>
      </c>
    </row>
    <row r="13508" spans="4:14" x14ac:dyDescent="0.25">
      <c r="D13508" s="119" t="s">
        <v>192</v>
      </c>
      <c r="H13508" s="141">
        <f t="shared" si="963"/>
        <v>0</v>
      </c>
      <c r="M13508" s="190">
        <f t="shared" si="964"/>
        <v>1</v>
      </c>
      <c r="N13508" s="190" t="str">
        <f t="shared" si="962"/>
        <v>JANEIRO</v>
      </c>
    </row>
    <row r="13509" spans="4:14" x14ac:dyDescent="0.25">
      <c r="D13509" s="119" t="s">
        <v>192</v>
      </c>
      <c r="H13509" s="141">
        <f t="shared" si="963"/>
        <v>0</v>
      </c>
      <c r="M13509" s="190">
        <f t="shared" si="964"/>
        <v>1</v>
      </c>
      <c r="N13509" s="190" t="str">
        <f t="shared" ref="N13509:N13572" si="965">IF(M13509=1,"JANEIRO",IF(M13509=2,"FEVEREIRO",IF(M13509=3,"MARÇO",IF(M13509=4,"ABRIL",IF(M13509=5,"MAIO",IF(M13509=6,"JUNHO",IF(M13509=7,"JULHO",IF(M13509=8,"AGOSTO",IF(M13509=9,"SETEMBRO",IF(M13509=10,"OUTUBRO",IF(M13509=11,"NOVEMBRO",IF(M13509=12,"DEZEMBRO",""))))))))))))</f>
        <v>JANEIRO</v>
      </c>
    </row>
    <row r="13510" spans="4:14" x14ac:dyDescent="0.25">
      <c r="D13510" s="119" t="s">
        <v>192</v>
      </c>
      <c r="H13510" s="141">
        <f t="shared" ref="H13510:H13573" si="966">IF(OR(I13510="",I13510=0),G13510,I13510)</f>
        <v>0</v>
      </c>
      <c r="M13510" s="190">
        <f t="shared" ref="M13510:M13573" si="967">IFERROR(MONTH(O13510),"")</f>
        <v>1</v>
      </c>
      <c r="N13510" s="190" t="str">
        <f t="shared" si="965"/>
        <v>JANEIRO</v>
      </c>
    </row>
    <row r="13511" spans="4:14" x14ac:dyDescent="0.25">
      <c r="D13511" s="119" t="s">
        <v>192</v>
      </c>
      <c r="H13511" s="141">
        <f t="shared" si="966"/>
        <v>0</v>
      </c>
      <c r="M13511" s="190">
        <f t="shared" si="967"/>
        <v>1</v>
      </c>
      <c r="N13511" s="190" t="str">
        <f t="shared" si="965"/>
        <v>JANEIRO</v>
      </c>
    </row>
    <row r="13512" spans="4:14" x14ac:dyDescent="0.25">
      <c r="D13512" s="119" t="s">
        <v>192</v>
      </c>
      <c r="H13512" s="141">
        <f t="shared" si="966"/>
        <v>0</v>
      </c>
      <c r="M13512" s="190">
        <f t="shared" si="967"/>
        <v>1</v>
      </c>
      <c r="N13512" s="190" t="str">
        <f t="shared" si="965"/>
        <v>JANEIRO</v>
      </c>
    </row>
    <row r="13513" spans="4:14" x14ac:dyDescent="0.25">
      <c r="D13513" s="119" t="s">
        <v>192</v>
      </c>
      <c r="H13513" s="141">
        <f t="shared" si="966"/>
        <v>0</v>
      </c>
      <c r="M13513" s="190">
        <f t="shared" si="967"/>
        <v>1</v>
      </c>
      <c r="N13513" s="190" t="str">
        <f t="shared" si="965"/>
        <v>JANEIRO</v>
      </c>
    </row>
    <row r="13514" spans="4:14" x14ac:dyDescent="0.25">
      <c r="D13514" s="119" t="s">
        <v>192</v>
      </c>
      <c r="H13514" s="141">
        <f t="shared" si="966"/>
        <v>0</v>
      </c>
      <c r="M13514" s="190">
        <f t="shared" si="967"/>
        <v>1</v>
      </c>
      <c r="N13514" s="190" t="str">
        <f t="shared" si="965"/>
        <v>JANEIRO</v>
      </c>
    </row>
    <row r="13515" spans="4:14" x14ac:dyDescent="0.25">
      <c r="D13515" s="119" t="s">
        <v>192</v>
      </c>
      <c r="H13515" s="141">
        <f t="shared" si="966"/>
        <v>0</v>
      </c>
      <c r="M13515" s="190">
        <f t="shared" si="967"/>
        <v>1</v>
      </c>
      <c r="N13515" s="190" t="str">
        <f t="shared" si="965"/>
        <v>JANEIRO</v>
      </c>
    </row>
    <row r="13516" spans="4:14" x14ac:dyDescent="0.25">
      <c r="D13516" s="119" t="s">
        <v>192</v>
      </c>
      <c r="H13516" s="141">
        <f t="shared" si="966"/>
        <v>0</v>
      </c>
      <c r="M13516" s="190">
        <f t="shared" si="967"/>
        <v>1</v>
      </c>
      <c r="N13516" s="190" t="str">
        <f t="shared" si="965"/>
        <v>JANEIRO</v>
      </c>
    </row>
    <row r="13517" spans="4:14" x14ac:dyDescent="0.25">
      <c r="D13517" s="119" t="s">
        <v>192</v>
      </c>
      <c r="H13517" s="141">
        <f t="shared" si="966"/>
        <v>0</v>
      </c>
      <c r="M13517" s="190">
        <f t="shared" si="967"/>
        <v>1</v>
      </c>
      <c r="N13517" s="190" t="str">
        <f t="shared" si="965"/>
        <v>JANEIRO</v>
      </c>
    </row>
    <row r="13518" spans="4:14" x14ac:dyDescent="0.25">
      <c r="D13518" s="119" t="s">
        <v>192</v>
      </c>
      <c r="H13518" s="141">
        <f t="shared" si="966"/>
        <v>0</v>
      </c>
      <c r="M13518" s="190">
        <f t="shared" si="967"/>
        <v>1</v>
      </c>
      <c r="N13518" s="190" t="str">
        <f t="shared" si="965"/>
        <v>JANEIRO</v>
      </c>
    </row>
    <row r="13519" spans="4:14" x14ac:dyDescent="0.25">
      <c r="D13519" s="119" t="s">
        <v>192</v>
      </c>
      <c r="H13519" s="141">
        <f t="shared" si="966"/>
        <v>0</v>
      </c>
      <c r="M13519" s="190">
        <f t="shared" si="967"/>
        <v>1</v>
      </c>
      <c r="N13519" s="190" t="str">
        <f t="shared" si="965"/>
        <v>JANEIRO</v>
      </c>
    </row>
    <row r="13520" spans="4:14" x14ac:dyDescent="0.25">
      <c r="D13520" s="119" t="s">
        <v>192</v>
      </c>
      <c r="H13520" s="141">
        <f t="shared" si="966"/>
        <v>0</v>
      </c>
      <c r="M13520" s="190">
        <f t="shared" si="967"/>
        <v>1</v>
      </c>
      <c r="N13520" s="190" t="str">
        <f t="shared" si="965"/>
        <v>JANEIRO</v>
      </c>
    </row>
    <row r="13521" spans="4:14" x14ac:dyDescent="0.25">
      <c r="D13521" s="119" t="s">
        <v>192</v>
      </c>
      <c r="H13521" s="141">
        <f t="shared" si="966"/>
        <v>0</v>
      </c>
      <c r="M13521" s="190">
        <f t="shared" si="967"/>
        <v>1</v>
      </c>
      <c r="N13521" s="190" t="str">
        <f t="shared" si="965"/>
        <v>JANEIRO</v>
      </c>
    </row>
    <row r="13522" spans="4:14" x14ac:dyDescent="0.25">
      <c r="D13522" s="119" t="s">
        <v>192</v>
      </c>
      <c r="H13522" s="141">
        <f t="shared" si="966"/>
        <v>0</v>
      </c>
      <c r="M13522" s="190">
        <f t="shared" si="967"/>
        <v>1</v>
      </c>
      <c r="N13522" s="190" t="str">
        <f t="shared" si="965"/>
        <v>JANEIRO</v>
      </c>
    </row>
    <row r="13523" spans="4:14" x14ac:dyDescent="0.25">
      <c r="D13523" s="119" t="s">
        <v>192</v>
      </c>
      <c r="H13523" s="141">
        <f t="shared" si="966"/>
        <v>0</v>
      </c>
      <c r="M13523" s="190">
        <f t="shared" si="967"/>
        <v>1</v>
      </c>
      <c r="N13523" s="190" t="str">
        <f t="shared" si="965"/>
        <v>JANEIRO</v>
      </c>
    </row>
    <row r="13524" spans="4:14" x14ac:dyDescent="0.25">
      <c r="D13524" s="119" t="s">
        <v>192</v>
      </c>
      <c r="H13524" s="141">
        <f t="shared" si="966"/>
        <v>0</v>
      </c>
      <c r="M13524" s="190">
        <f t="shared" si="967"/>
        <v>1</v>
      </c>
      <c r="N13524" s="190" t="str">
        <f t="shared" si="965"/>
        <v>JANEIRO</v>
      </c>
    </row>
    <row r="13525" spans="4:14" x14ac:dyDescent="0.25">
      <c r="D13525" s="119" t="s">
        <v>192</v>
      </c>
      <c r="H13525" s="141">
        <f t="shared" si="966"/>
        <v>0</v>
      </c>
      <c r="M13525" s="190">
        <f t="shared" si="967"/>
        <v>1</v>
      </c>
      <c r="N13525" s="190" t="str">
        <f t="shared" si="965"/>
        <v>JANEIRO</v>
      </c>
    </row>
    <row r="13526" spans="4:14" x14ac:dyDescent="0.25">
      <c r="D13526" s="119" t="s">
        <v>192</v>
      </c>
      <c r="H13526" s="141">
        <f t="shared" si="966"/>
        <v>0</v>
      </c>
      <c r="M13526" s="190">
        <f t="shared" si="967"/>
        <v>1</v>
      </c>
      <c r="N13526" s="190" t="str">
        <f t="shared" si="965"/>
        <v>JANEIRO</v>
      </c>
    </row>
    <row r="13527" spans="4:14" x14ac:dyDescent="0.25">
      <c r="D13527" s="119" t="s">
        <v>192</v>
      </c>
      <c r="H13527" s="141">
        <f t="shared" si="966"/>
        <v>0</v>
      </c>
      <c r="M13527" s="190">
        <f t="shared" si="967"/>
        <v>1</v>
      </c>
      <c r="N13527" s="190" t="str">
        <f t="shared" si="965"/>
        <v>JANEIRO</v>
      </c>
    </row>
    <row r="13528" spans="4:14" x14ac:dyDescent="0.25">
      <c r="D13528" s="119" t="s">
        <v>192</v>
      </c>
      <c r="H13528" s="141">
        <f t="shared" si="966"/>
        <v>0</v>
      </c>
      <c r="M13528" s="190">
        <f t="shared" si="967"/>
        <v>1</v>
      </c>
      <c r="N13528" s="190" t="str">
        <f t="shared" si="965"/>
        <v>JANEIRO</v>
      </c>
    </row>
    <row r="13529" spans="4:14" x14ac:dyDescent="0.25">
      <c r="D13529" s="119" t="s">
        <v>192</v>
      </c>
      <c r="H13529" s="141">
        <f t="shared" si="966"/>
        <v>0</v>
      </c>
      <c r="M13529" s="190">
        <f t="shared" si="967"/>
        <v>1</v>
      </c>
      <c r="N13529" s="190" t="str">
        <f t="shared" si="965"/>
        <v>JANEIRO</v>
      </c>
    </row>
    <row r="13530" spans="4:14" x14ac:dyDescent="0.25">
      <c r="D13530" s="119" t="s">
        <v>192</v>
      </c>
      <c r="H13530" s="141">
        <f t="shared" si="966"/>
        <v>0</v>
      </c>
      <c r="M13530" s="190">
        <f t="shared" si="967"/>
        <v>1</v>
      </c>
      <c r="N13530" s="190" t="str">
        <f t="shared" si="965"/>
        <v>JANEIRO</v>
      </c>
    </row>
    <row r="13531" spans="4:14" x14ac:dyDescent="0.25">
      <c r="D13531" s="119" t="s">
        <v>192</v>
      </c>
      <c r="H13531" s="141">
        <f t="shared" si="966"/>
        <v>0</v>
      </c>
      <c r="M13531" s="190">
        <f t="shared" si="967"/>
        <v>1</v>
      </c>
      <c r="N13531" s="190" t="str">
        <f t="shared" si="965"/>
        <v>JANEIRO</v>
      </c>
    </row>
    <row r="13532" spans="4:14" x14ac:dyDescent="0.25">
      <c r="D13532" s="119" t="s">
        <v>192</v>
      </c>
      <c r="H13532" s="141">
        <f t="shared" si="966"/>
        <v>0</v>
      </c>
      <c r="M13532" s="190">
        <f t="shared" si="967"/>
        <v>1</v>
      </c>
      <c r="N13532" s="190" t="str">
        <f t="shared" si="965"/>
        <v>JANEIRO</v>
      </c>
    </row>
    <row r="13533" spans="4:14" x14ac:dyDescent="0.25">
      <c r="D13533" s="119" t="s">
        <v>192</v>
      </c>
      <c r="H13533" s="141">
        <f t="shared" si="966"/>
        <v>0</v>
      </c>
      <c r="M13533" s="190">
        <f t="shared" si="967"/>
        <v>1</v>
      </c>
      <c r="N13533" s="190" t="str">
        <f t="shared" si="965"/>
        <v>JANEIRO</v>
      </c>
    </row>
    <row r="13534" spans="4:14" x14ac:dyDescent="0.25">
      <c r="D13534" s="119" t="s">
        <v>192</v>
      </c>
      <c r="H13534" s="141">
        <f t="shared" si="966"/>
        <v>0</v>
      </c>
      <c r="M13534" s="190">
        <f t="shared" si="967"/>
        <v>1</v>
      </c>
      <c r="N13534" s="190" t="str">
        <f t="shared" si="965"/>
        <v>JANEIRO</v>
      </c>
    </row>
    <row r="13535" spans="4:14" x14ac:dyDescent="0.25">
      <c r="D13535" s="119" t="s">
        <v>192</v>
      </c>
      <c r="H13535" s="141">
        <f t="shared" si="966"/>
        <v>0</v>
      </c>
      <c r="M13535" s="190">
        <f t="shared" si="967"/>
        <v>1</v>
      </c>
      <c r="N13535" s="190" t="str">
        <f t="shared" si="965"/>
        <v>JANEIRO</v>
      </c>
    </row>
    <row r="13536" spans="4:14" x14ac:dyDescent="0.25">
      <c r="D13536" s="119" t="s">
        <v>192</v>
      </c>
      <c r="H13536" s="141">
        <f t="shared" si="966"/>
        <v>0</v>
      </c>
      <c r="M13536" s="190">
        <f t="shared" si="967"/>
        <v>1</v>
      </c>
      <c r="N13536" s="190" t="str">
        <f t="shared" si="965"/>
        <v>JANEIRO</v>
      </c>
    </row>
    <row r="13537" spans="4:14" x14ac:dyDescent="0.25">
      <c r="D13537" s="119" t="s">
        <v>192</v>
      </c>
      <c r="H13537" s="141">
        <f t="shared" si="966"/>
        <v>0</v>
      </c>
      <c r="M13537" s="190">
        <f t="shared" si="967"/>
        <v>1</v>
      </c>
      <c r="N13537" s="190" t="str">
        <f t="shared" si="965"/>
        <v>JANEIRO</v>
      </c>
    </row>
    <row r="13538" spans="4:14" x14ac:dyDescent="0.25">
      <c r="D13538" s="119" t="s">
        <v>192</v>
      </c>
      <c r="H13538" s="141">
        <f t="shared" si="966"/>
        <v>0</v>
      </c>
      <c r="M13538" s="190">
        <f t="shared" si="967"/>
        <v>1</v>
      </c>
      <c r="N13538" s="190" t="str">
        <f t="shared" si="965"/>
        <v>JANEIRO</v>
      </c>
    </row>
    <row r="13539" spans="4:14" x14ac:dyDescent="0.25">
      <c r="D13539" s="119" t="s">
        <v>192</v>
      </c>
      <c r="H13539" s="141">
        <f t="shared" si="966"/>
        <v>0</v>
      </c>
      <c r="M13539" s="190">
        <f t="shared" si="967"/>
        <v>1</v>
      </c>
      <c r="N13539" s="190" t="str">
        <f t="shared" si="965"/>
        <v>JANEIRO</v>
      </c>
    </row>
    <row r="13540" spans="4:14" x14ac:dyDescent="0.25">
      <c r="D13540" s="119" t="s">
        <v>192</v>
      </c>
      <c r="H13540" s="141">
        <f t="shared" si="966"/>
        <v>0</v>
      </c>
      <c r="M13540" s="190">
        <f t="shared" si="967"/>
        <v>1</v>
      </c>
      <c r="N13540" s="190" t="str">
        <f t="shared" si="965"/>
        <v>JANEIRO</v>
      </c>
    </row>
    <row r="13541" spans="4:14" x14ac:dyDescent="0.25">
      <c r="D13541" s="119" t="s">
        <v>192</v>
      </c>
      <c r="H13541" s="141">
        <f t="shared" si="966"/>
        <v>0</v>
      </c>
      <c r="M13541" s="190">
        <f t="shared" si="967"/>
        <v>1</v>
      </c>
      <c r="N13541" s="190" t="str">
        <f t="shared" si="965"/>
        <v>JANEIRO</v>
      </c>
    </row>
    <row r="13542" spans="4:14" x14ac:dyDescent="0.25">
      <c r="D13542" s="119" t="s">
        <v>192</v>
      </c>
      <c r="H13542" s="141">
        <f t="shared" si="966"/>
        <v>0</v>
      </c>
      <c r="M13542" s="190">
        <f t="shared" si="967"/>
        <v>1</v>
      </c>
      <c r="N13542" s="190" t="str">
        <f t="shared" si="965"/>
        <v>JANEIRO</v>
      </c>
    </row>
    <row r="13543" spans="4:14" x14ac:dyDescent="0.25">
      <c r="D13543" s="119" t="s">
        <v>192</v>
      </c>
      <c r="H13543" s="141">
        <f t="shared" si="966"/>
        <v>0</v>
      </c>
      <c r="M13543" s="190">
        <f t="shared" si="967"/>
        <v>1</v>
      </c>
      <c r="N13543" s="190" t="str">
        <f t="shared" si="965"/>
        <v>JANEIRO</v>
      </c>
    </row>
    <row r="13544" spans="4:14" x14ac:dyDescent="0.25">
      <c r="D13544" s="119" t="s">
        <v>192</v>
      </c>
      <c r="H13544" s="141">
        <f t="shared" si="966"/>
        <v>0</v>
      </c>
      <c r="M13544" s="190">
        <f t="shared" si="967"/>
        <v>1</v>
      </c>
      <c r="N13544" s="190" t="str">
        <f t="shared" si="965"/>
        <v>JANEIRO</v>
      </c>
    </row>
    <row r="13545" spans="4:14" x14ac:dyDescent="0.25">
      <c r="D13545" s="119" t="s">
        <v>192</v>
      </c>
      <c r="H13545" s="141">
        <f t="shared" si="966"/>
        <v>0</v>
      </c>
      <c r="M13545" s="190">
        <f t="shared" si="967"/>
        <v>1</v>
      </c>
      <c r="N13545" s="190" t="str">
        <f t="shared" si="965"/>
        <v>JANEIRO</v>
      </c>
    </row>
    <row r="13546" spans="4:14" x14ac:dyDescent="0.25">
      <c r="D13546" s="119" t="s">
        <v>192</v>
      </c>
      <c r="H13546" s="141">
        <f t="shared" si="966"/>
        <v>0</v>
      </c>
      <c r="M13546" s="190">
        <f t="shared" si="967"/>
        <v>1</v>
      </c>
      <c r="N13546" s="190" t="str">
        <f t="shared" si="965"/>
        <v>JANEIRO</v>
      </c>
    </row>
    <row r="13547" spans="4:14" x14ac:dyDescent="0.25">
      <c r="D13547" s="119" t="s">
        <v>192</v>
      </c>
      <c r="H13547" s="141">
        <f t="shared" si="966"/>
        <v>0</v>
      </c>
      <c r="M13547" s="190">
        <f t="shared" si="967"/>
        <v>1</v>
      </c>
      <c r="N13547" s="190" t="str">
        <f t="shared" si="965"/>
        <v>JANEIRO</v>
      </c>
    </row>
    <row r="13548" spans="4:14" x14ac:dyDescent="0.25">
      <c r="D13548" s="119" t="s">
        <v>192</v>
      </c>
      <c r="H13548" s="141">
        <f t="shared" si="966"/>
        <v>0</v>
      </c>
      <c r="M13548" s="190">
        <f t="shared" si="967"/>
        <v>1</v>
      </c>
      <c r="N13548" s="190" t="str">
        <f t="shared" si="965"/>
        <v>JANEIRO</v>
      </c>
    </row>
    <row r="13549" spans="4:14" x14ac:dyDescent="0.25">
      <c r="D13549" s="119" t="s">
        <v>192</v>
      </c>
      <c r="H13549" s="141">
        <f t="shared" si="966"/>
        <v>0</v>
      </c>
      <c r="M13549" s="190">
        <f t="shared" si="967"/>
        <v>1</v>
      </c>
      <c r="N13549" s="190" t="str">
        <f t="shared" si="965"/>
        <v>JANEIRO</v>
      </c>
    </row>
    <row r="13550" spans="4:14" x14ac:dyDescent="0.25">
      <c r="D13550" s="119" t="s">
        <v>192</v>
      </c>
      <c r="H13550" s="141">
        <f t="shared" si="966"/>
        <v>0</v>
      </c>
      <c r="M13550" s="190">
        <f t="shared" si="967"/>
        <v>1</v>
      </c>
      <c r="N13550" s="190" t="str">
        <f t="shared" si="965"/>
        <v>JANEIRO</v>
      </c>
    </row>
    <row r="13551" spans="4:14" x14ac:dyDescent="0.25">
      <c r="D13551" s="119" t="s">
        <v>192</v>
      </c>
      <c r="H13551" s="141">
        <f t="shared" si="966"/>
        <v>0</v>
      </c>
      <c r="M13551" s="190">
        <f t="shared" si="967"/>
        <v>1</v>
      </c>
      <c r="N13551" s="190" t="str">
        <f t="shared" si="965"/>
        <v>JANEIRO</v>
      </c>
    </row>
    <row r="13552" spans="4:14" x14ac:dyDescent="0.25">
      <c r="D13552" s="119" t="s">
        <v>192</v>
      </c>
      <c r="H13552" s="141">
        <f t="shared" si="966"/>
        <v>0</v>
      </c>
      <c r="M13552" s="190">
        <f t="shared" si="967"/>
        <v>1</v>
      </c>
      <c r="N13552" s="190" t="str">
        <f t="shared" si="965"/>
        <v>JANEIRO</v>
      </c>
    </row>
    <row r="13553" spans="4:14" x14ac:dyDescent="0.25">
      <c r="D13553" s="119" t="s">
        <v>192</v>
      </c>
      <c r="H13553" s="141">
        <f t="shared" si="966"/>
        <v>0</v>
      </c>
      <c r="M13553" s="190">
        <f t="shared" si="967"/>
        <v>1</v>
      </c>
      <c r="N13553" s="190" t="str">
        <f t="shared" si="965"/>
        <v>JANEIRO</v>
      </c>
    </row>
    <row r="13554" spans="4:14" x14ac:dyDescent="0.25">
      <c r="D13554" s="119" t="s">
        <v>192</v>
      </c>
      <c r="H13554" s="141">
        <f t="shared" si="966"/>
        <v>0</v>
      </c>
      <c r="M13554" s="190">
        <f t="shared" si="967"/>
        <v>1</v>
      </c>
      <c r="N13554" s="190" t="str">
        <f t="shared" si="965"/>
        <v>JANEIRO</v>
      </c>
    </row>
    <row r="13555" spans="4:14" x14ac:dyDescent="0.25">
      <c r="D13555" s="119" t="s">
        <v>192</v>
      </c>
      <c r="H13555" s="141">
        <f t="shared" si="966"/>
        <v>0</v>
      </c>
      <c r="M13555" s="190">
        <f t="shared" si="967"/>
        <v>1</v>
      </c>
      <c r="N13555" s="190" t="str">
        <f t="shared" si="965"/>
        <v>JANEIRO</v>
      </c>
    </row>
    <row r="13556" spans="4:14" x14ac:dyDescent="0.25">
      <c r="D13556" s="119" t="s">
        <v>192</v>
      </c>
      <c r="H13556" s="141">
        <f t="shared" si="966"/>
        <v>0</v>
      </c>
      <c r="M13556" s="190">
        <f t="shared" si="967"/>
        <v>1</v>
      </c>
      <c r="N13556" s="190" t="str">
        <f t="shared" si="965"/>
        <v>JANEIRO</v>
      </c>
    </row>
    <row r="13557" spans="4:14" x14ac:dyDescent="0.25">
      <c r="D13557" s="119" t="s">
        <v>192</v>
      </c>
      <c r="H13557" s="141">
        <f t="shared" si="966"/>
        <v>0</v>
      </c>
      <c r="M13557" s="190">
        <f t="shared" si="967"/>
        <v>1</v>
      </c>
      <c r="N13557" s="190" t="str">
        <f t="shared" si="965"/>
        <v>JANEIRO</v>
      </c>
    </row>
    <row r="13558" spans="4:14" x14ac:dyDescent="0.25">
      <c r="D13558" s="119" t="s">
        <v>192</v>
      </c>
      <c r="H13558" s="141">
        <f t="shared" si="966"/>
        <v>0</v>
      </c>
      <c r="M13558" s="190">
        <f t="shared" si="967"/>
        <v>1</v>
      </c>
      <c r="N13558" s="190" t="str">
        <f t="shared" si="965"/>
        <v>JANEIRO</v>
      </c>
    </row>
    <row r="13559" spans="4:14" x14ac:dyDescent="0.25">
      <c r="D13559" s="119" t="s">
        <v>192</v>
      </c>
      <c r="H13559" s="141">
        <f t="shared" si="966"/>
        <v>0</v>
      </c>
      <c r="M13559" s="190">
        <f t="shared" si="967"/>
        <v>1</v>
      </c>
      <c r="N13559" s="190" t="str">
        <f t="shared" si="965"/>
        <v>JANEIRO</v>
      </c>
    </row>
    <row r="13560" spans="4:14" x14ac:dyDescent="0.25">
      <c r="D13560" s="119" t="s">
        <v>192</v>
      </c>
      <c r="H13560" s="141">
        <f t="shared" si="966"/>
        <v>0</v>
      </c>
      <c r="M13560" s="190">
        <f t="shared" si="967"/>
        <v>1</v>
      </c>
      <c r="N13560" s="190" t="str">
        <f t="shared" si="965"/>
        <v>JANEIRO</v>
      </c>
    </row>
    <row r="13561" spans="4:14" x14ac:dyDescent="0.25">
      <c r="D13561" s="119" t="s">
        <v>192</v>
      </c>
      <c r="H13561" s="141">
        <f t="shared" si="966"/>
        <v>0</v>
      </c>
      <c r="M13561" s="190">
        <f t="shared" si="967"/>
        <v>1</v>
      </c>
      <c r="N13561" s="190" t="str">
        <f t="shared" si="965"/>
        <v>JANEIRO</v>
      </c>
    </row>
    <row r="13562" spans="4:14" x14ac:dyDescent="0.25">
      <c r="D13562" s="119" t="s">
        <v>192</v>
      </c>
      <c r="H13562" s="141">
        <f t="shared" si="966"/>
        <v>0</v>
      </c>
      <c r="M13562" s="190">
        <f t="shared" si="967"/>
        <v>1</v>
      </c>
      <c r="N13562" s="190" t="str">
        <f t="shared" si="965"/>
        <v>JANEIRO</v>
      </c>
    </row>
    <row r="13563" spans="4:14" x14ac:dyDescent="0.25">
      <c r="D13563" s="119" t="s">
        <v>192</v>
      </c>
      <c r="H13563" s="141">
        <f t="shared" si="966"/>
        <v>0</v>
      </c>
      <c r="M13563" s="190">
        <f t="shared" si="967"/>
        <v>1</v>
      </c>
      <c r="N13563" s="190" t="str">
        <f t="shared" si="965"/>
        <v>JANEIRO</v>
      </c>
    </row>
    <row r="13564" spans="4:14" x14ac:dyDescent="0.25">
      <c r="D13564" s="119" t="s">
        <v>192</v>
      </c>
      <c r="H13564" s="141">
        <f t="shared" si="966"/>
        <v>0</v>
      </c>
      <c r="M13564" s="190">
        <f t="shared" si="967"/>
        <v>1</v>
      </c>
      <c r="N13564" s="190" t="str">
        <f t="shared" si="965"/>
        <v>JANEIRO</v>
      </c>
    </row>
    <row r="13565" spans="4:14" x14ac:dyDescent="0.25">
      <c r="D13565" s="119" t="s">
        <v>192</v>
      </c>
      <c r="H13565" s="141">
        <f t="shared" si="966"/>
        <v>0</v>
      </c>
      <c r="M13565" s="190">
        <f t="shared" si="967"/>
        <v>1</v>
      </c>
      <c r="N13565" s="190" t="str">
        <f t="shared" si="965"/>
        <v>JANEIRO</v>
      </c>
    </row>
    <row r="13566" spans="4:14" x14ac:dyDescent="0.25">
      <c r="D13566" s="119" t="s">
        <v>192</v>
      </c>
      <c r="H13566" s="141">
        <f t="shared" si="966"/>
        <v>0</v>
      </c>
      <c r="M13566" s="190">
        <f t="shared" si="967"/>
        <v>1</v>
      </c>
      <c r="N13566" s="190" t="str">
        <f t="shared" si="965"/>
        <v>JANEIRO</v>
      </c>
    </row>
    <row r="13567" spans="4:14" x14ac:dyDescent="0.25">
      <c r="D13567" s="119" t="s">
        <v>192</v>
      </c>
      <c r="H13567" s="141">
        <f t="shared" si="966"/>
        <v>0</v>
      </c>
      <c r="M13567" s="190">
        <f t="shared" si="967"/>
        <v>1</v>
      </c>
      <c r="N13567" s="190" t="str">
        <f t="shared" si="965"/>
        <v>JANEIRO</v>
      </c>
    </row>
    <row r="13568" spans="4:14" x14ac:dyDescent="0.25">
      <c r="D13568" s="119" t="s">
        <v>192</v>
      </c>
      <c r="H13568" s="141">
        <f t="shared" si="966"/>
        <v>0</v>
      </c>
      <c r="M13568" s="190">
        <f t="shared" si="967"/>
        <v>1</v>
      </c>
      <c r="N13568" s="190" t="str">
        <f t="shared" si="965"/>
        <v>JANEIRO</v>
      </c>
    </row>
    <row r="13569" spans="4:14" x14ac:dyDescent="0.25">
      <c r="D13569" s="119" t="s">
        <v>192</v>
      </c>
      <c r="H13569" s="141">
        <f t="shared" si="966"/>
        <v>0</v>
      </c>
      <c r="M13569" s="190">
        <f t="shared" si="967"/>
        <v>1</v>
      </c>
      <c r="N13569" s="190" t="str">
        <f t="shared" si="965"/>
        <v>JANEIRO</v>
      </c>
    </row>
    <row r="13570" spans="4:14" x14ac:dyDescent="0.25">
      <c r="D13570" s="119" t="s">
        <v>192</v>
      </c>
      <c r="H13570" s="141">
        <f t="shared" si="966"/>
        <v>0</v>
      </c>
      <c r="M13570" s="190">
        <f t="shared" si="967"/>
        <v>1</v>
      </c>
      <c r="N13570" s="190" t="str">
        <f t="shared" si="965"/>
        <v>JANEIRO</v>
      </c>
    </row>
    <row r="13571" spans="4:14" x14ac:dyDescent="0.25">
      <c r="D13571" s="119" t="s">
        <v>192</v>
      </c>
      <c r="H13571" s="141">
        <f t="shared" si="966"/>
        <v>0</v>
      </c>
      <c r="M13571" s="190">
        <f t="shared" si="967"/>
        <v>1</v>
      </c>
      <c r="N13571" s="190" t="str">
        <f t="shared" si="965"/>
        <v>JANEIRO</v>
      </c>
    </row>
    <row r="13572" spans="4:14" x14ac:dyDescent="0.25">
      <c r="D13572" s="119" t="s">
        <v>192</v>
      </c>
      <c r="H13572" s="141">
        <f t="shared" si="966"/>
        <v>0</v>
      </c>
      <c r="M13572" s="190">
        <f t="shared" si="967"/>
        <v>1</v>
      </c>
      <c r="N13572" s="190" t="str">
        <f t="shared" si="965"/>
        <v>JANEIRO</v>
      </c>
    </row>
    <row r="13573" spans="4:14" x14ac:dyDescent="0.25">
      <c r="D13573" s="119" t="s">
        <v>192</v>
      </c>
      <c r="H13573" s="141">
        <f t="shared" si="966"/>
        <v>0</v>
      </c>
      <c r="M13573" s="190">
        <f t="shared" si="967"/>
        <v>1</v>
      </c>
      <c r="N13573" s="190" t="str">
        <f t="shared" ref="N13573:N13636" si="968">IF(M13573=1,"JANEIRO",IF(M13573=2,"FEVEREIRO",IF(M13573=3,"MARÇO",IF(M13573=4,"ABRIL",IF(M13573=5,"MAIO",IF(M13573=6,"JUNHO",IF(M13573=7,"JULHO",IF(M13573=8,"AGOSTO",IF(M13573=9,"SETEMBRO",IF(M13573=10,"OUTUBRO",IF(M13573=11,"NOVEMBRO",IF(M13573=12,"DEZEMBRO",""))))))))))))</f>
        <v>JANEIRO</v>
      </c>
    </row>
    <row r="13574" spans="4:14" x14ac:dyDescent="0.25">
      <c r="D13574" s="119" t="s">
        <v>192</v>
      </c>
      <c r="H13574" s="141">
        <f t="shared" ref="H13574:H13637" si="969">IF(OR(I13574="",I13574=0),G13574,I13574)</f>
        <v>0</v>
      </c>
      <c r="M13574" s="190">
        <f t="shared" ref="M13574:M13637" si="970">IFERROR(MONTH(O13574),"")</f>
        <v>1</v>
      </c>
      <c r="N13574" s="190" t="str">
        <f t="shared" si="968"/>
        <v>JANEIRO</v>
      </c>
    </row>
    <row r="13575" spans="4:14" x14ac:dyDescent="0.25">
      <c r="D13575" s="119" t="s">
        <v>192</v>
      </c>
      <c r="H13575" s="141">
        <f t="shared" si="969"/>
        <v>0</v>
      </c>
      <c r="M13575" s="190">
        <f t="shared" si="970"/>
        <v>1</v>
      </c>
      <c r="N13575" s="190" t="str">
        <f t="shared" si="968"/>
        <v>JANEIRO</v>
      </c>
    </row>
    <row r="13576" spans="4:14" x14ac:dyDescent="0.25">
      <c r="D13576" s="119" t="s">
        <v>192</v>
      </c>
      <c r="H13576" s="141">
        <f t="shared" si="969"/>
        <v>0</v>
      </c>
      <c r="M13576" s="190">
        <f t="shared" si="970"/>
        <v>1</v>
      </c>
      <c r="N13576" s="190" t="str">
        <f t="shared" si="968"/>
        <v>JANEIRO</v>
      </c>
    </row>
    <row r="13577" spans="4:14" x14ac:dyDescent="0.25">
      <c r="D13577" s="119" t="s">
        <v>192</v>
      </c>
      <c r="H13577" s="141">
        <f t="shared" si="969"/>
        <v>0</v>
      </c>
      <c r="M13577" s="190">
        <f t="shared" si="970"/>
        <v>1</v>
      </c>
      <c r="N13577" s="190" t="str">
        <f t="shared" si="968"/>
        <v>JANEIRO</v>
      </c>
    </row>
    <row r="13578" spans="4:14" x14ac:dyDescent="0.25">
      <c r="D13578" s="119" t="s">
        <v>192</v>
      </c>
      <c r="H13578" s="141">
        <f t="shared" si="969"/>
        <v>0</v>
      </c>
      <c r="M13578" s="190">
        <f t="shared" si="970"/>
        <v>1</v>
      </c>
      <c r="N13578" s="190" t="str">
        <f t="shared" si="968"/>
        <v>JANEIRO</v>
      </c>
    </row>
    <row r="13579" spans="4:14" x14ac:dyDescent="0.25">
      <c r="D13579" s="119" t="s">
        <v>192</v>
      </c>
      <c r="H13579" s="141">
        <f t="shared" si="969"/>
        <v>0</v>
      </c>
      <c r="M13579" s="190">
        <f t="shared" si="970"/>
        <v>1</v>
      </c>
      <c r="N13579" s="190" t="str">
        <f t="shared" si="968"/>
        <v>JANEIRO</v>
      </c>
    </row>
    <row r="13580" spans="4:14" x14ac:dyDescent="0.25">
      <c r="D13580" s="119" t="s">
        <v>192</v>
      </c>
      <c r="H13580" s="141">
        <f t="shared" si="969"/>
        <v>0</v>
      </c>
      <c r="M13580" s="190">
        <f t="shared" si="970"/>
        <v>1</v>
      </c>
      <c r="N13580" s="190" t="str">
        <f t="shared" si="968"/>
        <v>JANEIRO</v>
      </c>
    </row>
    <row r="13581" spans="4:14" x14ac:dyDescent="0.25">
      <c r="D13581" s="119" t="s">
        <v>192</v>
      </c>
      <c r="H13581" s="141">
        <f t="shared" si="969"/>
        <v>0</v>
      </c>
      <c r="M13581" s="190">
        <f t="shared" si="970"/>
        <v>1</v>
      </c>
      <c r="N13581" s="190" t="str">
        <f t="shared" si="968"/>
        <v>JANEIRO</v>
      </c>
    </row>
    <row r="13582" spans="4:14" x14ac:dyDescent="0.25">
      <c r="D13582" s="119" t="s">
        <v>192</v>
      </c>
      <c r="H13582" s="141">
        <f t="shared" si="969"/>
        <v>0</v>
      </c>
      <c r="M13582" s="190">
        <f t="shared" si="970"/>
        <v>1</v>
      </c>
      <c r="N13582" s="190" t="str">
        <f t="shared" si="968"/>
        <v>JANEIRO</v>
      </c>
    </row>
    <row r="13583" spans="4:14" x14ac:dyDescent="0.25">
      <c r="D13583" s="119" t="s">
        <v>192</v>
      </c>
      <c r="H13583" s="141">
        <f t="shared" si="969"/>
        <v>0</v>
      </c>
      <c r="M13583" s="190">
        <f t="shared" si="970"/>
        <v>1</v>
      </c>
      <c r="N13583" s="190" t="str">
        <f t="shared" si="968"/>
        <v>JANEIRO</v>
      </c>
    </row>
    <row r="13584" spans="4:14" x14ac:dyDescent="0.25">
      <c r="D13584" s="119" t="s">
        <v>192</v>
      </c>
      <c r="H13584" s="141">
        <f t="shared" si="969"/>
        <v>0</v>
      </c>
      <c r="M13584" s="190">
        <f t="shared" si="970"/>
        <v>1</v>
      </c>
      <c r="N13584" s="190" t="str">
        <f t="shared" si="968"/>
        <v>JANEIRO</v>
      </c>
    </row>
    <row r="13585" spans="4:14" x14ac:dyDescent="0.25">
      <c r="D13585" s="119" t="s">
        <v>192</v>
      </c>
      <c r="H13585" s="141">
        <f t="shared" si="969"/>
        <v>0</v>
      </c>
      <c r="M13585" s="190">
        <f t="shared" si="970"/>
        <v>1</v>
      </c>
      <c r="N13585" s="190" t="str">
        <f t="shared" si="968"/>
        <v>JANEIRO</v>
      </c>
    </row>
    <row r="13586" spans="4:14" x14ac:dyDescent="0.25">
      <c r="D13586" s="119" t="s">
        <v>192</v>
      </c>
      <c r="H13586" s="141">
        <f t="shared" si="969"/>
        <v>0</v>
      </c>
      <c r="M13586" s="190">
        <f t="shared" si="970"/>
        <v>1</v>
      </c>
      <c r="N13586" s="190" t="str">
        <f t="shared" si="968"/>
        <v>JANEIRO</v>
      </c>
    </row>
    <row r="13587" spans="4:14" x14ac:dyDescent="0.25">
      <c r="D13587" s="119" t="s">
        <v>192</v>
      </c>
      <c r="H13587" s="141">
        <f t="shared" si="969"/>
        <v>0</v>
      </c>
      <c r="M13587" s="190">
        <f t="shared" si="970"/>
        <v>1</v>
      </c>
      <c r="N13587" s="190" t="str">
        <f t="shared" si="968"/>
        <v>JANEIRO</v>
      </c>
    </row>
    <row r="13588" spans="4:14" x14ac:dyDescent="0.25">
      <c r="D13588" s="119" t="s">
        <v>192</v>
      </c>
      <c r="H13588" s="141">
        <f t="shared" si="969"/>
        <v>0</v>
      </c>
      <c r="M13588" s="190">
        <f t="shared" si="970"/>
        <v>1</v>
      </c>
      <c r="N13588" s="190" t="str">
        <f t="shared" si="968"/>
        <v>JANEIRO</v>
      </c>
    </row>
    <row r="13589" spans="4:14" x14ac:dyDescent="0.25">
      <c r="D13589" s="119" t="s">
        <v>192</v>
      </c>
      <c r="H13589" s="141">
        <f t="shared" si="969"/>
        <v>0</v>
      </c>
      <c r="M13589" s="190">
        <f t="shared" si="970"/>
        <v>1</v>
      </c>
      <c r="N13589" s="190" t="str">
        <f t="shared" si="968"/>
        <v>JANEIRO</v>
      </c>
    </row>
    <row r="13590" spans="4:14" x14ac:dyDescent="0.25">
      <c r="D13590" s="119" t="s">
        <v>192</v>
      </c>
      <c r="H13590" s="141">
        <f t="shared" si="969"/>
        <v>0</v>
      </c>
      <c r="M13590" s="190">
        <f t="shared" si="970"/>
        <v>1</v>
      </c>
      <c r="N13590" s="190" t="str">
        <f t="shared" si="968"/>
        <v>JANEIRO</v>
      </c>
    </row>
    <row r="13591" spans="4:14" x14ac:dyDescent="0.25">
      <c r="D13591" s="119" t="s">
        <v>192</v>
      </c>
      <c r="H13591" s="141">
        <f t="shared" si="969"/>
        <v>0</v>
      </c>
      <c r="M13591" s="190">
        <f t="shared" si="970"/>
        <v>1</v>
      </c>
      <c r="N13591" s="190" t="str">
        <f t="shared" si="968"/>
        <v>JANEIRO</v>
      </c>
    </row>
    <row r="13592" spans="4:14" x14ac:dyDescent="0.25">
      <c r="D13592" s="119" t="s">
        <v>192</v>
      </c>
      <c r="H13592" s="141">
        <f t="shared" si="969"/>
        <v>0</v>
      </c>
      <c r="M13592" s="190">
        <f t="shared" si="970"/>
        <v>1</v>
      </c>
      <c r="N13592" s="190" t="str">
        <f t="shared" si="968"/>
        <v>JANEIRO</v>
      </c>
    </row>
    <row r="13593" spans="4:14" x14ac:dyDescent="0.25">
      <c r="D13593" s="119" t="s">
        <v>192</v>
      </c>
      <c r="H13593" s="141">
        <f t="shared" si="969"/>
        <v>0</v>
      </c>
      <c r="M13593" s="190">
        <f t="shared" si="970"/>
        <v>1</v>
      </c>
      <c r="N13593" s="190" t="str">
        <f t="shared" si="968"/>
        <v>JANEIRO</v>
      </c>
    </row>
    <row r="13594" spans="4:14" x14ac:dyDescent="0.25">
      <c r="D13594" s="119" t="s">
        <v>192</v>
      </c>
      <c r="H13594" s="141">
        <f t="shared" si="969"/>
        <v>0</v>
      </c>
      <c r="M13594" s="190">
        <f t="shared" si="970"/>
        <v>1</v>
      </c>
      <c r="N13594" s="190" t="str">
        <f t="shared" si="968"/>
        <v>JANEIRO</v>
      </c>
    </row>
    <row r="13595" spans="4:14" x14ac:dyDescent="0.25">
      <c r="D13595" s="119" t="s">
        <v>192</v>
      </c>
      <c r="H13595" s="141">
        <f t="shared" si="969"/>
        <v>0</v>
      </c>
      <c r="M13595" s="190">
        <f t="shared" si="970"/>
        <v>1</v>
      </c>
      <c r="N13595" s="190" t="str">
        <f t="shared" si="968"/>
        <v>JANEIRO</v>
      </c>
    </row>
    <row r="13596" spans="4:14" x14ac:dyDescent="0.25">
      <c r="D13596" s="119" t="s">
        <v>192</v>
      </c>
      <c r="H13596" s="141">
        <f t="shared" si="969"/>
        <v>0</v>
      </c>
      <c r="M13596" s="190">
        <f t="shared" si="970"/>
        <v>1</v>
      </c>
      <c r="N13596" s="190" t="str">
        <f t="shared" si="968"/>
        <v>JANEIRO</v>
      </c>
    </row>
    <row r="13597" spans="4:14" x14ac:dyDescent="0.25">
      <c r="D13597" s="119" t="s">
        <v>192</v>
      </c>
      <c r="H13597" s="141">
        <f t="shared" si="969"/>
        <v>0</v>
      </c>
      <c r="M13597" s="190">
        <f t="shared" si="970"/>
        <v>1</v>
      </c>
      <c r="N13597" s="190" t="str">
        <f t="shared" si="968"/>
        <v>JANEIRO</v>
      </c>
    </row>
    <row r="13598" spans="4:14" x14ac:dyDescent="0.25">
      <c r="D13598" s="119" t="s">
        <v>192</v>
      </c>
      <c r="H13598" s="141">
        <f t="shared" si="969"/>
        <v>0</v>
      </c>
      <c r="M13598" s="190">
        <f t="shared" si="970"/>
        <v>1</v>
      </c>
      <c r="N13598" s="190" t="str">
        <f t="shared" si="968"/>
        <v>JANEIRO</v>
      </c>
    </row>
    <row r="13599" spans="4:14" x14ac:dyDescent="0.25">
      <c r="D13599" s="119" t="s">
        <v>192</v>
      </c>
      <c r="H13599" s="141">
        <f t="shared" si="969"/>
        <v>0</v>
      </c>
      <c r="M13599" s="190">
        <f t="shared" si="970"/>
        <v>1</v>
      </c>
      <c r="N13599" s="190" t="str">
        <f t="shared" si="968"/>
        <v>JANEIRO</v>
      </c>
    </row>
    <row r="13600" spans="4:14" x14ac:dyDescent="0.25">
      <c r="D13600" s="119" t="s">
        <v>192</v>
      </c>
      <c r="H13600" s="141">
        <f t="shared" si="969"/>
        <v>0</v>
      </c>
      <c r="M13600" s="190">
        <f t="shared" si="970"/>
        <v>1</v>
      </c>
      <c r="N13600" s="190" t="str">
        <f t="shared" si="968"/>
        <v>JANEIRO</v>
      </c>
    </row>
    <row r="13601" spans="4:14" x14ac:dyDescent="0.25">
      <c r="D13601" s="119" t="s">
        <v>192</v>
      </c>
      <c r="H13601" s="141">
        <f t="shared" si="969"/>
        <v>0</v>
      </c>
      <c r="M13601" s="190">
        <f t="shared" si="970"/>
        <v>1</v>
      </c>
      <c r="N13601" s="190" t="str">
        <f t="shared" si="968"/>
        <v>JANEIRO</v>
      </c>
    </row>
    <row r="13602" spans="4:14" x14ac:dyDescent="0.25">
      <c r="D13602" s="119" t="s">
        <v>192</v>
      </c>
      <c r="H13602" s="141">
        <f t="shared" si="969"/>
        <v>0</v>
      </c>
      <c r="M13602" s="190">
        <f t="shared" si="970"/>
        <v>1</v>
      </c>
      <c r="N13602" s="190" t="str">
        <f t="shared" si="968"/>
        <v>JANEIRO</v>
      </c>
    </row>
    <row r="13603" spans="4:14" x14ac:dyDescent="0.25">
      <c r="D13603" s="119" t="s">
        <v>192</v>
      </c>
      <c r="H13603" s="141">
        <f t="shared" si="969"/>
        <v>0</v>
      </c>
      <c r="M13603" s="190">
        <f t="shared" si="970"/>
        <v>1</v>
      </c>
      <c r="N13603" s="190" t="str">
        <f t="shared" si="968"/>
        <v>JANEIRO</v>
      </c>
    </row>
    <row r="13604" spans="4:14" x14ac:dyDescent="0.25">
      <c r="D13604" s="119" t="s">
        <v>192</v>
      </c>
      <c r="H13604" s="141">
        <f t="shared" si="969"/>
        <v>0</v>
      </c>
      <c r="M13604" s="190">
        <f t="shared" si="970"/>
        <v>1</v>
      </c>
      <c r="N13604" s="190" t="str">
        <f t="shared" si="968"/>
        <v>JANEIRO</v>
      </c>
    </row>
    <row r="13605" spans="4:14" x14ac:dyDescent="0.25">
      <c r="D13605" s="119" t="s">
        <v>192</v>
      </c>
      <c r="H13605" s="141">
        <f t="shared" si="969"/>
        <v>0</v>
      </c>
      <c r="M13605" s="190">
        <f t="shared" si="970"/>
        <v>1</v>
      </c>
      <c r="N13605" s="190" t="str">
        <f t="shared" si="968"/>
        <v>JANEIRO</v>
      </c>
    </row>
    <row r="13606" spans="4:14" x14ac:dyDescent="0.25">
      <c r="D13606" s="119" t="s">
        <v>192</v>
      </c>
      <c r="H13606" s="141">
        <f t="shared" si="969"/>
        <v>0</v>
      </c>
      <c r="M13606" s="190">
        <f t="shared" si="970"/>
        <v>1</v>
      </c>
      <c r="N13606" s="190" t="str">
        <f t="shared" si="968"/>
        <v>JANEIRO</v>
      </c>
    </row>
    <row r="13607" spans="4:14" x14ac:dyDescent="0.25">
      <c r="D13607" s="119" t="s">
        <v>192</v>
      </c>
      <c r="H13607" s="141">
        <f t="shared" si="969"/>
        <v>0</v>
      </c>
      <c r="M13607" s="190">
        <f t="shared" si="970"/>
        <v>1</v>
      </c>
      <c r="N13607" s="190" t="str">
        <f t="shared" si="968"/>
        <v>JANEIRO</v>
      </c>
    </row>
    <row r="13608" spans="4:14" x14ac:dyDescent="0.25">
      <c r="D13608" s="119" t="s">
        <v>192</v>
      </c>
      <c r="H13608" s="141">
        <f t="shared" si="969"/>
        <v>0</v>
      </c>
      <c r="M13608" s="190">
        <f t="shared" si="970"/>
        <v>1</v>
      </c>
      <c r="N13608" s="190" t="str">
        <f t="shared" si="968"/>
        <v>JANEIRO</v>
      </c>
    </row>
    <row r="13609" spans="4:14" x14ac:dyDescent="0.25">
      <c r="D13609" s="119" t="s">
        <v>192</v>
      </c>
      <c r="H13609" s="141">
        <f t="shared" si="969"/>
        <v>0</v>
      </c>
      <c r="M13609" s="190">
        <f t="shared" si="970"/>
        <v>1</v>
      </c>
      <c r="N13609" s="190" t="str">
        <f t="shared" si="968"/>
        <v>JANEIRO</v>
      </c>
    </row>
    <row r="13610" spans="4:14" x14ac:dyDescent="0.25">
      <c r="D13610" s="119" t="s">
        <v>192</v>
      </c>
      <c r="H13610" s="141">
        <f t="shared" si="969"/>
        <v>0</v>
      </c>
      <c r="M13610" s="190">
        <f t="shared" si="970"/>
        <v>1</v>
      </c>
      <c r="N13610" s="190" t="str">
        <f t="shared" si="968"/>
        <v>JANEIRO</v>
      </c>
    </row>
    <row r="13611" spans="4:14" x14ac:dyDescent="0.25">
      <c r="D13611" s="119" t="s">
        <v>192</v>
      </c>
      <c r="H13611" s="141">
        <f t="shared" si="969"/>
        <v>0</v>
      </c>
      <c r="M13611" s="190">
        <f t="shared" si="970"/>
        <v>1</v>
      </c>
      <c r="N13611" s="190" t="str">
        <f t="shared" si="968"/>
        <v>JANEIRO</v>
      </c>
    </row>
    <row r="13612" spans="4:14" x14ac:dyDescent="0.25">
      <c r="D13612" s="119" t="s">
        <v>192</v>
      </c>
      <c r="H13612" s="141">
        <f t="shared" si="969"/>
        <v>0</v>
      </c>
      <c r="M13612" s="190">
        <f t="shared" si="970"/>
        <v>1</v>
      </c>
      <c r="N13612" s="190" t="str">
        <f t="shared" si="968"/>
        <v>JANEIRO</v>
      </c>
    </row>
    <row r="13613" spans="4:14" x14ac:dyDescent="0.25">
      <c r="D13613" s="119" t="s">
        <v>192</v>
      </c>
      <c r="H13613" s="141">
        <f t="shared" si="969"/>
        <v>0</v>
      </c>
      <c r="M13613" s="190">
        <f t="shared" si="970"/>
        <v>1</v>
      </c>
      <c r="N13613" s="190" t="str">
        <f t="shared" si="968"/>
        <v>JANEIRO</v>
      </c>
    </row>
    <row r="13614" spans="4:14" x14ac:dyDescent="0.25">
      <c r="D13614" s="119" t="s">
        <v>192</v>
      </c>
      <c r="H13614" s="141">
        <f t="shared" si="969"/>
        <v>0</v>
      </c>
      <c r="M13614" s="190">
        <f t="shared" si="970"/>
        <v>1</v>
      </c>
      <c r="N13614" s="190" t="str">
        <f t="shared" si="968"/>
        <v>JANEIRO</v>
      </c>
    </row>
    <row r="13615" spans="4:14" x14ac:dyDescent="0.25">
      <c r="D13615" s="119" t="s">
        <v>192</v>
      </c>
      <c r="H13615" s="141">
        <f t="shared" si="969"/>
        <v>0</v>
      </c>
      <c r="M13615" s="190">
        <f t="shared" si="970"/>
        <v>1</v>
      </c>
      <c r="N13615" s="190" t="str">
        <f t="shared" si="968"/>
        <v>JANEIRO</v>
      </c>
    </row>
    <row r="13616" spans="4:14" x14ac:dyDescent="0.25">
      <c r="D13616" s="119" t="s">
        <v>192</v>
      </c>
      <c r="H13616" s="141">
        <f t="shared" si="969"/>
        <v>0</v>
      </c>
      <c r="M13616" s="190">
        <f t="shared" si="970"/>
        <v>1</v>
      </c>
      <c r="N13616" s="190" t="str">
        <f t="shared" si="968"/>
        <v>JANEIRO</v>
      </c>
    </row>
    <row r="13617" spans="4:14" x14ac:dyDescent="0.25">
      <c r="D13617" s="119" t="s">
        <v>192</v>
      </c>
      <c r="H13617" s="141">
        <f t="shared" si="969"/>
        <v>0</v>
      </c>
      <c r="M13617" s="190">
        <f t="shared" si="970"/>
        <v>1</v>
      </c>
      <c r="N13617" s="190" t="str">
        <f t="shared" si="968"/>
        <v>JANEIRO</v>
      </c>
    </row>
    <row r="13618" spans="4:14" x14ac:dyDescent="0.25">
      <c r="D13618" s="119" t="s">
        <v>192</v>
      </c>
      <c r="H13618" s="141">
        <f t="shared" si="969"/>
        <v>0</v>
      </c>
      <c r="M13618" s="190">
        <f t="shared" si="970"/>
        <v>1</v>
      </c>
      <c r="N13618" s="190" t="str">
        <f t="shared" si="968"/>
        <v>JANEIRO</v>
      </c>
    </row>
    <row r="13619" spans="4:14" x14ac:dyDescent="0.25">
      <c r="D13619" s="119" t="s">
        <v>192</v>
      </c>
      <c r="H13619" s="141">
        <f t="shared" si="969"/>
        <v>0</v>
      </c>
      <c r="M13619" s="190">
        <f t="shared" si="970"/>
        <v>1</v>
      </c>
      <c r="N13619" s="190" t="str">
        <f t="shared" si="968"/>
        <v>JANEIRO</v>
      </c>
    </row>
    <row r="13620" spans="4:14" x14ac:dyDescent="0.25">
      <c r="D13620" s="119" t="s">
        <v>192</v>
      </c>
      <c r="H13620" s="141">
        <f t="shared" si="969"/>
        <v>0</v>
      </c>
      <c r="M13620" s="190">
        <f t="shared" si="970"/>
        <v>1</v>
      </c>
      <c r="N13620" s="190" t="str">
        <f t="shared" si="968"/>
        <v>JANEIRO</v>
      </c>
    </row>
    <row r="13621" spans="4:14" x14ac:dyDescent="0.25">
      <c r="D13621" s="119" t="s">
        <v>192</v>
      </c>
      <c r="H13621" s="141">
        <f t="shared" si="969"/>
        <v>0</v>
      </c>
      <c r="M13621" s="190">
        <f t="shared" si="970"/>
        <v>1</v>
      </c>
      <c r="N13621" s="190" t="str">
        <f t="shared" si="968"/>
        <v>JANEIRO</v>
      </c>
    </row>
    <row r="13622" spans="4:14" x14ac:dyDescent="0.25">
      <c r="D13622" s="119" t="s">
        <v>192</v>
      </c>
      <c r="H13622" s="141">
        <f t="shared" si="969"/>
        <v>0</v>
      </c>
      <c r="M13622" s="190">
        <f t="shared" si="970"/>
        <v>1</v>
      </c>
      <c r="N13622" s="190" t="str">
        <f t="shared" si="968"/>
        <v>JANEIRO</v>
      </c>
    </row>
    <row r="13623" spans="4:14" x14ac:dyDescent="0.25">
      <c r="D13623" s="119" t="s">
        <v>192</v>
      </c>
      <c r="H13623" s="141">
        <f t="shared" si="969"/>
        <v>0</v>
      </c>
      <c r="M13623" s="190">
        <f t="shared" si="970"/>
        <v>1</v>
      </c>
      <c r="N13623" s="190" t="str">
        <f t="shared" si="968"/>
        <v>JANEIRO</v>
      </c>
    </row>
    <row r="13624" spans="4:14" x14ac:dyDescent="0.25">
      <c r="D13624" s="119" t="s">
        <v>192</v>
      </c>
      <c r="H13624" s="141">
        <f t="shared" si="969"/>
        <v>0</v>
      </c>
      <c r="M13624" s="190">
        <f t="shared" si="970"/>
        <v>1</v>
      </c>
      <c r="N13624" s="190" t="str">
        <f t="shared" si="968"/>
        <v>JANEIRO</v>
      </c>
    </row>
    <row r="13625" spans="4:14" x14ac:dyDescent="0.25">
      <c r="D13625" s="119" t="s">
        <v>192</v>
      </c>
      <c r="H13625" s="141">
        <f t="shared" si="969"/>
        <v>0</v>
      </c>
      <c r="M13625" s="190">
        <f t="shared" si="970"/>
        <v>1</v>
      </c>
      <c r="N13625" s="190" t="str">
        <f t="shared" si="968"/>
        <v>JANEIRO</v>
      </c>
    </row>
    <row r="13626" spans="4:14" x14ac:dyDescent="0.25">
      <c r="D13626" s="119" t="s">
        <v>192</v>
      </c>
      <c r="H13626" s="141">
        <f t="shared" si="969"/>
        <v>0</v>
      </c>
      <c r="M13626" s="190">
        <f t="shared" si="970"/>
        <v>1</v>
      </c>
      <c r="N13626" s="190" t="str">
        <f t="shared" si="968"/>
        <v>JANEIRO</v>
      </c>
    </row>
    <row r="13627" spans="4:14" x14ac:dyDescent="0.25">
      <c r="D13627" s="119" t="s">
        <v>192</v>
      </c>
      <c r="H13627" s="141">
        <f t="shared" si="969"/>
        <v>0</v>
      </c>
      <c r="M13627" s="190">
        <f t="shared" si="970"/>
        <v>1</v>
      </c>
      <c r="N13627" s="190" t="str">
        <f t="shared" si="968"/>
        <v>JANEIRO</v>
      </c>
    </row>
    <row r="13628" spans="4:14" x14ac:dyDescent="0.25">
      <c r="D13628" s="119" t="s">
        <v>192</v>
      </c>
      <c r="H13628" s="141">
        <f t="shared" si="969"/>
        <v>0</v>
      </c>
      <c r="M13628" s="190">
        <f t="shared" si="970"/>
        <v>1</v>
      </c>
      <c r="N13628" s="190" t="str">
        <f t="shared" si="968"/>
        <v>JANEIRO</v>
      </c>
    </row>
    <row r="13629" spans="4:14" x14ac:dyDescent="0.25">
      <c r="D13629" s="119" t="s">
        <v>192</v>
      </c>
      <c r="H13629" s="141">
        <f t="shared" si="969"/>
        <v>0</v>
      </c>
      <c r="M13629" s="190">
        <f t="shared" si="970"/>
        <v>1</v>
      </c>
      <c r="N13629" s="190" t="str">
        <f t="shared" si="968"/>
        <v>JANEIRO</v>
      </c>
    </row>
    <row r="13630" spans="4:14" x14ac:dyDescent="0.25">
      <c r="D13630" s="119" t="s">
        <v>192</v>
      </c>
      <c r="H13630" s="141">
        <f t="shared" si="969"/>
        <v>0</v>
      </c>
      <c r="M13630" s="190">
        <f t="shared" si="970"/>
        <v>1</v>
      </c>
      <c r="N13630" s="190" t="str">
        <f t="shared" si="968"/>
        <v>JANEIRO</v>
      </c>
    </row>
    <row r="13631" spans="4:14" x14ac:dyDescent="0.25">
      <c r="D13631" s="119" t="s">
        <v>192</v>
      </c>
      <c r="H13631" s="141">
        <f t="shared" si="969"/>
        <v>0</v>
      </c>
      <c r="M13631" s="190">
        <f t="shared" si="970"/>
        <v>1</v>
      </c>
      <c r="N13631" s="190" t="str">
        <f t="shared" si="968"/>
        <v>JANEIRO</v>
      </c>
    </row>
    <row r="13632" spans="4:14" x14ac:dyDescent="0.25">
      <c r="D13632" s="119" t="s">
        <v>192</v>
      </c>
      <c r="H13632" s="141">
        <f t="shared" si="969"/>
        <v>0</v>
      </c>
      <c r="M13632" s="190">
        <f t="shared" si="970"/>
        <v>1</v>
      </c>
      <c r="N13632" s="190" t="str">
        <f t="shared" si="968"/>
        <v>JANEIRO</v>
      </c>
    </row>
    <row r="13633" spans="4:14" x14ac:dyDescent="0.25">
      <c r="D13633" s="119" t="s">
        <v>192</v>
      </c>
      <c r="H13633" s="141">
        <f t="shared" si="969"/>
        <v>0</v>
      </c>
      <c r="M13633" s="190">
        <f t="shared" si="970"/>
        <v>1</v>
      </c>
      <c r="N13633" s="190" t="str">
        <f t="shared" si="968"/>
        <v>JANEIRO</v>
      </c>
    </row>
    <row r="13634" spans="4:14" x14ac:dyDescent="0.25">
      <c r="D13634" s="119" t="s">
        <v>192</v>
      </c>
      <c r="H13634" s="141">
        <f t="shared" si="969"/>
        <v>0</v>
      </c>
      <c r="M13634" s="190">
        <f t="shared" si="970"/>
        <v>1</v>
      </c>
      <c r="N13634" s="190" t="str">
        <f t="shared" si="968"/>
        <v>JANEIRO</v>
      </c>
    </row>
    <row r="13635" spans="4:14" x14ac:dyDescent="0.25">
      <c r="D13635" s="119" t="s">
        <v>192</v>
      </c>
      <c r="H13635" s="141">
        <f t="shared" si="969"/>
        <v>0</v>
      </c>
      <c r="M13635" s="190">
        <f t="shared" si="970"/>
        <v>1</v>
      </c>
      <c r="N13635" s="190" t="str">
        <f t="shared" si="968"/>
        <v>JANEIRO</v>
      </c>
    </row>
    <row r="13636" spans="4:14" x14ac:dyDescent="0.25">
      <c r="D13636" s="119" t="s">
        <v>192</v>
      </c>
      <c r="H13636" s="141">
        <f t="shared" si="969"/>
        <v>0</v>
      </c>
      <c r="M13636" s="190">
        <f t="shared" si="970"/>
        <v>1</v>
      </c>
      <c r="N13636" s="190" t="str">
        <f t="shared" si="968"/>
        <v>JANEIRO</v>
      </c>
    </row>
    <row r="13637" spans="4:14" x14ac:dyDescent="0.25">
      <c r="D13637" s="119" t="s">
        <v>192</v>
      </c>
      <c r="H13637" s="141">
        <f t="shared" si="969"/>
        <v>0</v>
      </c>
      <c r="M13637" s="190">
        <f t="shared" si="970"/>
        <v>1</v>
      </c>
      <c r="N13637" s="190" t="str">
        <f t="shared" ref="N13637:N13700" si="971">IF(M13637=1,"JANEIRO",IF(M13637=2,"FEVEREIRO",IF(M13637=3,"MARÇO",IF(M13637=4,"ABRIL",IF(M13637=5,"MAIO",IF(M13637=6,"JUNHO",IF(M13637=7,"JULHO",IF(M13637=8,"AGOSTO",IF(M13637=9,"SETEMBRO",IF(M13637=10,"OUTUBRO",IF(M13637=11,"NOVEMBRO",IF(M13637=12,"DEZEMBRO",""))))))))))))</f>
        <v>JANEIRO</v>
      </c>
    </row>
    <row r="13638" spans="4:14" x14ac:dyDescent="0.25">
      <c r="D13638" s="119" t="s">
        <v>192</v>
      </c>
      <c r="H13638" s="141">
        <f t="shared" ref="H13638:H13701" si="972">IF(OR(I13638="",I13638=0),G13638,I13638)</f>
        <v>0</v>
      </c>
      <c r="M13638" s="190">
        <f t="shared" ref="M13638:M13701" si="973">IFERROR(MONTH(O13638),"")</f>
        <v>1</v>
      </c>
      <c r="N13638" s="190" t="str">
        <f t="shared" si="971"/>
        <v>JANEIRO</v>
      </c>
    </row>
    <row r="13639" spans="4:14" x14ac:dyDescent="0.25">
      <c r="D13639" s="119" t="s">
        <v>192</v>
      </c>
      <c r="H13639" s="141">
        <f t="shared" si="972"/>
        <v>0</v>
      </c>
      <c r="M13639" s="190">
        <f t="shared" si="973"/>
        <v>1</v>
      </c>
      <c r="N13639" s="190" t="str">
        <f t="shared" si="971"/>
        <v>JANEIRO</v>
      </c>
    </row>
    <row r="13640" spans="4:14" x14ac:dyDescent="0.25">
      <c r="D13640" s="119" t="s">
        <v>192</v>
      </c>
      <c r="H13640" s="141">
        <f t="shared" si="972"/>
        <v>0</v>
      </c>
      <c r="M13640" s="190">
        <f t="shared" si="973"/>
        <v>1</v>
      </c>
      <c r="N13640" s="190" t="str">
        <f t="shared" si="971"/>
        <v>JANEIRO</v>
      </c>
    </row>
    <row r="13641" spans="4:14" x14ac:dyDescent="0.25">
      <c r="D13641" s="119" t="s">
        <v>192</v>
      </c>
      <c r="H13641" s="141">
        <f t="shared" si="972"/>
        <v>0</v>
      </c>
      <c r="M13641" s="190">
        <f t="shared" si="973"/>
        <v>1</v>
      </c>
      <c r="N13641" s="190" t="str">
        <f t="shared" si="971"/>
        <v>JANEIRO</v>
      </c>
    </row>
    <row r="13642" spans="4:14" x14ac:dyDescent="0.25">
      <c r="D13642" s="119" t="s">
        <v>192</v>
      </c>
      <c r="H13642" s="141">
        <f t="shared" si="972"/>
        <v>0</v>
      </c>
      <c r="M13642" s="190">
        <f t="shared" si="973"/>
        <v>1</v>
      </c>
      <c r="N13642" s="190" t="str">
        <f t="shared" si="971"/>
        <v>JANEIRO</v>
      </c>
    </row>
    <row r="13643" spans="4:14" x14ac:dyDescent="0.25">
      <c r="D13643" s="119" t="s">
        <v>192</v>
      </c>
      <c r="H13643" s="141">
        <f t="shared" si="972"/>
        <v>0</v>
      </c>
      <c r="M13643" s="190">
        <f t="shared" si="973"/>
        <v>1</v>
      </c>
      <c r="N13643" s="190" t="str">
        <f t="shared" si="971"/>
        <v>JANEIRO</v>
      </c>
    </row>
    <row r="13644" spans="4:14" x14ac:dyDescent="0.25">
      <c r="D13644" s="119" t="s">
        <v>192</v>
      </c>
      <c r="H13644" s="141">
        <f t="shared" si="972"/>
        <v>0</v>
      </c>
      <c r="M13644" s="190">
        <f t="shared" si="973"/>
        <v>1</v>
      </c>
      <c r="N13644" s="190" t="str">
        <f t="shared" si="971"/>
        <v>JANEIRO</v>
      </c>
    </row>
    <row r="13645" spans="4:14" x14ac:dyDescent="0.25">
      <c r="D13645" s="119" t="s">
        <v>192</v>
      </c>
      <c r="H13645" s="141">
        <f t="shared" si="972"/>
        <v>0</v>
      </c>
      <c r="M13645" s="190">
        <f t="shared" si="973"/>
        <v>1</v>
      </c>
      <c r="N13645" s="190" t="str">
        <f t="shared" si="971"/>
        <v>JANEIRO</v>
      </c>
    </row>
    <row r="13646" spans="4:14" x14ac:dyDescent="0.25">
      <c r="D13646" s="119" t="s">
        <v>192</v>
      </c>
      <c r="H13646" s="141">
        <f t="shared" si="972"/>
        <v>0</v>
      </c>
      <c r="M13646" s="190">
        <f t="shared" si="973"/>
        <v>1</v>
      </c>
      <c r="N13646" s="190" t="str">
        <f t="shared" si="971"/>
        <v>JANEIRO</v>
      </c>
    </row>
    <row r="13647" spans="4:14" x14ac:dyDescent="0.25">
      <c r="D13647" s="119" t="s">
        <v>192</v>
      </c>
      <c r="H13647" s="141">
        <f t="shared" si="972"/>
        <v>0</v>
      </c>
      <c r="M13647" s="190">
        <f t="shared" si="973"/>
        <v>1</v>
      </c>
      <c r="N13647" s="190" t="str">
        <f t="shared" si="971"/>
        <v>JANEIRO</v>
      </c>
    </row>
    <row r="13648" spans="4:14" x14ac:dyDescent="0.25">
      <c r="D13648" s="119" t="s">
        <v>192</v>
      </c>
      <c r="H13648" s="141">
        <f t="shared" si="972"/>
        <v>0</v>
      </c>
      <c r="M13648" s="190">
        <f t="shared" si="973"/>
        <v>1</v>
      </c>
      <c r="N13648" s="190" t="str">
        <f t="shared" si="971"/>
        <v>JANEIRO</v>
      </c>
    </row>
    <row r="13649" spans="4:14" x14ac:dyDescent="0.25">
      <c r="D13649" s="119" t="s">
        <v>192</v>
      </c>
      <c r="H13649" s="141">
        <f t="shared" si="972"/>
        <v>0</v>
      </c>
      <c r="M13649" s="190">
        <f t="shared" si="973"/>
        <v>1</v>
      </c>
      <c r="N13649" s="190" t="str">
        <f t="shared" si="971"/>
        <v>JANEIRO</v>
      </c>
    </row>
    <row r="13650" spans="4:14" x14ac:dyDescent="0.25">
      <c r="D13650" s="119" t="s">
        <v>192</v>
      </c>
      <c r="H13650" s="141">
        <f t="shared" si="972"/>
        <v>0</v>
      </c>
      <c r="M13650" s="190">
        <f t="shared" si="973"/>
        <v>1</v>
      </c>
      <c r="N13650" s="190" t="str">
        <f t="shared" si="971"/>
        <v>JANEIRO</v>
      </c>
    </row>
    <row r="13651" spans="4:14" x14ac:dyDescent="0.25">
      <c r="D13651" s="119" t="s">
        <v>192</v>
      </c>
      <c r="H13651" s="141">
        <f t="shared" si="972"/>
        <v>0</v>
      </c>
      <c r="M13651" s="190">
        <f t="shared" si="973"/>
        <v>1</v>
      </c>
      <c r="N13651" s="190" t="str">
        <f t="shared" si="971"/>
        <v>JANEIRO</v>
      </c>
    </row>
    <row r="13652" spans="4:14" x14ac:dyDescent="0.25">
      <c r="D13652" s="119" t="s">
        <v>192</v>
      </c>
      <c r="H13652" s="141">
        <f t="shared" si="972"/>
        <v>0</v>
      </c>
      <c r="M13652" s="190">
        <f t="shared" si="973"/>
        <v>1</v>
      </c>
      <c r="N13652" s="190" t="str">
        <f t="shared" si="971"/>
        <v>JANEIRO</v>
      </c>
    </row>
    <row r="13653" spans="4:14" x14ac:dyDescent="0.25">
      <c r="D13653" s="119" t="s">
        <v>192</v>
      </c>
      <c r="H13653" s="141">
        <f t="shared" si="972"/>
        <v>0</v>
      </c>
      <c r="M13653" s="190">
        <f t="shared" si="973"/>
        <v>1</v>
      </c>
      <c r="N13653" s="190" t="str">
        <f t="shared" si="971"/>
        <v>JANEIRO</v>
      </c>
    </row>
    <row r="13654" spans="4:14" x14ac:dyDescent="0.25">
      <c r="D13654" s="119" t="s">
        <v>192</v>
      </c>
      <c r="H13654" s="141">
        <f t="shared" si="972"/>
        <v>0</v>
      </c>
      <c r="M13654" s="190">
        <f t="shared" si="973"/>
        <v>1</v>
      </c>
      <c r="N13654" s="190" t="str">
        <f t="shared" si="971"/>
        <v>JANEIRO</v>
      </c>
    </row>
    <row r="13655" spans="4:14" x14ac:dyDescent="0.25">
      <c r="D13655" s="119" t="s">
        <v>192</v>
      </c>
      <c r="H13655" s="141">
        <f t="shared" si="972"/>
        <v>0</v>
      </c>
      <c r="M13655" s="190">
        <f t="shared" si="973"/>
        <v>1</v>
      </c>
      <c r="N13655" s="190" t="str">
        <f t="shared" si="971"/>
        <v>JANEIRO</v>
      </c>
    </row>
    <row r="13656" spans="4:14" x14ac:dyDescent="0.25">
      <c r="D13656" s="119" t="s">
        <v>192</v>
      </c>
      <c r="H13656" s="141">
        <f t="shared" si="972"/>
        <v>0</v>
      </c>
      <c r="M13656" s="190">
        <f t="shared" si="973"/>
        <v>1</v>
      </c>
      <c r="N13656" s="190" t="str">
        <f t="shared" si="971"/>
        <v>JANEIRO</v>
      </c>
    </row>
    <row r="13657" spans="4:14" x14ac:dyDescent="0.25">
      <c r="D13657" s="119" t="s">
        <v>192</v>
      </c>
      <c r="H13657" s="141">
        <f t="shared" si="972"/>
        <v>0</v>
      </c>
      <c r="M13657" s="190">
        <f t="shared" si="973"/>
        <v>1</v>
      </c>
      <c r="N13657" s="190" t="str">
        <f t="shared" si="971"/>
        <v>JANEIRO</v>
      </c>
    </row>
    <row r="13658" spans="4:14" x14ac:dyDescent="0.25">
      <c r="D13658" s="119" t="s">
        <v>192</v>
      </c>
      <c r="H13658" s="141">
        <f t="shared" si="972"/>
        <v>0</v>
      </c>
      <c r="M13658" s="190">
        <f t="shared" si="973"/>
        <v>1</v>
      </c>
      <c r="N13658" s="190" t="str">
        <f t="shared" si="971"/>
        <v>JANEIRO</v>
      </c>
    </row>
    <row r="13659" spans="4:14" x14ac:dyDescent="0.25">
      <c r="D13659" s="119" t="s">
        <v>192</v>
      </c>
      <c r="H13659" s="141">
        <f t="shared" si="972"/>
        <v>0</v>
      </c>
      <c r="M13659" s="190">
        <f t="shared" si="973"/>
        <v>1</v>
      </c>
      <c r="N13659" s="190" t="str">
        <f t="shared" si="971"/>
        <v>JANEIRO</v>
      </c>
    </row>
    <row r="13660" spans="4:14" x14ac:dyDescent="0.25">
      <c r="D13660" s="119" t="s">
        <v>192</v>
      </c>
      <c r="H13660" s="141">
        <f t="shared" si="972"/>
        <v>0</v>
      </c>
      <c r="M13660" s="190">
        <f t="shared" si="973"/>
        <v>1</v>
      </c>
      <c r="N13660" s="190" t="str">
        <f t="shared" si="971"/>
        <v>JANEIRO</v>
      </c>
    </row>
    <row r="13661" spans="4:14" x14ac:dyDescent="0.25">
      <c r="D13661" s="119" t="s">
        <v>192</v>
      </c>
      <c r="H13661" s="141">
        <f t="shared" si="972"/>
        <v>0</v>
      </c>
      <c r="M13661" s="190">
        <f t="shared" si="973"/>
        <v>1</v>
      </c>
      <c r="N13661" s="190" t="str">
        <f t="shared" si="971"/>
        <v>JANEIRO</v>
      </c>
    </row>
    <row r="13662" spans="4:14" x14ac:dyDescent="0.25">
      <c r="D13662" s="119" t="s">
        <v>192</v>
      </c>
      <c r="H13662" s="141">
        <f t="shared" si="972"/>
        <v>0</v>
      </c>
      <c r="M13662" s="190">
        <f t="shared" si="973"/>
        <v>1</v>
      </c>
      <c r="N13662" s="190" t="str">
        <f t="shared" si="971"/>
        <v>JANEIRO</v>
      </c>
    </row>
    <row r="13663" spans="4:14" x14ac:dyDescent="0.25">
      <c r="D13663" s="119" t="s">
        <v>192</v>
      </c>
      <c r="H13663" s="141">
        <f t="shared" si="972"/>
        <v>0</v>
      </c>
      <c r="M13663" s="190">
        <f t="shared" si="973"/>
        <v>1</v>
      </c>
      <c r="N13663" s="190" t="str">
        <f t="shared" si="971"/>
        <v>JANEIRO</v>
      </c>
    </row>
    <row r="13664" spans="4:14" x14ac:dyDescent="0.25">
      <c r="D13664" s="119" t="s">
        <v>192</v>
      </c>
      <c r="H13664" s="141">
        <f t="shared" si="972"/>
        <v>0</v>
      </c>
      <c r="M13664" s="190">
        <f t="shared" si="973"/>
        <v>1</v>
      </c>
      <c r="N13664" s="190" t="str">
        <f t="shared" si="971"/>
        <v>JANEIRO</v>
      </c>
    </row>
    <row r="13665" spans="4:14" x14ac:dyDescent="0.25">
      <c r="D13665" s="119" t="s">
        <v>192</v>
      </c>
      <c r="H13665" s="141">
        <f t="shared" si="972"/>
        <v>0</v>
      </c>
      <c r="M13665" s="190">
        <f t="shared" si="973"/>
        <v>1</v>
      </c>
      <c r="N13665" s="190" t="str">
        <f t="shared" si="971"/>
        <v>JANEIRO</v>
      </c>
    </row>
    <row r="13666" spans="4:14" x14ac:dyDescent="0.25">
      <c r="D13666" s="119" t="s">
        <v>192</v>
      </c>
      <c r="H13666" s="141">
        <f t="shared" si="972"/>
        <v>0</v>
      </c>
      <c r="M13666" s="190">
        <f t="shared" si="973"/>
        <v>1</v>
      </c>
      <c r="N13666" s="190" t="str">
        <f t="shared" si="971"/>
        <v>JANEIRO</v>
      </c>
    </row>
    <row r="13667" spans="4:14" x14ac:dyDescent="0.25">
      <c r="D13667" s="119" t="s">
        <v>192</v>
      </c>
      <c r="H13667" s="141">
        <f t="shared" si="972"/>
        <v>0</v>
      </c>
      <c r="M13667" s="190">
        <f t="shared" si="973"/>
        <v>1</v>
      </c>
      <c r="N13667" s="190" t="str">
        <f t="shared" si="971"/>
        <v>JANEIRO</v>
      </c>
    </row>
    <row r="13668" spans="4:14" x14ac:dyDescent="0.25">
      <c r="D13668" s="119" t="s">
        <v>192</v>
      </c>
      <c r="H13668" s="141">
        <f t="shared" si="972"/>
        <v>0</v>
      </c>
      <c r="M13668" s="190">
        <f t="shared" si="973"/>
        <v>1</v>
      </c>
      <c r="N13668" s="190" t="str">
        <f t="shared" si="971"/>
        <v>JANEIRO</v>
      </c>
    </row>
    <row r="13669" spans="4:14" x14ac:dyDescent="0.25">
      <c r="D13669" s="119" t="s">
        <v>192</v>
      </c>
      <c r="H13669" s="141">
        <f t="shared" si="972"/>
        <v>0</v>
      </c>
      <c r="M13669" s="190">
        <f t="shared" si="973"/>
        <v>1</v>
      </c>
      <c r="N13669" s="190" t="str">
        <f t="shared" si="971"/>
        <v>JANEIRO</v>
      </c>
    </row>
    <row r="13670" spans="4:14" x14ac:dyDescent="0.25">
      <c r="D13670" s="119" t="s">
        <v>192</v>
      </c>
      <c r="H13670" s="141">
        <f t="shared" si="972"/>
        <v>0</v>
      </c>
      <c r="M13670" s="190">
        <f t="shared" si="973"/>
        <v>1</v>
      </c>
      <c r="N13670" s="190" t="str">
        <f t="shared" si="971"/>
        <v>JANEIRO</v>
      </c>
    </row>
    <row r="13671" spans="4:14" x14ac:dyDescent="0.25">
      <c r="D13671" s="119" t="s">
        <v>192</v>
      </c>
      <c r="H13671" s="141">
        <f t="shared" si="972"/>
        <v>0</v>
      </c>
      <c r="M13671" s="190">
        <f t="shared" si="973"/>
        <v>1</v>
      </c>
      <c r="N13671" s="190" t="str">
        <f t="shared" si="971"/>
        <v>JANEIRO</v>
      </c>
    </row>
    <row r="13672" spans="4:14" x14ac:dyDescent="0.25">
      <c r="D13672" s="119" t="s">
        <v>192</v>
      </c>
      <c r="H13672" s="141">
        <f t="shared" si="972"/>
        <v>0</v>
      </c>
      <c r="M13672" s="190">
        <f t="shared" si="973"/>
        <v>1</v>
      </c>
      <c r="N13672" s="190" t="str">
        <f t="shared" si="971"/>
        <v>JANEIRO</v>
      </c>
    </row>
    <row r="13673" spans="4:14" x14ac:dyDescent="0.25">
      <c r="D13673" s="119" t="s">
        <v>192</v>
      </c>
      <c r="H13673" s="141">
        <f t="shared" si="972"/>
        <v>0</v>
      </c>
      <c r="M13673" s="190">
        <f t="shared" si="973"/>
        <v>1</v>
      </c>
      <c r="N13673" s="190" t="str">
        <f t="shared" si="971"/>
        <v>JANEIRO</v>
      </c>
    </row>
    <row r="13674" spans="4:14" x14ac:dyDescent="0.25">
      <c r="D13674" s="119" t="s">
        <v>192</v>
      </c>
      <c r="H13674" s="141">
        <f t="shared" si="972"/>
        <v>0</v>
      </c>
      <c r="M13674" s="190">
        <f t="shared" si="973"/>
        <v>1</v>
      </c>
      <c r="N13674" s="190" t="str">
        <f t="shared" si="971"/>
        <v>JANEIRO</v>
      </c>
    </row>
    <row r="13675" spans="4:14" x14ac:dyDescent="0.25">
      <c r="D13675" s="119" t="s">
        <v>192</v>
      </c>
      <c r="H13675" s="141">
        <f t="shared" si="972"/>
        <v>0</v>
      </c>
      <c r="M13675" s="190">
        <f t="shared" si="973"/>
        <v>1</v>
      </c>
      <c r="N13675" s="190" t="str">
        <f t="shared" si="971"/>
        <v>JANEIRO</v>
      </c>
    </row>
    <row r="13676" spans="4:14" x14ac:dyDescent="0.25">
      <c r="D13676" s="119" t="s">
        <v>192</v>
      </c>
      <c r="H13676" s="141">
        <f t="shared" si="972"/>
        <v>0</v>
      </c>
      <c r="M13676" s="190">
        <f t="shared" si="973"/>
        <v>1</v>
      </c>
      <c r="N13676" s="190" t="str">
        <f t="shared" si="971"/>
        <v>JANEIRO</v>
      </c>
    </row>
    <row r="13677" spans="4:14" x14ac:dyDescent="0.25">
      <c r="D13677" s="119" t="s">
        <v>192</v>
      </c>
      <c r="H13677" s="141">
        <f t="shared" si="972"/>
        <v>0</v>
      </c>
      <c r="M13677" s="190">
        <f t="shared" si="973"/>
        <v>1</v>
      </c>
      <c r="N13677" s="190" t="str">
        <f t="shared" si="971"/>
        <v>JANEIRO</v>
      </c>
    </row>
    <row r="13678" spans="4:14" x14ac:dyDescent="0.25">
      <c r="D13678" s="119" t="s">
        <v>192</v>
      </c>
      <c r="H13678" s="141">
        <f t="shared" si="972"/>
        <v>0</v>
      </c>
      <c r="M13678" s="190">
        <f t="shared" si="973"/>
        <v>1</v>
      </c>
      <c r="N13678" s="190" t="str">
        <f t="shared" si="971"/>
        <v>JANEIRO</v>
      </c>
    </row>
    <row r="13679" spans="4:14" x14ac:dyDescent="0.25">
      <c r="D13679" s="119" t="s">
        <v>192</v>
      </c>
      <c r="H13679" s="141">
        <f t="shared" si="972"/>
        <v>0</v>
      </c>
      <c r="M13679" s="190">
        <f t="shared" si="973"/>
        <v>1</v>
      </c>
      <c r="N13679" s="190" t="str">
        <f t="shared" si="971"/>
        <v>JANEIRO</v>
      </c>
    </row>
    <row r="13680" spans="4:14" x14ac:dyDescent="0.25">
      <c r="D13680" s="119" t="s">
        <v>192</v>
      </c>
      <c r="H13680" s="141">
        <f t="shared" si="972"/>
        <v>0</v>
      </c>
      <c r="M13680" s="190">
        <f t="shared" si="973"/>
        <v>1</v>
      </c>
      <c r="N13680" s="190" t="str">
        <f t="shared" si="971"/>
        <v>JANEIRO</v>
      </c>
    </row>
    <row r="13681" spans="4:14" x14ac:dyDescent="0.25">
      <c r="D13681" s="119" t="s">
        <v>192</v>
      </c>
      <c r="H13681" s="141">
        <f t="shared" si="972"/>
        <v>0</v>
      </c>
      <c r="M13681" s="190">
        <f t="shared" si="973"/>
        <v>1</v>
      </c>
      <c r="N13681" s="190" t="str">
        <f t="shared" si="971"/>
        <v>JANEIRO</v>
      </c>
    </row>
    <row r="13682" spans="4:14" x14ac:dyDescent="0.25">
      <c r="D13682" s="119" t="s">
        <v>192</v>
      </c>
      <c r="H13682" s="141">
        <f t="shared" si="972"/>
        <v>0</v>
      </c>
      <c r="M13682" s="190">
        <f t="shared" si="973"/>
        <v>1</v>
      </c>
      <c r="N13682" s="190" t="str">
        <f t="shared" si="971"/>
        <v>JANEIRO</v>
      </c>
    </row>
    <row r="13683" spans="4:14" x14ac:dyDescent="0.25">
      <c r="D13683" s="119" t="s">
        <v>192</v>
      </c>
      <c r="H13683" s="141">
        <f t="shared" si="972"/>
        <v>0</v>
      </c>
      <c r="M13683" s="190">
        <f t="shared" si="973"/>
        <v>1</v>
      </c>
      <c r="N13683" s="190" t="str">
        <f t="shared" si="971"/>
        <v>JANEIRO</v>
      </c>
    </row>
    <row r="13684" spans="4:14" x14ac:dyDescent="0.25">
      <c r="D13684" s="119" t="s">
        <v>192</v>
      </c>
      <c r="H13684" s="141">
        <f t="shared" si="972"/>
        <v>0</v>
      </c>
      <c r="M13684" s="190">
        <f t="shared" si="973"/>
        <v>1</v>
      </c>
      <c r="N13684" s="190" t="str">
        <f t="shared" si="971"/>
        <v>JANEIRO</v>
      </c>
    </row>
    <row r="13685" spans="4:14" x14ac:dyDescent="0.25">
      <c r="D13685" s="119" t="s">
        <v>192</v>
      </c>
      <c r="H13685" s="141">
        <f t="shared" si="972"/>
        <v>0</v>
      </c>
      <c r="M13685" s="190">
        <f t="shared" si="973"/>
        <v>1</v>
      </c>
      <c r="N13685" s="190" t="str">
        <f t="shared" si="971"/>
        <v>JANEIRO</v>
      </c>
    </row>
    <row r="13686" spans="4:14" x14ac:dyDescent="0.25">
      <c r="D13686" s="119" t="s">
        <v>192</v>
      </c>
      <c r="H13686" s="141">
        <f t="shared" si="972"/>
        <v>0</v>
      </c>
      <c r="M13686" s="190">
        <f t="shared" si="973"/>
        <v>1</v>
      </c>
      <c r="N13686" s="190" t="str">
        <f t="shared" si="971"/>
        <v>JANEIRO</v>
      </c>
    </row>
    <row r="13687" spans="4:14" x14ac:dyDescent="0.25">
      <c r="D13687" s="119" t="s">
        <v>192</v>
      </c>
      <c r="H13687" s="141">
        <f t="shared" si="972"/>
        <v>0</v>
      </c>
      <c r="M13687" s="190">
        <f t="shared" si="973"/>
        <v>1</v>
      </c>
      <c r="N13687" s="190" t="str">
        <f t="shared" si="971"/>
        <v>JANEIRO</v>
      </c>
    </row>
    <row r="13688" spans="4:14" x14ac:dyDescent="0.25">
      <c r="D13688" s="119" t="s">
        <v>192</v>
      </c>
      <c r="H13688" s="141">
        <f t="shared" si="972"/>
        <v>0</v>
      </c>
      <c r="M13688" s="190">
        <f t="shared" si="973"/>
        <v>1</v>
      </c>
      <c r="N13688" s="190" t="str">
        <f t="shared" si="971"/>
        <v>JANEIRO</v>
      </c>
    </row>
    <row r="13689" spans="4:14" x14ac:dyDescent="0.25">
      <c r="D13689" s="119" t="s">
        <v>192</v>
      </c>
      <c r="H13689" s="141">
        <f t="shared" si="972"/>
        <v>0</v>
      </c>
      <c r="M13689" s="190">
        <f t="shared" si="973"/>
        <v>1</v>
      </c>
      <c r="N13689" s="190" t="str">
        <f t="shared" si="971"/>
        <v>JANEIRO</v>
      </c>
    </row>
    <row r="13690" spans="4:14" x14ac:dyDescent="0.25">
      <c r="D13690" s="119" t="s">
        <v>192</v>
      </c>
      <c r="H13690" s="141">
        <f t="shared" si="972"/>
        <v>0</v>
      </c>
      <c r="M13690" s="190">
        <f t="shared" si="973"/>
        <v>1</v>
      </c>
      <c r="N13690" s="190" t="str">
        <f t="shared" si="971"/>
        <v>JANEIRO</v>
      </c>
    </row>
    <row r="13691" spans="4:14" x14ac:dyDescent="0.25">
      <c r="D13691" s="119" t="s">
        <v>192</v>
      </c>
      <c r="H13691" s="141">
        <f t="shared" si="972"/>
        <v>0</v>
      </c>
      <c r="M13691" s="190">
        <f t="shared" si="973"/>
        <v>1</v>
      </c>
      <c r="N13691" s="190" t="str">
        <f t="shared" si="971"/>
        <v>JANEIRO</v>
      </c>
    </row>
    <row r="13692" spans="4:14" x14ac:dyDescent="0.25">
      <c r="D13692" s="119" t="s">
        <v>192</v>
      </c>
      <c r="H13692" s="141">
        <f t="shared" si="972"/>
        <v>0</v>
      </c>
      <c r="M13692" s="190">
        <f t="shared" si="973"/>
        <v>1</v>
      </c>
      <c r="N13692" s="190" t="str">
        <f t="shared" si="971"/>
        <v>JANEIRO</v>
      </c>
    </row>
    <row r="13693" spans="4:14" x14ac:dyDescent="0.25">
      <c r="D13693" s="119" t="s">
        <v>192</v>
      </c>
      <c r="H13693" s="141">
        <f t="shared" si="972"/>
        <v>0</v>
      </c>
      <c r="M13693" s="190">
        <f t="shared" si="973"/>
        <v>1</v>
      </c>
      <c r="N13693" s="190" t="str">
        <f t="shared" si="971"/>
        <v>JANEIRO</v>
      </c>
    </row>
    <row r="13694" spans="4:14" x14ac:dyDescent="0.25">
      <c r="D13694" s="119" t="s">
        <v>192</v>
      </c>
      <c r="H13694" s="141">
        <f t="shared" si="972"/>
        <v>0</v>
      </c>
      <c r="M13694" s="190">
        <f t="shared" si="973"/>
        <v>1</v>
      </c>
      <c r="N13694" s="190" t="str">
        <f t="shared" si="971"/>
        <v>JANEIRO</v>
      </c>
    </row>
    <row r="13695" spans="4:14" x14ac:dyDescent="0.25">
      <c r="D13695" s="119" t="s">
        <v>192</v>
      </c>
      <c r="H13695" s="141">
        <f t="shared" si="972"/>
        <v>0</v>
      </c>
      <c r="M13695" s="190">
        <f t="shared" si="973"/>
        <v>1</v>
      </c>
      <c r="N13695" s="190" t="str">
        <f t="shared" si="971"/>
        <v>JANEIRO</v>
      </c>
    </row>
    <row r="13696" spans="4:14" x14ac:dyDescent="0.25">
      <c r="D13696" s="119" t="s">
        <v>192</v>
      </c>
      <c r="H13696" s="141">
        <f t="shared" si="972"/>
        <v>0</v>
      </c>
      <c r="M13696" s="190">
        <f t="shared" si="973"/>
        <v>1</v>
      </c>
      <c r="N13696" s="190" t="str">
        <f t="shared" si="971"/>
        <v>JANEIRO</v>
      </c>
    </row>
    <row r="13697" spans="4:14" x14ac:dyDescent="0.25">
      <c r="D13697" s="119" t="s">
        <v>192</v>
      </c>
      <c r="H13697" s="141">
        <f t="shared" si="972"/>
        <v>0</v>
      </c>
      <c r="M13697" s="190">
        <f t="shared" si="973"/>
        <v>1</v>
      </c>
      <c r="N13697" s="190" t="str">
        <f t="shared" si="971"/>
        <v>JANEIRO</v>
      </c>
    </row>
    <row r="13698" spans="4:14" x14ac:dyDescent="0.25">
      <c r="D13698" s="119" t="s">
        <v>192</v>
      </c>
      <c r="H13698" s="141">
        <f t="shared" si="972"/>
        <v>0</v>
      </c>
      <c r="M13698" s="190">
        <f t="shared" si="973"/>
        <v>1</v>
      </c>
      <c r="N13698" s="190" t="str">
        <f t="shared" si="971"/>
        <v>JANEIRO</v>
      </c>
    </row>
    <row r="13699" spans="4:14" x14ac:dyDescent="0.25">
      <c r="D13699" s="119" t="s">
        <v>192</v>
      </c>
      <c r="H13699" s="141">
        <f t="shared" si="972"/>
        <v>0</v>
      </c>
      <c r="M13699" s="190">
        <f t="shared" si="973"/>
        <v>1</v>
      </c>
      <c r="N13699" s="190" t="str">
        <f t="shared" si="971"/>
        <v>JANEIRO</v>
      </c>
    </row>
    <row r="13700" spans="4:14" x14ac:dyDescent="0.25">
      <c r="D13700" s="119" t="s">
        <v>192</v>
      </c>
      <c r="H13700" s="141">
        <f t="shared" si="972"/>
        <v>0</v>
      </c>
      <c r="M13700" s="190">
        <f t="shared" si="973"/>
        <v>1</v>
      </c>
      <c r="N13700" s="190" t="str">
        <f t="shared" si="971"/>
        <v>JANEIRO</v>
      </c>
    </row>
    <row r="13701" spans="4:14" x14ac:dyDescent="0.25">
      <c r="D13701" s="119" t="s">
        <v>192</v>
      </c>
      <c r="H13701" s="141">
        <f t="shared" si="972"/>
        <v>0</v>
      </c>
      <c r="M13701" s="190">
        <f t="shared" si="973"/>
        <v>1</v>
      </c>
      <c r="N13701" s="190" t="str">
        <f t="shared" ref="N13701:N13764" si="974">IF(M13701=1,"JANEIRO",IF(M13701=2,"FEVEREIRO",IF(M13701=3,"MARÇO",IF(M13701=4,"ABRIL",IF(M13701=5,"MAIO",IF(M13701=6,"JUNHO",IF(M13701=7,"JULHO",IF(M13701=8,"AGOSTO",IF(M13701=9,"SETEMBRO",IF(M13701=10,"OUTUBRO",IF(M13701=11,"NOVEMBRO",IF(M13701=12,"DEZEMBRO",""))))))))))))</f>
        <v>JANEIRO</v>
      </c>
    </row>
    <row r="13702" spans="4:14" x14ac:dyDescent="0.25">
      <c r="D13702" s="119" t="s">
        <v>192</v>
      </c>
      <c r="H13702" s="141">
        <f t="shared" ref="H13702:H13765" si="975">IF(OR(I13702="",I13702=0),G13702,I13702)</f>
        <v>0</v>
      </c>
      <c r="M13702" s="190">
        <f t="shared" ref="M13702:M13765" si="976">IFERROR(MONTH(O13702),"")</f>
        <v>1</v>
      </c>
      <c r="N13702" s="190" t="str">
        <f t="shared" si="974"/>
        <v>JANEIRO</v>
      </c>
    </row>
    <row r="13703" spans="4:14" x14ac:dyDescent="0.25">
      <c r="D13703" s="119" t="s">
        <v>192</v>
      </c>
      <c r="H13703" s="141">
        <f t="shared" si="975"/>
        <v>0</v>
      </c>
      <c r="M13703" s="190">
        <f t="shared" si="976"/>
        <v>1</v>
      </c>
      <c r="N13703" s="190" t="str">
        <f t="shared" si="974"/>
        <v>JANEIRO</v>
      </c>
    </row>
    <row r="13704" spans="4:14" x14ac:dyDescent="0.25">
      <c r="D13704" s="119" t="s">
        <v>192</v>
      </c>
      <c r="H13704" s="141">
        <f t="shared" si="975"/>
        <v>0</v>
      </c>
      <c r="M13704" s="190">
        <f t="shared" si="976"/>
        <v>1</v>
      </c>
      <c r="N13704" s="190" t="str">
        <f t="shared" si="974"/>
        <v>JANEIRO</v>
      </c>
    </row>
    <row r="13705" spans="4:14" x14ac:dyDescent="0.25">
      <c r="D13705" s="119" t="s">
        <v>192</v>
      </c>
      <c r="H13705" s="141">
        <f t="shared" si="975"/>
        <v>0</v>
      </c>
      <c r="M13705" s="190">
        <f t="shared" si="976"/>
        <v>1</v>
      </c>
      <c r="N13705" s="190" t="str">
        <f t="shared" si="974"/>
        <v>JANEIRO</v>
      </c>
    </row>
    <row r="13706" spans="4:14" x14ac:dyDescent="0.25">
      <c r="D13706" s="119" t="s">
        <v>192</v>
      </c>
      <c r="H13706" s="141">
        <f t="shared" si="975"/>
        <v>0</v>
      </c>
      <c r="M13706" s="190">
        <f t="shared" si="976"/>
        <v>1</v>
      </c>
      <c r="N13706" s="190" t="str">
        <f t="shared" si="974"/>
        <v>JANEIRO</v>
      </c>
    </row>
    <row r="13707" spans="4:14" x14ac:dyDescent="0.25">
      <c r="D13707" s="119" t="s">
        <v>192</v>
      </c>
      <c r="H13707" s="141">
        <f t="shared" si="975"/>
        <v>0</v>
      </c>
      <c r="M13707" s="190">
        <f t="shared" si="976"/>
        <v>1</v>
      </c>
      <c r="N13707" s="190" t="str">
        <f t="shared" si="974"/>
        <v>JANEIRO</v>
      </c>
    </row>
    <row r="13708" spans="4:14" x14ac:dyDescent="0.25">
      <c r="D13708" s="119" t="s">
        <v>192</v>
      </c>
      <c r="H13708" s="141">
        <f t="shared" si="975"/>
        <v>0</v>
      </c>
      <c r="M13708" s="190">
        <f t="shared" si="976"/>
        <v>1</v>
      </c>
      <c r="N13708" s="190" t="str">
        <f t="shared" si="974"/>
        <v>JANEIRO</v>
      </c>
    </row>
    <row r="13709" spans="4:14" x14ac:dyDescent="0.25">
      <c r="D13709" s="119" t="s">
        <v>192</v>
      </c>
      <c r="H13709" s="141">
        <f t="shared" si="975"/>
        <v>0</v>
      </c>
      <c r="M13709" s="190">
        <f t="shared" si="976"/>
        <v>1</v>
      </c>
      <c r="N13709" s="190" t="str">
        <f t="shared" si="974"/>
        <v>JANEIRO</v>
      </c>
    </row>
    <row r="13710" spans="4:14" x14ac:dyDescent="0.25">
      <c r="D13710" s="119" t="s">
        <v>192</v>
      </c>
      <c r="H13710" s="141">
        <f t="shared" si="975"/>
        <v>0</v>
      </c>
      <c r="M13710" s="190">
        <f t="shared" si="976"/>
        <v>1</v>
      </c>
      <c r="N13710" s="190" t="str">
        <f t="shared" si="974"/>
        <v>JANEIRO</v>
      </c>
    </row>
    <row r="13711" spans="4:14" x14ac:dyDescent="0.25">
      <c r="D13711" s="119" t="s">
        <v>192</v>
      </c>
      <c r="H13711" s="141">
        <f t="shared" si="975"/>
        <v>0</v>
      </c>
      <c r="M13711" s="190">
        <f t="shared" si="976"/>
        <v>1</v>
      </c>
      <c r="N13711" s="190" t="str">
        <f t="shared" si="974"/>
        <v>JANEIRO</v>
      </c>
    </row>
    <row r="13712" spans="4:14" x14ac:dyDescent="0.25">
      <c r="D13712" s="119" t="s">
        <v>192</v>
      </c>
      <c r="H13712" s="141">
        <f t="shared" si="975"/>
        <v>0</v>
      </c>
      <c r="M13712" s="190">
        <f t="shared" si="976"/>
        <v>1</v>
      </c>
      <c r="N13712" s="190" t="str">
        <f t="shared" si="974"/>
        <v>JANEIRO</v>
      </c>
    </row>
    <row r="13713" spans="4:14" x14ac:dyDescent="0.25">
      <c r="D13713" s="119" t="s">
        <v>192</v>
      </c>
      <c r="H13713" s="141">
        <f t="shared" si="975"/>
        <v>0</v>
      </c>
      <c r="M13713" s="190">
        <f t="shared" si="976"/>
        <v>1</v>
      </c>
      <c r="N13713" s="190" t="str">
        <f t="shared" si="974"/>
        <v>JANEIRO</v>
      </c>
    </row>
    <row r="13714" spans="4:14" x14ac:dyDescent="0.25">
      <c r="D13714" s="119" t="s">
        <v>192</v>
      </c>
      <c r="H13714" s="141">
        <f t="shared" si="975"/>
        <v>0</v>
      </c>
      <c r="M13714" s="190">
        <f t="shared" si="976"/>
        <v>1</v>
      </c>
      <c r="N13714" s="190" t="str">
        <f t="shared" si="974"/>
        <v>JANEIRO</v>
      </c>
    </row>
    <row r="13715" spans="4:14" x14ac:dyDescent="0.25">
      <c r="D13715" s="119" t="s">
        <v>192</v>
      </c>
      <c r="H13715" s="141">
        <f t="shared" si="975"/>
        <v>0</v>
      </c>
      <c r="M13715" s="190">
        <f t="shared" si="976"/>
        <v>1</v>
      </c>
      <c r="N13715" s="190" t="str">
        <f t="shared" si="974"/>
        <v>JANEIRO</v>
      </c>
    </row>
    <row r="13716" spans="4:14" x14ac:dyDescent="0.25">
      <c r="D13716" s="119" t="s">
        <v>192</v>
      </c>
      <c r="H13716" s="141">
        <f t="shared" si="975"/>
        <v>0</v>
      </c>
      <c r="M13716" s="190">
        <f t="shared" si="976"/>
        <v>1</v>
      </c>
      <c r="N13716" s="190" t="str">
        <f t="shared" si="974"/>
        <v>JANEIRO</v>
      </c>
    </row>
    <row r="13717" spans="4:14" x14ac:dyDescent="0.25">
      <c r="D13717" s="119" t="s">
        <v>192</v>
      </c>
      <c r="H13717" s="141">
        <f t="shared" si="975"/>
        <v>0</v>
      </c>
      <c r="M13717" s="190">
        <f t="shared" si="976"/>
        <v>1</v>
      </c>
      <c r="N13717" s="190" t="str">
        <f t="shared" si="974"/>
        <v>JANEIRO</v>
      </c>
    </row>
    <row r="13718" spans="4:14" x14ac:dyDescent="0.25">
      <c r="D13718" s="119" t="s">
        <v>192</v>
      </c>
      <c r="H13718" s="141">
        <f t="shared" si="975"/>
        <v>0</v>
      </c>
      <c r="M13718" s="190">
        <f t="shared" si="976"/>
        <v>1</v>
      </c>
      <c r="N13718" s="190" t="str">
        <f t="shared" si="974"/>
        <v>JANEIRO</v>
      </c>
    </row>
    <row r="13719" spans="4:14" x14ac:dyDescent="0.25">
      <c r="D13719" s="119" t="s">
        <v>192</v>
      </c>
      <c r="H13719" s="141">
        <f t="shared" si="975"/>
        <v>0</v>
      </c>
      <c r="M13719" s="190">
        <f t="shared" si="976"/>
        <v>1</v>
      </c>
      <c r="N13719" s="190" t="str">
        <f t="shared" si="974"/>
        <v>JANEIRO</v>
      </c>
    </row>
    <row r="13720" spans="4:14" x14ac:dyDescent="0.25">
      <c r="D13720" s="119" t="s">
        <v>192</v>
      </c>
      <c r="H13720" s="141">
        <f t="shared" si="975"/>
        <v>0</v>
      </c>
      <c r="M13720" s="190">
        <f t="shared" si="976"/>
        <v>1</v>
      </c>
      <c r="N13720" s="190" t="str">
        <f t="shared" si="974"/>
        <v>JANEIRO</v>
      </c>
    </row>
    <row r="13721" spans="4:14" x14ac:dyDescent="0.25">
      <c r="D13721" s="119" t="s">
        <v>192</v>
      </c>
      <c r="H13721" s="141">
        <f t="shared" si="975"/>
        <v>0</v>
      </c>
      <c r="M13721" s="190">
        <f t="shared" si="976"/>
        <v>1</v>
      </c>
      <c r="N13721" s="190" t="str">
        <f t="shared" si="974"/>
        <v>JANEIRO</v>
      </c>
    </row>
    <row r="13722" spans="4:14" x14ac:dyDescent="0.25">
      <c r="D13722" s="119" t="s">
        <v>192</v>
      </c>
      <c r="H13722" s="141">
        <f t="shared" si="975"/>
        <v>0</v>
      </c>
      <c r="M13722" s="190">
        <f t="shared" si="976"/>
        <v>1</v>
      </c>
      <c r="N13722" s="190" t="str">
        <f t="shared" si="974"/>
        <v>JANEIRO</v>
      </c>
    </row>
    <row r="13723" spans="4:14" x14ac:dyDescent="0.25">
      <c r="D13723" s="119" t="s">
        <v>192</v>
      </c>
      <c r="H13723" s="141">
        <f t="shared" si="975"/>
        <v>0</v>
      </c>
      <c r="M13723" s="190">
        <f t="shared" si="976"/>
        <v>1</v>
      </c>
      <c r="N13723" s="190" t="str">
        <f t="shared" si="974"/>
        <v>JANEIRO</v>
      </c>
    </row>
    <row r="13724" spans="4:14" x14ac:dyDescent="0.25">
      <c r="D13724" s="119" t="s">
        <v>192</v>
      </c>
      <c r="H13724" s="141">
        <f t="shared" si="975"/>
        <v>0</v>
      </c>
      <c r="M13724" s="190">
        <f t="shared" si="976"/>
        <v>1</v>
      </c>
      <c r="N13724" s="190" t="str">
        <f t="shared" si="974"/>
        <v>JANEIRO</v>
      </c>
    </row>
    <row r="13725" spans="4:14" x14ac:dyDescent="0.25">
      <c r="D13725" s="119" t="s">
        <v>192</v>
      </c>
      <c r="H13725" s="141">
        <f t="shared" si="975"/>
        <v>0</v>
      </c>
      <c r="M13725" s="190">
        <f t="shared" si="976"/>
        <v>1</v>
      </c>
      <c r="N13725" s="190" t="str">
        <f t="shared" si="974"/>
        <v>JANEIRO</v>
      </c>
    </row>
    <row r="13726" spans="4:14" x14ac:dyDescent="0.25">
      <c r="D13726" s="119" t="s">
        <v>192</v>
      </c>
      <c r="H13726" s="141">
        <f t="shared" si="975"/>
        <v>0</v>
      </c>
      <c r="M13726" s="190">
        <f t="shared" si="976"/>
        <v>1</v>
      </c>
      <c r="N13726" s="190" t="str">
        <f t="shared" si="974"/>
        <v>JANEIRO</v>
      </c>
    </row>
    <row r="13727" spans="4:14" x14ac:dyDescent="0.25">
      <c r="D13727" s="119" t="s">
        <v>192</v>
      </c>
      <c r="H13727" s="141">
        <f t="shared" si="975"/>
        <v>0</v>
      </c>
      <c r="M13727" s="190">
        <f t="shared" si="976"/>
        <v>1</v>
      </c>
      <c r="N13727" s="190" t="str">
        <f t="shared" si="974"/>
        <v>JANEIRO</v>
      </c>
    </row>
    <row r="13728" spans="4:14" x14ac:dyDescent="0.25">
      <c r="D13728" s="119" t="s">
        <v>192</v>
      </c>
      <c r="H13728" s="141">
        <f t="shared" si="975"/>
        <v>0</v>
      </c>
      <c r="M13728" s="190">
        <f t="shared" si="976"/>
        <v>1</v>
      </c>
      <c r="N13728" s="190" t="str">
        <f t="shared" si="974"/>
        <v>JANEIRO</v>
      </c>
    </row>
    <row r="13729" spans="4:14" x14ac:dyDescent="0.25">
      <c r="D13729" s="119" t="s">
        <v>192</v>
      </c>
      <c r="H13729" s="141">
        <f t="shared" si="975"/>
        <v>0</v>
      </c>
      <c r="M13729" s="190">
        <f t="shared" si="976"/>
        <v>1</v>
      </c>
      <c r="N13729" s="190" t="str">
        <f t="shared" si="974"/>
        <v>JANEIRO</v>
      </c>
    </row>
    <row r="13730" spans="4:14" x14ac:dyDescent="0.25">
      <c r="D13730" s="119" t="s">
        <v>192</v>
      </c>
      <c r="H13730" s="141">
        <f t="shared" si="975"/>
        <v>0</v>
      </c>
      <c r="M13730" s="190">
        <f t="shared" si="976"/>
        <v>1</v>
      </c>
      <c r="N13730" s="190" t="str">
        <f t="shared" si="974"/>
        <v>JANEIRO</v>
      </c>
    </row>
    <row r="13731" spans="4:14" x14ac:dyDescent="0.25">
      <c r="D13731" s="119" t="s">
        <v>192</v>
      </c>
      <c r="H13731" s="141">
        <f t="shared" si="975"/>
        <v>0</v>
      </c>
      <c r="M13731" s="190">
        <f t="shared" si="976"/>
        <v>1</v>
      </c>
      <c r="N13731" s="190" t="str">
        <f t="shared" si="974"/>
        <v>JANEIRO</v>
      </c>
    </row>
    <row r="13732" spans="4:14" x14ac:dyDescent="0.25">
      <c r="D13732" s="119" t="s">
        <v>192</v>
      </c>
      <c r="H13732" s="141">
        <f t="shared" si="975"/>
        <v>0</v>
      </c>
      <c r="M13732" s="190">
        <f t="shared" si="976"/>
        <v>1</v>
      </c>
      <c r="N13732" s="190" t="str">
        <f t="shared" si="974"/>
        <v>JANEIRO</v>
      </c>
    </row>
    <row r="13733" spans="4:14" x14ac:dyDescent="0.25">
      <c r="D13733" s="119" t="s">
        <v>192</v>
      </c>
      <c r="H13733" s="141">
        <f t="shared" si="975"/>
        <v>0</v>
      </c>
      <c r="M13733" s="190">
        <f t="shared" si="976"/>
        <v>1</v>
      </c>
      <c r="N13733" s="190" t="str">
        <f t="shared" si="974"/>
        <v>JANEIRO</v>
      </c>
    </row>
    <row r="13734" spans="4:14" x14ac:dyDescent="0.25">
      <c r="D13734" s="119" t="s">
        <v>192</v>
      </c>
      <c r="H13734" s="141">
        <f t="shared" si="975"/>
        <v>0</v>
      </c>
      <c r="M13734" s="190">
        <f t="shared" si="976"/>
        <v>1</v>
      </c>
      <c r="N13734" s="190" t="str">
        <f t="shared" si="974"/>
        <v>JANEIRO</v>
      </c>
    </row>
    <row r="13735" spans="4:14" x14ac:dyDescent="0.25">
      <c r="D13735" s="119" t="s">
        <v>192</v>
      </c>
      <c r="H13735" s="141">
        <f t="shared" si="975"/>
        <v>0</v>
      </c>
      <c r="M13735" s="190">
        <f t="shared" si="976"/>
        <v>1</v>
      </c>
      <c r="N13735" s="190" t="str">
        <f t="shared" si="974"/>
        <v>JANEIRO</v>
      </c>
    </row>
    <row r="13736" spans="4:14" x14ac:dyDescent="0.25">
      <c r="D13736" s="119" t="s">
        <v>192</v>
      </c>
      <c r="H13736" s="141">
        <f t="shared" si="975"/>
        <v>0</v>
      </c>
      <c r="M13736" s="190">
        <f t="shared" si="976"/>
        <v>1</v>
      </c>
      <c r="N13736" s="190" t="str">
        <f t="shared" si="974"/>
        <v>JANEIRO</v>
      </c>
    </row>
    <row r="13737" spans="4:14" x14ac:dyDescent="0.25">
      <c r="D13737" s="119" t="s">
        <v>192</v>
      </c>
      <c r="H13737" s="141">
        <f t="shared" si="975"/>
        <v>0</v>
      </c>
      <c r="M13737" s="190">
        <f t="shared" si="976"/>
        <v>1</v>
      </c>
      <c r="N13737" s="190" t="str">
        <f t="shared" si="974"/>
        <v>JANEIRO</v>
      </c>
    </row>
    <row r="13738" spans="4:14" x14ac:dyDescent="0.25">
      <c r="D13738" s="119" t="s">
        <v>192</v>
      </c>
      <c r="H13738" s="141">
        <f t="shared" si="975"/>
        <v>0</v>
      </c>
      <c r="M13738" s="190">
        <f t="shared" si="976"/>
        <v>1</v>
      </c>
      <c r="N13738" s="190" t="str">
        <f t="shared" si="974"/>
        <v>JANEIRO</v>
      </c>
    </row>
    <row r="13739" spans="4:14" x14ac:dyDescent="0.25">
      <c r="D13739" s="119" t="s">
        <v>192</v>
      </c>
      <c r="H13739" s="141">
        <f t="shared" si="975"/>
        <v>0</v>
      </c>
      <c r="M13739" s="190">
        <f t="shared" si="976"/>
        <v>1</v>
      </c>
      <c r="N13739" s="190" t="str">
        <f t="shared" si="974"/>
        <v>JANEIRO</v>
      </c>
    </row>
    <row r="13740" spans="4:14" x14ac:dyDescent="0.25">
      <c r="D13740" s="119" t="s">
        <v>192</v>
      </c>
      <c r="H13740" s="141">
        <f t="shared" si="975"/>
        <v>0</v>
      </c>
      <c r="M13740" s="190">
        <f t="shared" si="976"/>
        <v>1</v>
      </c>
      <c r="N13740" s="190" t="str">
        <f t="shared" si="974"/>
        <v>JANEIRO</v>
      </c>
    </row>
    <row r="13741" spans="4:14" x14ac:dyDescent="0.25">
      <c r="D13741" s="119" t="s">
        <v>192</v>
      </c>
      <c r="H13741" s="141">
        <f t="shared" si="975"/>
        <v>0</v>
      </c>
      <c r="M13741" s="190">
        <f t="shared" si="976"/>
        <v>1</v>
      </c>
      <c r="N13741" s="190" t="str">
        <f t="shared" si="974"/>
        <v>JANEIRO</v>
      </c>
    </row>
    <row r="13742" spans="4:14" x14ac:dyDescent="0.25">
      <c r="D13742" s="119" t="s">
        <v>192</v>
      </c>
      <c r="H13742" s="141">
        <f t="shared" si="975"/>
        <v>0</v>
      </c>
      <c r="M13742" s="190">
        <f t="shared" si="976"/>
        <v>1</v>
      </c>
      <c r="N13742" s="190" t="str">
        <f t="shared" si="974"/>
        <v>JANEIRO</v>
      </c>
    </row>
    <row r="13743" spans="4:14" x14ac:dyDescent="0.25">
      <c r="D13743" s="119" t="s">
        <v>192</v>
      </c>
      <c r="H13743" s="141">
        <f t="shared" si="975"/>
        <v>0</v>
      </c>
      <c r="M13743" s="190">
        <f t="shared" si="976"/>
        <v>1</v>
      </c>
      <c r="N13743" s="190" t="str">
        <f t="shared" si="974"/>
        <v>JANEIRO</v>
      </c>
    </row>
    <row r="13744" spans="4:14" x14ac:dyDescent="0.25">
      <c r="D13744" s="119" t="s">
        <v>192</v>
      </c>
      <c r="H13744" s="141">
        <f t="shared" si="975"/>
        <v>0</v>
      </c>
      <c r="M13744" s="190">
        <f t="shared" si="976"/>
        <v>1</v>
      </c>
      <c r="N13744" s="190" t="str">
        <f t="shared" si="974"/>
        <v>JANEIRO</v>
      </c>
    </row>
    <row r="13745" spans="4:14" x14ac:dyDescent="0.25">
      <c r="D13745" s="119" t="s">
        <v>192</v>
      </c>
      <c r="H13745" s="141">
        <f t="shared" si="975"/>
        <v>0</v>
      </c>
      <c r="M13745" s="190">
        <f t="shared" si="976"/>
        <v>1</v>
      </c>
      <c r="N13745" s="190" t="str">
        <f t="shared" si="974"/>
        <v>JANEIRO</v>
      </c>
    </row>
    <row r="13746" spans="4:14" x14ac:dyDescent="0.25">
      <c r="D13746" s="119" t="s">
        <v>192</v>
      </c>
      <c r="H13746" s="141">
        <f t="shared" si="975"/>
        <v>0</v>
      </c>
      <c r="M13746" s="190">
        <f t="shared" si="976"/>
        <v>1</v>
      </c>
      <c r="N13746" s="190" t="str">
        <f t="shared" si="974"/>
        <v>JANEIRO</v>
      </c>
    </row>
    <row r="13747" spans="4:14" x14ac:dyDescent="0.25">
      <c r="D13747" s="119" t="s">
        <v>192</v>
      </c>
      <c r="H13747" s="141">
        <f t="shared" si="975"/>
        <v>0</v>
      </c>
      <c r="M13747" s="190">
        <f t="shared" si="976"/>
        <v>1</v>
      </c>
      <c r="N13747" s="190" t="str">
        <f t="shared" si="974"/>
        <v>JANEIRO</v>
      </c>
    </row>
    <row r="13748" spans="4:14" x14ac:dyDescent="0.25">
      <c r="D13748" s="119" t="s">
        <v>192</v>
      </c>
      <c r="H13748" s="141">
        <f t="shared" si="975"/>
        <v>0</v>
      </c>
      <c r="M13748" s="190">
        <f t="shared" si="976"/>
        <v>1</v>
      </c>
      <c r="N13748" s="190" t="str">
        <f t="shared" si="974"/>
        <v>JANEIRO</v>
      </c>
    </row>
    <row r="13749" spans="4:14" x14ac:dyDescent="0.25">
      <c r="D13749" s="119" t="s">
        <v>192</v>
      </c>
      <c r="H13749" s="141">
        <f t="shared" si="975"/>
        <v>0</v>
      </c>
      <c r="M13749" s="190">
        <f t="shared" si="976"/>
        <v>1</v>
      </c>
      <c r="N13749" s="190" t="str">
        <f t="shared" si="974"/>
        <v>JANEIRO</v>
      </c>
    </row>
    <row r="13750" spans="4:14" x14ac:dyDescent="0.25">
      <c r="D13750" s="119" t="s">
        <v>192</v>
      </c>
      <c r="H13750" s="141">
        <f t="shared" si="975"/>
        <v>0</v>
      </c>
      <c r="M13750" s="190">
        <f t="shared" si="976"/>
        <v>1</v>
      </c>
      <c r="N13750" s="190" t="str">
        <f t="shared" si="974"/>
        <v>JANEIRO</v>
      </c>
    </row>
    <row r="13751" spans="4:14" x14ac:dyDescent="0.25">
      <c r="D13751" s="119" t="s">
        <v>192</v>
      </c>
      <c r="H13751" s="141">
        <f t="shared" si="975"/>
        <v>0</v>
      </c>
      <c r="M13751" s="190">
        <f t="shared" si="976"/>
        <v>1</v>
      </c>
      <c r="N13751" s="190" t="str">
        <f t="shared" si="974"/>
        <v>JANEIRO</v>
      </c>
    </row>
    <row r="13752" spans="4:14" x14ac:dyDescent="0.25">
      <c r="D13752" s="119" t="s">
        <v>192</v>
      </c>
      <c r="H13752" s="141">
        <f t="shared" si="975"/>
        <v>0</v>
      </c>
      <c r="M13752" s="190">
        <f t="shared" si="976"/>
        <v>1</v>
      </c>
      <c r="N13752" s="190" t="str">
        <f t="shared" si="974"/>
        <v>JANEIRO</v>
      </c>
    </row>
    <row r="13753" spans="4:14" x14ac:dyDescent="0.25">
      <c r="D13753" s="119" t="s">
        <v>192</v>
      </c>
      <c r="H13753" s="141">
        <f t="shared" si="975"/>
        <v>0</v>
      </c>
      <c r="M13753" s="190">
        <f t="shared" si="976"/>
        <v>1</v>
      </c>
      <c r="N13753" s="190" t="str">
        <f t="shared" si="974"/>
        <v>JANEIRO</v>
      </c>
    </row>
    <row r="13754" spans="4:14" x14ac:dyDescent="0.25">
      <c r="D13754" s="119" t="s">
        <v>192</v>
      </c>
      <c r="H13754" s="141">
        <f t="shared" si="975"/>
        <v>0</v>
      </c>
      <c r="M13754" s="190">
        <f t="shared" si="976"/>
        <v>1</v>
      </c>
      <c r="N13754" s="190" t="str">
        <f t="shared" si="974"/>
        <v>JANEIRO</v>
      </c>
    </row>
    <row r="13755" spans="4:14" x14ac:dyDescent="0.25">
      <c r="D13755" s="119" t="s">
        <v>192</v>
      </c>
      <c r="H13755" s="141">
        <f t="shared" si="975"/>
        <v>0</v>
      </c>
      <c r="M13755" s="190">
        <f t="shared" si="976"/>
        <v>1</v>
      </c>
      <c r="N13755" s="190" t="str">
        <f t="shared" si="974"/>
        <v>JANEIRO</v>
      </c>
    </row>
    <row r="13756" spans="4:14" x14ac:dyDescent="0.25">
      <c r="D13756" s="119" t="s">
        <v>192</v>
      </c>
      <c r="H13756" s="141">
        <f t="shared" si="975"/>
        <v>0</v>
      </c>
      <c r="M13756" s="190">
        <f t="shared" si="976"/>
        <v>1</v>
      </c>
      <c r="N13756" s="190" t="str">
        <f t="shared" si="974"/>
        <v>JANEIRO</v>
      </c>
    </row>
    <row r="13757" spans="4:14" x14ac:dyDescent="0.25">
      <c r="D13757" s="119" t="s">
        <v>192</v>
      </c>
      <c r="H13757" s="141">
        <f t="shared" si="975"/>
        <v>0</v>
      </c>
      <c r="M13757" s="190">
        <f t="shared" si="976"/>
        <v>1</v>
      </c>
      <c r="N13757" s="190" t="str">
        <f t="shared" si="974"/>
        <v>JANEIRO</v>
      </c>
    </row>
    <row r="13758" spans="4:14" x14ac:dyDescent="0.25">
      <c r="D13758" s="119" t="s">
        <v>192</v>
      </c>
      <c r="H13758" s="141">
        <f t="shared" si="975"/>
        <v>0</v>
      </c>
      <c r="M13758" s="190">
        <f t="shared" si="976"/>
        <v>1</v>
      </c>
      <c r="N13758" s="190" t="str">
        <f t="shared" si="974"/>
        <v>JANEIRO</v>
      </c>
    </row>
    <row r="13759" spans="4:14" x14ac:dyDescent="0.25">
      <c r="D13759" s="119" t="s">
        <v>192</v>
      </c>
      <c r="H13759" s="141">
        <f t="shared" si="975"/>
        <v>0</v>
      </c>
      <c r="M13759" s="190">
        <f t="shared" si="976"/>
        <v>1</v>
      </c>
      <c r="N13759" s="190" t="str">
        <f t="shared" si="974"/>
        <v>JANEIRO</v>
      </c>
    </row>
    <row r="13760" spans="4:14" x14ac:dyDescent="0.25">
      <c r="D13760" s="119" t="s">
        <v>192</v>
      </c>
      <c r="H13760" s="141">
        <f t="shared" si="975"/>
        <v>0</v>
      </c>
      <c r="M13760" s="190">
        <f t="shared" si="976"/>
        <v>1</v>
      </c>
      <c r="N13760" s="190" t="str">
        <f t="shared" si="974"/>
        <v>JANEIRO</v>
      </c>
    </row>
    <row r="13761" spans="4:14" x14ac:dyDescent="0.25">
      <c r="D13761" s="119" t="s">
        <v>192</v>
      </c>
      <c r="H13761" s="141">
        <f t="shared" si="975"/>
        <v>0</v>
      </c>
      <c r="M13761" s="190">
        <f t="shared" si="976"/>
        <v>1</v>
      </c>
      <c r="N13761" s="190" t="str">
        <f t="shared" si="974"/>
        <v>JANEIRO</v>
      </c>
    </row>
    <row r="13762" spans="4:14" x14ac:dyDescent="0.25">
      <c r="D13762" s="119" t="s">
        <v>192</v>
      </c>
      <c r="H13762" s="141">
        <f t="shared" si="975"/>
        <v>0</v>
      </c>
      <c r="M13762" s="190">
        <f t="shared" si="976"/>
        <v>1</v>
      </c>
      <c r="N13762" s="190" t="str">
        <f t="shared" si="974"/>
        <v>JANEIRO</v>
      </c>
    </row>
    <row r="13763" spans="4:14" x14ac:dyDescent="0.25">
      <c r="D13763" s="119" t="s">
        <v>192</v>
      </c>
      <c r="H13763" s="141">
        <f t="shared" si="975"/>
        <v>0</v>
      </c>
      <c r="M13763" s="190">
        <f t="shared" si="976"/>
        <v>1</v>
      </c>
      <c r="N13763" s="190" t="str">
        <f t="shared" si="974"/>
        <v>JANEIRO</v>
      </c>
    </row>
    <row r="13764" spans="4:14" x14ac:dyDescent="0.25">
      <c r="D13764" s="119" t="s">
        <v>192</v>
      </c>
      <c r="H13764" s="141">
        <f t="shared" si="975"/>
        <v>0</v>
      </c>
      <c r="M13764" s="190">
        <f t="shared" si="976"/>
        <v>1</v>
      </c>
      <c r="N13764" s="190" t="str">
        <f t="shared" si="974"/>
        <v>JANEIRO</v>
      </c>
    </row>
    <row r="13765" spans="4:14" x14ac:dyDescent="0.25">
      <c r="D13765" s="119" t="s">
        <v>192</v>
      </c>
      <c r="H13765" s="141">
        <f t="shared" si="975"/>
        <v>0</v>
      </c>
      <c r="M13765" s="190">
        <f t="shared" si="976"/>
        <v>1</v>
      </c>
      <c r="N13765" s="190" t="str">
        <f t="shared" ref="N13765:N13828" si="977">IF(M13765=1,"JANEIRO",IF(M13765=2,"FEVEREIRO",IF(M13765=3,"MARÇO",IF(M13765=4,"ABRIL",IF(M13765=5,"MAIO",IF(M13765=6,"JUNHO",IF(M13765=7,"JULHO",IF(M13765=8,"AGOSTO",IF(M13765=9,"SETEMBRO",IF(M13765=10,"OUTUBRO",IF(M13765=11,"NOVEMBRO",IF(M13765=12,"DEZEMBRO",""))))))))))))</f>
        <v>JANEIRO</v>
      </c>
    </row>
    <row r="13766" spans="4:14" x14ac:dyDescent="0.25">
      <c r="D13766" s="119" t="s">
        <v>192</v>
      </c>
      <c r="H13766" s="141">
        <f t="shared" ref="H13766:H13829" si="978">IF(OR(I13766="",I13766=0),G13766,I13766)</f>
        <v>0</v>
      </c>
      <c r="M13766" s="190">
        <f t="shared" ref="M13766:M13829" si="979">IFERROR(MONTH(O13766),"")</f>
        <v>1</v>
      </c>
      <c r="N13766" s="190" t="str">
        <f t="shared" si="977"/>
        <v>JANEIRO</v>
      </c>
    </row>
    <row r="13767" spans="4:14" x14ac:dyDescent="0.25">
      <c r="D13767" s="119" t="s">
        <v>192</v>
      </c>
      <c r="H13767" s="141">
        <f t="shared" si="978"/>
        <v>0</v>
      </c>
      <c r="M13767" s="190">
        <f t="shared" si="979"/>
        <v>1</v>
      </c>
      <c r="N13767" s="190" t="str">
        <f t="shared" si="977"/>
        <v>JANEIRO</v>
      </c>
    </row>
    <row r="13768" spans="4:14" x14ac:dyDescent="0.25">
      <c r="D13768" s="119" t="s">
        <v>192</v>
      </c>
      <c r="H13768" s="141">
        <f t="shared" si="978"/>
        <v>0</v>
      </c>
      <c r="M13768" s="190">
        <f t="shared" si="979"/>
        <v>1</v>
      </c>
      <c r="N13768" s="190" t="str">
        <f t="shared" si="977"/>
        <v>JANEIRO</v>
      </c>
    </row>
    <row r="13769" spans="4:14" x14ac:dyDescent="0.25">
      <c r="D13769" s="119" t="s">
        <v>192</v>
      </c>
      <c r="H13769" s="141">
        <f t="shared" si="978"/>
        <v>0</v>
      </c>
      <c r="M13769" s="190">
        <f t="shared" si="979"/>
        <v>1</v>
      </c>
      <c r="N13769" s="190" t="str">
        <f t="shared" si="977"/>
        <v>JANEIRO</v>
      </c>
    </row>
    <row r="13770" spans="4:14" x14ac:dyDescent="0.25">
      <c r="D13770" s="119" t="s">
        <v>192</v>
      </c>
      <c r="H13770" s="141">
        <f t="shared" si="978"/>
        <v>0</v>
      </c>
      <c r="M13770" s="190">
        <f t="shared" si="979"/>
        <v>1</v>
      </c>
      <c r="N13770" s="190" t="str">
        <f t="shared" si="977"/>
        <v>JANEIRO</v>
      </c>
    </row>
    <row r="13771" spans="4:14" x14ac:dyDescent="0.25">
      <c r="D13771" s="119" t="s">
        <v>192</v>
      </c>
      <c r="H13771" s="141">
        <f t="shared" si="978"/>
        <v>0</v>
      </c>
      <c r="M13771" s="190">
        <f t="shared" si="979"/>
        <v>1</v>
      </c>
      <c r="N13771" s="190" t="str">
        <f t="shared" si="977"/>
        <v>JANEIRO</v>
      </c>
    </row>
    <row r="13772" spans="4:14" x14ac:dyDescent="0.25">
      <c r="D13772" s="119" t="s">
        <v>192</v>
      </c>
      <c r="H13772" s="141">
        <f t="shared" si="978"/>
        <v>0</v>
      </c>
      <c r="M13772" s="190">
        <f t="shared" si="979"/>
        <v>1</v>
      </c>
      <c r="N13772" s="190" t="str">
        <f t="shared" si="977"/>
        <v>JANEIRO</v>
      </c>
    </row>
    <row r="13773" spans="4:14" x14ac:dyDescent="0.25">
      <c r="D13773" s="119" t="s">
        <v>192</v>
      </c>
      <c r="H13773" s="141">
        <f t="shared" si="978"/>
        <v>0</v>
      </c>
      <c r="M13773" s="190">
        <f t="shared" si="979"/>
        <v>1</v>
      </c>
      <c r="N13773" s="190" t="str">
        <f t="shared" si="977"/>
        <v>JANEIRO</v>
      </c>
    </row>
    <row r="13774" spans="4:14" x14ac:dyDescent="0.25">
      <c r="D13774" s="119" t="s">
        <v>192</v>
      </c>
      <c r="H13774" s="141">
        <f t="shared" si="978"/>
        <v>0</v>
      </c>
      <c r="M13774" s="190">
        <f t="shared" si="979"/>
        <v>1</v>
      </c>
      <c r="N13774" s="190" t="str">
        <f t="shared" si="977"/>
        <v>JANEIRO</v>
      </c>
    </row>
    <row r="13775" spans="4:14" x14ac:dyDescent="0.25">
      <c r="D13775" s="119" t="s">
        <v>192</v>
      </c>
      <c r="H13775" s="141">
        <f t="shared" si="978"/>
        <v>0</v>
      </c>
      <c r="M13775" s="190">
        <f t="shared" si="979"/>
        <v>1</v>
      </c>
      <c r="N13775" s="190" t="str">
        <f t="shared" si="977"/>
        <v>JANEIRO</v>
      </c>
    </row>
    <row r="13776" spans="4:14" x14ac:dyDescent="0.25">
      <c r="D13776" s="119" t="s">
        <v>192</v>
      </c>
      <c r="H13776" s="141">
        <f t="shared" si="978"/>
        <v>0</v>
      </c>
      <c r="M13776" s="190">
        <f t="shared" si="979"/>
        <v>1</v>
      </c>
      <c r="N13776" s="190" t="str">
        <f t="shared" si="977"/>
        <v>JANEIRO</v>
      </c>
    </row>
    <row r="13777" spans="4:14" x14ac:dyDescent="0.25">
      <c r="D13777" s="119" t="s">
        <v>192</v>
      </c>
      <c r="H13777" s="141">
        <f t="shared" si="978"/>
        <v>0</v>
      </c>
      <c r="M13777" s="190">
        <f t="shared" si="979"/>
        <v>1</v>
      </c>
      <c r="N13777" s="190" t="str">
        <f t="shared" si="977"/>
        <v>JANEIRO</v>
      </c>
    </row>
    <row r="13778" spans="4:14" x14ac:dyDescent="0.25">
      <c r="D13778" s="119" t="s">
        <v>192</v>
      </c>
      <c r="H13778" s="141">
        <f t="shared" si="978"/>
        <v>0</v>
      </c>
      <c r="M13778" s="190">
        <f t="shared" si="979"/>
        <v>1</v>
      </c>
      <c r="N13778" s="190" t="str">
        <f t="shared" si="977"/>
        <v>JANEIRO</v>
      </c>
    </row>
    <row r="13779" spans="4:14" x14ac:dyDescent="0.25">
      <c r="D13779" s="119" t="s">
        <v>192</v>
      </c>
      <c r="H13779" s="141">
        <f t="shared" si="978"/>
        <v>0</v>
      </c>
      <c r="M13779" s="190">
        <f t="shared" si="979"/>
        <v>1</v>
      </c>
      <c r="N13779" s="190" t="str">
        <f t="shared" si="977"/>
        <v>JANEIRO</v>
      </c>
    </row>
    <row r="13780" spans="4:14" x14ac:dyDescent="0.25">
      <c r="D13780" s="119" t="s">
        <v>192</v>
      </c>
      <c r="H13780" s="141">
        <f t="shared" si="978"/>
        <v>0</v>
      </c>
      <c r="M13780" s="190">
        <f t="shared" si="979"/>
        <v>1</v>
      </c>
      <c r="N13780" s="190" t="str">
        <f t="shared" si="977"/>
        <v>JANEIRO</v>
      </c>
    </row>
    <row r="13781" spans="4:14" x14ac:dyDescent="0.25">
      <c r="D13781" s="119" t="s">
        <v>192</v>
      </c>
      <c r="H13781" s="141">
        <f t="shared" si="978"/>
        <v>0</v>
      </c>
      <c r="M13781" s="190">
        <f t="shared" si="979"/>
        <v>1</v>
      </c>
      <c r="N13781" s="190" t="str">
        <f t="shared" si="977"/>
        <v>JANEIRO</v>
      </c>
    </row>
    <row r="13782" spans="4:14" x14ac:dyDescent="0.25">
      <c r="D13782" s="119" t="s">
        <v>192</v>
      </c>
      <c r="H13782" s="141">
        <f t="shared" si="978"/>
        <v>0</v>
      </c>
      <c r="M13782" s="190">
        <f t="shared" si="979"/>
        <v>1</v>
      </c>
      <c r="N13782" s="190" t="str">
        <f t="shared" si="977"/>
        <v>JANEIRO</v>
      </c>
    </row>
    <row r="13783" spans="4:14" x14ac:dyDescent="0.25">
      <c r="D13783" s="119" t="s">
        <v>192</v>
      </c>
      <c r="H13783" s="141">
        <f t="shared" si="978"/>
        <v>0</v>
      </c>
      <c r="M13783" s="190">
        <f t="shared" si="979"/>
        <v>1</v>
      </c>
      <c r="N13783" s="190" t="str">
        <f t="shared" si="977"/>
        <v>JANEIRO</v>
      </c>
    </row>
    <row r="13784" spans="4:14" x14ac:dyDescent="0.25">
      <c r="D13784" s="119" t="s">
        <v>192</v>
      </c>
      <c r="H13784" s="141">
        <f t="shared" si="978"/>
        <v>0</v>
      </c>
      <c r="M13784" s="190">
        <f t="shared" si="979"/>
        <v>1</v>
      </c>
      <c r="N13784" s="190" t="str">
        <f t="shared" si="977"/>
        <v>JANEIRO</v>
      </c>
    </row>
    <row r="13785" spans="4:14" x14ac:dyDescent="0.25">
      <c r="D13785" s="119" t="s">
        <v>192</v>
      </c>
      <c r="H13785" s="141">
        <f t="shared" si="978"/>
        <v>0</v>
      </c>
      <c r="M13785" s="190">
        <f t="shared" si="979"/>
        <v>1</v>
      </c>
      <c r="N13785" s="190" t="str">
        <f t="shared" si="977"/>
        <v>JANEIRO</v>
      </c>
    </row>
    <row r="13786" spans="4:14" x14ac:dyDescent="0.25">
      <c r="D13786" s="119" t="s">
        <v>192</v>
      </c>
      <c r="H13786" s="141">
        <f t="shared" si="978"/>
        <v>0</v>
      </c>
      <c r="M13786" s="190">
        <f t="shared" si="979"/>
        <v>1</v>
      </c>
      <c r="N13786" s="190" t="str">
        <f t="shared" si="977"/>
        <v>JANEIRO</v>
      </c>
    </row>
    <row r="13787" spans="4:14" x14ac:dyDescent="0.25">
      <c r="D13787" s="119" t="s">
        <v>192</v>
      </c>
      <c r="H13787" s="141">
        <f t="shared" si="978"/>
        <v>0</v>
      </c>
      <c r="M13787" s="190">
        <f t="shared" si="979"/>
        <v>1</v>
      </c>
      <c r="N13787" s="190" t="str">
        <f t="shared" si="977"/>
        <v>JANEIRO</v>
      </c>
    </row>
    <row r="13788" spans="4:14" x14ac:dyDescent="0.25">
      <c r="D13788" s="119" t="s">
        <v>192</v>
      </c>
      <c r="H13788" s="141">
        <f t="shared" si="978"/>
        <v>0</v>
      </c>
      <c r="M13788" s="190">
        <f t="shared" si="979"/>
        <v>1</v>
      </c>
      <c r="N13788" s="190" t="str">
        <f t="shared" si="977"/>
        <v>JANEIRO</v>
      </c>
    </row>
    <row r="13789" spans="4:14" x14ac:dyDescent="0.25">
      <c r="D13789" s="119" t="s">
        <v>192</v>
      </c>
      <c r="H13789" s="141">
        <f t="shared" si="978"/>
        <v>0</v>
      </c>
      <c r="M13789" s="190">
        <f t="shared" si="979"/>
        <v>1</v>
      </c>
      <c r="N13789" s="190" t="str">
        <f t="shared" si="977"/>
        <v>JANEIRO</v>
      </c>
    </row>
    <row r="13790" spans="4:14" x14ac:dyDescent="0.25">
      <c r="D13790" s="119" t="s">
        <v>192</v>
      </c>
      <c r="H13790" s="141">
        <f t="shared" si="978"/>
        <v>0</v>
      </c>
      <c r="M13790" s="190">
        <f t="shared" si="979"/>
        <v>1</v>
      </c>
      <c r="N13790" s="190" t="str">
        <f t="shared" si="977"/>
        <v>JANEIRO</v>
      </c>
    </row>
    <row r="13791" spans="4:14" x14ac:dyDescent="0.25">
      <c r="D13791" s="119" t="s">
        <v>192</v>
      </c>
      <c r="H13791" s="141">
        <f t="shared" si="978"/>
        <v>0</v>
      </c>
      <c r="M13791" s="190">
        <f t="shared" si="979"/>
        <v>1</v>
      </c>
      <c r="N13791" s="190" t="str">
        <f t="shared" si="977"/>
        <v>JANEIRO</v>
      </c>
    </row>
    <row r="13792" spans="4:14" x14ac:dyDescent="0.25">
      <c r="D13792" s="119" t="s">
        <v>192</v>
      </c>
      <c r="H13792" s="141">
        <f t="shared" si="978"/>
        <v>0</v>
      </c>
      <c r="M13792" s="190">
        <f t="shared" si="979"/>
        <v>1</v>
      </c>
      <c r="N13792" s="190" t="str">
        <f t="shared" si="977"/>
        <v>JANEIRO</v>
      </c>
    </row>
    <row r="13793" spans="4:14" x14ac:dyDescent="0.25">
      <c r="D13793" s="119" t="s">
        <v>192</v>
      </c>
      <c r="H13793" s="141">
        <f t="shared" si="978"/>
        <v>0</v>
      </c>
      <c r="M13793" s="190">
        <f t="shared" si="979"/>
        <v>1</v>
      </c>
      <c r="N13793" s="190" t="str">
        <f t="shared" si="977"/>
        <v>JANEIRO</v>
      </c>
    </row>
    <row r="13794" spans="4:14" x14ac:dyDescent="0.25">
      <c r="D13794" s="119" t="s">
        <v>192</v>
      </c>
      <c r="H13794" s="141">
        <f t="shared" si="978"/>
        <v>0</v>
      </c>
      <c r="M13794" s="190">
        <f t="shared" si="979"/>
        <v>1</v>
      </c>
      <c r="N13794" s="190" t="str">
        <f t="shared" si="977"/>
        <v>JANEIRO</v>
      </c>
    </row>
    <row r="13795" spans="4:14" x14ac:dyDescent="0.25">
      <c r="D13795" s="119" t="s">
        <v>192</v>
      </c>
      <c r="H13795" s="141">
        <f t="shared" si="978"/>
        <v>0</v>
      </c>
      <c r="M13795" s="190">
        <f t="shared" si="979"/>
        <v>1</v>
      </c>
      <c r="N13795" s="190" t="str">
        <f t="shared" si="977"/>
        <v>JANEIRO</v>
      </c>
    </row>
    <row r="13796" spans="4:14" x14ac:dyDescent="0.25">
      <c r="D13796" s="119" t="s">
        <v>192</v>
      </c>
      <c r="H13796" s="141">
        <f t="shared" si="978"/>
        <v>0</v>
      </c>
      <c r="M13796" s="190">
        <f t="shared" si="979"/>
        <v>1</v>
      </c>
      <c r="N13796" s="190" t="str">
        <f t="shared" si="977"/>
        <v>JANEIRO</v>
      </c>
    </row>
    <row r="13797" spans="4:14" x14ac:dyDescent="0.25">
      <c r="D13797" s="119" t="s">
        <v>192</v>
      </c>
      <c r="H13797" s="141">
        <f t="shared" si="978"/>
        <v>0</v>
      </c>
      <c r="M13797" s="190">
        <f t="shared" si="979"/>
        <v>1</v>
      </c>
      <c r="N13797" s="190" t="str">
        <f t="shared" si="977"/>
        <v>JANEIRO</v>
      </c>
    </row>
    <row r="13798" spans="4:14" x14ac:dyDescent="0.25">
      <c r="D13798" s="119" t="s">
        <v>192</v>
      </c>
      <c r="H13798" s="141">
        <f t="shared" si="978"/>
        <v>0</v>
      </c>
      <c r="M13798" s="190">
        <f t="shared" si="979"/>
        <v>1</v>
      </c>
      <c r="N13798" s="190" t="str">
        <f t="shared" si="977"/>
        <v>JANEIRO</v>
      </c>
    </row>
    <row r="13799" spans="4:14" x14ac:dyDescent="0.25">
      <c r="D13799" s="119" t="s">
        <v>192</v>
      </c>
      <c r="H13799" s="141">
        <f t="shared" si="978"/>
        <v>0</v>
      </c>
      <c r="M13799" s="190">
        <f t="shared" si="979"/>
        <v>1</v>
      </c>
      <c r="N13799" s="190" t="str">
        <f t="shared" si="977"/>
        <v>JANEIRO</v>
      </c>
    </row>
    <row r="13800" spans="4:14" x14ac:dyDescent="0.25">
      <c r="D13800" s="119" t="s">
        <v>192</v>
      </c>
      <c r="H13800" s="141">
        <f t="shared" si="978"/>
        <v>0</v>
      </c>
      <c r="M13800" s="190">
        <f t="shared" si="979"/>
        <v>1</v>
      </c>
      <c r="N13800" s="190" t="str">
        <f t="shared" si="977"/>
        <v>JANEIRO</v>
      </c>
    </row>
    <row r="13801" spans="4:14" x14ac:dyDescent="0.25">
      <c r="D13801" s="119" t="s">
        <v>192</v>
      </c>
      <c r="H13801" s="141">
        <f t="shared" si="978"/>
        <v>0</v>
      </c>
      <c r="M13801" s="190">
        <f t="shared" si="979"/>
        <v>1</v>
      </c>
      <c r="N13801" s="190" t="str">
        <f t="shared" si="977"/>
        <v>JANEIRO</v>
      </c>
    </row>
    <row r="13802" spans="4:14" x14ac:dyDescent="0.25">
      <c r="D13802" s="119" t="s">
        <v>192</v>
      </c>
      <c r="H13802" s="141">
        <f t="shared" si="978"/>
        <v>0</v>
      </c>
      <c r="M13802" s="190">
        <f t="shared" si="979"/>
        <v>1</v>
      </c>
      <c r="N13802" s="190" t="str">
        <f t="shared" si="977"/>
        <v>JANEIRO</v>
      </c>
    </row>
    <row r="13803" spans="4:14" x14ac:dyDescent="0.25">
      <c r="D13803" s="119" t="s">
        <v>192</v>
      </c>
      <c r="H13803" s="141">
        <f t="shared" si="978"/>
        <v>0</v>
      </c>
      <c r="M13803" s="190">
        <f t="shared" si="979"/>
        <v>1</v>
      </c>
      <c r="N13803" s="190" t="str">
        <f t="shared" si="977"/>
        <v>JANEIRO</v>
      </c>
    </row>
    <row r="13804" spans="4:14" x14ac:dyDescent="0.25">
      <c r="D13804" s="119" t="s">
        <v>192</v>
      </c>
      <c r="H13804" s="141">
        <f t="shared" si="978"/>
        <v>0</v>
      </c>
      <c r="M13804" s="190">
        <f t="shared" si="979"/>
        <v>1</v>
      </c>
      <c r="N13804" s="190" t="str">
        <f t="shared" si="977"/>
        <v>JANEIRO</v>
      </c>
    </row>
    <row r="13805" spans="4:14" x14ac:dyDescent="0.25">
      <c r="D13805" s="119" t="s">
        <v>192</v>
      </c>
      <c r="H13805" s="141">
        <f t="shared" si="978"/>
        <v>0</v>
      </c>
      <c r="M13805" s="190">
        <f t="shared" si="979"/>
        <v>1</v>
      </c>
      <c r="N13805" s="190" t="str">
        <f t="shared" si="977"/>
        <v>JANEIRO</v>
      </c>
    </row>
    <row r="13806" spans="4:14" x14ac:dyDescent="0.25">
      <c r="D13806" s="119" t="s">
        <v>192</v>
      </c>
      <c r="H13806" s="141">
        <f t="shared" si="978"/>
        <v>0</v>
      </c>
      <c r="M13806" s="190">
        <f t="shared" si="979"/>
        <v>1</v>
      </c>
      <c r="N13806" s="190" t="str">
        <f t="shared" si="977"/>
        <v>JANEIRO</v>
      </c>
    </row>
    <row r="13807" spans="4:14" x14ac:dyDescent="0.25">
      <c r="D13807" s="119" t="s">
        <v>192</v>
      </c>
      <c r="H13807" s="141">
        <f t="shared" si="978"/>
        <v>0</v>
      </c>
      <c r="M13807" s="190">
        <f t="shared" si="979"/>
        <v>1</v>
      </c>
      <c r="N13807" s="190" t="str">
        <f t="shared" si="977"/>
        <v>JANEIRO</v>
      </c>
    </row>
    <row r="13808" spans="4:14" x14ac:dyDescent="0.25">
      <c r="D13808" s="119" t="s">
        <v>192</v>
      </c>
      <c r="H13808" s="141">
        <f t="shared" si="978"/>
        <v>0</v>
      </c>
      <c r="M13808" s="190">
        <f t="shared" si="979"/>
        <v>1</v>
      </c>
      <c r="N13808" s="190" t="str">
        <f t="shared" si="977"/>
        <v>JANEIRO</v>
      </c>
    </row>
    <row r="13809" spans="4:14" x14ac:dyDescent="0.25">
      <c r="D13809" s="119" t="s">
        <v>192</v>
      </c>
      <c r="H13809" s="141">
        <f t="shared" si="978"/>
        <v>0</v>
      </c>
      <c r="M13809" s="190">
        <f t="shared" si="979"/>
        <v>1</v>
      </c>
      <c r="N13809" s="190" t="str">
        <f t="shared" si="977"/>
        <v>JANEIRO</v>
      </c>
    </row>
    <row r="13810" spans="4:14" x14ac:dyDescent="0.25">
      <c r="D13810" s="119" t="s">
        <v>192</v>
      </c>
      <c r="H13810" s="141">
        <f t="shared" si="978"/>
        <v>0</v>
      </c>
      <c r="M13810" s="190">
        <f t="shared" si="979"/>
        <v>1</v>
      </c>
      <c r="N13810" s="190" t="str">
        <f t="shared" si="977"/>
        <v>JANEIRO</v>
      </c>
    </row>
    <row r="13811" spans="4:14" x14ac:dyDescent="0.25">
      <c r="D13811" s="119" t="s">
        <v>192</v>
      </c>
      <c r="H13811" s="141">
        <f t="shared" si="978"/>
        <v>0</v>
      </c>
      <c r="M13811" s="190">
        <f t="shared" si="979"/>
        <v>1</v>
      </c>
      <c r="N13811" s="190" t="str">
        <f t="shared" si="977"/>
        <v>JANEIRO</v>
      </c>
    </row>
    <row r="13812" spans="4:14" x14ac:dyDescent="0.25">
      <c r="D13812" s="119" t="s">
        <v>192</v>
      </c>
      <c r="H13812" s="141">
        <f t="shared" si="978"/>
        <v>0</v>
      </c>
      <c r="M13812" s="190">
        <f t="shared" si="979"/>
        <v>1</v>
      </c>
      <c r="N13812" s="190" t="str">
        <f t="shared" si="977"/>
        <v>JANEIRO</v>
      </c>
    </row>
    <row r="13813" spans="4:14" x14ac:dyDescent="0.25">
      <c r="D13813" s="119" t="s">
        <v>192</v>
      </c>
      <c r="H13813" s="141">
        <f t="shared" si="978"/>
        <v>0</v>
      </c>
      <c r="M13813" s="190">
        <f t="shared" si="979"/>
        <v>1</v>
      </c>
      <c r="N13813" s="190" t="str">
        <f t="shared" si="977"/>
        <v>JANEIRO</v>
      </c>
    </row>
    <row r="13814" spans="4:14" x14ac:dyDescent="0.25">
      <c r="D13814" s="119" t="s">
        <v>192</v>
      </c>
      <c r="H13814" s="141">
        <f t="shared" si="978"/>
        <v>0</v>
      </c>
      <c r="M13814" s="190">
        <f t="shared" si="979"/>
        <v>1</v>
      </c>
      <c r="N13814" s="190" t="str">
        <f t="shared" si="977"/>
        <v>JANEIRO</v>
      </c>
    </row>
    <row r="13815" spans="4:14" x14ac:dyDescent="0.25">
      <c r="D13815" s="119" t="s">
        <v>192</v>
      </c>
      <c r="H13815" s="141">
        <f t="shared" si="978"/>
        <v>0</v>
      </c>
      <c r="M13815" s="190">
        <f t="shared" si="979"/>
        <v>1</v>
      </c>
      <c r="N13815" s="190" t="str">
        <f t="shared" si="977"/>
        <v>JANEIRO</v>
      </c>
    </row>
    <row r="13816" spans="4:14" x14ac:dyDescent="0.25">
      <c r="D13816" s="119" t="s">
        <v>192</v>
      </c>
      <c r="H13816" s="141">
        <f t="shared" si="978"/>
        <v>0</v>
      </c>
      <c r="M13816" s="190">
        <f t="shared" si="979"/>
        <v>1</v>
      </c>
      <c r="N13816" s="190" t="str">
        <f t="shared" si="977"/>
        <v>JANEIRO</v>
      </c>
    </row>
    <row r="13817" spans="4:14" x14ac:dyDescent="0.25">
      <c r="D13817" s="119" t="s">
        <v>192</v>
      </c>
      <c r="H13817" s="141">
        <f t="shared" si="978"/>
        <v>0</v>
      </c>
      <c r="M13817" s="190">
        <f t="shared" si="979"/>
        <v>1</v>
      </c>
      <c r="N13817" s="190" t="str">
        <f t="shared" si="977"/>
        <v>JANEIRO</v>
      </c>
    </row>
    <row r="13818" spans="4:14" x14ac:dyDescent="0.25">
      <c r="D13818" s="119" t="s">
        <v>192</v>
      </c>
      <c r="H13818" s="141">
        <f t="shared" si="978"/>
        <v>0</v>
      </c>
      <c r="M13818" s="190">
        <f t="shared" si="979"/>
        <v>1</v>
      </c>
      <c r="N13818" s="190" t="str">
        <f t="shared" si="977"/>
        <v>JANEIRO</v>
      </c>
    </row>
    <row r="13819" spans="4:14" x14ac:dyDescent="0.25">
      <c r="D13819" s="119" t="s">
        <v>192</v>
      </c>
      <c r="H13819" s="141">
        <f t="shared" si="978"/>
        <v>0</v>
      </c>
      <c r="M13819" s="190">
        <f t="shared" si="979"/>
        <v>1</v>
      </c>
      <c r="N13819" s="190" t="str">
        <f t="shared" si="977"/>
        <v>JANEIRO</v>
      </c>
    </row>
    <row r="13820" spans="4:14" x14ac:dyDescent="0.25">
      <c r="D13820" s="119" t="s">
        <v>192</v>
      </c>
      <c r="H13820" s="141">
        <f t="shared" si="978"/>
        <v>0</v>
      </c>
      <c r="M13820" s="190">
        <f t="shared" si="979"/>
        <v>1</v>
      </c>
      <c r="N13820" s="190" t="str">
        <f t="shared" si="977"/>
        <v>JANEIRO</v>
      </c>
    </row>
    <row r="13821" spans="4:14" x14ac:dyDescent="0.25">
      <c r="D13821" s="119" t="s">
        <v>192</v>
      </c>
      <c r="H13821" s="141">
        <f t="shared" si="978"/>
        <v>0</v>
      </c>
      <c r="M13821" s="190">
        <f t="shared" si="979"/>
        <v>1</v>
      </c>
      <c r="N13821" s="190" t="str">
        <f t="shared" si="977"/>
        <v>JANEIRO</v>
      </c>
    </row>
    <row r="13822" spans="4:14" x14ac:dyDescent="0.25">
      <c r="D13822" s="119" t="s">
        <v>192</v>
      </c>
      <c r="H13822" s="141">
        <f t="shared" si="978"/>
        <v>0</v>
      </c>
      <c r="M13822" s="190">
        <f t="shared" si="979"/>
        <v>1</v>
      </c>
      <c r="N13822" s="190" t="str">
        <f t="shared" si="977"/>
        <v>JANEIRO</v>
      </c>
    </row>
    <row r="13823" spans="4:14" x14ac:dyDescent="0.25">
      <c r="D13823" s="119" t="s">
        <v>192</v>
      </c>
      <c r="H13823" s="141">
        <f t="shared" si="978"/>
        <v>0</v>
      </c>
      <c r="M13823" s="190">
        <f t="shared" si="979"/>
        <v>1</v>
      </c>
      <c r="N13823" s="190" t="str">
        <f t="shared" si="977"/>
        <v>JANEIRO</v>
      </c>
    </row>
    <row r="13824" spans="4:14" x14ac:dyDescent="0.25">
      <c r="D13824" s="119" t="s">
        <v>192</v>
      </c>
      <c r="H13824" s="141">
        <f t="shared" si="978"/>
        <v>0</v>
      </c>
      <c r="M13824" s="190">
        <f t="shared" si="979"/>
        <v>1</v>
      </c>
      <c r="N13824" s="190" t="str">
        <f t="shared" si="977"/>
        <v>JANEIRO</v>
      </c>
    </row>
    <row r="13825" spans="4:14" x14ac:dyDescent="0.25">
      <c r="D13825" s="119" t="s">
        <v>192</v>
      </c>
      <c r="H13825" s="141">
        <f t="shared" si="978"/>
        <v>0</v>
      </c>
      <c r="M13825" s="190">
        <f t="shared" si="979"/>
        <v>1</v>
      </c>
      <c r="N13825" s="190" t="str">
        <f t="shared" si="977"/>
        <v>JANEIRO</v>
      </c>
    </row>
    <row r="13826" spans="4:14" x14ac:dyDescent="0.25">
      <c r="D13826" s="119" t="s">
        <v>192</v>
      </c>
      <c r="H13826" s="141">
        <f t="shared" si="978"/>
        <v>0</v>
      </c>
      <c r="M13826" s="190">
        <f t="shared" si="979"/>
        <v>1</v>
      </c>
      <c r="N13826" s="190" t="str">
        <f t="shared" si="977"/>
        <v>JANEIRO</v>
      </c>
    </row>
    <row r="13827" spans="4:14" x14ac:dyDescent="0.25">
      <c r="D13827" s="119" t="s">
        <v>192</v>
      </c>
      <c r="H13827" s="141">
        <f t="shared" si="978"/>
        <v>0</v>
      </c>
      <c r="M13827" s="190">
        <f t="shared" si="979"/>
        <v>1</v>
      </c>
      <c r="N13827" s="190" t="str">
        <f t="shared" si="977"/>
        <v>JANEIRO</v>
      </c>
    </row>
    <row r="13828" spans="4:14" x14ac:dyDescent="0.25">
      <c r="D13828" s="119" t="s">
        <v>192</v>
      </c>
      <c r="H13828" s="141">
        <f t="shared" si="978"/>
        <v>0</v>
      </c>
      <c r="M13828" s="190">
        <f t="shared" si="979"/>
        <v>1</v>
      </c>
      <c r="N13828" s="190" t="str">
        <f t="shared" si="977"/>
        <v>JANEIRO</v>
      </c>
    </row>
    <row r="13829" spans="4:14" x14ac:dyDescent="0.25">
      <c r="D13829" s="119" t="s">
        <v>192</v>
      </c>
      <c r="H13829" s="141">
        <f t="shared" si="978"/>
        <v>0</v>
      </c>
      <c r="M13829" s="190">
        <f t="shared" si="979"/>
        <v>1</v>
      </c>
      <c r="N13829" s="190" t="str">
        <f t="shared" ref="N13829:N13892" si="980">IF(M13829=1,"JANEIRO",IF(M13829=2,"FEVEREIRO",IF(M13829=3,"MARÇO",IF(M13829=4,"ABRIL",IF(M13829=5,"MAIO",IF(M13829=6,"JUNHO",IF(M13829=7,"JULHO",IF(M13829=8,"AGOSTO",IF(M13829=9,"SETEMBRO",IF(M13829=10,"OUTUBRO",IF(M13829=11,"NOVEMBRO",IF(M13829=12,"DEZEMBRO",""))))))))))))</f>
        <v>JANEIRO</v>
      </c>
    </row>
    <row r="13830" spans="4:14" x14ac:dyDescent="0.25">
      <c r="D13830" s="119" t="s">
        <v>192</v>
      </c>
      <c r="H13830" s="141">
        <f t="shared" ref="H13830:H13893" si="981">IF(OR(I13830="",I13830=0),G13830,I13830)</f>
        <v>0</v>
      </c>
      <c r="M13830" s="190">
        <f t="shared" ref="M13830:M13893" si="982">IFERROR(MONTH(O13830),"")</f>
        <v>1</v>
      </c>
      <c r="N13830" s="190" t="str">
        <f t="shared" si="980"/>
        <v>JANEIRO</v>
      </c>
    </row>
    <row r="13831" spans="4:14" x14ac:dyDescent="0.25">
      <c r="D13831" s="119" t="s">
        <v>192</v>
      </c>
      <c r="H13831" s="141">
        <f t="shared" si="981"/>
        <v>0</v>
      </c>
      <c r="M13831" s="190">
        <f t="shared" si="982"/>
        <v>1</v>
      </c>
      <c r="N13831" s="190" t="str">
        <f t="shared" si="980"/>
        <v>JANEIRO</v>
      </c>
    </row>
    <row r="13832" spans="4:14" x14ac:dyDescent="0.25">
      <c r="D13832" s="119" t="s">
        <v>192</v>
      </c>
      <c r="H13832" s="141">
        <f t="shared" si="981"/>
        <v>0</v>
      </c>
      <c r="M13832" s="190">
        <f t="shared" si="982"/>
        <v>1</v>
      </c>
      <c r="N13832" s="190" t="str">
        <f t="shared" si="980"/>
        <v>JANEIRO</v>
      </c>
    </row>
    <row r="13833" spans="4:14" x14ac:dyDescent="0.25">
      <c r="D13833" s="119" t="s">
        <v>192</v>
      </c>
      <c r="H13833" s="141">
        <f t="shared" si="981"/>
        <v>0</v>
      </c>
      <c r="M13833" s="190">
        <f t="shared" si="982"/>
        <v>1</v>
      </c>
      <c r="N13833" s="190" t="str">
        <f t="shared" si="980"/>
        <v>JANEIRO</v>
      </c>
    </row>
    <row r="13834" spans="4:14" x14ac:dyDescent="0.25">
      <c r="D13834" s="119" t="s">
        <v>192</v>
      </c>
      <c r="H13834" s="141">
        <f t="shared" si="981"/>
        <v>0</v>
      </c>
      <c r="M13834" s="190">
        <f t="shared" si="982"/>
        <v>1</v>
      </c>
      <c r="N13834" s="190" t="str">
        <f t="shared" si="980"/>
        <v>JANEIRO</v>
      </c>
    </row>
    <row r="13835" spans="4:14" x14ac:dyDescent="0.25">
      <c r="D13835" s="119" t="s">
        <v>192</v>
      </c>
      <c r="H13835" s="141">
        <f t="shared" si="981"/>
        <v>0</v>
      </c>
      <c r="M13835" s="190">
        <f t="shared" si="982"/>
        <v>1</v>
      </c>
      <c r="N13835" s="190" t="str">
        <f t="shared" si="980"/>
        <v>JANEIRO</v>
      </c>
    </row>
    <row r="13836" spans="4:14" x14ac:dyDescent="0.25">
      <c r="D13836" s="119" t="s">
        <v>192</v>
      </c>
      <c r="H13836" s="141">
        <f t="shared" si="981"/>
        <v>0</v>
      </c>
      <c r="M13836" s="190">
        <f t="shared" si="982"/>
        <v>1</v>
      </c>
      <c r="N13836" s="190" t="str">
        <f t="shared" si="980"/>
        <v>JANEIRO</v>
      </c>
    </row>
    <row r="13837" spans="4:14" x14ac:dyDescent="0.25">
      <c r="D13837" s="119" t="s">
        <v>192</v>
      </c>
      <c r="H13837" s="141">
        <f t="shared" si="981"/>
        <v>0</v>
      </c>
      <c r="M13837" s="190">
        <f t="shared" si="982"/>
        <v>1</v>
      </c>
      <c r="N13837" s="190" t="str">
        <f t="shared" si="980"/>
        <v>JANEIRO</v>
      </c>
    </row>
    <row r="13838" spans="4:14" x14ac:dyDescent="0.25">
      <c r="D13838" s="119" t="s">
        <v>192</v>
      </c>
      <c r="H13838" s="141">
        <f t="shared" si="981"/>
        <v>0</v>
      </c>
      <c r="M13838" s="190">
        <f t="shared" si="982"/>
        <v>1</v>
      </c>
      <c r="N13838" s="190" t="str">
        <f t="shared" si="980"/>
        <v>JANEIRO</v>
      </c>
    </row>
    <row r="13839" spans="4:14" x14ac:dyDescent="0.25">
      <c r="D13839" s="119" t="s">
        <v>192</v>
      </c>
      <c r="H13839" s="141">
        <f t="shared" si="981"/>
        <v>0</v>
      </c>
      <c r="M13839" s="190">
        <f t="shared" si="982"/>
        <v>1</v>
      </c>
      <c r="N13839" s="190" t="str">
        <f t="shared" si="980"/>
        <v>JANEIRO</v>
      </c>
    </row>
    <row r="13840" spans="4:14" x14ac:dyDescent="0.25">
      <c r="D13840" s="119" t="s">
        <v>192</v>
      </c>
      <c r="H13840" s="141">
        <f t="shared" si="981"/>
        <v>0</v>
      </c>
      <c r="M13840" s="190">
        <f t="shared" si="982"/>
        <v>1</v>
      </c>
      <c r="N13840" s="190" t="str">
        <f t="shared" si="980"/>
        <v>JANEIRO</v>
      </c>
    </row>
    <row r="13841" spans="4:14" x14ac:dyDescent="0.25">
      <c r="D13841" s="119" t="s">
        <v>192</v>
      </c>
      <c r="H13841" s="141">
        <f t="shared" si="981"/>
        <v>0</v>
      </c>
      <c r="M13841" s="190">
        <f t="shared" si="982"/>
        <v>1</v>
      </c>
      <c r="N13841" s="190" t="str">
        <f t="shared" si="980"/>
        <v>JANEIRO</v>
      </c>
    </row>
    <row r="13842" spans="4:14" x14ac:dyDescent="0.25">
      <c r="D13842" s="119" t="s">
        <v>192</v>
      </c>
      <c r="H13842" s="141">
        <f t="shared" si="981"/>
        <v>0</v>
      </c>
      <c r="M13842" s="190">
        <f t="shared" si="982"/>
        <v>1</v>
      </c>
      <c r="N13842" s="190" t="str">
        <f t="shared" si="980"/>
        <v>JANEIRO</v>
      </c>
    </row>
    <row r="13843" spans="4:14" x14ac:dyDescent="0.25">
      <c r="D13843" s="119" t="s">
        <v>192</v>
      </c>
      <c r="H13843" s="141">
        <f t="shared" si="981"/>
        <v>0</v>
      </c>
      <c r="M13843" s="190">
        <f t="shared" si="982"/>
        <v>1</v>
      </c>
      <c r="N13843" s="190" t="str">
        <f t="shared" si="980"/>
        <v>JANEIRO</v>
      </c>
    </row>
    <row r="13844" spans="4:14" x14ac:dyDescent="0.25">
      <c r="D13844" s="119" t="s">
        <v>192</v>
      </c>
      <c r="H13844" s="141">
        <f t="shared" si="981"/>
        <v>0</v>
      </c>
      <c r="M13844" s="190">
        <f t="shared" si="982"/>
        <v>1</v>
      </c>
      <c r="N13844" s="190" t="str">
        <f t="shared" si="980"/>
        <v>JANEIRO</v>
      </c>
    </row>
    <row r="13845" spans="4:14" x14ac:dyDescent="0.25">
      <c r="D13845" s="119" t="s">
        <v>192</v>
      </c>
      <c r="H13845" s="141">
        <f t="shared" si="981"/>
        <v>0</v>
      </c>
      <c r="M13845" s="190">
        <f t="shared" si="982"/>
        <v>1</v>
      </c>
      <c r="N13845" s="190" t="str">
        <f t="shared" si="980"/>
        <v>JANEIRO</v>
      </c>
    </row>
    <row r="13846" spans="4:14" x14ac:dyDescent="0.25">
      <c r="D13846" s="119" t="s">
        <v>192</v>
      </c>
      <c r="H13846" s="141">
        <f t="shared" si="981"/>
        <v>0</v>
      </c>
      <c r="M13846" s="190">
        <f t="shared" si="982"/>
        <v>1</v>
      </c>
      <c r="N13846" s="190" t="str">
        <f t="shared" si="980"/>
        <v>JANEIRO</v>
      </c>
    </row>
    <row r="13847" spans="4:14" x14ac:dyDescent="0.25">
      <c r="D13847" s="119" t="s">
        <v>192</v>
      </c>
      <c r="H13847" s="141">
        <f t="shared" si="981"/>
        <v>0</v>
      </c>
      <c r="M13847" s="190">
        <f t="shared" si="982"/>
        <v>1</v>
      </c>
      <c r="N13847" s="190" t="str">
        <f t="shared" si="980"/>
        <v>JANEIRO</v>
      </c>
    </row>
    <row r="13848" spans="4:14" x14ac:dyDescent="0.25">
      <c r="D13848" s="119" t="s">
        <v>192</v>
      </c>
      <c r="H13848" s="141">
        <f t="shared" si="981"/>
        <v>0</v>
      </c>
      <c r="M13848" s="190">
        <f t="shared" si="982"/>
        <v>1</v>
      </c>
      <c r="N13848" s="190" t="str">
        <f t="shared" si="980"/>
        <v>JANEIRO</v>
      </c>
    </row>
    <row r="13849" spans="4:14" x14ac:dyDescent="0.25">
      <c r="D13849" s="119" t="s">
        <v>192</v>
      </c>
      <c r="H13849" s="141">
        <f t="shared" si="981"/>
        <v>0</v>
      </c>
      <c r="M13849" s="190">
        <f t="shared" si="982"/>
        <v>1</v>
      </c>
      <c r="N13849" s="190" t="str">
        <f t="shared" si="980"/>
        <v>JANEIRO</v>
      </c>
    </row>
    <row r="13850" spans="4:14" x14ac:dyDescent="0.25">
      <c r="D13850" s="119" t="s">
        <v>192</v>
      </c>
      <c r="H13850" s="141">
        <f t="shared" si="981"/>
        <v>0</v>
      </c>
      <c r="M13850" s="190">
        <f t="shared" si="982"/>
        <v>1</v>
      </c>
      <c r="N13850" s="190" t="str">
        <f t="shared" si="980"/>
        <v>JANEIRO</v>
      </c>
    </row>
    <row r="13851" spans="4:14" x14ac:dyDescent="0.25">
      <c r="D13851" s="119" t="s">
        <v>192</v>
      </c>
      <c r="H13851" s="141">
        <f t="shared" si="981"/>
        <v>0</v>
      </c>
      <c r="M13851" s="190">
        <f t="shared" si="982"/>
        <v>1</v>
      </c>
      <c r="N13851" s="190" t="str">
        <f t="shared" si="980"/>
        <v>JANEIRO</v>
      </c>
    </row>
    <row r="13852" spans="4:14" x14ac:dyDescent="0.25">
      <c r="D13852" s="119" t="s">
        <v>192</v>
      </c>
      <c r="H13852" s="141">
        <f t="shared" si="981"/>
        <v>0</v>
      </c>
      <c r="M13852" s="190">
        <f t="shared" si="982"/>
        <v>1</v>
      </c>
      <c r="N13852" s="190" t="str">
        <f t="shared" si="980"/>
        <v>JANEIRO</v>
      </c>
    </row>
    <row r="13853" spans="4:14" x14ac:dyDescent="0.25">
      <c r="D13853" s="119" t="s">
        <v>192</v>
      </c>
      <c r="H13853" s="141">
        <f t="shared" si="981"/>
        <v>0</v>
      </c>
      <c r="M13853" s="190">
        <f t="shared" si="982"/>
        <v>1</v>
      </c>
      <c r="N13853" s="190" t="str">
        <f t="shared" si="980"/>
        <v>JANEIRO</v>
      </c>
    </row>
    <row r="13854" spans="4:14" x14ac:dyDescent="0.25">
      <c r="D13854" s="119" t="s">
        <v>192</v>
      </c>
      <c r="H13854" s="141">
        <f t="shared" si="981"/>
        <v>0</v>
      </c>
      <c r="M13854" s="190">
        <f t="shared" si="982"/>
        <v>1</v>
      </c>
      <c r="N13854" s="190" t="str">
        <f t="shared" si="980"/>
        <v>JANEIRO</v>
      </c>
    </row>
    <row r="13855" spans="4:14" x14ac:dyDescent="0.25">
      <c r="D13855" s="119" t="s">
        <v>192</v>
      </c>
      <c r="H13855" s="141">
        <f t="shared" si="981"/>
        <v>0</v>
      </c>
      <c r="M13855" s="190">
        <f t="shared" si="982"/>
        <v>1</v>
      </c>
      <c r="N13855" s="190" t="str">
        <f t="shared" si="980"/>
        <v>JANEIRO</v>
      </c>
    </row>
    <row r="13856" spans="4:14" x14ac:dyDescent="0.25">
      <c r="D13856" s="119" t="s">
        <v>192</v>
      </c>
      <c r="H13856" s="141">
        <f t="shared" si="981"/>
        <v>0</v>
      </c>
      <c r="M13856" s="190">
        <f t="shared" si="982"/>
        <v>1</v>
      </c>
      <c r="N13856" s="190" t="str">
        <f t="shared" si="980"/>
        <v>JANEIRO</v>
      </c>
    </row>
    <row r="13857" spans="4:14" x14ac:dyDescent="0.25">
      <c r="D13857" s="119" t="s">
        <v>192</v>
      </c>
      <c r="H13857" s="141">
        <f t="shared" si="981"/>
        <v>0</v>
      </c>
      <c r="M13857" s="190">
        <f t="shared" si="982"/>
        <v>1</v>
      </c>
      <c r="N13857" s="190" t="str">
        <f t="shared" si="980"/>
        <v>JANEIRO</v>
      </c>
    </row>
    <row r="13858" spans="4:14" x14ac:dyDescent="0.25">
      <c r="D13858" s="119" t="s">
        <v>192</v>
      </c>
      <c r="H13858" s="141">
        <f t="shared" si="981"/>
        <v>0</v>
      </c>
      <c r="M13858" s="190">
        <f t="shared" si="982"/>
        <v>1</v>
      </c>
      <c r="N13858" s="190" t="str">
        <f t="shared" si="980"/>
        <v>JANEIRO</v>
      </c>
    </row>
    <row r="13859" spans="4:14" x14ac:dyDescent="0.25">
      <c r="D13859" s="119" t="s">
        <v>192</v>
      </c>
      <c r="H13859" s="141">
        <f t="shared" si="981"/>
        <v>0</v>
      </c>
      <c r="M13859" s="190">
        <f t="shared" si="982"/>
        <v>1</v>
      </c>
      <c r="N13859" s="190" t="str">
        <f t="shared" si="980"/>
        <v>JANEIRO</v>
      </c>
    </row>
    <row r="13860" spans="4:14" x14ac:dyDescent="0.25">
      <c r="D13860" s="119" t="s">
        <v>192</v>
      </c>
      <c r="H13860" s="141">
        <f t="shared" si="981"/>
        <v>0</v>
      </c>
      <c r="M13860" s="190">
        <f t="shared" si="982"/>
        <v>1</v>
      </c>
      <c r="N13860" s="190" t="str">
        <f t="shared" si="980"/>
        <v>JANEIRO</v>
      </c>
    </row>
    <row r="13861" spans="4:14" x14ac:dyDescent="0.25">
      <c r="D13861" s="119" t="s">
        <v>192</v>
      </c>
      <c r="H13861" s="141">
        <f t="shared" si="981"/>
        <v>0</v>
      </c>
      <c r="M13861" s="190">
        <f t="shared" si="982"/>
        <v>1</v>
      </c>
      <c r="N13861" s="190" t="str">
        <f t="shared" si="980"/>
        <v>JANEIRO</v>
      </c>
    </row>
    <row r="13862" spans="4:14" x14ac:dyDescent="0.25">
      <c r="D13862" s="119" t="s">
        <v>192</v>
      </c>
      <c r="H13862" s="141">
        <f t="shared" si="981"/>
        <v>0</v>
      </c>
      <c r="M13862" s="190">
        <f t="shared" si="982"/>
        <v>1</v>
      </c>
      <c r="N13862" s="190" t="str">
        <f t="shared" si="980"/>
        <v>JANEIRO</v>
      </c>
    </row>
    <row r="13863" spans="4:14" x14ac:dyDescent="0.25">
      <c r="D13863" s="119" t="s">
        <v>192</v>
      </c>
      <c r="H13863" s="141">
        <f t="shared" si="981"/>
        <v>0</v>
      </c>
      <c r="M13863" s="190">
        <f t="shared" si="982"/>
        <v>1</v>
      </c>
      <c r="N13863" s="190" t="str">
        <f t="shared" si="980"/>
        <v>JANEIRO</v>
      </c>
    </row>
    <row r="13864" spans="4:14" x14ac:dyDescent="0.25">
      <c r="D13864" s="119" t="s">
        <v>192</v>
      </c>
      <c r="H13864" s="141">
        <f t="shared" si="981"/>
        <v>0</v>
      </c>
      <c r="M13864" s="190">
        <f t="shared" si="982"/>
        <v>1</v>
      </c>
      <c r="N13864" s="190" t="str">
        <f t="shared" si="980"/>
        <v>JANEIRO</v>
      </c>
    </row>
    <row r="13865" spans="4:14" x14ac:dyDescent="0.25">
      <c r="D13865" s="119" t="s">
        <v>192</v>
      </c>
      <c r="H13865" s="141">
        <f t="shared" si="981"/>
        <v>0</v>
      </c>
      <c r="M13865" s="190">
        <f t="shared" si="982"/>
        <v>1</v>
      </c>
      <c r="N13865" s="190" t="str">
        <f t="shared" si="980"/>
        <v>JANEIRO</v>
      </c>
    </row>
    <row r="13866" spans="4:14" x14ac:dyDescent="0.25">
      <c r="D13866" s="119" t="s">
        <v>192</v>
      </c>
      <c r="H13866" s="141">
        <f t="shared" si="981"/>
        <v>0</v>
      </c>
      <c r="M13866" s="190">
        <f t="shared" si="982"/>
        <v>1</v>
      </c>
      <c r="N13866" s="190" t="str">
        <f t="shared" si="980"/>
        <v>JANEIRO</v>
      </c>
    </row>
    <row r="13867" spans="4:14" x14ac:dyDescent="0.25">
      <c r="D13867" s="119" t="s">
        <v>192</v>
      </c>
      <c r="H13867" s="141">
        <f t="shared" si="981"/>
        <v>0</v>
      </c>
      <c r="M13867" s="190">
        <f t="shared" si="982"/>
        <v>1</v>
      </c>
      <c r="N13867" s="190" t="str">
        <f t="shared" si="980"/>
        <v>JANEIRO</v>
      </c>
    </row>
    <row r="13868" spans="4:14" x14ac:dyDescent="0.25">
      <c r="D13868" s="119" t="s">
        <v>192</v>
      </c>
      <c r="H13868" s="141">
        <f t="shared" si="981"/>
        <v>0</v>
      </c>
      <c r="M13868" s="190">
        <f t="shared" si="982"/>
        <v>1</v>
      </c>
      <c r="N13868" s="190" t="str">
        <f t="shared" si="980"/>
        <v>JANEIRO</v>
      </c>
    </row>
    <row r="13869" spans="4:14" x14ac:dyDescent="0.25">
      <c r="D13869" s="119" t="s">
        <v>192</v>
      </c>
      <c r="H13869" s="141">
        <f t="shared" si="981"/>
        <v>0</v>
      </c>
      <c r="M13869" s="190">
        <f t="shared" si="982"/>
        <v>1</v>
      </c>
      <c r="N13869" s="190" t="str">
        <f t="shared" si="980"/>
        <v>JANEIRO</v>
      </c>
    </row>
    <row r="13870" spans="4:14" x14ac:dyDescent="0.25">
      <c r="D13870" s="119" t="s">
        <v>192</v>
      </c>
      <c r="H13870" s="141">
        <f t="shared" si="981"/>
        <v>0</v>
      </c>
      <c r="M13870" s="190">
        <f t="shared" si="982"/>
        <v>1</v>
      </c>
      <c r="N13870" s="190" t="str">
        <f t="shared" si="980"/>
        <v>JANEIRO</v>
      </c>
    </row>
    <row r="13871" spans="4:14" x14ac:dyDescent="0.25">
      <c r="D13871" s="119" t="s">
        <v>192</v>
      </c>
      <c r="H13871" s="141">
        <f t="shared" si="981"/>
        <v>0</v>
      </c>
      <c r="M13871" s="190">
        <f t="shared" si="982"/>
        <v>1</v>
      </c>
      <c r="N13871" s="190" t="str">
        <f t="shared" si="980"/>
        <v>JANEIRO</v>
      </c>
    </row>
    <row r="13872" spans="4:14" x14ac:dyDescent="0.25">
      <c r="D13872" s="119" t="s">
        <v>192</v>
      </c>
      <c r="H13872" s="141">
        <f t="shared" si="981"/>
        <v>0</v>
      </c>
      <c r="M13872" s="190">
        <f t="shared" si="982"/>
        <v>1</v>
      </c>
      <c r="N13872" s="190" t="str">
        <f t="shared" si="980"/>
        <v>JANEIRO</v>
      </c>
    </row>
    <row r="13873" spans="4:14" x14ac:dyDescent="0.25">
      <c r="D13873" s="119" t="s">
        <v>192</v>
      </c>
      <c r="H13873" s="141">
        <f t="shared" si="981"/>
        <v>0</v>
      </c>
      <c r="M13873" s="190">
        <f t="shared" si="982"/>
        <v>1</v>
      </c>
      <c r="N13873" s="190" t="str">
        <f t="shared" si="980"/>
        <v>JANEIRO</v>
      </c>
    </row>
    <row r="13874" spans="4:14" x14ac:dyDescent="0.25">
      <c r="D13874" s="119" t="s">
        <v>192</v>
      </c>
      <c r="H13874" s="141">
        <f t="shared" si="981"/>
        <v>0</v>
      </c>
      <c r="M13874" s="190">
        <f t="shared" si="982"/>
        <v>1</v>
      </c>
      <c r="N13874" s="190" t="str">
        <f t="shared" si="980"/>
        <v>JANEIRO</v>
      </c>
    </row>
    <row r="13875" spans="4:14" x14ac:dyDescent="0.25">
      <c r="D13875" s="119" t="s">
        <v>192</v>
      </c>
      <c r="H13875" s="141">
        <f t="shared" si="981"/>
        <v>0</v>
      </c>
      <c r="M13875" s="190">
        <f t="shared" si="982"/>
        <v>1</v>
      </c>
      <c r="N13875" s="190" t="str">
        <f t="shared" si="980"/>
        <v>JANEIRO</v>
      </c>
    </row>
    <row r="13876" spans="4:14" x14ac:dyDescent="0.25">
      <c r="D13876" s="119" t="s">
        <v>192</v>
      </c>
      <c r="H13876" s="141">
        <f t="shared" si="981"/>
        <v>0</v>
      </c>
      <c r="M13876" s="190">
        <f t="shared" si="982"/>
        <v>1</v>
      </c>
      <c r="N13876" s="190" t="str">
        <f t="shared" si="980"/>
        <v>JANEIRO</v>
      </c>
    </row>
    <row r="13877" spans="4:14" x14ac:dyDescent="0.25">
      <c r="D13877" s="119" t="s">
        <v>192</v>
      </c>
      <c r="H13877" s="141">
        <f t="shared" si="981"/>
        <v>0</v>
      </c>
      <c r="M13877" s="190">
        <f t="shared" si="982"/>
        <v>1</v>
      </c>
      <c r="N13877" s="190" t="str">
        <f t="shared" si="980"/>
        <v>JANEIRO</v>
      </c>
    </row>
    <row r="13878" spans="4:14" x14ac:dyDescent="0.25">
      <c r="D13878" s="119" t="s">
        <v>192</v>
      </c>
      <c r="H13878" s="141">
        <f t="shared" si="981"/>
        <v>0</v>
      </c>
      <c r="M13878" s="190">
        <f t="shared" si="982"/>
        <v>1</v>
      </c>
      <c r="N13878" s="190" t="str">
        <f t="shared" si="980"/>
        <v>JANEIRO</v>
      </c>
    </row>
    <row r="13879" spans="4:14" x14ac:dyDescent="0.25">
      <c r="D13879" s="119" t="s">
        <v>192</v>
      </c>
      <c r="H13879" s="141">
        <f t="shared" si="981"/>
        <v>0</v>
      </c>
      <c r="M13879" s="190">
        <f t="shared" si="982"/>
        <v>1</v>
      </c>
      <c r="N13879" s="190" t="str">
        <f t="shared" si="980"/>
        <v>JANEIRO</v>
      </c>
    </row>
    <row r="13880" spans="4:14" x14ac:dyDescent="0.25">
      <c r="D13880" s="119" t="s">
        <v>192</v>
      </c>
      <c r="H13880" s="141">
        <f t="shared" si="981"/>
        <v>0</v>
      </c>
      <c r="M13880" s="190">
        <f t="shared" si="982"/>
        <v>1</v>
      </c>
      <c r="N13880" s="190" t="str">
        <f t="shared" si="980"/>
        <v>JANEIRO</v>
      </c>
    </row>
    <row r="13881" spans="4:14" x14ac:dyDescent="0.25">
      <c r="D13881" s="119" t="s">
        <v>192</v>
      </c>
      <c r="H13881" s="141">
        <f t="shared" si="981"/>
        <v>0</v>
      </c>
      <c r="M13881" s="190">
        <f t="shared" si="982"/>
        <v>1</v>
      </c>
      <c r="N13881" s="190" t="str">
        <f t="shared" si="980"/>
        <v>JANEIRO</v>
      </c>
    </row>
    <row r="13882" spans="4:14" x14ac:dyDescent="0.25">
      <c r="D13882" s="119" t="s">
        <v>192</v>
      </c>
      <c r="H13882" s="141">
        <f t="shared" si="981"/>
        <v>0</v>
      </c>
      <c r="M13882" s="190">
        <f t="shared" si="982"/>
        <v>1</v>
      </c>
      <c r="N13882" s="190" t="str">
        <f t="shared" si="980"/>
        <v>JANEIRO</v>
      </c>
    </row>
    <row r="13883" spans="4:14" x14ac:dyDescent="0.25">
      <c r="D13883" s="119" t="s">
        <v>192</v>
      </c>
      <c r="H13883" s="141">
        <f t="shared" si="981"/>
        <v>0</v>
      </c>
      <c r="M13883" s="190">
        <f t="shared" si="982"/>
        <v>1</v>
      </c>
      <c r="N13883" s="190" t="str">
        <f t="shared" si="980"/>
        <v>JANEIRO</v>
      </c>
    </row>
    <row r="13884" spans="4:14" x14ac:dyDescent="0.25">
      <c r="D13884" s="119" t="s">
        <v>192</v>
      </c>
      <c r="H13884" s="141">
        <f t="shared" si="981"/>
        <v>0</v>
      </c>
      <c r="M13884" s="190">
        <f t="shared" si="982"/>
        <v>1</v>
      </c>
      <c r="N13884" s="190" t="str">
        <f t="shared" si="980"/>
        <v>JANEIRO</v>
      </c>
    </row>
    <row r="13885" spans="4:14" x14ac:dyDescent="0.25">
      <c r="D13885" s="119" t="s">
        <v>192</v>
      </c>
      <c r="H13885" s="141">
        <f t="shared" si="981"/>
        <v>0</v>
      </c>
      <c r="M13885" s="190">
        <f t="shared" si="982"/>
        <v>1</v>
      </c>
      <c r="N13885" s="190" t="str">
        <f t="shared" si="980"/>
        <v>JANEIRO</v>
      </c>
    </row>
    <row r="13886" spans="4:14" x14ac:dyDescent="0.25">
      <c r="D13886" s="119" t="s">
        <v>192</v>
      </c>
      <c r="H13886" s="141">
        <f t="shared" si="981"/>
        <v>0</v>
      </c>
      <c r="M13886" s="190">
        <f t="shared" si="982"/>
        <v>1</v>
      </c>
      <c r="N13886" s="190" t="str">
        <f t="shared" si="980"/>
        <v>JANEIRO</v>
      </c>
    </row>
    <row r="13887" spans="4:14" x14ac:dyDescent="0.25">
      <c r="D13887" s="119" t="s">
        <v>192</v>
      </c>
      <c r="H13887" s="141">
        <f t="shared" si="981"/>
        <v>0</v>
      </c>
      <c r="M13887" s="190">
        <f t="shared" si="982"/>
        <v>1</v>
      </c>
      <c r="N13887" s="190" t="str">
        <f t="shared" si="980"/>
        <v>JANEIRO</v>
      </c>
    </row>
    <row r="13888" spans="4:14" x14ac:dyDescent="0.25">
      <c r="D13888" s="119" t="s">
        <v>192</v>
      </c>
      <c r="H13888" s="141">
        <f t="shared" si="981"/>
        <v>0</v>
      </c>
      <c r="M13888" s="190">
        <f t="shared" si="982"/>
        <v>1</v>
      </c>
      <c r="N13888" s="190" t="str">
        <f t="shared" si="980"/>
        <v>JANEIRO</v>
      </c>
    </row>
    <row r="13889" spans="4:14" x14ac:dyDescent="0.25">
      <c r="D13889" s="119" t="s">
        <v>192</v>
      </c>
      <c r="H13889" s="141">
        <f t="shared" si="981"/>
        <v>0</v>
      </c>
      <c r="M13889" s="190">
        <f t="shared" si="982"/>
        <v>1</v>
      </c>
      <c r="N13889" s="190" t="str">
        <f t="shared" si="980"/>
        <v>JANEIRO</v>
      </c>
    </row>
    <row r="13890" spans="4:14" x14ac:dyDescent="0.25">
      <c r="D13890" s="119" t="s">
        <v>192</v>
      </c>
      <c r="H13890" s="141">
        <f t="shared" si="981"/>
        <v>0</v>
      </c>
      <c r="M13890" s="190">
        <f t="shared" si="982"/>
        <v>1</v>
      </c>
      <c r="N13890" s="190" t="str">
        <f t="shared" si="980"/>
        <v>JANEIRO</v>
      </c>
    </row>
    <row r="13891" spans="4:14" x14ac:dyDescent="0.25">
      <c r="D13891" s="119" t="s">
        <v>192</v>
      </c>
      <c r="H13891" s="141">
        <f t="shared" si="981"/>
        <v>0</v>
      </c>
      <c r="M13891" s="190">
        <f t="shared" si="982"/>
        <v>1</v>
      </c>
      <c r="N13891" s="190" t="str">
        <f t="shared" si="980"/>
        <v>JANEIRO</v>
      </c>
    </row>
    <row r="13892" spans="4:14" x14ac:dyDescent="0.25">
      <c r="D13892" s="119" t="s">
        <v>192</v>
      </c>
      <c r="H13892" s="141">
        <f t="shared" si="981"/>
        <v>0</v>
      </c>
      <c r="M13892" s="190">
        <f t="shared" si="982"/>
        <v>1</v>
      </c>
      <c r="N13892" s="190" t="str">
        <f t="shared" si="980"/>
        <v>JANEIRO</v>
      </c>
    </row>
    <row r="13893" spans="4:14" x14ac:dyDescent="0.25">
      <c r="D13893" s="119" t="s">
        <v>192</v>
      </c>
      <c r="H13893" s="141">
        <f t="shared" si="981"/>
        <v>0</v>
      </c>
      <c r="M13893" s="190">
        <f t="shared" si="982"/>
        <v>1</v>
      </c>
      <c r="N13893" s="190" t="str">
        <f t="shared" ref="N13893:N13956" si="983">IF(M13893=1,"JANEIRO",IF(M13893=2,"FEVEREIRO",IF(M13893=3,"MARÇO",IF(M13893=4,"ABRIL",IF(M13893=5,"MAIO",IF(M13893=6,"JUNHO",IF(M13893=7,"JULHO",IF(M13893=8,"AGOSTO",IF(M13893=9,"SETEMBRO",IF(M13893=10,"OUTUBRO",IF(M13893=11,"NOVEMBRO",IF(M13893=12,"DEZEMBRO",""))))))))))))</f>
        <v>JANEIRO</v>
      </c>
    </row>
    <row r="13894" spans="4:14" x14ac:dyDescent="0.25">
      <c r="D13894" s="119" t="s">
        <v>192</v>
      </c>
      <c r="H13894" s="141">
        <f t="shared" ref="H13894:H13957" si="984">IF(OR(I13894="",I13894=0),G13894,I13894)</f>
        <v>0</v>
      </c>
      <c r="M13894" s="190">
        <f t="shared" ref="M13894:M13957" si="985">IFERROR(MONTH(O13894),"")</f>
        <v>1</v>
      </c>
      <c r="N13894" s="190" t="str">
        <f t="shared" si="983"/>
        <v>JANEIRO</v>
      </c>
    </row>
    <row r="13895" spans="4:14" x14ac:dyDescent="0.25">
      <c r="D13895" s="119" t="s">
        <v>192</v>
      </c>
      <c r="H13895" s="141">
        <f t="shared" si="984"/>
        <v>0</v>
      </c>
      <c r="M13895" s="190">
        <f t="shared" si="985"/>
        <v>1</v>
      </c>
      <c r="N13895" s="190" t="str">
        <f t="shared" si="983"/>
        <v>JANEIRO</v>
      </c>
    </row>
    <row r="13896" spans="4:14" x14ac:dyDescent="0.25">
      <c r="D13896" s="119" t="s">
        <v>192</v>
      </c>
      <c r="H13896" s="141">
        <f t="shared" si="984"/>
        <v>0</v>
      </c>
      <c r="M13896" s="190">
        <f t="shared" si="985"/>
        <v>1</v>
      </c>
      <c r="N13896" s="190" t="str">
        <f t="shared" si="983"/>
        <v>JANEIRO</v>
      </c>
    </row>
    <row r="13897" spans="4:14" x14ac:dyDescent="0.25">
      <c r="D13897" s="119" t="s">
        <v>192</v>
      </c>
      <c r="H13897" s="141">
        <f t="shared" si="984"/>
        <v>0</v>
      </c>
      <c r="M13897" s="190">
        <f t="shared" si="985"/>
        <v>1</v>
      </c>
      <c r="N13897" s="190" t="str">
        <f t="shared" si="983"/>
        <v>JANEIRO</v>
      </c>
    </row>
    <row r="13898" spans="4:14" x14ac:dyDescent="0.25">
      <c r="D13898" s="119" t="s">
        <v>192</v>
      </c>
      <c r="H13898" s="141">
        <f t="shared" si="984"/>
        <v>0</v>
      </c>
      <c r="M13898" s="190">
        <f t="shared" si="985"/>
        <v>1</v>
      </c>
      <c r="N13898" s="190" t="str">
        <f t="shared" si="983"/>
        <v>JANEIRO</v>
      </c>
    </row>
    <row r="13899" spans="4:14" x14ac:dyDescent="0.25">
      <c r="D13899" s="119" t="s">
        <v>192</v>
      </c>
      <c r="H13899" s="141">
        <f t="shared" si="984"/>
        <v>0</v>
      </c>
      <c r="M13899" s="190">
        <f t="shared" si="985"/>
        <v>1</v>
      </c>
      <c r="N13899" s="190" t="str">
        <f t="shared" si="983"/>
        <v>JANEIRO</v>
      </c>
    </row>
    <row r="13900" spans="4:14" x14ac:dyDescent="0.25">
      <c r="D13900" s="119" t="s">
        <v>192</v>
      </c>
      <c r="H13900" s="141">
        <f t="shared" si="984"/>
        <v>0</v>
      </c>
      <c r="M13900" s="190">
        <f t="shared" si="985"/>
        <v>1</v>
      </c>
      <c r="N13900" s="190" t="str">
        <f t="shared" si="983"/>
        <v>JANEIRO</v>
      </c>
    </row>
    <row r="13901" spans="4:14" x14ac:dyDescent="0.25">
      <c r="D13901" s="119" t="s">
        <v>192</v>
      </c>
      <c r="H13901" s="141">
        <f t="shared" si="984"/>
        <v>0</v>
      </c>
      <c r="M13901" s="190">
        <f t="shared" si="985"/>
        <v>1</v>
      </c>
      <c r="N13901" s="190" t="str">
        <f t="shared" si="983"/>
        <v>JANEIRO</v>
      </c>
    </row>
    <row r="13902" spans="4:14" x14ac:dyDescent="0.25">
      <c r="D13902" s="119" t="s">
        <v>192</v>
      </c>
      <c r="H13902" s="141">
        <f t="shared" si="984"/>
        <v>0</v>
      </c>
      <c r="M13902" s="190">
        <f t="shared" si="985"/>
        <v>1</v>
      </c>
      <c r="N13902" s="190" t="str">
        <f t="shared" si="983"/>
        <v>JANEIRO</v>
      </c>
    </row>
    <row r="13903" spans="4:14" x14ac:dyDescent="0.25">
      <c r="D13903" s="119" t="s">
        <v>192</v>
      </c>
      <c r="H13903" s="141">
        <f t="shared" si="984"/>
        <v>0</v>
      </c>
      <c r="M13903" s="190">
        <f t="shared" si="985"/>
        <v>1</v>
      </c>
      <c r="N13903" s="190" t="str">
        <f t="shared" si="983"/>
        <v>JANEIRO</v>
      </c>
    </row>
    <row r="13904" spans="4:14" x14ac:dyDescent="0.25">
      <c r="D13904" s="119" t="s">
        <v>192</v>
      </c>
      <c r="H13904" s="141">
        <f t="shared" si="984"/>
        <v>0</v>
      </c>
      <c r="M13904" s="190">
        <f t="shared" si="985"/>
        <v>1</v>
      </c>
      <c r="N13904" s="190" t="str">
        <f t="shared" si="983"/>
        <v>JANEIRO</v>
      </c>
    </row>
    <row r="13905" spans="4:14" x14ac:dyDescent="0.25">
      <c r="D13905" s="119" t="s">
        <v>192</v>
      </c>
      <c r="H13905" s="141">
        <f t="shared" si="984"/>
        <v>0</v>
      </c>
      <c r="M13905" s="190">
        <f t="shared" si="985"/>
        <v>1</v>
      </c>
      <c r="N13905" s="190" t="str">
        <f t="shared" si="983"/>
        <v>JANEIRO</v>
      </c>
    </row>
    <row r="13906" spans="4:14" x14ac:dyDescent="0.25">
      <c r="D13906" s="119" t="s">
        <v>192</v>
      </c>
      <c r="H13906" s="141">
        <f t="shared" si="984"/>
        <v>0</v>
      </c>
      <c r="M13906" s="190">
        <f t="shared" si="985"/>
        <v>1</v>
      </c>
      <c r="N13906" s="190" t="str">
        <f t="shared" si="983"/>
        <v>JANEIRO</v>
      </c>
    </row>
    <row r="13907" spans="4:14" x14ac:dyDescent="0.25">
      <c r="D13907" s="119" t="s">
        <v>192</v>
      </c>
      <c r="H13907" s="141">
        <f t="shared" si="984"/>
        <v>0</v>
      </c>
      <c r="M13907" s="190">
        <f t="shared" si="985"/>
        <v>1</v>
      </c>
      <c r="N13907" s="190" t="str">
        <f t="shared" si="983"/>
        <v>JANEIRO</v>
      </c>
    </row>
    <row r="13908" spans="4:14" x14ac:dyDescent="0.25">
      <c r="D13908" s="119" t="s">
        <v>192</v>
      </c>
      <c r="H13908" s="141">
        <f t="shared" si="984"/>
        <v>0</v>
      </c>
      <c r="M13908" s="190">
        <f t="shared" si="985"/>
        <v>1</v>
      </c>
      <c r="N13908" s="190" t="str">
        <f t="shared" si="983"/>
        <v>JANEIRO</v>
      </c>
    </row>
    <row r="13909" spans="4:14" x14ac:dyDescent="0.25">
      <c r="D13909" s="119" t="s">
        <v>192</v>
      </c>
      <c r="H13909" s="141">
        <f t="shared" si="984"/>
        <v>0</v>
      </c>
      <c r="M13909" s="190">
        <f t="shared" si="985"/>
        <v>1</v>
      </c>
      <c r="N13909" s="190" t="str">
        <f t="shared" si="983"/>
        <v>JANEIRO</v>
      </c>
    </row>
    <row r="13910" spans="4:14" x14ac:dyDescent="0.25">
      <c r="D13910" s="119" t="s">
        <v>192</v>
      </c>
      <c r="H13910" s="141">
        <f t="shared" si="984"/>
        <v>0</v>
      </c>
      <c r="M13910" s="190">
        <f t="shared" si="985"/>
        <v>1</v>
      </c>
      <c r="N13910" s="190" t="str">
        <f t="shared" si="983"/>
        <v>JANEIRO</v>
      </c>
    </row>
    <row r="13911" spans="4:14" x14ac:dyDescent="0.25">
      <c r="D13911" s="119" t="s">
        <v>192</v>
      </c>
      <c r="H13911" s="141">
        <f t="shared" si="984"/>
        <v>0</v>
      </c>
      <c r="M13911" s="190">
        <f t="shared" si="985"/>
        <v>1</v>
      </c>
      <c r="N13911" s="190" t="str">
        <f t="shared" si="983"/>
        <v>JANEIRO</v>
      </c>
    </row>
    <row r="13912" spans="4:14" x14ac:dyDescent="0.25">
      <c r="D13912" s="119" t="s">
        <v>192</v>
      </c>
      <c r="H13912" s="141">
        <f t="shared" si="984"/>
        <v>0</v>
      </c>
      <c r="M13912" s="190">
        <f t="shared" si="985"/>
        <v>1</v>
      </c>
      <c r="N13912" s="190" t="str">
        <f t="shared" si="983"/>
        <v>JANEIRO</v>
      </c>
    </row>
    <row r="13913" spans="4:14" x14ac:dyDescent="0.25">
      <c r="D13913" s="119" t="s">
        <v>192</v>
      </c>
      <c r="H13913" s="141">
        <f t="shared" si="984"/>
        <v>0</v>
      </c>
      <c r="M13913" s="190">
        <f t="shared" si="985"/>
        <v>1</v>
      </c>
      <c r="N13913" s="190" t="str">
        <f t="shared" si="983"/>
        <v>JANEIRO</v>
      </c>
    </row>
    <row r="13914" spans="4:14" x14ac:dyDescent="0.25">
      <c r="D13914" s="119" t="s">
        <v>192</v>
      </c>
      <c r="H13914" s="141">
        <f t="shared" si="984"/>
        <v>0</v>
      </c>
      <c r="M13914" s="190">
        <f t="shared" si="985"/>
        <v>1</v>
      </c>
      <c r="N13914" s="190" t="str">
        <f t="shared" si="983"/>
        <v>JANEIRO</v>
      </c>
    </row>
    <row r="13915" spans="4:14" x14ac:dyDescent="0.25">
      <c r="D13915" s="119" t="s">
        <v>192</v>
      </c>
      <c r="H13915" s="141">
        <f t="shared" si="984"/>
        <v>0</v>
      </c>
      <c r="M13915" s="190">
        <f t="shared" si="985"/>
        <v>1</v>
      </c>
      <c r="N13915" s="190" t="str">
        <f t="shared" si="983"/>
        <v>JANEIRO</v>
      </c>
    </row>
    <row r="13916" spans="4:14" x14ac:dyDescent="0.25">
      <c r="D13916" s="119" t="s">
        <v>192</v>
      </c>
      <c r="H13916" s="141">
        <f t="shared" si="984"/>
        <v>0</v>
      </c>
      <c r="M13916" s="190">
        <f t="shared" si="985"/>
        <v>1</v>
      </c>
      <c r="N13916" s="190" t="str">
        <f t="shared" si="983"/>
        <v>JANEIRO</v>
      </c>
    </row>
    <row r="13917" spans="4:14" x14ac:dyDescent="0.25">
      <c r="D13917" s="119" t="s">
        <v>192</v>
      </c>
      <c r="H13917" s="141">
        <f t="shared" si="984"/>
        <v>0</v>
      </c>
      <c r="M13917" s="190">
        <f t="shared" si="985"/>
        <v>1</v>
      </c>
      <c r="N13917" s="190" t="str">
        <f t="shared" si="983"/>
        <v>JANEIRO</v>
      </c>
    </row>
    <row r="13918" spans="4:14" x14ac:dyDescent="0.25">
      <c r="D13918" s="119" t="s">
        <v>192</v>
      </c>
      <c r="H13918" s="141">
        <f t="shared" si="984"/>
        <v>0</v>
      </c>
      <c r="M13918" s="190">
        <f t="shared" si="985"/>
        <v>1</v>
      </c>
      <c r="N13918" s="190" t="str">
        <f t="shared" si="983"/>
        <v>JANEIRO</v>
      </c>
    </row>
    <row r="13919" spans="4:14" x14ac:dyDescent="0.25">
      <c r="D13919" s="119" t="s">
        <v>192</v>
      </c>
      <c r="H13919" s="141">
        <f t="shared" si="984"/>
        <v>0</v>
      </c>
      <c r="M13919" s="190">
        <f t="shared" si="985"/>
        <v>1</v>
      </c>
      <c r="N13919" s="190" t="str">
        <f t="shared" si="983"/>
        <v>JANEIRO</v>
      </c>
    </row>
    <row r="13920" spans="4:14" x14ac:dyDescent="0.25">
      <c r="D13920" s="119" t="s">
        <v>192</v>
      </c>
      <c r="H13920" s="141">
        <f t="shared" si="984"/>
        <v>0</v>
      </c>
      <c r="M13920" s="190">
        <f t="shared" si="985"/>
        <v>1</v>
      </c>
      <c r="N13920" s="190" t="str">
        <f t="shared" si="983"/>
        <v>JANEIRO</v>
      </c>
    </row>
    <row r="13921" spans="4:14" x14ac:dyDescent="0.25">
      <c r="D13921" s="119" t="s">
        <v>192</v>
      </c>
      <c r="H13921" s="141">
        <f t="shared" si="984"/>
        <v>0</v>
      </c>
      <c r="M13921" s="190">
        <f t="shared" si="985"/>
        <v>1</v>
      </c>
      <c r="N13921" s="190" t="str">
        <f t="shared" si="983"/>
        <v>JANEIRO</v>
      </c>
    </row>
    <row r="13922" spans="4:14" x14ac:dyDescent="0.25">
      <c r="D13922" s="119" t="s">
        <v>192</v>
      </c>
      <c r="H13922" s="141">
        <f t="shared" si="984"/>
        <v>0</v>
      </c>
      <c r="M13922" s="190">
        <f t="shared" si="985"/>
        <v>1</v>
      </c>
      <c r="N13922" s="190" t="str">
        <f t="shared" si="983"/>
        <v>JANEIRO</v>
      </c>
    </row>
    <row r="13923" spans="4:14" x14ac:dyDescent="0.25">
      <c r="D13923" s="119" t="s">
        <v>192</v>
      </c>
      <c r="H13923" s="141">
        <f t="shared" si="984"/>
        <v>0</v>
      </c>
      <c r="M13923" s="190">
        <f t="shared" si="985"/>
        <v>1</v>
      </c>
      <c r="N13923" s="190" t="str">
        <f t="shared" si="983"/>
        <v>JANEIRO</v>
      </c>
    </row>
    <row r="13924" spans="4:14" x14ac:dyDescent="0.25">
      <c r="D13924" s="119" t="s">
        <v>192</v>
      </c>
      <c r="H13924" s="141">
        <f t="shared" si="984"/>
        <v>0</v>
      </c>
      <c r="M13924" s="190">
        <f t="shared" si="985"/>
        <v>1</v>
      </c>
      <c r="N13924" s="190" t="str">
        <f t="shared" si="983"/>
        <v>JANEIRO</v>
      </c>
    </row>
    <row r="13925" spans="4:14" x14ac:dyDescent="0.25">
      <c r="D13925" s="119" t="s">
        <v>192</v>
      </c>
      <c r="H13925" s="141">
        <f t="shared" si="984"/>
        <v>0</v>
      </c>
      <c r="M13925" s="190">
        <f t="shared" si="985"/>
        <v>1</v>
      </c>
      <c r="N13925" s="190" t="str">
        <f t="shared" si="983"/>
        <v>JANEIRO</v>
      </c>
    </row>
    <row r="13926" spans="4:14" x14ac:dyDescent="0.25">
      <c r="D13926" s="119" t="s">
        <v>192</v>
      </c>
      <c r="H13926" s="141">
        <f t="shared" si="984"/>
        <v>0</v>
      </c>
      <c r="M13926" s="190">
        <f t="shared" si="985"/>
        <v>1</v>
      </c>
      <c r="N13926" s="190" t="str">
        <f t="shared" si="983"/>
        <v>JANEIRO</v>
      </c>
    </row>
    <row r="13927" spans="4:14" x14ac:dyDescent="0.25">
      <c r="D13927" s="119" t="s">
        <v>192</v>
      </c>
      <c r="H13927" s="141">
        <f t="shared" si="984"/>
        <v>0</v>
      </c>
      <c r="M13927" s="190">
        <f t="shared" si="985"/>
        <v>1</v>
      </c>
      <c r="N13927" s="190" t="str">
        <f t="shared" si="983"/>
        <v>JANEIRO</v>
      </c>
    </row>
    <row r="13928" spans="4:14" x14ac:dyDescent="0.25">
      <c r="D13928" s="119" t="s">
        <v>192</v>
      </c>
      <c r="H13928" s="141">
        <f t="shared" si="984"/>
        <v>0</v>
      </c>
      <c r="M13928" s="190">
        <f t="shared" si="985"/>
        <v>1</v>
      </c>
      <c r="N13928" s="190" t="str">
        <f t="shared" si="983"/>
        <v>JANEIRO</v>
      </c>
    </row>
    <row r="13929" spans="4:14" x14ac:dyDescent="0.25">
      <c r="D13929" s="119" t="s">
        <v>192</v>
      </c>
      <c r="H13929" s="141">
        <f t="shared" si="984"/>
        <v>0</v>
      </c>
      <c r="M13929" s="190">
        <f t="shared" si="985"/>
        <v>1</v>
      </c>
      <c r="N13929" s="190" t="str">
        <f t="shared" si="983"/>
        <v>JANEIRO</v>
      </c>
    </row>
    <row r="13930" spans="4:14" x14ac:dyDescent="0.25">
      <c r="D13930" s="119" t="s">
        <v>192</v>
      </c>
      <c r="H13930" s="141">
        <f t="shared" si="984"/>
        <v>0</v>
      </c>
      <c r="M13930" s="190">
        <f t="shared" si="985"/>
        <v>1</v>
      </c>
      <c r="N13930" s="190" t="str">
        <f t="shared" si="983"/>
        <v>JANEIRO</v>
      </c>
    </row>
    <row r="13931" spans="4:14" x14ac:dyDescent="0.25">
      <c r="D13931" s="119" t="s">
        <v>192</v>
      </c>
      <c r="H13931" s="141">
        <f t="shared" si="984"/>
        <v>0</v>
      </c>
      <c r="M13931" s="190">
        <f t="shared" si="985"/>
        <v>1</v>
      </c>
      <c r="N13931" s="190" t="str">
        <f t="shared" si="983"/>
        <v>JANEIRO</v>
      </c>
    </row>
    <row r="13932" spans="4:14" x14ac:dyDescent="0.25">
      <c r="D13932" s="119" t="s">
        <v>192</v>
      </c>
      <c r="H13932" s="141">
        <f t="shared" si="984"/>
        <v>0</v>
      </c>
      <c r="M13932" s="190">
        <f t="shared" si="985"/>
        <v>1</v>
      </c>
      <c r="N13932" s="190" t="str">
        <f t="shared" si="983"/>
        <v>JANEIRO</v>
      </c>
    </row>
    <row r="13933" spans="4:14" x14ac:dyDescent="0.25">
      <c r="D13933" s="119" t="s">
        <v>192</v>
      </c>
      <c r="H13933" s="141">
        <f t="shared" si="984"/>
        <v>0</v>
      </c>
      <c r="M13933" s="190">
        <f t="shared" si="985"/>
        <v>1</v>
      </c>
      <c r="N13933" s="190" t="str">
        <f t="shared" si="983"/>
        <v>JANEIRO</v>
      </c>
    </row>
    <row r="13934" spans="4:14" x14ac:dyDescent="0.25">
      <c r="D13934" s="119" t="s">
        <v>192</v>
      </c>
      <c r="H13934" s="141">
        <f t="shared" si="984"/>
        <v>0</v>
      </c>
      <c r="M13934" s="190">
        <f t="shared" si="985"/>
        <v>1</v>
      </c>
      <c r="N13934" s="190" t="str">
        <f t="shared" si="983"/>
        <v>JANEIRO</v>
      </c>
    </row>
    <row r="13935" spans="4:14" x14ac:dyDescent="0.25">
      <c r="D13935" s="119" t="s">
        <v>192</v>
      </c>
      <c r="H13935" s="141">
        <f t="shared" si="984"/>
        <v>0</v>
      </c>
      <c r="M13935" s="190">
        <f t="shared" si="985"/>
        <v>1</v>
      </c>
      <c r="N13935" s="190" t="str">
        <f t="shared" si="983"/>
        <v>JANEIRO</v>
      </c>
    </row>
    <row r="13936" spans="4:14" x14ac:dyDescent="0.25">
      <c r="D13936" s="119" t="s">
        <v>192</v>
      </c>
      <c r="H13936" s="141">
        <f t="shared" si="984"/>
        <v>0</v>
      </c>
      <c r="M13936" s="190">
        <f t="shared" si="985"/>
        <v>1</v>
      </c>
      <c r="N13936" s="190" t="str">
        <f t="shared" si="983"/>
        <v>JANEIRO</v>
      </c>
    </row>
    <row r="13937" spans="4:14" x14ac:dyDescent="0.25">
      <c r="D13937" s="119" t="s">
        <v>192</v>
      </c>
      <c r="H13937" s="141">
        <f t="shared" si="984"/>
        <v>0</v>
      </c>
      <c r="M13937" s="190">
        <f t="shared" si="985"/>
        <v>1</v>
      </c>
      <c r="N13937" s="190" t="str">
        <f t="shared" si="983"/>
        <v>JANEIRO</v>
      </c>
    </row>
    <row r="13938" spans="4:14" x14ac:dyDescent="0.25">
      <c r="D13938" s="119" t="s">
        <v>192</v>
      </c>
      <c r="H13938" s="141">
        <f t="shared" si="984"/>
        <v>0</v>
      </c>
      <c r="M13938" s="190">
        <f t="shared" si="985"/>
        <v>1</v>
      </c>
      <c r="N13938" s="190" t="str">
        <f t="shared" si="983"/>
        <v>JANEIRO</v>
      </c>
    </row>
    <row r="13939" spans="4:14" x14ac:dyDescent="0.25">
      <c r="D13939" s="119" t="s">
        <v>192</v>
      </c>
      <c r="H13939" s="141">
        <f t="shared" si="984"/>
        <v>0</v>
      </c>
      <c r="M13939" s="190">
        <f t="shared" si="985"/>
        <v>1</v>
      </c>
      <c r="N13939" s="190" t="str">
        <f t="shared" si="983"/>
        <v>JANEIRO</v>
      </c>
    </row>
    <row r="13940" spans="4:14" x14ac:dyDescent="0.25">
      <c r="D13940" s="119" t="s">
        <v>192</v>
      </c>
      <c r="H13940" s="141">
        <f t="shared" si="984"/>
        <v>0</v>
      </c>
      <c r="M13940" s="190">
        <f t="shared" si="985"/>
        <v>1</v>
      </c>
      <c r="N13940" s="190" t="str">
        <f t="shared" si="983"/>
        <v>JANEIRO</v>
      </c>
    </row>
    <row r="13941" spans="4:14" x14ac:dyDescent="0.25">
      <c r="D13941" s="119" t="s">
        <v>192</v>
      </c>
      <c r="H13941" s="141">
        <f t="shared" si="984"/>
        <v>0</v>
      </c>
      <c r="M13941" s="190">
        <f t="shared" si="985"/>
        <v>1</v>
      </c>
      <c r="N13941" s="190" t="str">
        <f t="shared" si="983"/>
        <v>JANEIRO</v>
      </c>
    </row>
    <row r="13942" spans="4:14" x14ac:dyDescent="0.25">
      <c r="D13942" s="119" t="s">
        <v>192</v>
      </c>
      <c r="H13942" s="141">
        <f t="shared" si="984"/>
        <v>0</v>
      </c>
      <c r="M13942" s="190">
        <f t="shared" si="985"/>
        <v>1</v>
      </c>
      <c r="N13942" s="190" t="str">
        <f t="shared" si="983"/>
        <v>JANEIRO</v>
      </c>
    </row>
    <row r="13943" spans="4:14" x14ac:dyDescent="0.25">
      <c r="D13943" s="119" t="s">
        <v>192</v>
      </c>
      <c r="H13943" s="141">
        <f t="shared" si="984"/>
        <v>0</v>
      </c>
      <c r="M13943" s="190">
        <f t="shared" si="985"/>
        <v>1</v>
      </c>
      <c r="N13943" s="190" t="str">
        <f t="shared" si="983"/>
        <v>JANEIRO</v>
      </c>
    </row>
    <row r="13944" spans="4:14" x14ac:dyDescent="0.25">
      <c r="D13944" s="119" t="s">
        <v>192</v>
      </c>
      <c r="H13944" s="141">
        <f t="shared" si="984"/>
        <v>0</v>
      </c>
      <c r="M13944" s="190">
        <f t="shared" si="985"/>
        <v>1</v>
      </c>
      <c r="N13944" s="190" t="str">
        <f t="shared" si="983"/>
        <v>JANEIRO</v>
      </c>
    </row>
    <row r="13945" spans="4:14" x14ac:dyDescent="0.25">
      <c r="D13945" s="119" t="s">
        <v>192</v>
      </c>
      <c r="H13945" s="141">
        <f t="shared" si="984"/>
        <v>0</v>
      </c>
      <c r="M13945" s="190">
        <f t="shared" si="985"/>
        <v>1</v>
      </c>
      <c r="N13945" s="190" t="str">
        <f t="shared" si="983"/>
        <v>JANEIRO</v>
      </c>
    </row>
    <row r="13946" spans="4:14" x14ac:dyDescent="0.25">
      <c r="D13946" s="119" t="s">
        <v>192</v>
      </c>
      <c r="H13946" s="141">
        <f t="shared" si="984"/>
        <v>0</v>
      </c>
      <c r="M13946" s="190">
        <f t="shared" si="985"/>
        <v>1</v>
      </c>
      <c r="N13946" s="190" t="str">
        <f t="shared" si="983"/>
        <v>JANEIRO</v>
      </c>
    </row>
    <row r="13947" spans="4:14" x14ac:dyDescent="0.25">
      <c r="D13947" s="119" t="s">
        <v>192</v>
      </c>
      <c r="H13947" s="141">
        <f t="shared" si="984"/>
        <v>0</v>
      </c>
      <c r="M13947" s="190">
        <f t="shared" si="985"/>
        <v>1</v>
      </c>
      <c r="N13947" s="190" t="str">
        <f t="shared" si="983"/>
        <v>JANEIRO</v>
      </c>
    </row>
    <row r="13948" spans="4:14" x14ac:dyDescent="0.25">
      <c r="D13948" s="119" t="s">
        <v>192</v>
      </c>
      <c r="H13948" s="141">
        <f t="shared" si="984"/>
        <v>0</v>
      </c>
      <c r="M13948" s="190">
        <f t="shared" si="985"/>
        <v>1</v>
      </c>
      <c r="N13948" s="190" t="str">
        <f t="shared" si="983"/>
        <v>JANEIRO</v>
      </c>
    </row>
    <row r="13949" spans="4:14" x14ac:dyDescent="0.25">
      <c r="D13949" s="119" t="s">
        <v>192</v>
      </c>
      <c r="H13949" s="141">
        <f t="shared" si="984"/>
        <v>0</v>
      </c>
      <c r="M13949" s="190">
        <f t="shared" si="985"/>
        <v>1</v>
      </c>
      <c r="N13949" s="190" t="str">
        <f t="shared" si="983"/>
        <v>JANEIRO</v>
      </c>
    </row>
    <row r="13950" spans="4:14" x14ac:dyDescent="0.25">
      <c r="D13950" s="119" t="s">
        <v>192</v>
      </c>
      <c r="H13950" s="141">
        <f t="shared" si="984"/>
        <v>0</v>
      </c>
      <c r="M13950" s="190">
        <f t="shared" si="985"/>
        <v>1</v>
      </c>
      <c r="N13950" s="190" t="str">
        <f t="shared" si="983"/>
        <v>JANEIRO</v>
      </c>
    </row>
    <row r="13951" spans="4:14" x14ac:dyDescent="0.25">
      <c r="D13951" s="119" t="s">
        <v>192</v>
      </c>
      <c r="H13951" s="141">
        <f t="shared" si="984"/>
        <v>0</v>
      </c>
      <c r="M13951" s="190">
        <f t="shared" si="985"/>
        <v>1</v>
      </c>
      <c r="N13951" s="190" t="str">
        <f t="shared" si="983"/>
        <v>JANEIRO</v>
      </c>
    </row>
    <row r="13952" spans="4:14" x14ac:dyDescent="0.25">
      <c r="D13952" s="119" t="s">
        <v>192</v>
      </c>
      <c r="H13952" s="141">
        <f t="shared" si="984"/>
        <v>0</v>
      </c>
      <c r="M13952" s="190">
        <f t="shared" si="985"/>
        <v>1</v>
      </c>
      <c r="N13952" s="190" t="str">
        <f t="shared" si="983"/>
        <v>JANEIRO</v>
      </c>
    </row>
    <row r="13953" spans="4:14" x14ac:dyDescent="0.25">
      <c r="D13953" s="119" t="s">
        <v>192</v>
      </c>
      <c r="H13953" s="141">
        <f t="shared" si="984"/>
        <v>0</v>
      </c>
      <c r="M13953" s="190">
        <f t="shared" si="985"/>
        <v>1</v>
      </c>
      <c r="N13953" s="190" t="str">
        <f t="shared" si="983"/>
        <v>JANEIRO</v>
      </c>
    </row>
    <row r="13954" spans="4:14" x14ac:dyDescent="0.25">
      <c r="D13954" s="119" t="s">
        <v>192</v>
      </c>
      <c r="H13954" s="141">
        <f t="shared" si="984"/>
        <v>0</v>
      </c>
      <c r="M13954" s="190">
        <f t="shared" si="985"/>
        <v>1</v>
      </c>
      <c r="N13954" s="190" t="str">
        <f t="shared" si="983"/>
        <v>JANEIRO</v>
      </c>
    </row>
    <row r="13955" spans="4:14" x14ac:dyDescent="0.25">
      <c r="D13955" s="119" t="s">
        <v>192</v>
      </c>
      <c r="H13955" s="141">
        <f t="shared" si="984"/>
        <v>0</v>
      </c>
      <c r="M13955" s="190">
        <f t="shared" si="985"/>
        <v>1</v>
      </c>
      <c r="N13955" s="190" t="str">
        <f t="shared" si="983"/>
        <v>JANEIRO</v>
      </c>
    </row>
    <row r="13956" spans="4:14" x14ac:dyDescent="0.25">
      <c r="D13956" s="119" t="s">
        <v>192</v>
      </c>
      <c r="H13956" s="141">
        <f t="shared" si="984"/>
        <v>0</v>
      </c>
      <c r="M13956" s="190">
        <f t="shared" si="985"/>
        <v>1</v>
      </c>
      <c r="N13956" s="190" t="str">
        <f t="shared" si="983"/>
        <v>JANEIRO</v>
      </c>
    </row>
    <row r="13957" spans="4:14" x14ac:dyDescent="0.25">
      <c r="D13957" s="119" t="s">
        <v>192</v>
      </c>
      <c r="H13957" s="141">
        <f t="shared" si="984"/>
        <v>0</v>
      </c>
      <c r="M13957" s="190">
        <f t="shared" si="985"/>
        <v>1</v>
      </c>
      <c r="N13957" s="190" t="str">
        <f t="shared" ref="N13957:N14020" si="986">IF(M13957=1,"JANEIRO",IF(M13957=2,"FEVEREIRO",IF(M13957=3,"MARÇO",IF(M13957=4,"ABRIL",IF(M13957=5,"MAIO",IF(M13957=6,"JUNHO",IF(M13957=7,"JULHO",IF(M13957=8,"AGOSTO",IF(M13957=9,"SETEMBRO",IF(M13957=10,"OUTUBRO",IF(M13957=11,"NOVEMBRO",IF(M13957=12,"DEZEMBRO",""))))))))))))</f>
        <v>JANEIRO</v>
      </c>
    </row>
    <row r="13958" spans="4:14" x14ac:dyDescent="0.25">
      <c r="D13958" s="119" t="s">
        <v>192</v>
      </c>
      <c r="H13958" s="141">
        <f t="shared" ref="H13958:H14021" si="987">IF(OR(I13958="",I13958=0),G13958,I13958)</f>
        <v>0</v>
      </c>
      <c r="M13958" s="190">
        <f t="shared" ref="M13958:M14021" si="988">IFERROR(MONTH(O13958),"")</f>
        <v>1</v>
      </c>
      <c r="N13958" s="190" t="str">
        <f t="shared" si="986"/>
        <v>JANEIRO</v>
      </c>
    </row>
    <row r="13959" spans="4:14" x14ac:dyDescent="0.25">
      <c r="D13959" s="119" t="s">
        <v>192</v>
      </c>
      <c r="H13959" s="141">
        <f t="shared" si="987"/>
        <v>0</v>
      </c>
      <c r="M13959" s="190">
        <f t="shared" si="988"/>
        <v>1</v>
      </c>
      <c r="N13959" s="190" t="str">
        <f t="shared" si="986"/>
        <v>JANEIRO</v>
      </c>
    </row>
    <row r="13960" spans="4:14" x14ac:dyDescent="0.25">
      <c r="D13960" s="119" t="s">
        <v>192</v>
      </c>
      <c r="H13960" s="141">
        <f t="shared" si="987"/>
        <v>0</v>
      </c>
      <c r="M13960" s="190">
        <f t="shared" si="988"/>
        <v>1</v>
      </c>
      <c r="N13960" s="190" t="str">
        <f t="shared" si="986"/>
        <v>JANEIRO</v>
      </c>
    </row>
    <row r="13961" spans="4:14" x14ac:dyDescent="0.25">
      <c r="D13961" s="119" t="s">
        <v>192</v>
      </c>
      <c r="H13961" s="141">
        <f t="shared" si="987"/>
        <v>0</v>
      </c>
      <c r="M13961" s="190">
        <f t="shared" si="988"/>
        <v>1</v>
      </c>
      <c r="N13961" s="190" t="str">
        <f t="shared" si="986"/>
        <v>JANEIRO</v>
      </c>
    </row>
    <row r="13962" spans="4:14" x14ac:dyDescent="0.25">
      <c r="D13962" s="119" t="s">
        <v>192</v>
      </c>
      <c r="H13962" s="141">
        <f t="shared" si="987"/>
        <v>0</v>
      </c>
      <c r="M13962" s="190">
        <f t="shared" si="988"/>
        <v>1</v>
      </c>
      <c r="N13962" s="190" t="str">
        <f t="shared" si="986"/>
        <v>JANEIRO</v>
      </c>
    </row>
    <row r="13963" spans="4:14" x14ac:dyDescent="0.25">
      <c r="D13963" s="119" t="s">
        <v>192</v>
      </c>
      <c r="H13963" s="141">
        <f t="shared" si="987"/>
        <v>0</v>
      </c>
      <c r="M13963" s="190">
        <f t="shared" si="988"/>
        <v>1</v>
      </c>
      <c r="N13963" s="190" t="str">
        <f t="shared" si="986"/>
        <v>JANEIRO</v>
      </c>
    </row>
    <row r="13964" spans="4:14" x14ac:dyDescent="0.25">
      <c r="D13964" s="119" t="s">
        <v>192</v>
      </c>
      <c r="H13964" s="141">
        <f t="shared" si="987"/>
        <v>0</v>
      </c>
      <c r="M13964" s="190">
        <f t="shared" si="988"/>
        <v>1</v>
      </c>
      <c r="N13964" s="190" t="str">
        <f t="shared" si="986"/>
        <v>JANEIRO</v>
      </c>
    </row>
    <row r="13965" spans="4:14" x14ac:dyDescent="0.25">
      <c r="D13965" s="119" t="s">
        <v>192</v>
      </c>
      <c r="H13965" s="141">
        <f t="shared" si="987"/>
        <v>0</v>
      </c>
      <c r="M13965" s="190">
        <f t="shared" si="988"/>
        <v>1</v>
      </c>
      <c r="N13965" s="190" t="str">
        <f t="shared" si="986"/>
        <v>JANEIRO</v>
      </c>
    </row>
    <row r="13966" spans="4:14" x14ac:dyDescent="0.25">
      <c r="D13966" s="119" t="s">
        <v>192</v>
      </c>
      <c r="H13966" s="141">
        <f t="shared" si="987"/>
        <v>0</v>
      </c>
      <c r="M13966" s="190">
        <f t="shared" si="988"/>
        <v>1</v>
      </c>
      <c r="N13966" s="190" t="str">
        <f t="shared" si="986"/>
        <v>JANEIRO</v>
      </c>
    </row>
    <row r="13967" spans="4:14" x14ac:dyDescent="0.25">
      <c r="D13967" s="119" t="s">
        <v>192</v>
      </c>
      <c r="H13967" s="141">
        <f t="shared" si="987"/>
        <v>0</v>
      </c>
      <c r="M13967" s="190">
        <f t="shared" si="988"/>
        <v>1</v>
      </c>
      <c r="N13967" s="190" t="str">
        <f t="shared" si="986"/>
        <v>JANEIRO</v>
      </c>
    </row>
    <row r="13968" spans="4:14" x14ac:dyDescent="0.25">
      <c r="D13968" s="119" t="s">
        <v>192</v>
      </c>
      <c r="H13968" s="141">
        <f t="shared" si="987"/>
        <v>0</v>
      </c>
      <c r="M13968" s="190">
        <f t="shared" si="988"/>
        <v>1</v>
      </c>
      <c r="N13968" s="190" t="str">
        <f t="shared" si="986"/>
        <v>JANEIRO</v>
      </c>
    </row>
    <row r="13969" spans="4:14" x14ac:dyDescent="0.25">
      <c r="D13969" s="119" t="s">
        <v>192</v>
      </c>
      <c r="H13969" s="141">
        <f t="shared" si="987"/>
        <v>0</v>
      </c>
      <c r="M13969" s="190">
        <f t="shared" si="988"/>
        <v>1</v>
      </c>
      <c r="N13969" s="190" t="str">
        <f t="shared" si="986"/>
        <v>JANEIRO</v>
      </c>
    </row>
    <row r="13970" spans="4:14" x14ac:dyDescent="0.25">
      <c r="D13970" s="119" t="s">
        <v>192</v>
      </c>
      <c r="H13970" s="141">
        <f t="shared" si="987"/>
        <v>0</v>
      </c>
      <c r="M13970" s="190">
        <f t="shared" si="988"/>
        <v>1</v>
      </c>
      <c r="N13970" s="190" t="str">
        <f t="shared" si="986"/>
        <v>JANEIRO</v>
      </c>
    </row>
    <row r="13971" spans="4:14" x14ac:dyDescent="0.25">
      <c r="D13971" s="119" t="s">
        <v>192</v>
      </c>
      <c r="H13971" s="141">
        <f t="shared" si="987"/>
        <v>0</v>
      </c>
      <c r="M13971" s="190">
        <f t="shared" si="988"/>
        <v>1</v>
      </c>
      <c r="N13971" s="190" t="str">
        <f t="shared" si="986"/>
        <v>JANEIRO</v>
      </c>
    </row>
    <row r="13972" spans="4:14" x14ac:dyDescent="0.25">
      <c r="D13972" s="119" t="s">
        <v>192</v>
      </c>
      <c r="H13972" s="141">
        <f t="shared" si="987"/>
        <v>0</v>
      </c>
      <c r="M13972" s="190">
        <f t="shared" si="988"/>
        <v>1</v>
      </c>
      <c r="N13972" s="190" t="str">
        <f t="shared" si="986"/>
        <v>JANEIRO</v>
      </c>
    </row>
    <row r="13973" spans="4:14" x14ac:dyDescent="0.25">
      <c r="D13973" s="119" t="s">
        <v>192</v>
      </c>
      <c r="H13973" s="141">
        <f t="shared" si="987"/>
        <v>0</v>
      </c>
      <c r="M13973" s="190">
        <f t="shared" si="988"/>
        <v>1</v>
      </c>
      <c r="N13973" s="190" t="str">
        <f t="shared" si="986"/>
        <v>JANEIRO</v>
      </c>
    </row>
    <row r="13974" spans="4:14" x14ac:dyDescent="0.25">
      <c r="D13974" s="119" t="s">
        <v>192</v>
      </c>
      <c r="H13974" s="141">
        <f t="shared" si="987"/>
        <v>0</v>
      </c>
      <c r="M13974" s="190">
        <f t="shared" si="988"/>
        <v>1</v>
      </c>
      <c r="N13974" s="190" t="str">
        <f t="shared" si="986"/>
        <v>JANEIRO</v>
      </c>
    </row>
    <row r="13975" spans="4:14" x14ac:dyDescent="0.25">
      <c r="D13975" s="119" t="s">
        <v>192</v>
      </c>
      <c r="H13975" s="141">
        <f t="shared" si="987"/>
        <v>0</v>
      </c>
      <c r="M13975" s="190">
        <f t="shared" si="988"/>
        <v>1</v>
      </c>
      <c r="N13975" s="190" t="str">
        <f t="shared" si="986"/>
        <v>JANEIRO</v>
      </c>
    </row>
    <row r="13976" spans="4:14" x14ac:dyDescent="0.25">
      <c r="D13976" s="119" t="s">
        <v>192</v>
      </c>
      <c r="H13976" s="141">
        <f t="shared" si="987"/>
        <v>0</v>
      </c>
      <c r="M13976" s="190">
        <f t="shared" si="988"/>
        <v>1</v>
      </c>
      <c r="N13976" s="190" t="str">
        <f t="shared" si="986"/>
        <v>JANEIRO</v>
      </c>
    </row>
    <row r="13977" spans="4:14" x14ac:dyDescent="0.25">
      <c r="D13977" s="119" t="s">
        <v>192</v>
      </c>
      <c r="H13977" s="141">
        <f t="shared" si="987"/>
        <v>0</v>
      </c>
      <c r="M13977" s="190">
        <f t="shared" si="988"/>
        <v>1</v>
      </c>
      <c r="N13977" s="190" t="str">
        <f t="shared" si="986"/>
        <v>JANEIRO</v>
      </c>
    </row>
    <row r="13978" spans="4:14" x14ac:dyDescent="0.25">
      <c r="D13978" s="119" t="s">
        <v>192</v>
      </c>
      <c r="H13978" s="141">
        <f t="shared" si="987"/>
        <v>0</v>
      </c>
      <c r="M13978" s="190">
        <f t="shared" si="988"/>
        <v>1</v>
      </c>
      <c r="N13978" s="190" t="str">
        <f t="shared" si="986"/>
        <v>JANEIRO</v>
      </c>
    </row>
    <row r="13979" spans="4:14" x14ac:dyDescent="0.25">
      <c r="D13979" s="119" t="s">
        <v>192</v>
      </c>
      <c r="H13979" s="141">
        <f t="shared" si="987"/>
        <v>0</v>
      </c>
      <c r="M13979" s="190">
        <f t="shared" si="988"/>
        <v>1</v>
      </c>
      <c r="N13979" s="190" t="str">
        <f t="shared" si="986"/>
        <v>JANEIRO</v>
      </c>
    </row>
    <row r="13980" spans="4:14" x14ac:dyDescent="0.25">
      <c r="D13980" s="119" t="s">
        <v>192</v>
      </c>
      <c r="H13980" s="141">
        <f t="shared" si="987"/>
        <v>0</v>
      </c>
      <c r="M13980" s="190">
        <f t="shared" si="988"/>
        <v>1</v>
      </c>
      <c r="N13980" s="190" t="str">
        <f t="shared" si="986"/>
        <v>JANEIRO</v>
      </c>
    </row>
    <row r="13981" spans="4:14" x14ac:dyDescent="0.25">
      <c r="D13981" s="119" t="s">
        <v>192</v>
      </c>
      <c r="H13981" s="141">
        <f t="shared" si="987"/>
        <v>0</v>
      </c>
      <c r="M13981" s="190">
        <f t="shared" si="988"/>
        <v>1</v>
      </c>
      <c r="N13981" s="190" t="str">
        <f t="shared" si="986"/>
        <v>JANEIRO</v>
      </c>
    </row>
    <row r="13982" spans="4:14" x14ac:dyDescent="0.25">
      <c r="D13982" s="119" t="s">
        <v>192</v>
      </c>
      <c r="H13982" s="141">
        <f t="shared" si="987"/>
        <v>0</v>
      </c>
      <c r="M13982" s="190">
        <f t="shared" si="988"/>
        <v>1</v>
      </c>
      <c r="N13982" s="190" t="str">
        <f t="shared" si="986"/>
        <v>JANEIRO</v>
      </c>
    </row>
    <row r="13983" spans="4:14" x14ac:dyDescent="0.25">
      <c r="D13983" s="119" t="s">
        <v>192</v>
      </c>
      <c r="H13983" s="141">
        <f t="shared" si="987"/>
        <v>0</v>
      </c>
      <c r="M13983" s="190">
        <f t="shared" si="988"/>
        <v>1</v>
      </c>
      <c r="N13983" s="190" t="str">
        <f t="shared" si="986"/>
        <v>JANEIRO</v>
      </c>
    </row>
    <row r="13984" spans="4:14" x14ac:dyDescent="0.25">
      <c r="D13984" s="119" t="s">
        <v>192</v>
      </c>
      <c r="H13984" s="141">
        <f t="shared" si="987"/>
        <v>0</v>
      </c>
      <c r="M13984" s="190">
        <f t="shared" si="988"/>
        <v>1</v>
      </c>
      <c r="N13984" s="190" t="str">
        <f t="shared" si="986"/>
        <v>JANEIRO</v>
      </c>
    </row>
    <row r="13985" spans="4:14" x14ac:dyDescent="0.25">
      <c r="D13985" s="119" t="s">
        <v>192</v>
      </c>
      <c r="H13985" s="141">
        <f t="shared" si="987"/>
        <v>0</v>
      </c>
      <c r="M13985" s="190">
        <f t="shared" si="988"/>
        <v>1</v>
      </c>
      <c r="N13985" s="190" t="str">
        <f t="shared" si="986"/>
        <v>JANEIRO</v>
      </c>
    </row>
    <row r="13986" spans="4:14" x14ac:dyDescent="0.25">
      <c r="D13986" s="119" t="s">
        <v>192</v>
      </c>
      <c r="H13986" s="141">
        <f t="shared" si="987"/>
        <v>0</v>
      </c>
      <c r="M13986" s="190">
        <f t="shared" si="988"/>
        <v>1</v>
      </c>
      <c r="N13986" s="190" t="str">
        <f t="shared" si="986"/>
        <v>JANEIRO</v>
      </c>
    </row>
    <row r="13987" spans="4:14" x14ac:dyDescent="0.25">
      <c r="D13987" s="119" t="s">
        <v>192</v>
      </c>
      <c r="H13987" s="141">
        <f t="shared" si="987"/>
        <v>0</v>
      </c>
      <c r="M13987" s="190">
        <f t="shared" si="988"/>
        <v>1</v>
      </c>
      <c r="N13987" s="190" t="str">
        <f t="shared" si="986"/>
        <v>JANEIRO</v>
      </c>
    </row>
    <row r="13988" spans="4:14" x14ac:dyDescent="0.25">
      <c r="D13988" s="119" t="s">
        <v>192</v>
      </c>
      <c r="H13988" s="141">
        <f t="shared" si="987"/>
        <v>0</v>
      </c>
      <c r="M13988" s="190">
        <f t="shared" si="988"/>
        <v>1</v>
      </c>
      <c r="N13988" s="190" t="str">
        <f t="shared" si="986"/>
        <v>JANEIRO</v>
      </c>
    </row>
    <row r="13989" spans="4:14" x14ac:dyDescent="0.25">
      <c r="D13989" s="119" t="s">
        <v>192</v>
      </c>
      <c r="H13989" s="141">
        <f t="shared" si="987"/>
        <v>0</v>
      </c>
      <c r="M13989" s="190">
        <f t="shared" si="988"/>
        <v>1</v>
      </c>
      <c r="N13989" s="190" t="str">
        <f t="shared" si="986"/>
        <v>JANEIRO</v>
      </c>
    </row>
    <row r="13990" spans="4:14" x14ac:dyDescent="0.25">
      <c r="D13990" s="119" t="s">
        <v>192</v>
      </c>
      <c r="H13990" s="141">
        <f t="shared" si="987"/>
        <v>0</v>
      </c>
      <c r="M13990" s="190">
        <f t="shared" si="988"/>
        <v>1</v>
      </c>
      <c r="N13990" s="190" t="str">
        <f t="shared" si="986"/>
        <v>JANEIRO</v>
      </c>
    </row>
    <row r="13991" spans="4:14" x14ac:dyDescent="0.25">
      <c r="D13991" s="119" t="s">
        <v>192</v>
      </c>
      <c r="H13991" s="141">
        <f t="shared" si="987"/>
        <v>0</v>
      </c>
      <c r="M13991" s="190">
        <f t="shared" si="988"/>
        <v>1</v>
      </c>
      <c r="N13991" s="190" t="str">
        <f t="shared" si="986"/>
        <v>JANEIRO</v>
      </c>
    </row>
    <row r="13992" spans="4:14" x14ac:dyDescent="0.25">
      <c r="D13992" s="119" t="s">
        <v>192</v>
      </c>
      <c r="H13992" s="141">
        <f t="shared" si="987"/>
        <v>0</v>
      </c>
      <c r="M13992" s="190">
        <f t="shared" si="988"/>
        <v>1</v>
      </c>
      <c r="N13992" s="190" t="str">
        <f t="shared" si="986"/>
        <v>JANEIRO</v>
      </c>
    </row>
    <row r="13993" spans="4:14" x14ac:dyDescent="0.25">
      <c r="D13993" s="119" t="s">
        <v>192</v>
      </c>
      <c r="H13993" s="141">
        <f t="shared" si="987"/>
        <v>0</v>
      </c>
      <c r="M13993" s="190">
        <f t="shared" si="988"/>
        <v>1</v>
      </c>
      <c r="N13993" s="190" t="str">
        <f t="shared" si="986"/>
        <v>JANEIRO</v>
      </c>
    </row>
    <row r="13994" spans="4:14" x14ac:dyDescent="0.25">
      <c r="D13994" s="119" t="s">
        <v>192</v>
      </c>
      <c r="H13994" s="141">
        <f t="shared" si="987"/>
        <v>0</v>
      </c>
      <c r="M13994" s="190">
        <f t="shared" si="988"/>
        <v>1</v>
      </c>
      <c r="N13994" s="190" t="str">
        <f t="shared" si="986"/>
        <v>JANEIRO</v>
      </c>
    </row>
    <row r="13995" spans="4:14" x14ac:dyDescent="0.25">
      <c r="D13995" s="119" t="s">
        <v>192</v>
      </c>
      <c r="H13995" s="141">
        <f t="shared" si="987"/>
        <v>0</v>
      </c>
      <c r="M13995" s="190">
        <f t="shared" si="988"/>
        <v>1</v>
      </c>
      <c r="N13995" s="190" t="str">
        <f t="shared" si="986"/>
        <v>JANEIRO</v>
      </c>
    </row>
    <row r="13996" spans="4:14" x14ac:dyDescent="0.25">
      <c r="D13996" s="119" t="s">
        <v>192</v>
      </c>
      <c r="H13996" s="141">
        <f t="shared" si="987"/>
        <v>0</v>
      </c>
      <c r="M13996" s="190">
        <f t="shared" si="988"/>
        <v>1</v>
      </c>
      <c r="N13996" s="190" t="str">
        <f t="shared" si="986"/>
        <v>JANEIRO</v>
      </c>
    </row>
    <row r="13997" spans="4:14" x14ac:dyDescent="0.25">
      <c r="D13997" s="119" t="s">
        <v>192</v>
      </c>
      <c r="H13997" s="141">
        <f t="shared" si="987"/>
        <v>0</v>
      </c>
      <c r="M13997" s="190">
        <f t="shared" si="988"/>
        <v>1</v>
      </c>
      <c r="N13997" s="190" t="str">
        <f t="shared" si="986"/>
        <v>JANEIRO</v>
      </c>
    </row>
    <row r="13998" spans="4:14" x14ac:dyDescent="0.25">
      <c r="D13998" s="119" t="s">
        <v>192</v>
      </c>
      <c r="H13998" s="141">
        <f t="shared" si="987"/>
        <v>0</v>
      </c>
      <c r="M13998" s="190">
        <f t="shared" si="988"/>
        <v>1</v>
      </c>
      <c r="N13998" s="190" t="str">
        <f t="shared" si="986"/>
        <v>JANEIRO</v>
      </c>
    </row>
    <row r="13999" spans="4:14" x14ac:dyDescent="0.25">
      <c r="D13999" s="119" t="s">
        <v>192</v>
      </c>
      <c r="H13999" s="141">
        <f t="shared" si="987"/>
        <v>0</v>
      </c>
      <c r="M13999" s="190">
        <f t="shared" si="988"/>
        <v>1</v>
      </c>
      <c r="N13999" s="190" t="str">
        <f t="shared" si="986"/>
        <v>JANEIRO</v>
      </c>
    </row>
    <row r="14000" spans="4:14" x14ac:dyDescent="0.25">
      <c r="D14000" s="119" t="s">
        <v>192</v>
      </c>
      <c r="H14000" s="141">
        <f t="shared" si="987"/>
        <v>0</v>
      </c>
      <c r="M14000" s="190">
        <f t="shared" si="988"/>
        <v>1</v>
      </c>
      <c r="N14000" s="190" t="str">
        <f t="shared" si="986"/>
        <v>JANEIRO</v>
      </c>
    </row>
    <row r="14001" spans="4:14" x14ac:dyDescent="0.25">
      <c r="D14001" s="119" t="s">
        <v>192</v>
      </c>
      <c r="H14001" s="141">
        <f t="shared" si="987"/>
        <v>0</v>
      </c>
      <c r="M14001" s="190">
        <f t="shared" si="988"/>
        <v>1</v>
      </c>
      <c r="N14001" s="190" t="str">
        <f t="shared" si="986"/>
        <v>JANEIRO</v>
      </c>
    </row>
    <row r="14002" spans="4:14" x14ac:dyDescent="0.25">
      <c r="D14002" s="119" t="s">
        <v>192</v>
      </c>
      <c r="H14002" s="141">
        <f t="shared" si="987"/>
        <v>0</v>
      </c>
      <c r="M14002" s="190">
        <f t="shared" si="988"/>
        <v>1</v>
      </c>
      <c r="N14002" s="190" t="str">
        <f t="shared" si="986"/>
        <v>JANEIRO</v>
      </c>
    </row>
    <row r="14003" spans="4:14" x14ac:dyDescent="0.25">
      <c r="D14003" s="119" t="s">
        <v>192</v>
      </c>
      <c r="H14003" s="141">
        <f t="shared" si="987"/>
        <v>0</v>
      </c>
      <c r="M14003" s="190">
        <f t="shared" si="988"/>
        <v>1</v>
      </c>
      <c r="N14003" s="190" t="str">
        <f t="shared" si="986"/>
        <v>JANEIRO</v>
      </c>
    </row>
    <row r="14004" spans="4:14" x14ac:dyDescent="0.25">
      <c r="D14004" s="119" t="s">
        <v>192</v>
      </c>
      <c r="H14004" s="141">
        <f t="shared" si="987"/>
        <v>0</v>
      </c>
      <c r="M14004" s="190">
        <f t="shared" si="988"/>
        <v>1</v>
      </c>
      <c r="N14004" s="190" t="str">
        <f t="shared" si="986"/>
        <v>JANEIRO</v>
      </c>
    </row>
    <row r="14005" spans="4:14" x14ac:dyDescent="0.25">
      <c r="D14005" s="119" t="s">
        <v>192</v>
      </c>
      <c r="H14005" s="141">
        <f t="shared" si="987"/>
        <v>0</v>
      </c>
      <c r="M14005" s="190">
        <f t="shared" si="988"/>
        <v>1</v>
      </c>
      <c r="N14005" s="190" t="str">
        <f t="shared" si="986"/>
        <v>JANEIRO</v>
      </c>
    </row>
    <row r="14006" spans="4:14" x14ac:dyDescent="0.25">
      <c r="D14006" s="119" t="s">
        <v>192</v>
      </c>
      <c r="H14006" s="141">
        <f t="shared" si="987"/>
        <v>0</v>
      </c>
      <c r="M14006" s="190">
        <f t="shared" si="988"/>
        <v>1</v>
      </c>
      <c r="N14006" s="190" t="str">
        <f t="shared" si="986"/>
        <v>JANEIRO</v>
      </c>
    </row>
    <row r="14007" spans="4:14" x14ac:dyDescent="0.25">
      <c r="D14007" s="119" t="s">
        <v>192</v>
      </c>
      <c r="H14007" s="141">
        <f t="shared" si="987"/>
        <v>0</v>
      </c>
      <c r="M14007" s="190">
        <f t="shared" si="988"/>
        <v>1</v>
      </c>
      <c r="N14007" s="190" t="str">
        <f t="shared" si="986"/>
        <v>JANEIRO</v>
      </c>
    </row>
    <row r="14008" spans="4:14" x14ac:dyDescent="0.25">
      <c r="D14008" s="119" t="s">
        <v>192</v>
      </c>
      <c r="H14008" s="141">
        <f t="shared" si="987"/>
        <v>0</v>
      </c>
      <c r="M14008" s="190">
        <f t="shared" si="988"/>
        <v>1</v>
      </c>
      <c r="N14008" s="190" t="str">
        <f t="shared" si="986"/>
        <v>JANEIRO</v>
      </c>
    </row>
    <row r="14009" spans="4:14" x14ac:dyDescent="0.25">
      <c r="D14009" s="119" t="s">
        <v>192</v>
      </c>
      <c r="H14009" s="141">
        <f t="shared" si="987"/>
        <v>0</v>
      </c>
      <c r="M14009" s="190">
        <f t="shared" si="988"/>
        <v>1</v>
      </c>
      <c r="N14009" s="190" t="str">
        <f t="shared" si="986"/>
        <v>JANEIRO</v>
      </c>
    </row>
    <row r="14010" spans="4:14" x14ac:dyDescent="0.25">
      <c r="D14010" s="119" t="s">
        <v>192</v>
      </c>
      <c r="H14010" s="141">
        <f t="shared" si="987"/>
        <v>0</v>
      </c>
      <c r="M14010" s="190">
        <f t="shared" si="988"/>
        <v>1</v>
      </c>
      <c r="N14010" s="190" t="str">
        <f t="shared" si="986"/>
        <v>JANEIRO</v>
      </c>
    </row>
    <row r="14011" spans="4:14" x14ac:dyDescent="0.25">
      <c r="D14011" s="119" t="s">
        <v>192</v>
      </c>
      <c r="H14011" s="141">
        <f t="shared" si="987"/>
        <v>0</v>
      </c>
      <c r="M14011" s="190">
        <f t="shared" si="988"/>
        <v>1</v>
      </c>
      <c r="N14011" s="190" t="str">
        <f t="shared" si="986"/>
        <v>JANEIRO</v>
      </c>
    </row>
    <row r="14012" spans="4:14" x14ac:dyDescent="0.25">
      <c r="D14012" s="119" t="s">
        <v>192</v>
      </c>
      <c r="H14012" s="141">
        <f t="shared" si="987"/>
        <v>0</v>
      </c>
      <c r="M14012" s="190">
        <f t="shared" si="988"/>
        <v>1</v>
      </c>
      <c r="N14012" s="190" t="str">
        <f t="shared" si="986"/>
        <v>JANEIRO</v>
      </c>
    </row>
    <row r="14013" spans="4:14" x14ac:dyDescent="0.25">
      <c r="D14013" s="119" t="s">
        <v>192</v>
      </c>
      <c r="H14013" s="141">
        <f t="shared" si="987"/>
        <v>0</v>
      </c>
      <c r="M14013" s="190">
        <f t="shared" si="988"/>
        <v>1</v>
      </c>
      <c r="N14013" s="190" t="str">
        <f t="shared" si="986"/>
        <v>JANEIRO</v>
      </c>
    </row>
    <row r="14014" spans="4:14" x14ac:dyDescent="0.25">
      <c r="D14014" s="119" t="s">
        <v>192</v>
      </c>
      <c r="H14014" s="141">
        <f t="shared" si="987"/>
        <v>0</v>
      </c>
      <c r="M14014" s="190">
        <f t="shared" si="988"/>
        <v>1</v>
      </c>
      <c r="N14014" s="190" t="str">
        <f t="shared" si="986"/>
        <v>JANEIRO</v>
      </c>
    </row>
    <row r="14015" spans="4:14" x14ac:dyDescent="0.25">
      <c r="D14015" s="119" t="s">
        <v>192</v>
      </c>
      <c r="H14015" s="141">
        <f t="shared" si="987"/>
        <v>0</v>
      </c>
      <c r="M14015" s="190">
        <f t="shared" si="988"/>
        <v>1</v>
      </c>
      <c r="N14015" s="190" t="str">
        <f t="shared" si="986"/>
        <v>JANEIRO</v>
      </c>
    </row>
    <row r="14016" spans="4:14" x14ac:dyDescent="0.25">
      <c r="D14016" s="119" t="s">
        <v>192</v>
      </c>
      <c r="H14016" s="141">
        <f t="shared" si="987"/>
        <v>0</v>
      </c>
      <c r="M14016" s="190">
        <f t="shared" si="988"/>
        <v>1</v>
      </c>
      <c r="N14016" s="190" t="str">
        <f t="shared" si="986"/>
        <v>JANEIRO</v>
      </c>
    </row>
    <row r="14017" spans="4:14" x14ac:dyDescent="0.25">
      <c r="D14017" s="119" t="s">
        <v>192</v>
      </c>
      <c r="H14017" s="141">
        <f t="shared" si="987"/>
        <v>0</v>
      </c>
      <c r="M14017" s="190">
        <f t="shared" si="988"/>
        <v>1</v>
      </c>
      <c r="N14017" s="190" t="str">
        <f t="shared" si="986"/>
        <v>JANEIRO</v>
      </c>
    </row>
    <row r="14018" spans="4:14" x14ac:dyDescent="0.25">
      <c r="D14018" s="119" t="s">
        <v>192</v>
      </c>
      <c r="H14018" s="141">
        <f t="shared" si="987"/>
        <v>0</v>
      </c>
      <c r="M14018" s="190">
        <f t="shared" si="988"/>
        <v>1</v>
      </c>
      <c r="N14018" s="190" t="str">
        <f t="shared" si="986"/>
        <v>JANEIRO</v>
      </c>
    </row>
    <row r="14019" spans="4:14" x14ac:dyDescent="0.25">
      <c r="D14019" s="119" t="s">
        <v>192</v>
      </c>
      <c r="H14019" s="141">
        <f t="shared" si="987"/>
        <v>0</v>
      </c>
      <c r="M14019" s="190">
        <f t="shared" si="988"/>
        <v>1</v>
      </c>
      <c r="N14019" s="190" t="str">
        <f t="shared" si="986"/>
        <v>JANEIRO</v>
      </c>
    </row>
    <row r="14020" spans="4:14" x14ac:dyDescent="0.25">
      <c r="D14020" s="119" t="s">
        <v>192</v>
      </c>
      <c r="H14020" s="141">
        <f t="shared" si="987"/>
        <v>0</v>
      </c>
      <c r="M14020" s="190">
        <f t="shared" si="988"/>
        <v>1</v>
      </c>
      <c r="N14020" s="190" t="str">
        <f t="shared" si="986"/>
        <v>JANEIRO</v>
      </c>
    </row>
    <row r="14021" spans="4:14" x14ac:dyDescent="0.25">
      <c r="D14021" s="119" t="s">
        <v>192</v>
      </c>
      <c r="H14021" s="141">
        <f t="shared" si="987"/>
        <v>0</v>
      </c>
      <c r="M14021" s="190">
        <f t="shared" si="988"/>
        <v>1</v>
      </c>
      <c r="N14021" s="190" t="str">
        <f t="shared" ref="N14021:N14084" si="989">IF(M14021=1,"JANEIRO",IF(M14021=2,"FEVEREIRO",IF(M14021=3,"MARÇO",IF(M14021=4,"ABRIL",IF(M14021=5,"MAIO",IF(M14021=6,"JUNHO",IF(M14021=7,"JULHO",IF(M14021=8,"AGOSTO",IF(M14021=9,"SETEMBRO",IF(M14021=10,"OUTUBRO",IF(M14021=11,"NOVEMBRO",IF(M14021=12,"DEZEMBRO",""))))))))))))</f>
        <v>JANEIRO</v>
      </c>
    </row>
    <row r="14022" spans="4:14" x14ac:dyDescent="0.25">
      <c r="D14022" s="119" t="s">
        <v>192</v>
      </c>
      <c r="H14022" s="141">
        <f t="shared" ref="H14022:H14085" si="990">IF(OR(I14022="",I14022=0),G14022,I14022)</f>
        <v>0</v>
      </c>
      <c r="M14022" s="190">
        <f t="shared" ref="M14022:M14085" si="991">IFERROR(MONTH(O14022),"")</f>
        <v>1</v>
      </c>
      <c r="N14022" s="190" t="str">
        <f t="shared" si="989"/>
        <v>JANEIRO</v>
      </c>
    </row>
    <row r="14023" spans="4:14" x14ac:dyDescent="0.25">
      <c r="D14023" s="119" t="s">
        <v>192</v>
      </c>
      <c r="H14023" s="141">
        <f t="shared" si="990"/>
        <v>0</v>
      </c>
      <c r="M14023" s="190">
        <f t="shared" si="991"/>
        <v>1</v>
      </c>
      <c r="N14023" s="190" t="str">
        <f t="shared" si="989"/>
        <v>JANEIRO</v>
      </c>
    </row>
    <row r="14024" spans="4:14" x14ac:dyDescent="0.25">
      <c r="D14024" s="119" t="s">
        <v>192</v>
      </c>
      <c r="H14024" s="141">
        <f t="shared" si="990"/>
        <v>0</v>
      </c>
      <c r="M14024" s="190">
        <f t="shared" si="991"/>
        <v>1</v>
      </c>
      <c r="N14024" s="190" t="str">
        <f t="shared" si="989"/>
        <v>JANEIRO</v>
      </c>
    </row>
    <row r="14025" spans="4:14" x14ac:dyDescent="0.25">
      <c r="D14025" s="119" t="s">
        <v>192</v>
      </c>
      <c r="H14025" s="141">
        <f t="shared" si="990"/>
        <v>0</v>
      </c>
      <c r="M14025" s="190">
        <f t="shared" si="991"/>
        <v>1</v>
      </c>
      <c r="N14025" s="190" t="str">
        <f t="shared" si="989"/>
        <v>JANEIRO</v>
      </c>
    </row>
    <row r="14026" spans="4:14" x14ac:dyDescent="0.25">
      <c r="D14026" s="119" t="s">
        <v>192</v>
      </c>
      <c r="H14026" s="141">
        <f t="shared" si="990"/>
        <v>0</v>
      </c>
      <c r="M14026" s="190">
        <f t="shared" si="991"/>
        <v>1</v>
      </c>
      <c r="N14026" s="190" t="str">
        <f t="shared" si="989"/>
        <v>JANEIRO</v>
      </c>
    </row>
    <row r="14027" spans="4:14" x14ac:dyDescent="0.25">
      <c r="D14027" s="119" t="s">
        <v>192</v>
      </c>
      <c r="H14027" s="141">
        <f t="shared" si="990"/>
        <v>0</v>
      </c>
      <c r="M14027" s="190">
        <f t="shared" si="991"/>
        <v>1</v>
      </c>
      <c r="N14027" s="190" t="str">
        <f t="shared" si="989"/>
        <v>JANEIRO</v>
      </c>
    </row>
    <row r="14028" spans="4:14" x14ac:dyDescent="0.25">
      <c r="D14028" s="119" t="s">
        <v>192</v>
      </c>
      <c r="H14028" s="141">
        <f t="shared" si="990"/>
        <v>0</v>
      </c>
      <c r="M14028" s="190">
        <f t="shared" si="991"/>
        <v>1</v>
      </c>
      <c r="N14028" s="190" t="str">
        <f t="shared" si="989"/>
        <v>JANEIRO</v>
      </c>
    </row>
    <row r="14029" spans="4:14" x14ac:dyDescent="0.25">
      <c r="D14029" s="119" t="s">
        <v>192</v>
      </c>
      <c r="H14029" s="141">
        <f t="shared" si="990"/>
        <v>0</v>
      </c>
      <c r="M14029" s="190">
        <f t="shared" si="991"/>
        <v>1</v>
      </c>
      <c r="N14029" s="190" t="str">
        <f t="shared" si="989"/>
        <v>JANEIRO</v>
      </c>
    </row>
    <row r="14030" spans="4:14" x14ac:dyDescent="0.25">
      <c r="D14030" s="119" t="s">
        <v>192</v>
      </c>
      <c r="H14030" s="141">
        <f t="shared" si="990"/>
        <v>0</v>
      </c>
      <c r="M14030" s="190">
        <f t="shared" si="991"/>
        <v>1</v>
      </c>
      <c r="N14030" s="190" t="str">
        <f t="shared" si="989"/>
        <v>JANEIRO</v>
      </c>
    </row>
    <row r="14031" spans="4:14" x14ac:dyDescent="0.25">
      <c r="D14031" s="119" t="s">
        <v>192</v>
      </c>
      <c r="H14031" s="141">
        <f t="shared" si="990"/>
        <v>0</v>
      </c>
      <c r="M14031" s="190">
        <f t="shared" si="991"/>
        <v>1</v>
      </c>
      <c r="N14031" s="190" t="str">
        <f t="shared" si="989"/>
        <v>JANEIRO</v>
      </c>
    </row>
    <row r="14032" spans="4:14" x14ac:dyDescent="0.25">
      <c r="D14032" s="119" t="s">
        <v>192</v>
      </c>
      <c r="H14032" s="141">
        <f t="shared" si="990"/>
        <v>0</v>
      </c>
      <c r="M14032" s="190">
        <f t="shared" si="991"/>
        <v>1</v>
      </c>
      <c r="N14032" s="190" t="str">
        <f t="shared" si="989"/>
        <v>JANEIRO</v>
      </c>
    </row>
    <row r="14033" spans="4:14" x14ac:dyDescent="0.25">
      <c r="D14033" s="119" t="s">
        <v>192</v>
      </c>
      <c r="H14033" s="141">
        <f t="shared" si="990"/>
        <v>0</v>
      </c>
      <c r="M14033" s="190">
        <f t="shared" si="991"/>
        <v>1</v>
      </c>
      <c r="N14033" s="190" t="str">
        <f t="shared" si="989"/>
        <v>JANEIRO</v>
      </c>
    </row>
    <row r="14034" spans="4:14" x14ac:dyDescent="0.25">
      <c r="D14034" s="119" t="s">
        <v>192</v>
      </c>
      <c r="H14034" s="141">
        <f t="shared" si="990"/>
        <v>0</v>
      </c>
      <c r="M14034" s="190">
        <f t="shared" si="991"/>
        <v>1</v>
      </c>
      <c r="N14034" s="190" t="str">
        <f t="shared" si="989"/>
        <v>JANEIRO</v>
      </c>
    </row>
    <row r="14035" spans="4:14" x14ac:dyDescent="0.25">
      <c r="D14035" s="119" t="s">
        <v>192</v>
      </c>
      <c r="H14035" s="141">
        <f t="shared" si="990"/>
        <v>0</v>
      </c>
      <c r="M14035" s="190">
        <f t="shared" si="991"/>
        <v>1</v>
      </c>
      <c r="N14035" s="190" t="str">
        <f t="shared" si="989"/>
        <v>JANEIRO</v>
      </c>
    </row>
    <row r="14036" spans="4:14" x14ac:dyDescent="0.25">
      <c r="D14036" s="119" t="s">
        <v>192</v>
      </c>
      <c r="H14036" s="141">
        <f t="shared" si="990"/>
        <v>0</v>
      </c>
      <c r="M14036" s="190">
        <f t="shared" si="991"/>
        <v>1</v>
      </c>
      <c r="N14036" s="190" t="str">
        <f t="shared" si="989"/>
        <v>JANEIRO</v>
      </c>
    </row>
    <row r="14037" spans="4:14" x14ac:dyDescent="0.25">
      <c r="D14037" s="119" t="s">
        <v>192</v>
      </c>
      <c r="H14037" s="141">
        <f t="shared" si="990"/>
        <v>0</v>
      </c>
      <c r="M14037" s="190">
        <f t="shared" si="991"/>
        <v>1</v>
      </c>
      <c r="N14037" s="190" t="str">
        <f t="shared" si="989"/>
        <v>JANEIRO</v>
      </c>
    </row>
    <row r="14038" spans="4:14" x14ac:dyDescent="0.25">
      <c r="D14038" s="119" t="s">
        <v>192</v>
      </c>
      <c r="H14038" s="141">
        <f t="shared" si="990"/>
        <v>0</v>
      </c>
      <c r="M14038" s="190">
        <f t="shared" si="991"/>
        <v>1</v>
      </c>
      <c r="N14038" s="190" t="str">
        <f t="shared" si="989"/>
        <v>JANEIRO</v>
      </c>
    </row>
    <row r="14039" spans="4:14" x14ac:dyDescent="0.25">
      <c r="D14039" s="119" t="s">
        <v>192</v>
      </c>
      <c r="H14039" s="141">
        <f t="shared" si="990"/>
        <v>0</v>
      </c>
      <c r="M14039" s="190">
        <f t="shared" si="991"/>
        <v>1</v>
      </c>
      <c r="N14039" s="190" t="str">
        <f t="shared" si="989"/>
        <v>JANEIRO</v>
      </c>
    </row>
    <row r="14040" spans="4:14" x14ac:dyDescent="0.25">
      <c r="D14040" s="119" t="s">
        <v>192</v>
      </c>
      <c r="H14040" s="141">
        <f t="shared" si="990"/>
        <v>0</v>
      </c>
      <c r="M14040" s="190">
        <f t="shared" si="991"/>
        <v>1</v>
      </c>
      <c r="N14040" s="190" t="str">
        <f t="shared" si="989"/>
        <v>JANEIRO</v>
      </c>
    </row>
    <row r="14041" spans="4:14" x14ac:dyDescent="0.25">
      <c r="D14041" s="119" t="s">
        <v>192</v>
      </c>
      <c r="H14041" s="141">
        <f t="shared" si="990"/>
        <v>0</v>
      </c>
      <c r="M14041" s="190">
        <f t="shared" si="991"/>
        <v>1</v>
      </c>
      <c r="N14041" s="190" t="str">
        <f t="shared" si="989"/>
        <v>JANEIRO</v>
      </c>
    </row>
    <row r="14042" spans="4:14" x14ac:dyDescent="0.25">
      <c r="D14042" s="119" t="s">
        <v>192</v>
      </c>
      <c r="H14042" s="141">
        <f t="shared" si="990"/>
        <v>0</v>
      </c>
      <c r="M14042" s="190">
        <f t="shared" si="991"/>
        <v>1</v>
      </c>
      <c r="N14042" s="190" t="str">
        <f t="shared" si="989"/>
        <v>JANEIRO</v>
      </c>
    </row>
    <row r="14043" spans="4:14" x14ac:dyDescent="0.25">
      <c r="D14043" s="119" t="s">
        <v>192</v>
      </c>
      <c r="H14043" s="141">
        <f t="shared" si="990"/>
        <v>0</v>
      </c>
      <c r="M14043" s="190">
        <f t="shared" si="991"/>
        <v>1</v>
      </c>
      <c r="N14043" s="190" t="str">
        <f t="shared" si="989"/>
        <v>JANEIRO</v>
      </c>
    </row>
    <row r="14044" spans="4:14" x14ac:dyDescent="0.25">
      <c r="D14044" s="119" t="s">
        <v>192</v>
      </c>
      <c r="H14044" s="141">
        <f t="shared" si="990"/>
        <v>0</v>
      </c>
      <c r="M14044" s="190">
        <f t="shared" si="991"/>
        <v>1</v>
      </c>
      <c r="N14044" s="190" t="str">
        <f t="shared" si="989"/>
        <v>JANEIRO</v>
      </c>
    </row>
    <row r="14045" spans="4:14" x14ac:dyDescent="0.25">
      <c r="D14045" s="119" t="s">
        <v>192</v>
      </c>
      <c r="H14045" s="141">
        <f t="shared" si="990"/>
        <v>0</v>
      </c>
      <c r="M14045" s="190">
        <f t="shared" si="991"/>
        <v>1</v>
      </c>
      <c r="N14045" s="190" t="str">
        <f t="shared" si="989"/>
        <v>JANEIRO</v>
      </c>
    </row>
    <row r="14046" spans="4:14" x14ac:dyDescent="0.25">
      <c r="D14046" s="119" t="s">
        <v>192</v>
      </c>
      <c r="H14046" s="141">
        <f t="shared" si="990"/>
        <v>0</v>
      </c>
      <c r="M14046" s="190">
        <f t="shared" si="991"/>
        <v>1</v>
      </c>
      <c r="N14046" s="190" t="str">
        <f t="shared" si="989"/>
        <v>JANEIRO</v>
      </c>
    </row>
    <row r="14047" spans="4:14" x14ac:dyDescent="0.25">
      <c r="D14047" s="119" t="s">
        <v>192</v>
      </c>
      <c r="H14047" s="141">
        <f t="shared" si="990"/>
        <v>0</v>
      </c>
      <c r="M14047" s="190">
        <f t="shared" si="991"/>
        <v>1</v>
      </c>
      <c r="N14047" s="190" t="str">
        <f t="shared" si="989"/>
        <v>JANEIRO</v>
      </c>
    </row>
    <row r="14048" spans="4:14" x14ac:dyDescent="0.25">
      <c r="D14048" s="119" t="s">
        <v>192</v>
      </c>
      <c r="H14048" s="141">
        <f t="shared" si="990"/>
        <v>0</v>
      </c>
      <c r="M14048" s="190">
        <f t="shared" si="991"/>
        <v>1</v>
      </c>
      <c r="N14048" s="190" t="str">
        <f t="shared" si="989"/>
        <v>JANEIRO</v>
      </c>
    </row>
    <row r="14049" spans="4:14" x14ac:dyDescent="0.25">
      <c r="D14049" s="119" t="s">
        <v>192</v>
      </c>
      <c r="H14049" s="141">
        <f t="shared" si="990"/>
        <v>0</v>
      </c>
      <c r="M14049" s="190">
        <f t="shared" si="991"/>
        <v>1</v>
      </c>
      <c r="N14049" s="190" t="str">
        <f t="shared" si="989"/>
        <v>JANEIRO</v>
      </c>
    </row>
    <row r="14050" spans="4:14" x14ac:dyDescent="0.25">
      <c r="D14050" s="119" t="s">
        <v>192</v>
      </c>
      <c r="H14050" s="141">
        <f t="shared" si="990"/>
        <v>0</v>
      </c>
      <c r="M14050" s="190">
        <f t="shared" si="991"/>
        <v>1</v>
      </c>
      <c r="N14050" s="190" t="str">
        <f t="shared" si="989"/>
        <v>JANEIRO</v>
      </c>
    </row>
    <row r="14051" spans="4:14" x14ac:dyDescent="0.25">
      <c r="D14051" s="119" t="s">
        <v>192</v>
      </c>
      <c r="H14051" s="141">
        <f t="shared" si="990"/>
        <v>0</v>
      </c>
      <c r="M14051" s="190">
        <f t="shared" si="991"/>
        <v>1</v>
      </c>
      <c r="N14051" s="190" t="str">
        <f t="shared" si="989"/>
        <v>JANEIRO</v>
      </c>
    </row>
    <row r="14052" spans="4:14" x14ac:dyDescent="0.25">
      <c r="D14052" s="119" t="s">
        <v>192</v>
      </c>
      <c r="H14052" s="141">
        <f t="shared" si="990"/>
        <v>0</v>
      </c>
      <c r="M14052" s="190">
        <f t="shared" si="991"/>
        <v>1</v>
      </c>
      <c r="N14052" s="190" t="str">
        <f t="shared" si="989"/>
        <v>JANEIRO</v>
      </c>
    </row>
    <row r="14053" spans="4:14" x14ac:dyDescent="0.25">
      <c r="D14053" s="119" t="s">
        <v>192</v>
      </c>
      <c r="H14053" s="141">
        <f t="shared" si="990"/>
        <v>0</v>
      </c>
      <c r="M14053" s="190">
        <f t="shared" si="991"/>
        <v>1</v>
      </c>
      <c r="N14053" s="190" t="str">
        <f t="shared" si="989"/>
        <v>JANEIRO</v>
      </c>
    </row>
    <row r="14054" spans="4:14" x14ac:dyDescent="0.25">
      <c r="D14054" s="119" t="s">
        <v>192</v>
      </c>
      <c r="H14054" s="141">
        <f t="shared" si="990"/>
        <v>0</v>
      </c>
      <c r="M14054" s="190">
        <f t="shared" si="991"/>
        <v>1</v>
      </c>
      <c r="N14054" s="190" t="str">
        <f t="shared" si="989"/>
        <v>JANEIRO</v>
      </c>
    </row>
    <row r="14055" spans="4:14" x14ac:dyDescent="0.25">
      <c r="D14055" s="119" t="s">
        <v>192</v>
      </c>
      <c r="H14055" s="141">
        <f t="shared" si="990"/>
        <v>0</v>
      </c>
      <c r="M14055" s="190">
        <f t="shared" si="991"/>
        <v>1</v>
      </c>
      <c r="N14055" s="190" t="str">
        <f t="shared" si="989"/>
        <v>JANEIRO</v>
      </c>
    </row>
    <row r="14056" spans="4:14" x14ac:dyDescent="0.25">
      <c r="D14056" s="119" t="s">
        <v>192</v>
      </c>
      <c r="H14056" s="141">
        <f t="shared" si="990"/>
        <v>0</v>
      </c>
      <c r="M14056" s="190">
        <f t="shared" si="991"/>
        <v>1</v>
      </c>
      <c r="N14056" s="190" t="str">
        <f t="shared" si="989"/>
        <v>JANEIRO</v>
      </c>
    </row>
    <row r="14057" spans="4:14" x14ac:dyDescent="0.25">
      <c r="D14057" s="119" t="s">
        <v>192</v>
      </c>
      <c r="H14057" s="141">
        <f t="shared" si="990"/>
        <v>0</v>
      </c>
      <c r="M14057" s="190">
        <f t="shared" si="991"/>
        <v>1</v>
      </c>
      <c r="N14057" s="190" t="str">
        <f t="shared" si="989"/>
        <v>JANEIRO</v>
      </c>
    </row>
    <row r="14058" spans="4:14" x14ac:dyDescent="0.25">
      <c r="D14058" s="119" t="s">
        <v>192</v>
      </c>
      <c r="H14058" s="141">
        <f t="shared" si="990"/>
        <v>0</v>
      </c>
      <c r="M14058" s="190">
        <f t="shared" si="991"/>
        <v>1</v>
      </c>
      <c r="N14058" s="190" t="str">
        <f t="shared" si="989"/>
        <v>JANEIRO</v>
      </c>
    </row>
    <row r="14059" spans="4:14" x14ac:dyDescent="0.25">
      <c r="D14059" s="119" t="s">
        <v>192</v>
      </c>
      <c r="H14059" s="141">
        <f t="shared" si="990"/>
        <v>0</v>
      </c>
      <c r="M14059" s="190">
        <f t="shared" si="991"/>
        <v>1</v>
      </c>
      <c r="N14059" s="190" t="str">
        <f t="shared" si="989"/>
        <v>JANEIRO</v>
      </c>
    </row>
    <row r="14060" spans="4:14" x14ac:dyDescent="0.25">
      <c r="D14060" s="119" t="s">
        <v>192</v>
      </c>
      <c r="H14060" s="141">
        <f t="shared" si="990"/>
        <v>0</v>
      </c>
      <c r="M14060" s="190">
        <f t="shared" si="991"/>
        <v>1</v>
      </c>
      <c r="N14060" s="190" t="str">
        <f t="shared" si="989"/>
        <v>JANEIRO</v>
      </c>
    </row>
    <row r="14061" spans="4:14" x14ac:dyDescent="0.25">
      <c r="D14061" s="119" t="s">
        <v>192</v>
      </c>
      <c r="H14061" s="141">
        <f t="shared" si="990"/>
        <v>0</v>
      </c>
      <c r="M14061" s="190">
        <f t="shared" si="991"/>
        <v>1</v>
      </c>
      <c r="N14061" s="190" t="str">
        <f t="shared" si="989"/>
        <v>JANEIRO</v>
      </c>
    </row>
    <row r="14062" spans="4:14" x14ac:dyDescent="0.25">
      <c r="D14062" s="119" t="s">
        <v>192</v>
      </c>
      <c r="H14062" s="141">
        <f t="shared" si="990"/>
        <v>0</v>
      </c>
      <c r="M14062" s="190">
        <f t="shared" si="991"/>
        <v>1</v>
      </c>
      <c r="N14062" s="190" t="str">
        <f t="shared" si="989"/>
        <v>JANEIRO</v>
      </c>
    </row>
    <row r="14063" spans="4:14" x14ac:dyDescent="0.25">
      <c r="D14063" s="119" t="s">
        <v>192</v>
      </c>
      <c r="H14063" s="141">
        <f t="shared" si="990"/>
        <v>0</v>
      </c>
      <c r="M14063" s="190">
        <f t="shared" si="991"/>
        <v>1</v>
      </c>
      <c r="N14063" s="190" t="str">
        <f t="shared" si="989"/>
        <v>JANEIRO</v>
      </c>
    </row>
    <row r="14064" spans="4:14" x14ac:dyDescent="0.25">
      <c r="D14064" s="119" t="s">
        <v>192</v>
      </c>
      <c r="H14064" s="141">
        <f t="shared" si="990"/>
        <v>0</v>
      </c>
      <c r="M14064" s="190">
        <f t="shared" si="991"/>
        <v>1</v>
      </c>
      <c r="N14064" s="190" t="str">
        <f t="shared" si="989"/>
        <v>JANEIRO</v>
      </c>
    </row>
    <row r="14065" spans="4:14" x14ac:dyDescent="0.25">
      <c r="D14065" s="119" t="s">
        <v>192</v>
      </c>
      <c r="H14065" s="141">
        <f t="shared" si="990"/>
        <v>0</v>
      </c>
      <c r="M14065" s="190">
        <f t="shared" si="991"/>
        <v>1</v>
      </c>
      <c r="N14065" s="190" t="str">
        <f t="shared" si="989"/>
        <v>JANEIRO</v>
      </c>
    </row>
    <row r="14066" spans="4:14" x14ac:dyDescent="0.25">
      <c r="D14066" s="119" t="s">
        <v>192</v>
      </c>
      <c r="H14066" s="141">
        <f t="shared" si="990"/>
        <v>0</v>
      </c>
      <c r="M14066" s="190">
        <f t="shared" si="991"/>
        <v>1</v>
      </c>
      <c r="N14066" s="190" t="str">
        <f t="shared" si="989"/>
        <v>JANEIRO</v>
      </c>
    </row>
    <row r="14067" spans="4:14" x14ac:dyDescent="0.25">
      <c r="D14067" s="119" t="s">
        <v>192</v>
      </c>
      <c r="H14067" s="141">
        <f t="shared" si="990"/>
        <v>0</v>
      </c>
      <c r="M14067" s="190">
        <f t="shared" si="991"/>
        <v>1</v>
      </c>
      <c r="N14067" s="190" t="str">
        <f t="shared" si="989"/>
        <v>JANEIRO</v>
      </c>
    </row>
    <row r="14068" spans="4:14" x14ac:dyDescent="0.25">
      <c r="D14068" s="119" t="s">
        <v>192</v>
      </c>
      <c r="H14068" s="141">
        <f t="shared" si="990"/>
        <v>0</v>
      </c>
      <c r="M14068" s="190">
        <f t="shared" si="991"/>
        <v>1</v>
      </c>
      <c r="N14068" s="190" t="str">
        <f t="shared" si="989"/>
        <v>JANEIRO</v>
      </c>
    </row>
    <row r="14069" spans="4:14" x14ac:dyDescent="0.25">
      <c r="D14069" s="119" t="s">
        <v>192</v>
      </c>
      <c r="H14069" s="141">
        <f t="shared" si="990"/>
        <v>0</v>
      </c>
      <c r="M14069" s="190">
        <f t="shared" si="991"/>
        <v>1</v>
      </c>
      <c r="N14069" s="190" t="str">
        <f t="shared" si="989"/>
        <v>JANEIRO</v>
      </c>
    </row>
    <row r="14070" spans="4:14" x14ac:dyDescent="0.25">
      <c r="D14070" s="119" t="s">
        <v>192</v>
      </c>
      <c r="H14070" s="141">
        <f t="shared" si="990"/>
        <v>0</v>
      </c>
      <c r="M14070" s="190">
        <f t="shared" si="991"/>
        <v>1</v>
      </c>
      <c r="N14070" s="190" t="str">
        <f t="shared" si="989"/>
        <v>JANEIRO</v>
      </c>
    </row>
    <row r="14071" spans="4:14" x14ac:dyDescent="0.25">
      <c r="D14071" s="119" t="s">
        <v>192</v>
      </c>
      <c r="H14071" s="141">
        <f t="shared" si="990"/>
        <v>0</v>
      </c>
      <c r="M14071" s="190">
        <f t="shared" si="991"/>
        <v>1</v>
      </c>
      <c r="N14071" s="190" t="str">
        <f t="shared" si="989"/>
        <v>JANEIRO</v>
      </c>
    </row>
    <row r="14072" spans="4:14" x14ac:dyDescent="0.25">
      <c r="D14072" s="119" t="s">
        <v>192</v>
      </c>
      <c r="H14072" s="141">
        <f t="shared" si="990"/>
        <v>0</v>
      </c>
      <c r="M14072" s="190">
        <f t="shared" si="991"/>
        <v>1</v>
      </c>
      <c r="N14072" s="190" t="str">
        <f t="shared" si="989"/>
        <v>JANEIRO</v>
      </c>
    </row>
    <row r="14073" spans="4:14" x14ac:dyDescent="0.25">
      <c r="D14073" s="119" t="s">
        <v>192</v>
      </c>
      <c r="H14073" s="141">
        <f t="shared" si="990"/>
        <v>0</v>
      </c>
      <c r="M14073" s="190">
        <f t="shared" si="991"/>
        <v>1</v>
      </c>
      <c r="N14073" s="190" t="str">
        <f t="shared" si="989"/>
        <v>JANEIRO</v>
      </c>
    </row>
    <row r="14074" spans="4:14" x14ac:dyDescent="0.25">
      <c r="D14074" s="119" t="s">
        <v>192</v>
      </c>
      <c r="H14074" s="141">
        <f t="shared" si="990"/>
        <v>0</v>
      </c>
      <c r="M14074" s="190">
        <f t="shared" si="991"/>
        <v>1</v>
      </c>
      <c r="N14074" s="190" t="str">
        <f t="shared" si="989"/>
        <v>JANEIRO</v>
      </c>
    </row>
    <row r="14075" spans="4:14" x14ac:dyDescent="0.25">
      <c r="D14075" s="119" t="s">
        <v>192</v>
      </c>
      <c r="H14075" s="141">
        <f t="shared" si="990"/>
        <v>0</v>
      </c>
      <c r="M14075" s="190">
        <f t="shared" si="991"/>
        <v>1</v>
      </c>
      <c r="N14075" s="190" t="str">
        <f t="shared" si="989"/>
        <v>JANEIRO</v>
      </c>
    </row>
    <row r="14076" spans="4:14" x14ac:dyDescent="0.25">
      <c r="D14076" s="119" t="s">
        <v>192</v>
      </c>
      <c r="H14076" s="141">
        <f t="shared" si="990"/>
        <v>0</v>
      </c>
      <c r="M14076" s="190">
        <f t="shared" si="991"/>
        <v>1</v>
      </c>
      <c r="N14076" s="190" t="str">
        <f t="shared" si="989"/>
        <v>JANEIRO</v>
      </c>
    </row>
    <row r="14077" spans="4:14" x14ac:dyDescent="0.25">
      <c r="D14077" s="119" t="s">
        <v>192</v>
      </c>
      <c r="H14077" s="141">
        <f t="shared" si="990"/>
        <v>0</v>
      </c>
      <c r="M14077" s="190">
        <f t="shared" si="991"/>
        <v>1</v>
      </c>
      <c r="N14077" s="190" t="str">
        <f t="shared" si="989"/>
        <v>JANEIRO</v>
      </c>
    </row>
    <row r="14078" spans="4:14" x14ac:dyDescent="0.25">
      <c r="D14078" s="119" t="s">
        <v>192</v>
      </c>
      <c r="H14078" s="141">
        <f t="shared" si="990"/>
        <v>0</v>
      </c>
      <c r="M14078" s="190">
        <f t="shared" si="991"/>
        <v>1</v>
      </c>
      <c r="N14078" s="190" t="str">
        <f t="shared" si="989"/>
        <v>JANEIRO</v>
      </c>
    </row>
    <row r="14079" spans="4:14" x14ac:dyDescent="0.25">
      <c r="D14079" s="119" t="s">
        <v>192</v>
      </c>
      <c r="H14079" s="141">
        <f t="shared" si="990"/>
        <v>0</v>
      </c>
      <c r="M14079" s="190">
        <f t="shared" si="991"/>
        <v>1</v>
      </c>
      <c r="N14079" s="190" t="str">
        <f t="shared" si="989"/>
        <v>JANEIRO</v>
      </c>
    </row>
    <row r="14080" spans="4:14" x14ac:dyDescent="0.25">
      <c r="D14080" s="119" t="s">
        <v>192</v>
      </c>
      <c r="H14080" s="141">
        <f t="shared" si="990"/>
        <v>0</v>
      </c>
      <c r="M14080" s="190">
        <f t="shared" si="991"/>
        <v>1</v>
      </c>
      <c r="N14080" s="190" t="str">
        <f t="shared" si="989"/>
        <v>JANEIRO</v>
      </c>
    </row>
    <row r="14081" spans="4:14" x14ac:dyDescent="0.25">
      <c r="D14081" s="119" t="s">
        <v>192</v>
      </c>
      <c r="H14081" s="141">
        <f t="shared" si="990"/>
        <v>0</v>
      </c>
      <c r="M14081" s="190">
        <f t="shared" si="991"/>
        <v>1</v>
      </c>
      <c r="N14081" s="190" t="str">
        <f t="shared" si="989"/>
        <v>JANEIRO</v>
      </c>
    </row>
    <row r="14082" spans="4:14" x14ac:dyDescent="0.25">
      <c r="D14082" s="119" t="s">
        <v>192</v>
      </c>
      <c r="H14082" s="141">
        <f t="shared" si="990"/>
        <v>0</v>
      </c>
      <c r="M14082" s="190">
        <f t="shared" si="991"/>
        <v>1</v>
      </c>
      <c r="N14082" s="190" t="str">
        <f t="shared" si="989"/>
        <v>JANEIRO</v>
      </c>
    </row>
    <row r="14083" spans="4:14" x14ac:dyDescent="0.25">
      <c r="D14083" s="119" t="s">
        <v>192</v>
      </c>
      <c r="H14083" s="141">
        <f t="shared" si="990"/>
        <v>0</v>
      </c>
      <c r="M14083" s="190">
        <f t="shared" si="991"/>
        <v>1</v>
      </c>
      <c r="N14083" s="190" t="str">
        <f t="shared" si="989"/>
        <v>JANEIRO</v>
      </c>
    </row>
    <row r="14084" spans="4:14" x14ac:dyDescent="0.25">
      <c r="D14084" s="119" t="s">
        <v>192</v>
      </c>
      <c r="H14084" s="141">
        <f t="shared" si="990"/>
        <v>0</v>
      </c>
      <c r="M14084" s="190">
        <f t="shared" si="991"/>
        <v>1</v>
      </c>
      <c r="N14084" s="190" t="str">
        <f t="shared" si="989"/>
        <v>JANEIRO</v>
      </c>
    </row>
    <row r="14085" spans="4:14" x14ac:dyDescent="0.25">
      <c r="D14085" s="119" t="s">
        <v>192</v>
      </c>
      <c r="H14085" s="141">
        <f t="shared" si="990"/>
        <v>0</v>
      </c>
      <c r="M14085" s="190">
        <f t="shared" si="991"/>
        <v>1</v>
      </c>
      <c r="N14085" s="190" t="str">
        <f t="shared" ref="N14085:N14148" si="992">IF(M14085=1,"JANEIRO",IF(M14085=2,"FEVEREIRO",IF(M14085=3,"MARÇO",IF(M14085=4,"ABRIL",IF(M14085=5,"MAIO",IF(M14085=6,"JUNHO",IF(M14085=7,"JULHO",IF(M14085=8,"AGOSTO",IF(M14085=9,"SETEMBRO",IF(M14085=10,"OUTUBRO",IF(M14085=11,"NOVEMBRO",IF(M14085=12,"DEZEMBRO",""))))))))))))</f>
        <v>JANEIRO</v>
      </c>
    </row>
    <row r="14086" spans="4:14" x14ac:dyDescent="0.25">
      <c r="D14086" s="119" t="s">
        <v>192</v>
      </c>
      <c r="H14086" s="141">
        <f t="shared" ref="H14086:H14149" si="993">IF(OR(I14086="",I14086=0),G14086,I14086)</f>
        <v>0</v>
      </c>
      <c r="M14086" s="190">
        <f t="shared" ref="M14086:M14149" si="994">IFERROR(MONTH(O14086),"")</f>
        <v>1</v>
      </c>
      <c r="N14086" s="190" t="str">
        <f t="shared" si="992"/>
        <v>JANEIRO</v>
      </c>
    </row>
    <row r="14087" spans="4:14" x14ac:dyDescent="0.25">
      <c r="D14087" s="119" t="s">
        <v>192</v>
      </c>
      <c r="H14087" s="141">
        <f t="shared" si="993"/>
        <v>0</v>
      </c>
      <c r="M14087" s="190">
        <f t="shared" si="994"/>
        <v>1</v>
      </c>
      <c r="N14087" s="190" t="str">
        <f t="shared" si="992"/>
        <v>JANEIRO</v>
      </c>
    </row>
    <row r="14088" spans="4:14" x14ac:dyDescent="0.25">
      <c r="D14088" s="119" t="s">
        <v>192</v>
      </c>
      <c r="H14088" s="141">
        <f t="shared" si="993"/>
        <v>0</v>
      </c>
      <c r="M14088" s="190">
        <f t="shared" si="994"/>
        <v>1</v>
      </c>
      <c r="N14088" s="190" t="str">
        <f t="shared" si="992"/>
        <v>JANEIRO</v>
      </c>
    </row>
    <row r="14089" spans="4:14" x14ac:dyDescent="0.25">
      <c r="D14089" s="119" t="s">
        <v>192</v>
      </c>
      <c r="H14089" s="141">
        <f t="shared" si="993"/>
        <v>0</v>
      </c>
      <c r="M14089" s="190">
        <f t="shared" si="994"/>
        <v>1</v>
      </c>
      <c r="N14089" s="190" t="str">
        <f t="shared" si="992"/>
        <v>JANEIRO</v>
      </c>
    </row>
    <row r="14090" spans="4:14" x14ac:dyDescent="0.25">
      <c r="D14090" s="119" t="s">
        <v>192</v>
      </c>
      <c r="H14090" s="141">
        <f t="shared" si="993"/>
        <v>0</v>
      </c>
      <c r="M14090" s="190">
        <f t="shared" si="994"/>
        <v>1</v>
      </c>
      <c r="N14090" s="190" t="str">
        <f t="shared" si="992"/>
        <v>JANEIRO</v>
      </c>
    </row>
    <row r="14091" spans="4:14" x14ac:dyDescent="0.25">
      <c r="D14091" s="119" t="s">
        <v>192</v>
      </c>
      <c r="H14091" s="141">
        <f t="shared" si="993"/>
        <v>0</v>
      </c>
      <c r="M14091" s="190">
        <f t="shared" si="994"/>
        <v>1</v>
      </c>
      <c r="N14091" s="190" t="str">
        <f t="shared" si="992"/>
        <v>JANEIRO</v>
      </c>
    </row>
    <row r="14092" spans="4:14" x14ac:dyDescent="0.25">
      <c r="D14092" s="119" t="s">
        <v>192</v>
      </c>
      <c r="H14092" s="141">
        <f t="shared" si="993"/>
        <v>0</v>
      </c>
      <c r="M14092" s="190">
        <f t="shared" si="994"/>
        <v>1</v>
      </c>
      <c r="N14092" s="190" t="str">
        <f t="shared" si="992"/>
        <v>JANEIRO</v>
      </c>
    </row>
    <row r="14093" spans="4:14" x14ac:dyDescent="0.25">
      <c r="D14093" s="119" t="s">
        <v>192</v>
      </c>
      <c r="H14093" s="141">
        <f t="shared" si="993"/>
        <v>0</v>
      </c>
      <c r="M14093" s="190">
        <f t="shared" si="994"/>
        <v>1</v>
      </c>
      <c r="N14093" s="190" t="str">
        <f t="shared" si="992"/>
        <v>JANEIRO</v>
      </c>
    </row>
    <row r="14094" spans="4:14" x14ac:dyDescent="0.25">
      <c r="D14094" s="119" t="s">
        <v>192</v>
      </c>
      <c r="H14094" s="141">
        <f t="shared" si="993"/>
        <v>0</v>
      </c>
      <c r="M14094" s="190">
        <f t="shared" si="994"/>
        <v>1</v>
      </c>
      <c r="N14094" s="190" t="str">
        <f t="shared" si="992"/>
        <v>JANEIRO</v>
      </c>
    </row>
    <row r="14095" spans="4:14" x14ac:dyDescent="0.25">
      <c r="D14095" s="119" t="s">
        <v>192</v>
      </c>
      <c r="H14095" s="141">
        <f t="shared" si="993"/>
        <v>0</v>
      </c>
      <c r="M14095" s="190">
        <f t="shared" si="994"/>
        <v>1</v>
      </c>
      <c r="N14095" s="190" t="str">
        <f t="shared" si="992"/>
        <v>JANEIRO</v>
      </c>
    </row>
    <row r="14096" spans="4:14" x14ac:dyDescent="0.25">
      <c r="D14096" s="119" t="s">
        <v>192</v>
      </c>
      <c r="H14096" s="141">
        <f t="shared" si="993"/>
        <v>0</v>
      </c>
      <c r="M14096" s="190">
        <f t="shared" si="994"/>
        <v>1</v>
      </c>
      <c r="N14096" s="190" t="str">
        <f t="shared" si="992"/>
        <v>JANEIRO</v>
      </c>
    </row>
    <row r="14097" spans="4:14" x14ac:dyDescent="0.25">
      <c r="D14097" s="119" t="s">
        <v>192</v>
      </c>
      <c r="H14097" s="141">
        <f t="shared" si="993"/>
        <v>0</v>
      </c>
      <c r="M14097" s="190">
        <f t="shared" si="994"/>
        <v>1</v>
      </c>
      <c r="N14097" s="190" t="str">
        <f t="shared" si="992"/>
        <v>JANEIRO</v>
      </c>
    </row>
    <row r="14098" spans="4:14" x14ac:dyDescent="0.25">
      <c r="D14098" s="119" t="s">
        <v>192</v>
      </c>
      <c r="H14098" s="141">
        <f t="shared" si="993"/>
        <v>0</v>
      </c>
      <c r="M14098" s="190">
        <f t="shared" si="994"/>
        <v>1</v>
      </c>
      <c r="N14098" s="190" t="str">
        <f t="shared" si="992"/>
        <v>JANEIRO</v>
      </c>
    </row>
    <row r="14099" spans="4:14" x14ac:dyDescent="0.25">
      <c r="D14099" s="119" t="s">
        <v>192</v>
      </c>
      <c r="H14099" s="141">
        <f t="shared" si="993"/>
        <v>0</v>
      </c>
      <c r="M14099" s="190">
        <f t="shared" si="994"/>
        <v>1</v>
      </c>
      <c r="N14099" s="190" t="str">
        <f t="shared" si="992"/>
        <v>JANEIRO</v>
      </c>
    </row>
    <row r="14100" spans="4:14" x14ac:dyDescent="0.25">
      <c r="D14100" s="119" t="s">
        <v>192</v>
      </c>
      <c r="H14100" s="141">
        <f t="shared" si="993"/>
        <v>0</v>
      </c>
      <c r="M14100" s="190">
        <f t="shared" si="994"/>
        <v>1</v>
      </c>
      <c r="N14100" s="190" t="str">
        <f t="shared" si="992"/>
        <v>JANEIRO</v>
      </c>
    </row>
    <row r="14101" spans="4:14" x14ac:dyDescent="0.25">
      <c r="D14101" s="119" t="s">
        <v>192</v>
      </c>
      <c r="H14101" s="141">
        <f t="shared" si="993"/>
        <v>0</v>
      </c>
      <c r="M14101" s="190">
        <f t="shared" si="994"/>
        <v>1</v>
      </c>
      <c r="N14101" s="190" t="str">
        <f t="shared" si="992"/>
        <v>JANEIRO</v>
      </c>
    </row>
    <row r="14102" spans="4:14" x14ac:dyDescent="0.25">
      <c r="D14102" s="119" t="s">
        <v>192</v>
      </c>
      <c r="H14102" s="141">
        <f t="shared" si="993"/>
        <v>0</v>
      </c>
      <c r="M14102" s="190">
        <f t="shared" si="994"/>
        <v>1</v>
      </c>
      <c r="N14102" s="190" t="str">
        <f t="shared" si="992"/>
        <v>JANEIRO</v>
      </c>
    </row>
    <row r="14103" spans="4:14" x14ac:dyDescent="0.25">
      <c r="D14103" s="119" t="s">
        <v>192</v>
      </c>
      <c r="H14103" s="141">
        <f t="shared" si="993"/>
        <v>0</v>
      </c>
      <c r="M14103" s="190">
        <f t="shared" si="994"/>
        <v>1</v>
      </c>
      <c r="N14103" s="190" t="str">
        <f t="shared" si="992"/>
        <v>JANEIRO</v>
      </c>
    </row>
    <row r="14104" spans="4:14" x14ac:dyDescent="0.25">
      <c r="D14104" s="119" t="s">
        <v>192</v>
      </c>
      <c r="H14104" s="141">
        <f t="shared" si="993"/>
        <v>0</v>
      </c>
      <c r="M14104" s="190">
        <f t="shared" si="994"/>
        <v>1</v>
      </c>
      <c r="N14104" s="190" t="str">
        <f t="shared" si="992"/>
        <v>JANEIRO</v>
      </c>
    </row>
    <row r="14105" spans="4:14" x14ac:dyDescent="0.25">
      <c r="D14105" s="119" t="s">
        <v>192</v>
      </c>
      <c r="H14105" s="141">
        <f t="shared" si="993"/>
        <v>0</v>
      </c>
      <c r="M14105" s="190">
        <f t="shared" si="994"/>
        <v>1</v>
      </c>
      <c r="N14105" s="190" t="str">
        <f t="shared" si="992"/>
        <v>JANEIRO</v>
      </c>
    </row>
    <row r="14106" spans="4:14" x14ac:dyDescent="0.25">
      <c r="D14106" s="119" t="s">
        <v>192</v>
      </c>
      <c r="H14106" s="141">
        <f t="shared" si="993"/>
        <v>0</v>
      </c>
      <c r="M14106" s="190">
        <f t="shared" si="994"/>
        <v>1</v>
      </c>
      <c r="N14106" s="190" t="str">
        <f t="shared" si="992"/>
        <v>JANEIRO</v>
      </c>
    </row>
    <row r="14107" spans="4:14" x14ac:dyDescent="0.25">
      <c r="D14107" s="119" t="s">
        <v>192</v>
      </c>
      <c r="H14107" s="141">
        <f t="shared" si="993"/>
        <v>0</v>
      </c>
      <c r="M14107" s="190">
        <f t="shared" si="994"/>
        <v>1</v>
      </c>
      <c r="N14107" s="190" t="str">
        <f t="shared" si="992"/>
        <v>JANEIRO</v>
      </c>
    </row>
    <row r="14108" spans="4:14" x14ac:dyDescent="0.25">
      <c r="D14108" s="119" t="s">
        <v>192</v>
      </c>
      <c r="H14108" s="141">
        <f t="shared" si="993"/>
        <v>0</v>
      </c>
      <c r="M14108" s="190">
        <f t="shared" si="994"/>
        <v>1</v>
      </c>
      <c r="N14108" s="190" t="str">
        <f t="shared" si="992"/>
        <v>JANEIRO</v>
      </c>
    </row>
    <row r="14109" spans="4:14" x14ac:dyDescent="0.25">
      <c r="D14109" s="119" t="s">
        <v>192</v>
      </c>
      <c r="H14109" s="141">
        <f t="shared" si="993"/>
        <v>0</v>
      </c>
      <c r="M14109" s="190">
        <f t="shared" si="994"/>
        <v>1</v>
      </c>
      <c r="N14109" s="190" t="str">
        <f t="shared" si="992"/>
        <v>JANEIRO</v>
      </c>
    </row>
    <row r="14110" spans="4:14" x14ac:dyDescent="0.25">
      <c r="D14110" s="119" t="s">
        <v>192</v>
      </c>
      <c r="H14110" s="141">
        <f t="shared" si="993"/>
        <v>0</v>
      </c>
      <c r="M14110" s="190">
        <f t="shared" si="994"/>
        <v>1</v>
      </c>
      <c r="N14110" s="190" t="str">
        <f t="shared" si="992"/>
        <v>JANEIRO</v>
      </c>
    </row>
    <row r="14111" spans="4:14" x14ac:dyDescent="0.25">
      <c r="D14111" s="119" t="s">
        <v>192</v>
      </c>
      <c r="H14111" s="141">
        <f t="shared" si="993"/>
        <v>0</v>
      </c>
      <c r="M14111" s="190">
        <f t="shared" si="994"/>
        <v>1</v>
      </c>
      <c r="N14111" s="190" t="str">
        <f t="shared" si="992"/>
        <v>JANEIRO</v>
      </c>
    </row>
    <row r="14112" spans="4:14" x14ac:dyDescent="0.25">
      <c r="D14112" s="119" t="s">
        <v>192</v>
      </c>
      <c r="H14112" s="141">
        <f t="shared" si="993"/>
        <v>0</v>
      </c>
      <c r="M14112" s="190">
        <f t="shared" si="994"/>
        <v>1</v>
      </c>
      <c r="N14112" s="190" t="str">
        <f t="shared" si="992"/>
        <v>JANEIRO</v>
      </c>
    </row>
    <row r="14113" spans="4:14" x14ac:dyDescent="0.25">
      <c r="D14113" s="119" t="s">
        <v>192</v>
      </c>
      <c r="H14113" s="141">
        <f t="shared" si="993"/>
        <v>0</v>
      </c>
      <c r="M14113" s="190">
        <f t="shared" si="994"/>
        <v>1</v>
      </c>
      <c r="N14113" s="190" t="str">
        <f t="shared" si="992"/>
        <v>JANEIRO</v>
      </c>
    </row>
    <row r="14114" spans="4:14" x14ac:dyDescent="0.25">
      <c r="D14114" s="119" t="s">
        <v>192</v>
      </c>
      <c r="H14114" s="141">
        <f t="shared" si="993"/>
        <v>0</v>
      </c>
      <c r="M14114" s="190">
        <f t="shared" si="994"/>
        <v>1</v>
      </c>
      <c r="N14114" s="190" t="str">
        <f t="shared" si="992"/>
        <v>JANEIRO</v>
      </c>
    </row>
    <row r="14115" spans="4:14" x14ac:dyDescent="0.25">
      <c r="D14115" s="119" t="s">
        <v>192</v>
      </c>
      <c r="H14115" s="141">
        <f t="shared" si="993"/>
        <v>0</v>
      </c>
      <c r="M14115" s="190">
        <f t="shared" si="994"/>
        <v>1</v>
      </c>
      <c r="N14115" s="190" t="str">
        <f t="shared" si="992"/>
        <v>JANEIRO</v>
      </c>
    </row>
    <row r="14116" spans="4:14" x14ac:dyDescent="0.25">
      <c r="D14116" s="119" t="s">
        <v>192</v>
      </c>
      <c r="H14116" s="141">
        <f t="shared" si="993"/>
        <v>0</v>
      </c>
      <c r="M14116" s="190">
        <f t="shared" si="994"/>
        <v>1</v>
      </c>
      <c r="N14116" s="190" t="str">
        <f t="shared" si="992"/>
        <v>JANEIRO</v>
      </c>
    </row>
    <row r="14117" spans="4:14" x14ac:dyDescent="0.25">
      <c r="D14117" s="119" t="s">
        <v>192</v>
      </c>
      <c r="H14117" s="141">
        <f t="shared" si="993"/>
        <v>0</v>
      </c>
      <c r="M14117" s="190">
        <f t="shared" si="994"/>
        <v>1</v>
      </c>
      <c r="N14117" s="190" t="str">
        <f t="shared" si="992"/>
        <v>JANEIRO</v>
      </c>
    </row>
    <row r="14118" spans="4:14" x14ac:dyDescent="0.25">
      <c r="D14118" s="119" t="s">
        <v>192</v>
      </c>
      <c r="H14118" s="141">
        <f t="shared" si="993"/>
        <v>0</v>
      </c>
      <c r="M14118" s="190">
        <f t="shared" si="994"/>
        <v>1</v>
      </c>
      <c r="N14118" s="190" t="str">
        <f t="shared" si="992"/>
        <v>JANEIRO</v>
      </c>
    </row>
    <row r="14119" spans="4:14" x14ac:dyDescent="0.25">
      <c r="D14119" s="119" t="s">
        <v>192</v>
      </c>
      <c r="H14119" s="141">
        <f t="shared" si="993"/>
        <v>0</v>
      </c>
      <c r="M14119" s="190">
        <f t="shared" si="994"/>
        <v>1</v>
      </c>
      <c r="N14119" s="190" t="str">
        <f t="shared" si="992"/>
        <v>JANEIRO</v>
      </c>
    </row>
    <row r="14120" spans="4:14" x14ac:dyDescent="0.25">
      <c r="D14120" s="119" t="s">
        <v>192</v>
      </c>
      <c r="H14120" s="141">
        <f t="shared" si="993"/>
        <v>0</v>
      </c>
      <c r="M14120" s="190">
        <f t="shared" si="994"/>
        <v>1</v>
      </c>
      <c r="N14120" s="190" t="str">
        <f t="shared" si="992"/>
        <v>JANEIRO</v>
      </c>
    </row>
    <row r="14121" spans="4:14" x14ac:dyDescent="0.25">
      <c r="D14121" s="119" t="s">
        <v>192</v>
      </c>
      <c r="H14121" s="141">
        <f t="shared" si="993"/>
        <v>0</v>
      </c>
      <c r="M14121" s="190">
        <f t="shared" si="994"/>
        <v>1</v>
      </c>
      <c r="N14121" s="190" t="str">
        <f t="shared" si="992"/>
        <v>JANEIRO</v>
      </c>
    </row>
    <row r="14122" spans="4:14" x14ac:dyDescent="0.25">
      <c r="D14122" s="119" t="s">
        <v>192</v>
      </c>
      <c r="H14122" s="141">
        <f t="shared" si="993"/>
        <v>0</v>
      </c>
      <c r="M14122" s="190">
        <f t="shared" si="994"/>
        <v>1</v>
      </c>
      <c r="N14122" s="190" t="str">
        <f t="shared" si="992"/>
        <v>JANEIRO</v>
      </c>
    </row>
    <row r="14123" spans="4:14" x14ac:dyDescent="0.25">
      <c r="D14123" s="119" t="s">
        <v>192</v>
      </c>
      <c r="H14123" s="141">
        <f t="shared" si="993"/>
        <v>0</v>
      </c>
      <c r="M14123" s="190">
        <f t="shared" si="994"/>
        <v>1</v>
      </c>
      <c r="N14123" s="190" t="str">
        <f t="shared" si="992"/>
        <v>JANEIRO</v>
      </c>
    </row>
    <row r="14124" spans="4:14" x14ac:dyDescent="0.25">
      <c r="D14124" s="119" t="s">
        <v>192</v>
      </c>
      <c r="H14124" s="141">
        <f t="shared" si="993"/>
        <v>0</v>
      </c>
      <c r="M14124" s="190">
        <f t="shared" si="994"/>
        <v>1</v>
      </c>
      <c r="N14124" s="190" t="str">
        <f t="shared" si="992"/>
        <v>JANEIRO</v>
      </c>
    </row>
    <row r="14125" spans="4:14" x14ac:dyDescent="0.25">
      <c r="D14125" s="119" t="s">
        <v>192</v>
      </c>
      <c r="H14125" s="141">
        <f t="shared" si="993"/>
        <v>0</v>
      </c>
      <c r="M14125" s="190">
        <f t="shared" si="994"/>
        <v>1</v>
      </c>
      <c r="N14125" s="190" t="str">
        <f t="shared" si="992"/>
        <v>JANEIRO</v>
      </c>
    </row>
    <row r="14126" spans="4:14" x14ac:dyDescent="0.25">
      <c r="D14126" s="119" t="s">
        <v>192</v>
      </c>
      <c r="H14126" s="141">
        <f t="shared" si="993"/>
        <v>0</v>
      </c>
      <c r="M14126" s="190">
        <f t="shared" si="994"/>
        <v>1</v>
      </c>
      <c r="N14126" s="190" t="str">
        <f t="shared" si="992"/>
        <v>JANEIRO</v>
      </c>
    </row>
    <row r="14127" spans="4:14" x14ac:dyDescent="0.25">
      <c r="D14127" s="119" t="s">
        <v>192</v>
      </c>
      <c r="H14127" s="141">
        <f t="shared" si="993"/>
        <v>0</v>
      </c>
      <c r="M14127" s="190">
        <f t="shared" si="994"/>
        <v>1</v>
      </c>
      <c r="N14127" s="190" t="str">
        <f t="shared" si="992"/>
        <v>JANEIRO</v>
      </c>
    </row>
    <row r="14128" spans="4:14" x14ac:dyDescent="0.25">
      <c r="D14128" s="119" t="s">
        <v>192</v>
      </c>
      <c r="H14128" s="141">
        <f t="shared" si="993"/>
        <v>0</v>
      </c>
      <c r="M14128" s="190">
        <f t="shared" si="994"/>
        <v>1</v>
      </c>
      <c r="N14128" s="190" t="str">
        <f t="shared" si="992"/>
        <v>JANEIRO</v>
      </c>
    </row>
    <row r="14129" spans="4:14" x14ac:dyDescent="0.25">
      <c r="D14129" s="119" t="s">
        <v>192</v>
      </c>
      <c r="H14129" s="141">
        <f t="shared" si="993"/>
        <v>0</v>
      </c>
      <c r="M14129" s="190">
        <f t="shared" si="994"/>
        <v>1</v>
      </c>
      <c r="N14129" s="190" t="str">
        <f t="shared" si="992"/>
        <v>JANEIRO</v>
      </c>
    </row>
    <row r="14130" spans="4:14" x14ac:dyDescent="0.25">
      <c r="D14130" s="119" t="s">
        <v>192</v>
      </c>
      <c r="H14130" s="141">
        <f t="shared" si="993"/>
        <v>0</v>
      </c>
      <c r="M14130" s="190">
        <f t="shared" si="994"/>
        <v>1</v>
      </c>
      <c r="N14130" s="190" t="str">
        <f t="shared" si="992"/>
        <v>JANEIRO</v>
      </c>
    </row>
    <row r="14131" spans="4:14" x14ac:dyDescent="0.25">
      <c r="D14131" s="119" t="s">
        <v>192</v>
      </c>
      <c r="H14131" s="141">
        <f t="shared" si="993"/>
        <v>0</v>
      </c>
      <c r="M14131" s="190">
        <f t="shared" si="994"/>
        <v>1</v>
      </c>
      <c r="N14131" s="190" t="str">
        <f t="shared" si="992"/>
        <v>JANEIRO</v>
      </c>
    </row>
    <row r="14132" spans="4:14" x14ac:dyDescent="0.25">
      <c r="D14132" s="119" t="s">
        <v>192</v>
      </c>
      <c r="H14132" s="141">
        <f t="shared" si="993"/>
        <v>0</v>
      </c>
      <c r="M14132" s="190">
        <f t="shared" si="994"/>
        <v>1</v>
      </c>
      <c r="N14132" s="190" t="str">
        <f t="shared" si="992"/>
        <v>JANEIRO</v>
      </c>
    </row>
    <row r="14133" spans="4:14" x14ac:dyDescent="0.25">
      <c r="D14133" s="119" t="s">
        <v>192</v>
      </c>
      <c r="H14133" s="141">
        <f t="shared" si="993"/>
        <v>0</v>
      </c>
      <c r="M14133" s="190">
        <f t="shared" si="994"/>
        <v>1</v>
      </c>
      <c r="N14133" s="190" t="str">
        <f t="shared" si="992"/>
        <v>JANEIRO</v>
      </c>
    </row>
    <row r="14134" spans="4:14" x14ac:dyDescent="0.25">
      <c r="D14134" s="119" t="s">
        <v>192</v>
      </c>
      <c r="H14134" s="141">
        <f t="shared" si="993"/>
        <v>0</v>
      </c>
      <c r="M14134" s="190">
        <f t="shared" si="994"/>
        <v>1</v>
      </c>
      <c r="N14134" s="190" t="str">
        <f t="shared" si="992"/>
        <v>JANEIRO</v>
      </c>
    </row>
    <row r="14135" spans="4:14" x14ac:dyDescent="0.25">
      <c r="D14135" s="119" t="s">
        <v>192</v>
      </c>
      <c r="H14135" s="141">
        <f t="shared" si="993"/>
        <v>0</v>
      </c>
      <c r="M14135" s="190">
        <f t="shared" si="994"/>
        <v>1</v>
      </c>
      <c r="N14135" s="190" t="str">
        <f t="shared" si="992"/>
        <v>JANEIRO</v>
      </c>
    </row>
    <row r="14136" spans="4:14" x14ac:dyDescent="0.25">
      <c r="D14136" s="119" t="s">
        <v>192</v>
      </c>
      <c r="H14136" s="141">
        <f t="shared" si="993"/>
        <v>0</v>
      </c>
      <c r="M14136" s="190">
        <f t="shared" si="994"/>
        <v>1</v>
      </c>
      <c r="N14136" s="190" t="str">
        <f t="shared" si="992"/>
        <v>JANEIRO</v>
      </c>
    </row>
    <row r="14137" spans="4:14" x14ac:dyDescent="0.25">
      <c r="D14137" s="119" t="s">
        <v>192</v>
      </c>
      <c r="H14137" s="141">
        <f t="shared" si="993"/>
        <v>0</v>
      </c>
      <c r="M14137" s="190">
        <f t="shared" si="994"/>
        <v>1</v>
      </c>
      <c r="N14137" s="190" t="str">
        <f t="shared" si="992"/>
        <v>JANEIRO</v>
      </c>
    </row>
    <row r="14138" spans="4:14" x14ac:dyDescent="0.25">
      <c r="D14138" s="119" t="s">
        <v>192</v>
      </c>
      <c r="H14138" s="141">
        <f t="shared" si="993"/>
        <v>0</v>
      </c>
      <c r="M14138" s="190">
        <f t="shared" si="994"/>
        <v>1</v>
      </c>
      <c r="N14138" s="190" t="str">
        <f t="shared" si="992"/>
        <v>JANEIRO</v>
      </c>
    </row>
    <row r="14139" spans="4:14" x14ac:dyDescent="0.25">
      <c r="D14139" s="119" t="s">
        <v>192</v>
      </c>
      <c r="H14139" s="141">
        <f t="shared" si="993"/>
        <v>0</v>
      </c>
      <c r="M14139" s="190">
        <f t="shared" si="994"/>
        <v>1</v>
      </c>
      <c r="N14139" s="190" t="str">
        <f t="shared" si="992"/>
        <v>JANEIRO</v>
      </c>
    </row>
    <row r="14140" spans="4:14" x14ac:dyDescent="0.25">
      <c r="D14140" s="119" t="s">
        <v>192</v>
      </c>
      <c r="H14140" s="141">
        <f t="shared" si="993"/>
        <v>0</v>
      </c>
      <c r="M14140" s="190">
        <f t="shared" si="994"/>
        <v>1</v>
      </c>
      <c r="N14140" s="190" t="str">
        <f t="shared" si="992"/>
        <v>JANEIRO</v>
      </c>
    </row>
    <row r="14141" spans="4:14" x14ac:dyDescent="0.25">
      <c r="D14141" s="119" t="s">
        <v>192</v>
      </c>
      <c r="H14141" s="141">
        <f t="shared" si="993"/>
        <v>0</v>
      </c>
      <c r="M14141" s="190">
        <f t="shared" si="994"/>
        <v>1</v>
      </c>
      <c r="N14141" s="190" t="str">
        <f t="shared" si="992"/>
        <v>JANEIRO</v>
      </c>
    </row>
    <row r="14142" spans="4:14" x14ac:dyDescent="0.25">
      <c r="D14142" s="119" t="s">
        <v>192</v>
      </c>
      <c r="H14142" s="141">
        <f t="shared" si="993"/>
        <v>0</v>
      </c>
      <c r="M14142" s="190">
        <f t="shared" si="994"/>
        <v>1</v>
      </c>
      <c r="N14142" s="190" t="str">
        <f t="shared" si="992"/>
        <v>JANEIRO</v>
      </c>
    </row>
    <row r="14143" spans="4:14" x14ac:dyDescent="0.25">
      <c r="D14143" s="119" t="s">
        <v>192</v>
      </c>
      <c r="H14143" s="141">
        <f t="shared" si="993"/>
        <v>0</v>
      </c>
      <c r="M14143" s="190">
        <f t="shared" si="994"/>
        <v>1</v>
      </c>
      <c r="N14143" s="190" t="str">
        <f t="shared" si="992"/>
        <v>JANEIRO</v>
      </c>
    </row>
    <row r="14144" spans="4:14" x14ac:dyDescent="0.25">
      <c r="D14144" s="119" t="s">
        <v>192</v>
      </c>
      <c r="H14144" s="141">
        <f t="shared" si="993"/>
        <v>0</v>
      </c>
      <c r="M14144" s="190">
        <f t="shared" si="994"/>
        <v>1</v>
      </c>
      <c r="N14144" s="190" t="str">
        <f t="shared" si="992"/>
        <v>JANEIRO</v>
      </c>
    </row>
    <row r="14145" spans="4:14" x14ac:dyDescent="0.25">
      <c r="D14145" s="119" t="s">
        <v>192</v>
      </c>
      <c r="H14145" s="141">
        <f t="shared" si="993"/>
        <v>0</v>
      </c>
      <c r="M14145" s="190">
        <f t="shared" si="994"/>
        <v>1</v>
      </c>
      <c r="N14145" s="190" t="str">
        <f t="shared" si="992"/>
        <v>JANEIRO</v>
      </c>
    </row>
    <row r="14146" spans="4:14" x14ac:dyDescent="0.25">
      <c r="D14146" s="119" t="s">
        <v>192</v>
      </c>
      <c r="H14146" s="141">
        <f t="shared" si="993"/>
        <v>0</v>
      </c>
      <c r="M14146" s="190">
        <f t="shared" si="994"/>
        <v>1</v>
      </c>
      <c r="N14146" s="190" t="str">
        <f t="shared" si="992"/>
        <v>JANEIRO</v>
      </c>
    </row>
    <row r="14147" spans="4:14" x14ac:dyDescent="0.25">
      <c r="D14147" s="119" t="s">
        <v>192</v>
      </c>
      <c r="H14147" s="141">
        <f t="shared" si="993"/>
        <v>0</v>
      </c>
      <c r="M14147" s="190">
        <f t="shared" si="994"/>
        <v>1</v>
      </c>
      <c r="N14147" s="190" t="str">
        <f t="shared" si="992"/>
        <v>JANEIRO</v>
      </c>
    </row>
    <row r="14148" spans="4:14" x14ac:dyDescent="0.25">
      <c r="D14148" s="119" t="s">
        <v>192</v>
      </c>
      <c r="H14148" s="141">
        <f t="shared" si="993"/>
        <v>0</v>
      </c>
      <c r="M14148" s="190">
        <f t="shared" si="994"/>
        <v>1</v>
      </c>
      <c r="N14148" s="190" t="str">
        <f t="shared" si="992"/>
        <v>JANEIRO</v>
      </c>
    </row>
    <row r="14149" spans="4:14" x14ac:dyDescent="0.25">
      <c r="D14149" s="119" t="s">
        <v>192</v>
      </c>
      <c r="H14149" s="141">
        <f t="shared" si="993"/>
        <v>0</v>
      </c>
      <c r="M14149" s="190">
        <f t="shared" si="994"/>
        <v>1</v>
      </c>
      <c r="N14149" s="190" t="str">
        <f t="shared" ref="N14149:N14212" si="995">IF(M14149=1,"JANEIRO",IF(M14149=2,"FEVEREIRO",IF(M14149=3,"MARÇO",IF(M14149=4,"ABRIL",IF(M14149=5,"MAIO",IF(M14149=6,"JUNHO",IF(M14149=7,"JULHO",IF(M14149=8,"AGOSTO",IF(M14149=9,"SETEMBRO",IF(M14149=10,"OUTUBRO",IF(M14149=11,"NOVEMBRO",IF(M14149=12,"DEZEMBRO",""))))))))))))</f>
        <v>JANEIRO</v>
      </c>
    </row>
    <row r="14150" spans="4:14" x14ac:dyDescent="0.25">
      <c r="D14150" s="119" t="s">
        <v>192</v>
      </c>
      <c r="H14150" s="141">
        <f t="shared" ref="H14150:H14213" si="996">IF(OR(I14150="",I14150=0),G14150,I14150)</f>
        <v>0</v>
      </c>
      <c r="M14150" s="190">
        <f t="shared" ref="M14150:M14213" si="997">IFERROR(MONTH(O14150),"")</f>
        <v>1</v>
      </c>
      <c r="N14150" s="190" t="str">
        <f t="shared" si="995"/>
        <v>JANEIRO</v>
      </c>
    </row>
    <row r="14151" spans="4:14" x14ac:dyDescent="0.25">
      <c r="D14151" s="119" t="s">
        <v>192</v>
      </c>
      <c r="H14151" s="141">
        <f t="shared" si="996"/>
        <v>0</v>
      </c>
      <c r="M14151" s="190">
        <f t="shared" si="997"/>
        <v>1</v>
      </c>
      <c r="N14151" s="190" t="str">
        <f t="shared" si="995"/>
        <v>JANEIRO</v>
      </c>
    </row>
    <row r="14152" spans="4:14" x14ac:dyDescent="0.25">
      <c r="D14152" s="119" t="s">
        <v>192</v>
      </c>
      <c r="H14152" s="141">
        <f t="shared" si="996"/>
        <v>0</v>
      </c>
      <c r="M14152" s="190">
        <f t="shared" si="997"/>
        <v>1</v>
      </c>
      <c r="N14152" s="190" t="str">
        <f t="shared" si="995"/>
        <v>JANEIRO</v>
      </c>
    </row>
    <row r="14153" spans="4:14" x14ac:dyDescent="0.25">
      <c r="D14153" s="119" t="s">
        <v>192</v>
      </c>
      <c r="H14153" s="141">
        <f t="shared" si="996"/>
        <v>0</v>
      </c>
      <c r="M14153" s="190">
        <f t="shared" si="997"/>
        <v>1</v>
      </c>
      <c r="N14153" s="190" t="str">
        <f t="shared" si="995"/>
        <v>JANEIRO</v>
      </c>
    </row>
    <row r="14154" spans="4:14" x14ac:dyDescent="0.25">
      <c r="D14154" s="119" t="s">
        <v>192</v>
      </c>
      <c r="H14154" s="141">
        <f t="shared" si="996"/>
        <v>0</v>
      </c>
      <c r="M14154" s="190">
        <f t="shared" si="997"/>
        <v>1</v>
      </c>
      <c r="N14154" s="190" t="str">
        <f t="shared" si="995"/>
        <v>JANEIRO</v>
      </c>
    </row>
    <row r="14155" spans="4:14" x14ac:dyDescent="0.25">
      <c r="D14155" s="119" t="s">
        <v>192</v>
      </c>
      <c r="H14155" s="141">
        <f t="shared" si="996"/>
        <v>0</v>
      </c>
      <c r="M14155" s="190">
        <f t="shared" si="997"/>
        <v>1</v>
      </c>
      <c r="N14155" s="190" t="str">
        <f t="shared" si="995"/>
        <v>JANEIRO</v>
      </c>
    </row>
    <row r="14156" spans="4:14" x14ac:dyDescent="0.25">
      <c r="D14156" s="119" t="s">
        <v>192</v>
      </c>
      <c r="H14156" s="141">
        <f t="shared" si="996"/>
        <v>0</v>
      </c>
      <c r="M14156" s="190">
        <f t="shared" si="997"/>
        <v>1</v>
      </c>
      <c r="N14156" s="190" t="str">
        <f t="shared" si="995"/>
        <v>JANEIRO</v>
      </c>
    </row>
    <row r="14157" spans="4:14" x14ac:dyDescent="0.25">
      <c r="D14157" s="119" t="s">
        <v>192</v>
      </c>
      <c r="H14157" s="141">
        <f t="shared" si="996"/>
        <v>0</v>
      </c>
      <c r="M14157" s="190">
        <f t="shared" si="997"/>
        <v>1</v>
      </c>
      <c r="N14157" s="190" t="str">
        <f t="shared" si="995"/>
        <v>JANEIRO</v>
      </c>
    </row>
    <row r="14158" spans="4:14" x14ac:dyDescent="0.25">
      <c r="D14158" s="119" t="s">
        <v>192</v>
      </c>
      <c r="H14158" s="141">
        <f t="shared" si="996"/>
        <v>0</v>
      </c>
      <c r="M14158" s="190">
        <f t="shared" si="997"/>
        <v>1</v>
      </c>
      <c r="N14158" s="190" t="str">
        <f t="shared" si="995"/>
        <v>JANEIRO</v>
      </c>
    </row>
    <row r="14159" spans="4:14" x14ac:dyDescent="0.25">
      <c r="D14159" s="119" t="s">
        <v>192</v>
      </c>
      <c r="H14159" s="141">
        <f t="shared" si="996"/>
        <v>0</v>
      </c>
      <c r="M14159" s="190">
        <f t="shared" si="997"/>
        <v>1</v>
      </c>
      <c r="N14159" s="190" t="str">
        <f t="shared" si="995"/>
        <v>JANEIRO</v>
      </c>
    </row>
    <row r="14160" spans="4:14" x14ac:dyDescent="0.25">
      <c r="D14160" s="119" t="s">
        <v>192</v>
      </c>
      <c r="H14160" s="141">
        <f t="shared" si="996"/>
        <v>0</v>
      </c>
      <c r="M14160" s="190">
        <f t="shared" si="997"/>
        <v>1</v>
      </c>
      <c r="N14160" s="190" t="str">
        <f t="shared" si="995"/>
        <v>JANEIRO</v>
      </c>
    </row>
    <row r="14161" spans="4:14" x14ac:dyDescent="0.25">
      <c r="D14161" s="119" t="s">
        <v>192</v>
      </c>
      <c r="H14161" s="141">
        <f t="shared" si="996"/>
        <v>0</v>
      </c>
      <c r="M14161" s="190">
        <f t="shared" si="997"/>
        <v>1</v>
      </c>
      <c r="N14161" s="190" t="str">
        <f t="shared" si="995"/>
        <v>JANEIRO</v>
      </c>
    </row>
    <row r="14162" spans="4:14" x14ac:dyDescent="0.25">
      <c r="D14162" s="119" t="s">
        <v>192</v>
      </c>
      <c r="H14162" s="141">
        <f t="shared" si="996"/>
        <v>0</v>
      </c>
      <c r="M14162" s="190">
        <f t="shared" si="997"/>
        <v>1</v>
      </c>
      <c r="N14162" s="190" t="str">
        <f t="shared" si="995"/>
        <v>JANEIRO</v>
      </c>
    </row>
    <row r="14163" spans="4:14" x14ac:dyDescent="0.25">
      <c r="D14163" s="119" t="s">
        <v>192</v>
      </c>
      <c r="H14163" s="141">
        <f t="shared" si="996"/>
        <v>0</v>
      </c>
      <c r="M14163" s="190">
        <f t="shared" si="997"/>
        <v>1</v>
      </c>
      <c r="N14163" s="190" t="str">
        <f t="shared" si="995"/>
        <v>JANEIRO</v>
      </c>
    </row>
    <row r="14164" spans="4:14" x14ac:dyDescent="0.25">
      <c r="D14164" s="119" t="s">
        <v>192</v>
      </c>
      <c r="H14164" s="141">
        <f t="shared" si="996"/>
        <v>0</v>
      </c>
      <c r="M14164" s="190">
        <f t="shared" si="997"/>
        <v>1</v>
      </c>
      <c r="N14164" s="190" t="str">
        <f t="shared" si="995"/>
        <v>JANEIRO</v>
      </c>
    </row>
    <row r="14165" spans="4:14" x14ac:dyDescent="0.25">
      <c r="D14165" s="119" t="s">
        <v>192</v>
      </c>
      <c r="H14165" s="141">
        <f t="shared" si="996"/>
        <v>0</v>
      </c>
      <c r="M14165" s="190">
        <f t="shared" si="997"/>
        <v>1</v>
      </c>
      <c r="N14165" s="190" t="str">
        <f t="shared" si="995"/>
        <v>JANEIRO</v>
      </c>
    </row>
    <row r="14166" spans="4:14" x14ac:dyDescent="0.25">
      <c r="D14166" s="119" t="s">
        <v>192</v>
      </c>
      <c r="H14166" s="141">
        <f t="shared" si="996"/>
        <v>0</v>
      </c>
      <c r="M14166" s="190">
        <f t="shared" si="997"/>
        <v>1</v>
      </c>
      <c r="N14166" s="190" t="str">
        <f t="shared" si="995"/>
        <v>JANEIRO</v>
      </c>
    </row>
    <row r="14167" spans="4:14" x14ac:dyDescent="0.25">
      <c r="D14167" s="119" t="s">
        <v>192</v>
      </c>
      <c r="H14167" s="141">
        <f t="shared" si="996"/>
        <v>0</v>
      </c>
      <c r="M14167" s="190">
        <f t="shared" si="997"/>
        <v>1</v>
      </c>
      <c r="N14167" s="190" t="str">
        <f t="shared" si="995"/>
        <v>JANEIRO</v>
      </c>
    </row>
    <row r="14168" spans="4:14" x14ac:dyDescent="0.25">
      <c r="D14168" s="119" t="s">
        <v>192</v>
      </c>
      <c r="H14168" s="141">
        <f t="shared" si="996"/>
        <v>0</v>
      </c>
      <c r="M14168" s="190">
        <f t="shared" si="997"/>
        <v>1</v>
      </c>
      <c r="N14168" s="190" t="str">
        <f t="shared" si="995"/>
        <v>JANEIRO</v>
      </c>
    </row>
    <row r="14169" spans="4:14" x14ac:dyDescent="0.25">
      <c r="D14169" s="119" t="s">
        <v>192</v>
      </c>
      <c r="H14169" s="141">
        <f t="shared" si="996"/>
        <v>0</v>
      </c>
      <c r="M14169" s="190">
        <f t="shared" si="997"/>
        <v>1</v>
      </c>
      <c r="N14169" s="190" t="str">
        <f t="shared" si="995"/>
        <v>JANEIRO</v>
      </c>
    </row>
    <row r="14170" spans="4:14" x14ac:dyDescent="0.25">
      <c r="D14170" s="119" t="s">
        <v>192</v>
      </c>
      <c r="H14170" s="141">
        <f t="shared" si="996"/>
        <v>0</v>
      </c>
      <c r="M14170" s="190">
        <f t="shared" si="997"/>
        <v>1</v>
      </c>
      <c r="N14170" s="190" t="str">
        <f t="shared" si="995"/>
        <v>JANEIRO</v>
      </c>
    </row>
    <row r="14171" spans="4:14" x14ac:dyDescent="0.25">
      <c r="D14171" s="119" t="s">
        <v>192</v>
      </c>
      <c r="H14171" s="141">
        <f t="shared" si="996"/>
        <v>0</v>
      </c>
      <c r="M14171" s="190">
        <f t="shared" si="997"/>
        <v>1</v>
      </c>
      <c r="N14171" s="190" t="str">
        <f t="shared" si="995"/>
        <v>JANEIRO</v>
      </c>
    </row>
    <row r="14172" spans="4:14" x14ac:dyDescent="0.25">
      <c r="D14172" s="119" t="s">
        <v>192</v>
      </c>
      <c r="H14172" s="141">
        <f t="shared" si="996"/>
        <v>0</v>
      </c>
      <c r="M14172" s="190">
        <f t="shared" si="997"/>
        <v>1</v>
      </c>
      <c r="N14172" s="190" t="str">
        <f t="shared" si="995"/>
        <v>JANEIRO</v>
      </c>
    </row>
    <row r="14173" spans="4:14" x14ac:dyDescent="0.25">
      <c r="D14173" s="119" t="s">
        <v>192</v>
      </c>
      <c r="H14173" s="141">
        <f t="shared" si="996"/>
        <v>0</v>
      </c>
      <c r="M14173" s="190">
        <f t="shared" si="997"/>
        <v>1</v>
      </c>
      <c r="N14173" s="190" t="str">
        <f t="shared" si="995"/>
        <v>JANEIRO</v>
      </c>
    </row>
    <row r="14174" spans="4:14" x14ac:dyDescent="0.25">
      <c r="D14174" s="119" t="s">
        <v>192</v>
      </c>
      <c r="H14174" s="141">
        <f t="shared" si="996"/>
        <v>0</v>
      </c>
      <c r="M14174" s="190">
        <f t="shared" si="997"/>
        <v>1</v>
      </c>
      <c r="N14174" s="190" t="str">
        <f t="shared" si="995"/>
        <v>JANEIRO</v>
      </c>
    </row>
    <row r="14175" spans="4:14" x14ac:dyDescent="0.25">
      <c r="D14175" s="119" t="s">
        <v>192</v>
      </c>
      <c r="H14175" s="141">
        <f t="shared" si="996"/>
        <v>0</v>
      </c>
      <c r="M14175" s="190">
        <f t="shared" si="997"/>
        <v>1</v>
      </c>
      <c r="N14175" s="190" t="str">
        <f t="shared" si="995"/>
        <v>JANEIRO</v>
      </c>
    </row>
    <row r="14176" spans="4:14" x14ac:dyDescent="0.25">
      <c r="D14176" s="119" t="s">
        <v>192</v>
      </c>
      <c r="H14176" s="141">
        <f t="shared" si="996"/>
        <v>0</v>
      </c>
      <c r="M14176" s="190">
        <f t="shared" si="997"/>
        <v>1</v>
      </c>
      <c r="N14176" s="190" t="str">
        <f t="shared" si="995"/>
        <v>JANEIRO</v>
      </c>
    </row>
    <row r="14177" spans="4:14" x14ac:dyDescent="0.25">
      <c r="D14177" s="119" t="s">
        <v>192</v>
      </c>
      <c r="H14177" s="141">
        <f t="shared" si="996"/>
        <v>0</v>
      </c>
      <c r="M14177" s="190">
        <f t="shared" si="997"/>
        <v>1</v>
      </c>
      <c r="N14177" s="190" t="str">
        <f t="shared" si="995"/>
        <v>JANEIRO</v>
      </c>
    </row>
    <row r="14178" spans="4:14" x14ac:dyDescent="0.25">
      <c r="D14178" s="119" t="s">
        <v>192</v>
      </c>
      <c r="H14178" s="141">
        <f t="shared" si="996"/>
        <v>0</v>
      </c>
      <c r="M14178" s="190">
        <f t="shared" si="997"/>
        <v>1</v>
      </c>
      <c r="N14178" s="190" t="str">
        <f t="shared" si="995"/>
        <v>JANEIRO</v>
      </c>
    </row>
    <row r="14179" spans="4:14" x14ac:dyDescent="0.25">
      <c r="D14179" s="119" t="s">
        <v>192</v>
      </c>
      <c r="H14179" s="141">
        <f t="shared" si="996"/>
        <v>0</v>
      </c>
      <c r="M14179" s="190">
        <f t="shared" si="997"/>
        <v>1</v>
      </c>
      <c r="N14179" s="190" t="str">
        <f t="shared" si="995"/>
        <v>JANEIRO</v>
      </c>
    </row>
    <row r="14180" spans="4:14" x14ac:dyDescent="0.25">
      <c r="D14180" s="119" t="s">
        <v>192</v>
      </c>
      <c r="H14180" s="141">
        <f t="shared" si="996"/>
        <v>0</v>
      </c>
      <c r="M14180" s="190">
        <f t="shared" si="997"/>
        <v>1</v>
      </c>
      <c r="N14180" s="190" t="str">
        <f t="shared" si="995"/>
        <v>JANEIRO</v>
      </c>
    </row>
    <row r="14181" spans="4:14" x14ac:dyDescent="0.25">
      <c r="D14181" s="119" t="s">
        <v>192</v>
      </c>
      <c r="H14181" s="141">
        <f t="shared" si="996"/>
        <v>0</v>
      </c>
      <c r="M14181" s="190">
        <f t="shared" si="997"/>
        <v>1</v>
      </c>
      <c r="N14181" s="190" t="str">
        <f t="shared" si="995"/>
        <v>JANEIRO</v>
      </c>
    </row>
    <row r="14182" spans="4:14" x14ac:dyDescent="0.25">
      <c r="D14182" s="119" t="s">
        <v>192</v>
      </c>
      <c r="H14182" s="141">
        <f t="shared" si="996"/>
        <v>0</v>
      </c>
      <c r="M14182" s="190">
        <f t="shared" si="997"/>
        <v>1</v>
      </c>
      <c r="N14182" s="190" t="str">
        <f t="shared" si="995"/>
        <v>JANEIRO</v>
      </c>
    </row>
    <row r="14183" spans="4:14" x14ac:dyDescent="0.25">
      <c r="D14183" s="119" t="s">
        <v>192</v>
      </c>
      <c r="H14183" s="141">
        <f t="shared" si="996"/>
        <v>0</v>
      </c>
      <c r="M14183" s="190">
        <f t="shared" si="997"/>
        <v>1</v>
      </c>
      <c r="N14183" s="190" t="str">
        <f t="shared" si="995"/>
        <v>JANEIRO</v>
      </c>
    </row>
    <row r="14184" spans="4:14" x14ac:dyDescent="0.25">
      <c r="D14184" s="119" t="s">
        <v>192</v>
      </c>
      <c r="H14184" s="141">
        <f t="shared" si="996"/>
        <v>0</v>
      </c>
      <c r="M14184" s="190">
        <f t="shared" si="997"/>
        <v>1</v>
      </c>
      <c r="N14184" s="190" t="str">
        <f t="shared" si="995"/>
        <v>JANEIRO</v>
      </c>
    </row>
    <row r="14185" spans="4:14" x14ac:dyDescent="0.25">
      <c r="D14185" s="119" t="s">
        <v>192</v>
      </c>
      <c r="H14185" s="141">
        <f t="shared" si="996"/>
        <v>0</v>
      </c>
      <c r="M14185" s="190">
        <f t="shared" si="997"/>
        <v>1</v>
      </c>
      <c r="N14185" s="190" t="str">
        <f t="shared" si="995"/>
        <v>JANEIRO</v>
      </c>
    </row>
    <row r="14186" spans="4:14" x14ac:dyDescent="0.25">
      <c r="D14186" s="119" t="s">
        <v>192</v>
      </c>
      <c r="H14186" s="141">
        <f t="shared" si="996"/>
        <v>0</v>
      </c>
      <c r="M14186" s="190">
        <f t="shared" si="997"/>
        <v>1</v>
      </c>
      <c r="N14186" s="190" t="str">
        <f t="shared" si="995"/>
        <v>JANEIRO</v>
      </c>
    </row>
    <row r="14187" spans="4:14" x14ac:dyDescent="0.25">
      <c r="D14187" s="119" t="s">
        <v>192</v>
      </c>
      <c r="H14187" s="141">
        <f t="shared" si="996"/>
        <v>0</v>
      </c>
      <c r="M14187" s="190">
        <f t="shared" si="997"/>
        <v>1</v>
      </c>
      <c r="N14187" s="190" t="str">
        <f t="shared" si="995"/>
        <v>JANEIRO</v>
      </c>
    </row>
    <row r="14188" spans="4:14" x14ac:dyDescent="0.25">
      <c r="D14188" s="119" t="s">
        <v>192</v>
      </c>
      <c r="H14188" s="141">
        <f t="shared" si="996"/>
        <v>0</v>
      </c>
      <c r="M14188" s="190">
        <f t="shared" si="997"/>
        <v>1</v>
      </c>
      <c r="N14188" s="190" t="str">
        <f t="shared" si="995"/>
        <v>JANEIRO</v>
      </c>
    </row>
    <row r="14189" spans="4:14" x14ac:dyDescent="0.25">
      <c r="D14189" s="119" t="s">
        <v>192</v>
      </c>
      <c r="H14189" s="141">
        <f t="shared" si="996"/>
        <v>0</v>
      </c>
      <c r="M14189" s="190">
        <f t="shared" si="997"/>
        <v>1</v>
      </c>
      <c r="N14189" s="190" t="str">
        <f t="shared" si="995"/>
        <v>JANEIRO</v>
      </c>
    </row>
    <row r="14190" spans="4:14" x14ac:dyDescent="0.25">
      <c r="D14190" s="119" t="s">
        <v>192</v>
      </c>
      <c r="H14190" s="141">
        <f t="shared" si="996"/>
        <v>0</v>
      </c>
      <c r="M14190" s="190">
        <f t="shared" si="997"/>
        <v>1</v>
      </c>
      <c r="N14190" s="190" t="str">
        <f t="shared" si="995"/>
        <v>JANEIRO</v>
      </c>
    </row>
    <row r="14191" spans="4:14" x14ac:dyDescent="0.25">
      <c r="D14191" s="119" t="s">
        <v>192</v>
      </c>
      <c r="H14191" s="141">
        <f t="shared" si="996"/>
        <v>0</v>
      </c>
      <c r="M14191" s="190">
        <f t="shared" si="997"/>
        <v>1</v>
      </c>
      <c r="N14191" s="190" t="str">
        <f t="shared" si="995"/>
        <v>JANEIRO</v>
      </c>
    </row>
    <row r="14192" spans="4:14" x14ac:dyDescent="0.25">
      <c r="D14192" s="119" t="s">
        <v>192</v>
      </c>
      <c r="H14192" s="141">
        <f t="shared" si="996"/>
        <v>0</v>
      </c>
      <c r="M14192" s="190">
        <f t="shared" si="997"/>
        <v>1</v>
      </c>
      <c r="N14192" s="190" t="str">
        <f t="shared" si="995"/>
        <v>JANEIRO</v>
      </c>
    </row>
    <row r="14193" spans="4:14" x14ac:dyDescent="0.25">
      <c r="D14193" s="119" t="s">
        <v>192</v>
      </c>
      <c r="H14193" s="141">
        <f t="shared" si="996"/>
        <v>0</v>
      </c>
      <c r="M14193" s="190">
        <f t="shared" si="997"/>
        <v>1</v>
      </c>
      <c r="N14193" s="190" t="str">
        <f t="shared" si="995"/>
        <v>JANEIRO</v>
      </c>
    </row>
    <row r="14194" spans="4:14" x14ac:dyDescent="0.25">
      <c r="D14194" s="119" t="s">
        <v>192</v>
      </c>
      <c r="H14194" s="141">
        <f t="shared" si="996"/>
        <v>0</v>
      </c>
      <c r="M14194" s="190">
        <f t="shared" si="997"/>
        <v>1</v>
      </c>
      <c r="N14194" s="190" t="str">
        <f t="shared" si="995"/>
        <v>JANEIRO</v>
      </c>
    </row>
    <row r="14195" spans="4:14" x14ac:dyDescent="0.25">
      <c r="D14195" s="119" t="s">
        <v>192</v>
      </c>
      <c r="H14195" s="141">
        <f t="shared" si="996"/>
        <v>0</v>
      </c>
      <c r="M14195" s="190">
        <f t="shared" si="997"/>
        <v>1</v>
      </c>
      <c r="N14195" s="190" t="str">
        <f t="shared" si="995"/>
        <v>JANEIRO</v>
      </c>
    </row>
    <row r="14196" spans="4:14" x14ac:dyDescent="0.25">
      <c r="D14196" s="119" t="s">
        <v>192</v>
      </c>
      <c r="H14196" s="141">
        <f t="shared" si="996"/>
        <v>0</v>
      </c>
      <c r="M14196" s="190">
        <f t="shared" si="997"/>
        <v>1</v>
      </c>
      <c r="N14196" s="190" t="str">
        <f t="shared" si="995"/>
        <v>JANEIRO</v>
      </c>
    </row>
    <row r="14197" spans="4:14" x14ac:dyDescent="0.25">
      <c r="D14197" s="119" t="s">
        <v>192</v>
      </c>
      <c r="H14197" s="141">
        <f t="shared" si="996"/>
        <v>0</v>
      </c>
      <c r="M14197" s="190">
        <f t="shared" si="997"/>
        <v>1</v>
      </c>
      <c r="N14197" s="190" t="str">
        <f t="shared" si="995"/>
        <v>JANEIRO</v>
      </c>
    </row>
    <row r="14198" spans="4:14" x14ac:dyDescent="0.25">
      <c r="D14198" s="119" t="s">
        <v>192</v>
      </c>
      <c r="H14198" s="141">
        <f t="shared" si="996"/>
        <v>0</v>
      </c>
      <c r="M14198" s="190">
        <f t="shared" si="997"/>
        <v>1</v>
      </c>
      <c r="N14198" s="190" t="str">
        <f t="shared" si="995"/>
        <v>JANEIRO</v>
      </c>
    </row>
    <row r="14199" spans="4:14" x14ac:dyDescent="0.25">
      <c r="D14199" s="119" t="s">
        <v>192</v>
      </c>
      <c r="H14199" s="141">
        <f t="shared" si="996"/>
        <v>0</v>
      </c>
      <c r="M14199" s="190">
        <f t="shared" si="997"/>
        <v>1</v>
      </c>
      <c r="N14199" s="190" t="str">
        <f t="shared" si="995"/>
        <v>JANEIRO</v>
      </c>
    </row>
    <row r="14200" spans="4:14" x14ac:dyDescent="0.25">
      <c r="D14200" s="119" t="s">
        <v>192</v>
      </c>
      <c r="H14200" s="141">
        <f t="shared" si="996"/>
        <v>0</v>
      </c>
      <c r="M14200" s="190">
        <f t="shared" si="997"/>
        <v>1</v>
      </c>
      <c r="N14200" s="190" t="str">
        <f t="shared" si="995"/>
        <v>JANEIRO</v>
      </c>
    </row>
    <row r="14201" spans="4:14" x14ac:dyDescent="0.25">
      <c r="D14201" s="119" t="s">
        <v>192</v>
      </c>
      <c r="H14201" s="141">
        <f t="shared" si="996"/>
        <v>0</v>
      </c>
      <c r="M14201" s="190">
        <f t="shared" si="997"/>
        <v>1</v>
      </c>
      <c r="N14201" s="190" t="str">
        <f t="shared" si="995"/>
        <v>JANEIRO</v>
      </c>
    </row>
    <row r="14202" spans="4:14" x14ac:dyDescent="0.25">
      <c r="D14202" s="119" t="s">
        <v>192</v>
      </c>
      <c r="H14202" s="141">
        <f t="shared" si="996"/>
        <v>0</v>
      </c>
      <c r="M14202" s="190">
        <f t="shared" si="997"/>
        <v>1</v>
      </c>
      <c r="N14202" s="190" t="str">
        <f t="shared" si="995"/>
        <v>JANEIRO</v>
      </c>
    </row>
    <row r="14203" spans="4:14" x14ac:dyDescent="0.25">
      <c r="D14203" s="119" t="s">
        <v>192</v>
      </c>
      <c r="H14203" s="141">
        <f t="shared" si="996"/>
        <v>0</v>
      </c>
      <c r="M14203" s="190">
        <f t="shared" si="997"/>
        <v>1</v>
      </c>
      <c r="N14203" s="190" t="str">
        <f t="shared" si="995"/>
        <v>JANEIRO</v>
      </c>
    </row>
    <row r="14204" spans="4:14" x14ac:dyDescent="0.25">
      <c r="D14204" s="119" t="s">
        <v>192</v>
      </c>
      <c r="H14204" s="141">
        <f t="shared" si="996"/>
        <v>0</v>
      </c>
      <c r="M14204" s="190">
        <f t="shared" si="997"/>
        <v>1</v>
      </c>
      <c r="N14204" s="190" t="str">
        <f t="shared" si="995"/>
        <v>JANEIRO</v>
      </c>
    </row>
    <row r="14205" spans="4:14" x14ac:dyDescent="0.25">
      <c r="D14205" s="119" t="s">
        <v>192</v>
      </c>
      <c r="H14205" s="141">
        <f t="shared" si="996"/>
        <v>0</v>
      </c>
      <c r="M14205" s="190">
        <f t="shared" si="997"/>
        <v>1</v>
      </c>
      <c r="N14205" s="190" t="str">
        <f t="shared" si="995"/>
        <v>JANEIRO</v>
      </c>
    </row>
    <row r="14206" spans="4:14" x14ac:dyDescent="0.25">
      <c r="D14206" s="119" t="s">
        <v>192</v>
      </c>
      <c r="H14206" s="141">
        <f t="shared" si="996"/>
        <v>0</v>
      </c>
      <c r="M14206" s="190">
        <f t="shared" si="997"/>
        <v>1</v>
      </c>
      <c r="N14206" s="190" t="str">
        <f t="shared" si="995"/>
        <v>JANEIRO</v>
      </c>
    </row>
    <row r="14207" spans="4:14" x14ac:dyDescent="0.25">
      <c r="D14207" s="119" t="s">
        <v>192</v>
      </c>
      <c r="H14207" s="141">
        <f t="shared" si="996"/>
        <v>0</v>
      </c>
      <c r="M14207" s="190">
        <f t="shared" si="997"/>
        <v>1</v>
      </c>
      <c r="N14207" s="190" t="str">
        <f t="shared" si="995"/>
        <v>JANEIRO</v>
      </c>
    </row>
    <row r="14208" spans="4:14" x14ac:dyDescent="0.25">
      <c r="D14208" s="119" t="s">
        <v>192</v>
      </c>
      <c r="H14208" s="141">
        <f t="shared" si="996"/>
        <v>0</v>
      </c>
      <c r="M14208" s="190">
        <f t="shared" si="997"/>
        <v>1</v>
      </c>
      <c r="N14208" s="190" t="str">
        <f t="shared" si="995"/>
        <v>JANEIRO</v>
      </c>
    </row>
    <row r="14209" spans="4:14" x14ac:dyDescent="0.25">
      <c r="D14209" s="119" t="s">
        <v>192</v>
      </c>
      <c r="H14209" s="141">
        <f t="shared" si="996"/>
        <v>0</v>
      </c>
      <c r="M14209" s="190">
        <f t="shared" si="997"/>
        <v>1</v>
      </c>
      <c r="N14209" s="190" t="str">
        <f t="shared" si="995"/>
        <v>JANEIRO</v>
      </c>
    </row>
    <row r="14210" spans="4:14" x14ac:dyDescent="0.25">
      <c r="D14210" s="119" t="s">
        <v>192</v>
      </c>
      <c r="H14210" s="141">
        <f t="shared" si="996"/>
        <v>0</v>
      </c>
      <c r="M14210" s="190">
        <f t="shared" si="997"/>
        <v>1</v>
      </c>
      <c r="N14210" s="190" t="str">
        <f t="shared" si="995"/>
        <v>JANEIRO</v>
      </c>
    </row>
    <row r="14211" spans="4:14" x14ac:dyDescent="0.25">
      <c r="D14211" s="119" t="s">
        <v>192</v>
      </c>
      <c r="H14211" s="141">
        <f t="shared" si="996"/>
        <v>0</v>
      </c>
      <c r="M14211" s="190">
        <f t="shared" si="997"/>
        <v>1</v>
      </c>
      <c r="N14211" s="190" t="str">
        <f t="shared" si="995"/>
        <v>JANEIRO</v>
      </c>
    </row>
    <row r="14212" spans="4:14" x14ac:dyDescent="0.25">
      <c r="D14212" s="119" t="s">
        <v>192</v>
      </c>
      <c r="H14212" s="141">
        <f t="shared" si="996"/>
        <v>0</v>
      </c>
      <c r="M14212" s="190">
        <f t="shared" si="997"/>
        <v>1</v>
      </c>
      <c r="N14212" s="190" t="str">
        <f t="shared" si="995"/>
        <v>JANEIRO</v>
      </c>
    </row>
    <row r="14213" spans="4:14" x14ac:dyDescent="0.25">
      <c r="D14213" s="119" t="s">
        <v>192</v>
      </c>
      <c r="H14213" s="141">
        <f t="shared" si="996"/>
        <v>0</v>
      </c>
      <c r="M14213" s="190">
        <f t="shared" si="997"/>
        <v>1</v>
      </c>
      <c r="N14213" s="190" t="str">
        <f t="shared" ref="N14213:N14228" si="998">IF(M14213=1,"JANEIRO",IF(M14213=2,"FEVEREIRO",IF(M14213=3,"MARÇO",IF(M14213=4,"ABRIL",IF(M14213=5,"MAIO",IF(M14213=6,"JUNHO",IF(M14213=7,"JULHO",IF(M14213=8,"AGOSTO",IF(M14213=9,"SETEMBRO",IF(M14213=10,"OUTUBRO",IF(M14213=11,"NOVEMBRO",IF(M14213=12,"DEZEMBRO",""))))))))))))</f>
        <v>JANEIRO</v>
      </c>
    </row>
    <row r="14214" spans="4:14" x14ac:dyDescent="0.25">
      <c r="D14214" s="119" t="s">
        <v>192</v>
      </c>
      <c r="H14214" s="141">
        <f t="shared" ref="H14214:H14228" si="999">IF(OR(I14214="",I14214=0),G14214,I14214)</f>
        <v>0</v>
      </c>
      <c r="M14214" s="190">
        <f t="shared" ref="M14214:M14228" si="1000">IFERROR(MONTH(O14214),"")</f>
        <v>1</v>
      </c>
      <c r="N14214" s="190" t="str">
        <f t="shared" si="998"/>
        <v>JANEIRO</v>
      </c>
    </row>
    <row r="14215" spans="4:14" x14ac:dyDescent="0.25">
      <c r="D14215" s="119" t="s">
        <v>192</v>
      </c>
      <c r="H14215" s="141">
        <f t="shared" si="999"/>
        <v>0</v>
      </c>
      <c r="M14215" s="190">
        <f t="shared" si="1000"/>
        <v>1</v>
      </c>
      <c r="N14215" s="190" t="str">
        <f t="shared" si="998"/>
        <v>JANEIRO</v>
      </c>
    </row>
    <row r="14216" spans="4:14" x14ac:dyDescent="0.25">
      <c r="D14216" s="119" t="s">
        <v>192</v>
      </c>
      <c r="H14216" s="141">
        <f t="shared" si="999"/>
        <v>0</v>
      </c>
      <c r="M14216" s="190">
        <f t="shared" si="1000"/>
        <v>1</v>
      </c>
      <c r="N14216" s="190" t="str">
        <f t="shared" si="998"/>
        <v>JANEIRO</v>
      </c>
    </row>
    <row r="14217" spans="4:14" x14ac:dyDescent="0.25">
      <c r="D14217" s="119" t="s">
        <v>192</v>
      </c>
      <c r="H14217" s="141">
        <f t="shared" si="999"/>
        <v>0</v>
      </c>
      <c r="M14217" s="190">
        <f t="shared" si="1000"/>
        <v>1</v>
      </c>
      <c r="N14217" s="190" t="str">
        <f t="shared" si="998"/>
        <v>JANEIRO</v>
      </c>
    </row>
    <row r="14218" spans="4:14" x14ac:dyDescent="0.25">
      <c r="D14218" s="119" t="s">
        <v>192</v>
      </c>
      <c r="H14218" s="141">
        <f t="shared" si="999"/>
        <v>0</v>
      </c>
      <c r="M14218" s="190">
        <f t="shared" si="1000"/>
        <v>1</v>
      </c>
      <c r="N14218" s="190" t="str">
        <f t="shared" si="998"/>
        <v>JANEIRO</v>
      </c>
    </row>
    <row r="14219" spans="4:14" x14ac:dyDescent="0.25">
      <c r="D14219" s="119" t="s">
        <v>192</v>
      </c>
      <c r="H14219" s="141">
        <f t="shared" si="999"/>
        <v>0</v>
      </c>
      <c r="M14219" s="190">
        <f t="shared" si="1000"/>
        <v>1</v>
      </c>
      <c r="N14219" s="190" t="str">
        <f t="shared" si="998"/>
        <v>JANEIRO</v>
      </c>
    </row>
    <row r="14220" spans="4:14" x14ac:dyDescent="0.25">
      <c r="D14220" s="119" t="s">
        <v>192</v>
      </c>
      <c r="H14220" s="141">
        <f t="shared" si="999"/>
        <v>0</v>
      </c>
      <c r="M14220" s="190">
        <f t="shared" si="1000"/>
        <v>1</v>
      </c>
      <c r="N14220" s="190" t="str">
        <f t="shared" si="998"/>
        <v>JANEIRO</v>
      </c>
    </row>
    <row r="14221" spans="4:14" x14ac:dyDescent="0.25">
      <c r="D14221" s="119" t="s">
        <v>192</v>
      </c>
      <c r="H14221" s="141">
        <f t="shared" si="999"/>
        <v>0</v>
      </c>
      <c r="M14221" s="190">
        <f t="shared" si="1000"/>
        <v>1</v>
      </c>
      <c r="N14221" s="190" t="str">
        <f t="shared" si="998"/>
        <v>JANEIRO</v>
      </c>
    </row>
    <row r="14222" spans="4:14" x14ac:dyDescent="0.25">
      <c r="D14222" s="119" t="s">
        <v>192</v>
      </c>
      <c r="H14222" s="141">
        <f t="shared" si="999"/>
        <v>0</v>
      </c>
      <c r="M14222" s="190">
        <f t="shared" si="1000"/>
        <v>1</v>
      </c>
      <c r="N14222" s="190" t="str">
        <f t="shared" si="998"/>
        <v>JANEIRO</v>
      </c>
    </row>
    <row r="14223" spans="4:14" x14ac:dyDescent="0.25">
      <c r="D14223" s="119" t="s">
        <v>192</v>
      </c>
      <c r="H14223" s="141">
        <f t="shared" si="999"/>
        <v>0</v>
      </c>
      <c r="M14223" s="190">
        <f t="shared" si="1000"/>
        <v>1</v>
      </c>
      <c r="N14223" s="190" t="str">
        <f t="shared" si="998"/>
        <v>JANEIRO</v>
      </c>
    </row>
    <row r="14224" spans="4:14" x14ac:dyDescent="0.25">
      <c r="D14224" s="119" t="s">
        <v>192</v>
      </c>
      <c r="H14224" s="141">
        <f t="shared" si="999"/>
        <v>0</v>
      </c>
      <c r="M14224" s="190">
        <f t="shared" si="1000"/>
        <v>1</v>
      </c>
      <c r="N14224" s="190" t="str">
        <f t="shared" si="998"/>
        <v>JANEIRO</v>
      </c>
    </row>
    <row r="14225" spans="4:14" x14ac:dyDescent="0.25">
      <c r="D14225" s="119" t="s">
        <v>192</v>
      </c>
      <c r="H14225" s="141">
        <f t="shared" si="999"/>
        <v>0</v>
      </c>
      <c r="M14225" s="190">
        <f t="shared" si="1000"/>
        <v>1</v>
      </c>
      <c r="N14225" s="190" t="str">
        <f t="shared" si="998"/>
        <v>JANEIRO</v>
      </c>
    </row>
    <row r="14226" spans="4:14" x14ac:dyDescent="0.25">
      <c r="D14226" s="119" t="s">
        <v>192</v>
      </c>
      <c r="H14226" s="141">
        <f t="shared" si="999"/>
        <v>0</v>
      </c>
      <c r="M14226" s="190">
        <f t="shared" si="1000"/>
        <v>1</v>
      </c>
      <c r="N14226" s="190" t="str">
        <f t="shared" si="998"/>
        <v>JANEIRO</v>
      </c>
    </row>
    <row r="14227" spans="4:14" x14ac:dyDescent="0.25">
      <c r="D14227" s="119" t="s">
        <v>192</v>
      </c>
      <c r="H14227" s="141">
        <f t="shared" si="999"/>
        <v>0</v>
      </c>
      <c r="M14227" s="190">
        <f t="shared" si="1000"/>
        <v>1</v>
      </c>
      <c r="N14227" s="190" t="str">
        <f t="shared" si="998"/>
        <v>JANEIRO</v>
      </c>
    </row>
    <row r="14228" spans="4:14" x14ac:dyDescent="0.25">
      <c r="D14228" s="119" t="s">
        <v>192</v>
      </c>
      <c r="H14228" s="141">
        <f t="shared" si="999"/>
        <v>0</v>
      </c>
      <c r="M14228" s="190">
        <f t="shared" si="1000"/>
        <v>1</v>
      </c>
      <c r="N14228" s="190" t="str">
        <f t="shared" si="998"/>
        <v>JANEIRO</v>
      </c>
    </row>
  </sheetData>
  <sheetProtection algorithmName="SHA-512" hashValue="LXc8TiOKpracKtyMsGkfVWR8Fc8nCmWyh6AdCr5l1LbKqgteAgFAZycCruHuxRaWJPHMfLWylrl8/QYMn8pgdg==" saltValue="HYjzMVy5xs9u/BFUcWyS0A==" spinCount="100000" sheet="1" objects="1" scenarios="1" formatColumns="0" insertColumns="0" insertRows="0" sort="0" autoFilter="0"/>
  <autoFilter ref="A4:S14228"/>
  <mergeCells count="2">
    <mergeCell ref="M3:N3"/>
    <mergeCell ref="B3:C3"/>
  </mergeCells>
  <conditionalFormatting sqref="S4:S3000">
    <cfRule type="colorScale" priority="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pageMargins left="0.511811024" right="0.511811024" top="0.78740157499999996" bottom="0.78740157499999996" header="0.31496062000000002" footer="0.31496062000000002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'Controle de Caixa'!$L$5:$L$75</xm:f>
          </x14:formula1>
          <xm:sqref>E5:E1048576</xm:sqref>
        </x14:dataValidation>
        <x14:dataValidation type="list" allowBlank="1" showInputMessage="1" showErrorMessage="1">
          <x14:formula1>
            <xm:f>'Controle de Caixa'!$J$5:$J$40</xm:f>
          </x14:formula1>
          <xm:sqref>F5:F1048576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383"/>
  <sheetViews>
    <sheetView workbookViewId="0">
      <pane xSplit="1" ySplit="4" topLeftCell="C118" activePane="bottomRight" state="frozen"/>
      <selection pane="topRight" activeCell="B1" sqref="B1"/>
      <selection pane="bottomLeft" activeCell="A5" sqref="A5"/>
      <selection pane="bottomRight" activeCell="C128" sqref="C128"/>
    </sheetView>
  </sheetViews>
  <sheetFormatPr defaultRowHeight="15" outlineLevelRow="1" x14ac:dyDescent="0.25"/>
  <cols>
    <col min="1" max="1" width="24.85546875" style="16" bestFit="1" customWidth="1"/>
    <col min="2" max="32" width="13.28515625" style="16" bestFit="1" customWidth="1"/>
    <col min="33" max="35" width="9.140625" style="16"/>
    <col min="36" max="36" width="9.140625" style="31"/>
    <col min="37" max="16384" width="9.140625" style="16"/>
  </cols>
  <sheetData>
    <row r="1" spans="1:36" s="5" customFormat="1" x14ac:dyDescent="0.25">
      <c r="B1" s="409"/>
    </row>
    <row r="2" spans="1:36" s="5" customFormat="1" x14ac:dyDescent="0.25">
      <c r="B2" s="409"/>
    </row>
    <row r="3" spans="1:36" s="145" customFormat="1" ht="15.75" thickBot="1" x14ac:dyDescent="0.3">
      <c r="A3" s="143" t="s">
        <v>28</v>
      </c>
      <c r="B3" s="410"/>
      <c r="C3" s="144"/>
      <c r="D3" s="144"/>
      <c r="E3" s="144"/>
      <c r="F3" s="144"/>
      <c r="G3" s="144"/>
      <c r="H3" s="144"/>
      <c r="I3" s="144"/>
      <c r="J3" s="144"/>
      <c r="K3" s="144"/>
      <c r="L3" s="144"/>
      <c r="M3" s="144"/>
      <c r="N3" s="144"/>
    </row>
    <row r="4" spans="1:36" s="148" customFormat="1" x14ac:dyDescent="0.25">
      <c r="A4" s="146" t="s">
        <v>74</v>
      </c>
      <c r="B4" s="146" t="s">
        <v>78</v>
      </c>
      <c r="C4" s="146" t="s">
        <v>79</v>
      </c>
      <c r="D4" s="146" t="s">
        <v>80</v>
      </c>
      <c r="E4" s="146" t="s">
        <v>81</v>
      </c>
      <c r="F4" s="146" t="s">
        <v>82</v>
      </c>
      <c r="G4" s="146" t="s">
        <v>83</v>
      </c>
      <c r="H4" s="146" t="s">
        <v>84</v>
      </c>
      <c r="I4" s="146" t="s">
        <v>85</v>
      </c>
      <c r="J4" s="146" t="s">
        <v>86</v>
      </c>
      <c r="K4" s="146" t="s">
        <v>87</v>
      </c>
      <c r="L4" s="146" t="s">
        <v>88</v>
      </c>
      <c r="M4" s="146" t="s">
        <v>89</v>
      </c>
      <c r="N4" s="146" t="s">
        <v>90</v>
      </c>
      <c r="O4" s="146" t="s">
        <v>91</v>
      </c>
      <c r="P4" s="146" t="s">
        <v>92</v>
      </c>
      <c r="Q4" s="146" t="s">
        <v>93</v>
      </c>
      <c r="R4" s="146" t="s">
        <v>94</v>
      </c>
      <c r="S4" s="146" t="s">
        <v>95</v>
      </c>
      <c r="T4" s="146" t="s">
        <v>96</v>
      </c>
      <c r="U4" s="146" t="s">
        <v>97</v>
      </c>
      <c r="V4" s="146" t="s">
        <v>98</v>
      </c>
      <c r="W4" s="146" t="s">
        <v>99</v>
      </c>
      <c r="X4" s="146" t="s">
        <v>100</v>
      </c>
      <c r="Y4" s="146" t="s">
        <v>101</v>
      </c>
      <c r="Z4" s="146" t="s">
        <v>102</v>
      </c>
      <c r="AA4" s="146" t="s">
        <v>103</v>
      </c>
      <c r="AB4" s="146" t="s">
        <v>104</v>
      </c>
      <c r="AC4" s="146" t="s">
        <v>105</v>
      </c>
      <c r="AD4" s="146" t="s">
        <v>106</v>
      </c>
      <c r="AE4" s="146" t="s">
        <v>107</v>
      </c>
      <c r="AF4" s="146" t="s">
        <v>108</v>
      </c>
      <c r="AG4" s="147"/>
      <c r="AH4" s="147"/>
      <c r="AI4" s="147"/>
      <c r="AJ4" s="147"/>
    </row>
    <row r="5" spans="1:36" s="148" customFormat="1" ht="15.75" thickBot="1" x14ac:dyDescent="0.3">
      <c r="A5" s="149" t="s">
        <v>75</v>
      </c>
      <c r="B5" s="161">
        <v>44927</v>
      </c>
      <c r="C5" s="161">
        <v>44928</v>
      </c>
      <c r="D5" s="161">
        <v>44929</v>
      </c>
      <c r="E5" s="161">
        <v>44930</v>
      </c>
      <c r="F5" s="161">
        <v>44931</v>
      </c>
      <c r="G5" s="161">
        <v>44932</v>
      </c>
      <c r="H5" s="161">
        <v>44933</v>
      </c>
      <c r="I5" s="161">
        <v>44934</v>
      </c>
      <c r="J5" s="161">
        <v>44935</v>
      </c>
      <c r="K5" s="161">
        <v>44936</v>
      </c>
      <c r="L5" s="161">
        <v>44937</v>
      </c>
      <c r="M5" s="161">
        <v>44938</v>
      </c>
      <c r="N5" s="161">
        <v>44939</v>
      </c>
      <c r="O5" s="161">
        <v>44940</v>
      </c>
      <c r="P5" s="161">
        <v>44941</v>
      </c>
      <c r="Q5" s="161">
        <v>44942</v>
      </c>
      <c r="R5" s="161">
        <v>44943</v>
      </c>
      <c r="S5" s="161">
        <v>44944</v>
      </c>
      <c r="T5" s="161">
        <v>44945</v>
      </c>
      <c r="U5" s="161">
        <v>44946</v>
      </c>
      <c r="V5" s="161">
        <v>44947</v>
      </c>
      <c r="W5" s="161">
        <v>44948</v>
      </c>
      <c r="X5" s="161">
        <v>44949</v>
      </c>
      <c r="Y5" s="161">
        <v>44950</v>
      </c>
      <c r="Z5" s="161">
        <v>44951</v>
      </c>
      <c r="AA5" s="161">
        <v>44952</v>
      </c>
      <c r="AB5" s="161">
        <v>44953</v>
      </c>
      <c r="AC5" s="161">
        <v>44954</v>
      </c>
      <c r="AD5" s="161">
        <v>44955</v>
      </c>
      <c r="AE5" s="161">
        <v>44956</v>
      </c>
      <c r="AF5" s="161">
        <v>44957</v>
      </c>
      <c r="AG5" s="147"/>
      <c r="AH5" s="147"/>
      <c r="AI5" s="147"/>
      <c r="AJ5" s="147"/>
    </row>
    <row r="6" spans="1:36" s="10" customFormat="1" ht="15.75" thickBot="1" x14ac:dyDescent="0.3">
      <c r="A6" s="150" t="s">
        <v>29</v>
      </c>
      <c r="B6" s="162">
        <f>SUM(B7:B11)</f>
        <v>0</v>
      </c>
      <c r="C6" s="162">
        <f t="shared" ref="C6:AF6" si="0">SUM(C7:C11)</f>
        <v>0</v>
      </c>
      <c r="D6" s="162">
        <f t="shared" si="0"/>
        <v>0</v>
      </c>
      <c r="E6" s="162">
        <f t="shared" si="0"/>
        <v>0</v>
      </c>
      <c r="F6" s="162">
        <f t="shared" si="0"/>
        <v>0</v>
      </c>
      <c r="G6" s="162">
        <f t="shared" si="0"/>
        <v>0</v>
      </c>
      <c r="H6" s="162">
        <f t="shared" si="0"/>
        <v>0</v>
      </c>
      <c r="I6" s="162">
        <f t="shared" si="0"/>
        <v>0</v>
      </c>
      <c r="J6" s="162">
        <f t="shared" si="0"/>
        <v>0</v>
      </c>
      <c r="K6" s="162">
        <f t="shared" si="0"/>
        <v>0</v>
      </c>
      <c r="L6" s="162">
        <f t="shared" si="0"/>
        <v>0</v>
      </c>
      <c r="M6" s="162">
        <f t="shared" si="0"/>
        <v>0</v>
      </c>
      <c r="N6" s="162">
        <f t="shared" si="0"/>
        <v>0</v>
      </c>
      <c r="O6" s="162">
        <f t="shared" si="0"/>
        <v>0</v>
      </c>
      <c r="P6" s="162">
        <f t="shared" si="0"/>
        <v>0</v>
      </c>
      <c r="Q6" s="162">
        <f t="shared" si="0"/>
        <v>0</v>
      </c>
      <c r="R6" s="162">
        <f t="shared" si="0"/>
        <v>0</v>
      </c>
      <c r="S6" s="162">
        <f t="shared" si="0"/>
        <v>0</v>
      </c>
      <c r="T6" s="162">
        <f t="shared" si="0"/>
        <v>0</v>
      </c>
      <c r="U6" s="162">
        <f t="shared" si="0"/>
        <v>0</v>
      </c>
      <c r="V6" s="162">
        <f t="shared" si="0"/>
        <v>0</v>
      </c>
      <c r="W6" s="162">
        <f t="shared" si="0"/>
        <v>0</v>
      </c>
      <c r="X6" s="162">
        <f t="shared" si="0"/>
        <v>0</v>
      </c>
      <c r="Y6" s="162">
        <f t="shared" si="0"/>
        <v>0</v>
      </c>
      <c r="Z6" s="162">
        <f t="shared" si="0"/>
        <v>0</v>
      </c>
      <c r="AA6" s="162">
        <f t="shared" si="0"/>
        <v>0</v>
      </c>
      <c r="AB6" s="162">
        <f t="shared" si="0"/>
        <v>0</v>
      </c>
      <c r="AC6" s="162">
        <f t="shared" si="0"/>
        <v>0</v>
      </c>
      <c r="AD6" s="162">
        <f t="shared" si="0"/>
        <v>0</v>
      </c>
      <c r="AE6" s="162">
        <f t="shared" si="0"/>
        <v>0</v>
      </c>
      <c r="AF6" s="163">
        <f t="shared" si="0"/>
        <v>0</v>
      </c>
      <c r="AG6" s="151"/>
      <c r="AH6" s="151"/>
      <c r="AI6" s="151"/>
      <c r="AJ6" s="151"/>
    </row>
    <row r="7" spans="1:36" hidden="1" outlineLevel="1" x14ac:dyDescent="0.25">
      <c r="A7" s="152"/>
      <c r="B7" s="164">
        <f>SUMIFS('Contas a Receber'!$H$5:$H$1048576,'Contas a Receber'!$O$5:$O$1048576,'Projeção de Caixa'!B$5,'Contas a Receber'!$F$5:$F$1048576,'Projeção de Caixa'!$A7)</f>
        <v>0</v>
      </c>
      <c r="C7" s="164">
        <f>SUMIFS('Contas a Receber'!$H$5:$H$1048576,'Contas a Receber'!$O$5:$O$1048576,'Projeção de Caixa'!C$5,'Contas a Receber'!$F$5:$F$1048576,'Projeção de Caixa'!$A7)</f>
        <v>0</v>
      </c>
      <c r="D7" s="164">
        <f>SUMIFS('Contas a Receber'!$H$5:$H$1048576,'Contas a Receber'!$O$5:$O$1048576,'Projeção de Caixa'!D$5,'Contas a Receber'!$F$5:$F$1048576,'Projeção de Caixa'!$A7)</f>
        <v>0</v>
      </c>
      <c r="E7" s="164">
        <f>SUMIFS('Contas a Receber'!$H$5:$H$1048576,'Contas a Receber'!$O$5:$O$1048576,'Projeção de Caixa'!E$5,'Contas a Receber'!$F$5:$F$1048576,'Projeção de Caixa'!$A7)</f>
        <v>0</v>
      </c>
      <c r="F7" s="164">
        <f>SUMIFS('Contas a Receber'!$H$5:$H$1048576,'Contas a Receber'!$O$5:$O$1048576,'Projeção de Caixa'!F$5,'Contas a Receber'!$F$5:$F$1048576,'Projeção de Caixa'!$A7)</f>
        <v>0</v>
      </c>
      <c r="G7" s="164">
        <f>SUMIFS('Contas a Receber'!$H$5:$H$1048576,'Contas a Receber'!$O$5:$O$1048576,'Projeção de Caixa'!G$5,'Contas a Receber'!$F$5:$F$1048576,'Projeção de Caixa'!$A7)</f>
        <v>0</v>
      </c>
      <c r="H7" s="164">
        <f>SUMIFS('Contas a Receber'!$H$5:$H$1048576,'Contas a Receber'!$O$5:$O$1048576,'Projeção de Caixa'!H$5,'Contas a Receber'!$F$5:$F$1048576,'Projeção de Caixa'!$A7)</f>
        <v>0</v>
      </c>
      <c r="I7" s="164">
        <f>SUMIFS('Contas a Receber'!$H$5:$H$1048576,'Contas a Receber'!$O$5:$O$1048576,'Projeção de Caixa'!I$5,'Contas a Receber'!$F$5:$F$1048576,'Projeção de Caixa'!$A7)</f>
        <v>0</v>
      </c>
      <c r="J7" s="164">
        <f>SUMIFS('Contas a Receber'!$H$5:$H$1048576,'Contas a Receber'!$O$5:$O$1048576,'Projeção de Caixa'!J$5,'Contas a Receber'!$F$5:$F$1048576,'Projeção de Caixa'!$A7)</f>
        <v>0</v>
      </c>
      <c r="K7" s="164">
        <f>SUMIFS('Contas a Receber'!$H$5:$H$1048576,'Contas a Receber'!$O$5:$O$1048576,'Projeção de Caixa'!K$5,'Contas a Receber'!$F$5:$F$1048576,'Projeção de Caixa'!$A7)</f>
        <v>0</v>
      </c>
      <c r="L7" s="164">
        <f>SUMIFS('Contas a Receber'!$H$5:$H$1048576,'Contas a Receber'!$O$5:$O$1048576,'Projeção de Caixa'!L$5,'Contas a Receber'!$F$5:$F$1048576,'Projeção de Caixa'!$A7)</f>
        <v>0</v>
      </c>
      <c r="M7" s="164">
        <f>SUMIFS('Contas a Receber'!$H$5:$H$1048576,'Contas a Receber'!$O$5:$O$1048576,'Projeção de Caixa'!M$5,'Contas a Receber'!$F$5:$F$1048576,'Projeção de Caixa'!$A7)</f>
        <v>0</v>
      </c>
      <c r="N7" s="164">
        <f>SUMIFS('Contas a Receber'!$H$5:$H$1048576,'Contas a Receber'!$O$5:$O$1048576,'Projeção de Caixa'!N$5,'Contas a Receber'!$F$5:$F$1048576,'Projeção de Caixa'!$A7)</f>
        <v>0</v>
      </c>
      <c r="O7" s="164">
        <f>SUMIFS('Contas a Receber'!$H$5:$H$1048576,'Contas a Receber'!$O$5:$O$1048576,'Projeção de Caixa'!O$5,'Contas a Receber'!$F$5:$F$1048576,'Projeção de Caixa'!$A7)</f>
        <v>0</v>
      </c>
      <c r="P7" s="164">
        <f>SUMIFS('Contas a Receber'!$H$5:$H$1048576,'Contas a Receber'!$O$5:$O$1048576,'Projeção de Caixa'!P$5,'Contas a Receber'!$F$5:$F$1048576,'Projeção de Caixa'!$A7)</f>
        <v>0</v>
      </c>
      <c r="Q7" s="164">
        <f>SUMIFS('Contas a Receber'!$H$5:$H$1048576,'Contas a Receber'!$O$5:$O$1048576,'Projeção de Caixa'!Q$5,'Contas a Receber'!$F$5:$F$1048576,'Projeção de Caixa'!$A7)</f>
        <v>0</v>
      </c>
      <c r="R7" s="164">
        <f>SUMIFS('Contas a Receber'!$H$5:$H$1048576,'Contas a Receber'!$O$5:$O$1048576,'Projeção de Caixa'!R$5,'Contas a Receber'!$F$5:$F$1048576,'Projeção de Caixa'!$A7)</f>
        <v>0</v>
      </c>
      <c r="S7" s="164">
        <f>SUMIFS('Contas a Receber'!$H$5:$H$1048576,'Contas a Receber'!$O$5:$O$1048576,'Projeção de Caixa'!S$5,'Contas a Receber'!$F$5:$F$1048576,'Projeção de Caixa'!$A7)</f>
        <v>0</v>
      </c>
      <c r="T7" s="164">
        <f>SUMIFS('Contas a Receber'!$H$5:$H$1048576,'Contas a Receber'!$O$5:$O$1048576,'Projeção de Caixa'!T$5,'Contas a Receber'!$F$5:$F$1048576,'Projeção de Caixa'!$A7)</f>
        <v>0</v>
      </c>
      <c r="U7" s="164">
        <f>SUMIFS('Contas a Receber'!$H$5:$H$1048576,'Contas a Receber'!$O$5:$O$1048576,'Projeção de Caixa'!U$5,'Contas a Receber'!$F$5:$F$1048576,'Projeção de Caixa'!$A7)</f>
        <v>0</v>
      </c>
      <c r="V7" s="164">
        <f>SUMIFS('Contas a Receber'!$H$5:$H$1048576,'Contas a Receber'!$O$5:$O$1048576,'Projeção de Caixa'!V$5,'Contas a Receber'!$F$5:$F$1048576,'Projeção de Caixa'!$A7)</f>
        <v>0</v>
      </c>
      <c r="W7" s="164">
        <f>SUMIFS('Contas a Receber'!$H$5:$H$1048576,'Contas a Receber'!$O$5:$O$1048576,'Projeção de Caixa'!W$5,'Contas a Receber'!$F$5:$F$1048576,'Projeção de Caixa'!$A7)</f>
        <v>0</v>
      </c>
      <c r="X7" s="164">
        <f>SUMIFS('Contas a Receber'!$H$5:$H$1048576,'Contas a Receber'!$O$5:$O$1048576,'Projeção de Caixa'!X$5,'Contas a Receber'!$F$5:$F$1048576,'Projeção de Caixa'!$A7)</f>
        <v>0</v>
      </c>
      <c r="Y7" s="164">
        <f>SUMIFS('Contas a Receber'!$H$5:$H$1048576,'Contas a Receber'!$O$5:$O$1048576,'Projeção de Caixa'!Y$5,'Contas a Receber'!$F$5:$F$1048576,'Projeção de Caixa'!$A7)</f>
        <v>0</v>
      </c>
      <c r="Z7" s="164">
        <f>SUMIFS('Contas a Receber'!$H$5:$H$1048576,'Contas a Receber'!$O$5:$O$1048576,'Projeção de Caixa'!Z$5,'Contas a Receber'!$F$5:$F$1048576,'Projeção de Caixa'!$A7)</f>
        <v>0</v>
      </c>
      <c r="AA7" s="164">
        <f>SUMIFS('Contas a Receber'!$H$5:$H$1048576,'Contas a Receber'!$O$5:$O$1048576,'Projeção de Caixa'!AA$5,'Contas a Receber'!$F$5:$F$1048576,'Projeção de Caixa'!$A7)</f>
        <v>0</v>
      </c>
      <c r="AB7" s="164">
        <f>SUMIFS('Contas a Receber'!$H$5:$H$1048576,'Contas a Receber'!$O$5:$O$1048576,'Projeção de Caixa'!AB$5,'Contas a Receber'!$F$5:$F$1048576,'Projeção de Caixa'!$A7)</f>
        <v>0</v>
      </c>
      <c r="AC7" s="164">
        <f>SUMIFS('Contas a Receber'!$H$5:$H$1048576,'Contas a Receber'!$O$5:$O$1048576,'Projeção de Caixa'!AC$5,'Contas a Receber'!$F$5:$F$1048576,'Projeção de Caixa'!$A7)</f>
        <v>0</v>
      </c>
      <c r="AD7" s="164">
        <f>SUMIFS('Contas a Receber'!$H$5:$H$1048576,'Contas a Receber'!$O$5:$O$1048576,'Projeção de Caixa'!AD$5,'Contas a Receber'!$F$5:$F$1048576,'Projeção de Caixa'!$A7)</f>
        <v>0</v>
      </c>
      <c r="AE7" s="164">
        <f>SUMIFS('Contas a Receber'!$H$5:$H$1048576,'Contas a Receber'!$O$5:$O$1048576,'Projeção de Caixa'!AE$5,'Contas a Receber'!$F$5:$F$1048576,'Projeção de Caixa'!$A7)</f>
        <v>0</v>
      </c>
      <c r="AF7" s="165">
        <f>SUMIFS('Contas a Receber'!$H$5:$H$1048576,'Contas a Receber'!$O$5:$O$1048576,'Projeção de Caixa'!AF$5,'Contas a Receber'!$F$5:$F$1048576,'Projeção de Caixa'!$A7)</f>
        <v>0</v>
      </c>
      <c r="AG7" s="31"/>
      <c r="AH7" s="31"/>
      <c r="AI7" s="31"/>
    </row>
    <row r="8" spans="1:36" hidden="1" outlineLevel="1" x14ac:dyDescent="0.25">
      <c r="A8" s="152"/>
      <c r="B8" s="164">
        <f>SUMIFS('Contas a Receber'!$H$5:$H$1048576,'Contas a Receber'!$O$5:$O$1048576,'Projeção de Caixa'!B$5,'Contas a Receber'!$F$5:$F$1048576,'Projeção de Caixa'!$A8)</f>
        <v>0</v>
      </c>
      <c r="C8" s="164">
        <f>SUMIFS('Contas a Receber'!$H$5:$H$1048576,'Contas a Receber'!$O$5:$O$1048576,'Projeção de Caixa'!C$5,'Contas a Receber'!$F$5:$F$1048576,'Projeção de Caixa'!$A8)</f>
        <v>0</v>
      </c>
      <c r="D8" s="164">
        <f>SUMIFS('Contas a Receber'!$H$5:$H$1048576,'Contas a Receber'!$O$5:$O$1048576,'Projeção de Caixa'!D$5,'Contas a Receber'!$F$5:$F$1048576,'Projeção de Caixa'!$A8)</f>
        <v>0</v>
      </c>
      <c r="E8" s="164">
        <f>SUMIFS('Contas a Receber'!$H$5:$H$1048576,'Contas a Receber'!$O$5:$O$1048576,'Projeção de Caixa'!E$5,'Contas a Receber'!$F$5:$F$1048576,'Projeção de Caixa'!$A8)</f>
        <v>0</v>
      </c>
      <c r="F8" s="164">
        <f>SUMIFS('Contas a Receber'!$H$5:$H$1048576,'Contas a Receber'!$O$5:$O$1048576,'Projeção de Caixa'!F$5,'Contas a Receber'!$F$5:$F$1048576,'Projeção de Caixa'!$A8)</f>
        <v>0</v>
      </c>
      <c r="G8" s="164">
        <f>SUMIFS('Contas a Receber'!$H$5:$H$1048576,'Contas a Receber'!$O$5:$O$1048576,'Projeção de Caixa'!G$5,'Contas a Receber'!$F$5:$F$1048576,'Projeção de Caixa'!$A8)</f>
        <v>0</v>
      </c>
      <c r="H8" s="164">
        <f>SUMIFS('Contas a Receber'!$H$5:$H$1048576,'Contas a Receber'!$O$5:$O$1048576,'Projeção de Caixa'!H$5,'Contas a Receber'!$F$5:$F$1048576,'Projeção de Caixa'!$A8)</f>
        <v>0</v>
      </c>
      <c r="I8" s="164">
        <f>SUMIFS('Contas a Receber'!$H$5:$H$1048576,'Contas a Receber'!$O$5:$O$1048576,'Projeção de Caixa'!I$5,'Contas a Receber'!$F$5:$F$1048576,'Projeção de Caixa'!$A8)</f>
        <v>0</v>
      </c>
      <c r="J8" s="164">
        <f>SUMIFS('Contas a Receber'!$H$5:$H$1048576,'Contas a Receber'!$O$5:$O$1048576,'Projeção de Caixa'!J$5,'Contas a Receber'!$F$5:$F$1048576,'Projeção de Caixa'!$A8)</f>
        <v>0</v>
      </c>
      <c r="K8" s="164">
        <f>SUMIFS('Contas a Receber'!$H$5:$H$1048576,'Contas a Receber'!$O$5:$O$1048576,'Projeção de Caixa'!K$5,'Contas a Receber'!$F$5:$F$1048576,'Projeção de Caixa'!$A8)</f>
        <v>0</v>
      </c>
      <c r="L8" s="164">
        <f>SUMIFS('Contas a Receber'!$H$5:$H$1048576,'Contas a Receber'!$O$5:$O$1048576,'Projeção de Caixa'!L$5,'Contas a Receber'!$F$5:$F$1048576,'Projeção de Caixa'!$A8)</f>
        <v>0</v>
      </c>
      <c r="M8" s="164">
        <f>SUMIFS('Contas a Receber'!$H$5:$H$1048576,'Contas a Receber'!$O$5:$O$1048576,'Projeção de Caixa'!M$5,'Contas a Receber'!$F$5:$F$1048576,'Projeção de Caixa'!$A8)</f>
        <v>0</v>
      </c>
      <c r="N8" s="164">
        <f>SUMIFS('Contas a Receber'!$H$5:$H$1048576,'Contas a Receber'!$O$5:$O$1048576,'Projeção de Caixa'!N$5,'Contas a Receber'!$F$5:$F$1048576,'Projeção de Caixa'!$A8)</f>
        <v>0</v>
      </c>
      <c r="O8" s="164">
        <f>SUMIFS('Contas a Receber'!$H$5:$H$1048576,'Contas a Receber'!$O$5:$O$1048576,'Projeção de Caixa'!O$5,'Contas a Receber'!$F$5:$F$1048576,'Projeção de Caixa'!$A8)</f>
        <v>0</v>
      </c>
      <c r="P8" s="164">
        <f>SUMIFS('Contas a Receber'!$H$5:$H$1048576,'Contas a Receber'!$O$5:$O$1048576,'Projeção de Caixa'!P$5,'Contas a Receber'!$F$5:$F$1048576,'Projeção de Caixa'!$A8)</f>
        <v>0</v>
      </c>
      <c r="Q8" s="164">
        <f>SUMIFS('Contas a Receber'!$H$5:$H$1048576,'Contas a Receber'!$O$5:$O$1048576,'Projeção de Caixa'!Q$5,'Contas a Receber'!$F$5:$F$1048576,'Projeção de Caixa'!$A8)</f>
        <v>0</v>
      </c>
      <c r="R8" s="164">
        <f>SUMIFS('Contas a Receber'!$H$5:$H$1048576,'Contas a Receber'!$O$5:$O$1048576,'Projeção de Caixa'!R$5,'Contas a Receber'!$F$5:$F$1048576,'Projeção de Caixa'!$A8)</f>
        <v>0</v>
      </c>
      <c r="S8" s="164">
        <f>SUMIFS('Contas a Receber'!$H$5:$H$1048576,'Contas a Receber'!$O$5:$O$1048576,'Projeção de Caixa'!S$5,'Contas a Receber'!$F$5:$F$1048576,'Projeção de Caixa'!$A8)</f>
        <v>0</v>
      </c>
      <c r="T8" s="164">
        <f>SUMIFS('Contas a Receber'!$H$5:$H$1048576,'Contas a Receber'!$O$5:$O$1048576,'Projeção de Caixa'!T$5,'Contas a Receber'!$F$5:$F$1048576,'Projeção de Caixa'!$A8)</f>
        <v>0</v>
      </c>
      <c r="U8" s="164">
        <f>SUMIFS('Contas a Receber'!$H$5:$H$1048576,'Contas a Receber'!$O$5:$O$1048576,'Projeção de Caixa'!U$5,'Contas a Receber'!$F$5:$F$1048576,'Projeção de Caixa'!$A8)</f>
        <v>0</v>
      </c>
      <c r="V8" s="164">
        <f>SUMIFS('Contas a Receber'!$H$5:$H$1048576,'Contas a Receber'!$O$5:$O$1048576,'Projeção de Caixa'!V$5,'Contas a Receber'!$F$5:$F$1048576,'Projeção de Caixa'!$A8)</f>
        <v>0</v>
      </c>
      <c r="W8" s="164">
        <f>SUMIFS('Contas a Receber'!$H$5:$H$1048576,'Contas a Receber'!$O$5:$O$1048576,'Projeção de Caixa'!W$5,'Contas a Receber'!$F$5:$F$1048576,'Projeção de Caixa'!$A8)</f>
        <v>0</v>
      </c>
      <c r="X8" s="164">
        <f>SUMIFS('Contas a Receber'!$H$5:$H$1048576,'Contas a Receber'!$O$5:$O$1048576,'Projeção de Caixa'!X$5,'Contas a Receber'!$F$5:$F$1048576,'Projeção de Caixa'!$A8)</f>
        <v>0</v>
      </c>
      <c r="Y8" s="164">
        <f>SUMIFS('Contas a Receber'!$H$5:$H$1048576,'Contas a Receber'!$O$5:$O$1048576,'Projeção de Caixa'!Y$5,'Contas a Receber'!$F$5:$F$1048576,'Projeção de Caixa'!$A8)</f>
        <v>0</v>
      </c>
      <c r="Z8" s="164">
        <f>SUMIFS('Contas a Receber'!$H$5:$H$1048576,'Contas a Receber'!$O$5:$O$1048576,'Projeção de Caixa'!Z$5,'Contas a Receber'!$F$5:$F$1048576,'Projeção de Caixa'!$A8)</f>
        <v>0</v>
      </c>
      <c r="AA8" s="164">
        <f>SUMIFS('Contas a Receber'!$H$5:$H$1048576,'Contas a Receber'!$O$5:$O$1048576,'Projeção de Caixa'!AA$5,'Contas a Receber'!$F$5:$F$1048576,'Projeção de Caixa'!$A8)</f>
        <v>0</v>
      </c>
      <c r="AB8" s="164">
        <f>SUMIFS('Contas a Receber'!$H$5:$H$1048576,'Contas a Receber'!$O$5:$O$1048576,'Projeção de Caixa'!AB$5,'Contas a Receber'!$F$5:$F$1048576,'Projeção de Caixa'!$A8)</f>
        <v>0</v>
      </c>
      <c r="AC8" s="164">
        <f>SUMIFS('Contas a Receber'!$H$5:$H$1048576,'Contas a Receber'!$O$5:$O$1048576,'Projeção de Caixa'!AC$5,'Contas a Receber'!$F$5:$F$1048576,'Projeção de Caixa'!$A8)</f>
        <v>0</v>
      </c>
      <c r="AD8" s="164">
        <f>SUMIFS('Contas a Receber'!$H$5:$H$1048576,'Contas a Receber'!$O$5:$O$1048576,'Projeção de Caixa'!AD$5,'Contas a Receber'!$F$5:$F$1048576,'Projeção de Caixa'!$A8)</f>
        <v>0</v>
      </c>
      <c r="AE8" s="164">
        <f>SUMIFS('Contas a Receber'!$H$5:$H$1048576,'Contas a Receber'!$O$5:$O$1048576,'Projeção de Caixa'!AE$5,'Contas a Receber'!$F$5:$F$1048576,'Projeção de Caixa'!$A8)</f>
        <v>0</v>
      </c>
      <c r="AF8" s="165">
        <f>SUMIFS('Contas a Receber'!$H$5:$H$1048576,'Contas a Receber'!$O$5:$O$1048576,'Projeção de Caixa'!AF$5,'Contas a Receber'!$F$5:$F$1048576,'Projeção de Caixa'!$A8)</f>
        <v>0</v>
      </c>
      <c r="AG8" s="31"/>
      <c r="AH8" s="31"/>
      <c r="AI8" s="31"/>
    </row>
    <row r="9" spans="1:36" hidden="1" outlineLevel="1" x14ac:dyDescent="0.25">
      <c r="A9" s="152"/>
      <c r="B9" s="164">
        <f>SUMIFS('Contas a Receber'!$H$5:$H$1048576,'Contas a Receber'!$O$5:$O$1048576,'Projeção de Caixa'!B$5,'Contas a Receber'!$F$5:$F$1048576,'Projeção de Caixa'!$A9)</f>
        <v>0</v>
      </c>
      <c r="C9" s="164">
        <f>SUMIFS('Contas a Receber'!$H$5:$H$1048576,'Contas a Receber'!$O$5:$O$1048576,'Projeção de Caixa'!C$5,'Contas a Receber'!$F$5:$F$1048576,'Projeção de Caixa'!$A9)</f>
        <v>0</v>
      </c>
      <c r="D9" s="164">
        <f>SUMIFS('Contas a Receber'!$H$5:$H$1048576,'Contas a Receber'!$O$5:$O$1048576,'Projeção de Caixa'!D$5,'Contas a Receber'!$F$5:$F$1048576,'Projeção de Caixa'!$A9)</f>
        <v>0</v>
      </c>
      <c r="E9" s="164">
        <f>SUMIFS('Contas a Receber'!$H$5:$H$1048576,'Contas a Receber'!$O$5:$O$1048576,'Projeção de Caixa'!E$5,'Contas a Receber'!$F$5:$F$1048576,'Projeção de Caixa'!$A9)</f>
        <v>0</v>
      </c>
      <c r="F9" s="164">
        <f>SUMIFS('Contas a Receber'!$H$5:$H$1048576,'Contas a Receber'!$O$5:$O$1048576,'Projeção de Caixa'!F$5,'Contas a Receber'!$F$5:$F$1048576,'Projeção de Caixa'!$A9)</f>
        <v>0</v>
      </c>
      <c r="G9" s="164">
        <f>SUMIFS('Contas a Receber'!$H$5:$H$1048576,'Contas a Receber'!$O$5:$O$1048576,'Projeção de Caixa'!G$5,'Contas a Receber'!$F$5:$F$1048576,'Projeção de Caixa'!$A9)</f>
        <v>0</v>
      </c>
      <c r="H9" s="164">
        <f>SUMIFS('Contas a Receber'!$H$5:$H$1048576,'Contas a Receber'!$O$5:$O$1048576,'Projeção de Caixa'!H$5,'Contas a Receber'!$F$5:$F$1048576,'Projeção de Caixa'!$A9)</f>
        <v>0</v>
      </c>
      <c r="I9" s="164">
        <f>SUMIFS('Contas a Receber'!$H$5:$H$1048576,'Contas a Receber'!$O$5:$O$1048576,'Projeção de Caixa'!I$5,'Contas a Receber'!$F$5:$F$1048576,'Projeção de Caixa'!$A9)</f>
        <v>0</v>
      </c>
      <c r="J9" s="164">
        <f>SUMIFS('Contas a Receber'!$H$5:$H$1048576,'Contas a Receber'!$O$5:$O$1048576,'Projeção de Caixa'!J$5,'Contas a Receber'!$F$5:$F$1048576,'Projeção de Caixa'!$A9)</f>
        <v>0</v>
      </c>
      <c r="K9" s="164">
        <f>SUMIFS('Contas a Receber'!$H$5:$H$1048576,'Contas a Receber'!$O$5:$O$1048576,'Projeção de Caixa'!K$5,'Contas a Receber'!$F$5:$F$1048576,'Projeção de Caixa'!$A9)</f>
        <v>0</v>
      </c>
      <c r="L9" s="164">
        <f>SUMIFS('Contas a Receber'!$H$5:$H$1048576,'Contas a Receber'!$O$5:$O$1048576,'Projeção de Caixa'!L$5,'Contas a Receber'!$F$5:$F$1048576,'Projeção de Caixa'!$A9)</f>
        <v>0</v>
      </c>
      <c r="M9" s="164">
        <f>SUMIFS('Contas a Receber'!$H$5:$H$1048576,'Contas a Receber'!$O$5:$O$1048576,'Projeção de Caixa'!M$5,'Contas a Receber'!$F$5:$F$1048576,'Projeção de Caixa'!$A9)</f>
        <v>0</v>
      </c>
      <c r="N9" s="164">
        <f>SUMIFS('Contas a Receber'!$H$5:$H$1048576,'Contas a Receber'!$O$5:$O$1048576,'Projeção de Caixa'!N$5,'Contas a Receber'!$F$5:$F$1048576,'Projeção de Caixa'!$A9)</f>
        <v>0</v>
      </c>
      <c r="O9" s="164">
        <f>SUMIFS('Contas a Receber'!$H$5:$H$1048576,'Contas a Receber'!$O$5:$O$1048576,'Projeção de Caixa'!O$5,'Contas a Receber'!$F$5:$F$1048576,'Projeção de Caixa'!$A9)</f>
        <v>0</v>
      </c>
      <c r="P9" s="164">
        <f>SUMIFS('Contas a Receber'!$H$5:$H$1048576,'Contas a Receber'!$O$5:$O$1048576,'Projeção de Caixa'!P$5,'Contas a Receber'!$F$5:$F$1048576,'Projeção de Caixa'!$A9)</f>
        <v>0</v>
      </c>
      <c r="Q9" s="164">
        <f>SUMIFS('Contas a Receber'!$H$5:$H$1048576,'Contas a Receber'!$O$5:$O$1048576,'Projeção de Caixa'!Q$5,'Contas a Receber'!$F$5:$F$1048576,'Projeção de Caixa'!$A9)</f>
        <v>0</v>
      </c>
      <c r="R9" s="164">
        <f>SUMIFS('Contas a Receber'!$H$5:$H$1048576,'Contas a Receber'!$O$5:$O$1048576,'Projeção de Caixa'!R$5,'Contas a Receber'!$F$5:$F$1048576,'Projeção de Caixa'!$A9)</f>
        <v>0</v>
      </c>
      <c r="S9" s="164">
        <f>SUMIFS('Contas a Receber'!$H$5:$H$1048576,'Contas a Receber'!$O$5:$O$1048576,'Projeção de Caixa'!S$5,'Contas a Receber'!$F$5:$F$1048576,'Projeção de Caixa'!$A9)</f>
        <v>0</v>
      </c>
      <c r="T9" s="164">
        <f>SUMIFS('Contas a Receber'!$H$5:$H$1048576,'Contas a Receber'!$O$5:$O$1048576,'Projeção de Caixa'!T$5,'Contas a Receber'!$F$5:$F$1048576,'Projeção de Caixa'!$A9)</f>
        <v>0</v>
      </c>
      <c r="U9" s="164">
        <f>SUMIFS('Contas a Receber'!$H$5:$H$1048576,'Contas a Receber'!$O$5:$O$1048576,'Projeção de Caixa'!U$5,'Contas a Receber'!$F$5:$F$1048576,'Projeção de Caixa'!$A9)</f>
        <v>0</v>
      </c>
      <c r="V9" s="164">
        <f>SUMIFS('Contas a Receber'!$H$5:$H$1048576,'Contas a Receber'!$O$5:$O$1048576,'Projeção de Caixa'!V$5,'Contas a Receber'!$F$5:$F$1048576,'Projeção de Caixa'!$A9)</f>
        <v>0</v>
      </c>
      <c r="W9" s="164">
        <f>SUMIFS('Contas a Receber'!$H$5:$H$1048576,'Contas a Receber'!$O$5:$O$1048576,'Projeção de Caixa'!W$5,'Contas a Receber'!$F$5:$F$1048576,'Projeção de Caixa'!$A9)</f>
        <v>0</v>
      </c>
      <c r="X9" s="164">
        <f>SUMIFS('Contas a Receber'!$H$5:$H$1048576,'Contas a Receber'!$O$5:$O$1048576,'Projeção de Caixa'!X$5,'Contas a Receber'!$F$5:$F$1048576,'Projeção de Caixa'!$A9)</f>
        <v>0</v>
      </c>
      <c r="Y9" s="164">
        <f>SUMIFS('Contas a Receber'!$H$5:$H$1048576,'Contas a Receber'!$O$5:$O$1048576,'Projeção de Caixa'!Y$5,'Contas a Receber'!$F$5:$F$1048576,'Projeção de Caixa'!$A9)</f>
        <v>0</v>
      </c>
      <c r="Z9" s="164">
        <f>SUMIFS('Contas a Receber'!$H$5:$H$1048576,'Contas a Receber'!$O$5:$O$1048576,'Projeção de Caixa'!Z$5,'Contas a Receber'!$F$5:$F$1048576,'Projeção de Caixa'!$A9)</f>
        <v>0</v>
      </c>
      <c r="AA9" s="164">
        <f>SUMIFS('Contas a Receber'!$H$5:$H$1048576,'Contas a Receber'!$O$5:$O$1048576,'Projeção de Caixa'!AA$5,'Contas a Receber'!$F$5:$F$1048576,'Projeção de Caixa'!$A9)</f>
        <v>0</v>
      </c>
      <c r="AB9" s="164">
        <f>SUMIFS('Contas a Receber'!$H$5:$H$1048576,'Contas a Receber'!$O$5:$O$1048576,'Projeção de Caixa'!AB$5,'Contas a Receber'!$F$5:$F$1048576,'Projeção de Caixa'!$A9)</f>
        <v>0</v>
      </c>
      <c r="AC9" s="164">
        <f>SUMIFS('Contas a Receber'!$H$5:$H$1048576,'Contas a Receber'!$O$5:$O$1048576,'Projeção de Caixa'!AC$5,'Contas a Receber'!$F$5:$F$1048576,'Projeção de Caixa'!$A9)</f>
        <v>0</v>
      </c>
      <c r="AD9" s="164">
        <f>SUMIFS('Contas a Receber'!$H$5:$H$1048576,'Contas a Receber'!$O$5:$O$1048576,'Projeção de Caixa'!AD$5,'Contas a Receber'!$F$5:$F$1048576,'Projeção de Caixa'!$A9)</f>
        <v>0</v>
      </c>
      <c r="AE9" s="164">
        <f>SUMIFS('Contas a Receber'!$H$5:$H$1048576,'Contas a Receber'!$O$5:$O$1048576,'Projeção de Caixa'!AE$5,'Contas a Receber'!$F$5:$F$1048576,'Projeção de Caixa'!$A9)</f>
        <v>0</v>
      </c>
      <c r="AF9" s="165">
        <f>SUMIFS('Contas a Receber'!$H$5:$H$1048576,'Contas a Receber'!$O$5:$O$1048576,'Projeção de Caixa'!AF$5,'Contas a Receber'!$F$5:$F$1048576,'Projeção de Caixa'!$A9)</f>
        <v>0</v>
      </c>
      <c r="AG9" s="31"/>
      <c r="AH9" s="31"/>
      <c r="AI9" s="31"/>
    </row>
    <row r="10" spans="1:36" hidden="1" outlineLevel="1" x14ac:dyDescent="0.25">
      <c r="A10" s="152"/>
      <c r="B10" s="164">
        <f>SUMIFS('Contas a Receber'!$H$5:$H$1048576,'Contas a Receber'!$O$5:$O$1048576,'Projeção de Caixa'!B$5,'Contas a Receber'!$F$5:$F$1048576,'Projeção de Caixa'!$A10)</f>
        <v>0</v>
      </c>
      <c r="C10" s="164">
        <f>SUMIFS('Contas a Receber'!$H$5:$H$1048576,'Contas a Receber'!$O$5:$O$1048576,'Projeção de Caixa'!C$5,'Contas a Receber'!$F$5:$F$1048576,'Projeção de Caixa'!$A10)</f>
        <v>0</v>
      </c>
      <c r="D10" s="164">
        <f>SUMIFS('Contas a Receber'!$H$5:$H$1048576,'Contas a Receber'!$O$5:$O$1048576,'Projeção de Caixa'!D$5,'Contas a Receber'!$F$5:$F$1048576,'Projeção de Caixa'!$A10)</f>
        <v>0</v>
      </c>
      <c r="E10" s="164">
        <f>SUMIFS('Contas a Receber'!$H$5:$H$1048576,'Contas a Receber'!$O$5:$O$1048576,'Projeção de Caixa'!E$5,'Contas a Receber'!$F$5:$F$1048576,'Projeção de Caixa'!$A10)</f>
        <v>0</v>
      </c>
      <c r="F10" s="164">
        <f>SUMIFS('Contas a Receber'!$H$5:$H$1048576,'Contas a Receber'!$O$5:$O$1048576,'Projeção de Caixa'!F$5,'Contas a Receber'!$F$5:$F$1048576,'Projeção de Caixa'!$A10)</f>
        <v>0</v>
      </c>
      <c r="G10" s="164">
        <f>SUMIFS('Contas a Receber'!$H$5:$H$1048576,'Contas a Receber'!$O$5:$O$1048576,'Projeção de Caixa'!G$5,'Contas a Receber'!$F$5:$F$1048576,'Projeção de Caixa'!$A10)</f>
        <v>0</v>
      </c>
      <c r="H10" s="164">
        <f>SUMIFS('Contas a Receber'!$H$5:$H$1048576,'Contas a Receber'!$O$5:$O$1048576,'Projeção de Caixa'!H$5,'Contas a Receber'!$F$5:$F$1048576,'Projeção de Caixa'!$A10)</f>
        <v>0</v>
      </c>
      <c r="I10" s="164">
        <f>SUMIFS('Contas a Receber'!$H$5:$H$1048576,'Contas a Receber'!$O$5:$O$1048576,'Projeção de Caixa'!I$5,'Contas a Receber'!$F$5:$F$1048576,'Projeção de Caixa'!$A10)</f>
        <v>0</v>
      </c>
      <c r="J10" s="164">
        <f>SUMIFS('Contas a Receber'!$H$5:$H$1048576,'Contas a Receber'!$O$5:$O$1048576,'Projeção de Caixa'!J$5,'Contas a Receber'!$F$5:$F$1048576,'Projeção de Caixa'!$A10)</f>
        <v>0</v>
      </c>
      <c r="K10" s="164">
        <f>SUMIFS('Contas a Receber'!$H$5:$H$1048576,'Contas a Receber'!$O$5:$O$1048576,'Projeção de Caixa'!K$5,'Contas a Receber'!$F$5:$F$1048576,'Projeção de Caixa'!$A10)</f>
        <v>0</v>
      </c>
      <c r="L10" s="164">
        <f>SUMIFS('Contas a Receber'!$H$5:$H$1048576,'Contas a Receber'!$O$5:$O$1048576,'Projeção de Caixa'!L$5,'Contas a Receber'!$F$5:$F$1048576,'Projeção de Caixa'!$A10)</f>
        <v>0</v>
      </c>
      <c r="M10" s="164">
        <f>SUMIFS('Contas a Receber'!$H$5:$H$1048576,'Contas a Receber'!$O$5:$O$1048576,'Projeção de Caixa'!M$5,'Contas a Receber'!$F$5:$F$1048576,'Projeção de Caixa'!$A10)</f>
        <v>0</v>
      </c>
      <c r="N10" s="164">
        <f>SUMIFS('Contas a Receber'!$H$5:$H$1048576,'Contas a Receber'!$O$5:$O$1048576,'Projeção de Caixa'!N$5,'Contas a Receber'!$F$5:$F$1048576,'Projeção de Caixa'!$A10)</f>
        <v>0</v>
      </c>
      <c r="O10" s="164">
        <f>SUMIFS('Contas a Receber'!$H$5:$H$1048576,'Contas a Receber'!$O$5:$O$1048576,'Projeção de Caixa'!O$5,'Contas a Receber'!$F$5:$F$1048576,'Projeção de Caixa'!$A10)</f>
        <v>0</v>
      </c>
      <c r="P10" s="164">
        <f>SUMIFS('Contas a Receber'!$H$5:$H$1048576,'Contas a Receber'!$O$5:$O$1048576,'Projeção de Caixa'!P$5,'Contas a Receber'!$F$5:$F$1048576,'Projeção de Caixa'!$A10)</f>
        <v>0</v>
      </c>
      <c r="Q10" s="164">
        <f>SUMIFS('Contas a Receber'!$H$5:$H$1048576,'Contas a Receber'!$O$5:$O$1048576,'Projeção de Caixa'!Q$5,'Contas a Receber'!$F$5:$F$1048576,'Projeção de Caixa'!$A10)</f>
        <v>0</v>
      </c>
      <c r="R10" s="164">
        <f>SUMIFS('Contas a Receber'!$H$5:$H$1048576,'Contas a Receber'!$O$5:$O$1048576,'Projeção de Caixa'!R$5,'Contas a Receber'!$F$5:$F$1048576,'Projeção de Caixa'!$A10)</f>
        <v>0</v>
      </c>
      <c r="S10" s="164">
        <f>SUMIFS('Contas a Receber'!$H$5:$H$1048576,'Contas a Receber'!$O$5:$O$1048576,'Projeção de Caixa'!S$5,'Contas a Receber'!$F$5:$F$1048576,'Projeção de Caixa'!$A10)</f>
        <v>0</v>
      </c>
      <c r="T10" s="164">
        <f>SUMIFS('Contas a Receber'!$H$5:$H$1048576,'Contas a Receber'!$O$5:$O$1048576,'Projeção de Caixa'!T$5,'Contas a Receber'!$F$5:$F$1048576,'Projeção de Caixa'!$A10)</f>
        <v>0</v>
      </c>
      <c r="U10" s="164">
        <f>SUMIFS('Contas a Receber'!$H$5:$H$1048576,'Contas a Receber'!$O$5:$O$1048576,'Projeção de Caixa'!U$5,'Contas a Receber'!$F$5:$F$1048576,'Projeção de Caixa'!$A10)</f>
        <v>0</v>
      </c>
      <c r="V10" s="164">
        <f>SUMIFS('Contas a Receber'!$H$5:$H$1048576,'Contas a Receber'!$O$5:$O$1048576,'Projeção de Caixa'!V$5,'Contas a Receber'!$F$5:$F$1048576,'Projeção de Caixa'!$A10)</f>
        <v>0</v>
      </c>
      <c r="W10" s="164">
        <f>SUMIFS('Contas a Receber'!$H$5:$H$1048576,'Contas a Receber'!$O$5:$O$1048576,'Projeção de Caixa'!W$5,'Contas a Receber'!$F$5:$F$1048576,'Projeção de Caixa'!$A10)</f>
        <v>0</v>
      </c>
      <c r="X10" s="164">
        <f>SUMIFS('Contas a Receber'!$H$5:$H$1048576,'Contas a Receber'!$O$5:$O$1048576,'Projeção de Caixa'!X$5,'Contas a Receber'!$F$5:$F$1048576,'Projeção de Caixa'!$A10)</f>
        <v>0</v>
      </c>
      <c r="Y10" s="164">
        <f>SUMIFS('Contas a Receber'!$H$5:$H$1048576,'Contas a Receber'!$O$5:$O$1048576,'Projeção de Caixa'!Y$5,'Contas a Receber'!$F$5:$F$1048576,'Projeção de Caixa'!$A10)</f>
        <v>0</v>
      </c>
      <c r="Z10" s="164">
        <f>SUMIFS('Contas a Receber'!$H$5:$H$1048576,'Contas a Receber'!$O$5:$O$1048576,'Projeção de Caixa'!Z$5,'Contas a Receber'!$F$5:$F$1048576,'Projeção de Caixa'!$A10)</f>
        <v>0</v>
      </c>
      <c r="AA10" s="164">
        <f>SUMIFS('Contas a Receber'!$H$5:$H$1048576,'Contas a Receber'!$O$5:$O$1048576,'Projeção de Caixa'!AA$5,'Contas a Receber'!$F$5:$F$1048576,'Projeção de Caixa'!$A10)</f>
        <v>0</v>
      </c>
      <c r="AB10" s="164">
        <f>SUMIFS('Contas a Receber'!$H$5:$H$1048576,'Contas a Receber'!$O$5:$O$1048576,'Projeção de Caixa'!AB$5,'Contas a Receber'!$F$5:$F$1048576,'Projeção de Caixa'!$A10)</f>
        <v>0</v>
      </c>
      <c r="AC10" s="164">
        <f>SUMIFS('Contas a Receber'!$H$5:$H$1048576,'Contas a Receber'!$O$5:$O$1048576,'Projeção de Caixa'!AC$5,'Contas a Receber'!$F$5:$F$1048576,'Projeção de Caixa'!$A10)</f>
        <v>0</v>
      </c>
      <c r="AD10" s="164">
        <f>SUMIFS('Contas a Receber'!$H$5:$H$1048576,'Contas a Receber'!$O$5:$O$1048576,'Projeção de Caixa'!AD$5,'Contas a Receber'!$F$5:$F$1048576,'Projeção de Caixa'!$A10)</f>
        <v>0</v>
      </c>
      <c r="AE10" s="164">
        <f>SUMIFS('Contas a Receber'!$H$5:$H$1048576,'Contas a Receber'!$O$5:$O$1048576,'Projeção de Caixa'!AE$5,'Contas a Receber'!$F$5:$F$1048576,'Projeção de Caixa'!$A10)</f>
        <v>0</v>
      </c>
      <c r="AF10" s="165">
        <f>SUMIFS('Contas a Receber'!$H$5:$H$1048576,'Contas a Receber'!$O$5:$O$1048576,'Projeção de Caixa'!AF$5,'Contas a Receber'!$F$5:$F$1048576,'Projeção de Caixa'!$A10)</f>
        <v>0</v>
      </c>
      <c r="AG10" s="31"/>
      <c r="AH10" s="31"/>
      <c r="AI10" s="31"/>
    </row>
    <row r="11" spans="1:36" ht="15.75" hidden="1" outlineLevel="1" thickBot="1" x14ac:dyDescent="0.3">
      <c r="A11" s="153"/>
      <c r="B11" s="166">
        <f>SUMIFS('Contas a Receber'!$H$5:$H$1048576,'Contas a Receber'!$O$5:$O$1048576,'Projeção de Caixa'!B$5,'Contas a Receber'!$F$5:$F$1048576,'Projeção de Caixa'!$A11)</f>
        <v>0</v>
      </c>
      <c r="C11" s="166">
        <f>SUMIFS('Contas a Receber'!$H$5:$H$1048576,'Contas a Receber'!$O$5:$O$1048576,'Projeção de Caixa'!C$5,'Contas a Receber'!$F$5:$F$1048576,'Projeção de Caixa'!$A11)</f>
        <v>0</v>
      </c>
      <c r="D11" s="166">
        <f>SUMIFS('Contas a Receber'!$H$5:$H$1048576,'Contas a Receber'!$O$5:$O$1048576,'Projeção de Caixa'!D$5,'Contas a Receber'!$F$5:$F$1048576,'Projeção de Caixa'!$A11)</f>
        <v>0</v>
      </c>
      <c r="E11" s="166">
        <f>SUMIFS('Contas a Receber'!$H$5:$H$1048576,'Contas a Receber'!$O$5:$O$1048576,'Projeção de Caixa'!E$5,'Contas a Receber'!$F$5:$F$1048576,'Projeção de Caixa'!$A11)</f>
        <v>0</v>
      </c>
      <c r="F11" s="166">
        <f>SUMIFS('Contas a Receber'!$H$5:$H$1048576,'Contas a Receber'!$O$5:$O$1048576,'Projeção de Caixa'!F$5,'Contas a Receber'!$F$5:$F$1048576,'Projeção de Caixa'!$A11)</f>
        <v>0</v>
      </c>
      <c r="G11" s="166">
        <f>SUMIFS('Contas a Receber'!$H$5:$H$1048576,'Contas a Receber'!$O$5:$O$1048576,'Projeção de Caixa'!G$5,'Contas a Receber'!$F$5:$F$1048576,'Projeção de Caixa'!$A11)</f>
        <v>0</v>
      </c>
      <c r="H11" s="166">
        <f>SUMIFS('Contas a Receber'!$H$5:$H$1048576,'Contas a Receber'!$O$5:$O$1048576,'Projeção de Caixa'!H$5,'Contas a Receber'!$F$5:$F$1048576,'Projeção de Caixa'!$A11)</f>
        <v>0</v>
      </c>
      <c r="I11" s="166">
        <f>SUMIFS('Contas a Receber'!$H$5:$H$1048576,'Contas a Receber'!$O$5:$O$1048576,'Projeção de Caixa'!I$5,'Contas a Receber'!$F$5:$F$1048576,'Projeção de Caixa'!$A11)</f>
        <v>0</v>
      </c>
      <c r="J11" s="166">
        <f>SUMIFS('Contas a Receber'!$H$5:$H$1048576,'Contas a Receber'!$O$5:$O$1048576,'Projeção de Caixa'!J$5,'Contas a Receber'!$F$5:$F$1048576,'Projeção de Caixa'!$A11)</f>
        <v>0</v>
      </c>
      <c r="K11" s="166">
        <f>SUMIFS('Contas a Receber'!$H$5:$H$1048576,'Contas a Receber'!$O$5:$O$1048576,'Projeção de Caixa'!K$5,'Contas a Receber'!$F$5:$F$1048576,'Projeção de Caixa'!$A11)</f>
        <v>0</v>
      </c>
      <c r="L11" s="166">
        <f>SUMIFS('Contas a Receber'!$H$5:$H$1048576,'Contas a Receber'!$O$5:$O$1048576,'Projeção de Caixa'!L$5,'Contas a Receber'!$F$5:$F$1048576,'Projeção de Caixa'!$A11)</f>
        <v>0</v>
      </c>
      <c r="M11" s="166">
        <f>SUMIFS('Contas a Receber'!$H$5:$H$1048576,'Contas a Receber'!$O$5:$O$1048576,'Projeção de Caixa'!M$5,'Contas a Receber'!$F$5:$F$1048576,'Projeção de Caixa'!$A11)</f>
        <v>0</v>
      </c>
      <c r="N11" s="166">
        <f>SUMIFS('Contas a Receber'!$H$5:$H$1048576,'Contas a Receber'!$O$5:$O$1048576,'Projeção de Caixa'!N$5,'Contas a Receber'!$F$5:$F$1048576,'Projeção de Caixa'!$A11)</f>
        <v>0</v>
      </c>
      <c r="O11" s="166">
        <f>SUMIFS('Contas a Receber'!$H$5:$H$1048576,'Contas a Receber'!$O$5:$O$1048576,'Projeção de Caixa'!O$5,'Contas a Receber'!$F$5:$F$1048576,'Projeção de Caixa'!$A11)</f>
        <v>0</v>
      </c>
      <c r="P11" s="166">
        <f>SUMIFS('Contas a Receber'!$H$5:$H$1048576,'Contas a Receber'!$O$5:$O$1048576,'Projeção de Caixa'!P$5,'Contas a Receber'!$F$5:$F$1048576,'Projeção de Caixa'!$A11)</f>
        <v>0</v>
      </c>
      <c r="Q11" s="166">
        <f>SUMIFS('Contas a Receber'!$H$5:$H$1048576,'Contas a Receber'!$O$5:$O$1048576,'Projeção de Caixa'!Q$5,'Contas a Receber'!$F$5:$F$1048576,'Projeção de Caixa'!$A11)</f>
        <v>0</v>
      </c>
      <c r="R11" s="166">
        <f>SUMIFS('Contas a Receber'!$H$5:$H$1048576,'Contas a Receber'!$O$5:$O$1048576,'Projeção de Caixa'!R$5,'Contas a Receber'!$F$5:$F$1048576,'Projeção de Caixa'!$A11)</f>
        <v>0</v>
      </c>
      <c r="S11" s="166">
        <f>SUMIFS('Contas a Receber'!$H$5:$H$1048576,'Contas a Receber'!$O$5:$O$1048576,'Projeção de Caixa'!S$5,'Contas a Receber'!$F$5:$F$1048576,'Projeção de Caixa'!$A11)</f>
        <v>0</v>
      </c>
      <c r="T11" s="166">
        <f>SUMIFS('Contas a Receber'!$H$5:$H$1048576,'Contas a Receber'!$O$5:$O$1048576,'Projeção de Caixa'!T$5,'Contas a Receber'!$F$5:$F$1048576,'Projeção de Caixa'!$A11)</f>
        <v>0</v>
      </c>
      <c r="U11" s="166">
        <f>SUMIFS('Contas a Receber'!$H$5:$H$1048576,'Contas a Receber'!$O$5:$O$1048576,'Projeção de Caixa'!U$5,'Contas a Receber'!$F$5:$F$1048576,'Projeção de Caixa'!$A11)</f>
        <v>0</v>
      </c>
      <c r="V11" s="166">
        <f>SUMIFS('Contas a Receber'!$H$5:$H$1048576,'Contas a Receber'!$O$5:$O$1048576,'Projeção de Caixa'!V$5,'Contas a Receber'!$F$5:$F$1048576,'Projeção de Caixa'!$A11)</f>
        <v>0</v>
      </c>
      <c r="W11" s="166">
        <f>SUMIFS('Contas a Receber'!$H$5:$H$1048576,'Contas a Receber'!$O$5:$O$1048576,'Projeção de Caixa'!W$5,'Contas a Receber'!$F$5:$F$1048576,'Projeção de Caixa'!$A11)</f>
        <v>0</v>
      </c>
      <c r="X11" s="166">
        <f>SUMIFS('Contas a Receber'!$H$5:$H$1048576,'Contas a Receber'!$O$5:$O$1048576,'Projeção de Caixa'!X$5,'Contas a Receber'!$F$5:$F$1048576,'Projeção de Caixa'!$A11)</f>
        <v>0</v>
      </c>
      <c r="Y11" s="166">
        <f>SUMIFS('Contas a Receber'!$H$5:$H$1048576,'Contas a Receber'!$O$5:$O$1048576,'Projeção de Caixa'!Y$5,'Contas a Receber'!$F$5:$F$1048576,'Projeção de Caixa'!$A11)</f>
        <v>0</v>
      </c>
      <c r="Z11" s="166">
        <f>SUMIFS('Contas a Receber'!$H$5:$H$1048576,'Contas a Receber'!$O$5:$O$1048576,'Projeção de Caixa'!Z$5,'Contas a Receber'!$F$5:$F$1048576,'Projeção de Caixa'!$A11)</f>
        <v>0</v>
      </c>
      <c r="AA11" s="166">
        <f>SUMIFS('Contas a Receber'!$H$5:$H$1048576,'Contas a Receber'!$O$5:$O$1048576,'Projeção de Caixa'!AA$5,'Contas a Receber'!$F$5:$F$1048576,'Projeção de Caixa'!$A11)</f>
        <v>0</v>
      </c>
      <c r="AB11" s="166">
        <f>SUMIFS('Contas a Receber'!$H$5:$H$1048576,'Contas a Receber'!$O$5:$O$1048576,'Projeção de Caixa'!AB$5,'Contas a Receber'!$F$5:$F$1048576,'Projeção de Caixa'!$A11)</f>
        <v>0</v>
      </c>
      <c r="AC11" s="166">
        <f>SUMIFS('Contas a Receber'!$H$5:$H$1048576,'Contas a Receber'!$O$5:$O$1048576,'Projeção de Caixa'!AC$5,'Contas a Receber'!$F$5:$F$1048576,'Projeção de Caixa'!$A11)</f>
        <v>0</v>
      </c>
      <c r="AD11" s="166">
        <f>SUMIFS('Contas a Receber'!$H$5:$H$1048576,'Contas a Receber'!$O$5:$O$1048576,'Projeção de Caixa'!AD$5,'Contas a Receber'!$F$5:$F$1048576,'Projeção de Caixa'!$A11)</f>
        <v>0</v>
      </c>
      <c r="AE11" s="166">
        <f>SUMIFS('Contas a Receber'!$H$5:$H$1048576,'Contas a Receber'!$O$5:$O$1048576,'Projeção de Caixa'!AE$5,'Contas a Receber'!$F$5:$F$1048576,'Projeção de Caixa'!$A11)</f>
        <v>0</v>
      </c>
      <c r="AF11" s="167">
        <f>SUMIFS('Contas a Receber'!$H$5:$H$1048576,'Contas a Receber'!$O$5:$O$1048576,'Projeção de Caixa'!AF$5,'Contas a Receber'!$F$5:$F$1048576,'Projeção de Caixa'!$A11)</f>
        <v>0</v>
      </c>
      <c r="AG11" s="31"/>
      <c r="AH11" s="31"/>
      <c r="AI11" s="31"/>
    </row>
    <row r="12" spans="1:36" s="10" customFormat="1" ht="15.75" collapsed="1" thickBot="1" x14ac:dyDescent="0.3">
      <c r="A12" s="150" t="s">
        <v>30</v>
      </c>
      <c r="B12" s="162">
        <f>SUM(B13:B27)</f>
        <v>0</v>
      </c>
      <c r="C12" s="162">
        <f t="shared" ref="C12:AF12" si="1">SUM(C13:C27)</f>
        <v>0</v>
      </c>
      <c r="D12" s="162">
        <f t="shared" si="1"/>
        <v>0</v>
      </c>
      <c r="E12" s="162">
        <f t="shared" si="1"/>
        <v>0</v>
      </c>
      <c r="F12" s="162">
        <f t="shared" si="1"/>
        <v>0</v>
      </c>
      <c r="G12" s="162">
        <f t="shared" si="1"/>
        <v>0</v>
      </c>
      <c r="H12" s="162">
        <f t="shared" si="1"/>
        <v>0</v>
      </c>
      <c r="I12" s="162">
        <f t="shared" si="1"/>
        <v>0</v>
      </c>
      <c r="J12" s="162">
        <f t="shared" si="1"/>
        <v>0</v>
      </c>
      <c r="K12" s="162">
        <f t="shared" si="1"/>
        <v>0</v>
      </c>
      <c r="L12" s="162">
        <f t="shared" si="1"/>
        <v>0</v>
      </c>
      <c r="M12" s="162">
        <f t="shared" si="1"/>
        <v>0</v>
      </c>
      <c r="N12" s="162">
        <f t="shared" si="1"/>
        <v>0</v>
      </c>
      <c r="O12" s="162">
        <f t="shared" si="1"/>
        <v>0</v>
      </c>
      <c r="P12" s="162">
        <f t="shared" si="1"/>
        <v>0</v>
      </c>
      <c r="Q12" s="162">
        <f t="shared" si="1"/>
        <v>0</v>
      </c>
      <c r="R12" s="162">
        <f t="shared" si="1"/>
        <v>0</v>
      </c>
      <c r="S12" s="162">
        <f t="shared" si="1"/>
        <v>0</v>
      </c>
      <c r="T12" s="162">
        <f t="shared" si="1"/>
        <v>0</v>
      </c>
      <c r="U12" s="162">
        <f t="shared" si="1"/>
        <v>0</v>
      </c>
      <c r="V12" s="162">
        <f t="shared" si="1"/>
        <v>0</v>
      </c>
      <c r="W12" s="162">
        <f t="shared" si="1"/>
        <v>0</v>
      </c>
      <c r="X12" s="162">
        <f t="shared" si="1"/>
        <v>0</v>
      </c>
      <c r="Y12" s="162">
        <f t="shared" si="1"/>
        <v>0</v>
      </c>
      <c r="Z12" s="162">
        <f t="shared" si="1"/>
        <v>0</v>
      </c>
      <c r="AA12" s="162">
        <f t="shared" si="1"/>
        <v>0</v>
      </c>
      <c r="AB12" s="162">
        <f t="shared" si="1"/>
        <v>0</v>
      </c>
      <c r="AC12" s="162">
        <f t="shared" si="1"/>
        <v>0</v>
      </c>
      <c r="AD12" s="162">
        <f t="shared" si="1"/>
        <v>0</v>
      </c>
      <c r="AE12" s="162">
        <f t="shared" si="1"/>
        <v>0</v>
      </c>
      <c r="AF12" s="163">
        <f t="shared" si="1"/>
        <v>0</v>
      </c>
      <c r="AG12" s="151"/>
      <c r="AH12" s="151"/>
      <c r="AI12" s="151"/>
      <c r="AJ12" s="151"/>
    </row>
    <row r="13" spans="1:36" hidden="1" outlineLevel="1" x14ac:dyDescent="0.25">
      <c r="A13" s="152"/>
      <c r="B13" s="164">
        <f>SUMIFS('Contas a Pagar'!$H$5:$H$1048576,'Contas a Pagar'!$O$5:$O$1048576,'Projeção de Caixa'!B$5,'Contas a Pagar'!$F$5:$F$1048576,'Projeção de Caixa'!$A13)</f>
        <v>0</v>
      </c>
      <c r="C13" s="164">
        <f>SUMIFS('Contas a Pagar'!$H$5:$H$1048576,'Contas a Pagar'!$O$5:$O$1048576,'Projeção de Caixa'!C$5,'Contas a Pagar'!$F$5:$F$1048576,'Projeção de Caixa'!$A13)</f>
        <v>0</v>
      </c>
      <c r="D13" s="164">
        <f>SUMIFS('Contas a Pagar'!$H$5:$H$1048576,'Contas a Pagar'!$O$5:$O$1048576,'Projeção de Caixa'!D$5,'Contas a Pagar'!$F$5:$F$1048576,'Projeção de Caixa'!$A13)</f>
        <v>0</v>
      </c>
      <c r="E13" s="164">
        <f>SUMIFS('Contas a Pagar'!$H$5:$H$1048576,'Contas a Pagar'!$O$5:$O$1048576,'Projeção de Caixa'!E$5,'Contas a Pagar'!$F$5:$F$1048576,'Projeção de Caixa'!$A13)</f>
        <v>0</v>
      </c>
      <c r="F13" s="164">
        <f>SUMIFS('Contas a Pagar'!$H$5:$H$1048576,'Contas a Pagar'!$O$5:$O$1048576,'Projeção de Caixa'!F$5,'Contas a Pagar'!$F$5:$F$1048576,'Projeção de Caixa'!$A13)</f>
        <v>0</v>
      </c>
      <c r="G13" s="164">
        <f>SUMIFS('Contas a Pagar'!$H$5:$H$1048576,'Contas a Pagar'!$O$5:$O$1048576,'Projeção de Caixa'!G$5,'Contas a Pagar'!$F$5:$F$1048576,'Projeção de Caixa'!$A13)</f>
        <v>0</v>
      </c>
      <c r="H13" s="164">
        <f>SUMIFS('Contas a Pagar'!$H$5:$H$1048576,'Contas a Pagar'!$O$5:$O$1048576,'Projeção de Caixa'!H$5,'Contas a Pagar'!$F$5:$F$1048576,'Projeção de Caixa'!$A13)</f>
        <v>0</v>
      </c>
      <c r="I13" s="164">
        <f>SUMIFS('Contas a Pagar'!$H$5:$H$1048576,'Contas a Pagar'!$O$5:$O$1048576,'Projeção de Caixa'!I$5,'Contas a Pagar'!$F$5:$F$1048576,'Projeção de Caixa'!$A13)</f>
        <v>0</v>
      </c>
      <c r="J13" s="164">
        <f>SUMIFS('Contas a Pagar'!$H$5:$H$1048576,'Contas a Pagar'!$O$5:$O$1048576,'Projeção de Caixa'!J$5,'Contas a Pagar'!$F$5:$F$1048576,'Projeção de Caixa'!$A13)</f>
        <v>0</v>
      </c>
      <c r="K13" s="164">
        <f>SUMIFS('Contas a Pagar'!$H$5:$H$1048576,'Contas a Pagar'!$O$5:$O$1048576,'Projeção de Caixa'!K$5,'Contas a Pagar'!$F$5:$F$1048576,'Projeção de Caixa'!$A13)</f>
        <v>0</v>
      </c>
      <c r="L13" s="164">
        <f>SUMIFS('Contas a Pagar'!$H$5:$H$1048576,'Contas a Pagar'!$O$5:$O$1048576,'Projeção de Caixa'!L$5,'Contas a Pagar'!$F$5:$F$1048576,'Projeção de Caixa'!$A13)</f>
        <v>0</v>
      </c>
      <c r="M13" s="164">
        <f>SUMIFS('Contas a Pagar'!$H$5:$H$1048576,'Contas a Pagar'!$O$5:$O$1048576,'Projeção de Caixa'!M$5,'Contas a Pagar'!$F$5:$F$1048576,'Projeção de Caixa'!$A13)</f>
        <v>0</v>
      </c>
      <c r="N13" s="164">
        <f>SUMIFS('Contas a Pagar'!$H$5:$H$1048576,'Contas a Pagar'!$O$5:$O$1048576,'Projeção de Caixa'!N$5,'Contas a Pagar'!$F$5:$F$1048576,'Projeção de Caixa'!$A13)</f>
        <v>0</v>
      </c>
      <c r="O13" s="164">
        <f>SUMIFS('Contas a Pagar'!$H$5:$H$1048576,'Contas a Pagar'!$O$5:$O$1048576,'Projeção de Caixa'!O$5,'Contas a Pagar'!$F$5:$F$1048576,'Projeção de Caixa'!$A13)</f>
        <v>0</v>
      </c>
      <c r="P13" s="164">
        <f>SUMIFS('Contas a Pagar'!$H$5:$H$1048576,'Contas a Pagar'!$O$5:$O$1048576,'Projeção de Caixa'!P$5,'Contas a Pagar'!$F$5:$F$1048576,'Projeção de Caixa'!$A13)</f>
        <v>0</v>
      </c>
      <c r="Q13" s="164">
        <f>SUMIFS('Contas a Pagar'!$H$5:$H$1048576,'Contas a Pagar'!$O$5:$O$1048576,'Projeção de Caixa'!Q$5,'Contas a Pagar'!$F$5:$F$1048576,'Projeção de Caixa'!$A13)</f>
        <v>0</v>
      </c>
      <c r="R13" s="164">
        <f>SUMIFS('Contas a Pagar'!$H$5:$H$1048576,'Contas a Pagar'!$O$5:$O$1048576,'Projeção de Caixa'!R$5,'Contas a Pagar'!$F$5:$F$1048576,'Projeção de Caixa'!$A13)</f>
        <v>0</v>
      </c>
      <c r="S13" s="164">
        <f>SUMIFS('Contas a Pagar'!$H$5:$H$1048576,'Contas a Pagar'!$O$5:$O$1048576,'Projeção de Caixa'!S$5,'Contas a Pagar'!$F$5:$F$1048576,'Projeção de Caixa'!$A13)</f>
        <v>0</v>
      </c>
      <c r="T13" s="164">
        <f>SUMIFS('Contas a Pagar'!$H$5:$H$1048576,'Contas a Pagar'!$O$5:$O$1048576,'Projeção de Caixa'!T$5,'Contas a Pagar'!$F$5:$F$1048576,'Projeção de Caixa'!$A13)</f>
        <v>0</v>
      </c>
      <c r="U13" s="164">
        <f>SUMIFS('Contas a Pagar'!$H$5:$H$1048576,'Contas a Pagar'!$O$5:$O$1048576,'Projeção de Caixa'!U$5,'Contas a Pagar'!$F$5:$F$1048576,'Projeção de Caixa'!$A13)</f>
        <v>0</v>
      </c>
      <c r="V13" s="164">
        <f>SUMIFS('Contas a Pagar'!$H$5:$H$1048576,'Contas a Pagar'!$O$5:$O$1048576,'Projeção de Caixa'!V$5,'Contas a Pagar'!$F$5:$F$1048576,'Projeção de Caixa'!$A13)</f>
        <v>0</v>
      </c>
      <c r="W13" s="164">
        <f>SUMIFS('Contas a Pagar'!$H$5:$H$1048576,'Contas a Pagar'!$O$5:$O$1048576,'Projeção de Caixa'!W$5,'Contas a Pagar'!$F$5:$F$1048576,'Projeção de Caixa'!$A13)</f>
        <v>0</v>
      </c>
      <c r="X13" s="164">
        <f>SUMIFS('Contas a Pagar'!$H$5:$H$1048576,'Contas a Pagar'!$O$5:$O$1048576,'Projeção de Caixa'!X$5,'Contas a Pagar'!$F$5:$F$1048576,'Projeção de Caixa'!$A13)</f>
        <v>0</v>
      </c>
      <c r="Y13" s="164">
        <f>SUMIFS('Contas a Pagar'!$H$5:$H$1048576,'Contas a Pagar'!$O$5:$O$1048576,'Projeção de Caixa'!Y$5,'Contas a Pagar'!$F$5:$F$1048576,'Projeção de Caixa'!$A13)</f>
        <v>0</v>
      </c>
      <c r="Z13" s="164">
        <f>SUMIFS('Contas a Pagar'!$H$5:$H$1048576,'Contas a Pagar'!$O$5:$O$1048576,'Projeção de Caixa'!Z$5,'Contas a Pagar'!$F$5:$F$1048576,'Projeção de Caixa'!$A13)</f>
        <v>0</v>
      </c>
      <c r="AA13" s="164">
        <f>SUMIFS('Contas a Pagar'!$H$5:$H$1048576,'Contas a Pagar'!$O$5:$O$1048576,'Projeção de Caixa'!AA$5,'Contas a Pagar'!$F$5:$F$1048576,'Projeção de Caixa'!$A13)</f>
        <v>0</v>
      </c>
      <c r="AB13" s="164">
        <f>SUMIFS('Contas a Pagar'!$H$5:$H$1048576,'Contas a Pagar'!$O$5:$O$1048576,'Projeção de Caixa'!AB$5,'Contas a Pagar'!$F$5:$F$1048576,'Projeção de Caixa'!$A13)</f>
        <v>0</v>
      </c>
      <c r="AC13" s="164">
        <f>SUMIFS('Contas a Pagar'!$H$5:$H$1048576,'Contas a Pagar'!$O$5:$O$1048576,'Projeção de Caixa'!AC$5,'Contas a Pagar'!$F$5:$F$1048576,'Projeção de Caixa'!$A13)</f>
        <v>0</v>
      </c>
      <c r="AD13" s="164">
        <f>SUMIFS('Contas a Pagar'!$H$5:$H$1048576,'Contas a Pagar'!$O$5:$O$1048576,'Projeção de Caixa'!AD$5,'Contas a Pagar'!$F$5:$F$1048576,'Projeção de Caixa'!$A13)</f>
        <v>0</v>
      </c>
      <c r="AE13" s="164">
        <f>SUMIFS('Contas a Pagar'!$H$5:$H$1048576,'Contas a Pagar'!$O$5:$O$1048576,'Projeção de Caixa'!AE$5,'Contas a Pagar'!$F$5:$F$1048576,'Projeção de Caixa'!$A13)</f>
        <v>0</v>
      </c>
      <c r="AF13" s="165">
        <f>SUMIFS('Contas a Pagar'!$H$5:$H$1048576,'Contas a Pagar'!$O$5:$O$1048576,'Projeção de Caixa'!AF$5,'Contas a Pagar'!$F$5:$F$1048576,'Projeção de Caixa'!$A13)</f>
        <v>0</v>
      </c>
      <c r="AG13" s="31"/>
      <c r="AH13" s="31"/>
      <c r="AI13" s="31"/>
    </row>
    <row r="14" spans="1:36" hidden="1" outlineLevel="1" x14ac:dyDescent="0.25">
      <c r="A14" s="152"/>
      <c r="B14" s="164">
        <f>SUMIFS('Contas a Pagar'!$H$5:$H$1048576,'Contas a Pagar'!$O$5:$O$1048576,'Projeção de Caixa'!B$5,'Contas a Pagar'!$F$5:$F$1048576,'Projeção de Caixa'!$A14)</f>
        <v>0</v>
      </c>
      <c r="C14" s="164">
        <f>SUMIFS('Contas a Pagar'!$H$5:$H$1048576,'Contas a Pagar'!$O$5:$O$1048576,'Projeção de Caixa'!C$5,'Contas a Pagar'!$F$5:$F$1048576,'Projeção de Caixa'!$A14)</f>
        <v>0</v>
      </c>
      <c r="D14" s="164">
        <f>SUMIFS('Contas a Pagar'!$H$5:$H$1048576,'Contas a Pagar'!$O$5:$O$1048576,'Projeção de Caixa'!D$5,'Contas a Pagar'!$F$5:$F$1048576,'Projeção de Caixa'!$A14)</f>
        <v>0</v>
      </c>
      <c r="E14" s="164">
        <f>SUMIFS('Contas a Pagar'!$H$5:$H$1048576,'Contas a Pagar'!$O$5:$O$1048576,'Projeção de Caixa'!E$5,'Contas a Pagar'!$F$5:$F$1048576,'Projeção de Caixa'!$A14)</f>
        <v>0</v>
      </c>
      <c r="F14" s="164">
        <f>SUMIFS('Contas a Pagar'!$H$5:$H$1048576,'Contas a Pagar'!$O$5:$O$1048576,'Projeção de Caixa'!F$5,'Contas a Pagar'!$F$5:$F$1048576,'Projeção de Caixa'!$A14)</f>
        <v>0</v>
      </c>
      <c r="G14" s="164">
        <f>SUMIFS('Contas a Pagar'!$H$5:$H$1048576,'Contas a Pagar'!$O$5:$O$1048576,'Projeção de Caixa'!G$5,'Contas a Pagar'!$F$5:$F$1048576,'Projeção de Caixa'!$A14)</f>
        <v>0</v>
      </c>
      <c r="H14" s="164">
        <f>SUMIFS('Contas a Pagar'!$H$5:$H$1048576,'Contas a Pagar'!$O$5:$O$1048576,'Projeção de Caixa'!H$5,'Contas a Pagar'!$F$5:$F$1048576,'Projeção de Caixa'!$A14)</f>
        <v>0</v>
      </c>
      <c r="I14" s="164">
        <f>SUMIFS('Contas a Pagar'!$H$5:$H$1048576,'Contas a Pagar'!$O$5:$O$1048576,'Projeção de Caixa'!I$5,'Contas a Pagar'!$F$5:$F$1048576,'Projeção de Caixa'!$A14)</f>
        <v>0</v>
      </c>
      <c r="J14" s="164">
        <f>SUMIFS('Contas a Pagar'!$H$5:$H$1048576,'Contas a Pagar'!$O$5:$O$1048576,'Projeção de Caixa'!J$5,'Contas a Pagar'!$F$5:$F$1048576,'Projeção de Caixa'!$A14)</f>
        <v>0</v>
      </c>
      <c r="K14" s="164">
        <f>SUMIFS('Contas a Pagar'!$H$5:$H$1048576,'Contas a Pagar'!$O$5:$O$1048576,'Projeção de Caixa'!K$5,'Contas a Pagar'!$F$5:$F$1048576,'Projeção de Caixa'!$A14)</f>
        <v>0</v>
      </c>
      <c r="L14" s="164">
        <f>SUMIFS('Contas a Pagar'!$H$5:$H$1048576,'Contas a Pagar'!$O$5:$O$1048576,'Projeção de Caixa'!L$5,'Contas a Pagar'!$F$5:$F$1048576,'Projeção de Caixa'!$A14)</f>
        <v>0</v>
      </c>
      <c r="M14" s="164">
        <f>SUMIFS('Contas a Pagar'!$H$5:$H$1048576,'Contas a Pagar'!$O$5:$O$1048576,'Projeção de Caixa'!M$5,'Contas a Pagar'!$F$5:$F$1048576,'Projeção de Caixa'!$A14)</f>
        <v>0</v>
      </c>
      <c r="N14" s="164">
        <f>SUMIFS('Contas a Pagar'!$H$5:$H$1048576,'Contas a Pagar'!$O$5:$O$1048576,'Projeção de Caixa'!N$5,'Contas a Pagar'!$F$5:$F$1048576,'Projeção de Caixa'!$A14)</f>
        <v>0</v>
      </c>
      <c r="O14" s="164">
        <f>SUMIFS('Contas a Pagar'!$H$5:$H$1048576,'Contas a Pagar'!$O$5:$O$1048576,'Projeção de Caixa'!O$5,'Contas a Pagar'!$F$5:$F$1048576,'Projeção de Caixa'!$A14)</f>
        <v>0</v>
      </c>
      <c r="P14" s="164">
        <f>SUMIFS('Contas a Pagar'!$H$5:$H$1048576,'Contas a Pagar'!$O$5:$O$1048576,'Projeção de Caixa'!P$5,'Contas a Pagar'!$F$5:$F$1048576,'Projeção de Caixa'!$A14)</f>
        <v>0</v>
      </c>
      <c r="Q14" s="164">
        <f>SUMIFS('Contas a Pagar'!$H$5:$H$1048576,'Contas a Pagar'!$O$5:$O$1048576,'Projeção de Caixa'!Q$5,'Contas a Pagar'!$F$5:$F$1048576,'Projeção de Caixa'!$A14)</f>
        <v>0</v>
      </c>
      <c r="R14" s="164">
        <f>SUMIFS('Contas a Pagar'!$H$5:$H$1048576,'Contas a Pagar'!$O$5:$O$1048576,'Projeção de Caixa'!R$5,'Contas a Pagar'!$F$5:$F$1048576,'Projeção de Caixa'!$A14)</f>
        <v>0</v>
      </c>
      <c r="S14" s="164">
        <f>SUMIFS('Contas a Pagar'!$H$5:$H$1048576,'Contas a Pagar'!$O$5:$O$1048576,'Projeção de Caixa'!S$5,'Contas a Pagar'!$F$5:$F$1048576,'Projeção de Caixa'!$A14)</f>
        <v>0</v>
      </c>
      <c r="T14" s="164">
        <f>SUMIFS('Contas a Pagar'!$H$5:$H$1048576,'Contas a Pagar'!$O$5:$O$1048576,'Projeção de Caixa'!T$5,'Contas a Pagar'!$F$5:$F$1048576,'Projeção de Caixa'!$A14)</f>
        <v>0</v>
      </c>
      <c r="U14" s="164">
        <f>SUMIFS('Contas a Pagar'!$H$5:$H$1048576,'Contas a Pagar'!$O$5:$O$1048576,'Projeção de Caixa'!U$5,'Contas a Pagar'!$F$5:$F$1048576,'Projeção de Caixa'!$A14)</f>
        <v>0</v>
      </c>
      <c r="V14" s="164">
        <f>SUMIFS('Contas a Pagar'!$H$5:$H$1048576,'Contas a Pagar'!$O$5:$O$1048576,'Projeção de Caixa'!V$5,'Contas a Pagar'!$F$5:$F$1048576,'Projeção de Caixa'!$A14)</f>
        <v>0</v>
      </c>
      <c r="W14" s="164">
        <f>SUMIFS('Contas a Pagar'!$H$5:$H$1048576,'Contas a Pagar'!$O$5:$O$1048576,'Projeção de Caixa'!W$5,'Contas a Pagar'!$F$5:$F$1048576,'Projeção de Caixa'!$A14)</f>
        <v>0</v>
      </c>
      <c r="X14" s="164">
        <f>SUMIFS('Contas a Pagar'!$H$5:$H$1048576,'Contas a Pagar'!$O$5:$O$1048576,'Projeção de Caixa'!X$5,'Contas a Pagar'!$F$5:$F$1048576,'Projeção de Caixa'!$A14)</f>
        <v>0</v>
      </c>
      <c r="Y14" s="164">
        <f>SUMIFS('Contas a Pagar'!$H$5:$H$1048576,'Contas a Pagar'!$O$5:$O$1048576,'Projeção de Caixa'!Y$5,'Contas a Pagar'!$F$5:$F$1048576,'Projeção de Caixa'!$A14)</f>
        <v>0</v>
      </c>
      <c r="Z14" s="164">
        <f>SUMIFS('Contas a Pagar'!$H$5:$H$1048576,'Contas a Pagar'!$O$5:$O$1048576,'Projeção de Caixa'!Z$5,'Contas a Pagar'!$F$5:$F$1048576,'Projeção de Caixa'!$A14)</f>
        <v>0</v>
      </c>
      <c r="AA14" s="164">
        <f>SUMIFS('Contas a Pagar'!$H$5:$H$1048576,'Contas a Pagar'!$O$5:$O$1048576,'Projeção de Caixa'!AA$5,'Contas a Pagar'!$F$5:$F$1048576,'Projeção de Caixa'!$A14)</f>
        <v>0</v>
      </c>
      <c r="AB14" s="164">
        <f>SUMIFS('Contas a Pagar'!$H$5:$H$1048576,'Contas a Pagar'!$O$5:$O$1048576,'Projeção de Caixa'!AB$5,'Contas a Pagar'!$F$5:$F$1048576,'Projeção de Caixa'!$A14)</f>
        <v>0</v>
      </c>
      <c r="AC14" s="164">
        <f>SUMIFS('Contas a Pagar'!$H$5:$H$1048576,'Contas a Pagar'!$O$5:$O$1048576,'Projeção de Caixa'!AC$5,'Contas a Pagar'!$F$5:$F$1048576,'Projeção de Caixa'!$A14)</f>
        <v>0</v>
      </c>
      <c r="AD14" s="164">
        <f>SUMIFS('Contas a Pagar'!$H$5:$H$1048576,'Contas a Pagar'!$O$5:$O$1048576,'Projeção de Caixa'!AD$5,'Contas a Pagar'!$F$5:$F$1048576,'Projeção de Caixa'!$A14)</f>
        <v>0</v>
      </c>
      <c r="AE14" s="164">
        <f>SUMIFS('Contas a Pagar'!$H$5:$H$1048576,'Contas a Pagar'!$O$5:$O$1048576,'Projeção de Caixa'!AE$5,'Contas a Pagar'!$F$5:$F$1048576,'Projeção de Caixa'!$A14)</f>
        <v>0</v>
      </c>
      <c r="AF14" s="165">
        <f>SUMIFS('Contas a Pagar'!$H$5:$H$1048576,'Contas a Pagar'!$O$5:$O$1048576,'Projeção de Caixa'!AF$5,'Contas a Pagar'!$F$5:$F$1048576,'Projeção de Caixa'!$A14)</f>
        <v>0</v>
      </c>
      <c r="AG14" s="31"/>
      <c r="AH14" s="31"/>
      <c r="AI14" s="31"/>
    </row>
    <row r="15" spans="1:36" hidden="1" outlineLevel="1" x14ac:dyDescent="0.25">
      <c r="A15" s="152"/>
      <c r="B15" s="164">
        <f>SUMIFS('Contas a Pagar'!$H$5:$H$1048576,'Contas a Pagar'!$O$5:$O$1048576,'Projeção de Caixa'!B$5,'Contas a Pagar'!$F$5:$F$1048576,'Projeção de Caixa'!$A15)</f>
        <v>0</v>
      </c>
      <c r="C15" s="164">
        <f>SUMIFS('Contas a Pagar'!$H$5:$H$1048576,'Contas a Pagar'!$O$5:$O$1048576,'Projeção de Caixa'!C$5,'Contas a Pagar'!$F$5:$F$1048576,'Projeção de Caixa'!$A15)</f>
        <v>0</v>
      </c>
      <c r="D15" s="164">
        <f>SUMIFS('Contas a Pagar'!$H$5:$H$1048576,'Contas a Pagar'!$O$5:$O$1048576,'Projeção de Caixa'!D$5,'Contas a Pagar'!$F$5:$F$1048576,'Projeção de Caixa'!$A15)</f>
        <v>0</v>
      </c>
      <c r="E15" s="164">
        <f>SUMIFS('Contas a Pagar'!$H$5:$H$1048576,'Contas a Pagar'!$O$5:$O$1048576,'Projeção de Caixa'!E$5,'Contas a Pagar'!$F$5:$F$1048576,'Projeção de Caixa'!$A15)</f>
        <v>0</v>
      </c>
      <c r="F15" s="164">
        <f>SUMIFS('Contas a Pagar'!$H$5:$H$1048576,'Contas a Pagar'!$O$5:$O$1048576,'Projeção de Caixa'!F$5,'Contas a Pagar'!$F$5:$F$1048576,'Projeção de Caixa'!$A15)</f>
        <v>0</v>
      </c>
      <c r="G15" s="164">
        <f>SUMIFS('Contas a Pagar'!$H$5:$H$1048576,'Contas a Pagar'!$O$5:$O$1048576,'Projeção de Caixa'!G$5,'Contas a Pagar'!$F$5:$F$1048576,'Projeção de Caixa'!$A15)</f>
        <v>0</v>
      </c>
      <c r="H15" s="164">
        <f>SUMIFS('Contas a Pagar'!$H$5:$H$1048576,'Contas a Pagar'!$O$5:$O$1048576,'Projeção de Caixa'!H$5,'Contas a Pagar'!$F$5:$F$1048576,'Projeção de Caixa'!$A15)</f>
        <v>0</v>
      </c>
      <c r="I15" s="164">
        <f>SUMIFS('Contas a Pagar'!$H$5:$H$1048576,'Contas a Pagar'!$O$5:$O$1048576,'Projeção de Caixa'!I$5,'Contas a Pagar'!$F$5:$F$1048576,'Projeção de Caixa'!$A15)</f>
        <v>0</v>
      </c>
      <c r="J15" s="164">
        <f>SUMIFS('Contas a Pagar'!$H$5:$H$1048576,'Contas a Pagar'!$O$5:$O$1048576,'Projeção de Caixa'!J$5,'Contas a Pagar'!$F$5:$F$1048576,'Projeção de Caixa'!$A15)</f>
        <v>0</v>
      </c>
      <c r="K15" s="164">
        <f>SUMIFS('Contas a Pagar'!$H$5:$H$1048576,'Contas a Pagar'!$O$5:$O$1048576,'Projeção de Caixa'!K$5,'Contas a Pagar'!$F$5:$F$1048576,'Projeção de Caixa'!$A15)</f>
        <v>0</v>
      </c>
      <c r="L15" s="164">
        <f>SUMIFS('Contas a Pagar'!$H$5:$H$1048576,'Contas a Pagar'!$O$5:$O$1048576,'Projeção de Caixa'!L$5,'Contas a Pagar'!$F$5:$F$1048576,'Projeção de Caixa'!$A15)</f>
        <v>0</v>
      </c>
      <c r="M15" s="164">
        <f>SUMIFS('Contas a Pagar'!$H$5:$H$1048576,'Contas a Pagar'!$O$5:$O$1048576,'Projeção de Caixa'!M$5,'Contas a Pagar'!$F$5:$F$1048576,'Projeção de Caixa'!$A15)</f>
        <v>0</v>
      </c>
      <c r="N15" s="164">
        <f>SUMIFS('Contas a Pagar'!$H$5:$H$1048576,'Contas a Pagar'!$O$5:$O$1048576,'Projeção de Caixa'!N$5,'Contas a Pagar'!$F$5:$F$1048576,'Projeção de Caixa'!$A15)</f>
        <v>0</v>
      </c>
      <c r="O15" s="164">
        <f>SUMIFS('Contas a Pagar'!$H$5:$H$1048576,'Contas a Pagar'!$O$5:$O$1048576,'Projeção de Caixa'!O$5,'Contas a Pagar'!$F$5:$F$1048576,'Projeção de Caixa'!$A15)</f>
        <v>0</v>
      </c>
      <c r="P15" s="164">
        <f>SUMIFS('Contas a Pagar'!$H$5:$H$1048576,'Contas a Pagar'!$O$5:$O$1048576,'Projeção de Caixa'!P$5,'Contas a Pagar'!$F$5:$F$1048576,'Projeção de Caixa'!$A15)</f>
        <v>0</v>
      </c>
      <c r="Q15" s="164">
        <f>SUMIFS('Contas a Pagar'!$H$5:$H$1048576,'Contas a Pagar'!$O$5:$O$1048576,'Projeção de Caixa'!Q$5,'Contas a Pagar'!$F$5:$F$1048576,'Projeção de Caixa'!$A15)</f>
        <v>0</v>
      </c>
      <c r="R15" s="164">
        <f>SUMIFS('Contas a Pagar'!$H$5:$H$1048576,'Contas a Pagar'!$O$5:$O$1048576,'Projeção de Caixa'!R$5,'Contas a Pagar'!$F$5:$F$1048576,'Projeção de Caixa'!$A15)</f>
        <v>0</v>
      </c>
      <c r="S15" s="164">
        <f>SUMIFS('Contas a Pagar'!$H$5:$H$1048576,'Contas a Pagar'!$O$5:$O$1048576,'Projeção de Caixa'!S$5,'Contas a Pagar'!$F$5:$F$1048576,'Projeção de Caixa'!$A15)</f>
        <v>0</v>
      </c>
      <c r="T15" s="164">
        <f>SUMIFS('Contas a Pagar'!$H$5:$H$1048576,'Contas a Pagar'!$O$5:$O$1048576,'Projeção de Caixa'!T$5,'Contas a Pagar'!$F$5:$F$1048576,'Projeção de Caixa'!$A15)</f>
        <v>0</v>
      </c>
      <c r="U15" s="164">
        <f>SUMIFS('Contas a Pagar'!$H$5:$H$1048576,'Contas a Pagar'!$O$5:$O$1048576,'Projeção de Caixa'!U$5,'Contas a Pagar'!$F$5:$F$1048576,'Projeção de Caixa'!$A15)</f>
        <v>0</v>
      </c>
      <c r="V15" s="164">
        <f>SUMIFS('Contas a Pagar'!$H$5:$H$1048576,'Contas a Pagar'!$O$5:$O$1048576,'Projeção de Caixa'!V$5,'Contas a Pagar'!$F$5:$F$1048576,'Projeção de Caixa'!$A15)</f>
        <v>0</v>
      </c>
      <c r="W15" s="164">
        <f>SUMIFS('Contas a Pagar'!$H$5:$H$1048576,'Contas a Pagar'!$O$5:$O$1048576,'Projeção de Caixa'!W$5,'Contas a Pagar'!$F$5:$F$1048576,'Projeção de Caixa'!$A15)</f>
        <v>0</v>
      </c>
      <c r="X15" s="164">
        <f>SUMIFS('Contas a Pagar'!$H$5:$H$1048576,'Contas a Pagar'!$O$5:$O$1048576,'Projeção de Caixa'!X$5,'Contas a Pagar'!$F$5:$F$1048576,'Projeção de Caixa'!$A15)</f>
        <v>0</v>
      </c>
      <c r="Y15" s="164">
        <f>SUMIFS('Contas a Pagar'!$H$5:$H$1048576,'Contas a Pagar'!$O$5:$O$1048576,'Projeção de Caixa'!Y$5,'Contas a Pagar'!$F$5:$F$1048576,'Projeção de Caixa'!$A15)</f>
        <v>0</v>
      </c>
      <c r="Z15" s="164">
        <f>SUMIFS('Contas a Pagar'!$H$5:$H$1048576,'Contas a Pagar'!$O$5:$O$1048576,'Projeção de Caixa'!Z$5,'Contas a Pagar'!$F$5:$F$1048576,'Projeção de Caixa'!$A15)</f>
        <v>0</v>
      </c>
      <c r="AA15" s="164">
        <f>SUMIFS('Contas a Pagar'!$H$5:$H$1048576,'Contas a Pagar'!$O$5:$O$1048576,'Projeção de Caixa'!AA$5,'Contas a Pagar'!$F$5:$F$1048576,'Projeção de Caixa'!$A15)</f>
        <v>0</v>
      </c>
      <c r="AB15" s="164">
        <f>SUMIFS('Contas a Pagar'!$H$5:$H$1048576,'Contas a Pagar'!$O$5:$O$1048576,'Projeção de Caixa'!AB$5,'Contas a Pagar'!$F$5:$F$1048576,'Projeção de Caixa'!$A15)</f>
        <v>0</v>
      </c>
      <c r="AC15" s="164">
        <f>SUMIFS('Contas a Pagar'!$H$5:$H$1048576,'Contas a Pagar'!$O$5:$O$1048576,'Projeção de Caixa'!AC$5,'Contas a Pagar'!$F$5:$F$1048576,'Projeção de Caixa'!$A15)</f>
        <v>0</v>
      </c>
      <c r="AD15" s="164">
        <f>SUMIFS('Contas a Pagar'!$H$5:$H$1048576,'Contas a Pagar'!$O$5:$O$1048576,'Projeção de Caixa'!AD$5,'Contas a Pagar'!$F$5:$F$1048576,'Projeção de Caixa'!$A15)</f>
        <v>0</v>
      </c>
      <c r="AE15" s="164">
        <f>SUMIFS('Contas a Pagar'!$H$5:$H$1048576,'Contas a Pagar'!$O$5:$O$1048576,'Projeção de Caixa'!AE$5,'Contas a Pagar'!$F$5:$F$1048576,'Projeção de Caixa'!$A15)</f>
        <v>0</v>
      </c>
      <c r="AF15" s="165">
        <f>SUMIFS('Contas a Pagar'!$H$5:$H$1048576,'Contas a Pagar'!$O$5:$O$1048576,'Projeção de Caixa'!AF$5,'Contas a Pagar'!$F$5:$F$1048576,'Projeção de Caixa'!$A15)</f>
        <v>0</v>
      </c>
      <c r="AG15" s="31"/>
      <c r="AH15" s="31"/>
      <c r="AI15" s="31"/>
    </row>
    <row r="16" spans="1:36" hidden="1" outlineLevel="1" x14ac:dyDescent="0.25">
      <c r="A16" s="152"/>
      <c r="B16" s="164">
        <f>SUMIFS('Contas a Pagar'!$H$5:$H$1048576,'Contas a Pagar'!$O$5:$O$1048576,'Projeção de Caixa'!B$5,'Contas a Pagar'!$F$5:$F$1048576,'Projeção de Caixa'!$A16)</f>
        <v>0</v>
      </c>
      <c r="C16" s="164">
        <f>SUMIFS('Contas a Pagar'!$H$5:$H$1048576,'Contas a Pagar'!$O$5:$O$1048576,'Projeção de Caixa'!C$5,'Contas a Pagar'!$F$5:$F$1048576,'Projeção de Caixa'!$A16)</f>
        <v>0</v>
      </c>
      <c r="D16" s="164">
        <f>SUMIFS('Contas a Pagar'!$H$5:$H$1048576,'Contas a Pagar'!$O$5:$O$1048576,'Projeção de Caixa'!D$5,'Contas a Pagar'!$F$5:$F$1048576,'Projeção de Caixa'!$A16)</f>
        <v>0</v>
      </c>
      <c r="E16" s="164">
        <f>SUMIFS('Contas a Pagar'!$H$5:$H$1048576,'Contas a Pagar'!$O$5:$O$1048576,'Projeção de Caixa'!E$5,'Contas a Pagar'!$F$5:$F$1048576,'Projeção de Caixa'!$A16)</f>
        <v>0</v>
      </c>
      <c r="F16" s="164">
        <f>SUMIFS('Contas a Pagar'!$H$5:$H$1048576,'Contas a Pagar'!$O$5:$O$1048576,'Projeção de Caixa'!F$5,'Contas a Pagar'!$F$5:$F$1048576,'Projeção de Caixa'!$A16)</f>
        <v>0</v>
      </c>
      <c r="G16" s="164">
        <f>SUMIFS('Contas a Pagar'!$H$5:$H$1048576,'Contas a Pagar'!$O$5:$O$1048576,'Projeção de Caixa'!G$5,'Contas a Pagar'!$F$5:$F$1048576,'Projeção de Caixa'!$A16)</f>
        <v>0</v>
      </c>
      <c r="H16" s="164">
        <f>SUMIFS('Contas a Pagar'!$H$5:$H$1048576,'Contas a Pagar'!$O$5:$O$1048576,'Projeção de Caixa'!H$5,'Contas a Pagar'!$F$5:$F$1048576,'Projeção de Caixa'!$A16)</f>
        <v>0</v>
      </c>
      <c r="I16" s="164">
        <f>SUMIFS('Contas a Pagar'!$H$5:$H$1048576,'Contas a Pagar'!$O$5:$O$1048576,'Projeção de Caixa'!I$5,'Contas a Pagar'!$F$5:$F$1048576,'Projeção de Caixa'!$A16)</f>
        <v>0</v>
      </c>
      <c r="J16" s="164">
        <f>SUMIFS('Contas a Pagar'!$H$5:$H$1048576,'Contas a Pagar'!$O$5:$O$1048576,'Projeção de Caixa'!J$5,'Contas a Pagar'!$F$5:$F$1048576,'Projeção de Caixa'!$A16)</f>
        <v>0</v>
      </c>
      <c r="K16" s="164">
        <f>SUMIFS('Contas a Pagar'!$H$5:$H$1048576,'Contas a Pagar'!$O$5:$O$1048576,'Projeção de Caixa'!K$5,'Contas a Pagar'!$F$5:$F$1048576,'Projeção de Caixa'!$A16)</f>
        <v>0</v>
      </c>
      <c r="L16" s="164">
        <f>SUMIFS('Contas a Pagar'!$H$5:$H$1048576,'Contas a Pagar'!$O$5:$O$1048576,'Projeção de Caixa'!L$5,'Contas a Pagar'!$F$5:$F$1048576,'Projeção de Caixa'!$A16)</f>
        <v>0</v>
      </c>
      <c r="M16" s="164">
        <f>SUMIFS('Contas a Pagar'!$H$5:$H$1048576,'Contas a Pagar'!$O$5:$O$1048576,'Projeção de Caixa'!M$5,'Contas a Pagar'!$F$5:$F$1048576,'Projeção de Caixa'!$A16)</f>
        <v>0</v>
      </c>
      <c r="N16" s="164">
        <f>SUMIFS('Contas a Pagar'!$H$5:$H$1048576,'Contas a Pagar'!$O$5:$O$1048576,'Projeção de Caixa'!N$5,'Contas a Pagar'!$F$5:$F$1048576,'Projeção de Caixa'!$A16)</f>
        <v>0</v>
      </c>
      <c r="O16" s="164">
        <f>SUMIFS('Contas a Pagar'!$H$5:$H$1048576,'Contas a Pagar'!$O$5:$O$1048576,'Projeção de Caixa'!O$5,'Contas a Pagar'!$F$5:$F$1048576,'Projeção de Caixa'!$A16)</f>
        <v>0</v>
      </c>
      <c r="P16" s="164">
        <f>SUMIFS('Contas a Pagar'!$H$5:$H$1048576,'Contas a Pagar'!$O$5:$O$1048576,'Projeção de Caixa'!P$5,'Contas a Pagar'!$F$5:$F$1048576,'Projeção de Caixa'!$A16)</f>
        <v>0</v>
      </c>
      <c r="Q16" s="164">
        <f>SUMIFS('Contas a Pagar'!$H$5:$H$1048576,'Contas a Pagar'!$O$5:$O$1048576,'Projeção de Caixa'!Q$5,'Contas a Pagar'!$F$5:$F$1048576,'Projeção de Caixa'!$A16)</f>
        <v>0</v>
      </c>
      <c r="R16" s="164">
        <f>SUMIFS('Contas a Pagar'!$H$5:$H$1048576,'Contas a Pagar'!$O$5:$O$1048576,'Projeção de Caixa'!R$5,'Contas a Pagar'!$F$5:$F$1048576,'Projeção de Caixa'!$A16)</f>
        <v>0</v>
      </c>
      <c r="S16" s="164">
        <f>SUMIFS('Contas a Pagar'!$H$5:$H$1048576,'Contas a Pagar'!$O$5:$O$1048576,'Projeção de Caixa'!S$5,'Contas a Pagar'!$F$5:$F$1048576,'Projeção de Caixa'!$A16)</f>
        <v>0</v>
      </c>
      <c r="T16" s="164">
        <f>SUMIFS('Contas a Pagar'!$H$5:$H$1048576,'Contas a Pagar'!$O$5:$O$1048576,'Projeção de Caixa'!T$5,'Contas a Pagar'!$F$5:$F$1048576,'Projeção de Caixa'!$A16)</f>
        <v>0</v>
      </c>
      <c r="U16" s="164">
        <f>SUMIFS('Contas a Pagar'!$H$5:$H$1048576,'Contas a Pagar'!$O$5:$O$1048576,'Projeção de Caixa'!U$5,'Contas a Pagar'!$F$5:$F$1048576,'Projeção de Caixa'!$A16)</f>
        <v>0</v>
      </c>
      <c r="V16" s="164">
        <f>SUMIFS('Contas a Pagar'!$H$5:$H$1048576,'Contas a Pagar'!$O$5:$O$1048576,'Projeção de Caixa'!V$5,'Contas a Pagar'!$F$5:$F$1048576,'Projeção de Caixa'!$A16)</f>
        <v>0</v>
      </c>
      <c r="W16" s="164">
        <f>SUMIFS('Contas a Pagar'!$H$5:$H$1048576,'Contas a Pagar'!$O$5:$O$1048576,'Projeção de Caixa'!W$5,'Contas a Pagar'!$F$5:$F$1048576,'Projeção de Caixa'!$A16)</f>
        <v>0</v>
      </c>
      <c r="X16" s="164">
        <f>SUMIFS('Contas a Pagar'!$H$5:$H$1048576,'Contas a Pagar'!$O$5:$O$1048576,'Projeção de Caixa'!X$5,'Contas a Pagar'!$F$5:$F$1048576,'Projeção de Caixa'!$A16)</f>
        <v>0</v>
      </c>
      <c r="Y16" s="164">
        <f>SUMIFS('Contas a Pagar'!$H$5:$H$1048576,'Contas a Pagar'!$O$5:$O$1048576,'Projeção de Caixa'!Y$5,'Contas a Pagar'!$F$5:$F$1048576,'Projeção de Caixa'!$A16)</f>
        <v>0</v>
      </c>
      <c r="Z16" s="164">
        <f>SUMIFS('Contas a Pagar'!$H$5:$H$1048576,'Contas a Pagar'!$O$5:$O$1048576,'Projeção de Caixa'!Z$5,'Contas a Pagar'!$F$5:$F$1048576,'Projeção de Caixa'!$A16)</f>
        <v>0</v>
      </c>
      <c r="AA16" s="164">
        <f>SUMIFS('Contas a Pagar'!$H$5:$H$1048576,'Contas a Pagar'!$O$5:$O$1048576,'Projeção de Caixa'!AA$5,'Contas a Pagar'!$F$5:$F$1048576,'Projeção de Caixa'!$A16)</f>
        <v>0</v>
      </c>
      <c r="AB16" s="164">
        <f>SUMIFS('Contas a Pagar'!$H$5:$H$1048576,'Contas a Pagar'!$O$5:$O$1048576,'Projeção de Caixa'!AB$5,'Contas a Pagar'!$F$5:$F$1048576,'Projeção de Caixa'!$A16)</f>
        <v>0</v>
      </c>
      <c r="AC16" s="164">
        <f>SUMIFS('Contas a Pagar'!$H$5:$H$1048576,'Contas a Pagar'!$O$5:$O$1048576,'Projeção de Caixa'!AC$5,'Contas a Pagar'!$F$5:$F$1048576,'Projeção de Caixa'!$A16)</f>
        <v>0</v>
      </c>
      <c r="AD16" s="164">
        <f>SUMIFS('Contas a Pagar'!$H$5:$H$1048576,'Contas a Pagar'!$O$5:$O$1048576,'Projeção de Caixa'!AD$5,'Contas a Pagar'!$F$5:$F$1048576,'Projeção de Caixa'!$A16)</f>
        <v>0</v>
      </c>
      <c r="AE16" s="164">
        <f>SUMIFS('Contas a Pagar'!$H$5:$H$1048576,'Contas a Pagar'!$O$5:$O$1048576,'Projeção de Caixa'!AE$5,'Contas a Pagar'!$F$5:$F$1048576,'Projeção de Caixa'!$A16)</f>
        <v>0</v>
      </c>
      <c r="AF16" s="165">
        <f>SUMIFS('Contas a Pagar'!$H$5:$H$1048576,'Contas a Pagar'!$O$5:$O$1048576,'Projeção de Caixa'!AF$5,'Contas a Pagar'!$F$5:$F$1048576,'Projeção de Caixa'!$A16)</f>
        <v>0</v>
      </c>
      <c r="AG16" s="31"/>
      <c r="AH16" s="31"/>
      <c r="AI16" s="31"/>
    </row>
    <row r="17" spans="1:36" hidden="1" outlineLevel="1" x14ac:dyDescent="0.25">
      <c r="A17" s="152"/>
      <c r="B17" s="164">
        <f>SUMIFS('Contas a Pagar'!$H$5:$H$1048576,'Contas a Pagar'!$O$5:$O$1048576,'Projeção de Caixa'!B$5,'Contas a Pagar'!$F$5:$F$1048576,'Projeção de Caixa'!$A17)</f>
        <v>0</v>
      </c>
      <c r="C17" s="164">
        <f>SUMIFS('Contas a Pagar'!$H$5:$H$1048576,'Contas a Pagar'!$O$5:$O$1048576,'Projeção de Caixa'!C$5,'Contas a Pagar'!$F$5:$F$1048576,'Projeção de Caixa'!$A17)</f>
        <v>0</v>
      </c>
      <c r="D17" s="164">
        <f>SUMIFS('Contas a Pagar'!$H$5:$H$1048576,'Contas a Pagar'!$O$5:$O$1048576,'Projeção de Caixa'!D$5,'Contas a Pagar'!$F$5:$F$1048576,'Projeção de Caixa'!$A17)</f>
        <v>0</v>
      </c>
      <c r="E17" s="164">
        <f>SUMIFS('Contas a Pagar'!$H$5:$H$1048576,'Contas a Pagar'!$O$5:$O$1048576,'Projeção de Caixa'!E$5,'Contas a Pagar'!$F$5:$F$1048576,'Projeção de Caixa'!$A17)</f>
        <v>0</v>
      </c>
      <c r="F17" s="164">
        <f>SUMIFS('Contas a Pagar'!$H$5:$H$1048576,'Contas a Pagar'!$O$5:$O$1048576,'Projeção de Caixa'!F$5,'Contas a Pagar'!$F$5:$F$1048576,'Projeção de Caixa'!$A17)</f>
        <v>0</v>
      </c>
      <c r="G17" s="164">
        <f>SUMIFS('Contas a Pagar'!$H$5:$H$1048576,'Contas a Pagar'!$O$5:$O$1048576,'Projeção de Caixa'!G$5,'Contas a Pagar'!$F$5:$F$1048576,'Projeção de Caixa'!$A17)</f>
        <v>0</v>
      </c>
      <c r="H17" s="164">
        <f>SUMIFS('Contas a Pagar'!$H$5:$H$1048576,'Contas a Pagar'!$O$5:$O$1048576,'Projeção de Caixa'!H$5,'Contas a Pagar'!$F$5:$F$1048576,'Projeção de Caixa'!$A17)</f>
        <v>0</v>
      </c>
      <c r="I17" s="164">
        <f>SUMIFS('Contas a Pagar'!$H$5:$H$1048576,'Contas a Pagar'!$O$5:$O$1048576,'Projeção de Caixa'!I$5,'Contas a Pagar'!$F$5:$F$1048576,'Projeção de Caixa'!$A17)</f>
        <v>0</v>
      </c>
      <c r="J17" s="164">
        <f>SUMIFS('Contas a Pagar'!$H$5:$H$1048576,'Contas a Pagar'!$O$5:$O$1048576,'Projeção de Caixa'!J$5,'Contas a Pagar'!$F$5:$F$1048576,'Projeção de Caixa'!$A17)</f>
        <v>0</v>
      </c>
      <c r="K17" s="164">
        <f>SUMIFS('Contas a Pagar'!$H$5:$H$1048576,'Contas a Pagar'!$O$5:$O$1048576,'Projeção de Caixa'!K$5,'Contas a Pagar'!$F$5:$F$1048576,'Projeção de Caixa'!$A17)</f>
        <v>0</v>
      </c>
      <c r="L17" s="164">
        <f>SUMIFS('Contas a Pagar'!$H$5:$H$1048576,'Contas a Pagar'!$O$5:$O$1048576,'Projeção de Caixa'!L$5,'Contas a Pagar'!$F$5:$F$1048576,'Projeção de Caixa'!$A17)</f>
        <v>0</v>
      </c>
      <c r="M17" s="164">
        <f>SUMIFS('Contas a Pagar'!$H$5:$H$1048576,'Contas a Pagar'!$O$5:$O$1048576,'Projeção de Caixa'!M$5,'Contas a Pagar'!$F$5:$F$1048576,'Projeção de Caixa'!$A17)</f>
        <v>0</v>
      </c>
      <c r="N17" s="164">
        <f>SUMIFS('Contas a Pagar'!$H$5:$H$1048576,'Contas a Pagar'!$O$5:$O$1048576,'Projeção de Caixa'!N$5,'Contas a Pagar'!$F$5:$F$1048576,'Projeção de Caixa'!$A17)</f>
        <v>0</v>
      </c>
      <c r="O17" s="164">
        <f>SUMIFS('Contas a Pagar'!$H$5:$H$1048576,'Contas a Pagar'!$O$5:$O$1048576,'Projeção de Caixa'!O$5,'Contas a Pagar'!$F$5:$F$1048576,'Projeção de Caixa'!$A17)</f>
        <v>0</v>
      </c>
      <c r="P17" s="164">
        <f>SUMIFS('Contas a Pagar'!$H$5:$H$1048576,'Contas a Pagar'!$O$5:$O$1048576,'Projeção de Caixa'!P$5,'Contas a Pagar'!$F$5:$F$1048576,'Projeção de Caixa'!$A17)</f>
        <v>0</v>
      </c>
      <c r="Q17" s="164">
        <f>SUMIFS('Contas a Pagar'!$H$5:$H$1048576,'Contas a Pagar'!$O$5:$O$1048576,'Projeção de Caixa'!Q$5,'Contas a Pagar'!$F$5:$F$1048576,'Projeção de Caixa'!$A17)</f>
        <v>0</v>
      </c>
      <c r="R17" s="164">
        <f>SUMIFS('Contas a Pagar'!$H$5:$H$1048576,'Contas a Pagar'!$O$5:$O$1048576,'Projeção de Caixa'!R$5,'Contas a Pagar'!$F$5:$F$1048576,'Projeção de Caixa'!$A17)</f>
        <v>0</v>
      </c>
      <c r="S17" s="164">
        <f>SUMIFS('Contas a Pagar'!$H$5:$H$1048576,'Contas a Pagar'!$O$5:$O$1048576,'Projeção de Caixa'!S$5,'Contas a Pagar'!$F$5:$F$1048576,'Projeção de Caixa'!$A17)</f>
        <v>0</v>
      </c>
      <c r="T17" s="164">
        <f>SUMIFS('Contas a Pagar'!$H$5:$H$1048576,'Contas a Pagar'!$O$5:$O$1048576,'Projeção de Caixa'!T$5,'Contas a Pagar'!$F$5:$F$1048576,'Projeção de Caixa'!$A17)</f>
        <v>0</v>
      </c>
      <c r="U17" s="164">
        <f>SUMIFS('Contas a Pagar'!$H$5:$H$1048576,'Contas a Pagar'!$O$5:$O$1048576,'Projeção de Caixa'!U$5,'Contas a Pagar'!$F$5:$F$1048576,'Projeção de Caixa'!$A17)</f>
        <v>0</v>
      </c>
      <c r="V17" s="164">
        <f>SUMIFS('Contas a Pagar'!$H$5:$H$1048576,'Contas a Pagar'!$O$5:$O$1048576,'Projeção de Caixa'!V$5,'Contas a Pagar'!$F$5:$F$1048576,'Projeção de Caixa'!$A17)</f>
        <v>0</v>
      </c>
      <c r="W17" s="164">
        <f>SUMIFS('Contas a Pagar'!$H$5:$H$1048576,'Contas a Pagar'!$O$5:$O$1048576,'Projeção de Caixa'!W$5,'Contas a Pagar'!$F$5:$F$1048576,'Projeção de Caixa'!$A17)</f>
        <v>0</v>
      </c>
      <c r="X17" s="164">
        <f>SUMIFS('Contas a Pagar'!$H$5:$H$1048576,'Contas a Pagar'!$O$5:$O$1048576,'Projeção de Caixa'!X$5,'Contas a Pagar'!$F$5:$F$1048576,'Projeção de Caixa'!$A17)</f>
        <v>0</v>
      </c>
      <c r="Y17" s="164">
        <f>SUMIFS('Contas a Pagar'!$H$5:$H$1048576,'Contas a Pagar'!$O$5:$O$1048576,'Projeção de Caixa'!Y$5,'Contas a Pagar'!$F$5:$F$1048576,'Projeção de Caixa'!$A17)</f>
        <v>0</v>
      </c>
      <c r="Z17" s="164">
        <f>SUMIFS('Contas a Pagar'!$H$5:$H$1048576,'Contas a Pagar'!$O$5:$O$1048576,'Projeção de Caixa'!Z$5,'Contas a Pagar'!$F$5:$F$1048576,'Projeção de Caixa'!$A17)</f>
        <v>0</v>
      </c>
      <c r="AA17" s="164">
        <f>SUMIFS('Contas a Pagar'!$H$5:$H$1048576,'Contas a Pagar'!$O$5:$O$1048576,'Projeção de Caixa'!AA$5,'Contas a Pagar'!$F$5:$F$1048576,'Projeção de Caixa'!$A17)</f>
        <v>0</v>
      </c>
      <c r="AB17" s="164">
        <f>SUMIFS('Contas a Pagar'!$H$5:$H$1048576,'Contas a Pagar'!$O$5:$O$1048576,'Projeção de Caixa'!AB$5,'Contas a Pagar'!$F$5:$F$1048576,'Projeção de Caixa'!$A17)</f>
        <v>0</v>
      </c>
      <c r="AC17" s="164">
        <f>SUMIFS('Contas a Pagar'!$H$5:$H$1048576,'Contas a Pagar'!$O$5:$O$1048576,'Projeção de Caixa'!AC$5,'Contas a Pagar'!$F$5:$F$1048576,'Projeção de Caixa'!$A17)</f>
        <v>0</v>
      </c>
      <c r="AD17" s="164">
        <f>SUMIFS('Contas a Pagar'!$H$5:$H$1048576,'Contas a Pagar'!$O$5:$O$1048576,'Projeção de Caixa'!AD$5,'Contas a Pagar'!$F$5:$F$1048576,'Projeção de Caixa'!$A17)</f>
        <v>0</v>
      </c>
      <c r="AE17" s="164">
        <f>SUMIFS('Contas a Pagar'!$H$5:$H$1048576,'Contas a Pagar'!$O$5:$O$1048576,'Projeção de Caixa'!AE$5,'Contas a Pagar'!$F$5:$F$1048576,'Projeção de Caixa'!$A17)</f>
        <v>0</v>
      </c>
      <c r="AF17" s="165">
        <f>SUMIFS('Contas a Pagar'!$H$5:$H$1048576,'Contas a Pagar'!$O$5:$O$1048576,'Projeção de Caixa'!AF$5,'Contas a Pagar'!$F$5:$F$1048576,'Projeção de Caixa'!$A17)</f>
        <v>0</v>
      </c>
      <c r="AG17" s="31"/>
      <c r="AH17" s="31"/>
      <c r="AI17" s="31"/>
    </row>
    <row r="18" spans="1:36" hidden="1" outlineLevel="1" x14ac:dyDescent="0.25">
      <c r="A18" s="152"/>
      <c r="B18" s="164">
        <f>SUMIFS('Contas a Pagar'!$H$5:$H$1048576,'Contas a Pagar'!$O$5:$O$1048576,'Projeção de Caixa'!B$5,'Contas a Pagar'!$F$5:$F$1048576,'Projeção de Caixa'!$A18)</f>
        <v>0</v>
      </c>
      <c r="C18" s="164">
        <f>SUMIFS('Contas a Pagar'!$H$5:$H$1048576,'Contas a Pagar'!$O$5:$O$1048576,'Projeção de Caixa'!C$5,'Contas a Pagar'!$F$5:$F$1048576,'Projeção de Caixa'!$A18)</f>
        <v>0</v>
      </c>
      <c r="D18" s="164">
        <f>SUMIFS('Contas a Pagar'!$H$5:$H$1048576,'Contas a Pagar'!$O$5:$O$1048576,'Projeção de Caixa'!D$5,'Contas a Pagar'!$F$5:$F$1048576,'Projeção de Caixa'!$A18)</f>
        <v>0</v>
      </c>
      <c r="E18" s="164">
        <f>SUMIFS('Contas a Pagar'!$H$5:$H$1048576,'Contas a Pagar'!$O$5:$O$1048576,'Projeção de Caixa'!E$5,'Contas a Pagar'!$F$5:$F$1048576,'Projeção de Caixa'!$A18)</f>
        <v>0</v>
      </c>
      <c r="F18" s="164">
        <f>SUMIFS('Contas a Pagar'!$H$5:$H$1048576,'Contas a Pagar'!$O$5:$O$1048576,'Projeção de Caixa'!F$5,'Contas a Pagar'!$F$5:$F$1048576,'Projeção de Caixa'!$A18)</f>
        <v>0</v>
      </c>
      <c r="G18" s="164">
        <f>SUMIFS('Contas a Pagar'!$H$5:$H$1048576,'Contas a Pagar'!$O$5:$O$1048576,'Projeção de Caixa'!G$5,'Contas a Pagar'!$F$5:$F$1048576,'Projeção de Caixa'!$A18)</f>
        <v>0</v>
      </c>
      <c r="H18" s="164">
        <f>SUMIFS('Contas a Pagar'!$H$5:$H$1048576,'Contas a Pagar'!$O$5:$O$1048576,'Projeção de Caixa'!H$5,'Contas a Pagar'!$F$5:$F$1048576,'Projeção de Caixa'!$A18)</f>
        <v>0</v>
      </c>
      <c r="I18" s="164">
        <f>SUMIFS('Contas a Pagar'!$H$5:$H$1048576,'Contas a Pagar'!$O$5:$O$1048576,'Projeção de Caixa'!I$5,'Contas a Pagar'!$F$5:$F$1048576,'Projeção de Caixa'!$A18)</f>
        <v>0</v>
      </c>
      <c r="J18" s="164">
        <f>SUMIFS('Contas a Pagar'!$H$5:$H$1048576,'Contas a Pagar'!$O$5:$O$1048576,'Projeção de Caixa'!J$5,'Contas a Pagar'!$F$5:$F$1048576,'Projeção de Caixa'!$A18)</f>
        <v>0</v>
      </c>
      <c r="K18" s="164">
        <f>SUMIFS('Contas a Pagar'!$H$5:$H$1048576,'Contas a Pagar'!$O$5:$O$1048576,'Projeção de Caixa'!K$5,'Contas a Pagar'!$F$5:$F$1048576,'Projeção de Caixa'!$A18)</f>
        <v>0</v>
      </c>
      <c r="L18" s="164">
        <f>SUMIFS('Contas a Pagar'!$H$5:$H$1048576,'Contas a Pagar'!$O$5:$O$1048576,'Projeção de Caixa'!L$5,'Contas a Pagar'!$F$5:$F$1048576,'Projeção de Caixa'!$A18)</f>
        <v>0</v>
      </c>
      <c r="M18" s="164">
        <f>SUMIFS('Contas a Pagar'!$H$5:$H$1048576,'Contas a Pagar'!$O$5:$O$1048576,'Projeção de Caixa'!M$5,'Contas a Pagar'!$F$5:$F$1048576,'Projeção de Caixa'!$A18)</f>
        <v>0</v>
      </c>
      <c r="N18" s="164">
        <f>SUMIFS('Contas a Pagar'!$H$5:$H$1048576,'Contas a Pagar'!$O$5:$O$1048576,'Projeção de Caixa'!N$5,'Contas a Pagar'!$F$5:$F$1048576,'Projeção de Caixa'!$A18)</f>
        <v>0</v>
      </c>
      <c r="O18" s="164">
        <f>SUMIFS('Contas a Pagar'!$H$5:$H$1048576,'Contas a Pagar'!$O$5:$O$1048576,'Projeção de Caixa'!O$5,'Contas a Pagar'!$F$5:$F$1048576,'Projeção de Caixa'!$A18)</f>
        <v>0</v>
      </c>
      <c r="P18" s="164">
        <f>SUMIFS('Contas a Pagar'!$H$5:$H$1048576,'Contas a Pagar'!$O$5:$O$1048576,'Projeção de Caixa'!P$5,'Contas a Pagar'!$F$5:$F$1048576,'Projeção de Caixa'!$A18)</f>
        <v>0</v>
      </c>
      <c r="Q18" s="164">
        <f>SUMIFS('Contas a Pagar'!$H$5:$H$1048576,'Contas a Pagar'!$O$5:$O$1048576,'Projeção de Caixa'!Q$5,'Contas a Pagar'!$F$5:$F$1048576,'Projeção de Caixa'!$A18)</f>
        <v>0</v>
      </c>
      <c r="R18" s="164">
        <f>SUMIFS('Contas a Pagar'!$H$5:$H$1048576,'Contas a Pagar'!$O$5:$O$1048576,'Projeção de Caixa'!R$5,'Contas a Pagar'!$F$5:$F$1048576,'Projeção de Caixa'!$A18)</f>
        <v>0</v>
      </c>
      <c r="S18" s="164">
        <f>SUMIFS('Contas a Pagar'!$H$5:$H$1048576,'Contas a Pagar'!$O$5:$O$1048576,'Projeção de Caixa'!S$5,'Contas a Pagar'!$F$5:$F$1048576,'Projeção de Caixa'!$A18)</f>
        <v>0</v>
      </c>
      <c r="T18" s="164">
        <f>SUMIFS('Contas a Pagar'!$H$5:$H$1048576,'Contas a Pagar'!$O$5:$O$1048576,'Projeção de Caixa'!T$5,'Contas a Pagar'!$F$5:$F$1048576,'Projeção de Caixa'!$A18)</f>
        <v>0</v>
      </c>
      <c r="U18" s="164">
        <f>SUMIFS('Contas a Pagar'!$H$5:$H$1048576,'Contas a Pagar'!$O$5:$O$1048576,'Projeção de Caixa'!U$5,'Contas a Pagar'!$F$5:$F$1048576,'Projeção de Caixa'!$A18)</f>
        <v>0</v>
      </c>
      <c r="V18" s="164">
        <f>SUMIFS('Contas a Pagar'!$H$5:$H$1048576,'Contas a Pagar'!$O$5:$O$1048576,'Projeção de Caixa'!V$5,'Contas a Pagar'!$F$5:$F$1048576,'Projeção de Caixa'!$A18)</f>
        <v>0</v>
      </c>
      <c r="W18" s="164">
        <f>SUMIFS('Contas a Pagar'!$H$5:$H$1048576,'Contas a Pagar'!$O$5:$O$1048576,'Projeção de Caixa'!W$5,'Contas a Pagar'!$F$5:$F$1048576,'Projeção de Caixa'!$A18)</f>
        <v>0</v>
      </c>
      <c r="X18" s="164">
        <f>SUMIFS('Contas a Pagar'!$H$5:$H$1048576,'Contas a Pagar'!$O$5:$O$1048576,'Projeção de Caixa'!X$5,'Contas a Pagar'!$F$5:$F$1048576,'Projeção de Caixa'!$A18)</f>
        <v>0</v>
      </c>
      <c r="Y18" s="164">
        <f>SUMIFS('Contas a Pagar'!$H$5:$H$1048576,'Contas a Pagar'!$O$5:$O$1048576,'Projeção de Caixa'!Y$5,'Contas a Pagar'!$F$5:$F$1048576,'Projeção de Caixa'!$A18)</f>
        <v>0</v>
      </c>
      <c r="Z18" s="164">
        <f>SUMIFS('Contas a Pagar'!$H$5:$H$1048576,'Contas a Pagar'!$O$5:$O$1048576,'Projeção de Caixa'!Z$5,'Contas a Pagar'!$F$5:$F$1048576,'Projeção de Caixa'!$A18)</f>
        <v>0</v>
      </c>
      <c r="AA18" s="164">
        <f>SUMIFS('Contas a Pagar'!$H$5:$H$1048576,'Contas a Pagar'!$O$5:$O$1048576,'Projeção de Caixa'!AA$5,'Contas a Pagar'!$F$5:$F$1048576,'Projeção de Caixa'!$A18)</f>
        <v>0</v>
      </c>
      <c r="AB18" s="164">
        <f>SUMIFS('Contas a Pagar'!$H$5:$H$1048576,'Contas a Pagar'!$O$5:$O$1048576,'Projeção de Caixa'!AB$5,'Contas a Pagar'!$F$5:$F$1048576,'Projeção de Caixa'!$A18)</f>
        <v>0</v>
      </c>
      <c r="AC18" s="164">
        <f>SUMIFS('Contas a Pagar'!$H$5:$H$1048576,'Contas a Pagar'!$O$5:$O$1048576,'Projeção de Caixa'!AC$5,'Contas a Pagar'!$F$5:$F$1048576,'Projeção de Caixa'!$A18)</f>
        <v>0</v>
      </c>
      <c r="AD18" s="164">
        <f>SUMIFS('Contas a Pagar'!$H$5:$H$1048576,'Contas a Pagar'!$O$5:$O$1048576,'Projeção de Caixa'!AD$5,'Contas a Pagar'!$F$5:$F$1048576,'Projeção de Caixa'!$A18)</f>
        <v>0</v>
      </c>
      <c r="AE18" s="164">
        <f>SUMIFS('Contas a Pagar'!$H$5:$H$1048576,'Contas a Pagar'!$O$5:$O$1048576,'Projeção de Caixa'!AE$5,'Contas a Pagar'!$F$5:$F$1048576,'Projeção de Caixa'!$A18)</f>
        <v>0</v>
      </c>
      <c r="AF18" s="165">
        <f>SUMIFS('Contas a Pagar'!$H$5:$H$1048576,'Contas a Pagar'!$O$5:$O$1048576,'Projeção de Caixa'!AF$5,'Contas a Pagar'!$F$5:$F$1048576,'Projeção de Caixa'!$A18)</f>
        <v>0</v>
      </c>
      <c r="AG18" s="31"/>
      <c r="AH18" s="31"/>
      <c r="AI18" s="31"/>
    </row>
    <row r="19" spans="1:36" hidden="1" outlineLevel="1" x14ac:dyDescent="0.25">
      <c r="A19" s="152"/>
      <c r="B19" s="164">
        <f>SUMIFS('Contas a Pagar'!$H$5:$H$1048576,'Contas a Pagar'!$O$5:$O$1048576,'Projeção de Caixa'!B$5,'Contas a Pagar'!$F$5:$F$1048576,'Projeção de Caixa'!$A19)</f>
        <v>0</v>
      </c>
      <c r="C19" s="164">
        <f>SUMIFS('Contas a Pagar'!$H$5:$H$1048576,'Contas a Pagar'!$O$5:$O$1048576,'Projeção de Caixa'!C$5,'Contas a Pagar'!$F$5:$F$1048576,'Projeção de Caixa'!$A19)</f>
        <v>0</v>
      </c>
      <c r="D19" s="164">
        <f>SUMIFS('Contas a Pagar'!$H$5:$H$1048576,'Contas a Pagar'!$O$5:$O$1048576,'Projeção de Caixa'!D$5,'Contas a Pagar'!$F$5:$F$1048576,'Projeção de Caixa'!$A19)</f>
        <v>0</v>
      </c>
      <c r="E19" s="164">
        <f>SUMIFS('Contas a Pagar'!$H$5:$H$1048576,'Contas a Pagar'!$O$5:$O$1048576,'Projeção de Caixa'!E$5,'Contas a Pagar'!$F$5:$F$1048576,'Projeção de Caixa'!$A19)</f>
        <v>0</v>
      </c>
      <c r="F19" s="164">
        <f>SUMIFS('Contas a Pagar'!$H$5:$H$1048576,'Contas a Pagar'!$O$5:$O$1048576,'Projeção de Caixa'!F$5,'Contas a Pagar'!$F$5:$F$1048576,'Projeção de Caixa'!$A19)</f>
        <v>0</v>
      </c>
      <c r="G19" s="164">
        <f>SUMIFS('Contas a Pagar'!$H$5:$H$1048576,'Contas a Pagar'!$O$5:$O$1048576,'Projeção de Caixa'!G$5,'Contas a Pagar'!$F$5:$F$1048576,'Projeção de Caixa'!$A19)</f>
        <v>0</v>
      </c>
      <c r="H19" s="164">
        <f>SUMIFS('Contas a Pagar'!$H$5:$H$1048576,'Contas a Pagar'!$O$5:$O$1048576,'Projeção de Caixa'!H$5,'Contas a Pagar'!$F$5:$F$1048576,'Projeção de Caixa'!$A19)</f>
        <v>0</v>
      </c>
      <c r="I19" s="164">
        <f>SUMIFS('Contas a Pagar'!$H$5:$H$1048576,'Contas a Pagar'!$O$5:$O$1048576,'Projeção de Caixa'!I$5,'Contas a Pagar'!$F$5:$F$1048576,'Projeção de Caixa'!$A19)</f>
        <v>0</v>
      </c>
      <c r="J19" s="164">
        <f>SUMIFS('Contas a Pagar'!$H$5:$H$1048576,'Contas a Pagar'!$O$5:$O$1048576,'Projeção de Caixa'!J$5,'Contas a Pagar'!$F$5:$F$1048576,'Projeção de Caixa'!$A19)</f>
        <v>0</v>
      </c>
      <c r="K19" s="164">
        <f>SUMIFS('Contas a Pagar'!$H$5:$H$1048576,'Contas a Pagar'!$O$5:$O$1048576,'Projeção de Caixa'!K$5,'Contas a Pagar'!$F$5:$F$1048576,'Projeção de Caixa'!$A19)</f>
        <v>0</v>
      </c>
      <c r="L19" s="164">
        <f>SUMIFS('Contas a Pagar'!$H$5:$H$1048576,'Contas a Pagar'!$O$5:$O$1048576,'Projeção de Caixa'!L$5,'Contas a Pagar'!$F$5:$F$1048576,'Projeção de Caixa'!$A19)</f>
        <v>0</v>
      </c>
      <c r="M19" s="164">
        <f>SUMIFS('Contas a Pagar'!$H$5:$H$1048576,'Contas a Pagar'!$O$5:$O$1048576,'Projeção de Caixa'!M$5,'Contas a Pagar'!$F$5:$F$1048576,'Projeção de Caixa'!$A19)</f>
        <v>0</v>
      </c>
      <c r="N19" s="164">
        <f>SUMIFS('Contas a Pagar'!$H$5:$H$1048576,'Contas a Pagar'!$O$5:$O$1048576,'Projeção de Caixa'!N$5,'Contas a Pagar'!$F$5:$F$1048576,'Projeção de Caixa'!$A19)</f>
        <v>0</v>
      </c>
      <c r="O19" s="164">
        <f>SUMIFS('Contas a Pagar'!$H$5:$H$1048576,'Contas a Pagar'!$O$5:$O$1048576,'Projeção de Caixa'!O$5,'Contas a Pagar'!$F$5:$F$1048576,'Projeção de Caixa'!$A19)</f>
        <v>0</v>
      </c>
      <c r="P19" s="164">
        <f>SUMIFS('Contas a Pagar'!$H$5:$H$1048576,'Contas a Pagar'!$O$5:$O$1048576,'Projeção de Caixa'!P$5,'Contas a Pagar'!$F$5:$F$1048576,'Projeção de Caixa'!$A19)</f>
        <v>0</v>
      </c>
      <c r="Q19" s="164">
        <f>SUMIFS('Contas a Pagar'!$H$5:$H$1048576,'Contas a Pagar'!$O$5:$O$1048576,'Projeção de Caixa'!Q$5,'Contas a Pagar'!$F$5:$F$1048576,'Projeção de Caixa'!$A19)</f>
        <v>0</v>
      </c>
      <c r="R19" s="164">
        <f>SUMIFS('Contas a Pagar'!$H$5:$H$1048576,'Contas a Pagar'!$O$5:$O$1048576,'Projeção de Caixa'!R$5,'Contas a Pagar'!$F$5:$F$1048576,'Projeção de Caixa'!$A19)</f>
        <v>0</v>
      </c>
      <c r="S19" s="164">
        <f>SUMIFS('Contas a Pagar'!$H$5:$H$1048576,'Contas a Pagar'!$O$5:$O$1048576,'Projeção de Caixa'!S$5,'Contas a Pagar'!$F$5:$F$1048576,'Projeção de Caixa'!$A19)</f>
        <v>0</v>
      </c>
      <c r="T19" s="164">
        <f>SUMIFS('Contas a Pagar'!$H$5:$H$1048576,'Contas a Pagar'!$O$5:$O$1048576,'Projeção de Caixa'!T$5,'Contas a Pagar'!$F$5:$F$1048576,'Projeção de Caixa'!$A19)</f>
        <v>0</v>
      </c>
      <c r="U19" s="164">
        <f>SUMIFS('Contas a Pagar'!$H$5:$H$1048576,'Contas a Pagar'!$O$5:$O$1048576,'Projeção de Caixa'!U$5,'Contas a Pagar'!$F$5:$F$1048576,'Projeção de Caixa'!$A19)</f>
        <v>0</v>
      </c>
      <c r="V19" s="164">
        <f>SUMIFS('Contas a Pagar'!$H$5:$H$1048576,'Contas a Pagar'!$O$5:$O$1048576,'Projeção de Caixa'!V$5,'Contas a Pagar'!$F$5:$F$1048576,'Projeção de Caixa'!$A19)</f>
        <v>0</v>
      </c>
      <c r="W19" s="164">
        <f>SUMIFS('Contas a Pagar'!$H$5:$H$1048576,'Contas a Pagar'!$O$5:$O$1048576,'Projeção de Caixa'!W$5,'Contas a Pagar'!$F$5:$F$1048576,'Projeção de Caixa'!$A19)</f>
        <v>0</v>
      </c>
      <c r="X19" s="164">
        <f>SUMIFS('Contas a Pagar'!$H$5:$H$1048576,'Contas a Pagar'!$O$5:$O$1048576,'Projeção de Caixa'!X$5,'Contas a Pagar'!$F$5:$F$1048576,'Projeção de Caixa'!$A19)</f>
        <v>0</v>
      </c>
      <c r="Y19" s="164">
        <f>SUMIFS('Contas a Pagar'!$H$5:$H$1048576,'Contas a Pagar'!$O$5:$O$1048576,'Projeção de Caixa'!Y$5,'Contas a Pagar'!$F$5:$F$1048576,'Projeção de Caixa'!$A19)</f>
        <v>0</v>
      </c>
      <c r="Z19" s="164">
        <f>SUMIFS('Contas a Pagar'!$H$5:$H$1048576,'Contas a Pagar'!$O$5:$O$1048576,'Projeção de Caixa'!Z$5,'Contas a Pagar'!$F$5:$F$1048576,'Projeção de Caixa'!$A19)</f>
        <v>0</v>
      </c>
      <c r="AA19" s="164">
        <f>SUMIFS('Contas a Pagar'!$H$5:$H$1048576,'Contas a Pagar'!$O$5:$O$1048576,'Projeção de Caixa'!AA$5,'Contas a Pagar'!$F$5:$F$1048576,'Projeção de Caixa'!$A19)</f>
        <v>0</v>
      </c>
      <c r="AB19" s="164">
        <f>SUMIFS('Contas a Pagar'!$H$5:$H$1048576,'Contas a Pagar'!$O$5:$O$1048576,'Projeção de Caixa'!AB$5,'Contas a Pagar'!$F$5:$F$1048576,'Projeção de Caixa'!$A19)</f>
        <v>0</v>
      </c>
      <c r="AC19" s="164">
        <f>SUMIFS('Contas a Pagar'!$H$5:$H$1048576,'Contas a Pagar'!$O$5:$O$1048576,'Projeção de Caixa'!AC$5,'Contas a Pagar'!$F$5:$F$1048576,'Projeção de Caixa'!$A19)</f>
        <v>0</v>
      </c>
      <c r="AD19" s="164">
        <f>SUMIFS('Contas a Pagar'!$H$5:$H$1048576,'Contas a Pagar'!$O$5:$O$1048576,'Projeção de Caixa'!AD$5,'Contas a Pagar'!$F$5:$F$1048576,'Projeção de Caixa'!$A19)</f>
        <v>0</v>
      </c>
      <c r="AE19" s="164">
        <f>SUMIFS('Contas a Pagar'!$H$5:$H$1048576,'Contas a Pagar'!$O$5:$O$1048576,'Projeção de Caixa'!AE$5,'Contas a Pagar'!$F$5:$F$1048576,'Projeção de Caixa'!$A19)</f>
        <v>0</v>
      </c>
      <c r="AF19" s="165">
        <f>SUMIFS('Contas a Pagar'!$H$5:$H$1048576,'Contas a Pagar'!$O$5:$O$1048576,'Projeção de Caixa'!AF$5,'Contas a Pagar'!$F$5:$F$1048576,'Projeção de Caixa'!$A19)</f>
        <v>0</v>
      </c>
      <c r="AG19" s="31"/>
      <c r="AH19" s="31"/>
      <c r="AI19" s="31"/>
    </row>
    <row r="20" spans="1:36" hidden="1" outlineLevel="1" x14ac:dyDescent="0.25">
      <c r="A20" s="152"/>
      <c r="B20" s="164">
        <f>SUMIFS('Contas a Pagar'!$H$5:$H$1048576,'Contas a Pagar'!$O$5:$O$1048576,'Projeção de Caixa'!B$5,'Contas a Pagar'!$F$5:$F$1048576,'Projeção de Caixa'!$A20)</f>
        <v>0</v>
      </c>
      <c r="C20" s="164">
        <f>SUMIFS('Contas a Pagar'!$H$5:$H$1048576,'Contas a Pagar'!$O$5:$O$1048576,'Projeção de Caixa'!C$5,'Contas a Pagar'!$F$5:$F$1048576,'Projeção de Caixa'!$A20)</f>
        <v>0</v>
      </c>
      <c r="D20" s="164">
        <f>SUMIFS('Contas a Pagar'!$H$5:$H$1048576,'Contas a Pagar'!$O$5:$O$1048576,'Projeção de Caixa'!D$5,'Contas a Pagar'!$F$5:$F$1048576,'Projeção de Caixa'!$A20)</f>
        <v>0</v>
      </c>
      <c r="E20" s="164">
        <f>SUMIFS('Contas a Pagar'!$H$5:$H$1048576,'Contas a Pagar'!$O$5:$O$1048576,'Projeção de Caixa'!E$5,'Contas a Pagar'!$F$5:$F$1048576,'Projeção de Caixa'!$A20)</f>
        <v>0</v>
      </c>
      <c r="F20" s="164">
        <f>SUMIFS('Contas a Pagar'!$H$5:$H$1048576,'Contas a Pagar'!$O$5:$O$1048576,'Projeção de Caixa'!F$5,'Contas a Pagar'!$F$5:$F$1048576,'Projeção de Caixa'!$A20)</f>
        <v>0</v>
      </c>
      <c r="G20" s="164">
        <f>SUMIFS('Contas a Pagar'!$H$5:$H$1048576,'Contas a Pagar'!$O$5:$O$1048576,'Projeção de Caixa'!G$5,'Contas a Pagar'!$F$5:$F$1048576,'Projeção de Caixa'!$A20)</f>
        <v>0</v>
      </c>
      <c r="H20" s="164">
        <f>SUMIFS('Contas a Pagar'!$H$5:$H$1048576,'Contas a Pagar'!$O$5:$O$1048576,'Projeção de Caixa'!H$5,'Contas a Pagar'!$F$5:$F$1048576,'Projeção de Caixa'!$A20)</f>
        <v>0</v>
      </c>
      <c r="I20" s="164">
        <f>SUMIFS('Contas a Pagar'!$H$5:$H$1048576,'Contas a Pagar'!$O$5:$O$1048576,'Projeção de Caixa'!I$5,'Contas a Pagar'!$F$5:$F$1048576,'Projeção de Caixa'!$A20)</f>
        <v>0</v>
      </c>
      <c r="J20" s="164">
        <f>SUMIFS('Contas a Pagar'!$H$5:$H$1048576,'Contas a Pagar'!$O$5:$O$1048576,'Projeção de Caixa'!J$5,'Contas a Pagar'!$F$5:$F$1048576,'Projeção de Caixa'!$A20)</f>
        <v>0</v>
      </c>
      <c r="K20" s="164">
        <f>SUMIFS('Contas a Pagar'!$H$5:$H$1048576,'Contas a Pagar'!$O$5:$O$1048576,'Projeção de Caixa'!K$5,'Contas a Pagar'!$F$5:$F$1048576,'Projeção de Caixa'!$A20)</f>
        <v>0</v>
      </c>
      <c r="L20" s="164">
        <f>SUMIFS('Contas a Pagar'!$H$5:$H$1048576,'Contas a Pagar'!$O$5:$O$1048576,'Projeção de Caixa'!L$5,'Contas a Pagar'!$F$5:$F$1048576,'Projeção de Caixa'!$A20)</f>
        <v>0</v>
      </c>
      <c r="M20" s="164">
        <f>SUMIFS('Contas a Pagar'!$H$5:$H$1048576,'Contas a Pagar'!$O$5:$O$1048576,'Projeção de Caixa'!M$5,'Contas a Pagar'!$F$5:$F$1048576,'Projeção de Caixa'!$A20)</f>
        <v>0</v>
      </c>
      <c r="N20" s="164">
        <f>SUMIFS('Contas a Pagar'!$H$5:$H$1048576,'Contas a Pagar'!$O$5:$O$1048576,'Projeção de Caixa'!N$5,'Contas a Pagar'!$F$5:$F$1048576,'Projeção de Caixa'!$A20)</f>
        <v>0</v>
      </c>
      <c r="O20" s="164">
        <f>SUMIFS('Contas a Pagar'!$H$5:$H$1048576,'Contas a Pagar'!$O$5:$O$1048576,'Projeção de Caixa'!O$5,'Contas a Pagar'!$F$5:$F$1048576,'Projeção de Caixa'!$A20)</f>
        <v>0</v>
      </c>
      <c r="P20" s="164">
        <f>SUMIFS('Contas a Pagar'!$H$5:$H$1048576,'Contas a Pagar'!$O$5:$O$1048576,'Projeção de Caixa'!P$5,'Contas a Pagar'!$F$5:$F$1048576,'Projeção de Caixa'!$A20)</f>
        <v>0</v>
      </c>
      <c r="Q20" s="164">
        <f>SUMIFS('Contas a Pagar'!$H$5:$H$1048576,'Contas a Pagar'!$O$5:$O$1048576,'Projeção de Caixa'!Q$5,'Contas a Pagar'!$F$5:$F$1048576,'Projeção de Caixa'!$A20)</f>
        <v>0</v>
      </c>
      <c r="R20" s="164">
        <f>SUMIFS('Contas a Pagar'!$H$5:$H$1048576,'Contas a Pagar'!$O$5:$O$1048576,'Projeção de Caixa'!R$5,'Contas a Pagar'!$F$5:$F$1048576,'Projeção de Caixa'!$A20)</f>
        <v>0</v>
      </c>
      <c r="S20" s="164">
        <f>SUMIFS('Contas a Pagar'!$H$5:$H$1048576,'Contas a Pagar'!$O$5:$O$1048576,'Projeção de Caixa'!S$5,'Contas a Pagar'!$F$5:$F$1048576,'Projeção de Caixa'!$A20)</f>
        <v>0</v>
      </c>
      <c r="T20" s="164">
        <f>SUMIFS('Contas a Pagar'!$H$5:$H$1048576,'Contas a Pagar'!$O$5:$O$1048576,'Projeção de Caixa'!T$5,'Contas a Pagar'!$F$5:$F$1048576,'Projeção de Caixa'!$A20)</f>
        <v>0</v>
      </c>
      <c r="U20" s="164">
        <f>SUMIFS('Contas a Pagar'!$H$5:$H$1048576,'Contas a Pagar'!$O$5:$O$1048576,'Projeção de Caixa'!U$5,'Contas a Pagar'!$F$5:$F$1048576,'Projeção de Caixa'!$A20)</f>
        <v>0</v>
      </c>
      <c r="V20" s="164">
        <f>SUMIFS('Contas a Pagar'!$H$5:$H$1048576,'Contas a Pagar'!$O$5:$O$1048576,'Projeção de Caixa'!V$5,'Contas a Pagar'!$F$5:$F$1048576,'Projeção de Caixa'!$A20)</f>
        <v>0</v>
      </c>
      <c r="W20" s="164">
        <f>SUMIFS('Contas a Pagar'!$H$5:$H$1048576,'Contas a Pagar'!$O$5:$O$1048576,'Projeção de Caixa'!W$5,'Contas a Pagar'!$F$5:$F$1048576,'Projeção de Caixa'!$A20)</f>
        <v>0</v>
      </c>
      <c r="X20" s="164">
        <f>SUMIFS('Contas a Pagar'!$H$5:$H$1048576,'Contas a Pagar'!$O$5:$O$1048576,'Projeção de Caixa'!X$5,'Contas a Pagar'!$F$5:$F$1048576,'Projeção de Caixa'!$A20)</f>
        <v>0</v>
      </c>
      <c r="Y20" s="164">
        <f>SUMIFS('Contas a Pagar'!$H$5:$H$1048576,'Contas a Pagar'!$O$5:$O$1048576,'Projeção de Caixa'!Y$5,'Contas a Pagar'!$F$5:$F$1048576,'Projeção de Caixa'!$A20)</f>
        <v>0</v>
      </c>
      <c r="Z20" s="164">
        <f>SUMIFS('Contas a Pagar'!$H$5:$H$1048576,'Contas a Pagar'!$O$5:$O$1048576,'Projeção de Caixa'!Z$5,'Contas a Pagar'!$F$5:$F$1048576,'Projeção de Caixa'!$A20)</f>
        <v>0</v>
      </c>
      <c r="AA20" s="164">
        <f>SUMIFS('Contas a Pagar'!$H$5:$H$1048576,'Contas a Pagar'!$O$5:$O$1048576,'Projeção de Caixa'!AA$5,'Contas a Pagar'!$F$5:$F$1048576,'Projeção de Caixa'!$A20)</f>
        <v>0</v>
      </c>
      <c r="AB20" s="164">
        <f>SUMIFS('Contas a Pagar'!$H$5:$H$1048576,'Contas a Pagar'!$O$5:$O$1048576,'Projeção de Caixa'!AB$5,'Contas a Pagar'!$F$5:$F$1048576,'Projeção de Caixa'!$A20)</f>
        <v>0</v>
      </c>
      <c r="AC20" s="164">
        <f>SUMIFS('Contas a Pagar'!$H$5:$H$1048576,'Contas a Pagar'!$O$5:$O$1048576,'Projeção de Caixa'!AC$5,'Contas a Pagar'!$F$5:$F$1048576,'Projeção de Caixa'!$A20)</f>
        <v>0</v>
      </c>
      <c r="AD20" s="164">
        <f>SUMIFS('Contas a Pagar'!$H$5:$H$1048576,'Contas a Pagar'!$O$5:$O$1048576,'Projeção de Caixa'!AD$5,'Contas a Pagar'!$F$5:$F$1048576,'Projeção de Caixa'!$A20)</f>
        <v>0</v>
      </c>
      <c r="AE20" s="164">
        <f>SUMIFS('Contas a Pagar'!$H$5:$H$1048576,'Contas a Pagar'!$O$5:$O$1048576,'Projeção de Caixa'!AE$5,'Contas a Pagar'!$F$5:$F$1048576,'Projeção de Caixa'!$A20)</f>
        <v>0</v>
      </c>
      <c r="AF20" s="165">
        <f>SUMIFS('Contas a Pagar'!$H$5:$H$1048576,'Contas a Pagar'!$O$5:$O$1048576,'Projeção de Caixa'!AF$5,'Contas a Pagar'!$F$5:$F$1048576,'Projeção de Caixa'!$A20)</f>
        <v>0</v>
      </c>
      <c r="AG20" s="31"/>
      <c r="AH20" s="31"/>
      <c r="AI20" s="31"/>
    </row>
    <row r="21" spans="1:36" hidden="1" outlineLevel="1" x14ac:dyDescent="0.25">
      <c r="A21" s="152"/>
      <c r="B21" s="164">
        <f>SUMIFS('Contas a Pagar'!$H$5:$H$1048576,'Contas a Pagar'!$O$5:$O$1048576,'Projeção de Caixa'!B$5,'Contas a Pagar'!$F$5:$F$1048576,'Projeção de Caixa'!$A21)</f>
        <v>0</v>
      </c>
      <c r="C21" s="164">
        <f>SUMIFS('Contas a Pagar'!$H$5:$H$1048576,'Contas a Pagar'!$O$5:$O$1048576,'Projeção de Caixa'!C$5,'Contas a Pagar'!$F$5:$F$1048576,'Projeção de Caixa'!$A21)</f>
        <v>0</v>
      </c>
      <c r="D21" s="164">
        <f>SUMIFS('Contas a Pagar'!$H$5:$H$1048576,'Contas a Pagar'!$O$5:$O$1048576,'Projeção de Caixa'!D$5,'Contas a Pagar'!$F$5:$F$1048576,'Projeção de Caixa'!$A21)</f>
        <v>0</v>
      </c>
      <c r="E21" s="164">
        <f>SUMIFS('Contas a Pagar'!$H$5:$H$1048576,'Contas a Pagar'!$O$5:$O$1048576,'Projeção de Caixa'!E$5,'Contas a Pagar'!$F$5:$F$1048576,'Projeção de Caixa'!$A21)</f>
        <v>0</v>
      </c>
      <c r="F21" s="164">
        <f>SUMIFS('Contas a Pagar'!$H$5:$H$1048576,'Contas a Pagar'!$O$5:$O$1048576,'Projeção de Caixa'!F$5,'Contas a Pagar'!$F$5:$F$1048576,'Projeção de Caixa'!$A21)</f>
        <v>0</v>
      </c>
      <c r="G21" s="164">
        <f>SUMIFS('Contas a Pagar'!$H$5:$H$1048576,'Contas a Pagar'!$O$5:$O$1048576,'Projeção de Caixa'!G$5,'Contas a Pagar'!$F$5:$F$1048576,'Projeção de Caixa'!$A21)</f>
        <v>0</v>
      </c>
      <c r="H21" s="164">
        <f>SUMIFS('Contas a Pagar'!$H$5:$H$1048576,'Contas a Pagar'!$O$5:$O$1048576,'Projeção de Caixa'!H$5,'Contas a Pagar'!$F$5:$F$1048576,'Projeção de Caixa'!$A21)</f>
        <v>0</v>
      </c>
      <c r="I21" s="164">
        <f>SUMIFS('Contas a Pagar'!$H$5:$H$1048576,'Contas a Pagar'!$O$5:$O$1048576,'Projeção de Caixa'!I$5,'Contas a Pagar'!$F$5:$F$1048576,'Projeção de Caixa'!$A21)</f>
        <v>0</v>
      </c>
      <c r="J21" s="164">
        <f>SUMIFS('Contas a Pagar'!$H$5:$H$1048576,'Contas a Pagar'!$O$5:$O$1048576,'Projeção de Caixa'!J$5,'Contas a Pagar'!$F$5:$F$1048576,'Projeção de Caixa'!$A21)</f>
        <v>0</v>
      </c>
      <c r="K21" s="164">
        <f>SUMIFS('Contas a Pagar'!$H$5:$H$1048576,'Contas a Pagar'!$O$5:$O$1048576,'Projeção de Caixa'!K$5,'Contas a Pagar'!$F$5:$F$1048576,'Projeção de Caixa'!$A21)</f>
        <v>0</v>
      </c>
      <c r="L21" s="164">
        <f>SUMIFS('Contas a Pagar'!$H$5:$H$1048576,'Contas a Pagar'!$O$5:$O$1048576,'Projeção de Caixa'!L$5,'Contas a Pagar'!$F$5:$F$1048576,'Projeção de Caixa'!$A21)</f>
        <v>0</v>
      </c>
      <c r="M21" s="164">
        <f>SUMIFS('Contas a Pagar'!$H$5:$H$1048576,'Contas a Pagar'!$O$5:$O$1048576,'Projeção de Caixa'!M$5,'Contas a Pagar'!$F$5:$F$1048576,'Projeção de Caixa'!$A21)</f>
        <v>0</v>
      </c>
      <c r="N21" s="164">
        <f>SUMIFS('Contas a Pagar'!$H$5:$H$1048576,'Contas a Pagar'!$O$5:$O$1048576,'Projeção de Caixa'!N$5,'Contas a Pagar'!$F$5:$F$1048576,'Projeção de Caixa'!$A21)</f>
        <v>0</v>
      </c>
      <c r="O21" s="164">
        <f>SUMIFS('Contas a Pagar'!$H$5:$H$1048576,'Contas a Pagar'!$O$5:$O$1048576,'Projeção de Caixa'!O$5,'Contas a Pagar'!$F$5:$F$1048576,'Projeção de Caixa'!$A21)</f>
        <v>0</v>
      </c>
      <c r="P21" s="164">
        <f>SUMIFS('Contas a Pagar'!$H$5:$H$1048576,'Contas a Pagar'!$O$5:$O$1048576,'Projeção de Caixa'!P$5,'Contas a Pagar'!$F$5:$F$1048576,'Projeção de Caixa'!$A21)</f>
        <v>0</v>
      </c>
      <c r="Q21" s="164">
        <f>SUMIFS('Contas a Pagar'!$H$5:$H$1048576,'Contas a Pagar'!$O$5:$O$1048576,'Projeção de Caixa'!Q$5,'Contas a Pagar'!$F$5:$F$1048576,'Projeção de Caixa'!$A21)</f>
        <v>0</v>
      </c>
      <c r="R21" s="164">
        <f>SUMIFS('Contas a Pagar'!$H$5:$H$1048576,'Contas a Pagar'!$O$5:$O$1048576,'Projeção de Caixa'!R$5,'Contas a Pagar'!$F$5:$F$1048576,'Projeção de Caixa'!$A21)</f>
        <v>0</v>
      </c>
      <c r="S21" s="164">
        <f>SUMIFS('Contas a Pagar'!$H$5:$H$1048576,'Contas a Pagar'!$O$5:$O$1048576,'Projeção de Caixa'!S$5,'Contas a Pagar'!$F$5:$F$1048576,'Projeção de Caixa'!$A21)</f>
        <v>0</v>
      </c>
      <c r="T21" s="164">
        <f>SUMIFS('Contas a Pagar'!$H$5:$H$1048576,'Contas a Pagar'!$O$5:$O$1048576,'Projeção de Caixa'!T$5,'Contas a Pagar'!$F$5:$F$1048576,'Projeção de Caixa'!$A21)</f>
        <v>0</v>
      </c>
      <c r="U21" s="164">
        <f>SUMIFS('Contas a Pagar'!$H$5:$H$1048576,'Contas a Pagar'!$O$5:$O$1048576,'Projeção de Caixa'!U$5,'Contas a Pagar'!$F$5:$F$1048576,'Projeção de Caixa'!$A21)</f>
        <v>0</v>
      </c>
      <c r="V21" s="164">
        <f>SUMIFS('Contas a Pagar'!$H$5:$H$1048576,'Contas a Pagar'!$O$5:$O$1048576,'Projeção de Caixa'!V$5,'Contas a Pagar'!$F$5:$F$1048576,'Projeção de Caixa'!$A21)</f>
        <v>0</v>
      </c>
      <c r="W21" s="164">
        <f>SUMIFS('Contas a Pagar'!$H$5:$H$1048576,'Contas a Pagar'!$O$5:$O$1048576,'Projeção de Caixa'!W$5,'Contas a Pagar'!$F$5:$F$1048576,'Projeção de Caixa'!$A21)</f>
        <v>0</v>
      </c>
      <c r="X21" s="164">
        <f>SUMIFS('Contas a Pagar'!$H$5:$H$1048576,'Contas a Pagar'!$O$5:$O$1048576,'Projeção de Caixa'!X$5,'Contas a Pagar'!$F$5:$F$1048576,'Projeção de Caixa'!$A21)</f>
        <v>0</v>
      </c>
      <c r="Y21" s="164">
        <f>SUMIFS('Contas a Pagar'!$H$5:$H$1048576,'Contas a Pagar'!$O$5:$O$1048576,'Projeção de Caixa'!Y$5,'Contas a Pagar'!$F$5:$F$1048576,'Projeção de Caixa'!$A21)</f>
        <v>0</v>
      </c>
      <c r="Z21" s="164">
        <f>SUMIFS('Contas a Pagar'!$H$5:$H$1048576,'Contas a Pagar'!$O$5:$O$1048576,'Projeção de Caixa'!Z$5,'Contas a Pagar'!$F$5:$F$1048576,'Projeção de Caixa'!$A21)</f>
        <v>0</v>
      </c>
      <c r="AA21" s="164">
        <f>SUMIFS('Contas a Pagar'!$H$5:$H$1048576,'Contas a Pagar'!$O$5:$O$1048576,'Projeção de Caixa'!AA$5,'Contas a Pagar'!$F$5:$F$1048576,'Projeção de Caixa'!$A21)</f>
        <v>0</v>
      </c>
      <c r="AB21" s="164">
        <f>SUMIFS('Contas a Pagar'!$H$5:$H$1048576,'Contas a Pagar'!$O$5:$O$1048576,'Projeção de Caixa'!AB$5,'Contas a Pagar'!$F$5:$F$1048576,'Projeção de Caixa'!$A21)</f>
        <v>0</v>
      </c>
      <c r="AC21" s="164">
        <f>SUMIFS('Contas a Pagar'!$H$5:$H$1048576,'Contas a Pagar'!$O$5:$O$1048576,'Projeção de Caixa'!AC$5,'Contas a Pagar'!$F$5:$F$1048576,'Projeção de Caixa'!$A21)</f>
        <v>0</v>
      </c>
      <c r="AD21" s="164">
        <f>SUMIFS('Contas a Pagar'!$H$5:$H$1048576,'Contas a Pagar'!$O$5:$O$1048576,'Projeção de Caixa'!AD$5,'Contas a Pagar'!$F$5:$F$1048576,'Projeção de Caixa'!$A21)</f>
        <v>0</v>
      </c>
      <c r="AE21" s="164">
        <f>SUMIFS('Contas a Pagar'!$H$5:$H$1048576,'Contas a Pagar'!$O$5:$O$1048576,'Projeção de Caixa'!AE$5,'Contas a Pagar'!$F$5:$F$1048576,'Projeção de Caixa'!$A21)</f>
        <v>0</v>
      </c>
      <c r="AF21" s="165">
        <f>SUMIFS('Contas a Pagar'!$H$5:$H$1048576,'Contas a Pagar'!$O$5:$O$1048576,'Projeção de Caixa'!AF$5,'Contas a Pagar'!$F$5:$F$1048576,'Projeção de Caixa'!$A21)</f>
        <v>0</v>
      </c>
      <c r="AG21" s="31"/>
      <c r="AH21" s="31"/>
      <c r="AI21" s="31"/>
    </row>
    <row r="22" spans="1:36" hidden="1" outlineLevel="1" x14ac:dyDescent="0.25">
      <c r="A22" s="152"/>
      <c r="B22" s="164">
        <f>SUMIFS('Contas a Pagar'!$H$5:$H$1048576,'Contas a Pagar'!$O$5:$O$1048576,'Projeção de Caixa'!B$5,'Contas a Pagar'!$F$5:$F$1048576,'Projeção de Caixa'!$A22)</f>
        <v>0</v>
      </c>
      <c r="C22" s="164">
        <f>SUMIFS('Contas a Pagar'!$H$5:$H$1048576,'Contas a Pagar'!$O$5:$O$1048576,'Projeção de Caixa'!C$5,'Contas a Pagar'!$F$5:$F$1048576,'Projeção de Caixa'!$A22)</f>
        <v>0</v>
      </c>
      <c r="D22" s="164">
        <f>SUMIFS('Contas a Pagar'!$H$5:$H$1048576,'Contas a Pagar'!$O$5:$O$1048576,'Projeção de Caixa'!D$5,'Contas a Pagar'!$F$5:$F$1048576,'Projeção de Caixa'!$A22)</f>
        <v>0</v>
      </c>
      <c r="E22" s="164">
        <f>SUMIFS('Contas a Pagar'!$H$5:$H$1048576,'Contas a Pagar'!$O$5:$O$1048576,'Projeção de Caixa'!E$5,'Contas a Pagar'!$F$5:$F$1048576,'Projeção de Caixa'!$A22)</f>
        <v>0</v>
      </c>
      <c r="F22" s="164">
        <f>SUMIFS('Contas a Pagar'!$H$5:$H$1048576,'Contas a Pagar'!$O$5:$O$1048576,'Projeção de Caixa'!F$5,'Contas a Pagar'!$F$5:$F$1048576,'Projeção de Caixa'!$A22)</f>
        <v>0</v>
      </c>
      <c r="G22" s="164">
        <f>SUMIFS('Contas a Pagar'!$H$5:$H$1048576,'Contas a Pagar'!$O$5:$O$1048576,'Projeção de Caixa'!G$5,'Contas a Pagar'!$F$5:$F$1048576,'Projeção de Caixa'!$A22)</f>
        <v>0</v>
      </c>
      <c r="H22" s="164">
        <f>SUMIFS('Contas a Pagar'!$H$5:$H$1048576,'Contas a Pagar'!$O$5:$O$1048576,'Projeção de Caixa'!H$5,'Contas a Pagar'!$F$5:$F$1048576,'Projeção de Caixa'!$A22)</f>
        <v>0</v>
      </c>
      <c r="I22" s="164">
        <f>SUMIFS('Contas a Pagar'!$H$5:$H$1048576,'Contas a Pagar'!$O$5:$O$1048576,'Projeção de Caixa'!I$5,'Contas a Pagar'!$F$5:$F$1048576,'Projeção de Caixa'!$A22)</f>
        <v>0</v>
      </c>
      <c r="J22" s="164">
        <f>SUMIFS('Contas a Pagar'!$H$5:$H$1048576,'Contas a Pagar'!$O$5:$O$1048576,'Projeção de Caixa'!J$5,'Contas a Pagar'!$F$5:$F$1048576,'Projeção de Caixa'!$A22)</f>
        <v>0</v>
      </c>
      <c r="K22" s="164">
        <f>SUMIFS('Contas a Pagar'!$H$5:$H$1048576,'Contas a Pagar'!$O$5:$O$1048576,'Projeção de Caixa'!K$5,'Contas a Pagar'!$F$5:$F$1048576,'Projeção de Caixa'!$A22)</f>
        <v>0</v>
      </c>
      <c r="L22" s="164">
        <f>SUMIFS('Contas a Pagar'!$H$5:$H$1048576,'Contas a Pagar'!$O$5:$O$1048576,'Projeção de Caixa'!L$5,'Contas a Pagar'!$F$5:$F$1048576,'Projeção de Caixa'!$A22)</f>
        <v>0</v>
      </c>
      <c r="M22" s="164">
        <f>SUMIFS('Contas a Pagar'!$H$5:$H$1048576,'Contas a Pagar'!$O$5:$O$1048576,'Projeção de Caixa'!M$5,'Contas a Pagar'!$F$5:$F$1048576,'Projeção de Caixa'!$A22)</f>
        <v>0</v>
      </c>
      <c r="N22" s="164">
        <f>SUMIFS('Contas a Pagar'!$H$5:$H$1048576,'Contas a Pagar'!$O$5:$O$1048576,'Projeção de Caixa'!N$5,'Contas a Pagar'!$F$5:$F$1048576,'Projeção de Caixa'!$A22)</f>
        <v>0</v>
      </c>
      <c r="O22" s="164">
        <f>SUMIFS('Contas a Pagar'!$H$5:$H$1048576,'Contas a Pagar'!$O$5:$O$1048576,'Projeção de Caixa'!O$5,'Contas a Pagar'!$F$5:$F$1048576,'Projeção de Caixa'!$A22)</f>
        <v>0</v>
      </c>
      <c r="P22" s="164">
        <f>SUMIFS('Contas a Pagar'!$H$5:$H$1048576,'Contas a Pagar'!$O$5:$O$1048576,'Projeção de Caixa'!P$5,'Contas a Pagar'!$F$5:$F$1048576,'Projeção de Caixa'!$A22)</f>
        <v>0</v>
      </c>
      <c r="Q22" s="164">
        <f>SUMIFS('Contas a Pagar'!$H$5:$H$1048576,'Contas a Pagar'!$O$5:$O$1048576,'Projeção de Caixa'!Q$5,'Contas a Pagar'!$F$5:$F$1048576,'Projeção de Caixa'!$A22)</f>
        <v>0</v>
      </c>
      <c r="R22" s="164">
        <f>SUMIFS('Contas a Pagar'!$H$5:$H$1048576,'Contas a Pagar'!$O$5:$O$1048576,'Projeção de Caixa'!R$5,'Contas a Pagar'!$F$5:$F$1048576,'Projeção de Caixa'!$A22)</f>
        <v>0</v>
      </c>
      <c r="S22" s="164">
        <f>SUMIFS('Contas a Pagar'!$H$5:$H$1048576,'Contas a Pagar'!$O$5:$O$1048576,'Projeção de Caixa'!S$5,'Contas a Pagar'!$F$5:$F$1048576,'Projeção de Caixa'!$A22)</f>
        <v>0</v>
      </c>
      <c r="T22" s="164">
        <f>SUMIFS('Contas a Pagar'!$H$5:$H$1048576,'Contas a Pagar'!$O$5:$O$1048576,'Projeção de Caixa'!T$5,'Contas a Pagar'!$F$5:$F$1048576,'Projeção de Caixa'!$A22)</f>
        <v>0</v>
      </c>
      <c r="U22" s="164">
        <f>SUMIFS('Contas a Pagar'!$H$5:$H$1048576,'Contas a Pagar'!$O$5:$O$1048576,'Projeção de Caixa'!U$5,'Contas a Pagar'!$F$5:$F$1048576,'Projeção de Caixa'!$A22)</f>
        <v>0</v>
      </c>
      <c r="V22" s="164">
        <f>SUMIFS('Contas a Pagar'!$H$5:$H$1048576,'Contas a Pagar'!$O$5:$O$1048576,'Projeção de Caixa'!V$5,'Contas a Pagar'!$F$5:$F$1048576,'Projeção de Caixa'!$A22)</f>
        <v>0</v>
      </c>
      <c r="W22" s="164">
        <f>SUMIFS('Contas a Pagar'!$H$5:$H$1048576,'Contas a Pagar'!$O$5:$O$1048576,'Projeção de Caixa'!W$5,'Contas a Pagar'!$F$5:$F$1048576,'Projeção de Caixa'!$A22)</f>
        <v>0</v>
      </c>
      <c r="X22" s="164">
        <f>SUMIFS('Contas a Pagar'!$H$5:$H$1048576,'Contas a Pagar'!$O$5:$O$1048576,'Projeção de Caixa'!X$5,'Contas a Pagar'!$F$5:$F$1048576,'Projeção de Caixa'!$A22)</f>
        <v>0</v>
      </c>
      <c r="Y22" s="164">
        <f>SUMIFS('Contas a Pagar'!$H$5:$H$1048576,'Contas a Pagar'!$O$5:$O$1048576,'Projeção de Caixa'!Y$5,'Contas a Pagar'!$F$5:$F$1048576,'Projeção de Caixa'!$A22)</f>
        <v>0</v>
      </c>
      <c r="Z22" s="164">
        <f>SUMIFS('Contas a Pagar'!$H$5:$H$1048576,'Contas a Pagar'!$O$5:$O$1048576,'Projeção de Caixa'!Z$5,'Contas a Pagar'!$F$5:$F$1048576,'Projeção de Caixa'!$A22)</f>
        <v>0</v>
      </c>
      <c r="AA22" s="164">
        <f>SUMIFS('Contas a Pagar'!$H$5:$H$1048576,'Contas a Pagar'!$O$5:$O$1048576,'Projeção de Caixa'!AA$5,'Contas a Pagar'!$F$5:$F$1048576,'Projeção de Caixa'!$A22)</f>
        <v>0</v>
      </c>
      <c r="AB22" s="164">
        <f>SUMIFS('Contas a Pagar'!$H$5:$H$1048576,'Contas a Pagar'!$O$5:$O$1048576,'Projeção de Caixa'!AB$5,'Contas a Pagar'!$F$5:$F$1048576,'Projeção de Caixa'!$A22)</f>
        <v>0</v>
      </c>
      <c r="AC22" s="164">
        <f>SUMIFS('Contas a Pagar'!$H$5:$H$1048576,'Contas a Pagar'!$O$5:$O$1048576,'Projeção de Caixa'!AC$5,'Contas a Pagar'!$F$5:$F$1048576,'Projeção de Caixa'!$A22)</f>
        <v>0</v>
      </c>
      <c r="AD22" s="164">
        <f>SUMIFS('Contas a Pagar'!$H$5:$H$1048576,'Contas a Pagar'!$O$5:$O$1048576,'Projeção de Caixa'!AD$5,'Contas a Pagar'!$F$5:$F$1048576,'Projeção de Caixa'!$A22)</f>
        <v>0</v>
      </c>
      <c r="AE22" s="164">
        <f>SUMIFS('Contas a Pagar'!$H$5:$H$1048576,'Contas a Pagar'!$O$5:$O$1048576,'Projeção de Caixa'!AE$5,'Contas a Pagar'!$F$5:$F$1048576,'Projeção de Caixa'!$A22)</f>
        <v>0</v>
      </c>
      <c r="AF22" s="165">
        <f>SUMIFS('Contas a Pagar'!$H$5:$H$1048576,'Contas a Pagar'!$O$5:$O$1048576,'Projeção de Caixa'!AF$5,'Contas a Pagar'!$F$5:$F$1048576,'Projeção de Caixa'!$A22)</f>
        <v>0</v>
      </c>
      <c r="AG22" s="31"/>
      <c r="AH22" s="31"/>
      <c r="AI22" s="31"/>
    </row>
    <row r="23" spans="1:36" hidden="1" outlineLevel="1" x14ac:dyDescent="0.25">
      <c r="A23" s="152"/>
      <c r="B23" s="164">
        <f>SUMIFS('Contas a Pagar'!$H$5:$H$1048576,'Contas a Pagar'!$O$5:$O$1048576,'Projeção de Caixa'!B$5,'Contas a Pagar'!$F$5:$F$1048576,'Projeção de Caixa'!$A23)</f>
        <v>0</v>
      </c>
      <c r="C23" s="164">
        <f>SUMIFS('Contas a Pagar'!$H$5:$H$1048576,'Contas a Pagar'!$O$5:$O$1048576,'Projeção de Caixa'!C$5,'Contas a Pagar'!$F$5:$F$1048576,'Projeção de Caixa'!$A23)</f>
        <v>0</v>
      </c>
      <c r="D23" s="164">
        <f>SUMIFS('Contas a Pagar'!$H$5:$H$1048576,'Contas a Pagar'!$O$5:$O$1048576,'Projeção de Caixa'!D$5,'Contas a Pagar'!$F$5:$F$1048576,'Projeção de Caixa'!$A23)</f>
        <v>0</v>
      </c>
      <c r="E23" s="164">
        <f>SUMIFS('Contas a Pagar'!$H$5:$H$1048576,'Contas a Pagar'!$O$5:$O$1048576,'Projeção de Caixa'!E$5,'Contas a Pagar'!$F$5:$F$1048576,'Projeção de Caixa'!$A23)</f>
        <v>0</v>
      </c>
      <c r="F23" s="164">
        <f>SUMIFS('Contas a Pagar'!$H$5:$H$1048576,'Contas a Pagar'!$O$5:$O$1048576,'Projeção de Caixa'!F$5,'Contas a Pagar'!$F$5:$F$1048576,'Projeção de Caixa'!$A23)</f>
        <v>0</v>
      </c>
      <c r="G23" s="164">
        <f>SUMIFS('Contas a Pagar'!$H$5:$H$1048576,'Contas a Pagar'!$O$5:$O$1048576,'Projeção de Caixa'!G$5,'Contas a Pagar'!$F$5:$F$1048576,'Projeção de Caixa'!$A23)</f>
        <v>0</v>
      </c>
      <c r="H23" s="164">
        <f>SUMIFS('Contas a Pagar'!$H$5:$H$1048576,'Contas a Pagar'!$O$5:$O$1048576,'Projeção de Caixa'!H$5,'Contas a Pagar'!$F$5:$F$1048576,'Projeção de Caixa'!$A23)</f>
        <v>0</v>
      </c>
      <c r="I23" s="164">
        <f>SUMIFS('Contas a Pagar'!$H$5:$H$1048576,'Contas a Pagar'!$O$5:$O$1048576,'Projeção de Caixa'!I$5,'Contas a Pagar'!$F$5:$F$1048576,'Projeção de Caixa'!$A23)</f>
        <v>0</v>
      </c>
      <c r="J23" s="164">
        <f>SUMIFS('Contas a Pagar'!$H$5:$H$1048576,'Contas a Pagar'!$O$5:$O$1048576,'Projeção de Caixa'!J$5,'Contas a Pagar'!$F$5:$F$1048576,'Projeção de Caixa'!$A23)</f>
        <v>0</v>
      </c>
      <c r="K23" s="164">
        <f>SUMIFS('Contas a Pagar'!$H$5:$H$1048576,'Contas a Pagar'!$O$5:$O$1048576,'Projeção de Caixa'!K$5,'Contas a Pagar'!$F$5:$F$1048576,'Projeção de Caixa'!$A23)</f>
        <v>0</v>
      </c>
      <c r="L23" s="164">
        <f>SUMIFS('Contas a Pagar'!$H$5:$H$1048576,'Contas a Pagar'!$O$5:$O$1048576,'Projeção de Caixa'!L$5,'Contas a Pagar'!$F$5:$F$1048576,'Projeção de Caixa'!$A23)</f>
        <v>0</v>
      </c>
      <c r="M23" s="164">
        <f>SUMIFS('Contas a Pagar'!$H$5:$H$1048576,'Contas a Pagar'!$O$5:$O$1048576,'Projeção de Caixa'!M$5,'Contas a Pagar'!$F$5:$F$1048576,'Projeção de Caixa'!$A23)</f>
        <v>0</v>
      </c>
      <c r="N23" s="164">
        <f>SUMIFS('Contas a Pagar'!$H$5:$H$1048576,'Contas a Pagar'!$O$5:$O$1048576,'Projeção de Caixa'!N$5,'Contas a Pagar'!$F$5:$F$1048576,'Projeção de Caixa'!$A23)</f>
        <v>0</v>
      </c>
      <c r="O23" s="164">
        <f>SUMIFS('Contas a Pagar'!$H$5:$H$1048576,'Contas a Pagar'!$O$5:$O$1048576,'Projeção de Caixa'!O$5,'Contas a Pagar'!$F$5:$F$1048576,'Projeção de Caixa'!$A23)</f>
        <v>0</v>
      </c>
      <c r="P23" s="164">
        <f>SUMIFS('Contas a Pagar'!$H$5:$H$1048576,'Contas a Pagar'!$O$5:$O$1048576,'Projeção de Caixa'!P$5,'Contas a Pagar'!$F$5:$F$1048576,'Projeção de Caixa'!$A23)</f>
        <v>0</v>
      </c>
      <c r="Q23" s="164">
        <f>SUMIFS('Contas a Pagar'!$H$5:$H$1048576,'Contas a Pagar'!$O$5:$O$1048576,'Projeção de Caixa'!Q$5,'Contas a Pagar'!$F$5:$F$1048576,'Projeção de Caixa'!$A23)</f>
        <v>0</v>
      </c>
      <c r="R23" s="164">
        <f>SUMIFS('Contas a Pagar'!$H$5:$H$1048576,'Contas a Pagar'!$O$5:$O$1048576,'Projeção de Caixa'!R$5,'Contas a Pagar'!$F$5:$F$1048576,'Projeção de Caixa'!$A23)</f>
        <v>0</v>
      </c>
      <c r="S23" s="164">
        <f>SUMIFS('Contas a Pagar'!$H$5:$H$1048576,'Contas a Pagar'!$O$5:$O$1048576,'Projeção de Caixa'!S$5,'Contas a Pagar'!$F$5:$F$1048576,'Projeção de Caixa'!$A23)</f>
        <v>0</v>
      </c>
      <c r="T23" s="164">
        <f>SUMIFS('Contas a Pagar'!$H$5:$H$1048576,'Contas a Pagar'!$O$5:$O$1048576,'Projeção de Caixa'!T$5,'Contas a Pagar'!$F$5:$F$1048576,'Projeção de Caixa'!$A23)</f>
        <v>0</v>
      </c>
      <c r="U23" s="164">
        <f>SUMIFS('Contas a Pagar'!$H$5:$H$1048576,'Contas a Pagar'!$O$5:$O$1048576,'Projeção de Caixa'!U$5,'Contas a Pagar'!$F$5:$F$1048576,'Projeção de Caixa'!$A23)</f>
        <v>0</v>
      </c>
      <c r="V23" s="164">
        <f>SUMIFS('Contas a Pagar'!$H$5:$H$1048576,'Contas a Pagar'!$O$5:$O$1048576,'Projeção de Caixa'!V$5,'Contas a Pagar'!$F$5:$F$1048576,'Projeção de Caixa'!$A23)</f>
        <v>0</v>
      </c>
      <c r="W23" s="164">
        <f>SUMIFS('Contas a Pagar'!$H$5:$H$1048576,'Contas a Pagar'!$O$5:$O$1048576,'Projeção de Caixa'!W$5,'Contas a Pagar'!$F$5:$F$1048576,'Projeção de Caixa'!$A23)</f>
        <v>0</v>
      </c>
      <c r="X23" s="164">
        <f>SUMIFS('Contas a Pagar'!$H$5:$H$1048576,'Contas a Pagar'!$O$5:$O$1048576,'Projeção de Caixa'!X$5,'Contas a Pagar'!$F$5:$F$1048576,'Projeção de Caixa'!$A23)</f>
        <v>0</v>
      </c>
      <c r="Y23" s="164">
        <f>SUMIFS('Contas a Pagar'!$H$5:$H$1048576,'Contas a Pagar'!$O$5:$O$1048576,'Projeção de Caixa'!Y$5,'Contas a Pagar'!$F$5:$F$1048576,'Projeção de Caixa'!$A23)</f>
        <v>0</v>
      </c>
      <c r="Z23" s="164">
        <f>SUMIFS('Contas a Pagar'!$H$5:$H$1048576,'Contas a Pagar'!$O$5:$O$1048576,'Projeção de Caixa'!Z$5,'Contas a Pagar'!$F$5:$F$1048576,'Projeção de Caixa'!$A23)</f>
        <v>0</v>
      </c>
      <c r="AA23" s="164">
        <f>SUMIFS('Contas a Pagar'!$H$5:$H$1048576,'Contas a Pagar'!$O$5:$O$1048576,'Projeção de Caixa'!AA$5,'Contas a Pagar'!$F$5:$F$1048576,'Projeção de Caixa'!$A23)</f>
        <v>0</v>
      </c>
      <c r="AB23" s="164">
        <f>SUMIFS('Contas a Pagar'!$H$5:$H$1048576,'Contas a Pagar'!$O$5:$O$1048576,'Projeção de Caixa'!AB$5,'Contas a Pagar'!$F$5:$F$1048576,'Projeção de Caixa'!$A23)</f>
        <v>0</v>
      </c>
      <c r="AC23" s="164">
        <f>SUMIFS('Contas a Pagar'!$H$5:$H$1048576,'Contas a Pagar'!$O$5:$O$1048576,'Projeção de Caixa'!AC$5,'Contas a Pagar'!$F$5:$F$1048576,'Projeção de Caixa'!$A23)</f>
        <v>0</v>
      </c>
      <c r="AD23" s="164">
        <f>SUMIFS('Contas a Pagar'!$H$5:$H$1048576,'Contas a Pagar'!$O$5:$O$1048576,'Projeção de Caixa'!AD$5,'Contas a Pagar'!$F$5:$F$1048576,'Projeção de Caixa'!$A23)</f>
        <v>0</v>
      </c>
      <c r="AE23" s="164">
        <f>SUMIFS('Contas a Pagar'!$H$5:$H$1048576,'Contas a Pagar'!$O$5:$O$1048576,'Projeção de Caixa'!AE$5,'Contas a Pagar'!$F$5:$F$1048576,'Projeção de Caixa'!$A23)</f>
        <v>0</v>
      </c>
      <c r="AF23" s="165">
        <f>SUMIFS('Contas a Pagar'!$H$5:$H$1048576,'Contas a Pagar'!$O$5:$O$1048576,'Projeção de Caixa'!AF$5,'Contas a Pagar'!$F$5:$F$1048576,'Projeção de Caixa'!$A23)</f>
        <v>0</v>
      </c>
      <c r="AG23" s="31"/>
      <c r="AH23" s="31"/>
      <c r="AI23" s="31"/>
    </row>
    <row r="24" spans="1:36" hidden="1" outlineLevel="1" x14ac:dyDescent="0.25">
      <c r="A24" s="152"/>
      <c r="B24" s="164">
        <f>SUMIFS('Contas a Pagar'!$H$5:$H$1048576,'Contas a Pagar'!$O$5:$O$1048576,'Projeção de Caixa'!B$5,'Contas a Pagar'!$F$5:$F$1048576,'Projeção de Caixa'!$A24)</f>
        <v>0</v>
      </c>
      <c r="C24" s="164">
        <f>SUMIFS('Contas a Pagar'!$H$5:$H$1048576,'Contas a Pagar'!$O$5:$O$1048576,'Projeção de Caixa'!C$5,'Contas a Pagar'!$F$5:$F$1048576,'Projeção de Caixa'!$A24)</f>
        <v>0</v>
      </c>
      <c r="D24" s="164">
        <f>SUMIFS('Contas a Pagar'!$H$5:$H$1048576,'Contas a Pagar'!$O$5:$O$1048576,'Projeção de Caixa'!D$5,'Contas a Pagar'!$F$5:$F$1048576,'Projeção de Caixa'!$A24)</f>
        <v>0</v>
      </c>
      <c r="E24" s="164">
        <f>SUMIFS('Contas a Pagar'!$H$5:$H$1048576,'Contas a Pagar'!$O$5:$O$1048576,'Projeção de Caixa'!E$5,'Contas a Pagar'!$F$5:$F$1048576,'Projeção de Caixa'!$A24)</f>
        <v>0</v>
      </c>
      <c r="F24" s="164">
        <f>SUMIFS('Contas a Pagar'!$H$5:$H$1048576,'Contas a Pagar'!$O$5:$O$1048576,'Projeção de Caixa'!F$5,'Contas a Pagar'!$F$5:$F$1048576,'Projeção de Caixa'!$A24)</f>
        <v>0</v>
      </c>
      <c r="G24" s="164">
        <f>SUMIFS('Contas a Pagar'!$H$5:$H$1048576,'Contas a Pagar'!$O$5:$O$1048576,'Projeção de Caixa'!G$5,'Contas a Pagar'!$F$5:$F$1048576,'Projeção de Caixa'!$A24)</f>
        <v>0</v>
      </c>
      <c r="H24" s="164">
        <f>SUMIFS('Contas a Pagar'!$H$5:$H$1048576,'Contas a Pagar'!$O$5:$O$1048576,'Projeção de Caixa'!H$5,'Contas a Pagar'!$F$5:$F$1048576,'Projeção de Caixa'!$A24)</f>
        <v>0</v>
      </c>
      <c r="I24" s="164">
        <f>SUMIFS('Contas a Pagar'!$H$5:$H$1048576,'Contas a Pagar'!$O$5:$O$1048576,'Projeção de Caixa'!I$5,'Contas a Pagar'!$F$5:$F$1048576,'Projeção de Caixa'!$A24)</f>
        <v>0</v>
      </c>
      <c r="J24" s="164">
        <f>SUMIFS('Contas a Pagar'!$H$5:$H$1048576,'Contas a Pagar'!$O$5:$O$1048576,'Projeção de Caixa'!J$5,'Contas a Pagar'!$F$5:$F$1048576,'Projeção de Caixa'!$A24)</f>
        <v>0</v>
      </c>
      <c r="K24" s="164">
        <f>SUMIFS('Contas a Pagar'!$H$5:$H$1048576,'Contas a Pagar'!$O$5:$O$1048576,'Projeção de Caixa'!K$5,'Contas a Pagar'!$F$5:$F$1048576,'Projeção de Caixa'!$A24)</f>
        <v>0</v>
      </c>
      <c r="L24" s="164">
        <f>SUMIFS('Contas a Pagar'!$H$5:$H$1048576,'Contas a Pagar'!$O$5:$O$1048576,'Projeção de Caixa'!L$5,'Contas a Pagar'!$F$5:$F$1048576,'Projeção de Caixa'!$A24)</f>
        <v>0</v>
      </c>
      <c r="M24" s="164">
        <f>SUMIFS('Contas a Pagar'!$H$5:$H$1048576,'Contas a Pagar'!$O$5:$O$1048576,'Projeção de Caixa'!M$5,'Contas a Pagar'!$F$5:$F$1048576,'Projeção de Caixa'!$A24)</f>
        <v>0</v>
      </c>
      <c r="N24" s="164">
        <f>SUMIFS('Contas a Pagar'!$H$5:$H$1048576,'Contas a Pagar'!$O$5:$O$1048576,'Projeção de Caixa'!N$5,'Contas a Pagar'!$F$5:$F$1048576,'Projeção de Caixa'!$A24)</f>
        <v>0</v>
      </c>
      <c r="O24" s="164">
        <f>SUMIFS('Contas a Pagar'!$H$5:$H$1048576,'Contas a Pagar'!$O$5:$O$1048576,'Projeção de Caixa'!O$5,'Contas a Pagar'!$F$5:$F$1048576,'Projeção de Caixa'!$A24)</f>
        <v>0</v>
      </c>
      <c r="P24" s="164">
        <f>SUMIFS('Contas a Pagar'!$H$5:$H$1048576,'Contas a Pagar'!$O$5:$O$1048576,'Projeção de Caixa'!P$5,'Contas a Pagar'!$F$5:$F$1048576,'Projeção de Caixa'!$A24)</f>
        <v>0</v>
      </c>
      <c r="Q24" s="164">
        <f>SUMIFS('Contas a Pagar'!$H$5:$H$1048576,'Contas a Pagar'!$O$5:$O$1048576,'Projeção de Caixa'!Q$5,'Contas a Pagar'!$F$5:$F$1048576,'Projeção de Caixa'!$A24)</f>
        <v>0</v>
      </c>
      <c r="R24" s="164">
        <f>SUMIFS('Contas a Pagar'!$H$5:$H$1048576,'Contas a Pagar'!$O$5:$O$1048576,'Projeção de Caixa'!R$5,'Contas a Pagar'!$F$5:$F$1048576,'Projeção de Caixa'!$A24)</f>
        <v>0</v>
      </c>
      <c r="S24" s="164">
        <f>SUMIFS('Contas a Pagar'!$H$5:$H$1048576,'Contas a Pagar'!$O$5:$O$1048576,'Projeção de Caixa'!S$5,'Contas a Pagar'!$F$5:$F$1048576,'Projeção de Caixa'!$A24)</f>
        <v>0</v>
      </c>
      <c r="T24" s="164">
        <f>SUMIFS('Contas a Pagar'!$H$5:$H$1048576,'Contas a Pagar'!$O$5:$O$1048576,'Projeção de Caixa'!T$5,'Contas a Pagar'!$F$5:$F$1048576,'Projeção de Caixa'!$A24)</f>
        <v>0</v>
      </c>
      <c r="U24" s="164">
        <f>SUMIFS('Contas a Pagar'!$H$5:$H$1048576,'Contas a Pagar'!$O$5:$O$1048576,'Projeção de Caixa'!U$5,'Contas a Pagar'!$F$5:$F$1048576,'Projeção de Caixa'!$A24)</f>
        <v>0</v>
      </c>
      <c r="V24" s="164">
        <f>SUMIFS('Contas a Pagar'!$H$5:$H$1048576,'Contas a Pagar'!$O$5:$O$1048576,'Projeção de Caixa'!V$5,'Contas a Pagar'!$F$5:$F$1048576,'Projeção de Caixa'!$A24)</f>
        <v>0</v>
      </c>
      <c r="W24" s="164">
        <f>SUMIFS('Contas a Pagar'!$H$5:$H$1048576,'Contas a Pagar'!$O$5:$O$1048576,'Projeção de Caixa'!W$5,'Contas a Pagar'!$F$5:$F$1048576,'Projeção de Caixa'!$A24)</f>
        <v>0</v>
      </c>
      <c r="X24" s="164">
        <f>SUMIFS('Contas a Pagar'!$H$5:$H$1048576,'Contas a Pagar'!$O$5:$O$1048576,'Projeção de Caixa'!X$5,'Contas a Pagar'!$F$5:$F$1048576,'Projeção de Caixa'!$A24)</f>
        <v>0</v>
      </c>
      <c r="Y24" s="164">
        <f>SUMIFS('Contas a Pagar'!$H$5:$H$1048576,'Contas a Pagar'!$O$5:$O$1048576,'Projeção de Caixa'!Y$5,'Contas a Pagar'!$F$5:$F$1048576,'Projeção de Caixa'!$A24)</f>
        <v>0</v>
      </c>
      <c r="Z24" s="164">
        <f>SUMIFS('Contas a Pagar'!$H$5:$H$1048576,'Contas a Pagar'!$O$5:$O$1048576,'Projeção de Caixa'!Z$5,'Contas a Pagar'!$F$5:$F$1048576,'Projeção de Caixa'!$A24)</f>
        <v>0</v>
      </c>
      <c r="AA24" s="164">
        <f>SUMIFS('Contas a Pagar'!$H$5:$H$1048576,'Contas a Pagar'!$O$5:$O$1048576,'Projeção de Caixa'!AA$5,'Contas a Pagar'!$F$5:$F$1048576,'Projeção de Caixa'!$A24)</f>
        <v>0</v>
      </c>
      <c r="AB24" s="164">
        <f>SUMIFS('Contas a Pagar'!$H$5:$H$1048576,'Contas a Pagar'!$O$5:$O$1048576,'Projeção de Caixa'!AB$5,'Contas a Pagar'!$F$5:$F$1048576,'Projeção de Caixa'!$A24)</f>
        <v>0</v>
      </c>
      <c r="AC24" s="164">
        <f>SUMIFS('Contas a Pagar'!$H$5:$H$1048576,'Contas a Pagar'!$O$5:$O$1048576,'Projeção de Caixa'!AC$5,'Contas a Pagar'!$F$5:$F$1048576,'Projeção de Caixa'!$A24)</f>
        <v>0</v>
      </c>
      <c r="AD24" s="164">
        <f>SUMIFS('Contas a Pagar'!$H$5:$H$1048576,'Contas a Pagar'!$O$5:$O$1048576,'Projeção de Caixa'!AD$5,'Contas a Pagar'!$F$5:$F$1048576,'Projeção de Caixa'!$A24)</f>
        <v>0</v>
      </c>
      <c r="AE24" s="164">
        <f>SUMIFS('Contas a Pagar'!$H$5:$H$1048576,'Contas a Pagar'!$O$5:$O$1048576,'Projeção de Caixa'!AE$5,'Contas a Pagar'!$F$5:$F$1048576,'Projeção de Caixa'!$A24)</f>
        <v>0</v>
      </c>
      <c r="AF24" s="165">
        <f>SUMIFS('Contas a Pagar'!$H$5:$H$1048576,'Contas a Pagar'!$O$5:$O$1048576,'Projeção de Caixa'!AF$5,'Contas a Pagar'!$F$5:$F$1048576,'Projeção de Caixa'!$A24)</f>
        <v>0</v>
      </c>
      <c r="AG24" s="31"/>
      <c r="AH24" s="31"/>
      <c r="AI24" s="31"/>
    </row>
    <row r="25" spans="1:36" hidden="1" outlineLevel="1" x14ac:dyDescent="0.25">
      <c r="A25" s="152"/>
      <c r="B25" s="164">
        <f>SUMIFS('Contas a Pagar'!$H$5:$H$1048576,'Contas a Pagar'!$O$5:$O$1048576,'Projeção de Caixa'!B$5,'Contas a Pagar'!$F$5:$F$1048576,'Projeção de Caixa'!$A25)</f>
        <v>0</v>
      </c>
      <c r="C25" s="164">
        <f>SUMIFS('Contas a Pagar'!$H$5:$H$1048576,'Contas a Pagar'!$O$5:$O$1048576,'Projeção de Caixa'!C$5,'Contas a Pagar'!$F$5:$F$1048576,'Projeção de Caixa'!$A25)</f>
        <v>0</v>
      </c>
      <c r="D25" s="164">
        <f>SUMIFS('Contas a Pagar'!$H$5:$H$1048576,'Contas a Pagar'!$O$5:$O$1048576,'Projeção de Caixa'!D$5,'Contas a Pagar'!$F$5:$F$1048576,'Projeção de Caixa'!$A25)</f>
        <v>0</v>
      </c>
      <c r="E25" s="164">
        <f>SUMIFS('Contas a Pagar'!$H$5:$H$1048576,'Contas a Pagar'!$O$5:$O$1048576,'Projeção de Caixa'!E$5,'Contas a Pagar'!$F$5:$F$1048576,'Projeção de Caixa'!$A25)</f>
        <v>0</v>
      </c>
      <c r="F25" s="164">
        <f>SUMIFS('Contas a Pagar'!$H$5:$H$1048576,'Contas a Pagar'!$O$5:$O$1048576,'Projeção de Caixa'!F$5,'Contas a Pagar'!$F$5:$F$1048576,'Projeção de Caixa'!$A25)</f>
        <v>0</v>
      </c>
      <c r="G25" s="164">
        <f>SUMIFS('Contas a Pagar'!$H$5:$H$1048576,'Contas a Pagar'!$O$5:$O$1048576,'Projeção de Caixa'!G$5,'Contas a Pagar'!$F$5:$F$1048576,'Projeção de Caixa'!$A25)</f>
        <v>0</v>
      </c>
      <c r="H25" s="164">
        <f>SUMIFS('Contas a Pagar'!$H$5:$H$1048576,'Contas a Pagar'!$O$5:$O$1048576,'Projeção de Caixa'!H$5,'Contas a Pagar'!$F$5:$F$1048576,'Projeção de Caixa'!$A25)</f>
        <v>0</v>
      </c>
      <c r="I25" s="164">
        <f>SUMIFS('Contas a Pagar'!$H$5:$H$1048576,'Contas a Pagar'!$O$5:$O$1048576,'Projeção de Caixa'!I$5,'Contas a Pagar'!$F$5:$F$1048576,'Projeção de Caixa'!$A25)</f>
        <v>0</v>
      </c>
      <c r="J25" s="164">
        <f>SUMIFS('Contas a Pagar'!$H$5:$H$1048576,'Contas a Pagar'!$O$5:$O$1048576,'Projeção de Caixa'!J$5,'Contas a Pagar'!$F$5:$F$1048576,'Projeção de Caixa'!$A25)</f>
        <v>0</v>
      </c>
      <c r="K25" s="164">
        <f>SUMIFS('Contas a Pagar'!$H$5:$H$1048576,'Contas a Pagar'!$O$5:$O$1048576,'Projeção de Caixa'!K$5,'Contas a Pagar'!$F$5:$F$1048576,'Projeção de Caixa'!$A25)</f>
        <v>0</v>
      </c>
      <c r="L25" s="164">
        <f>SUMIFS('Contas a Pagar'!$H$5:$H$1048576,'Contas a Pagar'!$O$5:$O$1048576,'Projeção de Caixa'!L$5,'Contas a Pagar'!$F$5:$F$1048576,'Projeção de Caixa'!$A25)</f>
        <v>0</v>
      </c>
      <c r="M25" s="164">
        <f>SUMIFS('Contas a Pagar'!$H$5:$H$1048576,'Contas a Pagar'!$O$5:$O$1048576,'Projeção de Caixa'!M$5,'Contas a Pagar'!$F$5:$F$1048576,'Projeção de Caixa'!$A25)</f>
        <v>0</v>
      </c>
      <c r="N25" s="164">
        <f>SUMIFS('Contas a Pagar'!$H$5:$H$1048576,'Contas a Pagar'!$O$5:$O$1048576,'Projeção de Caixa'!N$5,'Contas a Pagar'!$F$5:$F$1048576,'Projeção de Caixa'!$A25)</f>
        <v>0</v>
      </c>
      <c r="O25" s="164">
        <f>SUMIFS('Contas a Pagar'!$H$5:$H$1048576,'Contas a Pagar'!$O$5:$O$1048576,'Projeção de Caixa'!O$5,'Contas a Pagar'!$F$5:$F$1048576,'Projeção de Caixa'!$A25)</f>
        <v>0</v>
      </c>
      <c r="P25" s="164">
        <f>SUMIFS('Contas a Pagar'!$H$5:$H$1048576,'Contas a Pagar'!$O$5:$O$1048576,'Projeção de Caixa'!P$5,'Contas a Pagar'!$F$5:$F$1048576,'Projeção de Caixa'!$A25)</f>
        <v>0</v>
      </c>
      <c r="Q25" s="164">
        <f>SUMIFS('Contas a Pagar'!$H$5:$H$1048576,'Contas a Pagar'!$O$5:$O$1048576,'Projeção de Caixa'!Q$5,'Contas a Pagar'!$F$5:$F$1048576,'Projeção de Caixa'!$A25)</f>
        <v>0</v>
      </c>
      <c r="R25" s="164">
        <f>SUMIFS('Contas a Pagar'!$H$5:$H$1048576,'Contas a Pagar'!$O$5:$O$1048576,'Projeção de Caixa'!R$5,'Contas a Pagar'!$F$5:$F$1048576,'Projeção de Caixa'!$A25)</f>
        <v>0</v>
      </c>
      <c r="S25" s="164">
        <f>SUMIFS('Contas a Pagar'!$H$5:$H$1048576,'Contas a Pagar'!$O$5:$O$1048576,'Projeção de Caixa'!S$5,'Contas a Pagar'!$F$5:$F$1048576,'Projeção de Caixa'!$A25)</f>
        <v>0</v>
      </c>
      <c r="T25" s="164">
        <f>SUMIFS('Contas a Pagar'!$H$5:$H$1048576,'Contas a Pagar'!$O$5:$O$1048576,'Projeção de Caixa'!T$5,'Contas a Pagar'!$F$5:$F$1048576,'Projeção de Caixa'!$A25)</f>
        <v>0</v>
      </c>
      <c r="U25" s="164">
        <f>SUMIFS('Contas a Pagar'!$H$5:$H$1048576,'Contas a Pagar'!$O$5:$O$1048576,'Projeção de Caixa'!U$5,'Contas a Pagar'!$F$5:$F$1048576,'Projeção de Caixa'!$A25)</f>
        <v>0</v>
      </c>
      <c r="V25" s="164">
        <f>SUMIFS('Contas a Pagar'!$H$5:$H$1048576,'Contas a Pagar'!$O$5:$O$1048576,'Projeção de Caixa'!V$5,'Contas a Pagar'!$F$5:$F$1048576,'Projeção de Caixa'!$A25)</f>
        <v>0</v>
      </c>
      <c r="W25" s="164">
        <f>SUMIFS('Contas a Pagar'!$H$5:$H$1048576,'Contas a Pagar'!$O$5:$O$1048576,'Projeção de Caixa'!W$5,'Contas a Pagar'!$F$5:$F$1048576,'Projeção de Caixa'!$A25)</f>
        <v>0</v>
      </c>
      <c r="X25" s="164">
        <f>SUMIFS('Contas a Pagar'!$H$5:$H$1048576,'Contas a Pagar'!$O$5:$O$1048576,'Projeção de Caixa'!X$5,'Contas a Pagar'!$F$5:$F$1048576,'Projeção de Caixa'!$A25)</f>
        <v>0</v>
      </c>
      <c r="Y25" s="164">
        <f>SUMIFS('Contas a Pagar'!$H$5:$H$1048576,'Contas a Pagar'!$O$5:$O$1048576,'Projeção de Caixa'!Y$5,'Contas a Pagar'!$F$5:$F$1048576,'Projeção de Caixa'!$A25)</f>
        <v>0</v>
      </c>
      <c r="Z25" s="164">
        <f>SUMIFS('Contas a Pagar'!$H$5:$H$1048576,'Contas a Pagar'!$O$5:$O$1048576,'Projeção de Caixa'!Z$5,'Contas a Pagar'!$F$5:$F$1048576,'Projeção de Caixa'!$A25)</f>
        <v>0</v>
      </c>
      <c r="AA25" s="164">
        <f>SUMIFS('Contas a Pagar'!$H$5:$H$1048576,'Contas a Pagar'!$O$5:$O$1048576,'Projeção de Caixa'!AA$5,'Contas a Pagar'!$F$5:$F$1048576,'Projeção de Caixa'!$A25)</f>
        <v>0</v>
      </c>
      <c r="AB25" s="164">
        <f>SUMIFS('Contas a Pagar'!$H$5:$H$1048576,'Contas a Pagar'!$O$5:$O$1048576,'Projeção de Caixa'!AB$5,'Contas a Pagar'!$F$5:$F$1048576,'Projeção de Caixa'!$A25)</f>
        <v>0</v>
      </c>
      <c r="AC25" s="164">
        <f>SUMIFS('Contas a Pagar'!$H$5:$H$1048576,'Contas a Pagar'!$O$5:$O$1048576,'Projeção de Caixa'!AC$5,'Contas a Pagar'!$F$5:$F$1048576,'Projeção de Caixa'!$A25)</f>
        <v>0</v>
      </c>
      <c r="AD25" s="164">
        <f>SUMIFS('Contas a Pagar'!$H$5:$H$1048576,'Contas a Pagar'!$O$5:$O$1048576,'Projeção de Caixa'!AD$5,'Contas a Pagar'!$F$5:$F$1048576,'Projeção de Caixa'!$A25)</f>
        <v>0</v>
      </c>
      <c r="AE25" s="164">
        <f>SUMIFS('Contas a Pagar'!$H$5:$H$1048576,'Contas a Pagar'!$O$5:$O$1048576,'Projeção de Caixa'!AE$5,'Contas a Pagar'!$F$5:$F$1048576,'Projeção de Caixa'!$A25)</f>
        <v>0</v>
      </c>
      <c r="AF25" s="165">
        <f>SUMIFS('Contas a Pagar'!$H$5:$H$1048576,'Contas a Pagar'!$O$5:$O$1048576,'Projeção de Caixa'!AF$5,'Contas a Pagar'!$F$5:$F$1048576,'Projeção de Caixa'!$A25)</f>
        <v>0</v>
      </c>
      <c r="AG25" s="31"/>
      <c r="AH25" s="31"/>
      <c r="AI25" s="31"/>
    </row>
    <row r="26" spans="1:36" hidden="1" outlineLevel="1" x14ac:dyDescent="0.25">
      <c r="A26" s="152"/>
      <c r="B26" s="164">
        <f>SUMIFS('Contas a Pagar'!$H$5:$H$1048576,'Contas a Pagar'!$O$5:$O$1048576,'Projeção de Caixa'!B$5,'Contas a Pagar'!$F$5:$F$1048576,'Projeção de Caixa'!$A26)</f>
        <v>0</v>
      </c>
      <c r="C26" s="164">
        <f>SUMIFS('Contas a Pagar'!$H$5:$H$1048576,'Contas a Pagar'!$O$5:$O$1048576,'Projeção de Caixa'!C$5,'Contas a Pagar'!$F$5:$F$1048576,'Projeção de Caixa'!$A26)</f>
        <v>0</v>
      </c>
      <c r="D26" s="164">
        <f>SUMIFS('Contas a Pagar'!$H$5:$H$1048576,'Contas a Pagar'!$O$5:$O$1048576,'Projeção de Caixa'!D$5,'Contas a Pagar'!$F$5:$F$1048576,'Projeção de Caixa'!$A26)</f>
        <v>0</v>
      </c>
      <c r="E26" s="164">
        <f>SUMIFS('Contas a Pagar'!$H$5:$H$1048576,'Contas a Pagar'!$O$5:$O$1048576,'Projeção de Caixa'!E$5,'Contas a Pagar'!$F$5:$F$1048576,'Projeção de Caixa'!$A26)</f>
        <v>0</v>
      </c>
      <c r="F26" s="164">
        <f>SUMIFS('Contas a Pagar'!$H$5:$H$1048576,'Contas a Pagar'!$O$5:$O$1048576,'Projeção de Caixa'!F$5,'Contas a Pagar'!$F$5:$F$1048576,'Projeção de Caixa'!$A26)</f>
        <v>0</v>
      </c>
      <c r="G26" s="164">
        <f>SUMIFS('Contas a Pagar'!$H$5:$H$1048576,'Contas a Pagar'!$O$5:$O$1048576,'Projeção de Caixa'!G$5,'Contas a Pagar'!$F$5:$F$1048576,'Projeção de Caixa'!$A26)</f>
        <v>0</v>
      </c>
      <c r="H26" s="164">
        <f>SUMIFS('Contas a Pagar'!$H$5:$H$1048576,'Contas a Pagar'!$O$5:$O$1048576,'Projeção de Caixa'!H$5,'Contas a Pagar'!$F$5:$F$1048576,'Projeção de Caixa'!$A26)</f>
        <v>0</v>
      </c>
      <c r="I26" s="164">
        <f>SUMIFS('Contas a Pagar'!$H$5:$H$1048576,'Contas a Pagar'!$O$5:$O$1048576,'Projeção de Caixa'!I$5,'Contas a Pagar'!$F$5:$F$1048576,'Projeção de Caixa'!$A26)</f>
        <v>0</v>
      </c>
      <c r="J26" s="164">
        <f>SUMIFS('Contas a Pagar'!$H$5:$H$1048576,'Contas a Pagar'!$O$5:$O$1048576,'Projeção de Caixa'!J$5,'Contas a Pagar'!$F$5:$F$1048576,'Projeção de Caixa'!$A26)</f>
        <v>0</v>
      </c>
      <c r="K26" s="164">
        <f>SUMIFS('Contas a Pagar'!$H$5:$H$1048576,'Contas a Pagar'!$O$5:$O$1048576,'Projeção de Caixa'!K$5,'Contas a Pagar'!$F$5:$F$1048576,'Projeção de Caixa'!$A26)</f>
        <v>0</v>
      </c>
      <c r="L26" s="164">
        <f>SUMIFS('Contas a Pagar'!$H$5:$H$1048576,'Contas a Pagar'!$O$5:$O$1048576,'Projeção de Caixa'!L$5,'Contas a Pagar'!$F$5:$F$1048576,'Projeção de Caixa'!$A26)</f>
        <v>0</v>
      </c>
      <c r="M26" s="164">
        <f>SUMIFS('Contas a Pagar'!$H$5:$H$1048576,'Contas a Pagar'!$O$5:$O$1048576,'Projeção de Caixa'!M$5,'Contas a Pagar'!$F$5:$F$1048576,'Projeção de Caixa'!$A26)</f>
        <v>0</v>
      </c>
      <c r="N26" s="164">
        <f>SUMIFS('Contas a Pagar'!$H$5:$H$1048576,'Contas a Pagar'!$O$5:$O$1048576,'Projeção de Caixa'!N$5,'Contas a Pagar'!$F$5:$F$1048576,'Projeção de Caixa'!$A26)</f>
        <v>0</v>
      </c>
      <c r="O26" s="164">
        <f>SUMIFS('Contas a Pagar'!$H$5:$H$1048576,'Contas a Pagar'!$O$5:$O$1048576,'Projeção de Caixa'!O$5,'Contas a Pagar'!$F$5:$F$1048576,'Projeção de Caixa'!$A26)</f>
        <v>0</v>
      </c>
      <c r="P26" s="164">
        <f>SUMIFS('Contas a Pagar'!$H$5:$H$1048576,'Contas a Pagar'!$O$5:$O$1048576,'Projeção de Caixa'!P$5,'Contas a Pagar'!$F$5:$F$1048576,'Projeção de Caixa'!$A26)</f>
        <v>0</v>
      </c>
      <c r="Q26" s="164">
        <f>SUMIFS('Contas a Pagar'!$H$5:$H$1048576,'Contas a Pagar'!$O$5:$O$1048576,'Projeção de Caixa'!Q$5,'Contas a Pagar'!$F$5:$F$1048576,'Projeção de Caixa'!$A26)</f>
        <v>0</v>
      </c>
      <c r="R26" s="164">
        <f>SUMIFS('Contas a Pagar'!$H$5:$H$1048576,'Contas a Pagar'!$O$5:$O$1048576,'Projeção de Caixa'!R$5,'Contas a Pagar'!$F$5:$F$1048576,'Projeção de Caixa'!$A26)</f>
        <v>0</v>
      </c>
      <c r="S26" s="164">
        <f>SUMIFS('Contas a Pagar'!$H$5:$H$1048576,'Contas a Pagar'!$O$5:$O$1048576,'Projeção de Caixa'!S$5,'Contas a Pagar'!$F$5:$F$1048576,'Projeção de Caixa'!$A26)</f>
        <v>0</v>
      </c>
      <c r="T26" s="164">
        <f>SUMIFS('Contas a Pagar'!$H$5:$H$1048576,'Contas a Pagar'!$O$5:$O$1048576,'Projeção de Caixa'!T$5,'Contas a Pagar'!$F$5:$F$1048576,'Projeção de Caixa'!$A26)</f>
        <v>0</v>
      </c>
      <c r="U26" s="164">
        <f>SUMIFS('Contas a Pagar'!$H$5:$H$1048576,'Contas a Pagar'!$O$5:$O$1048576,'Projeção de Caixa'!U$5,'Contas a Pagar'!$F$5:$F$1048576,'Projeção de Caixa'!$A26)</f>
        <v>0</v>
      </c>
      <c r="V26" s="164">
        <f>SUMIFS('Contas a Pagar'!$H$5:$H$1048576,'Contas a Pagar'!$O$5:$O$1048576,'Projeção de Caixa'!V$5,'Contas a Pagar'!$F$5:$F$1048576,'Projeção de Caixa'!$A26)</f>
        <v>0</v>
      </c>
      <c r="W26" s="164">
        <f>SUMIFS('Contas a Pagar'!$H$5:$H$1048576,'Contas a Pagar'!$O$5:$O$1048576,'Projeção de Caixa'!W$5,'Contas a Pagar'!$F$5:$F$1048576,'Projeção de Caixa'!$A26)</f>
        <v>0</v>
      </c>
      <c r="X26" s="164">
        <f>SUMIFS('Contas a Pagar'!$H$5:$H$1048576,'Contas a Pagar'!$O$5:$O$1048576,'Projeção de Caixa'!X$5,'Contas a Pagar'!$F$5:$F$1048576,'Projeção de Caixa'!$A26)</f>
        <v>0</v>
      </c>
      <c r="Y26" s="164">
        <f>SUMIFS('Contas a Pagar'!$H$5:$H$1048576,'Contas a Pagar'!$O$5:$O$1048576,'Projeção de Caixa'!Y$5,'Contas a Pagar'!$F$5:$F$1048576,'Projeção de Caixa'!$A26)</f>
        <v>0</v>
      </c>
      <c r="Z26" s="164">
        <f>SUMIFS('Contas a Pagar'!$H$5:$H$1048576,'Contas a Pagar'!$O$5:$O$1048576,'Projeção de Caixa'!Z$5,'Contas a Pagar'!$F$5:$F$1048576,'Projeção de Caixa'!$A26)</f>
        <v>0</v>
      </c>
      <c r="AA26" s="164">
        <f>SUMIFS('Contas a Pagar'!$H$5:$H$1048576,'Contas a Pagar'!$O$5:$O$1048576,'Projeção de Caixa'!AA$5,'Contas a Pagar'!$F$5:$F$1048576,'Projeção de Caixa'!$A26)</f>
        <v>0</v>
      </c>
      <c r="AB26" s="164">
        <f>SUMIFS('Contas a Pagar'!$H$5:$H$1048576,'Contas a Pagar'!$O$5:$O$1048576,'Projeção de Caixa'!AB$5,'Contas a Pagar'!$F$5:$F$1048576,'Projeção de Caixa'!$A26)</f>
        <v>0</v>
      </c>
      <c r="AC26" s="164">
        <f>SUMIFS('Contas a Pagar'!$H$5:$H$1048576,'Contas a Pagar'!$O$5:$O$1048576,'Projeção de Caixa'!AC$5,'Contas a Pagar'!$F$5:$F$1048576,'Projeção de Caixa'!$A26)</f>
        <v>0</v>
      </c>
      <c r="AD26" s="164">
        <f>SUMIFS('Contas a Pagar'!$H$5:$H$1048576,'Contas a Pagar'!$O$5:$O$1048576,'Projeção de Caixa'!AD$5,'Contas a Pagar'!$F$5:$F$1048576,'Projeção de Caixa'!$A26)</f>
        <v>0</v>
      </c>
      <c r="AE26" s="164">
        <f>SUMIFS('Contas a Pagar'!$H$5:$H$1048576,'Contas a Pagar'!$O$5:$O$1048576,'Projeção de Caixa'!AE$5,'Contas a Pagar'!$F$5:$F$1048576,'Projeção de Caixa'!$A26)</f>
        <v>0</v>
      </c>
      <c r="AF26" s="165">
        <f>SUMIFS('Contas a Pagar'!$H$5:$H$1048576,'Contas a Pagar'!$O$5:$O$1048576,'Projeção de Caixa'!AF$5,'Contas a Pagar'!$F$5:$F$1048576,'Projeção de Caixa'!$A26)</f>
        <v>0</v>
      </c>
      <c r="AG26" s="31"/>
      <c r="AH26" s="31"/>
      <c r="AI26" s="31"/>
    </row>
    <row r="27" spans="1:36" ht="15.75" hidden="1" outlineLevel="1" thickBot="1" x14ac:dyDescent="0.3">
      <c r="A27" s="152"/>
      <c r="B27" s="166">
        <f>SUMIFS('Contas a Pagar'!$H$5:$H$1048576,'Contas a Pagar'!$O$5:$O$1048576,'Projeção de Caixa'!B$5,'Contas a Pagar'!$F$5:$F$1048576,'Projeção de Caixa'!$A27)</f>
        <v>0</v>
      </c>
      <c r="C27" s="166">
        <f>SUMIFS('Contas a Pagar'!$H$5:$H$1048576,'Contas a Pagar'!$O$5:$O$1048576,'Projeção de Caixa'!C$5,'Contas a Pagar'!$F$5:$F$1048576,'Projeção de Caixa'!$A27)</f>
        <v>0</v>
      </c>
      <c r="D27" s="166">
        <f>SUMIFS('Contas a Pagar'!$H$5:$H$1048576,'Contas a Pagar'!$O$5:$O$1048576,'Projeção de Caixa'!D$5,'Contas a Pagar'!$F$5:$F$1048576,'Projeção de Caixa'!$A27)</f>
        <v>0</v>
      </c>
      <c r="E27" s="166">
        <f>SUMIFS('Contas a Pagar'!$H$5:$H$1048576,'Contas a Pagar'!$O$5:$O$1048576,'Projeção de Caixa'!E$5,'Contas a Pagar'!$F$5:$F$1048576,'Projeção de Caixa'!$A27)</f>
        <v>0</v>
      </c>
      <c r="F27" s="166">
        <f>SUMIFS('Contas a Pagar'!$H$5:$H$1048576,'Contas a Pagar'!$O$5:$O$1048576,'Projeção de Caixa'!F$5,'Contas a Pagar'!$F$5:$F$1048576,'Projeção de Caixa'!$A27)</f>
        <v>0</v>
      </c>
      <c r="G27" s="166">
        <f>SUMIFS('Contas a Pagar'!$H$5:$H$1048576,'Contas a Pagar'!$O$5:$O$1048576,'Projeção de Caixa'!G$5,'Contas a Pagar'!$F$5:$F$1048576,'Projeção de Caixa'!$A27)</f>
        <v>0</v>
      </c>
      <c r="H27" s="166">
        <f>SUMIFS('Contas a Pagar'!$H$5:$H$1048576,'Contas a Pagar'!$O$5:$O$1048576,'Projeção de Caixa'!H$5,'Contas a Pagar'!$F$5:$F$1048576,'Projeção de Caixa'!$A27)</f>
        <v>0</v>
      </c>
      <c r="I27" s="166">
        <f>SUMIFS('Contas a Pagar'!$H$5:$H$1048576,'Contas a Pagar'!$O$5:$O$1048576,'Projeção de Caixa'!I$5,'Contas a Pagar'!$F$5:$F$1048576,'Projeção de Caixa'!$A27)</f>
        <v>0</v>
      </c>
      <c r="J27" s="166">
        <f>SUMIFS('Contas a Pagar'!$H$5:$H$1048576,'Contas a Pagar'!$O$5:$O$1048576,'Projeção de Caixa'!J$5,'Contas a Pagar'!$F$5:$F$1048576,'Projeção de Caixa'!$A27)</f>
        <v>0</v>
      </c>
      <c r="K27" s="166">
        <f>SUMIFS('Contas a Pagar'!$H$5:$H$1048576,'Contas a Pagar'!$O$5:$O$1048576,'Projeção de Caixa'!K$5,'Contas a Pagar'!$F$5:$F$1048576,'Projeção de Caixa'!$A27)</f>
        <v>0</v>
      </c>
      <c r="L27" s="166">
        <f>SUMIFS('Contas a Pagar'!$H$5:$H$1048576,'Contas a Pagar'!$O$5:$O$1048576,'Projeção de Caixa'!L$5,'Contas a Pagar'!$F$5:$F$1048576,'Projeção de Caixa'!$A27)</f>
        <v>0</v>
      </c>
      <c r="M27" s="166">
        <f>SUMIFS('Contas a Pagar'!$H$5:$H$1048576,'Contas a Pagar'!$O$5:$O$1048576,'Projeção de Caixa'!M$5,'Contas a Pagar'!$F$5:$F$1048576,'Projeção de Caixa'!$A27)</f>
        <v>0</v>
      </c>
      <c r="N27" s="166">
        <f>SUMIFS('Contas a Pagar'!$H$5:$H$1048576,'Contas a Pagar'!$O$5:$O$1048576,'Projeção de Caixa'!N$5,'Contas a Pagar'!$F$5:$F$1048576,'Projeção de Caixa'!$A27)</f>
        <v>0</v>
      </c>
      <c r="O27" s="166">
        <f>SUMIFS('Contas a Pagar'!$H$5:$H$1048576,'Contas a Pagar'!$O$5:$O$1048576,'Projeção de Caixa'!O$5,'Contas a Pagar'!$F$5:$F$1048576,'Projeção de Caixa'!$A27)</f>
        <v>0</v>
      </c>
      <c r="P27" s="166">
        <f>SUMIFS('Contas a Pagar'!$H$5:$H$1048576,'Contas a Pagar'!$O$5:$O$1048576,'Projeção de Caixa'!P$5,'Contas a Pagar'!$F$5:$F$1048576,'Projeção de Caixa'!$A27)</f>
        <v>0</v>
      </c>
      <c r="Q27" s="166">
        <f>SUMIFS('Contas a Pagar'!$H$5:$H$1048576,'Contas a Pagar'!$O$5:$O$1048576,'Projeção de Caixa'!Q$5,'Contas a Pagar'!$F$5:$F$1048576,'Projeção de Caixa'!$A27)</f>
        <v>0</v>
      </c>
      <c r="R27" s="166">
        <f>SUMIFS('Contas a Pagar'!$H$5:$H$1048576,'Contas a Pagar'!$O$5:$O$1048576,'Projeção de Caixa'!R$5,'Contas a Pagar'!$F$5:$F$1048576,'Projeção de Caixa'!$A27)</f>
        <v>0</v>
      </c>
      <c r="S27" s="166">
        <f>SUMIFS('Contas a Pagar'!$H$5:$H$1048576,'Contas a Pagar'!$O$5:$O$1048576,'Projeção de Caixa'!S$5,'Contas a Pagar'!$F$5:$F$1048576,'Projeção de Caixa'!$A27)</f>
        <v>0</v>
      </c>
      <c r="T27" s="166">
        <f>SUMIFS('Contas a Pagar'!$H$5:$H$1048576,'Contas a Pagar'!$O$5:$O$1048576,'Projeção de Caixa'!T$5,'Contas a Pagar'!$F$5:$F$1048576,'Projeção de Caixa'!$A27)</f>
        <v>0</v>
      </c>
      <c r="U27" s="166">
        <f>SUMIFS('Contas a Pagar'!$H$5:$H$1048576,'Contas a Pagar'!$O$5:$O$1048576,'Projeção de Caixa'!U$5,'Contas a Pagar'!$F$5:$F$1048576,'Projeção de Caixa'!$A27)</f>
        <v>0</v>
      </c>
      <c r="V27" s="166">
        <f>SUMIFS('Contas a Pagar'!$H$5:$H$1048576,'Contas a Pagar'!$O$5:$O$1048576,'Projeção de Caixa'!V$5,'Contas a Pagar'!$F$5:$F$1048576,'Projeção de Caixa'!$A27)</f>
        <v>0</v>
      </c>
      <c r="W27" s="166">
        <f>SUMIFS('Contas a Pagar'!$H$5:$H$1048576,'Contas a Pagar'!$O$5:$O$1048576,'Projeção de Caixa'!W$5,'Contas a Pagar'!$F$5:$F$1048576,'Projeção de Caixa'!$A27)</f>
        <v>0</v>
      </c>
      <c r="X27" s="166">
        <f>SUMIFS('Contas a Pagar'!$H$5:$H$1048576,'Contas a Pagar'!$O$5:$O$1048576,'Projeção de Caixa'!X$5,'Contas a Pagar'!$F$5:$F$1048576,'Projeção de Caixa'!$A27)</f>
        <v>0</v>
      </c>
      <c r="Y27" s="166">
        <f>SUMIFS('Contas a Pagar'!$H$5:$H$1048576,'Contas a Pagar'!$O$5:$O$1048576,'Projeção de Caixa'!Y$5,'Contas a Pagar'!$F$5:$F$1048576,'Projeção de Caixa'!$A27)</f>
        <v>0</v>
      </c>
      <c r="Z27" s="166">
        <f>SUMIFS('Contas a Pagar'!$H$5:$H$1048576,'Contas a Pagar'!$O$5:$O$1048576,'Projeção de Caixa'!Z$5,'Contas a Pagar'!$F$5:$F$1048576,'Projeção de Caixa'!$A27)</f>
        <v>0</v>
      </c>
      <c r="AA27" s="166">
        <f>SUMIFS('Contas a Pagar'!$H$5:$H$1048576,'Contas a Pagar'!$O$5:$O$1048576,'Projeção de Caixa'!AA$5,'Contas a Pagar'!$F$5:$F$1048576,'Projeção de Caixa'!$A27)</f>
        <v>0</v>
      </c>
      <c r="AB27" s="166">
        <f>SUMIFS('Contas a Pagar'!$H$5:$H$1048576,'Contas a Pagar'!$O$5:$O$1048576,'Projeção de Caixa'!AB$5,'Contas a Pagar'!$F$5:$F$1048576,'Projeção de Caixa'!$A27)</f>
        <v>0</v>
      </c>
      <c r="AC27" s="166">
        <f>SUMIFS('Contas a Pagar'!$H$5:$H$1048576,'Contas a Pagar'!$O$5:$O$1048576,'Projeção de Caixa'!AC$5,'Contas a Pagar'!$F$5:$F$1048576,'Projeção de Caixa'!$A27)</f>
        <v>0</v>
      </c>
      <c r="AD27" s="166">
        <f>SUMIFS('Contas a Pagar'!$H$5:$H$1048576,'Contas a Pagar'!$O$5:$O$1048576,'Projeção de Caixa'!AD$5,'Contas a Pagar'!$F$5:$F$1048576,'Projeção de Caixa'!$A27)</f>
        <v>0</v>
      </c>
      <c r="AE27" s="166">
        <f>SUMIFS('Contas a Pagar'!$H$5:$H$1048576,'Contas a Pagar'!$O$5:$O$1048576,'Projeção de Caixa'!AE$5,'Contas a Pagar'!$F$5:$F$1048576,'Projeção de Caixa'!$A27)</f>
        <v>0</v>
      </c>
      <c r="AF27" s="167">
        <f>SUMIFS('Contas a Pagar'!$H$5:$H$1048576,'Contas a Pagar'!$O$5:$O$1048576,'Projeção de Caixa'!AF$5,'Contas a Pagar'!$F$5:$F$1048576,'Projeção de Caixa'!$A27)</f>
        <v>0</v>
      </c>
      <c r="AG27" s="31"/>
      <c r="AH27" s="31"/>
      <c r="AI27" s="31"/>
    </row>
    <row r="28" spans="1:36" s="10" customFormat="1" collapsed="1" x14ac:dyDescent="0.25">
      <c r="A28" s="154" t="s">
        <v>114</v>
      </c>
      <c r="B28" s="168">
        <f>B6-B12</f>
        <v>0</v>
      </c>
      <c r="C28" s="168">
        <f t="shared" ref="C28:AF28" si="2">C6-C12</f>
        <v>0</v>
      </c>
      <c r="D28" s="168">
        <f t="shared" si="2"/>
        <v>0</v>
      </c>
      <c r="E28" s="168">
        <f t="shared" si="2"/>
        <v>0</v>
      </c>
      <c r="F28" s="168">
        <f t="shared" si="2"/>
        <v>0</v>
      </c>
      <c r="G28" s="168">
        <f t="shared" si="2"/>
        <v>0</v>
      </c>
      <c r="H28" s="168">
        <f t="shared" si="2"/>
        <v>0</v>
      </c>
      <c r="I28" s="168">
        <f t="shared" si="2"/>
        <v>0</v>
      </c>
      <c r="J28" s="168">
        <f t="shared" si="2"/>
        <v>0</v>
      </c>
      <c r="K28" s="168">
        <f t="shared" si="2"/>
        <v>0</v>
      </c>
      <c r="L28" s="168">
        <f t="shared" si="2"/>
        <v>0</v>
      </c>
      <c r="M28" s="168">
        <f t="shared" si="2"/>
        <v>0</v>
      </c>
      <c r="N28" s="169">
        <f t="shared" si="2"/>
        <v>0</v>
      </c>
      <c r="O28" s="168">
        <f t="shared" si="2"/>
        <v>0</v>
      </c>
      <c r="P28" s="169">
        <f t="shared" si="2"/>
        <v>0</v>
      </c>
      <c r="Q28" s="168">
        <f t="shared" si="2"/>
        <v>0</v>
      </c>
      <c r="R28" s="169">
        <f t="shared" si="2"/>
        <v>0</v>
      </c>
      <c r="S28" s="168">
        <f t="shared" si="2"/>
        <v>0</v>
      </c>
      <c r="T28" s="169">
        <f t="shared" si="2"/>
        <v>0</v>
      </c>
      <c r="U28" s="168">
        <f t="shared" si="2"/>
        <v>0</v>
      </c>
      <c r="V28" s="169">
        <f t="shared" si="2"/>
        <v>0</v>
      </c>
      <c r="W28" s="168">
        <f t="shared" si="2"/>
        <v>0</v>
      </c>
      <c r="X28" s="169">
        <f t="shared" si="2"/>
        <v>0</v>
      </c>
      <c r="Y28" s="168">
        <f t="shared" si="2"/>
        <v>0</v>
      </c>
      <c r="Z28" s="169">
        <f t="shared" si="2"/>
        <v>0</v>
      </c>
      <c r="AA28" s="168">
        <f t="shared" si="2"/>
        <v>0</v>
      </c>
      <c r="AB28" s="169">
        <f t="shared" si="2"/>
        <v>0</v>
      </c>
      <c r="AC28" s="168">
        <f t="shared" si="2"/>
        <v>0</v>
      </c>
      <c r="AD28" s="169">
        <f t="shared" si="2"/>
        <v>0</v>
      </c>
      <c r="AE28" s="168">
        <f t="shared" si="2"/>
        <v>0</v>
      </c>
      <c r="AF28" s="170">
        <f t="shared" si="2"/>
        <v>0</v>
      </c>
      <c r="AG28" s="151"/>
      <c r="AH28" s="151"/>
      <c r="AI28" s="151"/>
      <c r="AJ28" s="151"/>
    </row>
    <row r="29" spans="1:36" x14ac:dyDescent="0.25">
      <c r="A29" s="155" t="s">
        <v>115</v>
      </c>
      <c r="B29" s="249">
        <v>5000</v>
      </c>
      <c r="C29" s="172">
        <f>B30</f>
        <v>5000</v>
      </c>
      <c r="D29" s="172">
        <f t="shared" ref="D29:AF29" si="3">C30</f>
        <v>5000</v>
      </c>
      <c r="E29" s="172">
        <f t="shared" si="3"/>
        <v>5000</v>
      </c>
      <c r="F29" s="172">
        <f t="shared" si="3"/>
        <v>5000</v>
      </c>
      <c r="G29" s="172">
        <f t="shared" si="3"/>
        <v>5000</v>
      </c>
      <c r="H29" s="172">
        <f t="shared" si="3"/>
        <v>5000</v>
      </c>
      <c r="I29" s="172">
        <f t="shared" si="3"/>
        <v>5000</v>
      </c>
      <c r="J29" s="172">
        <f t="shared" si="3"/>
        <v>5000</v>
      </c>
      <c r="K29" s="172">
        <f t="shared" si="3"/>
        <v>5000</v>
      </c>
      <c r="L29" s="172">
        <f t="shared" si="3"/>
        <v>5000</v>
      </c>
      <c r="M29" s="172">
        <f t="shared" si="3"/>
        <v>5000</v>
      </c>
      <c r="N29" s="173">
        <f t="shared" si="3"/>
        <v>5000</v>
      </c>
      <c r="O29" s="172">
        <f t="shared" si="3"/>
        <v>5000</v>
      </c>
      <c r="P29" s="173">
        <f t="shared" si="3"/>
        <v>5000</v>
      </c>
      <c r="Q29" s="172">
        <f t="shared" si="3"/>
        <v>5000</v>
      </c>
      <c r="R29" s="173">
        <f t="shared" si="3"/>
        <v>5000</v>
      </c>
      <c r="S29" s="172">
        <f t="shared" si="3"/>
        <v>5000</v>
      </c>
      <c r="T29" s="173">
        <f t="shared" si="3"/>
        <v>5000</v>
      </c>
      <c r="U29" s="172">
        <f t="shared" si="3"/>
        <v>5000</v>
      </c>
      <c r="V29" s="173">
        <f t="shared" si="3"/>
        <v>5000</v>
      </c>
      <c r="W29" s="172">
        <f t="shared" si="3"/>
        <v>5000</v>
      </c>
      <c r="X29" s="173">
        <f t="shared" si="3"/>
        <v>5000</v>
      </c>
      <c r="Y29" s="172">
        <f t="shared" si="3"/>
        <v>5000</v>
      </c>
      <c r="Z29" s="173">
        <f t="shared" si="3"/>
        <v>5000</v>
      </c>
      <c r="AA29" s="172">
        <f t="shared" si="3"/>
        <v>5000</v>
      </c>
      <c r="AB29" s="173">
        <f t="shared" si="3"/>
        <v>5000</v>
      </c>
      <c r="AC29" s="172">
        <f t="shared" si="3"/>
        <v>5000</v>
      </c>
      <c r="AD29" s="173">
        <f t="shared" si="3"/>
        <v>5000</v>
      </c>
      <c r="AE29" s="172">
        <f t="shared" si="3"/>
        <v>5000</v>
      </c>
      <c r="AF29" s="174">
        <f t="shared" si="3"/>
        <v>5000</v>
      </c>
      <c r="AG29" s="31"/>
      <c r="AH29" s="31"/>
      <c r="AI29" s="31"/>
    </row>
    <row r="30" spans="1:36" s="158" customFormat="1" ht="15.75" thickBot="1" x14ac:dyDescent="0.3">
      <c r="A30" s="156" t="s">
        <v>26</v>
      </c>
      <c r="B30" s="175">
        <f>B28+B29</f>
        <v>5000</v>
      </c>
      <c r="C30" s="175">
        <f t="shared" ref="C30:AF30" si="4">C28+C29</f>
        <v>5000</v>
      </c>
      <c r="D30" s="175">
        <f t="shared" si="4"/>
        <v>5000</v>
      </c>
      <c r="E30" s="175">
        <f t="shared" si="4"/>
        <v>5000</v>
      </c>
      <c r="F30" s="175">
        <f t="shared" si="4"/>
        <v>5000</v>
      </c>
      <c r="G30" s="175">
        <f t="shared" si="4"/>
        <v>5000</v>
      </c>
      <c r="H30" s="175">
        <f t="shared" si="4"/>
        <v>5000</v>
      </c>
      <c r="I30" s="175">
        <f t="shared" si="4"/>
        <v>5000</v>
      </c>
      <c r="J30" s="175">
        <f t="shared" si="4"/>
        <v>5000</v>
      </c>
      <c r="K30" s="175">
        <f t="shared" si="4"/>
        <v>5000</v>
      </c>
      <c r="L30" s="175">
        <f t="shared" si="4"/>
        <v>5000</v>
      </c>
      <c r="M30" s="175">
        <f t="shared" si="4"/>
        <v>5000</v>
      </c>
      <c r="N30" s="176">
        <f t="shared" si="4"/>
        <v>5000</v>
      </c>
      <c r="O30" s="175">
        <f t="shared" si="4"/>
        <v>5000</v>
      </c>
      <c r="P30" s="176">
        <f t="shared" si="4"/>
        <v>5000</v>
      </c>
      <c r="Q30" s="175">
        <f t="shared" si="4"/>
        <v>5000</v>
      </c>
      <c r="R30" s="176">
        <f t="shared" si="4"/>
        <v>5000</v>
      </c>
      <c r="S30" s="175">
        <f t="shared" si="4"/>
        <v>5000</v>
      </c>
      <c r="T30" s="176">
        <f t="shared" si="4"/>
        <v>5000</v>
      </c>
      <c r="U30" s="175">
        <f t="shared" si="4"/>
        <v>5000</v>
      </c>
      <c r="V30" s="176">
        <f t="shared" si="4"/>
        <v>5000</v>
      </c>
      <c r="W30" s="175">
        <f t="shared" si="4"/>
        <v>5000</v>
      </c>
      <c r="X30" s="176">
        <f t="shared" si="4"/>
        <v>5000</v>
      </c>
      <c r="Y30" s="175">
        <f t="shared" si="4"/>
        <v>5000</v>
      </c>
      <c r="Z30" s="176">
        <f t="shared" si="4"/>
        <v>5000</v>
      </c>
      <c r="AA30" s="175">
        <f t="shared" si="4"/>
        <v>5000</v>
      </c>
      <c r="AB30" s="176">
        <f t="shared" si="4"/>
        <v>5000</v>
      </c>
      <c r="AC30" s="175">
        <f t="shared" si="4"/>
        <v>5000</v>
      </c>
      <c r="AD30" s="176">
        <f t="shared" si="4"/>
        <v>5000</v>
      </c>
      <c r="AE30" s="175">
        <f t="shared" si="4"/>
        <v>5000</v>
      </c>
      <c r="AF30" s="177">
        <f t="shared" si="4"/>
        <v>5000</v>
      </c>
      <c r="AG30" s="157"/>
      <c r="AH30" s="157"/>
      <c r="AI30" s="157"/>
      <c r="AJ30" s="157"/>
    </row>
    <row r="31" spans="1:36" x14ac:dyDescent="0.25">
      <c r="A31" s="5"/>
      <c r="B31" s="178"/>
      <c r="C31" s="178"/>
      <c r="D31" s="178"/>
      <c r="E31" s="178"/>
      <c r="F31" s="178"/>
      <c r="G31" s="178"/>
      <c r="H31" s="178"/>
      <c r="I31" s="178"/>
      <c r="J31" s="178"/>
      <c r="K31" s="178"/>
      <c r="L31" s="178"/>
      <c r="M31" s="178"/>
      <c r="N31" s="178"/>
      <c r="O31" s="178"/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178"/>
      <c r="AB31" s="178"/>
      <c r="AC31" s="178"/>
      <c r="AD31" s="178"/>
      <c r="AE31" s="178"/>
      <c r="AF31" s="178"/>
      <c r="AG31" s="31"/>
      <c r="AH31" s="31"/>
      <c r="AI31" s="31"/>
    </row>
    <row r="32" spans="1:36" x14ac:dyDescent="0.25">
      <c r="A32" s="5"/>
      <c r="B32" s="178"/>
      <c r="C32" s="178"/>
      <c r="D32" s="178"/>
      <c r="E32" s="178"/>
      <c r="F32" s="178"/>
      <c r="G32" s="178"/>
      <c r="H32" s="178"/>
      <c r="I32" s="178"/>
      <c r="J32" s="178"/>
      <c r="K32" s="178"/>
      <c r="L32" s="178"/>
      <c r="M32" s="178"/>
      <c r="N32" s="178"/>
      <c r="O32" s="178"/>
      <c r="P32" s="178"/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178"/>
      <c r="AB32" s="178"/>
      <c r="AC32" s="178"/>
      <c r="AD32" s="178"/>
      <c r="AE32" s="178"/>
      <c r="AF32" s="178"/>
      <c r="AG32" s="31"/>
      <c r="AH32" s="31"/>
      <c r="AI32" s="31"/>
    </row>
    <row r="33" spans="1:35" x14ac:dyDescent="0.25">
      <c r="A33" s="5"/>
      <c r="B33" s="178"/>
      <c r="C33" s="178"/>
      <c r="D33" s="178"/>
      <c r="E33" s="178"/>
      <c r="F33" s="178"/>
      <c r="G33" s="178"/>
      <c r="H33" s="178"/>
      <c r="I33" s="178"/>
      <c r="J33" s="178"/>
      <c r="K33" s="178"/>
      <c r="L33" s="178"/>
      <c r="M33" s="178"/>
      <c r="N33" s="178"/>
      <c r="O33" s="178"/>
      <c r="P33" s="178"/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178"/>
      <c r="AB33" s="178"/>
      <c r="AC33" s="178"/>
      <c r="AD33" s="178"/>
      <c r="AE33" s="178"/>
      <c r="AF33" s="178"/>
      <c r="AG33" s="31"/>
      <c r="AH33" s="31"/>
      <c r="AI33" s="31"/>
    </row>
    <row r="34" spans="1:35" ht="15.75" thickBot="1" x14ac:dyDescent="0.3">
      <c r="A34" s="5"/>
      <c r="B34" s="178"/>
      <c r="C34" s="178"/>
      <c r="D34" s="178"/>
      <c r="E34" s="178"/>
      <c r="F34" s="178"/>
      <c r="G34" s="178"/>
      <c r="H34" s="178"/>
      <c r="I34" s="178"/>
      <c r="J34" s="178"/>
      <c r="K34" s="178"/>
      <c r="L34" s="178"/>
      <c r="M34" s="178"/>
      <c r="N34" s="178"/>
      <c r="O34" s="178"/>
      <c r="P34" s="178"/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A34" s="178"/>
      <c r="AB34" s="178"/>
      <c r="AC34" s="178"/>
      <c r="AD34" s="178"/>
      <c r="AE34" s="178"/>
      <c r="AF34" s="178"/>
      <c r="AG34" s="31"/>
      <c r="AH34" s="31"/>
      <c r="AI34" s="31"/>
    </row>
    <row r="35" spans="1:35" ht="15.75" thickBot="1" x14ac:dyDescent="0.3">
      <c r="A35" s="159" t="s">
        <v>116</v>
      </c>
      <c r="B35" s="179">
        <v>44958</v>
      </c>
      <c r="C35" s="179">
        <v>44959</v>
      </c>
      <c r="D35" s="179">
        <v>44960</v>
      </c>
      <c r="E35" s="179">
        <v>44961</v>
      </c>
      <c r="F35" s="179">
        <v>44962</v>
      </c>
      <c r="G35" s="179">
        <v>44963</v>
      </c>
      <c r="H35" s="179">
        <v>44964</v>
      </c>
      <c r="I35" s="179">
        <v>44965</v>
      </c>
      <c r="J35" s="179">
        <v>44966</v>
      </c>
      <c r="K35" s="179">
        <v>44967</v>
      </c>
      <c r="L35" s="179">
        <v>44968</v>
      </c>
      <c r="M35" s="179">
        <v>44969</v>
      </c>
      <c r="N35" s="179">
        <v>44970</v>
      </c>
      <c r="O35" s="179">
        <v>44971</v>
      </c>
      <c r="P35" s="179">
        <v>44972</v>
      </c>
      <c r="Q35" s="179">
        <v>44973</v>
      </c>
      <c r="R35" s="179">
        <v>44974</v>
      </c>
      <c r="S35" s="179">
        <v>44975</v>
      </c>
      <c r="T35" s="179">
        <v>44976</v>
      </c>
      <c r="U35" s="179">
        <v>44977</v>
      </c>
      <c r="V35" s="179">
        <v>44978</v>
      </c>
      <c r="W35" s="179">
        <v>44979</v>
      </c>
      <c r="X35" s="179">
        <v>44980</v>
      </c>
      <c r="Y35" s="179">
        <v>44981</v>
      </c>
      <c r="Z35" s="179">
        <v>44982</v>
      </c>
      <c r="AA35" s="179">
        <v>44983</v>
      </c>
      <c r="AB35" s="179">
        <v>44984</v>
      </c>
      <c r="AC35" s="179">
        <v>44985</v>
      </c>
      <c r="AD35" s="180"/>
      <c r="AE35" s="180"/>
      <c r="AF35" s="180"/>
      <c r="AG35" s="31"/>
      <c r="AH35" s="31"/>
      <c r="AI35" s="31"/>
    </row>
    <row r="36" spans="1:35" ht="15.75" thickBot="1" x14ac:dyDescent="0.3">
      <c r="A36" s="160" t="s">
        <v>29</v>
      </c>
      <c r="B36" s="181">
        <f>SUM(B37:B41)</f>
        <v>0</v>
      </c>
      <c r="C36" s="181">
        <f t="shared" ref="C36:AC36" si="5">SUM(C37:C41)</f>
        <v>0</v>
      </c>
      <c r="D36" s="181">
        <f t="shared" si="5"/>
        <v>0</v>
      </c>
      <c r="E36" s="181">
        <f t="shared" si="5"/>
        <v>0</v>
      </c>
      <c r="F36" s="181">
        <f t="shared" si="5"/>
        <v>0</v>
      </c>
      <c r="G36" s="181">
        <f t="shared" si="5"/>
        <v>0</v>
      </c>
      <c r="H36" s="181">
        <f t="shared" si="5"/>
        <v>0</v>
      </c>
      <c r="I36" s="181">
        <f t="shared" si="5"/>
        <v>0</v>
      </c>
      <c r="J36" s="181">
        <f t="shared" si="5"/>
        <v>0</v>
      </c>
      <c r="K36" s="181">
        <f t="shared" si="5"/>
        <v>0</v>
      </c>
      <c r="L36" s="181">
        <f t="shared" si="5"/>
        <v>0</v>
      </c>
      <c r="M36" s="181">
        <f t="shared" si="5"/>
        <v>0</v>
      </c>
      <c r="N36" s="181">
        <f t="shared" si="5"/>
        <v>0</v>
      </c>
      <c r="O36" s="181">
        <f t="shared" si="5"/>
        <v>0</v>
      </c>
      <c r="P36" s="181">
        <f t="shared" si="5"/>
        <v>0</v>
      </c>
      <c r="Q36" s="181">
        <f t="shared" si="5"/>
        <v>0</v>
      </c>
      <c r="R36" s="181">
        <f t="shared" si="5"/>
        <v>0</v>
      </c>
      <c r="S36" s="181">
        <f t="shared" si="5"/>
        <v>0</v>
      </c>
      <c r="T36" s="181">
        <f t="shared" si="5"/>
        <v>0</v>
      </c>
      <c r="U36" s="181">
        <f t="shared" si="5"/>
        <v>0</v>
      </c>
      <c r="V36" s="181">
        <f t="shared" si="5"/>
        <v>0</v>
      </c>
      <c r="W36" s="181">
        <f t="shared" si="5"/>
        <v>0</v>
      </c>
      <c r="X36" s="181">
        <f t="shared" si="5"/>
        <v>0</v>
      </c>
      <c r="Y36" s="181">
        <f t="shared" si="5"/>
        <v>0</v>
      </c>
      <c r="Z36" s="181">
        <f t="shared" si="5"/>
        <v>0</v>
      </c>
      <c r="AA36" s="181">
        <f t="shared" si="5"/>
        <v>0</v>
      </c>
      <c r="AB36" s="181">
        <f t="shared" si="5"/>
        <v>0</v>
      </c>
      <c r="AC36" s="182">
        <f t="shared" si="5"/>
        <v>0</v>
      </c>
      <c r="AD36" s="183"/>
      <c r="AE36" s="183"/>
      <c r="AF36" s="183"/>
      <c r="AG36" s="31"/>
      <c r="AH36" s="31"/>
      <c r="AI36" s="31"/>
    </row>
    <row r="37" spans="1:35" hidden="1" outlineLevel="1" x14ac:dyDescent="0.25">
      <c r="A37" s="152"/>
      <c r="B37" s="184">
        <f>SUMIFS('Contas a Receber'!$H$5:$H$1048576,'Contas a Receber'!$O$5:$O$1048576,'Projeção de Caixa'!B$35,'Contas a Receber'!$F$5:$F$1048576,'Projeção de Caixa'!$A37)</f>
        <v>0</v>
      </c>
      <c r="C37" s="184">
        <f>SUMIFS('Contas a Receber'!$H$5:$H$1048576,'Contas a Receber'!$O$5:$O$1048576,'Projeção de Caixa'!C$35,'Contas a Receber'!$F$5:$F$1048576,'Projeção de Caixa'!$A37)</f>
        <v>0</v>
      </c>
      <c r="D37" s="184">
        <f>SUMIFS('Contas a Receber'!$H$5:$H$1048576,'Contas a Receber'!$O$5:$O$1048576,'Projeção de Caixa'!D$35,'Contas a Receber'!$F$5:$F$1048576,'Projeção de Caixa'!$A37)</f>
        <v>0</v>
      </c>
      <c r="E37" s="184">
        <f>SUMIFS('Contas a Receber'!$H$5:$H$1048576,'Contas a Receber'!$O$5:$O$1048576,'Projeção de Caixa'!E$35,'Contas a Receber'!$F$5:$F$1048576,'Projeção de Caixa'!$A37)</f>
        <v>0</v>
      </c>
      <c r="F37" s="184">
        <f>SUMIFS('Contas a Receber'!$H$5:$H$1048576,'Contas a Receber'!$O$5:$O$1048576,'Projeção de Caixa'!F$35,'Contas a Receber'!$F$5:$F$1048576,'Projeção de Caixa'!$A37)</f>
        <v>0</v>
      </c>
      <c r="G37" s="184">
        <f>SUMIFS('Contas a Receber'!$H$5:$H$1048576,'Contas a Receber'!$O$5:$O$1048576,'Projeção de Caixa'!G$35,'Contas a Receber'!$F$5:$F$1048576,'Projeção de Caixa'!$A37)</f>
        <v>0</v>
      </c>
      <c r="H37" s="184">
        <f>SUMIFS('Contas a Receber'!$H$5:$H$1048576,'Contas a Receber'!$O$5:$O$1048576,'Projeção de Caixa'!H$35,'Contas a Receber'!$F$5:$F$1048576,'Projeção de Caixa'!$A37)</f>
        <v>0</v>
      </c>
      <c r="I37" s="184">
        <f>SUMIFS('Contas a Receber'!$H$5:$H$1048576,'Contas a Receber'!$O$5:$O$1048576,'Projeção de Caixa'!I$35,'Contas a Receber'!$F$5:$F$1048576,'Projeção de Caixa'!$A37)</f>
        <v>0</v>
      </c>
      <c r="J37" s="184">
        <f>SUMIFS('Contas a Receber'!$H$5:$H$1048576,'Contas a Receber'!$O$5:$O$1048576,'Projeção de Caixa'!J$35,'Contas a Receber'!$F$5:$F$1048576,'Projeção de Caixa'!$A37)</f>
        <v>0</v>
      </c>
      <c r="K37" s="184">
        <f>SUMIFS('Contas a Receber'!$H$5:$H$1048576,'Contas a Receber'!$O$5:$O$1048576,'Projeção de Caixa'!K$35,'Contas a Receber'!$F$5:$F$1048576,'Projeção de Caixa'!$A37)</f>
        <v>0</v>
      </c>
      <c r="L37" s="184">
        <f>SUMIFS('Contas a Receber'!$H$5:$H$1048576,'Contas a Receber'!$O$5:$O$1048576,'Projeção de Caixa'!L$35,'Contas a Receber'!$F$5:$F$1048576,'Projeção de Caixa'!$A37)</f>
        <v>0</v>
      </c>
      <c r="M37" s="184">
        <f>SUMIFS('Contas a Receber'!$H$5:$H$1048576,'Contas a Receber'!$O$5:$O$1048576,'Projeção de Caixa'!M$35,'Contas a Receber'!$F$5:$F$1048576,'Projeção de Caixa'!$A37)</f>
        <v>0</v>
      </c>
      <c r="N37" s="184">
        <f>SUMIFS('Contas a Receber'!$H$5:$H$1048576,'Contas a Receber'!$O$5:$O$1048576,'Projeção de Caixa'!N$35,'Contas a Receber'!$F$5:$F$1048576,'Projeção de Caixa'!$A37)</f>
        <v>0</v>
      </c>
      <c r="O37" s="184">
        <f>SUMIFS('Contas a Receber'!$H$5:$H$1048576,'Contas a Receber'!$O$5:$O$1048576,'Projeção de Caixa'!O$35,'Contas a Receber'!$F$5:$F$1048576,'Projeção de Caixa'!$A37)</f>
        <v>0</v>
      </c>
      <c r="P37" s="184">
        <f>SUMIFS('Contas a Receber'!$H$5:$H$1048576,'Contas a Receber'!$O$5:$O$1048576,'Projeção de Caixa'!P$35,'Contas a Receber'!$F$5:$F$1048576,'Projeção de Caixa'!$A37)</f>
        <v>0</v>
      </c>
      <c r="Q37" s="184">
        <f>SUMIFS('Contas a Receber'!$H$5:$H$1048576,'Contas a Receber'!$O$5:$O$1048576,'Projeção de Caixa'!Q$35,'Contas a Receber'!$F$5:$F$1048576,'Projeção de Caixa'!$A37)</f>
        <v>0</v>
      </c>
      <c r="R37" s="184">
        <f>SUMIFS('Contas a Receber'!$H$5:$H$1048576,'Contas a Receber'!$O$5:$O$1048576,'Projeção de Caixa'!R$35,'Contas a Receber'!$F$5:$F$1048576,'Projeção de Caixa'!$A37)</f>
        <v>0</v>
      </c>
      <c r="S37" s="184">
        <f>SUMIFS('Contas a Receber'!$H$5:$H$1048576,'Contas a Receber'!$O$5:$O$1048576,'Projeção de Caixa'!S$35,'Contas a Receber'!$F$5:$F$1048576,'Projeção de Caixa'!$A37)</f>
        <v>0</v>
      </c>
      <c r="T37" s="184">
        <f>SUMIFS('Contas a Receber'!$H$5:$H$1048576,'Contas a Receber'!$O$5:$O$1048576,'Projeção de Caixa'!T$35,'Contas a Receber'!$F$5:$F$1048576,'Projeção de Caixa'!$A37)</f>
        <v>0</v>
      </c>
      <c r="U37" s="184">
        <f>SUMIFS('Contas a Receber'!$H$5:$H$1048576,'Contas a Receber'!$O$5:$O$1048576,'Projeção de Caixa'!U$35,'Contas a Receber'!$F$5:$F$1048576,'Projeção de Caixa'!$A37)</f>
        <v>0</v>
      </c>
      <c r="V37" s="184">
        <f>SUMIFS('Contas a Receber'!$H$5:$H$1048576,'Contas a Receber'!$O$5:$O$1048576,'Projeção de Caixa'!V$35,'Contas a Receber'!$F$5:$F$1048576,'Projeção de Caixa'!$A37)</f>
        <v>0</v>
      </c>
      <c r="W37" s="184">
        <f>SUMIFS('Contas a Receber'!$H$5:$H$1048576,'Contas a Receber'!$O$5:$O$1048576,'Projeção de Caixa'!W$35,'Contas a Receber'!$F$5:$F$1048576,'Projeção de Caixa'!$A37)</f>
        <v>0</v>
      </c>
      <c r="X37" s="184">
        <f>SUMIFS('Contas a Receber'!$H$5:$H$1048576,'Contas a Receber'!$O$5:$O$1048576,'Projeção de Caixa'!X$35,'Contas a Receber'!$F$5:$F$1048576,'Projeção de Caixa'!$A37)</f>
        <v>0</v>
      </c>
      <c r="Y37" s="184">
        <f>SUMIFS('Contas a Receber'!$H$5:$H$1048576,'Contas a Receber'!$O$5:$O$1048576,'Projeção de Caixa'!Y$35,'Contas a Receber'!$F$5:$F$1048576,'Projeção de Caixa'!$A37)</f>
        <v>0</v>
      </c>
      <c r="Z37" s="184">
        <f>SUMIFS('Contas a Receber'!$H$5:$H$1048576,'Contas a Receber'!$O$5:$O$1048576,'Projeção de Caixa'!Z$35,'Contas a Receber'!$F$5:$F$1048576,'Projeção de Caixa'!$A37)</f>
        <v>0</v>
      </c>
      <c r="AA37" s="184">
        <f>SUMIFS('Contas a Receber'!$H$5:$H$1048576,'Contas a Receber'!$O$5:$O$1048576,'Projeção de Caixa'!AA$35,'Contas a Receber'!$F$5:$F$1048576,'Projeção de Caixa'!$A37)</f>
        <v>0</v>
      </c>
      <c r="AB37" s="184">
        <f>SUMIFS('Contas a Receber'!$H$5:$H$1048576,'Contas a Receber'!$O$5:$O$1048576,'Projeção de Caixa'!AB$35,'Contas a Receber'!$F$5:$F$1048576,'Projeção de Caixa'!$A37)</f>
        <v>0</v>
      </c>
      <c r="AC37" s="185">
        <f>SUMIFS('Contas a Receber'!$H$5:$H$1048576,'Contas a Receber'!$O$5:$O$1048576,'Projeção de Caixa'!AC$35,'Contas a Receber'!$F$5:$F$1048576,'Projeção de Caixa'!$A37)</f>
        <v>0</v>
      </c>
      <c r="AD37" s="186"/>
      <c r="AE37" s="186"/>
      <c r="AF37" s="186"/>
      <c r="AG37" s="31"/>
      <c r="AH37" s="31"/>
      <c r="AI37" s="31"/>
    </row>
    <row r="38" spans="1:35" hidden="1" outlineLevel="1" x14ac:dyDescent="0.25">
      <c r="A38" s="152"/>
      <c r="B38" s="164">
        <f>SUMIFS('Contas a Receber'!$H$5:$H$1048576,'Contas a Receber'!$O$5:$O$1048576,'Projeção de Caixa'!B$35,'Contas a Receber'!$F$5:$F$1048576,'Projeção de Caixa'!$A38)</f>
        <v>0</v>
      </c>
      <c r="C38" s="164">
        <f>SUMIFS('Contas a Receber'!$H$5:$H$1048576,'Contas a Receber'!$O$5:$O$1048576,'Projeção de Caixa'!C$35,'Contas a Receber'!$F$5:$F$1048576,'Projeção de Caixa'!$A38)</f>
        <v>0</v>
      </c>
      <c r="D38" s="164">
        <f>SUMIFS('Contas a Receber'!$H$5:$H$1048576,'Contas a Receber'!$O$5:$O$1048576,'Projeção de Caixa'!D$35,'Contas a Receber'!$F$5:$F$1048576,'Projeção de Caixa'!$A38)</f>
        <v>0</v>
      </c>
      <c r="E38" s="164">
        <f>SUMIFS('Contas a Receber'!$H$5:$H$1048576,'Contas a Receber'!$O$5:$O$1048576,'Projeção de Caixa'!E$35,'Contas a Receber'!$F$5:$F$1048576,'Projeção de Caixa'!$A38)</f>
        <v>0</v>
      </c>
      <c r="F38" s="164">
        <f>SUMIFS('Contas a Receber'!$H$5:$H$1048576,'Contas a Receber'!$O$5:$O$1048576,'Projeção de Caixa'!F$35,'Contas a Receber'!$F$5:$F$1048576,'Projeção de Caixa'!$A38)</f>
        <v>0</v>
      </c>
      <c r="G38" s="164">
        <f>SUMIFS('Contas a Receber'!$H$5:$H$1048576,'Contas a Receber'!$O$5:$O$1048576,'Projeção de Caixa'!G$35,'Contas a Receber'!$F$5:$F$1048576,'Projeção de Caixa'!$A38)</f>
        <v>0</v>
      </c>
      <c r="H38" s="164">
        <f>SUMIFS('Contas a Receber'!$H$5:$H$1048576,'Contas a Receber'!$O$5:$O$1048576,'Projeção de Caixa'!H$35,'Contas a Receber'!$F$5:$F$1048576,'Projeção de Caixa'!$A38)</f>
        <v>0</v>
      </c>
      <c r="I38" s="164">
        <f>SUMIFS('Contas a Receber'!$H$5:$H$1048576,'Contas a Receber'!$O$5:$O$1048576,'Projeção de Caixa'!I$35,'Contas a Receber'!$F$5:$F$1048576,'Projeção de Caixa'!$A38)</f>
        <v>0</v>
      </c>
      <c r="J38" s="164">
        <f>SUMIFS('Contas a Receber'!$H$5:$H$1048576,'Contas a Receber'!$O$5:$O$1048576,'Projeção de Caixa'!J$35,'Contas a Receber'!$F$5:$F$1048576,'Projeção de Caixa'!$A38)</f>
        <v>0</v>
      </c>
      <c r="K38" s="164">
        <f>SUMIFS('Contas a Receber'!$H$5:$H$1048576,'Contas a Receber'!$O$5:$O$1048576,'Projeção de Caixa'!K$35,'Contas a Receber'!$F$5:$F$1048576,'Projeção de Caixa'!$A38)</f>
        <v>0</v>
      </c>
      <c r="L38" s="164">
        <f>SUMIFS('Contas a Receber'!$H$5:$H$1048576,'Contas a Receber'!$O$5:$O$1048576,'Projeção de Caixa'!L$35,'Contas a Receber'!$F$5:$F$1048576,'Projeção de Caixa'!$A38)</f>
        <v>0</v>
      </c>
      <c r="M38" s="164">
        <f>SUMIFS('Contas a Receber'!$H$5:$H$1048576,'Contas a Receber'!$O$5:$O$1048576,'Projeção de Caixa'!M$35,'Contas a Receber'!$F$5:$F$1048576,'Projeção de Caixa'!$A38)</f>
        <v>0</v>
      </c>
      <c r="N38" s="164">
        <f>SUMIFS('Contas a Receber'!$H$5:$H$1048576,'Contas a Receber'!$O$5:$O$1048576,'Projeção de Caixa'!N$35,'Contas a Receber'!$F$5:$F$1048576,'Projeção de Caixa'!$A38)</f>
        <v>0</v>
      </c>
      <c r="O38" s="164">
        <f>SUMIFS('Contas a Receber'!$H$5:$H$1048576,'Contas a Receber'!$O$5:$O$1048576,'Projeção de Caixa'!O$35,'Contas a Receber'!$F$5:$F$1048576,'Projeção de Caixa'!$A38)</f>
        <v>0</v>
      </c>
      <c r="P38" s="164">
        <f>SUMIFS('Contas a Receber'!$H$5:$H$1048576,'Contas a Receber'!$O$5:$O$1048576,'Projeção de Caixa'!P$35,'Contas a Receber'!$F$5:$F$1048576,'Projeção de Caixa'!$A38)</f>
        <v>0</v>
      </c>
      <c r="Q38" s="164">
        <f>SUMIFS('Contas a Receber'!$H$5:$H$1048576,'Contas a Receber'!$O$5:$O$1048576,'Projeção de Caixa'!Q$35,'Contas a Receber'!$F$5:$F$1048576,'Projeção de Caixa'!$A38)</f>
        <v>0</v>
      </c>
      <c r="R38" s="164">
        <f>SUMIFS('Contas a Receber'!$H$5:$H$1048576,'Contas a Receber'!$O$5:$O$1048576,'Projeção de Caixa'!R$35,'Contas a Receber'!$F$5:$F$1048576,'Projeção de Caixa'!$A38)</f>
        <v>0</v>
      </c>
      <c r="S38" s="164">
        <f>SUMIFS('Contas a Receber'!$H$5:$H$1048576,'Contas a Receber'!$O$5:$O$1048576,'Projeção de Caixa'!S$35,'Contas a Receber'!$F$5:$F$1048576,'Projeção de Caixa'!$A38)</f>
        <v>0</v>
      </c>
      <c r="T38" s="164">
        <f>SUMIFS('Contas a Receber'!$H$5:$H$1048576,'Contas a Receber'!$O$5:$O$1048576,'Projeção de Caixa'!T$35,'Contas a Receber'!$F$5:$F$1048576,'Projeção de Caixa'!$A38)</f>
        <v>0</v>
      </c>
      <c r="U38" s="164">
        <f>SUMIFS('Contas a Receber'!$H$5:$H$1048576,'Contas a Receber'!$O$5:$O$1048576,'Projeção de Caixa'!U$35,'Contas a Receber'!$F$5:$F$1048576,'Projeção de Caixa'!$A38)</f>
        <v>0</v>
      </c>
      <c r="V38" s="164">
        <f>SUMIFS('Contas a Receber'!$H$5:$H$1048576,'Contas a Receber'!$O$5:$O$1048576,'Projeção de Caixa'!V$35,'Contas a Receber'!$F$5:$F$1048576,'Projeção de Caixa'!$A38)</f>
        <v>0</v>
      </c>
      <c r="W38" s="164">
        <f>SUMIFS('Contas a Receber'!$H$5:$H$1048576,'Contas a Receber'!$O$5:$O$1048576,'Projeção de Caixa'!W$35,'Contas a Receber'!$F$5:$F$1048576,'Projeção de Caixa'!$A38)</f>
        <v>0</v>
      </c>
      <c r="X38" s="164">
        <f>SUMIFS('Contas a Receber'!$H$5:$H$1048576,'Contas a Receber'!$O$5:$O$1048576,'Projeção de Caixa'!X$35,'Contas a Receber'!$F$5:$F$1048576,'Projeção de Caixa'!$A38)</f>
        <v>0</v>
      </c>
      <c r="Y38" s="164">
        <f>SUMIFS('Contas a Receber'!$H$5:$H$1048576,'Contas a Receber'!$O$5:$O$1048576,'Projeção de Caixa'!Y$35,'Contas a Receber'!$F$5:$F$1048576,'Projeção de Caixa'!$A38)</f>
        <v>0</v>
      </c>
      <c r="Z38" s="164">
        <f>SUMIFS('Contas a Receber'!$H$5:$H$1048576,'Contas a Receber'!$O$5:$O$1048576,'Projeção de Caixa'!Z$35,'Contas a Receber'!$F$5:$F$1048576,'Projeção de Caixa'!$A38)</f>
        <v>0</v>
      </c>
      <c r="AA38" s="164">
        <f>SUMIFS('Contas a Receber'!$H$5:$H$1048576,'Contas a Receber'!$O$5:$O$1048576,'Projeção de Caixa'!AA$35,'Contas a Receber'!$F$5:$F$1048576,'Projeção de Caixa'!$A38)</f>
        <v>0</v>
      </c>
      <c r="AB38" s="164">
        <f>SUMIFS('Contas a Receber'!$H$5:$H$1048576,'Contas a Receber'!$O$5:$O$1048576,'Projeção de Caixa'!AB$35,'Contas a Receber'!$F$5:$F$1048576,'Projeção de Caixa'!$A38)</f>
        <v>0</v>
      </c>
      <c r="AC38" s="165">
        <f>SUMIFS('Contas a Receber'!$H$5:$H$1048576,'Contas a Receber'!$O$5:$O$1048576,'Projeção de Caixa'!AC$35,'Contas a Receber'!$F$5:$F$1048576,'Projeção de Caixa'!$A38)</f>
        <v>0</v>
      </c>
      <c r="AD38" s="186"/>
      <c r="AE38" s="186"/>
      <c r="AF38" s="186"/>
      <c r="AG38" s="31"/>
      <c r="AH38" s="31"/>
      <c r="AI38" s="31"/>
    </row>
    <row r="39" spans="1:35" hidden="1" outlineLevel="1" x14ac:dyDescent="0.25">
      <c r="A39" s="152"/>
      <c r="B39" s="164">
        <f>SUMIFS('Contas a Receber'!$H$5:$H$1048576,'Contas a Receber'!$O$5:$O$1048576,'Projeção de Caixa'!B$35,'Contas a Receber'!$F$5:$F$1048576,'Projeção de Caixa'!$A39)</f>
        <v>0</v>
      </c>
      <c r="C39" s="164">
        <f>SUMIFS('Contas a Receber'!$H$5:$H$1048576,'Contas a Receber'!$O$5:$O$1048576,'Projeção de Caixa'!C$35,'Contas a Receber'!$F$5:$F$1048576,'Projeção de Caixa'!$A39)</f>
        <v>0</v>
      </c>
      <c r="D39" s="164">
        <f>SUMIFS('Contas a Receber'!$H$5:$H$1048576,'Contas a Receber'!$O$5:$O$1048576,'Projeção de Caixa'!D$35,'Contas a Receber'!$F$5:$F$1048576,'Projeção de Caixa'!$A39)</f>
        <v>0</v>
      </c>
      <c r="E39" s="164">
        <f>SUMIFS('Contas a Receber'!$H$5:$H$1048576,'Contas a Receber'!$O$5:$O$1048576,'Projeção de Caixa'!E$35,'Contas a Receber'!$F$5:$F$1048576,'Projeção de Caixa'!$A39)</f>
        <v>0</v>
      </c>
      <c r="F39" s="164">
        <f>SUMIFS('Contas a Receber'!$H$5:$H$1048576,'Contas a Receber'!$O$5:$O$1048576,'Projeção de Caixa'!F$35,'Contas a Receber'!$F$5:$F$1048576,'Projeção de Caixa'!$A39)</f>
        <v>0</v>
      </c>
      <c r="G39" s="164">
        <f>SUMIFS('Contas a Receber'!$H$5:$H$1048576,'Contas a Receber'!$O$5:$O$1048576,'Projeção de Caixa'!G$35,'Contas a Receber'!$F$5:$F$1048576,'Projeção de Caixa'!$A39)</f>
        <v>0</v>
      </c>
      <c r="H39" s="164">
        <f>SUMIFS('Contas a Receber'!$H$5:$H$1048576,'Contas a Receber'!$O$5:$O$1048576,'Projeção de Caixa'!H$35,'Contas a Receber'!$F$5:$F$1048576,'Projeção de Caixa'!$A39)</f>
        <v>0</v>
      </c>
      <c r="I39" s="164">
        <f>SUMIFS('Contas a Receber'!$H$5:$H$1048576,'Contas a Receber'!$O$5:$O$1048576,'Projeção de Caixa'!I$35,'Contas a Receber'!$F$5:$F$1048576,'Projeção de Caixa'!$A39)</f>
        <v>0</v>
      </c>
      <c r="J39" s="164">
        <f>SUMIFS('Contas a Receber'!$H$5:$H$1048576,'Contas a Receber'!$O$5:$O$1048576,'Projeção de Caixa'!J$35,'Contas a Receber'!$F$5:$F$1048576,'Projeção de Caixa'!$A39)</f>
        <v>0</v>
      </c>
      <c r="K39" s="164">
        <f>SUMIFS('Contas a Receber'!$H$5:$H$1048576,'Contas a Receber'!$O$5:$O$1048576,'Projeção de Caixa'!K$35,'Contas a Receber'!$F$5:$F$1048576,'Projeção de Caixa'!$A39)</f>
        <v>0</v>
      </c>
      <c r="L39" s="164">
        <f>SUMIFS('Contas a Receber'!$H$5:$H$1048576,'Contas a Receber'!$O$5:$O$1048576,'Projeção de Caixa'!L$35,'Contas a Receber'!$F$5:$F$1048576,'Projeção de Caixa'!$A39)</f>
        <v>0</v>
      </c>
      <c r="M39" s="164">
        <f>SUMIFS('Contas a Receber'!$H$5:$H$1048576,'Contas a Receber'!$O$5:$O$1048576,'Projeção de Caixa'!M$35,'Contas a Receber'!$F$5:$F$1048576,'Projeção de Caixa'!$A39)</f>
        <v>0</v>
      </c>
      <c r="N39" s="164">
        <f>SUMIFS('Contas a Receber'!$H$5:$H$1048576,'Contas a Receber'!$O$5:$O$1048576,'Projeção de Caixa'!N$35,'Contas a Receber'!$F$5:$F$1048576,'Projeção de Caixa'!$A39)</f>
        <v>0</v>
      </c>
      <c r="O39" s="164">
        <f>SUMIFS('Contas a Receber'!$H$5:$H$1048576,'Contas a Receber'!$O$5:$O$1048576,'Projeção de Caixa'!O$35,'Contas a Receber'!$F$5:$F$1048576,'Projeção de Caixa'!$A39)</f>
        <v>0</v>
      </c>
      <c r="P39" s="164">
        <f>SUMIFS('Contas a Receber'!$H$5:$H$1048576,'Contas a Receber'!$O$5:$O$1048576,'Projeção de Caixa'!P$35,'Contas a Receber'!$F$5:$F$1048576,'Projeção de Caixa'!$A39)</f>
        <v>0</v>
      </c>
      <c r="Q39" s="164">
        <f>SUMIFS('Contas a Receber'!$H$5:$H$1048576,'Contas a Receber'!$O$5:$O$1048576,'Projeção de Caixa'!Q$35,'Contas a Receber'!$F$5:$F$1048576,'Projeção de Caixa'!$A39)</f>
        <v>0</v>
      </c>
      <c r="R39" s="164">
        <f>SUMIFS('Contas a Receber'!$H$5:$H$1048576,'Contas a Receber'!$O$5:$O$1048576,'Projeção de Caixa'!R$35,'Contas a Receber'!$F$5:$F$1048576,'Projeção de Caixa'!$A39)</f>
        <v>0</v>
      </c>
      <c r="S39" s="164">
        <f>SUMIFS('Contas a Receber'!$H$5:$H$1048576,'Contas a Receber'!$O$5:$O$1048576,'Projeção de Caixa'!S$35,'Contas a Receber'!$F$5:$F$1048576,'Projeção de Caixa'!$A39)</f>
        <v>0</v>
      </c>
      <c r="T39" s="164">
        <f>SUMIFS('Contas a Receber'!$H$5:$H$1048576,'Contas a Receber'!$O$5:$O$1048576,'Projeção de Caixa'!T$35,'Contas a Receber'!$F$5:$F$1048576,'Projeção de Caixa'!$A39)</f>
        <v>0</v>
      </c>
      <c r="U39" s="164">
        <f>SUMIFS('Contas a Receber'!$H$5:$H$1048576,'Contas a Receber'!$O$5:$O$1048576,'Projeção de Caixa'!U$35,'Contas a Receber'!$F$5:$F$1048576,'Projeção de Caixa'!$A39)</f>
        <v>0</v>
      </c>
      <c r="V39" s="164">
        <f>SUMIFS('Contas a Receber'!$H$5:$H$1048576,'Contas a Receber'!$O$5:$O$1048576,'Projeção de Caixa'!V$35,'Contas a Receber'!$F$5:$F$1048576,'Projeção de Caixa'!$A39)</f>
        <v>0</v>
      </c>
      <c r="W39" s="164">
        <f>SUMIFS('Contas a Receber'!$H$5:$H$1048576,'Contas a Receber'!$O$5:$O$1048576,'Projeção de Caixa'!W$35,'Contas a Receber'!$F$5:$F$1048576,'Projeção de Caixa'!$A39)</f>
        <v>0</v>
      </c>
      <c r="X39" s="164">
        <f>SUMIFS('Contas a Receber'!$H$5:$H$1048576,'Contas a Receber'!$O$5:$O$1048576,'Projeção de Caixa'!X$35,'Contas a Receber'!$F$5:$F$1048576,'Projeção de Caixa'!$A39)</f>
        <v>0</v>
      </c>
      <c r="Y39" s="164">
        <f>SUMIFS('Contas a Receber'!$H$5:$H$1048576,'Contas a Receber'!$O$5:$O$1048576,'Projeção de Caixa'!Y$35,'Contas a Receber'!$F$5:$F$1048576,'Projeção de Caixa'!$A39)</f>
        <v>0</v>
      </c>
      <c r="Z39" s="164">
        <f>SUMIFS('Contas a Receber'!$H$5:$H$1048576,'Contas a Receber'!$O$5:$O$1048576,'Projeção de Caixa'!Z$35,'Contas a Receber'!$F$5:$F$1048576,'Projeção de Caixa'!$A39)</f>
        <v>0</v>
      </c>
      <c r="AA39" s="164">
        <f>SUMIFS('Contas a Receber'!$H$5:$H$1048576,'Contas a Receber'!$O$5:$O$1048576,'Projeção de Caixa'!AA$35,'Contas a Receber'!$F$5:$F$1048576,'Projeção de Caixa'!$A39)</f>
        <v>0</v>
      </c>
      <c r="AB39" s="164">
        <f>SUMIFS('Contas a Receber'!$H$5:$H$1048576,'Contas a Receber'!$O$5:$O$1048576,'Projeção de Caixa'!AB$35,'Contas a Receber'!$F$5:$F$1048576,'Projeção de Caixa'!$A39)</f>
        <v>0</v>
      </c>
      <c r="AC39" s="165">
        <f>SUMIFS('Contas a Receber'!$H$5:$H$1048576,'Contas a Receber'!$O$5:$O$1048576,'Projeção de Caixa'!AC$35,'Contas a Receber'!$F$5:$F$1048576,'Projeção de Caixa'!$A39)</f>
        <v>0</v>
      </c>
      <c r="AD39" s="186"/>
      <c r="AE39" s="186"/>
      <c r="AF39" s="186"/>
      <c r="AG39" s="31"/>
      <c r="AH39" s="31"/>
      <c r="AI39" s="31"/>
    </row>
    <row r="40" spans="1:35" hidden="1" outlineLevel="1" x14ac:dyDescent="0.25">
      <c r="A40" s="152"/>
      <c r="B40" s="164">
        <f>SUMIFS('Contas a Receber'!$H$5:$H$1048576,'Contas a Receber'!$O$5:$O$1048576,'Projeção de Caixa'!B$35,'Contas a Receber'!$F$5:$F$1048576,'Projeção de Caixa'!$A40)</f>
        <v>0</v>
      </c>
      <c r="C40" s="164">
        <f>SUMIFS('Contas a Receber'!$H$5:$H$1048576,'Contas a Receber'!$O$5:$O$1048576,'Projeção de Caixa'!C$35,'Contas a Receber'!$F$5:$F$1048576,'Projeção de Caixa'!$A40)</f>
        <v>0</v>
      </c>
      <c r="D40" s="164">
        <f>SUMIFS('Contas a Receber'!$H$5:$H$1048576,'Contas a Receber'!$O$5:$O$1048576,'Projeção de Caixa'!D$35,'Contas a Receber'!$F$5:$F$1048576,'Projeção de Caixa'!$A40)</f>
        <v>0</v>
      </c>
      <c r="E40" s="164">
        <f>SUMIFS('Contas a Receber'!$H$5:$H$1048576,'Contas a Receber'!$O$5:$O$1048576,'Projeção de Caixa'!E$35,'Contas a Receber'!$F$5:$F$1048576,'Projeção de Caixa'!$A40)</f>
        <v>0</v>
      </c>
      <c r="F40" s="164">
        <f>SUMIFS('Contas a Receber'!$H$5:$H$1048576,'Contas a Receber'!$O$5:$O$1048576,'Projeção de Caixa'!F$35,'Contas a Receber'!$F$5:$F$1048576,'Projeção de Caixa'!$A40)</f>
        <v>0</v>
      </c>
      <c r="G40" s="164">
        <f>SUMIFS('Contas a Receber'!$H$5:$H$1048576,'Contas a Receber'!$O$5:$O$1048576,'Projeção de Caixa'!G$35,'Contas a Receber'!$F$5:$F$1048576,'Projeção de Caixa'!$A40)</f>
        <v>0</v>
      </c>
      <c r="H40" s="164">
        <f>SUMIFS('Contas a Receber'!$H$5:$H$1048576,'Contas a Receber'!$O$5:$O$1048576,'Projeção de Caixa'!H$35,'Contas a Receber'!$F$5:$F$1048576,'Projeção de Caixa'!$A40)</f>
        <v>0</v>
      </c>
      <c r="I40" s="164">
        <f>SUMIFS('Contas a Receber'!$H$5:$H$1048576,'Contas a Receber'!$O$5:$O$1048576,'Projeção de Caixa'!I$35,'Contas a Receber'!$F$5:$F$1048576,'Projeção de Caixa'!$A40)</f>
        <v>0</v>
      </c>
      <c r="J40" s="164">
        <f>SUMIFS('Contas a Receber'!$H$5:$H$1048576,'Contas a Receber'!$O$5:$O$1048576,'Projeção de Caixa'!J$35,'Contas a Receber'!$F$5:$F$1048576,'Projeção de Caixa'!$A40)</f>
        <v>0</v>
      </c>
      <c r="K40" s="164">
        <f>SUMIFS('Contas a Receber'!$H$5:$H$1048576,'Contas a Receber'!$O$5:$O$1048576,'Projeção de Caixa'!K$35,'Contas a Receber'!$F$5:$F$1048576,'Projeção de Caixa'!$A40)</f>
        <v>0</v>
      </c>
      <c r="L40" s="164">
        <f>SUMIFS('Contas a Receber'!$H$5:$H$1048576,'Contas a Receber'!$O$5:$O$1048576,'Projeção de Caixa'!L$35,'Contas a Receber'!$F$5:$F$1048576,'Projeção de Caixa'!$A40)</f>
        <v>0</v>
      </c>
      <c r="M40" s="164">
        <f>SUMIFS('Contas a Receber'!$H$5:$H$1048576,'Contas a Receber'!$O$5:$O$1048576,'Projeção de Caixa'!M$35,'Contas a Receber'!$F$5:$F$1048576,'Projeção de Caixa'!$A40)</f>
        <v>0</v>
      </c>
      <c r="N40" s="164">
        <f>SUMIFS('Contas a Receber'!$H$5:$H$1048576,'Contas a Receber'!$O$5:$O$1048576,'Projeção de Caixa'!N$35,'Contas a Receber'!$F$5:$F$1048576,'Projeção de Caixa'!$A40)</f>
        <v>0</v>
      </c>
      <c r="O40" s="164">
        <f>SUMIFS('Contas a Receber'!$H$5:$H$1048576,'Contas a Receber'!$O$5:$O$1048576,'Projeção de Caixa'!O$35,'Contas a Receber'!$F$5:$F$1048576,'Projeção de Caixa'!$A40)</f>
        <v>0</v>
      </c>
      <c r="P40" s="164">
        <f>SUMIFS('Contas a Receber'!$H$5:$H$1048576,'Contas a Receber'!$O$5:$O$1048576,'Projeção de Caixa'!P$35,'Contas a Receber'!$F$5:$F$1048576,'Projeção de Caixa'!$A40)</f>
        <v>0</v>
      </c>
      <c r="Q40" s="164">
        <f>SUMIFS('Contas a Receber'!$H$5:$H$1048576,'Contas a Receber'!$O$5:$O$1048576,'Projeção de Caixa'!Q$35,'Contas a Receber'!$F$5:$F$1048576,'Projeção de Caixa'!$A40)</f>
        <v>0</v>
      </c>
      <c r="R40" s="164">
        <f>SUMIFS('Contas a Receber'!$H$5:$H$1048576,'Contas a Receber'!$O$5:$O$1048576,'Projeção de Caixa'!R$35,'Contas a Receber'!$F$5:$F$1048576,'Projeção de Caixa'!$A40)</f>
        <v>0</v>
      </c>
      <c r="S40" s="164">
        <f>SUMIFS('Contas a Receber'!$H$5:$H$1048576,'Contas a Receber'!$O$5:$O$1048576,'Projeção de Caixa'!S$35,'Contas a Receber'!$F$5:$F$1048576,'Projeção de Caixa'!$A40)</f>
        <v>0</v>
      </c>
      <c r="T40" s="164">
        <f>SUMIFS('Contas a Receber'!$H$5:$H$1048576,'Contas a Receber'!$O$5:$O$1048576,'Projeção de Caixa'!T$35,'Contas a Receber'!$F$5:$F$1048576,'Projeção de Caixa'!$A40)</f>
        <v>0</v>
      </c>
      <c r="U40" s="164">
        <f>SUMIFS('Contas a Receber'!$H$5:$H$1048576,'Contas a Receber'!$O$5:$O$1048576,'Projeção de Caixa'!U$35,'Contas a Receber'!$F$5:$F$1048576,'Projeção de Caixa'!$A40)</f>
        <v>0</v>
      </c>
      <c r="V40" s="164">
        <f>SUMIFS('Contas a Receber'!$H$5:$H$1048576,'Contas a Receber'!$O$5:$O$1048576,'Projeção de Caixa'!V$35,'Contas a Receber'!$F$5:$F$1048576,'Projeção de Caixa'!$A40)</f>
        <v>0</v>
      </c>
      <c r="W40" s="164">
        <f>SUMIFS('Contas a Receber'!$H$5:$H$1048576,'Contas a Receber'!$O$5:$O$1048576,'Projeção de Caixa'!W$35,'Contas a Receber'!$F$5:$F$1048576,'Projeção de Caixa'!$A40)</f>
        <v>0</v>
      </c>
      <c r="X40" s="164">
        <f>SUMIFS('Contas a Receber'!$H$5:$H$1048576,'Contas a Receber'!$O$5:$O$1048576,'Projeção de Caixa'!X$35,'Contas a Receber'!$F$5:$F$1048576,'Projeção de Caixa'!$A40)</f>
        <v>0</v>
      </c>
      <c r="Y40" s="164">
        <f>SUMIFS('Contas a Receber'!$H$5:$H$1048576,'Contas a Receber'!$O$5:$O$1048576,'Projeção de Caixa'!Y$35,'Contas a Receber'!$F$5:$F$1048576,'Projeção de Caixa'!$A40)</f>
        <v>0</v>
      </c>
      <c r="Z40" s="164">
        <f>SUMIFS('Contas a Receber'!$H$5:$H$1048576,'Contas a Receber'!$O$5:$O$1048576,'Projeção de Caixa'!Z$35,'Contas a Receber'!$F$5:$F$1048576,'Projeção de Caixa'!$A40)</f>
        <v>0</v>
      </c>
      <c r="AA40" s="164">
        <f>SUMIFS('Contas a Receber'!$H$5:$H$1048576,'Contas a Receber'!$O$5:$O$1048576,'Projeção de Caixa'!AA$35,'Contas a Receber'!$F$5:$F$1048576,'Projeção de Caixa'!$A40)</f>
        <v>0</v>
      </c>
      <c r="AB40" s="164">
        <f>SUMIFS('Contas a Receber'!$H$5:$H$1048576,'Contas a Receber'!$O$5:$O$1048576,'Projeção de Caixa'!AB$35,'Contas a Receber'!$F$5:$F$1048576,'Projeção de Caixa'!$A40)</f>
        <v>0</v>
      </c>
      <c r="AC40" s="165">
        <f>SUMIFS('Contas a Receber'!$H$5:$H$1048576,'Contas a Receber'!$O$5:$O$1048576,'Projeção de Caixa'!AC$35,'Contas a Receber'!$F$5:$F$1048576,'Projeção de Caixa'!$A40)</f>
        <v>0</v>
      </c>
      <c r="AD40" s="186"/>
      <c r="AE40" s="186"/>
      <c r="AF40" s="186"/>
      <c r="AG40" s="31"/>
      <c r="AH40" s="31"/>
      <c r="AI40" s="31"/>
    </row>
    <row r="41" spans="1:35" ht="15.75" hidden="1" outlineLevel="1" thickBot="1" x14ac:dyDescent="0.3">
      <c r="A41" s="153"/>
      <c r="B41" s="166">
        <f>SUMIFS('Contas a Receber'!$H$5:$H$1048576,'Contas a Receber'!$O$5:$O$1048576,'Projeção de Caixa'!B$35,'Contas a Receber'!$F$5:$F$1048576,'Projeção de Caixa'!$A41)</f>
        <v>0</v>
      </c>
      <c r="C41" s="166">
        <f>SUMIFS('Contas a Receber'!$H$5:$H$1048576,'Contas a Receber'!$O$5:$O$1048576,'Projeção de Caixa'!C$35,'Contas a Receber'!$F$5:$F$1048576,'Projeção de Caixa'!$A41)</f>
        <v>0</v>
      </c>
      <c r="D41" s="166">
        <f>SUMIFS('Contas a Receber'!$H$5:$H$1048576,'Contas a Receber'!$O$5:$O$1048576,'Projeção de Caixa'!D$35,'Contas a Receber'!$F$5:$F$1048576,'Projeção de Caixa'!$A41)</f>
        <v>0</v>
      </c>
      <c r="E41" s="166">
        <f>SUMIFS('Contas a Receber'!$H$5:$H$1048576,'Contas a Receber'!$O$5:$O$1048576,'Projeção de Caixa'!E$35,'Contas a Receber'!$F$5:$F$1048576,'Projeção de Caixa'!$A41)</f>
        <v>0</v>
      </c>
      <c r="F41" s="166">
        <f>SUMIFS('Contas a Receber'!$H$5:$H$1048576,'Contas a Receber'!$O$5:$O$1048576,'Projeção de Caixa'!F$35,'Contas a Receber'!$F$5:$F$1048576,'Projeção de Caixa'!$A41)</f>
        <v>0</v>
      </c>
      <c r="G41" s="166">
        <f>SUMIFS('Contas a Receber'!$H$5:$H$1048576,'Contas a Receber'!$O$5:$O$1048576,'Projeção de Caixa'!G$35,'Contas a Receber'!$F$5:$F$1048576,'Projeção de Caixa'!$A41)</f>
        <v>0</v>
      </c>
      <c r="H41" s="166">
        <f>SUMIFS('Contas a Receber'!$H$5:$H$1048576,'Contas a Receber'!$O$5:$O$1048576,'Projeção de Caixa'!H$35,'Contas a Receber'!$F$5:$F$1048576,'Projeção de Caixa'!$A41)</f>
        <v>0</v>
      </c>
      <c r="I41" s="166">
        <f>SUMIFS('Contas a Receber'!$H$5:$H$1048576,'Contas a Receber'!$O$5:$O$1048576,'Projeção de Caixa'!I$35,'Contas a Receber'!$F$5:$F$1048576,'Projeção de Caixa'!$A41)</f>
        <v>0</v>
      </c>
      <c r="J41" s="166">
        <f>SUMIFS('Contas a Receber'!$H$5:$H$1048576,'Contas a Receber'!$O$5:$O$1048576,'Projeção de Caixa'!J$35,'Contas a Receber'!$F$5:$F$1048576,'Projeção de Caixa'!$A41)</f>
        <v>0</v>
      </c>
      <c r="K41" s="166">
        <f>SUMIFS('Contas a Receber'!$H$5:$H$1048576,'Contas a Receber'!$O$5:$O$1048576,'Projeção de Caixa'!K$35,'Contas a Receber'!$F$5:$F$1048576,'Projeção de Caixa'!$A41)</f>
        <v>0</v>
      </c>
      <c r="L41" s="166">
        <f>SUMIFS('Contas a Receber'!$H$5:$H$1048576,'Contas a Receber'!$O$5:$O$1048576,'Projeção de Caixa'!L$35,'Contas a Receber'!$F$5:$F$1048576,'Projeção de Caixa'!$A41)</f>
        <v>0</v>
      </c>
      <c r="M41" s="166">
        <f>SUMIFS('Contas a Receber'!$H$5:$H$1048576,'Contas a Receber'!$O$5:$O$1048576,'Projeção de Caixa'!M$35,'Contas a Receber'!$F$5:$F$1048576,'Projeção de Caixa'!$A41)</f>
        <v>0</v>
      </c>
      <c r="N41" s="166">
        <f>SUMIFS('Contas a Receber'!$H$5:$H$1048576,'Contas a Receber'!$O$5:$O$1048576,'Projeção de Caixa'!N$35,'Contas a Receber'!$F$5:$F$1048576,'Projeção de Caixa'!$A41)</f>
        <v>0</v>
      </c>
      <c r="O41" s="166">
        <f>SUMIFS('Contas a Receber'!$H$5:$H$1048576,'Contas a Receber'!$O$5:$O$1048576,'Projeção de Caixa'!O$35,'Contas a Receber'!$F$5:$F$1048576,'Projeção de Caixa'!$A41)</f>
        <v>0</v>
      </c>
      <c r="P41" s="166">
        <f>SUMIFS('Contas a Receber'!$H$5:$H$1048576,'Contas a Receber'!$O$5:$O$1048576,'Projeção de Caixa'!P$35,'Contas a Receber'!$F$5:$F$1048576,'Projeção de Caixa'!$A41)</f>
        <v>0</v>
      </c>
      <c r="Q41" s="166">
        <f>SUMIFS('Contas a Receber'!$H$5:$H$1048576,'Contas a Receber'!$O$5:$O$1048576,'Projeção de Caixa'!Q$35,'Contas a Receber'!$F$5:$F$1048576,'Projeção de Caixa'!$A41)</f>
        <v>0</v>
      </c>
      <c r="R41" s="166">
        <f>SUMIFS('Contas a Receber'!$H$5:$H$1048576,'Contas a Receber'!$O$5:$O$1048576,'Projeção de Caixa'!R$35,'Contas a Receber'!$F$5:$F$1048576,'Projeção de Caixa'!$A41)</f>
        <v>0</v>
      </c>
      <c r="S41" s="166">
        <f>SUMIFS('Contas a Receber'!$H$5:$H$1048576,'Contas a Receber'!$O$5:$O$1048576,'Projeção de Caixa'!S$35,'Contas a Receber'!$F$5:$F$1048576,'Projeção de Caixa'!$A41)</f>
        <v>0</v>
      </c>
      <c r="T41" s="166">
        <f>SUMIFS('Contas a Receber'!$H$5:$H$1048576,'Contas a Receber'!$O$5:$O$1048576,'Projeção de Caixa'!T$35,'Contas a Receber'!$F$5:$F$1048576,'Projeção de Caixa'!$A41)</f>
        <v>0</v>
      </c>
      <c r="U41" s="166">
        <f>SUMIFS('Contas a Receber'!$H$5:$H$1048576,'Contas a Receber'!$O$5:$O$1048576,'Projeção de Caixa'!U$35,'Contas a Receber'!$F$5:$F$1048576,'Projeção de Caixa'!$A41)</f>
        <v>0</v>
      </c>
      <c r="V41" s="166">
        <f>SUMIFS('Contas a Receber'!$H$5:$H$1048576,'Contas a Receber'!$O$5:$O$1048576,'Projeção de Caixa'!V$35,'Contas a Receber'!$F$5:$F$1048576,'Projeção de Caixa'!$A41)</f>
        <v>0</v>
      </c>
      <c r="W41" s="166">
        <f>SUMIFS('Contas a Receber'!$H$5:$H$1048576,'Contas a Receber'!$O$5:$O$1048576,'Projeção de Caixa'!W$35,'Contas a Receber'!$F$5:$F$1048576,'Projeção de Caixa'!$A41)</f>
        <v>0</v>
      </c>
      <c r="X41" s="166">
        <f>SUMIFS('Contas a Receber'!$H$5:$H$1048576,'Contas a Receber'!$O$5:$O$1048576,'Projeção de Caixa'!X$35,'Contas a Receber'!$F$5:$F$1048576,'Projeção de Caixa'!$A41)</f>
        <v>0</v>
      </c>
      <c r="Y41" s="166">
        <f>SUMIFS('Contas a Receber'!$H$5:$H$1048576,'Contas a Receber'!$O$5:$O$1048576,'Projeção de Caixa'!Y$35,'Contas a Receber'!$F$5:$F$1048576,'Projeção de Caixa'!$A41)</f>
        <v>0</v>
      </c>
      <c r="Z41" s="166">
        <f>SUMIFS('Contas a Receber'!$H$5:$H$1048576,'Contas a Receber'!$O$5:$O$1048576,'Projeção de Caixa'!Z$35,'Contas a Receber'!$F$5:$F$1048576,'Projeção de Caixa'!$A41)</f>
        <v>0</v>
      </c>
      <c r="AA41" s="166">
        <f>SUMIFS('Contas a Receber'!$H$5:$H$1048576,'Contas a Receber'!$O$5:$O$1048576,'Projeção de Caixa'!AA$35,'Contas a Receber'!$F$5:$F$1048576,'Projeção de Caixa'!$A41)</f>
        <v>0</v>
      </c>
      <c r="AB41" s="166">
        <f>SUMIFS('Contas a Receber'!$H$5:$H$1048576,'Contas a Receber'!$O$5:$O$1048576,'Projeção de Caixa'!AB$35,'Contas a Receber'!$F$5:$F$1048576,'Projeção de Caixa'!$A41)</f>
        <v>0</v>
      </c>
      <c r="AC41" s="167">
        <f>SUMIFS('Contas a Receber'!$H$5:$H$1048576,'Contas a Receber'!$O$5:$O$1048576,'Projeção de Caixa'!AC$35,'Contas a Receber'!$F$5:$F$1048576,'Projeção de Caixa'!$A41)</f>
        <v>0</v>
      </c>
      <c r="AD41" s="186"/>
      <c r="AE41" s="186"/>
      <c r="AF41" s="186"/>
      <c r="AG41" s="31"/>
      <c r="AH41" s="31"/>
      <c r="AI41" s="31"/>
    </row>
    <row r="42" spans="1:35" ht="15.75" collapsed="1" thickBot="1" x14ac:dyDescent="0.3">
      <c r="A42" s="160" t="s">
        <v>30</v>
      </c>
      <c r="B42" s="181">
        <f>SUM(B43:B57)</f>
        <v>0</v>
      </c>
      <c r="C42" s="181">
        <f t="shared" ref="C42:AC42" si="6">SUM(C43:C57)</f>
        <v>0</v>
      </c>
      <c r="D42" s="181">
        <f t="shared" si="6"/>
        <v>0</v>
      </c>
      <c r="E42" s="181">
        <f t="shared" si="6"/>
        <v>0</v>
      </c>
      <c r="F42" s="181">
        <f t="shared" si="6"/>
        <v>0</v>
      </c>
      <c r="G42" s="181">
        <f t="shared" si="6"/>
        <v>0</v>
      </c>
      <c r="H42" s="181">
        <f t="shared" si="6"/>
        <v>0</v>
      </c>
      <c r="I42" s="181">
        <f t="shared" si="6"/>
        <v>0</v>
      </c>
      <c r="J42" s="181">
        <f t="shared" si="6"/>
        <v>0</v>
      </c>
      <c r="K42" s="181">
        <f t="shared" si="6"/>
        <v>0</v>
      </c>
      <c r="L42" s="181">
        <f t="shared" si="6"/>
        <v>0</v>
      </c>
      <c r="M42" s="181">
        <f t="shared" si="6"/>
        <v>0</v>
      </c>
      <c r="N42" s="181">
        <f t="shared" si="6"/>
        <v>0</v>
      </c>
      <c r="O42" s="181">
        <f t="shared" si="6"/>
        <v>0</v>
      </c>
      <c r="P42" s="181">
        <f t="shared" si="6"/>
        <v>0</v>
      </c>
      <c r="Q42" s="181">
        <f t="shared" si="6"/>
        <v>0</v>
      </c>
      <c r="R42" s="181">
        <f t="shared" si="6"/>
        <v>0</v>
      </c>
      <c r="S42" s="181">
        <f t="shared" si="6"/>
        <v>0</v>
      </c>
      <c r="T42" s="181">
        <f t="shared" si="6"/>
        <v>0</v>
      </c>
      <c r="U42" s="181">
        <f t="shared" si="6"/>
        <v>0</v>
      </c>
      <c r="V42" s="181">
        <f t="shared" si="6"/>
        <v>0</v>
      </c>
      <c r="W42" s="181">
        <f t="shared" si="6"/>
        <v>0</v>
      </c>
      <c r="X42" s="181">
        <f t="shared" si="6"/>
        <v>0</v>
      </c>
      <c r="Y42" s="181">
        <f t="shared" si="6"/>
        <v>0</v>
      </c>
      <c r="Z42" s="181">
        <f t="shared" si="6"/>
        <v>0</v>
      </c>
      <c r="AA42" s="181">
        <f t="shared" si="6"/>
        <v>0</v>
      </c>
      <c r="AB42" s="181">
        <f t="shared" si="6"/>
        <v>0</v>
      </c>
      <c r="AC42" s="182">
        <f t="shared" si="6"/>
        <v>0</v>
      </c>
      <c r="AD42" s="183"/>
      <c r="AE42" s="183"/>
      <c r="AF42" s="183"/>
      <c r="AG42" s="31"/>
      <c r="AH42" s="31"/>
      <c r="AI42" s="31"/>
    </row>
    <row r="43" spans="1:35" hidden="1" outlineLevel="1" x14ac:dyDescent="0.25">
      <c r="A43" s="152"/>
      <c r="B43" s="184">
        <f>SUMIFS('Contas a Pagar'!$H$5:$H$1048576,'Contas a Pagar'!$O$5:$O$1048576,'Projeção de Caixa'!B$35,'Contas a Pagar'!$F$5:$F$1048576,'Projeção de Caixa'!$A43)</f>
        <v>0</v>
      </c>
      <c r="C43" s="184">
        <f>SUMIFS('Contas a Pagar'!$H$5:$H$1048576,'Contas a Pagar'!$O$5:$O$1048576,'Projeção de Caixa'!C$35,'Contas a Pagar'!$F$5:$F$1048576,'Projeção de Caixa'!$A43)</f>
        <v>0</v>
      </c>
      <c r="D43" s="184">
        <f>SUMIFS('Contas a Pagar'!$H$5:$H$1048576,'Contas a Pagar'!$O$5:$O$1048576,'Projeção de Caixa'!D$35,'Contas a Pagar'!$F$5:$F$1048576,'Projeção de Caixa'!$A43)</f>
        <v>0</v>
      </c>
      <c r="E43" s="184">
        <f>SUMIFS('Contas a Pagar'!$H$5:$H$1048576,'Contas a Pagar'!$O$5:$O$1048576,'Projeção de Caixa'!E$35,'Contas a Pagar'!$F$5:$F$1048576,'Projeção de Caixa'!$A43)</f>
        <v>0</v>
      </c>
      <c r="F43" s="184">
        <f>SUMIFS('Contas a Pagar'!$H$5:$H$1048576,'Contas a Pagar'!$O$5:$O$1048576,'Projeção de Caixa'!F$35,'Contas a Pagar'!$F$5:$F$1048576,'Projeção de Caixa'!$A43)</f>
        <v>0</v>
      </c>
      <c r="G43" s="184">
        <f>SUMIFS('Contas a Pagar'!$H$5:$H$1048576,'Contas a Pagar'!$O$5:$O$1048576,'Projeção de Caixa'!G$35,'Contas a Pagar'!$F$5:$F$1048576,'Projeção de Caixa'!$A43)</f>
        <v>0</v>
      </c>
      <c r="H43" s="184">
        <f>SUMIFS('Contas a Pagar'!$H$5:$H$1048576,'Contas a Pagar'!$O$5:$O$1048576,'Projeção de Caixa'!H$35,'Contas a Pagar'!$F$5:$F$1048576,'Projeção de Caixa'!$A43)</f>
        <v>0</v>
      </c>
      <c r="I43" s="184">
        <f>SUMIFS('Contas a Pagar'!$H$5:$H$1048576,'Contas a Pagar'!$O$5:$O$1048576,'Projeção de Caixa'!I$35,'Contas a Pagar'!$F$5:$F$1048576,'Projeção de Caixa'!$A43)</f>
        <v>0</v>
      </c>
      <c r="J43" s="184">
        <f>SUMIFS('Contas a Pagar'!$H$5:$H$1048576,'Contas a Pagar'!$O$5:$O$1048576,'Projeção de Caixa'!J$35,'Contas a Pagar'!$F$5:$F$1048576,'Projeção de Caixa'!$A43)</f>
        <v>0</v>
      </c>
      <c r="K43" s="184">
        <f>SUMIFS('Contas a Pagar'!$H$5:$H$1048576,'Contas a Pagar'!$O$5:$O$1048576,'Projeção de Caixa'!K$35,'Contas a Pagar'!$F$5:$F$1048576,'Projeção de Caixa'!$A43)</f>
        <v>0</v>
      </c>
      <c r="L43" s="184">
        <f>SUMIFS('Contas a Pagar'!$H$5:$H$1048576,'Contas a Pagar'!$O$5:$O$1048576,'Projeção de Caixa'!L$35,'Contas a Pagar'!$F$5:$F$1048576,'Projeção de Caixa'!$A43)</f>
        <v>0</v>
      </c>
      <c r="M43" s="184">
        <f>SUMIFS('Contas a Pagar'!$H$5:$H$1048576,'Contas a Pagar'!$O$5:$O$1048576,'Projeção de Caixa'!M$35,'Contas a Pagar'!$F$5:$F$1048576,'Projeção de Caixa'!$A43)</f>
        <v>0</v>
      </c>
      <c r="N43" s="184">
        <f>SUMIFS('Contas a Pagar'!$H$5:$H$1048576,'Contas a Pagar'!$O$5:$O$1048576,'Projeção de Caixa'!N$35,'Contas a Pagar'!$F$5:$F$1048576,'Projeção de Caixa'!$A43)</f>
        <v>0</v>
      </c>
      <c r="O43" s="184">
        <f>SUMIFS('Contas a Pagar'!$H$5:$H$1048576,'Contas a Pagar'!$O$5:$O$1048576,'Projeção de Caixa'!O$35,'Contas a Pagar'!$F$5:$F$1048576,'Projeção de Caixa'!$A43)</f>
        <v>0</v>
      </c>
      <c r="P43" s="184">
        <f>SUMIFS('Contas a Pagar'!$H$5:$H$1048576,'Contas a Pagar'!$O$5:$O$1048576,'Projeção de Caixa'!P$35,'Contas a Pagar'!$F$5:$F$1048576,'Projeção de Caixa'!$A43)</f>
        <v>0</v>
      </c>
      <c r="Q43" s="184">
        <f>SUMIFS('Contas a Pagar'!$H$5:$H$1048576,'Contas a Pagar'!$O$5:$O$1048576,'Projeção de Caixa'!Q$35,'Contas a Pagar'!$F$5:$F$1048576,'Projeção de Caixa'!$A43)</f>
        <v>0</v>
      </c>
      <c r="R43" s="184">
        <f>SUMIFS('Contas a Pagar'!$H$5:$H$1048576,'Contas a Pagar'!$O$5:$O$1048576,'Projeção de Caixa'!R$35,'Contas a Pagar'!$F$5:$F$1048576,'Projeção de Caixa'!$A43)</f>
        <v>0</v>
      </c>
      <c r="S43" s="184">
        <f>SUMIFS('Contas a Pagar'!$H$5:$H$1048576,'Contas a Pagar'!$O$5:$O$1048576,'Projeção de Caixa'!S$35,'Contas a Pagar'!$F$5:$F$1048576,'Projeção de Caixa'!$A43)</f>
        <v>0</v>
      </c>
      <c r="T43" s="184">
        <f>SUMIFS('Contas a Pagar'!$H$5:$H$1048576,'Contas a Pagar'!$O$5:$O$1048576,'Projeção de Caixa'!T$35,'Contas a Pagar'!$F$5:$F$1048576,'Projeção de Caixa'!$A43)</f>
        <v>0</v>
      </c>
      <c r="U43" s="184">
        <f>SUMIFS('Contas a Pagar'!$H$5:$H$1048576,'Contas a Pagar'!$O$5:$O$1048576,'Projeção de Caixa'!U$35,'Contas a Pagar'!$F$5:$F$1048576,'Projeção de Caixa'!$A43)</f>
        <v>0</v>
      </c>
      <c r="V43" s="184">
        <f>SUMIFS('Contas a Pagar'!$H$5:$H$1048576,'Contas a Pagar'!$O$5:$O$1048576,'Projeção de Caixa'!V$35,'Contas a Pagar'!$F$5:$F$1048576,'Projeção de Caixa'!$A43)</f>
        <v>0</v>
      </c>
      <c r="W43" s="184">
        <f>SUMIFS('Contas a Pagar'!$H$5:$H$1048576,'Contas a Pagar'!$O$5:$O$1048576,'Projeção de Caixa'!W$35,'Contas a Pagar'!$F$5:$F$1048576,'Projeção de Caixa'!$A43)</f>
        <v>0</v>
      </c>
      <c r="X43" s="184">
        <f>SUMIFS('Contas a Pagar'!$H$5:$H$1048576,'Contas a Pagar'!$O$5:$O$1048576,'Projeção de Caixa'!X$35,'Contas a Pagar'!$F$5:$F$1048576,'Projeção de Caixa'!$A43)</f>
        <v>0</v>
      </c>
      <c r="Y43" s="184">
        <f>SUMIFS('Contas a Pagar'!$H$5:$H$1048576,'Contas a Pagar'!$O$5:$O$1048576,'Projeção de Caixa'!Y$35,'Contas a Pagar'!$F$5:$F$1048576,'Projeção de Caixa'!$A43)</f>
        <v>0</v>
      </c>
      <c r="Z43" s="184">
        <f>SUMIFS('Contas a Pagar'!$H$5:$H$1048576,'Contas a Pagar'!$O$5:$O$1048576,'Projeção de Caixa'!Z$35,'Contas a Pagar'!$F$5:$F$1048576,'Projeção de Caixa'!$A43)</f>
        <v>0</v>
      </c>
      <c r="AA43" s="184">
        <f>SUMIFS('Contas a Pagar'!$H$5:$H$1048576,'Contas a Pagar'!$O$5:$O$1048576,'Projeção de Caixa'!AA$35,'Contas a Pagar'!$F$5:$F$1048576,'Projeção de Caixa'!$A43)</f>
        <v>0</v>
      </c>
      <c r="AB43" s="184">
        <f>SUMIFS('Contas a Pagar'!$H$5:$H$1048576,'Contas a Pagar'!$O$5:$O$1048576,'Projeção de Caixa'!AB$35,'Contas a Pagar'!$F$5:$F$1048576,'Projeção de Caixa'!$A43)</f>
        <v>0</v>
      </c>
      <c r="AC43" s="185">
        <f>SUMIFS('Contas a Pagar'!$H$5:$H$1048576,'Contas a Pagar'!$O$5:$O$1048576,'Projeção de Caixa'!AC$35,'Contas a Pagar'!$F$5:$F$1048576,'Projeção de Caixa'!$A43)</f>
        <v>0</v>
      </c>
      <c r="AD43" s="186"/>
      <c r="AE43" s="186"/>
      <c r="AF43" s="186"/>
      <c r="AG43" s="31"/>
      <c r="AH43" s="31"/>
      <c r="AI43" s="31"/>
    </row>
    <row r="44" spans="1:35" hidden="1" outlineLevel="1" x14ac:dyDescent="0.25">
      <c r="A44" s="152"/>
      <c r="B44" s="164">
        <f>SUMIFS('Contas a Pagar'!$H$5:$H$1048576,'Contas a Pagar'!$O$5:$O$1048576,'Projeção de Caixa'!B$35,'Contas a Pagar'!$F$5:$F$1048576,'Projeção de Caixa'!$A44)</f>
        <v>0</v>
      </c>
      <c r="C44" s="164">
        <f>SUMIFS('Contas a Pagar'!$H$5:$H$1048576,'Contas a Pagar'!$O$5:$O$1048576,'Projeção de Caixa'!C$35,'Contas a Pagar'!$F$5:$F$1048576,'Projeção de Caixa'!$A44)</f>
        <v>0</v>
      </c>
      <c r="D44" s="164">
        <f>SUMIFS('Contas a Pagar'!$H$5:$H$1048576,'Contas a Pagar'!$O$5:$O$1048576,'Projeção de Caixa'!D$35,'Contas a Pagar'!$F$5:$F$1048576,'Projeção de Caixa'!$A44)</f>
        <v>0</v>
      </c>
      <c r="E44" s="164">
        <f>SUMIFS('Contas a Pagar'!$H$5:$H$1048576,'Contas a Pagar'!$O$5:$O$1048576,'Projeção de Caixa'!E$35,'Contas a Pagar'!$F$5:$F$1048576,'Projeção de Caixa'!$A44)</f>
        <v>0</v>
      </c>
      <c r="F44" s="164">
        <f>SUMIFS('Contas a Pagar'!$H$5:$H$1048576,'Contas a Pagar'!$O$5:$O$1048576,'Projeção de Caixa'!F$35,'Contas a Pagar'!$F$5:$F$1048576,'Projeção de Caixa'!$A44)</f>
        <v>0</v>
      </c>
      <c r="G44" s="164">
        <f>SUMIFS('Contas a Pagar'!$H$5:$H$1048576,'Contas a Pagar'!$O$5:$O$1048576,'Projeção de Caixa'!G$35,'Contas a Pagar'!$F$5:$F$1048576,'Projeção de Caixa'!$A44)</f>
        <v>0</v>
      </c>
      <c r="H44" s="164">
        <f>SUMIFS('Contas a Pagar'!$H$5:$H$1048576,'Contas a Pagar'!$O$5:$O$1048576,'Projeção de Caixa'!H$35,'Contas a Pagar'!$F$5:$F$1048576,'Projeção de Caixa'!$A44)</f>
        <v>0</v>
      </c>
      <c r="I44" s="164">
        <f>SUMIFS('Contas a Pagar'!$H$5:$H$1048576,'Contas a Pagar'!$O$5:$O$1048576,'Projeção de Caixa'!I$35,'Contas a Pagar'!$F$5:$F$1048576,'Projeção de Caixa'!$A44)</f>
        <v>0</v>
      </c>
      <c r="J44" s="164">
        <f>SUMIFS('Contas a Pagar'!$H$5:$H$1048576,'Contas a Pagar'!$O$5:$O$1048576,'Projeção de Caixa'!J$35,'Contas a Pagar'!$F$5:$F$1048576,'Projeção de Caixa'!$A44)</f>
        <v>0</v>
      </c>
      <c r="K44" s="164">
        <f>SUMIFS('Contas a Pagar'!$H$5:$H$1048576,'Contas a Pagar'!$O$5:$O$1048576,'Projeção de Caixa'!K$35,'Contas a Pagar'!$F$5:$F$1048576,'Projeção de Caixa'!$A44)</f>
        <v>0</v>
      </c>
      <c r="L44" s="164">
        <f>SUMIFS('Contas a Pagar'!$H$5:$H$1048576,'Contas a Pagar'!$O$5:$O$1048576,'Projeção de Caixa'!L$35,'Contas a Pagar'!$F$5:$F$1048576,'Projeção de Caixa'!$A44)</f>
        <v>0</v>
      </c>
      <c r="M44" s="164">
        <f>SUMIFS('Contas a Pagar'!$H$5:$H$1048576,'Contas a Pagar'!$O$5:$O$1048576,'Projeção de Caixa'!M$35,'Contas a Pagar'!$F$5:$F$1048576,'Projeção de Caixa'!$A44)</f>
        <v>0</v>
      </c>
      <c r="N44" s="164">
        <f>SUMIFS('Contas a Pagar'!$H$5:$H$1048576,'Contas a Pagar'!$O$5:$O$1048576,'Projeção de Caixa'!N$35,'Contas a Pagar'!$F$5:$F$1048576,'Projeção de Caixa'!$A44)</f>
        <v>0</v>
      </c>
      <c r="O44" s="164">
        <f>SUMIFS('Contas a Pagar'!$H$5:$H$1048576,'Contas a Pagar'!$O$5:$O$1048576,'Projeção de Caixa'!O$35,'Contas a Pagar'!$F$5:$F$1048576,'Projeção de Caixa'!$A44)</f>
        <v>0</v>
      </c>
      <c r="P44" s="164">
        <f>SUMIFS('Contas a Pagar'!$H$5:$H$1048576,'Contas a Pagar'!$O$5:$O$1048576,'Projeção de Caixa'!P$35,'Contas a Pagar'!$F$5:$F$1048576,'Projeção de Caixa'!$A44)</f>
        <v>0</v>
      </c>
      <c r="Q44" s="164">
        <f>SUMIFS('Contas a Pagar'!$H$5:$H$1048576,'Contas a Pagar'!$O$5:$O$1048576,'Projeção de Caixa'!Q$35,'Contas a Pagar'!$F$5:$F$1048576,'Projeção de Caixa'!$A44)</f>
        <v>0</v>
      </c>
      <c r="R44" s="164">
        <f>SUMIFS('Contas a Pagar'!$H$5:$H$1048576,'Contas a Pagar'!$O$5:$O$1048576,'Projeção de Caixa'!R$35,'Contas a Pagar'!$F$5:$F$1048576,'Projeção de Caixa'!$A44)</f>
        <v>0</v>
      </c>
      <c r="S44" s="164">
        <f>SUMIFS('Contas a Pagar'!$H$5:$H$1048576,'Contas a Pagar'!$O$5:$O$1048576,'Projeção de Caixa'!S$35,'Contas a Pagar'!$F$5:$F$1048576,'Projeção de Caixa'!$A44)</f>
        <v>0</v>
      </c>
      <c r="T44" s="164">
        <f>SUMIFS('Contas a Pagar'!$H$5:$H$1048576,'Contas a Pagar'!$O$5:$O$1048576,'Projeção de Caixa'!T$35,'Contas a Pagar'!$F$5:$F$1048576,'Projeção de Caixa'!$A44)</f>
        <v>0</v>
      </c>
      <c r="U44" s="164">
        <f>SUMIFS('Contas a Pagar'!$H$5:$H$1048576,'Contas a Pagar'!$O$5:$O$1048576,'Projeção de Caixa'!U$35,'Contas a Pagar'!$F$5:$F$1048576,'Projeção de Caixa'!$A44)</f>
        <v>0</v>
      </c>
      <c r="V44" s="164">
        <f>SUMIFS('Contas a Pagar'!$H$5:$H$1048576,'Contas a Pagar'!$O$5:$O$1048576,'Projeção de Caixa'!V$35,'Contas a Pagar'!$F$5:$F$1048576,'Projeção de Caixa'!$A44)</f>
        <v>0</v>
      </c>
      <c r="W44" s="164">
        <f>SUMIFS('Contas a Pagar'!$H$5:$H$1048576,'Contas a Pagar'!$O$5:$O$1048576,'Projeção de Caixa'!W$35,'Contas a Pagar'!$F$5:$F$1048576,'Projeção de Caixa'!$A44)</f>
        <v>0</v>
      </c>
      <c r="X44" s="164">
        <f>SUMIFS('Contas a Pagar'!$H$5:$H$1048576,'Contas a Pagar'!$O$5:$O$1048576,'Projeção de Caixa'!X$35,'Contas a Pagar'!$F$5:$F$1048576,'Projeção de Caixa'!$A44)</f>
        <v>0</v>
      </c>
      <c r="Y44" s="164">
        <f>SUMIFS('Contas a Pagar'!$H$5:$H$1048576,'Contas a Pagar'!$O$5:$O$1048576,'Projeção de Caixa'!Y$35,'Contas a Pagar'!$F$5:$F$1048576,'Projeção de Caixa'!$A44)</f>
        <v>0</v>
      </c>
      <c r="Z44" s="164">
        <f>SUMIFS('Contas a Pagar'!$H$5:$H$1048576,'Contas a Pagar'!$O$5:$O$1048576,'Projeção de Caixa'!Z$35,'Contas a Pagar'!$F$5:$F$1048576,'Projeção de Caixa'!$A44)</f>
        <v>0</v>
      </c>
      <c r="AA44" s="164">
        <f>SUMIFS('Contas a Pagar'!$H$5:$H$1048576,'Contas a Pagar'!$O$5:$O$1048576,'Projeção de Caixa'!AA$35,'Contas a Pagar'!$F$5:$F$1048576,'Projeção de Caixa'!$A44)</f>
        <v>0</v>
      </c>
      <c r="AB44" s="164">
        <f>SUMIFS('Contas a Pagar'!$H$5:$H$1048576,'Contas a Pagar'!$O$5:$O$1048576,'Projeção de Caixa'!AB$35,'Contas a Pagar'!$F$5:$F$1048576,'Projeção de Caixa'!$A44)</f>
        <v>0</v>
      </c>
      <c r="AC44" s="165">
        <f>SUMIFS('Contas a Pagar'!$H$5:$H$1048576,'Contas a Pagar'!$O$5:$O$1048576,'Projeção de Caixa'!AC$35,'Contas a Pagar'!$F$5:$F$1048576,'Projeção de Caixa'!$A44)</f>
        <v>0</v>
      </c>
      <c r="AD44" s="186"/>
      <c r="AE44" s="186"/>
      <c r="AF44" s="186"/>
      <c r="AG44" s="31"/>
      <c r="AH44" s="31"/>
      <c r="AI44" s="31"/>
    </row>
    <row r="45" spans="1:35" hidden="1" outlineLevel="1" x14ac:dyDescent="0.25">
      <c r="A45" s="152"/>
      <c r="B45" s="164">
        <f>SUMIFS('Contas a Pagar'!$H$5:$H$1048576,'Contas a Pagar'!$O$5:$O$1048576,'Projeção de Caixa'!B$35,'Contas a Pagar'!$F$5:$F$1048576,'Projeção de Caixa'!$A45)</f>
        <v>0</v>
      </c>
      <c r="C45" s="164">
        <f>SUMIFS('Contas a Pagar'!$H$5:$H$1048576,'Contas a Pagar'!$O$5:$O$1048576,'Projeção de Caixa'!C$35,'Contas a Pagar'!$F$5:$F$1048576,'Projeção de Caixa'!$A45)</f>
        <v>0</v>
      </c>
      <c r="D45" s="164">
        <f>SUMIFS('Contas a Pagar'!$H$5:$H$1048576,'Contas a Pagar'!$O$5:$O$1048576,'Projeção de Caixa'!D$35,'Contas a Pagar'!$F$5:$F$1048576,'Projeção de Caixa'!$A45)</f>
        <v>0</v>
      </c>
      <c r="E45" s="164">
        <f>SUMIFS('Contas a Pagar'!$H$5:$H$1048576,'Contas a Pagar'!$O$5:$O$1048576,'Projeção de Caixa'!E$35,'Contas a Pagar'!$F$5:$F$1048576,'Projeção de Caixa'!$A45)</f>
        <v>0</v>
      </c>
      <c r="F45" s="164">
        <f>SUMIFS('Contas a Pagar'!$H$5:$H$1048576,'Contas a Pagar'!$O$5:$O$1048576,'Projeção de Caixa'!F$35,'Contas a Pagar'!$F$5:$F$1048576,'Projeção de Caixa'!$A45)</f>
        <v>0</v>
      </c>
      <c r="G45" s="164">
        <f>SUMIFS('Contas a Pagar'!$H$5:$H$1048576,'Contas a Pagar'!$O$5:$O$1048576,'Projeção de Caixa'!G$35,'Contas a Pagar'!$F$5:$F$1048576,'Projeção de Caixa'!$A45)</f>
        <v>0</v>
      </c>
      <c r="H45" s="164">
        <f>SUMIFS('Contas a Pagar'!$H$5:$H$1048576,'Contas a Pagar'!$O$5:$O$1048576,'Projeção de Caixa'!H$35,'Contas a Pagar'!$F$5:$F$1048576,'Projeção de Caixa'!$A45)</f>
        <v>0</v>
      </c>
      <c r="I45" s="164">
        <f>SUMIFS('Contas a Pagar'!$H$5:$H$1048576,'Contas a Pagar'!$O$5:$O$1048576,'Projeção de Caixa'!I$35,'Contas a Pagar'!$F$5:$F$1048576,'Projeção de Caixa'!$A45)</f>
        <v>0</v>
      </c>
      <c r="J45" s="164">
        <f>SUMIFS('Contas a Pagar'!$H$5:$H$1048576,'Contas a Pagar'!$O$5:$O$1048576,'Projeção de Caixa'!J$35,'Contas a Pagar'!$F$5:$F$1048576,'Projeção de Caixa'!$A45)</f>
        <v>0</v>
      </c>
      <c r="K45" s="164">
        <f>SUMIFS('Contas a Pagar'!$H$5:$H$1048576,'Contas a Pagar'!$O$5:$O$1048576,'Projeção de Caixa'!K$35,'Contas a Pagar'!$F$5:$F$1048576,'Projeção de Caixa'!$A45)</f>
        <v>0</v>
      </c>
      <c r="L45" s="164">
        <f>SUMIFS('Contas a Pagar'!$H$5:$H$1048576,'Contas a Pagar'!$O$5:$O$1048576,'Projeção de Caixa'!L$35,'Contas a Pagar'!$F$5:$F$1048576,'Projeção de Caixa'!$A45)</f>
        <v>0</v>
      </c>
      <c r="M45" s="164">
        <f>SUMIFS('Contas a Pagar'!$H$5:$H$1048576,'Contas a Pagar'!$O$5:$O$1048576,'Projeção de Caixa'!M$35,'Contas a Pagar'!$F$5:$F$1048576,'Projeção de Caixa'!$A45)</f>
        <v>0</v>
      </c>
      <c r="N45" s="164">
        <f>SUMIFS('Contas a Pagar'!$H$5:$H$1048576,'Contas a Pagar'!$O$5:$O$1048576,'Projeção de Caixa'!N$35,'Contas a Pagar'!$F$5:$F$1048576,'Projeção de Caixa'!$A45)</f>
        <v>0</v>
      </c>
      <c r="O45" s="164">
        <f>SUMIFS('Contas a Pagar'!$H$5:$H$1048576,'Contas a Pagar'!$O$5:$O$1048576,'Projeção de Caixa'!O$35,'Contas a Pagar'!$F$5:$F$1048576,'Projeção de Caixa'!$A45)</f>
        <v>0</v>
      </c>
      <c r="P45" s="164">
        <f>SUMIFS('Contas a Pagar'!$H$5:$H$1048576,'Contas a Pagar'!$O$5:$O$1048576,'Projeção de Caixa'!P$35,'Contas a Pagar'!$F$5:$F$1048576,'Projeção de Caixa'!$A45)</f>
        <v>0</v>
      </c>
      <c r="Q45" s="164">
        <f>SUMIFS('Contas a Pagar'!$H$5:$H$1048576,'Contas a Pagar'!$O$5:$O$1048576,'Projeção de Caixa'!Q$35,'Contas a Pagar'!$F$5:$F$1048576,'Projeção de Caixa'!$A45)</f>
        <v>0</v>
      </c>
      <c r="R45" s="164">
        <f>SUMIFS('Contas a Pagar'!$H$5:$H$1048576,'Contas a Pagar'!$O$5:$O$1048576,'Projeção de Caixa'!R$35,'Contas a Pagar'!$F$5:$F$1048576,'Projeção de Caixa'!$A45)</f>
        <v>0</v>
      </c>
      <c r="S45" s="164">
        <f>SUMIFS('Contas a Pagar'!$H$5:$H$1048576,'Contas a Pagar'!$O$5:$O$1048576,'Projeção de Caixa'!S$35,'Contas a Pagar'!$F$5:$F$1048576,'Projeção de Caixa'!$A45)</f>
        <v>0</v>
      </c>
      <c r="T45" s="164">
        <f>SUMIFS('Contas a Pagar'!$H$5:$H$1048576,'Contas a Pagar'!$O$5:$O$1048576,'Projeção de Caixa'!T$35,'Contas a Pagar'!$F$5:$F$1048576,'Projeção de Caixa'!$A45)</f>
        <v>0</v>
      </c>
      <c r="U45" s="164">
        <f>SUMIFS('Contas a Pagar'!$H$5:$H$1048576,'Contas a Pagar'!$O$5:$O$1048576,'Projeção de Caixa'!U$35,'Contas a Pagar'!$F$5:$F$1048576,'Projeção de Caixa'!$A45)</f>
        <v>0</v>
      </c>
      <c r="V45" s="164">
        <f>SUMIFS('Contas a Pagar'!$H$5:$H$1048576,'Contas a Pagar'!$O$5:$O$1048576,'Projeção de Caixa'!V$35,'Contas a Pagar'!$F$5:$F$1048576,'Projeção de Caixa'!$A45)</f>
        <v>0</v>
      </c>
      <c r="W45" s="164">
        <f>SUMIFS('Contas a Pagar'!$H$5:$H$1048576,'Contas a Pagar'!$O$5:$O$1048576,'Projeção de Caixa'!W$35,'Contas a Pagar'!$F$5:$F$1048576,'Projeção de Caixa'!$A45)</f>
        <v>0</v>
      </c>
      <c r="X45" s="164">
        <f>SUMIFS('Contas a Pagar'!$H$5:$H$1048576,'Contas a Pagar'!$O$5:$O$1048576,'Projeção de Caixa'!X$35,'Contas a Pagar'!$F$5:$F$1048576,'Projeção de Caixa'!$A45)</f>
        <v>0</v>
      </c>
      <c r="Y45" s="164">
        <f>SUMIFS('Contas a Pagar'!$H$5:$H$1048576,'Contas a Pagar'!$O$5:$O$1048576,'Projeção de Caixa'!Y$35,'Contas a Pagar'!$F$5:$F$1048576,'Projeção de Caixa'!$A45)</f>
        <v>0</v>
      </c>
      <c r="Z45" s="164">
        <f>SUMIFS('Contas a Pagar'!$H$5:$H$1048576,'Contas a Pagar'!$O$5:$O$1048576,'Projeção de Caixa'!Z$35,'Contas a Pagar'!$F$5:$F$1048576,'Projeção de Caixa'!$A45)</f>
        <v>0</v>
      </c>
      <c r="AA45" s="164">
        <f>SUMIFS('Contas a Pagar'!$H$5:$H$1048576,'Contas a Pagar'!$O$5:$O$1048576,'Projeção de Caixa'!AA$35,'Contas a Pagar'!$F$5:$F$1048576,'Projeção de Caixa'!$A45)</f>
        <v>0</v>
      </c>
      <c r="AB45" s="164">
        <f>SUMIFS('Contas a Pagar'!$H$5:$H$1048576,'Contas a Pagar'!$O$5:$O$1048576,'Projeção de Caixa'!AB$35,'Contas a Pagar'!$F$5:$F$1048576,'Projeção de Caixa'!$A45)</f>
        <v>0</v>
      </c>
      <c r="AC45" s="165">
        <f>SUMIFS('Contas a Pagar'!$H$5:$H$1048576,'Contas a Pagar'!$O$5:$O$1048576,'Projeção de Caixa'!AC$35,'Contas a Pagar'!$F$5:$F$1048576,'Projeção de Caixa'!$A45)</f>
        <v>0</v>
      </c>
      <c r="AD45" s="186"/>
      <c r="AE45" s="186"/>
      <c r="AF45" s="186"/>
      <c r="AG45" s="31"/>
      <c r="AH45" s="31"/>
      <c r="AI45" s="31"/>
    </row>
    <row r="46" spans="1:35" hidden="1" outlineLevel="1" x14ac:dyDescent="0.25">
      <c r="A46" s="152"/>
      <c r="B46" s="164">
        <f>SUMIFS('Contas a Pagar'!$H$5:$H$1048576,'Contas a Pagar'!$O$5:$O$1048576,'Projeção de Caixa'!B$35,'Contas a Pagar'!$F$5:$F$1048576,'Projeção de Caixa'!$A46)</f>
        <v>0</v>
      </c>
      <c r="C46" s="164">
        <f>SUMIFS('Contas a Pagar'!$H$5:$H$1048576,'Contas a Pagar'!$O$5:$O$1048576,'Projeção de Caixa'!C$35,'Contas a Pagar'!$F$5:$F$1048576,'Projeção de Caixa'!$A46)</f>
        <v>0</v>
      </c>
      <c r="D46" s="164">
        <f>SUMIFS('Contas a Pagar'!$H$5:$H$1048576,'Contas a Pagar'!$O$5:$O$1048576,'Projeção de Caixa'!D$35,'Contas a Pagar'!$F$5:$F$1048576,'Projeção de Caixa'!$A46)</f>
        <v>0</v>
      </c>
      <c r="E46" s="164">
        <f>SUMIFS('Contas a Pagar'!$H$5:$H$1048576,'Contas a Pagar'!$O$5:$O$1048576,'Projeção de Caixa'!E$35,'Contas a Pagar'!$F$5:$F$1048576,'Projeção de Caixa'!$A46)</f>
        <v>0</v>
      </c>
      <c r="F46" s="164">
        <f>SUMIFS('Contas a Pagar'!$H$5:$H$1048576,'Contas a Pagar'!$O$5:$O$1048576,'Projeção de Caixa'!F$35,'Contas a Pagar'!$F$5:$F$1048576,'Projeção de Caixa'!$A46)</f>
        <v>0</v>
      </c>
      <c r="G46" s="164">
        <f>SUMIFS('Contas a Pagar'!$H$5:$H$1048576,'Contas a Pagar'!$O$5:$O$1048576,'Projeção de Caixa'!G$35,'Contas a Pagar'!$F$5:$F$1048576,'Projeção de Caixa'!$A46)</f>
        <v>0</v>
      </c>
      <c r="H46" s="164">
        <f>SUMIFS('Contas a Pagar'!$H$5:$H$1048576,'Contas a Pagar'!$O$5:$O$1048576,'Projeção de Caixa'!H$35,'Contas a Pagar'!$F$5:$F$1048576,'Projeção de Caixa'!$A46)</f>
        <v>0</v>
      </c>
      <c r="I46" s="164">
        <f>SUMIFS('Contas a Pagar'!$H$5:$H$1048576,'Contas a Pagar'!$O$5:$O$1048576,'Projeção de Caixa'!I$35,'Contas a Pagar'!$F$5:$F$1048576,'Projeção de Caixa'!$A46)</f>
        <v>0</v>
      </c>
      <c r="J46" s="164">
        <f>SUMIFS('Contas a Pagar'!$H$5:$H$1048576,'Contas a Pagar'!$O$5:$O$1048576,'Projeção de Caixa'!J$35,'Contas a Pagar'!$F$5:$F$1048576,'Projeção de Caixa'!$A46)</f>
        <v>0</v>
      </c>
      <c r="K46" s="164">
        <f>SUMIFS('Contas a Pagar'!$H$5:$H$1048576,'Contas a Pagar'!$O$5:$O$1048576,'Projeção de Caixa'!K$35,'Contas a Pagar'!$F$5:$F$1048576,'Projeção de Caixa'!$A46)</f>
        <v>0</v>
      </c>
      <c r="L46" s="164">
        <f>SUMIFS('Contas a Pagar'!$H$5:$H$1048576,'Contas a Pagar'!$O$5:$O$1048576,'Projeção de Caixa'!L$35,'Contas a Pagar'!$F$5:$F$1048576,'Projeção de Caixa'!$A46)</f>
        <v>0</v>
      </c>
      <c r="M46" s="164">
        <f>SUMIFS('Contas a Pagar'!$H$5:$H$1048576,'Contas a Pagar'!$O$5:$O$1048576,'Projeção de Caixa'!M$35,'Contas a Pagar'!$F$5:$F$1048576,'Projeção de Caixa'!$A46)</f>
        <v>0</v>
      </c>
      <c r="N46" s="164">
        <f>SUMIFS('Contas a Pagar'!$H$5:$H$1048576,'Contas a Pagar'!$O$5:$O$1048576,'Projeção de Caixa'!N$35,'Contas a Pagar'!$F$5:$F$1048576,'Projeção de Caixa'!$A46)</f>
        <v>0</v>
      </c>
      <c r="O46" s="164">
        <f>SUMIFS('Contas a Pagar'!$H$5:$H$1048576,'Contas a Pagar'!$O$5:$O$1048576,'Projeção de Caixa'!O$35,'Contas a Pagar'!$F$5:$F$1048576,'Projeção de Caixa'!$A46)</f>
        <v>0</v>
      </c>
      <c r="P46" s="164">
        <f>SUMIFS('Contas a Pagar'!$H$5:$H$1048576,'Contas a Pagar'!$O$5:$O$1048576,'Projeção de Caixa'!P$35,'Contas a Pagar'!$F$5:$F$1048576,'Projeção de Caixa'!$A46)</f>
        <v>0</v>
      </c>
      <c r="Q46" s="164">
        <f>SUMIFS('Contas a Pagar'!$H$5:$H$1048576,'Contas a Pagar'!$O$5:$O$1048576,'Projeção de Caixa'!Q$35,'Contas a Pagar'!$F$5:$F$1048576,'Projeção de Caixa'!$A46)</f>
        <v>0</v>
      </c>
      <c r="R46" s="164">
        <f>SUMIFS('Contas a Pagar'!$H$5:$H$1048576,'Contas a Pagar'!$O$5:$O$1048576,'Projeção de Caixa'!R$35,'Contas a Pagar'!$F$5:$F$1048576,'Projeção de Caixa'!$A46)</f>
        <v>0</v>
      </c>
      <c r="S46" s="164">
        <f>SUMIFS('Contas a Pagar'!$H$5:$H$1048576,'Contas a Pagar'!$O$5:$O$1048576,'Projeção de Caixa'!S$35,'Contas a Pagar'!$F$5:$F$1048576,'Projeção de Caixa'!$A46)</f>
        <v>0</v>
      </c>
      <c r="T46" s="164">
        <f>SUMIFS('Contas a Pagar'!$H$5:$H$1048576,'Contas a Pagar'!$O$5:$O$1048576,'Projeção de Caixa'!T$35,'Contas a Pagar'!$F$5:$F$1048576,'Projeção de Caixa'!$A46)</f>
        <v>0</v>
      </c>
      <c r="U46" s="164">
        <f>SUMIFS('Contas a Pagar'!$H$5:$H$1048576,'Contas a Pagar'!$O$5:$O$1048576,'Projeção de Caixa'!U$35,'Contas a Pagar'!$F$5:$F$1048576,'Projeção de Caixa'!$A46)</f>
        <v>0</v>
      </c>
      <c r="V46" s="164">
        <f>SUMIFS('Contas a Pagar'!$H$5:$H$1048576,'Contas a Pagar'!$O$5:$O$1048576,'Projeção de Caixa'!V$35,'Contas a Pagar'!$F$5:$F$1048576,'Projeção de Caixa'!$A46)</f>
        <v>0</v>
      </c>
      <c r="W46" s="164">
        <f>SUMIFS('Contas a Pagar'!$H$5:$H$1048576,'Contas a Pagar'!$O$5:$O$1048576,'Projeção de Caixa'!W$35,'Contas a Pagar'!$F$5:$F$1048576,'Projeção de Caixa'!$A46)</f>
        <v>0</v>
      </c>
      <c r="X46" s="164">
        <f>SUMIFS('Contas a Pagar'!$H$5:$H$1048576,'Contas a Pagar'!$O$5:$O$1048576,'Projeção de Caixa'!X$35,'Contas a Pagar'!$F$5:$F$1048576,'Projeção de Caixa'!$A46)</f>
        <v>0</v>
      </c>
      <c r="Y46" s="164">
        <f>SUMIFS('Contas a Pagar'!$H$5:$H$1048576,'Contas a Pagar'!$O$5:$O$1048576,'Projeção de Caixa'!Y$35,'Contas a Pagar'!$F$5:$F$1048576,'Projeção de Caixa'!$A46)</f>
        <v>0</v>
      </c>
      <c r="Z46" s="164">
        <f>SUMIFS('Contas a Pagar'!$H$5:$H$1048576,'Contas a Pagar'!$O$5:$O$1048576,'Projeção de Caixa'!Z$35,'Contas a Pagar'!$F$5:$F$1048576,'Projeção de Caixa'!$A46)</f>
        <v>0</v>
      </c>
      <c r="AA46" s="164">
        <f>SUMIFS('Contas a Pagar'!$H$5:$H$1048576,'Contas a Pagar'!$O$5:$O$1048576,'Projeção de Caixa'!AA$35,'Contas a Pagar'!$F$5:$F$1048576,'Projeção de Caixa'!$A46)</f>
        <v>0</v>
      </c>
      <c r="AB46" s="164">
        <f>SUMIFS('Contas a Pagar'!$H$5:$H$1048576,'Contas a Pagar'!$O$5:$O$1048576,'Projeção de Caixa'!AB$35,'Contas a Pagar'!$F$5:$F$1048576,'Projeção de Caixa'!$A46)</f>
        <v>0</v>
      </c>
      <c r="AC46" s="165">
        <f>SUMIFS('Contas a Pagar'!$H$5:$H$1048576,'Contas a Pagar'!$O$5:$O$1048576,'Projeção de Caixa'!AC$35,'Contas a Pagar'!$F$5:$F$1048576,'Projeção de Caixa'!$A46)</f>
        <v>0</v>
      </c>
      <c r="AD46" s="186"/>
      <c r="AE46" s="186"/>
      <c r="AF46" s="186"/>
      <c r="AG46" s="31"/>
      <c r="AH46" s="31"/>
      <c r="AI46" s="31"/>
    </row>
    <row r="47" spans="1:35" hidden="1" outlineLevel="1" x14ac:dyDescent="0.25">
      <c r="A47" s="152"/>
      <c r="B47" s="164">
        <f>SUMIFS('Contas a Pagar'!$H$5:$H$1048576,'Contas a Pagar'!$O$5:$O$1048576,'Projeção de Caixa'!B$35,'Contas a Pagar'!$F$5:$F$1048576,'Projeção de Caixa'!$A47)</f>
        <v>0</v>
      </c>
      <c r="C47" s="164">
        <f>SUMIFS('Contas a Pagar'!$H$5:$H$1048576,'Contas a Pagar'!$O$5:$O$1048576,'Projeção de Caixa'!C$35,'Contas a Pagar'!$F$5:$F$1048576,'Projeção de Caixa'!$A47)</f>
        <v>0</v>
      </c>
      <c r="D47" s="164">
        <f>SUMIFS('Contas a Pagar'!$H$5:$H$1048576,'Contas a Pagar'!$O$5:$O$1048576,'Projeção de Caixa'!D$35,'Contas a Pagar'!$F$5:$F$1048576,'Projeção de Caixa'!$A47)</f>
        <v>0</v>
      </c>
      <c r="E47" s="164">
        <f>SUMIFS('Contas a Pagar'!$H$5:$H$1048576,'Contas a Pagar'!$O$5:$O$1048576,'Projeção de Caixa'!E$35,'Contas a Pagar'!$F$5:$F$1048576,'Projeção de Caixa'!$A47)</f>
        <v>0</v>
      </c>
      <c r="F47" s="164">
        <f>SUMIFS('Contas a Pagar'!$H$5:$H$1048576,'Contas a Pagar'!$O$5:$O$1048576,'Projeção de Caixa'!F$35,'Contas a Pagar'!$F$5:$F$1048576,'Projeção de Caixa'!$A47)</f>
        <v>0</v>
      </c>
      <c r="G47" s="164">
        <f>SUMIFS('Contas a Pagar'!$H$5:$H$1048576,'Contas a Pagar'!$O$5:$O$1048576,'Projeção de Caixa'!G$35,'Contas a Pagar'!$F$5:$F$1048576,'Projeção de Caixa'!$A47)</f>
        <v>0</v>
      </c>
      <c r="H47" s="164">
        <f>SUMIFS('Contas a Pagar'!$H$5:$H$1048576,'Contas a Pagar'!$O$5:$O$1048576,'Projeção de Caixa'!H$35,'Contas a Pagar'!$F$5:$F$1048576,'Projeção de Caixa'!$A47)</f>
        <v>0</v>
      </c>
      <c r="I47" s="164">
        <f>SUMIFS('Contas a Pagar'!$H$5:$H$1048576,'Contas a Pagar'!$O$5:$O$1048576,'Projeção de Caixa'!I$35,'Contas a Pagar'!$F$5:$F$1048576,'Projeção de Caixa'!$A47)</f>
        <v>0</v>
      </c>
      <c r="J47" s="164">
        <f>SUMIFS('Contas a Pagar'!$H$5:$H$1048576,'Contas a Pagar'!$O$5:$O$1048576,'Projeção de Caixa'!J$35,'Contas a Pagar'!$F$5:$F$1048576,'Projeção de Caixa'!$A47)</f>
        <v>0</v>
      </c>
      <c r="K47" s="164">
        <f>SUMIFS('Contas a Pagar'!$H$5:$H$1048576,'Contas a Pagar'!$O$5:$O$1048576,'Projeção de Caixa'!K$35,'Contas a Pagar'!$F$5:$F$1048576,'Projeção de Caixa'!$A47)</f>
        <v>0</v>
      </c>
      <c r="L47" s="164">
        <f>SUMIFS('Contas a Pagar'!$H$5:$H$1048576,'Contas a Pagar'!$O$5:$O$1048576,'Projeção de Caixa'!L$35,'Contas a Pagar'!$F$5:$F$1048576,'Projeção de Caixa'!$A47)</f>
        <v>0</v>
      </c>
      <c r="M47" s="164">
        <f>SUMIFS('Contas a Pagar'!$H$5:$H$1048576,'Contas a Pagar'!$O$5:$O$1048576,'Projeção de Caixa'!M$35,'Contas a Pagar'!$F$5:$F$1048576,'Projeção de Caixa'!$A47)</f>
        <v>0</v>
      </c>
      <c r="N47" s="164">
        <f>SUMIFS('Contas a Pagar'!$H$5:$H$1048576,'Contas a Pagar'!$O$5:$O$1048576,'Projeção de Caixa'!N$35,'Contas a Pagar'!$F$5:$F$1048576,'Projeção de Caixa'!$A47)</f>
        <v>0</v>
      </c>
      <c r="O47" s="164">
        <f>SUMIFS('Contas a Pagar'!$H$5:$H$1048576,'Contas a Pagar'!$O$5:$O$1048576,'Projeção de Caixa'!O$35,'Contas a Pagar'!$F$5:$F$1048576,'Projeção de Caixa'!$A47)</f>
        <v>0</v>
      </c>
      <c r="P47" s="164">
        <f>SUMIFS('Contas a Pagar'!$H$5:$H$1048576,'Contas a Pagar'!$O$5:$O$1048576,'Projeção de Caixa'!P$35,'Contas a Pagar'!$F$5:$F$1048576,'Projeção de Caixa'!$A47)</f>
        <v>0</v>
      </c>
      <c r="Q47" s="164">
        <f>SUMIFS('Contas a Pagar'!$H$5:$H$1048576,'Contas a Pagar'!$O$5:$O$1048576,'Projeção de Caixa'!Q$35,'Contas a Pagar'!$F$5:$F$1048576,'Projeção de Caixa'!$A47)</f>
        <v>0</v>
      </c>
      <c r="R47" s="164">
        <f>SUMIFS('Contas a Pagar'!$H$5:$H$1048576,'Contas a Pagar'!$O$5:$O$1048576,'Projeção de Caixa'!R$35,'Contas a Pagar'!$F$5:$F$1048576,'Projeção de Caixa'!$A47)</f>
        <v>0</v>
      </c>
      <c r="S47" s="164">
        <f>SUMIFS('Contas a Pagar'!$H$5:$H$1048576,'Contas a Pagar'!$O$5:$O$1048576,'Projeção de Caixa'!S$35,'Contas a Pagar'!$F$5:$F$1048576,'Projeção de Caixa'!$A47)</f>
        <v>0</v>
      </c>
      <c r="T47" s="164">
        <f>SUMIFS('Contas a Pagar'!$H$5:$H$1048576,'Contas a Pagar'!$O$5:$O$1048576,'Projeção de Caixa'!T$35,'Contas a Pagar'!$F$5:$F$1048576,'Projeção de Caixa'!$A47)</f>
        <v>0</v>
      </c>
      <c r="U47" s="164">
        <f>SUMIFS('Contas a Pagar'!$H$5:$H$1048576,'Contas a Pagar'!$O$5:$O$1048576,'Projeção de Caixa'!U$35,'Contas a Pagar'!$F$5:$F$1048576,'Projeção de Caixa'!$A47)</f>
        <v>0</v>
      </c>
      <c r="V47" s="164">
        <f>SUMIFS('Contas a Pagar'!$H$5:$H$1048576,'Contas a Pagar'!$O$5:$O$1048576,'Projeção de Caixa'!V$35,'Contas a Pagar'!$F$5:$F$1048576,'Projeção de Caixa'!$A47)</f>
        <v>0</v>
      </c>
      <c r="W47" s="164">
        <f>SUMIFS('Contas a Pagar'!$H$5:$H$1048576,'Contas a Pagar'!$O$5:$O$1048576,'Projeção de Caixa'!W$35,'Contas a Pagar'!$F$5:$F$1048576,'Projeção de Caixa'!$A47)</f>
        <v>0</v>
      </c>
      <c r="X47" s="164">
        <f>SUMIFS('Contas a Pagar'!$H$5:$H$1048576,'Contas a Pagar'!$O$5:$O$1048576,'Projeção de Caixa'!X$35,'Contas a Pagar'!$F$5:$F$1048576,'Projeção de Caixa'!$A47)</f>
        <v>0</v>
      </c>
      <c r="Y47" s="164">
        <f>SUMIFS('Contas a Pagar'!$H$5:$H$1048576,'Contas a Pagar'!$O$5:$O$1048576,'Projeção de Caixa'!Y$35,'Contas a Pagar'!$F$5:$F$1048576,'Projeção de Caixa'!$A47)</f>
        <v>0</v>
      </c>
      <c r="Z47" s="164">
        <f>SUMIFS('Contas a Pagar'!$H$5:$H$1048576,'Contas a Pagar'!$O$5:$O$1048576,'Projeção de Caixa'!Z$35,'Contas a Pagar'!$F$5:$F$1048576,'Projeção de Caixa'!$A47)</f>
        <v>0</v>
      </c>
      <c r="AA47" s="164">
        <f>SUMIFS('Contas a Pagar'!$H$5:$H$1048576,'Contas a Pagar'!$O$5:$O$1048576,'Projeção de Caixa'!AA$35,'Contas a Pagar'!$F$5:$F$1048576,'Projeção de Caixa'!$A47)</f>
        <v>0</v>
      </c>
      <c r="AB47" s="164">
        <f>SUMIFS('Contas a Pagar'!$H$5:$H$1048576,'Contas a Pagar'!$O$5:$O$1048576,'Projeção de Caixa'!AB$35,'Contas a Pagar'!$F$5:$F$1048576,'Projeção de Caixa'!$A47)</f>
        <v>0</v>
      </c>
      <c r="AC47" s="165">
        <f>SUMIFS('Contas a Pagar'!$H$5:$H$1048576,'Contas a Pagar'!$O$5:$O$1048576,'Projeção de Caixa'!AC$35,'Contas a Pagar'!$F$5:$F$1048576,'Projeção de Caixa'!$A47)</f>
        <v>0</v>
      </c>
      <c r="AD47" s="186"/>
      <c r="AE47" s="186"/>
      <c r="AF47" s="186"/>
      <c r="AG47" s="31"/>
      <c r="AH47" s="31"/>
      <c r="AI47" s="31"/>
    </row>
    <row r="48" spans="1:35" hidden="1" outlineLevel="1" x14ac:dyDescent="0.25">
      <c r="A48" s="152"/>
      <c r="B48" s="164">
        <f>SUMIFS('Contas a Pagar'!$H$5:$H$1048576,'Contas a Pagar'!$O$5:$O$1048576,'Projeção de Caixa'!B$35,'Contas a Pagar'!$F$5:$F$1048576,'Projeção de Caixa'!$A48)</f>
        <v>0</v>
      </c>
      <c r="C48" s="164">
        <f>SUMIFS('Contas a Pagar'!$H$5:$H$1048576,'Contas a Pagar'!$O$5:$O$1048576,'Projeção de Caixa'!C$35,'Contas a Pagar'!$F$5:$F$1048576,'Projeção de Caixa'!$A48)</f>
        <v>0</v>
      </c>
      <c r="D48" s="164">
        <f>SUMIFS('Contas a Pagar'!$H$5:$H$1048576,'Contas a Pagar'!$O$5:$O$1048576,'Projeção de Caixa'!D$35,'Contas a Pagar'!$F$5:$F$1048576,'Projeção de Caixa'!$A48)</f>
        <v>0</v>
      </c>
      <c r="E48" s="164">
        <f>SUMIFS('Contas a Pagar'!$H$5:$H$1048576,'Contas a Pagar'!$O$5:$O$1048576,'Projeção de Caixa'!E$35,'Contas a Pagar'!$F$5:$F$1048576,'Projeção de Caixa'!$A48)</f>
        <v>0</v>
      </c>
      <c r="F48" s="164">
        <f>SUMIFS('Contas a Pagar'!$H$5:$H$1048576,'Contas a Pagar'!$O$5:$O$1048576,'Projeção de Caixa'!F$35,'Contas a Pagar'!$F$5:$F$1048576,'Projeção de Caixa'!$A48)</f>
        <v>0</v>
      </c>
      <c r="G48" s="164">
        <f>SUMIFS('Contas a Pagar'!$H$5:$H$1048576,'Contas a Pagar'!$O$5:$O$1048576,'Projeção de Caixa'!G$35,'Contas a Pagar'!$F$5:$F$1048576,'Projeção de Caixa'!$A48)</f>
        <v>0</v>
      </c>
      <c r="H48" s="164">
        <f>SUMIFS('Contas a Pagar'!$H$5:$H$1048576,'Contas a Pagar'!$O$5:$O$1048576,'Projeção de Caixa'!H$35,'Contas a Pagar'!$F$5:$F$1048576,'Projeção de Caixa'!$A48)</f>
        <v>0</v>
      </c>
      <c r="I48" s="164">
        <f>SUMIFS('Contas a Pagar'!$H$5:$H$1048576,'Contas a Pagar'!$O$5:$O$1048576,'Projeção de Caixa'!I$35,'Contas a Pagar'!$F$5:$F$1048576,'Projeção de Caixa'!$A48)</f>
        <v>0</v>
      </c>
      <c r="J48" s="164">
        <f>SUMIFS('Contas a Pagar'!$H$5:$H$1048576,'Contas a Pagar'!$O$5:$O$1048576,'Projeção de Caixa'!J$35,'Contas a Pagar'!$F$5:$F$1048576,'Projeção de Caixa'!$A48)</f>
        <v>0</v>
      </c>
      <c r="K48" s="164">
        <f>SUMIFS('Contas a Pagar'!$H$5:$H$1048576,'Contas a Pagar'!$O$5:$O$1048576,'Projeção de Caixa'!K$35,'Contas a Pagar'!$F$5:$F$1048576,'Projeção de Caixa'!$A48)</f>
        <v>0</v>
      </c>
      <c r="L48" s="164">
        <f>SUMIFS('Contas a Pagar'!$H$5:$H$1048576,'Contas a Pagar'!$O$5:$O$1048576,'Projeção de Caixa'!L$35,'Contas a Pagar'!$F$5:$F$1048576,'Projeção de Caixa'!$A48)</f>
        <v>0</v>
      </c>
      <c r="M48" s="164">
        <f>SUMIFS('Contas a Pagar'!$H$5:$H$1048576,'Contas a Pagar'!$O$5:$O$1048576,'Projeção de Caixa'!M$35,'Contas a Pagar'!$F$5:$F$1048576,'Projeção de Caixa'!$A48)</f>
        <v>0</v>
      </c>
      <c r="N48" s="164">
        <f>SUMIFS('Contas a Pagar'!$H$5:$H$1048576,'Contas a Pagar'!$O$5:$O$1048576,'Projeção de Caixa'!N$35,'Contas a Pagar'!$F$5:$F$1048576,'Projeção de Caixa'!$A48)</f>
        <v>0</v>
      </c>
      <c r="O48" s="164">
        <f>SUMIFS('Contas a Pagar'!$H$5:$H$1048576,'Contas a Pagar'!$O$5:$O$1048576,'Projeção de Caixa'!O$35,'Contas a Pagar'!$F$5:$F$1048576,'Projeção de Caixa'!$A48)</f>
        <v>0</v>
      </c>
      <c r="P48" s="164">
        <f>SUMIFS('Contas a Pagar'!$H$5:$H$1048576,'Contas a Pagar'!$O$5:$O$1048576,'Projeção de Caixa'!P$35,'Contas a Pagar'!$F$5:$F$1048576,'Projeção de Caixa'!$A48)</f>
        <v>0</v>
      </c>
      <c r="Q48" s="164">
        <f>SUMIFS('Contas a Pagar'!$H$5:$H$1048576,'Contas a Pagar'!$O$5:$O$1048576,'Projeção de Caixa'!Q$35,'Contas a Pagar'!$F$5:$F$1048576,'Projeção de Caixa'!$A48)</f>
        <v>0</v>
      </c>
      <c r="R48" s="164">
        <f>SUMIFS('Contas a Pagar'!$H$5:$H$1048576,'Contas a Pagar'!$O$5:$O$1048576,'Projeção de Caixa'!R$35,'Contas a Pagar'!$F$5:$F$1048576,'Projeção de Caixa'!$A48)</f>
        <v>0</v>
      </c>
      <c r="S48" s="164">
        <f>SUMIFS('Contas a Pagar'!$H$5:$H$1048576,'Contas a Pagar'!$O$5:$O$1048576,'Projeção de Caixa'!S$35,'Contas a Pagar'!$F$5:$F$1048576,'Projeção de Caixa'!$A48)</f>
        <v>0</v>
      </c>
      <c r="T48" s="164">
        <f>SUMIFS('Contas a Pagar'!$H$5:$H$1048576,'Contas a Pagar'!$O$5:$O$1048576,'Projeção de Caixa'!T$35,'Contas a Pagar'!$F$5:$F$1048576,'Projeção de Caixa'!$A48)</f>
        <v>0</v>
      </c>
      <c r="U48" s="164">
        <f>SUMIFS('Contas a Pagar'!$H$5:$H$1048576,'Contas a Pagar'!$O$5:$O$1048576,'Projeção de Caixa'!U$35,'Contas a Pagar'!$F$5:$F$1048576,'Projeção de Caixa'!$A48)</f>
        <v>0</v>
      </c>
      <c r="V48" s="164">
        <f>SUMIFS('Contas a Pagar'!$H$5:$H$1048576,'Contas a Pagar'!$O$5:$O$1048576,'Projeção de Caixa'!V$35,'Contas a Pagar'!$F$5:$F$1048576,'Projeção de Caixa'!$A48)</f>
        <v>0</v>
      </c>
      <c r="W48" s="164">
        <f>SUMIFS('Contas a Pagar'!$H$5:$H$1048576,'Contas a Pagar'!$O$5:$O$1048576,'Projeção de Caixa'!W$35,'Contas a Pagar'!$F$5:$F$1048576,'Projeção de Caixa'!$A48)</f>
        <v>0</v>
      </c>
      <c r="X48" s="164">
        <f>SUMIFS('Contas a Pagar'!$H$5:$H$1048576,'Contas a Pagar'!$O$5:$O$1048576,'Projeção de Caixa'!X$35,'Contas a Pagar'!$F$5:$F$1048576,'Projeção de Caixa'!$A48)</f>
        <v>0</v>
      </c>
      <c r="Y48" s="164">
        <f>SUMIFS('Contas a Pagar'!$H$5:$H$1048576,'Contas a Pagar'!$O$5:$O$1048576,'Projeção de Caixa'!Y$35,'Contas a Pagar'!$F$5:$F$1048576,'Projeção de Caixa'!$A48)</f>
        <v>0</v>
      </c>
      <c r="Z48" s="164">
        <f>SUMIFS('Contas a Pagar'!$H$5:$H$1048576,'Contas a Pagar'!$O$5:$O$1048576,'Projeção de Caixa'!Z$35,'Contas a Pagar'!$F$5:$F$1048576,'Projeção de Caixa'!$A48)</f>
        <v>0</v>
      </c>
      <c r="AA48" s="164">
        <f>SUMIFS('Contas a Pagar'!$H$5:$H$1048576,'Contas a Pagar'!$O$5:$O$1048576,'Projeção de Caixa'!AA$35,'Contas a Pagar'!$F$5:$F$1048576,'Projeção de Caixa'!$A48)</f>
        <v>0</v>
      </c>
      <c r="AB48" s="164">
        <f>SUMIFS('Contas a Pagar'!$H$5:$H$1048576,'Contas a Pagar'!$O$5:$O$1048576,'Projeção de Caixa'!AB$35,'Contas a Pagar'!$F$5:$F$1048576,'Projeção de Caixa'!$A48)</f>
        <v>0</v>
      </c>
      <c r="AC48" s="165">
        <f>SUMIFS('Contas a Pagar'!$H$5:$H$1048576,'Contas a Pagar'!$O$5:$O$1048576,'Projeção de Caixa'!AC$35,'Contas a Pagar'!$F$5:$F$1048576,'Projeção de Caixa'!$A48)</f>
        <v>0</v>
      </c>
      <c r="AD48" s="186"/>
      <c r="AE48" s="186"/>
      <c r="AF48" s="186"/>
      <c r="AG48" s="31"/>
      <c r="AH48" s="31"/>
      <c r="AI48" s="31"/>
    </row>
    <row r="49" spans="1:35" hidden="1" outlineLevel="1" x14ac:dyDescent="0.25">
      <c r="A49" s="152"/>
      <c r="B49" s="164">
        <f>SUMIFS('Contas a Pagar'!$H$5:$H$1048576,'Contas a Pagar'!$O$5:$O$1048576,'Projeção de Caixa'!B$35,'Contas a Pagar'!$F$5:$F$1048576,'Projeção de Caixa'!$A49)</f>
        <v>0</v>
      </c>
      <c r="C49" s="164">
        <f>SUMIFS('Contas a Pagar'!$H$5:$H$1048576,'Contas a Pagar'!$O$5:$O$1048576,'Projeção de Caixa'!C$35,'Contas a Pagar'!$F$5:$F$1048576,'Projeção de Caixa'!$A49)</f>
        <v>0</v>
      </c>
      <c r="D49" s="164">
        <f>SUMIFS('Contas a Pagar'!$H$5:$H$1048576,'Contas a Pagar'!$O$5:$O$1048576,'Projeção de Caixa'!D$35,'Contas a Pagar'!$F$5:$F$1048576,'Projeção de Caixa'!$A49)</f>
        <v>0</v>
      </c>
      <c r="E49" s="164">
        <f>SUMIFS('Contas a Pagar'!$H$5:$H$1048576,'Contas a Pagar'!$O$5:$O$1048576,'Projeção de Caixa'!E$35,'Contas a Pagar'!$F$5:$F$1048576,'Projeção de Caixa'!$A49)</f>
        <v>0</v>
      </c>
      <c r="F49" s="164">
        <f>SUMIFS('Contas a Pagar'!$H$5:$H$1048576,'Contas a Pagar'!$O$5:$O$1048576,'Projeção de Caixa'!F$35,'Contas a Pagar'!$F$5:$F$1048576,'Projeção de Caixa'!$A49)</f>
        <v>0</v>
      </c>
      <c r="G49" s="164">
        <f>SUMIFS('Contas a Pagar'!$H$5:$H$1048576,'Contas a Pagar'!$O$5:$O$1048576,'Projeção de Caixa'!G$35,'Contas a Pagar'!$F$5:$F$1048576,'Projeção de Caixa'!$A49)</f>
        <v>0</v>
      </c>
      <c r="H49" s="164">
        <f>SUMIFS('Contas a Pagar'!$H$5:$H$1048576,'Contas a Pagar'!$O$5:$O$1048576,'Projeção de Caixa'!H$35,'Contas a Pagar'!$F$5:$F$1048576,'Projeção de Caixa'!$A49)</f>
        <v>0</v>
      </c>
      <c r="I49" s="164">
        <f>SUMIFS('Contas a Pagar'!$H$5:$H$1048576,'Contas a Pagar'!$O$5:$O$1048576,'Projeção de Caixa'!I$35,'Contas a Pagar'!$F$5:$F$1048576,'Projeção de Caixa'!$A49)</f>
        <v>0</v>
      </c>
      <c r="J49" s="164">
        <f>SUMIFS('Contas a Pagar'!$H$5:$H$1048576,'Contas a Pagar'!$O$5:$O$1048576,'Projeção de Caixa'!J$35,'Contas a Pagar'!$F$5:$F$1048576,'Projeção de Caixa'!$A49)</f>
        <v>0</v>
      </c>
      <c r="K49" s="164">
        <f>SUMIFS('Contas a Pagar'!$H$5:$H$1048576,'Contas a Pagar'!$O$5:$O$1048576,'Projeção de Caixa'!K$35,'Contas a Pagar'!$F$5:$F$1048576,'Projeção de Caixa'!$A49)</f>
        <v>0</v>
      </c>
      <c r="L49" s="164">
        <f>SUMIFS('Contas a Pagar'!$H$5:$H$1048576,'Contas a Pagar'!$O$5:$O$1048576,'Projeção de Caixa'!L$35,'Contas a Pagar'!$F$5:$F$1048576,'Projeção de Caixa'!$A49)</f>
        <v>0</v>
      </c>
      <c r="M49" s="164">
        <f>SUMIFS('Contas a Pagar'!$H$5:$H$1048576,'Contas a Pagar'!$O$5:$O$1048576,'Projeção de Caixa'!M$35,'Contas a Pagar'!$F$5:$F$1048576,'Projeção de Caixa'!$A49)</f>
        <v>0</v>
      </c>
      <c r="N49" s="164">
        <f>SUMIFS('Contas a Pagar'!$H$5:$H$1048576,'Contas a Pagar'!$O$5:$O$1048576,'Projeção de Caixa'!N$35,'Contas a Pagar'!$F$5:$F$1048576,'Projeção de Caixa'!$A49)</f>
        <v>0</v>
      </c>
      <c r="O49" s="164">
        <f>SUMIFS('Contas a Pagar'!$H$5:$H$1048576,'Contas a Pagar'!$O$5:$O$1048576,'Projeção de Caixa'!O$35,'Contas a Pagar'!$F$5:$F$1048576,'Projeção de Caixa'!$A49)</f>
        <v>0</v>
      </c>
      <c r="P49" s="164">
        <f>SUMIFS('Contas a Pagar'!$H$5:$H$1048576,'Contas a Pagar'!$O$5:$O$1048576,'Projeção de Caixa'!P$35,'Contas a Pagar'!$F$5:$F$1048576,'Projeção de Caixa'!$A49)</f>
        <v>0</v>
      </c>
      <c r="Q49" s="164">
        <f>SUMIFS('Contas a Pagar'!$H$5:$H$1048576,'Contas a Pagar'!$O$5:$O$1048576,'Projeção de Caixa'!Q$35,'Contas a Pagar'!$F$5:$F$1048576,'Projeção de Caixa'!$A49)</f>
        <v>0</v>
      </c>
      <c r="R49" s="164">
        <f>SUMIFS('Contas a Pagar'!$H$5:$H$1048576,'Contas a Pagar'!$O$5:$O$1048576,'Projeção de Caixa'!R$35,'Contas a Pagar'!$F$5:$F$1048576,'Projeção de Caixa'!$A49)</f>
        <v>0</v>
      </c>
      <c r="S49" s="164">
        <f>SUMIFS('Contas a Pagar'!$H$5:$H$1048576,'Contas a Pagar'!$O$5:$O$1048576,'Projeção de Caixa'!S$35,'Contas a Pagar'!$F$5:$F$1048576,'Projeção de Caixa'!$A49)</f>
        <v>0</v>
      </c>
      <c r="T49" s="164">
        <f>SUMIFS('Contas a Pagar'!$H$5:$H$1048576,'Contas a Pagar'!$O$5:$O$1048576,'Projeção de Caixa'!T$35,'Contas a Pagar'!$F$5:$F$1048576,'Projeção de Caixa'!$A49)</f>
        <v>0</v>
      </c>
      <c r="U49" s="164">
        <f>SUMIFS('Contas a Pagar'!$H$5:$H$1048576,'Contas a Pagar'!$O$5:$O$1048576,'Projeção de Caixa'!U$35,'Contas a Pagar'!$F$5:$F$1048576,'Projeção de Caixa'!$A49)</f>
        <v>0</v>
      </c>
      <c r="V49" s="164">
        <f>SUMIFS('Contas a Pagar'!$H$5:$H$1048576,'Contas a Pagar'!$O$5:$O$1048576,'Projeção de Caixa'!V$35,'Contas a Pagar'!$F$5:$F$1048576,'Projeção de Caixa'!$A49)</f>
        <v>0</v>
      </c>
      <c r="W49" s="164">
        <f>SUMIFS('Contas a Pagar'!$H$5:$H$1048576,'Contas a Pagar'!$O$5:$O$1048576,'Projeção de Caixa'!W$35,'Contas a Pagar'!$F$5:$F$1048576,'Projeção de Caixa'!$A49)</f>
        <v>0</v>
      </c>
      <c r="X49" s="164">
        <f>SUMIFS('Contas a Pagar'!$H$5:$H$1048576,'Contas a Pagar'!$O$5:$O$1048576,'Projeção de Caixa'!X$35,'Contas a Pagar'!$F$5:$F$1048576,'Projeção de Caixa'!$A49)</f>
        <v>0</v>
      </c>
      <c r="Y49" s="164">
        <f>SUMIFS('Contas a Pagar'!$H$5:$H$1048576,'Contas a Pagar'!$O$5:$O$1048576,'Projeção de Caixa'!Y$35,'Contas a Pagar'!$F$5:$F$1048576,'Projeção de Caixa'!$A49)</f>
        <v>0</v>
      </c>
      <c r="Z49" s="164">
        <f>SUMIFS('Contas a Pagar'!$H$5:$H$1048576,'Contas a Pagar'!$O$5:$O$1048576,'Projeção de Caixa'!Z$35,'Contas a Pagar'!$F$5:$F$1048576,'Projeção de Caixa'!$A49)</f>
        <v>0</v>
      </c>
      <c r="AA49" s="164">
        <f>SUMIFS('Contas a Pagar'!$H$5:$H$1048576,'Contas a Pagar'!$O$5:$O$1048576,'Projeção de Caixa'!AA$35,'Contas a Pagar'!$F$5:$F$1048576,'Projeção de Caixa'!$A49)</f>
        <v>0</v>
      </c>
      <c r="AB49" s="164">
        <f>SUMIFS('Contas a Pagar'!$H$5:$H$1048576,'Contas a Pagar'!$O$5:$O$1048576,'Projeção de Caixa'!AB$35,'Contas a Pagar'!$F$5:$F$1048576,'Projeção de Caixa'!$A49)</f>
        <v>0</v>
      </c>
      <c r="AC49" s="165">
        <f>SUMIFS('Contas a Pagar'!$H$5:$H$1048576,'Contas a Pagar'!$O$5:$O$1048576,'Projeção de Caixa'!AC$35,'Contas a Pagar'!$F$5:$F$1048576,'Projeção de Caixa'!$A49)</f>
        <v>0</v>
      </c>
      <c r="AD49" s="186"/>
      <c r="AE49" s="186"/>
      <c r="AF49" s="186"/>
      <c r="AG49" s="31"/>
      <c r="AH49" s="31"/>
      <c r="AI49" s="31"/>
    </row>
    <row r="50" spans="1:35" hidden="1" outlineLevel="1" x14ac:dyDescent="0.25">
      <c r="A50" s="152"/>
      <c r="B50" s="164">
        <f>SUMIFS('Contas a Pagar'!$H$5:$H$1048576,'Contas a Pagar'!$O$5:$O$1048576,'Projeção de Caixa'!B$35,'Contas a Pagar'!$F$5:$F$1048576,'Projeção de Caixa'!$A50)</f>
        <v>0</v>
      </c>
      <c r="C50" s="164">
        <f>SUMIFS('Contas a Pagar'!$H$5:$H$1048576,'Contas a Pagar'!$O$5:$O$1048576,'Projeção de Caixa'!C$35,'Contas a Pagar'!$F$5:$F$1048576,'Projeção de Caixa'!$A50)</f>
        <v>0</v>
      </c>
      <c r="D50" s="164">
        <f>SUMIFS('Contas a Pagar'!$H$5:$H$1048576,'Contas a Pagar'!$O$5:$O$1048576,'Projeção de Caixa'!D$35,'Contas a Pagar'!$F$5:$F$1048576,'Projeção de Caixa'!$A50)</f>
        <v>0</v>
      </c>
      <c r="E50" s="164">
        <f>SUMIFS('Contas a Pagar'!$H$5:$H$1048576,'Contas a Pagar'!$O$5:$O$1048576,'Projeção de Caixa'!E$35,'Contas a Pagar'!$F$5:$F$1048576,'Projeção de Caixa'!$A50)</f>
        <v>0</v>
      </c>
      <c r="F50" s="164">
        <f>SUMIFS('Contas a Pagar'!$H$5:$H$1048576,'Contas a Pagar'!$O$5:$O$1048576,'Projeção de Caixa'!F$35,'Contas a Pagar'!$F$5:$F$1048576,'Projeção de Caixa'!$A50)</f>
        <v>0</v>
      </c>
      <c r="G50" s="164">
        <f>SUMIFS('Contas a Pagar'!$H$5:$H$1048576,'Contas a Pagar'!$O$5:$O$1048576,'Projeção de Caixa'!G$35,'Contas a Pagar'!$F$5:$F$1048576,'Projeção de Caixa'!$A50)</f>
        <v>0</v>
      </c>
      <c r="H50" s="164">
        <f>SUMIFS('Contas a Pagar'!$H$5:$H$1048576,'Contas a Pagar'!$O$5:$O$1048576,'Projeção de Caixa'!H$35,'Contas a Pagar'!$F$5:$F$1048576,'Projeção de Caixa'!$A50)</f>
        <v>0</v>
      </c>
      <c r="I50" s="164">
        <f>SUMIFS('Contas a Pagar'!$H$5:$H$1048576,'Contas a Pagar'!$O$5:$O$1048576,'Projeção de Caixa'!I$35,'Contas a Pagar'!$F$5:$F$1048576,'Projeção de Caixa'!$A50)</f>
        <v>0</v>
      </c>
      <c r="J50" s="164">
        <f>SUMIFS('Contas a Pagar'!$H$5:$H$1048576,'Contas a Pagar'!$O$5:$O$1048576,'Projeção de Caixa'!J$35,'Contas a Pagar'!$F$5:$F$1048576,'Projeção de Caixa'!$A50)</f>
        <v>0</v>
      </c>
      <c r="K50" s="164">
        <f>SUMIFS('Contas a Pagar'!$H$5:$H$1048576,'Contas a Pagar'!$O$5:$O$1048576,'Projeção de Caixa'!K$35,'Contas a Pagar'!$F$5:$F$1048576,'Projeção de Caixa'!$A50)</f>
        <v>0</v>
      </c>
      <c r="L50" s="164">
        <f>SUMIFS('Contas a Pagar'!$H$5:$H$1048576,'Contas a Pagar'!$O$5:$O$1048576,'Projeção de Caixa'!L$35,'Contas a Pagar'!$F$5:$F$1048576,'Projeção de Caixa'!$A50)</f>
        <v>0</v>
      </c>
      <c r="M50" s="164">
        <f>SUMIFS('Contas a Pagar'!$H$5:$H$1048576,'Contas a Pagar'!$O$5:$O$1048576,'Projeção de Caixa'!M$35,'Contas a Pagar'!$F$5:$F$1048576,'Projeção de Caixa'!$A50)</f>
        <v>0</v>
      </c>
      <c r="N50" s="164">
        <f>SUMIFS('Contas a Pagar'!$H$5:$H$1048576,'Contas a Pagar'!$O$5:$O$1048576,'Projeção de Caixa'!N$35,'Contas a Pagar'!$F$5:$F$1048576,'Projeção de Caixa'!$A50)</f>
        <v>0</v>
      </c>
      <c r="O50" s="164">
        <f>SUMIFS('Contas a Pagar'!$H$5:$H$1048576,'Contas a Pagar'!$O$5:$O$1048576,'Projeção de Caixa'!O$35,'Contas a Pagar'!$F$5:$F$1048576,'Projeção de Caixa'!$A50)</f>
        <v>0</v>
      </c>
      <c r="P50" s="164">
        <f>SUMIFS('Contas a Pagar'!$H$5:$H$1048576,'Contas a Pagar'!$O$5:$O$1048576,'Projeção de Caixa'!P$35,'Contas a Pagar'!$F$5:$F$1048576,'Projeção de Caixa'!$A50)</f>
        <v>0</v>
      </c>
      <c r="Q50" s="164">
        <f>SUMIFS('Contas a Pagar'!$H$5:$H$1048576,'Contas a Pagar'!$O$5:$O$1048576,'Projeção de Caixa'!Q$35,'Contas a Pagar'!$F$5:$F$1048576,'Projeção de Caixa'!$A50)</f>
        <v>0</v>
      </c>
      <c r="R50" s="164">
        <f>SUMIFS('Contas a Pagar'!$H$5:$H$1048576,'Contas a Pagar'!$O$5:$O$1048576,'Projeção de Caixa'!R$35,'Contas a Pagar'!$F$5:$F$1048576,'Projeção de Caixa'!$A50)</f>
        <v>0</v>
      </c>
      <c r="S50" s="164">
        <f>SUMIFS('Contas a Pagar'!$H$5:$H$1048576,'Contas a Pagar'!$O$5:$O$1048576,'Projeção de Caixa'!S$35,'Contas a Pagar'!$F$5:$F$1048576,'Projeção de Caixa'!$A50)</f>
        <v>0</v>
      </c>
      <c r="T50" s="164">
        <f>SUMIFS('Contas a Pagar'!$H$5:$H$1048576,'Contas a Pagar'!$O$5:$O$1048576,'Projeção de Caixa'!T$35,'Contas a Pagar'!$F$5:$F$1048576,'Projeção de Caixa'!$A50)</f>
        <v>0</v>
      </c>
      <c r="U50" s="164">
        <f>SUMIFS('Contas a Pagar'!$H$5:$H$1048576,'Contas a Pagar'!$O$5:$O$1048576,'Projeção de Caixa'!U$35,'Contas a Pagar'!$F$5:$F$1048576,'Projeção de Caixa'!$A50)</f>
        <v>0</v>
      </c>
      <c r="V50" s="164">
        <f>SUMIFS('Contas a Pagar'!$H$5:$H$1048576,'Contas a Pagar'!$O$5:$O$1048576,'Projeção de Caixa'!V$35,'Contas a Pagar'!$F$5:$F$1048576,'Projeção de Caixa'!$A50)</f>
        <v>0</v>
      </c>
      <c r="W50" s="164">
        <f>SUMIFS('Contas a Pagar'!$H$5:$H$1048576,'Contas a Pagar'!$O$5:$O$1048576,'Projeção de Caixa'!W$35,'Contas a Pagar'!$F$5:$F$1048576,'Projeção de Caixa'!$A50)</f>
        <v>0</v>
      </c>
      <c r="X50" s="164">
        <f>SUMIFS('Contas a Pagar'!$H$5:$H$1048576,'Contas a Pagar'!$O$5:$O$1048576,'Projeção de Caixa'!X$35,'Contas a Pagar'!$F$5:$F$1048576,'Projeção de Caixa'!$A50)</f>
        <v>0</v>
      </c>
      <c r="Y50" s="164">
        <f>SUMIFS('Contas a Pagar'!$H$5:$H$1048576,'Contas a Pagar'!$O$5:$O$1048576,'Projeção de Caixa'!Y$35,'Contas a Pagar'!$F$5:$F$1048576,'Projeção de Caixa'!$A50)</f>
        <v>0</v>
      </c>
      <c r="Z50" s="164">
        <f>SUMIFS('Contas a Pagar'!$H$5:$H$1048576,'Contas a Pagar'!$O$5:$O$1048576,'Projeção de Caixa'!Z$35,'Contas a Pagar'!$F$5:$F$1048576,'Projeção de Caixa'!$A50)</f>
        <v>0</v>
      </c>
      <c r="AA50" s="164">
        <f>SUMIFS('Contas a Pagar'!$H$5:$H$1048576,'Contas a Pagar'!$O$5:$O$1048576,'Projeção de Caixa'!AA$35,'Contas a Pagar'!$F$5:$F$1048576,'Projeção de Caixa'!$A50)</f>
        <v>0</v>
      </c>
      <c r="AB50" s="164">
        <f>SUMIFS('Contas a Pagar'!$H$5:$H$1048576,'Contas a Pagar'!$O$5:$O$1048576,'Projeção de Caixa'!AB$35,'Contas a Pagar'!$F$5:$F$1048576,'Projeção de Caixa'!$A50)</f>
        <v>0</v>
      </c>
      <c r="AC50" s="165">
        <f>SUMIFS('Contas a Pagar'!$H$5:$H$1048576,'Contas a Pagar'!$O$5:$O$1048576,'Projeção de Caixa'!AC$35,'Contas a Pagar'!$F$5:$F$1048576,'Projeção de Caixa'!$A50)</f>
        <v>0</v>
      </c>
      <c r="AD50" s="186"/>
      <c r="AE50" s="186"/>
      <c r="AF50" s="186"/>
      <c r="AG50" s="31"/>
      <c r="AH50" s="31"/>
      <c r="AI50" s="31"/>
    </row>
    <row r="51" spans="1:35" hidden="1" outlineLevel="1" x14ac:dyDescent="0.25">
      <c r="A51" s="152"/>
      <c r="B51" s="164">
        <f>SUMIFS('Contas a Pagar'!$H$5:$H$1048576,'Contas a Pagar'!$O$5:$O$1048576,'Projeção de Caixa'!B$35,'Contas a Pagar'!$F$5:$F$1048576,'Projeção de Caixa'!$A51)</f>
        <v>0</v>
      </c>
      <c r="C51" s="164">
        <f>SUMIFS('Contas a Pagar'!$H$5:$H$1048576,'Contas a Pagar'!$O$5:$O$1048576,'Projeção de Caixa'!C$35,'Contas a Pagar'!$F$5:$F$1048576,'Projeção de Caixa'!$A51)</f>
        <v>0</v>
      </c>
      <c r="D51" s="164">
        <f>SUMIFS('Contas a Pagar'!$H$5:$H$1048576,'Contas a Pagar'!$O$5:$O$1048576,'Projeção de Caixa'!D$35,'Contas a Pagar'!$F$5:$F$1048576,'Projeção de Caixa'!$A51)</f>
        <v>0</v>
      </c>
      <c r="E51" s="164">
        <f>SUMIFS('Contas a Pagar'!$H$5:$H$1048576,'Contas a Pagar'!$O$5:$O$1048576,'Projeção de Caixa'!E$35,'Contas a Pagar'!$F$5:$F$1048576,'Projeção de Caixa'!$A51)</f>
        <v>0</v>
      </c>
      <c r="F51" s="164">
        <f>SUMIFS('Contas a Pagar'!$H$5:$H$1048576,'Contas a Pagar'!$O$5:$O$1048576,'Projeção de Caixa'!F$35,'Contas a Pagar'!$F$5:$F$1048576,'Projeção de Caixa'!$A51)</f>
        <v>0</v>
      </c>
      <c r="G51" s="164">
        <f>SUMIFS('Contas a Pagar'!$H$5:$H$1048576,'Contas a Pagar'!$O$5:$O$1048576,'Projeção de Caixa'!G$35,'Contas a Pagar'!$F$5:$F$1048576,'Projeção de Caixa'!$A51)</f>
        <v>0</v>
      </c>
      <c r="H51" s="164">
        <f>SUMIFS('Contas a Pagar'!$H$5:$H$1048576,'Contas a Pagar'!$O$5:$O$1048576,'Projeção de Caixa'!H$35,'Contas a Pagar'!$F$5:$F$1048576,'Projeção de Caixa'!$A51)</f>
        <v>0</v>
      </c>
      <c r="I51" s="164">
        <f>SUMIFS('Contas a Pagar'!$H$5:$H$1048576,'Contas a Pagar'!$O$5:$O$1048576,'Projeção de Caixa'!I$35,'Contas a Pagar'!$F$5:$F$1048576,'Projeção de Caixa'!$A51)</f>
        <v>0</v>
      </c>
      <c r="J51" s="164">
        <f>SUMIFS('Contas a Pagar'!$H$5:$H$1048576,'Contas a Pagar'!$O$5:$O$1048576,'Projeção de Caixa'!J$35,'Contas a Pagar'!$F$5:$F$1048576,'Projeção de Caixa'!$A51)</f>
        <v>0</v>
      </c>
      <c r="K51" s="164">
        <f>SUMIFS('Contas a Pagar'!$H$5:$H$1048576,'Contas a Pagar'!$O$5:$O$1048576,'Projeção de Caixa'!K$35,'Contas a Pagar'!$F$5:$F$1048576,'Projeção de Caixa'!$A51)</f>
        <v>0</v>
      </c>
      <c r="L51" s="164">
        <f>SUMIFS('Contas a Pagar'!$H$5:$H$1048576,'Contas a Pagar'!$O$5:$O$1048576,'Projeção de Caixa'!L$35,'Contas a Pagar'!$F$5:$F$1048576,'Projeção de Caixa'!$A51)</f>
        <v>0</v>
      </c>
      <c r="M51" s="164">
        <f>SUMIFS('Contas a Pagar'!$H$5:$H$1048576,'Contas a Pagar'!$O$5:$O$1048576,'Projeção de Caixa'!M$35,'Contas a Pagar'!$F$5:$F$1048576,'Projeção de Caixa'!$A51)</f>
        <v>0</v>
      </c>
      <c r="N51" s="164">
        <f>SUMIFS('Contas a Pagar'!$H$5:$H$1048576,'Contas a Pagar'!$O$5:$O$1048576,'Projeção de Caixa'!N$35,'Contas a Pagar'!$F$5:$F$1048576,'Projeção de Caixa'!$A51)</f>
        <v>0</v>
      </c>
      <c r="O51" s="164">
        <f>SUMIFS('Contas a Pagar'!$H$5:$H$1048576,'Contas a Pagar'!$O$5:$O$1048576,'Projeção de Caixa'!O$35,'Contas a Pagar'!$F$5:$F$1048576,'Projeção de Caixa'!$A51)</f>
        <v>0</v>
      </c>
      <c r="P51" s="164">
        <f>SUMIFS('Contas a Pagar'!$H$5:$H$1048576,'Contas a Pagar'!$O$5:$O$1048576,'Projeção de Caixa'!P$35,'Contas a Pagar'!$F$5:$F$1048576,'Projeção de Caixa'!$A51)</f>
        <v>0</v>
      </c>
      <c r="Q51" s="164">
        <f>SUMIFS('Contas a Pagar'!$H$5:$H$1048576,'Contas a Pagar'!$O$5:$O$1048576,'Projeção de Caixa'!Q$35,'Contas a Pagar'!$F$5:$F$1048576,'Projeção de Caixa'!$A51)</f>
        <v>0</v>
      </c>
      <c r="R51" s="164">
        <f>SUMIFS('Contas a Pagar'!$H$5:$H$1048576,'Contas a Pagar'!$O$5:$O$1048576,'Projeção de Caixa'!R$35,'Contas a Pagar'!$F$5:$F$1048576,'Projeção de Caixa'!$A51)</f>
        <v>0</v>
      </c>
      <c r="S51" s="164">
        <f>SUMIFS('Contas a Pagar'!$H$5:$H$1048576,'Contas a Pagar'!$O$5:$O$1048576,'Projeção de Caixa'!S$35,'Contas a Pagar'!$F$5:$F$1048576,'Projeção de Caixa'!$A51)</f>
        <v>0</v>
      </c>
      <c r="T51" s="164">
        <f>SUMIFS('Contas a Pagar'!$H$5:$H$1048576,'Contas a Pagar'!$O$5:$O$1048576,'Projeção de Caixa'!T$35,'Contas a Pagar'!$F$5:$F$1048576,'Projeção de Caixa'!$A51)</f>
        <v>0</v>
      </c>
      <c r="U51" s="164">
        <f>SUMIFS('Contas a Pagar'!$H$5:$H$1048576,'Contas a Pagar'!$O$5:$O$1048576,'Projeção de Caixa'!U$35,'Contas a Pagar'!$F$5:$F$1048576,'Projeção de Caixa'!$A51)</f>
        <v>0</v>
      </c>
      <c r="V51" s="164">
        <f>SUMIFS('Contas a Pagar'!$H$5:$H$1048576,'Contas a Pagar'!$O$5:$O$1048576,'Projeção de Caixa'!V$35,'Contas a Pagar'!$F$5:$F$1048576,'Projeção de Caixa'!$A51)</f>
        <v>0</v>
      </c>
      <c r="W51" s="164">
        <f>SUMIFS('Contas a Pagar'!$H$5:$H$1048576,'Contas a Pagar'!$O$5:$O$1048576,'Projeção de Caixa'!W$35,'Contas a Pagar'!$F$5:$F$1048576,'Projeção de Caixa'!$A51)</f>
        <v>0</v>
      </c>
      <c r="X51" s="164">
        <f>SUMIFS('Contas a Pagar'!$H$5:$H$1048576,'Contas a Pagar'!$O$5:$O$1048576,'Projeção de Caixa'!X$35,'Contas a Pagar'!$F$5:$F$1048576,'Projeção de Caixa'!$A51)</f>
        <v>0</v>
      </c>
      <c r="Y51" s="164">
        <f>SUMIFS('Contas a Pagar'!$H$5:$H$1048576,'Contas a Pagar'!$O$5:$O$1048576,'Projeção de Caixa'!Y$35,'Contas a Pagar'!$F$5:$F$1048576,'Projeção de Caixa'!$A51)</f>
        <v>0</v>
      </c>
      <c r="Z51" s="164">
        <f>SUMIFS('Contas a Pagar'!$H$5:$H$1048576,'Contas a Pagar'!$O$5:$O$1048576,'Projeção de Caixa'!Z$35,'Contas a Pagar'!$F$5:$F$1048576,'Projeção de Caixa'!$A51)</f>
        <v>0</v>
      </c>
      <c r="AA51" s="164">
        <f>SUMIFS('Contas a Pagar'!$H$5:$H$1048576,'Contas a Pagar'!$O$5:$O$1048576,'Projeção de Caixa'!AA$35,'Contas a Pagar'!$F$5:$F$1048576,'Projeção de Caixa'!$A51)</f>
        <v>0</v>
      </c>
      <c r="AB51" s="164">
        <f>SUMIFS('Contas a Pagar'!$H$5:$H$1048576,'Contas a Pagar'!$O$5:$O$1048576,'Projeção de Caixa'!AB$35,'Contas a Pagar'!$F$5:$F$1048576,'Projeção de Caixa'!$A51)</f>
        <v>0</v>
      </c>
      <c r="AC51" s="165">
        <f>SUMIFS('Contas a Pagar'!$H$5:$H$1048576,'Contas a Pagar'!$O$5:$O$1048576,'Projeção de Caixa'!AC$35,'Contas a Pagar'!$F$5:$F$1048576,'Projeção de Caixa'!$A51)</f>
        <v>0</v>
      </c>
      <c r="AD51" s="186"/>
      <c r="AE51" s="186"/>
      <c r="AF51" s="186"/>
      <c r="AG51" s="31"/>
      <c r="AH51" s="31"/>
      <c r="AI51" s="31"/>
    </row>
    <row r="52" spans="1:35" hidden="1" outlineLevel="1" x14ac:dyDescent="0.25">
      <c r="A52" s="152"/>
      <c r="B52" s="164">
        <f>SUMIFS('Contas a Pagar'!$H$5:$H$1048576,'Contas a Pagar'!$O$5:$O$1048576,'Projeção de Caixa'!B$35,'Contas a Pagar'!$F$5:$F$1048576,'Projeção de Caixa'!$A52)</f>
        <v>0</v>
      </c>
      <c r="C52" s="164">
        <f>SUMIFS('Contas a Pagar'!$H$5:$H$1048576,'Contas a Pagar'!$O$5:$O$1048576,'Projeção de Caixa'!C$35,'Contas a Pagar'!$F$5:$F$1048576,'Projeção de Caixa'!$A52)</f>
        <v>0</v>
      </c>
      <c r="D52" s="164">
        <f>SUMIFS('Contas a Pagar'!$H$5:$H$1048576,'Contas a Pagar'!$O$5:$O$1048576,'Projeção de Caixa'!D$35,'Contas a Pagar'!$F$5:$F$1048576,'Projeção de Caixa'!$A52)</f>
        <v>0</v>
      </c>
      <c r="E52" s="164">
        <f>SUMIFS('Contas a Pagar'!$H$5:$H$1048576,'Contas a Pagar'!$O$5:$O$1048576,'Projeção de Caixa'!E$35,'Contas a Pagar'!$F$5:$F$1048576,'Projeção de Caixa'!$A52)</f>
        <v>0</v>
      </c>
      <c r="F52" s="164">
        <f>SUMIFS('Contas a Pagar'!$H$5:$H$1048576,'Contas a Pagar'!$O$5:$O$1048576,'Projeção de Caixa'!F$35,'Contas a Pagar'!$F$5:$F$1048576,'Projeção de Caixa'!$A52)</f>
        <v>0</v>
      </c>
      <c r="G52" s="164">
        <f>SUMIFS('Contas a Pagar'!$H$5:$H$1048576,'Contas a Pagar'!$O$5:$O$1048576,'Projeção de Caixa'!G$35,'Contas a Pagar'!$F$5:$F$1048576,'Projeção de Caixa'!$A52)</f>
        <v>0</v>
      </c>
      <c r="H52" s="164">
        <f>SUMIFS('Contas a Pagar'!$H$5:$H$1048576,'Contas a Pagar'!$O$5:$O$1048576,'Projeção de Caixa'!H$35,'Contas a Pagar'!$F$5:$F$1048576,'Projeção de Caixa'!$A52)</f>
        <v>0</v>
      </c>
      <c r="I52" s="164">
        <f>SUMIFS('Contas a Pagar'!$H$5:$H$1048576,'Contas a Pagar'!$O$5:$O$1048576,'Projeção de Caixa'!I$35,'Contas a Pagar'!$F$5:$F$1048576,'Projeção de Caixa'!$A52)</f>
        <v>0</v>
      </c>
      <c r="J52" s="164">
        <f>SUMIFS('Contas a Pagar'!$H$5:$H$1048576,'Contas a Pagar'!$O$5:$O$1048576,'Projeção de Caixa'!J$35,'Contas a Pagar'!$F$5:$F$1048576,'Projeção de Caixa'!$A52)</f>
        <v>0</v>
      </c>
      <c r="K52" s="164">
        <f>SUMIFS('Contas a Pagar'!$H$5:$H$1048576,'Contas a Pagar'!$O$5:$O$1048576,'Projeção de Caixa'!K$35,'Contas a Pagar'!$F$5:$F$1048576,'Projeção de Caixa'!$A52)</f>
        <v>0</v>
      </c>
      <c r="L52" s="164">
        <f>SUMIFS('Contas a Pagar'!$H$5:$H$1048576,'Contas a Pagar'!$O$5:$O$1048576,'Projeção de Caixa'!L$35,'Contas a Pagar'!$F$5:$F$1048576,'Projeção de Caixa'!$A52)</f>
        <v>0</v>
      </c>
      <c r="M52" s="164">
        <f>SUMIFS('Contas a Pagar'!$H$5:$H$1048576,'Contas a Pagar'!$O$5:$O$1048576,'Projeção de Caixa'!M$35,'Contas a Pagar'!$F$5:$F$1048576,'Projeção de Caixa'!$A52)</f>
        <v>0</v>
      </c>
      <c r="N52" s="164">
        <f>SUMIFS('Contas a Pagar'!$H$5:$H$1048576,'Contas a Pagar'!$O$5:$O$1048576,'Projeção de Caixa'!N$35,'Contas a Pagar'!$F$5:$F$1048576,'Projeção de Caixa'!$A52)</f>
        <v>0</v>
      </c>
      <c r="O52" s="164">
        <f>SUMIFS('Contas a Pagar'!$H$5:$H$1048576,'Contas a Pagar'!$O$5:$O$1048576,'Projeção de Caixa'!O$35,'Contas a Pagar'!$F$5:$F$1048576,'Projeção de Caixa'!$A52)</f>
        <v>0</v>
      </c>
      <c r="P52" s="164">
        <f>SUMIFS('Contas a Pagar'!$H$5:$H$1048576,'Contas a Pagar'!$O$5:$O$1048576,'Projeção de Caixa'!P$35,'Contas a Pagar'!$F$5:$F$1048576,'Projeção de Caixa'!$A52)</f>
        <v>0</v>
      </c>
      <c r="Q52" s="164">
        <f>SUMIFS('Contas a Pagar'!$H$5:$H$1048576,'Contas a Pagar'!$O$5:$O$1048576,'Projeção de Caixa'!Q$35,'Contas a Pagar'!$F$5:$F$1048576,'Projeção de Caixa'!$A52)</f>
        <v>0</v>
      </c>
      <c r="R52" s="164">
        <f>SUMIFS('Contas a Pagar'!$H$5:$H$1048576,'Contas a Pagar'!$O$5:$O$1048576,'Projeção de Caixa'!R$35,'Contas a Pagar'!$F$5:$F$1048576,'Projeção de Caixa'!$A52)</f>
        <v>0</v>
      </c>
      <c r="S52" s="164">
        <f>SUMIFS('Contas a Pagar'!$H$5:$H$1048576,'Contas a Pagar'!$O$5:$O$1048576,'Projeção de Caixa'!S$35,'Contas a Pagar'!$F$5:$F$1048576,'Projeção de Caixa'!$A52)</f>
        <v>0</v>
      </c>
      <c r="T52" s="164">
        <f>SUMIFS('Contas a Pagar'!$H$5:$H$1048576,'Contas a Pagar'!$O$5:$O$1048576,'Projeção de Caixa'!T$35,'Contas a Pagar'!$F$5:$F$1048576,'Projeção de Caixa'!$A52)</f>
        <v>0</v>
      </c>
      <c r="U52" s="164">
        <f>SUMIFS('Contas a Pagar'!$H$5:$H$1048576,'Contas a Pagar'!$O$5:$O$1048576,'Projeção de Caixa'!U$35,'Contas a Pagar'!$F$5:$F$1048576,'Projeção de Caixa'!$A52)</f>
        <v>0</v>
      </c>
      <c r="V52" s="164">
        <f>SUMIFS('Contas a Pagar'!$H$5:$H$1048576,'Contas a Pagar'!$O$5:$O$1048576,'Projeção de Caixa'!V$35,'Contas a Pagar'!$F$5:$F$1048576,'Projeção de Caixa'!$A52)</f>
        <v>0</v>
      </c>
      <c r="W52" s="164">
        <f>SUMIFS('Contas a Pagar'!$H$5:$H$1048576,'Contas a Pagar'!$O$5:$O$1048576,'Projeção de Caixa'!W$35,'Contas a Pagar'!$F$5:$F$1048576,'Projeção de Caixa'!$A52)</f>
        <v>0</v>
      </c>
      <c r="X52" s="164">
        <f>SUMIFS('Contas a Pagar'!$H$5:$H$1048576,'Contas a Pagar'!$O$5:$O$1048576,'Projeção de Caixa'!X$35,'Contas a Pagar'!$F$5:$F$1048576,'Projeção de Caixa'!$A52)</f>
        <v>0</v>
      </c>
      <c r="Y52" s="164">
        <f>SUMIFS('Contas a Pagar'!$H$5:$H$1048576,'Contas a Pagar'!$O$5:$O$1048576,'Projeção de Caixa'!Y$35,'Contas a Pagar'!$F$5:$F$1048576,'Projeção de Caixa'!$A52)</f>
        <v>0</v>
      </c>
      <c r="Z52" s="164">
        <f>SUMIFS('Contas a Pagar'!$H$5:$H$1048576,'Contas a Pagar'!$O$5:$O$1048576,'Projeção de Caixa'!Z$35,'Contas a Pagar'!$F$5:$F$1048576,'Projeção de Caixa'!$A52)</f>
        <v>0</v>
      </c>
      <c r="AA52" s="164">
        <f>SUMIFS('Contas a Pagar'!$H$5:$H$1048576,'Contas a Pagar'!$O$5:$O$1048576,'Projeção de Caixa'!AA$35,'Contas a Pagar'!$F$5:$F$1048576,'Projeção de Caixa'!$A52)</f>
        <v>0</v>
      </c>
      <c r="AB52" s="164">
        <f>SUMIFS('Contas a Pagar'!$H$5:$H$1048576,'Contas a Pagar'!$O$5:$O$1048576,'Projeção de Caixa'!AB$35,'Contas a Pagar'!$F$5:$F$1048576,'Projeção de Caixa'!$A52)</f>
        <v>0</v>
      </c>
      <c r="AC52" s="165">
        <f>SUMIFS('Contas a Pagar'!$H$5:$H$1048576,'Contas a Pagar'!$O$5:$O$1048576,'Projeção de Caixa'!AC$35,'Contas a Pagar'!$F$5:$F$1048576,'Projeção de Caixa'!$A52)</f>
        <v>0</v>
      </c>
      <c r="AD52" s="186"/>
      <c r="AE52" s="186"/>
      <c r="AF52" s="186"/>
      <c r="AG52" s="31"/>
      <c r="AH52" s="31"/>
      <c r="AI52" s="31"/>
    </row>
    <row r="53" spans="1:35" hidden="1" outlineLevel="1" x14ac:dyDescent="0.25">
      <c r="A53" s="152"/>
      <c r="B53" s="164">
        <f>SUMIFS('Contas a Pagar'!$H$5:$H$1048576,'Contas a Pagar'!$O$5:$O$1048576,'Projeção de Caixa'!B$35,'Contas a Pagar'!$F$5:$F$1048576,'Projeção de Caixa'!$A53)</f>
        <v>0</v>
      </c>
      <c r="C53" s="164">
        <f>SUMIFS('Contas a Pagar'!$H$5:$H$1048576,'Contas a Pagar'!$O$5:$O$1048576,'Projeção de Caixa'!C$35,'Contas a Pagar'!$F$5:$F$1048576,'Projeção de Caixa'!$A53)</f>
        <v>0</v>
      </c>
      <c r="D53" s="164">
        <f>SUMIFS('Contas a Pagar'!$H$5:$H$1048576,'Contas a Pagar'!$O$5:$O$1048576,'Projeção de Caixa'!D$35,'Contas a Pagar'!$F$5:$F$1048576,'Projeção de Caixa'!$A53)</f>
        <v>0</v>
      </c>
      <c r="E53" s="164">
        <f>SUMIFS('Contas a Pagar'!$H$5:$H$1048576,'Contas a Pagar'!$O$5:$O$1048576,'Projeção de Caixa'!E$35,'Contas a Pagar'!$F$5:$F$1048576,'Projeção de Caixa'!$A53)</f>
        <v>0</v>
      </c>
      <c r="F53" s="164">
        <f>SUMIFS('Contas a Pagar'!$H$5:$H$1048576,'Contas a Pagar'!$O$5:$O$1048576,'Projeção de Caixa'!F$35,'Contas a Pagar'!$F$5:$F$1048576,'Projeção de Caixa'!$A53)</f>
        <v>0</v>
      </c>
      <c r="G53" s="164">
        <f>SUMIFS('Contas a Pagar'!$H$5:$H$1048576,'Contas a Pagar'!$O$5:$O$1048576,'Projeção de Caixa'!G$35,'Contas a Pagar'!$F$5:$F$1048576,'Projeção de Caixa'!$A53)</f>
        <v>0</v>
      </c>
      <c r="H53" s="164">
        <f>SUMIFS('Contas a Pagar'!$H$5:$H$1048576,'Contas a Pagar'!$O$5:$O$1048576,'Projeção de Caixa'!H$35,'Contas a Pagar'!$F$5:$F$1048576,'Projeção de Caixa'!$A53)</f>
        <v>0</v>
      </c>
      <c r="I53" s="164">
        <f>SUMIFS('Contas a Pagar'!$H$5:$H$1048576,'Contas a Pagar'!$O$5:$O$1048576,'Projeção de Caixa'!I$35,'Contas a Pagar'!$F$5:$F$1048576,'Projeção de Caixa'!$A53)</f>
        <v>0</v>
      </c>
      <c r="J53" s="164">
        <f>SUMIFS('Contas a Pagar'!$H$5:$H$1048576,'Contas a Pagar'!$O$5:$O$1048576,'Projeção de Caixa'!J$35,'Contas a Pagar'!$F$5:$F$1048576,'Projeção de Caixa'!$A53)</f>
        <v>0</v>
      </c>
      <c r="K53" s="164">
        <f>SUMIFS('Contas a Pagar'!$H$5:$H$1048576,'Contas a Pagar'!$O$5:$O$1048576,'Projeção de Caixa'!K$35,'Contas a Pagar'!$F$5:$F$1048576,'Projeção de Caixa'!$A53)</f>
        <v>0</v>
      </c>
      <c r="L53" s="164">
        <f>SUMIFS('Contas a Pagar'!$H$5:$H$1048576,'Contas a Pagar'!$O$5:$O$1048576,'Projeção de Caixa'!L$35,'Contas a Pagar'!$F$5:$F$1048576,'Projeção de Caixa'!$A53)</f>
        <v>0</v>
      </c>
      <c r="M53" s="164">
        <f>SUMIFS('Contas a Pagar'!$H$5:$H$1048576,'Contas a Pagar'!$O$5:$O$1048576,'Projeção de Caixa'!M$35,'Contas a Pagar'!$F$5:$F$1048576,'Projeção de Caixa'!$A53)</f>
        <v>0</v>
      </c>
      <c r="N53" s="164">
        <f>SUMIFS('Contas a Pagar'!$H$5:$H$1048576,'Contas a Pagar'!$O$5:$O$1048576,'Projeção de Caixa'!N$35,'Contas a Pagar'!$F$5:$F$1048576,'Projeção de Caixa'!$A53)</f>
        <v>0</v>
      </c>
      <c r="O53" s="164">
        <f>SUMIFS('Contas a Pagar'!$H$5:$H$1048576,'Contas a Pagar'!$O$5:$O$1048576,'Projeção de Caixa'!O$35,'Contas a Pagar'!$F$5:$F$1048576,'Projeção de Caixa'!$A53)</f>
        <v>0</v>
      </c>
      <c r="P53" s="164">
        <f>SUMIFS('Contas a Pagar'!$H$5:$H$1048576,'Contas a Pagar'!$O$5:$O$1048576,'Projeção de Caixa'!P$35,'Contas a Pagar'!$F$5:$F$1048576,'Projeção de Caixa'!$A53)</f>
        <v>0</v>
      </c>
      <c r="Q53" s="164">
        <f>SUMIFS('Contas a Pagar'!$H$5:$H$1048576,'Contas a Pagar'!$O$5:$O$1048576,'Projeção de Caixa'!Q$35,'Contas a Pagar'!$F$5:$F$1048576,'Projeção de Caixa'!$A53)</f>
        <v>0</v>
      </c>
      <c r="R53" s="164">
        <f>SUMIFS('Contas a Pagar'!$H$5:$H$1048576,'Contas a Pagar'!$O$5:$O$1048576,'Projeção de Caixa'!R$35,'Contas a Pagar'!$F$5:$F$1048576,'Projeção de Caixa'!$A53)</f>
        <v>0</v>
      </c>
      <c r="S53" s="164">
        <f>SUMIFS('Contas a Pagar'!$H$5:$H$1048576,'Contas a Pagar'!$O$5:$O$1048576,'Projeção de Caixa'!S$35,'Contas a Pagar'!$F$5:$F$1048576,'Projeção de Caixa'!$A53)</f>
        <v>0</v>
      </c>
      <c r="T53" s="164">
        <f>SUMIFS('Contas a Pagar'!$H$5:$H$1048576,'Contas a Pagar'!$O$5:$O$1048576,'Projeção de Caixa'!T$35,'Contas a Pagar'!$F$5:$F$1048576,'Projeção de Caixa'!$A53)</f>
        <v>0</v>
      </c>
      <c r="U53" s="164">
        <f>SUMIFS('Contas a Pagar'!$H$5:$H$1048576,'Contas a Pagar'!$O$5:$O$1048576,'Projeção de Caixa'!U$35,'Contas a Pagar'!$F$5:$F$1048576,'Projeção de Caixa'!$A53)</f>
        <v>0</v>
      </c>
      <c r="V53" s="164">
        <f>SUMIFS('Contas a Pagar'!$H$5:$H$1048576,'Contas a Pagar'!$O$5:$O$1048576,'Projeção de Caixa'!V$35,'Contas a Pagar'!$F$5:$F$1048576,'Projeção de Caixa'!$A53)</f>
        <v>0</v>
      </c>
      <c r="W53" s="164">
        <f>SUMIFS('Contas a Pagar'!$H$5:$H$1048576,'Contas a Pagar'!$O$5:$O$1048576,'Projeção de Caixa'!W$35,'Contas a Pagar'!$F$5:$F$1048576,'Projeção de Caixa'!$A53)</f>
        <v>0</v>
      </c>
      <c r="X53" s="164">
        <f>SUMIFS('Contas a Pagar'!$H$5:$H$1048576,'Contas a Pagar'!$O$5:$O$1048576,'Projeção de Caixa'!X$35,'Contas a Pagar'!$F$5:$F$1048576,'Projeção de Caixa'!$A53)</f>
        <v>0</v>
      </c>
      <c r="Y53" s="164">
        <f>SUMIFS('Contas a Pagar'!$H$5:$H$1048576,'Contas a Pagar'!$O$5:$O$1048576,'Projeção de Caixa'!Y$35,'Contas a Pagar'!$F$5:$F$1048576,'Projeção de Caixa'!$A53)</f>
        <v>0</v>
      </c>
      <c r="Z53" s="164">
        <f>SUMIFS('Contas a Pagar'!$H$5:$H$1048576,'Contas a Pagar'!$O$5:$O$1048576,'Projeção de Caixa'!Z$35,'Contas a Pagar'!$F$5:$F$1048576,'Projeção de Caixa'!$A53)</f>
        <v>0</v>
      </c>
      <c r="AA53" s="164">
        <f>SUMIFS('Contas a Pagar'!$H$5:$H$1048576,'Contas a Pagar'!$O$5:$O$1048576,'Projeção de Caixa'!AA$35,'Contas a Pagar'!$F$5:$F$1048576,'Projeção de Caixa'!$A53)</f>
        <v>0</v>
      </c>
      <c r="AB53" s="164">
        <f>SUMIFS('Contas a Pagar'!$H$5:$H$1048576,'Contas a Pagar'!$O$5:$O$1048576,'Projeção de Caixa'!AB$35,'Contas a Pagar'!$F$5:$F$1048576,'Projeção de Caixa'!$A53)</f>
        <v>0</v>
      </c>
      <c r="AC53" s="165">
        <f>SUMIFS('Contas a Pagar'!$H$5:$H$1048576,'Contas a Pagar'!$O$5:$O$1048576,'Projeção de Caixa'!AC$35,'Contas a Pagar'!$F$5:$F$1048576,'Projeção de Caixa'!$A53)</f>
        <v>0</v>
      </c>
      <c r="AD53" s="186"/>
      <c r="AE53" s="186"/>
      <c r="AF53" s="186"/>
      <c r="AG53" s="31"/>
      <c r="AH53" s="31"/>
      <c r="AI53" s="31"/>
    </row>
    <row r="54" spans="1:35" hidden="1" outlineLevel="1" x14ac:dyDescent="0.25">
      <c r="A54" s="152"/>
      <c r="B54" s="164">
        <f>SUMIFS('Contas a Pagar'!$H$5:$H$1048576,'Contas a Pagar'!$O$5:$O$1048576,'Projeção de Caixa'!B$35,'Contas a Pagar'!$F$5:$F$1048576,'Projeção de Caixa'!$A54)</f>
        <v>0</v>
      </c>
      <c r="C54" s="164">
        <f>SUMIFS('Contas a Pagar'!$H$5:$H$1048576,'Contas a Pagar'!$O$5:$O$1048576,'Projeção de Caixa'!C$35,'Contas a Pagar'!$F$5:$F$1048576,'Projeção de Caixa'!$A54)</f>
        <v>0</v>
      </c>
      <c r="D54" s="164">
        <f>SUMIFS('Contas a Pagar'!$H$5:$H$1048576,'Contas a Pagar'!$O$5:$O$1048576,'Projeção de Caixa'!D$35,'Contas a Pagar'!$F$5:$F$1048576,'Projeção de Caixa'!$A54)</f>
        <v>0</v>
      </c>
      <c r="E54" s="164">
        <f>SUMIFS('Contas a Pagar'!$H$5:$H$1048576,'Contas a Pagar'!$O$5:$O$1048576,'Projeção de Caixa'!E$35,'Contas a Pagar'!$F$5:$F$1048576,'Projeção de Caixa'!$A54)</f>
        <v>0</v>
      </c>
      <c r="F54" s="164">
        <f>SUMIFS('Contas a Pagar'!$H$5:$H$1048576,'Contas a Pagar'!$O$5:$O$1048576,'Projeção de Caixa'!F$35,'Contas a Pagar'!$F$5:$F$1048576,'Projeção de Caixa'!$A54)</f>
        <v>0</v>
      </c>
      <c r="G54" s="164">
        <f>SUMIFS('Contas a Pagar'!$H$5:$H$1048576,'Contas a Pagar'!$O$5:$O$1048576,'Projeção de Caixa'!G$35,'Contas a Pagar'!$F$5:$F$1048576,'Projeção de Caixa'!$A54)</f>
        <v>0</v>
      </c>
      <c r="H54" s="164">
        <f>SUMIFS('Contas a Pagar'!$H$5:$H$1048576,'Contas a Pagar'!$O$5:$O$1048576,'Projeção de Caixa'!H$35,'Contas a Pagar'!$F$5:$F$1048576,'Projeção de Caixa'!$A54)</f>
        <v>0</v>
      </c>
      <c r="I54" s="164">
        <f>SUMIFS('Contas a Pagar'!$H$5:$H$1048576,'Contas a Pagar'!$O$5:$O$1048576,'Projeção de Caixa'!I$35,'Contas a Pagar'!$F$5:$F$1048576,'Projeção de Caixa'!$A54)</f>
        <v>0</v>
      </c>
      <c r="J54" s="164">
        <f>SUMIFS('Contas a Pagar'!$H$5:$H$1048576,'Contas a Pagar'!$O$5:$O$1048576,'Projeção de Caixa'!J$35,'Contas a Pagar'!$F$5:$F$1048576,'Projeção de Caixa'!$A54)</f>
        <v>0</v>
      </c>
      <c r="K54" s="164">
        <f>SUMIFS('Contas a Pagar'!$H$5:$H$1048576,'Contas a Pagar'!$O$5:$O$1048576,'Projeção de Caixa'!K$35,'Contas a Pagar'!$F$5:$F$1048576,'Projeção de Caixa'!$A54)</f>
        <v>0</v>
      </c>
      <c r="L54" s="164">
        <f>SUMIFS('Contas a Pagar'!$H$5:$H$1048576,'Contas a Pagar'!$O$5:$O$1048576,'Projeção de Caixa'!L$35,'Contas a Pagar'!$F$5:$F$1048576,'Projeção de Caixa'!$A54)</f>
        <v>0</v>
      </c>
      <c r="M54" s="164">
        <f>SUMIFS('Contas a Pagar'!$H$5:$H$1048576,'Contas a Pagar'!$O$5:$O$1048576,'Projeção de Caixa'!M$35,'Contas a Pagar'!$F$5:$F$1048576,'Projeção de Caixa'!$A54)</f>
        <v>0</v>
      </c>
      <c r="N54" s="164">
        <f>SUMIFS('Contas a Pagar'!$H$5:$H$1048576,'Contas a Pagar'!$O$5:$O$1048576,'Projeção de Caixa'!N$35,'Contas a Pagar'!$F$5:$F$1048576,'Projeção de Caixa'!$A54)</f>
        <v>0</v>
      </c>
      <c r="O54" s="164">
        <f>SUMIFS('Contas a Pagar'!$H$5:$H$1048576,'Contas a Pagar'!$O$5:$O$1048576,'Projeção de Caixa'!O$35,'Contas a Pagar'!$F$5:$F$1048576,'Projeção de Caixa'!$A54)</f>
        <v>0</v>
      </c>
      <c r="P54" s="164">
        <f>SUMIFS('Contas a Pagar'!$H$5:$H$1048576,'Contas a Pagar'!$O$5:$O$1048576,'Projeção de Caixa'!P$35,'Contas a Pagar'!$F$5:$F$1048576,'Projeção de Caixa'!$A54)</f>
        <v>0</v>
      </c>
      <c r="Q54" s="164">
        <f>SUMIFS('Contas a Pagar'!$H$5:$H$1048576,'Contas a Pagar'!$O$5:$O$1048576,'Projeção de Caixa'!Q$35,'Contas a Pagar'!$F$5:$F$1048576,'Projeção de Caixa'!$A54)</f>
        <v>0</v>
      </c>
      <c r="R54" s="164">
        <f>SUMIFS('Contas a Pagar'!$H$5:$H$1048576,'Contas a Pagar'!$O$5:$O$1048576,'Projeção de Caixa'!R$35,'Contas a Pagar'!$F$5:$F$1048576,'Projeção de Caixa'!$A54)</f>
        <v>0</v>
      </c>
      <c r="S54" s="164">
        <f>SUMIFS('Contas a Pagar'!$H$5:$H$1048576,'Contas a Pagar'!$O$5:$O$1048576,'Projeção de Caixa'!S$35,'Contas a Pagar'!$F$5:$F$1048576,'Projeção de Caixa'!$A54)</f>
        <v>0</v>
      </c>
      <c r="T54" s="164">
        <f>SUMIFS('Contas a Pagar'!$H$5:$H$1048576,'Contas a Pagar'!$O$5:$O$1048576,'Projeção de Caixa'!T$35,'Contas a Pagar'!$F$5:$F$1048576,'Projeção de Caixa'!$A54)</f>
        <v>0</v>
      </c>
      <c r="U54" s="164">
        <f>SUMIFS('Contas a Pagar'!$H$5:$H$1048576,'Contas a Pagar'!$O$5:$O$1048576,'Projeção de Caixa'!U$35,'Contas a Pagar'!$F$5:$F$1048576,'Projeção de Caixa'!$A54)</f>
        <v>0</v>
      </c>
      <c r="V54" s="164">
        <f>SUMIFS('Contas a Pagar'!$H$5:$H$1048576,'Contas a Pagar'!$O$5:$O$1048576,'Projeção de Caixa'!V$35,'Contas a Pagar'!$F$5:$F$1048576,'Projeção de Caixa'!$A54)</f>
        <v>0</v>
      </c>
      <c r="W54" s="164">
        <f>SUMIFS('Contas a Pagar'!$H$5:$H$1048576,'Contas a Pagar'!$O$5:$O$1048576,'Projeção de Caixa'!W$35,'Contas a Pagar'!$F$5:$F$1048576,'Projeção de Caixa'!$A54)</f>
        <v>0</v>
      </c>
      <c r="X54" s="164">
        <f>SUMIFS('Contas a Pagar'!$H$5:$H$1048576,'Contas a Pagar'!$O$5:$O$1048576,'Projeção de Caixa'!X$35,'Contas a Pagar'!$F$5:$F$1048576,'Projeção de Caixa'!$A54)</f>
        <v>0</v>
      </c>
      <c r="Y54" s="164">
        <f>SUMIFS('Contas a Pagar'!$H$5:$H$1048576,'Contas a Pagar'!$O$5:$O$1048576,'Projeção de Caixa'!Y$35,'Contas a Pagar'!$F$5:$F$1048576,'Projeção de Caixa'!$A54)</f>
        <v>0</v>
      </c>
      <c r="Z54" s="164">
        <f>SUMIFS('Contas a Pagar'!$H$5:$H$1048576,'Contas a Pagar'!$O$5:$O$1048576,'Projeção de Caixa'!Z$35,'Contas a Pagar'!$F$5:$F$1048576,'Projeção de Caixa'!$A54)</f>
        <v>0</v>
      </c>
      <c r="AA54" s="164">
        <f>SUMIFS('Contas a Pagar'!$H$5:$H$1048576,'Contas a Pagar'!$O$5:$O$1048576,'Projeção de Caixa'!AA$35,'Contas a Pagar'!$F$5:$F$1048576,'Projeção de Caixa'!$A54)</f>
        <v>0</v>
      </c>
      <c r="AB54" s="164">
        <f>SUMIFS('Contas a Pagar'!$H$5:$H$1048576,'Contas a Pagar'!$O$5:$O$1048576,'Projeção de Caixa'!AB$35,'Contas a Pagar'!$F$5:$F$1048576,'Projeção de Caixa'!$A54)</f>
        <v>0</v>
      </c>
      <c r="AC54" s="165">
        <f>SUMIFS('Contas a Pagar'!$H$5:$H$1048576,'Contas a Pagar'!$O$5:$O$1048576,'Projeção de Caixa'!AC$35,'Contas a Pagar'!$F$5:$F$1048576,'Projeção de Caixa'!$A54)</f>
        <v>0</v>
      </c>
      <c r="AD54" s="186"/>
      <c r="AE54" s="186"/>
      <c r="AF54" s="186"/>
      <c r="AG54" s="31"/>
      <c r="AH54" s="31"/>
      <c r="AI54" s="31"/>
    </row>
    <row r="55" spans="1:35" hidden="1" outlineLevel="1" x14ac:dyDescent="0.25">
      <c r="A55" s="152"/>
      <c r="B55" s="164">
        <f>SUMIFS('Contas a Pagar'!$H$5:$H$1048576,'Contas a Pagar'!$O$5:$O$1048576,'Projeção de Caixa'!B$35,'Contas a Pagar'!$F$5:$F$1048576,'Projeção de Caixa'!$A55)</f>
        <v>0</v>
      </c>
      <c r="C55" s="164">
        <f>SUMIFS('Contas a Pagar'!$H$5:$H$1048576,'Contas a Pagar'!$O$5:$O$1048576,'Projeção de Caixa'!C$35,'Contas a Pagar'!$F$5:$F$1048576,'Projeção de Caixa'!$A55)</f>
        <v>0</v>
      </c>
      <c r="D55" s="164">
        <f>SUMIFS('Contas a Pagar'!$H$5:$H$1048576,'Contas a Pagar'!$O$5:$O$1048576,'Projeção de Caixa'!D$35,'Contas a Pagar'!$F$5:$F$1048576,'Projeção de Caixa'!$A55)</f>
        <v>0</v>
      </c>
      <c r="E55" s="164">
        <f>SUMIFS('Contas a Pagar'!$H$5:$H$1048576,'Contas a Pagar'!$O$5:$O$1048576,'Projeção de Caixa'!E$35,'Contas a Pagar'!$F$5:$F$1048576,'Projeção de Caixa'!$A55)</f>
        <v>0</v>
      </c>
      <c r="F55" s="164">
        <f>SUMIFS('Contas a Pagar'!$H$5:$H$1048576,'Contas a Pagar'!$O$5:$O$1048576,'Projeção de Caixa'!F$35,'Contas a Pagar'!$F$5:$F$1048576,'Projeção de Caixa'!$A55)</f>
        <v>0</v>
      </c>
      <c r="G55" s="164">
        <f>SUMIFS('Contas a Pagar'!$H$5:$H$1048576,'Contas a Pagar'!$O$5:$O$1048576,'Projeção de Caixa'!G$35,'Contas a Pagar'!$F$5:$F$1048576,'Projeção de Caixa'!$A55)</f>
        <v>0</v>
      </c>
      <c r="H55" s="164">
        <f>SUMIFS('Contas a Pagar'!$H$5:$H$1048576,'Contas a Pagar'!$O$5:$O$1048576,'Projeção de Caixa'!H$35,'Contas a Pagar'!$F$5:$F$1048576,'Projeção de Caixa'!$A55)</f>
        <v>0</v>
      </c>
      <c r="I55" s="164">
        <f>SUMIFS('Contas a Pagar'!$H$5:$H$1048576,'Contas a Pagar'!$O$5:$O$1048576,'Projeção de Caixa'!I$35,'Contas a Pagar'!$F$5:$F$1048576,'Projeção de Caixa'!$A55)</f>
        <v>0</v>
      </c>
      <c r="J55" s="164">
        <f>SUMIFS('Contas a Pagar'!$H$5:$H$1048576,'Contas a Pagar'!$O$5:$O$1048576,'Projeção de Caixa'!J$35,'Contas a Pagar'!$F$5:$F$1048576,'Projeção de Caixa'!$A55)</f>
        <v>0</v>
      </c>
      <c r="K55" s="164">
        <f>SUMIFS('Contas a Pagar'!$H$5:$H$1048576,'Contas a Pagar'!$O$5:$O$1048576,'Projeção de Caixa'!K$35,'Contas a Pagar'!$F$5:$F$1048576,'Projeção de Caixa'!$A55)</f>
        <v>0</v>
      </c>
      <c r="L55" s="164">
        <f>SUMIFS('Contas a Pagar'!$H$5:$H$1048576,'Contas a Pagar'!$O$5:$O$1048576,'Projeção de Caixa'!L$35,'Contas a Pagar'!$F$5:$F$1048576,'Projeção de Caixa'!$A55)</f>
        <v>0</v>
      </c>
      <c r="M55" s="164">
        <f>SUMIFS('Contas a Pagar'!$H$5:$H$1048576,'Contas a Pagar'!$O$5:$O$1048576,'Projeção de Caixa'!M$35,'Contas a Pagar'!$F$5:$F$1048576,'Projeção de Caixa'!$A55)</f>
        <v>0</v>
      </c>
      <c r="N55" s="164">
        <f>SUMIFS('Contas a Pagar'!$H$5:$H$1048576,'Contas a Pagar'!$O$5:$O$1048576,'Projeção de Caixa'!N$35,'Contas a Pagar'!$F$5:$F$1048576,'Projeção de Caixa'!$A55)</f>
        <v>0</v>
      </c>
      <c r="O55" s="164">
        <f>SUMIFS('Contas a Pagar'!$H$5:$H$1048576,'Contas a Pagar'!$O$5:$O$1048576,'Projeção de Caixa'!O$35,'Contas a Pagar'!$F$5:$F$1048576,'Projeção de Caixa'!$A55)</f>
        <v>0</v>
      </c>
      <c r="P55" s="164">
        <f>SUMIFS('Contas a Pagar'!$H$5:$H$1048576,'Contas a Pagar'!$O$5:$O$1048576,'Projeção de Caixa'!P$35,'Contas a Pagar'!$F$5:$F$1048576,'Projeção de Caixa'!$A55)</f>
        <v>0</v>
      </c>
      <c r="Q55" s="164">
        <f>SUMIFS('Contas a Pagar'!$H$5:$H$1048576,'Contas a Pagar'!$O$5:$O$1048576,'Projeção de Caixa'!Q$35,'Contas a Pagar'!$F$5:$F$1048576,'Projeção de Caixa'!$A55)</f>
        <v>0</v>
      </c>
      <c r="R55" s="164">
        <f>SUMIFS('Contas a Pagar'!$H$5:$H$1048576,'Contas a Pagar'!$O$5:$O$1048576,'Projeção de Caixa'!R$35,'Contas a Pagar'!$F$5:$F$1048576,'Projeção de Caixa'!$A55)</f>
        <v>0</v>
      </c>
      <c r="S55" s="164">
        <f>SUMIFS('Contas a Pagar'!$H$5:$H$1048576,'Contas a Pagar'!$O$5:$O$1048576,'Projeção de Caixa'!S$35,'Contas a Pagar'!$F$5:$F$1048576,'Projeção de Caixa'!$A55)</f>
        <v>0</v>
      </c>
      <c r="T55" s="164">
        <f>SUMIFS('Contas a Pagar'!$H$5:$H$1048576,'Contas a Pagar'!$O$5:$O$1048576,'Projeção de Caixa'!T$35,'Contas a Pagar'!$F$5:$F$1048576,'Projeção de Caixa'!$A55)</f>
        <v>0</v>
      </c>
      <c r="U55" s="164">
        <f>SUMIFS('Contas a Pagar'!$H$5:$H$1048576,'Contas a Pagar'!$O$5:$O$1048576,'Projeção de Caixa'!U$35,'Contas a Pagar'!$F$5:$F$1048576,'Projeção de Caixa'!$A55)</f>
        <v>0</v>
      </c>
      <c r="V55" s="164">
        <f>SUMIFS('Contas a Pagar'!$H$5:$H$1048576,'Contas a Pagar'!$O$5:$O$1048576,'Projeção de Caixa'!V$35,'Contas a Pagar'!$F$5:$F$1048576,'Projeção de Caixa'!$A55)</f>
        <v>0</v>
      </c>
      <c r="W55" s="164">
        <f>SUMIFS('Contas a Pagar'!$H$5:$H$1048576,'Contas a Pagar'!$O$5:$O$1048576,'Projeção de Caixa'!W$35,'Contas a Pagar'!$F$5:$F$1048576,'Projeção de Caixa'!$A55)</f>
        <v>0</v>
      </c>
      <c r="X55" s="164">
        <f>SUMIFS('Contas a Pagar'!$H$5:$H$1048576,'Contas a Pagar'!$O$5:$O$1048576,'Projeção de Caixa'!X$35,'Contas a Pagar'!$F$5:$F$1048576,'Projeção de Caixa'!$A55)</f>
        <v>0</v>
      </c>
      <c r="Y55" s="164">
        <f>SUMIFS('Contas a Pagar'!$H$5:$H$1048576,'Contas a Pagar'!$O$5:$O$1048576,'Projeção de Caixa'!Y$35,'Contas a Pagar'!$F$5:$F$1048576,'Projeção de Caixa'!$A55)</f>
        <v>0</v>
      </c>
      <c r="Z55" s="164">
        <f>SUMIFS('Contas a Pagar'!$H$5:$H$1048576,'Contas a Pagar'!$O$5:$O$1048576,'Projeção de Caixa'!Z$35,'Contas a Pagar'!$F$5:$F$1048576,'Projeção de Caixa'!$A55)</f>
        <v>0</v>
      </c>
      <c r="AA55" s="164">
        <f>SUMIFS('Contas a Pagar'!$H$5:$H$1048576,'Contas a Pagar'!$O$5:$O$1048576,'Projeção de Caixa'!AA$35,'Contas a Pagar'!$F$5:$F$1048576,'Projeção de Caixa'!$A55)</f>
        <v>0</v>
      </c>
      <c r="AB55" s="164">
        <f>SUMIFS('Contas a Pagar'!$H$5:$H$1048576,'Contas a Pagar'!$O$5:$O$1048576,'Projeção de Caixa'!AB$35,'Contas a Pagar'!$F$5:$F$1048576,'Projeção de Caixa'!$A55)</f>
        <v>0</v>
      </c>
      <c r="AC55" s="165">
        <f>SUMIFS('Contas a Pagar'!$H$5:$H$1048576,'Contas a Pagar'!$O$5:$O$1048576,'Projeção de Caixa'!AC$35,'Contas a Pagar'!$F$5:$F$1048576,'Projeção de Caixa'!$A55)</f>
        <v>0</v>
      </c>
      <c r="AD55" s="186"/>
      <c r="AE55" s="186"/>
      <c r="AF55" s="186"/>
      <c r="AG55" s="31"/>
      <c r="AH55" s="31"/>
      <c r="AI55" s="31"/>
    </row>
    <row r="56" spans="1:35" hidden="1" outlineLevel="1" x14ac:dyDescent="0.25">
      <c r="A56" s="152"/>
      <c r="B56" s="164">
        <f>SUMIFS('Contas a Pagar'!$H$5:$H$1048576,'Contas a Pagar'!$O$5:$O$1048576,'Projeção de Caixa'!B$35,'Contas a Pagar'!$F$5:$F$1048576,'Projeção de Caixa'!$A56)</f>
        <v>0</v>
      </c>
      <c r="C56" s="164">
        <f>SUMIFS('Contas a Pagar'!$H$5:$H$1048576,'Contas a Pagar'!$O$5:$O$1048576,'Projeção de Caixa'!C$35,'Contas a Pagar'!$F$5:$F$1048576,'Projeção de Caixa'!$A56)</f>
        <v>0</v>
      </c>
      <c r="D56" s="164">
        <f>SUMIFS('Contas a Pagar'!$H$5:$H$1048576,'Contas a Pagar'!$O$5:$O$1048576,'Projeção de Caixa'!D$35,'Contas a Pagar'!$F$5:$F$1048576,'Projeção de Caixa'!$A56)</f>
        <v>0</v>
      </c>
      <c r="E56" s="164">
        <f>SUMIFS('Contas a Pagar'!$H$5:$H$1048576,'Contas a Pagar'!$O$5:$O$1048576,'Projeção de Caixa'!E$35,'Contas a Pagar'!$F$5:$F$1048576,'Projeção de Caixa'!$A56)</f>
        <v>0</v>
      </c>
      <c r="F56" s="164">
        <f>SUMIFS('Contas a Pagar'!$H$5:$H$1048576,'Contas a Pagar'!$O$5:$O$1048576,'Projeção de Caixa'!F$35,'Contas a Pagar'!$F$5:$F$1048576,'Projeção de Caixa'!$A56)</f>
        <v>0</v>
      </c>
      <c r="G56" s="164">
        <f>SUMIFS('Contas a Pagar'!$H$5:$H$1048576,'Contas a Pagar'!$O$5:$O$1048576,'Projeção de Caixa'!G$35,'Contas a Pagar'!$F$5:$F$1048576,'Projeção de Caixa'!$A56)</f>
        <v>0</v>
      </c>
      <c r="H56" s="164">
        <f>SUMIFS('Contas a Pagar'!$H$5:$H$1048576,'Contas a Pagar'!$O$5:$O$1048576,'Projeção de Caixa'!H$35,'Contas a Pagar'!$F$5:$F$1048576,'Projeção de Caixa'!$A56)</f>
        <v>0</v>
      </c>
      <c r="I56" s="164">
        <f>SUMIFS('Contas a Pagar'!$H$5:$H$1048576,'Contas a Pagar'!$O$5:$O$1048576,'Projeção de Caixa'!I$35,'Contas a Pagar'!$F$5:$F$1048576,'Projeção de Caixa'!$A56)</f>
        <v>0</v>
      </c>
      <c r="J56" s="164">
        <f>SUMIFS('Contas a Pagar'!$H$5:$H$1048576,'Contas a Pagar'!$O$5:$O$1048576,'Projeção de Caixa'!J$35,'Contas a Pagar'!$F$5:$F$1048576,'Projeção de Caixa'!$A56)</f>
        <v>0</v>
      </c>
      <c r="K56" s="164">
        <f>SUMIFS('Contas a Pagar'!$H$5:$H$1048576,'Contas a Pagar'!$O$5:$O$1048576,'Projeção de Caixa'!K$35,'Contas a Pagar'!$F$5:$F$1048576,'Projeção de Caixa'!$A56)</f>
        <v>0</v>
      </c>
      <c r="L56" s="164">
        <f>SUMIFS('Contas a Pagar'!$H$5:$H$1048576,'Contas a Pagar'!$O$5:$O$1048576,'Projeção de Caixa'!L$35,'Contas a Pagar'!$F$5:$F$1048576,'Projeção de Caixa'!$A56)</f>
        <v>0</v>
      </c>
      <c r="M56" s="164">
        <f>SUMIFS('Contas a Pagar'!$H$5:$H$1048576,'Contas a Pagar'!$O$5:$O$1048576,'Projeção de Caixa'!M$35,'Contas a Pagar'!$F$5:$F$1048576,'Projeção de Caixa'!$A56)</f>
        <v>0</v>
      </c>
      <c r="N56" s="164">
        <f>SUMIFS('Contas a Pagar'!$H$5:$H$1048576,'Contas a Pagar'!$O$5:$O$1048576,'Projeção de Caixa'!N$35,'Contas a Pagar'!$F$5:$F$1048576,'Projeção de Caixa'!$A56)</f>
        <v>0</v>
      </c>
      <c r="O56" s="164">
        <f>SUMIFS('Contas a Pagar'!$H$5:$H$1048576,'Contas a Pagar'!$O$5:$O$1048576,'Projeção de Caixa'!O$35,'Contas a Pagar'!$F$5:$F$1048576,'Projeção de Caixa'!$A56)</f>
        <v>0</v>
      </c>
      <c r="P56" s="164">
        <f>SUMIFS('Contas a Pagar'!$H$5:$H$1048576,'Contas a Pagar'!$O$5:$O$1048576,'Projeção de Caixa'!P$35,'Contas a Pagar'!$F$5:$F$1048576,'Projeção de Caixa'!$A56)</f>
        <v>0</v>
      </c>
      <c r="Q56" s="164">
        <f>SUMIFS('Contas a Pagar'!$H$5:$H$1048576,'Contas a Pagar'!$O$5:$O$1048576,'Projeção de Caixa'!Q$35,'Contas a Pagar'!$F$5:$F$1048576,'Projeção de Caixa'!$A56)</f>
        <v>0</v>
      </c>
      <c r="R56" s="164">
        <f>SUMIFS('Contas a Pagar'!$H$5:$H$1048576,'Contas a Pagar'!$O$5:$O$1048576,'Projeção de Caixa'!R$35,'Contas a Pagar'!$F$5:$F$1048576,'Projeção de Caixa'!$A56)</f>
        <v>0</v>
      </c>
      <c r="S56" s="164">
        <f>SUMIFS('Contas a Pagar'!$H$5:$H$1048576,'Contas a Pagar'!$O$5:$O$1048576,'Projeção de Caixa'!S$35,'Contas a Pagar'!$F$5:$F$1048576,'Projeção de Caixa'!$A56)</f>
        <v>0</v>
      </c>
      <c r="T56" s="164">
        <f>SUMIFS('Contas a Pagar'!$H$5:$H$1048576,'Contas a Pagar'!$O$5:$O$1048576,'Projeção de Caixa'!T$35,'Contas a Pagar'!$F$5:$F$1048576,'Projeção de Caixa'!$A56)</f>
        <v>0</v>
      </c>
      <c r="U56" s="164">
        <f>SUMIFS('Contas a Pagar'!$H$5:$H$1048576,'Contas a Pagar'!$O$5:$O$1048576,'Projeção de Caixa'!U$35,'Contas a Pagar'!$F$5:$F$1048576,'Projeção de Caixa'!$A56)</f>
        <v>0</v>
      </c>
      <c r="V56" s="164">
        <f>SUMIFS('Contas a Pagar'!$H$5:$H$1048576,'Contas a Pagar'!$O$5:$O$1048576,'Projeção de Caixa'!V$35,'Contas a Pagar'!$F$5:$F$1048576,'Projeção de Caixa'!$A56)</f>
        <v>0</v>
      </c>
      <c r="W56" s="164">
        <f>SUMIFS('Contas a Pagar'!$H$5:$H$1048576,'Contas a Pagar'!$O$5:$O$1048576,'Projeção de Caixa'!W$35,'Contas a Pagar'!$F$5:$F$1048576,'Projeção de Caixa'!$A56)</f>
        <v>0</v>
      </c>
      <c r="X56" s="164">
        <f>SUMIFS('Contas a Pagar'!$H$5:$H$1048576,'Contas a Pagar'!$O$5:$O$1048576,'Projeção de Caixa'!X$35,'Contas a Pagar'!$F$5:$F$1048576,'Projeção de Caixa'!$A56)</f>
        <v>0</v>
      </c>
      <c r="Y56" s="164">
        <f>SUMIFS('Contas a Pagar'!$H$5:$H$1048576,'Contas a Pagar'!$O$5:$O$1048576,'Projeção de Caixa'!Y$35,'Contas a Pagar'!$F$5:$F$1048576,'Projeção de Caixa'!$A56)</f>
        <v>0</v>
      </c>
      <c r="Z56" s="164">
        <f>SUMIFS('Contas a Pagar'!$H$5:$H$1048576,'Contas a Pagar'!$O$5:$O$1048576,'Projeção de Caixa'!Z$35,'Contas a Pagar'!$F$5:$F$1048576,'Projeção de Caixa'!$A56)</f>
        <v>0</v>
      </c>
      <c r="AA56" s="164">
        <f>SUMIFS('Contas a Pagar'!$H$5:$H$1048576,'Contas a Pagar'!$O$5:$O$1048576,'Projeção de Caixa'!AA$35,'Contas a Pagar'!$F$5:$F$1048576,'Projeção de Caixa'!$A56)</f>
        <v>0</v>
      </c>
      <c r="AB56" s="164">
        <f>SUMIFS('Contas a Pagar'!$H$5:$H$1048576,'Contas a Pagar'!$O$5:$O$1048576,'Projeção de Caixa'!AB$35,'Contas a Pagar'!$F$5:$F$1048576,'Projeção de Caixa'!$A56)</f>
        <v>0</v>
      </c>
      <c r="AC56" s="165">
        <f>SUMIFS('Contas a Pagar'!$H$5:$H$1048576,'Contas a Pagar'!$O$5:$O$1048576,'Projeção de Caixa'!AC$35,'Contas a Pagar'!$F$5:$F$1048576,'Projeção de Caixa'!$A56)</f>
        <v>0</v>
      </c>
      <c r="AD56" s="186"/>
      <c r="AE56" s="186"/>
      <c r="AF56" s="186"/>
      <c r="AG56" s="31"/>
      <c r="AH56" s="31"/>
      <c r="AI56" s="31"/>
    </row>
    <row r="57" spans="1:35" ht="15.75" hidden="1" outlineLevel="1" thickBot="1" x14ac:dyDescent="0.3">
      <c r="A57" s="153"/>
      <c r="B57" s="166">
        <f>SUMIFS('Contas a Pagar'!$H$5:$H$1048576,'Contas a Pagar'!$O$5:$O$1048576,'Projeção de Caixa'!B$35,'Contas a Pagar'!$F$5:$F$1048576,'Projeção de Caixa'!$A57)</f>
        <v>0</v>
      </c>
      <c r="C57" s="166">
        <f>SUMIFS('Contas a Pagar'!$H$5:$H$1048576,'Contas a Pagar'!$O$5:$O$1048576,'Projeção de Caixa'!C$35,'Contas a Pagar'!$F$5:$F$1048576,'Projeção de Caixa'!$A57)</f>
        <v>0</v>
      </c>
      <c r="D57" s="166">
        <f>SUMIFS('Contas a Pagar'!$H$5:$H$1048576,'Contas a Pagar'!$O$5:$O$1048576,'Projeção de Caixa'!D$35,'Contas a Pagar'!$F$5:$F$1048576,'Projeção de Caixa'!$A57)</f>
        <v>0</v>
      </c>
      <c r="E57" s="166">
        <f>SUMIFS('Contas a Pagar'!$H$5:$H$1048576,'Contas a Pagar'!$O$5:$O$1048576,'Projeção de Caixa'!E$35,'Contas a Pagar'!$F$5:$F$1048576,'Projeção de Caixa'!$A57)</f>
        <v>0</v>
      </c>
      <c r="F57" s="166">
        <f>SUMIFS('Contas a Pagar'!$H$5:$H$1048576,'Contas a Pagar'!$O$5:$O$1048576,'Projeção de Caixa'!F$35,'Contas a Pagar'!$F$5:$F$1048576,'Projeção de Caixa'!$A57)</f>
        <v>0</v>
      </c>
      <c r="G57" s="166">
        <f>SUMIFS('Contas a Pagar'!$H$5:$H$1048576,'Contas a Pagar'!$O$5:$O$1048576,'Projeção de Caixa'!G$35,'Contas a Pagar'!$F$5:$F$1048576,'Projeção de Caixa'!$A57)</f>
        <v>0</v>
      </c>
      <c r="H57" s="166">
        <f>SUMIFS('Contas a Pagar'!$H$5:$H$1048576,'Contas a Pagar'!$O$5:$O$1048576,'Projeção de Caixa'!H$35,'Contas a Pagar'!$F$5:$F$1048576,'Projeção de Caixa'!$A57)</f>
        <v>0</v>
      </c>
      <c r="I57" s="166">
        <f>SUMIFS('Contas a Pagar'!$H$5:$H$1048576,'Contas a Pagar'!$O$5:$O$1048576,'Projeção de Caixa'!I$35,'Contas a Pagar'!$F$5:$F$1048576,'Projeção de Caixa'!$A57)</f>
        <v>0</v>
      </c>
      <c r="J57" s="166">
        <f>SUMIFS('Contas a Pagar'!$H$5:$H$1048576,'Contas a Pagar'!$O$5:$O$1048576,'Projeção de Caixa'!J$35,'Contas a Pagar'!$F$5:$F$1048576,'Projeção de Caixa'!$A57)</f>
        <v>0</v>
      </c>
      <c r="K57" s="166">
        <f>SUMIFS('Contas a Pagar'!$H$5:$H$1048576,'Contas a Pagar'!$O$5:$O$1048576,'Projeção de Caixa'!K$35,'Contas a Pagar'!$F$5:$F$1048576,'Projeção de Caixa'!$A57)</f>
        <v>0</v>
      </c>
      <c r="L57" s="166">
        <f>SUMIFS('Contas a Pagar'!$H$5:$H$1048576,'Contas a Pagar'!$O$5:$O$1048576,'Projeção de Caixa'!L$35,'Contas a Pagar'!$F$5:$F$1048576,'Projeção de Caixa'!$A57)</f>
        <v>0</v>
      </c>
      <c r="M57" s="166">
        <f>SUMIFS('Contas a Pagar'!$H$5:$H$1048576,'Contas a Pagar'!$O$5:$O$1048576,'Projeção de Caixa'!M$35,'Contas a Pagar'!$F$5:$F$1048576,'Projeção de Caixa'!$A57)</f>
        <v>0</v>
      </c>
      <c r="N57" s="166">
        <f>SUMIFS('Contas a Pagar'!$H$5:$H$1048576,'Contas a Pagar'!$O$5:$O$1048576,'Projeção de Caixa'!N$35,'Contas a Pagar'!$F$5:$F$1048576,'Projeção de Caixa'!$A57)</f>
        <v>0</v>
      </c>
      <c r="O57" s="166">
        <f>SUMIFS('Contas a Pagar'!$H$5:$H$1048576,'Contas a Pagar'!$O$5:$O$1048576,'Projeção de Caixa'!O$35,'Contas a Pagar'!$F$5:$F$1048576,'Projeção de Caixa'!$A57)</f>
        <v>0</v>
      </c>
      <c r="P57" s="166">
        <f>SUMIFS('Contas a Pagar'!$H$5:$H$1048576,'Contas a Pagar'!$O$5:$O$1048576,'Projeção de Caixa'!P$35,'Contas a Pagar'!$F$5:$F$1048576,'Projeção de Caixa'!$A57)</f>
        <v>0</v>
      </c>
      <c r="Q57" s="166">
        <f>SUMIFS('Contas a Pagar'!$H$5:$H$1048576,'Contas a Pagar'!$O$5:$O$1048576,'Projeção de Caixa'!Q$35,'Contas a Pagar'!$F$5:$F$1048576,'Projeção de Caixa'!$A57)</f>
        <v>0</v>
      </c>
      <c r="R57" s="166">
        <f>SUMIFS('Contas a Pagar'!$H$5:$H$1048576,'Contas a Pagar'!$O$5:$O$1048576,'Projeção de Caixa'!R$35,'Contas a Pagar'!$F$5:$F$1048576,'Projeção de Caixa'!$A57)</f>
        <v>0</v>
      </c>
      <c r="S57" s="166">
        <f>SUMIFS('Contas a Pagar'!$H$5:$H$1048576,'Contas a Pagar'!$O$5:$O$1048576,'Projeção de Caixa'!S$35,'Contas a Pagar'!$F$5:$F$1048576,'Projeção de Caixa'!$A57)</f>
        <v>0</v>
      </c>
      <c r="T57" s="166">
        <f>SUMIFS('Contas a Pagar'!$H$5:$H$1048576,'Contas a Pagar'!$O$5:$O$1048576,'Projeção de Caixa'!T$35,'Contas a Pagar'!$F$5:$F$1048576,'Projeção de Caixa'!$A57)</f>
        <v>0</v>
      </c>
      <c r="U57" s="166">
        <f>SUMIFS('Contas a Pagar'!$H$5:$H$1048576,'Contas a Pagar'!$O$5:$O$1048576,'Projeção de Caixa'!U$35,'Contas a Pagar'!$F$5:$F$1048576,'Projeção de Caixa'!$A57)</f>
        <v>0</v>
      </c>
      <c r="V57" s="166">
        <f>SUMIFS('Contas a Pagar'!$H$5:$H$1048576,'Contas a Pagar'!$O$5:$O$1048576,'Projeção de Caixa'!V$35,'Contas a Pagar'!$F$5:$F$1048576,'Projeção de Caixa'!$A57)</f>
        <v>0</v>
      </c>
      <c r="W57" s="166">
        <f>SUMIFS('Contas a Pagar'!$H$5:$H$1048576,'Contas a Pagar'!$O$5:$O$1048576,'Projeção de Caixa'!W$35,'Contas a Pagar'!$F$5:$F$1048576,'Projeção de Caixa'!$A57)</f>
        <v>0</v>
      </c>
      <c r="X57" s="166">
        <f>SUMIFS('Contas a Pagar'!$H$5:$H$1048576,'Contas a Pagar'!$O$5:$O$1048576,'Projeção de Caixa'!X$35,'Contas a Pagar'!$F$5:$F$1048576,'Projeção de Caixa'!$A57)</f>
        <v>0</v>
      </c>
      <c r="Y57" s="166">
        <f>SUMIFS('Contas a Pagar'!$H$5:$H$1048576,'Contas a Pagar'!$O$5:$O$1048576,'Projeção de Caixa'!Y$35,'Contas a Pagar'!$F$5:$F$1048576,'Projeção de Caixa'!$A57)</f>
        <v>0</v>
      </c>
      <c r="Z57" s="166">
        <f>SUMIFS('Contas a Pagar'!$H$5:$H$1048576,'Contas a Pagar'!$O$5:$O$1048576,'Projeção de Caixa'!Z$35,'Contas a Pagar'!$F$5:$F$1048576,'Projeção de Caixa'!$A57)</f>
        <v>0</v>
      </c>
      <c r="AA57" s="166">
        <f>SUMIFS('Contas a Pagar'!$H$5:$H$1048576,'Contas a Pagar'!$O$5:$O$1048576,'Projeção de Caixa'!AA$35,'Contas a Pagar'!$F$5:$F$1048576,'Projeção de Caixa'!$A57)</f>
        <v>0</v>
      </c>
      <c r="AB57" s="166">
        <f>SUMIFS('Contas a Pagar'!$H$5:$H$1048576,'Contas a Pagar'!$O$5:$O$1048576,'Projeção de Caixa'!AB$35,'Contas a Pagar'!$F$5:$F$1048576,'Projeção de Caixa'!$A57)</f>
        <v>0</v>
      </c>
      <c r="AC57" s="167">
        <f>SUMIFS('Contas a Pagar'!$H$5:$H$1048576,'Contas a Pagar'!$O$5:$O$1048576,'Projeção de Caixa'!AC$35,'Contas a Pagar'!$F$5:$F$1048576,'Projeção de Caixa'!$A57)</f>
        <v>0</v>
      </c>
      <c r="AD57" s="186"/>
      <c r="AE57" s="186"/>
      <c r="AF57" s="186"/>
      <c r="AG57" s="31"/>
      <c r="AH57" s="31"/>
      <c r="AI57" s="31"/>
    </row>
    <row r="58" spans="1:35" collapsed="1" x14ac:dyDescent="0.25">
      <c r="A58" s="154" t="s">
        <v>114</v>
      </c>
      <c r="B58" s="168">
        <f>B36-B42</f>
        <v>0</v>
      </c>
      <c r="C58" s="168">
        <f t="shared" ref="C58:AC58" si="7">C36-C42</f>
        <v>0</v>
      </c>
      <c r="D58" s="168">
        <f t="shared" si="7"/>
        <v>0</v>
      </c>
      <c r="E58" s="168">
        <f t="shared" si="7"/>
        <v>0</v>
      </c>
      <c r="F58" s="168">
        <f t="shared" si="7"/>
        <v>0</v>
      </c>
      <c r="G58" s="168">
        <f t="shared" si="7"/>
        <v>0</v>
      </c>
      <c r="H58" s="168">
        <f t="shared" si="7"/>
        <v>0</v>
      </c>
      <c r="I58" s="168">
        <f t="shared" si="7"/>
        <v>0</v>
      </c>
      <c r="J58" s="168">
        <f t="shared" si="7"/>
        <v>0</v>
      </c>
      <c r="K58" s="168">
        <f t="shared" si="7"/>
        <v>0</v>
      </c>
      <c r="L58" s="168">
        <f t="shared" si="7"/>
        <v>0</v>
      </c>
      <c r="M58" s="168">
        <f t="shared" si="7"/>
        <v>0</v>
      </c>
      <c r="N58" s="169">
        <f t="shared" si="7"/>
        <v>0</v>
      </c>
      <c r="O58" s="168">
        <f t="shared" si="7"/>
        <v>0</v>
      </c>
      <c r="P58" s="169">
        <f t="shared" si="7"/>
        <v>0</v>
      </c>
      <c r="Q58" s="168">
        <f t="shared" si="7"/>
        <v>0</v>
      </c>
      <c r="R58" s="169">
        <f t="shared" si="7"/>
        <v>0</v>
      </c>
      <c r="S58" s="168">
        <f t="shared" si="7"/>
        <v>0</v>
      </c>
      <c r="T58" s="169">
        <f t="shared" si="7"/>
        <v>0</v>
      </c>
      <c r="U58" s="168">
        <f t="shared" si="7"/>
        <v>0</v>
      </c>
      <c r="V58" s="169">
        <f t="shared" si="7"/>
        <v>0</v>
      </c>
      <c r="W58" s="168">
        <f t="shared" si="7"/>
        <v>0</v>
      </c>
      <c r="X58" s="169">
        <f t="shared" si="7"/>
        <v>0</v>
      </c>
      <c r="Y58" s="168">
        <f t="shared" si="7"/>
        <v>0</v>
      </c>
      <c r="Z58" s="169">
        <f t="shared" si="7"/>
        <v>0</v>
      </c>
      <c r="AA58" s="168">
        <f t="shared" si="7"/>
        <v>0</v>
      </c>
      <c r="AB58" s="169">
        <f t="shared" si="7"/>
        <v>0</v>
      </c>
      <c r="AC58" s="168">
        <f t="shared" si="7"/>
        <v>0</v>
      </c>
      <c r="AD58" s="187"/>
      <c r="AE58" s="187"/>
      <c r="AF58" s="187"/>
      <c r="AG58" s="31"/>
      <c r="AH58" s="31"/>
      <c r="AI58" s="31"/>
    </row>
    <row r="59" spans="1:35" x14ac:dyDescent="0.25">
      <c r="A59" s="155" t="s">
        <v>115</v>
      </c>
      <c r="B59" s="171">
        <f>AF30</f>
        <v>5000</v>
      </c>
      <c r="C59" s="172">
        <f>B60</f>
        <v>5000</v>
      </c>
      <c r="D59" s="172">
        <f t="shared" ref="D59:AC59" si="8">C60</f>
        <v>5000</v>
      </c>
      <c r="E59" s="172">
        <f t="shared" si="8"/>
        <v>5000</v>
      </c>
      <c r="F59" s="172">
        <f t="shared" si="8"/>
        <v>5000</v>
      </c>
      <c r="G59" s="172">
        <f t="shared" si="8"/>
        <v>5000</v>
      </c>
      <c r="H59" s="172">
        <f t="shared" si="8"/>
        <v>5000</v>
      </c>
      <c r="I59" s="172">
        <f t="shared" si="8"/>
        <v>5000</v>
      </c>
      <c r="J59" s="172">
        <f t="shared" si="8"/>
        <v>5000</v>
      </c>
      <c r="K59" s="172">
        <f t="shared" si="8"/>
        <v>5000</v>
      </c>
      <c r="L59" s="172">
        <f t="shared" si="8"/>
        <v>5000</v>
      </c>
      <c r="M59" s="172">
        <f t="shared" si="8"/>
        <v>5000</v>
      </c>
      <c r="N59" s="173">
        <f t="shared" si="8"/>
        <v>5000</v>
      </c>
      <c r="O59" s="172">
        <f t="shared" si="8"/>
        <v>5000</v>
      </c>
      <c r="P59" s="173">
        <f t="shared" si="8"/>
        <v>5000</v>
      </c>
      <c r="Q59" s="172">
        <f t="shared" si="8"/>
        <v>5000</v>
      </c>
      <c r="R59" s="173">
        <f t="shared" si="8"/>
        <v>5000</v>
      </c>
      <c r="S59" s="172">
        <f t="shared" si="8"/>
        <v>5000</v>
      </c>
      <c r="T59" s="173">
        <f t="shared" si="8"/>
        <v>5000</v>
      </c>
      <c r="U59" s="172">
        <f t="shared" si="8"/>
        <v>5000</v>
      </c>
      <c r="V59" s="173">
        <f t="shared" si="8"/>
        <v>5000</v>
      </c>
      <c r="W59" s="172">
        <f t="shared" si="8"/>
        <v>5000</v>
      </c>
      <c r="X59" s="173">
        <f t="shared" si="8"/>
        <v>5000</v>
      </c>
      <c r="Y59" s="172">
        <f t="shared" si="8"/>
        <v>5000</v>
      </c>
      <c r="Z59" s="173">
        <f t="shared" si="8"/>
        <v>5000</v>
      </c>
      <c r="AA59" s="172">
        <f t="shared" si="8"/>
        <v>5000</v>
      </c>
      <c r="AB59" s="173">
        <f t="shared" si="8"/>
        <v>5000</v>
      </c>
      <c r="AC59" s="172">
        <f t="shared" si="8"/>
        <v>5000</v>
      </c>
      <c r="AD59" s="186"/>
      <c r="AE59" s="186"/>
      <c r="AF59" s="186"/>
      <c r="AG59" s="31"/>
      <c r="AH59" s="31"/>
      <c r="AI59" s="31"/>
    </row>
    <row r="60" spans="1:35" ht="15.75" thickBot="1" x14ac:dyDescent="0.3">
      <c r="A60" s="156" t="s">
        <v>26</v>
      </c>
      <c r="B60" s="175">
        <f>B58+B59</f>
        <v>5000</v>
      </c>
      <c r="C60" s="175">
        <f t="shared" ref="C60" si="9">C58+C59</f>
        <v>5000</v>
      </c>
      <c r="D60" s="175">
        <f t="shared" ref="D60" si="10">D58+D59</f>
        <v>5000</v>
      </c>
      <c r="E60" s="175">
        <f t="shared" ref="E60" si="11">E58+E59</f>
        <v>5000</v>
      </c>
      <c r="F60" s="175">
        <f t="shared" ref="F60" si="12">F58+F59</f>
        <v>5000</v>
      </c>
      <c r="G60" s="175">
        <f t="shared" ref="G60" si="13">G58+G59</f>
        <v>5000</v>
      </c>
      <c r="H60" s="175">
        <f t="shared" ref="H60" si="14">H58+H59</f>
        <v>5000</v>
      </c>
      <c r="I60" s="175">
        <f t="shared" ref="I60" si="15">I58+I59</f>
        <v>5000</v>
      </c>
      <c r="J60" s="175">
        <f t="shared" ref="J60" si="16">J58+J59</f>
        <v>5000</v>
      </c>
      <c r="K60" s="175">
        <f t="shared" ref="K60" si="17">K58+K59</f>
        <v>5000</v>
      </c>
      <c r="L60" s="175">
        <f t="shared" ref="L60" si="18">L58+L59</f>
        <v>5000</v>
      </c>
      <c r="M60" s="175">
        <f t="shared" ref="M60" si="19">M58+M59</f>
        <v>5000</v>
      </c>
      <c r="N60" s="176">
        <f t="shared" ref="N60" si="20">N58+N59</f>
        <v>5000</v>
      </c>
      <c r="O60" s="175">
        <f t="shared" ref="O60" si="21">O58+O59</f>
        <v>5000</v>
      </c>
      <c r="P60" s="176">
        <f t="shared" ref="P60" si="22">P58+P59</f>
        <v>5000</v>
      </c>
      <c r="Q60" s="175">
        <f t="shared" ref="Q60" si="23">Q58+Q59</f>
        <v>5000</v>
      </c>
      <c r="R60" s="176">
        <f t="shared" ref="R60" si="24">R58+R59</f>
        <v>5000</v>
      </c>
      <c r="S60" s="175">
        <f t="shared" ref="S60" si="25">S58+S59</f>
        <v>5000</v>
      </c>
      <c r="T60" s="176">
        <f t="shared" ref="T60" si="26">T58+T59</f>
        <v>5000</v>
      </c>
      <c r="U60" s="175">
        <f t="shared" ref="U60" si="27">U58+U59</f>
        <v>5000</v>
      </c>
      <c r="V60" s="176">
        <f t="shared" ref="V60" si="28">V58+V59</f>
        <v>5000</v>
      </c>
      <c r="W60" s="175">
        <f t="shared" ref="W60" si="29">W58+W59</f>
        <v>5000</v>
      </c>
      <c r="X60" s="176">
        <f t="shared" ref="X60" si="30">X58+X59</f>
        <v>5000</v>
      </c>
      <c r="Y60" s="175">
        <f t="shared" ref="Y60" si="31">Y58+Y59</f>
        <v>5000</v>
      </c>
      <c r="Z60" s="176">
        <f t="shared" ref="Z60" si="32">Z58+Z59</f>
        <v>5000</v>
      </c>
      <c r="AA60" s="175">
        <f t="shared" ref="AA60" si="33">AA58+AA59</f>
        <v>5000</v>
      </c>
      <c r="AB60" s="176">
        <f t="shared" ref="AB60" si="34">AB58+AB59</f>
        <v>5000</v>
      </c>
      <c r="AC60" s="175">
        <f t="shared" ref="AC60" si="35">AC58+AC59</f>
        <v>5000</v>
      </c>
      <c r="AD60" s="188"/>
      <c r="AE60" s="188"/>
      <c r="AF60" s="188"/>
      <c r="AG60" s="31"/>
      <c r="AH60" s="31"/>
      <c r="AI60" s="31"/>
    </row>
    <row r="61" spans="1:35" x14ac:dyDescent="0.25">
      <c r="A61" s="5"/>
      <c r="B61" s="178"/>
      <c r="C61" s="178"/>
      <c r="D61" s="178"/>
      <c r="E61" s="178"/>
      <c r="F61" s="178"/>
      <c r="G61" s="178"/>
      <c r="H61" s="178"/>
      <c r="I61" s="178"/>
      <c r="J61" s="178"/>
      <c r="K61" s="178"/>
      <c r="L61" s="178"/>
      <c r="M61" s="178"/>
      <c r="N61" s="178"/>
      <c r="O61" s="178"/>
      <c r="P61" s="178"/>
      <c r="Q61" s="178"/>
      <c r="R61" s="178"/>
      <c r="S61" s="178"/>
      <c r="T61" s="178"/>
      <c r="U61" s="178"/>
      <c r="V61" s="178"/>
      <c r="W61" s="178"/>
      <c r="X61" s="178"/>
      <c r="Y61" s="178"/>
      <c r="Z61" s="178"/>
      <c r="AA61" s="178"/>
      <c r="AB61" s="178"/>
      <c r="AC61" s="178"/>
      <c r="AD61" s="178"/>
      <c r="AE61" s="178"/>
      <c r="AF61" s="178"/>
      <c r="AG61" s="31"/>
      <c r="AH61" s="31"/>
      <c r="AI61" s="31"/>
    </row>
    <row r="62" spans="1:35" x14ac:dyDescent="0.25">
      <c r="A62" s="5"/>
      <c r="B62" s="178"/>
      <c r="C62" s="178"/>
      <c r="D62" s="178"/>
      <c r="E62" s="178"/>
      <c r="F62" s="178"/>
      <c r="G62" s="178"/>
      <c r="H62" s="178"/>
      <c r="I62" s="178"/>
      <c r="J62" s="178"/>
      <c r="K62" s="178"/>
      <c r="L62" s="178"/>
      <c r="M62" s="178"/>
      <c r="N62" s="178"/>
      <c r="O62" s="178"/>
      <c r="P62" s="178"/>
      <c r="Q62" s="178"/>
      <c r="R62" s="178"/>
      <c r="S62" s="178"/>
      <c r="T62" s="178"/>
      <c r="U62" s="178"/>
      <c r="V62" s="178"/>
      <c r="W62" s="178"/>
      <c r="X62" s="178"/>
      <c r="Y62" s="178"/>
      <c r="Z62" s="178"/>
      <c r="AA62" s="178"/>
      <c r="AB62" s="178"/>
      <c r="AC62" s="178"/>
      <c r="AD62" s="178"/>
      <c r="AE62" s="178"/>
      <c r="AF62" s="178"/>
      <c r="AG62" s="31"/>
      <c r="AH62" s="31"/>
      <c r="AI62" s="31"/>
    </row>
    <row r="63" spans="1:35" x14ac:dyDescent="0.25">
      <c r="A63" s="5"/>
      <c r="B63" s="178"/>
      <c r="C63" s="178"/>
      <c r="D63" s="178"/>
      <c r="E63" s="178"/>
      <c r="F63" s="178"/>
      <c r="G63" s="178"/>
      <c r="H63" s="178"/>
      <c r="I63" s="178"/>
      <c r="J63" s="178"/>
      <c r="K63" s="178"/>
      <c r="L63" s="178"/>
      <c r="M63" s="178"/>
      <c r="N63" s="178"/>
      <c r="O63" s="178"/>
      <c r="P63" s="178"/>
      <c r="Q63" s="178"/>
      <c r="R63" s="178"/>
      <c r="S63" s="178"/>
      <c r="T63" s="178"/>
      <c r="U63" s="178"/>
      <c r="V63" s="178"/>
      <c r="W63" s="178"/>
      <c r="X63" s="178"/>
      <c r="Y63" s="178"/>
      <c r="Z63" s="178"/>
      <c r="AA63" s="178"/>
      <c r="AB63" s="178"/>
      <c r="AC63" s="178"/>
      <c r="AD63" s="178"/>
      <c r="AE63" s="178"/>
      <c r="AF63" s="178"/>
      <c r="AG63" s="31"/>
      <c r="AH63" s="31"/>
      <c r="AI63" s="31"/>
    </row>
    <row r="64" spans="1:35" x14ac:dyDescent="0.25">
      <c r="A64" s="5"/>
      <c r="B64" s="178"/>
      <c r="C64" s="178"/>
      <c r="D64" s="178"/>
      <c r="E64" s="178"/>
      <c r="F64" s="178"/>
      <c r="G64" s="178"/>
      <c r="H64" s="178"/>
      <c r="I64" s="178"/>
      <c r="J64" s="178"/>
      <c r="K64" s="178"/>
      <c r="L64" s="178"/>
      <c r="M64" s="178"/>
      <c r="N64" s="178"/>
      <c r="O64" s="178"/>
      <c r="P64" s="178"/>
      <c r="Q64" s="178"/>
      <c r="R64" s="178"/>
      <c r="S64" s="178"/>
      <c r="T64" s="178"/>
      <c r="U64" s="178"/>
      <c r="V64" s="178"/>
      <c r="W64" s="178"/>
      <c r="X64" s="178"/>
      <c r="Y64" s="178"/>
      <c r="Z64" s="178"/>
      <c r="AA64" s="178"/>
      <c r="AB64" s="178"/>
      <c r="AC64" s="178"/>
      <c r="AD64" s="178"/>
      <c r="AE64" s="178"/>
      <c r="AF64" s="178"/>
      <c r="AG64" s="31"/>
      <c r="AH64" s="31"/>
      <c r="AI64" s="31"/>
    </row>
    <row r="65" spans="1:35" ht="15.75" thickBot="1" x14ac:dyDescent="0.3">
      <c r="A65" s="149" t="s">
        <v>117</v>
      </c>
      <c r="B65" s="161">
        <v>44986</v>
      </c>
      <c r="C65" s="161">
        <v>44987</v>
      </c>
      <c r="D65" s="161">
        <v>44988</v>
      </c>
      <c r="E65" s="161">
        <v>44989</v>
      </c>
      <c r="F65" s="161">
        <v>44990</v>
      </c>
      <c r="G65" s="161">
        <v>44991</v>
      </c>
      <c r="H65" s="161">
        <v>44992</v>
      </c>
      <c r="I65" s="161">
        <v>44993</v>
      </c>
      <c r="J65" s="161">
        <v>44994</v>
      </c>
      <c r="K65" s="161">
        <v>44995</v>
      </c>
      <c r="L65" s="161">
        <v>44996</v>
      </c>
      <c r="M65" s="161">
        <v>44997</v>
      </c>
      <c r="N65" s="161">
        <v>44998</v>
      </c>
      <c r="O65" s="161">
        <v>44999</v>
      </c>
      <c r="P65" s="161">
        <v>45000</v>
      </c>
      <c r="Q65" s="161">
        <v>45001</v>
      </c>
      <c r="R65" s="161">
        <v>45002</v>
      </c>
      <c r="S65" s="161">
        <v>45003</v>
      </c>
      <c r="T65" s="161">
        <v>45004</v>
      </c>
      <c r="U65" s="161">
        <v>45005</v>
      </c>
      <c r="V65" s="161">
        <v>45006</v>
      </c>
      <c r="W65" s="161">
        <v>45007</v>
      </c>
      <c r="X65" s="161">
        <v>45008</v>
      </c>
      <c r="Y65" s="161">
        <v>45009</v>
      </c>
      <c r="Z65" s="161">
        <v>45010</v>
      </c>
      <c r="AA65" s="161">
        <v>45011</v>
      </c>
      <c r="AB65" s="161">
        <v>45012</v>
      </c>
      <c r="AC65" s="161">
        <v>45013</v>
      </c>
      <c r="AD65" s="161">
        <v>45014</v>
      </c>
      <c r="AE65" s="161">
        <v>45015</v>
      </c>
      <c r="AF65" s="161">
        <v>45016</v>
      </c>
      <c r="AG65" s="31"/>
      <c r="AH65" s="31"/>
      <c r="AI65" s="31"/>
    </row>
    <row r="66" spans="1:35" ht="15.75" thickBot="1" x14ac:dyDescent="0.3">
      <c r="A66" s="160" t="s">
        <v>29</v>
      </c>
      <c r="B66" s="181">
        <f>SUM(B67:B71)</f>
        <v>0</v>
      </c>
      <c r="C66" s="181">
        <f t="shared" ref="C66:AF66" si="36">SUM(C67:C71)</f>
        <v>0</v>
      </c>
      <c r="D66" s="181">
        <f t="shared" si="36"/>
        <v>0</v>
      </c>
      <c r="E66" s="181">
        <f t="shared" si="36"/>
        <v>0</v>
      </c>
      <c r="F66" s="181">
        <f t="shared" si="36"/>
        <v>0</v>
      </c>
      <c r="G66" s="181">
        <f t="shared" si="36"/>
        <v>0</v>
      </c>
      <c r="H66" s="181">
        <f t="shared" si="36"/>
        <v>0</v>
      </c>
      <c r="I66" s="181">
        <f t="shared" si="36"/>
        <v>0</v>
      </c>
      <c r="J66" s="181">
        <f t="shared" si="36"/>
        <v>0</v>
      </c>
      <c r="K66" s="181">
        <f t="shared" si="36"/>
        <v>0</v>
      </c>
      <c r="L66" s="181">
        <f t="shared" si="36"/>
        <v>0</v>
      </c>
      <c r="M66" s="181">
        <f t="shared" si="36"/>
        <v>0</v>
      </c>
      <c r="N66" s="181">
        <f t="shared" si="36"/>
        <v>0</v>
      </c>
      <c r="O66" s="181">
        <f t="shared" si="36"/>
        <v>0</v>
      </c>
      <c r="P66" s="181">
        <f t="shared" si="36"/>
        <v>0</v>
      </c>
      <c r="Q66" s="181">
        <f t="shared" si="36"/>
        <v>0</v>
      </c>
      <c r="R66" s="181">
        <f t="shared" si="36"/>
        <v>0</v>
      </c>
      <c r="S66" s="181">
        <f t="shared" si="36"/>
        <v>0</v>
      </c>
      <c r="T66" s="181">
        <f t="shared" si="36"/>
        <v>0</v>
      </c>
      <c r="U66" s="181">
        <f t="shared" si="36"/>
        <v>0</v>
      </c>
      <c r="V66" s="181">
        <f t="shared" si="36"/>
        <v>0</v>
      </c>
      <c r="W66" s="181">
        <f t="shared" si="36"/>
        <v>0</v>
      </c>
      <c r="X66" s="181">
        <f t="shared" si="36"/>
        <v>0</v>
      </c>
      <c r="Y66" s="181">
        <f t="shared" si="36"/>
        <v>0</v>
      </c>
      <c r="Z66" s="181">
        <f t="shared" si="36"/>
        <v>0</v>
      </c>
      <c r="AA66" s="181">
        <f t="shared" si="36"/>
        <v>0</v>
      </c>
      <c r="AB66" s="181">
        <f t="shared" si="36"/>
        <v>0</v>
      </c>
      <c r="AC66" s="181">
        <f t="shared" si="36"/>
        <v>0</v>
      </c>
      <c r="AD66" s="181">
        <f t="shared" si="36"/>
        <v>0</v>
      </c>
      <c r="AE66" s="181">
        <f t="shared" si="36"/>
        <v>0</v>
      </c>
      <c r="AF66" s="182">
        <f t="shared" si="36"/>
        <v>0</v>
      </c>
      <c r="AG66" s="31"/>
      <c r="AH66" s="31"/>
      <c r="AI66" s="31"/>
    </row>
    <row r="67" spans="1:35" hidden="1" outlineLevel="1" x14ac:dyDescent="0.25">
      <c r="A67" s="152"/>
      <c r="B67" s="184">
        <f>SUMIFS('Contas a Receber'!$H$5:$H$1048576,'Contas a Receber'!$O$5:$O$1048576,'Projeção de Caixa'!B$65,'Contas a Receber'!$F$5:$F$1048576,'Projeção de Caixa'!$A67)</f>
        <v>0</v>
      </c>
      <c r="C67" s="184">
        <f>SUMIFS('Contas a Receber'!$H$5:$H$1048576,'Contas a Receber'!$O$5:$O$1048576,'Projeção de Caixa'!C$65,'Contas a Receber'!$F$5:$F$1048576,'Projeção de Caixa'!$A67)</f>
        <v>0</v>
      </c>
      <c r="D67" s="184">
        <f>SUMIFS('Contas a Receber'!$H$5:$H$1048576,'Contas a Receber'!$O$5:$O$1048576,'Projeção de Caixa'!D$65,'Contas a Receber'!$F$5:$F$1048576,'Projeção de Caixa'!$A67)</f>
        <v>0</v>
      </c>
      <c r="E67" s="184">
        <f>SUMIFS('Contas a Receber'!$H$5:$H$1048576,'Contas a Receber'!$O$5:$O$1048576,'Projeção de Caixa'!E$65,'Contas a Receber'!$F$5:$F$1048576,'Projeção de Caixa'!$A67)</f>
        <v>0</v>
      </c>
      <c r="F67" s="184">
        <f>SUMIFS('Contas a Receber'!$H$5:$H$1048576,'Contas a Receber'!$O$5:$O$1048576,'Projeção de Caixa'!F$65,'Contas a Receber'!$F$5:$F$1048576,'Projeção de Caixa'!$A67)</f>
        <v>0</v>
      </c>
      <c r="G67" s="184">
        <f>SUMIFS('Contas a Receber'!$H$5:$H$1048576,'Contas a Receber'!$O$5:$O$1048576,'Projeção de Caixa'!G$65,'Contas a Receber'!$F$5:$F$1048576,'Projeção de Caixa'!$A67)</f>
        <v>0</v>
      </c>
      <c r="H67" s="184">
        <f>SUMIFS('Contas a Receber'!$H$5:$H$1048576,'Contas a Receber'!$O$5:$O$1048576,'Projeção de Caixa'!H$65,'Contas a Receber'!$F$5:$F$1048576,'Projeção de Caixa'!$A67)</f>
        <v>0</v>
      </c>
      <c r="I67" s="184">
        <f>SUMIFS('Contas a Receber'!$H$5:$H$1048576,'Contas a Receber'!$O$5:$O$1048576,'Projeção de Caixa'!I$65,'Contas a Receber'!$F$5:$F$1048576,'Projeção de Caixa'!$A67)</f>
        <v>0</v>
      </c>
      <c r="J67" s="184">
        <f>SUMIFS('Contas a Receber'!$H$5:$H$1048576,'Contas a Receber'!$O$5:$O$1048576,'Projeção de Caixa'!J$65,'Contas a Receber'!$F$5:$F$1048576,'Projeção de Caixa'!$A67)</f>
        <v>0</v>
      </c>
      <c r="K67" s="184">
        <f>SUMIFS('Contas a Receber'!$H$5:$H$1048576,'Contas a Receber'!$O$5:$O$1048576,'Projeção de Caixa'!K$65,'Contas a Receber'!$F$5:$F$1048576,'Projeção de Caixa'!$A67)</f>
        <v>0</v>
      </c>
      <c r="L67" s="184">
        <f>SUMIFS('Contas a Receber'!$H$5:$H$1048576,'Contas a Receber'!$O$5:$O$1048576,'Projeção de Caixa'!L$65,'Contas a Receber'!$F$5:$F$1048576,'Projeção de Caixa'!$A67)</f>
        <v>0</v>
      </c>
      <c r="M67" s="184">
        <f>SUMIFS('Contas a Receber'!$H$5:$H$1048576,'Contas a Receber'!$O$5:$O$1048576,'Projeção de Caixa'!M$65,'Contas a Receber'!$F$5:$F$1048576,'Projeção de Caixa'!$A67)</f>
        <v>0</v>
      </c>
      <c r="N67" s="184">
        <f>SUMIFS('Contas a Receber'!$H$5:$H$1048576,'Contas a Receber'!$O$5:$O$1048576,'Projeção de Caixa'!N$65,'Contas a Receber'!$F$5:$F$1048576,'Projeção de Caixa'!$A67)</f>
        <v>0</v>
      </c>
      <c r="O67" s="184">
        <f>SUMIFS('Contas a Receber'!$H$5:$H$1048576,'Contas a Receber'!$O$5:$O$1048576,'Projeção de Caixa'!O$65,'Contas a Receber'!$F$5:$F$1048576,'Projeção de Caixa'!$A67)</f>
        <v>0</v>
      </c>
      <c r="P67" s="184">
        <f>SUMIFS('Contas a Receber'!$H$5:$H$1048576,'Contas a Receber'!$O$5:$O$1048576,'Projeção de Caixa'!P$65,'Contas a Receber'!$F$5:$F$1048576,'Projeção de Caixa'!$A67)</f>
        <v>0</v>
      </c>
      <c r="Q67" s="184">
        <f>SUMIFS('Contas a Receber'!$H$5:$H$1048576,'Contas a Receber'!$O$5:$O$1048576,'Projeção de Caixa'!Q$65,'Contas a Receber'!$F$5:$F$1048576,'Projeção de Caixa'!$A67)</f>
        <v>0</v>
      </c>
      <c r="R67" s="184">
        <f>SUMIFS('Contas a Receber'!$H$5:$H$1048576,'Contas a Receber'!$O$5:$O$1048576,'Projeção de Caixa'!R$65,'Contas a Receber'!$F$5:$F$1048576,'Projeção de Caixa'!$A67)</f>
        <v>0</v>
      </c>
      <c r="S67" s="184">
        <f>SUMIFS('Contas a Receber'!$H$5:$H$1048576,'Contas a Receber'!$O$5:$O$1048576,'Projeção de Caixa'!S$65,'Contas a Receber'!$F$5:$F$1048576,'Projeção de Caixa'!$A67)</f>
        <v>0</v>
      </c>
      <c r="T67" s="184">
        <f>SUMIFS('Contas a Receber'!$H$5:$H$1048576,'Contas a Receber'!$O$5:$O$1048576,'Projeção de Caixa'!T$65,'Contas a Receber'!$F$5:$F$1048576,'Projeção de Caixa'!$A67)</f>
        <v>0</v>
      </c>
      <c r="U67" s="184">
        <f>SUMIFS('Contas a Receber'!$H$5:$H$1048576,'Contas a Receber'!$O$5:$O$1048576,'Projeção de Caixa'!U$65,'Contas a Receber'!$F$5:$F$1048576,'Projeção de Caixa'!$A67)</f>
        <v>0</v>
      </c>
      <c r="V67" s="184">
        <f>SUMIFS('Contas a Receber'!$H$5:$H$1048576,'Contas a Receber'!$O$5:$O$1048576,'Projeção de Caixa'!V$65,'Contas a Receber'!$F$5:$F$1048576,'Projeção de Caixa'!$A67)</f>
        <v>0</v>
      </c>
      <c r="W67" s="184">
        <f>SUMIFS('Contas a Receber'!$H$5:$H$1048576,'Contas a Receber'!$O$5:$O$1048576,'Projeção de Caixa'!W$65,'Contas a Receber'!$F$5:$F$1048576,'Projeção de Caixa'!$A67)</f>
        <v>0</v>
      </c>
      <c r="X67" s="184">
        <f>SUMIFS('Contas a Receber'!$H$5:$H$1048576,'Contas a Receber'!$O$5:$O$1048576,'Projeção de Caixa'!X$65,'Contas a Receber'!$F$5:$F$1048576,'Projeção de Caixa'!$A67)</f>
        <v>0</v>
      </c>
      <c r="Y67" s="184">
        <f>SUMIFS('Contas a Receber'!$H$5:$H$1048576,'Contas a Receber'!$O$5:$O$1048576,'Projeção de Caixa'!Y$65,'Contas a Receber'!$F$5:$F$1048576,'Projeção de Caixa'!$A67)</f>
        <v>0</v>
      </c>
      <c r="Z67" s="184">
        <f>SUMIFS('Contas a Receber'!$H$5:$H$1048576,'Contas a Receber'!$O$5:$O$1048576,'Projeção de Caixa'!Z$65,'Contas a Receber'!$F$5:$F$1048576,'Projeção de Caixa'!$A67)</f>
        <v>0</v>
      </c>
      <c r="AA67" s="184">
        <f>SUMIFS('Contas a Receber'!$H$5:$H$1048576,'Contas a Receber'!$O$5:$O$1048576,'Projeção de Caixa'!AA$65,'Contas a Receber'!$F$5:$F$1048576,'Projeção de Caixa'!$A67)</f>
        <v>0</v>
      </c>
      <c r="AB67" s="184">
        <f>SUMIFS('Contas a Receber'!$H$5:$H$1048576,'Contas a Receber'!$O$5:$O$1048576,'Projeção de Caixa'!AB$65,'Contas a Receber'!$F$5:$F$1048576,'Projeção de Caixa'!$A67)</f>
        <v>0</v>
      </c>
      <c r="AC67" s="184">
        <f>SUMIFS('Contas a Receber'!$H$5:$H$1048576,'Contas a Receber'!$O$5:$O$1048576,'Projeção de Caixa'!AC$65,'Contas a Receber'!$F$5:$F$1048576,'Projeção de Caixa'!$A67)</f>
        <v>0</v>
      </c>
      <c r="AD67" s="184">
        <f>SUMIFS('Contas a Receber'!$H$5:$H$1048576,'Contas a Receber'!$O$5:$O$1048576,'Projeção de Caixa'!AD$65,'Contas a Receber'!$F$5:$F$1048576,'Projeção de Caixa'!$A67)</f>
        <v>0</v>
      </c>
      <c r="AE67" s="184">
        <f>SUMIFS('Contas a Receber'!$H$5:$H$1048576,'Contas a Receber'!$O$5:$O$1048576,'Projeção de Caixa'!AE$65,'Contas a Receber'!$F$5:$F$1048576,'Projeção de Caixa'!$A67)</f>
        <v>0</v>
      </c>
      <c r="AF67" s="185">
        <f>SUMIFS('Contas a Receber'!$H$5:$H$1048576,'Contas a Receber'!$O$5:$O$1048576,'Projeção de Caixa'!AF$65,'Contas a Receber'!$F$5:$F$1048576,'Projeção de Caixa'!$A67)</f>
        <v>0</v>
      </c>
      <c r="AG67" s="31"/>
      <c r="AH67" s="31"/>
      <c r="AI67" s="31"/>
    </row>
    <row r="68" spans="1:35" hidden="1" outlineLevel="1" x14ac:dyDescent="0.25">
      <c r="A68" s="152"/>
      <c r="B68" s="164">
        <f>SUMIFS('Contas a Receber'!$H$5:$H$1048576,'Contas a Receber'!$O$5:$O$1048576,'Projeção de Caixa'!B$65,'Contas a Receber'!$F$5:$F$1048576,'Projeção de Caixa'!$A68)</f>
        <v>0</v>
      </c>
      <c r="C68" s="164">
        <f>SUMIFS('Contas a Receber'!$H$5:$H$1048576,'Contas a Receber'!$O$5:$O$1048576,'Projeção de Caixa'!C$65,'Contas a Receber'!$F$5:$F$1048576,'Projeção de Caixa'!$A68)</f>
        <v>0</v>
      </c>
      <c r="D68" s="164">
        <f>SUMIFS('Contas a Receber'!$H$5:$H$1048576,'Contas a Receber'!$O$5:$O$1048576,'Projeção de Caixa'!D$65,'Contas a Receber'!$F$5:$F$1048576,'Projeção de Caixa'!$A68)</f>
        <v>0</v>
      </c>
      <c r="E68" s="164">
        <f>SUMIFS('Contas a Receber'!$H$5:$H$1048576,'Contas a Receber'!$O$5:$O$1048576,'Projeção de Caixa'!E$65,'Contas a Receber'!$F$5:$F$1048576,'Projeção de Caixa'!$A68)</f>
        <v>0</v>
      </c>
      <c r="F68" s="164">
        <f>SUMIFS('Contas a Receber'!$H$5:$H$1048576,'Contas a Receber'!$O$5:$O$1048576,'Projeção de Caixa'!F$65,'Contas a Receber'!$F$5:$F$1048576,'Projeção de Caixa'!$A68)</f>
        <v>0</v>
      </c>
      <c r="G68" s="164">
        <f>SUMIFS('Contas a Receber'!$H$5:$H$1048576,'Contas a Receber'!$O$5:$O$1048576,'Projeção de Caixa'!G$65,'Contas a Receber'!$F$5:$F$1048576,'Projeção de Caixa'!$A68)</f>
        <v>0</v>
      </c>
      <c r="H68" s="164">
        <f>SUMIFS('Contas a Receber'!$H$5:$H$1048576,'Contas a Receber'!$O$5:$O$1048576,'Projeção de Caixa'!H$65,'Contas a Receber'!$F$5:$F$1048576,'Projeção de Caixa'!$A68)</f>
        <v>0</v>
      </c>
      <c r="I68" s="164">
        <f>SUMIFS('Contas a Receber'!$H$5:$H$1048576,'Contas a Receber'!$O$5:$O$1048576,'Projeção de Caixa'!I$65,'Contas a Receber'!$F$5:$F$1048576,'Projeção de Caixa'!$A68)</f>
        <v>0</v>
      </c>
      <c r="J68" s="164">
        <f>SUMIFS('Contas a Receber'!$H$5:$H$1048576,'Contas a Receber'!$O$5:$O$1048576,'Projeção de Caixa'!J$65,'Contas a Receber'!$F$5:$F$1048576,'Projeção de Caixa'!$A68)</f>
        <v>0</v>
      </c>
      <c r="K68" s="164">
        <f>SUMIFS('Contas a Receber'!$H$5:$H$1048576,'Contas a Receber'!$O$5:$O$1048576,'Projeção de Caixa'!K$65,'Contas a Receber'!$F$5:$F$1048576,'Projeção de Caixa'!$A68)</f>
        <v>0</v>
      </c>
      <c r="L68" s="164">
        <f>SUMIFS('Contas a Receber'!$H$5:$H$1048576,'Contas a Receber'!$O$5:$O$1048576,'Projeção de Caixa'!L$65,'Contas a Receber'!$F$5:$F$1048576,'Projeção de Caixa'!$A68)</f>
        <v>0</v>
      </c>
      <c r="M68" s="164">
        <f>SUMIFS('Contas a Receber'!$H$5:$H$1048576,'Contas a Receber'!$O$5:$O$1048576,'Projeção de Caixa'!M$65,'Contas a Receber'!$F$5:$F$1048576,'Projeção de Caixa'!$A68)</f>
        <v>0</v>
      </c>
      <c r="N68" s="164">
        <f>SUMIFS('Contas a Receber'!$H$5:$H$1048576,'Contas a Receber'!$O$5:$O$1048576,'Projeção de Caixa'!N$65,'Contas a Receber'!$F$5:$F$1048576,'Projeção de Caixa'!$A68)</f>
        <v>0</v>
      </c>
      <c r="O68" s="164">
        <f>SUMIFS('Contas a Receber'!$H$5:$H$1048576,'Contas a Receber'!$O$5:$O$1048576,'Projeção de Caixa'!O$65,'Contas a Receber'!$F$5:$F$1048576,'Projeção de Caixa'!$A68)</f>
        <v>0</v>
      </c>
      <c r="P68" s="164">
        <f>SUMIFS('Contas a Receber'!$H$5:$H$1048576,'Contas a Receber'!$O$5:$O$1048576,'Projeção de Caixa'!P$65,'Contas a Receber'!$F$5:$F$1048576,'Projeção de Caixa'!$A68)</f>
        <v>0</v>
      </c>
      <c r="Q68" s="164">
        <f>SUMIFS('Contas a Receber'!$H$5:$H$1048576,'Contas a Receber'!$O$5:$O$1048576,'Projeção de Caixa'!Q$65,'Contas a Receber'!$F$5:$F$1048576,'Projeção de Caixa'!$A68)</f>
        <v>0</v>
      </c>
      <c r="R68" s="164">
        <f>SUMIFS('Contas a Receber'!$H$5:$H$1048576,'Contas a Receber'!$O$5:$O$1048576,'Projeção de Caixa'!R$65,'Contas a Receber'!$F$5:$F$1048576,'Projeção de Caixa'!$A68)</f>
        <v>0</v>
      </c>
      <c r="S68" s="164">
        <f>SUMIFS('Contas a Receber'!$H$5:$H$1048576,'Contas a Receber'!$O$5:$O$1048576,'Projeção de Caixa'!S$65,'Contas a Receber'!$F$5:$F$1048576,'Projeção de Caixa'!$A68)</f>
        <v>0</v>
      </c>
      <c r="T68" s="164">
        <f>SUMIFS('Contas a Receber'!$H$5:$H$1048576,'Contas a Receber'!$O$5:$O$1048576,'Projeção de Caixa'!T$65,'Contas a Receber'!$F$5:$F$1048576,'Projeção de Caixa'!$A68)</f>
        <v>0</v>
      </c>
      <c r="U68" s="164">
        <f>SUMIFS('Contas a Receber'!$H$5:$H$1048576,'Contas a Receber'!$O$5:$O$1048576,'Projeção de Caixa'!U$65,'Contas a Receber'!$F$5:$F$1048576,'Projeção de Caixa'!$A68)</f>
        <v>0</v>
      </c>
      <c r="V68" s="164">
        <f>SUMIFS('Contas a Receber'!$H$5:$H$1048576,'Contas a Receber'!$O$5:$O$1048576,'Projeção de Caixa'!V$65,'Contas a Receber'!$F$5:$F$1048576,'Projeção de Caixa'!$A68)</f>
        <v>0</v>
      </c>
      <c r="W68" s="164">
        <f>SUMIFS('Contas a Receber'!$H$5:$H$1048576,'Contas a Receber'!$O$5:$O$1048576,'Projeção de Caixa'!W$65,'Contas a Receber'!$F$5:$F$1048576,'Projeção de Caixa'!$A68)</f>
        <v>0</v>
      </c>
      <c r="X68" s="164">
        <f>SUMIFS('Contas a Receber'!$H$5:$H$1048576,'Contas a Receber'!$O$5:$O$1048576,'Projeção de Caixa'!X$65,'Contas a Receber'!$F$5:$F$1048576,'Projeção de Caixa'!$A68)</f>
        <v>0</v>
      </c>
      <c r="Y68" s="164">
        <f>SUMIFS('Contas a Receber'!$H$5:$H$1048576,'Contas a Receber'!$O$5:$O$1048576,'Projeção de Caixa'!Y$65,'Contas a Receber'!$F$5:$F$1048576,'Projeção de Caixa'!$A68)</f>
        <v>0</v>
      </c>
      <c r="Z68" s="164">
        <f>SUMIFS('Contas a Receber'!$H$5:$H$1048576,'Contas a Receber'!$O$5:$O$1048576,'Projeção de Caixa'!Z$65,'Contas a Receber'!$F$5:$F$1048576,'Projeção de Caixa'!$A68)</f>
        <v>0</v>
      </c>
      <c r="AA68" s="164">
        <f>SUMIFS('Contas a Receber'!$H$5:$H$1048576,'Contas a Receber'!$O$5:$O$1048576,'Projeção de Caixa'!AA$65,'Contas a Receber'!$F$5:$F$1048576,'Projeção de Caixa'!$A68)</f>
        <v>0</v>
      </c>
      <c r="AB68" s="164">
        <f>SUMIFS('Contas a Receber'!$H$5:$H$1048576,'Contas a Receber'!$O$5:$O$1048576,'Projeção de Caixa'!AB$65,'Contas a Receber'!$F$5:$F$1048576,'Projeção de Caixa'!$A68)</f>
        <v>0</v>
      </c>
      <c r="AC68" s="164">
        <f>SUMIFS('Contas a Receber'!$H$5:$H$1048576,'Contas a Receber'!$O$5:$O$1048576,'Projeção de Caixa'!AC$65,'Contas a Receber'!$F$5:$F$1048576,'Projeção de Caixa'!$A68)</f>
        <v>0</v>
      </c>
      <c r="AD68" s="164">
        <f>SUMIFS('Contas a Receber'!$H$5:$H$1048576,'Contas a Receber'!$O$5:$O$1048576,'Projeção de Caixa'!AD$65,'Contas a Receber'!$F$5:$F$1048576,'Projeção de Caixa'!$A68)</f>
        <v>0</v>
      </c>
      <c r="AE68" s="164">
        <f>SUMIFS('Contas a Receber'!$H$5:$H$1048576,'Contas a Receber'!$O$5:$O$1048576,'Projeção de Caixa'!AE$65,'Contas a Receber'!$F$5:$F$1048576,'Projeção de Caixa'!$A68)</f>
        <v>0</v>
      </c>
      <c r="AF68" s="165">
        <f>SUMIFS('Contas a Receber'!$H$5:$H$1048576,'Contas a Receber'!$O$5:$O$1048576,'Projeção de Caixa'!AF$65,'Contas a Receber'!$F$5:$F$1048576,'Projeção de Caixa'!$A68)</f>
        <v>0</v>
      </c>
      <c r="AG68" s="31"/>
      <c r="AH68" s="31"/>
      <c r="AI68" s="31"/>
    </row>
    <row r="69" spans="1:35" hidden="1" outlineLevel="1" x14ac:dyDescent="0.25">
      <c r="A69" s="152"/>
      <c r="B69" s="164">
        <f>SUMIFS('Contas a Receber'!$H$5:$H$1048576,'Contas a Receber'!$O$5:$O$1048576,'Projeção de Caixa'!B$65,'Contas a Receber'!$F$5:$F$1048576,'Projeção de Caixa'!$A69)</f>
        <v>0</v>
      </c>
      <c r="C69" s="164">
        <f>SUMIFS('Contas a Receber'!$H$5:$H$1048576,'Contas a Receber'!$O$5:$O$1048576,'Projeção de Caixa'!C$65,'Contas a Receber'!$F$5:$F$1048576,'Projeção de Caixa'!$A69)</f>
        <v>0</v>
      </c>
      <c r="D69" s="164">
        <f>SUMIFS('Contas a Receber'!$H$5:$H$1048576,'Contas a Receber'!$O$5:$O$1048576,'Projeção de Caixa'!D$65,'Contas a Receber'!$F$5:$F$1048576,'Projeção de Caixa'!$A69)</f>
        <v>0</v>
      </c>
      <c r="E69" s="164">
        <f>SUMIFS('Contas a Receber'!$H$5:$H$1048576,'Contas a Receber'!$O$5:$O$1048576,'Projeção de Caixa'!E$65,'Contas a Receber'!$F$5:$F$1048576,'Projeção de Caixa'!$A69)</f>
        <v>0</v>
      </c>
      <c r="F69" s="164">
        <f>SUMIFS('Contas a Receber'!$H$5:$H$1048576,'Contas a Receber'!$O$5:$O$1048576,'Projeção de Caixa'!F$65,'Contas a Receber'!$F$5:$F$1048576,'Projeção de Caixa'!$A69)</f>
        <v>0</v>
      </c>
      <c r="G69" s="164">
        <f>SUMIFS('Contas a Receber'!$H$5:$H$1048576,'Contas a Receber'!$O$5:$O$1048576,'Projeção de Caixa'!G$65,'Contas a Receber'!$F$5:$F$1048576,'Projeção de Caixa'!$A69)</f>
        <v>0</v>
      </c>
      <c r="H69" s="164">
        <f>SUMIFS('Contas a Receber'!$H$5:$H$1048576,'Contas a Receber'!$O$5:$O$1048576,'Projeção de Caixa'!H$65,'Contas a Receber'!$F$5:$F$1048576,'Projeção de Caixa'!$A69)</f>
        <v>0</v>
      </c>
      <c r="I69" s="164">
        <f>SUMIFS('Contas a Receber'!$H$5:$H$1048576,'Contas a Receber'!$O$5:$O$1048576,'Projeção de Caixa'!I$65,'Contas a Receber'!$F$5:$F$1048576,'Projeção de Caixa'!$A69)</f>
        <v>0</v>
      </c>
      <c r="J69" s="164">
        <f>SUMIFS('Contas a Receber'!$H$5:$H$1048576,'Contas a Receber'!$O$5:$O$1048576,'Projeção de Caixa'!J$65,'Contas a Receber'!$F$5:$F$1048576,'Projeção de Caixa'!$A69)</f>
        <v>0</v>
      </c>
      <c r="K69" s="164">
        <f>SUMIFS('Contas a Receber'!$H$5:$H$1048576,'Contas a Receber'!$O$5:$O$1048576,'Projeção de Caixa'!K$65,'Contas a Receber'!$F$5:$F$1048576,'Projeção de Caixa'!$A69)</f>
        <v>0</v>
      </c>
      <c r="L69" s="164">
        <f>SUMIFS('Contas a Receber'!$H$5:$H$1048576,'Contas a Receber'!$O$5:$O$1048576,'Projeção de Caixa'!L$65,'Contas a Receber'!$F$5:$F$1048576,'Projeção de Caixa'!$A69)</f>
        <v>0</v>
      </c>
      <c r="M69" s="164">
        <f>SUMIFS('Contas a Receber'!$H$5:$H$1048576,'Contas a Receber'!$O$5:$O$1048576,'Projeção de Caixa'!M$65,'Contas a Receber'!$F$5:$F$1048576,'Projeção de Caixa'!$A69)</f>
        <v>0</v>
      </c>
      <c r="N69" s="164">
        <f>SUMIFS('Contas a Receber'!$H$5:$H$1048576,'Contas a Receber'!$O$5:$O$1048576,'Projeção de Caixa'!N$65,'Contas a Receber'!$F$5:$F$1048576,'Projeção de Caixa'!$A69)</f>
        <v>0</v>
      </c>
      <c r="O69" s="164">
        <f>SUMIFS('Contas a Receber'!$H$5:$H$1048576,'Contas a Receber'!$O$5:$O$1048576,'Projeção de Caixa'!O$65,'Contas a Receber'!$F$5:$F$1048576,'Projeção de Caixa'!$A69)</f>
        <v>0</v>
      </c>
      <c r="P69" s="164">
        <f>SUMIFS('Contas a Receber'!$H$5:$H$1048576,'Contas a Receber'!$O$5:$O$1048576,'Projeção de Caixa'!P$65,'Contas a Receber'!$F$5:$F$1048576,'Projeção de Caixa'!$A69)</f>
        <v>0</v>
      </c>
      <c r="Q69" s="164">
        <f>SUMIFS('Contas a Receber'!$H$5:$H$1048576,'Contas a Receber'!$O$5:$O$1048576,'Projeção de Caixa'!Q$65,'Contas a Receber'!$F$5:$F$1048576,'Projeção de Caixa'!$A69)</f>
        <v>0</v>
      </c>
      <c r="R69" s="164">
        <f>SUMIFS('Contas a Receber'!$H$5:$H$1048576,'Contas a Receber'!$O$5:$O$1048576,'Projeção de Caixa'!R$65,'Contas a Receber'!$F$5:$F$1048576,'Projeção de Caixa'!$A69)</f>
        <v>0</v>
      </c>
      <c r="S69" s="164">
        <f>SUMIFS('Contas a Receber'!$H$5:$H$1048576,'Contas a Receber'!$O$5:$O$1048576,'Projeção de Caixa'!S$65,'Contas a Receber'!$F$5:$F$1048576,'Projeção de Caixa'!$A69)</f>
        <v>0</v>
      </c>
      <c r="T69" s="164">
        <f>SUMIFS('Contas a Receber'!$H$5:$H$1048576,'Contas a Receber'!$O$5:$O$1048576,'Projeção de Caixa'!T$65,'Contas a Receber'!$F$5:$F$1048576,'Projeção de Caixa'!$A69)</f>
        <v>0</v>
      </c>
      <c r="U69" s="164">
        <f>SUMIFS('Contas a Receber'!$H$5:$H$1048576,'Contas a Receber'!$O$5:$O$1048576,'Projeção de Caixa'!U$65,'Contas a Receber'!$F$5:$F$1048576,'Projeção de Caixa'!$A69)</f>
        <v>0</v>
      </c>
      <c r="V69" s="164">
        <f>SUMIFS('Contas a Receber'!$H$5:$H$1048576,'Contas a Receber'!$O$5:$O$1048576,'Projeção de Caixa'!V$65,'Contas a Receber'!$F$5:$F$1048576,'Projeção de Caixa'!$A69)</f>
        <v>0</v>
      </c>
      <c r="W69" s="164">
        <f>SUMIFS('Contas a Receber'!$H$5:$H$1048576,'Contas a Receber'!$O$5:$O$1048576,'Projeção de Caixa'!W$65,'Contas a Receber'!$F$5:$F$1048576,'Projeção de Caixa'!$A69)</f>
        <v>0</v>
      </c>
      <c r="X69" s="164">
        <f>SUMIFS('Contas a Receber'!$H$5:$H$1048576,'Contas a Receber'!$O$5:$O$1048576,'Projeção de Caixa'!X$65,'Contas a Receber'!$F$5:$F$1048576,'Projeção de Caixa'!$A69)</f>
        <v>0</v>
      </c>
      <c r="Y69" s="164">
        <f>SUMIFS('Contas a Receber'!$H$5:$H$1048576,'Contas a Receber'!$O$5:$O$1048576,'Projeção de Caixa'!Y$65,'Contas a Receber'!$F$5:$F$1048576,'Projeção de Caixa'!$A69)</f>
        <v>0</v>
      </c>
      <c r="Z69" s="164">
        <f>SUMIFS('Contas a Receber'!$H$5:$H$1048576,'Contas a Receber'!$O$5:$O$1048576,'Projeção de Caixa'!Z$65,'Contas a Receber'!$F$5:$F$1048576,'Projeção de Caixa'!$A69)</f>
        <v>0</v>
      </c>
      <c r="AA69" s="164">
        <f>SUMIFS('Contas a Receber'!$H$5:$H$1048576,'Contas a Receber'!$O$5:$O$1048576,'Projeção de Caixa'!AA$65,'Contas a Receber'!$F$5:$F$1048576,'Projeção de Caixa'!$A69)</f>
        <v>0</v>
      </c>
      <c r="AB69" s="164">
        <f>SUMIFS('Contas a Receber'!$H$5:$H$1048576,'Contas a Receber'!$O$5:$O$1048576,'Projeção de Caixa'!AB$65,'Contas a Receber'!$F$5:$F$1048576,'Projeção de Caixa'!$A69)</f>
        <v>0</v>
      </c>
      <c r="AC69" s="164">
        <f>SUMIFS('Contas a Receber'!$H$5:$H$1048576,'Contas a Receber'!$O$5:$O$1048576,'Projeção de Caixa'!AC$65,'Contas a Receber'!$F$5:$F$1048576,'Projeção de Caixa'!$A69)</f>
        <v>0</v>
      </c>
      <c r="AD69" s="164">
        <f>SUMIFS('Contas a Receber'!$H$5:$H$1048576,'Contas a Receber'!$O$5:$O$1048576,'Projeção de Caixa'!AD$65,'Contas a Receber'!$F$5:$F$1048576,'Projeção de Caixa'!$A69)</f>
        <v>0</v>
      </c>
      <c r="AE69" s="164">
        <f>SUMIFS('Contas a Receber'!$H$5:$H$1048576,'Contas a Receber'!$O$5:$O$1048576,'Projeção de Caixa'!AE$65,'Contas a Receber'!$F$5:$F$1048576,'Projeção de Caixa'!$A69)</f>
        <v>0</v>
      </c>
      <c r="AF69" s="165">
        <f>SUMIFS('Contas a Receber'!$H$5:$H$1048576,'Contas a Receber'!$O$5:$O$1048576,'Projeção de Caixa'!AF$65,'Contas a Receber'!$F$5:$F$1048576,'Projeção de Caixa'!$A69)</f>
        <v>0</v>
      </c>
      <c r="AG69" s="31"/>
      <c r="AH69" s="31"/>
      <c r="AI69" s="31"/>
    </row>
    <row r="70" spans="1:35" hidden="1" outlineLevel="1" x14ac:dyDescent="0.25">
      <c r="A70" s="152"/>
      <c r="B70" s="164">
        <f>SUMIFS('Contas a Receber'!$H$5:$H$1048576,'Contas a Receber'!$O$5:$O$1048576,'Projeção de Caixa'!B$65,'Contas a Receber'!$F$5:$F$1048576,'Projeção de Caixa'!$A70)</f>
        <v>0</v>
      </c>
      <c r="C70" s="164">
        <f>SUMIFS('Contas a Receber'!$H$5:$H$1048576,'Contas a Receber'!$O$5:$O$1048576,'Projeção de Caixa'!C$65,'Contas a Receber'!$F$5:$F$1048576,'Projeção de Caixa'!$A70)</f>
        <v>0</v>
      </c>
      <c r="D70" s="164">
        <f>SUMIFS('Contas a Receber'!$H$5:$H$1048576,'Contas a Receber'!$O$5:$O$1048576,'Projeção de Caixa'!D$65,'Contas a Receber'!$F$5:$F$1048576,'Projeção de Caixa'!$A70)</f>
        <v>0</v>
      </c>
      <c r="E70" s="164">
        <f>SUMIFS('Contas a Receber'!$H$5:$H$1048576,'Contas a Receber'!$O$5:$O$1048576,'Projeção de Caixa'!E$65,'Contas a Receber'!$F$5:$F$1048576,'Projeção de Caixa'!$A70)</f>
        <v>0</v>
      </c>
      <c r="F70" s="164">
        <f>SUMIFS('Contas a Receber'!$H$5:$H$1048576,'Contas a Receber'!$O$5:$O$1048576,'Projeção de Caixa'!F$65,'Contas a Receber'!$F$5:$F$1048576,'Projeção de Caixa'!$A70)</f>
        <v>0</v>
      </c>
      <c r="G70" s="164">
        <f>SUMIFS('Contas a Receber'!$H$5:$H$1048576,'Contas a Receber'!$O$5:$O$1048576,'Projeção de Caixa'!G$65,'Contas a Receber'!$F$5:$F$1048576,'Projeção de Caixa'!$A70)</f>
        <v>0</v>
      </c>
      <c r="H70" s="164">
        <f>SUMIFS('Contas a Receber'!$H$5:$H$1048576,'Contas a Receber'!$O$5:$O$1048576,'Projeção de Caixa'!H$65,'Contas a Receber'!$F$5:$F$1048576,'Projeção de Caixa'!$A70)</f>
        <v>0</v>
      </c>
      <c r="I70" s="164">
        <f>SUMIFS('Contas a Receber'!$H$5:$H$1048576,'Contas a Receber'!$O$5:$O$1048576,'Projeção de Caixa'!I$65,'Contas a Receber'!$F$5:$F$1048576,'Projeção de Caixa'!$A70)</f>
        <v>0</v>
      </c>
      <c r="J70" s="164">
        <f>SUMIFS('Contas a Receber'!$H$5:$H$1048576,'Contas a Receber'!$O$5:$O$1048576,'Projeção de Caixa'!J$65,'Contas a Receber'!$F$5:$F$1048576,'Projeção de Caixa'!$A70)</f>
        <v>0</v>
      </c>
      <c r="K70" s="164">
        <f>SUMIFS('Contas a Receber'!$H$5:$H$1048576,'Contas a Receber'!$O$5:$O$1048576,'Projeção de Caixa'!K$65,'Contas a Receber'!$F$5:$F$1048576,'Projeção de Caixa'!$A70)</f>
        <v>0</v>
      </c>
      <c r="L70" s="164">
        <f>SUMIFS('Contas a Receber'!$H$5:$H$1048576,'Contas a Receber'!$O$5:$O$1048576,'Projeção de Caixa'!L$65,'Contas a Receber'!$F$5:$F$1048576,'Projeção de Caixa'!$A70)</f>
        <v>0</v>
      </c>
      <c r="M70" s="164">
        <f>SUMIFS('Contas a Receber'!$H$5:$H$1048576,'Contas a Receber'!$O$5:$O$1048576,'Projeção de Caixa'!M$65,'Contas a Receber'!$F$5:$F$1048576,'Projeção de Caixa'!$A70)</f>
        <v>0</v>
      </c>
      <c r="N70" s="164">
        <f>SUMIFS('Contas a Receber'!$H$5:$H$1048576,'Contas a Receber'!$O$5:$O$1048576,'Projeção de Caixa'!N$65,'Contas a Receber'!$F$5:$F$1048576,'Projeção de Caixa'!$A70)</f>
        <v>0</v>
      </c>
      <c r="O70" s="164">
        <f>SUMIFS('Contas a Receber'!$H$5:$H$1048576,'Contas a Receber'!$O$5:$O$1048576,'Projeção de Caixa'!O$65,'Contas a Receber'!$F$5:$F$1048576,'Projeção de Caixa'!$A70)</f>
        <v>0</v>
      </c>
      <c r="P70" s="164">
        <f>SUMIFS('Contas a Receber'!$H$5:$H$1048576,'Contas a Receber'!$O$5:$O$1048576,'Projeção de Caixa'!P$65,'Contas a Receber'!$F$5:$F$1048576,'Projeção de Caixa'!$A70)</f>
        <v>0</v>
      </c>
      <c r="Q70" s="164">
        <f>SUMIFS('Contas a Receber'!$H$5:$H$1048576,'Contas a Receber'!$O$5:$O$1048576,'Projeção de Caixa'!Q$65,'Contas a Receber'!$F$5:$F$1048576,'Projeção de Caixa'!$A70)</f>
        <v>0</v>
      </c>
      <c r="R70" s="164">
        <f>SUMIFS('Contas a Receber'!$H$5:$H$1048576,'Contas a Receber'!$O$5:$O$1048576,'Projeção de Caixa'!R$65,'Contas a Receber'!$F$5:$F$1048576,'Projeção de Caixa'!$A70)</f>
        <v>0</v>
      </c>
      <c r="S70" s="164">
        <f>SUMIFS('Contas a Receber'!$H$5:$H$1048576,'Contas a Receber'!$O$5:$O$1048576,'Projeção de Caixa'!S$65,'Contas a Receber'!$F$5:$F$1048576,'Projeção de Caixa'!$A70)</f>
        <v>0</v>
      </c>
      <c r="T70" s="164">
        <f>SUMIFS('Contas a Receber'!$H$5:$H$1048576,'Contas a Receber'!$O$5:$O$1048576,'Projeção de Caixa'!T$65,'Contas a Receber'!$F$5:$F$1048576,'Projeção de Caixa'!$A70)</f>
        <v>0</v>
      </c>
      <c r="U70" s="164">
        <f>SUMIFS('Contas a Receber'!$H$5:$H$1048576,'Contas a Receber'!$O$5:$O$1048576,'Projeção de Caixa'!U$65,'Contas a Receber'!$F$5:$F$1048576,'Projeção de Caixa'!$A70)</f>
        <v>0</v>
      </c>
      <c r="V70" s="164">
        <f>SUMIFS('Contas a Receber'!$H$5:$H$1048576,'Contas a Receber'!$O$5:$O$1048576,'Projeção de Caixa'!V$65,'Contas a Receber'!$F$5:$F$1048576,'Projeção de Caixa'!$A70)</f>
        <v>0</v>
      </c>
      <c r="W70" s="164">
        <f>SUMIFS('Contas a Receber'!$H$5:$H$1048576,'Contas a Receber'!$O$5:$O$1048576,'Projeção de Caixa'!W$65,'Contas a Receber'!$F$5:$F$1048576,'Projeção de Caixa'!$A70)</f>
        <v>0</v>
      </c>
      <c r="X70" s="164">
        <f>SUMIFS('Contas a Receber'!$H$5:$H$1048576,'Contas a Receber'!$O$5:$O$1048576,'Projeção de Caixa'!X$65,'Contas a Receber'!$F$5:$F$1048576,'Projeção de Caixa'!$A70)</f>
        <v>0</v>
      </c>
      <c r="Y70" s="164">
        <f>SUMIFS('Contas a Receber'!$H$5:$H$1048576,'Contas a Receber'!$O$5:$O$1048576,'Projeção de Caixa'!Y$65,'Contas a Receber'!$F$5:$F$1048576,'Projeção de Caixa'!$A70)</f>
        <v>0</v>
      </c>
      <c r="Z70" s="164">
        <f>SUMIFS('Contas a Receber'!$H$5:$H$1048576,'Contas a Receber'!$O$5:$O$1048576,'Projeção de Caixa'!Z$65,'Contas a Receber'!$F$5:$F$1048576,'Projeção de Caixa'!$A70)</f>
        <v>0</v>
      </c>
      <c r="AA70" s="164">
        <f>SUMIFS('Contas a Receber'!$H$5:$H$1048576,'Contas a Receber'!$O$5:$O$1048576,'Projeção de Caixa'!AA$65,'Contas a Receber'!$F$5:$F$1048576,'Projeção de Caixa'!$A70)</f>
        <v>0</v>
      </c>
      <c r="AB70" s="164">
        <f>SUMIFS('Contas a Receber'!$H$5:$H$1048576,'Contas a Receber'!$O$5:$O$1048576,'Projeção de Caixa'!AB$65,'Contas a Receber'!$F$5:$F$1048576,'Projeção de Caixa'!$A70)</f>
        <v>0</v>
      </c>
      <c r="AC70" s="164">
        <f>SUMIFS('Contas a Receber'!$H$5:$H$1048576,'Contas a Receber'!$O$5:$O$1048576,'Projeção de Caixa'!AC$65,'Contas a Receber'!$F$5:$F$1048576,'Projeção de Caixa'!$A70)</f>
        <v>0</v>
      </c>
      <c r="AD70" s="164">
        <f>SUMIFS('Contas a Receber'!$H$5:$H$1048576,'Contas a Receber'!$O$5:$O$1048576,'Projeção de Caixa'!AD$65,'Contas a Receber'!$F$5:$F$1048576,'Projeção de Caixa'!$A70)</f>
        <v>0</v>
      </c>
      <c r="AE70" s="164">
        <f>SUMIFS('Contas a Receber'!$H$5:$H$1048576,'Contas a Receber'!$O$5:$O$1048576,'Projeção de Caixa'!AE$65,'Contas a Receber'!$F$5:$F$1048576,'Projeção de Caixa'!$A70)</f>
        <v>0</v>
      </c>
      <c r="AF70" s="165">
        <f>SUMIFS('Contas a Receber'!$H$5:$H$1048576,'Contas a Receber'!$O$5:$O$1048576,'Projeção de Caixa'!AF$65,'Contas a Receber'!$F$5:$F$1048576,'Projeção de Caixa'!$A70)</f>
        <v>0</v>
      </c>
      <c r="AG70" s="31"/>
      <c r="AH70" s="31"/>
      <c r="AI70" s="31"/>
    </row>
    <row r="71" spans="1:35" ht="15.75" hidden="1" outlineLevel="1" thickBot="1" x14ac:dyDescent="0.3">
      <c r="A71" s="152"/>
      <c r="B71" s="166">
        <f>SUMIFS('Contas a Receber'!$H$5:$H$1048576,'Contas a Receber'!$O$5:$O$1048576,'Projeção de Caixa'!B$65,'Contas a Receber'!$F$5:$F$1048576,'Projeção de Caixa'!$A71)</f>
        <v>0</v>
      </c>
      <c r="C71" s="166">
        <f>SUMIFS('Contas a Receber'!$H$5:$H$1048576,'Contas a Receber'!$O$5:$O$1048576,'Projeção de Caixa'!C$65,'Contas a Receber'!$F$5:$F$1048576,'Projeção de Caixa'!$A71)</f>
        <v>0</v>
      </c>
      <c r="D71" s="166">
        <f>SUMIFS('Contas a Receber'!$H$5:$H$1048576,'Contas a Receber'!$O$5:$O$1048576,'Projeção de Caixa'!D$65,'Contas a Receber'!$F$5:$F$1048576,'Projeção de Caixa'!$A71)</f>
        <v>0</v>
      </c>
      <c r="E71" s="166">
        <f>SUMIFS('Contas a Receber'!$H$5:$H$1048576,'Contas a Receber'!$O$5:$O$1048576,'Projeção de Caixa'!E$65,'Contas a Receber'!$F$5:$F$1048576,'Projeção de Caixa'!$A71)</f>
        <v>0</v>
      </c>
      <c r="F71" s="166">
        <f>SUMIFS('Contas a Receber'!$H$5:$H$1048576,'Contas a Receber'!$O$5:$O$1048576,'Projeção de Caixa'!F$65,'Contas a Receber'!$F$5:$F$1048576,'Projeção de Caixa'!$A71)</f>
        <v>0</v>
      </c>
      <c r="G71" s="166">
        <f>SUMIFS('Contas a Receber'!$H$5:$H$1048576,'Contas a Receber'!$O$5:$O$1048576,'Projeção de Caixa'!G$65,'Contas a Receber'!$F$5:$F$1048576,'Projeção de Caixa'!$A71)</f>
        <v>0</v>
      </c>
      <c r="H71" s="166">
        <f>SUMIFS('Contas a Receber'!$H$5:$H$1048576,'Contas a Receber'!$O$5:$O$1048576,'Projeção de Caixa'!H$65,'Contas a Receber'!$F$5:$F$1048576,'Projeção de Caixa'!$A71)</f>
        <v>0</v>
      </c>
      <c r="I71" s="166">
        <f>SUMIFS('Contas a Receber'!$H$5:$H$1048576,'Contas a Receber'!$O$5:$O$1048576,'Projeção de Caixa'!I$65,'Contas a Receber'!$F$5:$F$1048576,'Projeção de Caixa'!$A71)</f>
        <v>0</v>
      </c>
      <c r="J71" s="166">
        <f>SUMIFS('Contas a Receber'!$H$5:$H$1048576,'Contas a Receber'!$O$5:$O$1048576,'Projeção de Caixa'!J$65,'Contas a Receber'!$F$5:$F$1048576,'Projeção de Caixa'!$A71)</f>
        <v>0</v>
      </c>
      <c r="K71" s="166">
        <f>SUMIFS('Contas a Receber'!$H$5:$H$1048576,'Contas a Receber'!$O$5:$O$1048576,'Projeção de Caixa'!K$65,'Contas a Receber'!$F$5:$F$1048576,'Projeção de Caixa'!$A71)</f>
        <v>0</v>
      </c>
      <c r="L71" s="166">
        <f>SUMIFS('Contas a Receber'!$H$5:$H$1048576,'Contas a Receber'!$O$5:$O$1048576,'Projeção de Caixa'!L$65,'Contas a Receber'!$F$5:$F$1048576,'Projeção de Caixa'!$A71)</f>
        <v>0</v>
      </c>
      <c r="M71" s="166">
        <f>SUMIFS('Contas a Receber'!$H$5:$H$1048576,'Contas a Receber'!$O$5:$O$1048576,'Projeção de Caixa'!M$65,'Contas a Receber'!$F$5:$F$1048576,'Projeção de Caixa'!$A71)</f>
        <v>0</v>
      </c>
      <c r="N71" s="166">
        <f>SUMIFS('Contas a Receber'!$H$5:$H$1048576,'Contas a Receber'!$O$5:$O$1048576,'Projeção de Caixa'!N$65,'Contas a Receber'!$F$5:$F$1048576,'Projeção de Caixa'!$A71)</f>
        <v>0</v>
      </c>
      <c r="O71" s="166">
        <f>SUMIFS('Contas a Receber'!$H$5:$H$1048576,'Contas a Receber'!$O$5:$O$1048576,'Projeção de Caixa'!O$65,'Contas a Receber'!$F$5:$F$1048576,'Projeção de Caixa'!$A71)</f>
        <v>0</v>
      </c>
      <c r="P71" s="166">
        <f>SUMIFS('Contas a Receber'!$H$5:$H$1048576,'Contas a Receber'!$O$5:$O$1048576,'Projeção de Caixa'!P$65,'Contas a Receber'!$F$5:$F$1048576,'Projeção de Caixa'!$A71)</f>
        <v>0</v>
      </c>
      <c r="Q71" s="166">
        <f>SUMIFS('Contas a Receber'!$H$5:$H$1048576,'Contas a Receber'!$O$5:$O$1048576,'Projeção de Caixa'!Q$65,'Contas a Receber'!$F$5:$F$1048576,'Projeção de Caixa'!$A71)</f>
        <v>0</v>
      </c>
      <c r="R71" s="166">
        <f>SUMIFS('Contas a Receber'!$H$5:$H$1048576,'Contas a Receber'!$O$5:$O$1048576,'Projeção de Caixa'!R$65,'Contas a Receber'!$F$5:$F$1048576,'Projeção de Caixa'!$A71)</f>
        <v>0</v>
      </c>
      <c r="S71" s="166">
        <f>SUMIFS('Contas a Receber'!$H$5:$H$1048576,'Contas a Receber'!$O$5:$O$1048576,'Projeção de Caixa'!S$65,'Contas a Receber'!$F$5:$F$1048576,'Projeção de Caixa'!$A71)</f>
        <v>0</v>
      </c>
      <c r="T71" s="166">
        <f>SUMIFS('Contas a Receber'!$H$5:$H$1048576,'Contas a Receber'!$O$5:$O$1048576,'Projeção de Caixa'!T$65,'Contas a Receber'!$F$5:$F$1048576,'Projeção de Caixa'!$A71)</f>
        <v>0</v>
      </c>
      <c r="U71" s="166">
        <f>SUMIFS('Contas a Receber'!$H$5:$H$1048576,'Contas a Receber'!$O$5:$O$1048576,'Projeção de Caixa'!U$65,'Contas a Receber'!$F$5:$F$1048576,'Projeção de Caixa'!$A71)</f>
        <v>0</v>
      </c>
      <c r="V71" s="166">
        <f>SUMIFS('Contas a Receber'!$H$5:$H$1048576,'Contas a Receber'!$O$5:$O$1048576,'Projeção de Caixa'!V$65,'Contas a Receber'!$F$5:$F$1048576,'Projeção de Caixa'!$A71)</f>
        <v>0</v>
      </c>
      <c r="W71" s="166">
        <f>SUMIFS('Contas a Receber'!$H$5:$H$1048576,'Contas a Receber'!$O$5:$O$1048576,'Projeção de Caixa'!W$65,'Contas a Receber'!$F$5:$F$1048576,'Projeção de Caixa'!$A71)</f>
        <v>0</v>
      </c>
      <c r="X71" s="166">
        <f>SUMIFS('Contas a Receber'!$H$5:$H$1048576,'Contas a Receber'!$O$5:$O$1048576,'Projeção de Caixa'!X$65,'Contas a Receber'!$F$5:$F$1048576,'Projeção de Caixa'!$A71)</f>
        <v>0</v>
      </c>
      <c r="Y71" s="166">
        <f>SUMIFS('Contas a Receber'!$H$5:$H$1048576,'Contas a Receber'!$O$5:$O$1048576,'Projeção de Caixa'!Y$65,'Contas a Receber'!$F$5:$F$1048576,'Projeção de Caixa'!$A71)</f>
        <v>0</v>
      </c>
      <c r="Z71" s="166">
        <f>SUMIFS('Contas a Receber'!$H$5:$H$1048576,'Contas a Receber'!$O$5:$O$1048576,'Projeção de Caixa'!Z$65,'Contas a Receber'!$F$5:$F$1048576,'Projeção de Caixa'!$A71)</f>
        <v>0</v>
      </c>
      <c r="AA71" s="166">
        <f>SUMIFS('Contas a Receber'!$H$5:$H$1048576,'Contas a Receber'!$O$5:$O$1048576,'Projeção de Caixa'!AA$65,'Contas a Receber'!$F$5:$F$1048576,'Projeção de Caixa'!$A71)</f>
        <v>0</v>
      </c>
      <c r="AB71" s="166">
        <f>SUMIFS('Contas a Receber'!$H$5:$H$1048576,'Contas a Receber'!$O$5:$O$1048576,'Projeção de Caixa'!AB$65,'Contas a Receber'!$F$5:$F$1048576,'Projeção de Caixa'!$A71)</f>
        <v>0</v>
      </c>
      <c r="AC71" s="166">
        <f>SUMIFS('Contas a Receber'!$H$5:$H$1048576,'Contas a Receber'!$O$5:$O$1048576,'Projeção de Caixa'!AC$65,'Contas a Receber'!$F$5:$F$1048576,'Projeção de Caixa'!$A71)</f>
        <v>0</v>
      </c>
      <c r="AD71" s="166">
        <f>SUMIFS('Contas a Receber'!$H$5:$H$1048576,'Contas a Receber'!$O$5:$O$1048576,'Projeção de Caixa'!AD$65,'Contas a Receber'!$F$5:$F$1048576,'Projeção de Caixa'!$A71)</f>
        <v>0</v>
      </c>
      <c r="AE71" s="166">
        <f>SUMIFS('Contas a Receber'!$H$5:$H$1048576,'Contas a Receber'!$O$5:$O$1048576,'Projeção de Caixa'!AE$65,'Contas a Receber'!$F$5:$F$1048576,'Projeção de Caixa'!$A71)</f>
        <v>0</v>
      </c>
      <c r="AF71" s="167">
        <f>SUMIFS('Contas a Receber'!$H$5:$H$1048576,'Contas a Receber'!$O$5:$O$1048576,'Projeção de Caixa'!AF$65,'Contas a Receber'!$F$5:$F$1048576,'Projeção de Caixa'!$A71)</f>
        <v>0</v>
      </c>
      <c r="AG71" s="31"/>
      <c r="AH71" s="31"/>
      <c r="AI71" s="31"/>
    </row>
    <row r="72" spans="1:35" ht="15.75" collapsed="1" thickBot="1" x14ac:dyDescent="0.3">
      <c r="A72" s="160" t="s">
        <v>30</v>
      </c>
      <c r="B72" s="181">
        <f>SUM(B73:B87)</f>
        <v>0</v>
      </c>
      <c r="C72" s="181">
        <f t="shared" ref="C72:AF72" si="37">SUM(C73:C87)</f>
        <v>0</v>
      </c>
      <c r="D72" s="181">
        <f t="shared" si="37"/>
        <v>0</v>
      </c>
      <c r="E72" s="181">
        <f t="shared" si="37"/>
        <v>0</v>
      </c>
      <c r="F72" s="181">
        <f t="shared" si="37"/>
        <v>0</v>
      </c>
      <c r="G72" s="181">
        <f t="shared" si="37"/>
        <v>0</v>
      </c>
      <c r="H72" s="181">
        <f t="shared" si="37"/>
        <v>0</v>
      </c>
      <c r="I72" s="181">
        <f t="shared" si="37"/>
        <v>0</v>
      </c>
      <c r="J72" s="181">
        <f t="shared" si="37"/>
        <v>0</v>
      </c>
      <c r="K72" s="181">
        <f t="shared" si="37"/>
        <v>0</v>
      </c>
      <c r="L72" s="181">
        <f t="shared" si="37"/>
        <v>0</v>
      </c>
      <c r="M72" s="181">
        <f t="shared" si="37"/>
        <v>0</v>
      </c>
      <c r="N72" s="181">
        <f t="shared" si="37"/>
        <v>0</v>
      </c>
      <c r="O72" s="181">
        <f t="shared" si="37"/>
        <v>0</v>
      </c>
      <c r="P72" s="181">
        <f t="shared" si="37"/>
        <v>0</v>
      </c>
      <c r="Q72" s="181">
        <f t="shared" si="37"/>
        <v>0</v>
      </c>
      <c r="R72" s="181">
        <f t="shared" si="37"/>
        <v>0</v>
      </c>
      <c r="S72" s="181">
        <f t="shared" si="37"/>
        <v>0</v>
      </c>
      <c r="T72" s="181">
        <f t="shared" si="37"/>
        <v>0</v>
      </c>
      <c r="U72" s="181">
        <f t="shared" si="37"/>
        <v>0</v>
      </c>
      <c r="V72" s="181">
        <f t="shared" si="37"/>
        <v>0</v>
      </c>
      <c r="W72" s="181">
        <f t="shared" si="37"/>
        <v>0</v>
      </c>
      <c r="X72" s="181">
        <f t="shared" si="37"/>
        <v>0</v>
      </c>
      <c r="Y72" s="181">
        <f t="shared" si="37"/>
        <v>0</v>
      </c>
      <c r="Z72" s="181">
        <f t="shared" si="37"/>
        <v>0</v>
      </c>
      <c r="AA72" s="181">
        <f t="shared" si="37"/>
        <v>0</v>
      </c>
      <c r="AB72" s="181">
        <f t="shared" si="37"/>
        <v>0</v>
      </c>
      <c r="AC72" s="181">
        <f t="shared" si="37"/>
        <v>0</v>
      </c>
      <c r="AD72" s="181">
        <f t="shared" si="37"/>
        <v>0</v>
      </c>
      <c r="AE72" s="181">
        <f t="shared" si="37"/>
        <v>0</v>
      </c>
      <c r="AF72" s="182">
        <f t="shared" si="37"/>
        <v>0</v>
      </c>
      <c r="AG72" s="31"/>
      <c r="AH72" s="31"/>
      <c r="AI72" s="31"/>
    </row>
    <row r="73" spans="1:35" hidden="1" outlineLevel="1" x14ac:dyDescent="0.25">
      <c r="A73" s="152"/>
      <c r="B73" s="184">
        <f>SUMIFS('Contas a Pagar'!$H$5:$H$1048576,'Contas a Pagar'!$O$5:$O$1048576,'Projeção de Caixa'!B$65,'Contas a Pagar'!$F$5:$F$1048576,'Projeção de Caixa'!$A73)</f>
        <v>0</v>
      </c>
      <c r="C73" s="184">
        <f>SUMIFS('Contas a Pagar'!$H$5:$H$1048576,'Contas a Pagar'!$O$5:$O$1048576,'Projeção de Caixa'!C$65,'Contas a Pagar'!$F$5:$F$1048576,'Projeção de Caixa'!$A73)</f>
        <v>0</v>
      </c>
      <c r="D73" s="184">
        <f>SUMIFS('Contas a Pagar'!$H$5:$H$1048576,'Contas a Pagar'!$O$5:$O$1048576,'Projeção de Caixa'!D$65,'Contas a Pagar'!$F$5:$F$1048576,'Projeção de Caixa'!$A73)</f>
        <v>0</v>
      </c>
      <c r="E73" s="184">
        <f>SUMIFS('Contas a Pagar'!$H$5:$H$1048576,'Contas a Pagar'!$O$5:$O$1048576,'Projeção de Caixa'!E$65,'Contas a Pagar'!$F$5:$F$1048576,'Projeção de Caixa'!$A73)</f>
        <v>0</v>
      </c>
      <c r="F73" s="184">
        <f>SUMIFS('Contas a Pagar'!$H$5:$H$1048576,'Contas a Pagar'!$O$5:$O$1048576,'Projeção de Caixa'!F$65,'Contas a Pagar'!$F$5:$F$1048576,'Projeção de Caixa'!$A73)</f>
        <v>0</v>
      </c>
      <c r="G73" s="184">
        <f>SUMIFS('Contas a Pagar'!$H$5:$H$1048576,'Contas a Pagar'!$O$5:$O$1048576,'Projeção de Caixa'!G$65,'Contas a Pagar'!$F$5:$F$1048576,'Projeção de Caixa'!$A73)</f>
        <v>0</v>
      </c>
      <c r="H73" s="184">
        <f>SUMIFS('Contas a Pagar'!$H$5:$H$1048576,'Contas a Pagar'!$O$5:$O$1048576,'Projeção de Caixa'!H$65,'Contas a Pagar'!$F$5:$F$1048576,'Projeção de Caixa'!$A73)</f>
        <v>0</v>
      </c>
      <c r="I73" s="184">
        <f>SUMIFS('Contas a Pagar'!$H$5:$H$1048576,'Contas a Pagar'!$O$5:$O$1048576,'Projeção de Caixa'!I$65,'Contas a Pagar'!$F$5:$F$1048576,'Projeção de Caixa'!$A73)</f>
        <v>0</v>
      </c>
      <c r="J73" s="184">
        <f>SUMIFS('Contas a Pagar'!$H$5:$H$1048576,'Contas a Pagar'!$O$5:$O$1048576,'Projeção de Caixa'!J$65,'Contas a Pagar'!$F$5:$F$1048576,'Projeção de Caixa'!$A73)</f>
        <v>0</v>
      </c>
      <c r="K73" s="184">
        <f>SUMIFS('Contas a Pagar'!$H$5:$H$1048576,'Contas a Pagar'!$O$5:$O$1048576,'Projeção de Caixa'!K$65,'Contas a Pagar'!$F$5:$F$1048576,'Projeção de Caixa'!$A73)</f>
        <v>0</v>
      </c>
      <c r="L73" s="184">
        <f>SUMIFS('Contas a Pagar'!$H$5:$H$1048576,'Contas a Pagar'!$O$5:$O$1048576,'Projeção de Caixa'!L$65,'Contas a Pagar'!$F$5:$F$1048576,'Projeção de Caixa'!$A73)</f>
        <v>0</v>
      </c>
      <c r="M73" s="184">
        <f>SUMIFS('Contas a Pagar'!$H$5:$H$1048576,'Contas a Pagar'!$O$5:$O$1048576,'Projeção de Caixa'!M$65,'Contas a Pagar'!$F$5:$F$1048576,'Projeção de Caixa'!$A73)</f>
        <v>0</v>
      </c>
      <c r="N73" s="184">
        <f>SUMIFS('Contas a Pagar'!$H$5:$H$1048576,'Contas a Pagar'!$O$5:$O$1048576,'Projeção de Caixa'!N$65,'Contas a Pagar'!$F$5:$F$1048576,'Projeção de Caixa'!$A73)</f>
        <v>0</v>
      </c>
      <c r="O73" s="184">
        <f>SUMIFS('Contas a Pagar'!$H$5:$H$1048576,'Contas a Pagar'!$O$5:$O$1048576,'Projeção de Caixa'!O$65,'Contas a Pagar'!$F$5:$F$1048576,'Projeção de Caixa'!$A73)</f>
        <v>0</v>
      </c>
      <c r="P73" s="184">
        <f>SUMIFS('Contas a Pagar'!$H$5:$H$1048576,'Contas a Pagar'!$O$5:$O$1048576,'Projeção de Caixa'!P$65,'Contas a Pagar'!$F$5:$F$1048576,'Projeção de Caixa'!$A73)</f>
        <v>0</v>
      </c>
      <c r="Q73" s="184">
        <f>SUMIFS('Contas a Pagar'!$H$5:$H$1048576,'Contas a Pagar'!$O$5:$O$1048576,'Projeção de Caixa'!Q$65,'Contas a Pagar'!$F$5:$F$1048576,'Projeção de Caixa'!$A73)</f>
        <v>0</v>
      </c>
      <c r="R73" s="184">
        <f>SUMIFS('Contas a Pagar'!$H$5:$H$1048576,'Contas a Pagar'!$O$5:$O$1048576,'Projeção de Caixa'!R$65,'Contas a Pagar'!$F$5:$F$1048576,'Projeção de Caixa'!$A73)</f>
        <v>0</v>
      </c>
      <c r="S73" s="184">
        <f>SUMIFS('Contas a Pagar'!$H$5:$H$1048576,'Contas a Pagar'!$O$5:$O$1048576,'Projeção de Caixa'!S$65,'Contas a Pagar'!$F$5:$F$1048576,'Projeção de Caixa'!$A73)</f>
        <v>0</v>
      </c>
      <c r="T73" s="184">
        <f>SUMIFS('Contas a Pagar'!$H$5:$H$1048576,'Contas a Pagar'!$O$5:$O$1048576,'Projeção de Caixa'!T$65,'Contas a Pagar'!$F$5:$F$1048576,'Projeção de Caixa'!$A73)</f>
        <v>0</v>
      </c>
      <c r="U73" s="184">
        <f>SUMIFS('Contas a Pagar'!$H$5:$H$1048576,'Contas a Pagar'!$O$5:$O$1048576,'Projeção de Caixa'!U$65,'Contas a Pagar'!$F$5:$F$1048576,'Projeção de Caixa'!$A73)</f>
        <v>0</v>
      </c>
      <c r="V73" s="184">
        <f>SUMIFS('Contas a Pagar'!$H$5:$H$1048576,'Contas a Pagar'!$O$5:$O$1048576,'Projeção de Caixa'!V$65,'Contas a Pagar'!$F$5:$F$1048576,'Projeção de Caixa'!$A73)</f>
        <v>0</v>
      </c>
      <c r="W73" s="184">
        <f>SUMIFS('Contas a Pagar'!$H$5:$H$1048576,'Contas a Pagar'!$O$5:$O$1048576,'Projeção de Caixa'!W$65,'Contas a Pagar'!$F$5:$F$1048576,'Projeção de Caixa'!$A73)</f>
        <v>0</v>
      </c>
      <c r="X73" s="184">
        <f>SUMIFS('Contas a Pagar'!$H$5:$H$1048576,'Contas a Pagar'!$O$5:$O$1048576,'Projeção de Caixa'!X$65,'Contas a Pagar'!$F$5:$F$1048576,'Projeção de Caixa'!$A73)</f>
        <v>0</v>
      </c>
      <c r="Y73" s="184">
        <f>SUMIFS('Contas a Pagar'!$H$5:$H$1048576,'Contas a Pagar'!$O$5:$O$1048576,'Projeção de Caixa'!Y$65,'Contas a Pagar'!$F$5:$F$1048576,'Projeção de Caixa'!$A73)</f>
        <v>0</v>
      </c>
      <c r="Z73" s="184">
        <f>SUMIFS('Contas a Pagar'!$H$5:$H$1048576,'Contas a Pagar'!$O$5:$O$1048576,'Projeção de Caixa'!Z$65,'Contas a Pagar'!$F$5:$F$1048576,'Projeção de Caixa'!$A73)</f>
        <v>0</v>
      </c>
      <c r="AA73" s="184">
        <f>SUMIFS('Contas a Pagar'!$H$5:$H$1048576,'Contas a Pagar'!$O$5:$O$1048576,'Projeção de Caixa'!AA$65,'Contas a Pagar'!$F$5:$F$1048576,'Projeção de Caixa'!$A73)</f>
        <v>0</v>
      </c>
      <c r="AB73" s="184">
        <f>SUMIFS('Contas a Pagar'!$H$5:$H$1048576,'Contas a Pagar'!$O$5:$O$1048576,'Projeção de Caixa'!AB$65,'Contas a Pagar'!$F$5:$F$1048576,'Projeção de Caixa'!$A73)</f>
        <v>0</v>
      </c>
      <c r="AC73" s="184">
        <f>SUMIFS('Contas a Pagar'!$H$5:$H$1048576,'Contas a Pagar'!$O$5:$O$1048576,'Projeção de Caixa'!AC$65,'Contas a Pagar'!$F$5:$F$1048576,'Projeção de Caixa'!$A73)</f>
        <v>0</v>
      </c>
      <c r="AD73" s="184">
        <f>SUMIFS('Contas a Pagar'!$H$5:$H$1048576,'Contas a Pagar'!$O$5:$O$1048576,'Projeção de Caixa'!AD$65,'Contas a Pagar'!$F$5:$F$1048576,'Projeção de Caixa'!$A73)</f>
        <v>0</v>
      </c>
      <c r="AE73" s="184">
        <f>SUMIFS('Contas a Pagar'!$H$5:$H$1048576,'Contas a Pagar'!$O$5:$O$1048576,'Projeção de Caixa'!AE$65,'Contas a Pagar'!$F$5:$F$1048576,'Projeção de Caixa'!$A73)</f>
        <v>0</v>
      </c>
      <c r="AF73" s="185">
        <f>SUMIFS('Contas a Pagar'!$H$5:$H$1048576,'Contas a Pagar'!$O$5:$O$1048576,'Projeção de Caixa'!AF$65,'Contas a Pagar'!$F$5:$F$1048576,'Projeção de Caixa'!$A73)</f>
        <v>0</v>
      </c>
      <c r="AG73" s="31"/>
      <c r="AH73" s="31"/>
      <c r="AI73" s="31"/>
    </row>
    <row r="74" spans="1:35" hidden="1" outlineLevel="1" x14ac:dyDescent="0.25">
      <c r="A74" s="152"/>
      <c r="B74" s="164">
        <f>SUMIFS('Contas a Pagar'!$H$5:$H$1048576,'Contas a Pagar'!$O$5:$O$1048576,'Projeção de Caixa'!B$65,'Contas a Pagar'!$F$5:$F$1048576,'Projeção de Caixa'!$A74)</f>
        <v>0</v>
      </c>
      <c r="C74" s="164">
        <f>SUMIFS('Contas a Pagar'!$H$5:$H$1048576,'Contas a Pagar'!$O$5:$O$1048576,'Projeção de Caixa'!C$65,'Contas a Pagar'!$F$5:$F$1048576,'Projeção de Caixa'!$A74)</f>
        <v>0</v>
      </c>
      <c r="D74" s="164">
        <f>SUMIFS('Contas a Pagar'!$H$5:$H$1048576,'Contas a Pagar'!$O$5:$O$1048576,'Projeção de Caixa'!D$65,'Contas a Pagar'!$F$5:$F$1048576,'Projeção de Caixa'!$A74)</f>
        <v>0</v>
      </c>
      <c r="E74" s="164">
        <f>SUMIFS('Contas a Pagar'!$H$5:$H$1048576,'Contas a Pagar'!$O$5:$O$1048576,'Projeção de Caixa'!E$65,'Contas a Pagar'!$F$5:$F$1048576,'Projeção de Caixa'!$A74)</f>
        <v>0</v>
      </c>
      <c r="F74" s="164">
        <f>SUMIFS('Contas a Pagar'!$H$5:$H$1048576,'Contas a Pagar'!$O$5:$O$1048576,'Projeção de Caixa'!F$65,'Contas a Pagar'!$F$5:$F$1048576,'Projeção de Caixa'!$A74)</f>
        <v>0</v>
      </c>
      <c r="G74" s="164">
        <f>SUMIFS('Contas a Pagar'!$H$5:$H$1048576,'Contas a Pagar'!$O$5:$O$1048576,'Projeção de Caixa'!G$65,'Contas a Pagar'!$F$5:$F$1048576,'Projeção de Caixa'!$A74)</f>
        <v>0</v>
      </c>
      <c r="H74" s="164">
        <f>SUMIFS('Contas a Pagar'!$H$5:$H$1048576,'Contas a Pagar'!$O$5:$O$1048576,'Projeção de Caixa'!H$65,'Contas a Pagar'!$F$5:$F$1048576,'Projeção de Caixa'!$A74)</f>
        <v>0</v>
      </c>
      <c r="I74" s="164">
        <f>SUMIFS('Contas a Pagar'!$H$5:$H$1048576,'Contas a Pagar'!$O$5:$O$1048576,'Projeção de Caixa'!I$65,'Contas a Pagar'!$F$5:$F$1048576,'Projeção de Caixa'!$A74)</f>
        <v>0</v>
      </c>
      <c r="J74" s="164">
        <f>SUMIFS('Contas a Pagar'!$H$5:$H$1048576,'Contas a Pagar'!$O$5:$O$1048576,'Projeção de Caixa'!J$65,'Contas a Pagar'!$F$5:$F$1048576,'Projeção de Caixa'!$A74)</f>
        <v>0</v>
      </c>
      <c r="K74" s="164">
        <f>SUMIFS('Contas a Pagar'!$H$5:$H$1048576,'Contas a Pagar'!$O$5:$O$1048576,'Projeção de Caixa'!K$65,'Contas a Pagar'!$F$5:$F$1048576,'Projeção de Caixa'!$A74)</f>
        <v>0</v>
      </c>
      <c r="L74" s="164">
        <f>SUMIFS('Contas a Pagar'!$H$5:$H$1048576,'Contas a Pagar'!$O$5:$O$1048576,'Projeção de Caixa'!L$65,'Contas a Pagar'!$F$5:$F$1048576,'Projeção de Caixa'!$A74)</f>
        <v>0</v>
      </c>
      <c r="M74" s="164">
        <f>SUMIFS('Contas a Pagar'!$H$5:$H$1048576,'Contas a Pagar'!$O$5:$O$1048576,'Projeção de Caixa'!M$65,'Contas a Pagar'!$F$5:$F$1048576,'Projeção de Caixa'!$A74)</f>
        <v>0</v>
      </c>
      <c r="N74" s="164">
        <f>SUMIFS('Contas a Pagar'!$H$5:$H$1048576,'Contas a Pagar'!$O$5:$O$1048576,'Projeção de Caixa'!N$65,'Contas a Pagar'!$F$5:$F$1048576,'Projeção de Caixa'!$A74)</f>
        <v>0</v>
      </c>
      <c r="O74" s="164">
        <f>SUMIFS('Contas a Pagar'!$H$5:$H$1048576,'Contas a Pagar'!$O$5:$O$1048576,'Projeção de Caixa'!O$65,'Contas a Pagar'!$F$5:$F$1048576,'Projeção de Caixa'!$A74)</f>
        <v>0</v>
      </c>
      <c r="P74" s="164">
        <f>SUMIFS('Contas a Pagar'!$H$5:$H$1048576,'Contas a Pagar'!$O$5:$O$1048576,'Projeção de Caixa'!P$65,'Contas a Pagar'!$F$5:$F$1048576,'Projeção de Caixa'!$A74)</f>
        <v>0</v>
      </c>
      <c r="Q74" s="164">
        <f>SUMIFS('Contas a Pagar'!$H$5:$H$1048576,'Contas a Pagar'!$O$5:$O$1048576,'Projeção de Caixa'!Q$65,'Contas a Pagar'!$F$5:$F$1048576,'Projeção de Caixa'!$A74)</f>
        <v>0</v>
      </c>
      <c r="R74" s="164">
        <f>SUMIFS('Contas a Pagar'!$H$5:$H$1048576,'Contas a Pagar'!$O$5:$O$1048576,'Projeção de Caixa'!R$65,'Contas a Pagar'!$F$5:$F$1048576,'Projeção de Caixa'!$A74)</f>
        <v>0</v>
      </c>
      <c r="S74" s="164">
        <f>SUMIFS('Contas a Pagar'!$H$5:$H$1048576,'Contas a Pagar'!$O$5:$O$1048576,'Projeção de Caixa'!S$65,'Contas a Pagar'!$F$5:$F$1048576,'Projeção de Caixa'!$A74)</f>
        <v>0</v>
      </c>
      <c r="T74" s="164">
        <f>SUMIFS('Contas a Pagar'!$H$5:$H$1048576,'Contas a Pagar'!$O$5:$O$1048576,'Projeção de Caixa'!T$65,'Contas a Pagar'!$F$5:$F$1048576,'Projeção de Caixa'!$A74)</f>
        <v>0</v>
      </c>
      <c r="U74" s="164">
        <f>SUMIFS('Contas a Pagar'!$H$5:$H$1048576,'Contas a Pagar'!$O$5:$O$1048576,'Projeção de Caixa'!U$65,'Contas a Pagar'!$F$5:$F$1048576,'Projeção de Caixa'!$A74)</f>
        <v>0</v>
      </c>
      <c r="V74" s="164">
        <f>SUMIFS('Contas a Pagar'!$H$5:$H$1048576,'Contas a Pagar'!$O$5:$O$1048576,'Projeção de Caixa'!V$65,'Contas a Pagar'!$F$5:$F$1048576,'Projeção de Caixa'!$A74)</f>
        <v>0</v>
      </c>
      <c r="W74" s="164">
        <f>SUMIFS('Contas a Pagar'!$H$5:$H$1048576,'Contas a Pagar'!$O$5:$O$1048576,'Projeção de Caixa'!W$65,'Contas a Pagar'!$F$5:$F$1048576,'Projeção de Caixa'!$A74)</f>
        <v>0</v>
      </c>
      <c r="X74" s="164">
        <f>SUMIFS('Contas a Pagar'!$H$5:$H$1048576,'Contas a Pagar'!$O$5:$O$1048576,'Projeção de Caixa'!X$65,'Contas a Pagar'!$F$5:$F$1048576,'Projeção de Caixa'!$A74)</f>
        <v>0</v>
      </c>
      <c r="Y74" s="164">
        <f>SUMIFS('Contas a Pagar'!$H$5:$H$1048576,'Contas a Pagar'!$O$5:$O$1048576,'Projeção de Caixa'!Y$65,'Contas a Pagar'!$F$5:$F$1048576,'Projeção de Caixa'!$A74)</f>
        <v>0</v>
      </c>
      <c r="Z74" s="164">
        <f>SUMIFS('Contas a Pagar'!$H$5:$H$1048576,'Contas a Pagar'!$O$5:$O$1048576,'Projeção de Caixa'!Z$65,'Contas a Pagar'!$F$5:$F$1048576,'Projeção de Caixa'!$A74)</f>
        <v>0</v>
      </c>
      <c r="AA74" s="164">
        <f>SUMIFS('Contas a Pagar'!$H$5:$H$1048576,'Contas a Pagar'!$O$5:$O$1048576,'Projeção de Caixa'!AA$65,'Contas a Pagar'!$F$5:$F$1048576,'Projeção de Caixa'!$A74)</f>
        <v>0</v>
      </c>
      <c r="AB74" s="164">
        <f>SUMIFS('Contas a Pagar'!$H$5:$H$1048576,'Contas a Pagar'!$O$5:$O$1048576,'Projeção de Caixa'!AB$65,'Contas a Pagar'!$F$5:$F$1048576,'Projeção de Caixa'!$A74)</f>
        <v>0</v>
      </c>
      <c r="AC74" s="164">
        <f>SUMIFS('Contas a Pagar'!$H$5:$H$1048576,'Contas a Pagar'!$O$5:$O$1048576,'Projeção de Caixa'!AC$65,'Contas a Pagar'!$F$5:$F$1048576,'Projeção de Caixa'!$A74)</f>
        <v>0</v>
      </c>
      <c r="AD74" s="164">
        <f>SUMIFS('Contas a Pagar'!$H$5:$H$1048576,'Contas a Pagar'!$O$5:$O$1048576,'Projeção de Caixa'!AD$65,'Contas a Pagar'!$F$5:$F$1048576,'Projeção de Caixa'!$A74)</f>
        <v>0</v>
      </c>
      <c r="AE74" s="164">
        <f>SUMIFS('Contas a Pagar'!$H$5:$H$1048576,'Contas a Pagar'!$O$5:$O$1048576,'Projeção de Caixa'!AE$65,'Contas a Pagar'!$F$5:$F$1048576,'Projeção de Caixa'!$A74)</f>
        <v>0</v>
      </c>
      <c r="AF74" s="165">
        <f>SUMIFS('Contas a Pagar'!$H$5:$H$1048576,'Contas a Pagar'!$O$5:$O$1048576,'Projeção de Caixa'!AF$65,'Contas a Pagar'!$F$5:$F$1048576,'Projeção de Caixa'!$A74)</f>
        <v>0</v>
      </c>
      <c r="AG74" s="31"/>
      <c r="AH74" s="31"/>
      <c r="AI74" s="31"/>
    </row>
    <row r="75" spans="1:35" hidden="1" outlineLevel="1" x14ac:dyDescent="0.25">
      <c r="A75" s="152"/>
      <c r="B75" s="164">
        <f>SUMIFS('Contas a Pagar'!$H$5:$H$1048576,'Contas a Pagar'!$O$5:$O$1048576,'Projeção de Caixa'!B$65,'Contas a Pagar'!$F$5:$F$1048576,'Projeção de Caixa'!$A75)</f>
        <v>0</v>
      </c>
      <c r="C75" s="164">
        <f>SUMIFS('Contas a Pagar'!$H$5:$H$1048576,'Contas a Pagar'!$O$5:$O$1048576,'Projeção de Caixa'!C$65,'Contas a Pagar'!$F$5:$F$1048576,'Projeção de Caixa'!$A75)</f>
        <v>0</v>
      </c>
      <c r="D75" s="164">
        <f>SUMIFS('Contas a Pagar'!$H$5:$H$1048576,'Contas a Pagar'!$O$5:$O$1048576,'Projeção de Caixa'!D$65,'Contas a Pagar'!$F$5:$F$1048576,'Projeção de Caixa'!$A75)</f>
        <v>0</v>
      </c>
      <c r="E75" s="164">
        <f>SUMIFS('Contas a Pagar'!$H$5:$H$1048576,'Contas a Pagar'!$O$5:$O$1048576,'Projeção de Caixa'!E$65,'Contas a Pagar'!$F$5:$F$1048576,'Projeção de Caixa'!$A75)</f>
        <v>0</v>
      </c>
      <c r="F75" s="164">
        <f>SUMIFS('Contas a Pagar'!$H$5:$H$1048576,'Contas a Pagar'!$O$5:$O$1048576,'Projeção de Caixa'!F$65,'Contas a Pagar'!$F$5:$F$1048576,'Projeção de Caixa'!$A75)</f>
        <v>0</v>
      </c>
      <c r="G75" s="164">
        <f>SUMIFS('Contas a Pagar'!$H$5:$H$1048576,'Contas a Pagar'!$O$5:$O$1048576,'Projeção de Caixa'!G$65,'Contas a Pagar'!$F$5:$F$1048576,'Projeção de Caixa'!$A75)</f>
        <v>0</v>
      </c>
      <c r="H75" s="164">
        <f>SUMIFS('Contas a Pagar'!$H$5:$H$1048576,'Contas a Pagar'!$O$5:$O$1048576,'Projeção de Caixa'!H$65,'Contas a Pagar'!$F$5:$F$1048576,'Projeção de Caixa'!$A75)</f>
        <v>0</v>
      </c>
      <c r="I75" s="164">
        <f>SUMIFS('Contas a Pagar'!$H$5:$H$1048576,'Contas a Pagar'!$O$5:$O$1048576,'Projeção de Caixa'!I$65,'Contas a Pagar'!$F$5:$F$1048576,'Projeção de Caixa'!$A75)</f>
        <v>0</v>
      </c>
      <c r="J75" s="164">
        <f>SUMIFS('Contas a Pagar'!$H$5:$H$1048576,'Contas a Pagar'!$O$5:$O$1048576,'Projeção de Caixa'!J$65,'Contas a Pagar'!$F$5:$F$1048576,'Projeção de Caixa'!$A75)</f>
        <v>0</v>
      </c>
      <c r="K75" s="164">
        <f>SUMIFS('Contas a Pagar'!$H$5:$H$1048576,'Contas a Pagar'!$O$5:$O$1048576,'Projeção de Caixa'!K$65,'Contas a Pagar'!$F$5:$F$1048576,'Projeção de Caixa'!$A75)</f>
        <v>0</v>
      </c>
      <c r="L75" s="164">
        <f>SUMIFS('Contas a Pagar'!$H$5:$H$1048576,'Contas a Pagar'!$O$5:$O$1048576,'Projeção de Caixa'!L$65,'Contas a Pagar'!$F$5:$F$1048576,'Projeção de Caixa'!$A75)</f>
        <v>0</v>
      </c>
      <c r="M75" s="164">
        <f>SUMIFS('Contas a Pagar'!$H$5:$H$1048576,'Contas a Pagar'!$O$5:$O$1048576,'Projeção de Caixa'!M$65,'Contas a Pagar'!$F$5:$F$1048576,'Projeção de Caixa'!$A75)</f>
        <v>0</v>
      </c>
      <c r="N75" s="164">
        <f>SUMIFS('Contas a Pagar'!$H$5:$H$1048576,'Contas a Pagar'!$O$5:$O$1048576,'Projeção de Caixa'!N$65,'Contas a Pagar'!$F$5:$F$1048576,'Projeção de Caixa'!$A75)</f>
        <v>0</v>
      </c>
      <c r="O75" s="164">
        <f>SUMIFS('Contas a Pagar'!$H$5:$H$1048576,'Contas a Pagar'!$O$5:$O$1048576,'Projeção de Caixa'!O$65,'Contas a Pagar'!$F$5:$F$1048576,'Projeção de Caixa'!$A75)</f>
        <v>0</v>
      </c>
      <c r="P75" s="164">
        <f>SUMIFS('Contas a Pagar'!$H$5:$H$1048576,'Contas a Pagar'!$O$5:$O$1048576,'Projeção de Caixa'!P$65,'Contas a Pagar'!$F$5:$F$1048576,'Projeção de Caixa'!$A75)</f>
        <v>0</v>
      </c>
      <c r="Q75" s="164">
        <f>SUMIFS('Contas a Pagar'!$H$5:$H$1048576,'Contas a Pagar'!$O$5:$O$1048576,'Projeção de Caixa'!Q$65,'Contas a Pagar'!$F$5:$F$1048576,'Projeção de Caixa'!$A75)</f>
        <v>0</v>
      </c>
      <c r="R75" s="164">
        <f>SUMIFS('Contas a Pagar'!$H$5:$H$1048576,'Contas a Pagar'!$O$5:$O$1048576,'Projeção de Caixa'!R$65,'Contas a Pagar'!$F$5:$F$1048576,'Projeção de Caixa'!$A75)</f>
        <v>0</v>
      </c>
      <c r="S75" s="164">
        <f>SUMIFS('Contas a Pagar'!$H$5:$H$1048576,'Contas a Pagar'!$O$5:$O$1048576,'Projeção de Caixa'!S$65,'Contas a Pagar'!$F$5:$F$1048576,'Projeção de Caixa'!$A75)</f>
        <v>0</v>
      </c>
      <c r="T75" s="164">
        <f>SUMIFS('Contas a Pagar'!$H$5:$H$1048576,'Contas a Pagar'!$O$5:$O$1048576,'Projeção de Caixa'!T$65,'Contas a Pagar'!$F$5:$F$1048576,'Projeção de Caixa'!$A75)</f>
        <v>0</v>
      </c>
      <c r="U75" s="164">
        <f>SUMIFS('Contas a Pagar'!$H$5:$H$1048576,'Contas a Pagar'!$O$5:$O$1048576,'Projeção de Caixa'!U$65,'Contas a Pagar'!$F$5:$F$1048576,'Projeção de Caixa'!$A75)</f>
        <v>0</v>
      </c>
      <c r="V75" s="164">
        <f>SUMIFS('Contas a Pagar'!$H$5:$H$1048576,'Contas a Pagar'!$O$5:$O$1048576,'Projeção de Caixa'!V$65,'Contas a Pagar'!$F$5:$F$1048576,'Projeção de Caixa'!$A75)</f>
        <v>0</v>
      </c>
      <c r="W75" s="164">
        <f>SUMIFS('Contas a Pagar'!$H$5:$H$1048576,'Contas a Pagar'!$O$5:$O$1048576,'Projeção de Caixa'!W$65,'Contas a Pagar'!$F$5:$F$1048576,'Projeção de Caixa'!$A75)</f>
        <v>0</v>
      </c>
      <c r="X75" s="164">
        <f>SUMIFS('Contas a Pagar'!$H$5:$H$1048576,'Contas a Pagar'!$O$5:$O$1048576,'Projeção de Caixa'!X$65,'Contas a Pagar'!$F$5:$F$1048576,'Projeção de Caixa'!$A75)</f>
        <v>0</v>
      </c>
      <c r="Y75" s="164">
        <f>SUMIFS('Contas a Pagar'!$H$5:$H$1048576,'Contas a Pagar'!$O$5:$O$1048576,'Projeção de Caixa'!Y$65,'Contas a Pagar'!$F$5:$F$1048576,'Projeção de Caixa'!$A75)</f>
        <v>0</v>
      </c>
      <c r="Z75" s="164">
        <f>SUMIFS('Contas a Pagar'!$H$5:$H$1048576,'Contas a Pagar'!$O$5:$O$1048576,'Projeção de Caixa'!Z$65,'Contas a Pagar'!$F$5:$F$1048576,'Projeção de Caixa'!$A75)</f>
        <v>0</v>
      </c>
      <c r="AA75" s="164">
        <f>SUMIFS('Contas a Pagar'!$H$5:$H$1048576,'Contas a Pagar'!$O$5:$O$1048576,'Projeção de Caixa'!AA$65,'Contas a Pagar'!$F$5:$F$1048576,'Projeção de Caixa'!$A75)</f>
        <v>0</v>
      </c>
      <c r="AB75" s="164">
        <f>SUMIFS('Contas a Pagar'!$H$5:$H$1048576,'Contas a Pagar'!$O$5:$O$1048576,'Projeção de Caixa'!AB$65,'Contas a Pagar'!$F$5:$F$1048576,'Projeção de Caixa'!$A75)</f>
        <v>0</v>
      </c>
      <c r="AC75" s="164">
        <f>SUMIFS('Contas a Pagar'!$H$5:$H$1048576,'Contas a Pagar'!$O$5:$O$1048576,'Projeção de Caixa'!AC$65,'Contas a Pagar'!$F$5:$F$1048576,'Projeção de Caixa'!$A75)</f>
        <v>0</v>
      </c>
      <c r="AD75" s="164">
        <f>SUMIFS('Contas a Pagar'!$H$5:$H$1048576,'Contas a Pagar'!$O$5:$O$1048576,'Projeção de Caixa'!AD$65,'Contas a Pagar'!$F$5:$F$1048576,'Projeção de Caixa'!$A75)</f>
        <v>0</v>
      </c>
      <c r="AE75" s="164">
        <f>SUMIFS('Contas a Pagar'!$H$5:$H$1048576,'Contas a Pagar'!$O$5:$O$1048576,'Projeção de Caixa'!AE$65,'Contas a Pagar'!$F$5:$F$1048576,'Projeção de Caixa'!$A75)</f>
        <v>0</v>
      </c>
      <c r="AF75" s="165">
        <f>SUMIFS('Contas a Pagar'!$H$5:$H$1048576,'Contas a Pagar'!$O$5:$O$1048576,'Projeção de Caixa'!AF$65,'Contas a Pagar'!$F$5:$F$1048576,'Projeção de Caixa'!$A75)</f>
        <v>0</v>
      </c>
      <c r="AG75" s="31"/>
      <c r="AH75" s="31"/>
      <c r="AI75" s="31"/>
    </row>
    <row r="76" spans="1:35" hidden="1" outlineLevel="1" x14ac:dyDescent="0.25">
      <c r="A76" s="152"/>
      <c r="B76" s="164">
        <f>SUMIFS('Contas a Pagar'!$H$5:$H$1048576,'Contas a Pagar'!$O$5:$O$1048576,'Projeção de Caixa'!B$65,'Contas a Pagar'!$F$5:$F$1048576,'Projeção de Caixa'!$A76)</f>
        <v>0</v>
      </c>
      <c r="C76" s="164">
        <f>SUMIFS('Contas a Pagar'!$H$5:$H$1048576,'Contas a Pagar'!$O$5:$O$1048576,'Projeção de Caixa'!C$65,'Contas a Pagar'!$F$5:$F$1048576,'Projeção de Caixa'!$A76)</f>
        <v>0</v>
      </c>
      <c r="D76" s="164">
        <f>SUMIFS('Contas a Pagar'!$H$5:$H$1048576,'Contas a Pagar'!$O$5:$O$1048576,'Projeção de Caixa'!D$65,'Contas a Pagar'!$F$5:$F$1048576,'Projeção de Caixa'!$A76)</f>
        <v>0</v>
      </c>
      <c r="E76" s="164">
        <f>SUMIFS('Contas a Pagar'!$H$5:$H$1048576,'Contas a Pagar'!$O$5:$O$1048576,'Projeção de Caixa'!E$65,'Contas a Pagar'!$F$5:$F$1048576,'Projeção de Caixa'!$A76)</f>
        <v>0</v>
      </c>
      <c r="F76" s="164">
        <f>SUMIFS('Contas a Pagar'!$H$5:$H$1048576,'Contas a Pagar'!$O$5:$O$1048576,'Projeção de Caixa'!F$65,'Contas a Pagar'!$F$5:$F$1048576,'Projeção de Caixa'!$A76)</f>
        <v>0</v>
      </c>
      <c r="G76" s="164">
        <f>SUMIFS('Contas a Pagar'!$H$5:$H$1048576,'Contas a Pagar'!$O$5:$O$1048576,'Projeção de Caixa'!G$65,'Contas a Pagar'!$F$5:$F$1048576,'Projeção de Caixa'!$A76)</f>
        <v>0</v>
      </c>
      <c r="H76" s="164">
        <f>SUMIFS('Contas a Pagar'!$H$5:$H$1048576,'Contas a Pagar'!$O$5:$O$1048576,'Projeção de Caixa'!H$65,'Contas a Pagar'!$F$5:$F$1048576,'Projeção de Caixa'!$A76)</f>
        <v>0</v>
      </c>
      <c r="I76" s="164">
        <f>SUMIFS('Contas a Pagar'!$H$5:$H$1048576,'Contas a Pagar'!$O$5:$O$1048576,'Projeção de Caixa'!I$65,'Contas a Pagar'!$F$5:$F$1048576,'Projeção de Caixa'!$A76)</f>
        <v>0</v>
      </c>
      <c r="J76" s="164">
        <f>SUMIFS('Contas a Pagar'!$H$5:$H$1048576,'Contas a Pagar'!$O$5:$O$1048576,'Projeção de Caixa'!J$65,'Contas a Pagar'!$F$5:$F$1048576,'Projeção de Caixa'!$A76)</f>
        <v>0</v>
      </c>
      <c r="K76" s="164">
        <f>SUMIFS('Contas a Pagar'!$H$5:$H$1048576,'Contas a Pagar'!$O$5:$O$1048576,'Projeção de Caixa'!K$65,'Contas a Pagar'!$F$5:$F$1048576,'Projeção de Caixa'!$A76)</f>
        <v>0</v>
      </c>
      <c r="L76" s="164">
        <f>SUMIFS('Contas a Pagar'!$H$5:$H$1048576,'Contas a Pagar'!$O$5:$O$1048576,'Projeção de Caixa'!L$65,'Contas a Pagar'!$F$5:$F$1048576,'Projeção de Caixa'!$A76)</f>
        <v>0</v>
      </c>
      <c r="M76" s="164">
        <f>SUMIFS('Contas a Pagar'!$H$5:$H$1048576,'Contas a Pagar'!$O$5:$O$1048576,'Projeção de Caixa'!M$65,'Contas a Pagar'!$F$5:$F$1048576,'Projeção de Caixa'!$A76)</f>
        <v>0</v>
      </c>
      <c r="N76" s="164">
        <f>SUMIFS('Contas a Pagar'!$H$5:$H$1048576,'Contas a Pagar'!$O$5:$O$1048576,'Projeção de Caixa'!N$65,'Contas a Pagar'!$F$5:$F$1048576,'Projeção de Caixa'!$A76)</f>
        <v>0</v>
      </c>
      <c r="O76" s="164">
        <f>SUMIFS('Contas a Pagar'!$H$5:$H$1048576,'Contas a Pagar'!$O$5:$O$1048576,'Projeção de Caixa'!O$65,'Contas a Pagar'!$F$5:$F$1048576,'Projeção de Caixa'!$A76)</f>
        <v>0</v>
      </c>
      <c r="P76" s="164">
        <f>SUMIFS('Contas a Pagar'!$H$5:$H$1048576,'Contas a Pagar'!$O$5:$O$1048576,'Projeção de Caixa'!P$65,'Contas a Pagar'!$F$5:$F$1048576,'Projeção de Caixa'!$A76)</f>
        <v>0</v>
      </c>
      <c r="Q76" s="164">
        <f>SUMIFS('Contas a Pagar'!$H$5:$H$1048576,'Contas a Pagar'!$O$5:$O$1048576,'Projeção de Caixa'!Q$65,'Contas a Pagar'!$F$5:$F$1048576,'Projeção de Caixa'!$A76)</f>
        <v>0</v>
      </c>
      <c r="R76" s="164">
        <f>SUMIFS('Contas a Pagar'!$H$5:$H$1048576,'Contas a Pagar'!$O$5:$O$1048576,'Projeção de Caixa'!R$65,'Contas a Pagar'!$F$5:$F$1048576,'Projeção de Caixa'!$A76)</f>
        <v>0</v>
      </c>
      <c r="S76" s="164">
        <f>SUMIFS('Contas a Pagar'!$H$5:$H$1048576,'Contas a Pagar'!$O$5:$O$1048576,'Projeção de Caixa'!S$65,'Contas a Pagar'!$F$5:$F$1048576,'Projeção de Caixa'!$A76)</f>
        <v>0</v>
      </c>
      <c r="T76" s="164">
        <f>SUMIFS('Contas a Pagar'!$H$5:$H$1048576,'Contas a Pagar'!$O$5:$O$1048576,'Projeção de Caixa'!T$65,'Contas a Pagar'!$F$5:$F$1048576,'Projeção de Caixa'!$A76)</f>
        <v>0</v>
      </c>
      <c r="U76" s="164">
        <f>SUMIFS('Contas a Pagar'!$H$5:$H$1048576,'Contas a Pagar'!$O$5:$O$1048576,'Projeção de Caixa'!U$65,'Contas a Pagar'!$F$5:$F$1048576,'Projeção de Caixa'!$A76)</f>
        <v>0</v>
      </c>
      <c r="V76" s="164">
        <f>SUMIFS('Contas a Pagar'!$H$5:$H$1048576,'Contas a Pagar'!$O$5:$O$1048576,'Projeção de Caixa'!V$65,'Contas a Pagar'!$F$5:$F$1048576,'Projeção de Caixa'!$A76)</f>
        <v>0</v>
      </c>
      <c r="W76" s="164">
        <f>SUMIFS('Contas a Pagar'!$H$5:$H$1048576,'Contas a Pagar'!$O$5:$O$1048576,'Projeção de Caixa'!W$65,'Contas a Pagar'!$F$5:$F$1048576,'Projeção de Caixa'!$A76)</f>
        <v>0</v>
      </c>
      <c r="X76" s="164">
        <f>SUMIFS('Contas a Pagar'!$H$5:$H$1048576,'Contas a Pagar'!$O$5:$O$1048576,'Projeção de Caixa'!X$65,'Contas a Pagar'!$F$5:$F$1048576,'Projeção de Caixa'!$A76)</f>
        <v>0</v>
      </c>
      <c r="Y76" s="164">
        <f>SUMIFS('Contas a Pagar'!$H$5:$H$1048576,'Contas a Pagar'!$O$5:$O$1048576,'Projeção de Caixa'!Y$65,'Contas a Pagar'!$F$5:$F$1048576,'Projeção de Caixa'!$A76)</f>
        <v>0</v>
      </c>
      <c r="Z76" s="164">
        <f>SUMIFS('Contas a Pagar'!$H$5:$H$1048576,'Contas a Pagar'!$O$5:$O$1048576,'Projeção de Caixa'!Z$65,'Contas a Pagar'!$F$5:$F$1048576,'Projeção de Caixa'!$A76)</f>
        <v>0</v>
      </c>
      <c r="AA76" s="164">
        <f>SUMIFS('Contas a Pagar'!$H$5:$H$1048576,'Contas a Pagar'!$O$5:$O$1048576,'Projeção de Caixa'!AA$65,'Contas a Pagar'!$F$5:$F$1048576,'Projeção de Caixa'!$A76)</f>
        <v>0</v>
      </c>
      <c r="AB76" s="164">
        <f>SUMIFS('Contas a Pagar'!$H$5:$H$1048576,'Contas a Pagar'!$O$5:$O$1048576,'Projeção de Caixa'!AB$65,'Contas a Pagar'!$F$5:$F$1048576,'Projeção de Caixa'!$A76)</f>
        <v>0</v>
      </c>
      <c r="AC76" s="164">
        <f>SUMIFS('Contas a Pagar'!$H$5:$H$1048576,'Contas a Pagar'!$O$5:$O$1048576,'Projeção de Caixa'!AC$65,'Contas a Pagar'!$F$5:$F$1048576,'Projeção de Caixa'!$A76)</f>
        <v>0</v>
      </c>
      <c r="AD76" s="164">
        <f>SUMIFS('Contas a Pagar'!$H$5:$H$1048576,'Contas a Pagar'!$O$5:$O$1048576,'Projeção de Caixa'!AD$65,'Contas a Pagar'!$F$5:$F$1048576,'Projeção de Caixa'!$A76)</f>
        <v>0</v>
      </c>
      <c r="AE76" s="164">
        <f>SUMIFS('Contas a Pagar'!$H$5:$H$1048576,'Contas a Pagar'!$O$5:$O$1048576,'Projeção de Caixa'!AE$65,'Contas a Pagar'!$F$5:$F$1048576,'Projeção de Caixa'!$A76)</f>
        <v>0</v>
      </c>
      <c r="AF76" s="165">
        <f>SUMIFS('Contas a Pagar'!$H$5:$H$1048576,'Contas a Pagar'!$O$5:$O$1048576,'Projeção de Caixa'!AF$65,'Contas a Pagar'!$F$5:$F$1048576,'Projeção de Caixa'!$A76)</f>
        <v>0</v>
      </c>
      <c r="AG76" s="31"/>
      <c r="AH76" s="31"/>
      <c r="AI76" s="31"/>
    </row>
    <row r="77" spans="1:35" hidden="1" outlineLevel="1" x14ac:dyDescent="0.25">
      <c r="A77" s="152"/>
      <c r="B77" s="164">
        <f>SUMIFS('Contas a Pagar'!$H$5:$H$1048576,'Contas a Pagar'!$O$5:$O$1048576,'Projeção de Caixa'!B$65,'Contas a Pagar'!$F$5:$F$1048576,'Projeção de Caixa'!$A77)</f>
        <v>0</v>
      </c>
      <c r="C77" s="164">
        <f>SUMIFS('Contas a Pagar'!$H$5:$H$1048576,'Contas a Pagar'!$O$5:$O$1048576,'Projeção de Caixa'!C$65,'Contas a Pagar'!$F$5:$F$1048576,'Projeção de Caixa'!$A77)</f>
        <v>0</v>
      </c>
      <c r="D77" s="164">
        <f>SUMIFS('Contas a Pagar'!$H$5:$H$1048576,'Contas a Pagar'!$O$5:$O$1048576,'Projeção de Caixa'!D$65,'Contas a Pagar'!$F$5:$F$1048576,'Projeção de Caixa'!$A77)</f>
        <v>0</v>
      </c>
      <c r="E77" s="164">
        <f>SUMIFS('Contas a Pagar'!$H$5:$H$1048576,'Contas a Pagar'!$O$5:$O$1048576,'Projeção de Caixa'!E$65,'Contas a Pagar'!$F$5:$F$1048576,'Projeção de Caixa'!$A77)</f>
        <v>0</v>
      </c>
      <c r="F77" s="164">
        <f>SUMIFS('Contas a Pagar'!$H$5:$H$1048576,'Contas a Pagar'!$O$5:$O$1048576,'Projeção de Caixa'!F$65,'Contas a Pagar'!$F$5:$F$1048576,'Projeção de Caixa'!$A77)</f>
        <v>0</v>
      </c>
      <c r="G77" s="164">
        <f>SUMIFS('Contas a Pagar'!$H$5:$H$1048576,'Contas a Pagar'!$O$5:$O$1048576,'Projeção de Caixa'!G$65,'Contas a Pagar'!$F$5:$F$1048576,'Projeção de Caixa'!$A77)</f>
        <v>0</v>
      </c>
      <c r="H77" s="164">
        <f>SUMIFS('Contas a Pagar'!$H$5:$H$1048576,'Contas a Pagar'!$O$5:$O$1048576,'Projeção de Caixa'!H$65,'Contas a Pagar'!$F$5:$F$1048576,'Projeção de Caixa'!$A77)</f>
        <v>0</v>
      </c>
      <c r="I77" s="164">
        <f>SUMIFS('Contas a Pagar'!$H$5:$H$1048576,'Contas a Pagar'!$O$5:$O$1048576,'Projeção de Caixa'!I$65,'Contas a Pagar'!$F$5:$F$1048576,'Projeção de Caixa'!$A77)</f>
        <v>0</v>
      </c>
      <c r="J77" s="164">
        <f>SUMIFS('Contas a Pagar'!$H$5:$H$1048576,'Contas a Pagar'!$O$5:$O$1048576,'Projeção de Caixa'!J$65,'Contas a Pagar'!$F$5:$F$1048576,'Projeção de Caixa'!$A77)</f>
        <v>0</v>
      </c>
      <c r="K77" s="164">
        <f>SUMIFS('Contas a Pagar'!$H$5:$H$1048576,'Contas a Pagar'!$O$5:$O$1048576,'Projeção de Caixa'!K$65,'Contas a Pagar'!$F$5:$F$1048576,'Projeção de Caixa'!$A77)</f>
        <v>0</v>
      </c>
      <c r="L77" s="164">
        <f>SUMIFS('Contas a Pagar'!$H$5:$H$1048576,'Contas a Pagar'!$O$5:$O$1048576,'Projeção de Caixa'!L$65,'Contas a Pagar'!$F$5:$F$1048576,'Projeção de Caixa'!$A77)</f>
        <v>0</v>
      </c>
      <c r="M77" s="164">
        <f>SUMIFS('Contas a Pagar'!$H$5:$H$1048576,'Contas a Pagar'!$O$5:$O$1048576,'Projeção de Caixa'!M$65,'Contas a Pagar'!$F$5:$F$1048576,'Projeção de Caixa'!$A77)</f>
        <v>0</v>
      </c>
      <c r="N77" s="164">
        <f>SUMIFS('Contas a Pagar'!$H$5:$H$1048576,'Contas a Pagar'!$O$5:$O$1048576,'Projeção de Caixa'!N$65,'Contas a Pagar'!$F$5:$F$1048576,'Projeção de Caixa'!$A77)</f>
        <v>0</v>
      </c>
      <c r="O77" s="164">
        <f>SUMIFS('Contas a Pagar'!$H$5:$H$1048576,'Contas a Pagar'!$O$5:$O$1048576,'Projeção de Caixa'!O$65,'Contas a Pagar'!$F$5:$F$1048576,'Projeção de Caixa'!$A77)</f>
        <v>0</v>
      </c>
      <c r="P77" s="164">
        <f>SUMIFS('Contas a Pagar'!$H$5:$H$1048576,'Contas a Pagar'!$O$5:$O$1048576,'Projeção de Caixa'!P$65,'Contas a Pagar'!$F$5:$F$1048576,'Projeção de Caixa'!$A77)</f>
        <v>0</v>
      </c>
      <c r="Q77" s="164">
        <f>SUMIFS('Contas a Pagar'!$H$5:$H$1048576,'Contas a Pagar'!$O$5:$O$1048576,'Projeção de Caixa'!Q$65,'Contas a Pagar'!$F$5:$F$1048576,'Projeção de Caixa'!$A77)</f>
        <v>0</v>
      </c>
      <c r="R77" s="164">
        <f>SUMIFS('Contas a Pagar'!$H$5:$H$1048576,'Contas a Pagar'!$O$5:$O$1048576,'Projeção de Caixa'!R$65,'Contas a Pagar'!$F$5:$F$1048576,'Projeção de Caixa'!$A77)</f>
        <v>0</v>
      </c>
      <c r="S77" s="164">
        <f>SUMIFS('Contas a Pagar'!$H$5:$H$1048576,'Contas a Pagar'!$O$5:$O$1048576,'Projeção de Caixa'!S$65,'Contas a Pagar'!$F$5:$F$1048576,'Projeção de Caixa'!$A77)</f>
        <v>0</v>
      </c>
      <c r="T77" s="164">
        <f>SUMIFS('Contas a Pagar'!$H$5:$H$1048576,'Contas a Pagar'!$O$5:$O$1048576,'Projeção de Caixa'!T$65,'Contas a Pagar'!$F$5:$F$1048576,'Projeção de Caixa'!$A77)</f>
        <v>0</v>
      </c>
      <c r="U77" s="164">
        <f>SUMIFS('Contas a Pagar'!$H$5:$H$1048576,'Contas a Pagar'!$O$5:$O$1048576,'Projeção de Caixa'!U$65,'Contas a Pagar'!$F$5:$F$1048576,'Projeção de Caixa'!$A77)</f>
        <v>0</v>
      </c>
      <c r="V77" s="164">
        <f>SUMIFS('Contas a Pagar'!$H$5:$H$1048576,'Contas a Pagar'!$O$5:$O$1048576,'Projeção de Caixa'!V$65,'Contas a Pagar'!$F$5:$F$1048576,'Projeção de Caixa'!$A77)</f>
        <v>0</v>
      </c>
      <c r="W77" s="164">
        <f>SUMIFS('Contas a Pagar'!$H$5:$H$1048576,'Contas a Pagar'!$O$5:$O$1048576,'Projeção de Caixa'!W$65,'Contas a Pagar'!$F$5:$F$1048576,'Projeção de Caixa'!$A77)</f>
        <v>0</v>
      </c>
      <c r="X77" s="164">
        <f>SUMIFS('Contas a Pagar'!$H$5:$H$1048576,'Contas a Pagar'!$O$5:$O$1048576,'Projeção de Caixa'!X$65,'Contas a Pagar'!$F$5:$F$1048576,'Projeção de Caixa'!$A77)</f>
        <v>0</v>
      </c>
      <c r="Y77" s="164">
        <f>SUMIFS('Contas a Pagar'!$H$5:$H$1048576,'Contas a Pagar'!$O$5:$O$1048576,'Projeção de Caixa'!Y$65,'Contas a Pagar'!$F$5:$F$1048576,'Projeção de Caixa'!$A77)</f>
        <v>0</v>
      </c>
      <c r="Z77" s="164">
        <f>SUMIFS('Contas a Pagar'!$H$5:$H$1048576,'Contas a Pagar'!$O$5:$O$1048576,'Projeção de Caixa'!Z$65,'Contas a Pagar'!$F$5:$F$1048576,'Projeção de Caixa'!$A77)</f>
        <v>0</v>
      </c>
      <c r="AA77" s="164">
        <f>SUMIFS('Contas a Pagar'!$H$5:$H$1048576,'Contas a Pagar'!$O$5:$O$1048576,'Projeção de Caixa'!AA$65,'Contas a Pagar'!$F$5:$F$1048576,'Projeção de Caixa'!$A77)</f>
        <v>0</v>
      </c>
      <c r="AB77" s="164">
        <f>SUMIFS('Contas a Pagar'!$H$5:$H$1048576,'Contas a Pagar'!$O$5:$O$1048576,'Projeção de Caixa'!AB$65,'Contas a Pagar'!$F$5:$F$1048576,'Projeção de Caixa'!$A77)</f>
        <v>0</v>
      </c>
      <c r="AC77" s="164">
        <f>SUMIFS('Contas a Pagar'!$H$5:$H$1048576,'Contas a Pagar'!$O$5:$O$1048576,'Projeção de Caixa'!AC$65,'Contas a Pagar'!$F$5:$F$1048576,'Projeção de Caixa'!$A77)</f>
        <v>0</v>
      </c>
      <c r="AD77" s="164">
        <f>SUMIFS('Contas a Pagar'!$H$5:$H$1048576,'Contas a Pagar'!$O$5:$O$1048576,'Projeção de Caixa'!AD$65,'Contas a Pagar'!$F$5:$F$1048576,'Projeção de Caixa'!$A77)</f>
        <v>0</v>
      </c>
      <c r="AE77" s="164">
        <f>SUMIFS('Contas a Pagar'!$H$5:$H$1048576,'Contas a Pagar'!$O$5:$O$1048576,'Projeção de Caixa'!AE$65,'Contas a Pagar'!$F$5:$F$1048576,'Projeção de Caixa'!$A77)</f>
        <v>0</v>
      </c>
      <c r="AF77" s="165">
        <f>SUMIFS('Contas a Pagar'!$H$5:$H$1048576,'Contas a Pagar'!$O$5:$O$1048576,'Projeção de Caixa'!AF$65,'Contas a Pagar'!$F$5:$F$1048576,'Projeção de Caixa'!$A77)</f>
        <v>0</v>
      </c>
      <c r="AG77" s="31"/>
      <c r="AH77" s="31"/>
      <c r="AI77" s="31"/>
    </row>
    <row r="78" spans="1:35" hidden="1" outlineLevel="1" x14ac:dyDescent="0.25">
      <c r="A78" s="152"/>
      <c r="B78" s="164">
        <f>SUMIFS('Contas a Pagar'!$H$5:$H$1048576,'Contas a Pagar'!$O$5:$O$1048576,'Projeção de Caixa'!B$65,'Contas a Pagar'!$F$5:$F$1048576,'Projeção de Caixa'!$A78)</f>
        <v>0</v>
      </c>
      <c r="C78" s="164">
        <f>SUMIFS('Contas a Pagar'!$H$5:$H$1048576,'Contas a Pagar'!$O$5:$O$1048576,'Projeção de Caixa'!C$65,'Contas a Pagar'!$F$5:$F$1048576,'Projeção de Caixa'!$A78)</f>
        <v>0</v>
      </c>
      <c r="D78" s="164">
        <f>SUMIFS('Contas a Pagar'!$H$5:$H$1048576,'Contas a Pagar'!$O$5:$O$1048576,'Projeção de Caixa'!D$65,'Contas a Pagar'!$F$5:$F$1048576,'Projeção de Caixa'!$A78)</f>
        <v>0</v>
      </c>
      <c r="E78" s="164">
        <f>SUMIFS('Contas a Pagar'!$H$5:$H$1048576,'Contas a Pagar'!$O$5:$O$1048576,'Projeção de Caixa'!E$65,'Contas a Pagar'!$F$5:$F$1048576,'Projeção de Caixa'!$A78)</f>
        <v>0</v>
      </c>
      <c r="F78" s="164">
        <f>SUMIFS('Contas a Pagar'!$H$5:$H$1048576,'Contas a Pagar'!$O$5:$O$1048576,'Projeção de Caixa'!F$65,'Contas a Pagar'!$F$5:$F$1048576,'Projeção de Caixa'!$A78)</f>
        <v>0</v>
      </c>
      <c r="G78" s="164">
        <f>SUMIFS('Contas a Pagar'!$H$5:$H$1048576,'Contas a Pagar'!$O$5:$O$1048576,'Projeção de Caixa'!G$65,'Contas a Pagar'!$F$5:$F$1048576,'Projeção de Caixa'!$A78)</f>
        <v>0</v>
      </c>
      <c r="H78" s="164">
        <f>SUMIFS('Contas a Pagar'!$H$5:$H$1048576,'Contas a Pagar'!$O$5:$O$1048576,'Projeção de Caixa'!H$65,'Contas a Pagar'!$F$5:$F$1048576,'Projeção de Caixa'!$A78)</f>
        <v>0</v>
      </c>
      <c r="I78" s="164">
        <f>SUMIFS('Contas a Pagar'!$H$5:$H$1048576,'Contas a Pagar'!$O$5:$O$1048576,'Projeção de Caixa'!I$65,'Contas a Pagar'!$F$5:$F$1048576,'Projeção de Caixa'!$A78)</f>
        <v>0</v>
      </c>
      <c r="J78" s="164">
        <f>SUMIFS('Contas a Pagar'!$H$5:$H$1048576,'Contas a Pagar'!$O$5:$O$1048576,'Projeção de Caixa'!J$65,'Contas a Pagar'!$F$5:$F$1048576,'Projeção de Caixa'!$A78)</f>
        <v>0</v>
      </c>
      <c r="K78" s="164">
        <f>SUMIFS('Contas a Pagar'!$H$5:$H$1048576,'Contas a Pagar'!$O$5:$O$1048576,'Projeção de Caixa'!K$65,'Contas a Pagar'!$F$5:$F$1048576,'Projeção de Caixa'!$A78)</f>
        <v>0</v>
      </c>
      <c r="L78" s="164">
        <f>SUMIFS('Contas a Pagar'!$H$5:$H$1048576,'Contas a Pagar'!$O$5:$O$1048576,'Projeção de Caixa'!L$65,'Contas a Pagar'!$F$5:$F$1048576,'Projeção de Caixa'!$A78)</f>
        <v>0</v>
      </c>
      <c r="M78" s="164">
        <f>SUMIFS('Contas a Pagar'!$H$5:$H$1048576,'Contas a Pagar'!$O$5:$O$1048576,'Projeção de Caixa'!M$65,'Contas a Pagar'!$F$5:$F$1048576,'Projeção de Caixa'!$A78)</f>
        <v>0</v>
      </c>
      <c r="N78" s="164">
        <f>SUMIFS('Contas a Pagar'!$H$5:$H$1048576,'Contas a Pagar'!$O$5:$O$1048576,'Projeção de Caixa'!N$65,'Contas a Pagar'!$F$5:$F$1048576,'Projeção de Caixa'!$A78)</f>
        <v>0</v>
      </c>
      <c r="O78" s="164">
        <f>SUMIFS('Contas a Pagar'!$H$5:$H$1048576,'Contas a Pagar'!$O$5:$O$1048576,'Projeção de Caixa'!O$65,'Contas a Pagar'!$F$5:$F$1048576,'Projeção de Caixa'!$A78)</f>
        <v>0</v>
      </c>
      <c r="P78" s="164">
        <f>SUMIFS('Contas a Pagar'!$H$5:$H$1048576,'Contas a Pagar'!$O$5:$O$1048576,'Projeção de Caixa'!P$65,'Contas a Pagar'!$F$5:$F$1048576,'Projeção de Caixa'!$A78)</f>
        <v>0</v>
      </c>
      <c r="Q78" s="164">
        <f>SUMIFS('Contas a Pagar'!$H$5:$H$1048576,'Contas a Pagar'!$O$5:$O$1048576,'Projeção de Caixa'!Q$65,'Contas a Pagar'!$F$5:$F$1048576,'Projeção de Caixa'!$A78)</f>
        <v>0</v>
      </c>
      <c r="R78" s="164">
        <f>SUMIFS('Contas a Pagar'!$H$5:$H$1048576,'Contas a Pagar'!$O$5:$O$1048576,'Projeção de Caixa'!R$65,'Contas a Pagar'!$F$5:$F$1048576,'Projeção de Caixa'!$A78)</f>
        <v>0</v>
      </c>
      <c r="S78" s="164">
        <f>SUMIFS('Contas a Pagar'!$H$5:$H$1048576,'Contas a Pagar'!$O$5:$O$1048576,'Projeção de Caixa'!S$65,'Contas a Pagar'!$F$5:$F$1048576,'Projeção de Caixa'!$A78)</f>
        <v>0</v>
      </c>
      <c r="T78" s="164">
        <f>SUMIFS('Contas a Pagar'!$H$5:$H$1048576,'Contas a Pagar'!$O$5:$O$1048576,'Projeção de Caixa'!T$65,'Contas a Pagar'!$F$5:$F$1048576,'Projeção de Caixa'!$A78)</f>
        <v>0</v>
      </c>
      <c r="U78" s="164">
        <f>SUMIFS('Contas a Pagar'!$H$5:$H$1048576,'Contas a Pagar'!$O$5:$O$1048576,'Projeção de Caixa'!U$65,'Contas a Pagar'!$F$5:$F$1048576,'Projeção de Caixa'!$A78)</f>
        <v>0</v>
      </c>
      <c r="V78" s="164">
        <f>SUMIFS('Contas a Pagar'!$H$5:$H$1048576,'Contas a Pagar'!$O$5:$O$1048576,'Projeção de Caixa'!V$65,'Contas a Pagar'!$F$5:$F$1048576,'Projeção de Caixa'!$A78)</f>
        <v>0</v>
      </c>
      <c r="W78" s="164">
        <f>SUMIFS('Contas a Pagar'!$H$5:$H$1048576,'Contas a Pagar'!$O$5:$O$1048576,'Projeção de Caixa'!W$65,'Contas a Pagar'!$F$5:$F$1048576,'Projeção de Caixa'!$A78)</f>
        <v>0</v>
      </c>
      <c r="X78" s="164">
        <f>SUMIFS('Contas a Pagar'!$H$5:$H$1048576,'Contas a Pagar'!$O$5:$O$1048576,'Projeção de Caixa'!X$65,'Contas a Pagar'!$F$5:$F$1048576,'Projeção de Caixa'!$A78)</f>
        <v>0</v>
      </c>
      <c r="Y78" s="164">
        <f>SUMIFS('Contas a Pagar'!$H$5:$H$1048576,'Contas a Pagar'!$O$5:$O$1048576,'Projeção de Caixa'!Y$65,'Contas a Pagar'!$F$5:$F$1048576,'Projeção de Caixa'!$A78)</f>
        <v>0</v>
      </c>
      <c r="Z78" s="164">
        <f>SUMIFS('Contas a Pagar'!$H$5:$H$1048576,'Contas a Pagar'!$O$5:$O$1048576,'Projeção de Caixa'!Z$65,'Contas a Pagar'!$F$5:$F$1048576,'Projeção de Caixa'!$A78)</f>
        <v>0</v>
      </c>
      <c r="AA78" s="164">
        <f>SUMIFS('Contas a Pagar'!$H$5:$H$1048576,'Contas a Pagar'!$O$5:$O$1048576,'Projeção de Caixa'!AA$65,'Contas a Pagar'!$F$5:$F$1048576,'Projeção de Caixa'!$A78)</f>
        <v>0</v>
      </c>
      <c r="AB78" s="164">
        <f>SUMIFS('Contas a Pagar'!$H$5:$H$1048576,'Contas a Pagar'!$O$5:$O$1048576,'Projeção de Caixa'!AB$65,'Contas a Pagar'!$F$5:$F$1048576,'Projeção de Caixa'!$A78)</f>
        <v>0</v>
      </c>
      <c r="AC78" s="164">
        <f>SUMIFS('Contas a Pagar'!$H$5:$H$1048576,'Contas a Pagar'!$O$5:$O$1048576,'Projeção de Caixa'!AC$65,'Contas a Pagar'!$F$5:$F$1048576,'Projeção de Caixa'!$A78)</f>
        <v>0</v>
      </c>
      <c r="AD78" s="164">
        <f>SUMIFS('Contas a Pagar'!$H$5:$H$1048576,'Contas a Pagar'!$O$5:$O$1048576,'Projeção de Caixa'!AD$65,'Contas a Pagar'!$F$5:$F$1048576,'Projeção de Caixa'!$A78)</f>
        <v>0</v>
      </c>
      <c r="AE78" s="164">
        <f>SUMIFS('Contas a Pagar'!$H$5:$H$1048576,'Contas a Pagar'!$O$5:$O$1048576,'Projeção de Caixa'!AE$65,'Contas a Pagar'!$F$5:$F$1048576,'Projeção de Caixa'!$A78)</f>
        <v>0</v>
      </c>
      <c r="AF78" s="165">
        <f>SUMIFS('Contas a Pagar'!$H$5:$H$1048576,'Contas a Pagar'!$O$5:$O$1048576,'Projeção de Caixa'!AF$65,'Contas a Pagar'!$F$5:$F$1048576,'Projeção de Caixa'!$A78)</f>
        <v>0</v>
      </c>
      <c r="AG78" s="31"/>
      <c r="AH78" s="31"/>
      <c r="AI78" s="31"/>
    </row>
    <row r="79" spans="1:35" hidden="1" outlineLevel="1" x14ac:dyDescent="0.25">
      <c r="A79" s="152"/>
      <c r="B79" s="164">
        <f>SUMIFS('Contas a Pagar'!$H$5:$H$1048576,'Contas a Pagar'!$O$5:$O$1048576,'Projeção de Caixa'!B$65,'Contas a Pagar'!$F$5:$F$1048576,'Projeção de Caixa'!$A79)</f>
        <v>0</v>
      </c>
      <c r="C79" s="164">
        <f>SUMIFS('Contas a Pagar'!$H$5:$H$1048576,'Contas a Pagar'!$O$5:$O$1048576,'Projeção de Caixa'!C$65,'Contas a Pagar'!$F$5:$F$1048576,'Projeção de Caixa'!$A79)</f>
        <v>0</v>
      </c>
      <c r="D79" s="164">
        <f>SUMIFS('Contas a Pagar'!$H$5:$H$1048576,'Contas a Pagar'!$O$5:$O$1048576,'Projeção de Caixa'!D$65,'Contas a Pagar'!$F$5:$F$1048576,'Projeção de Caixa'!$A79)</f>
        <v>0</v>
      </c>
      <c r="E79" s="164">
        <f>SUMIFS('Contas a Pagar'!$H$5:$H$1048576,'Contas a Pagar'!$O$5:$O$1048576,'Projeção de Caixa'!E$65,'Contas a Pagar'!$F$5:$F$1048576,'Projeção de Caixa'!$A79)</f>
        <v>0</v>
      </c>
      <c r="F79" s="164">
        <f>SUMIFS('Contas a Pagar'!$H$5:$H$1048576,'Contas a Pagar'!$O$5:$O$1048576,'Projeção de Caixa'!F$65,'Contas a Pagar'!$F$5:$F$1048576,'Projeção de Caixa'!$A79)</f>
        <v>0</v>
      </c>
      <c r="G79" s="164">
        <f>SUMIFS('Contas a Pagar'!$H$5:$H$1048576,'Contas a Pagar'!$O$5:$O$1048576,'Projeção de Caixa'!G$65,'Contas a Pagar'!$F$5:$F$1048576,'Projeção de Caixa'!$A79)</f>
        <v>0</v>
      </c>
      <c r="H79" s="164">
        <f>SUMIFS('Contas a Pagar'!$H$5:$H$1048576,'Contas a Pagar'!$O$5:$O$1048576,'Projeção de Caixa'!H$65,'Contas a Pagar'!$F$5:$F$1048576,'Projeção de Caixa'!$A79)</f>
        <v>0</v>
      </c>
      <c r="I79" s="164">
        <f>SUMIFS('Contas a Pagar'!$H$5:$H$1048576,'Contas a Pagar'!$O$5:$O$1048576,'Projeção de Caixa'!I$65,'Contas a Pagar'!$F$5:$F$1048576,'Projeção de Caixa'!$A79)</f>
        <v>0</v>
      </c>
      <c r="J79" s="164">
        <f>SUMIFS('Contas a Pagar'!$H$5:$H$1048576,'Contas a Pagar'!$O$5:$O$1048576,'Projeção de Caixa'!J$65,'Contas a Pagar'!$F$5:$F$1048576,'Projeção de Caixa'!$A79)</f>
        <v>0</v>
      </c>
      <c r="K79" s="164">
        <f>SUMIFS('Contas a Pagar'!$H$5:$H$1048576,'Contas a Pagar'!$O$5:$O$1048576,'Projeção de Caixa'!K$65,'Contas a Pagar'!$F$5:$F$1048576,'Projeção de Caixa'!$A79)</f>
        <v>0</v>
      </c>
      <c r="L79" s="164">
        <f>SUMIFS('Contas a Pagar'!$H$5:$H$1048576,'Contas a Pagar'!$O$5:$O$1048576,'Projeção de Caixa'!L$65,'Contas a Pagar'!$F$5:$F$1048576,'Projeção de Caixa'!$A79)</f>
        <v>0</v>
      </c>
      <c r="M79" s="164">
        <f>SUMIFS('Contas a Pagar'!$H$5:$H$1048576,'Contas a Pagar'!$O$5:$O$1048576,'Projeção de Caixa'!M$65,'Contas a Pagar'!$F$5:$F$1048576,'Projeção de Caixa'!$A79)</f>
        <v>0</v>
      </c>
      <c r="N79" s="164">
        <f>SUMIFS('Contas a Pagar'!$H$5:$H$1048576,'Contas a Pagar'!$O$5:$O$1048576,'Projeção de Caixa'!N$65,'Contas a Pagar'!$F$5:$F$1048576,'Projeção de Caixa'!$A79)</f>
        <v>0</v>
      </c>
      <c r="O79" s="164">
        <f>SUMIFS('Contas a Pagar'!$H$5:$H$1048576,'Contas a Pagar'!$O$5:$O$1048576,'Projeção de Caixa'!O$65,'Contas a Pagar'!$F$5:$F$1048576,'Projeção de Caixa'!$A79)</f>
        <v>0</v>
      </c>
      <c r="P79" s="164">
        <f>SUMIFS('Contas a Pagar'!$H$5:$H$1048576,'Contas a Pagar'!$O$5:$O$1048576,'Projeção de Caixa'!P$65,'Contas a Pagar'!$F$5:$F$1048576,'Projeção de Caixa'!$A79)</f>
        <v>0</v>
      </c>
      <c r="Q79" s="164">
        <f>SUMIFS('Contas a Pagar'!$H$5:$H$1048576,'Contas a Pagar'!$O$5:$O$1048576,'Projeção de Caixa'!Q$65,'Contas a Pagar'!$F$5:$F$1048576,'Projeção de Caixa'!$A79)</f>
        <v>0</v>
      </c>
      <c r="R79" s="164">
        <f>SUMIFS('Contas a Pagar'!$H$5:$H$1048576,'Contas a Pagar'!$O$5:$O$1048576,'Projeção de Caixa'!R$65,'Contas a Pagar'!$F$5:$F$1048576,'Projeção de Caixa'!$A79)</f>
        <v>0</v>
      </c>
      <c r="S79" s="164">
        <f>SUMIFS('Contas a Pagar'!$H$5:$H$1048576,'Contas a Pagar'!$O$5:$O$1048576,'Projeção de Caixa'!S$65,'Contas a Pagar'!$F$5:$F$1048576,'Projeção de Caixa'!$A79)</f>
        <v>0</v>
      </c>
      <c r="T79" s="164">
        <f>SUMIFS('Contas a Pagar'!$H$5:$H$1048576,'Contas a Pagar'!$O$5:$O$1048576,'Projeção de Caixa'!T$65,'Contas a Pagar'!$F$5:$F$1048576,'Projeção de Caixa'!$A79)</f>
        <v>0</v>
      </c>
      <c r="U79" s="164">
        <f>SUMIFS('Contas a Pagar'!$H$5:$H$1048576,'Contas a Pagar'!$O$5:$O$1048576,'Projeção de Caixa'!U$65,'Contas a Pagar'!$F$5:$F$1048576,'Projeção de Caixa'!$A79)</f>
        <v>0</v>
      </c>
      <c r="V79" s="164">
        <f>SUMIFS('Contas a Pagar'!$H$5:$H$1048576,'Contas a Pagar'!$O$5:$O$1048576,'Projeção de Caixa'!V$65,'Contas a Pagar'!$F$5:$F$1048576,'Projeção de Caixa'!$A79)</f>
        <v>0</v>
      </c>
      <c r="W79" s="164">
        <f>SUMIFS('Contas a Pagar'!$H$5:$H$1048576,'Contas a Pagar'!$O$5:$O$1048576,'Projeção de Caixa'!W$65,'Contas a Pagar'!$F$5:$F$1048576,'Projeção de Caixa'!$A79)</f>
        <v>0</v>
      </c>
      <c r="X79" s="164">
        <f>SUMIFS('Contas a Pagar'!$H$5:$H$1048576,'Contas a Pagar'!$O$5:$O$1048576,'Projeção de Caixa'!X$65,'Contas a Pagar'!$F$5:$F$1048576,'Projeção de Caixa'!$A79)</f>
        <v>0</v>
      </c>
      <c r="Y79" s="164">
        <f>SUMIFS('Contas a Pagar'!$H$5:$H$1048576,'Contas a Pagar'!$O$5:$O$1048576,'Projeção de Caixa'!Y$65,'Contas a Pagar'!$F$5:$F$1048576,'Projeção de Caixa'!$A79)</f>
        <v>0</v>
      </c>
      <c r="Z79" s="164">
        <f>SUMIFS('Contas a Pagar'!$H$5:$H$1048576,'Contas a Pagar'!$O$5:$O$1048576,'Projeção de Caixa'!Z$65,'Contas a Pagar'!$F$5:$F$1048576,'Projeção de Caixa'!$A79)</f>
        <v>0</v>
      </c>
      <c r="AA79" s="164">
        <f>SUMIFS('Contas a Pagar'!$H$5:$H$1048576,'Contas a Pagar'!$O$5:$O$1048576,'Projeção de Caixa'!AA$65,'Contas a Pagar'!$F$5:$F$1048576,'Projeção de Caixa'!$A79)</f>
        <v>0</v>
      </c>
      <c r="AB79" s="164">
        <f>SUMIFS('Contas a Pagar'!$H$5:$H$1048576,'Contas a Pagar'!$O$5:$O$1048576,'Projeção de Caixa'!AB$65,'Contas a Pagar'!$F$5:$F$1048576,'Projeção de Caixa'!$A79)</f>
        <v>0</v>
      </c>
      <c r="AC79" s="164">
        <f>SUMIFS('Contas a Pagar'!$H$5:$H$1048576,'Contas a Pagar'!$O$5:$O$1048576,'Projeção de Caixa'!AC$65,'Contas a Pagar'!$F$5:$F$1048576,'Projeção de Caixa'!$A79)</f>
        <v>0</v>
      </c>
      <c r="AD79" s="164">
        <f>SUMIFS('Contas a Pagar'!$H$5:$H$1048576,'Contas a Pagar'!$O$5:$O$1048576,'Projeção de Caixa'!AD$65,'Contas a Pagar'!$F$5:$F$1048576,'Projeção de Caixa'!$A79)</f>
        <v>0</v>
      </c>
      <c r="AE79" s="164">
        <f>SUMIFS('Contas a Pagar'!$H$5:$H$1048576,'Contas a Pagar'!$O$5:$O$1048576,'Projeção de Caixa'!AE$65,'Contas a Pagar'!$F$5:$F$1048576,'Projeção de Caixa'!$A79)</f>
        <v>0</v>
      </c>
      <c r="AF79" s="165">
        <f>SUMIFS('Contas a Pagar'!$H$5:$H$1048576,'Contas a Pagar'!$O$5:$O$1048576,'Projeção de Caixa'!AF$65,'Contas a Pagar'!$F$5:$F$1048576,'Projeção de Caixa'!$A79)</f>
        <v>0</v>
      </c>
      <c r="AG79" s="31"/>
      <c r="AH79" s="31"/>
      <c r="AI79" s="31"/>
    </row>
    <row r="80" spans="1:35" hidden="1" outlineLevel="1" x14ac:dyDescent="0.25">
      <c r="A80" s="152"/>
      <c r="B80" s="164">
        <f>SUMIFS('Contas a Pagar'!$H$5:$H$1048576,'Contas a Pagar'!$O$5:$O$1048576,'Projeção de Caixa'!B$65,'Contas a Pagar'!$F$5:$F$1048576,'Projeção de Caixa'!$A80)</f>
        <v>0</v>
      </c>
      <c r="C80" s="164">
        <f>SUMIFS('Contas a Pagar'!$H$5:$H$1048576,'Contas a Pagar'!$O$5:$O$1048576,'Projeção de Caixa'!C$65,'Contas a Pagar'!$F$5:$F$1048576,'Projeção de Caixa'!$A80)</f>
        <v>0</v>
      </c>
      <c r="D80" s="164">
        <f>SUMIFS('Contas a Pagar'!$H$5:$H$1048576,'Contas a Pagar'!$O$5:$O$1048576,'Projeção de Caixa'!D$65,'Contas a Pagar'!$F$5:$F$1048576,'Projeção de Caixa'!$A80)</f>
        <v>0</v>
      </c>
      <c r="E80" s="164">
        <f>SUMIFS('Contas a Pagar'!$H$5:$H$1048576,'Contas a Pagar'!$O$5:$O$1048576,'Projeção de Caixa'!E$65,'Contas a Pagar'!$F$5:$F$1048576,'Projeção de Caixa'!$A80)</f>
        <v>0</v>
      </c>
      <c r="F80" s="164">
        <f>SUMIFS('Contas a Pagar'!$H$5:$H$1048576,'Contas a Pagar'!$O$5:$O$1048576,'Projeção de Caixa'!F$65,'Contas a Pagar'!$F$5:$F$1048576,'Projeção de Caixa'!$A80)</f>
        <v>0</v>
      </c>
      <c r="G80" s="164">
        <f>SUMIFS('Contas a Pagar'!$H$5:$H$1048576,'Contas a Pagar'!$O$5:$O$1048576,'Projeção de Caixa'!G$65,'Contas a Pagar'!$F$5:$F$1048576,'Projeção de Caixa'!$A80)</f>
        <v>0</v>
      </c>
      <c r="H80" s="164">
        <f>SUMIFS('Contas a Pagar'!$H$5:$H$1048576,'Contas a Pagar'!$O$5:$O$1048576,'Projeção de Caixa'!H$65,'Contas a Pagar'!$F$5:$F$1048576,'Projeção de Caixa'!$A80)</f>
        <v>0</v>
      </c>
      <c r="I80" s="164">
        <f>SUMIFS('Contas a Pagar'!$H$5:$H$1048576,'Contas a Pagar'!$O$5:$O$1048576,'Projeção de Caixa'!I$65,'Contas a Pagar'!$F$5:$F$1048576,'Projeção de Caixa'!$A80)</f>
        <v>0</v>
      </c>
      <c r="J80" s="164">
        <f>SUMIFS('Contas a Pagar'!$H$5:$H$1048576,'Contas a Pagar'!$O$5:$O$1048576,'Projeção de Caixa'!J$65,'Contas a Pagar'!$F$5:$F$1048576,'Projeção de Caixa'!$A80)</f>
        <v>0</v>
      </c>
      <c r="K80" s="164">
        <f>SUMIFS('Contas a Pagar'!$H$5:$H$1048576,'Contas a Pagar'!$O$5:$O$1048576,'Projeção de Caixa'!K$65,'Contas a Pagar'!$F$5:$F$1048576,'Projeção de Caixa'!$A80)</f>
        <v>0</v>
      </c>
      <c r="L80" s="164">
        <f>SUMIFS('Contas a Pagar'!$H$5:$H$1048576,'Contas a Pagar'!$O$5:$O$1048576,'Projeção de Caixa'!L$65,'Contas a Pagar'!$F$5:$F$1048576,'Projeção de Caixa'!$A80)</f>
        <v>0</v>
      </c>
      <c r="M80" s="164">
        <f>SUMIFS('Contas a Pagar'!$H$5:$H$1048576,'Contas a Pagar'!$O$5:$O$1048576,'Projeção de Caixa'!M$65,'Contas a Pagar'!$F$5:$F$1048576,'Projeção de Caixa'!$A80)</f>
        <v>0</v>
      </c>
      <c r="N80" s="164">
        <f>SUMIFS('Contas a Pagar'!$H$5:$H$1048576,'Contas a Pagar'!$O$5:$O$1048576,'Projeção de Caixa'!N$65,'Contas a Pagar'!$F$5:$F$1048576,'Projeção de Caixa'!$A80)</f>
        <v>0</v>
      </c>
      <c r="O80" s="164">
        <f>SUMIFS('Contas a Pagar'!$H$5:$H$1048576,'Contas a Pagar'!$O$5:$O$1048576,'Projeção de Caixa'!O$65,'Contas a Pagar'!$F$5:$F$1048576,'Projeção de Caixa'!$A80)</f>
        <v>0</v>
      </c>
      <c r="P80" s="164">
        <f>SUMIFS('Contas a Pagar'!$H$5:$H$1048576,'Contas a Pagar'!$O$5:$O$1048576,'Projeção de Caixa'!P$65,'Contas a Pagar'!$F$5:$F$1048576,'Projeção de Caixa'!$A80)</f>
        <v>0</v>
      </c>
      <c r="Q80" s="164">
        <f>SUMIFS('Contas a Pagar'!$H$5:$H$1048576,'Contas a Pagar'!$O$5:$O$1048576,'Projeção de Caixa'!Q$65,'Contas a Pagar'!$F$5:$F$1048576,'Projeção de Caixa'!$A80)</f>
        <v>0</v>
      </c>
      <c r="R80" s="164">
        <f>SUMIFS('Contas a Pagar'!$H$5:$H$1048576,'Contas a Pagar'!$O$5:$O$1048576,'Projeção de Caixa'!R$65,'Contas a Pagar'!$F$5:$F$1048576,'Projeção de Caixa'!$A80)</f>
        <v>0</v>
      </c>
      <c r="S80" s="164">
        <f>SUMIFS('Contas a Pagar'!$H$5:$H$1048576,'Contas a Pagar'!$O$5:$O$1048576,'Projeção de Caixa'!S$65,'Contas a Pagar'!$F$5:$F$1048576,'Projeção de Caixa'!$A80)</f>
        <v>0</v>
      </c>
      <c r="T80" s="164">
        <f>SUMIFS('Contas a Pagar'!$H$5:$H$1048576,'Contas a Pagar'!$O$5:$O$1048576,'Projeção de Caixa'!T$65,'Contas a Pagar'!$F$5:$F$1048576,'Projeção de Caixa'!$A80)</f>
        <v>0</v>
      </c>
      <c r="U80" s="164">
        <f>SUMIFS('Contas a Pagar'!$H$5:$H$1048576,'Contas a Pagar'!$O$5:$O$1048576,'Projeção de Caixa'!U$65,'Contas a Pagar'!$F$5:$F$1048576,'Projeção de Caixa'!$A80)</f>
        <v>0</v>
      </c>
      <c r="V80" s="164">
        <f>SUMIFS('Contas a Pagar'!$H$5:$H$1048576,'Contas a Pagar'!$O$5:$O$1048576,'Projeção de Caixa'!V$65,'Contas a Pagar'!$F$5:$F$1048576,'Projeção de Caixa'!$A80)</f>
        <v>0</v>
      </c>
      <c r="W80" s="164">
        <f>SUMIFS('Contas a Pagar'!$H$5:$H$1048576,'Contas a Pagar'!$O$5:$O$1048576,'Projeção de Caixa'!W$65,'Contas a Pagar'!$F$5:$F$1048576,'Projeção de Caixa'!$A80)</f>
        <v>0</v>
      </c>
      <c r="X80" s="164">
        <f>SUMIFS('Contas a Pagar'!$H$5:$H$1048576,'Contas a Pagar'!$O$5:$O$1048576,'Projeção de Caixa'!X$65,'Contas a Pagar'!$F$5:$F$1048576,'Projeção de Caixa'!$A80)</f>
        <v>0</v>
      </c>
      <c r="Y80" s="164">
        <f>SUMIFS('Contas a Pagar'!$H$5:$H$1048576,'Contas a Pagar'!$O$5:$O$1048576,'Projeção de Caixa'!Y$65,'Contas a Pagar'!$F$5:$F$1048576,'Projeção de Caixa'!$A80)</f>
        <v>0</v>
      </c>
      <c r="Z80" s="164">
        <f>SUMIFS('Contas a Pagar'!$H$5:$H$1048576,'Contas a Pagar'!$O$5:$O$1048576,'Projeção de Caixa'!Z$65,'Contas a Pagar'!$F$5:$F$1048576,'Projeção de Caixa'!$A80)</f>
        <v>0</v>
      </c>
      <c r="AA80" s="164">
        <f>SUMIFS('Contas a Pagar'!$H$5:$H$1048576,'Contas a Pagar'!$O$5:$O$1048576,'Projeção de Caixa'!AA$65,'Contas a Pagar'!$F$5:$F$1048576,'Projeção de Caixa'!$A80)</f>
        <v>0</v>
      </c>
      <c r="AB80" s="164">
        <f>SUMIFS('Contas a Pagar'!$H$5:$H$1048576,'Contas a Pagar'!$O$5:$O$1048576,'Projeção de Caixa'!AB$65,'Contas a Pagar'!$F$5:$F$1048576,'Projeção de Caixa'!$A80)</f>
        <v>0</v>
      </c>
      <c r="AC80" s="164">
        <f>SUMIFS('Contas a Pagar'!$H$5:$H$1048576,'Contas a Pagar'!$O$5:$O$1048576,'Projeção de Caixa'!AC$65,'Contas a Pagar'!$F$5:$F$1048576,'Projeção de Caixa'!$A80)</f>
        <v>0</v>
      </c>
      <c r="AD80" s="164">
        <f>SUMIFS('Contas a Pagar'!$H$5:$H$1048576,'Contas a Pagar'!$O$5:$O$1048576,'Projeção de Caixa'!AD$65,'Contas a Pagar'!$F$5:$F$1048576,'Projeção de Caixa'!$A80)</f>
        <v>0</v>
      </c>
      <c r="AE80" s="164">
        <f>SUMIFS('Contas a Pagar'!$H$5:$H$1048576,'Contas a Pagar'!$O$5:$O$1048576,'Projeção de Caixa'!AE$65,'Contas a Pagar'!$F$5:$F$1048576,'Projeção de Caixa'!$A80)</f>
        <v>0</v>
      </c>
      <c r="AF80" s="165">
        <f>SUMIFS('Contas a Pagar'!$H$5:$H$1048576,'Contas a Pagar'!$O$5:$O$1048576,'Projeção de Caixa'!AF$65,'Contas a Pagar'!$F$5:$F$1048576,'Projeção de Caixa'!$A80)</f>
        <v>0</v>
      </c>
      <c r="AG80" s="31"/>
      <c r="AH80" s="31"/>
      <c r="AI80" s="31"/>
    </row>
    <row r="81" spans="1:35" hidden="1" outlineLevel="1" x14ac:dyDescent="0.25">
      <c r="A81" s="152"/>
      <c r="B81" s="164">
        <f>SUMIFS('Contas a Pagar'!$H$5:$H$1048576,'Contas a Pagar'!$O$5:$O$1048576,'Projeção de Caixa'!B$65,'Contas a Pagar'!$F$5:$F$1048576,'Projeção de Caixa'!$A81)</f>
        <v>0</v>
      </c>
      <c r="C81" s="164">
        <f>SUMIFS('Contas a Pagar'!$H$5:$H$1048576,'Contas a Pagar'!$O$5:$O$1048576,'Projeção de Caixa'!C$65,'Contas a Pagar'!$F$5:$F$1048576,'Projeção de Caixa'!$A81)</f>
        <v>0</v>
      </c>
      <c r="D81" s="164">
        <f>SUMIFS('Contas a Pagar'!$H$5:$H$1048576,'Contas a Pagar'!$O$5:$O$1048576,'Projeção de Caixa'!D$65,'Contas a Pagar'!$F$5:$F$1048576,'Projeção de Caixa'!$A81)</f>
        <v>0</v>
      </c>
      <c r="E81" s="164">
        <f>SUMIFS('Contas a Pagar'!$H$5:$H$1048576,'Contas a Pagar'!$O$5:$O$1048576,'Projeção de Caixa'!E$65,'Contas a Pagar'!$F$5:$F$1048576,'Projeção de Caixa'!$A81)</f>
        <v>0</v>
      </c>
      <c r="F81" s="164">
        <f>SUMIFS('Contas a Pagar'!$H$5:$H$1048576,'Contas a Pagar'!$O$5:$O$1048576,'Projeção de Caixa'!F$65,'Contas a Pagar'!$F$5:$F$1048576,'Projeção de Caixa'!$A81)</f>
        <v>0</v>
      </c>
      <c r="G81" s="164">
        <f>SUMIFS('Contas a Pagar'!$H$5:$H$1048576,'Contas a Pagar'!$O$5:$O$1048576,'Projeção de Caixa'!G$65,'Contas a Pagar'!$F$5:$F$1048576,'Projeção de Caixa'!$A81)</f>
        <v>0</v>
      </c>
      <c r="H81" s="164">
        <f>SUMIFS('Contas a Pagar'!$H$5:$H$1048576,'Contas a Pagar'!$O$5:$O$1048576,'Projeção de Caixa'!H$65,'Contas a Pagar'!$F$5:$F$1048576,'Projeção de Caixa'!$A81)</f>
        <v>0</v>
      </c>
      <c r="I81" s="164">
        <f>SUMIFS('Contas a Pagar'!$H$5:$H$1048576,'Contas a Pagar'!$O$5:$O$1048576,'Projeção de Caixa'!I$65,'Contas a Pagar'!$F$5:$F$1048576,'Projeção de Caixa'!$A81)</f>
        <v>0</v>
      </c>
      <c r="J81" s="164">
        <f>SUMIFS('Contas a Pagar'!$H$5:$H$1048576,'Contas a Pagar'!$O$5:$O$1048576,'Projeção de Caixa'!J$65,'Contas a Pagar'!$F$5:$F$1048576,'Projeção de Caixa'!$A81)</f>
        <v>0</v>
      </c>
      <c r="K81" s="164">
        <f>SUMIFS('Contas a Pagar'!$H$5:$H$1048576,'Contas a Pagar'!$O$5:$O$1048576,'Projeção de Caixa'!K$65,'Contas a Pagar'!$F$5:$F$1048576,'Projeção de Caixa'!$A81)</f>
        <v>0</v>
      </c>
      <c r="L81" s="164">
        <f>SUMIFS('Contas a Pagar'!$H$5:$H$1048576,'Contas a Pagar'!$O$5:$O$1048576,'Projeção de Caixa'!L$65,'Contas a Pagar'!$F$5:$F$1048576,'Projeção de Caixa'!$A81)</f>
        <v>0</v>
      </c>
      <c r="M81" s="164">
        <f>SUMIFS('Contas a Pagar'!$H$5:$H$1048576,'Contas a Pagar'!$O$5:$O$1048576,'Projeção de Caixa'!M$65,'Contas a Pagar'!$F$5:$F$1048576,'Projeção de Caixa'!$A81)</f>
        <v>0</v>
      </c>
      <c r="N81" s="164">
        <f>SUMIFS('Contas a Pagar'!$H$5:$H$1048576,'Contas a Pagar'!$O$5:$O$1048576,'Projeção de Caixa'!N$65,'Contas a Pagar'!$F$5:$F$1048576,'Projeção de Caixa'!$A81)</f>
        <v>0</v>
      </c>
      <c r="O81" s="164">
        <f>SUMIFS('Contas a Pagar'!$H$5:$H$1048576,'Contas a Pagar'!$O$5:$O$1048576,'Projeção de Caixa'!O$65,'Contas a Pagar'!$F$5:$F$1048576,'Projeção de Caixa'!$A81)</f>
        <v>0</v>
      </c>
      <c r="P81" s="164">
        <f>SUMIFS('Contas a Pagar'!$H$5:$H$1048576,'Contas a Pagar'!$O$5:$O$1048576,'Projeção de Caixa'!P$65,'Contas a Pagar'!$F$5:$F$1048576,'Projeção de Caixa'!$A81)</f>
        <v>0</v>
      </c>
      <c r="Q81" s="164">
        <f>SUMIFS('Contas a Pagar'!$H$5:$H$1048576,'Contas a Pagar'!$O$5:$O$1048576,'Projeção de Caixa'!Q$65,'Contas a Pagar'!$F$5:$F$1048576,'Projeção de Caixa'!$A81)</f>
        <v>0</v>
      </c>
      <c r="R81" s="164">
        <f>SUMIFS('Contas a Pagar'!$H$5:$H$1048576,'Contas a Pagar'!$O$5:$O$1048576,'Projeção de Caixa'!R$65,'Contas a Pagar'!$F$5:$F$1048576,'Projeção de Caixa'!$A81)</f>
        <v>0</v>
      </c>
      <c r="S81" s="164">
        <f>SUMIFS('Contas a Pagar'!$H$5:$H$1048576,'Contas a Pagar'!$O$5:$O$1048576,'Projeção de Caixa'!S$65,'Contas a Pagar'!$F$5:$F$1048576,'Projeção de Caixa'!$A81)</f>
        <v>0</v>
      </c>
      <c r="T81" s="164">
        <f>SUMIFS('Contas a Pagar'!$H$5:$H$1048576,'Contas a Pagar'!$O$5:$O$1048576,'Projeção de Caixa'!T$65,'Contas a Pagar'!$F$5:$F$1048576,'Projeção de Caixa'!$A81)</f>
        <v>0</v>
      </c>
      <c r="U81" s="164">
        <f>SUMIFS('Contas a Pagar'!$H$5:$H$1048576,'Contas a Pagar'!$O$5:$O$1048576,'Projeção de Caixa'!U$65,'Contas a Pagar'!$F$5:$F$1048576,'Projeção de Caixa'!$A81)</f>
        <v>0</v>
      </c>
      <c r="V81" s="164">
        <f>SUMIFS('Contas a Pagar'!$H$5:$H$1048576,'Contas a Pagar'!$O$5:$O$1048576,'Projeção de Caixa'!V$65,'Contas a Pagar'!$F$5:$F$1048576,'Projeção de Caixa'!$A81)</f>
        <v>0</v>
      </c>
      <c r="W81" s="164">
        <f>SUMIFS('Contas a Pagar'!$H$5:$H$1048576,'Contas a Pagar'!$O$5:$O$1048576,'Projeção de Caixa'!W$65,'Contas a Pagar'!$F$5:$F$1048576,'Projeção de Caixa'!$A81)</f>
        <v>0</v>
      </c>
      <c r="X81" s="164">
        <f>SUMIFS('Contas a Pagar'!$H$5:$H$1048576,'Contas a Pagar'!$O$5:$O$1048576,'Projeção de Caixa'!X$65,'Contas a Pagar'!$F$5:$F$1048576,'Projeção de Caixa'!$A81)</f>
        <v>0</v>
      </c>
      <c r="Y81" s="164">
        <f>SUMIFS('Contas a Pagar'!$H$5:$H$1048576,'Contas a Pagar'!$O$5:$O$1048576,'Projeção de Caixa'!Y$65,'Contas a Pagar'!$F$5:$F$1048576,'Projeção de Caixa'!$A81)</f>
        <v>0</v>
      </c>
      <c r="Z81" s="164">
        <f>SUMIFS('Contas a Pagar'!$H$5:$H$1048576,'Contas a Pagar'!$O$5:$O$1048576,'Projeção de Caixa'!Z$65,'Contas a Pagar'!$F$5:$F$1048576,'Projeção de Caixa'!$A81)</f>
        <v>0</v>
      </c>
      <c r="AA81" s="164">
        <f>SUMIFS('Contas a Pagar'!$H$5:$H$1048576,'Contas a Pagar'!$O$5:$O$1048576,'Projeção de Caixa'!AA$65,'Contas a Pagar'!$F$5:$F$1048576,'Projeção de Caixa'!$A81)</f>
        <v>0</v>
      </c>
      <c r="AB81" s="164">
        <f>SUMIFS('Contas a Pagar'!$H$5:$H$1048576,'Contas a Pagar'!$O$5:$O$1048576,'Projeção de Caixa'!AB$65,'Contas a Pagar'!$F$5:$F$1048576,'Projeção de Caixa'!$A81)</f>
        <v>0</v>
      </c>
      <c r="AC81" s="164">
        <f>SUMIFS('Contas a Pagar'!$H$5:$H$1048576,'Contas a Pagar'!$O$5:$O$1048576,'Projeção de Caixa'!AC$65,'Contas a Pagar'!$F$5:$F$1048576,'Projeção de Caixa'!$A81)</f>
        <v>0</v>
      </c>
      <c r="AD81" s="164">
        <f>SUMIFS('Contas a Pagar'!$H$5:$H$1048576,'Contas a Pagar'!$O$5:$O$1048576,'Projeção de Caixa'!AD$65,'Contas a Pagar'!$F$5:$F$1048576,'Projeção de Caixa'!$A81)</f>
        <v>0</v>
      </c>
      <c r="AE81" s="164">
        <f>SUMIFS('Contas a Pagar'!$H$5:$H$1048576,'Contas a Pagar'!$O$5:$O$1048576,'Projeção de Caixa'!AE$65,'Contas a Pagar'!$F$5:$F$1048576,'Projeção de Caixa'!$A81)</f>
        <v>0</v>
      </c>
      <c r="AF81" s="165">
        <f>SUMIFS('Contas a Pagar'!$H$5:$H$1048576,'Contas a Pagar'!$O$5:$O$1048576,'Projeção de Caixa'!AF$65,'Contas a Pagar'!$F$5:$F$1048576,'Projeção de Caixa'!$A81)</f>
        <v>0</v>
      </c>
      <c r="AG81" s="31"/>
      <c r="AH81" s="31"/>
      <c r="AI81" s="31"/>
    </row>
    <row r="82" spans="1:35" hidden="1" outlineLevel="1" x14ac:dyDescent="0.25">
      <c r="A82" s="152"/>
      <c r="B82" s="164">
        <f>SUMIFS('Contas a Pagar'!$H$5:$H$1048576,'Contas a Pagar'!$O$5:$O$1048576,'Projeção de Caixa'!B$65,'Contas a Pagar'!$F$5:$F$1048576,'Projeção de Caixa'!$A82)</f>
        <v>0</v>
      </c>
      <c r="C82" s="164">
        <f>SUMIFS('Contas a Pagar'!$H$5:$H$1048576,'Contas a Pagar'!$O$5:$O$1048576,'Projeção de Caixa'!C$65,'Contas a Pagar'!$F$5:$F$1048576,'Projeção de Caixa'!$A82)</f>
        <v>0</v>
      </c>
      <c r="D82" s="164">
        <f>SUMIFS('Contas a Pagar'!$H$5:$H$1048576,'Contas a Pagar'!$O$5:$O$1048576,'Projeção de Caixa'!D$65,'Contas a Pagar'!$F$5:$F$1048576,'Projeção de Caixa'!$A82)</f>
        <v>0</v>
      </c>
      <c r="E82" s="164">
        <f>SUMIFS('Contas a Pagar'!$H$5:$H$1048576,'Contas a Pagar'!$O$5:$O$1048576,'Projeção de Caixa'!E$65,'Contas a Pagar'!$F$5:$F$1048576,'Projeção de Caixa'!$A82)</f>
        <v>0</v>
      </c>
      <c r="F82" s="164">
        <f>SUMIFS('Contas a Pagar'!$H$5:$H$1048576,'Contas a Pagar'!$O$5:$O$1048576,'Projeção de Caixa'!F$65,'Contas a Pagar'!$F$5:$F$1048576,'Projeção de Caixa'!$A82)</f>
        <v>0</v>
      </c>
      <c r="G82" s="164">
        <f>SUMIFS('Contas a Pagar'!$H$5:$H$1048576,'Contas a Pagar'!$O$5:$O$1048576,'Projeção de Caixa'!G$65,'Contas a Pagar'!$F$5:$F$1048576,'Projeção de Caixa'!$A82)</f>
        <v>0</v>
      </c>
      <c r="H82" s="164">
        <f>SUMIFS('Contas a Pagar'!$H$5:$H$1048576,'Contas a Pagar'!$O$5:$O$1048576,'Projeção de Caixa'!H$65,'Contas a Pagar'!$F$5:$F$1048576,'Projeção de Caixa'!$A82)</f>
        <v>0</v>
      </c>
      <c r="I82" s="164">
        <f>SUMIFS('Contas a Pagar'!$H$5:$H$1048576,'Contas a Pagar'!$O$5:$O$1048576,'Projeção de Caixa'!I$65,'Contas a Pagar'!$F$5:$F$1048576,'Projeção de Caixa'!$A82)</f>
        <v>0</v>
      </c>
      <c r="J82" s="164">
        <f>SUMIFS('Contas a Pagar'!$H$5:$H$1048576,'Contas a Pagar'!$O$5:$O$1048576,'Projeção de Caixa'!J$65,'Contas a Pagar'!$F$5:$F$1048576,'Projeção de Caixa'!$A82)</f>
        <v>0</v>
      </c>
      <c r="K82" s="164">
        <f>SUMIFS('Contas a Pagar'!$H$5:$H$1048576,'Contas a Pagar'!$O$5:$O$1048576,'Projeção de Caixa'!K$65,'Contas a Pagar'!$F$5:$F$1048576,'Projeção de Caixa'!$A82)</f>
        <v>0</v>
      </c>
      <c r="L82" s="164">
        <f>SUMIFS('Contas a Pagar'!$H$5:$H$1048576,'Contas a Pagar'!$O$5:$O$1048576,'Projeção de Caixa'!L$65,'Contas a Pagar'!$F$5:$F$1048576,'Projeção de Caixa'!$A82)</f>
        <v>0</v>
      </c>
      <c r="M82" s="164">
        <f>SUMIFS('Contas a Pagar'!$H$5:$H$1048576,'Contas a Pagar'!$O$5:$O$1048576,'Projeção de Caixa'!M$65,'Contas a Pagar'!$F$5:$F$1048576,'Projeção de Caixa'!$A82)</f>
        <v>0</v>
      </c>
      <c r="N82" s="164">
        <f>SUMIFS('Contas a Pagar'!$H$5:$H$1048576,'Contas a Pagar'!$O$5:$O$1048576,'Projeção de Caixa'!N$65,'Contas a Pagar'!$F$5:$F$1048576,'Projeção de Caixa'!$A82)</f>
        <v>0</v>
      </c>
      <c r="O82" s="164">
        <f>SUMIFS('Contas a Pagar'!$H$5:$H$1048576,'Contas a Pagar'!$O$5:$O$1048576,'Projeção de Caixa'!O$65,'Contas a Pagar'!$F$5:$F$1048576,'Projeção de Caixa'!$A82)</f>
        <v>0</v>
      </c>
      <c r="P82" s="164">
        <f>SUMIFS('Contas a Pagar'!$H$5:$H$1048576,'Contas a Pagar'!$O$5:$O$1048576,'Projeção de Caixa'!P$65,'Contas a Pagar'!$F$5:$F$1048576,'Projeção de Caixa'!$A82)</f>
        <v>0</v>
      </c>
      <c r="Q82" s="164">
        <f>SUMIFS('Contas a Pagar'!$H$5:$H$1048576,'Contas a Pagar'!$O$5:$O$1048576,'Projeção de Caixa'!Q$65,'Contas a Pagar'!$F$5:$F$1048576,'Projeção de Caixa'!$A82)</f>
        <v>0</v>
      </c>
      <c r="R82" s="164">
        <f>SUMIFS('Contas a Pagar'!$H$5:$H$1048576,'Contas a Pagar'!$O$5:$O$1048576,'Projeção de Caixa'!R$65,'Contas a Pagar'!$F$5:$F$1048576,'Projeção de Caixa'!$A82)</f>
        <v>0</v>
      </c>
      <c r="S82" s="164">
        <f>SUMIFS('Contas a Pagar'!$H$5:$H$1048576,'Contas a Pagar'!$O$5:$O$1048576,'Projeção de Caixa'!S$65,'Contas a Pagar'!$F$5:$F$1048576,'Projeção de Caixa'!$A82)</f>
        <v>0</v>
      </c>
      <c r="T82" s="164">
        <f>SUMIFS('Contas a Pagar'!$H$5:$H$1048576,'Contas a Pagar'!$O$5:$O$1048576,'Projeção de Caixa'!T$65,'Contas a Pagar'!$F$5:$F$1048576,'Projeção de Caixa'!$A82)</f>
        <v>0</v>
      </c>
      <c r="U82" s="164">
        <f>SUMIFS('Contas a Pagar'!$H$5:$H$1048576,'Contas a Pagar'!$O$5:$O$1048576,'Projeção de Caixa'!U$65,'Contas a Pagar'!$F$5:$F$1048576,'Projeção de Caixa'!$A82)</f>
        <v>0</v>
      </c>
      <c r="V82" s="164">
        <f>SUMIFS('Contas a Pagar'!$H$5:$H$1048576,'Contas a Pagar'!$O$5:$O$1048576,'Projeção de Caixa'!V$65,'Contas a Pagar'!$F$5:$F$1048576,'Projeção de Caixa'!$A82)</f>
        <v>0</v>
      </c>
      <c r="W82" s="164">
        <f>SUMIFS('Contas a Pagar'!$H$5:$H$1048576,'Contas a Pagar'!$O$5:$O$1048576,'Projeção de Caixa'!W$65,'Contas a Pagar'!$F$5:$F$1048576,'Projeção de Caixa'!$A82)</f>
        <v>0</v>
      </c>
      <c r="X82" s="164">
        <f>SUMIFS('Contas a Pagar'!$H$5:$H$1048576,'Contas a Pagar'!$O$5:$O$1048576,'Projeção de Caixa'!X$65,'Contas a Pagar'!$F$5:$F$1048576,'Projeção de Caixa'!$A82)</f>
        <v>0</v>
      </c>
      <c r="Y82" s="164">
        <f>SUMIFS('Contas a Pagar'!$H$5:$H$1048576,'Contas a Pagar'!$O$5:$O$1048576,'Projeção de Caixa'!Y$65,'Contas a Pagar'!$F$5:$F$1048576,'Projeção de Caixa'!$A82)</f>
        <v>0</v>
      </c>
      <c r="Z82" s="164">
        <f>SUMIFS('Contas a Pagar'!$H$5:$H$1048576,'Contas a Pagar'!$O$5:$O$1048576,'Projeção de Caixa'!Z$65,'Contas a Pagar'!$F$5:$F$1048576,'Projeção de Caixa'!$A82)</f>
        <v>0</v>
      </c>
      <c r="AA82" s="164">
        <f>SUMIFS('Contas a Pagar'!$H$5:$H$1048576,'Contas a Pagar'!$O$5:$O$1048576,'Projeção de Caixa'!AA$65,'Contas a Pagar'!$F$5:$F$1048576,'Projeção de Caixa'!$A82)</f>
        <v>0</v>
      </c>
      <c r="AB82" s="164">
        <f>SUMIFS('Contas a Pagar'!$H$5:$H$1048576,'Contas a Pagar'!$O$5:$O$1048576,'Projeção de Caixa'!AB$65,'Contas a Pagar'!$F$5:$F$1048576,'Projeção de Caixa'!$A82)</f>
        <v>0</v>
      </c>
      <c r="AC82" s="164">
        <f>SUMIFS('Contas a Pagar'!$H$5:$H$1048576,'Contas a Pagar'!$O$5:$O$1048576,'Projeção de Caixa'!AC$65,'Contas a Pagar'!$F$5:$F$1048576,'Projeção de Caixa'!$A82)</f>
        <v>0</v>
      </c>
      <c r="AD82" s="164">
        <f>SUMIFS('Contas a Pagar'!$H$5:$H$1048576,'Contas a Pagar'!$O$5:$O$1048576,'Projeção de Caixa'!AD$65,'Contas a Pagar'!$F$5:$F$1048576,'Projeção de Caixa'!$A82)</f>
        <v>0</v>
      </c>
      <c r="AE82" s="164">
        <f>SUMIFS('Contas a Pagar'!$H$5:$H$1048576,'Contas a Pagar'!$O$5:$O$1048576,'Projeção de Caixa'!AE$65,'Contas a Pagar'!$F$5:$F$1048576,'Projeção de Caixa'!$A82)</f>
        <v>0</v>
      </c>
      <c r="AF82" s="165">
        <f>SUMIFS('Contas a Pagar'!$H$5:$H$1048576,'Contas a Pagar'!$O$5:$O$1048576,'Projeção de Caixa'!AF$65,'Contas a Pagar'!$F$5:$F$1048576,'Projeção de Caixa'!$A82)</f>
        <v>0</v>
      </c>
      <c r="AG82" s="31"/>
      <c r="AH82" s="31"/>
      <c r="AI82" s="31"/>
    </row>
    <row r="83" spans="1:35" hidden="1" outlineLevel="1" x14ac:dyDescent="0.25">
      <c r="A83" s="152"/>
      <c r="B83" s="164">
        <f>SUMIFS('Contas a Pagar'!$H$5:$H$1048576,'Contas a Pagar'!$O$5:$O$1048576,'Projeção de Caixa'!B$65,'Contas a Pagar'!$F$5:$F$1048576,'Projeção de Caixa'!$A83)</f>
        <v>0</v>
      </c>
      <c r="C83" s="164">
        <f>SUMIFS('Contas a Pagar'!$H$5:$H$1048576,'Contas a Pagar'!$O$5:$O$1048576,'Projeção de Caixa'!C$65,'Contas a Pagar'!$F$5:$F$1048576,'Projeção de Caixa'!$A83)</f>
        <v>0</v>
      </c>
      <c r="D83" s="164">
        <f>SUMIFS('Contas a Pagar'!$H$5:$H$1048576,'Contas a Pagar'!$O$5:$O$1048576,'Projeção de Caixa'!D$65,'Contas a Pagar'!$F$5:$F$1048576,'Projeção de Caixa'!$A83)</f>
        <v>0</v>
      </c>
      <c r="E83" s="164">
        <f>SUMIFS('Contas a Pagar'!$H$5:$H$1048576,'Contas a Pagar'!$O$5:$O$1048576,'Projeção de Caixa'!E$65,'Contas a Pagar'!$F$5:$F$1048576,'Projeção de Caixa'!$A83)</f>
        <v>0</v>
      </c>
      <c r="F83" s="164">
        <f>SUMIFS('Contas a Pagar'!$H$5:$H$1048576,'Contas a Pagar'!$O$5:$O$1048576,'Projeção de Caixa'!F$65,'Contas a Pagar'!$F$5:$F$1048576,'Projeção de Caixa'!$A83)</f>
        <v>0</v>
      </c>
      <c r="G83" s="164">
        <f>SUMIFS('Contas a Pagar'!$H$5:$H$1048576,'Contas a Pagar'!$O$5:$O$1048576,'Projeção de Caixa'!G$65,'Contas a Pagar'!$F$5:$F$1048576,'Projeção de Caixa'!$A83)</f>
        <v>0</v>
      </c>
      <c r="H83" s="164">
        <f>SUMIFS('Contas a Pagar'!$H$5:$H$1048576,'Contas a Pagar'!$O$5:$O$1048576,'Projeção de Caixa'!H$65,'Contas a Pagar'!$F$5:$F$1048576,'Projeção de Caixa'!$A83)</f>
        <v>0</v>
      </c>
      <c r="I83" s="164">
        <f>SUMIFS('Contas a Pagar'!$H$5:$H$1048576,'Contas a Pagar'!$O$5:$O$1048576,'Projeção de Caixa'!I$65,'Contas a Pagar'!$F$5:$F$1048576,'Projeção de Caixa'!$A83)</f>
        <v>0</v>
      </c>
      <c r="J83" s="164">
        <f>SUMIFS('Contas a Pagar'!$H$5:$H$1048576,'Contas a Pagar'!$O$5:$O$1048576,'Projeção de Caixa'!J$65,'Contas a Pagar'!$F$5:$F$1048576,'Projeção de Caixa'!$A83)</f>
        <v>0</v>
      </c>
      <c r="K83" s="164">
        <f>SUMIFS('Contas a Pagar'!$H$5:$H$1048576,'Contas a Pagar'!$O$5:$O$1048576,'Projeção de Caixa'!K$65,'Contas a Pagar'!$F$5:$F$1048576,'Projeção de Caixa'!$A83)</f>
        <v>0</v>
      </c>
      <c r="L83" s="164">
        <f>SUMIFS('Contas a Pagar'!$H$5:$H$1048576,'Contas a Pagar'!$O$5:$O$1048576,'Projeção de Caixa'!L$65,'Contas a Pagar'!$F$5:$F$1048576,'Projeção de Caixa'!$A83)</f>
        <v>0</v>
      </c>
      <c r="M83" s="164">
        <f>SUMIFS('Contas a Pagar'!$H$5:$H$1048576,'Contas a Pagar'!$O$5:$O$1048576,'Projeção de Caixa'!M$65,'Contas a Pagar'!$F$5:$F$1048576,'Projeção de Caixa'!$A83)</f>
        <v>0</v>
      </c>
      <c r="N83" s="164">
        <f>SUMIFS('Contas a Pagar'!$H$5:$H$1048576,'Contas a Pagar'!$O$5:$O$1048576,'Projeção de Caixa'!N$65,'Contas a Pagar'!$F$5:$F$1048576,'Projeção de Caixa'!$A83)</f>
        <v>0</v>
      </c>
      <c r="O83" s="164">
        <f>SUMIFS('Contas a Pagar'!$H$5:$H$1048576,'Contas a Pagar'!$O$5:$O$1048576,'Projeção de Caixa'!O$65,'Contas a Pagar'!$F$5:$F$1048576,'Projeção de Caixa'!$A83)</f>
        <v>0</v>
      </c>
      <c r="P83" s="164">
        <f>SUMIFS('Contas a Pagar'!$H$5:$H$1048576,'Contas a Pagar'!$O$5:$O$1048576,'Projeção de Caixa'!P$65,'Contas a Pagar'!$F$5:$F$1048576,'Projeção de Caixa'!$A83)</f>
        <v>0</v>
      </c>
      <c r="Q83" s="164">
        <f>SUMIFS('Contas a Pagar'!$H$5:$H$1048576,'Contas a Pagar'!$O$5:$O$1048576,'Projeção de Caixa'!Q$65,'Contas a Pagar'!$F$5:$F$1048576,'Projeção de Caixa'!$A83)</f>
        <v>0</v>
      </c>
      <c r="R83" s="164">
        <f>SUMIFS('Contas a Pagar'!$H$5:$H$1048576,'Contas a Pagar'!$O$5:$O$1048576,'Projeção de Caixa'!R$65,'Contas a Pagar'!$F$5:$F$1048576,'Projeção de Caixa'!$A83)</f>
        <v>0</v>
      </c>
      <c r="S83" s="164">
        <f>SUMIFS('Contas a Pagar'!$H$5:$H$1048576,'Contas a Pagar'!$O$5:$O$1048576,'Projeção de Caixa'!S$65,'Contas a Pagar'!$F$5:$F$1048576,'Projeção de Caixa'!$A83)</f>
        <v>0</v>
      </c>
      <c r="T83" s="164">
        <f>SUMIFS('Contas a Pagar'!$H$5:$H$1048576,'Contas a Pagar'!$O$5:$O$1048576,'Projeção de Caixa'!T$65,'Contas a Pagar'!$F$5:$F$1048576,'Projeção de Caixa'!$A83)</f>
        <v>0</v>
      </c>
      <c r="U83" s="164">
        <f>SUMIFS('Contas a Pagar'!$H$5:$H$1048576,'Contas a Pagar'!$O$5:$O$1048576,'Projeção de Caixa'!U$65,'Contas a Pagar'!$F$5:$F$1048576,'Projeção de Caixa'!$A83)</f>
        <v>0</v>
      </c>
      <c r="V83" s="164">
        <f>SUMIFS('Contas a Pagar'!$H$5:$H$1048576,'Contas a Pagar'!$O$5:$O$1048576,'Projeção de Caixa'!V$65,'Contas a Pagar'!$F$5:$F$1048576,'Projeção de Caixa'!$A83)</f>
        <v>0</v>
      </c>
      <c r="W83" s="164">
        <f>SUMIFS('Contas a Pagar'!$H$5:$H$1048576,'Contas a Pagar'!$O$5:$O$1048576,'Projeção de Caixa'!W$65,'Contas a Pagar'!$F$5:$F$1048576,'Projeção de Caixa'!$A83)</f>
        <v>0</v>
      </c>
      <c r="X83" s="164">
        <f>SUMIFS('Contas a Pagar'!$H$5:$H$1048576,'Contas a Pagar'!$O$5:$O$1048576,'Projeção de Caixa'!X$65,'Contas a Pagar'!$F$5:$F$1048576,'Projeção de Caixa'!$A83)</f>
        <v>0</v>
      </c>
      <c r="Y83" s="164">
        <f>SUMIFS('Contas a Pagar'!$H$5:$H$1048576,'Contas a Pagar'!$O$5:$O$1048576,'Projeção de Caixa'!Y$65,'Contas a Pagar'!$F$5:$F$1048576,'Projeção de Caixa'!$A83)</f>
        <v>0</v>
      </c>
      <c r="Z83" s="164">
        <f>SUMIFS('Contas a Pagar'!$H$5:$H$1048576,'Contas a Pagar'!$O$5:$O$1048576,'Projeção de Caixa'!Z$65,'Contas a Pagar'!$F$5:$F$1048576,'Projeção de Caixa'!$A83)</f>
        <v>0</v>
      </c>
      <c r="AA83" s="164">
        <f>SUMIFS('Contas a Pagar'!$H$5:$H$1048576,'Contas a Pagar'!$O$5:$O$1048576,'Projeção de Caixa'!AA$65,'Contas a Pagar'!$F$5:$F$1048576,'Projeção de Caixa'!$A83)</f>
        <v>0</v>
      </c>
      <c r="AB83" s="164">
        <f>SUMIFS('Contas a Pagar'!$H$5:$H$1048576,'Contas a Pagar'!$O$5:$O$1048576,'Projeção de Caixa'!AB$65,'Contas a Pagar'!$F$5:$F$1048576,'Projeção de Caixa'!$A83)</f>
        <v>0</v>
      </c>
      <c r="AC83" s="164">
        <f>SUMIFS('Contas a Pagar'!$H$5:$H$1048576,'Contas a Pagar'!$O$5:$O$1048576,'Projeção de Caixa'!AC$65,'Contas a Pagar'!$F$5:$F$1048576,'Projeção de Caixa'!$A83)</f>
        <v>0</v>
      </c>
      <c r="AD83" s="164">
        <f>SUMIFS('Contas a Pagar'!$H$5:$H$1048576,'Contas a Pagar'!$O$5:$O$1048576,'Projeção de Caixa'!AD$65,'Contas a Pagar'!$F$5:$F$1048576,'Projeção de Caixa'!$A83)</f>
        <v>0</v>
      </c>
      <c r="AE83" s="164">
        <f>SUMIFS('Contas a Pagar'!$H$5:$H$1048576,'Contas a Pagar'!$O$5:$O$1048576,'Projeção de Caixa'!AE$65,'Contas a Pagar'!$F$5:$F$1048576,'Projeção de Caixa'!$A83)</f>
        <v>0</v>
      </c>
      <c r="AF83" s="165">
        <f>SUMIFS('Contas a Pagar'!$H$5:$H$1048576,'Contas a Pagar'!$O$5:$O$1048576,'Projeção de Caixa'!AF$65,'Contas a Pagar'!$F$5:$F$1048576,'Projeção de Caixa'!$A83)</f>
        <v>0</v>
      </c>
      <c r="AG83" s="31"/>
      <c r="AH83" s="31"/>
      <c r="AI83" s="31"/>
    </row>
    <row r="84" spans="1:35" hidden="1" outlineLevel="1" x14ac:dyDescent="0.25">
      <c r="A84" s="152"/>
      <c r="B84" s="164">
        <f>SUMIFS('Contas a Pagar'!$H$5:$H$1048576,'Contas a Pagar'!$O$5:$O$1048576,'Projeção de Caixa'!B$65,'Contas a Pagar'!$F$5:$F$1048576,'Projeção de Caixa'!$A84)</f>
        <v>0</v>
      </c>
      <c r="C84" s="164">
        <f>SUMIFS('Contas a Pagar'!$H$5:$H$1048576,'Contas a Pagar'!$O$5:$O$1048576,'Projeção de Caixa'!C$65,'Contas a Pagar'!$F$5:$F$1048576,'Projeção de Caixa'!$A84)</f>
        <v>0</v>
      </c>
      <c r="D84" s="164">
        <f>SUMIFS('Contas a Pagar'!$H$5:$H$1048576,'Contas a Pagar'!$O$5:$O$1048576,'Projeção de Caixa'!D$65,'Contas a Pagar'!$F$5:$F$1048576,'Projeção de Caixa'!$A84)</f>
        <v>0</v>
      </c>
      <c r="E84" s="164">
        <f>SUMIFS('Contas a Pagar'!$H$5:$H$1048576,'Contas a Pagar'!$O$5:$O$1048576,'Projeção de Caixa'!E$65,'Contas a Pagar'!$F$5:$F$1048576,'Projeção de Caixa'!$A84)</f>
        <v>0</v>
      </c>
      <c r="F84" s="164">
        <f>SUMIFS('Contas a Pagar'!$H$5:$H$1048576,'Contas a Pagar'!$O$5:$O$1048576,'Projeção de Caixa'!F$65,'Contas a Pagar'!$F$5:$F$1048576,'Projeção de Caixa'!$A84)</f>
        <v>0</v>
      </c>
      <c r="G84" s="164">
        <f>SUMIFS('Contas a Pagar'!$H$5:$H$1048576,'Contas a Pagar'!$O$5:$O$1048576,'Projeção de Caixa'!G$65,'Contas a Pagar'!$F$5:$F$1048576,'Projeção de Caixa'!$A84)</f>
        <v>0</v>
      </c>
      <c r="H84" s="164">
        <f>SUMIFS('Contas a Pagar'!$H$5:$H$1048576,'Contas a Pagar'!$O$5:$O$1048576,'Projeção de Caixa'!H$65,'Contas a Pagar'!$F$5:$F$1048576,'Projeção de Caixa'!$A84)</f>
        <v>0</v>
      </c>
      <c r="I84" s="164">
        <f>SUMIFS('Contas a Pagar'!$H$5:$H$1048576,'Contas a Pagar'!$O$5:$O$1048576,'Projeção de Caixa'!I$65,'Contas a Pagar'!$F$5:$F$1048576,'Projeção de Caixa'!$A84)</f>
        <v>0</v>
      </c>
      <c r="J84" s="164">
        <f>SUMIFS('Contas a Pagar'!$H$5:$H$1048576,'Contas a Pagar'!$O$5:$O$1048576,'Projeção de Caixa'!J$65,'Contas a Pagar'!$F$5:$F$1048576,'Projeção de Caixa'!$A84)</f>
        <v>0</v>
      </c>
      <c r="K84" s="164">
        <f>SUMIFS('Contas a Pagar'!$H$5:$H$1048576,'Contas a Pagar'!$O$5:$O$1048576,'Projeção de Caixa'!K$65,'Contas a Pagar'!$F$5:$F$1048576,'Projeção de Caixa'!$A84)</f>
        <v>0</v>
      </c>
      <c r="L84" s="164">
        <f>SUMIFS('Contas a Pagar'!$H$5:$H$1048576,'Contas a Pagar'!$O$5:$O$1048576,'Projeção de Caixa'!L$65,'Contas a Pagar'!$F$5:$F$1048576,'Projeção de Caixa'!$A84)</f>
        <v>0</v>
      </c>
      <c r="M84" s="164">
        <f>SUMIFS('Contas a Pagar'!$H$5:$H$1048576,'Contas a Pagar'!$O$5:$O$1048576,'Projeção de Caixa'!M$65,'Contas a Pagar'!$F$5:$F$1048576,'Projeção de Caixa'!$A84)</f>
        <v>0</v>
      </c>
      <c r="N84" s="164">
        <f>SUMIFS('Contas a Pagar'!$H$5:$H$1048576,'Contas a Pagar'!$O$5:$O$1048576,'Projeção de Caixa'!N$65,'Contas a Pagar'!$F$5:$F$1048576,'Projeção de Caixa'!$A84)</f>
        <v>0</v>
      </c>
      <c r="O84" s="164">
        <f>SUMIFS('Contas a Pagar'!$H$5:$H$1048576,'Contas a Pagar'!$O$5:$O$1048576,'Projeção de Caixa'!O$65,'Contas a Pagar'!$F$5:$F$1048576,'Projeção de Caixa'!$A84)</f>
        <v>0</v>
      </c>
      <c r="P84" s="164">
        <f>SUMIFS('Contas a Pagar'!$H$5:$H$1048576,'Contas a Pagar'!$O$5:$O$1048576,'Projeção de Caixa'!P$65,'Contas a Pagar'!$F$5:$F$1048576,'Projeção de Caixa'!$A84)</f>
        <v>0</v>
      </c>
      <c r="Q84" s="164">
        <f>SUMIFS('Contas a Pagar'!$H$5:$H$1048576,'Contas a Pagar'!$O$5:$O$1048576,'Projeção de Caixa'!Q$65,'Contas a Pagar'!$F$5:$F$1048576,'Projeção de Caixa'!$A84)</f>
        <v>0</v>
      </c>
      <c r="R84" s="164">
        <f>SUMIFS('Contas a Pagar'!$H$5:$H$1048576,'Contas a Pagar'!$O$5:$O$1048576,'Projeção de Caixa'!R$65,'Contas a Pagar'!$F$5:$F$1048576,'Projeção de Caixa'!$A84)</f>
        <v>0</v>
      </c>
      <c r="S84" s="164">
        <f>SUMIFS('Contas a Pagar'!$H$5:$H$1048576,'Contas a Pagar'!$O$5:$O$1048576,'Projeção de Caixa'!S$65,'Contas a Pagar'!$F$5:$F$1048576,'Projeção de Caixa'!$A84)</f>
        <v>0</v>
      </c>
      <c r="T84" s="164">
        <f>SUMIFS('Contas a Pagar'!$H$5:$H$1048576,'Contas a Pagar'!$O$5:$O$1048576,'Projeção de Caixa'!T$65,'Contas a Pagar'!$F$5:$F$1048576,'Projeção de Caixa'!$A84)</f>
        <v>0</v>
      </c>
      <c r="U84" s="164">
        <f>SUMIFS('Contas a Pagar'!$H$5:$H$1048576,'Contas a Pagar'!$O$5:$O$1048576,'Projeção de Caixa'!U$65,'Contas a Pagar'!$F$5:$F$1048576,'Projeção de Caixa'!$A84)</f>
        <v>0</v>
      </c>
      <c r="V84" s="164">
        <f>SUMIFS('Contas a Pagar'!$H$5:$H$1048576,'Contas a Pagar'!$O$5:$O$1048576,'Projeção de Caixa'!V$65,'Contas a Pagar'!$F$5:$F$1048576,'Projeção de Caixa'!$A84)</f>
        <v>0</v>
      </c>
      <c r="W84" s="164">
        <f>SUMIFS('Contas a Pagar'!$H$5:$H$1048576,'Contas a Pagar'!$O$5:$O$1048576,'Projeção de Caixa'!W$65,'Contas a Pagar'!$F$5:$F$1048576,'Projeção de Caixa'!$A84)</f>
        <v>0</v>
      </c>
      <c r="X84" s="164">
        <f>SUMIFS('Contas a Pagar'!$H$5:$H$1048576,'Contas a Pagar'!$O$5:$O$1048576,'Projeção de Caixa'!X$65,'Contas a Pagar'!$F$5:$F$1048576,'Projeção de Caixa'!$A84)</f>
        <v>0</v>
      </c>
      <c r="Y84" s="164">
        <f>SUMIFS('Contas a Pagar'!$H$5:$H$1048576,'Contas a Pagar'!$O$5:$O$1048576,'Projeção de Caixa'!Y$65,'Contas a Pagar'!$F$5:$F$1048576,'Projeção de Caixa'!$A84)</f>
        <v>0</v>
      </c>
      <c r="Z84" s="164">
        <f>SUMIFS('Contas a Pagar'!$H$5:$H$1048576,'Contas a Pagar'!$O$5:$O$1048576,'Projeção de Caixa'!Z$65,'Contas a Pagar'!$F$5:$F$1048576,'Projeção de Caixa'!$A84)</f>
        <v>0</v>
      </c>
      <c r="AA84" s="164">
        <f>SUMIFS('Contas a Pagar'!$H$5:$H$1048576,'Contas a Pagar'!$O$5:$O$1048576,'Projeção de Caixa'!AA$65,'Contas a Pagar'!$F$5:$F$1048576,'Projeção de Caixa'!$A84)</f>
        <v>0</v>
      </c>
      <c r="AB84" s="164">
        <f>SUMIFS('Contas a Pagar'!$H$5:$H$1048576,'Contas a Pagar'!$O$5:$O$1048576,'Projeção de Caixa'!AB$65,'Contas a Pagar'!$F$5:$F$1048576,'Projeção de Caixa'!$A84)</f>
        <v>0</v>
      </c>
      <c r="AC84" s="164">
        <f>SUMIFS('Contas a Pagar'!$H$5:$H$1048576,'Contas a Pagar'!$O$5:$O$1048576,'Projeção de Caixa'!AC$65,'Contas a Pagar'!$F$5:$F$1048576,'Projeção de Caixa'!$A84)</f>
        <v>0</v>
      </c>
      <c r="AD84" s="164">
        <f>SUMIFS('Contas a Pagar'!$H$5:$H$1048576,'Contas a Pagar'!$O$5:$O$1048576,'Projeção de Caixa'!AD$65,'Contas a Pagar'!$F$5:$F$1048576,'Projeção de Caixa'!$A84)</f>
        <v>0</v>
      </c>
      <c r="AE84" s="164">
        <f>SUMIFS('Contas a Pagar'!$H$5:$H$1048576,'Contas a Pagar'!$O$5:$O$1048576,'Projeção de Caixa'!AE$65,'Contas a Pagar'!$F$5:$F$1048576,'Projeção de Caixa'!$A84)</f>
        <v>0</v>
      </c>
      <c r="AF84" s="165">
        <f>SUMIFS('Contas a Pagar'!$H$5:$H$1048576,'Contas a Pagar'!$O$5:$O$1048576,'Projeção de Caixa'!AF$65,'Contas a Pagar'!$F$5:$F$1048576,'Projeção de Caixa'!$A84)</f>
        <v>0</v>
      </c>
      <c r="AG84" s="31"/>
      <c r="AH84" s="31"/>
      <c r="AI84" s="31"/>
    </row>
    <row r="85" spans="1:35" hidden="1" outlineLevel="1" x14ac:dyDescent="0.25">
      <c r="A85" s="152"/>
      <c r="B85" s="164">
        <f>SUMIFS('Contas a Pagar'!$H$5:$H$1048576,'Contas a Pagar'!$O$5:$O$1048576,'Projeção de Caixa'!B$65,'Contas a Pagar'!$F$5:$F$1048576,'Projeção de Caixa'!$A85)</f>
        <v>0</v>
      </c>
      <c r="C85" s="164">
        <f>SUMIFS('Contas a Pagar'!$H$5:$H$1048576,'Contas a Pagar'!$O$5:$O$1048576,'Projeção de Caixa'!C$65,'Contas a Pagar'!$F$5:$F$1048576,'Projeção de Caixa'!$A85)</f>
        <v>0</v>
      </c>
      <c r="D85" s="164">
        <f>SUMIFS('Contas a Pagar'!$H$5:$H$1048576,'Contas a Pagar'!$O$5:$O$1048576,'Projeção de Caixa'!D$65,'Contas a Pagar'!$F$5:$F$1048576,'Projeção de Caixa'!$A85)</f>
        <v>0</v>
      </c>
      <c r="E85" s="164">
        <f>SUMIFS('Contas a Pagar'!$H$5:$H$1048576,'Contas a Pagar'!$O$5:$O$1048576,'Projeção de Caixa'!E$65,'Contas a Pagar'!$F$5:$F$1048576,'Projeção de Caixa'!$A85)</f>
        <v>0</v>
      </c>
      <c r="F85" s="164">
        <f>SUMIFS('Contas a Pagar'!$H$5:$H$1048576,'Contas a Pagar'!$O$5:$O$1048576,'Projeção de Caixa'!F$65,'Contas a Pagar'!$F$5:$F$1048576,'Projeção de Caixa'!$A85)</f>
        <v>0</v>
      </c>
      <c r="G85" s="164">
        <f>SUMIFS('Contas a Pagar'!$H$5:$H$1048576,'Contas a Pagar'!$O$5:$O$1048576,'Projeção de Caixa'!G$65,'Contas a Pagar'!$F$5:$F$1048576,'Projeção de Caixa'!$A85)</f>
        <v>0</v>
      </c>
      <c r="H85" s="164">
        <f>SUMIFS('Contas a Pagar'!$H$5:$H$1048576,'Contas a Pagar'!$O$5:$O$1048576,'Projeção de Caixa'!H$65,'Contas a Pagar'!$F$5:$F$1048576,'Projeção de Caixa'!$A85)</f>
        <v>0</v>
      </c>
      <c r="I85" s="164">
        <f>SUMIFS('Contas a Pagar'!$H$5:$H$1048576,'Contas a Pagar'!$O$5:$O$1048576,'Projeção de Caixa'!I$65,'Contas a Pagar'!$F$5:$F$1048576,'Projeção de Caixa'!$A85)</f>
        <v>0</v>
      </c>
      <c r="J85" s="164">
        <f>SUMIFS('Contas a Pagar'!$H$5:$H$1048576,'Contas a Pagar'!$O$5:$O$1048576,'Projeção de Caixa'!J$65,'Contas a Pagar'!$F$5:$F$1048576,'Projeção de Caixa'!$A85)</f>
        <v>0</v>
      </c>
      <c r="K85" s="164">
        <f>SUMIFS('Contas a Pagar'!$H$5:$H$1048576,'Contas a Pagar'!$O$5:$O$1048576,'Projeção de Caixa'!K$65,'Contas a Pagar'!$F$5:$F$1048576,'Projeção de Caixa'!$A85)</f>
        <v>0</v>
      </c>
      <c r="L85" s="164">
        <f>SUMIFS('Contas a Pagar'!$H$5:$H$1048576,'Contas a Pagar'!$O$5:$O$1048576,'Projeção de Caixa'!L$65,'Contas a Pagar'!$F$5:$F$1048576,'Projeção de Caixa'!$A85)</f>
        <v>0</v>
      </c>
      <c r="M85" s="164">
        <f>SUMIFS('Contas a Pagar'!$H$5:$H$1048576,'Contas a Pagar'!$O$5:$O$1048576,'Projeção de Caixa'!M$65,'Contas a Pagar'!$F$5:$F$1048576,'Projeção de Caixa'!$A85)</f>
        <v>0</v>
      </c>
      <c r="N85" s="164">
        <f>SUMIFS('Contas a Pagar'!$H$5:$H$1048576,'Contas a Pagar'!$O$5:$O$1048576,'Projeção de Caixa'!N$65,'Contas a Pagar'!$F$5:$F$1048576,'Projeção de Caixa'!$A85)</f>
        <v>0</v>
      </c>
      <c r="O85" s="164">
        <f>SUMIFS('Contas a Pagar'!$H$5:$H$1048576,'Contas a Pagar'!$O$5:$O$1048576,'Projeção de Caixa'!O$65,'Contas a Pagar'!$F$5:$F$1048576,'Projeção de Caixa'!$A85)</f>
        <v>0</v>
      </c>
      <c r="P85" s="164">
        <f>SUMIFS('Contas a Pagar'!$H$5:$H$1048576,'Contas a Pagar'!$O$5:$O$1048576,'Projeção de Caixa'!P$65,'Contas a Pagar'!$F$5:$F$1048576,'Projeção de Caixa'!$A85)</f>
        <v>0</v>
      </c>
      <c r="Q85" s="164">
        <f>SUMIFS('Contas a Pagar'!$H$5:$H$1048576,'Contas a Pagar'!$O$5:$O$1048576,'Projeção de Caixa'!Q$65,'Contas a Pagar'!$F$5:$F$1048576,'Projeção de Caixa'!$A85)</f>
        <v>0</v>
      </c>
      <c r="R85" s="164">
        <f>SUMIFS('Contas a Pagar'!$H$5:$H$1048576,'Contas a Pagar'!$O$5:$O$1048576,'Projeção de Caixa'!R$65,'Contas a Pagar'!$F$5:$F$1048576,'Projeção de Caixa'!$A85)</f>
        <v>0</v>
      </c>
      <c r="S85" s="164">
        <f>SUMIFS('Contas a Pagar'!$H$5:$H$1048576,'Contas a Pagar'!$O$5:$O$1048576,'Projeção de Caixa'!S$65,'Contas a Pagar'!$F$5:$F$1048576,'Projeção de Caixa'!$A85)</f>
        <v>0</v>
      </c>
      <c r="T85" s="164">
        <f>SUMIFS('Contas a Pagar'!$H$5:$H$1048576,'Contas a Pagar'!$O$5:$O$1048576,'Projeção de Caixa'!T$65,'Contas a Pagar'!$F$5:$F$1048576,'Projeção de Caixa'!$A85)</f>
        <v>0</v>
      </c>
      <c r="U85" s="164">
        <f>SUMIFS('Contas a Pagar'!$H$5:$H$1048576,'Contas a Pagar'!$O$5:$O$1048576,'Projeção de Caixa'!U$65,'Contas a Pagar'!$F$5:$F$1048576,'Projeção de Caixa'!$A85)</f>
        <v>0</v>
      </c>
      <c r="V85" s="164">
        <f>SUMIFS('Contas a Pagar'!$H$5:$H$1048576,'Contas a Pagar'!$O$5:$O$1048576,'Projeção de Caixa'!V$65,'Contas a Pagar'!$F$5:$F$1048576,'Projeção de Caixa'!$A85)</f>
        <v>0</v>
      </c>
      <c r="W85" s="164">
        <f>SUMIFS('Contas a Pagar'!$H$5:$H$1048576,'Contas a Pagar'!$O$5:$O$1048576,'Projeção de Caixa'!W$65,'Contas a Pagar'!$F$5:$F$1048576,'Projeção de Caixa'!$A85)</f>
        <v>0</v>
      </c>
      <c r="X85" s="164">
        <f>SUMIFS('Contas a Pagar'!$H$5:$H$1048576,'Contas a Pagar'!$O$5:$O$1048576,'Projeção de Caixa'!X$65,'Contas a Pagar'!$F$5:$F$1048576,'Projeção de Caixa'!$A85)</f>
        <v>0</v>
      </c>
      <c r="Y85" s="164">
        <f>SUMIFS('Contas a Pagar'!$H$5:$H$1048576,'Contas a Pagar'!$O$5:$O$1048576,'Projeção de Caixa'!Y$65,'Contas a Pagar'!$F$5:$F$1048576,'Projeção de Caixa'!$A85)</f>
        <v>0</v>
      </c>
      <c r="Z85" s="164">
        <f>SUMIFS('Contas a Pagar'!$H$5:$H$1048576,'Contas a Pagar'!$O$5:$O$1048576,'Projeção de Caixa'!Z$65,'Contas a Pagar'!$F$5:$F$1048576,'Projeção de Caixa'!$A85)</f>
        <v>0</v>
      </c>
      <c r="AA85" s="164">
        <f>SUMIFS('Contas a Pagar'!$H$5:$H$1048576,'Contas a Pagar'!$O$5:$O$1048576,'Projeção de Caixa'!AA$65,'Contas a Pagar'!$F$5:$F$1048576,'Projeção de Caixa'!$A85)</f>
        <v>0</v>
      </c>
      <c r="AB85" s="164">
        <f>SUMIFS('Contas a Pagar'!$H$5:$H$1048576,'Contas a Pagar'!$O$5:$O$1048576,'Projeção de Caixa'!AB$65,'Contas a Pagar'!$F$5:$F$1048576,'Projeção de Caixa'!$A85)</f>
        <v>0</v>
      </c>
      <c r="AC85" s="164">
        <f>SUMIFS('Contas a Pagar'!$H$5:$H$1048576,'Contas a Pagar'!$O$5:$O$1048576,'Projeção de Caixa'!AC$65,'Contas a Pagar'!$F$5:$F$1048576,'Projeção de Caixa'!$A85)</f>
        <v>0</v>
      </c>
      <c r="AD85" s="164">
        <f>SUMIFS('Contas a Pagar'!$H$5:$H$1048576,'Contas a Pagar'!$O$5:$O$1048576,'Projeção de Caixa'!AD$65,'Contas a Pagar'!$F$5:$F$1048576,'Projeção de Caixa'!$A85)</f>
        <v>0</v>
      </c>
      <c r="AE85" s="164">
        <f>SUMIFS('Contas a Pagar'!$H$5:$H$1048576,'Contas a Pagar'!$O$5:$O$1048576,'Projeção de Caixa'!AE$65,'Contas a Pagar'!$F$5:$F$1048576,'Projeção de Caixa'!$A85)</f>
        <v>0</v>
      </c>
      <c r="AF85" s="165">
        <f>SUMIFS('Contas a Pagar'!$H$5:$H$1048576,'Contas a Pagar'!$O$5:$O$1048576,'Projeção de Caixa'!AF$65,'Contas a Pagar'!$F$5:$F$1048576,'Projeção de Caixa'!$A85)</f>
        <v>0</v>
      </c>
      <c r="AG85" s="31"/>
      <c r="AH85" s="31"/>
      <c r="AI85" s="31"/>
    </row>
    <row r="86" spans="1:35" hidden="1" outlineLevel="1" x14ac:dyDescent="0.25">
      <c r="A86" s="152"/>
      <c r="B86" s="164">
        <f>SUMIFS('Contas a Pagar'!$H$5:$H$1048576,'Contas a Pagar'!$O$5:$O$1048576,'Projeção de Caixa'!B$65,'Contas a Pagar'!$F$5:$F$1048576,'Projeção de Caixa'!$A86)</f>
        <v>0</v>
      </c>
      <c r="C86" s="164">
        <f>SUMIFS('Contas a Pagar'!$H$5:$H$1048576,'Contas a Pagar'!$O$5:$O$1048576,'Projeção de Caixa'!C$65,'Contas a Pagar'!$F$5:$F$1048576,'Projeção de Caixa'!$A86)</f>
        <v>0</v>
      </c>
      <c r="D86" s="164">
        <f>SUMIFS('Contas a Pagar'!$H$5:$H$1048576,'Contas a Pagar'!$O$5:$O$1048576,'Projeção de Caixa'!D$65,'Contas a Pagar'!$F$5:$F$1048576,'Projeção de Caixa'!$A86)</f>
        <v>0</v>
      </c>
      <c r="E86" s="164">
        <f>SUMIFS('Contas a Pagar'!$H$5:$H$1048576,'Contas a Pagar'!$O$5:$O$1048576,'Projeção de Caixa'!E$65,'Contas a Pagar'!$F$5:$F$1048576,'Projeção de Caixa'!$A86)</f>
        <v>0</v>
      </c>
      <c r="F86" s="164">
        <f>SUMIFS('Contas a Pagar'!$H$5:$H$1048576,'Contas a Pagar'!$O$5:$O$1048576,'Projeção de Caixa'!F$65,'Contas a Pagar'!$F$5:$F$1048576,'Projeção de Caixa'!$A86)</f>
        <v>0</v>
      </c>
      <c r="G86" s="164">
        <f>SUMIFS('Contas a Pagar'!$H$5:$H$1048576,'Contas a Pagar'!$O$5:$O$1048576,'Projeção de Caixa'!G$65,'Contas a Pagar'!$F$5:$F$1048576,'Projeção de Caixa'!$A86)</f>
        <v>0</v>
      </c>
      <c r="H86" s="164">
        <f>SUMIFS('Contas a Pagar'!$H$5:$H$1048576,'Contas a Pagar'!$O$5:$O$1048576,'Projeção de Caixa'!H$65,'Contas a Pagar'!$F$5:$F$1048576,'Projeção de Caixa'!$A86)</f>
        <v>0</v>
      </c>
      <c r="I86" s="164">
        <f>SUMIFS('Contas a Pagar'!$H$5:$H$1048576,'Contas a Pagar'!$O$5:$O$1048576,'Projeção de Caixa'!I$65,'Contas a Pagar'!$F$5:$F$1048576,'Projeção de Caixa'!$A86)</f>
        <v>0</v>
      </c>
      <c r="J86" s="164">
        <f>SUMIFS('Contas a Pagar'!$H$5:$H$1048576,'Contas a Pagar'!$O$5:$O$1048576,'Projeção de Caixa'!J$65,'Contas a Pagar'!$F$5:$F$1048576,'Projeção de Caixa'!$A86)</f>
        <v>0</v>
      </c>
      <c r="K86" s="164">
        <f>SUMIFS('Contas a Pagar'!$H$5:$H$1048576,'Contas a Pagar'!$O$5:$O$1048576,'Projeção de Caixa'!K$65,'Contas a Pagar'!$F$5:$F$1048576,'Projeção de Caixa'!$A86)</f>
        <v>0</v>
      </c>
      <c r="L86" s="164">
        <f>SUMIFS('Contas a Pagar'!$H$5:$H$1048576,'Contas a Pagar'!$O$5:$O$1048576,'Projeção de Caixa'!L$65,'Contas a Pagar'!$F$5:$F$1048576,'Projeção de Caixa'!$A86)</f>
        <v>0</v>
      </c>
      <c r="M86" s="164">
        <f>SUMIFS('Contas a Pagar'!$H$5:$H$1048576,'Contas a Pagar'!$O$5:$O$1048576,'Projeção de Caixa'!M$65,'Contas a Pagar'!$F$5:$F$1048576,'Projeção de Caixa'!$A86)</f>
        <v>0</v>
      </c>
      <c r="N86" s="164">
        <f>SUMIFS('Contas a Pagar'!$H$5:$H$1048576,'Contas a Pagar'!$O$5:$O$1048576,'Projeção de Caixa'!N$65,'Contas a Pagar'!$F$5:$F$1048576,'Projeção de Caixa'!$A86)</f>
        <v>0</v>
      </c>
      <c r="O86" s="164">
        <f>SUMIFS('Contas a Pagar'!$H$5:$H$1048576,'Contas a Pagar'!$O$5:$O$1048576,'Projeção de Caixa'!O$65,'Contas a Pagar'!$F$5:$F$1048576,'Projeção de Caixa'!$A86)</f>
        <v>0</v>
      </c>
      <c r="P86" s="164">
        <f>SUMIFS('Contas a Pagar'!$H$5:$H$1048576,'Contas a Pagar'!$O$5:$O$1048576,'Projeção de Caixa'!P$65,'Contas a Pagar'!$F$5:$F$1048576,'Projeção de Caixa'!$A86)</f>
        <v>0</v>
      </c>
      <c r="Q86" s="164">
        <f>SUMIFS('Contas a Pagar'!$H$5:$H$1048576,'Contas a Pagar'!$O$5:$O$1048576,'Projeção de Caixa'!Q$65,'Contas a Pagar'!$F$5:$F$1048576,'Projeção de Caixa'!$A86)</f>
        <v>0</v>
      </c>
      <c r="R86" s="164">
        <f>SUMIFS('Contas a Pagar'!$H$5:$H$1048576,'Contas a Pagar'!$O$5:$O$1048576,'Projeção de Caixa'!R$65,'Contas a Pagar'!$F$5:$F$1048576,'Projeção de Caixa'!$A86)</f>
        <v>0</v>
      </c>
      <c r="S86" s="164">
        <f>SUMIFS('Contas a Pagar'!$H$5:$H$1048576,'Contas a Pagar'!$O$5:$O$1048576,'Projeção de Caixa'!S$65,'Contas a Pagar'!$F$5:$F$1048576,'Projeção de Caixa'!$A86)</f>
        <v>0</v>
      </c>
      <c r="T86" s="164">
        <f>SUMIFS('Contas a Pagar'!$H$5:$H$1048576,'Contas a Pagar'!$O$5:$O$1048576,'Projeção de Caixa'!T$65,'Contas a Pagar'!$F$5:$F$1048576,'Projeção de Caixa'!$A86)</f>
        <v>0</v>
      </c>
      <c r="U86" s="164">
        <f>SUMIFS('Contas a Pagar'!$H$5:$H$1048576,'Contas a Pagar'!$O$5:$O$1048576,'Projeção de Caixa'!U$65,'Contas a Pagar'!$F$5:$F$1048576,'Projeção de Caixa'!$A86)</f>
        <v>0</v>
      </c>
      <c r="V86" s="164">
        <f>SUMIFS('Contas a Pagar'!$H$5:$H$1048576,'Contas a Pagar'!$O$5:$O$1048576,'Projeção de Caixa'!V$65,'Contas a Pagar'!$F$5:$F$1048576,'Projeção de Caixa'!$A86)</f>
        <v>0</v>
      </c>
      <c r="W86" s="164">
        <f>SUMIFS('Contas a Pagar'!$H$5:$H$1048576,'Contas a Pagar'!$O$5:$O$1048576,'Projeção de Caixa'!W$65,'Contas a Pagar'!$F$5:$F$1048576,'Projeção de Caixa'!$A86)</f>
        <v>0</v>
      </c>
      <c r="X86" s="164">
        <f>SUMIFS('Contas a Pagar'!$H$5:$H$1048576,'Contas a Pagar'!$O$5:$O$1048576,'Projeção de Caixa'!X$65,'Contas a Pagar'!$F$5:$F$1048576,'Projeção de Caixa'!$A86)</f>
        <v>0</v>
      </c>
      <c r="Y86" s="164">
        <f>SUMIFS('Contas a Pagar'!$H$5:$H$1048576,'Contas a Pagar'!$O$5:$O$1048576,'Projeção de Caixa'!Y$65,'Contas a Pagar'!$F$5:$F$1048576,'Projeção de Caixa'!$A86)</f>
        <v>0</v>
      </c>
      <c r="Z86" s="164">
        <f>SUMIFS('Contas a Pagar'!$H$5:$H$1048576,'Contas a Pagar'!$O$5:$O$1048576,'Projeção de Caixa'!Z$65,'Contas a Pagar'!$F$5:$F$1048576,'Projeção de Caixa'!$A86)</f>
        <v>0</v>
      </c>
      <c r="AA86" s="164">
        <f>SUMIFS('Contas a Pagar'!$H$5:$H$1048576,'Contas a Pagar'!$O$5:$O$1048576,'Projeção de Caixa'!AA$65,'Contas a Pagar'!$F$5:$F$1048576,'Projeção de Caixa'!$A86)</f>
        <v>0</v>
      </c>
      <c r="AB86" s="164">
        <f>SUMIFS('Contas a Pagar'!$H$5:$H$1048576,'Contas a Pagar'!$O$5:$O$1048576,'Projeção de Caixa'!AB$65,'Contas a Pagar'!$F$5:$F$1048576,'Projeção de Caixa'!$A86)</f>
        <v>0</v>
      </c>
      <c r="AC86" s="164">
        <f>SUMIFS('Contas a Pagar'!$H$5:$H$1048576,'Contas a Pagar'!$O$5:$O$1048576,'Projeção de Caixa'!AC$65,'Contas a Pagar'!$F$5:$F$1048576,'Projeção de Caixa'!$A86)</f>
        <v>0</v>
      </c>
      <c r="AD86" s="164">
        <f>SUMIFS('Contas a Pagar'!$H$5:$H$1048576,'Contas a Pagar'!$O$5:$O$1048576,'Projeção de Caixa'!AD$65,'Contas a Pagar'!$F$5:$F$1048576,'Projeção de Caixa'!$A86)</f>
        <v>0</v>
      </c>
      <c r="AE86" s="164">
        <f>SUMIFS('Contas a Pagar'!$H$5:$H$1048576,'Contas a Pagar'!$O$5:$O$1048576,'Projeção de Caixa'!AE$65,'Contas a Pagar'!$F$5:$F$1048576,'Projeção de Caixa'!$A86)</f>
        <v>0</v>
      </c>
      <c r="AF86" s="165">
        <f>SUMIFS('Contas a Pagar'!$H$5:$H$1048576,'Contas a Pagar'!$O$5:$O$1048576,'Projeção de Caixa'!AF$65,'Contas a Pagar'!$F$5:$F$1048576,'Projeção de Caixa'!$A86)</f>
        <v>0</v>
      </c>
      <c r="AG86" s="31"/>
      <c r="AH86" s="31"/>
      <c r="AI86" s="31"/>
    </row>
    <row r="87" spans="1:35" ht="15.75" hidden="1" outlineLevel="1" thickBot="1" x14ac:dyDescent="0.3">
      <c r="A87" s="152"/>
      <c r="B87" s="166">
        <f>SUMIFS('Contas a Pagar'!$H$5:$H$1048576,'Contas a Pagar'!$O$5:$O$1048576,'Projeção de Caixa'!B$65,'Contas a Pagar'!$F$5:$F$1048576,'Projeção de Caixa'!$A87)</f>
        <v>0</v>
      </c>
      <c r="C87" s="166">
        <f>SUMIFS('Contas a Pagar'!$H$5:$H$1048576,'Contas a Pagar'!$O$5:$O$1048576,'Projeção de Caixa'!C$65,'Contas a Pagar'!$F$5:$F$1048576,'Projeção de Caixa'!$A87)</f>
        <v>0</v>
      </c>
      <c r="D87" s="166">
        <f>SUMIFS('Contas a Pagar'!$H$5:$H$1048576,'Contas a Pagar'!$O$5:$O$1048576,'Projeção de Caixa'!D$65,'Contas a Pagar'!$F$5:$F$1048576,'Projeção de Caixa'!$A87)</f>
        <v>0</v>
      </c>
      <c r="E87" s="166">
        <f>SUMIFS('Contas a Pagar'!$H$5:$H$1048576,'Contas a Pagar'!$O$5:$O$1048576,'Projeção de Caixa'!E$65,'Contas a Pagar'!$F$5:$F$1048576,'Projeção de Caixa'!$A87)</f>
        <v>0</v>
      </c>
      <c r="F87" s="166">
        <f>SUMIFS('Contas a Pagar'!$H$5:$H$1048576,'Contas a Pagar'!$O$5:$O$1048576,'Projeção de Caixa'!F$65,'Contas a Pagar'!$F$5:$F$1048576,'Projeção de Caixa'!$A87)</f>
        <v>0</v>
      </c>
      <c r="G87" s="166">
        <f>SUMIFS('Contas a Pagar'!$H$5:$H$1048576,'Contas a Pagar'!$O$5:$O$1048576,'Projeção de Caixa'!G$65,'Contas a Pagar'!$F$5:$F$1048576,'Projeção de Caixa'!$A87)</f>
        <v>0</v>
      </c>
      <c r="H87" s="166">
        <f>SUMIFS('Contas a Pagar'!$H$5:$H$1048576,'Contas a Pagar'!$O$5:$O$1048576,'Projeção de Caixa'!H$65,'Contas a Pagar'!$F$5:$F$1048576,'Projeção de Caixa'!$A87)</f>
        <v>0</v>
      </c>
      <c r="I87" s="166">
        <f>SUMIFS('Contas a Pagar'!$H$5:$H$1048576,'Contas a Pagar'!$O$5:$O$1048576,'Projeção de Caixa'!I$65,'Contas a Pagar'!$F$5:$F$1048576,'Projeção de Caixa'!$A87)</f>
        <v>0</v>
      </c>
      <c r="J87" s="166">
        <f>SUMIFS('Contas a Pagar'!$H$5:$H$1048576,'Contas a Pagar'!$O$5:$O$1048576,'Projeção de Caixa'!J$65,'Contas a Pagar'!$F$5:$F$1048576,'Projeção de Caixa'!$A87)</f>
        <v>0</v>
      </c>
      <c r="K87" s="166">
        <f>SUMIFS('Contas a Pagar'!$H$5:$H$1048576,'Contas a Pagar'!$O$5:$O$1048576,'Projeção de Caixa'!K$65,'Contas a Pagar'!$F$5:$F$1048576,'Projeção de Caixa'!$A87)</f>
        <v>0</v>
      </c>
      <c r="L87" s="166">
        <f>SUMIFS('Contas a Pagar'!$H$5:$H$1048576,'Contas a Pagar'!$O$5:$O$1048576,'Projeção de Caixa'!L$65,'Contas a Pagar'!$F$5:$F$1048576,'Projeção de Caixa'!$A87)</f>
        <v>0</v>
      </c>
      <c r="M87" s="166">
        <f>SUMIFS('Contas a Pagar'!$H$5:$H$1048576,'Contas a Pagar'!$O$5:$O$1048576,'Projeção de Caixa'!M$65,'Contas a Pagar'!$F$5:$F$1048576,'Projeção de Caixa'!$A87)</f>
        <v>0</v>
      </c>
      <c r="N87" s="166">
        <f>SUMIFS('Contas a Pagar'!$H$5:$H$1048576,'Contas a Pagar'!$O$5:$O$1048576,'Projeção de Caixa'!N$65,'Contas a Pagar'!$F$5:$F$1048576,'Projeção de Caixa'!$A87)</f>
        <v>0</v>
      </c>
      <c r="O87" s="166">
        <f>SUMIFS('Contas a Pagar'!$H$5:$H$1048576,'Contas a Pagar'!$O$5:$O$1048576,'Projeção de Caixa'!O$65,'Contas a Pagar'!$F$5:$F$1048576,'Projeção de Caixa'!$A87)</f>
        <v>0</v>
      </c>
      <c r="P87" s="166">
        <f>SUMIFS('Contas a Pagar'!$H$5:$H$1048576,'Contas a Pagar'!$O$5:$O$1048576,'Projeção de Caixa'!P$65,'Contas a Pagar'!$F$5:$F$1048576,'Projeção de Caixa'!$A87)</f>
        <v>0</v>
      </c>
      <c r="Q87" s="166">
        <f>SUMIFS('Contas a Pagar'!$H$5:$H$1048576,'Contas a Pagar'!$O$5:$O$1048576,'Projeção de Caixa'!Q$65,'Contas a Pagar'!$F$5:$F$1048576,'Projeção de Caixa'!$A87)</f>
        <v>0</v>
      </c>
      <c r="R87" s="166">
        <f>SUMIFS('Contas a Pagar'!$H$5:$H$1048576,'Contas a Pagar'!$O$5:$O$1048576,'Projeção de Caixa'!R$65,'Contas a Pagar'!$F$5:$F$1048576,'Projeção de Caixa'!$A87)</f>
        <v>0</v>
      </c>
      <c r="S87" s="166">
        <f>SUMIFS('Contas a Pagar'!$H$5:$H$1048576,'Contas a Pagar'!$O$5:$O$1048576,'Projeção de Caixa'!S$65,'Contas a Pagar'!$F$5:$F$1048576,'Projeção de Caixa'!$A87)</f>
        <v>0</v>
      </c>
      <c r="T87" s="166">
        <f>SUMIFS('Contas a Pagar'!$H$5:$H$1048576,'Contas a Pagar'!$O$5:$O$1048576,'Projeção de Caixa'!T$65,'Contas a Pagar'!$F$5:$F$1048576,'Projeção de Caixa'!$A87)</f>
        <v>0</v>
      </c>
      <c r="U87" s="166">
        <f>SUMIFS('Contas a Pagar'!$H$5:$H$1048576,'Contas a Pagar'!$O$5:$O$1048576,'Projeção de Caixa'!U$65,'Contas a Pagar'!$F$5:$F$1048576,'Projeção de Caixa'!$A87)</f>
        <v>0</v>
      </c>
      <c r="V87" s="166">
        <f>SUMIFS('Contas a Pagar'!$H$5:$H$1048576,'Contas a Pagar'!$O$5:$O$1048576,'Projeção de Caixa'!V$65,'Contas a Pagar'!$F$5:$F$1048576,'Projeção de Caixa'!$A87)</f>
        <v>0</v>
      </c>
      <c r="W87" s="166">
        <f>SUMIFS('Contas a Pagar'!$H$5:$H$1048576,'Contas a Pagar'!$O$5:$O$1048576,'Projeção de Caixa'!W$65,'Contas a Pagar'!$F$5:$F$1048576,'Projeção de Caixa'!$A87)</f>
        <v>0</v>
      </c>
      <c r="X87" s="166">
        <f>SUMIFS('Contas a Pagar'!$H$5:$H$1048576,'Contas a Pagar'!$O$5:$O$1048576,'Projeção de Caixa'!X$65,'Contas a Pagar'!$F$5:$F$1048576,'Projeção de Caixa'!$A87)</f>
        <v>0</v>
      </c>
      <c r="Y87" s="166">
        <f>SUMIFS('Contas a Pagar'!$H$5:$H$1048576,'Contas a Pagar'!$O$5:$O$1048576,'Projeção de Caixa'!Y$65,'Contas a Pagar'!$F$5:$F$1048576,'Projeção de Caixa'!$A87)</f>
        <v>0</v>
      </c>
      <c r="Z87" s="166">
        <f>SUMIFS('Contas a Pagar'!$H$5:$H$1048576,'Contas a Pagar'!$O$5:$O$1048576,'Projeção de Caixa'!Z$65,'Contas a Pagar'!$F$5:$F$1048576,'Projeção de Caixa'!$A87)</f>
        <v>0</v>
      </c>
      <c r="AA87" s="166">
        <f>SUMIFS('Contas a Pagar'!$H$5:$H$1048576,'Contas a Pagar'!$O$5:$O$1048576,'Projeção de Caixa'!AA$65,'Contas a Pagar'!$F$5:$F$1048576,'Projeção de Caixa'!$A87)</f>
        <v>0</v>
      </c>
      <c r="AB87" s="166">
        <f>SUMIFS('Contas a Pagar'!$H$5:$H$1048576,'Contas a Pagar'!$O$5:$O$1048576,'Projeção de Caixa'!AB$65,'Contas a Pagar'!$F$5:$F$1048576,'Projeção de Caixa'!$A87)</f>
        <v>0</v>
      </c>
      <c r="AC87" s="166">
        <f>SUMIFS('Contas a Pagar'!$H$5:$H$1048576,'Contas a Pagar'!$O$5:$O$1048576,'Projeção de Caixa'!AC$65,'Contas a Pagar'!$F$5:$F$1048576,'Projeção de Caixa'!$A87)</f>
        <v>0</v>
      </c>
      <c r="AD87" s="166">
        <f>SUMIFS('Contas a Pagar'!$H$5:$H$1048576,'Contas a Pagar'!$O$5:$O$1048576,'Projeção de Caixa'!AD$65,'Contas a Pagar'!$F$5:$F$1048576,'Projeção de Caixa'!$A87)</f>
        <v>0</v>
      </c>
      <c r="AE87" s="166">
        <f>SUMIFS('Contas a Pagar'!$H$5:$H$1048576,'Contas a Pagar'!$O$5:$O$1048576,'Projeção de Caixa'!AE$65,'Contas a Pagar'!$F$5:$F$1048576,'Projeção de Caixa'!$A87)</f>
        <v>0</v>
      </c>
      <c r="AF87" s="167">
        <f>SUMIFS('Contas a Pagar'!$H$5:$H$1048576,'Contas a Pagar'!$O$5:$O$1048576,'Projeção de Caixa'!AF$65,'Contas a Pagar'!$F$5:$F$1048576,'Projeção de Caixa'!$A87)</f>
        <v>0</v>
      </c>
      <c r="AG87" s="31"/>
      <c r="AH87" s="31"/>
      <c r="AI87" s="31"/>
    </row>
    <row r="88" spans="1:35" collapsed="1" x14ac:dyDescent="0.25">
      <c r="A88" s="154" t="s">
        <v>114</v>
      </c>
      <c r="B88" s="168">
        <f>B66-B72</f>
        <v>0</v>
      </c>
      <c r="C88" s="168">
        <f t="shared" ref="C88:AF88" si="38">C66-C72</f>
        <v>0</v>
      </c>
      <c r="D88" s="168">
        <f t="shared" si="38"/>
        <v>0</v>
      </c>
      <c r="E88" s="168">
        <f t="shared" si="38"/>
        <v>0</v>
      </c>
      <c r="F88" s="168">
        <f t="shared" si="38"/>
        <v>0</v>
      </c>
      <c r="G88" s="168">
        <f t="shared" si="38"/>
        <v>0</v>
      </c>
      <c r="H88" s="168">
        <f t="shared" si="38"/>
        <v>0</v>
      </c>
      <c r="I88" s="168">
        <f t="shared" si="38"/>
        <v>0</v>
      </c>
      <c r="J88" s="168">
        <f t="shared" si="38"/>
        <v>0</v>
      </c>
      <c r="K88" s="168">
        <f t="shared" si="38"/>
        <v>0</v>
      </c>
      <c r="L88" s="168">
        <f t="shared" si="38"/>
        <v>0</v>
      </c>
      <c r="M88" s="168">
        <f t="shared" si="38"/>
        <v>0</v>
      </c>
      <c r="N88" s="169">
        <f t="shared" si="38"/>
        <v>0</v>
      </c>
      <c r="O88" s="168">
        <f t="shared" si="38"/>
        <v>0</v>
      </c>
      <c r="P88" s="169">
        <f t="shared" si="38"/>
        <v>0</v>
      </c>
      <c r="Q88" s="168">
        <f t="shared" si="38"/>
        <v>0</v>
      </c>
      <c r="R88" s="169">
        <f t="shared" si="38"/>
        <v>0</v>
      </c>
      <c r="S88" s="168">
        <f t="shared" si="38"/>
        <v>0</v>
      </c>
      <c r="T88" s="169">
        <f t="shared" si="38"/>
        <v>0</v>
      </c>
      <c r="U88" s="168">
        <f t="shared" si="38"/>
        <v>0</v>
      </c>
      <c r="V88" s="169">
        <f t="shared" si="38"/>
        <v>0</v>
      </c>
      <c r="W88" s="168">
        <f t="shared" si="38"/>
        <v>0</v>
      </c>
      <c r="X88" s="169">
        <f t="shared" si="38"/>
        <v>0</v>
      </c>
      <c r="Y88" s="168">
        <f t="shared" si="38"/>
        <v>0</v>
      </c>
      <c r="Z88" s="169">
        <f t="shared" si="38"/>
        <v>0</v>
      </c>
      <c r="AA88" s="168">
        <f t="shared" si="38"/>
        <v>0</v>
      </c>
      <c r="AB88" s="169">
        <f t="shared" si="38"/>
        <v>0</v>
      </c>
      <c r="AC88" s="168">
        <f t="shared" si="38"/>
        <v>0</v>
      </c>
      <c r="AD88" s="169">
        <f t="shared" si="38"/>
        <v>0</v>
      </c>
      <c r="AE88" s="168">
        <f t="shared" si="38"/>
        <v>0</v>
      </c>
      <c r="AF88" s="170">
        <f t="shared" si="38"/>
        <v>0</v>
      </c>
      <c r="AG88" s="31"/>
      <c r="AH88" s="31"/>
      <c r="AI88" s="31"/>
    </row>
    <row r="89" spans="1:35" x14ac:dyDescent="0.25">
      <c r="A89" s="155" t="s">
        <v>115</v>
      </c>
      <c r="B89" s="171">
        <f>AC60</f>
        <v>5000</v>
      </c>
      <c r="C89" s="172">
        <f>B90</f>
        <v>5000</v>
      </c>
      <c r="D89" s="172">
        <f t="shared" ref="D89:AF89" si="39">C90</f>
        <v>5000</v>
      </c>
      <c r="E89" s="172">
        <f t="shared" si="39"/>
        <v>5000</v>
      </c>
      <c r="F89" s="172">
        <f t="shared" si="39"/>
        <v>5000</v>
      </c>
      <c r="G89" s="172">
        <f t="shared" si="39"/>
        <v>5000</v>
      </c>
      <c r="H89" s="172">
        <f t="shared" si="39"/>
        <v>5000</v>
      </c>
      <c r="I89" s="172">
        <f t="shared" si="39"/>
        <v>5000</v>
      </c>
      <c r="J89" s="172">
        <f t="shared" si="39"/>
        <v>5000</v>
      </c>
      <c r="K89" s="172">
        <f t="shared" si="39"/>
        <v>5000</v>
      </c>
      <c r="L89" s="172">
        <f t="shared" si="39"/>
        <v>5000</v>
      </c>
      <c r="M89" s="172">
        <f t="shared" si="39"/>
        <v>5000</v>
      </c>
      <c r="N89" s="173">
        <f t="shared" si="39"/>
        <v>5000</v>
      </c>
      <c r="O89" s="172">
        <f t="shared" si="39"/>
        <v>5000</v>
      </c>
      <c r="P89" s="173">
        <f t="shared" si="39"/>
        <v>5000</v>
      </c>
      <c r="Q89" s="172">
        <f t="shared" si="39"/>
        <v>5000</v>
      </c>
      <c r="R89" s="173">
        <f t="shared" si="39"/>
        <v>5000</v>
      </c>
      <c r="S89" s="172">
        <f t="shared" si="39"/>
        <v>5000</v>
      </c>
      <c r="T89" s="173">
        <f t="shared" si="39"/>
        <v>5000</v>
      </c>
      <c r="U89" s="172">
        <f t="shared" si="39"/>
        <v>5000</v>
      </c>
      <c r="V89" s="173">
        <f t="shared" si="39"/>
        <v>5000</v>
      </c>
      <c r="W89" s="172">
        <f t="shared" si="39"/>
        <v>5000</v>
      </c>
      <c r="X89" s="173">
        <f t="shared" si="39"/>
        <v>5000</v>
      </c>
      <c r="Y89" s="172">
        <f t="shared" si="39"/>
        <v>5000</v>
      </c>
      <c r="Z89" s="173">
        <f t="shared" si="39"/>
        <v>5000</v>
      </c>
      <c r="AA89" s="172">
        <f t="shared" si="39"/>
        <v>5000</v>
      </c>
      <c r="AB89" s="173">
        <f t="shared" si="39"/>
        <v>5000</v>
      </c>
      <c r="AC89" s="172">
        <f t="shared" si="39"/>
        <v>5000</v>
      </c>
      <c r="AD89" s="173">
        <f t="shared" si="39"/>
        <v>5000</v>
      </c>
      <c r="AE89" s="172">
        <f t="shared" si="39"/>
        <v>5000</v>
      </c>
      <c r="AF89" s="174">
        <f t="shared" si="39"/>
        <v>5000</v>
      </c>
      <c r="AG89" s="31"/>
      <c r="AH89" s="31"/>
      <c r="AI89" s="31"/>
    </row>
    <row r="90" spans="1:35" ht="15.75" thickBot="1" x14ac:dyDescent="0.3">
      <c r="A90" s="156" t="s">
        <v>26</v>
      </c>
      <c r="B90" s="175">
        <f>B88+B89</f>
        <v>5000</v>
      </c>
      <c r="C90" s="175">
        <f t="shared" ref="C90" si="40">C88+C89</f>
        <v>5000</v>
      </c>
      <c r="D90" s="175">
        <f t="shared" ref="D90" si="41">D88+D89</f>
        <v>5000</v>
      </c>
      <c r="E90" s="175">
        <f t="shared" ref="E90" si="42">E88+E89</f>
        <v>5000</v>
      </c>
      <c r="F90" s="175">
        <f t="shared" ref="F90" si="43">F88+F89</f>
        <v>5000</v>
      </c>
      <c r="G90" s="175">
        <f t="shared" ref="G90" si="44">G88+G89</f>
        <v>5000</v>
      </c>
      <c r="H90" s="175">
        <f t="shared" ref="H90" si="45">H88+H89</f>
        <v>5000</v>
      </c>
      <c r="I90" s="175">
        <f t="shared" ref="I90" si="46">I88+I89</f>
        <v>5000</v>
      </c>
      <c r="J90" s="175">
        <f t="shared" ref="J90" si="47">J88+J89</f>
        <v>5000</v>
      </c>
      <c r="K90" s="175">
        <f t="shared" ref="K90" si="48">K88+K89</f>
        <v>5000</v>
      </c>
      <c r="L90" s="175">
        <f t="shared" ref="L90" si="49">L88+L89</f>
        <v>5000</v>
      </c>
      <c r="M90" s="175">
        <f t="shared" ref="M90" si="50">M88+M89</f>
        <v>5000</v>
      </c>
      <c r="N90" s="176">
        <f t="shared" ref="N90" si="51">N88+N89</f>
        <v>5000</v>
      </c>
      <c r="O90" s="175">
        <f t="shared" ref="O90" si="52">O88+O89</f>
        <v>5000</v>
      </c>
      <c r="P90" s="176">
        <f t="shared" ref="P90" si="53">P88+P89</f>
        <v>5000</v>
      </c>
      <c r="Q90" s="175">
        <f t="shared" ref="Q90" si="54">Q88+Q89</f>
        <v>5000</v>
      </c>
      <c r="R90" s="176">
        <f t="shared" ref="R90" si="55">R88+R89</f>
        <v>5000</v>
      </c>
      <c r="S90" s="175">
        <f t="shared" ref="S90" si="56">S88+S89</f>
        <v>5000</v>
      </c>
      <c r="T90" s="176">
        <f t="shared" ref="T90" si="57">T88+T89</f>
        <v>5000</v>
      </c>
      <c r="U90" s="175">
        <f t="shared" ref="U90" si="58">U88+U89</f>
        <v>5000</v>
      </c>
      <c r="V90" s="176">
        <f t="shared" ref="V90" si="59">V88+V89</f>
        <v>5000</v>
      </c>
      <c r="W90" s="175">
        <f t="shared" ref="W90" si="60">W88+W89</f>
        <v>5000</v>
      </c>
      <c r="X90" s="176">
        <f t="shared" ref="X90" si="61">X88+X89</f>
        <v>5000</v>
      </c>
      <c r="Y90" s="175">
        <f t="shared" ref="Y90" si="62">Y88+Y89</f>
        <v>5000</v>
      </c>
      <c r="Z90" s="176">
        <f t="shared" ref="Z90" si="63">Z88+Z89</f>
        <v>5000</v>
      </c>
      <c r="AA90" s="175">
        <f t="shared" ref="AA90" si="64">AA88+AA89</f>
        <v>5000</v>
      </c>
      <c r="AB90" s="176">
        <f t="shared" ref="AB90" si="65">AB88+AB89</f>
        <v>5000</v>
      </c>
      <c r="AC90" s="175">
        <f t="shared" ref="AC90" si="66">AC88+AC89</f>
        <v>5000</v>
      </c>
      <c r="AD90" s="176">
        <f t="shared" ref="AD90" si="67">AD88+AD89</f>
        <v>5000</v>
      </c>
      <c r="AE90" s="175">
        <f t="shared" ref="AE90" si="68">AE88+AE89</f>
        <v>5000</v>
      </c>
      <c r="AF90" s="177">
        <f t="shared" ref="AF90" si="69">AF88+AF89</f>
        <v>5000</v>
      </c>
      <c r="AG90" s="31"/>
      <c r="AH90" s="31"/>
      <c r="AI90" s="31"/>
    </row>
    <row r="91" spans="1:35" x14ac:dyDescent="0.25">
      <c r="A91" s="5"/>
      <c r="B91" s="178"/>
      <c r="C91" s="178"/>
      <c r="D91" s="178"/>
      <c r="E91" s="178"/>
      <c r="F91" s="178"/>
      <c r="G91" s="178"/>
      <c r="H91" s="178"/>
      <c r="I91" s="178"/>
      <c r="J91" s="178"/>
      <c r="K91" s="178"/>
      <c r="L91" s="178"/>
      <c r="M91" s="178"/>
      <c r="N91" s="178"/>
      <c r="O91" s="178"/>
      <c r="P91" s="178"/>
      <c r="Q91" s="178"/>
      <c r="R91" s="178"/>
      <c r="S91" s="178"/>
      <c r="T91" s="178"/>
      <c r="U91" s="178"/>
      <c r="V91" s="178"/>
      <c r="W91" s="178"/>
      <c r="X91" s="178"/>
      <c r="Y91" s="178"/>
      <c r="Z91" s="178"/>
      <c r="AA91" s="178"/>
      <c r="AB91" s="178"/>
      <c r="AC91" s="178"/>
      <c r="AD91" s="178"/>
      <c r="AE91" s="178"/>
      <c r="AF91" s="178"/>
      <c r="AG91" s="31"/>
      <c r="AH91" s="31"/>
      <c r="AI91" s="31"/>
    </row>
    <row r="92" spans="1:35" x14ac:dyDescent="0.25">
      <c r="A92" s="5"/>
      <c r="B92" s="178"/>
      <c r="C92" s="178"/>
      <c r="D92" s="178"/>
      <c r="E92" s="178"/>
      <c r="F92" s="178"/>
      <c r="G92" s="178"/>
      <c r="H92" s="178"/>
      <c r="I92" s="178"/>
      <c r="J92" s="178"/>
      <c r="K92" s="178"/>
      <c r="L92" s="178"/>
      <c r="M92" s="178"/>
      <c r="N92" s="178"/>
      <c r="O92" s="178"/>
      <c r="P92" s="178"/>
      <c r="Q92" s="178"/>
      <c r="R92" s="178"/>
      <c r="S92" s="178"/>
      <c r="T92" s="178"/>
      <c r="U92" s="178"/>
      <c r="V92" s="178"/>
      <c r="W92" s="178"/>
      <c r="X92" s="178"/>
      <c r="Y92" s="178"/>
      <c r="Z92" s="178"/>
      <c r="AA92" s="178"/>
      <c r="AB92" s="178"/>
      <c r="AC92" s="178"/>
      <c r="AD92" s="178"/>
      <c r="AE92" s="178"/>
      <c r="AF92" s="178"/>
      <c r="AG92" s="31"/>
      <c r="AH92" s="31"/>
      <c r="AI92" s="31"/>
    </row>
    <row r="93" spans="1:35" x14ac:dyDescent="0.25">
      <c r="A93" s="5"/>
      <c r="B93" s="178"/>
      <c r="C93" s="178"/>
      <c r="D93" s="178"/>
      <c r="E93" s="178"/>
      <c r="F93" s="178"/>
      <c r="G93" s="178"/>
      <c r="H93" s="178"/>
      <c r="I93" s="178"/>
      <c r="J93" s="178"/>
      <c r="K93" s="178"/>
      <c r="L93" s="178"/>
      <c r="M93" s="178"/>
      <c r="N93" s="178"/>
      <c r="O93" s="178"/>
      <c r="P93" s="178"/>
      <c r="Q93" s="178"/>
      <c r="R93" s="178"/>
      <c r="S93" s="178"/>
      <c r="T93" s="178"/>
      <c r="U93" s="178"/>
      <c r="V93" s="178"/>
      <c r="W93" s="178"/>
      <c r="X93" s="178"/>
      <c r="Y93" s="178"/>
      <c r="Z93" s="178"/>
      <c r="AA93" s="178"/>
      <c r="AB93" s="178"/>
      <c r="AC93" s="178"/>
      <c r="AD93" s="178"/>
      <c r="AE93" s="178"/>
      <c r="AF93" s="178"/>
      <c r="AG93" s="31"/>
      <c r="AH93" s="31"/>
      <c r="AI93" s="31"/>
    </row>
    <row r="94" spans="1:35" ht="15.75" thickBot="1" x14ac:dyDescent="0.3">
      <c r="A94" s="5"/>
      <c r="B94" s="178"/>
      <c r="C94" s="178"/>
      <c r="D94" s="178"/>
      <c r="E94" s="178"/>
      <c r="F94" s="178"/>
      <c r="G94" s="178"/>
      <c r="H94" s="178"/>
      <c r="I94" s="178"/>
      <c r="J94" s="178"/>
      <c r="K94" s="178"/>
      <c r="L94" s="178"/>
      <c r="M94" s="178"/>
      <c r="N94" s="178"/>
      <c r="O94" s="178"/>
      <c r="P94" s="178"/>
      <c r="Q94" s="178"/>
      <c r="R94" s="178"/>
      <c r="S94" s="178"/>
      <c r="T94" s="178"/>
      <c r="U94" s="178"/>
      <c r="V94" s="178"/>
      <c r="W94" s="178"/>
      <c r="X94" s="178"/>
      <c r="Y94" s="178"/>
      <c r="Z94" s="178"/>
      <c r="AA94" s="178"/>
      <c r="AB94" s="178"/>
      <c r="AC94" s="178"/>
      <c r="AD94" s="178"/>
      <c r="AE94" s="178"/>
      <c r="AF94" s="178"/>
      <c r="AG94" s="31"/>
      <c r="AH94" s="31"/>
      <c r="AI94" s="31"/>
    </row>
    <row r="95" spans="1:35" ht="15.75" thickBot="1" x14ac:dyDescent="0.3">
      <c r="A95" s="159" t="s">
        <v>118</v>
      </c>
      <c r="B95" s="179">
        <v>45017</v>
      </c>
      <c r="C95" s="179">
        <v>45018</v>
      </c>
      <c r="D95" s="179">
        <v>45019</v>
      </c>
      <c r="E95" s="179">
        <v>45020</v>
      </c>
      <c r="F95" s="179">
        <v>45021</v>
      </c>
      <c r="G95" s="179">
        <v>45022</v>
      </c>
      <c r="H95" s="179">
        <v>45023</v>
      </c>
      <c r="I95" s="179">
        <v>45024</v>
      </c>
      <c r="J95" s="179">
        <v>45025</v>
      </c>
      <c r="K95" s="179">
        <v>45026</v>
      </c>
      <c r="L95" s="179">
        <v>45027</v>
      </c>
      <c r="M95" s="179">
        <v>45028</v>
      </c>
      <c r="N95" s="179">
        <v>45029</v>
      </c>
      <c r="O95" s="179">
        <v>45030</v>
      </c>
      <c r="P95" s="179">
        <v>45031</v>
      </c>
      <c r="Q95" s="179">
        <v>45032</v>
      </c>
      <c r="R95" s="179">
        <v>45033</v>
      </c>
      <c r="S95" s="179">
        <v>45034</v>
      </c>
      <c r="T95" s="179">
        <v>45035</v>
      </c>
      <c r="U95" s="179">
        <v>45036</v>
      </c>
      <c r="V95" s="179">
        <v>45037</v>
      </c>
      <c r="W95" s="179">
        <v>45038</v>
      </c>
      <c r="X95" s="179">
        <v>45039</v>
      </c>
      <c r="Y95" s="179">
        <v>45040</v>
      </c>
      <c r="Z95" s="179">
        <v>45041</v>
      </c>
      <c r="AA95" s="179">
        <v>45042</v>
      </c>
      <c r="AB95" s="179">
        <v>45043</v>
      </c>
      <c r="AC95" s="179">
        <v>45044</v>
      </c>
      <c r="AD95" s="179">
        <v>45045</v>
      </c>
      <c r="AE95" s="179">
        <v>45046</v>
      </c>
      <c r="AF95" s="180"/>
      <c r="AG95" s="31"/>
      <c r="AH95" s="31"/>
      <c r="AI95" s="31"/>
    </row>
    <row r="96" spans="1:35" ht="15.75" thickBot="1" x14ac:dyDescent="0.3">
      <c r="A96" s="160" t="s">
        <v>29</v>
      </c>
      <c r="B96" s="181">
        <f>SUM(B97:B101)</f>
        <v>0</v>
      </c>
      <c r="C96" s="181">
        <f t="shared" ref="C96:AE96" si="70">SUM(C97:C101)</f>
        <v>0</v>
      </c>
      <c r="D96" s="181">
        <f t="shared" si="70"/>
        <v>0</v>
      </c>
      <c r="E96" s="181">
        <f t="shared" si="70"/>
        <v>0</v>
      </c>
      <c r="F96" s="181">
        <f t="shared" si="70"/>
        <v>0</v>
      </c>
      <c r="G96" s="181">
        <f t="shared" si="70"/>
        <v>0</v>
      </c>
      <c r="H96" s="181">
        <f t="shared" si="70"/>
        <v>0</v>
      </c>
      <c r="I96" s="181">
        <f t="shared" si="70"/>
        <v>0</v>
      </c>
      <c r="J96" s="181">
        <f t="shared" si="70"/>
        <v>0</v>
      </c>
      <c r="K96" s="181">
        <f t="shared" si="70"/>
        <v>0</v>
      </c>
      <c r="L96" s="181">
        <f t="shared" si="70"/>
        <v>0</v>
      </c>
      <c r="M96" s="181">
        <f t="shared" si="70"/>
        <v>0</v>
      </c>
      <c r="N96" s="181">
        <f t="shared" si="70"/>
        <v>0</v>
      </c>
      <c r="O96" s="181">
        <f t="shared" si="70"/>
        <v>0</v>
      </c>
      <c r="P96" s="181">
        <f t="shared" si="70"/>
        <v>0</v>
      </c>
      <c r="Q96" s="181">
        <f t="shared" si="70"/>
        <v>0</v>
      </c>
      <c r="R96" s="181">
        <f t="shared" si="70"/>
        <v>0</v>
      </c>
      <c r="S96" s="181">
        <f t="shared" si="70"/>
        <v>0</v>
      </c>
      <c r="T96" s="181">
        <f t="shared" si="70"/>
        <v>0</v>
      </c>
      <c r="U96" s="181">
        <f t="shared" si="70"/>
        <v>0</v>
      </c>
      <c r="V96" s="181">
        <f t="shared" si="70"/>
        <v>0</v>
      </c>
      <c r="W96" s="181">
        <f t="shared" si="70"/>
        <v>0</v>
      </c>
      <c r="X96" s="181">
        <f t="shared" si="70"/>
        <v>0</v>
      </c>
      <c r="Y96" s="181">
        <f t="shared" si="70"/>
        <v>0</v>
      </c>
      <c r="Z96" s="181">
        <f t="shared" si="70"/>
        <v>0</v>
      </c>
      <c r="AA96" s="181">
        <f t="shared" si="70"/>
        <v>0</v>
      </c>
      <c r="AB96" s="181">
        <f t="shared" si="70"/>
        <v>0</v>
      </c>
      <c r="AC96" s="181">
        <f t="shared" si="70"/>
        <v>0</v>
      </c>
      <c r="AD96" s="181">
        <f t="shared" si="70"/>
        <v>0</v>
      </c>
      <c r="AE96" s="182">
        <f t="shared" si="70"/>
        <v>0</v>
      </c>
      <c r="AF96" s="183"/>
      <c r="AG96" s="31"/>
      <c r="AH96" s="31"/>
      <c r="AI96" s="31"/>
    </row>
    <row r="97" spans="1:35" hidden="1" outlineLevel="1" x14ac:dyDescent="0.25">
      <c r="A97" s="152" t="s">
        <v>40</v>
      </c>
      <c r="B97" s="184">
        <f>SUMIFS('Contas a Receber'!$H$5:$H$1048576,'Contas a Receber'!$O$5:$O$1048576,'Projeção de Caixa'!B$95,'Contas a Receber'!$F$5:$F$1048576,'Projeção de Caixa'!$A97)</f>
        <v>0</v>
      </c>
      <c r="C97" s="184">
        <f>SUMIFS('Contas a Receber'!$H$5:$H$1048576,'Contas a Receber'!$O$5:$O$1048576,'Projeção de Caixa'!C$95,'Contas a Receber'!$F$5:$F$1048576,'Projeção de Caixa'!$A97)</f>
        <v>0</v>
      </c>
      <c r="D97" s="184">
        <f>SUMIFS('Contas a Receber'!$H$5:$H$1048576,'Contas a Receber'!$O$5:$O$1048576,'Projeção de Caixa'!D$95,'Contas a Receber'!$F$5:$F$1048576,'Projeção de Caixa'!$A97)</f>
        <v>0</v>
      </c>
      <c r="E97" s="184">
        <f>SUMIFS('Contas a Receber'!$H$5:$H$1048576,'Contas a Receber'!$O$5:$O$1048576,'Projeção de Caixa'!E$95,'Contas a Receber'!$F$5:$F$1048576,'Projeção de Caixa'!$A97)</f>
        <v>0</v>
      </c>
      <c r="F97" s="184">
        <f>SUMIFS('Contas a Receber'!$H$5:$H$1048576,'Contas a Receber'!$O$5:$O$1048576,'Projeção de Caixa'!F$95,'Contas a Receber'!$F$5:$F$1048576,'Projeção de Caixa'!$A97)</f>
        <v>0</v>
      </c>
      <c r="G97" s="184">
        <f>SUMIFS('Contas a Receber'!$H$5:$H$1048576,'Contas a Receber'!$O$5:$O$1048576,'Projeção de Caixa'!G$95,'Contas a Receber'!$F$5:$F$1048576,'Projeção de Caixa'!$A97)</f>
        <v>0</v>
      </c>
      <c r="H97" s="184">
        <f>SUMIFS('Contas a Receber'!$H$5:$H$1048576,'Contas a Receber'!$O$5:$O$1048576,'Projeção de Caixa'!H$95,'Contas a Receber'!$F$5:$F$1048576,'Projeção de Caixa'!$A97)</f>
        <v>0</v>
      </c>
      <c r="I97" s="184">
        <f>SUMIFS('Contas a Receber'!$H$5:$H$1048576,'Contas a Receber'!$O$5:$O$1048576,'Projeção de Caixa'!I$95,'Contas a Receber'!$F$5:$F$1048576,'Projeção de Caixa'!$A97)</f>
        <v>0</v>
      </c>
      <c r="J97" s="184">
        <f>SUMIFS('Contas a Receber'!$H$5:$H$1048576,'Contas a Receber'!$O$5:$O$1048576,'Projeção de Caixa'!J$95,'Contas a Receber'!$F$5:$F$1048576,'Projeção de Caixa'!$A97)</f>
        <v>0</v>
      </c>
      <c r="K97" s="184">
        <f>SUMIFS('Contas a Receber'!$H$5:$H$1048576,'Contas a Receber'!$O$5:$O$1048576,'Projeção de Caixa'!K$95,'Contas a Receber'!$F$5:$F$1048576,'Projeção de Caixa'!$A97)</f>
        <v>0</v>
      </c>
      <c r="L97" s="184">
        <f>SUMIFS('Contas a Receber'!$H$5:$H$1048576,'Contas a Receber'!$O$5:$O$1048576,'Projeção de Caixa'!L$95,'Contas a Receber'!$F$5:$F$1048576,'Projeção de Caixa'!$A97)</f>
        <v>0</v>
      </c>
      <c r="M97" s="184">
        <f>SUMIFS('Contas a Receber'!$H$5:$H$1048576,'Contas a Receber'!$O$5:$O$1048576,'Projeção de Caixa'!M$95,'Contas a Receber'!$F$5:$F$1048576,'Projeção de Caixa'!$A97)</f>
        <v>0</v>
      </c>
      <c r="N97" s="184">
        <f>SUMIFS('Contas a Receber'!$H$5:$H$1048576,'Contas a Receber'!$O$5:$O$1048576,'Projeção de Caixa'!N$95,'Contas a Receber'!$F$5:$F$1048576,'Projeção de Caixa'!$A97)</f>
        <v>0</v>
      </c>
      <c r="O97" s="184">
        <f>SUMIFS('Contas a Receber'!$H$5:$H$1048576,'Contas a Receber'!$O$5:$O$1048576,'Projeção de Caixa'!O$95,'Contas a Receber'!$F$5:$F$1048576,'Projeção de Caixa'!$A97)</f>
        <v>0</v>
      </c>
      <c r="P97" s="184">
        <f>SUMIFS('Contas a Receber'!$H$5:$H$1048576,'Contas a Receber'!$O$5:$O$1048576,'Projeção de Caixa'!P$95,'Contas a Receber'!$F$5:$F$1048576,'Projeção de Caixa'!$A97)</f>
        <v>0</v>
      </c>
      <c r="Q97" s="184">
        <f>SUMIFS('Contas a Receber'!$H$5:$H$1048576,'Contas a Receber'!$O$5:$O$1048576,'Projeção de Caixa'!Q$95,'Contas a Receber'!$F$5:$F$1048576,'Projeção de Caixa'!$A97)</f>
        <v>0</v>
      </c>
      <c r="R97" s="184">
        <f>SUMIFS('Contas a Receber'!$H$5:$H$1048576,'Contas a Receber'!$O$5:$O$1048576,'Projeção de Caixa'!R$95,'Contas a Receber'!$F$5:$F$1048576,'Projeção de Caixa'!$A97)</f>
        <v>0</v>
      </c>
      <c r="S97" s="184">
        <f>SUMIFS('Contas a Receber'!$H$5:$H$1048576,'Contas a Receber'!$O$5:$O$1048576,'Projeção de Caixa'!S$95,'Contas a Receber'!$F$5:$F$1048576,'Projeção de Caixa'!$A97)</f>
        <v>0</v>
      </c>
      <c r="T97" s="184">
        <f>SUMIFS('Contas a Receber'!$H$5:$H$1048576,'Contas a Receber'!$O$5:$O$1048576,'Projeção de Caixa'!T$95,'Contas a Receber'!$F$5:$F$1048576,'Projeção de Caixa'!$A97)</f>
        <v>0</v>
      </c>
      <c r="U97" s="184">
        <f>SUMIFS('Contas a Receber'!$H$5:$H$1048576,'Contas a Receber'!$O$5:$O$1048576,'Projeção de Caixa'!U$95,'Contas a Receber'!$F$5:$F$1048576,'Projeção de Caixa'!$A97)</f>
        <v>0</v>
      </c>
      <c r="V97" s="184">
        <f>SUMIFS('Contas a Receber'!$H$5:$H$1048576,'Contas a Receber'!$O$5:$O$1048576,'Projeção de Caixa'!V$95,'Contas a Receber'!$F$5:$F$1048576,'Projeção de Caixa'!$A97)</f>
        <v>0</v>
      </c>
      <c r="W97" s="184">
        <f>SUMIFS('Contas a Receber'!$H$5:$H$1048576,'Contas a Receber'!$O$5:$O$1048576,'Projeção de Caixa'!W$95,'Contas a Receber'!$F$5:$F$1048576,'Projeção de Caixa'!$A97)</f>
        <v>0</v>
      </c>
      <c r="X97" s="184">
        <f>SUMIFS('Contas a Receber'!$H$5:$H$1048576,'Contas a Receber'!$O$5:$O$1048576,'Projeção de Caixa'!X$95,'Contas a Receber'!$F$5:$F$1048576,'Projeção de Caixa'!$A97)</f>
        <v>0</v>
      </c>
      <c r="Y97" s="184">
        <f>SUMIFS('Contas a Receber'!$H$5:$H$1048576,'Contas a Receber'!$O$5:$O$1048576,'Projeção de Caixa'!Y$95,'Contas a Receber'!$F$5:$F$1048576,'Projeção de Caixa'!$A97)</f>
        <v>0</v>
      </c>
      <c r="Z97" s="184">
        <f>SUMIFS('Contas a Receber'!$H$5:$H$1048576,'Contas a Receber'!$O$5:$O$1048576,'Projeção de Caixa'!Z$95,'Contas a Receber'!$F$5:$F$1048576,'Projeção de Caixa'!$A97)</f>
        <v>0</v>
      </c>
      <c r="AA97" s="184">
        <f>SUMIFS('Contas a Receber'!$H$5:$H$1048576,'Contas a Receber'!$O$5:$O$1048576,'Projeção de Caixa'!AA$95,'Contas a Receber'!$F$5:$F$1048576,'Projeção de Caixa'!$A97)</f>
        <v>0</v>
      </c>
      <c r="AB97" s="184">
        <f>SUMIFS('Contas a Receber'!$H$5:$H$1048576,'Contas a Receber'!$O$5:$O$1048576,'Projeção de Caixa'!AB$95,'Contas a Receber'!$F$5:$F$1048576,'Projeção de Caixa'!$A97)</f>
        <v>0</v>
      </c>
      <c r="AC97" s="184">
        <f>SUMIFS('Contas a Receber'!$H$5:$H$1048576,'Contas a Receber'!$O$5:$O$1048576,'Projeção de Caixa'!AC$95,'Contas a Receber'!$F$5:$F$1048576,'Projeção de Caixa'!$A97)</f>
        <v>0</v>
      </c>
      <c r="AD97" s="184">
        <f>SUMIFS('Contas a Receber'!$H$5:$H$1048576,'Contas a Receber'!$O$5:$O$1048576,'Projeção de Caixa'!AD$95,'Contas a Receber'!$F$5:$F$1048576,'Projeção de Caixa'!$A97)</f>
        <v>0</v>
      </c>
      <c r="AE97" s="185">
        <f>SUMIFS('Contas a Receber'!$H$5:$H$1048576,'Contas a Receber'!$O$5:$O$1048576,'Projeção de Caixa'!AE$95,'Contas a Receber'!$F$5:$F$1048576,'Projeção de Caixa'!$A97)</f>
        <v>0</v>
      </c>
      <c r="AF97" s="186"/>
      <c r="AG97" s="31"/>
      <c r="AH97" s="31"/>
      <c r="AI97" s="31"/>
    </row>
    <row r="98" spans="1:35" hidden="1" outlineLevel="1" x14ac:dyDescent="0.25">
      <c r="A98" s="152"/>
      <c r="B98" s="164">
        <f>SUMIFS('Contas a Receber'!$H$5:$H$1048576,'Contas a Receber'!$O$5:$O$1048576,'Projeção de Caixa'!B$95,'Contas a Receber'!$F$5:$F$1048576,'Projeção de Caixa'!$A98)</f>
        <v>0</v>
      </c>
      <c r="C98" s="164">
        <f>SUMIFS('Contas a Receber'!$H$5:$H$1048576,'Contas a Receber'!$O$5:$O$1048576,'Projeção de Caixa'!C$95,'Contas a Receber'!$F$5:$F$1048576,'Projeção de Caixa'!$A98)</f>
        <v>0</v>
      </c>
      <c r="D98" s="164">
        <f>SUMIFS('Contas a Receber'!$H$5:$H$1048576,'Contas a Receber'!$O$5:$O$1048576,'Projeção de Caixa'!D$95,'Contas a Receber'!$F$5:$F$1048576,'Projeção de Caixa'!$A98)</f>
        <v>0</v>
      </c>
      <c r="E98" s="164">
        <f>SUMIFS('Contas a Receber'!$H$5:$H$1048576,'Contas a Receber'!$O$5:$O$1048576,'Projeção de Caixa'!E$95,'Contas a Receber'!$F$5:$F$1048576,'Projeção de Caixa'!$A98)</f>
        <v>0</v>
      </c>
      <c r="F98" s="164">
        <f>SUMIFS('Contas a Receber'!$H$5:$H$1048576,'Contas a Receber'!$O$5:$O$1048576,'Projeção de Caixa'!F$95,'Contas a Receber'!$F$5:$F$1048576,'Projeção de Caixa'!$A98)</f>
        <v>0</v>
      </c>
      <c r="G98" s="164">
        <f>SUMIFS('Contas a Receber'!$H$5:$H$1048576,'Contas a Receber'!$O$5:$O$1048576,'Projeção de Caixa'!G$95,'Contas a Receber'!$F$5:$F$1048576,'Projeção de Caixa'!$A98)</f>
        <v>0</v>
      </c>
      <c r="H98" s="164">
        <f>SUMIFS('Contas a Receber'!$H$5:$H$1048576,'Contas a Receber'!$O$5:$O$1048576,'Projeção de Caixa'!H$95,'Contas a Receber'!$F$5:$F$1048576,'Projeção de Caixa'!$A98)</f>
        <v>0</v>
      </c>
      <c r="I98" s="164">
        <f>SUMIFS('Contas a Receber'!$H$5:$H$1048576,'Contas a Receber'!$O$5:$O$1048576,'Projeção de Caixa'!I$95,'Contas a Receber'!$F$5:$F$1048576,'Projeção de Caixa'!$A98)</f>
        <v>0</v>
      </c>
      <c r="J98" s="164">
        <f>SUMIFS('Contas a Receber'!$H$5:$H$1048576,'Contas a Receber'!$O$5:$O$1048576,'Projeção de Caixa'!J$95,'Contas a Receber'!$F$5:$F$1048576,'Projeção de Caixa'!$A98)</f>
        <v>0</v>
      </c>
      <c r="K98" s="164">
        <f>SUMIFS('Contas a Receber'!$H$5:$H$1048576,'Contas a Receber'!$O$5:$O$1048576,'Projeção de Caixa'!K$95,'Contas a Receber'!$F$5:$F$1048576,'Projeção de Caixa'!$A98)</f>
        <v>0</v>
      </c>
      <c r="L98" s="164">
        <f>SUMIFS('Contas a Receber'!$H$5:$H$1048576,'Contas a Receber'!$O$5:$O$1048576,'Projeção de Caixa'!L$95,'Contas a Receber'!$F$5:$F$1048576,'Projeção de Caixa'!$A98)</f>
        <v>0</v>
      </c>
      <c r="M98" s="164">
        <f>SUMIFS('Contas a Receber'!$H$5:$H$1048576,'Contas a Receber'!$O$5:$O$1048576,'Projeção de Caixa'!M$95,'Contas a Receber'!$F$5:$F$1048576,'Projeção de Caixa'!$A98)</f>
        <v>0</v>
      </c>
      <c r="N98" s="164">
        <f>SUMIFS('Contas a Receber'!$H$5:$H$1048576,'Contas a Receber'!$O$5:$O$1048576,'Projeção de Caixa'!N$95,'Contas a Receber'!$F$5:$F$1048576,'Projeção de Caixa'!$A98)</f>
        <v>0</v>
      </c>
      <c r="O98" s="164">
        <f>SUMIFS('Contas a Receber'!$H$5:$H$1048576,'Contas a Receber'!$O$5:$O$1048576,'Projeção de Caixa'!O$95,'Contas a Receber'!$F$5:$F$1048576,'Projeção de Caixa'!$A98)</f>
        <v>0</v>
      </c>
      <c r="P98" s="164">
        <f>SUMIFS('Contas a Receber'!$H$5:$H$1048576,'Contas a Receber'!$O$5:$O$1048576,'Projeção de Caixa'!P$95,'Contas a Receber'!$F$5:$F$1048576,'Projeção de Caixa'!$A98)</f>
        <v>0</v>
      </c>
      <c r="Q98" s="164">
        <f>SUMIFS('Contas a Receber'!$H$5:$H$1048576,'Contas a Receber'!$O$5:$O$1048576,'Projeção de Caixa'!Q$95,'Contas a Receber'!$F$5:$F$1048576,'Projeção de Caixa'!$A98)</f>
        <v>0</v>
      </c>
      <c r="R98" s="164">
        <f>SUMIFS('Contas a Receber'!$H$5:$H$1048576,'Contas a Receber'!$O$5:$O$1048576,'Projeção de Caixa'!R$95,'Contas a Receber'!$F$5:$F$1048576,'Projeção de Caixa'!$A98)</f>
        <v>0</v>
      </c>
      <c r="S98" s="164">
        <f>SUMIFS('Contas a Receber'!$H$5:$H$1048576,'Contas a Receber'!$O$5:$O$1048576,'Projeção de Caixa'!S$95,'Contas a Receber'!$F$5:$F$1048576,'Projeção de Caixa'!$A98)</f>
        <v>0</v>
      </c>
      <c r="T98" s="164">
        <f>SUMIFS('Contas a Receber'!$H$5:$H$1048576,'Contas a Receber'!$O$5:$O$1048576,'Projeção de Caixa'!T$95,'Contas a Receber'!$F$5:$F$1048576,'Projeção de Caixa'!$A98)</f>
        <v>0</v>
      </c>
      <c r="U98" s="164">
        <f>SUMIFS('Contas a Receber'!$H$5:$H$1048576,'Contas a Receber'!$O$5:$O$1048576,'Projeção de Caixa'!U$95,'Contas a Receber'!$F$5:$F$1048576,'Projeção de Caixa'!$A98)</f>
        <v>0</v>
      </c>
      <c r="V98" s="164">
        <f>SUMIFS('Contas a Receber'!$H$5:$H$1048576,'Contas a Receber'!$O$5:$O$1048576,'Projeção de Caixa'!V$95,'Contas a Receber'!$F$5:$F$1048576,'Projeção de Caixa'!$A98)</f>
        <v>0</v>
      </c>
      <c r="W98" s="164">
        <f>SUMIFS('Contas a Receber'!$H$5:$H$1048576,'Contas a Receber'!$O$5:$O$1048576,'Projeção de Caixa'!W$95,'Contas a Receber'!$F$5:$F$1048576,'Projeção de Caixa'!$A98)</f>
        <v>0</v>
      </c>
      <c r="X98" s="164">
        <f>SUMIFS('Contas a Receber'!$H$5:$H$1048576,'Contas a Receber'!$O$5:$O$1048576,'Projeção de Caixa'!X$95,'Contas a Receber'!$F$5:$F$1048576,'Projeção de Caixa'!$A98)</f>
        <v>0</v>
      </c>
      <c r="Y98" s="164">
        <f>SUMIFS('Contas a Receber'!$H$5:$H$1048576,'Contas a Receber'!$O$5:$O$1048576,'Projeção de Caixa'!Y$95,'Contas a Receber'!$F$5:$F$1048576,'Projeção de Caixa'!$A98)</f>
        <v>0</v>
      </c>
      <c r="Z98" s="164">
        <f>SUMIFS('Contas a Receber'!$H$5:$H$1048576,'Contas a Receber'!$O$5:$O$1048576,'Projeção de Caixa'!Z$95,'Contas a Receber'!$F$5:$F$1048576,'Projeção de Caixa'!$A98)</f>
        <v>0</v>
      </c>
      <c r="AA98" s="164">
        <f>SUMIFS('Contas a Receber'!$H$5:$H$1048576,'Contas a Receber'!$O$5:$O$1048576,'Projeção de Caixa'!AA$95,'Contas a Receber'!$F$5:$F$1048576,'Projeção de Caixa'!$A98)</f>
        <v>0</v>
      </c>
      <c r="AB98" s="164">
        <f>SUMIFS('Contas a Receber'!$H$5:$H$1048576,'Contas a Receber'!$O$5:$O$1048576,'Projeção de Caixa'!AB$95,'Contas a Receber'!$F$5:$F$1048576,'Projeção de Caixa'!$A98)</f>
        <v>0</v>
      </c>
      <c r="AC98" s="164">
        <f>SUMIFS('Contas a Receber'!$H$5:$H$1048576,'Contas a Receber'!$O$5:$O$1048576,'Projeção de Caixa'!AC$95,'Contas a Receber'!$F$5:$F$1048576,'Projeção de Caixa'!$A98)</f>
        <v>0</v>
      </c>
      <c r="AD98" s="164">
        <f>SUMIFS('Contas a Receber'!$H$5:$H$1048576,'Contas a Receber'!$O$5:$O$1048576,'Projeção de Caixa'!AD$95,'Contas a Receber'!$F$5:$F$1048576,'Projeção de Caixa'!$A98)</f>
        <v>0</v>
      </c>
      <c r="AE98" s="165">
        <f>SUMIFS('Contas a Receber'!$H$5:$H$1048576,'Contas a Receber'!$O$5:$O$1048576,'Projeção de Caixa'!AE$95,'Contas a Receber'!$F$5:$F$1048576,'Projeção de Caixa'!$A98)</f>
        <v>0</v>
      </c>
      <c r="AF98" s="186"/>
      <c r="AG98" s="31"/>
      <c r="AH98" s="31"/>
      <c r="AI98" s="31"/>
    </row>
    <row r="99" spans="1:35" hidden="1" outlineLevel="1" x14ac:dyDescent="0.25">
      <c r="A99" s="152"/>
      <c r="B99" s="164">
        <f>SUMIFS('Contas a Receber'!$H$5:$H$1048576,'Contas a Receber'!$O$5:$O$1048576,'Projeção de Caixa'!B$95,'Contas a Receber'!$F$5:$F$1048576,'Projeção de Caixa'!$A99)</f>
        <v>0</v>
      </c>
      <c r="C99" s="164">
        <f>SUMIFS('Contas a Receber'!$H$5:$H$1048576,'Contas a Receber'!$O$5:$O$1048576,'Projeção de Caixa'!C$95,'Contas a Receber'!$F$5:$F$1048576,'Projeção de Caixa'!$A99)</f>
        <v>0</v>
      </c>
      <c r="D99" s="164">
        <f>SUMIFS('Contas a Receber'!$H$5:$H$1048576,'Contas a Receber'!$O$5:$O$1048576,'Projeção de Caixa'!D$95,'Contas a Receber'!$F$5:$F$1048576,'Projeção de Caixa'!$A99)</f>
        <v>0</v>
      </c>
      <c r="E99" s="164">
        <f>SUMIFS('Contas a Receber'!$H$5:$H$1048576,'Contas a Receber'!$O$5:$O$1048576,'Projeção de Caixa'!E$95,'Contas a Receber'!$F$5:$F$1048576,'Projeção de Caixa'!$A99)</f>
        <v>0</v>
      </c>
      <c r="F99" s="164">
        <f>SUMIFS('Contas a Receber'!$H$5:$H$1048576,'Contas a Receber'!$O$5:$O$1048576,'Projeção de Caixa'!F$95,'Contas a Receber'!$F$5:$F$1048576,'Projeção de Caixa'!$A99)</f>
        <v>0</v>
      </c>
      <c r="G99" s="164">
        <f>SUMIFS('Contas a Receber'!$H$5:$H$1048576,'Contas a Receber'!$O$5:$O$1048576,'Projeção de Caixa'!G$95,'Contas a Receber'!$F$5:$F$1048576,'Projeção de Caixa'!$A99)</f>
        <v>0</v>
      </c>
      <c r="H99" s="164">
        <f>SUMIFS('Contas a Receber'!$H$5:$H$1048576,'Contas a Receber'!$O$5:$O$1048576,'Projeção de Caixa'!H$95,'Contas a Receber'!$F$5:$F$1048576,'Projeção de Caixa'!$A99)</f>
        <v>0</v>
      </c>
      <c r="I99" s="164">
        <f>SUMIFS('Contas a Receber'!$H$5:$H$1048576,'Contas a Receber'!$O$5:$O$1048576,'Projeção de Caixa'!I$95,'Contas a Receber'!$F$5:$F$1048576,'Projeção de Caixa'!$A99)</f>
        <v>0</v>
      </c>
      <c r="J99" s="164">
        <f>SUMIFS('Contas a Receber'!$H$5:$H$1048576,'Contas a Receber'!$O$5:$O$1048576,'Projeção de Caixa'!J$95,'Contas a Receber'!$F$5:$F$1048576,'Projeção de Caixa'!$A99)</f>
        <v>0</v>
      </c>
      <c r="K99" s="164">
        <f>SUMIFS('Contas a Receber'!$H$5:$H$1048576,'Contas a Receber'!$O$5:$O$1048576,'Projeção de Caixa'!K$95,'Contas a Receber'!$F$5:$F$1048576,'Projeção de Caixa'!$A99)</f>
        <v>0</v>
      </c>
      <c r="L99" s="164">
        <f>SUMIFS('Contas a Receber'!$H$5:$H$1048576,'Contas a Receber'!$O$5:$O$1048576,'Projeção de Caixa'!L$95,'Contas a Receber'!$F$5:$F$1048576,'Projeção de Caixa'!$A99)</f>
        <v>0</v>
      </c>
      <c r="M99" s="164">
        <f>SUMIFS('Contas a Receber'!$H$5:$H$1048576,'Contas a Receber'!$O$5:$O$1048576,'Projeção de Caixa'!M$95,'Contas a Receber'!$F$5:$F$1048576,'Projeção de Caixa'!$A99)</f>
        <v>0</v>
      </c>
      <c r="N99" s="164">
        <f>SUMIFS('Contas a Receber'!$H$5:$H$1048576,'Contas a Receber'!$O$5:$O$1048576,'Projeção de Caixa'!N$95,'Contas a Receber'!$F$5:$F$1048576,'Projeção de Caixa'!$A99)</f>
        <v>0</v>
      </c>
      <c r="O99" s="164">
        <f>SUMIFS('Contas a Receber'!$H$5:$H$1048576,'Contas a Receber'!$O$5:$O$1048576,'Projeção de Caixa'!O$95,'Contas a Receber'!$F$5:$F$1048576,'Projeção de Caixa'!$A99)</f>
        <v>0</v>
      </c>
      <c r="P99" s="164">
        <f>SUMIFS('Contas a Receber'!$H$5:$H$1048576,'Contas a Receber'!$O$5:$O$1048576,'Projeção de Caixa'!P$95,'Contas a Receber'!$F$5:$F$1048576,'Projeção de Caixa'!$A99)</f>
        <v>0</v>
      </c>
      <c r="Q99" s="164">
        <f>SUMIFS('Contas a Receber'!$H$5:$H$1048576,'Contas a Receber'!$O$5:$O$1048576,'Projeção de Caixa'!Q$95,'Contas a Receber'!$F$5:$F$1048576,'Projeção de Caixa'!$A99)</f>
        <v>0</v>
      </c>
      <c r="R99" s="164">
        <f>SUMIFS('Contas a Receber'!$H$5:$H$1048576,'Contas a Receber'!$O$5:$O$1048576,'Projeção de Caixa'!R$95,'Contas a Receber'!$F$5:$F$1048576,'Projeção de Caixa'!$A99)</f>
        <v>0</v>
      </c>
      <c r="S99" s="164">
        <f>SUMIFS('Contas a Receber'!$H$5:$H$1048576,'Contas a Receber'!$O$5:$O$1048576,'Projeção de Caixa'!S$95,'Contas a Receber'!$F$5:$F$1048576,'Projeção de Caixa'!$A99)</f>
        <v>0</v>
      </c>
      <c r="T99" s="164">
        <f>SUMIFS('Contas a Receber'!$H$5:$H$1048576,'Contas a Receber'!$O$5:$O$1048576,'Projeção de Caixa'!T$95,'Contas a Receber'!$F$5:$F$1048576,'Projeção de Caixa'!$A99)</f>
        <v>0</v>
      </c>
      <c r="U99" s="164">
        <f>SUMIFS('Contas a Receber'!$H$5:$H$1048576,'Contas a Receber'!$O$5:$O$1048576,'Projeção de Caixa'!U$95,'Contas a Receber'!$F$5:$F$1048576,'Projeção de Caixa'!$A99)</f>
        <v>0</v>
      </c>
      <c r="V99" s="164">
        <f>SUMIFS('Contas a Receber'!$H$5:$H$1048576,'Contas a Receber'!$O$5:$O$1048576,'Projeção de Caixa'!V$95,'Contas a Receber'!$F$5:$F$1048576,'Projeção de Caixa'!$A99)</f>
        <v>0</v>
      </c>
      <c r="W99" s="164">
        <f>SUMIFS('Contas a Receber'!$H$5:$H$1048576,'Contas a Receber'!$O$5:$O$1048576,'Projeção de Caixa'!W$95,'Contas a Receber'!$F$5:$F$1048576,'Projeção de Caixa'!$A99)</f>
        <v>0</v>
      </c>
      <c r="X99" s="164">
        <f>SUMIFS('Contas a Receber'!$H$5:$H$1048576,'Contas a Receber'!$O$5:$O$1048576,'Projeção de Caixa'!X$95,'Contas a Receber'!$F$5:$F$1048576,'Projeção de Caixa'!$A99)</f>
        <v>0</v>
      </c>
      <c r="Y99" s="164">
        <f>SUMIFS('Contas a Receber'!$H$5:$H$1048576,'Contas a Receber'!$O$5:$O$1048576,'Projeção de Caixa'!Y$95,'Contas a Receber'!$F$5:$F$1048576,'Projeção de Caixa'!$A99)</f>
        <v>0</v>
      </c>
      <c r="Z99" s="164">
        <f>SUMIFS('Contas a Receber'!$H$5:$H$1048576,'Contas a Receber'!$O$5:$O$1048576,'Projeção de Caixa'!Z$95,'Contas a Receber'!$F$5:$F$1048576,'Projeção de Caixa'!$A99)</f>
        <v>0</v>
      </c>
      <c r="AA99" s="164">
        <f>SUMIFS('Contas a Receber'!$H$5:$H$1048576,'Contas a Receber'!$O$5:$O$1048576,'Projeção de Caixa'!AA$95,'Contas a Receber'!$F$5:$F$1048576,'Projeção de Caixa'!$A99)</f>
        <v>0</v>
      </c>
      <c r="AB99" s="164">
        <f>SUMIFS('Contas a Receber'!$H$5:$H$1048576,'Contas a Receber'!$O$5:$O$1048576,'Projeção de Caixa'!AB$95,'Contas a Receber'!$F$5:$F$1048576,'Projeção de Caixa'!$A99)</f>
        <v>0</v>
      </c>
      <c r="AC99" s="164">
        <f>SUMIFS('Contas a Receber'!$H$5:$H$1048576,'Contas a Receber'!$O$5:$O$1048576,'Projeção de Caixa'!AC$95,'Contas a Receber'!$F$5:$F$1048576,'Projeção de Caixa'!$A99)</f>
        <v>0</v>
      </c>
      <c r="AD99" s="164">
        <f>SUMIFS('Contas a Receber'!$H$5:$H$1048576,'Contas a Receber'!$O$5:$O$1048576,'Projeção de Caixa'!AD$95,'Contas a Receber'!$F$5:$F$1048576,'Projeção de Caixa'!$A99)</f>
        <v>0</v>
      </c>
      <c r="AE99" s="165">
        <f>SUMIFS('Contas a Receber'!$H$5:$H$1048576,'Contas a Receber'!$O$5:$O$1048576,'Projeção de Caixa'!AE$95,'Contas a Receber'!$F$5:$F$1048576,'Projeção de Caixa'!$A99)</f>
        <v>0</v>
      </c>
      <c r="AF99" s="186"/>
      <c r="AG99" s="31"/>
      <c r="AH99" s="31"/>
      <c r="AI99" s="31"/>
    </row>
    <row r="100" spans="1:35" hidden="1" outlineLevel="1" x14ac:dyDescent="0.25">
      <c r="A100" s="152"/>
      <c r="B100" s="164">
        <f>SUMIFS('Contas a Receber'!$H$5:$H$1048576,'Contas a Receber'!$O$5:$O$1048576,'Projeção de Caixa'!B$95,'Contas a Receber'!$F$5:$F$1048576,'Projeção de Caixa'!$A100)</f>
        <v>0</v>
      </c>
      <c r="C100" s="164">
        <f>SUMIFS('Contas a Receber'!$H$5:$H$1048576,'Contas a Receber'!$O$5:$O$1048576,'Projeção de Caixa'!C$95,'Contas a Receber'!$F$5:$F$1048576,'Projeção de Caixa'!$A100)</f>
        <v>0</v>
      </c>
      <c r="D100" s="164">
        <f>SUMIFS('Contas a Receber'!$H$5:$H$1048576,'Contas a Receber'!$O$5:$O$1048576,'Projeção de Caixa'!D$95,'Contas a Receber'!$F$5:$F$1048576,'Projeção de Caixa'!$A100)</f>
        <v>0</v>
      </c>
      <c r="E100" s="164">
        <f>SUMIFS('Contas a Receber'!$H$5:$H$1048576,'Contas a Receber'!$O$5:$O$1048576,'Projeção de Caixa'!E$95,'Contas a Receber'!$F$5:$F$1048576,'Projeção de Caixa'!$A100)</f>
        <v>0</v>
      </c>
      <c r="F100" s="164">
        <f>SUMIFS('Contas a Receber'!$H$5:$H$1048576,'Contas a Receber'!$O$5:$O$1048576,'Projeção de Caixa'!F$95,'Contas a Receber'!$F$5:$F$1048576,'Projeção de Caixa'!$A100)</f>
        <v>0</v>
      </c>
      <c r="G100" s="164">
        <f>SUMIFS('Contas a Receber'!$H$5:$H$1048576,'Contas a Receber'!$O$5:$O$1048576,'Projeção de Caixa'!G$95,'Contas a Receber'!$F$5:$F$1048576,'Projeção de Caixa'!$A100)</f>
        <v>0</v>
      </c>
      <c r="H100" s="164">
        <f>SUMIFS('Contas a Receber'!$H$5:$H$1048576,'Contas a Receber'!$O$5:$O$1048576,'Projeção de Caixa'!H$95,'Contas a Receber'!$F$5:$F$1048576,'Projeção de Caixa'!$A100)</f>
        <v>0</v>
      </c>
      <c r="I100" s="164">
        <f>SUMIFS('Contas a Receber'!$H$5:$H$1048576,'Contas a Receber'!$O$5:$O$1048576,'Projeção de Caixa'!I$95,'Contas a Receber'!$F$5:$F$1048576,'Projeção de Caixa'!$A100)</f>
        <v>0</v>
      </c>
      <c r="J100" s="164">
        <f>SUMIFS('Contas a Receber'!$H$5:$H$1048576,'Contas a Receber'!$O$5:$O$1048576,'Projeção de Caixa'!J$95,'Contas a Receber'!$F$5:$F$1048576,'Projeção de Caixa'!$A100)</f>
        <v>0</v>
      </c>
      <c r="K100" s="164">
        <f>SUMIFS('Contas a Receber'!$H$5:$H$1048576,'Contas a Receber'!$O$5:$O$1048576,'Projeção de Caixa'!K$95,'Contas a Receber'!$F$5:$F$1048576,'Projeção de Caixa'!$A100)</f>
        <v>0</v>
      </c>
      <c r="L100" s="164">
        <f>SUMIFS('Contas a Receber'!$H$5:$H$1048576,'Contas a Receber'!$O$5:$O$1048576,'Projeção de Caixa'!L$95,'Contas a Receber'!$F$5:$F$1048576,'Projeção de Caixa'!$A100)</f>
        <v>0</v>
      </c>
      <c r="M100" s="164">
        <f>SUMIFS('Contas a Receber'!$H$5:$H$1048576,'Contas a Receber'!$O$5:$O$1048576,'Projeção de Caixa'!M$95,'Contas a Receber'!$F$5:$F$1048576,'Projeção de Caixa'!$A100)</f>
        <v>0</v>
      </c>
      <c r="N100" s="164">
        <f>SUMIFS('Contas a Receber'!$H$5:$H$1048576,'Contas a Receber'!$O$5:$O$1048576,'Projeção de Caixa'!N$95,'Contas a Receber'!$F$5:$F$1048576,'Projeção de Caixa'!$A100)</f>
        <v>0</v>
      </c>
      <c r="O100" s="164">
        <f>SUMIFS('Contas a Receber'!$H$5:$H$1048576,'Contas a Receber'!$O$5:$O$1048576,'Projeção de Caixa'!O$95,'Contas a Receber'!$F$5:$F$1048576,'Projeção de Caixa'!$A100)</f>
        <v>0</v>
      </c>
      <c r="P100" s="164">
        <f>SUMIFS('Contas a Receber'!$H$5:$H$1048576,'Contas a Receber'!$O$5:$O$1048576,'Projeção de Caixa'!P$95,'Contas a Receber'!$F$5:$F$1048576,'Projeção de Caixa'!$A100)</f>
        <v>0</v>
      </c>
      <c r="Q100" s="164">
        <f>SUMIFS('Contas a Receber'!$H$5:$H$1048576,'Contas a Receber'!$O$5:$O$1048576,'Projeção de Caixa'!Q$95,'Contas a Receber'!$F$5:$F$1048576,'Projeção de Caixa'!$A100)</f>
        <v>0</v>
      </c>
      <c r="R100" s="164">
        <f>SUMIFS('Contas a Receber'!$H$5:$H$1048576,'Contas a Receber'!$O$5:$O$1048576,'Projeção de Caixa'!R$95,'Contas a Receber'!$F$5:$F$1048576,'Projeção de Caixa'!$A100)</f>
        <v>0</v>
      </c>
      <c r="S100" s="164">
        <f>SUMIFS('Contas a Receber'!$H$5:$H$1048576,'Contas a Receber'!$O$5:$O$1048576,'Projeção de Caixa'!S$95,'Contas a Receber'!$F$5:$F$1048576,'Projeção de Caixa'!$A100)</f>
        <v>0</v>
      </c>
      <c r="T100" s="164">
        <f>SUMIFS('Contas a Receber'!$H$5:$H$1048576,'Contas a Receber'!$O$5:$O$1048576,'Projeção de Caixa'!T$95,'Contas a Receber'!$F$5:$F$1048576,'Projeção de Caixa'!$A100)</f>
        <v>0</v>
      </c>
      <c r="U100" s="164">
        <f>SUMIFS('Contas a Receber'!$H$5:$H$1048576,'Contas a Receber'!$O$5:$O$1048576,'Projeção de Caixa'!U$95,'Contas a Receber'!$F$5:$F$1048576,'Projeção de Caixa'!$A100)</f>
        <v>0</v>
      </c>
      <c r="V100" s="164">
        <f>SUMIFS('Contas a Receber'!$H$5:$H$1048576,'Contas a Receber'!$O$5:$O$1048576,'Projeção de Caixa'!V$95,'Contas a Receber'!$F$5:$F$1048576,'Projeção de Caixa'!$A100)</f>
        <v>0</v>
      </c>
      <c r="W100" s="164">
        <f>SUMIFS('Contas a Receber'!$H$5:$H$1048576,'Contas a Receber'!$O$5:$O$1048576,'Projeção de Caixa'!W$95,'Contas a Receber'!$F$5:$F$1048576,'Projeção de Caixa'!$A100)</f>
        <v>0</v>
      </c>
      <c r="X100" s="164">
        <f>SUMIFS('Contas a Receber'!$H$5:$H$1048576,'Contas a Receber'!$O$5:$O$1048576,'Projeção de Caixa'!X$95,'Contas a Receber'!$F$5:$F$1048576,'Projeção de Caixa'!$A100)</f>
        <v>0</v>
      </c>
      <c r="Y100" s="164">
        <f>SUMIFS('Contas a Receber'!$H$5:$H$1048576,'Contas a Receber'!$O$5:$O$1048576,'Projeção de Caixa'!Y$95,'Contas a Receber'!$F$5:$F$1048576,'Projeção de Caixa'!$A100)</f>
        <v>0</v>
      </c>
      <c r="Z100" s="164">
        <f>SUMIFS('Contas a Receber'!$H$5:$H$1048576,'Contas a Receber'!$O$5:$O$1048576,'Projeção de Caixa'!Z$95,'Contas a Receber'!$F$5:$F$1048576,'Projeção de Caixa'!$A100)</f>
        <v>0</v>
      </c>
      <c r="AA100" s="164">
        <f>SUMIFS('Contas a Receber'!$H$5:$H$1048576,'Contas a Receber'!$O$5:$O$1048576,'Projeção de Caixa'!AA$95,'Contas a Receber'!$F$5:$F$1048576,'Projeção de Caixa'!$A100)</f>
        <v>0</v>
      </c>
      <c r="AB100" s="164">
        <f>SUMIFS('Contas a Receber'!$H$5:$H$1048576,'Contas a Receber'!$O$5:$O$1048576,'Projeção de Caixa'!AB$95,'Contas a Receber'!$F$5:$F$1048576,'Projeção de Caixa'!$A100)</f>
        <v>0</v>
      </c>
      <c r="AC100" s="164">
        <f>SUMIFS('Contas a Receber'!$H$5:$H$1048576,'Contas a Receber'!$O$5:$O$1048576,'Projeção de Caixa'!AC$95,'Contas a Receber'!$F$5:$F$1048576,'Projeção de Caixa'!$A100)</f>
        <v>0</v>
      </c>
      <c r="AD100" s="164">
        <f>SUMIFS('Contas a Receber'!$H$5:$H$1048576,'Contas a Receber'!$O$5:$O$1048576,'Projeção de Caixa'!AD$95,'Contas a Receber'!$F$5:$F$1048576,'Projeção de Caixa'!$A100)</f>
        <v>0</v>
      </c>
      <c r="AE100" s="165">
        <f>SUMIFS('Contas a Receber'!$H$5:$H$1048576,'Contas a Receber'!$O$5:$O$1048576,'Projeção de Caixa'!AE$95,'Contas a Receber'!$F$5:$F$1048576,'Projeção de Caixa'!$A100)</f>
        <v>0</v>
      </c>
      <c r="AF100" s="186"/>
      <c r="AG100" s="31"/>
      <c r="AH100" s="31"/>
      <c r="AI100" s="31"/>
    </row>
    <row r="101" spans="1:35" ht="15.75" hidden="1" outlineLevel="1" thickBot="1" x14ac:dyDescent="0.3">
      <c r="A101" s="152"/>
      <c r="B101" s="166">
        <f>SUMIFS('Contas a Receber'!$H$5:$H$1048576,'Contas a Receber'!$O$5:$O$1048576,'Projeção de Caixa'!B$95,'Contas a Receber'!$F$5:$F$1048576,'Projeção de Caixa'!$A101)</f>
        <v>0</v>
      </c>
      <c r="C101" s="166">
        <f>SUMIFS('Contas a Receber'!$H$5:$H$1048576,'Contas a Receber'!$O$5:$O$1048576,'Projeção de Caixa'!C$95,'Contas a Receber'!$F$5:$F$1048576,'Projeção de Caixa'!$A101)</f>
        <v>0</v>
      </c>
      <c r="D101" s="166">
        <f>SUMIFS('Contas a Receber'!$H$5:$H$1048576,'Contas a Receber'!$O$5:$O$1048576,'Projeção de Caixa'!D$95,'Contas a Receber'!$F$5:$F$1048576,'Projeção de Caixa'!$A101)</f>
        <v>0</v>
      </c>
      <c r="E101" s="166">
        <f>SUMIFS('Contas a Receber'!$H$5:$H$1048576,'Contas a Receber'!$O$5:$O$1048576,'Projeção de Caixa'!E$95,'Contas a Receber'!$F$5:$F$1048576,'Projeção de Caixa'!$A101)</f>
        <v>0</v>
      </c>
      <c r="F101" s="166">
        <f>SUMIFS('Contas a Receber'!$H$5:$H$1048576,'Contas a Receber'!$O$5:$O$1048576,'Projeção de Caixa'!F$95,'Contas a Receber'!$F$5:$F$1048576,'Projeção de Caixa'!$A101)</f>
        <v>0</v>
      </c>
      <c r="G101" s="166">
        <f>SUMIFS('Contas a Receber'!$H$5:$H$1048576,'Contas a Receber'!$O$5:$O$1048576,'Projeção de Caixa'!G$95,'Contas a Receber'!$F$5:$F$1048576,'Projeção de Caixa'!$A101)</f>
        <v>0</v>
      </c>
      <c r="H101" s="166">
        <f>SUMIFS('Contas a Receber'!$H$5:$H$1048576,'Contas a Receber'!$O$5:$O$1048576,'Projeção de Caixa'!H$95,'Contas a Receber'!$F$5:$F$1048576,'Projeção de Caixa'!$A101)</f>
        <v>0</v>
      </c>
      <c r="I101" s="166">
        <f>SUMIFS('Contas a Receber'!$H$5:$H$1048576,'Contas a Receber'!$O$5:$O$1048576,'Projeção de Caixa'!I$95,'Contas a Receber'!$F$5:$F$1048576,'Projeção de Caixa'!$A101)</f>
        <v>0</v>
      </c>
      <c r="J101" s="166">
        <f>SUMIFS('Contas a Receber'!$H$5:$H$1048576,'Contas a Receber'!$O$5:$O$1048576,'Projeção de Caixa'!J$95,'Contas a Receber'!$F$5:$F$1048576,'Projeção de Caixa'!$A101)</f>
        <v>0</v>
      </c>
      <c r="K101" s="166">
        <f>SUMIFS('Contas a Receber'!$H$5:$H$1048576,'Contas a Receber'!$O$5:$O$1048576,'Projeção de Caixa'!K$95,'Contas a Receber'!$F$5:$F$1048576,'Projeção de Caixa'!$A101)</f>
        <v>0</v>
      </c>
      <c r="L101" s="166">
        <f>SUMIFS('Contas a Receber'!$H$5:$H$1048576,'Contas a Receber'!$O$5:$O$1048576,'Projeção de Caixa'!L$95,'Contas a Receber'!$F$5:$F$1048576,'Projeção de Caixa'!$A101)</f>
        <v>0</v>
      </c>
      <c r="M101" s="166">
        <f>SUMIFS('Contas a Receber'!$H$5:$H$1048576,'Contas a Receber'!$O$5:$O$1048576,'Projeção de Caixa'!M$95,'Contas a Receber'!$F$5:$F$1048576,'Projeção de Caixa'!$A101)</f>
        <v>0</v>
      </c>
      <c r="N101" s="166">
        <f>SUMIFS('Contas a Receber'!$H$5:$H$1048576,'Contas a Receber'!$O$5:$O$1048576,'Projeção de Caixa'!N$95,'Contas a Receber'!$F$5:$F$1048576,'Projeção de Caixa'!$A101)</f>
        <v>0</v>
      </c>
      <c r="O101" s="166">
        <f>SUMIFS('Contas a Receber'!$H$5:$H$1048576,'Contas a Receber'!$O$5:$O$1048576,'Projeção de Caixa'!O$95,'Contas a Receber'!$F$5:$F$1048576,'Projeção de Caixa'!$A101)</f>
        <v>0</v>
      </c>
      <c r="P101" s="166">
        <f>SUMIFS('Contas a Receber'!$H$5:$H$1048576,'Contas a Receber'!$O$5:$O$1048576,'Projeção de Caixa'!P$95,'Contas a Receber'!$F$5:$F$1048576,'Projeção de Caixa'!$A101)</f>
        <v>0</v>
      </c>
      <c r="Q101" s="166">
        <f>SUMIFS('Contas a Receber'!$H$5:$H$1048576,'Contas a Receber'!$O$5:$O$1048576,'Projeção de Caixa'!Q$95,'Contas a Receber'!$F$5:$F$1048576,'Projeção de Caixa'!$A101)</f>
        <v>0</v>
      </c>
      <c r="R101" s="166">
        <f>SUMIFS('Contas a Receber'!$H$5:$H$1048576,'Contas a Receber'!$O$5:$O$1048576,'Projeção de Caixa'!R$95,'Contas a Receber'!$F$5:$F$1048576,'Projeção de Caixa'!$A101)</f>
        <v>0</v>
      </c>
      <c r="S101" s="166">
        <f>SUMIFS('Contas a Receber'!$H$5:$H$1048576,'Contas a Receber'!$O$5:$O$1048576,'Projeção de Caixa'!S$95,'Contas a Receber'!$F$5:$F$1048576,'Projeção de Caixa'!$A101)</f>
        <v>0</v>
      </c>
      <c r="T101" s="166">
        <f>SUMIFS('Contas a Receber'!$H$5:$H$1048576,'Contas a Receber'!$O$5:$O$1048576,'Projeção de Caixa'!T$95,'Contas a Receber'!$F$5:$F$1048576,'Projeção de Caixa'!$A101)</f>
        <v>0</v>
      </c>
      <c r="U101" s="166">
        <f>SUMIFS('Contas a Receber'!$H$5:$H$1048576,'Contas a Receber'!$O$5:$O$1048576,'Projeção de Caixa'!U$95,'Contas a Receber'!$F$5:$F$1048576,'Projeção de Caixa'!$A101)</f>
        <v>0</v>
      </c>
      <c r="V101" s="166">
        <f>SUMIFS('Contas a Receber'!$H$5:$H$1048576,'Contas a Receber'!$O$5:$O$1048576,'Projeção de Caixa'!V$95,'Contas a Receber'!$F$5:$F$1048576,'Projeção de Caixa'!$A101)</f>
        <v>0</v>
      </c>
      <c r="W101" s="166">
        <f>SUMIFS('Contas a Receber'!$H$5:$H$1048576,'Contas a Receber'!$O$5:$O$1048576,'Projeção de Caixa'!W$95,'Contas a Receber'!$F$5:$F$1048576,'Projeção de Caixa'!$A101)</f>
        <v>0</v>
      </c>
      <c r="X101" s="166">
        <f>SUMIFS('Contas a Receber'!$H$5:$H$1048576,'Contas a Receber'!$O$5:$O$1048576,'Projeção de Caixa'!X$95,'Contas a Receber'!$F$5:$F$1048576,'Projeção de Caixa'!$A101)</f>
        <v>0</v>
      </c>
      <c r="Y101" s="166">
        <f>SUMIFS('Contas a Receber'!$H$5:$H$1048576,'Contas a Receber'!$O$5:$O$1048576,'Projeção de Caixa'!Y$95,'Contas a Receber'!$F$5:$F$1048576,'Projeção de Caixa'!$A101)</f>
        <v>0</v>
      </c>
      <c r="Z101" s="166">
        <f>SUMIFS('Contas a Receber'!$H$5:$H$1048576,'Contas a Receber'!$O$5:$O$1048576,'Projeção de Caixa'!Z$95,'Contas a Receber'!$F$5:$F$1048576,'Projeção de Caixa'!$A101)</f>
        <v>0</v>
      </c>
      <c r="AA101" s="166">
        <f>SUMIFS('Contas a Receber'!$H$5:$H$1048576,'Contas a Receber'!$O$5:$O$1048576,'Projeção de Caixa'!AA$95,'Contas a Receber'!$F$5:$F$1048576,'Projeção de Caixa'!$A101)</f>
        <v>0</v>
      </c>
      <c r="AB101" s="166">
        <f>SUMIFS('Contas a Receber'!$H$5:$H$1048576,'Contas a Receber'!$O$5:$O$1048576,'Projeção de Caixa'!AB$95,'Contas a Receber'!$F$5:$F$1048576,'Projeção de Caixa'!$A101)</f>
        <v>0</v>
      </c>
      <c r="AC101" s="166">
        <f>SUMIFS('Contas a Receber'!$H$5:$H$1048576,'Contas a Receber'!$O$5:$O$1048576,'Projeção de Caixa'!AC$95,'Contas a Receber'!$F$5:$F$1048576,'Projeção de Caixa'!$A101)</f>
        <v>0</v>
      </c>
      <c r="AD101" s="166">
        <f>SUMIFS('Contas a Receber'!$H$5:$H$1048576,'Contas a Receber'!$O$5:$O$1048576,'Projeção de Caixa'!AD$95,'Contas a Receber'!$F$5:$F$1048576,'Projeção de Caixa'!$A101)</f>
        <v>0</v>
      </c>
      <c r="AE101" s="167">
        <f>SUMIFS('Contas a Receber'!$H$5:$H$1048576,'Contas a Receber'!$O$5:$O$1048576,'Projeção de Caixa'!AE$95,'Contas a Receber'!$F$5:$F$1048576,'Projeção de Caixa'!$A101)</f>
        <v>0</v>
      </c>
      <c r="AF101" s="186"/>
      <c r="AG101" s="31"/>
      <c r="AH101" s="31"/>
      <c r="AI101" s="31"/>
    </row>
    <row r="102" spans="1:35" ht="15.75" collapsed="1" thickBot="1" x14ac:dyDescent="0.3">
      <c r="A102" s="160" t="s">
        <v>30</v>
      </c>
      <c r="B102" s="181">
        <f>SUM(B103:B117)</f>
        <v>0</v>
      </c>
      <c r="C102" s="181">
        <f t="shared" ref="C102:AE102" si="71">SUM(C103:C117)</f>
        <v>0</v>
      </c>
      <c r="D102" s="181">
        <f t="shared" si="71"/>
        <v>0</v>
      </c>
      <c r="E102" s="181">
        <f t="shared" si="71"/>
        <v>0</v>
      </c>
      <c r="F102" s="181">
        <f t="shared" si="71"/>
        <v>0</v>
      </c>
      <c r="G102" s="181">
        <f t="shared" si="71"/>
        <v>0</v>
      </c>
      <c r="H102" s="181">
        <f t="shared" si="71"/>
        <v>0</v>
      </c>
      <c r="I102" s="181">
        <f t="shared" si="71"/>
        <v>0</v>
      </c>
      <c r="J102" s="181">
        <f t="shared" si="71"/>
        <v>0</v>
      </c>
      <c r="K102" s="181">
        <f t="shared" si="71"/>
        <v>0</v>
      </c>
      <c r="L102" s="181">
        <f t="shared" si="71"/>
        <v>0</v>
      </c>
      <c r="M102" s="181">
        <f t="shared" si="71"/>
        <v>0</v>
      </c>
      <c r="N102" s="181">
        <f t="shared" si="71"/>
        <v>0</v>
      </c>
      <c r="O102" s="181">
        <f t="shared" si="71"/>
        <v>0</v>
      </c>
      <c r="P102" s="181">
        <f t="shared" si="71"/>
        <v>0</v>
      </c>
      <c r="Q102" s="181">
        <f t="shared" si="71"/>
        <v>0</v>
      </c>
      <c r="R102" s="181">
        <f t="shared" si="71"/>
        <v>0</v>
      </c>
      <c r="S102" s="181">
        <f t="shared" si="71"/>
        <v>0</v>
      </c>
      <c r="T102" s="181">
        <f t="shared" si="71"/>
        <v>0</v>
      </c>
      <c r="U102" s="181">
        <f t="shared" si="71"/>
        <v>0</v>
      </c>
      <c r="V102" s="181">
        <f t="shared" si="71"/>
        <v>0</v>
      </c>
      <c r="W102" s="181">
        <f t="shared" si="71"/>
        <v>0</v>
      </c>
      <c r="X102" s="181">
        <f t="shared" si="71"/>
        <v>0</v>
      </c>
      <c r="Y102" s="181">
        <f t="shared" si="71"/>
        <v>0</v>
      </c>
      <c r="Z102" s="181">
        <f t="shared" si="71"/>
        <v>0</v>
      </c>
      <c r="AA102" s="181">
        <f t="shared" si="71"/>
        <v>0</v>
      </c>
      <c r="AB102" s="181">
        <f t="shared" si="71"/>
        <v>0</v>
      </c>
      <c r="AC102" s="181">
        <f t="shared" si="71"/>
        <v>0</v>
      </c>
      <c r="AD102" s="181">
        <f t="shared" si="71"/>
        <v>0</v>
      </c>
      <c r="AE102" s="182">
        <f t="shared" si="71"/>
        <v>0</v>
      </c>
      <c r="AF102" s="183"/>
      <c r="AG102" s="31"/>
      <c r="AH102" s="31"/>
      <c r="AI102" s="31"/>
    </row>
    <row r="103" spans="1:35" hidden="1" outlineLevel="1" x14ac:dyDescent="0.25">
      <c r="A103" s="152" t="s">
        <v>261</v>
      </c>
      <c r="B103" s="184">
        <f>SUMIFS('Contas a Pagar'!$H$5:$H$1048576,'Contas a Pagar'!$O$5:$O$1048576,'Projeção de Caixa'!B$95,'Contas a Pagar'!$F$5:$F$1048576,'Projeção de Caixa'!$A103)</f>
        <v>0</v>
      </c>
      <c r="C103" s="184">
        <f>SUMIFS('Contas a Pagar'!$H$5:$H$1048576,'Contas a Pagar'!$O$5:$O$1048576,'Projeção de Caixa'!C$95,'Contas a Pagar'!$F$5:$F$1048576,'Projeção de Caixa'!$A103)</f>
        <v>0</v>
      </c>
      <c r="D103" s="184">
        <f>SUMIFS('Contas a Pagar'!$H$5:$H$1048576,'Contas a Pagar'!$O$5:$O$1048576,'Projeção de Caixa'!D$95,'Contas a Pagar'!$F$5:$F$1048576,'Projeção de Caixa'!$A103)</f>
        <v>0</v>
      </c>
      <c r="E103" s="184">
        <f>SUMIFS('Contas a Pagar'!$H$5:$H$1048576,'Contas a Pagar'!$O$5:$O$1048576,'Projeção de Caixa'!E$95,'Contas a Pagar'!$F$5:$F$1048576,'Projeção de Caixa'!$A103)</f>
        <v>0</v>
      </c>
      <c r="F103" s="184">
        <f>SUMIFS('Contas a Pagar'!$H$5:$H$1048576,'Contas a Pagar'!$O$5:$O$1048576,'Projeção de Caixa'!F$95,'Contas a Pagar'!$F$5:$F$1048576,'Projeção de Caixa'!$A103)</f>
        <v>0</v>
      </c>
      <c r="G103" s="184">
        <f>SUMIFS('Contas a Pagar'!$H$5:$H$1048576,'Contas a Pagar'!$O$5:$O$1048576,'Projeção de Caixa'!G$95,'Contas a Pagar'!$F$5:$F$1048576,'Projeção de Caixa'!$A103)</f>
        <v>0</v>
      </c>
      <c r="H103" s="184">
        <f>SUMIFS('Contas a Pagar'!$H$5:$H$1048576,'Contas a Pagar'!$O$5:$O$1048576,'Projeção de Caixa'!H$95,'Contas a Pagar'!$F$5:$F$1048576,'Projeção de Caixa'!$A103)</f>
        <v>0</v>
      </c>
      <c r="I103" s="184">
        <f>SUMIFS('Contas a Pagar'!$H$5:$H$1048576,'Contas a Pagar'!$O$5:$O$1048576,'Projeção de Caixa'!I$95,'Contas a Pagar'!$F$5:$F$1048576,'Projeção de Caixa'!$A103)</f>
        <v>0</v>
      </c>
      <c r="J103" s="184">
        <f>SUMIFS('Contas a Pagar'!$H$5:$H$1048576,'Contas a Pagar'!$O$5:$O$1048576,'Projeção de Caixa'!J$95,'Contas a Pagar'!$F$5:$F$1048576,'Projeção de Caixa'!$A103)</f>
        <v>0</v>
      </c>
      <c r="K103" s="184">
        <f>SUMIFS('Contas a Pagar'!$H$5:$H$1048576,'Contas a Pagar'!$O$5:$O$1048576,'Projeção de Caixa'!K$95,'Contas a Pagar'!$F$5:$F$1048576,'Projeção de Caixa'!$A103)</f>
        <v>0</v>
      </c>
      <c r="L103" s="184">
        <f>SUMIFS('Contas a Pagar'!$H$5:$H$1048576,'Contas a Pagar'!$O$5:$O$1048576,'Projeção de Caixa'!L$95,'Contas a Pagar'!$F$5:$F$1048576,'Projeção de Caixa'!$A103)</f>
        <v>0</v>
      </c>
      <c r="M103" s="184">
        <f>SUMIFS('Contas a Pagar'!$H$5:$H$1048576,'Contas a Pagar'!$O$5:$O$1048576,'Projeção de Caixa'!M$95,'Contas a Pagar'!$F$5:$F$1048576,'Projeção de Caixa'!$A103)</f>
        <v>0</v>
      </c>
      <c r="N103" s="184">
        <f>SUMIFS('Contas a Pagar'!$H$5:$H$1048576,'Contas a Pagar'!$O$5:$O$1048576,'Projeção de Caixa'!N$95,'Contas a Pagar'!$F$5:$F$1048576,'Projeção de Caixa'!$A103)</f>
        <v>0</v>
      </c>
      <c r="O103" s="184">
        <f>SUMIFS('Contas a Pagar'!$H$5:$H$1048576,'Contas a Pagar'!$O$5:$O$1048576,'Projeção de Caixa'!O$95,'Contas a Pagar'!$F$5:$F$1048576,'Projeção de Caixa'!$A103)</f>
        <v>0</v>
      </c>
      <c r="P103" s="184">
        <f>SUMIFS('Contas a Pagar'!$H$5:$H$1048576,'Contas a Pagar'!$O$5:$O$1048576,'Projeção de Caixa'!P$95,'Contas a Pagar'!$F$5:$F$1048576,'Projeção de Caixa'!$A103)</f>
        <v>0</v>
      </c>
      <c r="Q103" s="184">
        <f>SUMIFS('Contas a Pagar'!$H$5:$H$1048576,'Contas a Pagar'!$O$5:$O$1048576,'Projeção de Caixa'!Q$95,'Contas a Pagar'!$F$5:$F$1048576,'Projeção de Caixa'!$A103)</f>
        <v>0</v>
      </c>
      <c r="R103" s="184">
        <f>SUMIFS('Contas a Pagar'!$H$5:$H$1048576,'Contas a Pagar'!$O$5:$O$1048576,'Projeção de Caixa'!R$95,'Contas a Pagar'!$F$5:$F$1048576,'Projeção de Caixa'!$A103)</f>
        <v>0</v>
      </c>
      <c r="S103" s="184">
        <f>SUMIFS('Contas a Pagar'!$H$5:$H$1048576,'Contas a Pagar'!$O$5:$O$1048576,'Projeção de Caixa'!S$95,'Contas a Pagar'!$F$5:$F$1048576,'Projeção de Caixa'!$A103)</f>
        <v>0</v>
      </c>
      <c r="T103" s="184">
        <f>SUMIFS('Contas a Pagar'!$H$5:$H$1048576,'Contas a Pagar'!$O$5:$O$1048576,'Projeção de Caixa'!T$95,'Contas a Pagar'!$F$5:$F$1048576,'Projeção de Caixa'!$A103)</f>
        <v>0</v>
      </c>
      <c r="U103" s="184">
        <f>SUMIFS('Contas a Pagar'!$H$5:$H$1048576,'Contas a Pagar'!$O$5:$O$1048576,'Projeção de Caixa'!U$95,'Contas a Pagar'!$F$5:$F$1048576,'Projeção de Caixa'!$A103)</f>
        <v>0</v>
      </c>
      <c r="V103" s="184">
        <f>SUMIFS('Contas a Pagar'!$H$5:$H$1048576,'Contas a Pagar'!$O$5:$O$1048576,'Projeção de Caixa'!V$95,'Contas a Pagar'!$F$5:$F$1048576,'Projeção de Caixa'!$A103)</f>
        <v>0</v>
      </c>
      <c r="W103" s="184">
        <f>SUMIFS('Contas a Pagar'!$H$5:$H$1048576,'Contas a Pagar'!$O$5:$O$1048576,'Projeção de Caixa'!W$95,'Contas a Pagar'!$F$5:$F$1048576,'Projeção de Caixa'!$A103)</f>
        <v>0</v>
      </c>
      <c r="X103" s="184">
        <f>SUMIFS('Contas a Pagar'!$H$5:$H$1048576,'Contas a Pagar'!$O$5:$O$1048576,'Projeção de Caixa'!X$95,'Contas a Pagar'!$F$5:$F$1048576,'Projeção de Caixa'!$A103)</f>
        <v>0</v>
      </c>
      <c r="Y103" s="184">
        <f>SUMIFS('Contas a Pagar'!$H$5:$H$1048576,'Contas a Pagar'!$O$5:$O$1048576,'Projeção de Caixa'!Y$95,'Contas a Pagar'!$F$5:$F$1048576,'Projeção de Caixa'!$A103)</f>
        <v>0</v>
      </c>
      <c r="Z103" s="184">
        <f>SUMIFS('Contas a Pagar'!$H$5:$H$1048576,'Contas a Pagar'!$O$5:$O$1048576,'Projeção de Caixa'!Z$95,'Contas a Pagar'!$F$5:$F$1048576,'Projeção de Caixa'!$A103)</f>
        <v>0</v>
      </c>
      <c r="AA103" s="184">
        <f>SUMIFS('Contas a Pagar'!$H$5:$H$1048576,'Contas a Pagar'!$O$5:$O$1048576,'Projeção de Caixa'!AA$95,'Contas a Pagar'!$F$5:$F$1048576,'Projeção de Caixa'!$A103)</f>
        <v>0</v>
      </c>
      <c r="AB103" s="184">
        <f>SUMIFS('Contas a Pagar'!$H$5:$H$1048576,'Contas a Pagar'!$O$5:$O$1048576,'Projeção de Caixa'!AB$95,'Contas a Pagar'!$F$5:$F$1048576,'Projeção de Caixa'!$A103)</f>
        <v>0</v>
      </c>
      <c r="AC103" s="184">
        <f>SUMIFS('Contas a Pagar'!$H$5:$H$1048576,'Contas a Pagar'!$O$5:$O$1048576,'Projeção de Caixa'!AC$95,'Contas a Pagar'!$F$5:$F$1048576,'Projeção de Caixa'!$A103)</f>
        <v>0</v>
      </c>
      <c r="AD103" s="184">
        <f>SUMIFS('Contas a Pagar'!$H$5:$H$1048576,'Contas a Pagar'!$O$5:$O$1048576,'Projeção de Caixa'!AD$95,'Contas a Pagar'!$F$5:$F$1048576,'Projeção de Caixa'!$A103)</f>
        <v>0</v>
      </c>
      <c r="AE103" s="185">
        <f>SUMIFS('Contas a Pagar'!$H$5:$H$1048576,'Contas a Pagar'!$O$5:$O$1048576,'Projeção de Caixa'!AE$95,'Contas a Pagar'!$F$5:$F$1048576,'Projeção de Caixa'!$A103)</f>
        <v>0</v>
      </c>
      <c r="AF103" s="186"/>
      <c r="AG103" s="31"/>
      <c r="AH103" s="31"/>
      <c r="AI103" s="31"/>
    </row>
    <row r="104" spans="1:35" hidden="1" outlineLevel="1" x14ac:dyDescent="0.25">
      <c r="A104" s="152" t="s">
        <v>262</v>
      </c>
      <c r="B104" s="164">
        <f>SUMIFS('Contas a Pagar'!$H$5:$H$1048576,'Contas a Pagar'!$O$5:$O$1048576,'Projeção de Caixa'!B$95,'Contas a Pagar'!$F$5:$F$1048576,'Projeção de Caixa'!$A104)</f>
        <v>0</v>
      </c>
      <c r="C104" s="164">
        <f>SUMIFS('Contas a Pagar'!$H$5:$H$1048576,'Contas a Pagar'!$O$5:$O$1048576,'Projeção de Caixa'!C$95,'Contas a Pagar'!$F$5:$F$1048576,'Projeção de Caixa'!$A104)</f>
        <v>0</v>
      </c>
      <c r="D104" s="164">
        <f>SUMIFS('Contas a Pagar'!$H$5:$H$1048576,'Contas a Pagar'!$O$5:$O$1048576,'Projeção de Caixa'!D$95,'Contas a Pagar'!$F$5:$F$1048576,'Projeção de Caixa'!$A104)</f>
        <v>0</v>
      </c>
      <c r="E104" s="164">
        <f>SUMIFS('Contas a Pagar'!$H$5:$H$1048576,'Contas a Pagar'!$O$5:$O$1048576,'Projeção de Caixa'!E$95,'Contas a Pagar'!$F$5:$F$1048576,'Projeção de Caixa'!$A104)</f>
        <v>0</v>
      </c>
      <c r="F104" s="164">
        <f>SUMIFS('Contas a Pagar'!$H$5:$H$1048576,'Contas a Pagar'!$O$5:$O$1048576,'Projeção de Caixa'!F$95,'Contas a Pagar'!$F$5:$F$1048576,'Projeção de Caixa'!$A104)</f>
        <v>0</v>
      </c>
      <c r="G104" s="164">
        <f>SUMIFS('Contas a Pagar'!$H$5:$H$1048576,'Contas a Pagar'!$O$5:$O$1048576,'Projeção de Caixa'!G$95,'Contas a Pagar'!$F$5:$F$1048576,'Projeção de Caixa'!$A104)</f>
        <v>0</v>
      </c>
      <c r="H104" s="164">
        <f>SUMIFS('Contas a Pagar'!$H$5:$H$1048576,'Contas a Pagar'!$O$5:$O$1048576,'Projeção de Caixa'!H$95,'Contas a Pagar'!$F$5:$F$1048576,'Projeção de Caixa'!$A104)</f>
        <v>0</v>
      </c>
      <c r="I104" s="164">
        <f>SUMIFS('Contas a Pagar'!$H$5:$H$1048576,'Contas a Pagar'!$O$5:$O$1048576,'Projeção de Caixa'!I$95,'Contas a Pagar'!$F$5:$F$1048576,'Projeção de Caixa'!$A104)</f>
        <v>0</v>
      </c>
      <c r="J104" s="164">
        <f>SUMIFS('Contas a Pagar'!$H$5:$H$1048576,'Contas a Pagar'!$O$5:$O$1048576,'Projeção de Caixa'!J$95,'Contas a Pagar'!$F$5:$F$1048576,'Projeção de Caixa'!$A104)</f>
        <v>0</v>
      </c>
      <c r="K104" s="164">
        <f>SUMIFS('Contas a Pagar'!$H$5:$H$1048576,'Contas a Pagar'!$O$5:$O$1048576,'Projeção de Caixa'!K$95,'Contas a Pagar'!$F$5:$F$1048576,'Projeção de Caixa'!$A104)</f>
        <v>0</v>
      </c>
      <c r="L104" s="164">
        <f>SUMIFS('Contas a Pagar'!$H$5:$H$1048576,'Contas a Pagar'!$O$5:$O$1048576,'Projeção de Caixa'!L$95,'Contas a Pagar'!$F$5:$F$1048576,'Projeção de Caixa'!$A104)</f>
        <v>0</v>
      </c>
      <c r="M104" s="164">
        <f>SUMIFS('Contas a Pagar'!$H$5:$H$1048576,'Contas a Pagar'!$O$5:$O$1048576,'Projeção de Caixa'!M$95,'Contas a Pagar'!$F$5:$F$1048576,'Projeção de Caixa'!$A104)</f>
        <v>0</v>
      </c>
      <c r="N104" s="164">
        <f>SUMIFS('Contas a Pagar'!$H$5:$H$1048576,'Contas a Pagar'!$O$5:$O$1048576,'Projeção de Caixa'!N$95,'Contas a Pagar'!$F$5:$F$1048576,'Projeção de Caixa'!$A104)</f>
        <v>0</v>
      </c>
      <c r="O104" s="164">
        <f>SUMIFS('Contas a Pagar'!$H$5:$H$1048576,'Contas a Pagar'!$O$5:$O$1048576,'Projeção de Caixa'!O$95,'Contas a Pagar'!$F$5:$F$1048576,'Projeção de Caixa'!$A104)</f>
        <v>0</v>
      </c>
      <c r="P104" s="164">
        <f>SUMIFS('Contas a Pagar'!$H$5:$H$1048576,'Contas a Pagar'!$O$5:$O$1048576,'Projeção de Caixa'!P$95,'Contas a Pagar'!$F$5:$F$1048576,'Projeção de Caixa'!$A104)</f>
        <v>0</v>
      </c>
      <c r="Q104" s="164">
        <f>SUMIFS('Contas a Pagar'!$H$5:$H$1048576,'Contas a Pagar'!$O$5:$O$1048576,'Projeção de Caixa'!Q$95,'Contas a Pagar'!$F$5:$F$1048576,'Projeção de Caixa'!$A104)</f>
        <v>0</v>
      </c>
      <c r="R104" s="164">
        <f>SUMIFS('Contas a Pagar'!$H$5:$H$1048576,'Contas a Pagar'!$O$5:$O$1048576,'Projeção de Caixa'!R$95,'Contas a Pagar'!$F$5:$F$1048576,'Projeção de Caixa'!$A104)</f>
        <v>0</v>
      </c>
      <c r="S104" s="164">
        <f>SUMIFS('Contas a Pagar'!$H$5:$H$1048576,'Contas a Pagar'!$O$5:$O$1048576,'Projeção de Caixa'!S$95,'Contas a Pagar'!$F$5:$F$1048576,'Projeção de Caixa'!$A104)</f>
        <v>0</v>
      </c>
      <c r="T104" s="164">
        <f>SUMIFS('Contas a Pagar'!$H$5:$H$1048576,'Contas a Pagar'!$O$5:$O$1048576,'Projeção de Caixa'!T$95,'Contas a Pagar'!$F$5:$F$1048576,'Projeção de Caixa'!$A104)</f>
        <v>0</v>
      </c>
      <c r="U104" s="164">
        <f>SUMIFS('Contas a Pagar'!$H$5:$H$1048576,'Contas a Pagar'!$O$5:$O$1048576,'Projeção de Caixa'!U$95,'Contas a Pagar'!$F$5:$F$1048576,'Projeção de Caixa'!$A104)</f>
        <v>0</v>
      </c>
      <c r="V104" s="164">
        <f>SUMIFS('Contas a Pagar'!$H$5:$H$1048576,'Contas a Pagar'!$O$5:$O$1048576,'Projeção de Caixa'!V$95,'Contas a Pagar'!$F$5:$F$1048576,'Projeção de Caixa'!$A104)</f>
        <v>0</v>
      </c>
      <c r="W104" s="164">
        <f>SUMIFS('Contas a Pagar'!$H$5:$H$1048576,'Contas a Pagar'!$O$5:$O$1048576,'Projeção de Caixa'!W$95,'Contas a Pagar'!$F$5:$F$1048576,'Projeção de Caixa'!$A104)</f>
        <v>0</v>
      </c>
      <c r="X104" s="164">
        <f>SUMIFS('Contas a Pagar'!$H$5:$H$1048576,'Contas a Pagar'!$O$5:$O$1048576,'Projeção de Caixa'!X$95,'Contas a Pagar'!$F$5:$F$1048576,'Projeção de Caixa'!$A104)</f>
        <v>0</v>
      </c>
      <c r="Y104" s="164">
        <f>SUMIFS('Contas a Pagar'!$H$5:$H$1048576,'Contas a Pagar'!$O$5:$O$1048576,'Projeção de Caixa'!Y$95,'Contas a Pagar'!$F$5:$F$1048576,'Projeção de Caixa'!$A104)</f>
        <v>0</v>
      </c>
      <c r="Z104" s="164">
        <f>SUMIFS('Contas a Pagar'!$H$5:$H$1048576,'Contas a Pagar'!$O$5:$O$1048576,'Projeção de Caixa'!Z$95,'Contas a Pagar'!$F$5:$F$1048576,'Projeção de Caixa'!$A104)</f>
        <v>0</v>
      </c>
      <c r="AA104" s="164">
        <f>SUMIFS('Contas a Pagar'!$H$5:$H$1048576,'Contas a Pagar'!$O$5:$O$1048576,'Projeção de Caixa'!AA$95,'Contas a Pagar'!$F$5:$F$1048576,'Projeção de Caixa'!$A104)</f>
        <v>0</v>
      </c>
      <c r="AB104" s="164">
        <f>SUMIFS('Contas a Pagar'!$H$5:$H$1048576,'Contas a Pagar'!$O$5:$O$1048576,'Projeção de Caixa'!AB$95,'Contas a Pagar'!$F$5:$F$1048576,'Projeção de Caixa'!$A104)</f>
        <v>0</v>
      </c>
      <c r="AC104" s="164">
        <f>SUMIFS('Contas a Pagar'!$H$5:$H$1048576,'Contas a Pagar'!$O$5:$O$1048576,'Projeção de Caixa'!AC$95,'Contas a Pagar'!$F$5:$F$1048576,'Projeção de Caixa'!$A104)</f>
        <v>0</v>
      </c>
      <c r="AD104" s="164">
        <f>SUMIFS('Contas a Pagar'!$H$5:$H$1048576,'Contas a Pagar'!$O$5:$O$1048576,'Projeção de Caixa'!AD$95,'Contas a Pagar'!$F$5:$F$1048576,'Projeção de Caixa'!$A104)</f>
        <v>0</v>
      </c>
      <c r="AE104" s="165">
        <f>SUMIFS('Contas a Pagar'!$H$5:$H$1048576,'Contas a Pagar'!$O$5:$O$1048576,'Projeção de Caixa'!AE$95,'Contas a Pagar'!$F$5:$F$1048576,'Projeção de Caixa'!$A104)</f>
        <v>0</v>
      </c>
      <c r="AF104" s="186"/>
      <c r="AG104" s="31"/>
      <c r="AH104" s="31"/>
      <c r="AI104" s="31"/>
    </row>
    <row r="105" spans="1:35" hidden="1" outlineLevel="1" x14ac:dyDescent="0.25">
      <c r="A105" s="152" t="s">
        <v>263</v>
      </c>
      <c r="B105" s="164">
        <f>SUMIFS('Contas a Pagar'!$H$5:$H$1048576,'Contas a Pagar'!$O$5:$O$1048576,'Projeção de Caixa'!B$95,'Contas a Pagar'!$F$5:$F$1048576,'Projeção de Caixa'!$A105)</f>
        <v>0</v>
      </c>
      <c r="C105" s="164">
        <f>SUMIFS('Contas a Pagar'!$H$5:$H$1048576,'Contas a Pagar'!$O$5:$O$1048576,'Projeção de Caixa'!C$95,'Contas a Pagar'!$F$5:$F$1048576,'Projeção de Caixa'!$A105)</f>
        <v>0</v>
      </c>
      <c r="D105" s="164">
        <f>SUMIFS('Contas a Pagar'!$H$5:$H$1048576,'Contas a Pagar'!$O$5:$O$1048576,'Projeção de Caixa'!D$95,'Contas a Pagar'!$F$5:$F$1048576,'Projeção de Caixa'!$A105)</f>
        <v>0</v>
      </c>
      <c r="E105" s="164">
        <f>SUMIFS('Contas a Pagar'!$H$5:$H$1048576,'Contas a Pagar'!$O$5:$O$1048576,'Projeção de Caixa'!E$95,'Contas a Pagar'!$F$5:$F$1048576,'Projeção de Caixa'!$A105)</f>
        <v>0</v>
      </c>
      <c r="F105" s="164">
        <f>SUMIFS('Contas a Pagar'!$H$5:$H$1048576,'Contas a Pagar'!$O$5:$O$1048576,'Projeção de Caixa'!F$95,'Contas a Pagar'!$F$5:$F$1048576,'Projeção de Caixa'!$A105)</f>
        <v>0</v>
      </c>
      <c r="G105" s="164">
        <f>SUMIFS('Contas a Pagar'!$H$5:$H$1048576,'Contas a Pagar'!$O$5:$O$1048576,'Projeção de Caixa'!G$95,'Contas a Pagar'!$F$5:$F$1048576,'Projeção de Caixa'!$A105)</f>
        <v>0</v>
      </c>
      <c r="H105" s="164">
        <f>SUMIFS('Contas a Pagar'!$H$5:$H$1048576,'Contas a Pagar'!$O$5:$O$1048576,'Projeção de Caixa'!H$95,'Contas a Pagar'!$F$5:$F$1048576,'Projeção de Caixa'!$A105)</f>
        <v>0</v>
      </c>
      <c r="I105" s="164">
        <f>SUMIFS('Contas a Pagar'!$H$5:$H$1048576,'Contas a Pagar'!$O$5:$O$1048576,'Projeção de Caixa'!I$95,'Contas a Pagar'!$F$5:$F$1048576,'Projeção de Caixa'!$A105)</f>
        <v>0</v>
      </c>
      <c r="J105" s="164">
        <f>SUMIFS('Contas a Pagar'!$H$5:$H$1048576,'Contas a Pagar'!$O$5:$O$1048576,'Projeção de Caixa'!J$95,'Contas a Pagar'!$F$5:$F$1048576,'Projeção de Caixa'!$A105)</f>
        <v>0</v>
      </c>
      <c r="K105" s="164">
        <f>SUMIFS('Contas a Pagar'!$H$5:$H$1048576,'Contas a Pagar'!$O$5:$O$1048576,'Projeção de Caixa'!K$95,'Contas a Pagar'!$F$5:$F$1048576,'Projeção de Caixa'!$A105)</f>
        <v>0</v>
      </c>
      <c r="L105" s="164">
        <f>SUMIFS('Contas a Pagar'!$H$5:$H$1048576,'Contas a Pagar'!$O$5:$O$1048576,'Projeção de Caixa'!L$95,'Contas a Pagar'!$F$5:$F$1048576,'Projeção de Caixa'!$A105)</f>
        <v>0</v>
      </c>
      <c r="M105" s="164">
        <f>SUMIFS('Contas a Pagar'!$H$5:$H$1048576,'Contas a Pagar'!$O$5:$O$1048576,'Projeção de Caixa'!M$95,'Contas a Pagar'!$F$5:$F$1048576,'Projeção de Caixa'!$A105)</f>
        <v>0</v>
      </c>
      <c r="N105" s="164">
        <f>SUMIFS('Contas a Pagar'!$H$5:$H$1048576,'Contas a Pagar'!$O$5:$O$1048576,'Projeção de Caixa'!N$95,'Contas a Pagar'!$F$5:$F$1048576,'Projeção de Caixa'!$A105)</f>
        <v>0</v>
      </c>
      <c r="O105" s="164">
        <f>SUMIFS('Contas a Pagar'!$H$5:$H$1048576,'Contas a Pagar'!$O$5:$O$1048576,'Projeção de Caixa'!O$95,'Contas a Pagar'!$F$5:$F$1048576,'Projeção de Caixa'!$A105)</f>
        <v>0</v>
      </c>
      <c r="P105" s="164">
        <f>SUMIFS('Contas a Pagar'!$H$5:$H$1048576,'Contas a Pagar'!$O$5:$O$1048576,'Projeção de Caixa'!P$95,'Contas a Pagar'!$F$5:$F$1048576,'Projeção de Caixa'!$A105)</f>
        <v>0</v>
      </c>
      <c r="Q105" s="164">
        <f>SUMIFS('Contas a Pagar'!$H$5:$H$1048576,'Contas a Pagar'!$O$5:$O$1048576,'Projeção de Caixa'!Q$95,'Contas a Pagar'!$F$5:$F$1048576,'Projeção de Caixa'!$A105)</f>
        <v>0</v>
      </c>
      <c r="R105" s="164">
        <f>SUMIFS('Contas a Pagar'!$H$5:$H$1048576,'Contas a Pagar'!$O$5:$O$1048576,'Projeção de Caixa'!R$95,'Contas a Pagar'!$F$5:$F$1048576,'Projeção de Caixa'!$A105)</f>
        <v>0</v>
      </c>
      <c r="S105" s="164">
        <f>SUMIFS('Contas a Pagar'!$H$5:$H$1048576,'Contas a Pagar'!$O$5:$O$1048576,'Projeção de Caixa'!S$95,'Contas a Pagar'!$F$5:$F$1048576,'Projeção de Caixa'!$A105)</f>
        <v>0</v>
      </c>
      <c r="T105" s="164">
        <f>SUMIFS('Contas a Pagar'!$H$5:$H$1048576,'Contas a Pagar'!$O$5:$O$1048576,'Projeção de Caixa'!T$95,'Contas a Pagar'!$F$5:$F$1048576,'Projeção de Caixa'!$A105)</f>
        <v>0</v>
      </c>
      <c r="U105" s="164">
        <f>SUMIFS('Contas a Pagar'!$H$5:$H$1048576,'Contas a Pagar'!$O$5:$O$1048576,'Projeção de Caixa'!U$95,'Contas a Pagar'!$F$5:$F$1048576,'Projeção de Caixa'!$A105)</f>
        <v>0</v>
      </c>
      <c r="V105" s="164">
        <f>SUMIFS('Contas a Pagar'!$H$5:$H$1048576,'Contas a Pagar'!$O$5:$O$1048576,'Projeção de Caixa'!V$95,'Contas a Pagar'!$F$5:$F$1048576,'Projeção de Caixa'!$A105)</f>
        <v>0</v>
      </c>
      <c r="W105" s="164">
        <f>SUMIFS('Contas a Pagar'!$H$5:$H$1048576,'Contas a Pagar'!$O$5:$O$1048576,'Projeção de Caixa'!W$95,'Contas a Pagar'!$F$5:$F$1048576,'Projeção de Caixa'!$A105)</f>
        <v>0</v>
      </c>
      <c r="X105" s="164">
        <f>SUMIFS('Contas a Pagar'!$H$5:$H$1048576,'Contas a Pagar'!$O$5:$O$1048576,'Projeção de Caixa'!X$95,'Contas a Pagar'!$F$5:$F$1048576,'Projeção de Caixa'!$A105)</f>
        <v>0</v>
      </c>
      <c r="Y105" s="164">
        <f>SUMIFS('Contas a Pagar'!$H$5:$H$1048576,'Contas a Pagar'!$O$5:$O$1048576,'Projeção de Caixa'!Y$95,'Contas a Pagar'!$F$5:$F$1048576,'Projeção de Caixa'!$A105)</f>
        <v>0</v>
      </c>
      <c r="Z105" s="164">
        <f>SUMIFS('Contas a Pagar'!$H$5:$H$1048576,'Contas a Pagar'!$O$5:$O$1048576,'Projeção de Caixa'!Z$95,'Contas a Pagar'!$F$5:$F$1048576,'Projeção de Caixa'!$A105)</f>
        <v>0</v>
      </c>
      <c r="AA105" s="164">
        <f>SUMIFS('Contas a Pagar'!$H$5:$H$1048576,'Contas a Pagar'!$O$5:$O$1048576,'Projeção de Caixa'!AA$95,'Contas a Pagar'!$F$5:$F$1048576,'Projeção de Caixa'!$A105)</f>
        <v>0</v>
      </c>
      <c r="AB105" s="164">
        <f>SUMIFS('Contas a Pagar'!$H$5:$H$1048576,'Contas a Pagar'!$O$5:$O$1048576,'Projeção de Caixa'!AB$95,'Contas a Pagar'!$F$5:$F$1048576,'Projeção de Caixa'!$A105)</f>
        <v>0</v>
      </c>
      <c r="AC105" s="164">
        <f>SUMIFS('Contas a Pagar'!$H$5:$H$1048576,'Contas a Pagar'!$O$5:$O$1048576,'Projeção de Caixa'!AC$95,'Contas a Pagar'!$F$5:$F$1048576,'Projeção de Caixa'!$A105)</f>
        <v>0</v>
      </c>
      <c r="AD105" s="164">
        <f>SUMIFS('Contas a Pagar'!$H$5:$H$1048576,'Contas a Pagar'!$O$5:$O$1048576,'Projeção de Caixa'!AD$95,'Contas a Pagar'!$F$5:$F$1048576,'Projeção de Caixa'!$A105)</f>
        <v>0</v>
      </c>
      <c r="AE105" s="165">
        <f>SUMIFS('Contas a Pagar'!$H$5:$H$1048576,'Contas a Pagar'!$O$5:$O$1048576,'Projeção de Caixa'!AE$95,'Contas a Pagar'!$F$5:$F$1048576,'Projeção de Caixa'!$A105)</f>
        <v>0</v>
      </c>
      <c r="AF105" s="186"/>
      <c r="AG105" s="31"/>
      <c r="AH105" s="31"/>
      <c r="AI105" s="31"/>
    </row>
    <row r="106" spans="1:35" hidden="1" outlineLevel="1" x14ac:dyDescent="0.25">
      <c r="A106" s="152" t="s">
        <v>43</v>
      </c>
      <c r="B106" s="164">
        <f>SUMIFS('Contas a Pagar'!$H$5:$H$1048576,'Contas a Pagar'!$O$5:$O$1048576,'Projeção de Caixa'!B$95,'Contas a Pagar'!$F$5:$F$1048576,'Projeção de Caixa'!$A106)</f>
        <v>0</v>
      </c>
      <c r="C106" s="164">
        <f>SUMIFS('Contas a Pagar'!$H$5:$H$1048576,'Contas a Pagar'!$O$5:$O$1048576,'Projeção de Caixa'!C$95,'Contas a Pagar'!$F$5:$F$1048576,'Projeção de Caixa'!$A106)</f>
        <v>0</v>
      </c>
      <c r="D106" s="164">
        <f>SUMIFS('Contas a Pagar'!$H$5:$H$1048576,'Contas a Pagar'!$O$5:$O$1048576,'Projeção de Caixa'!D$95,'Contas a Pagar'!$F$5:$F$1048576,'Projeção de Caixa'!$A106)</f>
        <v>0</v>
      </c>
      <c r="E106" s="164">
        <f>SUMIFS('Contas a Pagar'!$H$5:$H$1048576,'Contas a Pagar'!$O$5:$O$1048576,'Projeção de Caixa'!E$95,'Contas a Pagar'!$F$5:$F$1048576,'Projeção de Caixa'!$A106)</f>
        <v>0</v>
      </c>
      <c r="F106" s="164">
        <f>SUMIFS('Contas a Pagar'!$H$5:$H$1048576,'Contas a Pagar'!$O$5:$O$1048576,'Projeção de Caixa'!F$95,'Contas a Pagar'!$F$5:$F$1048576,'Projeção de Caixa'!$A106)</f>
        <v>0</v>
      </c>
      <c r="G106" s="164">
        <f>SUMIFS('Contas a Pagar'!$H$5:$H$1048576,'Contas a Pagar'!$O$5:$O$1048576,'Projeção de Caixa'!G$95,'Contas a Pagar'!$F$5:$F$1048576,'Projeção de Caixa'!$A106)</f>
        <v>0</v>
      </c>
      <c r="H106" s="164">
        <f>SUMIFS('Contas a Pagar'!$H$5:$H$1048576,'Contas a Pagar'!$O$5:$O$1048576,'Projeção de Caixa'!H$95,'Contas a Pagar'!$F$5:$F$1048576,'Projeção de Caixa'!$A106)</f>
        <v>0</v>
      </c>
      <c r="I106" s="164">
        <f>SUMIFS('Contas a Pagar'!$H$5:$H$1048576,'Contas a Pagar'!$O$5:$O$1048576,'Projeção de Caixa'!I$95,'Contas a Pagar'!$F$5:$F$1048576,'Projeção de Caixa'!$A106)</f>
        <v>0</v>
      </c>
      <c r="J106" s="164">
        <f>SUMIFS('Contas a Pagar'!$H$5:$H$1048576,'Contas a Pagar'!$O$5:$O$1048576,'Projeção de Caixa'!J$95,'Contas a Pagar'!$F$5:$F$1048576,'Projeção de Caixa'!$A106)</f>
        <v>0</v>
      </c>
      <c r="K106" s="164">
        <f>SUMIFS('Contas a Pagar'!$H$5:$H$1048576,'Contas a Pagar'!$O$5:$O$1048576,'Projeção de Caixa'!K$95,'Contas a Pagar'!$F$5:$F$1048576,'Projeção de Caixa'!$A106)</f>
        <v>0</v>
      </c>
      <c r="L106" s="164">
        <f>SUMIFS('Contas a Pagar'!$H$5:$H$1048576,'Contas a Pagar'!$O$5:$O$1048576,'Projeção de Caixa'!L$95,'Contas a Pagar'!$F$5:$F$1048576,'Projeção de Caixa'!$A106)</f>
        <v>0</v>
      </c>
      <c r="M106" s="164">
        <f>SUMIFS('Contas a Pagar'!$H$5:$H$1048576,'Contas a Pagar'!$O$5:$O$1048576,'Projeção de Caixa'!M$95,'Contas a Pagar'!$F$5:$F$1048576,'Projeção de Caixa'!$A106)</f>
        <v>0</v>
      </c>
      <c r="N106" s="164">
        <f>SUMIFS('Contas a Pagar'!$H$5:$H$1048576,'Contas a Pagar'!$O$5:$O$1048576,'Projeção de Caixa'!N$95,'Contas a Pagar'!$F$5:$F$1048576,'Projeção de Caixa'!$A106)</f>
        <v>0</v>
      </c>
      <c r="O106" s="164">
        <f>SUMIFS('Contas a Pagar'!$H$5:$H$1048576,'Contas a Pagar'!$O$5:$O$1048576,'Projeção de Caixa'!O$95,'Contas a Pagar'!$F$5:$F$1048576,'Projeção de Caixa'!$A106)</f>
        <v>0</v>
      </c>
      <c r="P106" s="164">
        <f>SUMIFS('Contas a Pagar'!$H$5:$H$1048576,'Contas a Pagar'!$O$5:$O$1048576,'Projeção de Caixa'!P$95,'Contas a Pagar'!$F$5:$F$1048576,'Projeção de Caixa'!$A106)</f>
        <v>0</v>
      </c>
      <c r="Q106" s="164">
        <f>SUMIFS('Contas a Pagar'!$H$5:$H$1048576,'Contas a Pagar'!$O$5:$O$1048576,'Projeção de Caixa'!Q$95,'Contas a Pagar'!$F$5:$F$1048576,'Projeção de Caixa'!$A106)</f>
        <v>0</v>
      </c>
      <c r="R106" s="164">
        <f>SUMIFS('Contas a Pagar'!$H$5:$H$1048576,'Contas a Pagar'!$O$5:$O$1048576,'Projeção de Caixa'!R$95,'Contas a Pagar'!$F$5:$F$1048576,'Projeção de Caixa'!$A106)</f>
        <v>0</v>
      </c>
      <c r="S106" s="164">
        <f>SUMIFS('Contas a Pagar'!$H$5:$H$1048576,'Contas a Pagar'!$O$5:$O$1048576,'Projeção de Caixa'!S$95,'Contas a Pagar'!$F$5:$F$1048576,'Projeção de Caixa'!$A106)</f>
        <v>0</v>
      </c>
      <c r="T106" s="164">
        <f>SUMIFS('Contas a Pagar'!$H$5:$H$1048576,'Contas a Pagar'!$O$5:$O$1048576,'Projeção de Caixa'!T$95,'Contas a Pagar'!$F$5:$F$1048576,'Projeção de Caixa'!$A106)</f>
        <v>0</v>
      </c>
      <c r="U106" s="164">
        <f>SUMIFS('Contas a Pagar'!$H$5:$H$1048576,'Contas a Pagar'!$O$5:$O$1048576,'Projeção de Caixa'!U$95,'Contas a Pagar'!$F$5:$F$1048576,'Projeção de Caixa'!$A106)</f>
        <v>0</v>
      </c>
      <c r="V106" s="164">
        <f>SUMIFS('Contas a Pagar'!$H$5:$H$1048576,'Contas a Pagar'!$O$5:$O$1048576,'Projeção de Caixa'!V$95,'Contas a Pagar'!$F$5:$F$1048576,'Projeção de Caixa'!$A106)</f>
        <v>0</v>
      </c>
      <c r="W106" s="164">
        <f>SUMIFS('Contas a Pagar'!$H$5:$H$1048576,'Contas a Pagar'!$O$5:$O$1048576,'Projeção de Caixa'!W$95,'Contas a Pagar'!$F$5:$F$1048576,'Projeção de Caixa'!$A106)</f>
        <v>0</v>
      </c>
      <c r="X106" s="164">
        <f>SUMIFS('Contas a Pagar'!$H$5:$H$1048576,'Contas a Pagar'!$O$5:$O$1048576,'Projeção de Caixa'!X$95,'Contas a Pagar'!$F$5:$F$1048576,'Projeção de Caixa'!$A106)</f>
        <v>0</v>
      </c>
      <c r="Y106" s="164">
        <f>SUMIFS('Contas a Pagar'!$H$5:$H$1048576,'Contas a Pagar'!$O$5:$O$1048576,'Projeção de Caixa'!Y$95,'Contas a Pagar'!$F$5:$F$1048576,'Projeção de Caixa'!$A106)</f>
        <v>0</v>
      </c>
      <c r="Z106" s="164">
        <f>SUMIFS('Contas a Pagar'!$H$5:$H$1048576,'Contas a Pagar'!$O$5:$O$1048576,'Projeção de Caixa'!Z$95,'Contas a Pagar'!$F$5:$F$1048576,'Projeção de Caixa'!$A106)</f>
        <v>0</v>
      </c>
      <c r="AA106" s="164">
        <f>SUMIFS('Contas a Pagar'!$H$5:$H$1048576,'Contas a Pagar'!$O$5:$O$1048576,'Projeção de Caixa'!AA$95,'Contas a Pagar'!$F$5:$F$1048576,'Projeção de Caixa'!$A106)</f>
        <v>0</v>
      </c>
      <c r="AB106" s="164">
        <f>SUMIFS('Contas a Pagar'!$H$5:$H$1048576,'Contas a Pagar'!$O$5:$O$1048576,'Projeção de Caixa'!AB$95,'Contas a Pagar'!$F$5:$F$1048576,'Projeção de Caixa'!$A106)</f>
        <v>0</v>
      </c>
      <c r="AC106" s="164">
        <f>SUMIFS('Contas a Pagar'!$H$5:$H$1048576,'Contas a Pagar'!$O$5:$O$1048576,'Projeção de Caixa'!AC$95,'Contas a Pagar'!$F$5:$F$1048576,'Projeção de Caixa'!$A106)</f>
        <v>0</v>
      </c>
      <c r="AD106" s="164">
        <f>SUMIFS('Contas a Pagar'!$H$5:$H$1048576,'Contas a Pagar'!$O$5:$O$1048576,'Projeção de Caixa'!AD$95,'Contas a Pagar'!$F$5:$F$1048576,'Projeção de Caixa'!$A106)</f>
        <v>0</v>
      </c>
      <c r="AE106" s="165">
        <f>SUMIFS('Contas a Pagar'!$H$5:$H$1048576,'Contas a Pagar'!$O$5:$O$1048576,'Projeção de Caixa'!AE$95,'Contas a Pagar'!$F$5:$F$1048576,'Projeção de Caixa'!$A106)</f>
        <v>0</v>
      </c>
      <c r="AF106" s="186"/>
      <c r="AG106" s="31"/>
      <c r="AH106" s="31"/>
      <c r="AI106" s="31"/>
    </row>
    <row r="107" spans="1:35" hidden="1" outlineLevel="1" x14ac:dyDescent="0.25">
      <c r="A107" s="152" t="s">
        <v>44</v>
      </c>
      <c r="B107" s="164">
        <f>SUMIFS('Contas a Pagar'!$H$5:$H$1048576,'Contas a Pagar'!$O$5:$O$1048576,'Projeção de Caixa'!B$95,'Contas a Pagar'!$F$5:$F$1048576,'Projeção de Caixa'!$A107)</f>
        <v>0</v>
      </c>
      <c r="C107" s="164">
        <f>SUMIFS('Contas a Pagar'!$H$5:$H$1048576,'Contas a Pagar'!$O$5:$O$1048576,'Projeção de Caixa'!C$95,'Contas a Pagar'!$F$5:$F$1048576,'Projeção de Caixa'!$A107)</f>
        <v>0</v>
      </c>
      <c r="D107" s="164">
        <f>SUMIFS('Contas a Pagar'!$H$5:$H$1048576,'Contas a Pagar'!$O$5:$O$1048576,'Projeção de Caixa'!D$95,'Contas a Pagar'!$F$5:$F$1048576,'Projeção de Caixa'!$A107)</f>
        <v>0</v>
      </c>
      <c r="E107" s="164">
        <f>SUMIFS('Contas a Pagar'!$H$5:$H$1048576,'Contas a Pagar'!$O$5:$O$1048576,'Projeção de Caixa'!E$95,'Contas a Pagar'!$F$5:$F$1048576,'Projeção de Caixa'!$A107)</f>
        <v>0</v>
      </c>
      <c r="F107" s="164">
        <f>SUMIFS('Contas a Pagar'!$H$5:$H$1048576,'Contas a Pagar'!$O$5:$O$1048576,'Projeção de Caixa'!F$95,'Contas a Pagar'!$F$5:$F$1048576,'Projeção de Caixa'!$A107)</f>
        <v>0</v>
      </c>
      <c r="G107" s="164">
        <f>SUMIFS('Contas a Pagar'!$H$5:$H$1048576,'Contas a Pagar'!$O$5:$O$1048576,'Projeção de Caixa'!G$95,'Contas a Pagar'!$F$5:$F$1048576,'Projeção de Caixa'!$A107)</f>
        <v>0</v>
      </c>
      <c r="H107" s="164">
        <f>SUMIFS('Contas a Pagar'!$H$5:$H$1048576,'Contas a Pagar'!$O$5:$O$1048576,'Projeção de Caixa'!H$95,'Contas a Pagar'!$F$5:$F$1048576,'Projeção de Caixa'!$A107)</f>
        <v>0</v>
      </c>
      <c r="I107" s="164">
        <f>SUMIFS('Contas a Pagar'!$H$5:$H$1048576,'Contas a Pagar'!$O$5:$O$1048576,'Projeção de Caixa'!I$95,'Contas a Pagar'!$F$5:$F$1048576,'Projeção de Caixa'!$A107)</f>
        <v>0</v>
      </c>
      <c r="J107" s="164">
        <f>SUMIFS('Contas a Pagar'!$H$5:$H$1048576,'Contas a Pagar'!$O$5:$O$1048576,'Projeção de Caixa'!J$95,'Contas a Pagar'!$F$5:$F$1048576,'Projeção de Caixa'!$A107)</f>
        <v>0</v>
      </c>
      <c r="K107" s="164">
        <f>SUMIFS('Contas a Pagar'!$H$5:$H$1048576,'Contas a Pagar'!$O$5:$O$1048576,'Projeção de Caixa'!K$95,'Contas a Pagar'!$F$5:$F$1048576,'Projeção de Caixa'!$A107)</f>
        <v>0</v>
      </c>
      <c r="L107" s="164">
        <f>SUMIFS('Contas a Pagar'!$H$5:$H$1048576,'Contas a Pagar'!$O$5:$O$1048576,'Projeção de Caixa'!L$95,'Contas a Pagar'!$F$5:$F$1048576,'Projeção de Caixa'!$A107)</f>
        <v>0</v>
      </c>
      <c r="M107" s="164">
        <f>SUMIFS('Contas a Pagar'!$H$5:$H$1048576,'Contas a Pagar'!$O$5:$O$1048576,'Projeção de Caixa'!M$95,'Contas a Pagar'!$F$5:$F$1048576,'Projeção de Caixa'!$A107)</f>
        <v>0</v>
      </c>
      <c r="N107" s="164">
        <f>SUMIFS('Contas a Pagar'!$H$5:$H$1048576,'Contas a Pagar'!$O$5:$O$1048576,'Projeção de Caixa'!N$95,'Contas a Pagar'!$F$5:$F$1048576,'Projeção de Caixa'!$A107)</f>
        <v>0</v>
      </c>
      <c r="O107" s="164">
        <f>SUMIFS('Contas a Pagar'!$H$5:$H$1048576,'Contas a Pagar'!$O$5:$O$1048576,'Projeção de Caixa'!O$95,'Contas a Pagar'!$F$5:$F$1048576,'Projeção de Caixa'!$A107)</f>
        <v>0</v>
      </c>
      <c r="P107" s="164">
        <f>SUMIFS('Contas a Pagar'!$H$5:$H$1048576,'Contas a Pagar'!$O$5:$O$1048576,'Projeção de Caixa'!P$95,'Contas a Pagar'!$F$5:$F$1048576,'Projeção de Caixa'!$A107)</f>
        <v>0</v>
      </c>
      <c r="Q107" s="164">
        <f>SUMIFS('Contas a Pagar'!$H$5:$H$1048576,'Contas a Pagar'!$O$5:$O$1048576,'Projeção de Caixa'!Q$95,'Contas a Pagar'!$F$5:$F$1048576,'Projeção de Caixa'!$A107)</f>
        <v>0</v>
      </c>
      <c r="R107" s="164">
        <f>SUMIFS('Contas a Pagar'!$H$5:$H$1048576,'Contas a Pagar'!$O$5:$O$1048576,'Projeção de Caixa'!R$95,'Contas a Pagar'!$F$5:$F$1048576,'Projeção de Caixa'!$A107)</f>
        <v>0</v>
      </c>
      <c r="S107" s="164">
        <f>SUMIFS('Contas a Pagar'!$H$5:$H$1048576,'Contas a Pagar'!$O$5:$O$1048576,'Projeção de Caixa'!S$95,'Contas a Pagar'!$F$5:$F$1048576,'Projeção de Caixa'!$A107)</f>
        <v>0</v>
      </c>
      <c r="T107" s="164">
        <f>SUMIFS('Contas a Pagar'!$H$5:$H$1048576,'Contas a Pagar'!$O$5:$O$1048576,'Projeção de Caixa'!T$95,'Contas a Pagar'!$F$5:$F$1048576,'Projeção de Caixa'!$A107)</f>
        <v>0</v>
      </c>
      <c r="U107" s="164">
        <f>SUMIFS('Contas a Pagar'!$H$5:$H$1048576,'Contas a Pagar'!$O$5:$O$1048576,'Projeção de Caixa'!U$95,'Contas a Pagar'!$F$5:$F$1048576,'Projeção de Caixa'!$A107)</f>
        <v>0</v>
      </c>
      <c r="V107" s="164">
        <f>SUMIFS('Contas a Pagar'!$H$5:$H$1048576,'Contas a Pagar'!$O$5:$O$1048576,'Projeção de Caixa'!V$95,'Contas a Pagar'!$F$5:$F$1048576,'Projeção de Caixa'!$A107)</f>
        <v>0</v>
      </c>
      <c r="W107" s="164">
        <f>SUMIFS('Contas a Pagar'!$H$5:$H$1048576,'Contas a Pagar'!$O$5:$O$1048576,'Projeção de Caixa'!W$95,'Contas a Pagar'!$F$5:$F$1048576,'Projeção de Caixa'!$A107)</f>
        <v>0</v>
      </c>
      <c r="X107" s="164">
        <f>SUMIFS('Contas a Pagar'!$H$5:$H$1048576,'Contas a Pagar'!$O$5:$O$1048576,'Projeção de Caixa'!X$95,'Contas a Pagar'!$F$5:$F$1048576,'Projeção de Caixa'!$A107)</f>
        <v>0</v>
      </c>
      <c r="Y107" s="164">
        <f>SUMIFS('Contas a Pagar'!$H$5:$H$1048576,'Contas a Pagar'!$O$5:$O$1048576,'Projeção de Caixa'!Y$95,'Contas a Pagar'!$F$5:$F$1048576,'Projeção de Caixa'!$A107)</f>
        <v>0</v>
      </c>
      <c r="Z107" s="164">
        <f>SUMIFS('Contas a Pagar'!$H$5:$H$1048576,'Contas a Pagar'!$O$5:$O$1048576,'Projeção de Caixa'!Z$95,'Contas a Pagar'!$F$5:$F$1048576,'Projeção de Caixa'!$A107)</f>
        <v>0</v>
      </c>
      <c r="AA107" s="164">
        <f>SUMIFS('Contas a Pagar'!$H$5:$H$1048576,'Contas a Pagar'!$O$5:$O$1048576,'Projeção de Caixa'!AA$95,'Contas a Pagar'!$F$5:$F$1048576,'Projeção de Caixa'!$A107)</f>
        <v>0</v>
      </c>
      <c r="AB107" s="164">
        <f>SUMIFS('Contas a Pagar'!$H$5:$H$1048576,'Contas a Pagar'!$O$5:$O$1048576,'Projeção de Caixa'!AB$95,'Contas a Pagar'!$F$5:$F$1048576,'Projeção de Caixa'!$A107)</f>
        <v>0</v>
      </c>
      <c r="AC107" s="164">
        <f>SUMIFS('Contas a Pagar'!$H$5:$H$1048576,'Contas a Pagar'!$O$5:$O$1048576,'Projeção de Caixa'!AC$95,'Contas a Pagar'!$F$5:$F$1048576,'Projeção de Caixa'!$A107)</f>
        <v>0</v>
      </c>
      <c r="AD107" s="164">
        <f>SUMIFS('Contas a Pagar'!$H$5:$H$1048576,'Contas a Pagar'!$O$5:$O$1048576,'Projeção de Caixa'!AD$95,'Contas a Pagar'!$F$5:$F$1048576,'Projeção de Caixa'!$A107)</f>
        <v>0</v>
      </c>
      <c r="AE107" s="165">
        <f>SUMIFS('Contas a Pagar'!$H$5:$H$1048576,'Contas a Pagar'!$O$5:$O$1048576,'Projeção de Caixa'!AE$95,'Contas a Pagar'!$F$5:$F$1048576,'Projeção de Caixa'!$A107)</f>
        <v>0</v>
      </c>
      <c r="AF107" s="186"/>
      <c r="AG107" s="31"/>
      <c r="AH107" s="31"/>
      <c r="AI107" s="31"/>
    </row>
    <row r="108" spans="1:35" hidden="1" outlineLevel="1" x14ac:dyDescent="0.25">
      <c r="A108" s="152" t="s">
        <v>51</v>
      </c>
      <c r="B108" s="164">
        <f>SUMIFS('Contas a Pagar'!$H$5:$H$1048576,'Contas a Pagar'!$O$5:$O$1048576,'Projeção de Caixa'!B$95,'Contas a Pagar'!$F$5:$F$1048576,'Projeção de Caixa'!$A108)</f>
        <v>0</v>
      </c>
      <c r="C108" s="164">
        <f>SUMIFS('Contas a Pagar'!$H$5:$H$1048576,'Contas a Pagar'!$O$5:$O$1048576,'Projeção de Caixa'!C$95,'Contas a Pagar'!$F$5:$F$1048576,'Projeção de Caixa'!$A108)</f>
        <v>0</v>
      </c>
      <c r="D108" s="164">
        <f>SUMIFS('Contas a Pagar'!$H$5:$H$1048576,'Contas a Pagar'!$O$5:$O$1048576,'Projeção de Caixa'!D$95,'Contas a Pagar'!$F$5:$F$1048576,'Projeção de Caixa'!$A108)</f>
        <v>0</v>
      </c>
      <c r="E108" s="164">
        <f>SUMIFS('Contas a Pagar'!$H$5:$H$1048576,'Contas a Pagar'!$O$5:$O$1048576,'Projeção de Caixa'!E$95,'Contas a Pagar'!$F$5:$F$1048576,'Projeção de Caixa'!$A108)</f>
        <v>0</v>
      </c>
      <c r="F108" s="164">
        <f>SUMIFS('Contas a Pagar'!$H$5:$H$1048576,'Contas a Pagar'!$O$5:$O$1048576,'Projeção de Caixa'!F$95,'Contas a Pagar'!$F$5:$F$1048576,'Projeção de Caixa'!$A108)</f>
        <v>0</v>
      </c>
      <c r="G108" s="164">
        <f>SUMIFS('Contas a Pagar'!$H$5:$H$1048576,'Contas a Pagar'!$O$5:$O$1048576,'Projeção de Caixa'!G$95,'Contas a Pagar'!$F$5:$F$1048576,'Projeção de Caixa'!$A108)</f>
        <v>0</v>
      </c>
      <c r="H108" s="164">
        <f>SUMIFS('Contas a Pagar'!$H$5:$H$1048576,'Contas a Pagar'!$O$5:$O$1048576,'Projeção de Caixa'!H$95,'Contas a Pagar'!$F$5:$F$1048576,'Projeção de Caixa'!$A108)</f>
        <v>0</v>
      </c>
      <c r="I108" s="164">
        <f>SUMIFS('Contas a Pagar'!$H$5:$H$1048576,'Contas a Pagar'!$O$5:$O$1048576,'Projeção de Caixa'!I$95,'Contas a Pagar'!$F$5:$F$1048576,'Projeção de Caixa'!$A108)</f>
        <v>0</v>
      </c>
      <c r="J108" s="164">
        <f>SUMIFS('Contas a Pagar'!$H$5:$H$1048576,'Contas a Pagar'!$O$5:$O$1048576,'Projeção de Caixa'!J$95,'Contas a Pagar'!$F$5:$F$1048576,'Projeção de Caixa'!$A108)</f>
        <v>0</v>
      </c>
      <c r="K108" s="164">
        <f>SUMIFS('Contas a Pagar'!$H$5:$H$1048576,'Contas a Pagar'!$O$5:$O$1048576,'Projeção de Caixa'!K$95,'Contas a Pagar'!$F$5:$F$1048576,'Projeção de Caixa'!$A108)</f>
        <v>0</v>
      </c>
      <c r="L108" s="164">
        <f>SUMIFS('Contas a Pagar'!$H$5:$H$1048576,'Contas a Pagar'!$O$5:$O$1048576,'Projeção de Caixa'!L$95,'Contas a Pagar'!$F$5:$F$1048576,'Projeção de Caixa'!$A108)</f>
        <v>0</v>
      </c>
      <c r="M108" s="164">
        <f>SUMIFS('Contas a Pagar'!$H$5:$H$1048576,'Contas a Pagar'!$O$5:$O$1048576,'Projeção de Caixa'!M$95,'Contas a Pagar'!$F$5:$F$1048576,'Projeção de Caixa'!$A108)</f>
        <v>0</v>
      </c>
      <c r="N108" s="164">
        <f>SUMIFS('Contas a Pagar'!$H$5:$H$1048576,'Contas a Pagar'!$O$5:$O$1048576,'Projeção de Caixa'!N$95,'Contas a Pagar'!$F$5:$F$1048576,'Projeção de Caixa'!$A108)</f>
        <v>0</v>
      </c>
      <c r="O108" s="164">
        <f>SUMIFS('Contas a Pagar'!$H$5:$H$1048576,'Contas a Pagar'!$O$5:$O$1048576,'Projeção de Caixa'!O$95,'Contas a Pagar'!$F$5:$F$1048576,'Projeção de Caixa'!$A108)</f>
        <v>0</v>
      </c>
      <c r="P108" s="164">
        <f>SUMIFS('Contas a Pagar'!$H$5:$H$1048576,'Contas a Pagar'!$O$5:$O$1048576,'Projeção de Caixa'!P$95,'Contas a Pagar'!$F$5:$F$1048576,'Projeção de Caixa'!$A108)</f>
        <v>0</v>
      </c>
      <c r="Q108" s="164">
        <f>SUMIFS('Contas a Pagar'!$H$5:$H$1048576,'Contas a Pagar'!$O$5:$O$1048576,'Projeção de Caixa'!Q$95,'Contas a Pagar'!$F$5:$F$1048576,'Projeção de Caixa'!$A108)</f>
        <v>0</v>
      </c>
      <c r="R108" s="164">
        <f>SUMIFS('Contas a Pagar'!$H$5:$H$1048576,'Contas a Pagar'!$O$5:$O$1048576,'Projeção de Caixa'!R$95,'Contas a Pagar'!$F$5:$F$1048576,'Projeção de Caixa'!$A108)</f>
        <v>0</v>
      </c>
      <c r="S108" s="164">
        <f>SUMIFS('Contas a Pagar'!$H$5:$H$1048576,'Contas a Pagar'!$O$5:$O$1048576,'Projeção de Caixa'!S$95,'Contas a Pagar'!$F$5:$F$1048576,'Projeção de Caixa'!$A108)</f>
        <v>0</v>
      </c>
      <c r="T108" s="164">
        <f>SUMIFS('Contas a Pagar'!$H$5:$H$1048576,'Contas a Pagar'!$O$5:$O$1048576,'Projeção de Caixa'!T$95,'Contas a Pagar'!$F$5:$F$1048576,'Projeção de Caixa'!$A108)</f>
        <v>0</v>
      </c>
      <c r="U108" s="164">
        <f>SUMIFS('Contas a Pagar'!$H$5:$H$1048576,'Contas a Pagar'!$O$5:$O$1048576,'Projeção de Caixa'!U$95,'Contas a Pagar'!$F$5:$F$1048576,'Projeção de Caixa'!$A108)</f>
        <v>0</v>
      </c>
      <c r="V108" s="164">
        <f>SUMIFS('Contas a Pagar'!$H$5:$H$1048576,'Contas a Pagar'!$O$5:$O$1048576,'Projeção de Caixa'!V$95,'Contas a Pagar'!$F$5:$F$1048576,'Projeção de Caixa'!$A108)</f>
        <v>0</v>
      </c>
      <c r="W108" s="164">
        <f>SUMIFS('Contas a Pagar'!$H$5:$H$1048576,'Contas a Pagar'!$O$5:$O$1048576,'Projeção de Caixa'!W$95,'Contas a Pagar'!$F$5:$F$1048576,'Projeção de Caixa'!$A108)</f>
        <v>0</v>
      </c>
      <c r="X108" s="164">
        <f>SUMIFS('Contas a Pagar'!$H$5:$H$1048576,'Contas a Pagar'!$O$5:$O$1048576,'Projeção de Caixa'!X$95,'Contas a Pagar'!$F$5:$F$1048576,'Projeção de Caixa'!$A108)</f>
        <v>0</v>
      </c>
      <c r="Y108" s="164">
        <f>SUMIFS('Contas a Pagar'!$H$5:$H$1048576,'Contas a Pagar'!$O$5:$O$1048576,'Projeção de Caixa'!Y$95,'Contas a Pagar'!$F$5:$F$1048576,'Projeção de Caixa'!$A108)</f>
        <v>0</v>
      </c>
      <c r="Z108" s="164">
        <f>SUMIFS('Contas a Pagar'!$H$5:$H$1048576,'Contas a Pagar'!$O$5:$O$1048576,'Projeção de Caixa'!Z$95,'Contas a Pagar'!$F$5:$F$1048576,'Projeção de Caixa'!$A108)</f>
        <v>0</v>
      </c>
      <c r="AA108" s="164">
        <f>SUMIFS('Contas a Pagar'!$H$5:$H$1048576,'Contas a Pagar'!$O$5:$O$1048576,'Projeção de Caixa'!AA$95,'Contas a Pagar'!$F$5:$F$1048576,'Projeção de Caixa'!$A108)</f>
        <v>0</v>
      </c>
      <c r="AB108" s="164">
        <f>SUMIFS('Contas a Pagar'!$H$5:$H$1048576,'Contas a Pagar'!$O$5:$O$1048576,'Projeção de Caixa'!AB$95,'Contas a Pagar'!$F$5:$F$1048576,'Projeção de Caixa'!$A108)</f>
        <v>0</v>
      </c>
      <c r="AC108" s="164">
        <f>SUMIFS('Contas a Pagar'!$H$5:$H$1048576,'Contas a Pagar'!$O$5:$O$1048576,'Projeção de Caixa'!AC$95,'Contas a Pagar'!$F$5:$F$1048576,'Projeção de Caixa'!$A108)</f>
        <v>0</v>
      </c>
      <c r="AD108" s="164">
        <f>SUMIFS('Contas a Pagar'!$H$5:$H$1048576,'Contas a Pagar'!$O$5:$O$1048576,'Projeção de Caixa'!AD$95,'Contas a Pagar'!$F$5:$F$1048576,'Projeção de Caixa'!$A108)</f>
        <v>0</v>
      </c>
      <c r="AE108" s="165">
        <f>SUMIFS('Contas a Pagar'!$H$5:$H$1048576,'Contas a Pagar'!$O$5:$O$1048576,'Projeção de Caixa'!AE$95,'Contas a Pagar'!$F$5:$F$1048576,'Projeção de Caixa'!$A108)</f>
        <v>0</v>
      </c>
      <c r="AF108" s="186"/>
      <c r="AG108" s="31"/>
      <c r="AH108" s="31"/>
      <c r="AI108" s="31"/>
    </row>
    <row r="109" spans="1:35" hidden="1" outlineLevel="1" x14ac:dyDescent="0.25">
      <c r="A109" s="152" t="s">
        <v>204</v>
      </c>
      <c r="B109" s="164">
        <f>SUMIFS('Contas a Pagar'!$H$5:$H$1048576,'Contas a Pagar'!$O$5:$O$1048576,'Projeção de Caixa'!B$95,'Contas a Pagar'!$F$5:$F$1048576,'Projeção de Caixa'!$A109)</f>
        <v>0</v>
      </c>
      <c r="C109" s="164">
        <f>SUMIFS('Contas a Pagar'!$H$5:$H$1048576,'Contas a Pagar'!$O$5:$O$1048576,'Projeção de Caixa'!C$95,'Contas a Pagar'!$F$5:$F$1048576,'Projeção de Caixa'!$A109)</f>
        <v>0</v>
      </c>
      <c r="D109" s="164">
        <f>SUMIFS('Contas a Pagar'!$H$5:$H$1048576,'Contas a Pagar'!$O$5:$O$1048576,'Projeção de Caixa'!D$95,'Contas a Pagar'!$F$5:$F$1048576,'Projeção de Caixa'!$A109)</f>
        <v>0</v>
      </c>
      <c r="E109" s="164">
        <f>SUMIFS('Contas a Pagar'!$H$5:$H$1048576,'Contas a Pagar'!$O$5:$O$1048576,'Projeção de Caixa'!E$95,'Contas a Pagar'!$F$5:$F$1048576,'Projeção de Caixa'!$A109)</f>
        <v>0</v>
      </c>
      <c r="F109" s="164">
        <f>SUMIFS('Contas a Pagar'!$H$5:$H$1048576,'Contas a Pagar'!$O$5:$O$1048576,'Projeção de Caixa'!F$95,'Contas a Pagar'!$F$5:$F$1048576,'Projeção de Caixa'!$A109)</f>
        <v>0</v>
      </c>
      <c r="G109" s="164">
        <f>SUMIFS('Contas a Pagar'!$H$5:$H$1048576,'Contas a Pagar'!$O$5:$O$1048576,'Projeção de Caixa'!G$95,'Contas a Pagar'!$F$5:$F$1048576,'Projeção de Caixa'!$A109)</f>
        <v>0</v>
      </c>
      <c r="H109" s="164">
        <f>SUMIFS('Contas a Pagar'!$H$5:$H$1048576,'Contas a Pagar'!$O$5:$O$1048576,'Projeção de Caixa'!H$95,'Contas a Pagar'!$F$5:$F$1048576,'Projeção de Caixa'!$A109)</f>
        <v>0</v>
      </c>
      <c r="I109" s="164">
        <f>SUMIFS('Contas a Pagar'!$H$5:$H$1048576,'Contas a Pagar'!$O$5:$O$1048576,'Projeção de Caixa'!I$95,'Contas a Pagar'!$F$5:$F$1048576,'Projeção de Caixa'!$A109)</f>
        <v>0</v>
      </c>
      <c r="J109" s="164">
        <f>SUMIFS('Contas a Pagar'!$H$5:$H$1048576,'Contas a Pagar'!$O$5:$O$1048576,'Projeção de Caixa'!J$95,'Contas a Pagar'!$F$5:$F$1048576,'Projeção de Caixa'!$A109)</f>
        <v>0</v>
      </c>
      <c r="K109" s="164">
        <f>SUMIFS('Contas a Pagar'!$H$5:$H$1048576,'Contas a Pagar'!$O$5:$O$1048576,'Projeção de Caixa'!K$95,'Contas a Pagar'!$F$5:$F$1048576,'Projeção de Caixa'!$A109)</f>
        <v>0</v>
      </c>
      <c r="L109" s="164">
        <f>SUMIFS('Contas a Pagar'!$H$5:$H$1048576,'Contas a Pagar'!$O$5:$O$1048576,'Projeção de Caixa'!L$95,'Contas a Pagar'!$F$5:$F$1048576,'Projeção de Caixa'!$A109)</f>
        <v>0</v>
      </c>
      <c r="M109" s="164">
        <f>SUMIFS('Contas a Pagar'!$H$5:$H$1048576,'Contas a Pagar'!$O$5:$O$1048576,'Projeção de Caixa'!M$95,'Contas a Pagar'!$F$5:$F$1048576,'Projeção de Caixa'!$A109)</f>
        <v>0</v>
      </c>
      <c r="N109" s="164">
        <f>SUMIFS('Contas a Pagar'!$H$5:$H$1048576,'Contas a Pagar'!$O$5:$O$1048576,'Projeção de Caixa'!N$95,'Contas a Pagar'!$F$5:$F$1048576,'Projeção de Caixa'!$A109)</f>
        <v>0</v>
      </c>
      <c r="O109" s="164">
        <f>SUMIFS('Contas a Pagar'!$H$5:$H$1048576,'Contas a Pagar'!$O$5:$O$1048576,'Projeção de Caixa'!O$95,'Contas a Pagar'!$F$5:$F$1048576,'Projeção de Caixa'!$A109)</f>
        <v>0</v>
      </c>
      <c r="P109" s="164">
        <f>SUMIFS('Contas a Pagar'!$H$5:$H$1048576,'Contas a Pagar'!$O$5:$O$1048576,'Projeção de Caixa'!P$95,'Contas a Pagar'!$F$5:$F$1048576,'Projeção de Caixa'!$A109)</f>
        <v>0</v>
      </c>
      <c r="Q109" s="164">
        <f>SUMIFS('Contas a Pagar'!$H$5:$H$1048576,'Contas a Pagar'!$O$5:$O$1048576,'Projeção de Caixa'!Q$95,'Contas a Pagar'!$F$5:$F$1048576,'Projeção de Caixa'!$A109)</f>
        <v>0</v>
      </c>
      <c r="R109" s="164">
        <f>SUMIFS('Contas a Pagar'!$H$5:$H$1048576,'Contas a Pagar'!$O$5:$O$1048576,'Projeção de Caixa'!R$95,'Contas a Pagar'!$F$5:$F$1048576,'Projeção de Caixa'!$A109)</f>
        <v>0</v>
      </c>
      <c r="S109" s="164">
        <f>SUMIFS('Contas a Pagar'!$H$5:$H$1048576,'Contas a Pagar'!$O$5:$O$1048576,'Projeção de Caixa'!S$95,'Contas a Pagar'!$F$5:$F$1048576,'Projeção de Caixa'!$A109)</f>
        <v>0</v>
      </c>
      <c r="T109" s="164">
        <f>SUMIFS('Contas a Pagar'!$H$5:$H$1048576,'Contas a Pagar'!$O$5:$O$1048576,'Projeção de Caixa'!T$95,'Contas a Pagar'!$F$5:$F$1048576,'Projeção de Caixa'!$A109)</f>
        <v>0</v>
      </c>
      <c r="U109" s="164">
        <f>SUMIFS('Contas a Pagar'!$H$5:$H$1048576,'Contas a Pagar'!$O$5:$O$1048576,'Projeção de Caixa'!U$95,'Contas a Pagar'!$F$5:$F$1048576,'Projeção de Caixa'!$A109)</f>
        <v>0</v>
      </c>
      <c r="V109" s="164">
        <f>SUMIFS('Contas a Pagar'!$H$5:$H$1048576,'Contas a Pagar'!$O$5:$O$1048576,'Projeção de Caixa'!V$95,'Contas a Pagar'!$F$5:$F$1048576,'Projeção de Caixa'!$A109)</f>
        <v>0</v>
      </c>
      <c r="W109" s="164">
        <f>SUMIFS('Contas a Pagar'!$H$5:$H$1048576,'Contas a Pagar'!$O$5:$O$1048576,'Projeção de Caixa'!W$95,'Contas a Pagar'!$F$5:$F$1048576,'Projeção de Caixa'!$A109)</f>
        <v>0</v>
      </c>
      <c r="X109" s="164">
        <f>SUMIFS('Contas a Pagar'!$H$5:$H$1048576,'Contas a Pagar'!$O$5:$O$1048576,'Projeção de Caixa'!X$95,'Contas a Pagar'!$F$5:$F$1048576,'Projeção de Caixa'!$A109)</f>
        <v>0</v>
      </c>
      <c r="Y109" s="164">
        <f>SUMIFS('Contas a Pagar'!$H$5:$H$1048576,'Contas a Pagar'!$O$5:$O$1048576,'Projeção de Caixa'!Y$95,'Contas a Pagar'!$F$5:$F$1048576,'Projeção de Caixa'!$A109)</f>
        <v>0</v>
      </c>
      <c r="Z109" s="164">
        <f>SUMIFS('Contas a Pagar'!$H$5:$H$1048576,'Contas a Pagar'!$O$5:$O$1048576,'Projeção de Caixa'!Z$95,'Contas a Pagar'!$F$5:$F$1048576,'Projeção de Caixa'!$A109)</f>
        <v>0</v>
      </c>
      <c r="AA109" s="164">
        <f>SUMIFS('Contas a Pagar'!$H$5:$H$1048576,'Contas a Pagar'!$O$5:$O$1048576,'Projeção de Caixa'!AA$95,'Contas a Pagar'!$F$5:$F$1048576,'Projeção de Caixa'!$A109)</f>
        <v>0</v>
      </c>
      <c r="AB109" s="164">
        <f>SUMIFS('Contas a Pagar'!$H$5:$H$1048576,'Contas a Pagar'!$O$5:$O$1048576,'Projeção de Caixa'!AB$95,'Contas a Pagar'!$F$5:$F$1048576,'Projeção de Caixa'!$A109)</f>
        <v>0</v>
      </c>
      <c r="AC109" s="164">
        <f>SUMIFS('Contas a Pagar'!$H$5:$H$1048576,'Contas a Pagar'!$O$5:$O$1048576,'Projeção de Caixa'!AC$95,'Contas a Pagar'!$F$5:$F$1048576,'Projeção de Caixa'!$A109)</f>
        <v>0</v>
      </c>
      <c r="AD109" s="164">
        <f>SUMIFS('Contas a Pagar'!$H$5:$H$1048576,'Contas a Pagar'!$O$5:$O$1048576,'Projeção de Caixa'!AD$95,'Contas a Pagar'!$F$5:$F$1048576,'Projeção de Caixa'!$A109)</f>
        <v>0</v>
      </c>
      <c r="AE109" s="165">
        <f>SUMIFS('Contas a Pagar'!$H$5:$H$1048576,'Contas a Pagar'!$O$5:$O$1048576,'Projeção de Caixa'!AE$95,'Contas a Pagar'!$F$5:$F$1048576,'Projeção de Caixa'!$A109)</f>
        <v>0</v>
      </c>
      <c r="AF109" s="186"/>
      <c r="AG109" s="31"/>
      <c r="AH109" s="31"/>
      <c r="AI109" s="31"/>
    </row>
    <row r="110" spans="1:35" hidden="1" outlineLevel="1" x14ac:dyDescent="0.25">
      <c r="A110" s="152" t="s">
        <v>205</v>
      </c>
      <c r="B110" s="164">
        <f>SUMIFS('Contas a Pagar'!$H$5:$H$1048576,'Contas a Pagar'!$O$5:$O$1048576,'Projeção de Caixa'!B$95,'Contas a Pagar'!$F$5:$F$1048576,'Projeção de Caixa'!$A110)</f>
        <v>0</v>
      </c>
      <c r="C110" s="164">
        <f>SUMIFS('Contas a Pagar'!$H$5:$H$1048576,'Contas a Pagar'!$O$5:$O$1048576,'Projeção de Caixa'!C$95,'Contas a Pagar'!$F$5:$F$1048576,'Projeção de Caixa'!$A110)</f>
        <v>0</v>
      </c>
      <c r="D110" s="164">
        <f>SUMIFS('Contas a Pagar'!$H$5:$H$1048576,'Contas a Pagar'!$O$5:$O$1048576,'Projeção de Caixa'!D$95,'Contas a Pagar'!$F$5:$F$1048576,'Projeção de Caixa'!$A110)</f>
        <v>0</v>
      </c>
      <c r="E110" s="164">
        <f>SUMIFS('Contas a Pagar'!$H$5:$H$1048576,'Contas a Pagar'!$O$5:$O$1048576,'Projeção de Caixa'!E$95,'Contas a Pagar'!$F$5:$F$1048576,'Projeção de Caixa'!$A110)</f>
        <v>0</v>
      </c>
      <c r="F110" s="164">
        <f>SUMIFS('Contas a Pagar'!$H$5:$H$1048576,'Contas a Pagar'!$O$5:$O$1048576,'Projeção de Caixa'!F$95,'Contas a Pagar'!$F$5:$F$1048576,'Projeção de Caixa'!$A110)</f>
        <v>0</v>
      </c>
      <c r="G110" s="164">
        <f>SUMIFS('Contas a Pagar'!$H$5:$H$1048576,'Contas a Pagar'!$O$5:$O$1048576,'Projeção de Caixa'!G$95,'Contas a Pagar'!$F$5:$F$1048576,'Projeção de Caixa'!$A110)</f>
        <v>0</v>
      </c>
      <c r="H110" s="164">
        <f>SUMIFS('Contas a Pagar'!$H$5:$H$1048576,'Contas a Pagar'!$O$5:$O$1048576,'Projeção de Caixa'!H$95,'Contas a Pagar'!$F$5:$F$1048576,'Projeção de Caixa'!$A110)</f>
        <v>0</v>
      </c>
      <c r="I110" s="164">
        <f>SUMIFS('Contas a Pagar'!$H$5:$H$1048576,'Contas a Pagar'!$O$5:$O$1048576,'Projeção de Caixa'!I$95,'Contas a Pagar'!$F$5:$F$1048576,'Projeção de Caixa'!$A110)</f>
        <v>0</v>
      </c>
      <c r="J110" s="164">
        <f>SUMIFS('Contas a Pagar'!$H$5:$H$1048576,'Contas a Pagar'!$O$5:$O$1048576,'Projeção de Caixa'!J$95,'Contas a Pagar'!$F$5:$F$1048576,'Projeção de Caixa'!$A110)</f>
        <v>0</v>
      </c>
      <c r="K110" s="164">
        <f>SUMIFS('Contas a Pagar'!$H$5:$H$1048576,'Contas a Pagar'!$O$5:$O$1048576,'Projeção de Caixa'!K$95,'Contas a Pagar'!$F$5:$F$1048576,'Projeção de Caixa'!$A110)</f>
        <v>0</v>
      </c>
      <c r="L110" s="164">
        <f>SUMIFS('Contas a Pagar'!$H$5:$H$1048576,'Contas a Pagar'!$O$5:$O$1048576,'Projeção de Caixa'!L$95,'Contas a Pagar'!$F$5:$F$1048576,'Projeção de Caixa'!$A110)</f>
        <v>0</v>
      </c>
      <c r="M110" s="164">
        <f>SUMIFS('Contas a Pagar'!$H$5:$H$1048576,'Contas a Pagar'!$O$5:$O$1048576,'Projeção de Caixa'!M$95,'Contas a Pagar'!$F$5:$F$1048576,'Projeção de Caixa'!$A110)</f>
        <v>0</v>
      </c>
      <c r="N110" s="164">
        <f>SUMIFS('Contas a Pagar'!$H$5:$H$1048576,'Contas a Pagar'!$O$5:$O$1048576,'Projeção de Caixa'!N$95,'Contas a Pagar'!$F$5:$F$1048576,'Projeção de Caixa'!$A110)</f>
        <v>0</v>
      </c>
      <c r="O110" s="164">
        <f>SUMIFS('Contas a Pagar'!$H$5:$H$1048576,'Contas a Pagar'!$O$5:$O$1048576,'Projeção de Caixa'!O$95,'Contas a Pagar'!$F$5:$F$1048576,'Projeção de Caixa'!$A110)</f>
        <v>0</v>
      </c>
      <c r="P110" s="164">
        <f>SUMIFS('Contas a Pagar'!$H$5:$H$1048576,'Contas a Pagar'!$O$5:$O$1048576,'Projeção de Caixa'!P$95,'Contas a Pagar'!$F$5:$F$1048576,'Projeção de Caixa'!$A110)</f>
        <v>0</v>
      </c>
      <c r="Q110" s="164">
        <f>SUMIFS('Contas a Pagar'!$H$5:$H$1048576,'Contas a Pagar'!$O$5:$O$1048576,'Projeção de Caixa'!Q$95,'Contas a Pagar'!$F$5:$F$1048576,'Projeção de Caixa'!$A110)</f>
        <v>0</v>
      </c>
      <c r="R110" s="164">
        <f>SUMIFS('Contas a Pagar'!$H$5:$H$1048576,'Contas a Pagar'!$O$5:$O$1048576,'Projeção de Caixa'!R$95,'Contas a Pagar'!$F$5:$F$1048576,'Projeção de Caixa'!$A110)</f>
        <v>0</v>
      </c>
      <c r="S110" s="164">
        <f>SUMIFS('Contas a Pagar'!$H$5:$H$1048576,'Contas a Pagar'!$O$5:$O$1048576,'Projeção de Caixa'!S$95,'Contas a Pagar'!$F$5:$F$1048576,'Projeção de Caixa'!$A110)</f>
        <v>0</v>
      </c>
      <c r="T110" s="164">
        <f>SUMIFS('Contas a Pagar'!$H$5:$H$1048576,'Contas a Pagar'!$O$5:$O$1048576,'Projeção de Caixa'!T$95,'Contas a Pagar'!$F$5:$F$1048576,'Projeção de Caixa'!$A110)</f>
        <v>0</v>
      </c>
      <c r="U110" s="164">
        <f>SUMIFS('Contas a Pagar'!$H$5:$H$1048576,'Contas a Pagar'!$O$5:$O$1048576,'Projeção de Caixa'!U$95,'Contas a Pagar'!$F$5:$F$1048576,'Projeção de Caixa'!$A110)</f>
        <v>0</v>
      </c>
      <c r="V110" s="164">
        <f>SUMIFS('Contas a Pagar'!$H$5:$H$1048576,'Contas a Pagar'!$O$5:$O$1048576,'Projeção de Caixa'!V$95,'Contas a Pagar'!$F$5:$F$1048576,'Projeção de Caixa'!$A110)</f>
        <v>0</v>
      </c>
      <c r="W110" s="164">
        <f>SUMIFS('Contas a Pagar'!$H$5:$H$1048576,'Contas a Pagar'!$O$5:$O$1048576,'Projeção de Caixa'!W$95,'Contas a Pagar'!$F$5:$F$1048576,'Projeção de Caixa'!$A110)</f>
        <v>0</v>
      </c>
      <c r="X110" s="164">
        <f>SUMIFS('Contas a Pagar'!$H$5:$H$1048576,'Contas a Pagar'!$O$5:$O$1048576,'Projeção de Caixa'!X$95,'Contas a Pagar'!$F$5:$F$1048576,'Projeção de Caixa'!$A110)</f>
        <v>0</v>
      </c>
      <c r="Y110" s="164">
        <f>SUMIFS('Contas a Pagar'!$H$5:$H$1048576,'Contas a Pagar'!$O$5:$O$1048576,'Projeção de Caixa'!Y$95,'Contas a Pagar'!$F$5:$F$1048576,'Projeção de Caixa'!$A110)</f>
        <v>0</v>
      </c>
      <c r="Z110" s="164">
        <f>SUMIFS('Contas a Pagar'!$H$5:$H$1048576,'Contas a Pagar'!$O$5:$O$1048576,'Projeção de Caixa'!Z$95,'Contas a Pagar'!$F$5:$F$1048576,'Projeção de Caixa'!$A110)</f>
        <v>0</v>
      </c>
      <c r="AA110" s="164">
        <f>SUMIFS('Contas a Pagar'!$H$5:$H$1048576,'Contas a Pagar'!$O$5:$O$1048576,'Projeção de Caixa'!AA$95,'Contas a Pagar'!$F$5:$F$1048576,'Projeção de Caixa'!$A110)</f>
        <v>0</v>
      </c>
      <c r="AB110" s="164">
        <f>SUMIFS('Contas a Pagar'!$H$5:$H$1048576,'Contas a Pagar'!$O$5:$O$1048576,'Projeção de Caixa'!AB$95,'Contas a Pagar'!$F$5:$F$1048576,'Projeção de Caixa'!$A110)</f>
        <v>0</v>
      </c>
      <c r="AC110" s="164">
        <f>SUMIFS('Contas a Pagar'!$H$5:$H$1048576,'Contas a Pagar'!$O$5:$O$1048576,'Projeção de Caixa'!AC$95,'Contas a Pagar'!$F$5:$F$1048576,'Projeção de Caixa'!$A110)</f>
        <v>0</v>
      </c>
      <c r="AD110" s="164">
        <f>SUMIFS('Contas a Pagar'!$H$5:$H$1048576,'Contas a Pagar'!$O$5:$O$1048576,'Projeção de Caixa'!AD$95,'Contas a Pagar'!$F$5:$F$1048576,'Projeção de Caixa'!$A110)</f>
        <v>0</v>
      </c>
      <c r="AE110" s="165">
        <f>SUMIFS('Contas a Pagar'!$H$5:$H$1048576,'Contas a Pagar'!$O$5:$O$1048576,'Projeção de Caixa'!AE$95,'Contas a Pagar'!$F$5:$F$1048576,'Projeção de Caixa'!$A110)</f>
        <v>0</v>
      </c>
      <c r="AF110" s="186"/>
      <c r="AG110" s="31"/>
      <c r="AH110" s="31"/>
      <c r="AI110" s="31"/>
    </row>
    <row r="111" spans="1:35" hidden="1" outlineLevel="1" x14ac:dyDescent="0.25">
      <c r="A111" s="152" t="s">
        <v>260</v>
      </c>
      <c r="B111" s="164">
        <f>SUMIFS('Contas a Pagar'!$H$5:$H$1048576,'Contas a Pagar'!$O$5:$O$1048576,'Projeção de Caixa'!B$95,'Contas a Pagar'!$F$5:$F$1048576,'Projeção de Caixa'!$A111)</f>
        <v>0</v>
      </c>
      <c r="C111" s="164">
        <f>SUMIFS('Contas a Pagar'!$H$5:$H$1048576,'Contas a Pagar'!$O$5:$O$1048576,'Projeção de Caixa'!C$95,'Contas a Pagar'!$F$5:$F$1048576,'Projeção de Caixa'!$A111)</f>
        <v>0</v>
      </c>
      <c r="D111" s="164">
        <f>SUMIFS('Contas a Pagar'!$H$5:$H$1048576,'Contas a Pagar'!$O$5:$O$1048576,'Projeção de Caixa'!D$95,'Contas a Pagar'!$F$5:$F$1048576,'Projeção de Caixa'!$A111)</f>
        <v>0</v>
      </c>
      <c r="E111" s="164">
        <f>SUMIFS('Contas a Pagar'!$H$5:$H$1048576,'Contas a Pagar'!$O$5:$O$1048576,'Projeção de Caixa'!E$95,'Contas a Pagar'!$F$5:$F$1048576,'Projeção de Caixa'!$A111)</f>
        <v>0</v>
      </c>
      <c r="F111" s="164">
        <f>SUMIFS('Contas a Pagar'!$H$5:$H$1048576,'Contas a Pagar'!$O$5:$O$1048576,'Projeção de Caixa'!F$95,'Contas a Pagar'!$F$5:$F$1048576,'Projeção de Caixa'!$A111)</f>
        <v>0</v>
      </c>
      <c r="G111" s="164">
        <f>SUMIFS('Contas a Pagar'!$H$5:$H$1048576,'Contas a Pagar'!$O$5:$O$1048576,'Projeção de Caixa'!G$95,'Contas a Pagar'!$F$5:$F$1048576,'Projeção de Caixa'!$A111)</f>
        <v>0</v>
      </c>
      <c r="H111" s="164">
        <f>SUMIFS('Contas a Pagar'!$H$5:$H$1048576,'Contas a Pagar'!$O$5:$O$1048576,'Projeção de Caixa'!H$95,'Contas a Pagar'!$F$5:$F$1048576,'Projeção de Caixa'!$A111)</f>
        <v>0</v>
      </c>
      <c r="I111" s="164">
        <f>SUMIFS('Contas a Pagar'!$H$5:$H$1048576,'Contas a Pagar'!$O$5:$O$1048576,'Projeção de Caixa'!I$95,'Contas a Pagar'!$F$5:$F$1048576,'Projeção de Caixa'!$A111)</f>
        <v>0</v>
      </c>
      <c r="J111" s="164">
        <f>SUMIFS('Contas a Pagar'!$H$5:$H$1048576,'Contas a Pagar'!$O$5:$O$1048576,'Projeção de Caixa'!J$95,'Contas a Pagar'!$F$5:$F$1048576,'Projeção de Caixa'!$A111)</f>
        <v>0</v>
      </c>
      <c r="K111" s="164">
        <f>SUMIFS('Contas a Pagar'!$H$5:$H$1048576,'Contas a Pagar'!$O$5:$O$1048576,'Projeção de Caixa'!K$95,'Contas a Pagar'!$F$5:$F$1048576,'Projeção de Caixa'!$A111)</f>
        <v>0</v>
      </c>
      <c r="L111" s="164">
        <f>SUMIFS('Contas a Pagar'!$H$5:$H$1048576,'Contas a Pagar'!$O$5:$O$1048576,'Projeção de Caixa'!L$95,'Contas a Pagar'!$F$5:$F$1048576,'Projeção de Caixa'!$A111)</f>
        <v>0</v>
      </c>
      <c r="M111" s="164">
        <f>SUMIFS('Contas a Pagar'!$H$5:$H$1048576,'Contas a Pagar'!$O$5:$O$1048576,'Projeção de Caixa'!M$95,'Contas a Pagar'!$F$5:$F$1048576,'Projeção de Caixa'!$A111)</f>
        <v>0</v>
      </c>
      <c r="N111" s="164">
        <f>SUMIFS('Contas a Pagar'!$H$5:$H$1048576,'Contas a Pagar'!$O$5:$O$1048576,'Projeção de Caixa'!N$95,'Contas a Pagar'!$F$5:$F$1048576,'Projeção de Caixa'!$A111)</f>
        <v>0</v>
      </c>
      <c r="O111" s="164">
        <f>SUMIFS('Contas a Pagar'!$H$5:$H$1048576,'Contas a Pagar'!$O$5:$O$1048576,'Projeção de Caixa'!O$95,'Contas a Pagar'!$F$5:$F$1048576,'Projeção de Caixa'!$A111)</f>
        <v>0</v>
      </c>
      <c r="P111" s="164">
        <f>SUMIFS('Contas a Pagar'!$H$5:$H$1048576,'Contas a Pagar'!$O$5:$O$1048576,'Projeção de Caixa'!P$95,'Contas a Pagar'!$F$5:$F$1048576,'Projeção de Caixa'!$A111)</f>
        <v>0</v>
      </c>
      <c r="Q111" s="164">
        <f>SUMIFS('Contas a Pagar'!$H$5:$H$1048576,'Contas a Pagar'!$O$5:$O$1048576,'Projeção de Caixa'!Q$95,'Contas a Pagar'!$F$5:$F$1048576,'Projeção de Caixa'!$A111)</f>
        <v>0</v>
      </c>
      <c r="R111" s="164">
        <f>SUMIFS('Contas a Pagar'!$H$5:$H$1048576,'Contas a Pagar'!$O$5:$O$1048576,'Projeção de Caixa'!R$95,'Contas a Pagar'!$F$5:$F$1048576,'Projeção de Caixa'!$A111)</f>
        <v>0</v>
      </c>
      <c r="S111" s="164">
        <f>SUMIFS('Contas a Pagar'!$H$5:$H$1048576,'Contas a Pagar'!$O$5:$O$1048576,'Projeção de Caixa'!S$95,'Contas a Pagar'!$F$5:$F$1048576,'Projeção de Caixa'!$A111)</f>
        <v>0</v>
      </c>
      <c r="T111" s="164">
        <f>SUMIFS('Contas a Pagar'!$H$5:$H$1048576,'Contas a Pagar'!$O$5:$O$1048576,'Projeção de Caixa'!T$95,'Contas a Pagar'!$F$5:$F$1048576,'Projeção de Caixa'!$A111)</f>
        <v>0</v>
      </c>
      <c r="U111" s="164">
        <f>SUMIFS('Contas a Pagar'!$H$5:$H$1048576,'Contas a Pagar'!$O$5:$O$1048576,'Projeção de Caixa'!U$95,'Contas a Pagar'!$F$5:$F$1048576,'Projeção de Caixa'!$A111)</f>
        <v>0</v>
      </c>
      <c r="V111" s="164">
        <f>SUMIFS('Contas a Pagar'!$H$5:$H$1048576,'Contas a Pagar'!$O$5:$O$1048576,'Projeção de Caixa'!V$95,'Contas a Pagar'!$F$5:$F$1048576,'Projeção de Caixa'!$A111)</f>
        <v>0</v>
      </c>
      <c r="W111" s="164">
        <f>SUMIFS('Contas a Pagar'!$H$5:$H$1048576,'Contas a Pagar'!$O$5:$O$1048576,'Projeção de Caixa'!W$95,'Contas a Pagar'!$F$5:$F$1048576,'Projeção de Caixa'!$A111)</f>
        <v>0</v>
      </c>
      <c r="X111" s="164">
        <f>SUMIFS('Contas a Pagar'!$H$5:$H$1048576,'Contas a Pagar'!$O$5:$O$1048576,'Projeção de Caixa'!X$95,'Contas a Pagar'!$F$5:$F$1048576,'Projeção de Caixa'!$A111)</f>
        <v>0</v>
      </c>
      <c r="Y111" s="164">
        <f>SUMIFS('Contas a Pagar'!$H$5:$H$1048576,'Contas a Pagar'!$O$5:$O$1048576,'Projeção de Caixa'!Y$95,'Contas a Pagar'!$F$5:$F$1048576,'Projeção de Caixa'!$A111)</f>
        <v>0</v>
      </c>
      <c r="Z111" s="164">
        <f>SUMIFS('Contas a Pagar'!$H$5:$H$1048576,'Contas a Pagar'!$O$5:$O$1048576,'Projeção de Caixa'!Z$95,'Contas a Pagar'!$F$5:$F$1048576,'Projeção de Caixa'!$A111)</f>
        <v>0</v>
      </c>
      <c r="AA111" s="164">
        <f>SUMIFS('Contas a Pagar'!$H$5:$H$1048576,'Contas a Pagar'!$O$5:$O$1048576,'Projeção de Caixa'!AA$95,'Contas a Pagar'!$F$5:$F$1048576,'Projeção de Caixa'!$A111)</f>
        <v>0</v>
      </c>
      <c r="AB111" s="164">
        <f>SUMIFS('Contas a Pagar'!$H$5:$H$1048576,'Contas a Pagar'!$O$5:$O$1048576,'Projeção de Caixa'!AB$95,'Contas a Pagar'!$F$5:$F$1048576,'Projeção de Caixa'!$A111)</f>
        <v>0</v>
      </c>
      <c r="AC111" s="164">
        <f>SUMIFS('Contas a Pagar'!$H$5:$H$1048576,'Contas a Pagar'!$O$5:$O$1048576,'Projeção de Caixa'!AC$95,'Contas a Pagar'!$F$5:$F$1048576,'Projeção de Caixa'!$A111)</f>
        <v>0</v>
      </c>
      <c r="AD111" s="164">
        <f>SUMIFS('Contas a Pagar'!$H$5:$H$1048576,'Contas a Pagar'!$O$5:$O$1048576,'Projeção de Caixa'!AD$95,'Contas a Pagar'!$F$5:$F$1048576,'Projeção de Caixa'!$A111)</f>
        <v>0</v>
      </c>
      <c r="AE111" s="165">
        <f>SUMIFS('Contas a Pagar'!$H$5:$H$1048576,'Contas a Pagar'!$O$5:$O$1048576,'Projeção de Caixa'!AE$95,'Contas a Pagar'!$F$5:$F$1048576,'Projeção de Caixa'!$A111)</f>
        <v>0</v>
      </c>
      <c r="AF111" s="186"/>
      <c r="AG111" s="31"/>
      <c r="AH111" s="31"/>
      <c r="AI111" s="31"/>
    </row>
    <row r="112" spans="1:35" hidden="1" outlineLevel="1" x14ac:dyDescent="0.25">
      <c r="A112" s="152"/>
      <c r="B112" s="164">
        <f>SUMIFS('Contas a Pagar'!$H$5:$H$1048576,'Contas a Pagar'!$O$5:$O$1048576,'Projeção de Caixa'!B$95,'Contas a Pagar'!$F$5:$F$1048576,'Projeção de Caixa'!$A112)</f>
        <v>0</v>
      </c>
      <c r="C112" s="164">
        <f>SUMIFS('Contas a Pagar'!$H$5:$H$1048576,'Contas a Pagar'!$O$5:$O$1048576,'Projeção de Caixa'!C$95,'Contas a Pagar'!$F$5:$F$1048576,'Projeção de Caixa'!$A112)</f>
        <v>0</v>
      </c>
      <c r="D112" s="164">
        <f>SUMIFS('Contas a Pagar'!$H$5:$H$1048576,'Contas a Pagar'!$O$5:$O$1048576,'Projeção de Caixa'!D$95,'Contas a Pagar'!$F$5:$F$1048576,'Projeção de Caixa'!$A112)</f>
        <v>0</v>
      </c>
      <c r="E112" s="164">
        <f>SUMIFS('Contas a Pagar'!$H$5:$H$1048576,'Contas a Pagar'!$O$5:$O$1048576,'Projeção de Caixa'!E$95,'Contas a Pagar'!$F$5:$F$1048576,'Projeção de Caixa'!$A112)</f>
        <v>0</v>
      </c>
      <c r="F112" s="164">
        <f>SUMIFS('Contas a Pagar'!$H$5:$H$1048576,'Contas a Pagar'!$O$5:$O$1048576,'Projeção de Caixa'!F$95,'Contas a Pagar'!$F$5:$F$1048576,'Projeção de Caixa'!$A112)</f>
        <v>0</v>
      </c>
      <c r="G112" s="164">
        <f>SUMIFS('Contas a Pagar'!$H$5:$H$1048576,'Contas a Pagar'!$O$5:$O$1048576,'Projeção de Caixa'!G$95,'Contas a Pagar'!$F$5:$F$1048576,'Projeção de Caixa'!$A112)</f>
        <v>0</v>
      </c>
      <c r="H112" s="164">
        <f>SUMIFS('Contas a Pagar'!$H$5:$H$1048576,'Contas a Pagar'!$O$5:$O$1048576,'Projeção de Caixa'!H$95,'Contas a Pagar'!$F$5:$F$1048576,'Projeção de Caixa'!$A112)</f>
        <v>0</v>
      </c>
      <c r="I112" s="164">
        <f>SUMIFS('Contas a Pagar'!$H$5:$H$1048576,'Contas a Pagar'!$O$5:$O$1048576,'Projeção de Caixa'!I$95,'Contas a Pagar'!$F$5:$F$1048576,'Projeção de Caixa'!$A112)</f>
        <v>0</v>
      </c>
      <c r="J112" s="164">
        <f>SUMIFS('Contas a Pagar'!$H$5:$H$1048576,'Contas a Pagar'!$O$5:$O$1048576,'Projeção de Caixa'!J$95,'Contas a Pagar'!$F$5:$F$1048576,'Projeção de Caixa'!$A112)</f>
        <v>0</v>
      </c>
      <c r="K112" s="164">
        <f>SUMIFS('Contas a Pagar'!$H$5:$H$1048576,'Contas a Pagar'!$O$5:$O$1048576,'Projeção de Caixa'!K$95,'Contas a Pagar'!$F$5:$F$1048576,'Projeção de Caixa'!$A112)</f>
        <v>0</v>
      </c>
      <c r="L112" s="164">
        <f>SUMIFS('Contas a Pagar'!$H$5:$H$1048576,'Contas a Pagar'!$O$5:$O$1048576,'Projeção de Caixa'!L$95,'Contas a Pagar'!$F$5:$F$1048576,'Projeção de Caixa'!$A112)</f>
        <v>0</v>
      </c>
      <c r="M112" s="164">
        <f>SUMIFS('Contas a Pagar'!$H$5:$H$1048576,'Contas a Pagar'!$O$5:$O$1048576,'Projeção de Caixa'!M$95,'Contas a Pagar'!$F$5:$F$1048576,'Projeção de Caixa'!$A112)</f>
        <v>0</v>
      </c>
      <c r="N112" s="164">
        <f>SUMIFS('Contas a Pagar'!$H$5:$H$1048576,'Contas a Pagar'!$O$5:$O$1048576,'Projeção de Caixa'!N$95,'Contas a Pagar'!$F$5:$F$1048576,'Projeção de Caixa'!$A112)</f>
        <v>0</v>
      </c>
      <c r="O112" s="164">
        <f>SUMIFS('Contas a Pagar'!$H$5:$H$1048576,'Contas a Pagar'!$O$5:$O$1048576,'Projeção de Caixa'!O$95,'Contas a Pagar'!$F$5:$F$1048576,'Projeção de Caixa'!$A112)</f>
        <v>0</v>
      </c>
      <c r="P112" s="164">
        <f>SUMIFS('Contas a Pagar'!$H$5:$H$1048576,'Contas a Pagar'!$O$5:$O$1048576,'Projeção de Caixa'!P$95,'Contas a Pagar'!$F$5:$F$1048576,'Projeção de Caixa'!$A112)</f>
        <v>0</v>
      </c>
      <c r="Q112" s="164">
        <f>SUMIFS('Contas a Pagar'!$H$5:$H$1048576,'Contas a Pagar'!$O$5:$O$1048576,'Projeção de Caixa'!Q$95,'Contas a Pagar'!$F$5:$F$1048576,'Projeção de Caixa'!$A112)</f>
        <v>0</v>
      </c>
      <c r="R112" s="164">
        <f>SUMIFS('Contas a Pagar'!$H$5:$H$1048576,'Contas a Pagar'!$O$5:$O$1048576,'Projeção de Caixa'!R$95,'Contas a Pagar'!$F$5:$F$1048576,'Projeção de Caixa'!$A112)</f>
        <v>0</v>
      </c>
      <c r="S112" s="164">
        <f>SUMIFS('Contas a Pagar'!$H$5:$H$1048576,'Contas a Pagar'!$O$5:$O$1048576,'Projeção de Caixa'!S$95,'Contas a Pagar'!$F$5:$F$1048576,'Projeção de Caixa'!$A112)</f>
        <v>0</v>
      </c>
      <c r="T112" s="164">
        <f>SUMIFS('Contas a Pagar'!$H$5:$H$1048576,'Contas a Pagar'!$O$5:$O$1048576,'Projeção de Caixa'!T$95,'Contas a Pagar'!$F$5:$F$1048576,'Projeção de Caixa'!$A112)</f>
        <v>0</v>
      </c>
      <c r="U112" s="164">
        <f>SUMIFS('Contas a Pagar'!$H$5:$H$1048576,'Contas a Pagar'!$O$5:$O$1048576,'Projeção de Caixa'!U$95,'Contas a Pagar'!$F$5:$F$1048576,'Projeção de Caixa'!$A112)</f>
        <v>0</v>
      </c>
      <c r="V112" s="164">
        <f>SUMIFS('Contas a Pagar'!$H$5:$H$1048576,'Contas a Pagar'!$O$5:$O$1048576,'Projeção de Caixa'!V$95,'Contas a Pagar'!$F$5:$F$1048576,'Projeção de Caixa'!$A112)</f>
        <v>0</v>
      </c>
      <c r="W112" s="164">
        <f>SUMIFS('Contas a Pagar'!$H$5:$H$1048576,'Contas a Pagar'!$O$5:$O$1048576,'Projeção de Caixa'!W$95,'Contas a Pagar'!$F$5:$F$1048576,'Projeção de Caixa'!$A112)</f>
        <v>0</v>
      </c>
      <c r="X112" s="164">
        <f>SUMIFS('Contas a Pagar'!$H$5:$H$1048576,'Contas a Pagar'!$O$5:$O$1048576,'Projeção de Caixa'!X$95,'Contas a Pagar'!$F$5:$F$1048576,'Projeção de Caixa'!$A112)</f>
        <v>0</v>
      </c>
      <c r="Y112" s="164">
        <f>SUMIFS('Contas a Pagar'!$H$5:$H$1048576,'Contas a Pagar'!$O$5:$O$1048576,'Projeção de Caixa'!Y$95,'Contas a Pagar'!$F$5:$F$1048576,'Projeção de Caixa'!$A112)</f>
        <v>0</v>
      </c>
      <c r="Z112" s="164">
        <f>SUMIFS('Contas a Pagar'!$H$5:$H$1048576,'Contas a Pagar'!$O$5:$O$1048576,'Projeção de Caixa'!Z$95,'Contas a Pagar'!$F$5:$F$1048576,'Projeção de Caixa'!$A112)</f>
        <v>0</v>
      </c>
      <c r="AA112" s="164">
        <f>SUMIFS('Contas a Pagar'!$H$5:$H$1048576,'Contas a Pagar'!$O$5:$O$1048576,'Projeção de Caixa'!AA$95,'Contas a Pagar'!$F$5:$F$1048576,'Projeção de Caixa'!$A112)</f>
        <v>0</v>
      </c>
      <c r="AB112" s="164">
        <f>SUMIFS('Contas a Pagar'!$H$5:$H$1048576,'Contas a Pagar'!$O$5:$O$1048576,'Projeção de Caixa'!AB$95,'Contas a Pagar'!$F$5:$F$1048576,'Projeção de Caixa'!$A112)</f>
        <v>0</v>
      </c>
      <c r="AC112" s="164">
        <f>SUMIFS('Contas a Pagar'!$H$5:$H$1048576,'Contas a Pagar'!$O$5:$O$1048576,'Projeção de Caixa'!AC$95,'Contas a Pagar'!$F$5:$F$1048576,'Projeção de Caixa'!$A112)</f>
        <v>0</v>
      </c>
      <c r="AD112" s="164">
        <f>SUMIFS('Contas a Pagar'!$H$5:$H$1048576,'Contas a Pagar'!$O$5:$O$1048576,'Projeção de Caixa'!AD$95,'Contas a Pagar'!$F$5:$F$1048576,'Projeção de Caixa'!$A112)</f>
        <v>0</v>
      </c>
      <c r="AE112" s="165">
        <f>SUMIFS('Contas a Pagar'!$H$5:$H$1048576,'Contas a Pagar'!$O$5:$O$1048576,'Projeção de Caixa'!AE$95,'Contas a Pagar'!$F$5:$F$1048576,'Projeção de Caixa'!$A112)</f>
        <v>0</v>
      </c>
      <c r="AF112" s="186"/>
      <c r="AG112" s="31"/>
      <c r="AH112" s="31"/>
      <c r="AI112" s="31"/>
    </row>
    <row r="113" spans="1:35" hidden="1" outlineLevel="1" x14ac:dyDescent="0.25">
      <c r="A113" s="152"/>
      <c r="B113" s="164">
        <f>SUMIFS('Contas a Pagar'!$H$5:$H$1048576,'Contas a Pagar'!$O$5:$O$1048576,'Projeção de Caixa'!B$95,'Contas a Pagar'!$F$5:$F$1048576,'Projeção de Caixa'!$A113)</f>
        <v>0</v>
      </c>
      <c r="C113" s="164">
        <f>SUMIFS('Contas a Pagar'!$H$5:$H$1048576,'Contas a Pagar'!$O$5:$O$1048576,'Projeção de Caixa'!C$95,'Contas a Pagar'!$F$5:$F$1048576,'Projeção de Caixa'!$A113)</f>
        <v>0</v>
      </c>
      <c r="D113" s="164">
        <f>SUMIFS('Contas a Pagar'!$H$5:$H$1048576,'Contas a Pagar'!$O$5:$O$1048576,'Projeção de Caixa'!D$95,'Contas a Pagar'!$F$5:$F$1048576,'Projeção de Caixa'!$A113)</f>
        <v>0</v>
      </c>
      <c r="E113" s="164">
        <f>SUMIFS('Contas a Pagar'!$H$5:$H$1048576,'Contas a Pagar'!$O$5:$O$1048576,'Projeção de Caixa'!E$95,'Contas a Pagar'!$F$5:$F$1048576,'Projeção de Caixa'!$A113)</f>
        <v>0</v>
      </c>
      <c r="F113" s="164">
        <f>SUMIFS('Contas a Pagar'!$H$5:$H$1048576,'Contas a Pagar'!$O$5:$O$1048576,'Projeção de Caixa'!F$95,'Contas a Pagar'!$F$5:$F$1048576,'Projeção de Caixa'!$A113)</f>
        <v>0</v>
      </c>
      <c r="G113" s="164">
        <f>SUMIFS('Contas a Pagar'!$H$5:$H$1048576,'Contas a Pagar'!$O$5:$O$1048576,'Projeção de Caixa'!G$95,'Contas a Pagar'!$F$5:$F$1048576,'Projeção de Caixa'!$A113)</f>
        <v>0</v>
      </c>
      <c r="H113" s="164">
        <f>SUMIFS('Contas a Pagar'!$H$5:$H$1048576,'Contas a Pagar'!$O$5:$O$1048576,'Projeção de Caixa'!H$95,'Contas a Pagar'!$F$5:$F$1048576,'Projeção de Caixa'!$A113)</f>
        <v>0</v>
      </c>
      <c r="I113" s="164">
        <f>SUMIFS('Contas a Pagar'!$H$5:$H$1048576,'Contas a Pagar'!$O$5:$O$1048576,'Projeção de Caixa'!I$95,'Contas a Pagar'!$F$5:$F$1048576,'Projeção de Caixa'!$A113)</f>
        <v>0</v>
      </c>
      <c r="J113" s="164">
        <f>SUMIFS('Contas a Pagar'!$H$5:$H$1048576,'Contas a Pagar'!$O$5:$O$1048576,'Projeção de Caixa'!J$95,'Contas a Pagar'!$F$5:$F$1048576,'Projeção de Caixa'!$A113)</f>
        <v>0</v>
      </c>
      <c r="K113" s="164">
        <f>SUMIFS('Contas a Pagar'!$H$5:$H$1048576,'Contas a Pagar'!$O$5:$O$1048576,'Projeção de Caixa'!K$95,'Contas a Pagar'!$F$5:$F$1048576,'Projeção de Caixa'!$A113)</f>
        <v>0</v>
      </c>
      <c r="L113" s="164">
        <f>SUMIFS('Contas a Pagar'!$H$5:$H$1048576,'Contas a Pagar'!$O$5:$O$1048576,'Projeção de Caixa'!L$95,'Contas a Pagar'!$F$5:$F$1048576,'Projeção de Caixa'!$A113)</f>
        <v>0</v>
      </c>
      <c r="M113" s="164">
        <f>SUMIFS('Contas a Pagar'!$H$5:$H$1048576,'Contas a Pagar'!$O$5:$O$1048576,'Projeção de Caixa'!M$95,'Contas a Pagar'!$F$5:$F$1048576,'Projeção de Caixa'!$A113)</f>
        <v>0</v>
      </c>
      <c r="N113" s="164">
        <f>SUMIFS('Contas a Pagar'!$H$5:$H$1048576,'Contas a Pagar'!$O$5:$O$1048576,'Projeção de Caixa'!N$95,'Contas a Pagar'!$F$5:$F$1048576,'Projeção de Caixa'!$A113)</f>
        <v>0</v>
      </c>
      <c r="O113" s="164">
        <f>SUMIFS('Contas a Pagar'!$H$5:$H$1048576,'Contas a Pagar'!$O$5:$O$1048576,'Projeção de Caixa'!O$95,'Contas a Pagar'!$F$5:$F$1048576,'Projeção de Caixa'!$A113)</f>
        <v>0</v>
      </c>
      <c r="P113" s="164">
        <f>SUMIFS('Contas a Pagar'!$H$5:$H$1048576,'Contas a Pagar'!$O$5:$O$1048576,'Projeção de Caixa'!P$95,'Contas a Pagar'!$F$5:$F$1048576,'Projeção de Caixa'!$A113)</f>
        <v>0</v>
      </c>
      <c r="Q113" s="164">
        <f>SUMIFS('Contas a Pagar'!$H$5:$H$1048576,'Contas a Pagar'!$O$5:$O$1048576,'Projeção de Caixa'!Q$95,'Contas a Pagar'!$F$5:$F$1048576,'Projeção de Caixa'!$A113)</f>
        <v>0</v>
      </c>
      <c r="R113" s="164">
        <f>SUMIFS('Contas a Pagar'!$H$5:$H$1048576,'Contas a Pagar'!$O$5:$O$1048576,'Projeção de Caixa'!R$95,'Contas a Pagar'!$F$5:$F$1048576,'Projeção de Caixa'!$A113)</f>
        <v>0</v>
      </c>
      <c r="S113" s="164">
        <f>SUMIFS('Contas a Pagar'!$H$5:$H$1048576,'Contas a Pagar'!$O$5:$O$1048576,'Projeção de Caixa'!S$95,'Contas a Pagar'!$F$5:$F$1048576,'Projeção de Caixa'!$A113)</f>
        <v>0</v>
      </c>
      <c r="T113" s="164">
        <f>SUMIFS('Contas a Pagar'!$H$5:$H$1048576,'Contas a Pagar'!$O$5:$O$1048576,'Projeção de Caixa'!T$95,'Contas a Pagar'!$F$5:$F$1048576,'Projeção de Caixa'!$A113)</f>
        <v>0</v>
      </c>
      <c r="U113" s="164">
        <f>SUMIFS('Contas a Pagar'!$H$5:$H$1048576,'Contas a Pagar'!$O$5:$O$1048576,'Projeção de Caixa'!U$95,'Contas a Pagar'!$F$5:$F$1048576,'Projeção de Caixa'!$A113)</f>
        <v>0</v>
      </c>
      <c r="V113" s="164">
        <f>SUMIFS('Contas a Pagar'!$H$5:$H$1048576,'Contas a Pagar'!$O$5:$O$1048576,'Projeção de Caixa'!V$95,'Contas a Pagar'!$F$5:$F$1048576,'Projeção de Caixa'!$A113)</f>
        <v>0</v>
      </c>
      <c r="W113" s="164">
        <f>SUMIFS('Contas a Pagar'!$H$5:$H$1048576,'Contas a Pagar'!$O$5:$O$1048576,'Projeção de Caixa'!W$95,'Contas a Pagar'!$F$5:$F$1048576,'Projeção de Caixa'!$A113)</f>
        <v>0</v>
      </c>
      <c r="X113" s="164">
        <f>SUMIFS('Contas a Pagar'!$H$5:$H$1048576,'Contas a Pagar'!$O$5:$O$1048576,'Projeção de Caixa'!X$95,'Contas a Pagar'!$F$5:$F$1048576,'Projeção de Caixa'!$A113)</f>
        <v>0</v>
      </c>
      <c r="Y113" s="164">
        <f>SUMIFS('Contas a Pagar'!$H$5:$H$1048576,'Contas a Pagar'!$O$5:$O$1048576,'Projeção de Caixa'!Y$95,'Contas a Pagar'!$F$5:$F$1048576,'Projeção de Caixa'!$A113)</f>
        <v>0</v>
      </c>
      <c r="Z113" s="164">
        <f>SUMIFS('Contas a Pagar'!$H$5:$H$1048576,'Contas a Pagar'!$O$5:$O$1048576,'Projeção de Caixa'!Z$95,'Contas a Pagar'!$F$5:$F$1048576,'Projeção de Caixa'!$A113)</f>
        <v>0</v>
      </c>
      <c r="AA113" s="164">
        <f>SUMIFS('Contas a Pagar'!$H$5:$H$1048576,'Contas a Pagar'!$O$5:$O$1048576,'Projeção de Caixa'!AA$95,'Contas a Pagar'!$F$5:$F$1048576,'Projeção de Caixa'!$A113)</f>
        <v>0</v>
      </c>
      <c r="AB113" s="164">
        <f>SUMIFS('Contas a Pagar'!$H$5:$H$1048576,'Contas a Pagar'!$O$5:$O$1048576,'Projeção de Caixa'!AB$95,'Contas a Pagar'!$F$5:$F$1048576,'Projeção de Caixa'!$A113)</f>
        <v>0</v>
      </c>
      <c r="AC113" s="164">
        <f>SUMIFS('Contas a Pagar'!$H$5:$H$1048576,'Contas a Pagar'!$O$5:$O$1048576,'Projeção de Caixa'!AC$95,'Contas a Pagar'!$F$5:$F$1048576,'Projeção de Caixa'!$A113)</f>
        <v>0</v>
      </c>
      <c r="AD113" s="164">
        <f>SUMIFS('Contas a Pagar'!$H$5:$H$1048576,'Contas a Pagar'!$O$5:$O$1048576,'Projeção de Caixa'!AD$95,'Contas a Pagar'!$F$5:$F$1048576,'Projeção de Caixa'!$A113)</f>
        <v>0</v>
      </c>
      <c r="AE113" s="165">
        <f>SUMIFS('Contas a Pagar'!$H$5:$H$1048576,'Contas a Pagar'!$O$5:$O$1048576,'Projeção de Caixa'!AE$95,'Contas a Pagar'!$F$5:$F$1048576,'Projeção de Caixa'!$A113)</f>
        <v>0</v>
      </c>
      <c r="AF113" s="186"/>
      <c r="AG113" s="31"/>
      <c r="AH113" s="31"/>
      <c r="AI113" s="31"/>
    </row>
    <row r="114" spans="1:35" hidden="1" outlineLevel="1" x14ac:dyDescent="0.25">
      <c r="A114" s="152"/>
      <c r="B114" s="164">
        <f>SUMIFS('Contas a Pagar'!$H$5:$H$1048576,'Contas a Pagar'!$O$5:$O$1048576,'Projeção de Caixa'!B$95,'Contas a Pagar'!$F$5:$F$1048576,'Projeção de Caixa'!$A114)</f>
        <v>0</v>
      </c>
      <c r="C114" s="164">
        <f>SUMIFS('Contas a Pagar'!$H$5:$H$1048576,'Contas a Pagar'!$O$5:$O$1048576,'Projeção de Caixa'!C$95,'Contas a Pagar'!$F$5:$F$1048576,'Projeção de Caixa'!$A114)</f>
        <v>0</v>
      </c>
      <c r="D114" s="164">
        <f>SUMIFS('Contas a Pagar'!$H$5:$H$1048576,'Contas a Pagar'!$O$5:$O$1048576,'Projeção de Caixa'!D$95,'Contas a Pagar'!$F$5:$F$1048576,'Projeção de Caixa'!$A114)</f>
        <v>0</v>
      </c>
      <c r="E114" s="164">
        <f>SUMIFS('Contas a Pagar'!$H$5:$H$1048576,'Contas a Pagar'!$O$5:$O$1048576,'Projeção de Caixa'!E$95,'Contas a Pagar'!$F$5:$F$1048576,'Projeção de Caixa'!$A114)</f>
        <v>0</v>
      </c>
      <c r="F114" s="164">
        <f>SUMIFS('Contas a Pagar'!$H$5:$H$1048576,'Contas a Pagar'!$O$5:$O$1048576,'Projeção de Caixa'!F$95,'Contas a Pagar'!$F$5:$F$1048576,'Projeção de Caixa'!$A114)</f>
        <v>0</v>
      </c>
      <c r="G114" s="164">
        <f>SUMIFS('Contas a Pagar'!$H$5:$H$1048576,'Contas a Pagar'!$O$5:$O$1048576,'Projeção de Caixa'!G$95,'Contas a Pagar'!$F$5:$F$1048576,'Projeção de Caixa'!$A114)</f>
        <v>0</v>
      </c>
      <c r="H114" s="164">
        <f>SUMIFS('Contas a Pagar'!$H$5:$H$1048576,'Contas a Pagar'!$O$5:$O$1048576,'Projeção de Caixa'!H$95,'Contas a Pagar'!$F$5:$F$1048576,'Projeção de Caixa'!$A114)</f>
        <v>0</v>
      </c>
      <c r="I114" s="164">
        <f>SUMIFS('Contas a Pagar'!$H$5:$H$1048576,'Contas a Pagar'!$O$5:$O$1048576,'Projeção de Caixa'!I$95,'Contas a Pagar'!$F$5:$F$1048576,'Projeção de Caixa'!$A114)</f>
        <v>0</v>
      </c>
      <c r="J114" s="164">
        <f>SUMIFS('Contas a Pagar'!$H$5:$H$1048576,'Contas a Pagar'!$O$5:$O$1048576,'Projeção de Caixa'!J$95,'Contas a Pagar'!$F$5:$F$1048576,'Projeção de Caixa'!$A114)</f>
        <v>0</v>
      </c>
      <c r="K114" s="164">
        <f>SUMIFS('Contas a Pagar'!$H$5:$H$1048576,'Contas a Pagar'!$O$5:$O$1048576,'Projeção de Caixa'!K$95,'Contas a Pagar'!$F$5:$F$1048576,'Projeção de Caixa'!$A114)</f>
        <v>0</v>
      </c>
      <c r="L114" s="164">
        <f>SUMIFS('Contas a Pagar'!$H$5:$H$1048576,'Contas a Pagar'!$O$5:$O$1048576,'Projeção de Caixa'!L$95,'Contas a Pagar'!$F$5:$F$1048576,'Projeção de Caixa'!$A114)</f>
        <v>0</v>
      </c>
      <c r="M114" s="164">
        <f>SUMIFS('Contas a Pagar'!$H$5:$H$1048576,'Contas a Pagar'!$O$5:$O$1048576,'Projeção de Caixa'!M$95,'Contas a Pagar'!$F$5:$F$1048576,'Projeção de Caixa'!$A114)</f>
        <v>0</v>
      </c>
      <c r="N114" s="164">
        <f>SUMIFS('Contas a Pagar'!$H$5:$H$1048576,'Contas a Pagar'!$O$5:$O$1048576,'Projeção de Caixa'!N$95,'Contas a Pagar'!$F$5:$F$1048576,'Projeção de Caixa'!$A114)</f>
        <v>0</v>
      </c>
      <c r="O114" s="164">
        <f>SUMIFS('Contas a Pagar'!$H$5:$H$1048576,'Contas a Pagar'!$O$5:$O$1048576,'Projeção de Caixa'!O$95,'Contas a Pagar'!$F$5:$F$1048576,'Projeção de Caixa'!$A114)</f>
        <v>0</v>
      </c>
      <c r="P114" s="164">
        <f>SUMIFS('Contas a Pagar'!$H$5:$H$1048576,'Contas a Pagar'!$O$5:$O$1048576,'Projeção de Caixa'!P$95,'Contas a Pagar'!$F$5:$F$1048576,'Projeção de Caixa'!$A114)</f>
        <v>0</v>
      </c>
      <c r="Q114" s="164">
        <f>SUMIFS('Contas a Pagar'!$H$5:$H$1048576,'Contas a Pagar'!$O$5:$O$1048576,'Projeção de Caixa'!Q$95,'Contas a Pagar'!$F$5:$F$1048576,'Projeção de Caixa'!$A114)</f>
        <v>0</v>
      </c>
      <c r="R114" s="164">
        <f>SUMIFS('Contas a Pagar'!$H$5:$H$1048576,'Contas a Pagar'!$O$5:$O$1048576,'Projeção de Caixa'!R$95,'Contas a Pagar'!$F$5:$F$1048576,'Projeção de Caixa'!$A114)</f>
        <v>0</v>
      </c>
      <c r="S114" s="164">
        <f>SUMIFS('Contas a Pagar'!$H$5:$H$1048576,'Contas a Pagar'!$O$5:$O$1048576,'Projeção de Caixa'!S$95,'Contas a Pagar'!$F$5:$F$1048576,'Projeção de Caixa'!$A114)</f>
        <v>0</v>
      </c>
      <c r="T114" s="164">
        <f>SUMIFS('Contas a Pagar'!$H$5:$H$1048576,'Contas a Pagar'!$O$5:$O$1048576,'Projeção de Caixa'!T$95,'Contas a Pagar'!$F$5:$F$1048576,'Projeção de Caixa'!$A114)</f>
        <v>0</v>
      </c>
      <c r="U114" s="164">
        <f>SUMIFS('Contas a Pagar'!$H$5:$H$1048576,'Contas a Pagar'!$O$5:$O$1048576,'Projeção de Caixa'!U$95,'Contas a Pagar'!$F$5:$F$1048576,'Projeção de Caixa'!$A114)</f>
        <v>0</v>
      </c>
      <c r="V114" s="164">
        <f>SUMIFS('Contas a Pagar'!$H$5:$H$1048576,'Contas a Pagar'!$O$5:$O$1048576,'Projeção de Caixa'!V$95,'Contas a Pagar'!$F$5:$F$1048576,'Projeção de Caixa'!$A114)</f>
        <v>0</v>
      </c>
      <c r="W114" s="164">
        <f>SUMIFS('Contas a Pagar'!$H$5:$H$1048576,'Contas a Pagar'!$O$5:$O$1048576,'Projeção de Caixa'!W$95,'Contas a Pagar'!$F$5:$F$1048576,'Projeção de Caixa'!$A114)</f>
        <v>0</v>
      </c>
      <c r="X114" s="164">
        <f>SUMIFS('Contas a Pagar'!$H$5:$H$1048576,'Contas a Pagar'!$O$5:$O$1048576,'Projeção de Caixa'!X$95,'Contas a Pagar'!$F$5:$F$1048576,'Projeção de Caixa'!$A114)</f>
        <v>0</v>
      </c>
      <c r="Y114" s="164">
        <f>SUMIFS('Contas a Pagar'!$H$5:$H$1048576,'Contas a Pagar'!$O$5:$O$1048576,'Projeção de Caixa'!Y$95,'Contas a Pagar'!$F$5:$F$1048576,'Projeção de Caixa'!$A114)</f>
        <v>0</v>
      </c>
      <c r="Z114" s="164">
        <f>SUMIFS('Contas a Pagar'!$H$5:$H$1048576,'Contas a Pagar'!$O$5:$O$1048576,'Projeção de Caixa'!Z$95,'Contas a Pagar'!$F$5:$F$1048576,'Projeção de Caixa'!$A114)</f>
        <v>0</v>
      </c>
      <c r="AA114" s="164">
        <f>SUMIFS('Contas a Pagar'!$H$5:$H$1048576,'Contas a Pagar'!$O$5:$O$1048576,'Projeção de Caixa'!AA$95,'Contas a Pagar'!$F$5:$F$1048576,'Projeção de Caixa'!$A114)</f>
        <v>0</v>
      </c>
      <c r="AB114" s="164">
        <f>SUMIFS('Contas a Pagar'!$H$5:$H$1048576,'Contas a Pagar'!$O$5:$O$1048576,'Projeção de Caixa'!AB$95,'Contas a Pagar'!$F$5:$F$1048576,'Projeção de Caixa'!$A114)</f>
        <v>0</v>
      </c>
      <c r="AC114" s="164">
        <f>SUMIFS('Contas a Pagar'!$H$5:$H$1048576,'Contas a Pagar'!$O$5:$O$1048576,'Projeção de Caixa'!AC$95,'Contas a Pagar'!$F$5:$F$1048576,'Projeção de Caixa'!$A114)</f>
        <v>0</v>
      </c>
      <c r="AD114" s="164">
        <f>SUMIFS('Contas a Pagar'!$H$5:$H$1048576,'Contas a Pagar'!$O$5:$O$1048576,'Projeção de Caixa'!AD$95,'Contas a Pagar'!$F$5:$F$1048576,'Projeção de Caixa'!$A114)</f>
        <v>0</v>
      </c>
      <c r="AE114" s="165">
        <f>SUMIFS('Contas a Pagar'!$H$5:$H$1048576,'Contas a Pagar'!$O$5:$O$1048576,'Projeção de Caixa'!AE$95,'Contas a Pagar'!$F$5:$F$1048576,'Projeção de Caixa'!$A114)</f>
        <v>0</v>
      </c>
      <c r="AF114" s="186"/>
      <c r="AG114" s="31"/>
      <c r="AH114" s="31"/>
      <c r="AI114" s="31"/>
    </row>
    <row r="115" spans="1:35" hidden="1" outlineLevel="1" x14ac:dyDescent="0.25">
      <c r="A115" s="152"/>
      <c r="B115" s="164">
        <f>SUMIFS('Contas a Pagar'!$H$5:$H$1048576,'Contas a Pagar'!$O$5:$O$1048576,'Projeção de Caixa'!B$95,'Contas a Pagar'!$F$5:$F$1048576,'Projeção de Caixa'!$A115)</f>
        <v>0</v>
      </c>
      <c r="C115" s="164">
        <f>SUMIFS('Contas a Pagar'!$H$5:$H$1048576,'Contas a Pagar'!$O$5:$O$1048576,'Projeção de Caixa'!C$95,'Contas a Pagar'!$F$5:$F$1048576,'Projeção de Caixa'!$A115)</f>
        <v>0</v>
      </c>
      <c r="D115" s="164">
        <f>SUMIFS('Contas a Pagar'!$H$5:$H$1048576,'Contas a Pagar'!$O$5:$O$1048576,'Projeção de Caixa'!D$95,'Contas a Pagar'!$F$5:$F$1048576,'Projeção de Caixa'!$A115)</f>
        <v>0</v>
      </c>
      <c r="E115" s="164">
        <f>SUMIFS('Contas a Pagar'!$H$5:$H$1048576,'Contas a Pagar'!$O$5:$O$1048576,'Projeção de Caixa'!E$95,'Contas a Pagar'!$F$5:$F$1048576,'Projeção de Caixa'!$A115)</f>
        <v>0</v>
      </c>
      <c r="F115" s="164">
        <f>SUMIFS('Contas a Pagar'!$H$5:$H$1048576,'Contas a Pagar'!$O$5:$O$1048576,'Projeção de Caixa'!F$95,'Contas a Pagar'!$F$5:$F$1048576,'Projeção de Caixa'!$A115)</f>
        <v>0</v>
      </c>
      <c r="G115" s="164">
        <f>SUMIFS('Contas a Pagar'!$H$5:$H$1048576,'Contas a Pagar'!$O$5:$O$1048576,'Projeção de Caixa'!G$95,'Contas a Pagar'!$F$5:$F$1048576,'Projeção de Caixa'!$A115)</f>
        <v>0</v>
      </c>
      <c r="H115" s="164">
        <f>SUMIFS('Contas a Pagar'!$H$5:$H$1048576,'Contas a Pagar'!$O$5:$O$1048576,'Projeção de Caixa'!H$95,'Contas a Pagar'!$F$5:$F$1048576,'Projeção de Caixa'!$A115)</f>
        <v>0</v>
      </c>
      <c r="I115" s="164">
        <f>SUMIFS('Contas a Pagar'!$H$5:$H$1048576,'Contas a Pagar'!$O$5:$O$1048576,'Projeção de Caixa'!I$95,'Contas a Pagar'!$F$5:$F$1048576,'Projeção de Caixa'!$A115)</f>
        <v>0</v>
      </c>
      <c r="J115" s="164">
        <f>SUMIFS('Contas a Pagar'!$H$5:$H$1048576,'Contas a Pagar'!$O$5:$O$1048576,'Projeção de Caixa'!J$95,'Contas a Pagar'!$F$5:$F$1048576,'Projeção de Caixa'!$A115)</f>
        <v>0</v>
      </c>
      <c r="K115" s="164">
        <f>SUMIFS('Contas a Pagar'!$H$5:$H$1048576,'Contas a Pagar'!$O$5:$O$1048576,'Projeção de Caixa'!K$95,'Contas a Pagar'!$F$5:$F$1048576,'Projeção de Caixa'!$A115)</f>
        <v>0</v>
      </c>
      <c r="L115" s="164">
        <f>SUMIFS('Contas a Pagar'!$H$5:$H$1048576,'Contas a Pagar'!$O$5:$O$1048576,'Projeção de Caixa'!L$95,'Contas a Pagar'!$F$5:$F$1048576,'Projeção de Caixa'!$A115)</f>
        <v>0</v>
      </c>
      <c r="M115" s="164">
        <f>SUMIFS('Contas a Pagar'!$H$5:$H$1048576,'Contas a Pagar'!$O$5:$O$1048576,'Projeção de Caixa'!M$95,'Contas a Pagar'!$F$5:$F$1048576,'Projeção de Caixa'!$A115)</f>
        <v>0</v>
      </c>
      <c r="N115" s="164">
        <f>SUMIFS('Contas a Pagar'!$H$5:$H$1048576,'Contas a Pagar'!$O$5:$O$1048576,'Projeção de Caixa'!N$95,'Contas a Pagar'!$F$5:$F$1048576,'Projeção de Caixa'!$A115)</f>
        <v>0</v>
      </c>
      <c r="O115" s="164">
        <f>SUMIFS('Contas a Pagar'!$H$5:$H$1048576,'Contas a Pagar'!$O$5:$O$1048576,'Projeção de Caixa'!O$95,'Contas a Pagar'!$F$5:$F$1048576,'Projeção de Caixa'!$A115)</f>
        <v>0</v>
      </c>
      <c r="P115" s="164">
        <f>SUMIFS('Contas a Pagar'!$H$5:$H$1048576,'Contas a Pagar'!$O$5:$O$1048576,'Projeção de Caixa'!P$95,'Contas a Pagar'!$F$5:$F$1048576,'Projeção de Caixa'!$A115)</f>
        <v>0</v>
      </c>
      <c r="Q115" s="164">
        <f>SUMIFS('Contas a Pagar'!$H$5:$H$1048576,'Contas a Pagar'!$O$5:$O$1048576,'Projeção de Caixa'!Q$95,'Contas a Pagar'!$F$5:$F$1048576,'Projeção de Caixa'!$A115)</f>
        <v>0</v>
      </c>
      <c r="R115" s="164">
        <f>SUMIFS('Contas a Pagar'!$H$5:$H$1048576,'Contas a Pagar'!$O$5:$O$1048576,'Projeção de Caixa'!R$95,'Contas a Pagar'!$F$5:$F$1048576,'Projeção de Caixa'!$A115)</f>
        <v>0</v>
      </c>
      <c r="S115" s="164">
        <f>SUMIFS('Contas a Pagar'!$H$5:$H$1048576,'Contas a Pagar'!$O$5:$O$1048576,'Projeção de Caixa'!S$95,'Contas a Pagar'!$F$5:$F$1048576,'Projeção de Caixa'!$A115)</f>
        <v>0</v>
      </c>
      <c r="T115" s="164">
        <f>SUMIFS('Contas a Pagar'!$H$5:$H$1048576,'Contas a Pagar'!$O$5:$O$1048576,'Projeção de Caixa'!T$95,'Contas a Pagar'!$F$5:$F$1048576,'Projeção de Caixa'!$A115)</f>
        <v>0</v>
      </c>
      <c r="U115" s="164">
        <f>SUMIFS('Contas a Pagar'!$H$5:$H$1048576,'Contas a Pagar'!$O$5:$O$1048576,'Projeção de Caixa'!U$95,'Contas a Pagar'!$F$5:$F$1048576,'Projeção de Caixa'!$A115)</f>
        <v>0</v>
      </c>
      <c r="V115" s="164">
        <f>SUMIFS('Contas a Pagar'!$H$5:$H$1048576,'Contas a Pagar'!$O$5:$O$1048576,'Projeção de Caixa'!V$95,'Contas a Pagar'!$F$5:$F$1048576,'Projeção de Caixa'!$A115)</f>
        <v>0</v>
      </c>
      <c r="W115" s="164">
        <f>SUMIFS('Contas a Pagar'!$H$5:$H$1048576,'Contas a Pagar'!$O$5:$O$1048576,'Projeção de Caixa'!W$95,'Contas a Pagar'!$F$5:$F$1048576,'Projeção de Caixa'!$A115)</f>
        <v>0</v>
      </c>
      <c r="X115" s="164">
        <f>SUMIFS('Contas a Pagar'!$H$5:$H$1048576,'Contas a Pagar'!$O$5:$O$1048576,'Projeção de Caixa'!X$95,'Contas a Pagar'!$F$5:$F$1048576,'Projeção de Caixa'!$A115)</f>
        <v>0</v>
      </c>
      <c r="Y115" s="164">
        <f>SUMIFS('Contas a Pagar'!$H$5:$H$1048576,'Contas a Pagar'!$O$5:$O$1048576,'Projeção de Caixa'!Y$95,'Contas a Pagar'!$F$5:$F$1048576,'Projeção de Caixa'!$A115)</f>
        <v>0</v>
      </c>
      <c r="Z115" s="164">
        <f>SUMIFS('Contas a Pagar'!$H$5:$H$1048576,'Contas a Pagar'!$O$5:$O$1048576,'Projeção de Caixa'!Z$95,'Contas a Pagar'!$F$5:$F$1048576,'Projeção de Caixa'!$A115)</f>
        <v>0</v>
      </c>
      <c r="AA115" s="164">
        <f>SUMIFS('Contas a Pagar'!$H$5:$H$1048576,'Contas a Pagar'!$O$5:$O$1048576,'Projeção de Caixa'!AA$95,'Contas a Pagar'!$F$5:$F$1048576,'Projeção de Caixa'!$A115)</f>
        <v>0</v>
      </c>
      <c r="AB115" s="164">
        <f>SUMIFS('Contas a Pagar'!$H$5:$H$1048576,'Contas a Pagar'!$O$5:$O$1048576,'Projeção de Caixa'!AB$95,'Contas a Pagar'!$F$5:$F$1048576,'Projeção de Caixa'!$A115)</f>
        <v>0</v>
      </c>
      <c r="AC115" s="164">
        <f>SUMIFS('Contas a Pagar'!$H$5:$H$1048576,'Contas a Pagar'!$O$5:$O$1048576,'Projeção de Caixa'!AC$95,'Contas a Pagar'!$F$5:$F$1048576,'Projeção de Caixa'!$A115)</f>
        <v>0</v>
      </c>
      <c r="AD115" s="164">
        <f>SUMIFS('Contas a Pagar'!$H$5:$H$1048576,'Contas a Pagar'!$O$5:$O$1048576,'Projeção de Caixa'!AD$95,'Contas a Pagar'!$F$5:$F$1048576,'Projeção de Caixa'!$A115)</f>
        <v>0</v>
      </c>
      <c r="AE115" s="165">
        <f>SUMIFS('Contas a Pagar'!$H$5:$H$1048576,'Contas a Pagar'!$O$5:$O$1048576,'Projeção de Caixa'!AE$95,'Contas a Pagar'!$F$5:$F$1048576,'Projeção de Caixa'!$A115)</f>
        <v>0</v>
      </c>
      <c r="AF115" s="186"/>
      <c r="AG115" s="31"/>
      <c r="AH115" s="31"/>
      <c r="AI115" s="31"/>
    </row>
    <row r="116" spans="1:35" hidden="1" outlineLevel="1" x14ac:dyDescent="0.25">
      <c r="A116" s="152"/>
      <c r="B116" s="164">
        <f>SUMIFS('Contas a Pagar'!$H$5:$H$1048576,'Contas a Pagar'!$O$5:$O$1048576,'Projeção de Caixa'!B$95,'Contas a Pagar'!$F$5:$F$1048576,'Projeção de Caixa'!$A116)</f>
        <v>0</v>
      </c>
      <c r="C116" s="164">
        <f>SUMIFS('Contas a Pagar'!$H$5:$H$1048576,'Contas a Pagar'!$O$5:$O$1048576,'Projeção de Caixa'!C$95,'Contas a Pagar'!$F$5:$F$1048576,'Projeção de Caixa'!$A116)</f>
        <v>0</v>
      </c>
      <c r="D116" s="164">
        <f>SUMIFS('Contas a Pagar'!$H$5:$H$1048576,'Contas a Pagar'!$O$5:$O$1048576,'Projeção de Caixa'!D$95,'Contas a Pagar'!$F$5:$F$1048576,'Projeção de Caixa'!$A116)</f>
        <v>0</v>
      </c>
      <c r="E116" s="164">
        <f>SUMIFS('Contas a Pagar'!$H$5:$H$1048576,'Contas a Pagar'!$O$5:$O$1048576,'Projeção de Caixa'!E$95,'Contas a Pagar'!$F$5:$F$1048576,'Projeção de Caixa'!$A116)</f>
        <v>0</v>
      </c>
      <c r="F116" s="164">
        <f>SUMIFS('Contas a Pagar'!$H$5:$H$1048576,'Contas a Pagar'!$O$5:$O$1048576,'Projeção de Caixa'!F$95,'Contas a Pagar'!$F$5:$F$1048576,'Projeção de Caixa'!$A116)</f>
        <v>0</v>
      </c>
      <c r="G116" s="164">
        <f>SUMIFS('Contas a Pagar'!$H$5:$H$1048576,'Contas a Pagar'!$O$5:$O$1048576,'Projeção de Caixa'!G$95,'Contas a Pagar'!$F$5:$F$1048576,'Projeção de Caixa'!$A116)</f>
        <v>0</v>
      </c>
      <c r="H116" s="164">
        <f>SUMIFS('Contas a Pagar'!$H$5:$H$1048576,'Contas a Pagar'!$O$5:$O$1048576,'Projeção de Caixa'!H$95,'Contas a Pagar'!$F$5:$F$1048576,'Projeção de Caixa'!$A116)</f>
        <v>0</v>
      </c>
      <c r="I116" s="164">
        <f>SUMIFS('Contas a Pagar'!$H$5:$H$1048576,'Contas a Pagar'!$O$5:$O$1048576,'Projeção de Caixa'!I$95,'Contas a Pagar'!$F$5:$F$1048576,'Projeção de Caixa'!$A116)</f>
        <v>0</v>
      </c>
      <c r="J116" s="164">
        <f>SUMIFS('Contas a Pagar'!$H$5:$H$1048576,'Contas a Pagar'!$O$5:$O$1048576,'Projeção de Caixa'!J$95,'Contas a Pagar'!$F$5:$F$1048576,'Projeção de Caixa'!$A116)</f>
        <v>0</v>
      </c>
      <c r="K116" s="164">
        <f>SUMIFS('Contas a Pagar'!$H$5:$H$1048576,'Contas a Pagar'!$O$5:$O$1048576,'Projeção de Caixa'!K$95,'Contas a Pagar'!$F$5:$F$1048576,'Projeção de Caixa'!$A116)</f>
        <v>0</v>
      </c>
      <c r="L116" s="164">
        <f>SUMIFS('Contas a Pagar'!$H$5:$H$1048576,'Contas a Pagar'!$O$5:$O$1048576,'Projeção de Caixa'!L$95,'Contas a Pagar'!$F$5:$F$1048576,'Projeção de Caixa'!$A116)</f>
        <v>0</v>
      </c>
      <c r="M116" s="164">
        <f>SUMIFS('Contas a Pagar'!$H$5:$H$1048576,'Contas a Pagar'!$O$5:$O$1048576,'Projeção de Caixa'!M$95,'Contas a Pagar'!$F$5:$F$1048576,'Projeção de Caixa'!$A116)</f>
        <v>0</v>
      </c>
      <c r="N116" s="164">
        <f>SUMIFS('Contas a Pagar'!$H$5:$H$1048576,'Contas a Pagar'!$O$5:$O$1048576,'Projeção de Caixa'!N$95,'Contas a Pagar'!$F$5:$F$1048576,'Projeção de Caixa'!$A116)</f>
        <v>0</v>
      </c>
      <c r="O116" s="164">
        <f>SUMIFS('Contas a Pagar'!$H$5:$H$1048576,'Contas a Pagar'!$O$5:$O$1048576,'Projeção de Caixa'!O$95,'Contas a Pagar'!$F$5:$F$1048576,'Projeção de Caixa'!$A116)</f>
        <v>0</v>
      </c>
      <c r="P116" s="164">
        <f>SUMIFS('Contas a Pagar'!$H$5:$H$1048576,'Contas a Pagar'!$O$5:$O$1048576,'Projeção de Caixa'!P$95,'Contas a Pagar'!$F$5:$F$1048576,'Projeção de Caixa'!$A116)</f>
        <v>0</v>
      </c>
      <c r="Q116" s="164">
        <f>SUMIFS('Contas a Pagar'!$H$5:$H$1048576,'Contas a Pagar'!$O$5:$O$1048576,'Projeção de Caixa'!Q$95,'Contas a Pagar'!$F$5:$F$1048576,'Projeção de Caixa'!$A116)</f>
        <v>0</v>
      </c>
      <c r="R116" s="164">
        <f>SUMIFS('Contas a Pagar'!$H$5:$H$1048576,'Contas a Pagar'!$O$5:$O$1048576,'Projeção de Caixa'!R$95,'Contas a Pagar'!$F$5:$F$1048576,'Projeção de Caixa'!$A116)</f>
        <v>0</v>
      </c>
      <c r="S116" s="164">
        <f>SUMIFS('Contas a Pagar'!$H$5:$H$1048576,'Contas a Pagar'!$O$5:$O$1048576,'Projeção de Caixa'!S$95,'Contas a Pagar'!$F$5:$F$1048576,'Projeção de Caixa'!$A116)</f>
        <v>0</v>
      </c>
      <c r="T116" s="164">
        <f>SUMIFS('Contas a Pagar'!$H$5:$H$1048576,'Contas a Pagar'!$O$5:$O$1048576,'Projeção de Caixa'!T$95,'Contas a Pagar'!$F$5:$F$1048576,'Projeção de Caixa'!$A116)</f>
        <v>0</v>
      </c>
      <c r="U116" s="164">
        <f>SUMIFS('Contas a Pagar'!$H$5:$H$1048576,'Contas a Pagar'!$O$5:$O$1048576,'Projeção de Caixa'!U$95,'Contas a Pagar'!$F$5:$F$1048576,'Projeção de Caixa'!$A116)</f>
        <v>0</v>
      </c>
      <c r="V116" s="164">
        <f>SUMIFS('Contas a Pagar'!$H$5:$H$1048576,'Contas a Pagar'!$O$5:$O$1048576,'Projeção de Caixa'!V$95,'Contas a Pagar'!$F$5:$F$1048576,'Projeção de Caixa'!$A116)</f>
        <v>0</v>
      </c>
      <c r="W116" s="164">
        <f>SUMIFS('Contas a Pagar'!$H$5:$H$1048576,'Contas a Pagar'!$O$5:$O$1048576,'Projeção de Caixa'!W$95,'Contas a Pagar'!$F$5:$F$1048576,'Projeção de Caixa'!$A116)</f>
        <v>0</v>
      </c>
      <c r="X116" s="164">
        <f>SUMIFS('Contas a Pagar'!$H$5:$H$1048576,'Contas a Pagar'!$O$5:$O$1048576,'Projeção de Caixa'!X$95,'Contas a Pagar'!$F$5:$F$1048576,'Projeção de Caixa'!$A116)</f>
        <v>0</v>
      </c>
      <c r="Y116" s="164">
        <f>SUMIFS('Contas a Pagar'!$H$5:$H$1048576,'Contas a Pagar'!$O$5:$O$1048576,'Projeção de Caixa'!Y$95,'Contas a Pagar'!$F$5:$F$1048576,'Projeção de Caixa'!$A116)</f>
        <v>0</v>
      </c>
      <c r="Z116" s="164">
        <f>SUMIFS('Contas a Pagar'!$H$5:$H$1048576,'Contas a Pagar'!$O$5:$O$1048576,'Projeção de Caixa'!Z$95,'Contas a Pagar'!$F$5:$F$1048576,'Projeção de Caixa'!$A116)</f>
        <v>0</v>
      </c>
      <c r="AA116" s="164">
        <f>SUMIFS('Contas a Pagar'!$H$5:$H$1048576,'Contas a Pagar'!$O$5:$O$1048576,'Projeção de Caixa'!AA$95,'Contas a Pagar'!$F$5:$F$1048576,'Projeção de Caixa'!$A116)</f>
        <v>0</v>
      </c>
      <c r="AB116" s="164">
        <f>SUMIFS('Contas a Pagar'!$H$5:$H$1048576,'Contas a Pagar'!$O$5:$O$1048576,'Projeção de Caixa'!AB$95,'Contas a Pagar'!$F$5:$F$1048576,'Projeção de Caixa'!$A116)</f>
        <v>0</v>
      </c>
      <c r="AC116" s="164">
        <f>SUMIFS('Contas a Pagar'!$H$5:$H$1048576,'Contas a Pagar'!$O$5:$O$1048576,'Projeção de Caixa'!AC$95,'Contas a Pagar'!$F$5:$F$1048576,'Projeção de Caixa'!$A116)</f>
        <v>0</v>
      </c>
      <c r="AD116" s="164">
        <f>SUMIFS('Contas a Pagar'!$H$5:$H$1048576,'Contas a Pagar'!$O$5:$O$1048576,'Projeção de Caixa'!AD$95,'Contas a Pagar'!$F$5:$F$1048576,'Projeção de Caixa'!$A116)</f>
        <v>0</v>
      </c>
      <c r="AE116" s="165">
        <f>SUMIFS('Contas a Pagar'!$H$5:$H$1048576,'Contas a Pagar'!$O$5:$O$1048576,'Projeção de Caixa'!AE$95,'Contas a Pagar'!$F$5:$F$1048576,'Projeção de Caixa'!$A116)</f>
        <v>0</v>
      </c>
      <c r="AF116" s="186"/>
      <c r="AG116" s="31"/>
      <c r="AH116" s="31"/>
      <c r="AI116" s="31"/>
    </row>
    <row r="117" spans="1:35" ht="15.75" hidden="1" outlineLevel="1" thickBot="1" x14ac:dyDescent="0.3">
      <c r="A117" s="152"/>
      <c r="B117" s="166">
        <f>SUMIFS('Contas a Pagar'!$H$5:$H$1048576,'Contas a Pagar'!$O$5:$O$1048576,'Projeção de Caixa'!B$95,'Contas a Pagar'!$F$5:$F$1048576,'Projeção de Caixa'!$A117)</f>
        <v>0</v>
      </c>
      <c r="C117" s="166">
        <f>SUMIFS('Contas a Pagar'!$H$5:$H$1048576,'Contas a Pagar'!$O$5:$O$1048576,'Projeção de Caixa'!C$95,'Contas a Pagar'!$F$5:$F$1048576,'Projeção de Caixa'!$A117)</f>
        <v>0</v>
      </c>
      <c r="D117" s="166">
        <f>SUMIFS('Contas a Pagar'!$H$5:$H$1048576,'Contas a Pagar'!$O$5:$O$1048576,'Projeção de Caixa'!D$95,'Contas a Pagar'!$F$5:$F$1048576,'Projeção de Caixa'!$A117)</f>
        <v>0</v>
      </c>
      <c r="E117" s="166">
        <f>SUMIFS('Contas a Pagar'!$H$5:$H$1048576,'Contas a Pagar'!$O$5:$O$1048576,'Projeção de Caixa'!E$95,'Contas a Pagar'!$F$5:$F$1048576,'Projeção de Caixa'!$A117)</f>
        <v>0</v>
      </c>
      <c r="F117" s="166">
        <f>SUMIFS('Contas a Pagar'!$H$5:$H$1048576,'Contas a Pagar'!$O$5:$O$1048576,'Projeção de Caixa'!F$95,'Contas a Pagar'!$F$5:$F$1048576,'Projeção de Caixa'!$A117)</f>
        <v>0</v>
      </c>
      <c r="G117" s="166">
        <f>SUMIFS('Contas a Pagar'!$H$5:$H$1048576,'Contas a Pagar'!$O$5:$O$1048576,'Projeção de Caixa'!G$95,'Contas a Pagar'!$F$5:$F$1048576,'Projeção de Caixa'!$A117)</f>
        <v>0</v>
      </c>
      <c r="H117" s="166">
        <f>SUMIFS('Contas a Pagar'!$H$5:$H$1048576,'Contas a Pagar'!$O$5:$O$1048576,'Projeção de Caixa'!H$95,'Contas a Pagar'!$F$5:$F$1048576,'Projeção de Caixa'!$A117)</f>
        <v>0</v>
      </c>
      <c r="I117" s="166">
        <f>SUMIFS('Contas a Pagar'!$H$5:$H$1048576,'Contas a Pagar'!$O$5:$O$1048576,'Projeção de Caixa'!I$95,'Contas a Pagar'!$F$5:$F$1048576,'Projeção de Caixa'!$A117)</f>
        <v>0</v>
      </c>
      <c r="J117" s="166">
        <f>SUMIFS('Contas a Pagar'!$H$5:$H$1048576,'Contas a Pagar'!$O$5:$O$1048576,'Projeção de Caixa'!J$95,'Contas a Pagar'!$F$5:$F$1048576,'Projeção de Caixa'!$A117)</f>
        <v>0</v>
      </c>
      <c r="K117" s="166">
        <f>SUMIFS('Contas a Pagar'!$H$5:$H$1048576,'Contas a Pagar'!$O$5:$O$1048576,'Projeção de Caixa'!K$95,'Contas a Pagar'!$F$5:$F$1048576,'Projeção de Caixa'!$A117)</f>
        <v>0</v>
      </c>
      <c r="L117" s="166">
        <f>SUMIFS('Contas a Pagar'!$H$5:$H$1048576,'Contas a Pagar'!$O$5:$O$1048576,'Projeção de Caixa'!L$95,'Contas a Pagar'!$F$5:$F$1048576,'Projeção de Caixa'!$A117)</f>
        <v>0</v>
      </c>
      <c r="M117" s="166">
        <f>SUMIFS('Contas a Pagar'!$H$5:$H$1048576,'Contas a Pagar'!$O$5:$O$1048576,'Projeção de Caixa'!M$95,'Contas a Pagar'!$F$5:$F$1048576,'Projeção de Caixa'!$A117)</f>
        <v>0</v>
      </c>
      <c r="N117" s="166">
        <f>SUMIFS('Contas a Pagar'!$H$5:$H$1048576,'Contas a Pagar'!$O$5:$O$1048576,'Projeção de Caixa'!N$95,'Contas a Pagar'!$F$5:$F$1048576,'Projeção de Caixa'!$A117)</f>
        <v>0</v>
      </c>
      <c r="O117" s="166">
        <f>SUMIFS('Contas a Pagar'!$H$5:$H$1048576,'Contas a Pagar'!$O$5:$O$1048576,'Projeção de Caixa'!O$95,'Contas a Pagar'!$F$5:$F$1048576,'Projeção de Caixa'!$A117)</f>
        <v>0</v>
      </c>
      <c r="P117" s="166">
        <f>SUMIFS('Contas a Pagar'!$H$5:$H$1048576,'Contas a Pagar'!$O$5:$O$1048576,'Projeção de Caixa'!P$95,'Contas a Pagar'!$F$5:$F$1048576,'Projeção de Caixa'!$A117)</f>
        <v>0</v>
      </c>
      <c r="Q117" s="166">
        <f>SUMIFS('Contas a Pagar'!$H$5:$H$1048576,'Contas a Pagar'!$O$5:$O$1048576,'Projeção de Caixa'!Q$95,'Contas a Pagar'!$F$5:$F$1048576,'Projeção de Caixa'!$A117)</f>
        <v>0</v>
      </c>
      <c r="R117" s="166">
        <f>SUMIFS('Contas a Pagar'!$H$5:$H$1048576,'Contas a Pagar'!$O$5:$O$1048576,'Projeção de Caixa'!R$95,'Contas a Pagar'!$F$5:$F$1048576,'Projeção de Caixa'!$A117)</f>
        <v>0</v>
      </c>
      <c r="S117" s="166">
        <f>SUMIFS('Contas a Pagar'!$H$5:$H$1048576,'Contas a Pagar'!$O$5:$O$1048576,'Projeção de Caixa'!S$95,'Contas a Pagar'!$F$5:$F$1048576,'Projeção de Caixa'!$A117)</f>
        <v>0</v>
      </c>
      <c r="T117" s="166">
        <f>SUMIFS('Contas a Pagar'!$H$5:$H$1048576,'Contas a Pagar'!$O$5:$O$1048576,'Projeção de Caixa'!T$95,'Contas a Pagar'!$F$5:$F$1048576,'Projeção de Caixa'!$A117)</f>
        <v>0</v>
      </c>
      <c r="U117" s="166">
        <f>SUMIFS('Contas a Pagar'!$H$5:$H$1048576,'Contas a Pagar'!$O$5:$O$1048576,'Projeção de Caixa'!U$95,'Contas a Pagar'!$F$5:$F$1048576,'Projeção de Caixa'!$A117)</f>
        <v>0</v>
      </c>
      <c r="V117" s="166">
        <f>SUMIFS('Contas a Pagar'!$H$5:$H$1048576,'Contas a Pagar'!$O$5:$O$1048576,'Projeção de Caixa'!V$95,'Contas a Pagar'!$F$5:$F$1048576,'Projeção de Caixa'!$A117)</f>
        <v>0</v>
      </c>
      <c r="W117" s="166">
        <f>SUMIFS('Contas a Pagar'!$H$5:$H$1048576,'Contas a Pagar'!$O$5:$O$1048576,'Projeção de Caixa'!W$95,'Contas a Pagar'!$F$5:$F$1048576,'Projeção de Caixa'!$A117)</f>
        <v>0</v>
      </c>
      <c r="X117" s="166">
        <f>SUMIFS('Contas a Pagar'!$H$5:$H$1048576,'Contas a Pagar'!$O$5:$O$1048576,'Projeção de Caixa'!X$95,'Contas a Pagar'!$F$5:$F$1048576,'Projeção de Caixa'!$A117)</f>
        <v>0</v>
      </c>
      <c r="Y117" s="166">
        <f>SUMIFS('Contas a Pagar'!$H$5:$H$1048576,'Contas a Pagar'!$O$5:$O$1048576,'Projeção de Caixa'!Y$95,'Contas a Pagar'!$F$5:$F$1048576,'Projeção de Caixa'!$A117)</f>
        <v>0</v>
      </c>
      <c r="Z117" s="166">
        <f>SUMIFS('Contas a Pagar'!$H$5:$H$1048576,'Contas a Pagar'!$O$5:$O$1048576,'Projeção de Caixa'!Z$95,'Contas a Pagar'!$F$5:$F$1048576,'Projeção de Caixa'!$A117)</f>
        <v>0</v>
      </c>
      <c r="AA117" s="166">
        <f>SUMIFS('Contas a Pagar'!$H$5:$H$1048576,'Contas a Pagar'!$O$5:$O$1048576,'Projeção de Caixa'!AA$95,'Contas a Pagar'!$F$5:$F$1048576,'Projeção de Caixa'!$A117)</f>
        <v>0</v>
      </c>
      <c r="AB117" s="166">
        <f>SUMIFS('Contas a Pagar'!$H$5:$H$1048576,'Contas a Pagar'!$O$5:$O$1048576,'Projeção de Caixa'!AB$95,'Contas a Pagar'!$F$5:$F$1048576,'Projeção de Caixa'!$A117)</f>
        <v>0</v>
      </c>
      <c r="AC117" s="166">
        <f>SUMIFS('Contas a Pagar'!$H$5:$H$1048576,'Contas a Pagar'!$O$5:$O$1048576,'Projeção de Caixa'!AC$95,'Contas a Pagar'!$F$5:$F$1048576,'Projeção de Caixa'!$A117)</f>
        <v>0</v>
      </c>
      <c r="AD117" s="166">
        <f>SUMIFS('Contas a Pagar'!$H$5:$H$1048576,'Contas a Pagar'!$O$5:$O$1048576,'Projeção de Caixa'!AD$95,'Contas a Pagar'!$F$5:$F$1048576,'Projeção de Caixa'!$A117)</f>
        <v>0</v>
      </c>
      <c r="AE117" s="167">
        <f>SUMIFS('Contas a Pagar'!$H$5:$H$1048576,'Contas a Pagar'!$O$5:$O$1048576,'Projeção de Caixa'!AE$95,'Contas a Pagar'!$F$5:$F$1048576,'Projeção de Caixa'!$A117)</f>
        <v>0</v>
      </c>
      <c r="AF117" s="186"/>
      <c r="AG117" s="31"/>
      <c r="AH117" s="31"/>
      <c r="AI117" s="31"/>
    </row>
    <row r="118" spans="1:35" collapsed="1" x14ac:dyDescent="0.25">
      <c r="A118" s="154" t="s">
        <v>114</v>
      </c>
      <c r="B118" s="168">
        <f>B96-B102</f>
        <v>0</v>
      </c>
      <c r="C118" s="168">
        <f t="shared" ref="C118:AE118" si="72">C96-C102</f>
        <v>0</v>
      </c>
      <c r="D118" s="168">
        <f t="shared" si="72"/>
        <v>0</v>
      </c>
      <c r="E118" s="168">
        <f t="shared" si="72"/>
        <v>0</v>
      </c>
      <c r="F118" s="168">
        <f t="shared" si="72"/>
        <v>0</v>
      </c>
      <c r="G118" s="168">
        <f t="shared" si="72"/>
        <v>0</v>
      </c>
      <c r="H118" s="168">
        <f t="shared" si="72"/>
        <v>0</v>
      </c>
      <c r="I118" s="168">
        <f t="shared" si="72"/>
        <v>0</v>
      </c>
      <c r="J118" s="168">
        <f t="shared" si="72"/>
        <v>0</v>
      </c>
      <c r="K118" s="168">
        <f t="shared" si="72"/>
        <v>0</v>
      </c>
      <c r="L118" s="168">
        <f t="shared" si="72"/>
        <v>0</v>
      </c>
      <c r="M118" s="168">
        <f t="shared" si="72"/>
        <v>0</v>
      </c>
      <c r="N118" s="169">
        <f t="shared" si="72"/>
        <v>0</v>
      </c>
      <c r="O118" s="168">
        <f t="shared" si="72"/>
        <v>0</v>
      </c>
      <c r="P118" s="169">
        <f t="shared" si="72"/>
        <v>0</v>
      </c>
      <c r="Q118" s="168">
        <f t="shared" si="72"/>
        <v>0</v>
      </c>
      <c r="R118" s="169">
        <f t="shared" si="72"/>
        <v>0</v>
      </c>
      <c r="S118" s="168">
        <f t="shared" si="72"/>
        <v>0</v>
      </c>
      <c r="T118" s="169">
        <f t="shared" si="72"/>
        <v>0</v>
      </c>
      <c r="U118" s="168">
        <f t="shared" si="72"/>
        <v>0</v>
      </c>
      <c r="V118" s="169">
        <f t="shared" si="72"/>
        <v>0</v>
      </c>
      <c r="W118" s="168">
        <f t="shared" si="72"/>
        <v>0</v>
      </c>
      <c r="X118" s="169">
        <f t="shared" si="72"/>
        <v>0</v>
      </c>
      <c r="Y118" s="168">
        <f t="shared" si="72"/>
        <v>0</v>
      </c>
      <c r="Z118" s="169">
        <f t="shared" si="72"/>
        <v>0</v>
      </c>
      <c r="AA118" s="168">
        <f t="shared" si="72"/>
        <v>0</v>
      </c>
      <c r="AB118" s="169">
        <f t="shared" si="72"/>
        <v>0</v>
      </c>
      <c r="AC118" s="168">
        <f t="shared" si="72"/>
        <v>0</v>
      </c>
      <c r="AD118" s="169">
        <f t="shared" si="72"/>
        <v>0</v>
      </c>
      <c r="AE118" s="168">
        <f t="shared" si="72"/>
        <v>0</v>
      </c>
      <c r="AF118" s="187"/>
      <c r="AG118" s="31"/>
      <c r="AH118" s="31"/>
      <c r="AI118" s="31"/>
    </row>
    <row r="119" spans="1:35" x14ac:dyDescent="0.25">
      <c r="A119" s="155" t="s">
        <v>115</v>
      </c>
      <c r="B119" s="171">
        <f>AF90</f>
        <v>5000</v>
      </c>
      <c r="C119" s="172">
        <f>B120</f>
        <v>5000</v>
      </c>
      <c r="D119" s="172">
        <f t="shared" ref="D119:AE119" si="73">C120</f>
        <v>5000</v>
      </c>
      <c r="E119" s="172">
        <f t="shared" si="73"/>
        <v>5000</v>
      </c>
      <c r="F119" s="172">
        <f t="shared" si="73"/>
        <v>5000</v>
      </c>
      <c r="G119" s="172">
        <f t="shared" si="73"/>
        <v>5000</v>
      </c>
      <c r="H119" s="172">
        <f t="shared" si="73"/>
        <v>5000</v>
      </c>
      <c r="I119" s="172">
        <f t="shared" si="73"/>
        <v>5000</v>
      </c>
      <c r="J119" s="172">
        <f t="shared" si="73"/>
        <v>5000</v>
      </c>
      <c r="K119" s="172">
        <f t="shared" si="73"/>
        <v>5000</v>
      </c>
      <c r="L119" s="172">
        <f t="shared" si="73"/>
        <v>5000</v>
      </c>
      <c r="M119" s="172">
        <f t="shared" si="73"/>
        <v>5000</v>
      </c>
      <c r="N119" s="173">
        <f t="shared" si="73"/>
        <v>5000</v>
      </c>
      <c r="O119" s="172">
        <f t="shared" si="73"/>
        <v>5000</v>
      </c>
      <c r="P119" s="173">
        <f t="shared" si="73"/>
        <v>5000</v>
      </c>
      <c r="Q119" s="172">
        <f t="shared" si="73"/>
        <v>5000</v>
      </c>
      <c r="R119" s="173">
        <f t="shared" si="73"/>
        <v>5000</v>
      </c>
      <c r="S119" s="172">
        <f t="shared" si="73"/>
        <v>5000</v>
      </c>
      <c r="T119" s="173">
        <f t="shared" si="73"/>
        <v>5000</v>
      </c>
      <c r="U119" s="172">
        <f t="shared" si="73"/>
        <v>5000</v>
      </c>
      <c r="V119" s="173">
        <f t="shared" si="73"/>
        <v>5000</v>
      </c>
      <c r="W119" s="172">
        <f t="shared" si="73"/>
        <v>5000</v>
      </c>
      <c r="X119" s="173">
        <f t="shared" si="73"/>
        <v>5000</v>
      </c>
      <c r="Y119" s="172">
        <f t="shared" si="73"/>
        <v>5000</v>
      </c>
      <c r="Z119" s="173">
        <f t="shared" si="73"/>
        <v>5000</v>
      </c>
      <c r="AA119" s="172">
        <f t="shared" si="73"/>
        <v>5000</v>
      </c>
      <c r="AB119" s="173">
        <f t="shared" si="73"/>
        <v>5000</v>
      </c>
      <c r="AC119" s="172">
        <f t="shared" si="73"/>
        <v>5000</v>
      </c>
      <c r="AD119" s="173">
        <f t="shared" si="73"/>
        <v>5000</v>
      </c>
      <c r="AE119" s="172">
        <f t="shared" si="73"/>
        <v>5000</v>
      </c>
      <c r="AF119" s="186"/>
      <c r="AG119" s="31"/>
      <c r="AH119" s="31"/>
      <c r="AI119" s="31"/>
    </row>
    <row r="120" spans="1:35" ht="15.75" thickBot="1" x14ac:dyDescent="0.3">
      <c r="A120" s="156" t="s">
        <v>26</v>
      </c>
      <c r="B120" s="175">
        <f>B118+B119</f>
        <v>5000</v>
      </c>
      <c r="C120" s="175">
        <f t="shared" ref="C120" si="74">C118+C119</f>
        <v>5000</v>
      </c>
      <c r="D120" s="175">
        <f t="shared" ref="D120" si="75">D118+D119</f>
        <v>5000</v>
      </c>
      <c r="E120" s="175">
        <f t="shared" ref="E120" si="76">E118+E119</f>
        <v>5000</v>
      </c>
      <c r="F120" s="175">
        <f t="shared" ref="F120" si="77">F118+F119</f>
        <v>5000</v>
      </c>
      <c r="G120" s="175">
        <f t="shared" ref="G120" si="78">G118+G119</f>
        <v>5000</v>
      </c>
      <c r="H120" s="175">
        <f t="shared" ref="H120" si="79">H118+H119</f>
        <v>5000</v>
      </c>
      <c r="I120" s="175">
        <f t="shared" ref="I120" si="80">I118+I119</f>
        <v>5000</v>
      </c>
      <c r="J120" s="175">
        <f t="shared" ref="J120" si="81">J118+J119</f>
        <v>5000</v>
      </c>
      <c r="K120" s="175">
        <f t="shared" ref="K120" si="82">K118+K119</f>
        <v>5000</v>
      </c>
      <c r="L120" s="175">
        <f t="shared" ref="L120" si="83">L118+L119</f>
        <v>5000</v>
      </c>
      <c r="M120" s="175">
        <f t="shared" ref="M120" si="84">M118+M119</f>
        <v>5000</v>
      </c>
      <c r="N120" s="176">
        <f t="shared" ref="N120" si="85">N118+N119</f>
        <v>5000</v>
      </c>
      <c r="O120" s="175">
        <f t="shared" ref="O120" si="86">O118+O119</f>
        <v>5000</v>
      </c>
      <c r="P120" s="176">
        <f t="shared" ref="P120" si="87">P118+P119</f>
        <v>5000</v>
      </c>
      <c r="Q120" s="175">
        <f t="shared" ref="Q120" si="88">Q118+Q119</f>
        <v>5000</v>
      </c>
      <c r="R120" s="176">
        <f t="shared" ref="R120" si="89">R118+R119</f>
        <v>5000</v>
      </c>
      <c r="S120" s="175">
        <f t="shared" ref="S120" si="90">S118+S119</f>
        <v>5000</v>
      </c>
      <c r="T120" s="176">
        <f t="shared" ref="T120" si="91">T118+T119</f>
        <v>5000</v>
      </c>
      <c r="U120" s="175">
        <f t="shared" ref="U120" si="92">U118+U119</f>
        <v>5000</v>
      </c>
      <c r="V120" s="176">
        <f t="shared" ref="V120" si="93">V118+V119</f>
        <v>5000</v>
      </c>
      <c r="W120" s="175">
        <f t="shared" ref="W120" si="94">W118+W119</f>
        <v>5000</v>
      </c>
      <c r="X120" s="176">
        <f t="shared" ref="X120" si="95">X118+X119</f>
        <v>5000</v>
      </c>
      <c r="Y120" s="175">
        <f t="shared" ref="Y120" si="96">Y118+Y119</f>
        <v>5000</v>
      </c>
      <c r="Z120" s="176">
        <f t="shared" ref="Z120" si="97">Z118+Z119</f>
        <v>5000</v>
      </c>
      <c r="AA120" s="175">
        <f t="shared" ref="AA120" si="98">AA118+AA119</f>
        <v>5000</v>
      </c>
      <c r="AB120" s="176">
        <f t="shared" ref="AB120" si="99">AB118+AB119</f>
        <v>5000</v>
      </c>
      <c r="AC120" s="175">
        <f t="shared" ref="AC120" si="100">AC118+AC119</f>
        <v>5000</v>
      </c>
      <c r="AD120" s="176">
        <f t="shared" ref="AD120" si="101">AD118+AD119</f>
        <v>5000</v>
      </c>
      <c r="AE120" s="175">
        <f t="shared" ref="AE120" si="102">AE118+AE119</f>
        <v>5000</v>
      </c>
      <c r="AF120" s="188"/>
      <c r="AG120" s="31"/>
      <c r="AH120" s="31"/>
      <c r="AI120" s="31"/>
    </row>
    <row r="121" spans="1:35" x14ac:dyDescent="0.25">
      <c r="A121" s="5"/>
      <c r="B121" s="178"/>
      <c r="C121" s="178"/>
      <c r="D121" s="178"/>
      <c r="E121" s="178"/>
      <c r="F121" s="178"/>
      <c r="G121" s="178"/>
      <c r="H121" s="178"/>
      <c r="I121" s="178"/>
      <c r="J121" s="178"/>
      <c r="K121" s="178"/>
      <c r="L121" s="178"/>
      <c r="M121" s="178"/>
      <c r="N121" s="178"/>
      <c r="O121" s="178"/>
      <c r="P121" s="178"/>
      <c r="Q121" s="178"/>
      <c r="R121" s="178"/>
      <c r="S121" s="178"/>
      <c r="T121" s="178"/>
      <c r="U121" s="178"/>
      <c r="V121" s="178"/>
      <c r="W121" s="178"/>
      <c r="X121" s="178"/>
      <c r="Y121" s="178"/>
      <c r="Z121" s="178"/>
      <c r="AA121" s="178"/>
      <c r="AB121" s="178"/>
      <c r="AC121" s="178"/>
      <c r="AD121" s="178"/>
      <c r="AE121" s="178"/>
      <c r="AF121" s="178"/>
      <c r="AG121" s="31"/>
      <c r="AH121" s="31"/>
      <c r="AI121" s="31"/>
    </row>
    <row r="122" spans="1:35" x14ac:dyDescent="0.25">
      <c r="A122" s="5"/>
      <c r="B122" s="178"/>
      <c r="C122" s="178"/>
      <c r="D122" s="178"/>
      <c r="E122" s="178"/>
      <c r="F122" s="178"/>
      <c r="G122" s="178"/>
      <c r="H122" s="178"/>
      <c r="I122" s="178"/>
      <c r="J122" s="178"/>
      <c r="K122" s="178"/>
      <c r="L122" s="178"/>
      <c r="M122" s="178"/>
      <c r="N122" s="178"/>
      <c r="O122" s="178"/>
      <c r="P122" s="178"/>
      <c r="Q122" s="178"/>
      <c r="R122" s="178"/>
      <c r="S122" s="178"/>
      <c r="T122" s="178"/>
      <c r="U122" s="178"/>
      <c r="V122" s="178"/>
      <c r="W122" s="178"/>
      <c r="X122" s="178"/>
      <c r="Y122" s="178"/>
      <c r="Z122" s="178"/>
      <c r="AA122" s="178"/>
      <c r="AB122" s="178"/>
      <c r="AC122" s="178"/>
      <c r="AD122" s="178"/>
      <c r="AE122" s="178"/>
      <c r="AF122" s="178"/>
      <c r="AG122" s="31"/>
      <c r="AH122" s="31"/>
      <c r="AI122" s="31"/>
    </row>
    <row r="123" spans="1:35" x14ac:dyDescent="0.25">
      <c r="A123" s="5"/>
      <c r="B123" s="178"/>
      <c r="C123" s="178"/>
      <c r="D123" s="178"/>
      <c r="E123" s="178"/>
      <c r="F123" s="178"/>
      <c r="G123" s="178"/>
      <c r="H123" s="178"/>
      <c r="I123" s="178"/>
      <c r="J123" s="178"/>
      <c r="K123" s="178"/>
      <c r="L123" s="178"/>
      <c r="M123" s="178"/>
      <c r="N123" s="178"/>
      <c r="O123" s="178"/>
      <c r="P123" s="178"/>
      <c r="Q123" s="178"/>
      <c r="R123" s="178"/>
      <c r="S123" s="178"/>
      <c r="T123" s="178"/>
      <c r="U123" s="178"/>
      <c r="V123" s="178"/>
      <c r="W123" s="178"/>
      <c r="X123" s="178"/>
      <c r="Y123" s="178"/>
      <c r="Z123" s="178"/>
      <c r="AA123" s="178"/>
      <c r="AB123" s="178"/>
      <c r="AC123" s="178"/>
      <c r="AD123" s="178"/>
      <c r="AE123" s="178"/>
      <c r="AF123" s="178"/>
      <c r="AG123" s="31"/>
      <c r="AH123" s="31"/>
      <c r="AI123" s="31"/>
    </row>
    <row r="124" spans="1:35" x14ac:dyDescent="0.25">
      <c r="A124" s="5"/>
      <c r="B124" s="178"/>
      <c r="C124" s="178"/>
      <c r="D124" s="178"/>
      <c r="E124" s="178"/>
      <c r="F124" s="178"/>
      <c r="G124" s="178"/>
      <c r="H124" s="178"/>
      <c r="I124" s="178"/>
      <c r="J124" s="178"/>
      <c r="K124" s="178"/>
      <c r="L124" s="178"/>
      <c r="M124" s="178"/>
      <c r="N124" s="178"/>
      <c r="O124" s="178"/>
      <c r="P124" s="178"/>
      <c r="Q124" s="178"/>
      <c r="R124" s="178"/>
      <c r="S124" s="178"/>
      <c r="T124" s="178"/>
      <c r="U124" s="178"/>
      <c r="V124" s="178"/>
      <c r="W124" s="178"/>
      <c r="X124" s="178"/>
      <c r="Y124" s="178"/>
      <c r="Z124" s="178"/>
      <c r="AA124" s="178"/>
      <c r="AB124" s="178"/>
      <c r="AC124" s="178"/>
      <c r="AD124" s="178"/>
      <c r="AE124" s="178"/>
      <c r="AF124" s="178"/>
      <c r="AG124" s="31"/>
      <c r="AH124" s="31"/>
      <c r="AI124" s="31"/>
    </row>
    <row r="125" spans="1:35" ht="15.75" thickBot="1" x14ac:dyDescent="0.3">
      <c r="A125" s="149" t="s">
        <v>119</v>
      </c>
      <c r="B125" s="161">
        <v>45047</v>
      </c>
      <c r="C125" s="161">
        <v>45048</v>
      </c>
      <c r="D125" s="161">
        <v>45049</v>
      </c>
      <c r="E125" s="161">
        <v>45050</v>
      </c>
      <c r="F125" s="161">
        <v>45051</v>
      </c>
      <c r="G125" s="161">
        <v>45052</v>
      </c>
      <c r="H125" s="161">
        <v>45053</v>
      </c>
      <c r="I125" s="161">
        <v>45054</v>
      </c>
      <c r="J125" s="161">
        <v>45055</v>
      </c>
      <c r="K125" s="161">
        <v>45056</v>
      </c>
      <c r="L125" s="161">
        <v>45057</v>
      </c>
      <c r="M125" s="161">
        <v>45058</v>
      </c>
      <c r="N125" s="161">
        <v>45059</v>
      </c>
      <c r="O125" s="161">
        <v>45060</v>
      </c>
      <c r="P125" s="161">
        <v>45061</v>
      </c>
      <c r="Q125" s="161">
        <v>45062</v>
      </c>
      <c r="R125" s="161">
        <v>45063</v>
      </c>
      <c r="S125" s="161">
        <v>45064</v>
      </c>
      <c r="T125" s="161">
        <v>45065</v>
      </c>
      <c r="U125" s="161">
        <v>45066</v>
      </c>
      <c r="V125" s="161">
        <v>45067</v>
      </c>
      <c r="W125" s="161">
        <v>45068</v>
      </c>
      <c r="X125" s="161">
        <v>45069</v>
      </c>
      <c r="Y125" s="161">
        <v>45070</v>
      </c>
      <c r="Z125" s="161">
        <v>45071</v>
      </c>
      <c r="AA125" s="161">
        <v>45072</v>
      </c>
      <c r="AB125" s="161">
        <v>45073</v>
      </c>
      <c r="AC125" s="161">
        <v>45074</v>
      </c>
      <c r="AD125" s="161">
        <v>45075</v>
      </c>
      <c r="AE125" s="161">
        <v>45076</v>
      </c>
      <c r="AF125" s="161">
        <v>45077</v>
      </c>
      <c r="AG125" s="31"/>
      <c r="AH125" s="31"/>
      <c r="AI125" s="31"/>
    </row>
    <row r="126" spans="1:35" ht="15.75" thickBot="1" x14ac:dyDescent="0.3">
      <c r="A126" s="160" t="s">
        <v>29</v>
      </c>
      <c r="B126" s="181">
        <f>SUM(B127:B131)</f>
        <v>0</v>
      </c>
      <c r="C126" s="181">
        <f t="shared" ref="C126:AF126" si="103">SUM(C127:C131)</f>
        <v>0</v>
      </c>
      <c r="D126" s="181">
        <f t="shared" si="103"/>
        <v>0</v>
      </c>
      <c r="E126" s="181">
        <f t="shared" si="103"/>
        <v>0</v>
      </c>
      <c r="F126" s="181">
        <f t="shared" si="103"/>
        <v>0</v>
      </c>
      <c r="G126" s="181">
        <f t="shared" si="103"/>
        <v>0</v>
      </c>
      <c r="H126" s="181">
        <f t="shared" si="103"/>
        <v>0</v>
      </c>
      <c r="I126" s="181">
        <f t="shared" si="103"/>
        <v>0</v>
      </c>
      <c r="J126" s="181">
        <f t="shared" si="103"/>
        <v>0</v>
      </c>
      <c r="K126" s="181">
        <f t="shared" si="103"/>
        <v>0</v>
      </c>
      <c r="L126" s="181">
        <f t="shared" si="103"/>
        <v>0</v>
      </c>
      <c r="M126" s="181">
        <f t="shared" si="103"/>
        <v>0</v>
      </c>
      <c r="N126" s="181">
        <f t="shared" si="103"/>
        <v>0</v>
      </c>
      <c r="O126" s="181">
        <f t="shared" si="103"/>
        <v>0</v>
      </c>
      <c r="P126" s="181">
        <f t="shared" si="103"/>
        <v>0</v>
      </c>
      <c r="Q126" s="181">
        <f t="shared" si="103"/>
        <v>0</v>
      </c>
      <c r="R126" s="181">
        <f t="shared" si="103"/>
        <v>0</v>
      </c>
      <c r="S126" s="181">
        <f t="shared" si="103"/>
        <v>0</v>
      </c>
      <c r="T126" s="181">
        <f t="shared" si="103"/>
        <v>0</v>
      </c>
      <c r="U126" s="181">
        <f t="shared" si="103"/>
        <v>0</v>
      </c>
      <c r="V126" s="181">
        <f t="shared" si="103"/>
        <v>0</v>
      </c>
      <c r="W126" s="181">
        <f t="shared" si="103"/>
        <v>0</v>
      </c>
      <c r="X126" s="181">
        <f t="shared" si="103"/>
        <v>0</v>
      </c>
      <c r="Y126" s="181">
        <f t="shared" si="103"/>
        <v>0</v>
      </c>
      <c r="Z126" s="181">
        <f t="shared" si="103"/>
        <v>0</v>
      </c>
      <c r="AA126" s="181">
        <f t="shared" si="103"/>
        <v>0</v>
      </c>
      <c r="AB126" s="181">
        <f t="shared" si="103"/>
        <v>0</v>
      </c>
      <c r="AC126" s="181">
        <f t="shared" si="103"/>
        <v>0</v>
      </c>
      <c r="AD126" s="181">
        <f t="shared" si="103"/>
        <v>0</v>
      </c>
      <c r="AE126" s="181">
        <f t="shared" si="103"/>
        <v>0</v>
      </c>
      <c r="AF126" s="182">
        <f t="shared" si="103"/>
        <v>0</v>
      </c>
      <c r="AG126" s="31"/>
      <c r="AH126" s="31"/>
      <c r="AI126" s="31"/>
    </row>
    <row r="127" spans="1:35" outlineLevel="1" x14ac:dyDescent="0.25">
      <c r="A127" s="152"/>
      <c r="B127" s="184">
        <f>SUMIFS('Contas a Receber'!$H$5:$H$1048576,'Contas a Receber'!$O$5:$O$1048576,'Projeção de Caixa'!B$125,'Contas a Receber'!$F$5:$F$1048576,'Projeção de Caixa'!$A127)</f>
        <v>0</v>
      </c>
      <c r="C127" s="184">
        <f>SUMIFS('Contas a Receber'!$H$5:$H$1048576,'Contas a Receber'!$O$5:$O$1048576,'Projeção de Caixa'!C$125,'Contas a Receber'!$F$5:$F$1048576,'Projeção de Caixa'!$A127)</f>
        <v>0</v>
      </c>
      <c r="D127" s="184">
        <f>SUMIFS('Contas a Receber'!$H$5:$H$1048576,'Contas a Receber'!$O$5:$O$1048576,'Projeção de Caixa'!D$125,'Contas a Receber'!$F$5:$F$1048576,'Projeção de Caixa'!$A127)</f>
        <v>0</v>
      </c>
      <c r="E127" s="184">
        <f>SUMIFS('Contas a Receber'!$H$5:$H$1048576,'Contas a Receber'!$O$5:$O$1048576,'Projeção de Caixa'!E$125,'Contas a Receber'!$F$5:$F$1048576,'Projeção de Caixa'!$A127)</f>
        <v>0</v>
      </c>
      <c r="F127" s="184">
        <f>SUMIFS('Contas a Receber'!$H$5:$H$1048576,'Contas a Receber'!$O$5:$O$1048576,'Projeção de Caixa'!F$125,'Contas a Receber'!$F$5:$F$1048576,'Projeção de Caixa'!$A127)</f>
        <v>0</v>
      </c>
      <c r="G127" s="184">
        <f>SUMIFS('Contas a Receber'!$H$5:$H$1048576,'Contas a Receber'!$O$5:$O$1048576,'Projeção de Caixa'!G$125,'Contas a Receber'!$F$5:$F$1048576,'Projeção de Caixa'!$A127)</f>
        <v>0</v>
      </c>
      <c r="H127" s="184">
        <f>SUMIFS('Contas a Receber'!$H$5:$H$1048576,'Contas a Receber'!$O$5:$O$1048576,'Projeção de Caixa'!H$125,'Contas a Receber'!$F$5:$F$1048576,'Projeção de Caixa'!$A127)</f>
        <v>0</v>
      </c>
      <c r="I127" s="184">
        <f>SUMIFS('Contas a Receber'!$H$5:$H$1048576,'Contas a Receber'!$O$5:$O$1048576,'Projeção de Caixa'!I$125,'Contas a Receber'!$F$5:$F$1048576,'Projeção de Caixa'!$A127)</f>
        <v>0</v>
      </c>
      <c r="J127" s="184">
        <f>SUMIFS('Contas a Receber'!$H$5:$H$1048576,'Contas a Receber'!$O$5:$O$1048576,'Projeção de Caixa'!J$125,'Contas a Receber'!$F$5:$F$1048576,'Projeção de Caixa'!$A127)</f>
        <v>0</v>
      </c>
      <c r="K127" s="184">
        <f>SUMIFS('Contas a Receber'!$H$5:$H$1048576,'Contas a Receber'!$O$5:$O$1048576,'Projeção de Caixa'!K$125,'Contas a Receber'!$F$5:$F$1048576,'Projeção de Caixa'!$A127)</f>
        <v>0</v>
      </c>
      <c r="L127" s="184">
        <f>SUMIFS('Contas a Receber'!$H$5:$H$1048576,'Contas a Receber'!$O$5:$O$1048576,'Projeção de Caixa'!L$125,'Contas a Receber'!$F$5:$F$1048576,'Projeção de Caixa'!$A127)</f>
        <v>0</v>
      </c>
      <c r="M127" s="184">
        <f>SUMIFS('Contas a Receber'!$H$5:$H$1048576,'Contas a Receber'!$O$5:$O$1048576,'Projeção de Caixa'!M$125,'Contas a Receber'!$F$5:$F$1048576,'Projeção de Caixa'!$A127)</f>
        <v>0</v>
      </c>
      <c r="N127" s="184">
        <f>SUMIFS('Contas a Receber'!$H$5:$H$1048576,'Contas a Receber'!$O$5:$O$1048576,'Projeção de Caixa'!N$125,'Contas a Receber'!$F$5:$F$1048576,'Projeção de Caixa'!$A127)</f>
        <v>0</v>
      </c>
      <c r="O127" s="184">
        <f>SUMIFS('Contas a Receber'!$H$5:$H$1048576,'Contas a Receber'!$O$5:$O$1048576,'Projeção de Caixa'!O$125,'Contas a Receber'!$F$5:$F$1048576,'Projeção de Caixa'!$A127)</f>
        <v>0</v>
      </c>
      <c r="P127" s="184">
        <f>SUMIFS('Contas a Receber'!$H$5:$H$1048576,'Contas a Receber'!$O$5:$O$1048576,'Projeção de Caixa'!P$125,'Contas a Receber'!$F$5:$F$1048576,'Projeção de Caixa'!$A127)</f>
        <v>0</v>
      </c>
      <c r="Q127" s="184">
        <f>SUMIFS('Contas a Receber'!$H$5:$H$1048576,'Contas a Receber'!$O$5:$O$1048576,'Projeção de Caixa'!Q$125,'Contas a Receber'!$F$5:$F$1048576,'Projeção de Caixa'!$A127)</f>
        <v>0</v>
      </c>
      <c r="R127" s="184">
        <f>SUMIFS('Contas a Receber'!$H$5:$H$1048576,'Contas a Receber'!$O$5:$O$1048576,'Projeção de Caixa'!R$125,'Contas a Receber'!$F$5:$F$1048576,'Projeção de Caixa'!$A127)</f>
        <v>0</v>
      </c>
      <c r="S127" s="184">
        <f>SUMIFS('Contas a Receber'!$H$5:$H$1048576,'Contas a Receber'!$O$5:$O$1048576,'Projeção de Caixa'!S$125,'Contas a Receber'!$F$5:$F$1048576,'Projeção de Caixa'!$A127)</f>
        <v>0</v>
      </c>
      <c r="T127" s="184">
        <f>SUMIFS('Contas a Receber'!$H$5:$H$1048576,'Contas a Receber'!$O$5:$O$1048576,'Projeção de Caixa'!T$125,'Contas a Receber'!$F$5:$F$1048576,'Projeção de Caixa'!$A127)</f>
        <v>0</v>
      </c>
      <c r="U127" s="184">
        <f>SUMIFS('Contas a Receber'!$H$5:$H$1048576,'Contas a Receber'!$O$5:$O$1048576,'Projeção de Caixa'!U$125,'Contas a Receber'!$F$5:$F$1048576,'Projeção de Caixa'!$A127)</f>
        <v>0</v>
      </c>
      <c r="V127" s="184">
        <f>SUMIFS('Contas a Receber'!$H$5:$H$1048576,'Contas a Receber'!$O$5:$O$1048576,'Projeção de Caixa'!V$125,'Contas a Receber'!$F$5:$F$1048576,'Projeção de Caixa'!$A127)</f>
        <v>0</v>
      </c>
      <c r="W127" s="184">
        <f>SUMIFS('Contas a Receber'!$H$5:$H$1048576,'Contas a Receber'!$O$5:$O$1048576,'Projeção de Caixa'!W$125,'Contas a Receber'!$F$5:$F$1048576,'Projeção de Caixa'!$A127)</f>
        <v>0</v>
      </c>
      <c r="X127" s="184">
        <f>SUMIFS('Contas a Receber'!$H$5:$H$1048576,'Contas a Receber'!$O$5:$O$1048576,'Projeção de Caixa'!X$125,'Contas a Receber'!$F$5:$F$1048576,'Projeção de Caixa'!$A127)</f>
        <v>0</v>
      </c>
      <c r="Y127" s="184">
        <f>SUMIFS('Contas a Receber'!$H$5:$H$1048576,'Contas a Receber'!$O$5:$O$1048576,'Projeção de Caixa'!Y$125,'Contas a Receber'!$F$5:$F$1048576,'Projeção de Caixa'!$A127)</f>
        <v>0</v>
      </c>
      <c r="Z127" s="184">
        <f>SUMIFS('Contas a Receber'!$H$5:$H$1048576,'Contas a Receber'!$O$5:$O$1048576,'Projeção de Caixa'!Z$125,'Contas a Receber'!$F$5:$F$1048576,'Projeção de Caixa'!$A127)</f>
        <v>0</v>
      </c>
      <c r="AA127" s="184">
        <f>SUMIFS('Contas a Receber'!$H$5:$H$1048576,'Contas a Receber'!$O$5:$O$1048576,'Projeção de Caixa'!AA$125,'Contas a Receber'!$F$5:$F$1048576,'Projeção de Caixa'!$A127)</f>
        <v>0</v>
      </c>
      <c r="AB127" s="184">
        <f>SUMIFS('Contas a Receber'!$H$5:$H$1048576,'Contas a Receber'!$O$5:$O$1048576,'Projeção de Caixa'!AB$125,'Contas a Receber'!$F$5:$F$1048576,'Projeção de Caixa'!$A127)</f>
        <v>0</v>
      </c>
      <c r="AC127" s="184">
        <f>SUMIFS('Contas a Receber'!$H$5:$H$1048576,'Contas a Receber'!$O$5:$O$1048576,'Projeção de Caixa'!AC$125,'Contas a Receber'!$F$5:$F$1048576,'Projeção de Caixa'!$A127)</f>
        <v>0</v>
      </c>
      <c r="AD127" s="184">
        <f>SUMIFS('Contas a Receber'!$H$5:$H$1048576,'Contas a Receber'!$O$5:$O$1048576,'Projeção de Caixa'!AD$125,'Contas a Receber'!$F$5:$F$1048576,'Projeção de Caixa'!$A127)</f>
        <v>0</v>
      </c>
      <c r="AE127" s="184">
        <f>SUMIFS('Contas a Receber'!$H$5:$H$1048576,'Contas a Receber'!$O$5:$O$1048576,'Projeção de Caixa'!AE$125,'Contas a Receber'!$F$5:$F$1048576,'Projeção de Caixa'!$A127)</f>
        <v>0</v>
      </c>
      <c r="AF127" s="185">
        <f>SUMIFS('Contas a Receber'!$H$5:$H$1048576,'Contas a Receber'!$O$5:$O$1048576,'Projeção de Caixa'!AF$125,'Contas a Receber'!$F$5:$F$1048576,'Projeção de Caixa'!$A127)</f>
        <v>0</v>
      </c>
      <c r="AG127" s="31"/>
      <c r="AH127" s="31"/>
      <c r="AI127" s="31"/>
    </row>
    <row r="128" spans="1:35" outlineLevel="1" x14ac:dyDescent="0.25">
      <c r="A128" s="152"/>
      <c r="B128" s="164">
        <f>SUMIFS('Contas a Receber'!$H$5:$H$1048576,'Contas a Receber'!$O$5:$O$1048576,'Projeção de Caixa'!B$125,'Contas a Receber'!$F$5:$F$1048576,'Projeção de Caixa'!$A128)</f>
        <v>0</v>
      </c>
      <c r="C128" s="164">
        <f>SUMIFS('Contas a Receber'!$H$5:$H$1048576,'Contas a Receber'!$O$5:$O$1048576,'Projeção de Caixa'!C$125,'Contas a Receber'!$F$5:$F$1048576,'Projeção de Caixa'!$A128)</f>
        <v>0</v>
      </c>
      <c r="D128" s="164">
        <f>SUMIFS('Contas a Receber'!$H$5:$H$1048576,'Contas a Receber'!$O$5:$O$1048576,'Projeção de Caixa'!D$125,'Contas a Receber'!$F$5:$F$1048576,'Projeção de Caixa'!$A128)</f>
        <v>0</v>
      </c>
      <c r="E128" s="164">
        <f>SUMIFS('Contas a Receber'!$H$5:$H$1048576,'Contas a Receber'!$O$5:$O$1048576,'Projeção de Caixa'!E$125,'Contas a Receber'!$F$5:$F$1048576,'Projeção de Caixa'!$A128)</f>
        <v>0</v>
      </c>
      <c r="F128" s="164">
        <f>SUMIFS('Contas a Receber'!$H$5:$H$1048576,'Contas a Receber'!$O$5:$O$1048576,'Projeção de Caixa'!F$125,'Contas a Receber'!$F$5:$F$1048576,'Projeção de Caixa'!$A128)</f>
        <v>0</v>
      </c>
      <c r="G128" s="164">
        <f>SUMIFS('Contas a Receber'!$H$5:$H$1048576,'Contas a Receber'!$O$5:$O$1048576,'Projeção de Caixa'!G$125,'Contas a Receber'!$F$5:$F$1048576,'Projeção de Caixa'!$A128)</f>
        <v>0</v>
      </c>
      <c r="H128" s="164">
        <f>SUMIFS('Contas a Receber'!$H$5:$H$1048576,'Contas a Receber'!$O$5:$O$1048576,'Projeção de Caixa'!H$125,'Contas a Receber'!$F$5:$F$1048576,'Projeção de Caixa'!$A128)</f>
        <v>0</v>
      </c>
      <c r="I128" s="164">
        <f>SUMIFS('Contas a Receber'!$H$5:$H$1048576,'Contas a Receber'!$O$5:$O$1048576,'Projeção de Caixa'!I$125,'Contas a Receber'!$F$5:$F$1048576,'Projeção de Caixa'!$A128)</f>
        <v>0</v>
      </c>
      <c r="J128" s="164">
        <f>SUMIFS('Contas a Receber'!$H$5:$H$1048576,'Contas a Receber'!$O$5:$O$1048576,'Projeção de Caixa'!J$125,'Contas a Receber'!$F$5:$F$1048576,'Projeção de Caixa'!$A128)</f>
        <v>0</v>
      </c>
      <c r="K128" s="164">
        <f>SUMIFS('Contas a Receber'!$H$5:$H$1048576,'Contas a Receber'!$O$5:$O$1048576,'Projeção de Caixa'!K$125,'Contas a Receber'!$F$5:$F$1048576,'Projeção de Caixa'!$A128)</f>
        <v>0</v>
      </c>
      <c r="L128" s="164">
        <f>SUMIFS('Contas a Receber'!$H$5:$H$1048576,'Contas a Receber'!$O$5:$O$1048576,'Projeção de Caixa'!L$125,'Contas a Receber'!$F$5:$F$1048576,'Projeção de Caixa'!$A128)</f>
        <v>0</v>
      </c>
      <c r="M128" s="164">
        <f>SUMIFS('Contas a Receber'!$H$5:$H$1048576,'Contas a Receber'!$O$5:$O$1048576,'Projeção de Caixa'!M$125,'Contas a Receber'!$F$5:$F$1048576,'Projeção de Caixa'!$A128)</f>
        <v>0</v>
      </c>
      <c r="N128" s="164">
        <f>SUMIFS('Contas a Receber'!$H$5:$H$1048576,'Contas a Receber'!$O$5:$O$1048576,'Projeção de Caixa'!N$125,'Contas a Receber'!$F$5:$F$1048576,'Projeção de Caixa'!$A128)</f>
        <v>0</v>
      </c>
      <c r="O128" s="164">
        <f>SUMIFS('Contas a Receber'!$H$5:$H$1048576,'Contas a Receber'!$O$5:$O$1048576,'Projeção de Caixa'!O$125,'Contas a Receber'!$F$5:$F$1048576,'Projeção de Caixa'!$A128)</f>
        <v>0</v>
      </c>
      <c r="P128" s="164">
        <f>SUMIFS('Contas a Receber'!$H$5:$H$1048576,'Contas a Receber'!$O$5:$O$1048576,'Projeção de Caixa'!P$125,'Contas a Receber'!$F$5:$F$1048576,'Projeção de Caixa'!$A128)</f>
        <v>0</v>
      </c>
      <c r="Q128" s="164">
        <f>SUMIFS('Contas a Receber'!$H$5:$H$1048576,'Contas a Receber'!$O$5:$O$1048576,'Projeção de Caixa'!Q$125,'Contas a Receber'!$F$5:$F$1048576,'Projeção de Caixa'!$A128)</f>
        <v>0</v>
      </c>
      <c r="R128" s="164">
        <f>SUMIFS('Contas a Receber'!$H$5:$H$1048576,'Contas a Receber'!$O$5:$O$1048576,'Projeção de Caixa'!R$125,'Contas a Receber'!$F$5:$F$1048576,'Projeção de Caixa'!$A128)</f>
        <v>0</v>
      </c>
      <c r="S128" s="164">
        <f>SUMIFS('Contas a Receber'!$H$5:$H$1048576,'Contas a Receber'!$O$5:$O$1048576,'Projeção de Caixa'!S$125,'Contas a Receber'!$F$5:$F$1048576,'Projeção de Caixa'!$A128)</f>
        <v>0</v>
      </c>
      <c r="T128" s="164">
        <f>SUMIFS('Contas a Receber'!$H$5:$H$1048576,'Contas a Receber'!$O$5:$O$1048576,'Projeção de Caixa'!T$125,'Contas a Receber'!$F$5:$F$1048576,'Projeção de Caixa'!$A128)</f>
        <v>0</v>
      </c>
      <c r="U128" s="164">
        <f>SUMIFS('Contas a Receber'!$H$5:$H$1048576,'Contas a Receber'!$O$5:$O$1048576,'Projeção de Caixa'!U$125,'Contas a Receber'!$F$5:$F$1048576,'Projeção de Caixa'!$A128)</f>
        <v>0</v>
      </c>
      <c r="V128" s="164">
        <f>SUMIFS('Contas a Receber'!$H$5:$H$1048576,'Contas a Receber'!$O$5:$O$1048576,'Projeção de Caixa'!V$125,'Contas a Receber'!$F$5:$F$1048576,'Projeção de Caixa'!$A128)</f>
        <v>0</v>
      </c>
      <c r="W128" s="164">
        <f>SUMIFS('Contas a Receber'!$H$5:$H$1048576,'Contas a Receber'!$O$5:$O$1048576,'Projeção de Caixa'!W$125,'Contas a Receber'!$F$5:$F$1048576,'Projeção de Caixa'!$A128)</f>
        <v>0</v>
      </c>
      <c r="X128" s="164">
        <f>SUMIFS('Contas a Receber'!$H$5:$H$1048576,'Contas a Receber'!$O$5:$O$1048576,'Projeção de Caixa'!X$125,'Contas a Receber'!$F$5:$F$1048576,'Projeção de Caixa'!$A128)</f>
        <v>0</v>
      </c>
      <c r="Y128" s="164">
        <f>SUMIFS('Contas a Receber'!$H$5:$H$1048576,'Contas a Receber'!$O$5:$O$1048576,'Projeção de Caixa'!Y$125,'Contas a Receber'!$F$5:$F$1048576,'Projeção de Caixa'!$A128)</f>
        <v>0</v>
      </c>
      <c r="Z128" s="164">
        <f>SUMIFS('Contas a Receber'!$H$5:$H$1048576,'Contas a Receber'!$O$5:$O$1048576,'Projeção de Caixa'!Z$125,'Contas a Receber'!$F$5:$F$1048576,'Projeção de Caixa'!$A128)</f>
        <v>0</v>
      </c>
      <c r="AA128" s="164">
        <f>SUMIFS('Contas a Receber'!$H$5:$H$1048576,'Contas a Receber'!$O$5:$O$1048576,'Projeção de Caixa'!AA$125,'Contas a Receber'!$F$5:$F$1048576,'Projeção de Caixa'!$A128)</f>
        <v>0</v>
      </c>
      <c r="AB128" s="164">
        <f>SUMIFS('Contas a Receber'!$H$5:$H$1048576,'Contas a Receber'!$O$5:$O$1048576,'Projeção de Caixa'!AB$125,'Contas a Receber'!$F$5:$F$1048576,'Projeção de Caixa'!$A128)</f>
        <v>0</v>
      </c>
      <c r="AC128" s="164">
        <f>SUMIFS('Contas a Receber'!$H$5:$H$1048576,'Contas a Receber'!$O$5:$O$1048576,'Projeção de Caixa'!AC$125,'Contas a Receber'!$F$5:$F$1048576,'Projeção de Caixa'!$A128)</f>
        <v>0</v>
      </c>
      <c r="AD128" s="164">
        <f>SUMIFS('Contas a Receber'!$H$5:$H$1048576,'Contas a Receber'!$O$5:$O$1048576,'Projeção de Caixa'!AD$125,'Contas a Receber'!$F$5:$F$1048576,'Projeção de Caixa'!$A128)</f>
        <v>0</v>
      </c>
      <c r="AE128" s="164">
        <f>SUMIFS('Contas a Receber'!$H$5:$H$1048576,'Contas a Receber'!$O$5:$O$1048576,'Projeção de Caixa'!AE$125,'Contas a Receber'!$F$5:$F$1048576,'Projeção de Caixa'!$A128)</f>
        <v>0</v>
      </c>
      <c r="AF128" s="165">
        <f>SUMIFS('Contas a Receber'!$H$5:$H$1048576,'Contas a Receber'!$O$5:$O$1048576,'Projeção de Caixa'!AF$125,'Contas a Receber'!$F$5:$F$1048576,'Projeção de Caixa'!$A128)</f>
        <v>0</v>
      </c>
      <c r="AG128" s="31"/>
      <c r="AH128" s="31"/>
      <c r="AI128" s="31"/>
    </row>
    <row r="129" spans="1:35" outlineLevel="1" x14ac:dyDescent="0.25">
      <c r="A129" s="152"/>
      <c r="B129" s="164">
        <f>SUMIFS('Contas a Receber'!$H$5:$H$1048576,'Contas a Receber'!$O$5:$O$1048576,'Projeção de Caixa'!B$125,'Contas a Receber'!$F$5:$F$1048576,'Projeção de Caixa'!$A129)</f>
        <v>0</v>
      </c>
      <c r="C129" s="164">
        <f>SUMIFS('Contas a Receber'!$H$5:$H$1048576,'Contas a Receber'!$O$5:$O$1048576,'Projeção de Caixa'!C$125,'Contas a Receber'!$F$5:$F$1048576,'Projeção de Caixa'!$A129)</f>
        <v>0</v>
      </c>
      <c r="D129" s="164">
        <f>SUMIFS('Contas a Receber'!$H$5:$H$1048576,'Contas a Receber'!$O$5:$O$1048576,'Projeção de Caixa'!D$125,'Contas a Receber'!$F$5:$F$1048576,'Projeção de Caixa'!$A129)</f>
        <v>0</v>
      </c>
      <c r="E129" s="164">
        <f>SUMIFS('Contas a Receber'!$H$5:$H$1048576,'Contas a Receber'!$O$5:$O$1048576,'Projeção de Caixa'!E$125,'Contas a Receber'!$F$5:$F$1048576,'Projeção de Caixa'!$A129)</f>
        <v>0</v>
      </c>
      <c r="F129" s="164">
        <f>SUMIFS('Contas a Receber'!$H$5:$H$1048576,'Contas a Receber'!$O$5:$O$1048576,'Projeção de Caixa'!F$125,'Contas a Receber'!$F$5:$F$1048576,'Projeção de Caixa'!$A129)</f>
        <v>0</v>
      </c>
      <c r="G129" s="164">
        <f>SUMIFS('Contas a Receber'!$H$5:$H$1048576,'Contas a Receber'!$O$5:$O$1048576,'Projeção de Caixa'!G$125,'Contas a Receber'!$F$5:$F$1048576,'Projeção de Caixa'!$A129)</f>
        <v>0</v>
      </c>
      <c r="H129" s="164">
        <f>SUMIFS('Contas a Receber'!$H$5:$H$1048576,'Contas a Receber'!$O$5:$O$1048576,'Projeção de Caixa'!H$125,'Contas a Receber'!$F$5:$F$1048576,'Projeção de Caixa'!$A129)</f>
        <v>0</v>
      </c>
      <c r="I129" s="164">
        <f>SUMIFS('Contas a Receber'!$H$5:$H$1048576,'Contas a Receber'!$O$5:$O$1048576,'Projeção de Caixa'!I$125,'Contas a Receber'!$F$5:$F$1048576,'Projeção de Caixa'!$A129)</f>
        <v>0</v>
      </c>
      <c r="J129" s="164">
        <f>SUMIFS('Contas a Receber'!$H$5:$H$1048576,'Contas a Receber'!$O$5:$O$1048576,'Projeção de Caixa'!J$125,'Contas a Receber'!$F$5:$F$1048576,'Projeção de Caixa'!$A129)</f>
        <v>0</v>
      </c>
      <c r="K129" s="164">
        <f>SUMIFS('Contas a Receber'!$H$5:$H$1048576,'Contas a Receber'!$O$5:$O$1048576,'Projeção de Caixa'!K$125,'Contas a Receber'!$F$5:$F$1048576,'Projeção de Caixa'!$A129)</f>
        <v>0</v>
      </c>
      <c r="L129" s="164">
        <f>SUMIFS('Contas a Receber'!$H$5:$H$1048576,'Contas a Receber'!$O$5:$O$1048576,'Projeção de Caixa'!L$125,'Contas a Receber'!$F$5:$F$1048576,'Projeção de Caixa'!$A129)</f>
        <v>0</v>
      </c>
      <c r="M129" s="164">
        <f>SUMIFS('Contas a Receber'!$H$5:$H$1048576,'Contas a Receber'!$O$5:$O$1048576,'Projeção de Caixa'!M$125,'Contas a Receber'!$F$5:$F$1048576,'Projeção de Caixa'!$A129)</f>
        <v>0</v>
      </c>
      <c r="N129" s="164">
        <f>SUMIFS('Contas a Receber'!$H$5:$H$1048576,'Contas a Receber'!$O$5:$O$1048576,'Projeção de Caixa'!N$125,'Contas a Receber'!$F$5:$F$1048576,'Projeção de Caixa'!$A129)</f>
        <v>0</v>
      </c>
      <c r="O129" s="164">
        <f>SUMIFS('Contas a Receber'!$H$5:$H$1048576,'Contas a Receber'!$O$5:$O$1048576,'Projeção de Caixa'!O$125,'Contas a Receber'!$F$5:$F$1048576,'Projeção de Caixa'!$A129)</f>
        <v>0</v>
      </c>
      <c r="P129" s="164">
        <f>SUMIFS('Contas a Receber'!$H$5:$H$1048576,'Contas a Receber'!$O$5:$O$1048576,'Projeção de Caixa'!P$125,'Contas a Receber'!$F$5:$F$1048576,'Projeção de Caixa'!$A129)</f>
        <v>0</v>
      </c>
      <c r="Q129" s="164">
        <f>SUMIFS('Contas a Receber'!$H$5:$H$1048576,'Contas a Receber'!$O$5:$O$1048576,'Projeção de Caixa'!Q$125,'Contas a Receber'!$F$5:$F$1048576,'Projeção de Caixa'!$A129)</f>
        <v>0</v>
      </c>
      <c r="R129" s="164">
        <f>SUMIFS('Contas a Receber'!$H$5:$H$1048576,'Contas a Receber'!$O$5:$O$1048576,'Projeção de Caixa'!R$125,'Contas a Receber'!$F$5:$F$1048576,'Projeção de Caixa'!$A129)</f>
        <v>0</v>
      </c>
      <c r="S129" s="164">
        <f>SUMIFS('Contas a Receber'!$H$5:$H$1048576,'Contas a Receber'!$O$5:$O$1048576,'Projeção de Caixa'!S$125,'Contas a Receber'!$F$5:$F$1048576,'Projeção de Caixa'!$A129)</f>
        <v>0</v>
      </c>
      <c r="T129" s="164">
        <f>SUMIFS('Contas a Receber'!$H$5:$H$1048576,'Contas a Receber'!$O$5:$O$1048576,'Projeção de Caixa'!T$125,'Contas a Receber'!$F$5:$F$1048576,'Projeção de Caixa'!$A129)</f>
        <v>0</v>
      </c>
      <c r="U129" s="164">
        <f>SUMIFS('Contas a Receber'!$H$5:$H$1048576,'Contas a Receber'!$O$5:$O$1048576,'Projeção de Caixa'!U$125,'Contas a Receber'!$F$5:$F$1048576,'Projeção de Caixa'!$A129)</f>
        <v>0</v>
      </c>
      <c r="V129" s="164">
        <f>SUMIFS('Contas a Receber'!$H$5:$H$1048576,'Contas a Receber'!$O$5:$O$1048576,'Projeção de Caixa'!V$125,'Contas a Receber'!$F$5:$F$1048576,'Projeção de Caixa'!$A129)</f>
        <v>0</v>
      </c>
      <c r="W129" s="164">
        <f>SUMIFS('Contas a Receber'!$H$5:$H$1048576,'Contas a Receber'!$O$5:$O$1048576,'Projeção de Caixa'!W$125,'Contas a Receber'!$F$5:$F$1048576,'Projeção de Caixa'!$A129)</f>
        <v>0</v>
      </c>
      <c r="X129" s="164">
        <f>SUMIFS('Contas a Receber'!$H$5:$H$1048576,'Contas a Receber'!$O$5:$O$1048576,'Projeção de Caixa'!X$125,'Contas a Receber'!$F$5:$F$1048576,'Projeção de Caixa'!$A129)</f>
        <v>0</v>
      </c>
      <c r="Y129" s="164">
        <f>SUMIFS('Contas a Receber'!$H$5:$H$1048576,'Contas a Receber'!$O$5:$O$1048576,'Projeção de Caixa'!Y$125,'Contas a Receber'!$F$5:$F$1048576,'Projeção de Caixa'!$A129)</f>
        <v>0</v>
      </c>
      <c r="Z129" s="164">
        <f>SUMIFS('Contas a Receber'!$H$5:$H$1048576,'Contas a Receber'!$O$5:$O$1048576,'Projeção de Caixa'!Z$125,'Contas a Receber'!$F$5:$F$1048576,'Projeção de Caixa'!$A129)</f>
        <v>0</v>
      </c>
      <c r="AA129" s="164">
        <f>SUMIFS('Contas a Receber'!$H$5:$H$1048576,'Contas a Receber'!$O$5:$O$1048576,'Projeção de Caixa'!AA$125,'Contas a Receber'!$F$5:$F$1048576,'Projeção de Caixa'!$A129)</f>
        <v>0</v>
      </c>
      <c r="AB129" s="164">
        <f>SUMIFS('Contas a Receber'!$H$5:$H$1048576,'Contas a Receber'!$O$5:$O$1048576,'Projeção de Caixa'!AB$125,'Contas a Receber'!$F$5:$F$1048576,'Projeção de Caixa'!$A129)</f>
        <v>0</v>
      </c>
      <c r="AC129" s="164">
        <f>SUMIFS('Contas a Receber'!$H$5:$H$1048576,'Contas a Receber'!$O$5:$O$1048576,'Projeção de Caixa'!AC$125,'Contas a Receber'!$F$5:$F$1048576,'Projeção de Caixa'!$A129)</f>
        <v>0</v>
      </c>
      <c r="AD129" s="164">
        <f>SUMIFS('Contas a Receber'!$H$5:$H$1048576,'Contas a Receber'!$O$5:$O$1048576,'Projeção de Caixa'!AD$125,'Contas a Receber'!$F$5:$F$1048576,'Projeção de Caixa'!$A129)</f>
        <v>0</v>
      </c>
      <c r="AE129" s="164">
        <f>SUMIFS('Contas a Receber'!$H$5:$H$1048576,'Contas a Receber'!$O$5:$O$1048576,'Projeção de Caixa'!AE$125,'Contas a Receber'!$F$5:$F$1048576,'Projeção de Caixa'!$A129)</f>
        <v>0</v>
      </c>
      <c r="AF129" s="165">
        <f>SUMIFS('Contas a Receber'!$H$5:$H$1048576,'Contas a Receber'!$O$5:$O$1048576,'Projeção de Caixa'!AF$125,'Contas a Receber'!$F$5:$F$1048576,'Projeção de Caixa'!$A129)</f>
        <v>0</v>
      </c>
      <c r="AG129" s="31"/>
      <c r="AH129" s="31"/>
      <c r="AI129" s="31"/>
    </row>
    <row r="130" spans="1:35" outlineLevel="1" x14ac:dyDescent="0.25">
      <c r="A130" s="152"/>
      <c r="B130" s="164">
        <f>SUMIFS('Contas a Receber'!$H$5:$H$1048576,'Contas a Receber'!$O$5:$O$1048576,'Projeção de Caixa'!B$125,'Contas a Receber'!$F$5:$F$1048576,'Projeção de Caixa'!$A130)</f>
        <v>0</v>
      </c>
      <c r="C130" s="164">
        <f>SUMIFS('Contas a Receber'!$H$5:$H$1048576,'Contas a Receber'!$O$5:$O$1048576,'Projeção de Caixa'!C$125,'Contas a Receber'!$F$5:$F$1048576,'Projeção de Caixa'!$A130)</f>
        <v>0</v>
      </c>
      <c r="D130" s="164">
        <f>SUMIFS('Contas a Receber'!$H$5:$H$1048576,'Contas a Receber'!$O$5:$O$1048576,'Projeção de Caixa'!D$125,'Contas a Receber'!$F$5:$F$1048576,'Projeção de Caixa'!$A130)</f>
        <v>0</v>
      </c>
      <c r="E130" s="164">
        <f>SUMIFS('Contas a Receber'!$H$5:$H$1048576,'Contas a Receber'!$O$5:$O$1048576,'Projeção de Caixa'!E$125,'Contas a Receber'!$F$5:$F$1048576,'Projeção de Caixa'!$A130)</f>
        <v>0</v>
      </c>
      <c r="F130" s="164">
        <f>SUMIFS('Contas a Receber'!$H$5:$H$1048576,'Contas a Receber'!$O$5:$O$1048576,'Projeção de Caixa'!F$125,'Contas a Receber'!$F$5:$F$1048576,'Projeção de Caixa'!$A130)</f>
        <v>0</v>
      </c>
      <c r="G130" s="164">
        <f>SUMIFS('Contas a Receber'!$H$5:$H$1048576,'Contas a Receber'!$O$5:$O$1048576,'Projeção de Caixa'!G$125,'Contas a Receber'!$F$5:$F$1048576,'Projeção de Caixa'!$A130)</f>
        <v>0</v>
      </c>
      <c r="H130" s="164">
        <f>SUMIFS('Contas a Receber'!$H$5:$H$1048576,'Contas a Receber'!$O$5:$O$1048576,'Projeção de Caixa'!H$125,'Contas a Receber'!$F$5:$F$1048576,'Projeção de Caixa'!$A130)</f>
        <v>0</v>
      </c>
      <c r="I130" s="164">
        <f>SUMIFS('Contas a Receber'!$H$5:$H$1048576,'Contas a Receber'!$O$5:$O$1048576,'Projeção de Caixa'!I$125,'Contas a Receber'!$F$5:$F$1048576,'Projeção de Caixa'!$A130)</f>
        <v>0</v>
      </c>
      <c r="J130" s="164">
        <f>SUMIFS('Contas a Receber'!$H$5:$H$1048576,'Contas a Receber'!$O$5:$O$1048576,'Projeção de Caixa'!J$125,'Contas a Receber'!$F$5:$F$1048576,'Projeção de Caixa'!$A130)</f>
        <v>0</v>
      </c>
      <c r="K130" s="164">
        <f>SUMIFS('Contas a Receber'!$H$5:$H$1048576,'Contas a Receber'!$O$5:$O$1048576,'Projeção de Caixa'!K$125,'Contas a Receber'!$F$5:$F$1048576,'Projeção de Caixa'!$A130)</f>
        <v>0</v>
      </c>
      <c r="L130" s="164">
        <f>SUMIFS('Contas a Receber'!$H$5:$H$1048576,'Contas a Receber'!$O$5:$O$1048576,'Projeção de Caixa'!L$125,'Contas a Receber'!$F$5:$F$1048576,'Projeção de Caixa'!$A130)</f>
        <v>0</v>
      </c>
      <c r="M130" s="164">
        <f>SUMIFS('Contas a Receber'!$H$5:$H$1048576,'Contas a Receber'!$O$5:$O$1048576,'Projeção de Caixa'!M$125,'Contas a Receber'!$F$5:$F$1048576,'Projeção de Caixa'!$A130)</f>
        <v>0</v>
      </c>
      <c r="N130" s="164">
        <f>SUMIFS('Contas a Receber'!$H$5:$H$1048576,'Contas a Receber'!$O$5:$O$1048576,'Projeção de Caixa'!N$125,'Contas a Receber'!$F$5:$F$1048576,'Projeção de Caixa'!$A130)</f>
        <v>0</v>
      </c>
      <c r="O130" s="164">
        <f>SUMIFS('Contas a Receber'!$H$5:$H$1048576,'Contas a Receber'!$O$5:$O$1048576,'Projeção de Caixa'!O$125,'Contas a Receber'!$F$5:$F$1048576,'Projeção de Caixa'!$A130)</f>
        <v>0</v>
      </c>
      <c r="P130" s="164">
        <f>SUMIFS('Contas a Receber'!$H$5:$H$1048576,'Contas a Receber'!$O$5:$O$1048576,'Projeção de Caixa'!P$125,'Contas a Receber'!$F$5:$F$1048576,'Projeção de Caixa'!$A130)</f>
        <v>0</v>
      </c>
      <c r="Q130" s="164">
        <f>SUMIFS('Contas a Receber'!$H$5:$H$1048576,'Contas a Receber'!$O$5:$O$1048576,'Projeção de Caixa'!Q$125,'Contas a Receber'!$F$5:$F$1048576,'Projeção de Caixa'!$A130)</f>
        <v>0</v>
      </c>
      <c r="R130" s="164">
        <f>SUMIFS('Contas a Receber'!$H$5:$H$1048576,'Contas a Receber'!$O$5:$O$1048576,'Projeção de Caixa'!R$125,'Contas a Receber'!$F$5:$F$1048576,'Projeção de Caixa'!$A130)</f>
        <v>0</v>
      </c>
      <c r="S130" s="164">
        <f>SUMIFS('Contas a Receber'!$H$5:$H$1048576,'Contas a Receber'!$O$5:$O$1048576,'Projeção de Caixa'!S$125,'Contas a Receber'!$F$5:$F$1048576,'Projeção de Caixa'!$A130)</f>
        <v>0</v>
      </c>
      <c r="T130" s="164">
        <f>SUMIFS('Contas a Receber'!$H$5:$H$1048576,'Contas a Receber'!$O$5:$O$1048576,'Projeção de Caixa'!T$125,'Contas a Receber'!$F$5:$F$1048576,'Projeção de Caixa'!$A130)</f>
        <v>0</v>
      </c>
      <c r="U130" s="164">
        <f>SUMIFS('Contas a Receber'!$H$5:$H$1048576,'Contas a Receber'!$O$5:$O$1048576,'Projeção de Caixa'!U$125,'Contas a Receber'!$F$5:$F$1048576,'Projeção de Caixa'!$A130)</f>
        <v>0</v>
      </c>
      <c r="V130" s="164">
        <f>SUMIFS('Contas a Receber'!$H$5:$H$1048576,'Contas a Receber'!$O$5:$O$1048576,'Projeção de Caixa'!V$125,'Contas a Receber'!$F$5:$F$1048576,'Projeção de Caixa'!$A130)</f>
        <v>0</v>
      </c>
      <c r="W130" s="164">
        <f>SUMIFS('Contas a Receber'!$H$5:$H$1048576,'Contas a Receber'!$O$5:$O$1048576,'Projeção de Caixa'!W$125,'Contas a Receber'!$F$5:$F$1048576,'Projeção de Caixa'!$A130)</f>
        <v>0</v>
      </c>
      <c r="X130" s="164">
        <f>SUMIFS('Contas a Receber'!$H$5:$H$1048576,'Contas a Receber'!$O$5:$O$1048576,'Projeção de Caixa'!X$125,'Contas a Receber'!$F$5:$F$1048576,'Projeção de Caixa'!$A130)</f>
        <v>0</v>
      </c>
      <c r="Y130" s="164">
        <f>SUMIFS('Contas a Receber'!$H$5:$H$1048576,'Contas a Receber'!$O$5:$O$1048576,'Projeção de Caixa'!Y$125,'Contas a Receber'!$F$5:$F$1048576,'Projeção de Caixa'!$A130)</f>
        <v>0</v>
      </c>
      <c r="Z130" s="164">
        <f>SUMIFS('Contas a Receber'!$H$5:$H$1048576,'Contas a Receber'!$O$5:$O$1048576,'Projeção de Caixa'!Z$125,'Contas a Receber'!$F$5:$F$1048576,'Projeção de Caixa'!$A130)</f>
        <v>0</v>
      </c>
      <c r="AA130" s="164">
        <f>SUMIFS('Contas a Receber'!$H$5:$H$1048576,'Contas a Receber'!$O$5:$O$1048576,'Projeção de Caixa'!AA$125,'Contas a Receber'!$F$5:$F$1048576,'Projeção de Caixa'!$A130)</f>
        <v>0</v>
      </c>
      <c r="AB130" s="164">
        <f>SUMIFS('Contas a Receber'!$H$5:$H$1048576,'Contas a Receber'!$O$5:$O$1048576,'Projeção de Caixa'!AB$125,'Contas a Receber'!$F$5:$F$1048576,'Projeção de Caixa'!$A130)</f>
        <v>0</v>
      </c>
      <c r="AC130" s="164">
        <f>SUMIFS('Contas a Receber'!$H$5:$H$1048576,'Contas a Receber'!$O$5:$O$1048576,'Projeção de Caixa'!AC$125,'Contas a Receber'!$F$5:$F$1048576,'Projeção de Caixa'!$A130)</f>
        <v>0</v>
      </c>
      <c r="AD130" s="164">
        <f>SUMIFS('Contas a Receber'!$H$5:$H$1048576,'Contas a Receber'!$O$5:$O$1048576,'Projeção de Caixa'!AD$125,'Contas a Receber'!$F$5:$F$1048576,'Projeção de Caixa'!$A130)</f>
        <v>0</v>
      </c>
      <c r="AE130" s="164">
        <f>SUMIFS('Contas a Receber'!$H$5:$H$1048576,'Contas a Receber'!$O$5:$O$1048576,'Projeção de Caixa'!AE$125,'Contas a Receber'!$F$5:$F$1048576,'Projeção de Caixa'!$A130)</f>
        <v>0</v>
      </c>
      <c r="AF130" s="165">
        <f>SUMIFS('Contas a Receber'!$H$5:$H$1048576,'Contas a Receber'!$O$5:$O$1048576,'Projeção de Caixa'!AF$125,'Contas a Receber'!$F$5:$F$1048576,'Projeção de Caixa'!$A130)</f>
        <v>0</v>
      </c>
      <c r="AG130" s="31"/>
      <c r="AH130" s="31"/>
      <c r="AI130" s="31"/>
    </row>
    <row r="131" spans="1:35" ht="15.75" outlineLevel="1" thickBot="1" x14ac:dyDescent="0.3">
      <c r="A131" s="152"/>
      <c r="B131" s="166">
        <f>SUMIFS('Contas a Receber'!$H$5:$H$1048576,'Contas a Receber'!$O$5:$O$1048576,'Projeção de Caixa'!B$125,'Contas a Receber'!$F$5:$F$1048576,'Projeção de Caixa'!$A131)</f>
        <v>0</v>
      </c>
      <c r="C131" s="166">
        <f>SUMIFS('Contas a Receber'!$H$5:$H$1048576,'Contas a Receber'!$O$5:$O$1048576,'Projeção de Caixa'!C$125,'Contas a Receber'!$F$5:$F$1048576,'Projeção de Caixa'!$A131)</f>
        <v>0</v>
      </c>
      <c r="D131" s="166">
        <f>SUMIFS('Contas a Receber'!$H$5:$H$1048576,'Contas a Receber'!$O$5:$O$1048576,'Projeção de Caixa'!D$125,'Contas a Receber'!$F$5:$F$1048576,'Projeção de Caixa'!$A131)</f>
        <v>0</v>
      </c>
      <c r="E131" s="166">
        <f>SUMIFS('Contas a Receber'!$H$5:$H$1048576,'Contas a Receber'!$O$5:$O$1048576,'Projeção de Caixa'!E$125,'Contas a Receber'!$F$5:$F$1048576,'Projeção de Caixa'!$A131)</f>
        <v>0</v>
      </c>
      <c r="F131" s="166">
        <f>SUMIFS('Contas a Receber'!$H$5:$H$1048576,'Contas a Receber'!$O$5:$O$1048576,'Projeção de Caixa'!F$125,'Contas a Receber'!$F$5:$F$1048576,'Projeção de Caixa'!$A131)</f>
        <v>0</v>
      </c>
      <c r="G131" s="166">
        <f>SUMIFS('Contas a Receber'!$H$5:$H$1048576,'Contas a Receber'!$O$5:$O$1048576,'Projeção de Caixa'!G$125,'Contas a Receber'!$F$5:$F$1048576,'Projeção de Caixa'!$A131)</f>
        <v>0</v>
      </c>
      <c r="H131" s="166">
        <f>SUMIFS('Contas a Receber'!$H$5:$H$1048576,'Contas a Receber'!$O$5:$O$1048576,'Projeção de Caixa'!H$125,'Contas a Receber'!$F$5:$F$1048576,'Projeção de Caixa'!$A131)</f>
        <v>0</v>
      </c>
      <c r="I131" s="166">
        <f>SUMIFS('Contas a Receber'!$H$5:$H$1048576,'Contas a Receber'!$O$5:$O$1048576,'Projeção de Caixa'!I$125,'Contas a Receber'!$F$5:$F$1048576,'Projeção de Caixa'!$A131)</f>
        <v>0</v>
      </c>
      <c r="J131" s="166">
        <f>SUMIFS('Contas a Receber'!$H$5:$H$1048576,'Contas a Receber'!$O$5:$O$1048576,'Projeção de Caixa'!J$125,'Contas a Receber'!$F$5:$F$1048576,'Projeção de Caixa'!$A131)</f>
        <v>0</v>
      </c>
      <c r="K131" s="166">
        <f>SUMIFS('Contas a Receber'!$H$5:$H$1048576,'Contas a Receber'!$O$5:$O$1048576,'Projeção de Caixa'!K$125,'Contas a Receber'!$F$5:$F$1048576,'Projeção de Caixa'!$A131)</f>
        <v>0</v>
      </c>
      <c r="L131" s="166">
        <f>SUMIFS('Contas a Receber'!$H$5:$H$1048576,'Contas a Receber'!$O$5:$O$1048576,'Projeção de Caixa'!L$125,'Contas a Receber'!$F$5:$F$1048576,'Projeção de Caixa'!$A131)</f>
        <v>0</v>
      </c>
      <c r="M131" s="166">
        <f>SUMIFS('Contas a Receber'!$H$5:$H$1048576,'Contas a Receber'!$O$5:$O$1048576,'Projeção de Caixa'!M$125,'Contas a Receber'!$F$5:$F$1048576,'Projeção de Caixa'!$A131)</f>
        <v>0</v>
      </c>
      <c r="N131" s="166">
        <f>SUMIFS('Contas a Receber'!$H$5:$H$1048576,'Contas a Receber'!$O$5:$O$1048576,'Projeção de Caixa'!N$125,'Contas a Receber'!$F$5:$F$1048576,'Projeção de Caixa'!$A131)</f>
        <v>0</v>
      </c>
      <c r="O131" s="166">
        <f>SUMIFS('Contas a Receber'!$H$5:$H$1048576,'Contas a Receber'!$O$5:$O$1048576,'Projeção de Caixa'!O$125,'Contas a Receber'!$F$5:$F$1048576,'Projeção de Caixa'!$A131)</f>
        <v>0</v>
      </c>
      <c r="P131" s="166">
        <f>SUMIFS('Contas a Receber'!$H$5:$H$1048576,'Contas a Receber'!$O$5:$O$1048576,'Projeção de Caixa'!P$125,'Contas a Receber'!$F$5:$F$1048576,'Projeção de Caixa'!$A131)</f>
        <v>0</v>
      </c>
      <c r="Q131" s="166">
        <f>SUMIFS('Contas a Receber'!$H$5:$H$1048576,'Contas a Receber'!$O$5:$O$1048576,'Projeção de Caixa'!Q$125,'Contas a Receber'!$F$5:$F$1048576,'Projeção de Caixa'!$A131)</f>
        <v>0</v>
      </c>
      <c r="R131" s="166">
        <f>SUMIFS('Contas a Receber'!$H$5:$H$1048576,'Contas a Receber'!$O$5:$O$1048576,'Projeção de Caixa'!R$125,'Contas a Receber'!$F$5:$F$1048576,'Projeção de Caixa'!$A131)</f>
        <v>0</v>
      </c>
      <c r="S131" s="166">
        <f>SUMIFS('Contas a Receber'!$H$5:$H$1048576,'Contas a Receber'!$O$5:$O$1048576,'Projeção de Caixa'!S$125,'Contas a Receber'!$F$5:$F$1048576,'Projeção de Caixa'!$A131)</f>
        <v>0</v>
      </c>
      <c r="T131" s="166">
        <f>SUMIFS('Contas a Receber'!$H$5:$H$1048576,'Contas a Receber'!$O$5:$O$1048576,'Projeção de Caixa'!T$125,'Contas a Receber'!$F$5:$F$1048576,'Projeção de Caixa'!$A131)</f>
        <v>0</v>
      </c>
      <c r="U131" s="166">
        <f>SUMIFS('Contas a Receber'!$H$5:$H$1048576,'Contas a Receber'!$O$5:$O$1048576,'Projeção de Caixa'!U$125,'Contas a Receber'!$F$5:$F$1048576,'Projeção de Caixa'!$A131)</f>
        <v>0</v>
      </c>
      <c r="V131" s="166">
        <f>SUMIFS('Contas a Receber'!$H$5:$H$1048576,'Contas a Receber'!$O$5:$O$1048576,'Projeção de Caixa'!V$125,'Contas a Receber'!$F$5:$F$1048576,'Projeção de Caixa'!$A131)</f>
        <v>0</v>
      </c>
      <c r="W131" s="166">
        <f>SUMIFS('Contas a Receber'!$H$5:$H$1048576,'Contas a Receber'!$O$5:$O$1048576,'Projeção de Caixa'!W$125,'Contas a Receber'!$F$5:$F$1048576,'Projeção de Caixa'!$A131)</f>
        <v>0</v>
      </c>
      <c r="X131" s="166">
        <f>SUMIFS('Contas a Receber'!$H$5:$H$1048576,'Contas a Receber'!$O$5:$O$1048576,'Projeção de Caixa'!X$125,'Contas a Receber'!$F$5:$F$1048576,'Projeção de Caixa'!$A131)</f>
        <v>0</v>
      </c>
      <c r="Y131" s="166">
        <f>SUMIFS('Contas a Receber'!$H$5:$H$1048576,'Contas a Receber'!$O$5:$O$1048576,'Projeção de Caixa'!Y$125,'Contas a Receber'!$F$5:$F$1048576,'Projeção de Caixa'!$A131)</f>
        <v>0</v>
      </c>
      <c r="Z131" s="166">
        <f>SUMIFS('Contas a Receber'!$H$5:$H$1048576,'Contas a Receber'!$O$5:$O$1048576,'Projeção de Caixa'!Z$125,'Contas a Receber'!$F$5:$F$1048576,'Projeção de Caixa'!$A131)</f>
        <v>0</v>
      </c>
      <c r="AA131" s="166">
        <f>SUMIFS('Contas a Receber'!$H$5:$H$1048576,'Contas a Receber'!$O$5:$O$1048576,'Projeção de Caixa'!AA$125,'Contas a Receber'!$F$5:$F$1048576,'Projeção de Caixa'!$A131)</f>
        <v>0</v>
      </c>
      <c r="AB131" s="166">
        <f>SUMIFS('Contas a Receber'!$H$5:$H$1048576,'Contas a Receber'!$O$5:$O$1048576,'Projeção de Caixa'!AB$125,'Contas a Receber'!$F$5:$F$1048576,'Projeção de Caixa'!$A131)</f>
        <v>0</v>
      </c>
      <c r="AC131" s="166">
        <f>SUMIFS('Contas a Receber'!$H$5:$H$1048576,'Contas a Receber'!$O$5:$O$1048576,'Projeção de Caixa'!AC$125,'Contas a Receber'!$F$5:$F$1048576,'Projeção de Caixa'!$A131)</f>
        <v>0</v>
      </c>
      <c r="AD131" s="166">
        <f>SUMIFS('Contas a Receber'!$H$5:$H$1048576,'Contas a Receber'!$O$5:$O$1048576,'Projeção de Caixa'!AD$125,'Contas a Receber'!$F$5:$F$1048576,'Projeção de Caixa'!$A131)</f>
        <v>0</v>
      </c>
      <c r="AE131" s="166">
        <f>SUMIFS('Contas a Receber'!$H$5:$H$1048576,'Contas a Receber'!$O$5:$O$1048576,'Projeção de Caixa'!AE$125,'Contas a Receber'!$F$5:$F$1048576,'Projeção de Caixa'!$A131)</f>
        <v>0</v>
      </c>
      <c r="AF131" s="167">
        <f>SUMIFS('Contas a Receber'!$H$5:$H$1048576,'Contas a Receber'!$O$5:$O$1048576,'Projeção de Caixa'!AF$125,'Contas a Receber'!$F$5:$F$1048576,'Projeção de Caixa'!$A131)</f>
        <v>0</v>
      </c>
      <c r="AG131" s="31"/>
      <c r="AH131" s="31"/>
      <c r="AI131" s="31"/>
    </row>
    <row r="132" spans="1:35" ht="15.75" thickBot="1" x14ac:dyDescent="0.3">
      <c r="A132" s="160" t="s">
        <v>30</v>
      </c>
      <c r="B132" s="181">
        <f>SUM(B133:B147)</f>
        <v>0</v>
      </c>
      <c r="C132" s="181">
        <f t="shared" ref="C132:AF132" si="104">SUM(C133:C147)</f>
        <v>0</v>
      </c>
      <c r="D132" s="181">
        <f t="shared" si="104"/>
        <v>0</v>
      </c>
      <c r="E132" s="181">
        <f t="shared" si="104"/>
        <v>0</v>
      </c>
      <c r="F132" s="181">
        <f t="shared" si="104"/>
        <v>0</v>
      </c>
      <c r="G132" s="181">
        <f t="shared" si="104"/>
        <v>0</v>
      </c>
      <c r="H132" s="181">
        <f t="shared" si="104"/>
        <v>0</v>
      </c>
      <c r="I132" s="181">
        <f t="shared" si="104"/>
        <v>0</v>
      </c>
      <c r="J132" s="181">
        <f t="shared" si="104"/>
        <v>0</v>
      </c>
      <c r="K132" s="181">
        <f t="shared" si="104"/>
        <v>0</v>
      </c>
      <c r="L132" s="181">
        <f t="shared" si="104"/>
        <v>0</v>
      </c>
      <c r="M132" s="181">
        <f t="shared" si="104"/>
        <v>0</v>
      </c>
      <c r="N132" s="181">
        <f t="shared" si="104"/>
        <v>0</v>
      </c>
      <c r="O132" s="181">
        <f t="shared" si="104"/>
        <v>0</v>
      </c>
      <c r="P132" s="181">
        <f t="shared" si="104"/>
        <v>0</v>
      </c>
      <c r="Q132" s="181">
        <f t="shared" si="104"/>
        <v>0</v>
      </c>
      <c r="R132" s="181">
        <f t="shared" si="104"/>
        <v>0</v>
      </c>
      <c r="S132" s="181">
        <f t="shared" si="104"/>
        <v>0</v>
      </c>
      <c r="T132" s="181">
        <f t="shared" si="104"/>
        <v>0</v>
      </c>
      <c r="U132" s="181">
        <f t="shared" si="104"/>
        <v>0</v>
      </c>
      <c r="V132" s="181">
        <f t="shared" si="104"/>
        <v>0</v>
      </c>
      <c r="W132" s="181">
        <f t="shared" si="104"/>
        <v>0</v>
      </c>
      <c r="X132" s="181">
        <f t="shared" si="104"/>
        <v>0</v>
      </c>
      <c r="Y132" s="181">
        <f t="shared" si="104"/>
        <v>0</v>
      </c>
      <c r="Z132" s="181">
        <f t="shared" si="104"/>
        <v>0</v>
      </c>
      <c r="AA132" s="181">
        <f t="shared" si="104"/>
        <v>0</v>
      </c>
      <c r="AB132" s="181">
        <f t="shared" si="104"/>
        <v>0</v>
      </c>
      <c r="AC132" s="181">
        <f t="shared" si="104"/>
        <v>0</v>
      </c>
      <c r="AD132" s="181">
        <f t="shared" si="104"/>
        <v>0</v>
      </c>
      <c r="AE132" s="181">
        <f t="shared" si="104"/>
        <v>0</v>
      </c>
      <c r="AF132" s="182">
        <f t="shared" si="104"/>
        <v>0</v>
      </c>
      <c r="AG132" s="31"/>
      <c r="AH132" s="31"/>
      <c r="AI132" s="31"/>
    </row>
    <row r="133" spans="1:35" outlineLevel="1" x14ac:dyDescent="0.25">
      <c r="A133" s="152"/>
      <c r="B133" s="184">
        <f>SUMIFS('Contas a Pagar'!$H$5:$H$1048576,'Contas a Pagar'!$O$5:$O$1048576,'Projeção de Caixa'!B$125,'Contas a Pagar'!$F$5:$F$1048576,'Projeção de Caixa'!$A133)</f>
        <v>0</v>
      </c>
      <c r="C133" s="184">
        <f>SUMIFS('Contas a Pagar'!$H$5:$H$1048576,'Contas a Pagar'!$O$5:$O$1048576,'Projeção de Caixa'!C$125,'Contas a Pagar'!$F$5:$F$1048576,'Projeção de Caixa'!$A133)</f>
        <v>0</v>
      </c>
      <c r="D133" s="184">
        <f>SUMIFS('Contas a Pagar'!$H$5:$H$1048576,'Contas a Pagar'!$O$5:$O$1048576,'Projeção de Caixa'!D$125,'Contas a Pagar'!$F$5:$F$1048576,'Projeção de Caixa'!$A133)</f>
        <v>0</v>
      </c>
      <c r="E133" s="184">
        <f>SUMIFS('Contas a Pagar'!$H$5:$H$1048576,'Contas a Pagar'!$O$5:$O$1048576,'Projeção de Caixa'!E$125,'Contas a Pagar'!$F$5:$F$1048576,'Projeção de Caixa'!$A133)</f>
        <v>0</v>
      </c>
      <c r="F133" s="184">
        <f>SUMIFS('Contas a Pagar'!$H$5:$H$1048576,'Contas a Pagar'!$O$5:$O$1048576,'Projeção de Caixa'!F$125,'Contas a Pagar'!$F$5:$F$1048576,'Projeção de Caixa'!$A133)</f>
        <v>0</v>
      </c>
      <c r="G133" s="184">
        <f>SUMIFS('Contas a Pagar'!$H$5:$H$1048576,'Contas a Pagar'!$O$5:$O$1048576,'Projeção de Caixa'!G$125,'Contas a Pagar'!$F$5:$F$1048576,'Projeção de Caixa'!$A133)</f>
        <v>0</v>
      </c>
      <c r="H133" s="184">
        <f>SUMIFS('Contas a Pagar'!$H$5:$H$1048576,'Contas a Pagar'!$O$5:$O$1048576,'Projeção de Caixa'!H$125,'Contas a Pagar'!$F$5:$F$1048576,'Projeção de Caixa'!$A133)</f>
        <v>0</v>
      </c>
      <c r="I133" s="184">
        <f>SUMIFS('Contas a Pagar'!$H$5:$H$1048576,'Contas a Pagar'!$O$5:$O$1048576,'Projeção de Caixa'!I$125,'Contas a Pagar'!$F$5:$F$1048576,'Projeção de Caixa'!$A133)</f>
        <v>0</v>
      </c>
      <c r="J133" s="184">
        <f>SUMIFS('Contas a Pagar'!$H$5:$H$1048576,'Contas a Pagar'!$O$5:$O$1048576,'Projeção de Caixa'!J$125,'Contas a Pagar'!$F$5:$F$1048576,'Projeção de Caixa'!$A133)</f>
        <v>0</v>
      </c>
      <c r="K133" s="184">
        <f>SUMIFS('Contas a Pagar'!$H$5:$H$1048576,'Contas a Pagar'!$O$5:$O$1048576,'Projeção de Caixa'!K$125,'Contas a Pagar'!$F$5:$F$1048576,'Projeção de Caixa'!$A133)</f>
        <v>0</v>
      </c>
      <c r="L133" s="184">
        <f>SUMIFS('Contas a Pagar'!$H$5:$H$1048576,'Contas a Pagar'!$O$5:$O$1048576,'Projeção de Caixa'!L$125,'Contas a Pagar'!$F$5:$F$1048576,'Projeção de Caixa'!$A133)</f>
        <v>0</v>
      </c>
      <c r="M133" s="184">
        <f>SUMIFS('Contas a Pagar'!$H$5:$H$1048576,'Contas a Pagar'!$O$5:$O$1048576,'Projeção de Caixa'!M$125,'Contas a Pagar'!$F$5:$F$1048576,'Projeção de Caixa'!$A133)</f>
        <v>0</v>
      </c>
      <c r="N133" s="184">
        <f>SUMIFS('Contas a Pagar'!$H$5:$H$1048576,'Contas a Pagar'!$O$5:$O$1048576,'Projeção de Caixa'!N$125,'Contas a Pagar'!$F$5:$F$1048576,'Projeção de Caixa'!$A133)</f>
        <v>0</v>
      </c>
      <c r="O133" s="184">
        <f>SUMIFS('Contas a Pagar'!$H$5:$H$1048576,'Contas a Pagar'!$O$5:$O$1048576,'Projeção de Caixa'!O$125,'Contas a Pagar'!$F$5:$F$1048576,'Projeção de Caixa'!$A133)</f>
        <v>0</v>
      </c>
      <c r="P133" s="184">
        <f>SUMIFS('Contas a Pagar'!$H$5:$H$1048576,'Contas a Pagar'!$O$5:$O$1048576,'Projeção de Caixa'!P$125,'Contas a Pagar'!$F$5:$F$1048576,'Projeção de Caixa'!$A133)</f>
        <v>0</v>
      </c>
      <c r="Q133" s="184">
        <f>SUMIFS('Contas a Pagar'!$H$5:$H$1048576,'Contas a Pagar'!$O$5:$O$1048576,'Projeção de Caixa'!Q$125,'Contas a Pagar'!$F$5:$F$1048576,'Projeção de Caixa'!$A133)</f>
        <v>0</v>
      </c>
      <c r="R133" s="184">
        <f>SUMIFS('Contas a Pagar'!$H$5:$H$1048576,'Contas a Pagar'!$O$5:$O$1048576,'Projeção de Caixa'!R$125,'Contas a Pagar'!$F$5:$F$1048576,'Projeção de Caixa'!$A133)</f>
        <v>0</v>
      </c>
      <c r="S133" s="184">
        <f>SUMIFS('Contas a Pagar'!$H$5:$H$1048576,'Contas a Pagar'!$O$5:$O$1048576,'Projeção de Caixa'!S$125,'Contas a Pagar'!$F$5:$F$1048576,'Projeção de Caixa'!$A133)</f>
        <v>0</v>
      </c>
      <c r="T133" s="184">
        <f>SUMIFS('Contas a Pagar'!$H$5:$H$1048576,'Contas a Pagar'!$O$5:$O$1048576,'Projeção de Caixa'!T$125,'Contas a Pagar'!$F$5:$F$1048576,'Projeção de Caixa'!$A133)</f>
        <v>0</v>
      </c>
      <c r="U133" s="184">
        <f>SUMIFS('Contas a Pagar'!$H$5:$H$1048576,'Contas a Pagar'!$O$5:$O$1048576,'Projeção de Caixa'!U$125,'Contas a Pagar'!$F$5:$F$1048576,'Projeção de Caixa'!$A133)</f>
        <v>0</v>
      </c>
      <c r="V133" s="184">
        <f>SUMIFS('Contas a Pagar'!$H$5:$H$1048576,'Contas a Pagar'!$O$5:$O$1048576,'Projeção de Caixa'!V$125,'Contas a Pagar'!$F$5:$F$1048576,'Projeção de Caixa'!$A133)</f>
        <v>0</v>
      </c>
      <c r="W133" s="184">
        <f>SUMIFS('Contas a Pagar'!$H$5:$H$1048576,'Contas a Pagar'!$O$5:$O$1048576,'Projeção de Caixa'!W$125,'Contas a Pagar'!$F$5:$F$1048576,'Projeção de Caixa'!$A133)</f>
        <v>0</v>
      </c>
      <c r="X133" s="184">
        <f>SUMIFS('Contas a Pagar'!$H$5:$H$1048576,'Contas a Pagar'!$O$5:$O$1048576,'Projeção de Caixa'!X$125,'Contas a Pagar'!$F$5:$F$1048576,'Projeção de Caixa'!$A133)</f>
        <v>0</v>
      </c>
      <c r="Y133" s="184">
        <f>SUMIFS('Contas a Pagar'!$H$5:$H$1048576,'Contas a Pagar'!$O$5:$O$1048576,'Projeção de Caixa'!Y$125,'Contas a Pagar'!$F$5:$F$1048576,'Projeção de Caixa'!$A133)</f>
        <v>0</v>
      </c>
      <c r="Z133" s="184">
        <f>SUMIFS('Contas a Pagar'!$H$5:$H$1048576,'Contas a Pagar'!$O$5:$O$1048576,'Projeção de Caixa'!Z$125,'Contas a Pagar'!$F$5:$F$1048576,'Projeção de Caixa'!$A133)</f>
        <v>0</v>
      </c>
      <c r="AA133" s="184">
        <f>SUMIFS('Contas a Pagar'!$H$5:$H$1048576,'Contas a Pagar'!$O$5:$O$1048576,'Projeção de Caixa'!AA$125,'Contas a Pagar'!$F$5:$F$1048576,'Projeção de Caixa'!$A133)</f>
        <v>0</v>
      </c>
      <c r="AB133" s="184">
        <f>SUMIFS('Contas a Pagar'!$H$5:$H$1048576,'Contas a Pagar'!$O$5:$O$1048576,'Projeção de Caixa'!AB$125,'Contas a Pagar'!$F$5:$F$1048576,'Projeção de Caixa'!$A133)</f>
        <v>0</v>
      </c>
      <c r="AC133" s="184">
        <f>SUMIFS('Contas a Pagar'!$H$5:$H$1048576,'Contas a Pagar'!$O$5:$O$1048576,'Projeção de Caixa'!AC$125,'Contas a Pagar'!$F$5:$F$1048576,'Projeção de Caixa'!$A133)</f>
        <v>0</v>
      </c>
      <c r="AD133" s="184">
        <f>SUMIFS('Contas a Pagar'!$H$5:$H$1048576,'Contas a Pagar'!$O$5:$O$1048576,'Projeção de Caixa'!AD$125,'Contas a Pagar'!$F$5:$F$1048576,'Projeção de Caixa'!$A133)</f>
        <v>0</v>
      </c>
      <c r="AE133" s="184">
        <f>SUMIFS('Contas a Pagar'!$H$5:$H$1048576,'Contas a Pagar'!$O$5:$O$1048576,'Projeção de Caixa'!AE$125,'Contas a Pagar'!$F$5:$F$1048576,'Projeção de Caixa'!$A133)</f>
        <v>0</v>
      </c>
      <c r="AF133" s="185">
        <f>SUMIFS('Contas a Pagar'!$H$5:$H$1048576,'Contas a Pagar'!$O$5:$O$1048576,'Projeção de Caixa'!AF$125,'Contas a Pagar'!$F$5:$F$1048576,'Projeção de Caixa'!$A133)</f>
        <v>0</v>
      </c>
      <c r="AG133" s="31"/>
      <c r="AH133" s="31"/>
      <c r="AI133" s="31"/>
    </row>
    <row r="134" spans="1:35" outlineLevel="1" x14ac:dyDescent="0.25">
      <c r="A134" s="152"/>
      <c r="B134" s="164">
        <f>SUMIFS('Contas a Pagar'!$H$5:$H$1048576,'Contas a Pagar'!$O$5:$O$1048576,'Projeção de Caixa'!B$125,'Contas a Pagar'!$F$5:$F$1048576,'Projeção de Caixa'!$A134)</f>
        <v>0</v>
      </c>
      <c r="C134" s="164">
        <f>SUMIFS('Contas a Pagar'!$H$5:$H$1048576,'Contas a Pagar'!$O$5:$O$1048576,'Projeção de Caixa'!C$125,'Contas a Pagar'!$F$5:$F$1048576,'Projeção de Caixa'!$A134)</f>
        <v>0</v>
      </c>
      <c r="D134" s="164">
        <f>SUMIFS('Contas a Pagar'!$H$5:$H$1048576,'Contas a Pagar'!$O$5:$O$1048576,'Projeção de Caixa'!D$125,'Contas a Pagar'!$F$5:$F$1048576,'Projeção de Caixa'!$A134)</f>
        <v>0</v>
      </c>
      <c r="E134" s="164">
        <f>SUMIFS('Contas a Pagar'!$H$5:$H$1048576,'Contas a Pagar'!$O$5:$O$1048576,'Projeção de Caixa'!E$125,'Contas a Pagar'!$F$5:$F$1048576,'Projeção de Caixa'!$A134)</f>
        <v>0</v>
      </c>
      <c r="F134" s="164">
        <f>SUMIFS('Contas a Pagar'!$H$5:$H$1048576,'Contas a Pagar'!$O$5:$O$1048576,'Projeção de Caixa'!F$125,'Contas a Pagar'!$F$5:$F$1048576,'Projeção de Caixa'!$A134)</f>
        <v>0</v>
      </c>
      <c r="G134" s="164">
        <f>SUMIFS('Contas a Pagar'!$H$5:$H$1048576,'Contas a Pagar'!$O$5:$O$1048576,'Projeção de Caixa'!G$125,'Contas a Pagar'!$F$5:$F$1048576,'Projeção de Caixa'!$A134)</f>
        <v>0</v>
      </c>
      <c r="H134" s="164">
        <f>SUMIFS('Contas a Pagar'!$H$5:$H$1048576,'Contas a Pagar'!$O$5:$O$1048576,'Projeção de Caixa'!H$125,'Contas a Pagar'!$F$5:$F$1048576,'Projeção de Caixa'!$A134)</f>
        <v>0</v>
      </c>
      <c r="I134" s="164">
        <f>SUMIFS('Contas a Pagar'!$H$5:$H$1048576,'Contas a Pagar'!$O$5:$O$1048576,'Projeção de Caixa'!I$125,'Contas a Pagar'!$F$5:$F$1048576,'Projeção de Caixa'!$A134)</f>
        <v>0</v>
      </c>
      <c r="J134" s="164">
        <f>SUMIFS('Contas a Pagar'!$H$5:$H$1048576,'Contas a Pagar'!$O$5:$O$1048576,'Projeção de Caixa'!J$125,'Contas a Pagar'!$F$5:$F$1048576,'Projeção de Caixa'!$A134)</f>
        <v>0</v>
      </c>
      <c r="K134" s="164">
        <f>SUMIFS('Contas a Pagar'!$H$5:$H$1048576,'Contas a Pagar'!$O$5:$O$1048576,'Projeção de Caixa'!K$125,'Contas a Pagar'!$F$5:$F$1048576,'Projeção de Caixa'!$A134)</f>
        <v>0</v>
      </c>
      <c r="L134" s="164">
        <f>SUMIFS('Contas a Pagar'!$H$5:$H$1048576,'Contas a Pagar'!$O$5:$O$1048576,'Projeção de Caixa'!L$125,'Contas a Pagar'!$F$5:$F$1048576,'Projeção de Caixa'!$A134)</f>
        <v>0</v>
      </c>
      <c r="M134" s="164">
        <f>SUMIFS('Contas a Pagar'!$H$5:$H$1048576,'Contas a Pagar'!$O$5:$O$1048576,'Projeção de Caixa'!M$125,'Contas a Pagar'!$F$5:$F$1048576,'Projeção de Caixa'!$A134)</f>
        <v>0</v>
      </c>
      <c r="N134" s="164">
        <f>SUMIFS('Contas a Pagar'!$H$5:$H$1048576,'Contas a Pagar'!$O$5:$O$1048576,'Projeção de Caixa'!N$125,'Contas a Pagar'!$F$5:$F$1048576,'Projeção de Caixa'!$A134)</f>
        <v>0</v>
      </c>
      <c r="O134" s="164">
        <f>SUMIFS('Contas a Pagar'!$H$5:$H$1048576,'Contas a Pagar'!$O$5:$O$1048576,'Projeção de Caixa'!O$125,'Contas a Pagar'!$F$5:$F$1048576,'Projeção de Caixa'!$A134)</f>
        <v>0</v>
      </c>
      <c r="P134" s="164">
        <f>SUMIFS('Contas a Pagar'!$H$5:$H$1048576,'Contas a Pagar'!$O$5:$O$1048576,'Projeção de Caixa'!P$125,'Contas a Pagar'!$F$5:$F$1048576,'Projeção de Caixa'!$A134)</f>
        <v>0</v>
      </c>
      <c r="Q134" s="164">
        <f>SUMIFS('Contas a Pagar'!$H$5:$H$1048576,'Contas a Pagar'!$O$5:$O$1048576,'Projeção de Caixa'!Q$125,'Contas a Pagar'!$F$5:$F$1048576,'Projeção de Caixa'!$A134)</f>
        <v>0</v>
      </c>
      <c r="R134" s="164">
        <f>SUMIFS('Contas a Pagar'!$H$5:$H$1048576,'Contas a Pagar'!$O$5:$O$1048576,'Projeção de Caixa'!R$125,'Contas a Pagar'!$F$5:$F$1048576,'Projeção de Caixa'!$A134)</f>
        <v>0</v>
      </c>
      <c r="S134" s="164">
        <f>SUMIFS('Contas a Pagar'!$H$5:$H$1048576,'Contas a Pagar'!$O$5:$O$1048576,'Projeção de Caixa'!S$125,'Contas a Pagar'!$F$5:$F$1048576,'Projeção de Caixa'!$A134)</f>
        <v>0</v>
      </c>
      <c r="T134" s="164">
        <f>SUMIFS('Contas a Pagar'!$H$5:$H$1048576,'Contas a Pagar'!$O$5:$O$1048576,'Projeção de Caixa'!T$125,'Contas a Pagar'!$F$5:$F$1048576,'Projeção de Caixa'!$A134)</f>
        <v>0</v>
      </c>
      <c r="U134" s="164">
        <f>SUMIFS('Contas a Pagar'!$H$5:$H$1048576,'Contas a Pagar'!$O$5:$O$1048576,'Projeção de Caixa'!U$125,'Contas a Pagar'!$F$5:$F$1048576,'Projeção de Caixa'!$A134)</f>
        <v>0</v>
      </c>
      <c r="V134" s="164">
        <f>SUMIFS('Contas a Pagar'!$H$5:$H$1048576,'Contas a Pagar'!$O$5:$O$1048576,'Projeção de Caixa'!V$125,'Contas a Pagar'!$F$5:$F$1048576,'Projeção de Caixa'!$A134)</f>
        <v>0</v>
      </c>
      <c r="W134" s="164">
        <f>SUMIFS('Contas a Pagar'!$H$5:$H$1048576,'Contas a Pagar'!$O$5:$O$1048576,'Projeção de Caixa'!W$125,'Contas a Pagar'!$F$5:$F$1048576,'Projeção de Caixa'!$A134)</f>
        <v>0</v>
      </c>
      <c r="X134" s="164">
        <f>SUMIFS('Contas a Pagar'!$H$5:$H$1048576,'Contas a Pagar'!$O$5:$O$1048576,'Projeção de Caixa'!X$125,'Contas a Pagar'!$F$5:$F$1048576,'Projeção de Caixa'!$A134)</f>
        <v>0</v>
      </c>
      <c r="Y134" s="164">
        <f>SUMIFS('Contas a Pagar'!$H$5:$H$1048576,'Contas a Pagar'!$O$5:$O$1048576,'Projeção de Caixa'!Y$125,'Contas a Pagar'!$F$5:$F$1048576,'Projeção de Caixa'!$A134)</f>
        <v>0</v>
      </c>
      <c r="Z134" s="164">
        <f>SUMIFS('Contas a Pagar'!$H$5:$H$1048576,'Contas a Pagar'!$O$5:$O$1048576,'Projeção de Caixa'!Z$125,'Contas a Pagar'!$F$5:$F$1048576,'Projeção de Caixa'!$A134)</f>
        <v>0</v>
      </c>
      <c r="AA134" s="164">
        <f>SUMIFS('Contas a Pagar'!$H$5:$H$1048576,'Contas a Pagar'!$O$5:$O$1048576,'Projeção de Caixa'!AA$125,'Contas a Pagar'!$F$5:$F$1048576,'Projeção de Caixa'!$A134)</f>
        <v>0</v>
      </c>
      <c r="AB134" s="164">
        <f>SUMIFS('Contas a Pagar'!$H$5:$H$1048576,'Contas a Pagar'!$O$5:$O$1048576,'Projeção de Caixa'!AB$125,'Contas a Pagar'!$F$5:$F$1048576,'Projeção de Caixa'!$A134)</f>
        <v>0</v>
      </c>
      <c r="AC134" s="164">
        <f>SUMIFS('Contas a Pagar'!$H$5:$H$1048576,'Contas a Pagar'!$O$5:$O$1048576,'Projeção de Caixa'!AC$125,'Contas a Pagar'!$F$5:$F$1048576,'Projeção de Caixa'!$A134)</f>
        <v>0</v>
      </c>
      <c r="AD134" s="164">
        <f>SUMIFS('Contas a Pagar'!$H$5:$H$1048576,'Contas a Pagar'!$O$5:$O$1048576,'Projeção de Caixa'!AD$125,'Contas a Pagar'!$F$5:$F$1048576,'Projeção de Caixa'!$A134)</f>
        <v>0</v>
      </c>
      <c r="AE134" s="164">
        <f>SUMIFS('Contas a Pagar'!$H$5:$H$1048576,'Contas a Pagar'!$O$5:$O$1048576,'Projeção de Caixa'!AE$125,'Contas a Pagar'!$F$5:$F$1048576,'Projeção de Caixa'!$A134)</f>
        <v>0</v>
      </c>
      <c r="AF134" s="165">
        <f>SUMIFS('Contas a Pagar'!$H$5:$H$1048576,'Contas a Pagar'!$O$5:$O$1048576,'Projeção de Caixa'!AF$125,'Contas a Pagar'!$F$5:$F$1048576,'Projeção de Caixa'!$A134)</f>
        <v>0</v>
      </c>
      <c r="AG134" s="31"/>
      <c r="AH134" s="31"/>
      <c r="AI134" s="31"/>
    </row>
    <row r="135" spans="1:35" outlineLevel="1" x14ac:dyDescent="0.25">
      <c r="A135" s="152"/>
      <c r="B135" s="164">
        <f>SUMIFS('Contas a Pagar'!$H$5:$H$1048576,'Contas a Pagar'!$O$5:$O$1048576,'Projeção de Caixa'!B$125,'Contas a Pagar'!$F$5:$F$1048576,'Projeção de Caixa'!$A135)</f>
        <v>0</v>
      </c>
      <c r="C135" s="164">
        <f>SUMIFS('Contas a Pagar'!$H$5:$H$1048576,'Contas a Pagar'!$O$5:$O$1048576,'Projeção de Caixa'!C$125,'Contas a Pagar'!$F$5:$F$1048576,'Projeção de Caixa'!$A135)</f>
        <v>0</v>
      </c>
      <c r="D135" s="164">
        <f>SUMIFS('Contas a Pagar'!$H$5:$H$1048576,'Contas a Pagar'!$O$5:$O$1048576,'Projeção de Caixa'!D$125,'Contas a Pagar'!$F$5:$F$1048576,'Projeção de Caixa'!$A135)</f>
        <v>0</v>
      </c>
      <c r="E135" s="164">
        <f>SUMIFS('Contas a Pagar'!$H$5:$H$1048576,'Contas a Pagar'!$O$5:$O$1048576,'Projeção de Caixa'!E$125,'Contas a Pagar'!$F$5:$F$1048576,'Projeção de Caixa'!$A135)</f>
        <v>0</v>
      </c>
      <c r="F135" s="164">
        <f>SUMIFS('Contas a Pagar'!$H$5:$H$1048576,'Contas a Pagar'!$O$5:$O$1048576,'Projeção de Caixa'!F$125,'Contas a Pagar'!$F$5:$F$1048576,'Projeção de Caixa'!$A135)</f>
        <v>0</v>
      </c>
      <c r="G135" s="164">
        <f>SUMIFS('Contas a Pagar'!$H$5:$H$1048576,'Contas a Pagar'!$O$5:$O$1048576,'Projeção de Caixa'!G$125,'Contas a Pagar'!$F$5:$F$1048576,'Projeção de Caixa'!$A135)</f>
        <v>0</v>
      </c>
      <c r="H135" s="164">
        <f>SUMIFS('Contas a Pagar'!$H$5:$H$1048576,'Contas a Pagar'!$O$5:$O$1048576,'Projeção de Caixa'!H$125,'Contas a Pagar'!$F$5:$F$1048576,'Projeção de Caixa'!$A135)</f>
        <v>0</v>
      </c>
      <c r="I135" s="164">
        <f>SUMIFS('Contas a Pagar'!$H$5:$H$1048576,'Contas a Pagar'!$O$5:$O$1048576,'Projeção de Caixa'!I$125,'Contas a Pagar'!$F$5:$F$1048576,'Projeção de Caixa'!$A135)</f>
        <v>0</v>
      </c>
      <c r="J135" s="164">
        <f>SUMIFS('Contas a Pagar'!$H$5:$H$1048576,'Contas a Pagar'!$O$5:$O$1048576,'Projeção de Caixa'!J$125,'Contas a Pagar'!$F$5:$F$1048576,'Projeção de Caixa'!$A135)</f>
        <v>0</v>
      </c>
      <c r="K135" s="164">
        <f>SUMIFS('Contas a Pagar'!$H$5:$H$1048576,'Contas a Pagar'!$O$5:$O$1048576,'Projeção de Caixa'!K$125,'Contas a Pagar'!$F$5:$F$1048576,'Projeção de Caixa'!$A135)</f>
        <v>0</v>
      </c>
      <c r="L135" s="164">
        <f>SUMIFS('Contas a Pagar'!$H$5:$H$1048576,'Contas a Pagar'!$O$5:$O$1048576,'Projeção de Caixa'!L$125,'Contas a Pagar'!$F$5:$F$1048576,'Projeção de Caixa'!$A135)</f>
        <v>0</v>
      </c>
      <c r="M135" s="164">
        <f>SUMIFS('Contas a Pagar'!$H$5:$H$1048576,'Contas a Pagar'!$O$5:$O$1048576,'Projeção de Caixa'!M$125,'Contas a Pagar'!$F$5:$F$1048576,'Projeção de Caixa'!$A135)</f>
        <v>0</v>
      </c>
      <c r="N135" s="164">
        <f>SUMIFS('Contas a Pagar'!$H$5:$H$1048576,'Contas a Pagar'!$O$5:$O$1048576,'Projeção de Caixa'!N$125,'Contas a Pagar'!$F$5:$F$1048576,'Projeção de Caixa'!$A135)</f>
        <v>0</v>
      </c>
      <c r="O135" s="164">
        <f>SUMIFS('Contas a Pagar'!$H$5:$H$1048576,'Contas a Pagar'!$O$5:$O$1048576,'Projeção de Caixa'!O$125,'Contas a Pagar'!$F$5:$F$1048576,'Projeção de Caixa'!$A135)</f>
        <v>0</v>
      </c>
      <c r="P135" s="164">
        <f>SUMIFS('Contas a Pagar'!$H$5:$H$1048576,'Contas a Pagar'!$O$5:$O$1048576,'Projeção de Caixa'!P$125,'Contas a Pagar'!$F$5:$F$1048576,'Projeção de Caixa'!$A135)</f>
        <v>0</v>
      </c>
      <c r="Q135" s="164">
        <f>SUMIFS('Contas a Pagar'!$H$5:$H$1048576,'Contas a Pagar'!$O$5:$O$1048576,'Projeção de Caixa'!Q$125,'Contas a Pagar'!$F$5:$F$1048576,'Projeção de Caixa'!$A135)</f>
        <v>0</v>
      </c>
      <c r="R135" s="164">
        <f>SUMIFS('Contas a Pagar'!$H$5:$H$1048576,'Contas a Pagar'!$O$5:$O$1048576,'Projeção de Caixa'!R$125,'Contas a Pagar'!$F$5:$F$1048576,'Projeção de Caixa'!$A135)</f>
        <v>0</v>
      </c>
      <c r="S135" s="164">
        <f>SUMIFS('Contas a Pagar'!$H$5:$H$1048576,'Contas a Pagar'!$O$5:$O$1048576,'Projeção de Caixa'!S$125,'Contas a Pagar'!$F$5:$F$1048576,'Projeção de Caixa'!$A135)</f>
        <v>0</v>
      </c>
      <c r="T135" s="164">
        <f>SUMIFS('Contas a Pagar'!$H$5:$H$1048576,'Contas a Pagar'!$O$5:$O$1048576,'Projeção de Caixa'!T$125,'Contas a Pagar'!$F$5:$F$1048576,'Projeção de Caixa'!$A135)</f>
        <v>0</v>
      </c>
      <c r="U135" s="164">
        <f>SUMIFS('Contas a Pagar'!$H$5:$H$1048576,'Contas a Pagar'!$O$5:$O$1048576,'Projeção de Caixa'!U$125,'Contas a Pagar'!$F$5:$F$1048576,'Projeção de Caixa'!$A135)</f>
        <v>0</v>
      </c>
      <c r="V135" s="164">
        <f>SUMIFS('Contas a Pagar'!$H$5:$H$1048576,'Contas a Pagar'!$O$5:$O$1048576,'Projeção de Caixa'!V$125,'Contas a Pagar'!$F$5:$F$1048576,'Projeção de Caixa'!$A135)</f>
        <v>0</v>
      </c>
      <c r="W135" s="164">
        <f>SUMIFS('Contas a Pagar'!$H$5:$H$1048576,'Contas a Pagar'!$O$5:$O$1048576,'Projeção de Caixa'!W$125,'Contas a Pagar'!$F$5:$F$1048576,'Projeção de Caixa'!$A135)</f>
        <v>0</v>
      </c>
      <c r="X135" s="164">
        <f>SUMIFS('Contas a Pagar'!$H$5:$H$1048576,'Contas a Pagar'!$O$5:$O$1048576,'Projeção de Caixa'!X$125,'Contas a Pagar'!$F$5:$F$1048576,'Projeção de Caixa'!$A135)</f>
        <v>0</v>
      </c>
      <c r="Y135" s="164">
        <f>SUMIFS('Contas a Pagar'!$H$5:$H$1048576,'Contas a Pagar'!$O$5:$O$1048576,'Projeção de Caixa'!Y$125,'Contas a Pagar'!$F$5:$F$1048576,'Projeção de Caixa'!$A135)</f>
        <v>0</v>
      </c>
      <c r="Z135" s="164">
        <f>SUMIFS('Contas a Pagar'!$H$5:$H$1048576,'Contas a Pagar'!$O$5:$O$1048576,'Projeção de Caixa'!Z$125,'Contas a Pagar'!$F$5:$F$1048576,'Projeção de Caixa'!$A135)</f>
        <v>0</v>
      </c>
      <c r="AA135" s="164">
        <f>SUMIFS('Contas a Pagar'!$H$5:$H$1048576,'Contas a Pagar'!$O$5:$O$1048576,'Projeção de Caixa'!AA$125,'Contas a Pagar'!$F$5:$F$1048576,'Projeção de Caixa'!$A135)</f>
        <v>0</v>
      </c>
      <c r="AB135" s="164">
        <f>SUMIFS('Contas a Pagar'!$H$5:$H$1048576,'Contas a Pagar'!$O$5:$O$1048576,'Projeção de Caixa'!AB$125,'Contas a Pagar'!$F$5:$F$1048576,'Projeção de Caixa'!$A135)</f>
        <v>0</v>
      </c>
      <c r="AC135" s="164">
        <f>SUMIFS('Contas a Pagar'!$H$5:$H$1048576,'Contas a Pagar'!$O$5:$O$1048576,'Projeção de Caixa'!AC$125,'Contas a Pagar'!$F$5:$F$1048576,'Projeção de Caixa'!$A135)</f>
        <v>0</v>
      </c>
      <c r="AD135" s="164">
        <f>SUMIFS('Contas a Pagar'!$H$5:$H$1048576,'Contas a Pagar'!$O$5:$O$1048576,'Projeção de Caixa'!AD$125,'Contas a Pagar'!$F$5:$F$1048576,'Projeção de Caixa'!$A135)</f>
        <v>0</v>
      </c>
      <c r="AE135" s="164">
        <f>SUMIFS('Contas a Pagar'!$H$5:$H$1048576,'Contas a Pagar'!$O$5:$O$1048576,'Projeção de Caixa'!AE$125,'Contas a Pagar'!$F$5:$F$1048576,'Projeção de Caixa'!$A135)</f>
        <v>0</v>
      </c>
      <c r="AF135" s="165">
        <f>SUMIFS('Contas a Pagar'!$H$5:$H$1048576,'Contas a Pagar'!$O$5:$O$1048576,'Projeção de Caixa'!AF$125,'Contas a Pagar'!$F$5:$F$1048576,'Projeção de Caixa'!$A135)</f>
        <v>0</v>
      </c>
      <c r="AG135" s="31"/>
      <c r="AH135" s="31"/>
      <c r="AI135" s="31"/>
    </row>
    <row r="136" spans="1:35" outlineLevel="1" x14ac:dyDescent="0.25">
      <c r="A136" s="152"/>
      <c r="B136" s="164">
        <f>SUMIFS('Contas a Pagar'!$H$5:$H$1048576,'Contas a Pagar'!$O$5:$O$1048576,'Projeção de Caixa'!B$125,'Contas a Pagar'!$F$5:$F$1048576,'Projeção de Caixa'!$A136)</f>
        <v>0</v>
      </c>
      <c r="C136" s="164">
        <f>SUMIFS('Contas a Pagar'!$H$5:$H$1048576,'Contas a Pagar'!$O$5:$O$1048576,'Projeção de Caixa'!C$125,'Contas a Pagar'!$F$5:$F$1048576,'Projeção de Caixa'!$A136)</f>
        <v>0</v>
      </c>
      <c r="D136" s="164">
        <f>SUMIFS('Contas a Pagar'!$H$5:$H$1048576,'Contas a Pagar'!$O$5:$O$1048576,'Projeção de Caixa'!D$125,'Contas a Pagar'!$F$5:$F$1048576,'Projeção de Caixa'!$A136)</f>
        <v>0</v>
      </c>
      <c r="E136" s="164">
        <f>SUMIFS('Contas a Pagar'!$H$5:$H$1048576,'Contas a Pagar'!$O$5:$O$1048576,'Projeção de Caixa'!E$125,'Contas a Pagar'!$F$5:$F$1048576,'Projeção de Caixa'!$A136)</f>
        <v>0</v>
      </c>
      <c r="F136" s="164">
        <f>SUMIFS('Contas a Pagar'!$H$5:$H$1048576,'Contas a Pagar'!$O$5:$O$1048576,'Projeção de Caixa'!F$125,'Contas a Pagar'!$F$5:$F$1048576,'Projeção de Caixa'!$A136)</f>
        <v>0</v>
      </c>
      <c r="G136" s="164">
        <f>SUMIFS('Contas a Pagar'!$H$5:$H$1048576,'Contas a Pagar'!$O$5:$O$1048576,'Projeção de Caixa'!G$125,'Contas a Pagar'!$F$5:$F$1048576,'Projeção de Caixa'!$A136)</f>
        <v>0</v>
      </c>
      <c r="H136" s="164">
        <f>SUMIFS('Contas a Pagar'!$H$5:$H$1048576,'Contas a Pagar'!$O$5:$O$1048576,'Projeção de Caixa'!H$125,'Contas a Pagar'!$F$5:$F$1048576,'Projeção de Caixa'!$A136)</f>
        <v>0</v>
      </c>
      <c r="I136" s="164">
        <f>SUMIFS('Contas a Pagar'!$H$5:$H$1048576,'Contas a Pagar'!$O$5:$O$1048576,'Projeção de Caixa'!I$125,'Contas a Pagar'!$F$5:$F$1048576,'Projeção de Caixa'!$A136)</f>
        <v>0</v>
      </c>
      <c r="J136" s="164">
        <f>SUMIFS('Contas a Pagar'!$H$5:$H$1048576,'Contas a Pagar'!$O$5:$O$1048576,'Projeção de Caixa'!J$125,'Contas a Pagar'!$F$5:$F$1048576,'Projeção de Caixa'!$A136)</f>
        <v>0</v>
      </c>
      <c r="K136" s="164">
        <f>SUMIFS('Contas a Pagar'!$H$5:$H$1048576,'Contas a Pagar'!$O$5:$O$1048576,'Projeção de Caixa'!K$125,'Contas a Pagar'!$F$5:$F$1048576,'Projeção de Caixa'!$A136)</f>
        <v>0</v>
      </c>
      <c r="L136" s="164">
        <f>SUMIFS('Contas a Pagar'!$H$5:$H$1048576,'Contas a Pagar'!$O$5:$O$1048576,'Projeção de Caixa'!L$125,'Contas a Pagar'!$F$5:$F$1048576,'Projeção de Caixa'!$A136)</f>
        <v>0</v>
      </c>
      <c r="M136" s="164">
        <f>SUMIFS('Contas a Pagar'!$H$5:$H$1048576,'Contas a Pagar'!$O$5:$O$1048576,'Projeção de Caixa'!M$125,'Contas a Pagar'!$F$5:$F$1048576,'Projeção de Caixa'!$A136)</f>
        <v>0</v>
      </c>
      <c r="N136" s="164">
        <f>SUMIFS('Contas a Pagar'!$H$5:$H$1048576,'Contas a Pagar'!$O$5:$O$1048576,'Projeção de Caixa'!N$125,'Contas a Pagar'!$F$5:$F$1048576,'Projeção de Caixa'!$A136)</f>
        <v>0</v>
      </c>
      <c r="O136" s="164">
        <f>SUMIFS('Contas a Pagar'!$H$5:$H$1048576,'Contas a Pagar'!$O$5:$O$1048576,'Projeção de Caixa'!O$125,'Contas a Pagar'!$F$5:$F$1048576,'Projeção de Caixa'!$A136)</f>
        <v>0</v>
      </c>
      <c r="P136" s="164">
        <f>SUMIFS('Contas a Pagar'!$H$5:$H$1048576,'Contas a Pagar'!$O$5:$O$1048576,'Projeção de Caixa'!P$125,'Contas a Pagar'!$F$5:$F$1048576,'Projeção de Caixa'!$A136)</f>
        <v>0</v>
      </c>
      <c r="Q136" s="164">
        <f>SUMIFS('Contas a Pagar'!$H$5:$H$1048576,'Contas a Pagar'!$O$5:$O$1048576,'Projeção de Caixa'!Q$125,'Contas a Pagar'!$F$5:$F$1048576,'Projeção de Caixa'!$A136)</f>
        <v>0</v>
      </c>
      <c r="R136" s="164">
        <f>SUMIFS('Contas a Pagar'!$H$5:$H$1048576,'Contas a Pagar'!$O$5:$O$1048576,'Projeção de Caixa'!R$125,'Contas a Pagar'!$F$5:$F$1048576,'Projeção de Caixa'!$A136)</f>
        <v>0</v>
      </c>
      <c r="S136" s="164">
        <f>SUMIFS('Contas a Pagar'!$H$5:$H$1048576,'Contas a Pagar'!$O$5:$O$1048576,'Projeção de Caixa'!S$125,'Contas a Pagar'!$F$5:$F$1048576,'Projeção de Caixa'!$A136)</f>
        <v>0</v>
      </c>
      <c r="T136" s="164">
        <f>SUMIFS('Contas a Pagar'!$H$5:$H$1048576,'Contas a Pagar'!$O$5:$O$1048576,'Projeção de Caixa'!T$125,'Contas a Pagar'!$F$5:$F$1048576,'Projeção de Caixa'!$A136)</f>
        <v>0</v>
      </c>
      <c r="U136" s="164">
        <f>SUMIFS('Contas a Pagar'!$H$5:$H$1048576,'Contas a Pagar'!$O$5:$O$1048576,'Projeção de Caixa'!U$125,'Contas a Pagar'!$F$5:$F$1048576,'Projeção de Caixa'!$A136)</f>
        <v>0</v>
      </c>
      <c r="V136" s="164">
        <f>SUMIFS('Contas a Pagar'!$H$5:$H$1048576,'Contas a Pagar'!$O$5:$O$1048576,'Projeção de Caixa'!V$125,'Contas a Pagar'!$F$5:$F$1048576,'Projeção de Caixa'!$A136)</f>
        <v>0</v>
      </c>
      <c r="W136" s="164">
        <f>SUMIFS('Contas a Pagar'!$H$5:$H$1048576,'Contas a Pagar'!$O$5:$O$1048576,'Projeção de Caixa'!W$125,'Contas a Pagar'!$F$5:$F$1048576,'Projeção de Caixa'!$A136)</f>
        <v>0</v>
      </c>
      <c r="X136" s="164">
        <f>SUMIFS('Contas a Pagar'!$H$5:$H$1048576,'Contas a Pagar'!$O$5:$O$1048576,'Projeção de Caixa'!X$125,'Contas a Pagar'!$F$5:$F$1048576,'Projeção de Caixa'!$A136)</f>
        <v>0</v>
      </c>
      <c r="Y136" s="164">
        <f>SUMIFS('Contas a Pagar'!$H$5:$H$1048576,'Contas a Pagar'!$O$5:$O$1048576,'Projeção de Caixa'!Y$125,'Contas a Pagar'!$F$5:$F$1048576,'Projeção de Caixa'!$A136)</f>
        <v>0</v>
      </c>
      <c r="Z136" s="164">
        <f>SUMIFS('Contas a Pagar'!$H$5:$H$1048576,'Contas a Pagar'!$O$5:$O$1048576,'Projeção de Caixa'!Z$125,'Contas a Pagar'!$F$5:$F$1048576,'Projeção de Caixa'!$A136)</f>
        <v>0</v>
      </c>
      <c r="AA136" s="164">
        <f>SUMIFS('Contas a Pagar'!$H$5:$H$1048576,'Contas a Pagar'!$O$5:$O$1048576,'Projeção de Caixa'!AA$125,'Contas a Pagar'!$F$5:$F$1048576,'Projeção de Caixa'!$A136)</f>
        <v>0</v>
      </c>
      <c r="AB136" s="164">
        <f>SUMIFS('Contas a Pagar'!$H$5:$H$1048576,'Contas a Pagar'!$O$5:$O$1048576,'Projeção de Caixa'!AB$125,'Contas a Pagar'!$F$5:$F$1048576,'Projeção de Caixa'!$A136)</f>
        <v>0</v>
      </c>
      <c r="AC136" s="164">
        <f>SUMIFS('Contas a Pagar'!$H$5:$H$1048576,'Contas a Pagar'!$O$5:$O$1048576,'Projeção de Caixa'!AC$125,'Contas a Pagar'!$F$5:$F$1048576,'Projeção de Caixa'!$A136)</f>
        <v>0</v>
      </c>
      <c r="AD136" s="164">
        <f>SUMIFS('Contas a Pagar'!$H$5:$H$1048576,'Contas a Pagar'!$O$5:$O$1048576,'Projeção de Caixa'!AD$125,'Contas a Pagar'!$F$5:$F$1048576,'Projeção de Caixa'!$A136)</f>
        <v>0</v>
      </c>
      <c r="AE136" s="164">
        <f>SUMIFS('Contas a Pagar'!$H$5:$H$1048576,'Contas a Pagar'!$O$5:$O$1048576,'Projeção de Caixa'!AE$125,'Contas a Pagar'!$F$5:$F$1048576,'Projeção de Caixa'!$A136)</f>
        <v>0</v>
      </c>
      <c r="AF136" s="165">
        <f>SUMIFS('Contas a Pagar'!$H$5:$H$1048576,'Contas a Pagar'!$O$5:$O$1048576,'Projeção de Caixa'!AF$125,'Contas a Pagar'!$F$5:$F$1048576,'Projeção de Caixa'!$A136)</f>
        <v>0</v>
      </c>
      <c r="AG136" s="31"/>
      <c r="AH136" s="31"/>
      <c r="AI136" s="31"/>
    </row>
    <row r="137" spans="1:35" outlineLevel="1" x14ac:dyDescent="0.25">
      <c r="A137" s="152"/>
      <c r="B137" s="164">
        <f>SUMIFS('Contas a Pagar'!$H$5:$H$1048576,'Contas a Pagar'!$O$5:$O$1048576,'Projeção de Caixa'!B$125,'Contas a Pagar'!$F$5:$F$1048576,'Projeção de Caixa'!$A137)</f>
        <v>0</v>
      </c>
      <c r="C137" s="164">
        <f>SUMIFS('Contas a Pagar'!$H$5:$H$1048576,'Contas a Pagar'!$O$5:$O$1048576,'Projeção de Caixa'!C$125,'Contas a Pagar'!$F$5:$F$1048576,'Projeção de Caixa'!$A137)</f>
        <v>0</v>
      </c>
      <c r="D137" s="164">
        <f>SUMIFS('Contas a Pagar'!$H$5:$H$1048576,'Contas a Pagar'!$O$5:$O$1048576,'Projeção de Caixa'!D$125,'Contas a Pagar'!$F$5:$F$1048576,'Projeção de Caixa'!$A137)</f>
        <v>0</v>
      </c>
      <c r="E137" s="164">
        <f>SUMIFS('Contas a Pagar'!$H$5:$H$1048576,'Contas a Pagar'!$O$5:$O$1048576,'Projeção de Caixa'!E$125,'Contas a Pagar'!$F$5:$F$1048576,'Projeção de Caixa'!$A137)</f>
        <v>0</v>
      </c>
      <c r="F137" s="164">
        <f>SUMIFS('Contas a Pagar'!$H$5:$H$1048576,'Contas a Pagar'!$O$5:$O$1048576,'Projeção de Caixa'!F$125,'Contas a Pagar'!$F$5:$F$1048576,'Projeção de Caixa'!$A137)</f>
        <v>0</v>
      </c>
      <c r="G137" s="164">
        <f>SUMIFS('Contas a Pagar'!$H$5:$H$1048576,'Contas a Pagar'!$O$5:$O$1048576,'Projeção de Caixa'!G$125,'Contas a Pagar'!$F$5:$F$1048576,'Projeção de Caixa'!$A137)</f>
        <v>0</v>
      </c>
      <c r="H137" s="164">
        <f>SUMIFS('Contas a Pagar'!$H$5:$H$1048576,'Contas a Pagar'!$O$5:$O$1048576,'Projeção de Caixa'!H$125,'Contas a Pagar'!$F$5:$F$1048576,'Projeção de Caixa'!$A137)</f>
        <v>0</v>
      </c>
      <c r="I137" s="164">
        <f>SUMIFS('Contas a Pagar'!$H$5:$H$1048576,'Contas a Pagar'!$O$5:$O$1048576,'Projeção de Caixa'!I$125,'Contas a Pagar'!$F$5:$F$1048576,'Projeção de Caixa'!$A137)</f>
        <v>0</v>
      </c>
      <c r="J137" s="164">
        <f>SUMIFS('Contas a Pagar'!$H$5:$H$1048576,'Contas a Pagar'!$O$5:$O$1048576,'Projeção de Caixa'!J$125,'Contas a Pagar'!$F$5:$F$1048576,'Projeção de Caixa'!$A137)</f>
        <v>0</v>
      </c>
      <c r="K137" s="164">
        <f>SUMIFS('Contas a Pagar'!$H$5:$H$1048576,'Contas a Pagar'!$O$5:$O$1048576,'Projeção de Caixa'!K$125,'Contas a Pagar'!$F$5:$F$1048576,'Projeção de Caixa'!$A137)</f>
        <v>0</v>
      </c>
      <c r="L137" s="164">
        <f>SUMIFS('Contas a Pagar'!$H$5:$H$1048576,'Contas a Pagar'!$O$5:$O$1048576,'Projeção de Caixa'!L$125,'Contas a Pagar'!$F$5:$F$1048576,'Projeção de Caixa'!$A137)</f>
        <v>0</v>
      </c>
      <c r="M137" s="164">
        <f>SUMIFS('Contas a Pagar'!$H$5:$H$1048576,'Contas a Pagar'!$O$5:$O$1048576,'Projeção de Caixa'!M$125,'Contas a Pagar'!$F$5:$F$1048576,'Projeção de Caixa'!$A137)</f>
        <v>0</v>
      </c>
      <c r="N137" s="164">
        <f>SUMIFS('Contas a Pagar'!$H$5:$H$1048576,'Contas a Pagar'!$O$5:$O$1048576,'Projeção de Caixa'!N$125,'Contas a Pagar'!$F$5:$F$1048576,'Projeção de Caixa'!$A137)</f>
        <v>0</v>
      </c>
      <c r="O137" s="164">
        <f>SUMIFS('Contas a Pagar'!$H$5:$H$1048576,'Contas a Pagar'!$O$5:$O$1048576,'Projeção de Caixa'!O$125,'Contas a Pagar'!$F$5:$F$1048576,'Projeção de Caixa'!$A137)</f>
        <v>0</v>
      </c>
      <c r="P137" s="164">
        <f>SUMIFS('Contas a Pagar'!$H$5:$H$1048576,'Contas a Pagar'!$O$5:$O$1048576,'Projeção de Caixa'!P$125,'Contas a Pagar'!$F$5:$F$1048576,'Projeção de Caixa'!$A137)</f>
        <v>0</v>
      </c>
      <c r="Q137" s="164">
        <f>SUMIFS('Contas a Pagar'!$H$5:$H$1048576,'Contas a Pagar'!$O$5:$O$1048576,'Projeção de Caixa'!Q$125,'Contas a Pagar'!$F$5:$F$1048576,'Projeção de Caixa'!$A137)</f>
        <v>0</v>
      </c>
      <c r="R137" s="164">
        <f>SUMIFS('Contas a Pagar'!$H$5:$H$1048576,'Contas a Pagar'!$O$5:$O$1048576,'Projeção de Caixa'!R$125,'Contas a Pagar'!$F$5:$F$1048576,'Projeção de Caixa'!$A137)</f>
        <v>0</v>
      </c>
      <c r="S137" s="164">
        <f>SUMIFS('Contas a Pagar'!$H$5:$H$1048576,'Contas a Pagar'!$O$5:$O$1048576,'Projeção de Caixa'!S$125,'Contas a Pagar'!$F$5:$F$1048576,'Projeção de Caixa'!$A137)</f>
        <v>0</v>
      </c>
      <c r="T137" s="164">
        <f>SUMIFS('Contas a Pagar'!$H$5:$H$1048576,'Contas a Pagar'!$O$5:$O$1048576,'Projeção de Caixa'!T$125,'Contas a Pagar'!$F$5:$F$1048576,'Projeção de Caixa'!$A137)</f>
        <v>0</v>
      </c>
      <c r="U137" s="164">
        <f>SUMIFS('Contas a Pagar'!$H$5:$H$1048576,'Contas a Pagar'!$O$5:$O$1048576,'Projeção de Caixa'!U$125,'Contas a Pagar'!$F$5:$F$1048576,'Projeção de Caixa'!$A137)</f>
        <v>0</v>
      </c>
      <c r="V137" s="164">
        <f>SUMIFS('Contas a Pagar'!$H$5:$H$1048576,'Contas a Pagar'!$O$5:$O$1048576,'Projeção de Caixa'!V$125,'Contas a Pagar'!$F$5:$F$1048576,'Projeção de Caixa'!$A137)</f>
        <v>0</v>
      </c>
      <c r="W137" s="164">
        <f>SUMIFS('Contas a Pagar'!$H$5:$H$1048576,'Contas a Pagar'!$O$5:$O$1048576,'Projeção de Caixa'!W$125,'Contas a Pagar'!$F$5:$F$1048576,'Projeção de Caixa'!$A137)</f>
        <v>0</v>
      </c>
      <c r="X137" s="164">
        <f>SUMIFS('Contas a Pagar'!$H$5:$H$1048576,'Contas a Pagar'!$O$5:$O$1048576,'Projeção de Caixa'!X$125,'Contas a Pagar'!$F$5:$F$1048576,'Projeção de Caixa'!$A137)</f>
        <v>0</v>
      </c>
      <c r="Y137" s="164">
        <f>SUMIFS('Contas a Pagar'!$H$5:$H$1048576,'Contas a Pagar'!$O$5:$O$1048576,'Projeção de Caixa'!Y$125,'Contas a Pagar'!$F$5:$F$1048576,'Projeção de Caixa'!$A137)</f>
        <v>0</v>
      </c>
      <c r="Z137" s="164">
        <f>SUMIFS('Contas a Pagar'!$H$5:$H$1048576,'Contas a Pagar'!$O$5:$O$1048576,'Projeção de Caixa'!Z$125,'Contas a Pagar'!$F$5:$F$1048576,'Projeção de Caixa'!$A137)</f>
        <v>0</v>
      </c>
      <c r="AA137" s="164">
        <f>SUMIFS('Contas a Pagar'!$H$5:$H$1048576,'Contas a Pagar'!$O$5:$O$1048576,'Projeção de Caixa'!AA$125,'Contas a Pagar'!$F$5:$F$1048576,'Projeção de Caixa'!$A137)</f>
        <v>0</v>
      </c>
      <c r="AB137" s="164">
        <f>SUMIFS('Contas a Pagar'!$H$5:$H$1048576,'Contas a Pagar'!$O$5:$O$1048576,'Projeção de Caixa'!AB$125,'Contas a Pagar'!$F$5:$F$1048576,'Projeção de Caixa'!$A137)</f>
        <v>0</v>
      </c>
      <c r="AC137" s="164">
        <f>SUMIFS('Contas a Pagar'!$H$5:$H$1048576,'Contas a Pagar'!$O$5:$O$1048576,'Projeção de Caixa'!AC$125,'Contas a Pagar'!$F$5:$F$1048576,'Projeção de Caixa'!$A137)</f>
        <v>0</v>
      </c>
      <c r="AD137" s="164">
        <f>SUMIFS('Contas a Pagar'!$H$5:$H$1048576,'Contas a Pagar'!$O$5:$O$1048576,'Projeção de Caixa'!AD$125,'Contas a Pagar'!$F$5:$F$1048576,'Projeção de Caixa'!$A137)</f>
        <v>0</v>
      </c>
      <c r="AE137" s="164">
        <f>SUMIFS('Contas a Pagar'!$H$5:$H$1048576,'Contas a Pagar'!$O$5:$O$1048576,'Projeção de Caixa'!AE$125,'Contas a Pagar'!$F$5:$F$1048576,'Projeção de Caixa'!$A137)</f>
        <v>0</v>
      </c>
      <c r="AF137" s="165">
        <f>SUMIFS('Contas a Pagar'!$H$5:$H$1048576,'Contas a Pagar'!$O$5:$O$1048576,'Projeção de Caixa'!AF$125,'Contas a Pagar'!$F$5:$F$1048576,'Projeção de Caixa'!$A137)</f>
        <v>0</v>
      </c>
      <c r="AG137" s="31"/>
      <c r="AH137" s="31"/>
      <c r="AI137" s="31"/>
    </row>
    <row r="138" spans="1:35" outlineLevel="1" x14ac:dyDescent="0.25">
      <c r="A138" s="152"/>
      <c r="B138" s="164">
        <f>SUMIFS('Contas a Pagar'!$H$5:$H$1048576,'Contas a Pagar'!$O$5:$O$1048576,'Projeção de Caixa'!B$125,'Contas a Pagar'!$F$5:$F$1048576,'Projeção de Caixa'!$A138)</f>
        <v>0</v>
      </c>
      <c r="C138" s="164">
        <f>SUMIFS('Contas a Pagar'!$H$5:$H$1048576,'Contas a Pagar'!$O$5:$O$1048576,'Projeção de Caixa'!C$125,'Contas a Pagar'!$F$5:$F$1048576,'Projeção de Caixa'!$A138)</f>
        <v>0</v>
      </c>
      <c r="D138" s="164">
        <f>SUMIFS('Contas a Pagar'!$H$5:$H$1048576,'Contas a Pagar'!$O$5:$O$1048576,'Projeção de Caixa'!D$125,'Contas a Pagar'!$F$5:$F$1048576,'Projeção de Caixa'!$A138)</f>
        <v>0</v>
      </c>
      <c r="E138" s="164">
        <f>SUMIFS('Contas a Pagar'!$H$5:$H$1048576,'Contas a Pagar'!$O$5:$O$1048576,'Projeção de Caixa'!E$125,'Contas a Pagar'!$F$5:$F$1048576,'Projeção de Caixa'!$A138)</f>
        <v>0</v>
      </c>
      <c r="F138" s="164">
        <f>SUMIFS('Contas a Pagar'!$H$5:$H$1048576,'Contas a Pagar'!$O$5:$O$1048576,'Projeção de Caixa'!F$125,'Contas a Pagar'!$F$5:$F$1048576,'Projeção de Caixa'!$A138)</f>
        <v>0</v>
      </c>
      <c r="G138" s="164">
        <f>SUMIFS('Contas a Pagar'!$H$5:$H$1048576,'Contas a Pagar'!$O$5:$O$1048576,'Projeção de Caixa'!G$125,'Contas a Pagar'!$F$5:$F$1048576,'Projeção de Caixa'!$A138)</f>
        <v>0</v>
      </c>
      <c r="H138" s="164">
        <f>SUMIFS('Contas a Pagar'!$H$5:$H$1048576,'Contas a Pagar'!$O$5:$O$1048576,'Projeção de Caixa'!H$125,'Contas a Pagar'!$F$5:$F$1048576,'Projeção de Caixa'!$A138)</f>
        <v>0</v>
      </c>
      <c r="I138" s="164">
        <f>SUMIFS('Contas a Pagar'!$H$5:$H$1048576,'Contas a Pagar'!$O$5:$O$1048576,'Projeção de Caixa'!I$125,'Contas a Pagar'!$F$5:$F$1048576,'Projeção de Caixa'!$A138)</f>
        <v>0</v>
      </c>
      <c r="J138" s="164">
        <f>SUMIFS('Contas a Pagar'!$H$5:$H$1048576,'Contas a Pagar'!$O$5:$O$1048576,'Projeção de Caixa'!J$125,'Contas a Pagar'!$F$5:$F$1048576,'Projeção de Caixa'!$A138)</f>
        <v>0</v>
      </c>
      <c r="K138" s="164">
        <f>SUMIFS('Contas a Pagar'!$H$5:$H$1048576,'Contas a Pagar'!$O$5:$O$1048576,'Projeção de Caixa'!K$125,'Contas a Pagar'!$F$5:$F$1048576,'Projeção de Caixa'!$A138)</f>
        <v>0</v>
      </c>
      <c r="L138" s="164">
        <f>SUMIFS('Contas a Pagar'!$H$5:$H$1048576,'Contas a Pagar'!$O$5:$O$1048576,'Projeção de Caixa'!L$125,'Contas a Pagar'!$F$5:$F$1048576,'Projeção de Caixa'!$A138)</f>
        <v>0</v>
      </c>
      <c r="M138" s="164">
        <f>SUMIFS('Contas a Pagar'!$H$5:$H$1048576,'Contas a Pagar'!$O$5:$O$1048576,'Projeção de Caixa'!M$125,'Contas a Pagar'!$F$5:$F$1048576,'Projeção de Caixa'!$A138)</f>
        <v>0</v>
      </c>
      <c r="N138" s="164">
        <f>SUMIFS('Contas a Pagar'!$H$5:$H$1048576,'Contas a Pagar'!$O$5:$O$1048576,'Projeção de Caixa'!N$125,'Contas a Pagar'!$F$5:$F$1048576,'Projeção de Caixa'!$A138)</f>
        <v>0</v>
      </c>
      <c r="O138" s="164">
        <f>SUMIFS('Contas a Pagar'!$H$5:$H$1048576,'Contas a Pagar'!$O$5:$O$1048576,'Projeção de Caixa'!O$125,'Contas a Pagar'!$F$5:$F$1048576,'Projeção de Caixa'!$A138)</f>
        <v>0</v>
      </c>
      <c r="P138" s="164">
        <f>SUMIFS('Contas a Pagar'!$H$5:$H$1048576,'Contas a Pagar'!$O$5:$O$1048576,'Projeção de Caixa'!P$125,'Contas a Pagar'!$F$5:$F$1048576,'Projeção de Caixa'!$A138)</f>
        <v>0</v>
      </c>
      <c r="Q138" s="164">
        <f>SUMIFS('Contas a Pagar'!$H$5:$H$1048576,'Contas a Pagar'!$O$5:$O$1048576,'Projeção de Caixa'!Q$125,'Contas a Pagar'!$F$5:$F$1048576,'Projeção de Caixa'!$A138)</f>
        <v>0</v>
      </c>
      <c r="R138" s="164">
        <f>SUMIFS('Contas a Pagar'!$H$5:$H$1048576,'Contas a Pagar'!$O$5:$O$1048576,'Projeção de Caixa'!R$125,'Contas a Pagar'!$F$5:$F$1048576,'Projeção de Caixa'!$A138)</f>
        <v>0</v>
      </c>
      <c r="S138" s="164">
        <f>SUMIFS('Contas a Pagar'!$H$5:$H$1048576,'Contas a Pagar'!$O$5:$O$1048576,'Projeção de Caixa'!S$125,'Contas a Pagar'!$F$5:$F$1048576,'Projeção de Caixa'!$A138)</f>
        <v>0</v>
      </c>
      <c r="T138" s="164">
        <f>SUMIFS('Contas a Pagar'!$H$5:$H$1048576,'Contas a Pagar'!$O$5:$O$1048576,'Projeção de Caixa'!T$125,'Contas a Pagar'!$F$5:$F$1048576,'Projeção de Caixa'!$A138)</f>
        <v>0</v>
      </c>
      <c r="U138" s="164">
        <f>SUMIFS('Contas a Pagar'!$H$5:$H$1048576,'Contas a Pagar'!$O$5:$O$1048576,'Projeção de Caixa'!U$125,'Contas a Pagar'!$F$5:$F$1048576,'Projeção de Caixa'!$A138)</f>
        <v>0</v>
      </c>
      <c r="V138" s="164">
        <f>SUMIFS('Contas a Pagar'!$H$5:$H$1048576,'Contas a Pagar'!$O$5:$O$1048576,'Projeção de Caixa'!V$125,'Contas a Pagar'!$F$5:$F$1048576,'Projeção de Caixa'!$A138)</f>
        <v>0</v>
      </c>
      <c r="W138" s="164">
        <f>SUMIFS('Contas a Pagar'!$H$5:$H$1048576,'Contas a Pagar'!$O$5:$O$1048576,'Projeção de Caixa'!W$125,'Contas a Pagar'!$F$5:$F$1048576,'Projeção de Caixa'!$A138)</f>
        <v>0</v>
      </c>
      <c r="X138" s="164">
        <f>SUMIFS('Contas a Pagar'!$H$5:$H$1048576,'Contas a Pagar'!$O$5:$O$1048576,'Projeção de Caixa'!X$125,'Contas a Pagar'!$F$5:$F$1048576,'Projeção de Caixa'!$A138)</f>
        <v>0</v>
      </c>
      <c r="Y138" s="164">
        <f>SUMIFS('Contas a Pagar'!$H$5:$H$1048576,'Contas a Pagar'!$O$5:$O$1048576,'Projeção de Caixa'!Y$125,'Contas a Pagar'!$F$5:$F$1048576,'Projeção de Caixa'!$A138)</f>
        <v>0</v>
      </c>
      <c r="Z138" s="164">
        <f>SUMIFS('Contas a Pagar'!$H$5:$H$1048576,'Contas a Pagar'!$O$5:$O$1048576,'Projeção de Caixa'!Z$125,'Contas a Pagar'!$F$5:$F$1048576,'Projeção de Caixa'!$A138)</f>
        <v>0</v>
      </c>
      <c r="AA138" s="164">
        <f>SUMIFS('Contas a Pagar'!$H$5:$H$1048576,'Contas a Pagar'!$O$5:$O$1048576,'Projeção de Caixa'!AA$125,'Contas a Pagar'!$F$5:$F$1048576,'Projeção de Caixa'!$A138)</f>
        <v>0</v>
      </c>
      <c r="AB138" s="164">
        <f>SUMIFS('Contas a Pagar'!$H$5:$H$1048576,'Contas a Pagar'!$O$5:$O$1048576,'Projeção de Caixa'!AB$125,'Contas a Pagar'!$F$5:$F$1048576,'Projeção de Caixa'!$A138)</f>
        <v>0</v>
      </c>
      <c r="AC138" s="164">
        <f>SUMIFS('Contas a Pagar'!$H$5:$H$1048576,'Contas a Pagar'!$O$5:$O$1048576,'Projeção de Caixa'!AC$125,'Contas a Pagar'!$F$5:$F$1048576,'Projeção de Caixa'!$A138)</f>
        <v>0</v>
      </c>
      <c r="AD138" s="164">
        <f>SUMIFS('Contas a Pagar'!$H$5:$H$1048576,'Contas a Pagar'!$O$5:$O$1048576,'Projeção de Caixa'!AD$125,'Contas a Pagar'!$F$5:$F$1048576,'Projeção de Caixa'!$A138)</f>
        <v>0</v>
      </c>
      <c r="AE138" s="164">
        <f>SUMIFS('Contas a Pagar'!$H$5:$H$1048576,'Contas a Pagar'!$O$5:$O$1048576,'Projeção de Caixa'!AE$125,'Contas a Pagar'!$F$5:$F$1048576,'Projeção de Caixa'!$A138)</f>
        <v>0</v>
      </c>
      <c r="AF138" s="165">
        <f>SUMIFS('Contas a Pagar'!$H$5:$H$1048576,'Contas a Pagar'!$O$5:$O$1048576,'Projeção de Caixa'!AF$125,'Contas a Pagar'!$F$5:$F$1048576,'Projeção de Caixa'!$A138)</f>
        <v>0</v>
      </c>
      <c r="AG138" s="31"/>
      <c r="AH138" s="31"/>
      <c r="AI138" s="31"/>
    </row>
    <row r="139" spans="1:35" outlineLevel="1" x14ac:dyDescent="0.25">
      <c r="A139" s="152"/>
      <c r="B139" s="164">
        <f>SUMIFS('Contas a Pagar'!$H$5:$H$1048576,'Contas a Pagar'!$O$5:$O$1048576,'Projeção de Caixa'!B$125,'Contas a Pagar'!$F$5:$F$1048576,'Projeção de Caixa'!$A139)</f>
        <v>0</v>
      </c>
      <c r="C139" s="164">
        <f>SUMIFS('Contas a Pagar'!$H$5:$H$1048576,'Contas a Pagar'!$O$5:$O$1048576,'Projeção de Caixa'!C$125,'Contas a Pagar'!$F$5:$F$1048576,'Projeção de Caixa'!$A139)</f>
        <v>0</v>
      </c>
      <c r="D139" s="164">
        <f>SUMIFS('Contas a Pagar'!$H$5:$H$1048576,'Contas a Pagar'!$O$5:$O$1048576,'Projeção de Caixa'!D$125,'Contas a Pagar'!$F$5:$F$1048576,'Projeção de Caixa'!$A139)</f>
        <v>0</v>
      </c>
      <c r="E139" s="164">
        <f>SUMIFS('Contas a Pagar'!$H$5:$H$1048576,'Contas a Pagar'!$O$5:$O$1048576,'Projeção de Caixa'!E$125,'Contas a Pagar'!$F$5:$F$1048576,'Projeção de Caixa'!$A139)</f>
        <v>0</v>
      </c>
      <c r="F139" s="164">
        <f>SUMIFS('Contas a Pagar'!$H$5:$H$1048576,'Contas a Pagar'!$O$5:$O$1048576,'Projeção de Caixa'!F$125,'Contas a Pagar'!$F$5:$F$1048576,'Projeção de Caixa'!$A139)</f>
        <v>0</v>
      </c>
      <c r="G139" s="164">
        <f>SUMIFS('Contas a Pagar'!$H$5:$H$1048576,'Contas a Pagar'!$O$5:$O$1048576,'Projeção de Caixa'!G$125,'Contas a Pagar'!$F$5:$F$1048576,'Projeção de Caixa'!$A139)</f>
        <v>0</v>
      </c>
      <c r="H139" s="164">
        <f>SUMIFS('Contas a Pagar'!$H$5:$H$1048576,'Contas a Pagar'!$O$5:$O$1048576,'Projeção de Caixa'!H$125,'Contas a Pagar'!$F$5:$F$1048576,'Projeção de Caixa'!$A139)</f>
        <v>0</v>
      </c>
      <c r="I139" s="164">
        <f>SUMIFS('Contas a Pagar'!$H$5:$H$1048576,'Contas a Pagar'!$O$5:$O$1048576,'Projeção de Caixa'!I$125,'Contas a Pagar'!$F$5:$F$1048576,'Projeção de Caixa'!$A139)</f>
        <v>0</v>
      </c>
      <c r="J139" s="164">
        <f>SUMIFS('Contas a Pagar'!$H$5:$H$1048576,'Contas a Pagar'!$O$5:$O$1048576,'Projeção de Caixa'!J$125,'Contas a Pagar'!$F$5:$F$1048576,'Projeção de Caixa'!$A139)</f>
        <v>0</v>
      </c>
      <c r="K139" s="164">
        <f>SUMIFS('Contas a Pagar'!$H$5:$H$1048576,'Contas a Pagar'!$O$5:$O$1048576,'Projeção de Caixa'!K$125,'Contas a Pagar'!$F$5:$F$1048576,'Projeção de Caixa'!$A139)</f>
        <v>0</v>
      </c>
      <c r="L139" s="164">
        <f>SUMIFS('Contas a Pagar'!$H$5:$H$1048576,'Contas a Pagar'!$O$5:$O$1048576,'Projeção de Caixa'!L$125,'Contas a Pagar'!$F$5:$F$1048576,'Projeção de Caixa'!$A139)</f>
        <v>0</v>
      </c>
      <c r="M139" s="164">
        <f>SUMIFS('Contas a Pagar'!$H$5:$H$1048576,'Contas a Pagar'!$O$5:$O$1048576,'Projeção de Caixa'!M$125,'Contas a Pagar'!$F$5:$F$1048576,'Projeção de Caixa'!$A139)</f>
        <v>0</v>
      </c>
      <c r="N139" s="164">
        <f>SUMIFS('Contas a Pagar'!$H$5:$H$1048576,'Contas a Pagar'!$O$5:$O$1048576,'Projeção de Caixa'!N$125,'Contas a Pagar'!$F$5:$F$1048576,'Projeção de Caixa'!$A139)</f>
        <v>0</v>
      </c>
      <c r="O139" s="164">
        <f>SUMIFS('Contas a Pagar'!$H$5:$H$1048576,'Contas a Pagar'!$O$5:$O$1048576,'Projeção de Caixa'!O$125,'Contas a Pagar'!$F$5:$F$1048576,'Projeção de Caixa'!$A139)</f>
        <v>0</v>
      </c>
      <c r="P139" s="164">
        <f>SUMIFS('Contas a Pagar'!$H$5:$H$1048576,'Contas a Pagar'!$O$5:$O$1048576,'Projeção de Caixa'!P$125,'Contas a Pagar'!$F$5:$F$1048576,'Projeção de Caixa'!$A139)</f>
        <v>0</v>
      </c>
      <c r="Q139" s="164">
        <f>SUMIFS('Contas a Pagar'!$H$5:$H$1048576,'Contas a Pagar'!$O$5:$O$1048576,'Projeção de Caixa'!Q$125,'Contas a Pagar'!$F$5:$F$1048576,'Projeção de Caixa'!$A139)</f>
        <v>0</v>
      </c>
      <c r="R139" s="164">
        <f>SUMIFS('Contas a Pagar'!$H$5:$H$1048576,'Contas a Pagar'!$O$5:$O$1048576,'Projeção de Caixa'!R$125,'Contas a Pagar'!$F$5:$F$1048576,'Projeção de Caixa'!$A139)</f>
        <v>0</v>
      </c>
      <c r="S139" s="164">
        <f>SUMIFS('Contas a Pagar'!$H$5:$H$1048576,'Contas a Pagar'!$O$5:$O$1048576,'Projeção de Caixa'!S$125,'Contas a Pagar'!$F$5:$F$1048576,'Projeção de Caixa'!$A139)</f>
        <v>0</v>
      </c>
      <c r="T139" s="164">
        <f>SUMIFS('Contas a Pagar'!$H$5:$H$1048576,'Contas a Pagar'!$O$5:$O$1048576,'Projeção de Caixa'!T$125,'Contas a Pagar'!$F$5:$F$1048576,'Projeção de Caixa'!$A139)</f>
        <v>0</v>
      </c>
      <c r="U139" s="164">
        <f>SUMIFS('Contas a Pagar'!$H$5:$H$1048576,'Contas a Pagar'!$O$5:$O$1048576,'Projeção de Caixa'!U$125,'Contas a Pagar'!$F$5:$F$1048576,'Projeção de Caixa'!$A139)</f>
        <v>0</v>
      </c>
      <c r="V139" s="164">
        <f>SUMIFS('Contas a Pagar'!$H$5:$H$1048576,'Contas a Pagar'!$O$5:$O$1048576,'Projeção de Caixa'!V$125,'Contas a Pagar'!$F$5:$F$1048576,'Projeção de Caixa'!$A139)</f>
        <v>0</v>
      </c>
      <c r="W139" s="164">
        <f>SUMIFS('Contas a Pagar'!$H$5:$H$1048576,'Contas a Pagar'!$O$5:$O$1048576,'Projeção de Caixa'!W$125,'Contas a Pagar'!$F$5:$F$1048576,'Projeção de Caixa'!$A139)</f>
        <v>0</v>
      </c>
      <c r="X139" s="164">
        <f>SUMIFS('Contas a Pagar'!$H$5:$H$1048576,'Contas a Pagar'!$O$5:$O$1048576,'Projeção de Caixa'!X$125,'Contas a Pagar'!$F$5:$F$1048576,'Projeção de Caixa'!$A139)</f>
        <v>0</v>
      </c>
      <c r="Y139" s="164">
        <f>SUMIFS('Contas a Pagar'!$H$5:$H$1048576,'Contas a Pagar'!$O$5:$O$1048576,'Projeção de Caixa'!Y$125,'Contas a Pagar'!$F$5:$F$1048576,'Projeção de Caixa'!$A139)</f>
        <v>0</v>
      </c>
      <c r="Z139" s="164">
        <f>SUMIFS('Contas a Pagar'!$H$5:$H$1048576,'Contas a Pagar'!$O$5:$O$1048576,'Projeção de Caixa'!Z$125,'Contas a Pagar'!$F$5:$F$1048576,'Projeção de Caixa'!$A139)</f>
        <v>0</v>
      </c>
      <c r="AA139" s="164">
        <f>SUMIFS('Contas a Pagar'!$H$5:$H$1048576,'Contas a Pagar'!$O$5:$O$1048576,'Projeção de Caixa'!AA$125,'Contas a Pagar'!$F$5:$F$1048576,'Projeção de Caixa'!$A139)</f>
        <v>0</v>
      </c>
      <c r="AB139" s="164">
        <f>SUMIFS('Contas a Pagar'!$H$5:$H$1048576,'Contas a Pagar'!$O$5:$O$1048576,'Projeção de Caixa'!AB$125,'Contas a Pagar'!$F$5:$F$1048576,'Projeção de Caixa'!$A139)</f>
        <v>0</v>
      </c>
      <c r="AC139" s="164">
        <f>SUMIFS('Contas a Pagar'!$H$5:$H$1048576,'Contas a Pagar'!$O$5:$O$1048576,'Projeção de Caixa'!AC$125,'Contas a Pagar'!$F$5:$F$1048576,'Projeção de Caixa'!$A139)</f>
        <v>0</v>
      </c>
      <c r="AD139" s="164">
        <f>SUMIFS('Contas a Pagar'!$H$5:$H$1048576,'Contas a Pagar'!$O$5:$O$1048576,'Projeção de Caixa'!AD$125,'Contas a Pagar'!$F$5:$F$1048576,'Projeção de Caixa'!$A139)</f>
        <v>0</v>
      </c>
      <c r="AE139" s="164">
        <f>SUMIFS('Contas a Pagar'!$H$5:$H$1048576,'Contas a Pagar'!$O$5:$O$1048576,'Projeção de Caixa'!AE$125,'Contas a Pagar'!$F$5:$F$1048576,'Projeção de Caixa'!$A139)</f>
        <v>0</v>
      </c>
      <c r="AF139" s="165">
        <f>SUMIFS('Contas a Pagar'!$H$5:$H$1048576,'Contas a Pagar'!$O$5:$O$1048576,'Projeção de Caixa'!AF$125,'Contas a Pagar'!$F$5:$F$1048576,'Projeção de Caixa'!$A139)</f>
        <v>0</v>
      </c>
      <c r="AG139" s="31"/>
      <c r="AH139" s="31"/>
      <c r="AI139" s="31"/>
    </row>
    <row r="140" spans="1:35" outlineLevel="1" x14ac:dyDescent="0.25">
      <c r="A140" s="152"/>
      <c r="B140" s="164">
        <f>SUMIFS('Contas a Pagar'!$H$5:$H$1048576,'Contas a Pagar'!$O$5:$O$1048576,'Projeção de Caixa'!B$125,'Contas a Pagar'!$F$5:$F$1048576,'Projeção de Caixa'!$A140)</f>
        <v>0</v>
      </c>
      <c r="C140" s="164">
        <f>SUMIFS('Contas a Pagar'!$H$5:$H$1048576,'Contas a Pagar'!$O$5:$O$1048576,'Projeção de Caixa'!C$125,'Contas a Pagar'!$F$5:$F$1048576,'Projeção de Caixa'!$A140)</f>
        <v>0</v>
      </c>
      <c r="D140" s="164">
        <f>SUMIFS('Contas a Pagar'!$H$5:$H$1048576,'Contas a Pagar'!$O$5:$O$1048576,'Projeção de Caixa'!D$125,'Contas a Pagar'!$F$5:$F$1048576,'Projeção de Caixa'!$A140)</f>
        <v>0</v>
      </c>
      <c r="E140" s="164">
        <f>SUMIFS('Contas a Pagar'!$H$5:$H$1048576,'Contas a Pagar'!$O$5:$O$1048576,'Projeção de Caixa'!E$125,'Contas a Pagar'!$F$5:$F$1048576,'Projeção de Caixa'!$A140)</f>
        <v>0</v>
      </c>
      <c r="F140" s="164">
        <f>SUMIFS('Contas a Pagar'!$H$5:$H$1048576,'Contas a Pagar'!$O$5:$O$1048576,'Projeção de Caixa'!F$125,'Contas a Pagar'!$F$5:$F$1048576,'Projeção de Caixa'!$A140)</f>
        <v>0</v>
      </c>
      <c r="G140" s="164">
        <f>SUMIFS('Contas a Pagar'!$H$5:$H$1048576,'Contas a Pagar'!$O$5:$O$1048576,'Projeção de Caixa'!G$125,'Contas a Pagar'!$F$5:$F$1048576,'Projeção de Caixa'!$A140)</f>
        <v>0</v>
      </c>
      <c r="H140" s="164">
        <f>SUMIFS('Contas a Pagar'!$H$5:$H$1048576,'Contas a Pagar'!$O$5:$O$1048576,'Projeção de Caixa'!H$125,'Contas a Pagar'!$F$5:$F$1048576,'Projeção de Caixa'!$A140)</f>
        <v>0</v>
      </c>
      <c r="I140" s="164">
        <f>SUMIFS('Contas a Pagar'!$H$5:$H$1048576,'Contas a Pagar'!$O$5:$O$1048576,'Projeção de Caixa'!I$125,'Contas a Pagar'!$F$5:$F$1048576,'Projeção de Caixa'!$A140)</f>
        <v>0</v>
      </c>
      <c r="J140" s="164">
        <f>SUMIFS('Contas a Pagar'!$H$5:$H$1048576,'Contas a Pagar'!$O$5:$O$1048576,'Projeção de Caixa'!J$125,'Contas a Pagar'!$F$5:$F$1048576,'Projeção de Caixa'!$A140)</f>
        <v>0</v>
      </c>
      <c r="K140" s="164">
        <f>SUMIFS('Contas a Pagar'!$H$5:$H$1048576,'Contas a Pagar'!$O$5:$O$1048576,'Projeção de Caixa'!K$125,'Contas a Pagar'!$F$5:$F$1048576,'Projeção de Caixa'!$A140)</f>
        <v>0</v>
      </c>
      <c r="L140" s="164">
        <f>SUMIFS('Contas a Pagar'!$H$5:$H$1048576,'Contas a Pagar'!$O$5:$O$1048576,'Projeção de Caixa'!L$125,'Contas a Pagar'!$F$5:$F$1048576,'Projeção de Caixa'!$A140)</f>
        <v>0</v>
      </c>
      <c r="M140" s="164">
        <f>SUMIFS('Contas a Pagar'!$H$5:$H$1048576,'Contas a Pagar'!$O$5:$O$1048576,'Projeção de Caixa'!M$125,'Contas a Pagar'!$F$5:$F$1048576,'Projeção de Caixa'!$A140)</f>
        <v>0</v>
      </c>
      <c r="N140" s="164">
        <f>SUMIFS('Contas a Pagar'!$H$5:$H$1048576,'Contas a Pagar'!$O$5:$O$1048576,'Projeção de Caixa'!N$125,'Contas a Pagar'!$F$5:$F$1048576,'Projeção de Caixa'!$A140)</f>
        <v>0</v>
      </c>
      <c r="O140" s="164">
        <f>SUMIFS('Contas a Pagar'!$H$5:$H$1048576,'Contas a Pagar'!$O$5:$O$1048576,'Projeção de Caixa'!O$125,'Contas a Pagar'!$F$5:$F$1048576,'Projeção de Caixa'!$A140)</f>
        <v>0</v>
      </c>
      <c r="P140" s="164">
        <f>SUMIFS('Contas a Pagar'!$H$5:$H$1048576,'Contas a Pagar'!$O$5:$O$1048576,'Projeção de Caixa'!P$125,'Contas a Pagar'!$F$5:$F$1048576,'Projeção de Caixa'!$A140)</f>
        <v>0</v>
      </c>
      <c r="Q140" s="164">
        <f>SUMIFS('Contas a Pagar'!$H$5:$H$1048576,'Contas a Pagar'!$O$5:$O$1048576,'Projeção de Caixa'!Q$125,'Contas a Pagar'!$F$5:$F$1048576,'Projeção de Caixa'!$A140)</f>
        <v>0</v>
      </c>
      <c r="R140" s="164">
        <f>SUMIFS('Contas a Pagar'!$H$5:$H$1048576,'Contas a Pagar'!$O$5:$O$1048576,'Projeção de Caixa'!R$125,'Contas a Pagar'!$F$5:$F$1048576,'Projeção de Caixa'!$A140)</f>
        <v>0</v>
      </c>
      <c r="S140" s="164">
        <f>SUMIFS('Contas a Pagar'!$H$5:$H$1048576,'Contas a Pagar'!$O$5:$O$1048576,'Projeção de Caixa'!S$125,'Contas a Pagar'!$F$5:$F$1048576,'Projeção de Caixa'!$A140)</f>
        <v>0</v>
      </c>
      <c r="T140" s="164">
        <f>SUMIFS('Contas a Pagar'!$H$5:$H$1048576,'Contas a Pagar'!$O$5:$O$1048576,'Projeção de Caixa'!T$125,'Contas a Pagar'!$F$5:$F$1048576,'Projeção de Caixa'!$A140)</f>
        <v>0</v>
      </c>
      <c r="U140" s="164">
        <f>SUMIFS('Contas a Pagar'!$H$5:$H$1048576,'Contas a Pagar'!$O$5:$O$1048576,'Projeção de Caixa'!U$125,'Contas a Pagar'!$F$5:$F$1048576,'Projeção de Caixa'!$A140)</f>
        <v>0</v>
      </c>
      <c r="V140" s="164">
        <f>SUMIFS('Contas a Pagar'!$H$5:$H$1048576,'Contas a Pagar'!$O$5:$O$1048576,'Projeção de Caixa'!V$125,'Contas a Pagar'!$F$5:$F$1048576,'Projeção de Caixa'!$A140)</f>
        <v>0</v>
      </c>
      <c r="W140" s="164">
        <f>SUMIFS('Contas a Pagar'!$H$5:$H$1048576,'Contas a Pagar'!$O$5:$O$1048576,'Projeção de Caixa'!W$125,'Contas a Pagar'!$F$5:$F$1048576,'Projeção de Caixa'!$A140)</f>
        <v>0</v>
      </c>
      <c r="X140" s="164">
        <f>SUMIFS('Contas a Pagar'!$H$5:$H$1048576,'Contas a Pagar'!$O$5:$O$1048576,'Projeção de Caixa'!X$125,'Contas a Pagar'!$F$5:$F$1048576,'Projeção de Caixa'!$A140)</f>
        <v>0</v>
      </c>
      <c r="Y140" s="164">
        <f>SUMIFS('Contas a Pagar'!$H$5:$H$1048576,'Contas a Pagar'!$O$5:$O$1048576,'Projeção de Caixa'!Y$125,'Contas a Pagar'!$F$5:$F$1048576,'Projeção de Caixa'!$A140)</f>
        <v>0</v>
      </c>
      <c r="Z140" s="164">
        <f>SUMIFS('Contas a Pagar'!$H$5:$H$1048576,'Contas a Pagar'!$O$5:$O$1048576,'Projeção de Caixa'!Z$125,'Contas a Pagar'!$F$5:$F$1048576,'Projeção de Caixa'!$A140)</f>
        <v>0</v>
      </c>
      <c r="AA140" s="164">
        <f>SUMIFS('Contas a Pagar'!$H$5:$H$1048576,'Contas a Pagar'!$O$5:$O$1048576,'Projeção de Caixa'!AA$125,'Contas a Pagar'!$F$5:$F$1048576,'Projeção de Caixa'!$A140)</f>
        <v>0</v>
      </c>
      <c r="AB140" s="164">
        <f>SUMIFS('Contas a Pagar'!$H$5:$H$1048576,'Contas a Pagar'!$O$5:$O$1048576,'Projeção de Caixa'!AB$125,'Contas a Pagar'!$F$5:$F$1048576,'Projeção de Caixa'!$A140)</f>
        <v>0</v>
      </c>
      <c r="AC140" s="164">
        <f>SUMIFS('Contas a Pagar'!$H$5:$H$1048576,'Contas a Pagar'!$O$5:$O$1048576,'Projeção de Caixa'!AC$125,'Contas a Pagar'!$F$5:$F$1048576,'Projeção de Caixa'!$A140)</f>
        <v>0</v>
      </c>
      <c r="AD140" s="164">
        <f>SUMIFS('Contas a Pagar'!$H$5:$H$1048576,'Contas a Pagar'!$O$5:$O$1048576,'Projeção de Caixa'!AD$125,'Contas a Pagar'!$F$5:$F$1048576,'Projeção de Caixa'!$A140)</f>
        <v>0</v>
      </c>
      <c r="AE140" s="164">
        <f>SUMIFS('Contas a Pagar'!$H$5:$H$1048576,'Contas a Pagar'!$O$5:$O$1048576,'Projeção de Caixa'!AE$125,'Contas a Pagar'!$F$5:$F$1048576,'Projeção de Caixa'!$A140)</f>
        <v>0</v>
      </c>
      <c r="AF140" s="165">
        <f>SUMIFS('Contas a Pagar'!$H$5:$H$1048576,'Contas a Pagar'!$O$5:$O$1048576,'Projeção de Caixa'!AF$125,'Contas a Pagar'!$F$5:$F$1048576,'Projeção de Caixa'!$A140)</f>
        <v>0</v>
      </c>
      <c r="AG140" s="31"/>
      <c r="AH140" s="31"/>
      <c r="AI140" s="31"/>
    </row>
    <row r="141" spans="1:35" outlineLevel="1" x14ac:dyDescent="0.25">
      <c r="A141" s="152"/>
      <c r="B141" s="164">
        <f>SUMIFS('Contas a Pagar'!$H$5:$H$1048576,'Contas a Pagar'!$O$5:$O$1048576,'Projeção de Caixa'!B$125,'Contas a Pagar'!$F$5:$F$1048576,'Projeção de Caixa'!$A141)</f>
        <v>0</v>
      </c>
      <c r="C141" s="164">
        <f>SUMIFS('Contas a Pagar'!$H$5:$H$1048576,'Contas a Pagar'!$O$5:$O$1048576,'Projeção de Caixa'!C$125,'Contas a Pagar'!$F$5:$F$1048576,'Projeção de Caixa'!$A141)</f>
        <v>0</v>
      </c>
      <c r="D141" s="164">
        <f>SUMIFS('Contas a Pagar'!$H$5:$H$1048576,'Contas a Pagar'!$O$5:$O$1048576,'Projeção de Caixa'!D$125,'Contas a Pagar'!$F$5:$F$1048576,'Projeção de Caixa'!$A141)</f>
        <v>0</v>
      </c>
      <c r="E141" s="164">
        <f>SUMIFS('Contas a Pagar'!$H$5:$H$1048576,'Contas a Pagar'!$O$5:$O$1048576,'Projeção de Caixa'!E$125,'Contas a Pagar'!$F$5:$F$1048576,'Projeção de Caixa'!$A141)</f>
        <v>0</v>
      </c>
      <c r="F141" s="164">
        <f>SUMIFS('Contas a Pagar'!$H$5:$H$1048576,'Contas a Pagar'!$O$5:$O$1048576,'Projeção de Caixa'!F$125,'Contas a Pagar'!$F$5:$F$1048576,'Projeção de Caixa'!$A141)</f>
        <v>0</v>
      </c>
      <c r="G141" s="164">
        <f>SUMIFS('Contas a Pagar'!$H$5:$H$1048576,'Contas a Pagar'!$O$5:$O$1048576,'Projeção de Caixa'!G$125,'Contas a Pagar'!$F$5:$F$1048576,'Projeção de Caixa'!$A141)</f>
        <v>0</v>
      </c>
      <c r="H141" s="164">
        <f>SUMIFS('Contas a Pagar'!$H$5:$H$1048576,'Contas a Pagar'!$O$5:$O$1048576,'Projeção de Caixa'!H$125,'Contas a Pagar'!$F$5:$F$1048576,'Projeção de Caixa'!$A141)</f>
        <v>0</v>
      </c>
      <c r="I141" s="164">
        <f>SUMIFS('Contas a Pagar'!$H$5:$H$1048576,'Contas a Pagar'!$O$5:$O$1048576,'Projeção de Caixa'!I$125,'Contas a Pagar'!$F$5:$F$1048576,'Projeção de Caixa'!$A141)</f>
        <v>0</v>
      </c>
      <c r="J141" s="164">
        <f>SUMIFS('Contas a Pagar'!$H$5:$H$1048576,'Contas a Pagar'!$O$5:$O$1048576,'Projeção de Caixa'!J$125,'Contas a Pagar'!$F$5:$F$1048576,'Projeção de Caixa'!$A141)</f>
        <v>0</v>
      </c>
      <c r="K141" s="164">
        <f>SUMIFS('Contas a Pagar'!$H$5:$H$1048576,'Contas a Pagar'!$O$5:$O$1048576,'Projeção de Caixa'!K$125,'Contas a Pagar'!$F$5:$F$1048576,'Projeção de Caixa'!$A141)</f>
        <v>0</v>
      </c>
      <c r="L141" s="164">
        <f>SUMIFS('Contas a Pagar'!$H$5:$H$1048576,'Contas a Pagar'!$O$5:$O$1048576,'Projeção de Caixa'!L$125,'Contas a Pagar'!$F$5:$F$1048576,'Projeção de Caixa'!$A141)</f>
        <v>0</v>
      </c>
      <c r="M141" s="164">
        <f>SUMIFS('Contas a Pagar'!$H$5:$H$1048576,'Contas a Pagar'!$O$5:$O$1048576,'Projeção de Caixa'!M$125,'Contas a Pagar'!$F$5:$F$1048576,'Projeção de Caixa'!$A141)</f>
        <v>0</v>
      </c>
      <c r="N141" s="164">
        <f>SUMIFS('Contas a Pagar'!$H$5:$H$1048576,'Contas a Pagar'!$O$5:$O$1048576,'Projeção de Caixa'!N$125,'Contas a Pagar'!$F$5:$F$1048576,'Projeção de Caixa'!$A141)</f>
        <v>0</v>
      </c>
      <c r="O141" s="164">
        <f>SUMIFS('Contas a Pagar'!$H$5:$H$1048576,'Contas a Pagar'!$O$5:$O$1048576,'Projeção de Caixa'!O$125,'Contas a Pagar'!$F$5:$F$1048576,'Projeção de Caixa'!$A141)</f>
        <v>0</v>
      </c>
      <c r="P141" s="164">
        <f>SUMIFS('Contas a Pagar'!$H$5:$H$1048576,'Contas a Pagar'!$O$5:$O$1048576,'Projeção de Caixa'!P$125,'Contas a Pagar'!$F$5:$F$1048576,'Projeção de Caixa'!$A141)</f>
        <v>0</v>
      </c>
      <c r="Q141" s="164">
        <f>SUMIFS('Contas a Pagar'!$H$5:$H$1048576,'Contas a Pagar'!$O$5:$O$1048576,'Projeção de Caixa'!Q$125,'Contas a Pagar'!$F$5:$F$1048576,'Projeção de Caixa'!$A141)</f>
        <v>0</v>
      </c>
      <c r="R141" s="164">
        <f>SUMIFS('Contas a Pagar'!$H$5:$H$1048576,'Contas a Pagar'!$O$5:$O$1048576,'Projeção de Caixa'!R$125,'Contas a Pagar'!$F$5:$F$1048576,'Projeção de Caixa'!$A141)</f>
        <v>0</v>
      </c>
      <c r="S141" s="164">
        <f>SUMIFS('Contas a Pagar'!$H$5:$H$1048576,'Contas a Pagar'!$O$5:$O$1048576,'Projeção de Caixa'!S$125,'Contas a Pagar'!$F$5:$F$1048576,'Projeção de Caixa'!$A141)</f>
        <v>0</v>
      </c>
      <c r="T141" s="164">
        <f>SUMIFS('Contas a Pagar'!$H$5:$H$1048576,'Contas a Pagar'!$O$5:$O$1048576,'Projeção de Caixa'!T$125,'Contas a Pagar'!$F$5:$F$1048576,'Projeção de Caixa'!$A141)</f>
        <v>0</v>
      </c>
      <c r="U141" s="164">
        <f>SUMIFS('Contas a Pagar'!$H$5:$H$1048576,'Contas a Pagar'!$O$5:$O$1048576,'Projeção de Caixa'!U$125,'Contas a Pagar'!$F$5:$F$1048576,'Projeção de Caixa'!$A141)</f>
        <v>0</v>
      </c>
      <c r="V141" s="164">
        <f>SUMIFS('Contas a Pagar'!$H$5:$H$1048576,'Contas a Pagar'!$O$5:$O$1048576,'Projeção de Caixa'!V$125,'Contas a Pagar'!$F$5:$F$1048576,'Projeção de Caixa'!$A141)</f>
        <v>0</v>
      </c>
      <c r="W141" s="164">
        <f>SUMIFS('Contas a Pagar'!$H$5:$H$1048576,'Contas a Pagar'!$O$5:$O$1048576,'Projeção de Caixa'!W$125,'Contas a Pagar'!$F$5:$F$1048576,'Projeção de Caixa'!$A141)</f>
        <v>0</v>
      </c>
      <c r="X141" s="164">
        <f>SUMIFS('Contas a Pagar'!$H$5:$H$1048576,'Contas a Pagar'!$O$5:$O$1048576,'Projeção de Caixa'!X$125,'Contas a Pagar'!$F$5:$F$1048576,'Projeção de Caixa'!$A141)</f>
        <v>0</v>
      </c>
      <c r="Y141" s="164">
        <f>SUMIFS('Contas a Pagar'!$H$5:$H$1048576,'Contas a Pagar'!$O$5:$O$1048576,'Projeção de Caixa'!Y$125,'Contas a Pagar'!$F$5:$F$1048576,'Projeção de Caixa'!$A141)</f>
        <v>0</v>
      </c>
      <c r="Z141" s="164">
        <f>SUMIFS('Contas a Pagar'!$H$5:$H$1048576,'Contas a Pagar'!$O$5:$O$1048576,'Projeção de Caixa'!Z$125,'Contas a Pagar'!$F$5:$F$1048576,'Projeção de Caixa'!$A141)</f>
        <v>0</v>
      </c>
      <c r="AA141" s="164">
        <f>SUMIFS('Contas a Pagar'!$H$5:$H$1048576,'Contas a Pagar'!$O$5:$O$1048576,'Projeção de Caixa'!AA$125,'Contas a Pagar'!$F$5:$F$1048576,'Projeção de Caixa'!$A141)</f>
        <v>0</v>
      </c>
      <c r="AB141" s="164">
        <f>SUMIFS('Contas a Pagar'!$H$5:$H$1048576,'Contas a Pagar'!$O$5:$O$1048576,'Projeção de Caixa'!AB$125,'Contas a Pagar'!$F$5:$F$1048576,'Projeção de Caixa'!$A141)</f>
        <v>0</v>
      </c>
      <c r="AC141" s="164">
        <f>SUMIFS('Contas a Pagar'!$H$5:$H$1048576,'Contas a Pagar'!$O$5:$O$1048576,'Projeção de Caixa'!AC$125,'Contas a Pagar'!$F$5:$F$1048576,'Projeção de Caixa'!$A141)</f>
        <v>0</v>
      </c>
      <c r="AD141" s="164">
        <f>SUMIFS('Contas a Pagar'!$H$5:$H$1048576,'Contas a Pagar'!$O$5:$O$1048576,'Projeção de Caixa'!AD$125,'Contas a Pagar'!$F$5:$F$1048576,'Projeção de Caixa'!$A141)</f>
        <v>0</v>
      </c>
      <c r="AE141" s="164">
        <f>SUMIFS('Contas a Pagar'!$H$5:$H$1048576,'Contas a Pagar'!$O$5:$O$1048576,'Projeção de Caixa'!AE$125,'Contas a Pagar'!$F$5:$F$1048576,'Projeção de Caixa'!$A141)</f>
        <v>0</v>
      </c>
      <c r="AF141" s="165">
        <f>SUMIFS('Contas a Pagar'!$H$5:$H$1048576,'Contas a Pagar'!$O$5:$O$1048576,'Projeção de Caixa'!AF$125,'Contas a Pagar'!$F$5:$F$1048576,'Projeção de Caixa'!$A141)</f>
        <v>0</v>
      </c>
      <c r="AG141" s="31"/>
      <c r="AH141" s="31"/>
      <c r="AI141" s="31"/>
    </row>
    <row r="142" spans="1:35" outlineLevel="1" x14ac:dyDescent="0.25">
      <c r="A142" s="152"/>
      <c r="B142" s="164">
        <f>SUMIFS('Contas a Pagar'!$H$5:$H$1048576,'Contas a Pagar'!$O$5:$O$1048576,'Projeção de Caixa'!B$125,'Contas a Pagar'!$F$5:$F$1048576,'Projeção de Caixa'!$A142)</f>
        <v>0</v>
      </c>
      <c r="C142" s="164">
        <f>SUMIFS('Contas a Pagar'!$H$5:$H$1048576,'Contas a Pagar'!$O$5:$O$1048576,'Projeção de Caixa'!C$125,'Contas a Pagar'!$F$5:$F$1048576,'Projeção de Caixa'!$A142)</f>
        <v>0</v>
      </c>
      <c r="D142" s="164">
        <f>SUMIFS('Contas a Pagar'!$H$5:$H$1048576,'Contas a Pagar'!$O$5:$O$1048576,'Projeção de Caixa'!D$125,'Contas a Pagar'!$F$5:$F$1048576,'Projeção de Caixa'!$A142)</f>
        <v>0</v>
      </c>
      <c r="E142" s="164">
        <f>SUMIFS('Contas a Pagar'!$H$5:$H$1048576,'Contas a Pagar'!$O$5:$O$1048576,'Projeção de Caixa'!E$125,'Contas a Pagar'!$F$5:$F$1048576,'Projeção de Caixa'!$A142)</f>
        <v>0</v>
      </c>
      <c r="F142" s="164">
        <f>SUMIFS('Contas a Pagar'!$H$5:$H$1048576,'Contas a Pagar'!$O$5:$O$1048576,'Projeção de Caixa'!F$125,'Contas a Pagar'!$F$5:$F$1048576,'Projeção de Caixa'!$A142)</f>
        <v>0</v>
      </c>
      <c r="G142" s="164">
        <f>SUMIFS('Contas a Pagar'!$H$5:$H$1048576,'Contas a Pagar'!$O$5:$O$1048576,'Projeção de Caixa'!G$125,'Contas a Pagar'!$F$5:$F$1048576,'Projeção de Caixa'!$A142)</f>
        <v>0</v>
      </c>
      <c r="H142" s="164">
        <f>SUMIFS('Contas a Pagar'!$H$5:$H$1048576,'Contas a Pagar'!$O$5:$O$1048576,'Projeção de Caixa'!H$125,'Contas a Pagar'!$F$5:$F$1048576,'Projeção de Caixa'!$A142)</f>
        <v>0</v>
      </c>
      <c r="I142" s="164">
        <f>SUMIFS('Contas a Pagar'!$H$5:$H$1048576,'Contas a Pagar'!$O$5:$O$1048576,'Projeção de Caixa'!I$125,'Contas a Pagar'!$F$5:$F$1048576,'Projeção de Caixa'!$A142)</f>
        <v>0</v>
      </c>
      <c r="J142" s="164">
        <f>SUMIFS('Contas a Pagar'!$H$5:$H$1048576,'Contas a Pagar'!$O$5:$O$1048576,'Projeção de Caixa'!J$125,'Contas a Pagar'!$F$5:$F$1048576,'Projeção de Caixa'!$A142)</f>
        <v>0</v>
      </c>
      <c r="K142" s="164">
        <f>SUMIFS('Contas a Pagar'!$H$5:$H$1048576,'Contas a Pagar'!$O$5:$O$1048576,'Projeção de Caixa'!K$125,'Contas a Pagar'!$F$5:$F$1048576,'Projeção de Caixa'!$A142)</f>
        <v>0</v>
      </c>
      <c r="L142" s="164">
        <f>SUMIFS('Contas a Pagar'!$H$5:$H$1048576,'Contas a Pagar'!$O$5:$O$1048576,'Projeção de Caixa'!L$125,'Contas a Pagar'!$F$5:$F$1048576,'Projeção de Caixa'!$A142)</f>
        <v>0</v>
      </c>
      <c r="M142" s="164">
        <f>SUMIFS('Contas a Pagar'!$H$5:$H$1048576,'Contas a Pagar'!$O$5:$O$1048576,'Projeção de Caixa'!M$125,'Contas a Pagar'!$F$5:$F$1048576,'Projeção de Caixa'!$A142)</f>
        <v>0</v>
      </c>
      <c r="N142" s="164">
        <f>SUMIFS('Contas a Pagar'!$H$5:$H$1048576,'Contas a Pagar'!$O$5:$O$1048576,'Projeção de Caixa'!N$125,'Contas a Pagar'!$F$5:$F$1048576,'Projeção de Caixa'!$A142)</f>
        <v>0</v>
      </c>
      <c r="O142" s="164">
        <f>SUMIFS('Contas a Pagar'!$H$5:$H$1048576,'Contas a Pagar'!$O$5:$O$1048576,'Projeção de Caixa'!O$125,'Contas a Pagar'!$F$5:$F$1048576,'Projeção de Caixa'!$A142)</f>
        <v>0</v>
      </c>
      <c r="P142" s="164">
        <f>SUMIFS('Contas a Pagar'!$H$5:$H$1048576,'Contas a Pagar'!$O$5:$O$1048576,'Projeção de Caixa'!P$125,'Contas a Pagar'!$F$5:$F$1048576,'Projeção de Caixa'!$A142)</f>
        <v>0</v>
      </c>
      <c r="Q142" s="164">
        <f>SUMIFS('Contas a Pagar'!$H$5:$H$1048576,'Contas a Pagar'!$O$5:$O$1048576,'Projeção de Caixa'!Q$125,'Contas a Pagar'!$F$5:$F$1048576,'Projeção de Caixa'!$A142)</f>
        <v>0</v>
      </c>
      <c r="R142" s="164">
        <f>SUMIFS('Contas a Pagar'!$H$5:$H$1048576,'Contas a Pagar'!$O$5:$O$1048576,'Projeção de Caixa'!R$125,'Contas a Pagar'!$F$5:$F$1048576,'Projeção de Caixa'!$A142)</f>
        <v>0</v>
      </c>
      <c r="S142" s="164">
        <f>SUMIFS('Contas a Pagar'!$H$5:$H$1048576,'Contas a Pagar'!$O$5:$O$1048576,'Projeção de Caixa'!S$125,'Contas a Pagar'!$F$5:$F$1048576,'Projeção de Caixa'!$A142)</f>
        <v>0</v>
      </c>
      <c r="T142" s="164">
        <f>SUMIFS('Contas a Pagar'!$H$5:$H$1048576,'Contas a Pagar'!$O$5:$O$1048576,'Projeção de Caixa'!T$125,'Contas a Pagar'!$F$5:$F$1048576,'Projeção de Caixa'!$A142)</f>
        <v>0</v>
      </c>
      <c r="U142" s="164">
        <f>SUMIFS('Contas a Pagar'!$H$5:$H$1048576,'Contas a Pagar'!$O$5:$O$1048576,'Projeção de Caixa'!U$125,'Contas a Pagar'!$F$5:$F$1048576,'Projeção de Caixa'!$A142)</f>
        <v>0</v>
      </c>
      <c r="V142" s="164">
        <f>SUMIFS('Contas a Pagar'!$H$5:$H$1048576,'Contas a Pagar'!$O$5:$O$1048576,'Projeção de Caixa'!V$125,'Contas a Pagar'!$F$5:$F$1048576,'Projeção de Caixa'!$A142)</f>
        <v>0</v>
      </c>
      <c r="W142" s="164">
        <f>SUMIFS('Contas a Pagar'!$H$5:$H$1048576,'Contas a Pagar'!$O$5:$O$1048576,'Projeção de Caixa'!W$125,'Contas a Pagar'!$F$5:$F$1048576,'Projeção de Caixa'!$A142)</f>
        <v>0</v>
      </c>
      <c r="X142" s="164">
        <f>SUMIFS('Contas a Pagar'!$H$5:$H$1048576,'Contas a Pagar'!$O$5:$O$1048576,'Projeção de Caixa'!X$125,'Contas a Pagar'!$F$5:$F$1048576,'Projeção de Caixa'!$A142)</f>
        <v>0</v>
      </c>
      <c r="Y142" s="164">
        <f>SUMIFS('Contas a Pagar'!$H$5:$H$1048576,'Contas a Pagar'!$O$5:$O$1048576,'Projeção de Caixa'!Y$125,'Contas a Pagar'!$F$5:$F$1048576,'Projeção de Caixa'!$A142)</f>
        <v>0</v>
      </c>
      <c r="Z142" s="164">
        <f>SUMIFS('Contas a Pagar'!$H$5:$H$1048576,'Contas a Pagar'!$O$5:$O$1048576,'Projeção de Caixa'!Z$125,'Contas a Pagar'!$F$5:$F$1048576,'Projeção de Caixa'!$A142)</f>
        <v>0</v>
      </c>
      <c r="AA142" s="164">
        <f>SUMIFS('Contas a Pagar'!$H$5:$H$1048576,'Contas a Pagar'!$O$5:$O$1048576,'Projeção de Caixa'!AA$125,'Contas a Pagar'!$F$5:$F$1048576,'Projeção de Caixa'!$A142)</f>
        <v>0</v>
      </c>
      <c r="AB142" s="164">
        <f>SUMIFS('Contas a Pagar'!$H$5:$H$1048576,'Contas a Pagar'!$O$5:$O$1048576,'Projeção de Caixa'!AB$125,'Contas a Pagar'!$F$5:$F$1048576,'Projeção de Caixa'!$A142)</f>
        <v>0</v>
      </c>
      <c r="AC142" s="164">
        <f>SUMIFS('Contas a Pagar'!$H$5:$H$1048576,'Contas a Pagar'!$O$5:$O$1048576,'Projeção de Caixa'!AC$125,'Contas a Pagar'!$F$5:$F$1048576,'Projeção de Caixa'!$A142)</f>
        <v>0</v>
      </c>
      <c r="AD142" s="164">
        <f>SUMIFS('Contas a Pagar'!$H$5:$H$1048576,'Contas a Pagar'!$O$5:$O$1048576,'Projeção de Caixa'!AD$125,'Contas a Pagar'!$F$5:$F$1048576,'Projeção de Caixa'!$A142)</f>
        <v>0</v>
      </c>
      <c r="AE142" s="164">
        <f>SUMIFS('Contas a Pagar'!$H$5:$H$1048576,'Contas a Pagar'!$O$5:$O$1048576,'Projeção de Caixa'!AE$125,'Contas a Pagar'!$F$5:$F$1048576,'Projeção de Caixa'!$A142)</f>
        <v>0</v>
      </c>
      <c r="AF142" s="165">
        <f>SUMIFS('Contas a Pagar'!$H$5:$H$1048576,'Contas a Pagar'!$O$5:$O$1048576,'Projeção de Caixa'!AF$125,'Contas a Pagar'!$F$5:$F$1048576,'Projeção de Caixa'!$A142)</f>
        <v>0</v>
      </c>
      <c r="AG142" s="31"/>
      <c r="AH142" s="31"/>
      <c r="AI142" s="31"/>
    </row>
    <row r="143" spans="1:35" outlineLevel="1" x14ac:dyDescent="0.25">
      <c r="A143" s="152"/>
      <c r="B143" s="164">
        <f>SUMIFS('Contas a Pagar'!$H$5:$H$1048576,'Contas a Pagar'!$O$5:$O$1048576,'Projeção de Caixa'!B$125,'Contas a Pagar'!$F$5:$F$1048576,'Projeção de Caixa'!$A143)</f>
        <v>0</v>
      </c>
      <c r="C143" s="164">
        <f>SUMIFS('Contas a Pagar'!$H$5:$H$1048576,'Contas a Pagar'!$O$5:$O$1048576,'Projeção de Caixa'!C$125,'Contas a Pagar'!$F$5:$F$1048576,'Projeção de Caixa'!$A143)</f>
        <v>0</v>
      </c>
      <c r="D143" s="164">
        <f>SUMIFS('Contas a Pagar'!$H$5:$H$1048576,'Contas a Pagar'!$O$5:$O$1048576,'Projeção de Caixa'!D$125,'Contas a Pagar'!$F$5:$F$1048576,'Projeção de Caixa'!$A143)</f>
        <v>0</v>
      </c>
      <c r="E143" s="164">
        <f>SUMIFS('Contas a Pagar'!$H$5:$H$1048576,'Contas a Pagar'!$O$5:$O$1048576,'Projeção de Caixa'!E$125,'Contas a Pagar'!$F$5:$F$1048576,'Projeção de Caixa'!$A143)</f>
        <v>0</v>
      </c>
      <c r="F143" s="164">
        <f>SUMIFS('Contas a Pagar'!$H$5:$H$1048576,'Contas a Pagar'!$O$5:$O$1048576,'Projeção de Caixa'!F$125,'Contas a Pagar'!$F$5:$F$1048576,'Projeção de Caixa'!$A143)</f>
        <v>0</v>
      </c>
      <c r="G143" s="164">
        <f>SUMIFS('Contas a Pagar'!$H$5:$H$1048576,'Contas a Pagar'!$O$5:$O$1048576,'Projeção de Caixa'!G$125,'Contas a Pagar'!$F$5:$F$1048576,'Projeção de Caixa'!$A143)</f>
        <v>0</v>
      </c>
      <c r="H143" s="164">
        <f>SUMIFS('Contas a Pagar'!$H$5:$H$1048576,'Contas a Pagar'!$O$5:$O$1048576,'Projeção de Caixa'!H$125,'Contas a Pagar'!$F$5:$F$1048576,'Projeção de Caixa'!$A143)</f>
        <v>0</v>
      </c>
      <c r="I143" s="164">
        <f>SUMIFS('Contas a Pagar'!$H$5:$H$1048576,'Contas a Pagar'!$O$5:$O$1048576,'Projeção de Caixa'!I$125,'Contas a Pagar'!$F$5:$F$1048576,'Projeção de Caixa'!$A143)</f>
        <v>0</v>
      </c>
      <c r="J143" s="164">
        <f>SUMIFS('Contas a Pagar'!$H$5:$H$1048576,'Contas a Pagar'!$O$5:$O$1048576,'Projeção de Caixa'!J$125,'Contas a Pagar'!$F$5:$F$1048576,'Projeção de Caixa'!$A143)</f>
        <v>0</v>
      </c>
      <c r="K143" s="164">
        <f>SUMIFS('Contas a Pagar'!$H$5:$H$1048576,'Contas a Pagar'!$O$5:$O$1048576,'Projeção de Caixa'!K$125,'Contas a Pagar'!$F$5:$F$1048576,'Projeção de Caixa'!$A143)</f>
        <v>0</v>
      </c>
      <c r="L143" s="164">
        <f>SUMIFS('Contas a Pagar'!$H$5:$H$1048576,'Contas a Pagar'!$O$5:$O$1048576,'Projeção de Caixa'!L$125,'Contas a Pagar'!$F$5:$F$1048576,'Projeção de Caixa'!$A143)</f>
        <v>0</v>
      </c>
      <c r="M143" s="164">
        <f>SUMIFS('Contas a Pagar'!$H$5:$H$1048576,'Contas a Pagar'!$O$5:$O$1048576,'Projeção de Caixa'!M$125,'Contas a Pagar'!$F$5:$F$1048576,'Projeção de Caixa'!$A143)</f>
        <v>0</v>
      </c>
      <c r="N143" s="164">
        <f>SUMIFS('Contas a Pagar'!$H$5:$H$1048576,'Contas a Pagar'!$O$5:$O$1048576,'Projeção de Caixa'!N$125,'Contas a Pagar'!$F$5:$F$1048576,'Projeção de Caixa'!$A143)</f>
        <v>0</v>
      </c>
      <c r="O143" s="164">
        <f>SUMIFS('Contas a Pagar'!$H$5:$H$1048576,'Contas a Pagar'!$O$5:$O$1048576,'Projeção de Caixa'!O$125,'Contas a Pagar'!$F$5:$F$1048576,'Projeção de Caixa'!$A143)</f>
        <v>0</v>
      </c>
      <c r="P143" s="164">
        <f>SUMIFS('Contas a Pagar'!$H$5:$H$1048576,'Contas a Pagar'!$O$5:$O$1048576,'Projeção de Caixa'!P$125,'Contas a Pagar'!$F$5:$F$1048576,'Projeção de Caixa'!$A143)</f>
        <v>0</v>
      </c>
      <c r="Q143" s="164">
        <f>SUMIFS('Contas a Pagar'!$H$5:$H$1048576,'Contas a Pagar'!$O$5:$O$1048576,'Projeção de Caixa'!Q$125,'Contas a Pagar'!$F$5:$F$1048576,'Projeção de Caixa'!$A143)</f>
        <v>0</v>
      </c>
      <c r="R143" s="164">
        <f>SUMIFS('Contas a Pagar'!$H$5:$H$1048576,'Contas a Pagar'!$O$5:$O$1048576,'Projeção de Caixa'!R$125,'Contas a Pagar'!$F$5:$F$1048576,'Projeção de Caixa'!$A143)</f>
        <v>0</v>
      </c>
      <c r="S143" s="164">
        <f>SUMIFS('Contas a Pagar'!$H$5:$H$1048576,'Contas a Pagar'!$O$5:$O$1048576,'Projeção de Caixa'!S$125,'Contas a Pagar'!$F$5:$F$1048576,'Projeção de Caixa'!$A143)</f>
        <v>0</v>
      </c>
      <c r="T143" s="164">
        <f>SUMIFS('Contas a Pagar'!$H$5:$H$1048576,'Contas a Pagar'!$O$5:$O$1048576,'Projeção de Caixa'!T$125,'Contas a Pagar'!$F$5:$F$1048576,'Projeção de Caixa'!$A143)</f>
        <v>0</v>
      </c>
      <c r="U143" s="164">
        <f>SUMIFS('Contas a Pagar'!$H$5:$H$1048576,'Contas a Pagar'!$O$5:$O$1048576,'Projeção de Caixa'!U$125,'Contas a Pagar'!$F$5:$F$1048576,'Projeção de Caixa'!$A143)</f>
        <v>0</v>
      </c>
      <c r="V143" s="164">
        <f>SUMIFS('Contas a Pagar'!$H$5:$H$1048576,'Contas a Pagar'!$O$5:$O$1048576,'Projeção de Caixa'!V$125,'Contas a Pagar'!$F$5:$F$1048576,'Projeção de Caixa'!$A143)</f>
        <v>0</v>
      </c>
      <c r="W143" s="164">
        <f>SUMIFS('Contas a Pagar'!$H$5:$H$1048576,'Contas a Pagar'!$O$5:$O$1048576,'Projeção de Caixa'!W$125,'Contas a Pagar'!$F$5:$F$1048576,'Projeção de Caixa'!$A143)</f>
        <v>0</v>
      </c>
      <c r="X143" s="164">
        <f>SUMIFS('Contas a Pagar'!$H$5:$H$1048576,'Contas a Pagar'!$O$5:$O$1048576,'Projeção de Caixa'!X$125,'Contas a Pagar'!$F$5:$F$1048576,'Projeção de Caixa'!$A143)</f>
        <v>0</v>
      </c>
      <c r="Y143" s="164">
        <f>SUMIFS('Contas a Pagar'!$H$5:$H$1048576,'Contas a Pagar'!$O$5:$O$1048576,'Projeção de Caixa'!Y$125,'Contas a Pagar'!$F$5:$F$1048576,'Projeção de Caixa'!$A143)</f>
        <v>0</v>
      </c>
      <c r="Z143" s="164">
        <f>SUMIFS('Contas a Pagar'!$H$5:$H$1048576,'Contas a Pagar'!$O$5:$O$1048576,'Projeção de Caixa'!Z$125,'Contas a Pagar'!$F$5:$F$1048576,'Projeção de Caixa'!$A143)</f>
        <v>0</v>
      </c>
      <c r="AA143" s="164">
        <f>SUMIFS('Contas a Pagar'!$H$5:$H$1048576,'Contas a Pagar'!$O$5:$O$1048576,'Projeção de Caixa'!AA$125,'Contas a Pagar'!$F$5:$F$1048576,'Projeção de Caixa'!$A143)</f>
        <v>0</v>
      </c>
      <c r="AB143" s="164">
        <f>SUMIFS('Contas a Pagar'!$H$5:$H$1048576,'Contas a Pagar'!$O$5:$O$1048576,'Projeção de Caixa'!AB$125,'Contas a Pagar'!$F$5:$F$1048576,'Projeção de Caixa'!$A143)</f>
        <v>0</v>
      </c>
      <c r="AC143" s="164">
        <f>SUMIFS('Contas a Pagar'!$H$5:$H$1048576,'Contas a Pagar'!$O$5:$O$1048576,'Projeção de Caixa'!AC$125,'Contas a Pagar'!$F$5:$F$1048576,'Projeção de Caixa'!$A143)</f>
        <v>0</v>
      </c>
      <c r="AD143" s="164">
        <f>SUMIFS('Contas a Pagar'!$H$5:$H$1048576,'Contas a Pagar'!$O$5:$O$1048576,'Projeção de Caixa'!AD$125,'Contas a Pagar'!$F$5:$F$1048576,'Projeção de Caixa'!$A143)</f>
        <v>0</v>
      </c>
      <c r="AE143" s="164">
        <f>SUMIFS('Contas a Pagar'!$H$5:$H$1048576,'Contas a Pagar'!$O$5:$O$1048576,'Projeção de Caixa'!AE$125,'Contas a Pagar'!$F$5:$F$1048576,'Projeção de Caixa'!$A143)</f>
        <v>0</v>
      </c>
      <c r="AF143" s="165">
        <f>SUMIFS('Contas a Pagar'!$H$5:$H$1048576,'Contas a Pagar'!$O$5:$O$1048576,'Projeção de Caixa'!AF$125,'Contas a Pagar'!$F$5:$F$1048576,'Projeção de Caixa'!$A143)</f>
        <v>0</v>
      </c>
      <c r="AG143" s="31"/>
      <c r="AH143" s="31"/>
      <c r="AI143" s="31"/>
    </row>
    <row r="144" spans="1:35" outlineLevel="1" x14ac:dyDescent="0.25">
      <c r="A144" s="152"/>
      <c r="B144" s="164">
        <f>SUMIFS('Contas a Pagar'!$H$5:$H$1048576,'Contas a Pagar'!$O$5:$O$1048576,'Projeção de Caixa'!B$125,'Contas a Pagar'!$F$5:$F$1048576,'Projeção de Caixa'!$A144)</f>
        <v>0</v>
      </c>
      <c r="C144" s="164">
        <f>SUMIFS('Contas a Pagar'!$H$5:$H$1048576,'Contas a Pagar'!$O$5:$O$1048576,'Projeção de Caixa'!C$125,'Contas a Pagar'!$F$5:$F$1048576,'Projeção de Caixa'!$A144)</f>
        <v>0</v>
      </c>
      <c r="D144" s="164">
        <f>SUMIFS('Contas a Pagar'!$H$5:$H$1048576,'Contas a Pagar'!$O$5:$O$1048576,'Projeção de Caixa'!D$125,'Contas a Pagar'!$F$5:$F$1048576,'Projeção de Caixa'!$A144)</f>
        <v>0</v>
      </c>
      <c r="E144" s="164">
        <f>SUMIFS('Contas a Pagar'!$H$5:$H$1048576,'Contas a Pagar'!$O$5:$O$1048576,'Projeção de Caixa'!E$125,'Contas a Pagar'!$F$5:$F$1048576,'Projeção de Caixa'!$A144)</f>
        <v>0</v>
      </c>
      <c r="F144" s="164">
        <f>SUMIFS('Contas a Pagar'!$H$5:$H$1048576,'Contas a Pagar'!$O$5:$O$1048576,'Projeção de Caixa'!F$125,'Contas a Pagar'!$F$5:$F$1048576,'Projeção de Caixa'!$A144)</f>
        <v>0</v>
      </c>
      <c r="G144" s="164">
        <f>SUMIFS('Contas a Pagar'!$H$5:$H$1048576,'Contas a Pagar'!$O$5:$O$1048576,'Projeção de Caixa'!G$125,'Contas a Pagar'!$F$5:$F$1048576,'Projeção de Caixa'!$A144)</f>
        <v>0</v>
      </c>
      <c r="H144" s="164">
        <f>SUMIFS('Contas a Pagar'!$H$5:$H$1048576,'Contas a Pagar'!$O$5:$O$1048576,'Projeção de Caixa'!H$125,'Contas a Pagar'!$F$5:$F$1048576,'Projeção de Caixa'!$A144)</f>
        <v>0</v>
      </c>
      <c r="I144" s="164">
        <f>SUMIFS('Contas a Pagar'!$H$5:$H$1048576,'Contas a Pagar'!$O$5:$O$1048576,'Projeção de Caixa'!I$125,'Contas a Pagar'!$F$5:$F$1048576,'Projeção de Caixa'!$A144)</f>
        <v>0</v>
      </c>
      <c r="J144" s="164">
        <f>SUMIFS('Contas a Pagar'!$H$5:$H$1048576,'Contas a Pagar'!$O$5:$O$1048576,'Projeção de Caixa'!J$125,'Contas a Pagar'!$F$5:$F$1048576,'Projeção de Caixa'!$A144)</f>
        <v>0</v>
      </c>
      <c r="K144" s="164">
        <f>SUMIFS('Contas a Pagar'!$H$5:$H$1048576,'Contas a Pagar'!$O$5:$O$1048576,'Projeção de Caixa'!K$125,'Contas a Pagar'!$F$5:$F$1048576,'Projeção de Caixa'!$A144)</f>
        <v>0</v>
      </c>
      <c r="L144" s="164">
        <f>SUMIFS('Contas a Pagar'!$H$5:$H$1048576,'Contas a Pagar'!$O$5:$O$1048576,'Projeção de Caixa'!L$125,'Contas a Pagar'!$F$5:$F$1048576,'Projeção de Caixa'!$A144)</f>
        <v>0</v>
      </c>
      <c r="M144" s="164">
        <f>SUMIFS('Contas a Pagar'!$H$5:$H$1048576,'Contas a Pagar'!$O$5:$O$1048576,'Projeção de Caixa'!M$125,'Contas a Pagar'!$F$5:$F$1048576,'Projeção de Caixa'!$A144)</f>
        <v>0</v>
      </c>
      <c r="N144" s="164">
        <f>SUMIFS('Contas a Pagar'!$H$5:$H$1048576,'Contas a Pagar'!$O$5:$O$1048576,'Projeção de Caixa'!N$125,'Contas a Pagar'!$F$5:$F$1048576,'Projeção de Caixa'!$A144)</f>
        <v>0</v>
      </c>
      <c r="O144" s="164">
        <f>SUMIFS('Contas a Pagar'!$H$5:$H$1048576,'Contas a Pagar'!$O$5:$O$1048576,'Projeção de Caixa'!O$125,'Contas a Pagar'!$F$5:$F$1048576,'Projeção de Caixa'!$A144)</f>
        <v>0</v>
      </c>
      <c r="P144" s="164">
        <f>SUMIFS('Contas a Pagar'!$H$5:$H$1048576,'Contas a Pagar'!$O$5:$O$1048576,'Projeção de Caixa'!P$125,'Contas a Pagar'!$F$5:$F$1048576,'Projeção de Caixa'!$A144)</f>
        <v>0</v>
      </c>
      <c r="Q144" s="164">
        <f>SUMIFS('Contas a Pagar'!$H$5:$H$1048576,'Contas a Pagar'!$O$5:$O$1048576,'Projeção de Caixa'!Q$125,'Contas a Pagar'!$F$5:$F$1048576,'Projeção de Caixa'!$A144)</f>
        <v>0</v>
      </c>
      <c r="R144" s="164">
        <f>SUMIFS('Contas a Pagar'!$H$5:$H$1048576,'Contas a Pagar'!$O$5:$O$1048576,'Projeção de Caixa'!R$125,'Contas a Pagar'!$F$5:$F$1048576,'Projeção de Caixa'!$A144)</f>
        <v>0</v>
      </c>
      <c r="S144" s="164">
        <f>SUMIFS('Contas a Pagar'!$H$5:$H$1048576,'Contas a Pagar'!$O$5:$O$1048576,'Projeção de Caixa'!S$125,'Contas a Pagar'!$F$5:$F$1048576,'Projeção de Caixa'!$A144)</f>
        <v>0</v>
      </c>
      <c r="T144" s="164">
        <f>SUMIFS('Contas a Pagar'!$H$5:$H$1048576,'Contas a Pagar'!$O$5:$O$1048576,'Projeção de Caixa'!T$125,'Contas a Pagar'!$F$5:$F$1048576,'Projeção de Caixa'!$A144)</f>
        <v>0</v>
      </c>
      <c r="U144" s="164">
        <f>SUMIFS('Contas a Pagar'!$H$5:$H$1048576,'Contas a Pagar'!$O$5:$O$1048576,'Projeção de Caixa'!U$125,'Contas a Pagar'!$F$5:$F$1048576,'Projeção de Caixa'!$A144)</f>
        <v>0</v>
      </c>
      <c r="V144" s="164">
        <f>SUMIFS('Contas a Pagar'!$H$5:$H$1048576,'Contas a Pagar'!$O$5:$O$1048576,'Projeção de Caixa'!V$125,'Contas a Pagar'!$F$5:$F$1048576,'Projeção de Caixa'!$A144)</f>
        <v>0</v>
      </c>
      <c r="W144" s="164">
        <f>SUMIFS('Contas a Pagar'!$H$5:$H$1048576,'Contas a Pagar'!$O$5:$O$1048576,'Projeção de Caixa'!W$125,'Contas a Pagar'!$F$5:$F$1048576,'Projeção de Caixa'!$A144)</f>
        <v>0</v>
      </c>
      <c r="X144" s="164">
        <f>SUMIFS('Contas a Pagar'!$H$5:$H$1048576,'Contas a Pagar'!$O$5:$O$1048576,'Projeção de Caixa'!X$125,'Contas a Pagar'!$F$5:$F$1048576,'Projeção de Caixa'!$A144)</f>
        <v>0</v>
      </c>
      <c r="Y144" s="164">
        <f>SUMIFS('Contas a Pagar'!$H$5:$H$1048576,'Contas a Pagar'!$O$5:$O$1048576,'Projeção de Caixa'!Y$125,'Contas a Pagar'!$F$5:$F$1048576,'Projeção de Caixa'!$A144)</f>
        <v>0</v>
      </c>
      <c r="Z144" s="164">
        <f>SUMIFS('Contas a Pagar'!$H$5:$H$1048576,'Contas a Pagar'!$O$5:$O$1048576,'Projeção de Caixa'!Z$125,'Contas a Pagar'!$F$5:$F$1048576,'Projeção de Caixa'!$A144)</f>
        <v>0</v>
      </c>
      <c r="AA144" s="164">
        <f>SUMIFS('Contas a Pagar'!$H$5:$H$1048576,'Contas a Pagar'!$O$5:$O$1048576,'Projeção de Caixa'!AA$125,'Contas a Pagar'!$F$5:$F$1048576,'Projeção de Caixa'!$A144)</f>
        <v>0</v>
      </c>
      <c r="AB144" s="164">
        <f>SUMIFS('Contas a Pagar'!$H$5:$H$1048576,'Contas a Pagar'!$O$5:$O$1048576,'Projeção de Caixa'!AB$125,'Contas a Pagar'!$F$5:$F$1048576,'Projeção de Caixa'!$A144)</f>
        <v>0</v>
      </c>
      <c r="AC144" s="164">
        <f>SUMIFS('Contas a Pagar'!$H$5:$H$1048576,'Contas a Pagar'!$O$5:$O$1048576,'Projeção de Caixa'!AC$125,'Contas a Pagar'!$F$5:$F$1048576,'Projeção de Caixa'!$A144)</f>
        <v>0</v>
      </c>
      <c r="AD144" s="164">
        <f>SUMIFS('Contas a Pagar'!$H$5:$H$1048576,'Contas a Pagar'!$O$5:$O$1048576,'Projeção de Caixa'!AD$125,'Contas a Pagar'!$F$5:$F$1048576,'Projeção de Caixa'!$A144)</f>
        <v>0</v>
      </c>
      <c r="AE144" s="164">
        <f>SUMIFS('Contas a Pagar'!$H$5:$H$1048576,'Contas a Pagar'!$O$5:$O$1048576,'Projeção de Caixa'!AE$125,'Contas a Pagar'!$F$5:$F$1048576,'Projeção de Caixa'!$A144)</f>
        <v>0</v>
      </c>
      <c r="AF144" s="165">
        <f>SUMIFS('Contas a Pagar'!$H$5:$H$1048576,'Contas a Pagar'!$O$5:$O$1048576,'Projeção de Caixa'!AF$125,'Contas a Pagar'!$F$5:$F$1048576,'Projeção de Caixa'!$A144)</f>
        <v>0</v>
      </c>
      <c r="AG144" s="31"/>
      <c r="AH144" s="31"/>
      <c r="AI144" s="31"/>
    </row>
    <row r="145" spans="1:35" outlineLevel="1" x14ac:dyDescent="0.25">
      <c r="A145" s="152"/>
      <c r="B145" s="164">
        <f>SUMIFS('Contas a Pagar'!$H$5:$H$1048576,'Contas a Pagar'!$O$5:$O$1048576,'Projeção de Caixa'!B$125,'Contas a Pagar'!$F$5:$F$1048576,'Projeção de Caixa'!$A145)</f>
        <v>0</v>
      </c>
      <c r="C145" s="164">
        <f>SUMIFS('Contas a Pagar'!$H$5:$H$1048576,'Contas a Pagar'!$O$5:$O$1048576,'Projeção de Caixa'!C$125,'Contas a Pagar'!$F$5:$F$1048576,'Projeção de Caixa'!$A145)</f>
        <v>0</v>
      </c>
      <c r="D145" s="164">
        <f>SUMIFS('Contas a Pagar'!$H$5:$H$1048576,'Contas a Pagar'!$O$5:$O$1048576,'Projeção de Caixa'!D$125,'Contas a Pagar'!$F$5:$F$1048576,'Projeção de Caixa'!$A145)</f>
        <v>0</v>
      </c>
      <c r="E145" s="164">
        <f>SUMIFS('Contas a Pagar'!$H$5:$H$1048576,'Contas a Pagar'!$O$5:$O$1048576,'Projeção de Caixa'!E$125,'Contas a Pagar'!$F$5:$F$1048576,'Projeção de Caixa'!$A145)</f>
        <v>0</v>
      </c>
      <c r="F145" s="164">
        <f>SUMIFS('Contas a Pagar'!$H$5:$H$1048576,'Contas a Pagar'!$O$5:$O$1048576,'Projeção de Caixa'!F$125,'Contas a Pagar'!$F$5:$F$1048576,'Projeção de Caixa'!$A145)</f>
        <v>0</v>
      </c>
      <c r="G145" s="164">
        <f>SUMIFS('Contas a Pagar'!$H$5:$H$1048576,'Contas a Pagar'!$O$5:$O$1048576,'Projeção de Caixa'!G$125,'Contas a Pagar'!$F$5:$F$1048576,'Projeção de Caixa'!$A145)</f>
        <v>0</v>
      </c>
      <c r="H145" s="164">
        <f>SUMIFS('Contas a Pagar'!$H$5:$H$1048576,'Contas a Pagar'!$O$5:$O$1048576,'Projeção de Caixa'!H$125,'Contas a Pagar'!$F$5:$F$1048576,'Projeção de Caixa'!$A145)</f>
        <v>0</v>
      </c>
      <c r="I145" s="164">
        <f>SUMIFS('Contas a Pagar'!$H$5:$H$1048576,'Contas a Pagar'!$O$5:$O$1048576,'Projeção de Caixa'!I$125,'Contas a Pagar'!$F$5:$F$1048576,'Projeção de Caixa'!$A145)</f>
        <v>0</v>
      </c>
      <c r="J145" s="164">
        <f>SUMIFS('Contas a Pagar'!$H$5:$H$1048576,'Contas a Pagar'!$O$5:$O$1048576,'Projeção de Caixa'!J$125,'Contas a Pagar'!$F$5:$F$1048576,'Projeção de Caixa'!$A145)</f>
        <v>0</v>
      </c>
      <c r="K145" s="164">
        <f>SUMIFS('Contas a Pagar'!$H$5:$H$1048576,'Contas a Pagar'!$O$5:$O$1048576,'Projeção de Caixa'!K$125,'Contas a Pagar'!$F$5:$F$1048576,'Projeção de Caixa'!$A145)</f>
        <v>0</v>
      </c>
      <c r="L145" s="164">
        <f>SUMIFS('Contas a Pagar'!$H$5:$H$1048576,'Contas a Pagar'!$O$5:$O$1048576,'Projeção de Caixa'!L$125,'Contas a Pagar'!$F$5:$F$1048576,'Projeção de Caixa'!$A145)</f>
        <v>0</v>
      </c>
      <c r="M145" s="164">
        <f>SUMIFS('Contas a Pagar'!$H$5:$H$1048576,'Contas a Pagar'!$O$5:$O$1048576,'Projeção de Caixa'!M$125,'Contas a Pagar'!$F$5:$F$1048576,'Projeção de Caixa'!$A145)</f>
        <v>0</v>
      </c>
      <c r="N145" s="164">
        <f>SUMIFS('Contas a Pagar'!$H$5:$H$1048576,'Contas a Pagar'!$O$5:$O$1048576,'Projeção de Caixa'!N$125,'Contas a Pagar'!$F$5:$F$1048576,'Projeção de Caixa'!$A145)</f>
        <v>0</v>
      </c>
      <c r="O145" s="164">
        <f>SUMIFS('Contas a Pagar'!$H$5:$H$1048576,'Contas a Pagar'!$O$5:$O$1048576,'Projeção de Caixa'!O$125,'Contas a Pagar'!$F$5:$F$1048576,'Projeção de Caixa'!$A145)</f>
        <v>0</v>
      </c>
      <c r="P145" s="164">
        <f>SUMIFS('Contas a Pagar'!$H$5:$H$1048576,'Contas a Pagar'!$O$5:$O$1048576,'Projeção de Caixa'!P$125,'Contas a Pagar'!$F$5:$F$1048576,'Projeção de Caixa'!$A145)</f>
        <v>0</v>
      </c>
      <c r="Q145" s="164">
        <f>SUMIFS('Contas a Pagar'!$H$5:$H$1048576,'Contas a Pagar'!$O$5:$O$1048576,'Projeção de Caixa'!Q$125,'Contas a Pagar'!$F$5:$F$1048576,'Projeção de Caixa'!$A145)</f>
        <v>0</v>
      </c>
      <c r="R145" s="164">
        <f>SUMIFS('Contas a Pagar'!$H$5:$H$1048576,'Contas a Pagar'!$O$5:$O$1048576,'Projeção de Caixa'!R$125,'Contas a Pagar'!$F$5:$F$1048576,'Projeção de Caixa'!$A145)</f>
        <v>0</v>
      </c>
      <c r="S145" s="164">
        <f>SUMIFS('Contas a Pagar'!$H$5:$H$1048576,'Contas a Pagar'!$O$5:$O$1048576,'Projeção de Caixa'!S$125,'Contas a Pagar'!$F$5:$F$1048576,'Projeção de Caixa'!$A145)</f>
        <v>0</v>
      </c>
      <c r="T145" s="164">
        <f>SUMIFS('Contas a Pagar'!$H$5:$H$1048576,'Contas a Pagar'!$O$5:$O$1048576,'Projeção de Caixa'!T$125,'Contas a Pagar'!$F$5:$F$1048576,'Projeção de Caixa'!$A145)</f>
        <v>0</v>
      </c>
      <c r="U145" s="164">
        <f>SUMIFS('Contas a Pagar'!$H$5:$H$1048576,'Contas a Pagar'!$O$5:$O$1048576,'Projeção de Caixa'!U$125,'Contas a Pagar'!$F$5:$F$1048576,'Projeção de Caixa'!$A145)</f>
        <v>0</v>
      </c>
      <c r="V145" s="164">
        <f>SUMIFS('Contas a Pagar'!$H$5:$H$1048576,'Contas a Pagar'!$O$5:$O$1048576,'Projeção de Caixa'!V$125,'Contas a Pagar'!$F$5:$F$1048576,'Projeção de Caixa'!$A145)</f>
        <v>0</v>
      </c>
      <c r="W145" s="164">
        <f>SUMIFS('Contas a Pagar'!$H$5:$H$1048576,'Contas a Pagar'!$O$5:$O$1048576,'Projeção de Caixa'!W$125,'Contas a Pagar'!$F$5:$F$1048576,'Projeção de Caixa'!$A145)</f>
        <v>0</v>
      </c>
      <c r="X145" s="164">
        <f>SUMIFS('Contas a Pagar'!$H$5:$H$1048576,'Contas a Pagar'!$O$5:$O$1048576,'Projeção de Caixa'!X$125,'Contas a Pagar'!$F$5:$F$1048576,'Projeção de Caixa'!$A145)</f>
        <v>0</v>
      </c>
      <c r="Y145" s="164">
        <f>SUMIFS('Contas a Pagar'!$H$5:$H$1048576,'Contas a Pagar'!$O$5:$O$1048576,'Projeção de Caixa'!Y$125,'Contas a Pagar'!$F$5:$F$1048576,'Projeção de Caixa'!$A145)</f>
        <v>0</v>
      </c>
      <c r="Z145" s="164">
        <f>SUMIFS('Contas a Pagar'!$H$5:$H$1048576,'Contas a Pagar'!$O$5:$O$1048576,'Projeção de Caixa'!Z$125,'Contas a Pagar'!$F$5:$F$1048576,'Projeção de Caixa'!$A145)</f>
        <v>0</v>
      </c>
      <c r="AA145" s="164">
        <f>SUMIFS('Contas a Pagar'!$H$5:$H$1048576,'Contas a Pagar'!$O$5:$O$1048576,'Projeção de Caixa'!AA$125,'Contas a Pagar'!$F$5:$F$1048576,'Projeção de Caixa'!$A145)</f>
        <v>0</v>
      </c>
      <c r="AB145" s="164">
        <f>SUMIFS('Contas a Pagar'!$H$5:$H$1048576,'Contas a Pagar'!$O$5:$O$1048576,'Projeção de Caixa'!AB$125,'Contas a Pagar'!$F$5:$F$1048576,'Projeção de Caixa'!$A145)</f>
        <v>0</v>
      </c>
      <c r="AC145" s="164">
        <f>SUMIFS('Contas a Pagar'!$H$5:$H$1048576,'Contas a Pagar'!$O$5:$O$1048576,'Projeção de Caixa'!AC$125,'Contas a Pagar'!$F$5:$F$1048576,'Projeção de Caixa'!$A145)</f>
        <v>0</v>
      </c>
      <c r="AD145" s="164">
        <f>SUMIFS('Contas a Pagar'!$H$5:$H$1048576,'Contas a Pagar'!$O$5:$O$1048576,'Projeção de Caixa'!AD$125,'Contas a Pagar'!$F$5:$F$1048576,'Projeção de Caixa'!$A145)</f>
        <v>0</v>
      </c>
      <c r="AE145" s="164">
        <f>SUMIFS('Contas a Pagar'!$H$5:$H$1048576,'Contas a Pagar'!$O$5:$O$1048576,'Projeção de Caixa'!AE$125,'Contas a Pagar'!$F$5:$F$1048576,'Projeção de Caixa'!$A145)</f>
        <v>0</v>
      </c>
      <c r="AF145" s="165">
        <f>SUMIFS('Contas a Pagar'!$H$5:$H$1048576,'Contas a Pagar'!$O$5:$O$1048576,'Projeção de Caixa'!AF$125,'Contas a Pagar'!$F$5:$F$1048576,'Projeção de Caixa'!$A145)</f>
        <v>0</v>
      </c>
      <c r="AG145" s="31"/>
      <c r="AH145" s="31"/>
      <c r="AI145" s="31"/>
    </row>
    <row r="146" spans="1:35" outlineLevel="1" x14ac:dyDescent="0.25">
      <c r="A146" s="152"/>
      <c r="B146" s="164">
        <f>SUMIFS('Contas a Pagar'!$H$5:$H$1048576,'Contas a Pagar'!$O$5:$O$1048576,'Projeção de Caixa'!B$125,'Contas a Pagar'!$F$5:$F$1048576,'Projeção de Caixa'!$A146)</f>
        <v>0</v>
      </c>
      <c r="C146" s="164">
        <f>SUMIFS('Contas a Pagar'!$H$5:$H$1048576,'Contas a Pagar'!$O$5:$O$1048576,'Projeção de Caixa'!C$125,'Contas a Pagar'!$F$5:$F$1048576,'Projeção de Caixa'!$A146)</f>
        <v>0</v>
      </c>
      <c r="D146" s="164">
        <f>SUMIFS('Contas a Pagar'!$H$5:$H$1048576,'Contas a Pagar'!$O$5:$O$1048576,'Projeção de Caixa'!D$125,'Contas a Pagar'!$F$5:$F$1048576,'Projeção de Caixa'!$A146)</f>
        <v>0</v>
      </c>
      <c r="E146" s="164">
        <f>SUMIFS('Contas a Pagar'!$H$5:$H$1048576,'Contas a Pagar'!$O$5:$O$1048576,'Projeção de Caixa'!E$125,'Contas a Pagar'!$F$5:$F$1048576,'Projeção de Caixa'!$A146)</f>
        <v>0</v>
      </c>
      <c r="F146" s="164">
        <f>SUMIFS('Contas a Pagar'!$H$5:$H$1048576,'Contas a Pagar'!$O$5:$O$1048576,'Projeção de Caixa'!F$125,'Contas a Pagar'!$F$5:$F$1048576,'Projeção de Caixa'!$A146)</f>
        <v>0</v>
      </c>
      <c r="G146" s="164">
        <f>SUMIFS('Contas a Pagar'!$H$5:$H$1048576,'Contas a Pagar'!$O$5:$O$1048576,'Projeção de Caixa'!G$125,'Contas a Pagar'!$F$5:$F$1048576,'Projeção de Caixa'!$A146)</f>
        <v>0</v>
      </c>
      <c r="H146" s="164">
        <f>SUMIFS('Contas a Pagar'!$H$5:$H$1048576,'Contas a Pagar'!$O$5:$O$1048576,'Projeção de Caixa'!H$125,'Contas a Pagar'!$F$5:$F$1048576,'Projeção de Caixa'!$A146)</f>
        <v>0</v>
      </c>
      <c r="I146" s="164">
        <f>SUMIFS('Contas a Pagar'!$H$5:$H$1048576,'Contas a Pagar'!$O$5:$O$1048576,'Projeção de Caixa'!I$125,'Contas a Pagar'!$F$5:$F$1048576,'Projeção de Caixa'!$A146)</f>
        <v>0</v>
      </c>
      <c r="J146" s="164">
        <f>SUMIFS('Contas a Pagar'!$H$5:$H$1048576,'Contas a Pagar'!$O$5:$O$1048576,'Projeção de Caixa'!J$125,'Contas a Pagar'!$F$5:$F$1048576,'Projeção de Caixa'!$A146)</f>
        <v>0</v>
      </c>
      <c r="K146" s="164">
        <f>SUMIFS('Contas a Pagar'!$H$5:$H$1048576,'Contas a Pagar'!$O$5:$O$1048576,'Projeção de Caixa'!K$125,'Contas a Pagar'!$F$5:$F$1048576,'Projeção de Caixa'!$A146)</f>
        <v>0</v>
      </c>
      <c r="L146" s="164">
        <f>SUMIFS('Contas a Pagar'!$H$5:$H$1048576,'Contas a Pagar'!$O$5:$O$1048576,'Projeção de Caixa'!L$125,'Contas a Pagar'!$F$5:$F$1048576,'Projeção de Caixa'!$A146)</f>
        <v>0</v>
      </c>
      <c r="M146" s="164">
        <f>SUMIFS('Contas a Pagar'!$H$5:$H$1048576,'Contas a Pagar'!$O$5:$O$1048576,'Projeção de Caixa'!M$125,'Contas a Pagar'!$F$5:$F$1048576,'Projeção de Caixa'!$A146)</f>
        <v>0</v>
      </c>
      <c r="N146" s="164">
        <f>SUMIFS('Contas a Pagar'!$H$5:$H$1048576,'Contas a Pagar'!$O$5:$O$1048576,'Projeção de Caixa'!N$125,'Contas a Pagar'!$F$5:$F$1048576,'Projeção de Caixa'!$A146)</f>
        <v>0</v>
      </c>
      <c r="O146" s="164">
        <f>SUMIFS('Contas a Pagar'!$H$5:$H$1048576,'Contas a Pagar'!$O$5:$O$1048576,'Projeção de Caixa'!O$125,'Contas a Pagar'!$F$5:$F$1048576,'Projeção de Caixa'!$A146)</f>
        <v>0</v>
      </c>
      <c r="P146" s="164">
        <f>SUMIFS('Contas a Pagar'!$H$5:$H$1048576,'Contas a Pagar'!$O$5:$O$1048576,'Projeção de Caixa'!P$125,'Contas a Pagar'!$F$5:$F$1048576,'Projeção de Caixa'!$A146)</f>
        <v>0</v>
      </c>
      <c r="Q146" s="164">
        <f>SUMIFS('Contas a Pagar'!$H$5:$H$1048576,'Contas a Pagar'!$O$5:$O$1048576,'Projeção de Caixa'!Q$125,'Contas a Pagar'!$F$5:$F$1048576,'Projeção de Caixa'!$A146)</f>
        <v>0</v>
      </c>
      <c r="R146" s="164">
        <f>SUMIFS('Contas a Pagar'!$H$5:$H$1048576,'Contas a Pagar'!$O$5:$O$1048576,'Projeção de Caixa'!R$125,'Contas a Pagar'!$F$5:$F$1048576,'Projeção de Caixa'!$A146)</f>
        <v>0</v>
      </c>
      <c r="S146" s="164">
        <f>SUMIFS('Contas a Pagar'!$H$5:$H$1048576,'Contas a Pagar'!$O$5:$O$1048576,'Projeção de Caixa'!S$125,'Contas a Pagar'!$F$5:$F$1048576,'Projeção de Caixa'!$A146)</f>
        <v>0</v>
      </c>
      <c r="T146" s="164">
        <f>SUMIFS('Contas a Pagar'!$H$5:$H$1048576,'Contas a Pagar'!$O$5:$O$1048576,'Projeção de Caixa'!T$125,'Contas a Pagar'!$F$5:$F$1048576,'Projeção de Caixa'!$A146)</f>
        <v>0</v>
      </c>
      <c r="U146" s="164">
        <f>SUMIFS('Contas a Pagar'!$H$5:$H$1048576,'Contas a Pagar'!$O$5:$O$1048576,'Projeção de Caixa'!U$125,'Contas a Pagar'!$F$5:$F$1048576,'Projeção de Caixa'!$A146)</f>
        <v>0</v>
      </c>
      <c r="V146" s="164">
        <f>SUMIFS('Contas a Pagar'!$H$5:$H$1048576,'Contas a Pagar'!$O$5:$O$1048576,'Projeção de Caixa'!V$125,'Contas a Pagar'!$F$5:$F$1048576,'Projeção de Caixa'!$A146)</f>
        <v>0</v>
      </c>
      <c r="W146" s="164">
        <f>SUMIFS('Contas a Pagar'!$H$5:$H$1048576,'Contas a Pagar'!$O$5:$O$1048576,'Projeção de Caixa'!W$125,'Contas a Pagar'!$F$5:$F$1048576,'Projeção de Caixa'!$A146)</f>
        <v>0</v>
      </c>
      <c r="X146" s="164">
        <f>SUMIFS('Contas a Pagar'!$H$5:$H$1048576,'Contas a Pagar'!$O$5:$O$1048576,'Projeção de Caixa'!X$125,'Contas a Pagar'!$F$5:$F$1048576,'Projeção de Caixa'!$A146)</f>
        <v>0</v>
      </c>
      <c r="Y146" s="164">
        <f>SUMIFS('Contas a Pagar'!$H$5:$H$1048576,'Contas a Pagar'!$O$5:$O$1048576,'Projeção de Caixa'!Y$125,'Contas a Pagar'!$F$5:$F$1048576,'Projeção de Caixa'!$A146)</f>
        <v>0</v>
      </c>
      <c r="Z146" s="164">
        <f>SUMIFS('Contas a Pagar'!$H$5:$H$1048576,'Contas a Pagar'!$O$5:$O$1048576,'Projeção de Caixa'!Z$125,'Contas a Pagar'!$F$5:$F$1048576,'Projeção de Caixa'!$A146)</f>
        <v>0</v>
      </c>
      <c r="AA146" s="164">
        <f>SUMIFS('Contas a Pagar'!$H$5:$H$1048576,'Contas a Pagar'!$O$5:$O$1048576,'Projeção de Caixa'!AA$125,'Contas a Pagar'!$F$5:$F$1048576,'Projeção de Caixa'!$A146)</f>
        <v>0</v>
      </c>
      <c r="AB146" s="164">
        <f>SUMIFS('Contas a Pagar'!$H$5:$H$1048576,'Contas a Pagar'!$O$5:$O$1048576,'Projeção de Caixa'!AB$125,'Contas a Pagar'!$F$5:$F$1048576,'Projeção de Caixa'!$A146)</f>
        <v>0</v>
      </c>
      <c r="AC146" s="164">
        <f>SUMIFS('Contas a Pagar'!$H$5:$H$1048576,'Contas a Pagar'!$O$5:$O$1048576,'Projeção de Caixa'!AC$125,'Contas a Pagar'!$F$5:$F$1048576,'Projeção de Caixa'!$A146)</f>
        <v>0</v>
      </c>
      <c r="AD146" s="164">
        <f>SUMIFS('Contas a Pagar'!$H$5:$H$1048576,'Contas a Pagar'!$O$5:$O$1048576,'Projeção de Caixa'!AD$125,'Contas a Pagar'!$F$5:$F$1048576,'Projeção de Caixa'!$A146)</f>
        <v>0</v>
      </c>
      <c r="AE146" s="164">
        <f>SUMIFS('Contas a Pagar'!$H$5:$H$1048576,'Contas a Pagar'!$O$5:$O$1048576,'Projeção de Caixa'!AE$125,'Contas a Pagar'!$F$5:$F$1048576,'Projeção de Caixa'!$A146)</f>
        <v>0</v>
      </c>
      <c r="AF146" s="165">
        <f>SUMIFS('Contas a Pagar'!$H$5:$H$1048576,'Contas a Pagar'!$O$5:$O$1048576,'Projeção de Caixa'!AF$125,'Contas a Pagar'!$F$5:$F$1048576,'Projeção de Caixa'!$A146)</f>
        <v>0</v>
      </c>
      <c r="AG146" s="31"/>
      <c r="AH146" s="31"/>
      <c r="AI146" s="31"/>
    </row>
    <row r="147" spans="1:35" ht="15.75" outlineLevel="1" thickBot="1" x14ac:dyDescent="0.3">
      <c r="A147" s="152"/>
      <c r="B147" s="166">
        <f>SUMIFS('Contas a Pagar'!$H$5:$H$1048576,'Contas a Pagar'!$O$5:$O$1048576,'Projeção de Caixa'!B$125,'Contas a Pagar'!$F$5:$F$1048576,'Projeção de Caixa'!$A147)</f>
        <v>0</v>
      </c>
      <c r="C147" s="166">
        <f>SUMIFS('Contas a Pagar'!$H$5:$H$1048576,'Contas a Pagar'!$O$5:$O$1048576,'Projeção de Caixa'!C$125,'Contas a Pagar'!$F$5:$F$1048576,'Projeção de Caixa'!$A147)</f>
        <v>0</v>
      </c>
      <c r="D147" s="166">
        <f>SUMIFS('Contas a Pagar'!$H$5:$H$1048576,'Contas a Pagar'!$O$5:$O$1048576,'Projeção de Caixa'!D$125,'Contas a Pagar'!$F$5:$F$1048576,'Projeção de Caixa'!$A147)</f>
        <v>0</v>
      </c>
      <c r="E147" s="166">
        <f>SUMIFS('Contas a Pagar'!$H$5:$H$1048576,'Contas a Pagar'!$O$5:$O$1048576,'Projeção de Caixa'!E$125,'Contas a Pagar'!$F$5:$F$1048576,'Projeção de Caixa'!$A147)</f>
        <v>0</v>
      </c>
      <c r="F147" s="166">
        <f>SUMIFS('Contas a Pagar'!$H$5:$H$1048576,'Contas a Pagar'!$O$5:$O$1048576,'Projeção de Caixa'!F$125,'Contas a Pagar'!$F$5:$F$1048576,'Projeção de Caixa'!$A147)</f>
        <v>0</v>
      </c>
      <c r="G147" s="166">
        <f>SUMIFS('Contas a Pagar'!$H$5:$H$1048576,'Contas a Pagar'!$O$5:$O$1048576,'Projeção de Caixa'!G$125,'Contas a Pagar'!$F$5:$F$1048576,'Projeção de Caixa'!$A147)</f>
        <v>0</v>
      </c>
      <c r="H147" s="166">
        <f>SUMIFS('Contas a Pagar'!$H$5:$H$1048576,'Contas a Pagar'!$O$5:$O$1048576,'Projeção de Caixa'!H$125,'Contas a Pagar'!$F$5:$F$1048576,'Projeção de Caixa'!$A147)</f>
        <v>0</v>
      </c>
      <c r="I147" s="166">
        <f>SUMIFS('Contas a Pagar'!$H$5:$H$1048576,'Contas a Pagar'!$O$5:$O$1048576,'Projeção de Caixa'!I$125,'Contas a Pagar'!$F$5:$F$1048576,'Projeção de Caixa'!$A147)</f>
        <v>0</v>
      </c>
      <c r="J147" s="166">
        <f>SUMIFS('Contas a Pagar'!$H$5:$H$1048576,'Contas a Pagar'!$O$5:$O$1048576,'Projeção de Caixa'!J$125,'Contas a Pagar'!$F$5:$F$1048576,'Projeção de Caixa'!$A147)</f>
        <v>0</v>
      </c>
      <c r="K147" s="166">
        <f>SUMIFS('Contas a Pagar'!$H$5:$H$1048576,'Contas a Pagar'!$O$5:$O$1048576,'Projeção de Caixa'!K$125,'Contas a Pagar'!$F$5:$F$1048576,'Projeção de Caixa'!$A147)</f>
        <v>0</v>
      </c>
      <c r="L147" s="166">
        <f>SUMIFS('Contas a Pagar'!$H$5:$H$1048576,'Contas a Pagar'!$O$5:$O$1048576,'Projeção de Caixa'!L$125,'Contas a Pagar'!$F$5:$F$1048576,'Projeção de Caixa'!$A147)</f>
        <v>0</v>
      </c>
      <c r="M147" s="166">
        <f>SUMIFS('Contas a Pagar'!$H$5:$H$1048576,'Contas a Pagar'!$O$5:$O$1048576,'Projeção de Caixa'!M$125,'Contas a Pagar'!$F$5:$F$1048576,'Projeção de Caixa'!$A147)</f>
        <v>0</v>
      </c>
      <c r="N147" s="166">
        <f>SUMIFS('Contas a Pagar'!$H$5:$H$1048576,'Contas a Pagar'!$O$5:$O$1048576,'Projeção de Caixa'!N$125,'Contas a Pagar'!$F$5:$F$1048576,'Projeção de Caixa'!$A147)</f>
        <v>0</v>
      </c>
      <c r="O147" s="166">
        <f>SUMIFS('Contas a Pagar'!$H$5:$H$1048576,'Contas a Pagar'!$O$5:$O$1048576,'Projeção de Caixa'!O$125,'Contas a Pagar'!$F$5:$F$1048576,'Projeção de Caixa'!$A147)</f>
        <v>0</v>
      </c>
      <c r="P147" s="166">
        <f>SUMIFS('Contas a Pagar'!$H$5:$H$1048576,'Contas a Pagar'!$O$5:$O$1048576,'Projeção de Caixa'!P$125,'Contas a Pagar'!$F$5:$F$1048576,'Projeção de Caixa'!$A147)</f>
        <v>0</v>
      </c>
      <c r="Q147" s="166">
        <f>SUMIFS('Contas a Pagar'!$H$5:$H$1048576,'Contas a Pagar'!$O$5:$O$1048576,'Projeção de Caixa'!Q$125,'Contas a Pagar'!$F$5:$F$1048576,'Projeção de Caixa'!$A147)</f>
        <v>0</v>
      </c>
      <c r="R147" s="166">
        <f>SUMIFS('Contas a Pagar'!$H$5:$H$1048576,'Contas a Pagar'!$O$5:$O$1048576,'Projeção de Caixa'!R$125,'Contas a Pagar'!$F$5:$F$1048576,'Projeção de Caixa'!$A147)</f>
        <v>0</v>
      </c>
      <c r="S147" s="166">
        <f>SUMIFS('Contas a Pagar'!$H$5:$H$1048576,'Contas a Pagar'!$O$5:$O$1048576,'Projeção de Caixa'!S$125,'Contas a Pagar'!$F$5:$F$1048576,'Projeção de Caixa'!$A147)</f>
        <v>0</v>
      </c>
      <c r="T147" s="166">
        <f>SUMIFS('Contas a Pagar'!$H$5:$H$1048576,'Contas a Pagar'!$O$5:$O$1048576,'Projeção de Caixa'!T$125,'Contas a Pagar'!$F$5:$F$1048576,'Projeção de Caixa'!$A147)</f>
        <v>0</v>
      </c>
      <c r="U147" s="166">
        <f>SUMIFS('Contas a Pagar'!$H$5:$H$1048576,'Contas a Pagar'!$O$5:$O$1048576,'Projeção de Caixa'!U$125,'Contas a Pagar'!$F$5:$F$1048576,'Projeção de Caixa'!$A147)</f>
        <v>0</v>
      </c>
      <c r="V147" s="166">
        <f>SUMIFS('Contas a Pagar'!$H$5:$H$1048576,'Contas a Pagar'!$O$5:$O$1048576,'Projeção de Caixa'!V$125,'Contas a Pagar'!$F$5:$F$1048576,'Projeção de Caixa'!$A147)</f>
        <v>0</v>
      </c>
      <c r="W147" s="166">
        <f>SUMIFS('Contas a Pagar'!$H$5:$H$1048576,'Contas a Pagar'!$O$5:$O$1048576,'Projeção de Caixa'!W$125,'Contas a Pagar'!$F$5:$F$1048576,'Projeção de Caixa'!$A147)</f>
        <v>0</v>
      </c>
      <c r="X147" s="166">
        <f>SUMIFS('Contas a Pagar'!$H$5:$H$1048576,'Contas a Pagar'!$O$5:$O$1048576,'Projeção de Caixa'!X$125,'Contas a Pagar'!$F$5:$F$1048576,'Projeção de Caixa'!$A147)</f>
        <v>0</v>
      </c>
      <c r="Y147" s="166">
        <f>SUMIFS('Contas a Pagar'!$H$5:$H$1048576,'Contas a Pagar'!$O$5:$O$1048576,'Projeção de Caixa'!Y$125,'Contas a Pagar'!$F$5:$F$1048576,'Projeção de Caixa'!$A147)</f>
        <v>0</v>
      </c>
      <c r="Z147" s="166">
        <f>SUMIFS('Contas a Pagar'!$H$5:$H$1048576,'Contas a Pagar'!$O$5:$O$1048576,'Projeção de Caixa'!Z$125,'Contas a Pagar'!$F$5:$F$1048576,'Projeção de Caixa'!$A147)</f>
        <v>0</v>
      </c>
      <c r="AA147" s="166">
        <f>SUMIFS('Contas a Pagar'!$H$5:$H$1048576,'Contas a Pagar'!$O$5:$O$1048576,'Projeção de Caixa'!AA$125,'Contas a Pagar'!$F$5:$F$1048576,'Projeção de Caixa'!$A147)</f>
        <v>0</v>
      </c>
      <c r="AB147" s="166">
        <f>SUMIFS('Contas a Pagar'!$H$5:$H$1048576,'Contas a Pagar'!$O$5:$O$1048576,'Projeção de Caixa'!AB$125,'Contas a Pagar'!$F$5:$F$1048576,'Projeção de Caixa'!$A147)</f>
        <v>0</v>
      </c>
      <c r="AC147" s="166">
        <f>SUMIFS('Contas a Pagar'!$H$5:$H$1048576,'Contas a Pagar'!$O$5:$O$1048576,'Projeção de Caixa'!AC$125,'Contas a Pagar'!$F$5:$F$1048576,'Projeção de Caixa'!$A147)</f>
        <v>0</v>
      </c>
      <c r="AD147" s="166">
        <f>SUMIFS('Contas a Pagar'!$H$5:$H$1048576,'Contas a Pagar'!$O$5:$O$1048576,'Projeção de Caixa'!AD$125,'Contas a Pagar'!$F$5:$F$1048576,'Projeção de Caixa'!$A147)</f>
        <v>0</v>
      </c>
      <c r="AE147" s="166">
        <f>SUMIFS('Contas a Pagar'!$H$5:$H$1048576,'Contas a Pagar'!$O$5:$O$1048576,'Projeção de Caixa'!AE$125,'Contas a Pagar'!$F$5:$F$1048576,'Projeção de Caixa'!$A147)</f>
        <v>0</v>
      </c>
      <c r="AF147" s="167">
        <f>SUMIFS('Contas a Pagar'!$H$5:$H$1048576,'Contas a Pagar'!$O$5:$O$1048576,'Projeção de Caixa'!AF$125,'Contas a Pagar'!$F$5:$F$1048576,'Projeção de Caixa'!$A147)</f>
        <v>0</v>
      </c>
      <c r="AG147" s="31"/>
      <c r="AH147" s="31"/>
      <c r="AI147" s="31"/>
    </row>
    <row r="148" spans="1:35" x14ac:dyDescent="0.25">
      <c r="A148" s="154" t="s">
        <v>114</v>
      </c>
      <c r="B148" s="168">
        <f>B126-B132</f>
        <v>0</v>
      </c>
      <c r="C148" s="168">
        <f t="shared" ref="C148:AF148" si="105">C126-C132</f>
        <v>0</v>
      </c>
      <c r="D148" s="168">
        <f t="shared" si="105"/>
        <v>0</v>
      </c>
      <c r="E148" s="168">
        <f t="shared" si="105"/>
        <v>0</v>
      </c>
      <c r="F148" s="168">
        <f t="shared" si="105"/>
        <v>0</v>
      </c>
      <c r="G148" s="168">
        <f t="shared" si="105"/>
        <v>0</v>
      </c>
      <c r="H148" s="168">
        <f t="shared" si="105"/>
        <v>0</v>
      </c>
      <c r="I148" s="168">
        <f t="shared" si="105"/>
        <v>0</v>
      </c>
      <c r="J148" s="168">
        <f t="shared" si="105"/>
        <v>0</v>
      </c>
      <c r="K148" s="168">
        <f t="shared" si="105"/>
        <v>0</v>
      </c>
      <c r="L148" s="168">
        <f t="shared" si="105"/>
        <v>0</v>
      </c>
      <c r="M148" s="168">
        <f t="shared" si="105"/>
        <v>0</v>
      </c>
      <c r="N148" s="169">
        <f t="shared" si="105"/>
        <v>0</v>
      </c>
      <c r="O148" s="168">
        <f t="shared" si="105"/>
        <v>0</v>
      </c>
      <c r="P148" s="169">
        <f t="shared" si="105"/>
        <v>0</v>
      </c>
      <c r="Q148" s="168">
        <f t="shared" si="105"/>
        <v>0</v>
      </c>
      <c r="R148" s="169">
        <f t="shared" si="105"/>
        <v>0</v>
      </c>
      <c r="S148" s="168">
        <f t="shared" si="105"/>
        <v>0</v>
      </c>
      <c r="T148" s="169">
        <f t="shared" si="105"/>
        <v>0</v>
      </c>
      <c r="U148" s="168">
        <f t="shared" si="105"/>
        <v>0</v>
      </c>
      <c r="V148" s="169">
        <f t="shared" si="105"/>
        <v>0</v>
      </c>
      <c r="W148" s="168">
        <f t="shared" si="105"/>
        <v>0</v>
      </c>
      <c r="X148" s="169">
        <f t="shared" si="105"/>
        <v>0</v>
      </c>
      <c r="Y148" s="168">
        <f t="shared" si="105"/>
        <v>0</v>
      </c>
      <c r="Z148" s="169">
        <f t="shared" si="105"/>
        <v>0</v>
      </c>
      <c r="AA148" s="168">
        <f t="shared" si="105"/>
        <v>0</v>
      </c>
      <c r="AB148" s="169">
        <f t="shared" si="105"/>
        <v>0</v>
      </c>
      <c r="AC148" s="168">
        <f t="shared" si="105"/>
        <v>0</v>
      </c>
      <c r="AD148" s="169">
        <f t="shared" si="105"/>
        <v>0</v>
      </c>
      <c r="AE148" s="168">
        <f t="shared" si="105"/>
        <v>0</v>
      </c>
      <c r="AF148" s="170">
        <f t="shared" si="105"/>
        <v>0</v>
      </c>
      <c r="AG148" s="31"/>
      <c r="AH148" s="31"/>
      <c r="AI148" s="31"/>
    </row>
    <row r="149" spans="1:35" x14ac:dyDescent="0.25">
      <c r="A149" s="155" t="s">
        <v>115</v>
      </c>
      <c r="B149" s="171">
        <f>AE120</f>
        <v>5000</v>
      </c>
      <c r="C149" s="172">
        <f>B150</f>
        <v>5000</v>
      </c>
      <c r="D149" s="172">
        <f t="shared" ref="D149:AF149" si="106">C150</f>
        <v>5000</v>
      </c>
      <c r="E149" s="172">
        <f t="shared" si="106"/>
        <v>5000</v>
      </c>
      <c r="F149" s="172">
        <f t="shared" si="106"/>
        <v>5000</v>
      </c>
      <c r="G149" s="172">
        <f t="shared" si="106"/>
        <v>5000</v>
      </c>
      <c r="H149" s="172">
        <f t="shared" si="106"/>
        <v>5000</v>
      </c>
      <c r="I149" s="172">
        <f t="shared" si="106"/>
        <v>5000</v>
      </c>
      <c r="J149" s="172">
        <f t="shared" si="106"/>
        <v>5000</v>
      </c>
      <c r="K149" s="172">
        <f t="shared" si="106"/>
        <v>5000</v>
      </c>
      <c r="L149" s="172">
        <f t="shared" si="106"/>
        <v>5000</v>
      </c>
      <c r="M149" s="172">
        <f t="shared" si="106"/>
        <v>5000</v>
      </c>
      <c r="N149" s="173">
        <f t="shared" si="106"/>
        <v>5000</v>
      </c>
      <c r="O149" s="172">
        <f t="shared" si="106"/>
        <v>5000</v>
      </c>
      <c r="P149" s="173">
        <f t="shared" si="106"/>
        <v>5000</v>
      </c>
      <c r="Q149" s="172">
        <f t="shared" si="106"/>
        <v>5000</v>
      </c>
      <c r="R149" s="173">
        <f t="shared" si="106"/>
        <v>5000</v>
      </c>
      <c r="S149" s="172">
        <f t="shared" si="106"/>
        <v>5000</v>
      </c>
      <c r="T149" s="173">
        <f t="shared" si="106"/>
        <v>5000</v>
      </c>
      <c r="U149" s="172">
        <f t="shared" si="106"/>
        <v>5000</v>
      </c>
      <c r="V149" s="173">
        <f t="shared" si="106"/>
        <v>5000</v>
      </c>
      <c r="W149" s="172">
        <f t="shared" si="106"/>
        <v>5000</v>
      </c>
      <c r="X149" s="173">
        <f t="shared" si="106"/>
        <v>5000</v>
      </c>
      <c r="Y149" s="172">
        <f t="shared" si="106"/>
        <v>5000</v>
      </c>
      <c r="Z149" s="173">
        <f t="shared" si="106"/>
        <v>5000</v>
      </c>
      <c r="AA149" s="172">
        <f t="shared" si="106"/>
        <v>5000</v>
      </c>
      <c r="AB149" s="173">
        <f t="shared" si="106"/>
        <v>5000</v>
      </c>
      <c r="AC149" s="172">
        <f t="shared" si="106"/>
        <v>5000</v>
      </c>
      <c r="AD149" s="173">
        <f t="shared" si="106"/>
        <v>5000</v>
      </c>
      <c r="AE149" s="172">
        <f t="shared" si="106"/>
        <v>5000</v>
      </c>
      <c r="AF149" s="174">
        <f t="shared" si="106"/>
        <v>5000</v>
      </c>
      <c r="AG149" s="31"/>
      <c r="AH149" s="31"/>
      <c r="AI149" s="31"/>
    </row>
    <row r="150" spans="1:35" ht="15.75" thickBot="1" x14ac:dyDescent="0.3">
      <c r="A150" s="156" t="s">
        <v>26</v>
      </c>
      <c r="B150" s="175">
        <f>B148+B149</f>
        <v>5000</v>
      </c>
      <c r="C150" s="175">
        <f t="shared" ref="C150" si="107">C148+C149</f>
        <v>5000</v>
      </c>
      <c r="D150" s="175">
        <f t="shared" ref="D150" si="108">D148+D149</f>
        <v>5000</v>
      </c>
      <c r="E150" s="175">
        <f t="shared" ref="E150" si="109">E148+E149</f>
        <v>5000</v>
      </c>
      <c r="F150" s="175">
        <f t="shared" ref="F150" si="110">F148+F149</f>
        <v>5000</v>
      </c>
      <c r="G150" s="175">
        <f t="shared" ref="G150" si="111">G148+G149</f>
        <v>5000</v>
      </c>
      <c r="H150" s="175">
        <f t="shared" ref="H150" si="112">H148+H149</f>
        <v>5000</v>
      </c>
      <c r="I150" s="175">
        <f t="shared" ref="I150" si="113">I148+I149</f>
        <v>5000</v>
      </c>
      <c r="J150" s="175">
        <f t="shared" ref="J150" si="114">J148+J149</f>
        <v>5000</v>
      </c>
      <c r="K150" s="175">
        <f t="shared" ref="K150" si="115">K148+K149</f>
        <v>5000</v>
      </c>
      <c r="L150" s="175">
        <f t="shared" ref="L150" si="116">L148+L149</f>
        <v>5000</v>
      </c>
      <c r="M150" s="175">
        <f t="shared" ref="M150" si="117">M148+M149</f>
        <v>5000</v>
      </c>
      <c r="N150" s="176">
        <f t="shared" ref="N150" si="118">N148+N149</f>
        <v>5000</v>
      </c>
      <c r="O150" s="175">
        <f t="shared" ref="O150" si="119">O148+O149</f>
        <v>5000</v>
      </c>
      <c r="P150" s="176">
        <f t="shared" ref="P150" si="120">P148+P149</f>
        <v>5000</v>
      </c>
      <c r="Q150" s="175">
        <f t="shared" ref="Q150" si="121">Q148+Q149</f>
        <v>5000</v>
      </c>
      <c r="R150" s="176">
        <f t="shared" ref="R150" si="122">R148+R149</f>
        <v>5000</v>
      </c>
      <c r="S150" s="175">
        <f t="shared" ref="S150" si="123">S148+S149</f>
        <v>5000</v>
      </c>
      <c r="T150" s="176">
        <f t="shared" ref="T150" si="124">T148+T149</f>
        <v>5000</v>
      </c>
      <c r="U150" s="175">
        <f t="shared" ref="U150" si="125">U148+U149</f>
        <v>5000</v>
      </c>
      <c r="V150" s="176">
        <f t="shared" ref="V150" si="126">V148+V149</f>
        <v>5000</v>
      </c>
      <c r="W150" s="175">
        <f t="shared" ref="W150" si="127">W148+W149</f>
        <v>5000</v>
      </c>
      <c r="X150" s="176">
        <f t="shared" ref="X150" si="128">X148+X149</f>
        <v>5000</v>
      </c>
      <c r="Y150" s="175">
        <f t="shared" ref="Y150" si="129">Y148+Y149</f>
        <v>5000</v>
      </c>
      <c r="Z150" s="176">
        <f t="shared" ref="Z150" si="130">Z148+Z149</f>
        <v>5000</v>
      </c>
      <c r="AA150" s="175">
        <f t="shared" ref="AA150" si="131">AA148+AA149</f>
        <v>5000</v>
      </c>
      <c r="AB150" s="176">
        <f t="shared" ref="AB150" si="132">AB148+AB149</f>
        <v>5000</v>
      </c>
      <c r="AC150" s="175">
        <f t="shared" ref="AC150" si="133">AC148+AC149</f>
        <v>5000</v>
      </c>
      <c r="AD150" s="176">
        <f t="shared" ref="AD150" si="134">AD148+AD149</f>
        <v>5000</v>
      </c>
      <c r="AE150" s="175">
        <f t="shared" ref="AE150" si="135">AE148+AE149</f>
        <v>5000</v>
      </c>
      <c r="AF150" s="177">
        <f t="shared" ref="AF150" si="136">AF148+AF149</f>
        <v>5000</v>
      </c>
      <c r="AG150" s="31"/>
      <c r="AH150" s="31"/>
      <c r="AI150" s="31"/>
    </row>
    <row r="151" spans="1:35" x14ac:dyDescent="0.25">
      <c r="A151" s="5"/>
      <c r="B151" s="178"/>
      <c r="C151" s="178"/>
      <c r="D151" s="178"/>
      <c r="E151" s="178"/>
      <c r="F151" s="178"/>
      <c r="G151" s="178"/>
      <c r="H151" s="178"/>
      <c r="I151" s="178"/>
      <c r="J151" s="178"/>
      <c r="K151" s="178"/>
      <c r="L151" s="178"/>
      <c r="M151" s="178"/>
      <c r="N151" s="178"/>
      <c r="O151" s="178"/>
      <c r="P151" s="178"/>
      <c r="Q151" s="178"/>
      <c r="R151" s="178"/>
      <c r="S151" s="178"/>
      <c r="T151" s="178"/>
      <c r="U151" s="178"/>
      <c r="V151" s="178"/>
      <c r="W151" s="178"/>
      <c r="X151" s="178"/>
      <c r="Y151" s="178"/>
      <c r="Z151" s="178"/>
      <c r="AA151" s="178"/>
      <c r="AB151" s="178"/>
      <c r="AC151" s="178"/>
      <c r="AD151" s="178"/>
      <c r="AE151" s="178"/>
      <c r="AF151" s="178"/>
      <c r="AG151" s="31"/>
      <c r="AH151" s="31"/>
      <c r="AI151" s="31"/>
    </row>
    <row r="152" spans="1:35" x14ac:dyDescent="0.25">
      <c r="A152" s="5"/>
      <c r="B152" s="178"/>
      <c r="C152" s="178"/>
      <c r="D152" s="178"/>
      <c r="E152" s="178"/>
      <c r="F152" s="178"/>
      <c r="G152" s="178"/>
      <c r="H152" s="178"/>
      <c r="I152" s="178"/>
      <c r="J152" s="178"/>
      <c r="K152" s="178"/>
      <c r="L152" s="178"/>
      <c r="M152" s="178"/>
      <c r="N152" s="178"/>
      <c r="O152" s="178"/>
      <c r="P152" s="178"/>
      <c r="Q152" s="178"/>
      <c r="R152" s="178"/>
      <c r="S152" s="178"/>
      <c r="T152" s="178"/>
      <c r="U152" s="178"/>
      <c r="V152" s="178"/>
      <c r="W152" s="178"/>
      <c r="X152" s="178"/>
      <c r="Y152" s="178"/>
      <c r="Z152" s="178"/>
      <c r="AA152" s="178"/>
      <c r="AB152" s="178"/>
      <c r="AC152" s="178"/>
      <c r="AD152" s="178"/>
      <c r="AE152" s="178"/>
      <c r="AF152" s="178"/>
      <c r="AG152" s="31"/>
      <c r="AH152" s="31"/>
      <c r="AI152" s="31"/>
    </row>
    <row r="153" spans="1:35" x14ac:dyDescent="0.25">
      <c r="A153" s="5"/>
      <c r="B153" s="178"/>
      <c r="C153" s="178"/>
      <c r="D153" s="178"/>
      <c r="E153" s="178"/>
      <c r="F153" s="178"/>
      <c r="G153" s="178"/>
      <c r="H153" s="178"/>
      <c r="I153" s="178"/>
      <c r="J153" s="178"/>
      <c r="K153" s="178"/>
      <c r="L153" s="178"/>
      <c r="M153" s="178"/>
      <c r="N153" s="178"/>
      <c r="O153" s="178"/>
      <c r="P153" s="178"/>
      <c r="Q153" s="178"/>
      <c r="R153" s="178"/>
      <c r="S153" s="178"/>
      <c r="T153" s="178"/>
      <c r="U153" s="178"/>
      <c r="V153" s="178"/>
      <c r="W153" s="178"/>
      <c r="X153" s="178"/>
      <c r="Y153" s="178"/>
      <c r="Z153" s="178"/>
      <c r="AA153" s="178"/>
      <c r="AB153" s="178"/>
      <c r="AC153" s="178"/>
      <c r="AD153" s="178"/>
      <c r="AE153" s="178"/>
      <c r="AF153" s="178"/>
      <c r="AG153" s="31"/>
      <c r="AH153" s="31"/>
      <c r="AI153" s="31"/>
    </row>
    <row r="154" spans="1:35" ht="15.75" thickBot="1" x14ac:dyDescent="0.3">
      <c r="A154" s="5"/>
      <c r="B154" s="178"/>
      <c r="C154" s="178"/>
      <c r="D154" s="178"/>
      <c r="E154" s="178"/>
      <c r="F154" s="178"/>
      <c r="G154" s="178"/>
      <c r="H154" s="178"/>
      <c r="I154" s="178"/>
      <c r="J154" s="178"/>
      <c r="K154" s="178"/>
      <c r="L154" s="178"/>
      <c r="M154" s="178"/>
      <c r="N154" s="178"/>
      <c r="O154" s="178"/>
      <c r="P154" s="178"/>
      <c r="Q154" s="178"/>
      <c r="R154" s="178"/>
      <c r="S154" s="178"/>
      <c r="T154" s="178"/>
      <c r="U154" s="178"/>
      <c r="V154" s="178"/>
      <c r="W154" s="178"/>
      <c r="X154" s="178"/>
      <c r="Y154" s="178"/>
      <c r="Z154" s="178"/>
      <c r="AA154" s="178"/>
      <c r="AB154" s="178"/>
      <c r="AC154" s="178"/>
      <c r="AD154" s="178"/>
      <c r="AE154" s="178"/>
      <c r="AF154" s="178"/>
      <c r="AG154" s="31"/>
      <c r="AH154" s="31"/>
      <c r="AI154" s="31"/>
    </row>
    <row r="155" spans="1:35" ht="15.75" thickBot="1" x14ac:dyDescent="0.3">
      <c r="A155" s="159" t="s">
        <v>120</v>
      </c>
      <c r="B155" s="179">
        <v>45078</v>
      </c>
      <c r="C155" s="179">
        <v>45079</v>
      </c>
      <c r="D155" s="179">
        <v>45080</v>
      </c>
      <c r="E155" s="179">
        <v>45081</v>
      </c>
      <c r="F155" s="179">
        <v>45082</v>
      </c>
      <c r="G155" s="179">
        <v>45083</v>
      </c>
      <c r="H155" s="179">
        <v>45084</v>
      </c>
      <c r="I155" s="179">
        <v>45085</v>
      </c>
      <c r="J155" s="179">
        <v>45086</v>
      </c>
      <c r="K155" s="179">
        <v>45087</v>
      </c>
      <c r="L155" s="179">
        <v>45088</v>
      </c>
      <c r="M155" s="179">
        <v>45089</v>
      </c>
      <c r="N155" s="179">
        <v>45090</v>
      </c>
      <c r="O155" s="179">
        <v>45091</v>
      </c>
      <c r="P155" s="179">
        <v>45092</v>
      </c>
      <c r="Q155" s="179">
        <v>45093</v>
      </c>
      <c r="R155" s="179">
        <v>45094</v>
      </c>
      <c r="S155" s="179">
        <v>45095</v>
      </c>
      <c r="T155" s="179">
        <v>45096</v>
      </c>
      <c r="U155" s="179">
        <v>45097</v>
      </c>
      <c r="V155" s="179">
        <v>45098</v>
      </c>
      <c r="W155" s="179">
        <v>45099</v>
      </c>
      <c r="X155" s="179">
        <v>45100</v>
      </c>
      <c r="Y155" s="179">
        <v>45101</v>
      </c>
      <c r="Z155" s="179">
        <v>45102</v>
      </c>
      <c r="AA155" s="179">
        <v>45103</v>
      </c>
      <c r="AB155" s="179">
        <v>45104</v>
      </c>
      <c r="AC155" s="179">
        <v>45105</v>
      </c>
      <c r="AD155" s="179">
        <v>45106</v>
      </c>
      <c r="AE155" s="179">
        <v>45107</v>
      </c>
      <c r="AF155" s="180"/>
      <c r="AG155" s="31"/>
      <c r="AH155" s="31"/>
      <c r="AI155" s="31"/>
    </row>
    <row r="156" spans="1:35" ht="15.75" thickBot="1" x14ac:dyDescent="0.3">
      <c r="A156" s="160" t="s">
        <v>29</v>
      </c>
      <c r="B156" s="181">
        <f>SUM(B157:B161)</f>
        <v>0</v>
      </c>
      <c r="C156" s="181">
        <f t="shared" ref="C156:AE156" si="137">SUM(C157:C161)</f>
        <v>0</v>
      </c>
      <c r="D156" s="181">
        <f t="shared" si="137"/>
        <v>0</v>
      </c>
      <c r="E156" s="181">
        <f t="shared" si="137"/>
        <v>0</v>
      </c>
      <c r="F156" s="181">
        <f t="shared" si="137"/>
        <v>0</v>
      </c>
      <c r="G156" s="181">
        <f t="shared" si="137"/>
        <v>0</v>
      </c>
      <c r="H156" s="181">
        <f t="shared" si="137"/>
        <v>0</v>
      </c>
      <c r="I156" s="181">
        <f t="shared" si="137"/>
        <v>0</v>
      </c>
      <c r="J156" s="181">
        <f t="shared" si="137"/>
        <v>0</v>
      </c>
      <c r="K156" s="181">
        <f t="shared" si="137"/>
        <v>0</v>
      </c>
      <c r="L156" s="181">
        <f t="shared" si="137"/>
        <v>0</v>
      </c>
      <c r="M156" s="181">
        <f t="shared" si="137"/>
        <v>0</v>
      </c>
      <c r="N156" s="181">
        <f t="shared" si="137"/>
        <v>0</v>
      </c>
      <c r="O156" s="181">
        <f t="shared" si="137"/>
        <v>0</v>
      </c>
      <c r="P156" s="181">
        <f t="shared" si="137"/>
        <v>0</v>
      </c>
      <c r="Q156" s="181">
        <f t="shared" si="137"/>
        <v>0</v>
      </c>
      <c r="R156" s="181">
        <f t="shared" si="137"/>
        <v>0</v>
      </c>
      <c r="S156" s="181">
        <f t="shared" si="137"/>
        <v>0</v>
      </c>
      <c r="T156" s="181">
        <f t="shared" si="137"/>
        <v>0</v>
      </c>
      <c r="U156" s="181">
        <f t="shared" si="137"/>
        <v>0</v>
      </c>
      <c r="V156" s="181">
        <f t="shared" si="137"/>
        <v>0</v>
      </c>
      <c r="W156" s="181">
        <f t="shared" si="137"/>
        <v>0</v>
      </c>
      <c r="X156" s="181">
        <f t="shared" si="137"/>
        <v>0</v>
      </c>
      <c r="Y156" s="181">
        <f t="shared" si="137"/>
        <v>0</v>
      </c>
      <c r="Z156" s="181">
        <f t="shared" si="137"/>
        <v>0</v>
      </c>
      <c r="AA156" s="181">
        <f t="shared" si="137"/>
        <v>0</v>
      </c>
      <c r="AB156" s="181">
        <f t="shared" si="137"/>
        <v>0</v>
      </c>
      <c r="AC156" s="181">
        <f t="shared" si="137"/>
        <v>0</v>
      </c>
      <c r="AD156" s="181">
        <f t="shared" si="137"/>
        <v>0</v>
      </c>
      <c r="AE156" s="182">
        <f t="shared" si="137"/>
        <v>0</v>
      </c>
      <c r="AF156" s="183"/>
      <c r="AG156" s="31"/>
      <c r="AH156" s="31"/>
      <c r="AI156" s="31"/>
    </row>
    <row r="157" spans="1:35" outlineLevel="1" x14ac:dyDescent="0.25">
      <c r="A157" s="152"/>
      <c r="B157" s="184">
        <f>SUMIFS('Contas a Receber'!$H$5:$H$1048576,'Contas a Receber'!$O$5:$O$1048576,'Projeção de Caixa'!B$155,'Contas a Receber'!$F$5:$F$1048576,'Projeção de Caixa'!$A157)</f>
        <v>0</v>
      </c>
      <c r="C157" s="184">
        <f>SUMIFS('Contas a Receber'!$H$5:$H$1048576,'Contas a Receber'!$O$5:$O$1048576,'Projeção de Caixa'!C$155,'Contas a Receber'!$F$5:$F$1048576,'Projeção de Caixa'!$A157)</f>
        <v>0</v>
      </c>
      <c r="D157" s="184">
        <f>SUMIFS('Contas a Receber'!$H$5:$H$1048576,'Contas a Receber'!$O$5:$O$1048576,'Projeção de Caixa'!D$155,'Contas a Receber'!$F$5:$F$1048576,'Projeção de Caixa'!$A157)</f>
        <v>0</v>
      </c>
      <c r="E157" s="184">
        <f>SUMIFS('Contas a Receber'!$H$5:$H$1048576,'Contas a Receber'!$O$5:$O$1048576,'Projeção de Caixa'!E$155,'Contas a Receber'!$F$5:$F$1048576,'Projeção de Caixa'!$A157)</f>
        <v>0</v>
      </c>
      <c r="F157" s="184">
        <f>SUMIFS('Contas a Receber'!$H$5:$H$1048576,'Contas a Receber'!$O$5:$O$1048576,'Projeção de Caixa'!F$155,'Contas a Receber'!$F$5:$F$1048576,'Projeção de Caixa'!$A157)</f>
        <v>0</v>
      </c>
      <c r="G157" s="184">
        <f>SUMIFS('Contas a Receber'!$H$5:$H$1048576,'Contas a Receber'!$O$5:$O$1048576,'Projeção de Caixa'!G$155,'Contas a Receber'!$F$5:$F$1048576,'Projeção de Caixa'!$A157)</f>
        <v>0</v>
      </c>
      <c r="H157" s="184">
        <f>SUMIFS('Contas a Receber'!$H$5:$H$1048576,'Contas a Receber'!$O$5:$O$1048576,'Projeção de Caixa'!H$155,'Contas a Receber'!$F$5:$F$1048576,'Projeção de Caixa'!$A157)</f>
        <v>0</v>
      </c>
      <c r="I157" s="184">
        <f>SUMIFS('Contas a Receber'!$H$5:$H$1048576,'Contas a Receber'!$O$5:$O$1048576,'Projeção de Caixa'!I$155,'Contas a Receber'!$F$5:$F$1048576,'Projeção de Caixa'!$A157)</f>
        <v>0</v>
      </c>
      <c r="J157" s="184">
        <f>SUMIFS('Contas a Receber'!$H$5:$H$1048576,'Contas a Receber'!$O$5:$O$1048576,'Projeção de Caixa'!J$155,'Contas a Receber'!$F$5:$F$1048576,'Projeção de Caixa'!$A157)</f>
        <v>0</v>
      </c>
      <c r="K157" s="184">
        <f>SUMIFS('Contas a Receber'!$H$5:$H$1048576,'Contas a Receber'!$O$5:$O$1048576,'Projeção de Caixa'!K$155,'Contas a Receber'!$F$5:$F$1048576,'Projeção de Caixa'!$A157)</f>
        <v>0</v>
      </c>
      <c r="L157" s="184">
        <f>SUMIFS('Contas a Receber'!$H$5:$H$1048576,'Contas a Receber'!$O$5:$O$1048576,'Projeção de Caixa'!L$155,'Contas a Receber'!$F$5:$F$1048576,'Projeção de Caixa'!$A157)</f>
        <v>0</v>
      </c>
      <c r="M157" s="184">
        <f>SUMIFS('Contas a Receber'!$H$5:$H$1048576,'Contas a Receber'!$O$5:$O$1048576,'Projeção de Caixa'!M$155,'Contas a Receber'!$F$5:$F$1048576,'Projeção de Caixa'!$A157)</f>
        <v>0</v>
      </c>
      <c r="N157" s="184">
        <f>SUMIFS('Contas a Receber'!$H$5:$H$1048576,'Contas a Receber'!$O$5:$O$1048576,'Projeção de Caixa'!N$155,'Contas a Receber'!$F$5:$F$1048576,'Projeção de Caixa'!$A157)</f>
        <v>0</v>
      </c>
      <c r="O157" s="184">
        <f>SUMIFS('Contas a Receber'!$H$5:$H$1048576,'Contas a Receber'!$O$5:$O$1048576,'Projeção de Caixa'!O$155,'Contas a Receber'!$F$5:$F$1048576,'Projeção de Caixa'!$A157)</f>
        <v>0</v>
      </c>
      <c r="P157" s="184">
        <f>SUMIFS('Contas a Receber'!$H$5:$H$1048576,'Contas a Receber'!$O$5:$O$1048576,'Projeção de Caixa'!P$155,'Contas a Receber'!$F$5:$F$1048576,'Projeção de Caixa'!$A157)</f>
        <v>0</v>
      </c>
      <c r="Q157" s="184">
        <f>SUMIFS('Contas a Receber'!$H$5:$H$1048576,'Contas a Receber'!$O$5:$O$1048576,'Projeção de Caixa'!Q$155,'Contas a Receber'!$F$5:$F$1048576,'Projeção de Caixa'!$A157)</f>
        <v>0</v>
      </c>
      <c r="R157" s="184">
        <f>SUMIFS('Contas a Receber'!$H$5:$H$1048576,'Contas a Receber'!$O$5:$O$1048576,'Projeção de Caixa'!R$155,'Contas a Receber'!$F$5:$F$1048576,'Projeção de Caixa'!$A157)</f>
        <v>0</v>
      </c>
      <c r="S157" s="184">
        <f>SUMIFS('Contas a Receber'!$H$5:$H$1048576,'Contas a Receber'!$O$5:$O$1048576,'Projeção de Caixa'!S$155,'Contas a Receber'!$F$5:$F$1048576,'Projeção de Caixa'!$A157)</f>
        <v>0</v>
      </c>
      <c r="T157" s="184">
        <f>SUMIFS('Contas a Receber'!$H$5:$H$1048576,'Contas a Receber'!$O$5:$O$1048576,'Projeção de Caixa'!T$155,'Contas a Receber'!$F$5:$F$1048576,'Projeção de Caixa'!$A157)</f>
        <v>0</v>
      </c>
      <c r="U157" s="184">
        <f>SUMIFS('Contas a Receber'!$H$5:$H$1048576,'Contas a Receber'!$O$5:$O$1048576,'Projeção de Caixa'!U$155,'Contas a Receber'!$F$5:$F$1048576,'Projeção de Caixa'!$A157)</f>
        <v>0</v>
      </c>
      <c r="V157" s="184">
        <f>SUMIFS('Contas a Receber'!$H$5:$H$1048576,'Contas a Receber'!$O$5:$O$1048576,'Projeção de Caixa'!V$155,'Contas a Receber'!$F$5:$F$1048576,'Projeção de Caixa'!$A157)</f>
        <v>0</v>
      </c>
      <c r="W157" s="184">
        <f>SUMIFS('Contas a Receber'!$H$5:$H$1048576,'Contas a Receber'!$O$5:$O$1048576,'Projeção de Caixa'!W$155,'Contas a Receber'!$F$5:$F$1048576,'Projeção de Caixa'!$A157)</f>
        <v>0</v>
      </c>
      <c r="X157" s="184">
        <f>SUMIFS('Contas a Receber'!$H$5:$H$1048576,'Contas a Receber'!$O$5:$O$1048576,'Projeção de Caixa'!X$155,'Contas a Receber'!$F$5:$F$1048576,'Projeção de Caixa'!$A157)</f>
        <v>0</v>
      </c>
      <c r="Y157" s="184">
        <f>SUMIFS('Contas a Receber'!$H$5:$H$1048576,'Contas a Receber'!$O$5:$O$1048576,'Projeção de Caixa'!Y$155,'Contas a Receber'!$F$5:$F$1048576,'Projeção de Caixa'!$A157)</f>
        <v>0</v>
      </c>
      <c r="Z157" s="184">
        <f>SUMIFS('Contas a Receber'!$H$5:$H$1048576,'Contas a Receber'!$O$5:$O$1048576,'Projeção de Caixa'!Z$155,'Contas a Receber'!$F$5:$F$1048576,'Projeção de Caixa'!$A157)</f>
        <v>0</v>
      </c>
      <c r="AA157" s="184">
        <f>SUMIFS('Contas a Receber'!$H$5:$H$1048576,'Contas a Receber'!$O$5:$O$1048576,'Projeção de Caixa'!AA$155,'Contas a Receber'!$F$5:$F$1048576,'Projeção de Caixa'!$A157)</f>
        <v>0</v>
      </c>
      <c r="AB157" s="184">
        <f>SUMIFS('Contas a Receber'!$H$5:$H$1048576,'Contas a Receber'!$O$5:$O$1048576,'Projeção de Caixa'!AB$155,'Contas a Receber'!$F$5:$F$1048576,'Projeção de Caixa'!$A157)</f>
        <v>0</v>
      </c>
      <c r="AC157" s="184">
        <f>SUMIFS('Contas a Receber'!$H$5:$H$1048576,'Contas a Receber'!$O$5:$O$1048576,'Projeção de Caixa'!AC$155,'Contas a Receber'!$F$5:$F$1048576,'Projeção de Caixa'!$A157)</f>
        <v>0</v>
      </c>
      <c r="AD157" s="184">
        <f>SUMIFS('Contas a Receber'!$H$5:$H$1048576,'Contas a Receber'!$O$5:$O$1048576,'Projeção de Caixa'!AD$155,'Contas a Receber'!$F$5:$F$1048576,'Projeção de Caixa'!$A157)</f>
        <v>0</v>
      </c>
      <c r="AE157" s="185">
        <f>SUMIFS('Contas a Receber'!$H$5:$H$1048576,'Contas a Receber'!$O$5:$O$1048576,'Projeção de Caixa'!AE$155,'Contas a Receber'!$F$5:$F$1048576,'Projeção de Caixa'!$A157)</f>
        <v>0</v>
      </c>
      <c r="AF157" s="186"/>
      <c r="AG157" s="31"/>
      <c r="AH157" s="31"/>
      <c r="AI157" s="31"/>
    </row>
    <row r="158" spans="1:35" outlineLevel="1" x14ac:dyDescent="0.25">
      <c r="A158" s="152"/>
      <c r="B158" s="164">
        <f>SUMIFS('Contas a Receber'!$H$5:$H$1048576,'Contas a Receber'!$O$5:$O$1048576,'Projeção de Caixa'!B$155,'Contas a Receber'!$F$5:$F$1048576,'Projeção de Caixa'!$A158)</f>
        <v>0</v>
      </c>
      <c r="C158" s="164">
        <f>SUMIFS('Contas a Receber'!$H$5:$H$1048576,'Contas a Receber'!$O$5:$O$1048576,'Projeção de Caixa'!C$155,'Contas a Receber'!$F$5:$F$1048576,'Projeção de Caixa'!$A158)</f>
        <v>0</v>
      </c>
      <c r="D158" s="164">
        <f>SUMIFS('Contas a Receber'!$H$5:$H$1048576,'Contas a Receber'!$O$5:$O$1048576,'Projeção de Caixa'!D$155,'Contas a Receber'!$F$5:$F$1048576,'Projeção de Caixa'!$A158)</f>
        <v>0</v>
      </c>
      <c r="E158" s="164">
        <f>SUMIFS('Contas a Receber'!$H$5:$H$1048576,'Contas a Receber'!$O$5:$O$1048576,'Projeção de Caixa'!E$155,'Contas a Receber'!$F$5:$F$1048576,'Projeção de Caixa'!$A158)</f>
        <v>0</v>
      </c>
      <c r="F158" s="164">
        <f>SUMIFS('Contas a Receber'!$H$5:$H$1048576,'Contas a Receber'!$O$5:$O$1048576,'Projeção de Caixa'!F$155,'Contas a Receber'!$F$5:$F$1048576,'Projeção de Caixa'!$A158)</f>
        <v>0</v>
      </c>
      <c r="G158" s="164">
        <f>SUMIFS('Contas a Receber'!$H$5:$H$1048576,'Contas a Receber'!$O$5:$O$1048576,'Projeção de Caixa'!G$155,'Contas a Receber'!$F$5:$F$1048576,'Projeção de Caixa'!$A158)</f>
        <v>0</v>
      </c>
      <c r="H158" s="164">
        <f>SUMIFS('Contas a Receber'!$H$5:$H$1048576,'Contas a Receber'!$O$5:$O$1048576,'Projeção de Caixa'!H$155,'Contas a Receber'!$F$5:$F$1048576,'Projeção de Caixa'!$A158)</f>
        <v>0</v>
      </c>
      <c r="I158" s="164">
        <f>SUMIFS('Contas a Receber'!$H$5:$H$1048576,'Contas a Receber'!$O$5:$O$1048576,'Projeção de Caixa'!I$155,'Contas a Receber'!$F$5:$F$1048576,'Projeção de Caixa'!$A158)</f>
        <v>0</v>
      </c>
      <c r="J158" s="164">
        <f>SUMIFS('Contas a Receber'!$H$5:$H$1048576,'Contas a Receber'!$O$5:$O$1048576,'Projeção de Caixa'!J$155,'Contas a Receber'!$F$5:$F$1048576,'Projeção de Caixa'!$A158)</f>
        <v>0</v>
      </c>
      <c r="K158" s="164">
        <f>SUMIFS('Contas a Receber'!$H$5:$H$1048576,'Contas a Receber'!$O$5:$O$1048576,'Projeção de Caixa'!K$155,'Contas a Receber'!$F$5:$F$1048576,'Projeção de Caixa'!$A158)</f>
        <v>0</v>
      </c>
      <c r="L158" s="164">
        <f>SUMIFS('Contas a Receber'!$H$5:$H$1048576,'Contas a Receber'!$O$5:$O$1048576,'Projeção de Caixa'!L$155,'Contas a Receber'!$F$5:$F$1048576,'Projeção de Caixa'!$A158)</f>
        <v>0</v>
      </c>
      <c r="M158" s="164">
        <f>SUMIFS('Contas a Receber'!$H$5:$H$1048576,'Contas a Receber'!$O$5:$O$1048576,'Projeção de Caixa'!M$155,'Contas a Receber'!$F$5:$F$1048576,'Projeção de Caixa'!$A158)</f>
        <v>0</v>
      </c>
      <c r="N158" s="164">
        <f>SUMIFS('Contas a Receber'!$H$5:$H$1048576,'Contas a Receber'!$O$5:$O$1048576,'Projeção de Caixa'!N$155,'Contas a Receber'!$F$5:$F$1048576,'Projeção de Caixa'!$A158)</f>
        <v>0</v>
      </c>
      <c r="O158" s="164">
        <f>SUMIFS('Contas a Receber'!$H$5:$H$1048576,'Contas a Receber'!$O$5:$O$1048576,'Projeção de Caixa'!O$155,'Contas a Receber'!$F$5:$F$1048576,'Projeção de Caixa'!$A158)</f>
        <v>0</v>
      </c>
      <c r="P158" s="164">
        <f>SUMIFS('Contas a Receber'!$H$5:$H$1048576,'Contas a Receber'!$O$5:$O$1048576,'Projeção de Caixa'!P$155,'Contas a Receber'!$F$5:$F$1048576,'Projeção de Caixa'!$A158)</f>
        <v>0</v>
      </c>
      <c r="Q158" s="164">
        <f>SUMIFS('Contas a Receber'!$H$5:$H$1048576,'Contas a Receber'!$O$5:$O$1048576,'Projeção de Caixa'!Q$155,'Contas a Receber'!$F$5:$F$1048576,'Projeção de Caixa'!$A158)</f>
        <v>0</v>
      </c>
      <c r="R158" s="164">
        <f>SUMIFS('Contas a Receber'!$H$5:$H$1048576,'Contas a Receber'!$O$5:$O$1048576,'Projeção de Caixa'!R$155,'Contas a Receber'!$F$5:$F$1048576,'Projeção de Caixa'!$A158)</f>
        <v>0</v>
      </c>
      <c r="S158" s="164">
        <f>SUMIFS('Contas a Receber'!$H$5:$H$1048576,'Contas a Receber'!$O$5:$O$1048576,'Projeção de Caixa'!S$155,'Contas a Receber'!$F$5:$F$1048576,'Projeção de Caixa'!$A158)</f>
        <v>0</v>
      </c>
      <c r="T158" s="164">
        <f>SUMIFS('Contas a Receber'!$H$5:$H$1048576,'Contas a Receber'!$O$5:$O$1048576,'Projeção de Caixa'!T$155,'Contas a Receber'!$F$5:$F$1048576,'Projeção de Caixa'!$A158)</f>
        <v>0</v>
      </c>
      <c r="U158" s="164">
        <f>SUMIFS('Contas a Receber'!$H$5:$H$1048576,'Contas a Receber'!$O$5:$O$1048576,'Projeção de Caixa'!U$155,'Contas a Receber'!$F$5:$F$1048576,'Projeção de Caixa'!$A158)</f>
        <v>0</v>
      </c>
      <c r="V158" s="164">
        <f>SUMIFS('Contas a Receber'!$H$5:$H$1048576,'Contas a Receber'!$O$5:$O$1048576,'Projeção de Caixa'!V$155,'Contas a Receber'!$F$5:$F$1048576,'Projeção de Caixa'!$A158)</f>
        <v>0</v>
      </c>
      <c r="W158" s="164">
        <f>SUMIFS('Contas a Receber'!$H$5:$H$1048576,'Contas a Receber'!$O$5:$O$1048576,'Projeção de Caixa'!W$155,'Contas a Receber'!$F$5:$F$1048576,'Projeção de Caixa'!$A158)</f>
        <v>0</v>
      </c>
      <c r="X158" s="164">
        <f>SUMIFS('Contas a Receber'!$H$5:$H$1048576,'Contas a Receber'!$O$5:$O$1048576,'Projeção de Caixa'!X$155,'Contas a Receber'!$F$5:$F$1048576,'Projeção de Caixa'!$A158)</f>
        <v>0</v>
      </c>
      <c r="Y158" s="164">
        <f>SUMIFS('Contas a Receber'!$H$5:$H$1048576,'Contas a Receber'!$O$5:$O$1048576,'Projeção de Caixa'!Y$155,'Contas a Receber'!$F$5:$F$1048576,'Projeção de Caixa'!$A158)</f>
        <v>0</v>
      </c>
      <c r="Z158" s="164">
        <f>SUMIFS('Contas a Receber'!$H$5:$H$1048576,'Contas a Receber'!$O$5:$O$1048576,'Projeção de Caixa'!Z$155,'Contas a Receber'!$F$5:$F$1048576,'Projeção de Caixa'!$A158)</f>
        <v>0</v>
      </c>
      <c r="AA158" s="164">
        <f>SUMIFS('Contas a Receber'!$H$5:$H$1048576,'Contas a Receber'!$O$5:$O$1048576,'Projeção de Caixa'!AA$155,'Contas a Receber'!$F$5:$F$1048576,'Projeção de Caixa'!$A158)</f>
        <v>0</v>
      </c>
      <c r="AB158" s="164">
        <f>SUMIFS('Contas a Receber'!$H$5:$H$1048576,'Contas a Receber'!$O$5:$O$1048576,'Projeção de Caixa'!AB$155,'Contas a Receber'!$F$5:$F$1048576,'Projeção de Caixa'!$A158)</f>
        <v>0</v>
      </c>
      <c r="AC158" s="164">
        <f>SUMIFS('Contas a Receber'!$H$5:$H$1048576,'Contas a Receber'!$O$5:$O$1048576,'Projeção de Caixa'!AC$155,'Contas a Receber'!$F$5:$F$1048576,'Projeção de Caixa'!$A158)</f>
        <v>0</v>
      </c>
      <c r="AD158" s="164">
        <f>SUMIFS('Contas a Receber'!$H$5:$H$1048576,'Contas a Receber'!$O$5:$O$1048576,'Projeção de Caixa'!AD$155,'Contas a Receber'!$F$5:$F$1048576,'Projeção de Caixa'!$A158)</f>
        <v>0</v>
      </c>
      <c r="AE158" s="165">
        <f>SUMIFS('Contas a Receber'!$H$5:$H$1048576,'Contas a Receber'!$O$5:$O$1048576,'Projeção de Caixa'!AE$155,'Contas a Receber'!$F$5:$F$1048576,'Projeção de Caixa'!$A158)</f>
        <v>0</v>
      </c>
      <c r="AF158" s="186"/>
      <c r="AG158" s="31"/>
      <c r="AH158" s="31"/>
      <c r="AI158" s="31"/>
    </row>
    <row r="159" spans="1:35" outlineLevel="1" x14ac:dyDescent="0.25">
      <c r="A159" s="152"/>
      <c r="B159" s="164">
        <f>SUMIFS('Contas a Receber'!$H$5:$H$1048576,'Contas a Receber'!$O$5:$O$1048576,'Projeção de Caixa'!B$155,'Contas a Receber'!$F$5:$F$1048576,'Projeção de Caixa'!$A159)</f>
        <v>0</v>
      </c>
      <c r="C159" s="164">
        <f>SUMIFS('Contas a Receber'!$H$5:$H$1048576,'Contas a Receber'!$O$5:$O$1048576,'Projeção de Caixa'!C$155,'Contas a Receber'!$F$5:$F$1048576,'Projeção de Caixa'!$A159)</f>
        <v>0</v>
      </c>
      <c r="D159" s="164">
        <f>SUMIFS('Contas a Receber'!$H$5:$H$1048576,'Contas a Receber'!$O$5:$O$1048576,'Projeção de Caixa'!D$155,'Contas a Receber'!$F$5:$F$1048576,'Projeção de Caixa'!$A159)</f>
        <v>0</v>
      </c>
      <c r="E159" s="164">
        <f>SUMIFS('Contas a Receber'!$H$5:$H$1048576,'Contas a Receber'!$O$5:$O$1048576,'Projeção de Caixa'!E$155,'Contas a Receber'!$F$5:$F$1048576,'Projeção de Caixa'!$A159)</f>
        <v>0</v>
      </c>
      <c r="F159" s="164">
        <f>SUMIFS('Contas a Receber'!$H$5:$H$1048576,'Contas a Receber'!$O$5:$O$1048576,'Projeção de Caixa'!F$155,'Contas a Receber'!$F$5:$F$1048576,'Projeção de Caixa'!$A159)</f>
        <v>0</v>
      </c>
      <c r="G159" s="164">
        <f>SUMIFS('Contas a Receber'!$H$5:$H$1048576,'Contas a Receber'!$O$5:$O$1048576,'Projeção de Caixa'!G$155,'Contas a Receber'!$F$5:$F$1048576,'Projeção de Caixa'!$A159)</f>
        <v>0</v>
      </c>
      <c r="H159" s="164">
        <f>SUMIFS('Contas a Receber'!$H$5:$H$1048576,'Contas a Receber'!$O$5:$O$1048576,'Projeção de Caixa'!H$155,'Contas a Receber'!$F$5:$F$1048576,'Projeção de Caixa'!$A159)</f>
        <v>0</v>
      </c>
      <c r="I159" s="164">
        <f>SUMIFS('Contas a Receber'!$H$5:$H$1048576,'Contas a Receber'!$O$5:$O$1048576,'Projeção de Caixa'!I$155,'Contas a Receber'!$F$5:$F$1048576,'Projeção de Caixa'!$A159)</f>
        <v>0</v>
      </c>
      <c r="J159" s="164">
        <f>SUMIFS('Contas a Receber'!$H$5:$H$1048576,'Contas a Receber'!$O$5:$O$1048576,'Projeção de Caixa'!J$155,'Contas a Receber'!$F$5:$F$1048576,'Projeção de Caixa'!$A159)</f>
        <v>0</v>
      </c>
      <c r="K159" s="164">
        <f>SUMIFS('Contas a Receber'!$H$5:$H$1048576,'Contas a Receber'!$O$5:$O$1048576,'Projeção de Caixa'!K$155,'Contas a Receber'!$F$5:$F$1048576,'Projeção de Caixa'!$A159)</f>
        <v>0</v>
      </c>
      <c r="L159" s="164">
        <f>SUMIFS('Contas a Receber'!$H$5:$H$1048576,'Contas a Receber'!$O$5:$O$1048576,'Projeção de Caixa'!L$155,'Contas a Receber'!$F$5:$F$1048576,'Projeção de Caixa'!$A159)</f>
        <v>0</v>
      </c>
      <c r="M159" s="164">
        <f>SUMIFS('Contas a Receber'!$H$5:$H$1048576,'Contas a Receber'!$O$5:$O$1048576,'Projeção de Caixa'!M$155,'Contas a Receber'!$F$5:$F$1048576,'Projeção de Caixa'!$A159)</f>
        <v>0</v>
      </c>
      <c r="N159" s="164">
        <f>SUMIFS('Contas a Receber'!$H$5:$H$1048576,'Contas a Receber'!$O$5:$O$1048576,'Projeção de Caixa'!N$155,'Contas a Receber'!$F$5:$F$1048576,'Projeção de Caixa'!$A159)</f>
        <v>0</v>
      </c>
      <c r="O159" s="164">
        <f>SUMIFS('Contas a Receber'!$H$5:$H$1048576,'Contas a Receber'!$O$5:$O$1048576,'Projeção de Caixa'!O$155,'Contas a Receber'!$F$5:$F$1048576,'Projeção de Caixa'!$A159)</f>
        <v>0</v>
      </c>
      <c r="P159" s="164">
        <f>SUMIFS('Contas a Receber'!$H$5:$H$1048576,'Contas a Receber'!$O$5:$O$1048576,'Projeção de Caixa'!P$155,'Contas a Receber'!$F$5:$F$1048576,'Projeção de Caixa'!$A159)</f>
        <v>0</v>
      </c>
      <c r="Q159" s="164">
        <f>SUMIFS('Contas a Receber'!$H$5:$H$1048576,'Contas a Receber'!$O$5:$O$1048576,'Projeção de Caixa'!Q$155,'Contas a Receber'!$F$5:$F$1048576,'Projeção de Caixa'!$A159)</f>
        <v>0</v>
      </c>
      <c r="R159" s="164">
        <f>SUMIFS('Contas a Receber'!$H$5:$H$1048576,'Contas a Receber'!$O$5:$O$1048576,'Projeção de Caixa'!R$155,'Contas a Receber'!$F$5:$F$1048576,'Projeção de Caixa'!$A159)</f>
        <v>0</v>
      </c>
      <c r="S159" s="164">
        <f>SUMIFS('Contas a Receber'!$H$5:$H$1048576,'Contas a Receber'!$O$5:$O$1048576,'Projeção de Caixa'!S$155,'Contas a Receber'!$F$5:$F$1048576,'Projeção de Caixa'!$A159)</f>
        <v>0</v>
      </c>
      <c r="T159" s="164">
        <f>SUMIFS('Contas a Receber'!$H$5:$H$1048576,'Contas a Receber'!$O$5:$O$1048576,'Projeção de Caixa'!T$155,'Contas a Receber'!$F$5:$F$1048576,'Projeção de Caixa'!$A159)</f>
        <v>0</v>
      </c>
      <c r="U159" s="164">
        <f>SUMIFS('Contas a Receber'!$H$5:$H$1048576,'Contas a Receber'!$O$5:$O$1048576,'Projeção de Caixa'!U$155,'Contas a Receber'!$F$5:$F$1048576,'Projeção de Caixa'!$A159)</f>
        <v>0</v>
      </c>
      <c r="V159" s="164">
        <f>SUMIFS('Contas a Receber'!$H$5:$H$1048576,'Contas a Receber'!$O$5:$O$1048576,'Projeção de Caixa'!V$155,'Contas a Receber'!$F$5:$F$1048576,'Projeção de Caixa'!$A159)</f>
        <v>0</v>
      </c>
      <c r="W159" s="164">
        <f>SUMIFS('Contas a Receber'!$H$5:$H$1048576,'Contas a Receber'!$O$5:$O$1048576,'Projeção de Caixa'!W$155,'Contas a Receber'!$F$5:$F$1048576,'Projeção de Caixa'!$A159)</f>
        <v>0</v>
      </c>
      <c r="X159" s="164">
        <f>SUMIFS('Contas a Receber'!$H$5:$H$1048576,'Contas a Receber'!$O$5:$O$1048576,'Projeção de Caixa'!X$155,'Contas a Receber'!$F$5:$F$1048576,'Projeção de Caixa'!$A159)</f>
        <v>0</v>
      </c>
      <c r="Y159" s="164">
        <f>SUMIFS('Contas a Receber'!$H$5:$H$1048576,'Contas a Receber'!$O$5:$O$1048576,'Projeção de Caixa'!Y$155,'Contas a Receber'!$F$5:$F$1048576,'Projeção de Caixa'!$A159)</f>
        <v>0</v>
      </c>
      <c r="Z159" s="164">
        <f>SUMIFS('Contas a Receber'!$H$5:$H$1048576,'Contas a Receber'!$O$5:$O$1048576,'Projeção de Caixa'!Z$155,'Contas a Receber'!$F$5:$F$1048576,'Projeção de Caixa'!$A159)</f>
        <v>0</v>
      </c>
      <c r="AA159" s="164">
        <f>SUMIFS('Contas a Receber'!$H$5:$H$1048576,'Contas a Receber'!$O$5:$O$1048576,'Projeção de Caixa'!AA$155,'Contas a Receber'!$F$5:$F$1048576,'Projeção de Caixa'!$A159)</f>
        <v>0</v>
      </c>
      <c r="AB159" s="164">
        <f>SUMIFS('Contas a Receber'!$H$5:$H$1048576,'Contas a Receber'!$O$5:$O$1048576,'Projeção de Caixa'!AB$155,'Contas a Receber'!$F$5:$F$1048576,'Projeção de Caixa'!$A159)</f>
        <v>0</v>
      </c>
      <c r="AC159" s="164">
        <f>SUMIFS('Contas a Receber'!$H$5:$H$1048576,'Contas a Receber'!$O$5:$O$1048576,'Projeção de Caixa'!AC$155,'Contas a Receber'!$F$5:$F$1048576,'Projeção de Caixa'!$A159)</f>
        <v>0</v>
      </c>
      <c r="AD159" s="164">
        <f>SUMIFS('Contas a Receber'!$H$5:$H$1048576,'Contas a Receber'!$O$5:$O$1048576,'Projeção de Caixa'!AD$155,'Contas a Receber'!$F$5:$F$1048576,'Projeção de Caixa'!$A159)</f>
        <v>0</v>
      </c>
      <c r="AE159" s="165">
        <f>SUMIFS('Contas a Receber'!$H$5:$H$1048576,'Contas a Receber'!$O$5:$O$1048576,'Projeção de Caixa'!AE$155,'Contas a Receber'!$F$5:$F$1048576,'Projeção de Caixa'!$A159)</f>
        <v>0</v>
      </c>
      <c r="AF159" s="186"/>
      <c r="AG159" s="31"/>
      <c r="AH159" s="31"/>
      <c r="AI159" s="31"/>
    </row>
    <row r="160" spans="1:35" outlineLevel="1" x14ac:dyDescent="0.25">
      <c r="A160" s="152"/>
      <c r="B160" s="164">
        <f>SUMIFS('Contas a Receber'!$H$5:$H$1048576,'Contas a Receber'!$O$5:$O$1048576,'Projeção de Caixa'!B$155,'Contas a Receber'!$F$5:$F$1048576,'Projeção de Caixa'!$A160)</f>
        <v>0</v>
      </c>
      <c r="C160" s="164">
        <f>SUMIFS('Contas a Receber'!$H$5:$H$1048576,'Contas a Receber'!$O$5:$O$1048576,'Projeção de Caixa'!C$155,'Contas a Receber'!$F$5:$F$1048576,'Projeção de Caixa'!$A160)</f>
        <v>0</v>
      </c>
      <c r="D160" s="164">
        <f>SUMIFS('Contas a Receber'!$H$5:$H$1048576,'Contas a Receber'!$O$5:$O$1048576,'Projeção de Caixa'!D$155,'Contas a Receber'!$F$5:$F$1048576,'Projeção de Caixa'!$A160)</f>
        <v>0</v>
      </c>
      <c r="E160" s="164">
        <f>SUMIFS('Contas a Receber'!$H$5:$H$1048576,'Contas a Receber'!$O$5:$O$1048576,'Projeção de Caixa'!E$155,'Contas a Receber'!$F$5:$F$1048576,'Projeção de Caixa'!$A160)</f>
        <v>0</v>
      </c>
      <c r="F160" s="164">
        <f>SUMIFS('Contas a Receber'!$H$5:$H$1048576,'Contas a Receber'!$O$5:$O$1048576,'Projeção de Caixa'!F$155,'Contas a Receber'!$F$5:$F$1048576,'Projeção de Caixa'!$A160)</f>
        <v>0</v>
      </c>
      <c r="G160" s="164">
        <f>SUMIFS('Contas a Receber'!$H$5:$H$1048576,'Contas a Receber'!$O$5:$O$1048576,'Projeção de Caixa'!G$155,'Contas a Receber'!$F$5:$F$1048576,'Projeção de Caixa'!$A160)</f>
        <v>0</v>
      </c>
      <c r="H160" s="164">
        <f>SUMIFS('Contas a Receber'!$H$5:$H$1048576,'Contas a Receber'!$O$5:$O$1048576,'Projeção de Caixa'!H$155,'Contas a Receber'!$F$5:$F$1048576,'Projeção de Caixa'!$A160)</f>
        <v>0</v>
      </c>
      <c r="I160" s="164">
        <f>SUMIFS('Contas a Receber'!$H$5:$H$1048576,'Contas a Receber'!$O$5:$O$1048576,'Projeção de Caixa'!I$155,'Contas a Receber'!$F$5:$F$1048576,'Projeção de Caixa'!$A160)</f>
        <v>0</v>
      </c>
      <c r="J160" s="164">
        <f>SUMIFS('Contas a Receber'!$H$5:$H$1048576,'Contas a Receber'!$O$5:$O$1048576,'Projeção de Caixa'!J$155,'Contas a Receber'!$F$5:$F$1048576,'Projeção de Caixa'!$A160)</f>
        <v>0</v>
      </c>
      <c r="K160" s="164">
        <f>SUMIFS('Contas a Receber'!$H$5:$H$1048576,'Contas a Receber'!$O$5:$O$1048576,'Projeção de Caixa'!K$155,'Contas a Receber'!$F$5:$F$1048576,'Projeção de Caixa'!$A160)</f>
        <v>0</v>
      </c>
      <c r="L160" s="164">
        <f>SUMIFS('Contas a Receber'!$H$5:$H$1048576,'Contas a Receber'!$O$5:$O$1048576,'Projeção de Caixa'!L$155,'Contas a Receber'!$F$5:$F$1048576,'Projeção de Caixa'!$A160)</f>
        <v>0</v>
      </c>
      <c r="M160" s="164">
        <f>SUMIFS('Contas a Receber'!$H$5:$H$1048576,'Contas a Receber'!$O$5:$O$1048576,'Projeção de Caixa'!M$155,'Contas a Receber'!$F$5:$F$1048576,'Projeção de Caixa'!$A160)</f>
        <v>0</v>
      </c>
      <c r="N160" s="164">
        <f>SUMIFS('Contas a Receber'!$H$5:$H$1048576,'Contas a Receber'!$O$5:$O$1048576,'Projeção de Caixa'!N$155,'Contas a Receber'!$F$5:$F$1048576,'Projeção de Caixa'!$A160)</f>
        <v>0</v>
      </c>
      <c r="O160" s="164">
        <f>SUMIFS('Contas a Receber'!$H$5:$H$1048576,'Contas a Receber'!$O$5:$O$1048576,'Projeção de Caixa'!O$155,'Contas a Receber'!$F$5:$F$1048576,'Projeção de Caixa'!$A160)</f>
        <v>0</v>
      </c>
      <c r="P160" s="164">
        <f>SUMIFS('Contas a Receber'!$H$5:$H$1048576,'Contas a Receber'!$O$5:$O$1048576,'Projeção de Caixa'!P$155,'Contas a Receber'!$F$5:$F$1048576,'Projeção de Caixa'!$A160)</f>
        <v>0</v>
      </c>
      <c r="Q160" s="164">
        <f>SUMIFS('Contas a Receber'!$H$5:$H$1048576,'Contas a Receber'!$O$5:$O$1048576,'Projeção de Caixa'!Q$155,'Contas a Receber'!$F$5:$F$1048576,'Projeção de Caixa'!$A160)</f>
        <v>0</v>
      </c>
      <c r="R160" s="164">
        <f>SUMIFS('Contas a Receber'!$H$5:$H$1048576,'Contas a Receber'!$O$5:$O$1048576,'Projeção de Caixa'!R$155,'Contas a Receber'!$F$5:$F$1048576,'Projeção de Caixa'!$A160)</f>
        <v>0</v>
      </c>
      <c r="S160" s="164">
        <f>SUMIFS('Contas a Receber'!$H$5:$H$1048576,'Contas a Receber'!$O$5:$O$1048576,'Projeção de Caixa'!S$155,'Contas a Receber'!$F$5:$F$1048576,'Projeção de Caixa'!$A160)</f>
        <v>0</v>
      </c>
      <c r="T160" s="164">
        <f>SUMIFS('Contas a Receber'!$H$5:$H$1048576,'Contas a Receber'!$O$5:$O$1048576,'Projeção de Caixa'!T$155,'Contas a Receber'!$F$5:$F$1048576,'Projeção de Caixa'!$A160)</f>
        <v>0</v>
      </c>
      <c r="U160" s="164">
        <f>SUMIFS('Contas a Receber'!$H$5:$H$1048576,'Contas a Receber'!$O$5:$O$1048576,'Projeção de Caixa'!U$155,'Contas a Receber'!$F$5:$F$1048576,'Projeção de Caixa'!$A160)</f>
        <v>0</v>
      </c>
      <c r="V160" s="164">
        <f>SUMIFS('Contas a Receber'!$H$5:$H$1048576,'Contas a Receber'!$O$5:$O$1048576,'Projeção de Caixa'!V$155,'Contas a Receber'!$F$5:$F$1048576,'Projeção de Caixa'!$A160)</f>
        <v>0</v>
      </c>
      <c r="W160" s="164">
        <f>SUMIFS('Contas a Receber'!$H$5:$H$1048576,'Contas a Receber'!$O$5:$O$1048576,'Projeção de Caixa'!W$155,'Contas a Receber'!$F$5:$F$1048576,'Projeção de Caixa'!$A160)</f>
        <v>0</v>
      </c>
      <c r="X160" s="164">
        <f>SUMIFS('Contas a Receber'!$H$5:$H$1048576,'Contas a Receber'!$O$5:$O$1048576,'Projeção de Caixa'!X$155,'Contas a Receber'!$F$5:$F$1048576,'Projeção de Caixa'!$A160)</f>
        <v>0</v>
      </c>
      <c r="Y160" s="164">
        <f>SUMIFS('Contas a Receber'!$H$5:$H$1048576,'Contas a Receber'!$O$5:$O$1048576,'Projeção de Caixa'!Y$155,'Contas a Receber'!$F$5:$F$1048576,'Projeção de Caixa'!$A160)</f>
        <v>0</v>
      </c>
      <c r="Z160" s="164">
        <f>SUMIFS('Contas a Receber'!$H$5:$H$1048576,'Contas a Receber'!$O$5:$O$1048576,'Projeção de Caixa'!Z$155,'Contas a Receber'!$F$5:$F$1048576,'Projeção de Caixa'!$A160)</f>
        <v>0</v>
      </c>
      <c r="AA160" s="164">
        <f>SUMIFS('Contas a Receber'!$H$5:$H$1048576,'Contas a Receber'!$O$5:$O$1048576,'Projeção de Caixa'!AA$155,'Contas a Receber'!$F$5:$F$1048576,'Projeção de Caixa'!$A160)</f>
        <v>0</v>
      </c>
      <c r="AB160" s="164">
        <f>SUMIFS('Contas a Receber'!$H$5:$H$1048576,'Contas a Receber'!$O$5:$O$1048576,'Projeção de Caixa'!AB$155,'Contas a Receber'!$F$5:$F$1048576,'Projeção de Caixa'!$A160)</f>
        <v>0</v>
      </c>
      <c r="AC160" s="164">
        <f>SUMIFS('Contas a Receber'!$H$5:$H$1048576,'Contas a Receber'!$O$5:$O$1048576,'Projeção de Caixa'!AC$155,'Contas a Receber'!$F$5:$F$1048576,'Projeção de Caixa'!$A160)</f>
        <v>0</v>
      </c>
      <c r="AD160" s="164">
        <f>SUMIFS('Contas a Receber'!$H$5:$H$1048576,'Contas a Receber'!$O$5:$O$1048576,'Projeção de Caixa'!AD$155,'Contas a Receber'!$F$5:$F$1048576,'Projeção de Caixa'!$A160)</f>
        <v>0</v>
      </c>
      <c r="AE160" s="165">
        <f>SUMIFS('Contas a Receber'!$H$5:$H$1048576,'Contas a Receber'!$O$5:$O$1048576,'Projeção de Caixa'!AE$155,'Contas a Receber'!$F$5:$F$1048576,'Projeção de Caixa'!$A160)</f>
        <v>0</v>
      </c>
      <c r="AF160" s="186"/>
      <c r="AG160" s="31"/>
      <c r="AH160" s="31"/>
      <c r="AI160" s="31"/>
    </row>
    <row r="161" spans="1:35" ht="15.75" outlineLevel="1" thickBot="1" x14ac:dyDescent="0.3">
      <c r="A161" s="152"/>
      <c r="B161" s="166">
        <f>SUMIFS('Contas a Receber'!$H$5:$H$1048576,'Contas a Receber'!$O$5:$O$1048576,'Projeção de Caixa'!B$155,'Contas a Receber'!$F$5:$F$1048576,'Projeção de Caixa'!$A161)</f>
        <v>0</v>
      </c>
      <c r="C161" s="166">
        <f>SUMIFS('Contas a Receber'!$H$5:$H$1048576,'Contas a Receber'!$O$5:$O$1048576,'Projeção de Caixa'!C$155,'Contas a Receber'!$F$5:$F$1048576,'Projeção de Caixa'!$A161)</f>
        <v>0</v>
      </c>
      <c r="D161" s="166">
        <f>SUMIFS('Contas a Receber'!$H$5:$H$1048576,'Contas a Receber'!$O$5:$O$1048576,'Projeção de Caixa'!D$155,'Contas a Receber'!$F$5:$F$1048576,'Projeção de Caixa'!$A161)</f>
        <v>0</v>
      </c>
      <c r="E161" s="166">
        <f>SUMIFS('Contas a Receber'!$H$5:$H$1048576,'Contas a Receber'!$O$5:$O$1048576,'Projeção de Caixa'!E$155,'Contas a Receber'!$F$5:$F$1048576,'Projeção de Caixa'!$A161)</f>
        <v>0</v>
      </c>
      <c r="F161" s="166">
        <f>SUMIFS('Contas a Receber'!$H$5:$H$1048576,'Contas a Receber'!$O$5:$O$1048576,'Projeção de Caixa'!F$155,'Contas a Receber'!$F$5:$F$1048576,'Projeção de Caixa'!$A161)</f>
        <v>0</v>
      </c>
      <c r="G161" s="166">
        <f>SUMIFS('Contas a Receber'!$H$5:$H$1048576,'Contas a Receber'!$O$5:$O$1048576,'Projeção de Caixa'!G$155,'Contas a Receber'!$F$5:$F$1048576,'Projeção de Caixa'!$A161)</f>
        <v>0</v>
      </c>
      <c r="H161" s="166">
        <f>SUMIFS('Contas a Receber'!$H$5:$H$1048576,'Contas a Receber'!$O$5:$O$1048576,'Projeção de Caixa'!H$155,'Contas a Receber'!$F$5:$F$1048576,'Projeção de Caixa'!$A161)</f>
        <v>0</v>
      </c>
      <c r="I161" s="166">
        <f>SUMIFS('Contas a Receber'!$H$5:$H$1048576,'Contas a Receber'!$O$5:$O$1048576,'Projeção de Caixa'!I$155,'Contas a Receber'!$F$5:$F$1048576,'Projeção de Caixa'!$A161)</f>
        <v>0</v>
      </c>
      <c r="J161" s="166">
        <f>SUMIFS('Contas a Receber'!$H$5:$H$1048576,'Contas a Receber'!$O$5:$O$1048576,'Projeção de Caixa'!J$155,'Contas a Receber'!$F$5:$F$1048576,'Projeção de Caixa'!$A161)</f>
        <v>0</v>
      </c>
      <c r="K161" s="166">
        <f>SUMIFS('Contas a Receber'!$H$5:$H$1048576,'Contas a Receber'!$O$5:$O$1048576,'Projeção de Caixa'!K$155,'Contas a Receber'!$F$5:$F$1048576,'Projeção de Caixa'!$A161)</f>
        <v>0</v>
      </c>
      <c r="L161" s="166">
        <f>SUMIFS('Contas a Receber'!$H$5:$H$1048576,'Contas a Receber'!$O$5:$O$1048576,'Projeção de Caixa'!L$155,'Contas a Receber'!$F$5:$F$1048576,'Projeção de Caixa'!$A161)</f>
        <v>0</v>
      </c>
      <c r="M161" s="166">
        <f>SUMIFS('Contas a Receber'!$H$5:$H$1048576,'Contas a Receber'!$O$5:$O$1048576,'Projeção de Caixa'!M$155,'Contas a Receber'!$F$5:$F$1048576,'Projeção de Caixa'!$A161)</f>
        <v>0</v>
      </c>
      <c r="N161" s="166">
        <f>SUMIFS('Contas a Receber'!$H$5:$H$1048576,'Contas a Receber'!$O$5:$O$1048576,'Projeção de Caixa'!N$155,'Contas a Receber'!$F$5:$F$1048576,'Projeção de Caixa'!$A161)</f>
        <v>0</v>
      </c>
      <c r="O161" s="166">
        <f>SUMIFS('Contas a Receber'!$H$5:$H$1048576,'Contas a Receber'!$O$5:$O$1048576,'Projeção de Caixa'!O$155,'Contas a Receber'!$F$5:$F$1048576,'Projeção de Caixa'!$A161)</f>
        <v>0</v>
      </c>
      <c r="P161" s="166">
        <f>SUMIFS('Contas a Receber'!$H$5:$H$1048576,'Contas a Receber'!$O$5:$O$1048576,'Projeção de Caixa'!P$155,'Contas a Receber'!$F$5:$F$1048576,'Projeção de Caixa'!$A161)</f>
        <v>0</v>
      </c>
      <c r="Q161" s="166">
        <f>SUMIFS('Contas a Receber'!$H$5:$H$1048576,'Contas a Receber'!$O$5:$O$1048576,'Projeção de Caixa'!Q$155,'Contas a Receber'!$F$5:$F$1048576,'Projeção de Caixa'!$A161)</f>
        <v>0</v>
      </c>
      <c r="R161" s="166">
        <f>SUMIFS('Contas a Receber'!$H$5:$H$1048576,'Contas a Receber'!$O$5:$O$1048576,'Projeção de Caixa'!R$155,'Contas a Receber'!$F$5:$F$1048576,'Projeção de Caixa'!$A161)</f>
        <v>0</v>
      </c>
      <c r="S161" s="166">
        <f>SUMIFS('Contas a Receber'!$H$5:$H$1048576,'Contas a Receber'!$O$5:$O$1048576,'Projeção de Caixa'!S$155,'Contas a Receber'!$F$5:$F$1048576,'Projeção de Caixa'!$A161)</f>
        <v>0</v>
      </c>
      <c r="T161" s="166">
        <f>SUMIFS('Contas a Receber'!$H$5:$H$1048576,'Contas a Receber'!$O$5:$O$1048576,'Projeção de Caixa'!T$155,'Contas a Receber'!$F$5:$F$1048576,'Projeção de Caixa'!$A161)</f>
        <v>0</v>
      </c>
      <c r="U161" s="166">
        <f>SUMIFS('Contas a Receber'!$H$5:$H$1048576,'Contas a Receber'!$O$5:$O$1048576,'Projeção de Caixa'!U$155,'Contas a Receber'!$F$5:$F$1048576,'Projeção de Caixa'!$A161)</f>
        <v>0</v>
      </c>
      <c r="V161" s="166">
        <f>SUMIFS('Contas a Receber'!$H$5:$H$1048576,'Contas a Receber'!$O$5:$O$1048576,'Projeção de Caixa'!V$155,'Contas a Receber'!$F$5:$F$1048576,'Projeção de Caixa'!$A161)</f>
        <v>0</v>
      </c>
      <c r="W161" s="166">
        <f>SUMIFS('Contas a Receber'!$H$5:$H$1048576,'Contas a Receber'!$O$5:$O$1048576,'Projeção de Caixa'!W$155,'Contas a Receber'!$F$5:$F$1048576,'Projeção de Caixa'!$A161)</f>
        <v>0</v>
      </c>
      <c r="X161" s="166">
        <f>SUMIFS('Contas a Receber'!$H$5:$H$1048576,'Contas a Receber'!$O$5:$O$1048576,'Projeção de Caixa'!X$155,'Contas a Receber'!$F$5:$F$1048576,'Projeção de Caixa'!$A161)</f>
        <v>0</v>
      </c>
      <c r="Y161" s="166">
        <f>SUMIFS('Contas a Receber'!$H$5:$H$1048576,'Contas a Receber'!$O$5:$O$1048576,'Projeção de Caixa'!Y$155,'Contas a Receber'!$F$5:$F$1048576,'Projeção de Caixa'!$A161)</f>
        <v>0</v>
      </c>
      <c r="Z161" s="166">
        <f>SUMIFS('Contas a Receber'!$H$5:$H$1048576,'Contas a Receber'!$O$5:$O$1048576,'Projeção de Caixa'!Z$155,'Contas a Receber'!$F$5:$F$1048576,'Projeção de Caixa'!$A161)</f>
        <v>0</v>
      </c>
      <c r="AA161" s="166">
        <f>SUMIFS('Contas a Receber'!$H$5:$H$1048576,'Contas a Receber'!$O$5:$O$1048576,'Projeção de Caixa'!AA$155,'Contas a Receber'!$F$5:$F$1048576,'Projeção de Caixa'!$A161)</f>
        <v>0</v>
      </c>
      <c r="AB161" s="166">
        <f>SUMIFS('Contas a Receber'!$H$5:$H$1048576,'Contas a Receber'!$O$5:$O$1048576,'Projeção de Caixa'!AB$155,'Contas a Receber'!$F$5:$F$1048576,'Projeção de Caixa'!$A161)</f>
        <v>0</v>
      </c>
      <c r="AC161" s="166">
        <f>SUMIFS('Contas a Receber'!$H$5:$H$1048576,'Contas a Receber'!$O$5:$O$1048576,'Projeção de Caixa'!AC$155,'Contas a Receber'!$F$5:$F$1048576,'Projeção de Caixa'!$A161)</f>
        <v>0</v>
      </c>
      <c r="AD161" s="166">
        <f>SUMIFS('Contas a Receber'!$H$5:$H$1048576,'Contas a Receber'!$O$5:$O$1048576,'Projeção de Caixa'!AD$155,'Contas a Receber'!$F$5:$F$1048576,'Projeção de Caixa'!$A161)</f>
        <v>0</v>
      </c>
      <c r="AE161" s="167">
        <f>SUMIFS('Contas a Receber'!$H$5:$H$1048576,'Contas a Receber'!$O$5:$O$1048576,'Projeção de Caixa'!AE$155,'Contas a Receber'!$F$5:$F$1048576,'Projeção de Caixa'!$A161)</f>
        <v>0</v>
      </c>
      <c r="AF161" s="186"/>
      <c r="AG161" s="31"/>
      <c r="AH161" s="31"/>
      <c r="AI161" s="31"/>
    </row>
    <row r="162" spans="1:35" ht="15.75" thickBot="1" x14ac:dyDescent="0.3">
      <c r="A162" s="160" t="s">
        <v>30</v>
      </c>
      <c r="B162" s="181">
        <f>SUM(B163:B177)</f>
        <v>0</v>
      </c>
      <c r="C162" s="181">
        <f t="shared" ref="C162:AE162" si="138">SUM(C163:C177)</f>
        <v>0</v>
      </c>
      <c r="D162" s="181">
        <f t="shared" si="138"/>
        <v>0</v>
      </c>
      <c r="E162" s="181">
        <f t="shared" si="138"/>
        <v>0</v>
      </c>
      <c r="F162" s="181">
        <f t="shared" si="138"/>
        <v>0</v>
      </c>
      <c r="G162" s="181">
        <f t="shared" si="138"/>
        <v>0</v>
      </c>
      <c r="H162" s="181">
        <f t="shared" si="138"/>
        <v>0</v>
      </c>
      <c r="I162" s="181">
        <f t="shared" si="138"/>
        <v>0</v>
      </c>
      <c r="J162" s="181">
        <f t="shared" si="138"/>
        <v>0</v>
      </c>
      <c r="K162" s="181">
        <f t="shared" si="138"/>
        <v>0</v>
      </c>
      <c r="L162" s="181">
        <f t="shared" si="138"/>
        <v>0</v>
      </c>
      <c r="M162" s="181">
        <f t="shared" si="138"/>
        <v>0</v>
      </c>
      <c r="N162" s="181">
        <f t="shared" si="138"/>
        <v>0</v>
      </c>
      <c r="O162" s="181">
        <f t="shared" si="138"/>
        <v>0</v>
      </c>
      <c r="P162" s="181">
        <f t="shared" si="138"/>
        <v>0</v>
      </c>
      <c r="Q162" s="181">
        <f t="shared" si="138"/>
        <v>0</v>
      </c>
      <c r="R162" s="181">
        <f t="shared" si="138"/>
        <v>0</v>
      </c>
      <c r="S162" s="181">
        <f t="shared" si="138"/>
        <v>0</v>
      </c>
      <c r="T162" s="181">
        <f t="shared" si="138"/>
        <v>0</v>
      </c>
      <c r="U162" s="181">
        <f t="shared" si="138"/>
        <v>0</v>
      </c>
      <c r="V162" s="181">
        <f t="shared" si="138"/>
        <v>0</v>
      </c>
      <c r="W162" s="181">
        <f t="shared" si="138"/>
        <v>0</v>
      </c>
      <c r="X162" s="181">
        <f t="shared" si="138"/>
        <v>0</v>
      </c>
      <c r="Y162" s="181">
        <f t="shared" si="138"/>
        <v>0</v>
      </c>
      <c r="Z162" s="181">
        <f t="shared" si="138"/>
        <v>0</v>
      </c>
      <c r="AA162" s="181">
        <f t="shared" si="138"/>
        <v>0</v>
      </c>
      <c r="AB162" s="181">
        <f t="shared" si="138"/>
        <v>0</v>
      </c>
      <c r="AC162" s="181">
        <f t="shared" si="138"/>
        <v>0</v>
      </c>
      <c r="AD162" s="181">
        <f t="shared" si="138"/>
        <v>0</v>
      </c>
      <c r="AE162" s="182">
        <f t="shared" si="138"/>
        <v>0</v>
      </c>
      <c r="AF162" s="183"/>
      <c r="AG162" s="31"/>
      <c r="AH162" s="31"/>
      <c r="AI162" s="31"/>
    </row>
    <row r="163" spans="1:35" outlineLevel="1" x14ac:dyDescent="0.25">
      <c r="A163" s="152"/>
      <c r="B163" s="184">
        <f>SUMIFS('Contas a Pagar'!$H$5:$H$1048576,'Contas a Pagar'!$O$5:$O$1048576,'Projeção de Caixa'!B$155,'Contas a Pagar'!$F$5:$F$1048576,'Projeção de Caixa'!$A163)</f>
        <v>0</v>
      </c>
      <c r="C163" s="184">
        <f>SUMIFS('Contas a Pagar'!$H$5:$H$1048576,'Contas a Pagar'!$O$5:$O$1048576,'Projeção de Caixa'!C$155,'Contas a Pagar'!$F$5:$F$1048576,'Projeção de Caixa'!$A163)</f>
        <v>0</v>
      </c>
      <c r="D163" s="184">
        <f>SUMIFS('Contas a Pagar'!$H$5:$H$1048576,'Contas a Pagar'!$O$5:$O$1048576,'Projeção de Caixa'!D$155,'Contas a Pagar'!$F$5:$F$1048576,'Projeção de Caixa'!$A163)</f>
        <v>0</v>
      </c>
      <c r="E163" s="184">
        <f>SUMIFS('Contas a Pagar'!$H$5:$H$1048576,'Contas a Pagar'!$O$5:$O$1048576,'Projeção de Caixa'!E$155,'Contas a Pagar'!$F$5:$F$1048576,'Projeção de Caixa'!$A163)</f>
        <v>0</v>
      </c>
      <c r="F163" s="184">
        <f>SUMIFS('Contas a Pagar'!$H$5:$H$1048576,'Contas a Pagar'!$O$5:$O$1048576,'Projeção de Caixa'!F$155,'Contas a Pagar'!$F$5:$F$1048576,'Projeção de Caixa'!$A163)</f>
        <v>0</v>
      </c>
      <c r="G163" s="184">
        <f>SUMIFS('Contas a Pagar'!$H$5:$H$1048576,'Contas a Pagar'!$O$5:$O$1048576,'Projeção de Caixa'!G$155,'Contas a Pagar'!$F$5:$F$1048576,'Projeção de Caixa'!$A163)</f>
        <v>0</v>
      </c>
      <c r="H163" s="184">
        <f>SUMIFS('Contas a Pagar'!$H$5:$H$1048576,'Contas a Pagar'!$O$5:$O$1048576,'Projeção de Caixa'!H$155,'Contas a Pagar'!$F$5:$F$1048576,'Projeção de Caixa'!$A163)</f>
        <v>0</v>
      </c>
      <c r="I163" s="184">
        <f>SUMIFS('Contas a Pagar'!$H$5:$H$1048576,'Contas a Pagar'!$O$5:$O$1048576,'Projeção de Caixa'!I$155,'Contas a Pagar'!$F$5:$F$1048576,'Projeção de Caixa'!$A163)</f>
        <v>0</v>
      </c>
      <c r="J163" s="184">
        <f>SUMIFS('Contas a Pagar'!$H$5:$H$1048576,'Contas a Pagar'!$O$5:$O$1048576,'Projeção de Caixa'!J$155,'Contas a Pagar'!$F$5:$F$1048576,'Projeção de Caixa'!$A163)</f>
        <v>0</v>
      </c>
      <c r="K163" s="184">
        <f>SUMIFS('Contas a Pagar'!$H$5:$H$1048576,'Contas a Pagar'!$O$5:$O$1048576,'Projeção de Caixa'!K$155,'Contas a Pagar'!$F$5:$F$1048576,'Projeção de Caixa'!$A163)</f>
        <v>0</v>
      </c>
      <c r="L163" s="184">
        <f>SUMIFS('Contas a Pagar'!$H$5:$H$1048576,'Contas a Pagar'!$O$5:$O$1048576,'Projeção de Caixa'!L$155,'Contas a Pagar'!$F$5:$F$1048576,'Projeção de Caixa'!$A163)</f>
        <v>0</v>
      </c>
      <c r="M163" s="184">
        <f>SUMIFS('Contas a Pagar'!$H$5:$H$1048576,'Contas a Pagar'!$O$5:$O$1048576,'Projeção de Caixa'!M$155,'Contas a Pagar'!$F$5:$F$1048576,'Projeção de Caixa'!$A163)</f>
        <v>0</v>
      </c>
      <c r="N163" s="184">
        <f>SUMIFS('Contas a Pagar'!$H$5:$H$1048576,'Contas a Pagar'!$O$5:$O$1048576,'Projeção de Caixa'!N$155,'Contas a Pagar'!$F$5:$F$1048576,'Projeção de Caixa'!$A163)</f>
        <v>0</v>
      </c>
      <c r="O163" s="184">
        <f>SUMIFS('Contas a Pagar'!$H$5:$H$1048576,'Contas a Pagar'!$O$5:$O$1048576,'Projeção de Caixa'!O$155,'Contas a Pagar'!$F$5:$F$1048576,'Projeção de Caixa'!$A163)</f>
        <v>0</v>
      </c>
      <c r="P163" s="184">
        <f>SUMIFS('Contas a Pagar'!$H$5:$H$1048576,'Contas a Pagar'!$O$5:$O$1048576,'Projeção de Caixa'!P$155,'Contas a Pagar'!$F$5:$F$1048576,'Projeção de Caixa'!$A163)</f>
        <v>0</v>
      </c>
      <c r="Q163" s="184">
        <f>SUMIFS('Contas a Pagar'!$H$5:$H$1048576,'Contas a Pagar'!$O$5:$O$1048576,'Projeção de Caixa'!Q$155,'Contas a Pagar'!$F$5:$F$1048576,'Projeção de Caixa'!$A163)</f>
        <v>0</v>
      </c>
      <c r="R163" s="184">
        <f>SUMIFS('Contas a Pagar'!$H$5:$H$1048576,'Contas a Pagar'!$O$5:$O$1048576,'Projeção de Caixa'!R$155,'Contas a Pagar'!$F$5:$F$1048576,'Projeção de Caixa'!$A163)</f>
        <v>0</v>
      </c>
      <c r="S163" s="184">
        <f>SUMIFS('Contas a Pagar'!$H$5:$H$1048576,'Contas a Pagar'!$O$5:$O$1048576,'Projeção de Caixa'!S$155,'Contas a Pagar'!$F$5:$F$1048576,'Projeção de Caixa'!$A163)</f>
        <v>0</v>
      </c>
      <c r="T163" s="184">
        <f>SUMIFS('Contas a Pagar'!$H$5:$H$1048576,'Contas a Pagar'!$O$5:$O$1048576,'Projeção de Caixa'!T$155,'Contas a Pagar'!$F$5:$F$1048576,'Projeção de Caixa'!$A163)</f>
        <v>0</v>
      </c>
      <c r="U163" s="184">
        <f>SUMIFS('Contas a Pagar'!$H$5:$H$1048576,'Contas a Pagar'!$O$5:$O$1048576,'Projeção de Caixa'!U$155,'Contas a Pagar'!$F$5:$F$1048576,'Projeção de Caixa'!$A163)</f>
        <v>0</v>
      </c>
      <c r="V163" s="184">
        <f>SUMIFS('Contas a Pagar'!$H$5:$H$1048576,'Contas a Pagar'!$O$5:$O$1048576,'Projeção de Caixa'!V$155,'Contas a Pagar'!$F$5:$F$1048576,'Projeção de Caixa'!$A163)</f>
        <v>0</v>
      </c>
      <c r="W163" s="184">
        <f>SUMIFS('Contas a Pagar'!$H$5:$H$1048576,'Contas a Pagar'!$O$5:$O$1048576,'Projeção de Caixa'!W$155,'Contas a Pagar'!$F$5:$F$1048576,'Projeção de Caixa'!$A163)</f>
        <v>0</v>
      </c>
      <c r="X163" s="184">
        <f>SUMIFS('Contas a Pagar'!$H$5:$H$1048576,'Contas a Pagar'!$O$5:$O$1048576,'Projeção de Caixa'!X$155,'Contas a Pagar'!$F$5:$F$1048576,'Projeção de Caixa'!$A163)</f>
        <v>0</v>
      </c>
      <c r="Y163" s="184">
        <f>SUMIFS('Contas a Pagar'!$H$5:$H$1048576,'Contas a Pagar'!$O$5:$O$1048576,'Projeção de Caixa'!Y$155,'Contas a Pagar'!$F$5:$F$1048576,'Projeção de Caixa'!$A163)</f>
        <v>0</v>
      </c>
      <c r="Z163" s="184">
        <f>SUMIFS('Contas a Pagar'!$H$5:$H$1048576,'Contas a Pagar'!$O$5:$O$1048576,'Projeção de Caixa'!Z$155,'Contas a Pagar'!$F$5:$F$1048576,'Projeção de Caixa'!$A163)</f>
        <v>0</v>
      </c>
      <c r="AA163" s="184">
        <f>SUMIFS('Contas a Pagar'!$H$5:$H$1048576,'Contas a Pagar'!$O$5:$O$1048576,'Projeção de Caixa'!AA$155,'Contas a Pagar'!$F$5:$F$1048576,'Projeção de Caixa'!$A163)</f>
        <v>0</v>
      </c>
      <c r="AB163" s="184">
        <f>SUMIFS('Contas a Pagar'!$H$5:$H$1048576,'Contas a Pagar'!$O$5:$O$1048576,'Projeção de Caixa'!AB$155,'Contas a Pagar'!$F$5:$F$1048576,'Projeção de Caixa'!$A163)</f>
        <v>0</v>
      </c>
      <c r="AC163" s="184">
        <f>SUMIFS('Contas a Pagar'!$H$5:$H$1048576,'Contas a Pagar'!$O$5:$O$1048576,'Projeção de Caixa'!AC$155,'Contas a Pagar'!$F$5:$F$1048576,'Projeção de Caixa'!$A163)</f>
        <v>0</v>
      </c>
      <c r="AD163" s="184">
        <f>SUMIFS('Contas a Pagar'!$H$5:$H$1048576,'Contas a Pagar'!$O$5:$O$1048576,'Projeção de Caixa'!AD$155,'Contas a Pagar'!$F$5:$F$1048576,'Projeção de Caixa'!$A163)</f>
        <v>0</v>
      </c>
      <c r="AE163" s="185">
        <f>SUMIFS('Contas a Pagar'!$H$5:$H$1048576,'Contas a Pagar'!$O$5:$O$1048576,'Projeção de Caixa'!AE$155,'Contas a Pagar'!$F$5:$F$1048576,'Projeção de Caixa'!$A163)</f>
        <v>0</v>
      </c>
      <c r="AF163" s="186"/>
      <c r="AG163" s="31"/>
      <c r="AH163" s="31"/>
      <c r="AI163" s="31"/>
    </row>
    <row r="164" spans="1:35" outlineLevel="1" x14ac:dyDescent="0.25">
      <c r="A164" s="152"/>
      <c r="B164" s="164">
        <f>SUMIFS('Contas a Pagar'!$H$5:$H$1048576,'Contas a Pagar'!$O$5:$O$1048576,'Projeção de Caixa'!B$155,'Contas a Pagar'!$F$5:$F$1048576,'Projeção de Caixa'!$A164)</f>
        <v>0</v>
      </c>
      <c r="C164" s="164">
        <f>SUMIFS('Contas a Pagar'!$H$5:$H$1048576,'Contas a Pagar'!$O$5:$O$1048576,'Projeção de Caixa'!C$155,'Contas a Pagar'!$F$5:$F$1048576,'Projeção de Caixa'!$A164)</f>
        <v>0</v>
      </c>
      <c r="D164" s="164">
        <f>SUMIFS('Contas a Pagar'!$H$5:$H$1048576,'Contas a Pagar'!$O$5:$O$1048576,'Projeção de Caixa'!D$155,'Contas a Pagar'!$F$5:$F$1048576,'Projeção de Caixa'!$A164)</f>
        <v>0</v>
      </c>
      <c r="E164" s="164">
        <f>SUMIFS('Contas a Pagar'!$H$5:$H$1048576,'Contas a Pagar'!$O$5:$O$1048576,'Projeção de Caixa'!E$155,'Contas a Pagar'!$F$5:$F$1048576,'Projeção de Caixa'!$A164)</f>
        <v>0</v>
      </c>
      <c r="F164" s="164">
        <f>SUMIFS('Contas a Pagar'!$H$5:$H$1048576,'Contas a Pagar'!$O$5:$O$1048576,'Projeção de Caixa'!F$155,'Contas a Pagar'!$F$5:$F$1048576,'Projeção de Caixa'!$A164)</f>
        <v>0</v>
      </c>
      <c r="G164" s="164">
        <f>SUMIFS('Contas a Pagar'!$H$5:$H$1048576,'Contas a Pagar'!$O$5:$O$1048576,'Projeção de Caixa'!G$155,'Contas a Pagar'!$F$5:$F$1048576,'Projeção de Caixa'!$A164)</f>
        <v>0</v>
      </c>
      <c r="H164" s="164">
        <f>SUMIFS('Contas a Pagar'!$H$5:$H$1048576,'Contas a Pagar'!$O$5:$O$1048576,'Projeção de Caixa'!H$155,'Contas a Pagar'!$F$5:$F$1048576,'Projeção de Caixa'!$A164)</f>
        <v>0</v>
      </c>
      <c r="I164" s="164">
        <f>SUMIFS('Contas a Pagar'!$H$5:$H$1048576,'Contas a Pagar'!$O$5:$O$1048576,'Projeção de Caixa'!I$155,'Contas a Pagar'!$F$5:$F$1048576,'Projeção de Caixa'!$A164)</f>
        <v>0</v>
      </c>
      <c r="J164" s="164">
        <f>SUMIFS('Contas a Pagar'!$H$5:$H$1048576,'Contas a Pagar'!$O$5:$O$1048576,'Projeção de Caixa'!J$155,'Contas a Pagar'!$F$5:$F$1048576,'Projeção de Caixa'!$A164)</f>
        <v>0</v>
      </c>
      <c r="K164" s="164">
        <f>SUMIFS('Contas a Pagar'!$H$5:$H$1048576,'Contas a Pagar'!$O$5:$O$1048576,'Projeção de Caixa'!K$155,'Contas a Pagar'!$F$5:$F$1048576,'Projeção de Caixa'!$A164)</f>
        <v>0</v>
      </c>
      <c r="L164" s="164">
        <f>SUMIFS('Contas a Pagar'!$H$5:$H$1048576,'Contas a Pagar'!$O$5:$O$1048576,'Projeção de Caixa'!L$155,'Contas a Pagar'!$F$5:$F$1048576,'Projeção de Caixa'!$A164)</f>
        <v>0</v>
      </c>
      <c r="M164" s="164">
        <f>SUMIFS('Contas a Pagar'!$H$5:$H$1048576,'Contas a Pagar'!$O$5:$O$1048576,'Projeção de Caixa'!M$155,'Contas a Pagar'!$F$5:$F$1048576,'Projeção de Caixa'!$A164)</f>
        <v>0</v>
      </c>
      <c r="N164" s="164">
        <f>SUMIFS('Contas a Pagar'!$H$5:$H$1048576,'Contas a Pagar'!$O$5:$O$1048576,'Projeção de Caixa'!N$155,'Contas a Pagar'!$F$5:$F$1048576,'Projeção de Caixa'!$A164)</f>
        <v>0</v>
      </c>
      <c r="O164" s="164">
        <f>SUMIFS('Contas a Pagar'!$H$5:$H$1048576,'Contas a Pagar'!$O$5:$O$1048576,'Projeção de Caixa'!O$155,'Contas a Pagar'!$F$5:$F$1048576,'Projeção de Caixa'!$A164)</f>
        <v>0</v>
      </c>
      <c r="P164" s="164">
        <f>SUMIFS('Contas a Pagar'!$H$5:$H$1048576,'Contas a Pagar'!$O$5:$O$1048576,'Projeção de Caixa'!P$155,'Contas a Pagar'!$F$5:$F$1048576,'Projeção de Caixa'!$A164)</f>
        <v>0</v>
      </c>
      <c r="Q164" s="164">
        <f>SUMIFS('Contas a Pagar'!$H$5:$H$1048576,'Contas a Pagar'!$O$5:$O$1048576,'Projeção de Caixa'!Q$155,'Contas a Pagar'!$F$5:$F$1048576,'Projeção de Caixa'!$A164)</f>
        <v>0</v>
      </c>
      <c r="R164" s="164">
        <f>SUMIFS('Contas a Pagar'!$H$5:$H$1048576,'Contas a Pagar'!$O$5:$O$1048576,'Projeção de Caixa'!R$155,'Contas a Pagar'!$F$5:$F$1048576,'Projeção de Caixa'!$A164)</f>
        <v>0</v>
      </c>
      <c r="S164" s="164">
        <f>SUMIFS('Contas a Pagar'!$H$5:$H$1048576,'Contas a Pagar'!$O$5:$O$1048576,'Projeção de Caixa'!S$155,'Contas a Pagar'!$F$5:$F$1048576,'Projeção de Caixa'!$A164)</f>
        <v>0</v>
      </c>
      <c r="T164" s="164">
        <f>SUMIFS('Contas a Pagar'!$H$5:$H$1048576,'Contas a Pagar'!$O$5:$O$1048576,'Projeção de Caixa'!T$155,'Contas a Pagar'!$F$5:$F$1048576,'Projeção de Caixa'!$A164)</f>
        <v>0</v>
      </c>
      <c r="U164" s="164">
        <f>SUMIFS('Contas a Pagar'!$H$5:$H$1048576,'Contas a Pagar'!$O$5:$O$1048576,'Projeção de Caixa'!U$155,'Contas a Pagar'!$F$5:$F$1048576,'Projeção de Caixa'!$A164)</f>
        <v>0</v>
      </c>
      <c r="V164" s="164">
        <f>SUMIFS('Contas a Pagar'!$H$5:$H$1048576,'Contas a Pagar'!$O$5:$O$1048576,'Projeção de Caixa'!V$155,'Contas a Pagar'!$F$5:$F$1048576,'Projeção de Caixa'!$A164)</f>
        <v>0</v>
      </c>
      <c r="W164" s="164">
        <f>SUMIFS('Contas a Pagar'!$H$5:$H$1048576,'Contas a Pagar'!$O$5:$O$1048576,'Projeção de Caixa'!W$155,'Contas a Pagar'!$F$5:$F$1048576,'Projeção de Caixa'!$A164)</f>
        <v>0</v>
      </c>
      <c r="X164" s="164">
        <f>SUMIFS('Contas a Pagar'!$H$5:$H$1048576,'Contas a Pagar'!$O$5:$O$1048576,'Projeção de Caixa'!X$155,'Contas a Pagar'!$F$5:$F$1048576,'Projeção de Caixa'!$A164)</f>
        <v>0</v>
      </c>
      <c r="Y164" s="164">
        <f>SUMIFS('Contas a Pagar'!$H$5:$H$1048576,'Contas a Pagar'!$O$5:$O$1048576,'Projeção de Caixa'!Y$155,'Contas a Pagar'!$F$5:$F$1048576,'Projeção de Caixa'!$A164)</f>
        <v>0</v>
      </c>
      <c r="Z164" s="164">
        <f>SUMIFS('Contas a Pagar'!$H$5:$H$1048576,'Contas a Pagar'!$O$5:$O$1048576,'Projeção de Caixa'!Z$155,'Contas a Pagar'!$F$5:$F$1048576,'Projeção de Caixa'!$A164)</f>
        <v>0</v>
      </c>
      <c r="AA164" s="164">
        <f>SUMIFS('Contas a Pagar'!$H$5:$H$1048576,'Contas a Pagar'!$O$5:$O$1048576,'Projeção de Caixa'!AA$155,'Contas a Pagar'!$F$5:$F$1048576,'Projeção de Caixa'!$A164)</f>
        <v>0</v>
      </c>
      <c r="AB164" s="164">
        <f>SUMIFS('Contas a Pagar'!$H$5:$H$1048576,'Contas a Pagar'!$O$5:$O$1048576,'Projeção de Caixa'!AB$155,'Contas a Pagar'!$F$5:$F$1048576,'Projeção de Caixa'!$A164)</f>
        <v>0</v>
      </c>
      <c r="AC164" s="164">
        <f>SUMIFS('Contas a Pagar'!$H$5:$H$1048576,'Contas a Pagar'!$O$5:$O$1048576,'Projeção de Caixa'!AC$155,'Contas a Pagar'!$F$5:$F$1048576,'Projeção de Caixa'!$A164)</f>
        <v>0</v>
      </c>
      <c r="AD164" s="164">
        <f>SUMIFS('Contas a Pagar'!$H$5:$H$1048576,'Contas a Pagar'!$O$5:$O$1048576,'Projeção de Caixa'!AD$155,'Contas a Pagar'!$F$5:$F$1048576,'Projeção de Caixa'!$A164)</f>
        <v>0</v>
      </c>
      <c r="AE164" s="165">
        <f>SUMIFS('Contas a Pagar'!$H$5:$H$1048576,'Contas a Pagar'!$O$5:$O$1048576,'Projeção de Caixa'!AE$155,'Contas a Pagar'!$F$5:$F$1048576,'Projeção de Caixa'!$A164)</f>
        <v>0</v>
      </c>
      <c r="AF164" s="186"/>
      <c r="AG164" s="31"/>
      <c r="AH164" s="31"/>
      <c r="AI164" s="31"/>
    </row>
    <row r="165" spans="1:35" outlineLevel="1" x14ac:dyDescent="0.25">
      <c r="A165" s="152"/>
      <c r="B165" s="164">
        <f>SUMIFS('Contas a Pagar'!$H$5:$H$1048576,'Contas a Pagar'!$O$5:$O$1048576,'Projeção de Caixa'!B$155,'Contas a Pagar'!$F$5:$F$1048576,'Projeção de Caixa'!$A165)</f>
        <v>0</v>
      </c>
      <c r="C165" s="164">
        <f>SUMIFS('Contas a Pagar'!$H$5:$H$1048576,'Contas a Pagar'!$O$5:$O$1048576,'Projeção de Caixa'!C$155,'Contas a Pagar'!$F$5:$F$1048576,'Projeção de Caixa'!$A165)</f>
        <v>0</v>
      </c>
      <c r="D165" s="164">
        <f>SUMIFS('Contas a Pagar'!$H$5:$H$1048576,'Contas a Pagar'!$O$5:$O$1048576,'Projeção de Caixa'!D$155,'Contas a Pagar'!$F$5:$F$1048576,'Projeção de Caixa'!$A165)</f>
        <v>0</v>
      </c>
      <c r="E165" s="164">
        <f>SUMIFS('Contas a Pagar'!$H$5:$H$1048576,'Contas a Pagar'!$O$5:$O$1048576,'Projeção de Caixa'!E$155,'Contas a Pagar'!$F$5:$F$1048576,'Projeção de Caixa'!$A165)</f>
        <v>0</v>
      </c>
      <c r="F165" s="164">
        <f>SUMIFS('Contas a Pagar'!$H$5:$H$1048576,'Contas a Pagar'!$O$5:$O$1048576,'Projeção de Caixa'!F$155,'Contas a Pagar'!$F$5:$F$1048576,'Projeção de Caixa'!$A165)</f>
        <v>0</v>
      </c>
      <c r="G165" s="164">
        <f>SUMIFS('Contas a Pagar'!$H$5:$H$1048576,'Contas a Pagar'!$O$5:$O$1048576,'Projeção de Caixa'!G$155,'Contas a Pagar'!$F$5:$F$1048576,'Projeção de Caixa'!$A165)</f>
        <v>0</v>
      </c>
      <c r="H165" s="164">
        <f>SUMIFS('Contas a Pagar'!$H$5:$H$1048576,'Contas a Pagar'!$O$5:$O$1048576,'Projeção de Caixa'!H$155,'Contas a Pagar'!$F$5:$F$1048576,'Projeção de Caixa'!$A165)</f>
        <v>0</v>
      </c>
      <c r="I165" s="164">
        <f>SUMIFS('Contas a Pagar'!$H$5:$H$1048576,'Contas a Pagar'!$O$5:$O$1048576,'Projeção de Caixa'!I$155,'Contas a Pagar'!$F$5:$F$1048576,'Projeção de Caixa'!$A165)</f>
        <v>0</v>
      </c>
      <c r="J165" s="164">
        <f>SUMIFS('Contas a Pagar'!$H$5:$H$1048576,'Contas a Pagar'!$O$5:$O$1048576,'Projeção de Caixa'!J$155,'Contas a Pagar'!$F$5:$F$1048576,'Projeção de Caixa'!$A165)</f>
        <v>0</v>
      </c>
      <c r="K165" s="164">
        <f>SUMIFS('Contas a Pagar'!$H$5:$H$1048576,'Contas a Pagar'!$O$5:$O$1048576,'Projeção de Caixa'!K$155,'Contas a Pagar'!$F$5:$F$1048576,'Projeção de Caixa'!$A165)</f>
        <v>0</v>
      </c>
      <c r="L165" s="164">
        <f>SUMIFS('Contas a Pagar'!$H$5:$H$1048576,'Contas a Pagar'!$O$5:$O$1048576,'Projeção de Caixa'!L$155,'Contas a Pagar'!$F$5:$F$1048576,'Projeção de Caixa'!$A165)</f>
        <v>0</v>
      </c>
      <c r="M165" s="164">
        <f>SUMIFS('Contas a Pagar'!$H$5:$H$1048576,'Contas a Pagar'!$O$5:$O$1048576,'Projeção de Caixa'!M$155,'Contas a Pagar'!$F$5:$F$1048576,'Projeção de Caixa'!$A165)</f>
        <v>0</v>
      </c>
      <c r="N165" s="164">
        <f>SUMIFS('Contas a Pagar'!$H$5:$H$1048576,'Contas a Pagar'!$O$5:$O$1048576,'Projeção de Caixa'!N$155,'Contas a Pagar'!$F$5:$F$1048576,'Projeção de Caixa'!$A165)</f>
        <v>0</v>
      </c>
      <c r="O165" s="164">
        <f>SUMIFS('Contas a Pagar'!$H$5:$H$1048576,'Contas a Pagar'!$O$5:$O$1048576,'Projeção de Caixa'!O$155,'Contas a Pagar'!$F$5:$F$1048576,'Projeção de Caixa'!$A165)</f>
        <v>0</v>
      </c>
      <c r="P165" s="164">
        <f>SUMIFS('Contas a Pagar'!$H$5:$H$1048576,'Contas a Pagar'!$O$5:$O$1048576,'Projeção de Caixa'!P$155,'Contas a Pagar'!$F$5:$F$1048576,'Projeção de Caixa'!$A165)</f>
        <v>0</v>
      </c>
      <c r="Q165" s="164">
        <f>SUMIFS('Contas a Pagar'!$H$5:$H$1048576,'Contas a Pagar'!$O$5:$O$1048576,'Projeção de Caixa'!Q$155,'Contas a Pagar'!$F$5:$F$1048576,'Projeção de Caixa'!$A165)</f>
        <v>0</v>
      </c>
      <c r="R165" s="164">
        <f>SUMIFS('Contas a Pagar'!$H$5:$H$1048576,'Contas a Pagar'!$O$5:$O$1048576,'Projeção de Caixa'!R$155,'Contas a Pagar'!$F$5:$F$1048576,'Projeção de Caixa'!$A165)</f>
        <v>0</v>
      </c>
      <c r="S165" s="164">
        <f>SUMIFS('Contas a Pagar'!$H$5:$H$1048576,'Contas a Pagar'!$O$5:$O$1048576,'Projeção de Caixa'!S$155,'Contas a Pagar'!$F$5:$F$1048576,'Projeção de Caixa'!$A165)</f>
        <v>0</v>
      </c>
      <c r="T165" s="164">
        <f>SUMIFS('Contas a Pagar'!$H$5:$H$1048576,'Contas a Pagar'!$O$5:$O$1048576,'Projeção de Caixa'!T$155,'Contas a Pagar'!$F$5:$F$1048576,'Projeção de Caixa'!$A165)</f>
        <v>0</v>
      </c>
      <c r="U165" s="164">
        <f>SUMIFS('Contas a Pagar'!$H$5:$H$1048576,'Contas a Pagar'!$O$5:$O$1048576,'Projeção de Caixa'!U$155,'Contas a Pagar'!$F$5:$F$1048576,'Projeção de Caixa'!$A165)</f>
        <v>0</v>
      </c>
      <c r="V165" s="164">
        <f>SUMIFS('Contas a Pagar'!$H$5:$H$1048576,'Contas a Pagar'!$O$5:$O$1048576,'Projeção de Caixa'!V$155,'Contas a Pagar'!$F$5:$F$1048576,'Projeção de Caixa'!$A165)</f>
        <v>0</v>
      </c>
      <c r="W165" s="164">
        <f>SUMIFS('Contas a Pagar'!$H$5:$H$1048576,'Contas a Pagar'!$O$5:$O$1048576,'Projeção de Caixa'!W$155,'Contas a Pagar'!$F$5:$F$1048576,'Projeção de Caixa'!$A165)</f>
        <v>0</v>
      </c>
      <c r="X165" s="164">
        <f>SUMIFS('Contas a Pagar'!$H$5:$H$1048576,'Contas a Pagar'!$O$5:$O$1048576,'Projeção de Caixa'!X$155,'Contas a Pagar'!$F$5:$F$1048576,'Projeção de Caixa'!$A165)</f>
        <v>0</v>
      </c>
      <c r="Y165" s="164">
        <f>SUMIFS('Contas a Pagar'!$H$5:$H$1048576,'Contas a Pagar'!$O$5:$O$1048576,'Projeção de Caixa'!Y$155,'Contas a Pagar'!$F$5:$F$1048576,'Projeção de Caixa'!$A165)</f>
        <v>0</v>
      </c>
      <c r="Z165" s="164">
        <f>SUMIFS('Contas a Pagar'!$H$5:$H$1048576,'Contas a Pagar'!$O$5:$O$1048576,'Projeção de Caixa'!Z$155,'Contas a Pagar'!$F$5:$F$1048576,'Projeção de Caixa'!$A165)</f>
        <v>0</v>
      </c>
      <c r="AA165" s="164">
        <f>SUMIFS('Contas a Pagar'!$H$5:$H$1048576,'Contas a Pagar'!$O$5:$O$1048576,'Projeção de Caixa'!AA$155,'Contas a Pagar'!$F$5:$F$1048576,'Projeção de Caixa'!$A165)</f>
        <v>0</v>
      </c>
      <c r="AB165" s="164">
        <f>SUMIFS('Contas a Pagar'!$H$5:$H$1048576,'Contas a Pagar'!$O$5:$O$1048576,'Projeção de Caixa'!AB$155,'Contas a Pagar'!$F$5:$F$1048576,'Projeção de Caixa'!$A165)</f>
        <v>0</v>
      </c>
      <c r="AC165" s="164">
        <f>SUMIFS('Contas a Pagar'!$H$5:$H$1048576,'Contas a Pagar'!$O$5:$O$1048576,'Projeção de Caixa'!AC$155,'Contas a Pagar'!$F$5:$F$1048576,'Projeção de Caixa'!$A165)</f>
        <v>0</v>
      </c>
      <c r="AD165" s="164">
        <f>SUMIFS('Contas a Pagar'!$H$5:$H$1048576,'Contas a Pagar'!$O$5:$O$1048576,'Projeção de Caixa'!AD$155,'Contas a Pagar'!$F$5:$F$1048576,'Projeção de Caixa'!$A165)</f>
        <v>0</v>
      </c>
      <c r="AE165" s="165">
        <f>SUMIFS('Contas a Pagar'!$H$5:$H$1048576,'Contas a Pagar'!$O$5:$O$1048576,'Projeção de Caixa'!AE$155,'Contas a Pagar'!$F$5:$F$1048576,'Projeção de Caixa'!$A165)</f>
        <v>0</v>
      </c>
      <c r="AF165" s="186"/>
      <c r="AG165" s="31"/>
      <c r="AH165" s="31"/>
      <c r="AI165" s="31"/>
    </row>
    <row r="166" spans="1:35" outlineLevel="1" x14ac:dyDescent="0.25">
      <c r="A166" s="152"/>
      <c r="B166" s="164">
        <f>SUMIFS('Contas a Pagar'!$H$5:$H$1048576,'Contas a Pagar'!$O$5:$O$1048576,'Projeção de Caixa'!B$155,'Contas a Pagar'!$F$5:$F$1048576,'Projeção de Caixa'!$A166)</f>
        <v>0</v>
      </c>
      <c r="C166" s="164">
        <f>SUMIFS('Contas a Pagar'!$H$5:$H$1048576,'Contas a Pagar'!$O$5:$O$1048576,'Projeção de Caixa'!C$155,'Contas a Pagar'!$F$5:$F$1048576,'Projeção de Caixa'!$A166)</f>
        <v>0</v>
      </c>
      <c r="D166" s="164">
        <f>SUMIFS('Contas a Pagar'!$H$5:$H$1048576,'Contas a Pagar'!$O$5:$O$1048576,'Projeção de Caixa'!D$155,'Contas a Pagar'!$F$5:$F$1048576,'Projeção de Caixa'!$A166)</f>
        <v>0</v>
      </c>
      <c r="E166" s="164">
        <f>SUMIFS('Contas a Pagar'!$H$5:$H$1048576,'Contas a Pagar'!$O$5:$O$1048576,'Projeção de Caixa'!E$155,'Contas a Pagar'!$F$5:$F$1048576,'Projeção de Caixa'!$A166)</f>
        <v>0</v>
      </c>
      <c r="F166" s="164">
        <f>SUMIFS('Contas a Pagar'!$H$5:$H$1048576,'Contas a Pagar'!$O$5:$O$1048576,'Projeção de Caixa'!F$155,'Contas a Pagar'!$F$5:$F$1048576,'Projeção de Caixa'!$A166)</f>
        <v>0</v>
      </c>
      <c r="G166" s="164">
        <f>SUMIFS('Contas a Pagar'!$H$5:$H$1048576,'Contas a Pagar'!$O$5:$O$1048576,'Projeção de Caixa'!G$155,'Contas a Pagar'!$F$5:$F$1048576,'Projeção de Caixa'!$A166)</f>
        <v>0</v>
      </c>
      <c r="H166" s="164">
        <f>SUMIFS('Contas a Pagar'!$H$5:$H$1048576,'Contas a Pagar'!$O$5:$O$1048576,'Projeção de Caixa'!H$155,'Contas a Pagar'!$F$5:$F$1048576,'Projeção de Caixa'!$A166)</f>
        <v>0</v>
      </c>
      <c r="I166" s="164">
        <f>SUMIFS('Contas a Pagar'!$H$5:$H$1048576,'Contas a Pagar'!$O$5:$O$1048576,'Projeção de Caixa'!I$155,'Contas a Pagar'!$F$5:$F$1048576,'Projeção de Caixa'!$A166)</f>
        <v>0</v>
      </c>
      <c r="J166" s="164">
        <f>SUMIFS('Contas a Pagar'!$H$5:$H$1048576,'Contas a Pagar'!$O$5:$O$1048576,'Projeção de Caixa'!J$155,'Contas a Pagar'!$F$5:$F$1048576,'Projeção de Caixa'!$A166)</f>
        <v>0</v>
      </c>
      <c r="K166" s="164">
        <f>SUMIFS('Contas a Pagar'!$H$5:$H$1048576,'Contas a Pagar'!$O$5:$O$1048576,'Projeção de Caixa'!K$155,'Contas a Pagar'!$F$5:$F$1048576,'Projeção de Caixa'!$A166)</f>
        <v>0</v>
      </c>
      <c r="L166" s="164">
        <f>SUMIFS('Contas a Pagar'!$H$5:$H$1048576,'Contas a Pagar'!$O$5:$O$1048576,'Projeção de Caixa'!L$155,'Contas a Pagar'!$F$5:$F$1048576,'Projeção de Caixa'!$A166)</f>
        <v>0</v>
      </c>
      <c r="M166" s="164">
        <f>SUMIFS('Contas a Pagar'!$H$5:$H$1048576,'Contas a Pagar'!$O$5:$O$1048576,'Projeção de Caixa'!M$155,'Contas a Pagar'!$F$5:$F$1048576,'Projeção de Caixa'!$A166)</f>
        <v>0</v>
      </c>
      <c r="N166" s="164">
        <f>SUMIFS('Contas a Pagar'!$H$5:$H$1048576,'Contas a Pagar'!$O$5:$O$1048576,'Projeção de Caixa'!N$155,'Contas a Pagar'!$F$5:$F$1048576,'Projeção de Caixa'!$A166)</f>
        <v>0</v>
      </c>
      <c r="O166" s="164">
        <f>SUMIFS('Contas a Pagar'!$H$5:$H$1048576,'Contas a Pagar'!$O$5:$O$1048576,'Projeção de Caixa'!O$155,'Contas a Pagar'!$F$5:$F$1048576,'Projeção de Caixa'!$A166)</f>
        <v>0</v>
      </c>
      <c r="P166" s="164">
        <f>SUMIFS('Contas a Pagar'!$H$5:$H$1048576,'Contas a Pagar'!$O$5:$O$1048576,'Projeção de Caixa'!P$155,'Contas a Pagar'!$F$5:$F$1048576,'Projeção de Caixa'!$A166)</f>
        <v>0</v>
      </c>
      <c r="Q166" s="164">
        <f>SUMIFS('Contas a Pagar'!$H$5:$H$1048576,'Contas a Pagar'!$O$5:$O$1048576,'Projeção de Caixa'!Q$155,'Contas a Pagar'!$F$5:$F$1048576,'Projeção de Caixa'!$A166)</f>
        <v>0</v>
      </c>
      <c r="R166" s="164">
        <f>SUMIFS('Contas a Pagar'!$H$5:$H$1048576,'Contas a Pagar'!$O$5:$O$1048576,'Projeção de Caixa'!R$155,'Contas a Pagar'!$F$5:$F$1048576,'Projeção de Caixa'!$A166)</f>
        <v>0</v>
      </c>
      <c r="S166" s="164">
        <f>SUMIFS('Contas a Pagar'!$H$5:$H$1048576,'Contas a Pagar'!$O$5:$O$1048576,'Projeção de Caixa'!S$155,'Contas a Pagar'!$F$5:$F$1048576,'Projeção de Caixa'!$A166)</f>
        <v>0</v>
      </c>
      <c r="T166" s="164">
        <f>SUMIFS('Contas a Pagar'!$H$5:$H$1048576,'Contas a Pagar'!$O$5:$O$1048576,'Projeção de Caixa'!T$155,'Contas a Pagar'!$F$5:$F$1048576,'Projeção de Caixa'!$A166)</f>
        <v>0</v>
      </c>
      <c r="U166" s="164">
        <f>SUMIFS('Contas a Pagar'!$H$5:$H$1048576,'Contas a Pagar'!$O$5:$O$1048576,'Projeção de Caixa'!U$155,'Contas a Pagar'!$F$5:$F$1048576,'Projeção de Caixa'!$A166)</f>
        <v>0</v>
      </c>
      <c r="V166" s="164">
        <f>SUMIFS('Contas a Pagar'!$H$5:$H$1048576,'Contas a Pagar'!$O$5:$O$1048576,'Projeção de Caixa'!V$155,'Contas a Pagar'!$F$5:$F$1048576,'Projeção de Caixa'!$A166)</f>
        <v>0</v>
      </c>
      <c r="W166" s="164">
        <f>SUMIFS('Contas a Pagar'!$H$5:$H$1048576,'Contas a Pagar'!$O$5:$O$1048576,'Projeção de Caixa'!W$155,'Contas a Pagar'!$F$5:$F$1048576,'Projeção de Caixa'!$A166)</f>
        <v>0</v>
      </c>
      <c r="X166" s="164">
        <f>SUMIFS('Contas a Pagar'!$H$5:$H$1048576,'Contas a Pagar'!$O$5:$O$1048576,'Projeção de Caixa'!X$155,'Contas a Pagar'!$F$5:$F$1048576,'Projeção de Caixa'!$A166)</f>
        <v>0</v>
      </c>
      <c r="Y166" s="164">
        <f>SUMIFS('Contas a Pagar'!$H$5:$H$1048576,'Contas a Pagar'!$O$5:$O$1048576,'Projeção de Caixa'!Y$155,'Contas a Pagar'!$F$5:$F$1048576,'Projeção de Caixa'!$A166)</f>
        <v>0</v>
      </c>
      <c r="Z166" s="164">
        <f>SUMIFS('Contas a Pagar'!$H$5:$H$1048576,'Contas a Pagar'!$O$5:$O$1048576,'Projeção de Caixa'!Z$155,'Contas a Pagar'!$F$5:$F$1048576,'Projeção de Caixa'!$A166)</f>
        <v>0</v>
      </c>
      <c r="AA166" s="164">
        <f>SUMIFS('Contas a Pagar'!$H$5:$H$1048576,'Contas a Pagar'!$O$5:$O$1048576,'Projeção de Caixa'!AA$155,'Contas a Pagar'!$F$5:$F$1048576,'Projeção de Caixa'!$A166)</f>
        <v>0</v>
      </c>
      <c r="AB166" s="164">
        <f>SUMIFS('Contas a Pagar'!$H$5:$H$1048576,'Contas a Pagar'!$O$5:$O$1048576,'Projeção de Caixa'!AB$155,'Contas a Pagar'!$F$5:$F$1048576,'Projeção de Caixa'!$A166)</f>
        <v>0</v>
      </c>
      <c r="AC166" s="164">
        <f>SUMIFS('Contas a Pagar'!$H$5:$H$1048576,'Contas a Pagar'!$O$5:$O$1048576,'Projeção de Caixa'!AC$155,'Contas a Pagar'!$F$5:$F$1048576,'Projeção de Caixa'!$A166)</f>
        <v>0</v>
      </c>
      <c r="AD166" s="164">
        <f>SUMIFS('Contas a Pagar'!$H$5:$H$1048576,'Contas a Pagar'!$O$5:$O$1048576,'Projeção de Caixa'!AD$155,'Contas a Pagar'!$F$5:$F$1048576,'Projeção de Caixa'!$A166)</f>
        <v>0</v>
      </c>
      <c r="AE166" s="165">
        <f>SUMIFS('Contas a Pagar'!$H$5:$H$1048576,'Contas a Pagar'!$O$5:$O$1048576,'Projeção de Caixa'!AE$155,'Contas a Pagar'!$F$5:$F$1048576,'Projeção de Caixa'!$A166)</f>
        <v>0</v>
      </c>
      <c r="AF166" s="186"/>
      <c r="AG166" s="31"/>
      <c r="AH166" s="31"/>
      <c r="AI166" s="31"/>
    </row>
    <row r="167" spans="1:35" outlineLevel="1" x14ac:dyDescent="0.25">
      <c r="A167" s="152"/>
      <c r="B167" s="164">
        <f>SUMIFS('Contas a Pagar'!$H$5:$H$1048576,'Contas a Pagar'!$O$5:$O$1048576,'Projeção de Caixa'!B$155,'Contas a Pagar'!$F$5:$F$1048576,'Projeção de Caixa'!$A167)</f>
        <v>0</v>
      </c>
      <c r="C167" s="164">
        <f>SUMIFS('Contas a Pagar'!$H$5:$H$1048576,'Contas a Pagar'!$O$5:$O$1048576,'Projeção de Caixa'!C$155,'Contas a Pagar'!$F$5:$F$1048576,'Projeção de Caixa'!$A167)</f>
        <v>0</v>
      </c>
      <c r="D167" s="164">
        <f>SUMIFS('Contas a Pagar'!$H$5:$H$1048576,'Contas a Pagar'!$O$5:$O$1048576,'Projeção de Caixa'!D$155,'Contas a Pagar'!$F$5:$F$1048576,'Projeção de Caixa'!$A167)</f>
        <v>0</v>
      </c>
      <c r="E167" s="164">
        <f>SUMIFS('Contas a Pagar'!$H$5:$H$1048576,'Contas a Pagar'!$O$5:$O$1048576,'Projeção de Caixa'!E$155,'Contas a Pagar'!$F$5:$F$1048576,'Projeção de Caixa'!$A167)</f>
        <v>0</v>
      </c>
      <c r="F167" s="164">
        <f>SUMIFS('Contas a Pagar'!$H$5:$H$1048576,'Contas a Pagar'!$O$5:$O$1048576,'Projeção de Caixa'!F$155,'Contas a Pagar'!$F$5:$F$1048576,'Projeção de Caixa'!$A167)</f>
        <v>0</v>
      </c>
      <c r="G167" s="164">
        <f>SUMIFS('Contas a Pagar'!$H$5:$H$1048576,'Contas a Pagar'!$O$5:$O$1048576,'Projeção de Caixa'!G$155,'Contas a Pagar'!$F$5:$F$1048576,'Projeção de Caixa'!$A167)</f>
        <v>0</v>
      </c>
      <c r="H167" s="164">
        <f>SUMIFS('Contas a Pagar'!$H$5:$H$1048576,'Contas a Pagar'!$O$5:$O$1048576,'Projeção de Caixa'!H$155,'Contas a Pagar'!$F$5:$F$1048576,'Projeção de Caixa'!$A167)</f>
        <v>0</v>
      </c>
      <c r="I167" s="164">
        <f>SUMIFS('Contas a Pagar'!$H$5:$H$1048576,'Contas a Pagar'!$O$5:$O$1048576,'Projeção de Caixa'!I$155,'Contas a Pagar'!$F$5:$F$1048576,'Projeção de Caixa'!$A167)</f>
        <v>0</v>
      </c>
      <c r="J167" s="164">
        <f>SUMIFS('Contas a Pagar'!$H$5:$H$1048576,'Contas a Pagar'!$O$5:$O$1048576,'Projeção de Caixa'!J$155,'Contas a Pagar'!$F$5:$F$1048576,'Projeção de Caixa'!$A167)</f>
        <v>0</v>
      </c>
      <c r="K167" s="164">
        <f>SUMIFS('Contas a Pagar'!$H$5:$H$1048576,'Contas a Pagar'!$O$5:$O$1048576,'Projeção de Caixa'!K$155,'Contas a Pagar'!$F$5:$F$1048576,'Projeção de Caixa'!$A167)</f>
        <v>0</v>
      </c>
      <c r="L167" s="164">
        <f>SUMIFS('Contas a Pagar'!$H$5:$H$1048576,'Contas a Pagar'!$O$5:$O$1048576,'Projeção de Caixa'!L$155,'Contas a Pagar'!$F$5:$F$1048576,'Projeção de Caixa'!$A167)</f>
        <v>0</v>
      </c>
      <c r="M167" s="164">
        <f>SUMIFS('Contas a Pagar'!$H$5:$H$1048576,'Contas a Pagar'!$O$5:$O$1048576,'Projeção de Caixa'!M$155,'Contas a Pagar'!$F$5:$F$1048576,'Projeção de Caixa'!$A167)</f>
        <v>0</v>
      </c>
      <c r="N167" s="164">
        <f>SUMIFS('Contas a Pagar'!$H$5:$H$1048576,'Contas a Pagar'!$O$5:$O$1048576,'Projeção de Caixa'!N$155,'Contas a Pagar'!$F$5:$F$1048576,'Projeção de Caixa'!$A167)</f>
        <v>0</v>
      </c>
      <c r="O167" s="164">
        <f>SUMIFS('Contas a Pagar'!$H$5:$H$1048576,'Contas a Pagar'!$O$5:$O$1048576,'Projeção de Caixa'!O$155,'Contas a Pagar'!$F$5:$F$1048576,'Projeção de Caixa'!$A167)</f>
        <v>0</v>
      </c>
      <c r="P167" s="164">
        <f>SUMIFS('Contas a Pagar'!$H$5:$H$1048576,'Contas a Pagar'!$O$5:$O$1048576,'Projeção de Caixa'!P$155,'Contas a Pagar'!$F$5:$F$1048576,'Projeção de Caixa'!$A167)</f>
        <v>0</v>
      </c>
      <c r="Q167" s="164">
        <f>SUMIFS('Contas a Pagar'!$H$5:$H$1048576,'Contas a Pagar'!$O$5:$O$1048576,'Projeção de Caixa'!Q$155,'Contas a Pagar'!$F$5:$F$1048576,'Projeção de Caixa'!$A167)</f>
        <v>0</v>
      </c>
      <c r="R167" s="164">
        <f>SUMIFS('Contas a Pagar'!$H$5:$H$1048576,'Contas a Pagar'!$O$5:$O$1048576,'Projeção de Caixa'!R$155,'Contas a Pagar'!$F$5:$F$1048576,'Projeção de Caixa'!$A167)</f>
        <v>0</v>
      </c>
      <c r="S167" s="164">
        <f>SUMIFS('Contas a Pagar'!$H$5:$H$1048576,'Contas a Pagar'!$O$5:$O$1048576,'Projeção de Caixa'!S$155,'Contas a Pagar'!$F$5:$F$1048576,'Projeção de Caixa'!$A167)</f>
        <v>0</v>
      </c>
      <c r="T167" s="164">
        <f>SUMIFS('Contas a Pagar'!$H$5:$H$1048576,'Contas a Pagar'!$O$5:$O$1048576,'Projeção de Caixa'!T$155,'Contas a Pagar'!$F$5:$F$1048576,'Projeção de Caixa'!$A167)</f>
        <v>0</v>
      </c>
      <c r="U167" s="164">
        <f>SUMIFS('Contas a Pagar'!$H$5:$H$1048576,'Contas a Pagar'!$O$5:$O$1048576,'Projeção de Caixa'!U$155,'Contas a Pagar'!$F$5:$F$1048576,'Projeção de Caixa'!$A167)</f>
        <v>0</v>
      </c>
      <c r="V167" s="164">
        <f>SUMIFS('Contas a Pagar'!$H$5:$H$1048576,'Contas a Pagar'!$O$5:$O$1048576,'Projeção de Caixa'!V$155,'Contas a Pagar'!$F$5:$F$1048576,'Projeção de Caixa'!$A167)</f>
        <v>0</v>
      </c>
      <c r="W167" s="164">
        <f>SUMIFS('Contas a Pagar'!$H$5:$H$1048576,'Contas a Pagar'!$O$5:$O$1048576,'Projeção de Caixa'!W$155,'Contas a Pagar'!$F$5:$F$1048576,'Projeção de Caixa'!$A167)</f>
        <v>0</v>
      </c>
      <c r="X167" s="164">
        <f>SUMIFS('Contas a Pagar'!$H$5:$H$1048576,'Contas a Pagar'!$O$5:$O$1048576,'Projeção de Caixa'!X$155,'Contas a Pagar'!$F$5:$F$1048576,'Projeção de Caixa'!$A167)</f>
        <v>0</v>
      </c>
      <c r="Y167" s="164">
        <f>SUMIFS('Contas a Pagar'!$H$5:$H$1048576,'Contas a Pagar'!$O$5:$O$1048576,'Projeção de Caixa'!Y$155,'Contas a Pagar'!$F$5:$F$1048576,'Projeção de Caixa'!$A167)</f>
        <v>0</v>
      </c>
      <c r="Z167" s="164">
        <f>SUMIFS('Contas a Pagar'!$H$5:$H$1048576,'Contas a Pagar'!$O$5:$O$1048576,'Projeção de Caixa'!Z$155,'Contas a Pagar'!$F$5:$F$1048576,'Projeção de Caixa'!$A167)</f>
        <v>0</v>
      </c>
      <c r="AA167" s="164">
        <f>SUMIFS('Contas a Pagar'!$H$5:$H$1048576,'Contas a Pagar'!$O$5:$O$1048576,'Projeção de Caixa'!AA$155,'Contas a Pagar'!$F$5:$F$1048576,'Projeção de Caixa'!$A167)</f>
        <v>0</v>
      </c>
      <c r="AB167" s="164">
        <f>SUMIFS('Contas a Pagar'!$H$5:$H$1048576,'Contas a Pagar'!$O$5:$O$1048576,'Projeção de Caixa'!AB$155,'Contas a Pagar'!$F$5:$F$1048576,'Projeção de Caixa'!$A167)</f>
        <v>0</v>
      </c>
      <c r="AC167" s="164">
        <f>SUMIFS('Contas a Pagar'!$H$5:$H$1048576,'Contas a Pagar'!$O$5:$O$1048576,'Projeção de Caixa'!AC$155,'Contas a Pagar'!$F$5:$F$1048576,'Projeção de Caixa'!$A167)</f>
        <v>0</v>
      </c>
      <c r="AD167" s="164">
        <f>SUMIFS('Contas a Pagar'!$H$5:$H$1048576,'Contas a Pagar'!$O$5:$O$1048576,'Projeção de Caixa'!AD$155,'Contas a Pagar'!$F$5:$F$1048576,'Projeção de Caixa'!$A167)</f>
        <v>0</v>
      </c>
      <c r="AE167" s="165">
        <f>SUMIFS('Contas a Pagar'!$H$5:$H$1048576,'Contas a Pagar'!$O$5:$O$1048576,'Projeção de Caixa'!AE$155,'Contas a Pagar'!$F$5:$F$1048576,'Projeção de Caixa'!$A167)</f>
        <v>0</v>
      </c>
      <c r="AF167" s="186"/>
      <c r="AG167" s="31"/>
      <c r="AH167" s="31"/>
      <c r="AI167" s="31"/>
    </row>
    <row r="168" spans="1:35" outlineLevel="1" x14ac:dyDescent="0.25">
      <c r="A168" s="152"/>
      <c r="B168" s="164">
        <f>SUMIFS('Contas a Pagar'!$H$5:$H$1048576,'Contas a Pagar'!$O$5:$O$1048576,'Projeção de Caixa'!B$155,'Contas a Pagar'!$F$5:$F$1048576,'Projeção de Caixa'!$A168)</f>
        <v>0</v>
      </c>
      <c r="C168" s="164">
        <f>SUMIFS('Contas a Pagar'!$H$5:$H$1048576,'Contas a Pagar'!$O$5:$O$1048576,'Projeção de Caixa'!C$155,'Contas a Pagar'!$F$5:$F$1048576,'Projeção de Caixa'!$A168)</f>
        <v>0</v>
      </c>
      <c r="D168" s="164">
        <f>SUMIFS('Contas a Pagar'!$H$5:$H$1048576,'Contas a Pagar'!$O$5:$O$1048576,'Projeção de Caixa'!D$155,'Contas a Pagar'!$F$5:$F$1048576,'Projeção de Caixa'!$A168)</f>
        <v>0</v>
      </c>
      <c r="E168" s="164">
        <f>SUMIFS('Contas a Pagar'!$H$5:$H$1048576,'Contas a Pagar'!$O$5:$O$1048576,'Projeção de Caixa'!E$155,'Contas a Pagar'!$F$5:$F$1048576,'Projeção de Caixa'!$A168)</f>
        <v>0</v>
      </c>
      <c r="F168" s="164">
        <f>SUMIFS('Contas a Pagar'!$H$5:$H$1048576,'Contas a Pagar'!$O$5:$O$1048576,'Projeção de Caixa'!F$155,'Contas a Pagar'!$F$5:$F$1048576,'Projeção de Caixa'!$A168)</f>
        <v>0</v>
      </c>
      <c r="G168" s="164">
        <f>SUMIFS('Contas a Pagar'!$H$5:$H$1048576,'Contas a Pagar'!$O$5:$O$1048576,'Projeção de Caixa'!G$155,'Contas a Pagar'!$F$5:$F$1048576,'Projeção de Caixa'!$A168)</f>
        <v>0</v>
      </c>
      <c r="H168" s="164">
        <f>SUMIFS('Contas a Pagar'!$H$5:$H$1048576,'Contas a Pagar'!$O$5:$O$1048576,'Projeção de Caixa'!H$155,'Contas a Pagar'!$F$5:$F$1048576,'Projeção de Caixa'!$A168)</f>
        <v>0</v>
      </c>
      <c r="I168" s="164">
        <f>SUMIFS('Contas a Pagar'!$H$5:$H$1048576,'Contas a Pagar'!$O$5:$O$1048576,'Projeção de Caixa'!I$155,'Contas a Pagar'!$F$5:$F$1048576,'Projeção de Caixa'!$A168)</f>
        <v>0</v>
      </c>
      <c r="J168" s="164">
        <f>SUMIFS('Contas a Pagar'!$H$5:$H$1048576,'Contas a Pagar'!$O$5:$O$1048576,'Projeção de Caixa'!J$155,'Contas a Pagar'!$F$5:$F$1048576,'Projeção de Caixa'!$A168)</f>
        <v>0</v>
      </c>
      <c r="K168" s="164">
        <f>SUMIFS('Contas a Pagar'!$H$5:$H$1048576,'Contas a Pagar'!$O$5:$O$1048576,'Projeção de Caixa'!K$155,'Contas a Pagar'!$F$5:$F$1048576,'Projeção de Caixa'!$A168)</f>
        <v>0</v>
      </c>
      <c r="L168" s="164">
        <f>SUMIFS('Contas a Pagar'!$H$5:$H$1048576,'Contas a Pagar'!$O$5:$O$1048576,'Projeção de Caixa'!L$155,'Contas a Pagar'!$F$5:$F$1048576,'Projeção de Caixa'!$A168)</f>
        <v>0</v>
      </c>
      <c r="M168" s="164">
        <f>SUMIFS('Contas a Pagar'!$H$5:$H$1048576,'Contas a Pagar'!$O$5:$O$1048576,'Projeção de Caixa'!M$155,'Contas a Pagar'!$F$5:$F$1048576,'Projeção de Caixa'!$A168)</f>
        <v>0</v>
      </c>
      <c r="N168" s="164">
        <f>SUMIFS('Contas a Pagar'!$H$5:$H$1048576,'Contas a Pagar'!$O$5:$O$1048576,'Projeção de Caixa'!N$155,'Contas a Pagar'!$F$5:$F$1048576,'Projeção de Caixa'!$A168)</f>
        <v>0</v>
      </c>
      <c r="O168" s="164">
        <f>SUMIFS('Contas a Pagar'!$H$5:$H$1048576,'Contas a Pagar'!$O$5:$O$1048576,'Projeção de Caixa'!O$155,'Contas a Pagar'!$F$5:$F$1048576,'Projeção de Caixa'!$A168)</f>
        <v>0</v>
      </c>
      <c r="P168" s="164">
        <f>SUMIFS('Contas a Pagar'!$H$5:$H$1048576,'Contas a Pagar'!$O$5:$O$1048576,'Projeção de Caixa'!P$155,'Contas a Pagar'!$F$5:$F$1048576,'Projeção de Caixa'!$A168)</f>
        <v>0</v>
      </c>
      <c r="Q168" s="164">
        <f>SUMIFS('Contas a Pagar'!$H$5:$H$1048576,'Contas a Pagar'!$O$5:$O$1048576,'Projeção de Caixa'!Q$155,'Contas a Pagar'!$F$5:$F$1048576,'Projeção de Caixa'!$A168)</f>
        <v>0</v>
      </c>
      <c r="R168" s="164">
        <f>SUMIFS('Contas a Pagar'!$H$5:$H$1048576,'Contas a Pagar'!$O$5:$O$1048576,'Projeção de Caixa'!R$155,'Contas a Pagar'!$F$5:$F$1048576,'Projeção de Caixa'!$A168)</f>
        <v>0</v>
      </c>
      <c r="S168" s="164">
        <f>SUMIFS('Contas a Pagar'!$H$5:$H$1048576,'Contas a Pagar'!$O$5:$O$1048576,'Projeção de Caixa'!S$155,'Contas a Pagar'!$F$5:$F$1048576,'Projeção de Caixa'!$A168)</f>
        <v>0</v>
      </c>
      <c r="T168" s="164">
        <f>SUMIFS('Contas a Pagar'!$H$5:$H$1048576,'Contas a Pagar'!$O$5:$O$1048576,'Projeção de Caixa'!T$155,'Contas a Pagar'!$F$5:$F$1048576,'Projeção de Caixa'!$A168)</f>
        <v>0</v>
      </c>
      <c r="U168" s="164">
        <f>SUMIFS('Contas a Pagar'!$H$5:$H$1048576,'Contas a Pagar'!$O$5:$O$1048576,'Projeção de Caixa'!U$155,'Contas a Pagar'!$F$5:$F$1048576,'Projeção de Caixa'!$A168)</f>
        <v>0</v>
      </c>
      <c r="V168" s="164">
        <f>SUMIFS('Contas a Pagar'!$H$5:$H$1048576,'Contas a Pagar'!$O$5:$O$1048576,'Projeção de Caixa'!V$155,'Contas a Pagar'!$F$5:$F$1048576,'Projeção de Caixa'!$A168)</f>
        <v>0</v>
      </c>
      <c r="W168" s="164">
        <f>SUMIFS('Contas a Pagar'!$H$5:$H$1048576,'Contas a Pagar'!$O$5:$O$1048576,'Projeção de Caixa'!W$155,'Contas a Pagar'!$F$5:$F$1048576,'Projeção de Caixa'!$A168)</f>
        <v>0</v>
      </c>
      <c r="X168" s="164">
        <f>SUMIFS('Contas a Pagar'!$H$5:$H$1048576,'Contas a Pagar'!$O$5:$O$1048576,'Projeção de Caixa'!X$155,'Contas a Pagar'!$F$5:$F$1048576,'Projeção de Caixa'!$A168)</f>
        <v>0</v>
      </c>
      <c r="Y168" s="164">
        <f>SUMIFS('Contas a Pagar'!$H$5:$H$1048576,'Contas a Pagar'!$O$5:$O$1048576,'Projeção de Caixa'!Y$155,'Contas a Pagar'!$F$5:$F$1048576,'Projeção de Caixa'!$A168)</f>
        <v>0</v>
      </c>
      <c r="Z168" s="164">
        <f>SUMIFS('Contas a Pagar'!$H$5:$H$1048576,'Contas a Pagar'!$O$5:$O$1048576,'Projeção de Caixa'!Z$155,'Contas a Pagar'!$F$5:$F$1048576,'Projeção de Caixa'!$A168)</f>
        <v>0</v>
      </c>
      <c r="AA168" s="164">
        <f>SUMIFS('Contas a Pagar'!$H$5:$H$1048576,'Contas a Pagar'!$O$5:$O$1048576,'Projeção de Caixa'!AA$155,'Contas a Pagar'!$F$5:$F$1048576,'Projeção de Caixa'!$A168)</f>
        <v>0</v>
      </c>
      <c r="AB168" s="164">
        <f>SUMIFS('Contas a Pagar'!$H$5:$H$1048576,'Contas a Pagar'!$O$5:$O$1048576,'Projeção de Caixa'!AB$155,'Contas a Pagar'!$F$5:$F$1048576,'Projeção de Caixa'!$A168)</f>
        <v>0</v>
      </c>
      <c r="AC168" s="164">
        <f>SUMIFS('Contas a Pagar'!$H$5:$H$1048576,'Contas a Pagar'!$O$5:$O$1048576,'Projeção de Caixa'!AC$155,'Contas a Pagar'!$F$5:$F$1048576,'Projeção de Caixa'!$A168)</f>
        <v>0</v>
      </c>
      <c r="AD168" s="164">
        <f>SUMIFS('Contas a Pagar'!$H$5:$H$1048576,'Contas a Pagar'!$O$5:$O$1048576,'Projeção de Caixa'!AD$155,'Contas a Pagar'!$F$5:$F$1048576,'Projeção de Caixa'!$A168)</f>
        <v>0</v>
      </c>
      <c r="AE168" s="165">
        <f>SUMIFS('Contas a Pagar'!$H$5:$H$1048576,'Contas a Pagar'!$O$5:$O$1048576,'Projeção de Caixa'!AE$155,'Contas a Pagar'!$F$5:$F$1048576,'Projeção de Caixa'!$A168)</f>
        <v>0</v>
      </c>
      <c r="AF168" s="186"/>
      <c r="AG168" s="31"/>
      <c r="AH168" s="31"/>
      <c r="AI168" s="31"/>
    </row>
    <row r="169" spans="1:35" outlineLevel="1" x14ac:dyDescent="0.25">
      <c r="A169" s="152"/>
      <c r="B169" s="164">
        <f>SUMIFS('Contas a Pagar'!$H$5:$H$1048576,'Contas a Pagar'!$O$5:$O$1048576,'Projeção de Caixa'!B$155,'Contas a Pagar'!$F$5:$F$1048576,'Projeção de Caixa'!$A169)</f>
        <v>0</v>
      </c>
      <c r="C169" s="164">
        <f>SUMIFS('Contas a Pagar'!$H$5:$H$1048576,'Contas a Pagar'!$O$5:$O$1048576,'Projeção de Caixa'!C$155,'Contas a Pagar'!$F$5:$F$1048576,'Projeção de Caixa'!$A169)</f>
        <v>0</v>
      </c>
      <c r="D169" s="164">
        <f>SUMIFS('Contas a Pagar'!$H$5:$H$1048576,'Contas a Pagar'!$O$5:$O$1048576,'Projeção de Caixa'!D$155,'Contas a Pagar'!$F$5:$F$1048576,'Projeção de Caixa'!$A169)</f>
        <v>0</v>
      </c>
      <c r="E169" s="164">
        <f>SUMIFS('Contas a Pagar'!$H$5:$H$1048576,'Contas a Pagar'!$O$5:$O$1048576,'Projeção de Caixa'!E$155,'Contas a Pagar'!$F$5:$F$1048576,'Projeção de Caixa'!$A169)</f>
        <v>0</v>
      </c>
      <c r="F169" s="164">
        <f>SUMIFS('Contas a Pagar'!$H$5:$H$1048576,'Contas a Pagar'!$O$5:$O$1048576,'Projeção de Caixa'!F$155,'Contas a Pagar'!$F$5:$F$1048576,'Projeção de Caixa'!$A169)</f>
        <v>0</v>
      </c>
      <c r="G169" s="164">
        <f>SUMIFS('Contas a Pagar'!$H$5:$H$1048576,'Contas a Pagar'!$O$5:$O$1048576,'Projeção de Caixa'!G$155,'Contas a Pagar'!$F$5:$F$1048576,'Projeção de Caixa'!$A169)</f>
        <v>0</v>
      </c>
      <c r="H169" s="164">
        <f>SUMIFS('Contas a Pagar'!$H$5:$H$1048576,'Contas a Pagar'!$O$5:$O$1048576,'Projeção de Caixa'!H$155,'Contas a Pagar'!$F$5:$F$1048576,'Projeção de Caixa'!$A169)</f>
        <v>0</v>
      </c>
      <c r="I169" s="164">
        <f>SUMIFS('Contas a Pagar'!$H$5:$H$1048576,'Contas a Pagar'!$O$5:$O$1048576,'Projeção de Caixa'!I$155,'Contas a Pagar'!$F$5:$F$1048576,'Projeção de Caixa'!$A169)</f>
        <v>0</v>
      </c>
      <c r="J169" s="164">
        <f>SUMIFS('Contas a Pagar'!$H$5:$H$1048576,'Contas a Pagar'!$O$5:$O$1048576,'Projeção de Caixa'!J$155,'Contas a Pagar'!$F$5:$F$1048576,'Projeção de Caixa'!$A169)</f>
        <v>0</v>
      </c>
      <c r="K169" s="164">
        <f>SUMIFS('Contas a Pagar'!$H$5:$H$1048576,'Contas a Pagar'!$O$5:$O$1048576,'Projeção de Caixa'!K$155,'Contas a Pagar'!$F$5:$F$1048576,'Projeção de Caixa'!$A169)</f>
        <v>0</v>
      </c>
      <c r="L169" s="164">
        <f>SUMIFS('Contas a Pagar'!$H$5:$H$1048576,'Contas a Pagar'!$O$5:$O$1048576,'Projeção de Caixa'!L$155,'Contas a Pagar'!$F$5:$F$1048576,'Projeção de Caixa'!$A169)</f>
        <v>0</v>
      </c>
      <c r="M169" s="164">
        <f>SUMIFS('Contas a Pagar'!$H$5:$H$1048576,'Contas a Pagar'!$O$5:$O$1048576,'Projeção de Caixa'!M$155,'Contas a Pagar'!$F$5:$F$1048576,'Projeção de Caixa'!$A169)</f>
        <v>0</v>
      </c>
      <c r="N169" s="164">
        <f>SUMIFS('Contas a Pagar'!$H$5:$H$1048576,'Contas a Pagar'!$O$5:$O$1048576,'Projeção de Caixa'!N$155,'Contas a Pagar'!$F$5:$F$1048576,'Projeção de Caixa'!$A169)</f>
        <v>0</v>
      </c>
      <c r="O169" s="164">
        <f>SUMIFS('Contas a Pagar'!$H$5:$H$1048576,'Contas a Pagar'!$O$5:$O$1048576,'Projeção de Caixa'!O$155,'Contas a Pagar'!$F$5:$F$1048576,'Projeção de Caixa'!$A169)</f>
        <v>0</v>
      </c>
      <c r="P169" s="164">
        <f>SUMIFS('Contas a Pagar'!$H$5:$H$1048576,'Contas a Pagar'!$O$5:$O$1048576,'Projeção de Caixa'!P$155,'Contas a Pagar'!$F$5:$F$1048576,'Projeção de Caixa'!$A169)</f>
        <v>0</v>
      </c>
      <c r="Q169" s="164">
        <f>SUMIFS('Contas a Pagar'!$H$5:$H$1048576,'Contas a Pagar'!$O$5:$O$1048576,'Projeção de Caixa'!Q$155,'Contas a Pagar'!$F$5:$F$1048576,'Projeção de Caixa'!$A169)</f>
        <v>0</v>
      </c>
      <c r="R169" s="164">
        <f>SUMIFS('Contas a Pagar'!$H$5:$H$1048576,'Contas a Pagar'!$O$5:$O$1048576,'Projeção de Caixa'!R$155,'Contas a Pagar'!$F$5:$F$1048576,'Projeção de Caixa'!$A169)</f>
        <v>0</v>
      </c>
      <c r="S169" s="164">
        <f>SUMIFS('Contas a Pagar'!$H$5:$H$1048576,'Contas a Pagar'!$O$5:$O$1048576,'Projeção de Caixa'!S$155,'Contas a Pagar'!$F$5:$F$1048576,'Projeção de Caixa'!$A169)</f>
        <v>0</v>
      </c>
      <c r="T169" s="164">
        <f>SUMIFS('Contas a Pagar'!$H$5:$H$1048576,'Contas a Pagar'!$O$5:$O$1048576,'Projeção de Caixa'!T$155,'Contas a Pagar'!$F$5:$F$1048576,'Projeção de Caixa'!$A169)</f>
        <v>0</v>
      </c>
      <c r="U169" s="164">
        <f>SUMIFS('Contas a Pagar'!$H$5:$H$1048576,'Contas a Pagar'!$O$5:$O$1048576,'Projeção de Caixa'!U$155,'Contas a Pagar'!$F$5:$F$1048576,'Projeção de Caixa'!$A169)</f>
        <v>0</v>
      </c>
      <c r="V169" s="164">
        <f>SUMIFS('Contas a Pagar'!$H$5:$H$1048576,'Contas a Pagar'!$O$5:$O$1048576,'Projeção de Caixa'!V$155,'Contas a Pagar'!$F$5:$F$1048576,'Projeção de Caixa'!$A169)</f>
        <v>0</v>
      </c>
      <c r="W169" s="164">
        <f>SUMIFS('Contas a Pagar'!$H$5:$H$1048576,'Contas a Pagar'!$O$5:$O$1048576,'Projeção de Caixa'!W$155,'Contas a Pagar'!$F$5:$F$1048576,'Projeção de Caixa'!$A169)</f>
        <v>0</v>
      </c>
      <c r="X169" s="164">
        <f>SUMIFS('Contas a Pagar'!$H$5:$H$1048576,'Contas a Pagar'!$O$5:$O$1048576,'Projeção de Caixa'!X$155,'Contas a Pagar'!$F$5:$F$1048576,'Projeção de Caixa'!$A169)</f>
        <v>0</v>
      </c>
      <c r="Y169" s="164">
        <f>SUMIFS('Contas a Pagar'!$H$5:$H$1048576,'Contas a Pagar'!$O$5:$O$1048576,'Projeção de Caixa'!Y$155,'Contas a Pagar'!$F$5:$F$1048576,'Projeção de Caixa'!$A169)</f>
        <v>0</v>
      </c>
      <c r="Z169" s="164">
        <f>SUMIFS('Contas a Pagar'!$H$5:$H$1048576,'Contas a Pagar'!$O$5:$O$1048576,'Projeção de Caixa'!Z$155,'Contas a Pagar'!$F$5:$F$1048576,'Projeção de Caixa'!$A169)</f>
        <v>0</v>
      </c>
      <c r="AA169" s="164">
        <f>SUMIFS('Contas a Pagar'!$H$5:$H$1048576,'Contas a Pagar'!$O$5:$O$1048576,'Projeção de Caixa'!AA$155,'Contas a Pagar'!$F$5:$F$1048576,'Projeção de Caixa'!$A169)</f>
        <v>0</v>
      </c>
      <c r="AB169" s="164">
        <f>SUMIFS('Contas a Pagar'!$H$5:$H$1048576,'Contas a Pagar'!$O$5:$O$1048576,'Projeção de Caixa'!AB$155,'Contas a Pagar'!$F$5:$F$1048576,'Projeção de Caixa'!$A169)</f>
        <v>0</v>
      </c>
      <c r="AC169" s="164">
        <f>SUMIFS('Contas a Pagar'!$H$5:$H$1048576,'Contas a Pagar'!$O$5:$O$1048576,'Projeção de Caixa'!AC$155,'Contas a Pagar'!$F$5:$F$1048576,'Projeção de Caixa'!$A169)</f>
        <v>0</v>
      </c>
      <c r="AD169" s="164">
        <f>SUMIFS('Contas a Pagar'!$H$5:$H$1048576,'Contas a Pagar'!$O$5:$O$1048576,'Projeção de Caixa'!AD$155,'Contas a Pagar'!$F$5:$F$1048576,'Projeção de Caixa'!$A169)</f>
        <v>0</v>
      </c>
      <c r="AE169" s="165">
        <f>SUMIFS('Contas a Pagar'!$H$5:$H$1048576,'Contas a Pagar'!$O$5:$O$1048576,'Projeção de Caixa'!AE$155,'Contas a Pagar'!$F$5:$F$1048576,'Projeção de Caixa'!$A169)</f>
        <v>0</v>
      </c>
      <c r="AF169" s="186"/>
      <c r="AG169" s="31"/>
      <c r="AH169" s="31"/>
      <c r="AI169" s="31"/>
    </row>
    <row r="170" spans="1:35" outlineLevel="1" x14ac:dyDescent="0.25">
      <c r="A170" s="152"/>
      <c r="B170" s="164">
        <f>SUMIFS('Contas a Pagar'!$H$5:$H$1048576,'Contas a Pagar'!$O$5:$O$1048576,'Projeção de Caixa'!B$155,'Contas a Pagar'!$F$5:$F$1048576,'Projeção de Caixa'!$A170)</f>
        <v>0</v>
      </c>
      <c r="C170" s="164">
        <f>SUMIFS('Contas a Pagar'!$H$5:$H$1048576,'Contas a Pagar'!$O$5:$O$1048576,'Projeção de Caixa'!C$155,'Contas a Pagar'!$F$5:$F$1048576,'Projeção de Caixa'!$A170)</f>
        <v>0</v>
      </c>
      <c r="D170" s="164">
        <f>SUMIFS('Contas a Pagar'!$H$5:$H$1048576,'Contas a Pagar'!$O$5:$O$1048576,'Projeção de Caixa'!D$155,'Contas a Pagar'!$F$5:$F$1048576,'Projeção de Caixa'!$A170)</f>
        <v>0</v>
      </c>
      <c r="E170" s="164">
        <f>SUMIFS('Contas a Pagar'!$H$5:$H$1048576,'Contas a Pagar'!$O$5:$O$1048576,'Projeção de Caixa'!E$155,'Contas a Pagar'!$F$5:$F$1048576,'Projeção de Caixa'!$A170)</f>
        <v>0</v>
      </c>
      <c r="F170" s="164">
        <f>SUMIFS('Contas a Pagar'!$H$5:$H$1048576,'Contas a Pagar'!$O$5:$O$1048576,'Projeção de Caixa'!F$155,'Contas a Pagar'!$F$5:$F$1048576,'Projeção de Caixa'!$A170)</f>
        <v>0</v>
      </c>
      <c r="G170" s="164">
        <f>SUMIFS('Contas a Pagar'!$H$5:$H$1048576,'Contas a Pagar'!$O$5:$O$1048576,'Projeção de Caixa'!G$155,'Contas a Pagar'!$F$5:$F$1048576,'Projeção de Caixa'!$A170)</f>
        <v>0</v>
      </c>
      <c r="H170" s="164">
        <f>SUMIFS('Contas a Pagar'!$H$5:$H$1048576,'Contas a Pagar'!$O$5:$O$1048576,'Projeção de Caixa'!H$155,'Contas a Pagar'!$F$5:$F$1048576,'Projeção de Caixa'!$A170)</f>
        <v>0</v>
      </c>
      <c r="I170" s="164">
        <f>SUMIFS('Contas a Pagar'!$H$5:$H$1048576,'Contas a Pagar'!$O$5:$O$1048576,'Projeção de Caixa'!I$155,'Contas a Pagar'!$F$5:$F$1048576,'Projeção de Caixa'!$A170)</f>
        <v>0</v>
      </c>
      <c r="J170" s="164">
        <f>SUMIFS('Contas a Pagar'!$H$5:$H$1048576,'Contas a Pagar'!$O$5:$O$1048576,'Projeção de Caixa'!J$155,'Contas a Pagar'!$F$5:$F$1048576,'Projeção de Caixa'!$A170)</f>
        <v>0</v>
      </c>
      <c r="K170" s="164">
        <f>SUMIFS('Contas a Pagar'!$H$5:$H$1048576,'Contas a Pagar'!$O$5:$O$1048576,'Projeção de Caixa'!K$155,'Contas a Pagar'!$F$5:$F$1048576,'Projeção de Caixa'!$A170)</f>
        <v>0</v>
      </c>
      <c r="L170" s="164">
        <f>SUMIFS('Contas a Pagar'!$H$5:$H$1048576,'Contas a Pagar'!$O$5:$O$1048576,'Projeção de Caixa'!L$155,'Contas a Pagar'!$F$5:$F$1048576,'Projeção de Caixa'!$A170)</f>
        <v>0</v>
      </c>
      <c r="M170" s="164">
        <f>SUMIFS('Contas a Pagar'!$H$5:$H$1048576,'Contas a Pagar'!$O$5:$O$1048576,'Projeção de Caixa'!M$155,'Contas a Pagar'!$F$5:$F$1048576,'Projeção de Caixa'!$A170)</f>
        <v>0</v>
      </c>
      <c r="N170" s="164">
        <f>SUMIFS('Contas a Pagar'!$H$5:$H$1048576,'Contas a Pagar'!$O$5:$O$1048576,'Projeção de Caixa'!N$155,'Contas a Pagar'!$F$5:$F$1048576,'Projeção de Caixa'!$A170)</f>
        <v>0</v>
      </c>
      <c r="O170" s="164">
        <f>SUMIFS('Contas a Pagar'!$H$5:$H$1048576,'Contas a Pagar'!$O$5:$O$1048576,'Projeção de Caixa'!O$155,'Contas a Pagar'!$F$5:$F$1048576,'Projeção de Caixa'!$A170)</f>
        <v>0</v>
      </c>
      <c r="P170" s="164">
        <f>SUMIFS('Contas a Pagar'!$H$5:$H$1048576,'Contas a Pagar'!$O$5:$O$1048576,'Projeção de Caixa'!P$155,'Contas a Pagar'!$F$5:$F$1048576,'Projeção de Caixa'!$A170)</f>
        <v>0</v>
      </c>
      <c r="Q170" s="164">
        <f>SUMIFS('Contas a Pagar'!$H$5:$H$1048576,'Contas a Pagar'!$O$5:$O$1048576,'Projeção de Caixa'!Q$155,'Contas a Pagar'!$F$5:$F$1048576,'Projeção de Caixa'!$A170)</f>
        <v>0</v>
      </c>
      <c r="R170" s="164">
        <f>SUMIFS('Contas a Pagar'!$H$5:$H$1048576,'Contas a Pagar'!$O$5:$O$1048576,'Projeção de Caixa'!R$155,'Contas a Pagar'!$F$5:$F$1048576,'Projeção de Caixa'!$A170)</f>
        <v>0</v>
      </c>
      <c r="S170" s="164">
        <f>SUMIFS('Contas a Pagar'!$H$5:$H$1048576,'Contas a Pagar'!$O$5:$O$1048576,'Projeção de Caixa'!S$155,'Contas a Pagar'!$F$5:$F$1048576,'Projeção de Caixa'!$A170)</f>
        <v>0</v>
      </c>
      <c r="T170" s="164">
        <f>SUMIFS('Contas a Pagar'!$H$5:$H$1048576,'Contas a Pagar'!$O$5:$O$1048576,'Projeção de Caixa'!T$155,'Contas a Pagar'!$F$5:$F$1048576,'Projeção de Caixa'!$A170)</f>
        <v>0</v>
      </c>
      <c r="U170" s="164">
        <f>SUMIFS('Contas a Pagar'!$H$5:$H$1048576,'Contas a Pagar'!$O$5:$O$1048576,'Projeção de Caixa'!U$155,'Contas a Pagar'!$F$5:$F$1048576,'Projeção de Caixa'!$A170)</f>
        <v>0</v>
      </c>
      <c r="V170" s="164">
        <f>SUMIFS('Contas a Pagar'!$H$5:$H$1048576,'Contas a Pagar'!$O$5:$O$1048576,'Projeção de Caixa'!V$155,'Contas a Pagar'!$F$5:$F$1048576,'Projeção de Caixa'!$A170)</f>
        <v>0</v>
      </c>
      <c r="W170" s="164">
        <f>SUMIFS('Contas a Pagar'!$H$5:$H$1048576,'Contas a Pagar'!$O$5:$O$1048576,'Projeção de Caixa'!W$155,'Contas a Pagar'!$F$5:$F$1048576,'Projeção de Caixa'!$A170)</f>
        <v>0</v>
      </c>
      <c r="X170" s="164">
        <f>SUMIFS('Contas a Pagar'!$H$5:$H$1048576,'Contas a Pagar'!$O$5:$O$1048576,'Projeção de Caixa'!X$155,'Contas a Pagar'!$F$5:$F$1048576,'Projeção de Caixa'!$A170)</f>
        <v>0</v>
      </c>
      <c r="Y170" s="164">
        <f>SUMIFS('Contas a Pagar'!$H$5:$H$1048576,'Contas a Pagar'!$O$5:$O$1048576,'Projeção de Caixa'!Y$155,'Contas a Pagar'!$F$5:$F$1048576,'Projeção de Caixa'!$A170)</f>
        <v>0</v>
      </c>
      <c r="Z170" s="164">
        <f>SUMIFS('Contas a Pagar'!$H$5:$H$1048576,'Contas a Pagar'!$O$5:$O$1048576,'Projeção de Caixa'!Z$155,'Contas a Pagar'!$F$5:$F$1048576,'Projeção de Caixa'!$A170)</f>
        <v>0</v>
      </c>
      <c r="AA170" s="164">
        <f>SUMIFS('Contas a Pagar'!$H$5:$H$1048576,'Contas a Pagar'!$O$5:$O$1048576,'Projeção de Caixa'!AA$155,'Contas a Pagar'!$F$5:$F$1048576,'Projeção de Caixa'!$A170)</f>
        <v>0</v>
      </c>
      <c r="AB170" s="164">
        <f>SUMIFS('Contas a Pagar'!$H$5:$H$1048576,'Contas a Pagar'!$O$5:$O$1048576,'Projeção de Caixa'!AB$155,'Contas a Pagar'!$F$5:$F$1048576,'Projeção de Caixa'!$A170)</f>
        <v>0</v>
      </c>
      <c r="AC170" s="164">
        <f>SUMIFS('Contas a Pagar'!$H$5:$H$1048576,'Contas a Pagar'!$O$5:$O$1048576,'Projeção de Caixa'!AC$155,'Contas a Pagar'!$F$5:$F$1048576,'Projeção de Caixa'!$A170)</f>
        <v>0</v>
      </c>
      <c r="AD170" s="164">
        <f>SUMIFS('Contas a Pagar'!$H$5:$H$1048576,'Contas a Pagar'!$O$5:$O$1048576,'Projeção de Caixa'!AD$155,'Contas a Pagar'!$F$5:$F$1048576,'Projeção de Caixa'!$A170)</f>
        <v>0</v>
      </c>
      <c r="AE170" s="165">
        <f>SUMIFS('Contas a Pagar'!$H$5:$H$1048576,'Contas a Pagar'!$O$5:$O$1048576,'Projeção de Caixa'!AE$155,'Contas a Pagar'!$F$5:$F$1048576,'Projeção de Caixa'!$A170)</f>
        <v>0</v>
      </c>
      <c r="AF170" s="186"/>
      <c r="AG170" s="31"/>
      <c r="AH170" s="31"/>
      <c r="AI170" s="31"/>
    </row>
    <row r="171" spans="1:35" outlineLevel="1" x14ac:dyDescent="0.25">
      <c r="A171" s="152"/>
      <c r="B171" s="164">
        <f>SUMIFS('Contas a Pagar'!$H$5:$H$1048576,'Contas a Pagar'!$O$5:$O$1048576,'Projeção de Caixa'!B$155,'Contas a Pagar'!$F$5:$F$1048576,'Projeção de Caixa'!$A171)</f>
        <v>0</v>
      </c>
      <c r="C171" s="164">
        <f>SUMIFS('Contas a Pagar'!$H$5:$H$1048576,'Contas a Pagar'!$O$5:$O$1048576,'Projeção de Caixa'!C$155,'Contas a Pagar'!$F$5:$F$1048576,'Projeção de Caixa'!$A171)</f>
        <v>0</v>
      </c>
      <c r="D171" s="164">
        <f>SUMIFS('Contas a Pagar'!$H$5:$H$1048576,'Contas a Pagar'!$O$5:$O$1048576,'Projeção de Caixa'!D$155,'Contas a Pagar'!$F$5:$F$1048576,'Projeção de Caixa'!$A171)</f>
        <v>0</v>
      </c>
      <c r="E171" s="164">
        <f>SUMIFS('Contas a Pagar'!$H$5:$H$1048576,'Contas a Pagar'!$O$5:$O$1048576,'Projeção de Caixa'!E$155,'Contas a Pagar'!$F$5:$F$1048576,'Projeção de Caixa'!$A171)</f>
        <v>0</v>
      </c>
      <c r="F171" s="164">
        <f>SUMIFS('Contas a Pagar'!$H$5:$H$1048576,'Contas a Pagar'!$O$5:$O$1048576,'Projeção de Caixa'!F$155,'Contas a Pagar'!$F$5:$F$1048576,'Projeção de Caixa'!$A171)</f>
        <v>0</v>
      </c>
      <c r="G171" s="164">
        <f>SUMIFS('Contas a Pagar'!$H$5:$H$1048576,'Contas a Pagar'!$O$5:$O$1048576,'Projeção de Caixa'!G$155,'Contas a Pagar'!$F$5:$F$1048576,'Projeção de Caixa'!$A171)</f>
        <v>0</v>
      </c>
      <c r="H171" s="164">
        <f>SUMIFS('Contas a Pagar'!$H$5:$H$1048576,'Contas a Pagar'!$O$5:$O$1048576,'Projeção de Caixa'!H$155,'Contas a Pagar'!$F$5:$F$1048576,'Projeção de Caixa'!$A171)</f>
        <v>0</v>
      </c>
      <c r="I171" s="164">
        <f>SUMIFS('Contas a Pagar'!$H$5:$H$1048576,'Contas a Pagar'!$O$5:$O$1048576,'Projeção de Caixa'!I$155,'Contas a Pagar'!$F$5:$F$1048576,'Projeção de Caixa'!$A171)</f>
        <v>0</v>
      </c>
      <c r="J171" s="164">
        <f>SUMIFS('Contas a Pagar'!$H$5:$H$1048576,'Contas a Pagar'!$O$5:$O$1048576,'Projeção de Caixa'!J$155,'Contas a Pagar'!$F$5:$F$1048576,'Projeção de Caixa'!$A171)</f>
        <v>0</v>
      </c>
      <c r="K171" s="164">
        <f>SUMIFS('Contas a Pagar'!$H$5:$H$1048576,'Contas a Pagar'!$O$5:$O$1048576,'Projeção de Caixa'!K$155,'Contas a Pagar'!$F$5:$F$1048576,'Projeção de Caixa'!$A171)</f>
        <v>0</v>
      </c>
      <c r="L171" s="164">
        <f>SUMIFS('Contas a Pagar'!$H$5:$H$1048576,'Contas a Pagar'!$O$5:$O$1048576,'Projeção de Caixa'!L$155,'Contas a Pagar'!$F$5:$F$1048576,'Projeção de Caixa'!$A171)</f>
        <v>0</v>
      </c>
      <c r="M171" s="164">
        <f>SUMIFS('Contas a Pagar'!$H$5:$H$1048576,'Contas a Pagar'!$O$5:$O$1048576,'Projeção de Caixa'!M$155,'Contas a Pagar'!$F$5:$F$1048576,'Projeção de Caixa'!$A171)</f>
        <v>0</v>
      </c>
      <c r="N171" s="164">
        <f>SUMIFS('Contas a Pagar'!$H$5:$H$1048576,'Contas a Pagar'!$O$5:$O$1048576,'Projeção de Caixa'!N$155,'Contas a Pagar'!$F$5:$F$1048576,'Projeção de Caixa'!$A171)</f>
        <v>0</v>
      </c>
      <c r="O171" s="164">
        <f>SUMIFS('Contas a Pagar'!$H$5:$H$1048576,'Contas a Pagar'!$O$5:$O$1048576,'Projeção de Caixa'!O$155,'Contas a Pagar'!$F$5:$F$1048576,'Projeção de Caixa'!$A171)</f>
        <v>0</v>
      </c>
      <c r="P171" s="164">
        <f>SUMIFS('Contas a Pagar'!$H$5:$H$1048576,'Contas a Pagar'!$O$5:$O$1048576,'Projeção de Caixa'!P$155,'Contas a Pagar'!$F$5:$F$1048576,'Projeção de Caixa'!$A171)</f>
        <v>0</v>
      </c>
      <c r="Q171" s="164">
        <f>SUMIFS('Contas a Pagar'!$H$5:$H$1048576,'Contas a Pagar'!$O$5:$O$1048576,'Projeção de Caixa'!Q$155,'Contas a Pagar'!$F$5:$F$1048576,'Projeção de Caixa'!$A171)</f>
        <v>0</v>
      </c>
      <c r="R171" s="164">
        <f>SUMIFS('Contas a Pagar'!$H$5:$H$1048576,'Contas a Pagar'!$O$5:$O$1048576,'Projeção de Caixa'!R$155,'Contas a Pagar'!$F$5:$F$1048576,'Projeção de Caixa'!$A171)</f>
        <v>0</v>
      </c>
      <c r="S171" s="164">
        <f>SUMIFS('Contas a Pagar'!$H$5:$H$1048576,'Contas a Pagar'!$O$5:$O$1048576,'Projeção de Caixa'!S$155,'Contas a Pagar'!$F$5:$F$1048576,'Projeção de Caixa'!$A171)</f>
        <v>0</v>
      </c>
      <c r="T171" s="164">
        <f>SUMIFS('Contas a Pagar'!$H$5:$H$1048576,'Contas a Pagar'!$O$5:$O$1048576,'Projeção de Caixa'!T$155,'Contas a Pagar'!$F$5:$F$1048576,'Projeção de Caixa'!$A171)</f>
        <v>0</v>
      </c>
      <c r="U171" s="164">
        <f>SUMIFS('Contas a Pagar'!$H$5:$H$1048576,'Contas a Pagar'!$O$5:$O$1048576,'Projeção de Caixa'!U$155,'Contas a Pagar'!$F$5:$F$1048576,'Projeção de Caixa'!$A171)</f>
        <v>0</v>
      </c>
      <c r="V171" s="164">
        <f>SUMIFS('Contas a Pagar'!$H$5:$H$1048576,'Contas a Pagar'!$O$5:$O$1048576,'Projeção de Caixa'!V$155,'Contas a Pagar'!$F$5:$F$1048576,'Projeção de Caixa'!$A171)</f>
        <v>0</v>
      </c>
      <c r="W171" s="164">
        <f>SUMIFS('Contas a Pagar'!$H$5:$H$1048576,'Contas a Pagar'!$O$5:$O$1048576,'Projeção de Caixa'!W$155,'Contas a Pagar'!$F$5:$F$1048576,'Projeção de Caixa'!$A171)</f>
        <v>0</v>
      </c>
      <c r="X171" s="164">
        <f>SUMIFS('Contas a Pagar'!$H$5:$H$1048576,'Contas a Pagar'!$O$5:$O$1048576,'Projeção de Caixa'!X$155,'Contas a Pagar'!$F$5:$F$1048576,'Projeção de Caixa'!$A171)</f>
        <v>0</v>
      </c>
      <c r="Y171" s="164">
        <f>SUMIFS('Contas a Pagar'!$H$5:$H$1048576,'Contas a Pagar'!$O$5:$O$1048576,'Projeção de Caixa'!Y$155,'Contas a Pagar'!$F$5:$F$1048576,'Projeção de Caixa'!$A171)</f>
        <v>0</v>
      </c>
      <c r="Z171" s="164">
        <f>SUMIFS('Contas a Pagar'!$H$5:$H$1048576,'Contas a Pagar'!$O$5:$O$1048576,'Projeção de Caixa'!Z$155,'Contas a Pagar'!$F$5:$F$1048576,'Projeção de Caixa'!$A171)</f>
        <v>0</v>
      </c>
      <c r="AA171" s="164">
        <f>SUMIFS('Contas a Pagar'!$H$5:$H$1048576,'Contas a Pagar'!$O$5:$O$1048576,'Projeção de Caixa'!AA$155,'Contas a Pagar'!$F$5:$F$1048576,'Projeção de Caixa'!$A171)</f>
        <v>0</v>
      </c>
      <c r="AB171" s="164">
        <f>SUMIFS('Contas a Pagar'!$H$5:$H$1048576,'Contas a Pagar'!$O$5:$O$1048576,'Projeção de Caixa'!AB$155,'Contas a Pagar'!$F$5:$F$1048576,'Projeção de Caixa'!$A171)</f>
        <v>0</v>
      </c>
      <c r="AC171" s="164">
        <f>SUMIFS('Contas a Pagar'!$H$5:$H$1048576,'Contas a Pagar'!$O$5:$O$1048576,'Projeção de Caixa'!AC$155,'Contas a Pagar'!$F$5:$F$1048576,'Projeção de Caixa'!$A171)</f>
        <v>0</v>
      </c>
      <c r="AD171" s="164">
        <f>SUMIFS('Contas a Pagar'!$H$5:$H$1048576,'Contas a Pagar'!$O$5:$O$1048576,'Projeção de Caixa'!AD$155,'Contas a Pagar'!$F$5:$F$1048576,'Projeção de Caixa'!$A171)</f>
        <v>0</v>
      </c>
      <c r="AE171" s="165">
        <f>SUMIFS('Contas a Pagar'!$H$5:$H$1048576,'Contas a Pagar'!$O$5:$O$1048576,'Projeção de Caixa'!AE$155,'Contas a Pagar'!$F$5:$F$1048576,'Projeção de Caixa'!$A171)</f>
        <v>0</v>
      </c>
      <c r="AF171" s="186"/>
      <c r="AG171" s="31"/>
      <c r="AH171" s="31"/>
      <c r="AI171" s="31"/>
    </row>
    <row r="172" spans="1:35" outlineLevel="1" x14ac:dyDescent="0.25">
      <c r="A172" s="152"/>
      <c r="B172" s="164">
        <f>SUMIFS('Contas a Pagar'!$H$5:$H$1048576,'Contas a Pagar'!$O$5:$O$1048576,'Projeção de Caixa'!B$155,'Contas a Pagar'!$F$5:$F$1048576,'Projeção de Caixa'!$A172)</f>
        <v>0</v>
      </c>
      <c r="C172" s="164">
        <f>SUMIFS('Contas a Pagar'!$H$5:$H$1048576,'Contas a Pagar'!$O$5:$O$1048576,'Projeção de Caixa'!C$155,'Contas a Pagar'!$F$5:$F$1048576,'Projeção de Caixa'!$A172)</f>
        <v>0</v>
      </c>
      <c r="D172" s="164">
        <f>SUMIFS('Contas a Pagar'!$H$5:$H$1048576,'Contas a Pagar'!$O$5:$O$1048576,'Projeção de Caixa'!D$155,'Contas a Pagar'!$F$5:$F$1048576,'Projeção de Caixa'!$A172)</f>
        <v>0</v>
      </c>
      <c r="E172" s="164">
        <f>SUMIFS('Contas a Pagar'!$H$5:$H$1048576,'Contas a Pagar'!$O$5:$O$1048576,'Projeção de Caixa'!E$155,'Contas a Pagar'!$F$5:$F$1048576,'Projeção de Caixa'!$A172)</f>
        <v>0</v>
      </c>
      <c r="F172" s="164">
        <f>SUMIFS('Contas a Pagar'!$H$5:$H$1048576,'Contas a Pagar'!$O$5:$O$1048576,'Projeção de Caixa'!F$155,'Contas a Pagar'!$F$5:$F$1048576,'Projeção de Caixa'!$A172)</f>
        <v>0</v>
      </c>
      <c r="G172" s="164">
        <f>SUMIFS('Contas a Pagar'!$H$5:$H$1048576,'Contas a Pagar'!$O$5:$O$1048576,'Projeção de Caixa'!G$155,'Contas a Pagar'!$F$5:$F$1048576,'Projeção de Caixa'!$A172)</f>
        <v>0</v>
      </c>
      <c r="H172" s="164">
        <f>SUMIFS('Contas a Pagar'!$H$5:$H$1048576,'Contas a Pagar'!$O$5:$O$1048576,'Projeção de Caixa'!H$155,'Contas a Pagar'!$F$5:$F$1048576,'Projeção de Caixa'!$A172)</f>
        <v>0</v>
      </c>
      <c r="I172" s="164">
        <f>SUMIFS('Contas a Pagar'!$H$5:$H$1048576,'Contas a Pagar'!$O$5:$O$1048576,'Projeção de Caixa'!I$155,'Contas a Pagar'!$F$5:$F$1048576,'Projeção de Caixa'!$A172)</f>
        <v>0</v>
      </c>
      <c r="J172" s="164">
        <f>SUMIFS('Contas a Pagar'!$H$5:$H$1048576,'Contas a Pagar'!$O$5:$O$1048576,'Projeção de Caixa'!J$155,'Contas a Pagar'!$F$5:$F$1048576,'Projeção de Caixa'!$A172)</f>
        <v>0</v>
      </c>
      <c r="K172" s="164">
        <f>SUMIFS('Contas a Pagar'!$H$5:$H$1048576,'Contas a Pagar'!$O$5:$O$1048576,'Projeção de Caixa'!K$155,'Contas a Pagar'!$F$5:$F$1048576,'Projeção de Caixa'!$A172)</f>
        <v>0</v>
      </c>
      <c r="L172" s="164">
        <f>SUMIFS('Contas a Pagar'!$H$5:$H$1048576,'Contas a Pagar'!$O$5:$O$1048576,'Projeção de Caixa'!L$155,'Contas a Pagar'!$F$5:$F$1048576,'Projeção de Caixa'!$A172)</f>
        <v>0</v>
      </c>
      <c r="M172" s="164">
        <f>SUMIFS('Contas a Pagar'!$H$5:$H$1048576,'Contas a Pagar'!$O$5:$O$1048576,'Projeção de Caixa'!M$155,'Contas a Pagar'!$F$5:$F$1048576,'Projeção de Caixa'!$A172)</f>
        <v>0</v>
      </c>
      <c r="N172" s="164">
        <f>SUMIFS('Contas a Pagar'!$H$5:$H$1048576,'Contas a Pagar'!$O$5:$O$1048576,'Projeção de Caixa'!N$155,'Contas a Pagar'!$F$5:$F$1048576,'Projeção de Caixa'!$A172)</f>
        <v>0</v>
      </c>
      <c r="O172" s="164">
        <f>SUMIFS('Contas a Pagar'!$H$5:$H$1048576,'Contas a Pagar'!$O$5:$O$1048576,'Projeção de Caixa'!O$155,'Contas a Pagar'!$F$5:$F$1048576,'Projeção de Caixa'!$A172)</f>
        <v>0</v>
      </c>
      <c r="P172" s="164">
        <f>SUMIFS('Contas a Pagar'!$H$5:$H$1048576,'Contas a Pagar'!$O$5:$O$1048576,'Projeção de Caixa'!P$155,'Contas a Pagar'!$F$5:$F$1048576,'Projeção de Caixa'!$A172)</f>
        <v>0</v>
      </c>
      <c r="Q172" s="164">
        <f>SUMIFS('Contas a Pagar'!$H$5:$H$1048576,'Contas a Pagar'!$O$5:$O$1048576,'Projeção de Caixa'!Q$155,'Contas a Pagar'!$F$5:$F$1048576,'Projeção de Caixa'!$A172)</f>
        <v>0</v>
      </c>
      <c r="R172" s="164">
        <f>SUMIFS('Contas a Pagar'!$H$5:$H$1048576,'Contas a Pagar'!$O$5:$O$1048576,'Projeção de Caixa'!R$155,'Contas a Pagar'!$F$5:$F$1048576,'Projeção de Caixa'!$A172)</f>
        <v>0</v>
      </c>
      <c r="S172" s="164">
        <f>SUMIFS('Contas a Pagar'!$H$5:$H$1048576,'Contas a Pagar'!$O$5:$O$1048576,'Projeção de Caixa'!S$155,'Contas a Pagar'!$F$5:$F$1048576,'Projeção de Caixa'!$A172)</f>
        <v>0</v>
      </c>
      <c r="T172" s="164">
        <f>SUMIFS('Contas a Pagar'!$H$5:$H$1048576,'Contas a Pagar'!$O$5:$O$1048576,'Projeção de Caixa'!T$155,'Contas a Pagar'!$F$5:$F$1048576,'Projeção de Caixa'!$A172)</f>
        <v>0</v>
      </c>
      <c r="U172" s="164">
        <f>SUMIFS('Contas a Pagar'!$H$5:$H$1048576,'Contas a Pagar'!$O$5:$O$1048576,'Projeção de Caixa'!U$155,'Contas a Pagar'!$F$5:$F$1048576,'Projeção de Caixa'!$A172)</f>
        <v>0</v>
      </c>
      <c r="V172" s="164">
        <f>SUMIFS('Contas a Pagar'!$H$5:$H$1048576,'Contas a Pagar'!$O$5:$O$1048576,'Projeção de Caixa'!V$155,'Contas a Pagar'!$F$5:$F$1048576,'Projeção de Caixa'!$A172)</f>
        <v>0</v>
      </c>
      <c r="W172" s="164">
        <f>SUMIFS('Contas a Pagar'!$H$5:$H$1048576,'Contas a Pagar'!$O$5:$O$1048576,'Projeção de Caixa'!W$155,'Contas a Pagar'!$F$5:$F$1048576,'Projeção de Caixa'!$A172)</f>
        <v>0</v>
      </c>
      <c r="X172" s="164">
        <f>SUMIFS('Contas a Pagar'!$H$5:$H$1048576,'Contas a Pagar'!$O$5:$O$1048576,'Projeção de Caixa'!X$155,'Contas a Pagar'!$F$5:$F$1048576,'Projeção de Caixa'!$A172)</f>
        <v>0</v>
      </c>
      <c r="Y172" s="164">
        <f>SUMIFS('Contas a Pagar'!$H$5:$H$1048576,'Contas a Pagar'!$O$5:$O$1048576,'Projeção de Caixa'!Y$155,'Contas a Pagar'!$F$5:$F$1048576,'Projeção de Caixa'!$A172)</f>
        <v>0</v>
      </c>
      <c r="Z172" s="164">
        <f>SUMIFS('Contas a Pagar'!$H$5:$H$1048576,'Contas a Pagar'!$O$5:$O$1048576,'Projeção de Caixa'!Z$155,'Contas a Pagar'!$F$5:$F$1048576,'Projeção de Caixa'!$A172)</f>
        <v>0</v>
      </c>
      <c r="AA172" s="164">
        <f>SUMIFS('Contas a Pagar'!$H$5:$H$1048576,'Contas a Pagar'!$O$5:$O$1048576,'Projeção de Caixa'!AA$155,'Contas a Pagar'!$F$5:$F$1048576,'Projeção de Caixa'!$A172)</f>
        <v>0</v>
      </c>
      <c r="AB172" s="164">
        <f>SUMIFS('Contas a Pagar'!$H$5:$H$1048576,'Contas a Pagar'!$O$5:$O$1048576,'Projeção de Caixa'!AB$155,'Contas a Pagar'!$F$5:$F$1048576,'Projeção de Caixa'!$A172)</f>
        <v>0</v>
      </c>
      <c r="AC172" s="164">
        <f>SUMIFS('Contas a Pagar'!$H$5:$H$1048576,'Contas a Pagar'!$O$5:$O$1048576,'Projeção de Caixa'!AC$155,'Contas a Pagar'!$F$5:$F$1048576,'Projeção de Caixa'!$A172)</f>
        <v>0</v>
      </c>
      <c r="AD172" s="164">
        <f>SUMIFS('Contas a Pagar'!$H$5:$H$1048576,'Contas a Pagar'!$O$5:$O$1048576,'Projeção de Caixa'!AD$155,'Contas a Pagar'!$F$5:$F$1048576,'Projeção de Caixa'!$A172)</f>
        <v>0</v>
      </c>
      <c r="AE172" s="165">
        <f>SUMIFS('Contas a Pagar'!$H$5:$H$1048576,'Contas a Pagar'!$O$5:$O$1048576,'Projeção de Caixa'!AE$155,'Contas a Pagar'!$F$5:$F$1048576,'Projeção de Caixa'!$A172)</f>
        <v>0</v>
      </c>
      <c r="AF172" s="186"/>
      <c r="AG172" s="31"/>
      <c r="AH172" s="31"/>
      <c r="AI172" s="31"/>
    </row>
    <row r="173" spans="1:35" outlineLevel="1" x14ac:dyDescent="0.25">
      <c r="A173" s="152"/>
      <c r="B173" s="164">
        <f>SUMIFS('Contas a Pagar'!$H$5:$H$1048576,'Contas a Pagar'!$O$5:$O$1048576,'Projeção de Caixa'!B$155,'Contas a Pagar'!$F$5:$F$1048576,'Projeção de Caixa'!$A173)</f>
        <v>0</v>
      </c>
      <c r="C173" s="164">
        <f>SUMIFS('Contas a Pagar'!$H$5:$H$1048576,'Contas a Pagar'!$O$5:$O$1048576,'Projeção de Caixa'!C$155,'Contas a Pagar'!$F$5:$F$1048576,'Projeção de Caixa'!$A173)</f>
        <v>0</v>
      </c>
      <c r="D173" s="164">
        <f>SUMIFS('Contas a Pagar'!$H$5:$H$1048576,'Contas a Pagar'!$O$5:$O$1048576,'Projeção de Caixa'!D$155,'Contas a Pagar'!$F$5:$F$1048576,'Projeção de Caixa'!$A173)</f>
        <v>0</v>
      </c>
      <c r="E173" s="164">
        <f>SUMIFS('Contas a Pagar'!$H$5:$H$1048576,'Contas a Pagar'!$O$5:$O$1048576,'Projeção de Caixa'!E$155,'Contas a Pagar'!$F$5:$F$1048576,'Projeção de Caixa'!$A173)</f>
        <v>0</v>
      </c>
      <c r="F173" s="164">
        <f>SUMIFS('Contas a Pagar'!$H$5:$H$1048576,'Contas a Pagar'!$O$5:$O$1048576,'Projeção de Caixa'!F$155,'Contas a Pagar'!$F$5:$F$1048576,'Projeção de Caixa'!$A173)</f>
        <v>0</v>
      </c>
      <c r="G173" s="164">
        <f>SUMIFS('Contas a Pagar'!$H$5:$H$1048576,'Contas a Pagar'!$O$5:$O$1048576,'Projeção de Caixa'!G$155,'Contas a Pagar'!$F$5:$F$1048576,'Projeção de Caixa'!$A173)</f>
        <v>0</v>
      </c>
      <c r="H173" s="164">
        <f>SUMIFS('Contas a Pagar'!$H$5:$H$1048576,'Contas a Pagar'!$O$5:$O$1048576,'Projeção de Caixa'!H$155,'Contas a Pagar'!$F$5:$F$1048576,'Projeção de Caixa'!$A173)</f>
        <v>0</v>
      </c>
      <c r="I173" s="164">
        <f>SUMIFS('Contas a Pagar'!$H$5:$H$1048576,'Contas a Pagar'!$O$5:$O$1048576,'Projeção de Caixa'!I$155,'Contas a Pagar'!$F$5:$F$1048576,'Projeção de Caixa'!$A173)</f>
        <v>0</v>
      </c>
      <c r="J173" s="164">
        <f>SUMIFS('Contas a Pagar'!$H$5:$H$1048576,'Contas a Pagar'!$O$5:$O$1048576,'Projeção de Caixa'!J$155,'Contas a Pagar'!$F$5:$F$1048576,'Projeção de Caixa'!$A173)</f>
        <v>0</v>
      </c>
      <c r="K173" s="164">
        <f>SUMIFS('Contas a Pagar'!$H$5:$H$1048576,'Contas a Pagar'!$O$5:$O$1048576,'Projeção de Caixa'!K$155,'Contas a Pagar'!$F$5:$F$1048576,'Projeção de Caixa'!$A173)</f>
        <v>0</v>
      </c>
      <c r="L173" s="164">
        <f>SUMIFS('Contas a Pagar'!$H$5:$H$1048576,'Contas a Pagar'!$O$5:$O$1048576,'Projeção de Caixa'!L$155,'Contas a Pagar'!$F$5:$F$1048576,'Projeção de Caixa'!$A173)</f>
        <v>0</v>
      </c>
      <c r="M173" s="164">
        <f>SUMIFS('Contas a Pagar'!$H$5:$H$1048576,'Contas a Pagar'!$O$5:$O$1048576,'Projeção de Caixa'!M$155,'Contas a Pagar'!$F$5:$F$1048576,'Projeção de Caixa'!$A173)</f>
        <v>0</v>
      </c>
      <c r="N173" s="164">
        <f>SUMIFS('Contas a Pagar'!$H$5:$H$1048576,'Contas a Pagar'!$O$5:$O$1048576,'Projeção de Caixa'!N$155,'Contas a Pagar'!$F$5:$F$1048576,'Projeção de Caixa'!$A173)</f>
        <v>0</v>
      </c>
      <c r="O173" s="164">
        <f>SUMIFS('Contas a Pagar'!$H$5:$H$1048576,'Contas a Pagar'!$O$5:$O$1048576,'Projeção de Caixa'!O$155,'Contas a Pagar'!$F$5:$F$1048576,'Projeção de Caixa'!$A173)</f>
        <v>0</v>
      </c>
      <c r="P173" s="164">
        <f>SUMIFS('Contas a Pagar'!$H$5:$H$1048576,'Contas a Pagar'!$O$5:$O$1048576,'Projeção de Caixa'!P$155,'Contas a Pagar'!$F$5:$F$1048576,'Projeção de Caixa'!$A173)</f>
        <v>0</v>
      </c>
      <c r="Q173" s="164">
        <f>SUMIFS('Contas a Pagar'!$H$5:$H$1048576,'Contas a Pagar'!$O$5:$O$1048576,'Projeção de Caixa'!Q$155,'Contas a Pagar'!$F$5:$F$1048576,'Projeção de Caixa'!$A173)</f>
        <v>0</v>
      </c>
      <c r="R173" s="164">
        <f>SUMIFS('Contas a Pagar'!$H$5:$H$1048576,'Contas a Pagar'!$O$5:$O$1048576,'Projeção de Caixa'!R$155,'Contas a Pagar'!$F$5:$F$1048576,'Projeção de Caixa'!$A173)</f>
        <v>0</v>
      </c>
      <c r="S173" s="164">
        <f>SUMIFS('Contas a Pagar'!$H$5:$H$1048576,'Contas a Pagar'!$O$5:$O$1048576,'Projeção de Caixa'!S$155,'Contas a Pagar'!$F$5:$F$1048576,'Projeção de Caixa'!$A173)</f>
        <v>0</v>
      </c>
      <c r="T173" s="164">
        <f>SUMIFS('Contas a Pagar'!$H$5:$H$1048576,'Contas a Pagar'!$O$5:$O$1048576,'Projeção de Caixa'!T$155,'Contas a Pagar'!$F$5:$F$1048576,'Projeção de Caixa'!$A173)</f>
        <v>0</v>
      </c>
      <c r="U173" s="164">
        <f>SUMIFS('Contas a Pagar'!$H$5:$H$1048576,'Contas a Pagar'!$O$5:$O$1048576,'Projeção de Caixa'!U$155,'Contas a Pagar'!$F$5:$F$1048576,'Projeção de Caixa'!$A173)</f>
        <v>0</v>
      </c>
      <c r="V173" s="164">
        <f>SUMIFS('Contas a Pagar'!$H$5:$H$1048576,'Contas a Pagar'!$O$5:$O$1048576,'Projeção de Caixa'!V$155,'Contas a Pagar'!$F$5:$F$1048576,'Projeção de Caixa'!$A173)</f>
        <v>0</v>
      </c>
      <c r="W173" s="164">
        <f>SUMIFS('Contas a Pagar'!$H$5:$H$1048576,'Contas a Pagar'!$O$5:$O$1048576,'Projeção de Caixa'!W$155,'Contas a Pagar'!$F$5:$F$1048576,'Projeção de Caixa'!$A173)</f>
        <v>0</v>
      </c>
      <c r="X173" s="164">
        <f>SUMIFS('Contas a Pagar'!$H$5:$H$1048576,'Contas a Pagar'!$O$5:$O$1048576,'Projeção de Caixa'!X$155,'Contas a Pagar'!$F$5:$F$1048576,'Projeção de Caixa'!$A173)</f>
        <v>0</v>
      </c>
      <c r="Y173" s="164">
        <f>SUMIFS('Contas a Pagar'!$H$5:$H$1048576,'Contas a Pagar'!$O$5:$O$1048576,'Projeção de Caixa'!Y$155,'Contas a Pagar'!$F$5:$F$1048576,'Projeção de Caixa'!$A173)</f>
        <v>0</v>
      </c>
      <c r="Z173" s="164">
        <f>SUMIFS('Contas a Pagar'!$H$5:$H$1048576,'Contas a Pagar'!$O$5:$O$1048576,'Projeção de Caixa'!Z$155,'Contas a Pagar'!$F$5:$F$1048576,'Projeção de Caixa'!$A173)</f>
        <v>0</v>
      </c>
      <c r="AA173" s="164">
        <f>SUMIFS('Contas a Pagar'!$H$5:$H$1048576,'Contas a Pagar'!$O$5:$O$1048576,'Projeção de Caixa'!AA$155,'Contas a Pagar'!$F$5:$F$1048576,'Projeção de Caixa'!$A173)</f>
        <v>0</v>
      </c>
      <c r="AB173" s="164">
        <f>SUMIFS('Contas a Pagar'!$H$5:$H$1048576,'Contas a Pagar'!$O$5:$O$1048576,'Projeção de Caixa'!AB$155,'Contas a Pagar'!$F$5:$F$1048576,'Projeção de Caixa'!$A173)</f>
        <v>0</v>
      </c>
      <c r="AC173" s="164">
        <f>SUMIFS('Contas a Pagar'!$H$5:$H$1048576,'Contas a Pagar'!$O$5:$O$1048576,'Projeção de Caixa'!AC$155,'Contas a Pagar'!$F$5:$F$1048576,'Projeção de Caixa'!$A173)</f>
        <v>0</v>
      </c>
      <c r="AD173" s="164">
        <f>SUMIFS('Contas a Pagar'!$H$5:$H$1048576,'Contas a Pagar'!$O$5:$O$1048576,'Projeção de Caixa'!AD$155,'Contas a Pagar'!$F$5:$F$1048576,'Projeção de Caixa'!$A173)</f>
        <v>0</v>
      </c>
      <c r="AE173" s="165">
        <f>SUMIFS('Contas a Pagar'!$H$5:$H$1048576,'Contas a Pagar'!$O$5:$O$1048576,'Projeção de Caixa'!AE$155,'Contas a Pagar'!$F$5:$F$1048576,'Projeção de Caixa'!$A173)</f>
        <v>0</v>
      </c>
      <c r="AF173" s="186"/>
      <c r="AG173" s="31"/>
      <c r="AH173" s="31"/>
      <c r="AI173" s="31"/>
    </row>
    <row r="174" spans="1:35" outlineLevel="1" x14ac:dyDescent="0.25">
      <c r="A174" s="152"/>
      <c r="B174" s="164">
        <f>SUMIFS('Contas a Pagar'!$H$5:$H$1048576,'Contas a Pagar'!$O$5:$O$1048576,'Projeção de Caixa'!B$155,'Contas a Pagar'!$F$5:$F$1048576,'Projeção de Caixa'!$A174)</f>
        <v>0</v>
      </c>
      <c r="C174" s="164">
        <f>SUMIFS('Contas a Pagar'!$H$5:$H$1048576,'Contas a Pagar'!$O$5:$O$1048576,'Projeção de Caixa'!C$155,'Contas a Pagar'!$F$5:$F$1048576,'Projeção de Caixa'!$A174)</f>
        <v>0</v>
      </c>
      <c r="D174" s="164">
        <f>SUMIFS('Contas a Pagar'!$H$5:$H$1048576,'Contas a Pagar'!$O$5:$O$1048576,'Projeção de Caixa'!D$155,'Contas a Pagar'!$F$5:$F$1048576,'Projeção de Caixa'!$A174)</f>
        <v>0</v>
      </c>
      <c r="E174" s="164">
        <f>SUMIFS('Contas a Pagar'!$H$5:$H$1048576,'Contas a Pagar'!$O$5:$O$1048576,'Projeção de Caixa'!E$155,'Contas a Pagar'!$F$5:$F$1048576,'Projeção de Caixa'!$A174)</f>
        <v>0</v>
      </c>
      <c r="F174" s="164">
        <f>SUMIFS('Contas a Pagar'!$H$5:$H$1048576,'Contas a Pagar'!$O$5:$O$1048576,'Projeção de Caixa'!F$155,'Contas a Pagar'!$F$5:$F$1048576,'Projeção de Caixa'!$A174)</f>
        <v>0</v>
      </c>
      <c r="G174" s="164">
        <f>SUMIFS('Contas a Pagar'!$H$5:$H$1048576,'Contas a Pagar'!$O$5:$O$1048576,'Projeção de Caixa'!G$155,'Contas a Pagar'!$F$5:$F$1048576,'Projeção de Caixa'!$A174)</f>
        <v>0</v>
      </c>
      <c r="H174" s="164">
        <f>SUMIFS('Contas a Pagar'!$H$5:$H$1048576,'Contas a Pagar'!$O$5:$O$1048576,'Projeção de Caixa'!H$155,'Contas a Pagar'!$F$5:$F$1048576,'Projeção de Caixa'!$A174)</f>
        <v>0</v>
      </c>
      <c r="I174" s="164">
        <f>SUMIFS('Contas a Pagar'!$H$5:$H$1048576,'Contas a Pagar'!$O$5:$O$1048576,'Projeção de Caixa'!I$155,'Contas a Pagar'!$F$5:$F$1048576,'Projeção de Caixa'!$A174)</f>
        <v>0</v>
      </c>
      <c r="J174" s="164">
        <f>SUMIFS('Contas a Pagar'!$H$5:$H$1048576,'Contas a Pagar'!$O$5:$O$1048576,'Projeção de Caixa'!J$155,'Contas a Pagar'!$F$5:$F$1048576,'Projeção de Caixa'!$A174)</f>
        <v>0</v>
      </c>
      <c r="K174" s="164">
        <f>SUMIFS('Contas a Pagar'!$H$5:$H$1048576,'Contas a Pagar'!$O$5:$O$1048576,'Projeção de Caixa'!K$155,'Contas a Pagar'!$F$5:$F$1048576,'Projeção de Caixa'!$A174)</f>
        <v>0</v>
      </c>
      <c r="L174" s="164">
        <f>SUMIFS('Contas a Pagar'!$H$5:$H$1048576,'Contas a Pagar'!$O$5:$O$1048576,'Projeção de Caixa'!L$155,'Contas a Pagar'!$F$5:$F$1048576,'Projeção de Caixa'!$A174)</f>
        <v>0</v>
      </c>
      <c r="M174" s="164">
        <f>SUMIFS('Contas a Pagar'!$H$5:$H$1048576,'Contas a Pagar'!$O$5:$O$1048576,'Projeção de Caixa'!M$155,'Contas a Pagar'!$F$5:$F$1048576,'Projeção de Caixa'!$A174)</f>
        <v>0</v>
      </c>
      <c r="N174" s="164">
        <f>SUMIFS('Contas a Pagar'!$H$5:$H$1048576,'Contas a Pagar'!$O$5:$O$1048576,'Projeção de Caixa'!N$155,'Contas a Pagar'!$F$5:$F$1048576,'Projeção de Caixa'!$A174)</f>
        <v>0</v>
      </c>
      <c r="O174" s="164">
        <f>SUMIFS('Contas a Pagar'!$H$5:$H$1048576,'Contas a Pagar'!$O$5:$O$1048576,'Projeção de Caixa'!O$155,'Contas a Pagar'!$F$5:$F$1048576,'Projeção de Caixa'!$A174)</f>
        <v>0</v>
      </c>
      <c r="P174" s="164">
        <f>SUMIFS('Contas a Pagar'!$H$5:$H$1048576,'Contas a Pagar'!$O$5:$O$1048576,'Projeção de Caixa'!P$155,'Contas a Pagar'!$F$5:$F$1048576,'Projeção de Caixa'!$A174)</f>
        <v>0</v>
      </c>
      <c r="Q174" s="164">
        <f>SUMIFS('Contas a Pagar'!$H$5:$H$1048576,'Contas a Pagar'!$O$5:$O$1048576,'Projeção de Caixa'!Q$155,'Contas a Pagar'!$F$5:$F$1048576,'Projeção de Caixa'!$A174)</f>
        <v>0</v>
      </c>
      <c r="R174" s="164">
        <f>SUMIFS('Contas a Pagar'!$H$5:$H$1048576,'Contas a Pagar'!$O$5:$O$1048576,'Projeção de Caixa'!R$155,'Contas a Pagar'!$F$5:$F$1048576,'Projeção de Caixa'!$A174)</f>
        <v>0</v>
      </c>
      <c r="S174" s="164">
        <f>SUMIFS('Contas a Pagar'!$H$5:$H$1048576,'Contas a Pagar'!$O$5:$O$1048576,'Projeção de Caixa'!S$155,'Contas a Pagar'!$F$5:$F$1048576,'Projeção de Caixa'!$A174)</f>
        <v>0</v>
      </c>
      <c r="T174" s="164">
        <f>SUMIFS('Contas a Pagar'!$H$5:$H$1048576,'Contas a Pagar'!$O$5:$O$1048576,'Projeção de Caixa'!T$155,'Contas a Pagar'!$F$5:$F$1048576,'Projeção de Caixa'!$A174)</f>
        <v>0</v>
      </c>
      <c r="U174" s="164">
        <f>SUMIFS('Contas a Pagar'!$H$5:$H$1048576,'Contas a Pagar'!$O$5:$O$1048576,'Projeção de Caixa'!U$155,'Contas a Pagar'!$F$5:$F$1048576,'Projeção de Caixa'!$A174)</f>
        <v>0</v>
      </c>
      <c r="V174" s="164">
        <f>SUMIFS('Contas a Pagar'!$H$5:$H$1048576,'Contas a Pagar'!$O$5:$O$1048576,'Projeção de Caixa'!V$155,'Contas a Pagar'!$F$5:$F$1048576,'Projeção de Caixa'!$A174)</f>
        <v>0</v>
      </c>
      <c r="W174" s="164">
        <f>SUMIFS('Contas a Pagar'!$H$5:$H$1048576,'Contas a Pagar'!$O$5:$O$1048576,'Projeção de Caixa'!W$155,'Contas a Pagar'!$F$5:$F$1048576,'Projeção de Caixa'!$A174)</f>
        <v>0</v>
      </c>
      <c r="X174" s="164">
        <f>SUMIFS('Contas a Pagar'!$H$5:$H$1048576,'Contas a Pagar'!$O$5:$O$1048576,'Projeção de Caixa'!X$155,'Contas a Pagar'!$F$5:$F$1048576,'Projeção de Caixa'!$A174)</f>
        <v>0</v>
      </c>
      <c r="Y174" s="164">
        <f>SUMIFS('Contas a Pagar'!$H$5:$H$1048576,'Contas a Pagar'!$O$5:$O$1048576,'Projeção de Caixa'!Y$155,'Contas a Pagar'!$F$5:$F$1048576,'Projeção de Caixa'!$A174)</f>
        <v>0</v>
      </c>
      <c r="Z174" s="164">
        <f>SUMIFS('Contas a Pagar'!$H$5:$H$1048576,'Contas a Pagar'!$O$5:$O$1048576,'Projeção de Caixa'!Z$155,'Contas a Pagar'!$F$5:$F$1048576,'Projeção de Caixa'!$A174)</f>
        <v>0</v>
      </c>
      <c r="AA174" s="164">
        <f>SUMIFS('Contas a Pagar'!$H$5:$H$1048576,'Contas a Pagar'!$O$5:$O$1048576,'Projeção de Caixa'!AA$155,'Contas a Pagar'!$F$5:$F$1048576,'Projeção de Caixa'!$A174)</f>
        <v>0</v>
      </c>
      <c r="AB174" s="164">
        <f>SUMIFS('Contas a Pagar'!$H$5:$H$1048576,'Contas a Pagar'!$O$5:$O$1048576,'Projeção de Caixa'!AB$155,'Contas a Pagar'!$F$5:$F$1048576,'Projeção de Caixa'!$A174)</f>
        <v>0</v>
      </c>
      <c r="AC174" s="164">
        <f>SUMIFS('Contas a Pagar'!$H$5:$H$1048576,'Contas a Pagar'!$O$5:$O$1048576,'Projeção de Caixa'!AC$155,'Contas a Pagar'!$F$5:$F$1048576,'Projeção de Caixa'!$A174)</f>
        <v>0</v>
      </c>
      <c r="AD174" s="164">
        <f>SUMIFS('Contas a Pagar'!$H$5:$H$1048576,'Contas a Pagar'!$O$5:$O$1048576,'Projeção de Caixa'!AD$155,'Contas a Pagar'!$F$5:$F$1048576,'Projeção de Caixa'!$A174)</f>
        <v>0</v>
      </c>
      <c r="AE174" s="165">
        <f>SUMIFS('Contas a Pagar'!$H$5:$H$1048576,'Contas a Pagar'!$O$5:$O$1048576,'Projeção de Caixa'!AE$155,'Contas a Pagar'!$F$5:$F$1048576,'Projeção de Caixa'!$A174)</f>
        <v>0</v>
      </c>
      <c r="AF174" s="186"/>
      <c r="AG174" s="31"/>
      <c r="AH174" s="31"/>
      <c r="AI174" s="31"/>
    </row>
    <row r="175" spans="1:35" outlineLevel="1" x14ac:dyDescent="0.25">
      <c r="A175" s="152"/>
      <c r="B175" s="164">
        <f>SUMIFS('Contas a Pagar'!$H$5:$H$1048576,'Contas a Pagar'!$O$5:$O$1048576,'Projeção de Caixa'!B$155,'Contas a Pagar'!$F$5:$F$1048576,'Projeção de Caixa'!$A175)</f>
        <v>0</v>
      </c>
      <c r="C175" s="164">
        <f>SUMIFS('Contas a Pagar'!$H$5:$H$1048576,'Contas a Pagar'!$O$5:$O$1048576,'Projeção de Caixa'!C$155,'Contas a Pagar'!$F$5:$F$1048576,'Projeção de Caixa'!$A175)</f>
        <v>0</v>
      </c>
      <c r="D175" s="164">
        <f>SUMIFS('Contas a Pagar'!$H$5:$H$1048576,'Contas a Pagar'!$O$5:$O$1048576,'Projeção de Caixa'!D$155,'Contas a Pagar'!$F$5:$F$1048576,'Projeção de Caixa'!$A175)</f>
        <v>0</v>
      </c>
      <c r="E175" s="164">
        <f>SUMIFS('Contas a Pagar'!$H$5:$H$1048576,'Contas a Pagar'!$O$5:$O$1048576,'Projeção de Caixa'!E$155,'Contas a Pagar'!$F$5:$F$1048576,'Projeção de Caixa'!$A175)</f>
        <v>0</v>
      </c>
      <c r="F175" s="164">
        <f>SUMIFS('Contas a Pagar'!$H$5:$H$1048576,'Contas a Pagar'!$O$5:$O$1048576,'Projeção de Caixa'!F$155,'Contas a Pagar'!$F$5:$F$1048576,'Projeção de Caixa'!$A175)</f>
        <v>0</v>
      </c>
      <c r="G175" s="164">
        <f>SUMIFS('Contas a Pagar'!$H$5:$H$1048576,'Contas a Pagar'!$O$5:$O$1048576,'Projeção de Caixa'!G$155,'Contas a Pagar'!$F$5:$F$1048576,'Projeção de Caixa'!$A175)</f>
        <v>0</v>
      </c>
      <c r="H175" s="164">
        <f>SUMIFS('Contas a Pagar'!$H$5:$H$1048576,'Contas a Pagar'!$O$5:$O$1048576,'Projeção de Caixa'!H$155,'Contas a Pagar'!$F$5:$F$1048576,'Projeção de Caixa'!$A175)</f>
        <v>0</v>
      </c>
      <c r="I175" s="164">
        <f>SUMIFS('Contas a Pagar'!$H$5:$H$1048576,'Contas a Pagar'!$O$5:$O$1048576,'Projeção de Caixa'!I$155,'Contas a Pagar'!$F$5:$F$1048576,'Projeção de Caixa'!$A175)</f>
        <v>0</v>
      </c>
      <c r="J175" s="164">
        <f>SUMIFS('Contas a Pagar'!$H$5:$H$1048576,'Contas a Pagar'!$O$5:$O$1048576,'Projeção de Caixa'!J$155,'Contas a Pagar'!$F$5:$F$1048576,'Projeção de Caixa'!$A175)</f>
        <v>0</v>
      </c>
      <c r="K175" s="164">
        <f>SUMIFS('Contas a Pagar'!$H$5:$H$1048576,'Contas a Pagar'!$O$5:$O$1048576,'Projeção de Caixa'!K$155,'Contas a Pagar'!$F$5:$F$1048576,'Projeção de Caixa'!$A175)</f>
        <v>0</v>
      </c>
      <c r="L175" s="164">
        <f>SUMIFS('Contas a Pagar'!$H$5:$H$1048576,'Contas a Pagar'!$O$5:$O$1048576,'Projeção de Caixa'!L$155,'Contas a Pagar'!$F$5:$F$1048576,'Projeção de Caixa'!$A175)</f>
        <v>0</v>
      </c>
      <c r="M175" s="164">
        <f>SUMIFS('Contas a Pagar'!$H$5:$H$1048576,'Contas a Pagar'!$O$5:$O$1048576,'Projeção de Caixa'!M$155,'Contas a Pagar'!$F$5:$F$1048576,'Projeção de Caixa'!$A175)</f>
        <v>0</v>
      </c>
      <c r="N175" s="164">
        <f>SUMIFS('Contas a Pagar'!$H$5:$H$1048576,'Contas a Pagar'!$O$5:$O$1048576,'Projeção de Caixa'!N$155,'Contas a Pagar'!$F$5:$F$1048576,'Projeção de Caixa'!$A175)</f>
        <v>0</v>
      </c>
      <c r="O175" s="164">
        <f>SUMIFS('Contas a Pagar'!$H$5:$H$1048576,'Contas a Pagar'!$O$5:$O$1048576,'Projeção de Caixa'!O$155,'Contas a Pagar'!$F$5:$F$1048576,'Projeção de Caixa'!$A175)</f>
        <v>0</v>
      </c>
      <c r="P175" s="164">
        <f>SUMIFS('Contas a Pagar'!$H$5:$H$1048576,'Contas a Pagar'!$O$5:$O$1048576,'Projeção de Caixa'!P$155,'Contas a Pagar'!$F$5:$F$1048576,'Projeção de Caixa'!$A175)</f>
        <v>0</v>
      </c>
      <c r="Q175" s="164">
        <f>SUMIFS('Contas a Pagar'!$H$5:$H$1048576,'Contas a Pagar'!$O$5:$O$1048576,'Projeção de Caixa'!Q$155,'Contas a Pagar'!$F$5:$F$1048576,'Projeção de Caixa'!$A175)</f>
        <v>0</v>
      </c>
      <c r="R175" s="164">
        <f>SUMIFS('Contas a Pagar'!$H$5:$H$1048576,'Contas a Pagar'!$O$5:$O$1048576,'Projeção de Caixa'!R$155,'Contas a Pagar'!$F$5:$F$1048576,'Projeção de Caixa'!$A175)</f>
        <v>0</v>
      </c>
      <c r="S175" s="164">
        <f>SUMIFS('Contas a Pagar'!$H$5:$H$1048576,'Contas a Pagar'!$O$5:$O$1048576,'Projeção de Caixa'!S$155,'Contas a Pagar'!$F$5:$F$1048576,'Projeção de Caixa'!$A175)</f>
        <v>0</v>
      </c>
      <c r="T175" s="164">
        <f>SUMIFS('Contas a Pagar'!$H$5:$H$1048576,'Contas a Pagar'!$O$5:$O$1048576,'Projeção de Caixa'!T$155,'Contas a Pagar'!$F$5:$F$1048576,'Projeção de Caixa'!$A175)</f>
        <v>0</v>
      </c>
      <c r="U175" s="164">
        <f>SUMIFS('Contas a Pagar'!$H$5:$H$1048576,'Contas a Pagar'!$O$5:$O$1048576,'Projeção de Caixa'!U$155,'Contas a Pagar'!$F$5:$F$1048576,'Projeção de Caixa'!$A175)</f>
        <v>0</v>
      </c>
      <c r="V175" s="164">
        <f>SUMIFS('Contas a Pagar'!$H$5:$H$1048576,'Contas a Pagar'!$O$5:$O$1048576,'Projeção de Caixa'!V$155,'Contas a Pagar'!$F$5:$F$1048576,'Projeção de Caixa'!$A175)</f>
        <v>0</v>
      </c>
      <c r="W175" s="164">
        <f>SUMIFS('Contas a Pagar'!$H$5:$H$1048576,'Contas a Pagar'!$O$5:$O$1048576,'Projeção de Caixa'!W$155,'Contas a Pagar'!$F$5:$F$1048576,'Projeção de Caixa'!$A175)</f>
        <v>0</v>
      </c>
      <c r="X175" s="164">
        <f>SUMIFS('Contas a Pagar'!$H$5:$H$1048576,'Contas a Pagar'!$O$5:$O$1048576,'Projeção de Caixa'!X$155,'Contas a Pagar'!$F$5:$F$1048576,'Projeção de Caixa'!$A175)</f>
        <v>0</v>
      </c>
      <c r="Y175" s="164">
        <f>SUMIFS('Contas a Pagar'!$H$5:$H$1048576,'Contas a Pagar'!$O$5:$O$1048576,'Projeção de Caixa'!Y$155,'Contas a Pagar'!$F$5:$F$1048576,'Projeção de Caixa'!$A175)</f>
        <v>0</v>
      </c>
      <c r="Z175" s="164">
        <f>SUMIFS('Contas a Pagar'!$H$5:$H$1048576,'Contas a Pagar'!$O$5:$O$1048576,'Projeção de Caixa'!Z$155,'Contas a Pagar'!$F$5:$F$1048576,'Projeção de Caixa'!$A175)</f>
        <v>0</v>
      </c>
      <c r="AA175" s="164">
        <f>SUMIFS('Contas a Pagar'!$H$5:$H$1048576,'Contas a Pagar'!$O$5:$O$1048576,'Projeção de Caixa'!AA$155,'Contas a Pagar'!$F$5:$F$1048576,'Projeção de Caixa'!$A175)</f>
        <v>0</v>
      </c>
      <c r="AB175" s="164">
        <f>SUMIFS('Contas a Pagar'!$H$5:$H$1048576,'Contas a Pagar'!$O$5:$O$1048576,'Projeção de Caixa'!AB$155,'Contas a Pagar'!$F$5:$F$1048576,'Projeção de Caixa'!$A175)</f>
        <v>0</v>
      </c>
      <c r="AC175" s="164">
        <f>SUMIFS('Contas a Pagar'!$H$5:$H$1048576,'Contas a Pagar'!$O$5:$O$1048576,'Projeção de Caixa'!AC$155,'Contas a Pagar'!$F$5:$F$1048576,'Projeção de Caixa'!$A175)</f>
        <v>0</v>
      </c>
      <c r="AD175" s="164">
        <f>SUMIFS('Contas a Pagar'!$H$5:$H$1048576,'Contas a Pagar'!$O$5:$O$1048576,'Projeção de Caixa'!AD$155,'Contas a Pagar'!$F$5:$F$1048576,'Projeção de Caixa'!$A175)</f>
        <v>0</v>
      </c>
      <c r="AE175" s="165">
        <f>SUMIFS('Contas a Pagar'!$H$5:$H$1048576,'Contas a Pagar'!$O$5:$O$1048576,'Projeção de Caixa'!AE$155,'Contas a Pagar'!$F$5:$F$1048576,'Projeção de Caixa'!$A175)</f>
        <v>0</v>
      </c>
      <c r="AF175" s="186"/>
      <c r="AG175" s="31"/>
      <c r="AH175" s="31"/>
      <c r="AI175" s="31"/>
    </row>
    <row r="176" spans="1:35" outlineLevel="1" x14ac:dyDescent="0.25">
      <c r="A176" s="152"/>
      <c r="B176" s="164">
        <f>SUMIFS('Contas a Pagar'!$H$5:$H$1048576,'Contas a Pagar'!$O$5:$O$1048576,'Projeção de Caixa'!B$155,'Contas a Pagar'!$F$5:$F$1048576,'Projeção de Caixa'!$A176)</f>
        <v>0</v>
      </c>
      <c r="C176" s="164">
        <f>SUMIFS('Contas a Pagar'!$H$5:$H$1048576,'Contas a Pagar'!$O$5:$O$1048576,'Projeção de Caixa'!C$155,'Contas a Pagar'!$F$5:$F$1048576,'Projeção de Caixa'!$A176)</f>
        <v>0</v>
      </c>
      <c r="D176" s="164">
        <f>SUMIFS('Contas a Pagar'!$H$5:$H$1048576,'Contas a Pagar'!$O$5:$O$1048576,'Projeção de Caixa'!D$155,'Contas a Pagar'!$F$5:$F$1048576,'Projeção de Caixa'!$A176)</f>
        <v>0</v>
      </c>
      <c r="E176" s="164">
        <f>SUMIFS('Contas a Pagar'!$H$5:$H$1048576,'Contas a Pagar'!$O$5:$O$1048576,'Projeção de Caixa'!E$155,'Contas a Pagar'!$F$5:$F$1048576,'Projeção de Caixa'!$A176)</f>
        <v>0</v>
      </c>
      <c r="F176" s="164">
        <f>SUMIFS('Contas a Pagar'!$H$5:$H$1048576,'Contas a Pagar'!$O$5:$O$1048576,'Projeção de Caixa'!F$155,'Contas a Pagar'!$F$5:$F$1048576,'Projeção de Caixa'!$A176)</f>
        <v>0</v>
      </c>
      <c r="G176" s="164">
        <f>SUMIFS('Contas a Pagar'!$H$5:$H$1048576,'Contas a Pagar'!$O$5:$O$1048576,'Projeção de Caixa'!G$155,'Contas a Pagar'!$F$5:$F$1048576,'Projeção de Caixa'!$A176)</f>
        <v>0</v>
      </c>
      <c r="H176" s="164">
        <f>SUMIFS('Contas a Pagar'!$H$5:$H$1048576,'Contas a Pagar'!$O$5:$O$1048576,'Projeção de Caixa'!H$155,'Contas a Pagar'!$F$5:$F$1048576,'Projeção de Caixa'!$A176)</f>
        <v>0</v>
      </c>
      <c r="I176" s="164">
        <f>SUMIFS('Contas a Pagar'!$H$5:$H$1048576,'Contas a Pagar'!$O$5:$O$1048576,'Projeção de Caixa'!I$155,'Contas a Pagar'!$F$5:$F$1048576,'Projeção de Caixa'!$A176)</f>
        <v>0</v>
      </c>
      <c r="J176" s="164">
        <f>SUMIFS('Contas a Pagar'!$H$5:$H$1048576,'Contas a Pagar'!$O$5:$O$1048576,'Projeção de Caixa'!J$155,'Contas a Pagar'!$F$5:$F$1048576,'Projeção de Caixa'!$A176)</f>
        <v>0</v>
      </c>
      <c r="K176" s="164">
        <f>SUMIFS('Contas a Pagar'!$H$5:$H$1048576,'Contas a Pagar'!$O$5:$O$1048576,'Projeção de Caixa'!K$155,'Contas a Pagar'!$F$5:$F$1048576,'Projeção de Caixa'!$A176)</f>
        <v>0</v>
      </c>
      <c r="L176" s="164">
        <f>SUMIFS('Contas a Pagar'!$H$5:$H$1048576,'Contas a Pagar'!$O$5:$O$1048576,'Projeção de Caixa'!L$155,'Contas a Pagar'!$F$5:$F$1048576,'Projeção de Caixa'!$A176)</f>
        <v>0</v>
      </c>
      <c r="M176" s="164">
        <f>SUMIFS('Contas a Pagar'!$H$5:$H$1048576,'Contas a Pagar'!$O$5:$O$1048576,'Projeção de Caixa'!M$155,'Contas a Pagar'!$F$5:$F$1048576,'Projeção de Caixa'!$A176)</f>
        <v>0</v>
      </c>
      <c r="N176" s="164">
        <f>SUMIFS('Contas a Pagar'!$H$5:$H$1048576,'Contas a Pagar'!$O$5:$O$1048576,'Projeção de Caixa'!N$155,'Contas a Pagar'!$F$5:$F$1048576,'Projeção de Caixa'!$A176)</f>
        <v>0</v>
      </c>
      <c r="O176" s="164">
        <f>SUMIFS('Contas a Pagar'!$H$5:$H$1048576,'Contas a Pagar'!$O$5:$O$1048576,'Projeção de Caixa'!O$155,'Contas a Pagar'!$F$5:$F$1048576,'Projeção de Caixa'!$A176)</f>
        <v>0</v>
      </c>
      <c r="P176" s="164">
        <f>SUMIFS('Contas a Pagar'!$H$5:$H$1048576,'Contas a Pagar'!$O$5:$O$1048576,'Projeção de Caixa'!P$155,'Contas a Pagar'!$F$5:$F$1048576,'Projeção de Caixa'!$A176)</f>
        <v>0</v>
      </c>
      <c r="Q176" s="164">
        <f>SUMIFS('Contas a Pagar'!$H$5:$H$1048576,'Contas a Pagar'!$O$5:$O$1048576,'Projeção de Caixa'!Q$155,'Contas a Pagar'!$F$5:$F$1048576,'Projeção de Caixa'!$A176)</f>
        <v>0</v>
      </c>
      <c r="R176" s="164">
        <f>SUMIFS('Contas a Pagar'!$H$5:$H$1048576,'Contas a Pagar'!$O$5:$O$1048576,'Projeção de Caixa'!R$155,'Contas a Pagar'!$F$5:$F$1048576,'Projeção de Caixa'!$A176)</f>
        <v>0</v>
      </c>
      <c r="S176" s="164">
        <f>SUMIFS('Contas a Pagar'!$H$5:$H$1048576,'Contas a Pagar'!$O$5:$O$1048576,'Projeção de Caixa'!S$155,'Contas a Pagar'!$F$5:$F$1048576,'Projeção de Caixa'!$A176)</f>
        <v>0</v>
      </c>
      <c r="T176" s="164">
        <f>SUMIFS('Contas a Pagar'!$H$5:$H$1048576,'Contas a Pagar'!$O$5:$O$1048576,'Projeção de Caixa'!T$155,'Contas a Pagar'!$F$5:$F$1048576,'Projeção de Caixa'!$A176)</f>
        <v>0</v>
      </c>
      <c r="U176" s="164">
        <f>SUMIFS('Contas a Pagar'!$H$5:$H$1048576,'Contas a Pagar'!$O$5:$O$1048576,'Projeção de Caixa'!U$155,'Contas a Pagar'!$F$5:$F$1048576,'Projeção de Caixa'!$A176)</f>
        <v>0</v>
      </c>
      <c r="V176" s="164">
        <f>SUMIFS('Contas a Pagar'!$H$5:$H$1048576,'Contas a Pagar'!$O$5:$O$1048576,'Projeção de Caixa'!V$155,'Contas a Pagar'!$F$5:$F$1048576,'Projeção de Caixa'!$A176)</f>
        <v>0</v>
      </c>
      <c r="W176" s="164">
        <f>SUMIFS('Contas a Pagar'!$H$5:$H$1048576,'Contas a Pagar'!$O$5:$O$1048576,'Projeção de Caixa'!W$155,'Contas a Pagar'!$F$5:$F$1048576,'Projeção de Caixa'!$A176)</f>
        <v>0</v>
      </c>
      <c r="X176" s="164">
        <f>SUMIFS('Contas a Pagar'!$H$5:$H$1048576,'Contas a Pagar'!$O$5:$O$1048576,'Projeção de Caixa'!X$155,'Contas a Pagar'!$F$5:$F$1048576,'Projeção de Caixa'!$A176)</f>
        <v>0</v>
      </c>
      <c r="Y176" s="164">
        <f>SUMIFS('Contas a Pagar'!$H$5:$H$1048576,'Contas a Pagar'!$O$5:$O$1048576,'Projeção de Caixa'!Y$155,'Contas a Pagar'!$F$5:$F$1048576,'Projeção de Caixa'!$A176)</f>
        <v>0</v>
      </c>
      <c r="Z176" s="164">
        <f>SUMIFS('Contas a Pagar'!$H$5:$H$1048576,'Contas a Pagar'!$O$5:$O$1048576,'Projeção de Caixa'!Z$155,'Contas a Pagar'!$F$5:$F$1048576,'Projeção de Caixa'!$A176)</f>
        <v>0</v>
      </c>
      <c r="AA176" s="164">
        <f>SUMIFS('Contas a Pagar'!$H$5:$H$1048576,'Contas a Pagar'!$O$5:$O$1048576,'Projeção de Caixa'!AA$155,'Contas a Pagar'!$F$5:$F$1048576,'Projeção de Caixa'!$A176)</f>
        <v>0</v>
      </c>
      <c r="AB176" s="164">
        <f>SUMIFS('Contas a Pagar'!$H$5:$H$1048576,'Contas a Pagar'!$O$5:$O$1048576,'Projeção de Caixa'!AB$155,'Contas a Pagar'!$F$5:$F$1048576,'Projeção de Caixa'!$A176)</f>
        <v>0</v>
      </c>
      <c r="AC176" s="164">
        <f>SUMIFS('Contas a Pagar'!$H$5:$H$1048576,'Contas a Pagar'!$O$5:$O$1048576,'Projeção de Caixa'!AC$155,'Contas a Pagar'!$F$5:$F$1048576,'Projeção de Caixa'!$A176)</f>
        <v>0</v>
      </c>
      <c r="AD176" s="164">
        <f>SUMIFS('Contas a Pagar'!$H$5:$H$1048576,'Contas a Pagar'!$O$5:$O$1048576,'Projeção de Caixa'!AD$155,'Contas a Pagar'!$F$5:$F$1048576,'Projeção de Caixa'!$A176)</f>
        <v>0</v>
      </c>
      <c r="AE176" s="165">
        <f>SUMIFS('Contas a Pagar'!$H$5:$H$1048576,'Contas a Pagar'!$O$5:$O$1048576,'Projeção de Caixa'!AE$155,'Contas a Pagar'!$F$5:$F$1048576,'Projeção de Caixa'!$A176)</f>
        <v>0</v>
      </c>
      <c r="AF176" s="186"/>
      <c r="AG176" s="31"/>
      <c r="AH176" s="31"/>
      <c r="AI176" s="31"/>
    </row>
    <row r="177" spans="1:35" ht="15.75" outlineLevel="1" thickBot="1" x14ac:dyDescent="0.3">
      <c r="A177" s="152"/>
      <c r="B177" s="166">
        <f>SUMIFS('Contas a Pagar'!$H$5:$H$1048576,'Contas a Pagar'!$O$5:$O$1048576,'Projeção de Caixa'!B$155,'Contas a Pagar'!$F$5:$F$1048576,'Projeção de Caixa'!$A177)</f>
        <v>0</v>
      </c>
      <c r="C177" s="166">
        <f>SUMIFS('Contas a Pagar'!$H$5:$H$1048576,'Contas a Pagar'!$O$5:$O$1048576,'Projeção de Caixa'!C$155,'Contas a Pagar'!$F$5:$F$1048576,'Projeção de Caixa'!$A177)</f>
        <v>0</v>
      </c>
      <c r="D177" s="166">
        <f>SUMIFS('Contas a Pagar'!$H$5:$H$1048576,'Contas a Pagar'!$O$5:$O$1048576,'Projeção de Caixa'!D$155,'Contas a Pagar'!$F$5:$F$1048576,'Projeção de Caixa'!$A177)</f>
        <v>0</v>
      </c>
      <c r="E177" s="166">
        <f>SUMIFS('Contas a Pagar'!$H$5:$H$1048576,'Contas a Pagar'!$O$5:$O$1048576,'Projeção de Caixa'!E$155,'Contas a Pagar'!$F$5:$F$1048576,'Projeção de Caixa'!$A177)</f>
        <v>0</v>
      </c>
      <c r="F177" s="166">
        <f>SUMIFS('Contas a Pagar'!$H$5:$H$1048576,'Contas a Pagar'!$O$5:$O$1048576,'Projeção de Caixa'!F$155,'Contas a Pagar'!$F$5:$F$1048576,'Projeção de Caixa'!$A177)</f>
        <v>0</v>
      </c>
      <c r="G177" s="166">
        <f>SUMIFS('Contas a Pagar'!$H$5:$H$1048576,'Contas a Pagar'!$O$5:$O$1048576,'Projeção de Caixa'!G$155,'Contas a Pagar'!$F$5:$F$1048576,'Projeção de Caixa'!$A177)</f>
        <v>0</v>
      </c>
      <c r="H177" s="166">
        <f>SUMIFS('Contas a Pagar'!$H$5:$H$1048576,'Contas a Pagar'!$O$5:$O$1048576,'Projeção de Caixa'!H$155,'Contas a Pagar'!$F$5:$F$1048576,'Projeção de Caixa'!$A177)</f>
        <v>0</v>
      </c>
      <c r="I177" s="166">
        <f>SUMIFS('Contas a Pagar'!$H$5:$H$1048576,'Contas a Pagar'!$O$5:$O$1048576,'Projeção de Caixa'!I$155,'Contas a Pagar'!$F$5:$F$1048576,'Projeção de Caixa'!$A177)</f>
        <v>0</v>
      </c>
      <c r="J177" s="166">
        <f>SUMIFS('Contas a Pagar'!$H$5:$H$1048576,'Contas a Pagar'!$O$5:$O$1048576,'Projeção de Caixa'!J$155,'Contas a Pagar'!$F$5:$F$1048576,'Projeção de Caixa'!$A177)</f>
        <v>0</v>
      </c>
      <c r="K177" s="166">
        <f>SUMIFS('Contas a Pagar'!$H$5:$H$1048576,'Contas a Pagar'!$O$5:$O$1048576,'Projeção de Caixa'!K$155,'Contas a Pagar'!$F$5:$F$1048576,'Projeção de Caixa'!$A177)</f>
        <v>0</v>
      </c>
      <c r="L177" s="166">
        <f>SUMIFS('Contas a Pagar'!$H$5:$H$1048576,'Contas a Pagar'!$O$5:$O$1048576,'Projeção de Caixa'!L$155,'Contas a Pagar'!$F$5:$F$1048576,'Projeção de Caixa'!$A177)</f>
        <v>0</v>
      </c>
      <c r="M177" s="166">
        <f>SUMIFS('Contas a Pagar'!$H$5:$H$1048576,'Contas a Pagar'!$O$5:$O$1048576,'Projeção de Caixa'!M$155,'Contas a Pagar'!$F$5:$F$1048576,'Projeção de Caixa'!$A177)</f>
        <v>0</v>
      </c>
      <c r="N177" s="166">
        <f>SUMIFS('Contas a Pagar'!$H$5:$H$1048576,'Contas a Pagar'!$O$5:$O$1048576,'Projeção de Caixa'!N$155,'Contas a Pagar'!$F$5:$F$1048576,'Projeção de Caixa'!$A177)</f>
        <v>0</v>
      </c>
      <c r="O177" s="166">
        <f>SUMIFS('Contas a Pagar'!$H$5:$H$1048576,'Contas a Pagar'!$O$5:$O$1048576,'Projeção de Caixa'!O$155,'Contas a Pagar'!$F$5:$F$1048576,'Projeção de Caixa'!$A177)</f>
        <v>0</v>
      </c>
      <c r="P177" s="166">
        <f>SUMIFS('Contas a Pagar'!$H$5:$H$1048576,'Contas a Pagar'!$O$5:$O$1048576,'Projeção de Caixa'!P$155,'Contas a Pagar'!$F$5:$F$1048576,'Projeção de Caixa'!$A177)</f>
        <v>0</v>
      </c>
      <c r="Q177" s="166">
        <f>SUMIFS('Contas a Pagar'!$H$5:$H$1048576,'Contas a Pagar'!$O$5:$O$1048576,'Projeção de Caixa'!Q$155,'Contas a Pagar'!$F$5:$F$1048576,'Projeção de Caixa'!$A177)</f>
        <v>0</v>
      </c>
      <c r="R177" s="166">
        <f>SUMIFS('Contas a Pagar'!$H$5:$H$1048576,'Contas a Pagar'!$O$5:$O$1048576,'Projeção de Caixa'!R$155,'Contas a Pagar'!$F$5:$F$1048576,'Projeção de Caixa'!$A177)</f>
        <v>0</v>
      </c>
      <c r="S177" s="166">
        <f>SUMIFS('Contas a Pagar'!$H$5:$H$1048576,'Contas a Pagar'!$O$5:$O$1048576,'Projeção de Caixa'!S$155,'Contas a Pagar'!$F$5:$F$1048576,'Projeção de Caixa'!$A177)</f>
        <v>0</v>
      </c>
      <c r="T177" s="166">
        <f>SUMIFS('Contas a Pagar'!$H$5:$H$1048576,'Contas a Pagar'!$O$5:$O$1048576,'Projeção de Caixa'!T$155,'Contas a Pagar'!$F$5:$F$1048576,'Projeção de Caixa'!$A177)</f>
        <v>0</v>
      </c>
      <c r="U177" s="166">
        <f>SUMIFS('Contas a Pagar'!$H$5:$H$1048576,'Contas a Pagar'!$O$5:$O$1048576,'Projeção de Caixa'!U$155,'Contas a Pagar'!$F$5:$F$1048576,'Projeção de Caixa'!$A177)</f>
        <v>0</v>
      </c>
      <c r="V177" s="166">
        <f>SUMIFS('Contas a Pagar'!$H$5:$H$1048576,'Contas a Pagar'!$O$5:$O$1048576,'Projeção de Caixa'!V$155,'Contas a Pagar'!$F$5:$F$1048576,'Projeção de Caixa'!$A177)</f>
        <v>0</v>
      </c>
      <c r="W177" s="166">
        <f>SUMIFS('Contas a Pagar'!$H$5:$H$1048576,'Contas a Pagar'!$O$5:$O$1048576,'Projeção de Caixa'!W$155,'Contas a Pagar'!$F$5:$F$1048576,'Projeção de Caixa'!$A177)</f>
        <v>0</v>
      </c>
      <c r="X177" s="166">
        <f>SUMIFS('Contas a Pagar'!$H$5:$H$1048576,'Contas a Pagar'!$O$5:$O$1048576,'Projeção de Caixa'!X$155,'Contas a Pagar'!$F$5:$F$1048576,'Projeção de Caixa'!$A177)</f>
        <v>0</v>
      </c>
      <c r="Y177" s="166">
        <f>SUMIFS('Contas a Pagar'!$H$5:$H$1048576,'Contas a Pagar'!$O$5:$O$1048576,'Projeção de Caixa'!Y$155,'Contas a Pagar'!$F$5:$F$1048576,'Projeção de Caixa'!$A177)</f>
        <v>0</v>
      </c>
      <c r="Z177" s="166">
        <f>SUMIFS('Contas a Pagar'!$H$5:$H$1048576,'Contas a Pagar'!$O$5:$O$1048576,'Projeção de Caixa'!Z$155,'Contas a Pagar'!$F$5:$F$1048576,'Projeção de Caixa'!$A177)</f>
        <v>0</v>
      </c>
      <c r="AA177" s="166">
        <f>SUMIFS('Contas a Pagar'!$H$5:$H$1048576,'Contas a Pagar'!$O$5:$O$1048576,'Projeção de Caixa'!AA$155,'Contas a Pagar'!$F$5:$F$1048576,'Projeção de Caixa'!$A177)</f>
        <v>0</v>
      </c>
      <c r="AB177" s="166">
        <f>SUMIFS('Contas a Pagar'!$H$5:$H$1048576,'Contas a Pagar'!$O$5:$O$1048576,'Projeção de Caixa'!AB$155,'Contas a Pagar'!$F$5:$F$1048576,'Projeção de Caixa'!$A177)</f>
        <v>0</v>
      </c>
      <c r="AC177" s="166">
        <f>SUMIFS('Contas a Pagar'!$H$5:$H$1048576,'Contas a Pagar'!$O$5:$O$1048576,'Projeção de Caixa'!AC$155,'Contas a Pagar'!$F$5:$F$1048576,'Projeção de Caixa'!$A177)</f>
        <v>0</v>
      </c>
      <c r="AD177" s="166">
        <f>SUMIFS('Contas a Pagar'!$H$5:$H$1048576,'Contas a Pagar'!$O$5:$O$1048576,'Projeção de Caixa'!AD$155,'Contas a Pagar'!$F$5:$F$1048576,'Projeção de Caixa'!$A177)</f>
        <v>0</v>
      </c>
      <c r="AE177" s="167">
        <f>SUMIFS('Contas a Pagar'!$H$5:$H$1048576,'Contas a Pagar'!$O$5:$O$1048576,'Projeção de Caixa'!AE$155,'Contas a Pagar'!$F$5:$F$1048576,'Projeção de Caixa'!$A177)</f>
        <v>0</v>
      </c>
      <c r="AF177" s="186"/>
      <c r="AG177" s="31"/>
      <c r="AH177" s="31"/>
      <c r="AI177" s="31"/>
    </row>
    <row r="178" spans="1:35" x14ac:dyDescent="0.25">
      <c r="A178" s="154" t="s">
        <v>114</v>
      </c>
      <c r="B178" s="168">
        <f>B156-B162</f>
        <v>0</v>
      </c>
      <c r="C178" s="168">
        <f t="shared" ref="C178:AE178" si="139">C156-C162</f>
        <v>0</v>
      </c>
      <c r="D178" s="168">
        <f t="shared" si="139"/>
        <v>0</v>
      </c>
      <c r="E178" s="168">
        <f t="shared" si="139"/>
        <v>0</v>
      </c>
      <c r="F178" s="168">
        <f t="shared" si="139"/>
        <v>0</v>
      </c>
      <c r="G178" s="168">
        <f t="shared" si="139"/>
        <v>0</v>
      </c>
      <c r="H178" s="168">
        <f t="shared" si="139"/>
        <v>0</v>
      </c>
      <c r="I178" s="168">
        <f t="shared" si="139"/>
        <v>0</v>
      </c>
      <c r="J178" s="168">
        <f t="shared" si="139"/>
        <v>0</v>
      </c>
      <c r="K178" s="168">
        <f t="shared" si="139"/>
        <v>0</v>
      </c>
      <c r="L178" s="168">
        <f t="shared" si="139"/>
        <v>0</v>
      </c>
      <c r="M178" s="168">
        <f t="shared" si="139"/>
        <v>0</v>
      </c>
      <c r="N178" s="169">
        <f t="shared" si="139"/>
        <v>0</v>
      </c>
      <c r="O178" s="168">
        <f t="shared" si="139"/>
        <v>0</v>
      </c>
      <c r="P178" s="169">
        <f t="shared" si="139"/>
        <v>0</v>
      </c>
      <c r="Q178" s="168">
        <f t="shared" si="139"/>
        <v>0</v>
      </c>
      <c r="R178" s="169">
        <f t="shared" si="139"/>
        <v>0</v>
      </c>
      <c r="S178" s="168">
        <f t="shared" si="139"/>
        <v>0</v>
      </c>
      <c r="T178" s="169">
        <f t="shared" si="139"/>
        <v>0</v>
      </c>
      <c r="U178" s="168">
        <f t="shared" si="139"/>
        <v>0</v>
      </c>
      <c r="V178" s="169">
        <f t="shared" si="139"/>
        <v>0</v>
      </c>
      <c r="W178" s="168">
        <f t="shared" si="139"/>
        <v>0</v>
      </c>
      <c r="X178" s="169">
        <f t="shared" si="139"/>
        <v>0</v>
      </c>
      <c r="Y178" s="168">
        <f t="shared" si="139"/>
        <v>0</v>
      </c>
      <c r="Z178" s="169">
        <f t="shared" si="139"/>
        <v>0</v>
      </c>
      <c r="AA178" s="168">
        <f t="shared" si="139"/>
        <v>0</v>
      </c>
      <c r="AB178" s="169">
        <f t="shared" si="139"/>
        <v>0</v>
      </c>
      <c r="AC178" s="168">
        <f t="shared" si="139"/>
        <v>0</v>
      </c>
      <c r="AD178" s="169">
        <f t="shared" si="139"/>
        <v>0</v>
      </c>
      <c r="AE178" s="168">
        <f t="shared" si="139"/>
        <v>0</v>
      </c>
      <c r="AF178" s="187"/>
      <c r="AG178" s="31"/>
      <c r="AH178" s="31"/>
      <c r="AI178" s="31"/>
    </row>
    <row r="179" spans="1:35" x14ac:dyDescent="0.25">
      <c r="A179" s="155" t="s">
        <v>115</v>
      </c>
      <c r="B179" s="171">
        <f>AF150</f>
        <v>5000</v>
      </c>
      <c r="C179" s="172">
        <f>B180</f>
        <v>5000</v>
      </c>
      <c r="D179" s="172">
        <f t="shared" ref="D179:AE179" si="140">C180</f>
        <v>5000</v>
      </c>
      <c r="E179" s="172">
        <f t="shared" si="140"/>
        <v>5000</v>
      </c>
      <c r="F179" s="172">
        <f t="shared" si="140"/>
        <v>5000</v>
      </c>
      <c r="G179" s="172">
        <f t="shared" si="140"/>
        <v>5000</v>
      </c>
      <c r="H179" s="172">
        <f t="shared" si="140"/>
        <v>5000</v>
      </c>
      <c r="I179" s="172">
        <f t="shared" si="140"/>
        <v>5000</v>
      </c>
      <c r="J179" s="172">
        <f t="shared" si="140"/>
        <v>5000</v>
      </c>
      <c r="K179" s="172">
        <f t="shared" si="140"/>
        <v>5000</v>
      </c>
      <c r="L179" s="172">
        <f t="shared" si="140"/>
        <v>5000</v>
      </c>
      <c r="M179" s="172">
        <f t="shared" si="140"/>
        <v>5000</v>
      </c>
      <c r="N179" s="173">
        <f t="shared" si="140"/>
        <v>5000</v>
      </c>
      <c r="O179" s="172">
        <f t="shared" si="140"/>
        <v>5000</v>
      </c>
      <c r="P179" s="173">
        <f t="shared" si="140"/>
        <v>5000</v>
      </c>
      <c r="Q179" s="172">
        <f t="shared" si="140"/>
        <v>5000</v>
      </c>
      <c r="R179" s="173">
        <f t="shared" si="140"/>
        <v>5000</v>
      </c>
      <c r="S179" s="172">
        <f t="shared" si="140"/>
        <v>5000</v>
      </c>
      <c r="T179" s="173">
        <f t="shared" si="140"/>
        <v>5000</v>
      </c>
      <c r="U179" s="172">
        <f t="shared" si="140"/>
        <v>5000</v>
      </c>
      <c r="V179" s="173">
        <f t="shared" si="140"/>
        <v>5000</v>
      </c>
      <c r="W179" s="172">
        <f t="shared" si="140"/>
        <v>5000</v>
      </c>
      <c r="X179" s="173">
        <f t="shared" si="140"/>
        <v>5000</v>
      </c>
      <c r="Y179" s="172">
        <f t="shared" si="140"/>
        <v>5000</v>
      </c>
      <c r="Z179" s="173">
        <f t="shared" si="140"/>
        <v>5000</v>
      </c>
      <c r="AA179" s="172">
        <f t="shared" si="140"/>
        <v>5000</v>
      </c>
      <c r="AB179" s="173">
        <f t="shared" si="140"/>
        <v>5000</v>
      </c>
      <c r="AC179" s="172">
        <f t="shared" si="140"/>
        <v>5000</v>
      </c>
      <c r="AD179" s="173">
        <f t="shared" si="140"/>
        <v>5000</v>
      </c>
      <c r="AE179" s="172">
        <f t="shared" si="140"/>
        <v>5000</v>
      </c>
      <c r="AF179" s="186"/>
      <c r="AG179" s="31"/>
      <c r="AH179" s="31"/>
      <c r="AI179" s="31"/>
    </row>
    <row r="180" spans="1:35" ht="15.75" thickBot="1" x14ac:dyDescent="0.3">
      <c r="A180" s="156" t="s">
        <v>26</v>
      </c>
      <c r="B180" s="175">
        <f>B178+B179</f>
        <v>5000</v>
      </c>
      <c r="C180" s="175">
        <f t="shared" ref="C180" si="141">C178+C179</f>
        <v>5000</v>
      </c>
      <c r="D180" s="175">
        <f t="shared" ref="D180" si="142">D178+D179</f>
        <v>5000</v>
      </c>
      <c r="E180" s="175">
        <f t="shared" ref="E180" si="143">E178+E179</f>
        <v>5000</v>
      </c>
      <c r="F180" s="175">
        <f t="shared" ref="F180" si="144">F178+F179</f>
        <v>5000</v>
      </c>
      <c r="G180" s="175">
        <f t="shared" ref="G180" si="145">G178+G179</f>
        <v>5000</v>
      </c>
      <c r="H180" s="175">
        <f t="shared" ref="H180" si="146">H178+H179</f>
        <v>5000</v>
      </c>
      <c r="I180" s="175">
        <f t="shared" ref="I180" si="147">I178+I179</f>
        <v>5000</v>
      </c>
      <c r="J180" s="175">
        <f t="shared" ref="J180" si="148">J178+J179</f>
        <v>5000</v>
      </c>
      <c r="K180" s="175">
        <f t="shared" ref="K180" si="149">K178+K179</f>
        <v>5000</v>
      </c>
      <c r="L180" s="175">
        <f t="shared" ref="L180" si="150">L178+L179</f>
        <v>5000</v>
      </c>
      <c r="M180" s="175">
        <f t="shared" ref="M180" si="151">M178+M179</f>
        <v>5000</v>
      </c>
      <c r="N180" s="176">
        <f t="shared" ref="N180" si="152">N178+N179</f>
        <v>5000</v>
      </c>
      <c r="O180" s="175">
        <f t="shared" ref="O180" si="153">O178+O179</f>
        <v>5000</v>
      </c>
      <c r="P180" s="176">
        <f t="shared" ref="P180" si="154">P178+P179</f>
        <v>5000</v>
      </c>
      <c r="Q180" s="175">
        <f t="shared" ref="Q180" si="155">Q178+Q179</f>
        <v>5000</v>
      </c>
      <c r="R180" s="176">
        <f t="shared" ref="R180" si="156">R178+R179</f>
        <v>5000</v>
      </c>
      <c r="S180" s="175">
        <f t="shared" ref="S180" si="157">S178+S179</f>
        <v>5000</v>
      </c>
      <c r="T180" s="176">
        <f t="shared" ref="T180" si="158">T178+T179</f>
        <v>5000</v>
      </c>
      <c r="U180" s="175">
        <f t="shared" ref="U180" si="159">U178+U179</f>
        <v>5000</v>
      </c>
      <c r="V180" s="176">
        <f t="shared" ref="V180" si="160">V178+V179</f>
        <v>5000</v>
      </c>
      <c r="W180" s="175">
        <f t="shared" ref="W180" si="161">W178+W179</f>
        <v>5000</v>
      </c>
      <c r="X180" s="176">
        <f t="shared" ref="X180" si="162">X178+X179</f>
        <v>5000</v>
      </c>
      <c r="Y180" s="175">
        <f t="shared" ref="Y180" si="163">Y178+Y179</f>
        <v>5000</v>
      </c>
      <c r="Z180" s="176">
        <f t="shared" ref="Z180" si="164">Z178+Z179</f>
        <v>5000</v>
      </c>
      <c r="AA180" s="175">
        <f t="shared" ref="AA180" si="165">AA178+AA179</f>
        <v>5000</v>
      </c>
      <c r="AB180" s="176">
        <f t="shared" ref="AB180" si="166">AB178+AB179</f>
        <v>5000</v>
      </c>
      <c r="AC180" s="175">
        <f t="shared" ref="AC180" si="167">AC178+AC179</f>
        <v>5000</v>
      </c>
      <c r="AD180" s="176">
        <f t="shared" ref="AD180" si="168">AD178+AD179</f>
        <v>5000</v>
      </c>
      <c r="AE180" s="175">
        <f t="shared" ref="AE180" si="169">AE178+AE179</f>
        <v>5000</v>
      </c>
      <c r="AF180" s="188"/>
      <c r="AG180" s="31"/>
      <c r="AH180" s="31"/>
      <c r="AI180" s="31"/>
    </row>
    <row r="181" spans="1:35" x14ac:dyDescent="0.25">
      <c r="A181" s="5"/>
      <c r="B181" s="178"/>
      <c r="C181" s="178"/>
      <c r="D181" s="178"/>
      <c r="E181" s="178"/>
      <c r="F181" s="178"/>
      <c r="G181" s="178"/>
      <c r="H181" s="178"/>
      <c r="I181" s="178"/>
      <c r="J181" s="178"/>
      <c r="K181" s="178"/>
      <c r="L181" s="178"/>
      <c r="M181" s="178"/>
      <c r="N181" s="178"/>
      <c r="O181" s="178"/>
      <c r="P181" s="178"/>
      <c r="Q181" s="178"/>
      <c r="R181" s="178"/>
      <c r="S181" s="178"/>
      <c r="T181" s="178"/>
      <c r="U181" s="178"/>
      <c r="V181" s="178"/>
      <c r="W181" s="178"/>
      <c r="X181" s="178"/>
      <c r="Y181" s="178"/>
      <c r="Z181" s="178"/>
      <c r="AA181" s="178"/>
      <c r="AB181" s="178"/>
      <c r="AC181" s="178"/>
      <c r="AD181" s="178"/>
      <c r="AE181" s="178"/>
      <c r="AF181" s="178"/>
      <c r="AG181" s="31"/>
      <c r="AH181" s="31"/>
      <c r="AI181" s="31"/>
    </row>
    <row r="182" spans="1:35" x14ac:dyDescent="0.25">
      <c r="A182" s="5"/>
      <c r="B182" s="178"/>
      <c r="C182" s="178"/>
      <c r="D182" s="178"/>
      <c r="E182" s="178"/>
      <c r="F182" s="178"/>
      <c r="G182" s="178"/>
      <c r="H182" s="178"/>
      <c r="I182" s="178"/>
      <c r="J182" s="178"/>
      <c r="K182" s="178"/>
      <c r="L182" s="178"/>
      <c r="M182" s="178"/>
      <c r="N182" s="178"/>
      <c r="O182" s="178"/>
      <c r="P182" s="178"/>
      <c r="Q182" s="178"/>
      <c r="R182" s="178"/>
      <c r="S182" s="178"/>
      <c r="T182" s="178"/>
      <c r="U182" s="178"/>
      <c r="V182" s="178"/>
      <c r="W182" s="178"/>
      <c r="X182" s="178"/>
      <c r="Y182" s="178"/>
      <c r="Z182" s="178"/>
      <c r="AA182" s="178"/>
      <c r="AB182" s="178"/>
      <c r="AC182" s="178"/>
      <c r="AD182" s="178"/>
      <c r="AE182" s="178"/>
      <c r="AF182" s="178"/>
      <c r="AG182" s="31"/>
      <c r="AH182" s="31"/>
      <c r="AI182" s="31"/>
    </row>
    <row r="183" spans="1:35" x14ac:dyDescent="0.25">
      <c r="A183" s="5"/>
      <c r="B183" s="178"/>
      <c r="C183" s="178"/>
      <c r="D183" s="178"/>
      <c r="E183" s="178"/>
      <c r="F183" s="178"/>
      <c r="G183" s="178"/>
      <c r="H183" s="178"/>
      <c r="I183" s="178"/>
      <c r="J183" s="178"/>
      <c r="K183" s="178"/>
      <c r="L183" s="178"/>
      <c r="M183" s="178"/>
      <c r="N183" s="178"/>
      <c r="O183" s="178"/>
      <c r="P183" s="178"/>
      <c r="Q183" s="178"/>
      <c r="R183" s="178"/>
      <c r="S183" s="178"/>
      <c r="T183" s="178"/>
      <c r="U183" s="178"/>
      <c r="V183" s="178"/>
      <c r="W183" s="178"/>
      <c r="X183" s="178"/>
      <c r="Y183" s="178"/>
      <c r="Z183" s="178"/>
      <c r="AA183" s="178"/>
      <c r="AB183" s="178"/>
      <c r="AC183" s="178"/>
      <c r="AD183" s="178"/>
      <c r="AE183" s="178"/>
      <c r="AF183" s="178"/>
      <c r="AG183" s="31"/>
      <c r="AH183" s="31"/>
      <c r="AI183" s="31"/>
    </row>
    <row r="184" spans="1:35" x14ac:dyDescent="0.25">
      <c r="A184" s="5"/>
      <c r="B184" s="178"/>
      <c r="C184" s="178"/>
      <c r="D184" s="178"/>
      <c r="E184" s="178"/>
      <c r="F184" s="178"/>
      <c r="G184" s="178"/>
      <c r="H184" s="178"/>
      <c r="I184" s="178"/>
      <c r="J184" s="178"/>
      <c r="K184" s="178"/>
      <c r="L184" s="178"/>
      <c r="M184" s="178"/>
      <c r="N184" s="178"/>
      <c r="O184" s="178"/>
      <c r="P184" s="178"/>
      <c r="Q184" s="178"/>
      <c r="R184" s="178"/>
      <c r="S184" s="178"/>
      <c r="T184" s="178"/>
      <c r="U184" s="178"/>
      <c r="V184" s="178"/>
      <c r="W184" s="178"/>
      <c r="X184" s="178"/>
      <c r="Y184" s="178"/>
      <c r="Z184" s="178"/>
      <c r="AA184" s="178"/>
      <c r="AB184" s="178"/>
      <c r="AC184" s="178"/>
      <c r="AD184" s="178"/>
      <c r="AE184" s="178"/>
      <c r="AF184" s="178"/>
      <c r="AG184" s="31"/>
      <c r="AH184" s="31"/>
      <c r="AI184" s="31"/>
    </row>
    <row r="185" spans="1:35" ht="15.75" thickBot="1" x14ac:dyDescent="0.3">
      <c r="A185" s="149" t="s">
        <v>121</v>
      </c>
      <c r="B185" s="161">
        <v>45108</v>
      </c>
      <c r="C185" s="161">
        <v>45109</v>
      </c>
      <c r="D185" s="161">
        <v>45110</v>
      </c>
      <c r="E185" s="161">
        <v>45111</v>
      </c>
      <c r="F185" s="161">
        <v>45112</v>
      </c>
      <c r="G185" s="161">
        <v>45113</v>
      </c>
      <c r="H185" s="161">
        <v>45114</v>
      </c>
      <c r="I185" s="161">
        <v>45115</v>
      </c>
      <c r="J185" s="161">
        <v>45116</v>
      </c>
      <c r="K185" s="161">
        <v>45117</v>
      </c>
      <c r="L185" s="161">
        <v>45118</v>
      </c>
      <c r="M185" s="161">
        <v>45119</v>
      </c>
      <c r="N185" s="161">
        <v>45120</v>
      </c>
      <c r="O185" s="161">
        <v>45121</v>
      </c>
      <c r="P185" s="161">
        <v>45122</v>
      </c>
      <c r="Q185" s="161">
        <v>45123</v>
      </c>
      <c r="R185" s="161">
        <v>45124</v>
      </c>
      <c r="S185" s="161">
        <v>45125</v>
      </c>
      <c r="T185" s="161">
        <v>45126</v>
      </c>
      <c r="U185" s="161">
        <v>45127</v>
      </c>
      <c r="V185" s="161">
        <v>45128</v>
      </c>
      <c r="W185" s="161">
        <v>45129</v>
      </c>
      <c r="X185" s="161">
        <v>45130</v>
      </c>
      <c r="Y185" s="161">
        <v>45131</v>
      </c>
      <c r="Z185" s="161">
        <v>45132</v>
      </c>
      <c r="AA185" s="161">
        <v>45133</v>
      </c>
      <c r="AB185" s="161">
        <v>45134</v>
      </c>
      <c r="AC185" s="161">
        <v>45135</v>
      </c>
      <c r="AD185" s="161">
        <v>45136</v>
      </c>
      <c r="AE185" s="161">
        <v>45137</v>
      </c>
      <c r="AF185" s="161">
        <v>45138</v>
      </c>
      <c r="AG185" s="31"/>
      <c r="AH185" s="31"/>
      <c r="AI185" s="31"/>
    </row>
    <row r="186" spans="1:35" ht="15.75" thickBot="1" x14ac:dyDescent="0.3">
      <c r="A186" s="160" t="s">
        <v>29</v>
      </c>
      <c r="B186" s="181">
        <f>SUM(B187:B191)</f>
        <v>0</v>
      </c>
      <c r="C186" s="181">
        <f t="shared" ref="C186:AF186" si="170">SUM(C187:C191)</f>
        <v>0</v>
      </c>
      <c r="D186" s="181">
        <f t="shared" si="170"/>
        <v>0</v>
      </c>
      <c r="E186" s="181">
        <f t="shared" si="170"/>
        <v>0</v>
      </c>
      <c r="F186" s="181">
        <f t="shared" si="170"/>
        <v>0</v>
      </c>
      <c r="G186" s="181">
        <f t="shared" si="170"/>
        <v>0</v>
      </c>
      <c r="H186" s="181">
        <f t="shared" si="170"/>
        <v>0</v>
      </c>
      <c r="I186" s="181">
        <f t="shared" si="170"/>
        <v>0</v>
      </c>
      <c r="J186" s="181">
        <f t="shared" si="170"/>
        <v>0</v>
      </c>
      <c r="K186" s="181">
        <f t="shared" si="170"/>
        <v>0</v>
      </c>
      <c r="L186" s="181">
        <f t="shared" si="170"/>
        <v>0</v>
      </c>
      <c r="M186" s="181">
        <f t="shared" si="170"/>
        <v>0</v>
      </c>
      <c r="N186" s="181">
        <f t="shared" si="170"/>
        <v>0</v>
      </c>
      <c r="O186" s="181">
        <f t="shared" si="170"/>
        <v>0</v>
      </c>
      <c r="P186" s="181">
        <f t="shared" si="170"/>
        <v>0</v>
      </c>
      <c r="Q186" s="181">
        <f t="shared" si="170"/>
        <v>0</v>
      </c>
      <c r="R186" s="181">
        <f t="shared" si="170"/>
        <v>0</v>
      </c>
      <c r="S186" s="181">
        <f t="shared" si="170"/>
        <v>0</v>
      </c>
      <c r="T186" s="181">
        <f t="shared" si="170"/>
        <v>0</v>
      </c>
      <c r="U186" s="181">
        <f t="shared" si="170"/>
        <v>0</v>
      </c>
      <c r="V186" s="181">
        <f t="shared" si="170"/>
        <v>0</v>
      </c>
      <c r="W186" s="181">
        <f t="shared" si="170"/>
        <v>0</v>
      </c>
      <c r="X186" s="181">
        <f t="shared" si="170"/>
        <v>0</v>
      </c>
      <c r="Y186" s="181">
        <f t="shared" si="170"/>
        <v>0</v>
      </c>
      <c r="Z186" s="181">
        <f t="shared" si="170"/>
        <v>0</v>
      </c>
      <c r="AA186" s="181">
        <f t="shared" si="170"/>
        <v>0</v>
      </c>
      <c r="AB186" s="181">
        <f t="shared" si="170"/>
        <v>0</v>
      </c>
      <c r="AC186" s="181">
        <f t="shared" si="170"/>
        <v>0</v>
      </c>
      <c r="AD186" s="181">
        <f t="shared" si="170"/>
        <v>0</v>
      </c>
      <c r="AE186" s="181">
        <f t="shared" si="170"/>
        <v>0</v>
      </c>
      <c r="AF186" s="182">
        <f t="shared" si="170"/>
        <v>0</v>
      </c>
      <c r="AG186" s="31"/>
      <c r="AH186" s="31"/>
      <c r="AI186" s="31"/>
    </row>
    <row r="187" spans="1:35" outlineLevel="1" x14ac:dyDescent="0.25">
      <c r="A187" s="152"/>
      <c r="B187" s="184">
        <f>SUMIFS('Contas a Receber'!$H$5:$H$1048576,'Contas a Receber'!$O$5:$O$1048576,'Projeção de Caixa'!B$185,'Contas a Receber'!$F$5:$F$1048576,'Projeção de Caixa'!$A187)</f>
        <v>0</v>
      </c>
      <c r="C187" s="184">
        <f>SUMIFS('Contas a Receber'!$H$5:$H$1048576,'Contas a Receber'!$O$5:$O$1048576,'Projeção de Caixa'!C$185,'Contas a Receber'!$F$5:$F$1048576,'Projeção de Caixa'!$A187)</f>
        <v>0</v>
      </c>
      <c r="D187" s="184">
        <f>SUMIFS('Contas a Receber'!$H$5:$H$1048576,'Contas a Receber'!$O$5:$O$1048576,'Projeção de Caixa'!D$185,'Contas a Receber'!$F$5:$F$1048576,'Projeção de Caixa'!$A187)</f>
        <v>0</v>
      </c>
      <c r="E187" s="184">
        <f>SUMIFS('Contas a Receber'!$H$5:$H$1048576,'Contas a Receber'!$O$5:$O$1048576,'Projeção de Caixa'!E$185,'Contas a Receber'!$F$5:$F$1048576,'Projeção de Caixa'!$A187)</f>
        <v>0</v>
      </c>
      <c r="F187" s="184">
        <f>SUMIFS('Contas a Receber'!$H$5:$H$1048576,'Contas a Receber'!$O$5:$O$1048576,'Projeção de Caixa'!F$185,'Contas a Receber'!$F$5:$F$1048576,'Projeção de Caixa'!$A187)</f>
        <v>0</v>
      </c>
      <c r="G187" s="184">
        <f>SUMIFS('Contas a Receber'!$H$5:$H$1048576,'Contas a Receber'!$O$5:$O$1048576,'Projeção de Caixa'!G$185,'Contas a Receber'!$F$5:$F$1048576,'Projeção de Caixa'!$A187)</f>
        <v>0</v>
      </c>
      <c r="H187" s="184">
        <f>SUMIFS('Contas a Receber'!$H$5:$H$1048576,'Contas a Receber'!$O$5:$O$1048576,'Projeção de Caixa'!H$185,'Contas a Receber'!$F$5:$F$1048576,'Projeção de Caixa'!$A187)</f>
        <v>0</v>
      </c>
      <c r="I187" s="184">
        <f>SUMIFS('Contas a Receber'!$H$5:$H$1048576,'Contas a Receber'!$O$5:$O$1048576,'Projeção de Caixa'!I$185,'Contas a Receber'!$F$5:$F$1048576,'Projeção de Caixa'!$A187)</f>
        <v>0</v>
      </c>
      <c r="J187" s="184">
        <f>SUMIFS('Contas a Receber'!$H$5:$H$1048576,'Contas a Receber'!$O$5:$O$1048576,'Projeção de Caixa'!J$185,'Contas a Receber'!$F$5:$F$1048576,'Projeção de Caixa'!$A187)</f>
        <v>0</v>
      </c>
      <c r="K187" s="184">
        <f>SUMIFS('Contas a Receber'!$H$5:$H$1048576,'Contas a Receber'!$O$5:$O$1048576,'Projeção de Caixa'!K$185,'Contas a Receber'!$F$5:$F$1048576,'Projeção de Caixa'!$A187)</f>
        <v>0</v>
      </c>
      <c r="L187" s="184">
        <f>SUMIFS('Contas a Receber'!$H$5:$H$1048576,'Contas a Receber'!$O$5:$O$1048576,'Projeção de Caixa'!L$185,'Contas a Receber'!$F$5:$F$1048576,'Projeção de Caixa'!$A187)</f>
        <v>0</v>
      </c>
      <c r="M187" s="184">
        <f>SUMIFS('Contas a Receber'!$H$5:$H$1048576,'Contas a Receber'!$O$5:$O$1048576,'Projeção de Caixa'!M$185,'Contas a Receber'!$F$5:$F$1048576,'Projeção de Caixa'!$A187)</f>
        <v>0</v>
      </c>
      <c r="N187" s="184">
        <f>SUMIFS('Contas a Receber'!$H$5:$H$1048576,'Contas a Receber'!$O$5:$O$1048576,'Projeção de Caixa'!N$185,'Contas a Receber'!$F$5:$F$1048576,'Projeção de Caixa'!$A187)</f>
        <v>0</v>
      </c>
      <c r="O187" s="184">
        <f>SUMIFS('Contas a Receber'!$H$5:$H$1048576,'Contas a Receber'!$O$5:$O$1048576,'Projeção de Caixa'!O$185,'Contas a Receber'!$F$5:$F$1048576,'Projeção de Caixa'!$A187)</f>
        <v>0</v>
      </c>
      <c r="P187" s="184">
        <f>SUMIFS('Contas a Receber'!$H$5:$H$1048576,'Contas a Receber'!$O$5:$O$1048576,'Projeção de Caixa'!P$185,'Contas a Receber'!$F$5:$F$1048576,'Projeção de Caixa'!$A187)</f>
        <v>0</v>
      </c>
      <c r="Q187" s="184">
        <f>SUMIFS('Contas a Receber'!$H$5:$H$1048576,'Contas a Receber'!$O$5:$O$1048576,'Projeção de Caixa'!Q$185,'Contas a Receber'!$F$5:$F$1048576,'Projeção de Caixa'!$A187)</f>
        <v>0</v>
      </c>
      <c r="R187" s="184">
        <f>SUMIFS('Contas a Receber'!$H$5:$H$1048576,'Contas a Receber'!$O$5:$O$1048576,'Projeção de Caixa'!R$185,'Contas a Receber'!$F$5:$F$1048576,'Projeção de Caixa'!$A187)</f>
        <v>0</v>
      </c>
      <c r="S187" s="184">
        <f>SUMIFS('Contas a Receber'!$H$5:$H$1048576,'Contas a Receber'!$O$5:$O$1048576,'Projeção de Caixa'!S$185,'Contas a Receber'!$F$5:$F$1048576,'Projeção de Caixa'!$A187)</f>
        <v>0</v>
      </c>
      <c r="T187" s="184">
        <f>SUMIFS('Contas a Receber'!$H$5:$H$1048576,'Contas a Receber'!$O$5:$O$1048576,'Projeção de Caixa'!T$185,'Contas a Receber'!$F$5:$F$1048576,'Projeção de Caixa'!$A187)</f>
        <v>0</v>
      </c>
      <c r="U187" s="184">
        <f>SUMIFS('Contas a Receber'!$H$5:$H$1048576,'Contas a Receber'!$O$5:$O$1048576,'Projeção de Caixa'!U$185,'Contas a Receber'!$F$5:$F$1048576,'Projeção de Caixa'!$A187)</f>
        <v>0</v>
      </c>
      <c r="V187" s="184">
        <f>SUMIFS('Contas a Receber'!$H$5:$H$1048576,'Contas a Receber'!$O$5:$O$1048576,'Projeção de Caixa'!V$185,'Contas a Receber'!$F$5:$F$1048576,'Projeção de Caixa'!$A187)</f>
        <v>0</v>
      </c>
      <c r="W187" s="184">
        <f>SUMIFS('Contas a Receber'!$H$5:$H$1048576,'Contas a Receber'!$O$5:$O$1048576,'Projeção de Caixa'!W$185,'Contas a Receber'!$F$5:$F$1048576,'Projeção de Caixa'!$A187)</f>
        <v>0</v>
      </c>
      <c r="X187" s="184">
        <f>SUMIFS('Contas a Receber'!$H$5:$H$1048576,'Contas a Receber'!$O$5:$O$1048576,'Projeção de Caixa'!X$185,'Contas a Receber'!$F$5:$F$1048576,'Projeção de Caixa'!$A187)</f>
        <v>0</v>
      </c>
      <c r="Y187" s="184">
        <f>SUMIFS('Contas a Receber'!$H$5:$H$1048576,'Contas a Receber'!$O$5:$O$1048576,'Projeção de Caixa'!Y$185,'Contas a Receber'!$F$5:$F$1048576,'Projeção de Caixa'!$A187)</f>
        <v>0</v>
      </c>
      <c r="Z187" s="184">
        <f>SUMIFS('Contas a Receber'!$H$5:$H$1048576,'Contas a Receber'!$O$5:$O$1048576,'Projeção de Caixa'!Z$185,'Contas a Receber'!$F$5:$F$1048576,'Projeção de Caixa'!$A187)</f>
        <v>0</v>
      </c>
      <c r="AA187" s="184">
        <f>SUMIFS('Contas a Receber'!$H$5:$H$1048576,'Contas a Receber'!$O$5:$O$1048576,'Projeção de Caixa'!AA$185,'Contas a Receber'!$F$5:$F$1048576,'Projeção de Caixa'!$A187)</f>
        <v>0</v>
      </c>
      <c r="AB187" s="184">
        <f>SUMIFS('Contas a Receber'!$H$5:$H$1048576,'Contas a Receber'!$O$5:$O$1048576,'Projeção de Caixa'!AB$185,'Contas a Receber'!$F$5:$F$1048576,'Projeção de Caixa'!$A187)</f>
        <v>0</v>
      </c>
      <c r="AC187" s="184">
        <f>SUMIFS('Contas a Receber'!$H$5:$H$1048576,'Contas a Receber'!$O$5:$O$1048576,'Projeção de Caixa'!AC$185,'Contas a Receber'!$F$5:$F$1048576,'Projeção de Caixa'!$A187)</f>
        <v>0</v>
      </c>
      <c r="AD187" s="184">
        <f>SUMIFS('Contas a Receber'!$H$5:$H$1048576,'Contas a Receber'!$O$5:$O$1048576,'Projeção de Caixa'!AD$185,'Contas a Receber'!$F$5:$F$1048576,'Projeção de Caixa'!$A187)</f>
        <v>0</v>
      </c>
      <c r="AE187" s="184">
        <f>SUMIFS('Contas a Receber'!$H$5:$H$1048576,'Contas a Receber'!$O$5:$O$1048576,'Projeção de Caixa'!AE$185,'Contas a Receber'!$F$5:$F$1048576,'Projeção de Caixa'!$A187)</f>
        <v>0</v>
      </c>
      <c r="AF187" s="185">
        <f>SUMIFS('Contas a Receber'!$H$5:$H$1048576,'Contas a Receber'!$O$5:$O$1048576,'Projeção de Caixa'!AF$185,'Contas a Receber'!$F$5:$F$1048576,'Projeção de Caixa'!$A187)</f>
        <v>0</v>
      </c>
      <c r="AG187" s="31"/>
      <c r="AH187" s="31"/>
      <c r="AI187" s="31"/>
    </row>
    <row r="188" spans="1:35" outlineLevel="1" x14ac:dyDescent="0.25">
      <c r="A188" s="152"/>
      <c r="B188" s="164">
        <f>SUMIFS('Contas a Receber'!$H$5:$H$1048576,'Contas a Receber'!$O$5:$O$1048576,'Projeção de Caixa'!B$185,'Contas a Receber'!$F$5:$F$1048576,'Projeção de Caixa'!$A188)</f>
        <v>0</v>
      </c>
      <c r="C188" s="164">
        <f>SUMIFS('Contas a Receber'!$H$5:$H$1048576,'Contas a Receber'!$O$5:$O$1048576,'Projeção de Caixa'!C$185,'Contas a Receber'!$F$5:$F$1048576,'Projeção de Caixa'!$A188)</f>
        <v>0</v>
      </c>
      <c r="D188" s="164">
        <f>SUMIFS('Contas a Receber'!$H$5:$H$1048576,'Contas a Receber'!$O$5:$O$1048576,'Projeção de Caixa'!D$185,'Contas a Receber'!$F$5:$F$1048576,'Projeção de Caixa'!$A188)</f>
        <v>0</v>
      </c>
      <c r="E188" s="164">
        <f>SUMIFS('Contas a Receber'!$H$5:$H$1048576,'Contas a Receber'!$O$5:$O$1048576,'Projeção de Caixa'!E$185,'Contas a Receber'!$F$5:$F$1048576,'Projeção de Caixa'!$A188)</f>
        <v>0</v>
      </c>
      <c r="F188" s="164">
        <f>SUMIFS('Contas a Receber'!$H$5:$H$1048576,'Contas a Receber'!$O$5:$O$1048576,'Projeção de Caixa'!F$185,'Contas a Receber'!$F$5:$F$1048576,'Projeção de Caixa'!$A188)</f>
        <v>0</v>
      </c>
      <c r="G188" s="164">
        <f>SUMIFS('Contas a Receber'!$H$5:$H$1048576,'Contas a Receber'!$O$5:$O$1048576,'Projeção de Caixa'!G$185,'Contas a Receber'!$F$5:$F$1048576,'Projeção de Caixa'!$A188)</f>
        <v>0</v>
      </c>
      <c r="H188" s="164">
        <f>SUMIFS('Contas a Receber'!$H$5:$H$1048576,'Contas a Receber'!$O$5:$O$1048576,'Projeção de Caixa'!H$185,'Contas a Receber'!$F$5:$F$1048576,'Projeção de Caixa'!$A188)</f>
        <v>0</v>
      </c>
      <c r="I188" s="164">
        <f>SUMIFS('Contas a Receber'!$H$5:$H$1048576,'Contas a Receber'!$O$5:$O$1048576,'Projeção de Caixa'!I$185,'Contas a Receber'!$F$5:$F$1048576,'Projeção de Caixa'!$A188)</f>
        <v>0</v>
      </c>
      <c r="J188" s="164">
        <f>SUMIFS('Contas a Receber'!$H$5:$H$1048576,'Contas a Receber'!$O$5:$O$1048576,'Projeção de Caixa'!J$185,'Contas a Receber'!$F$5:$F$1048576,'Projeção de Caixa'!$A188)</f>
        <v>0</v>
      </c>
      <c r="K188" s="164">
        <f>SUMIFS('Contas a Receber'!$H$5:$H$1048576,'Contas a Receber'!$O$5:$O$1048576,'Projeção de Caixa'!K$185,'Contas a Receber'!$F$5:$F$1048576,'Projeção de Caixa'!$A188)</f>
        <v>0</v>
      </c>
      <c r="L188" s="164">
        <f>SUMIFS('Contas a Receber'!$H$5:$H$1048576,'Contas a Receber'!$O$5:$O$1048576,'Projeção de Caixa'!L$185,'Contas a Receber'!$F$5:$F$1048576,'Projeção de Caixa'!$A188)</f>
        <v>0</v>
      </c>
      <c r="M188" s="164">
        <f>SUMIFS('Contas a Receber'!$H$5:$H$1048576,'Contas a Receber'!$O$5:$O$1048576,'Projeção de Caixa'!M$185,'Contas a Receber'!$F$5:$F$1048576,'Projeção de Caixa'!$A188)</f>
        <v>0</v>
      </c>
      <c r="N188" s="164">
        <f>SUMIFS('Contas a Receber'!$H$5:$H$1048576,'Contas a Receber'!$O$5:$O$1048576,'Projeção de Caixa'!N$185,'Contas a Receber'!$F$5:$F$1048576,'Projeção de Caixa'!$A188)</f>
        <v>0</v>
      </c>
      <c r="O188" s="164">
        <f>SUMIFS('Contas a Receber'!$H$5:$H$1048576,'Contas a Receber'!$O$5:$O$1048576,'Projeção de Caixa'!O$185,'Contas a Receber'!$F$5:$F$1048576,'Projeção de Caixa'!$A188)</f>
        <v>0</v>
      </c>
      <c r="P188" s="164">
        <f>SUMIFS('Contas a Receber'!$H$5:$H$1048576,'Contas a Receber'!$O$5:$O$1048576,'Projeção de Caixa'!P$185,'Contas a Receber'!$F$5:$F$1048576,'Projeção de Caixa'!$A188)</f>
        <v>0</v>
      </c>
      <c r="Q188" s="164">
        <f>SUMIFS('Contas a Receber'!$H$5:$H$1048576,'Contas a Receber'!$O$5:$O$1048576,'Projeção de Caixa'!Q$185,'Contas a Receber'!$F$5:$F$1048576,'Projeção de Caixa'!$A188)</f>
        <v>0</v>
      </c>
      <c r="R188" s="164">
        <f>SUMIFS('Contas a Receber'!$H$5:$H$1048576,'Contas a Receber'!$O$5:$O$1048576,'Projeção de Caixa'!R$185,'Contas a Receber'!$F$5:$F$1048576,'Projeção de Caixa'!$A188)</f>
        <v>0</v>
      </c>
      <c r="S188" s="164">
        <f>SUMIFS('Contas a Receber'!$H$5:$H$1048576,'Contas a Receber'!$O$5:$O$1048576,'Projeção de Caixa'!S$185,'Contas a Receber'!$F$5:$F$1048576,'Projeção de Caixa'!$A188)</f>
        <v>0</v>
      </c>
      <c r="T188" s="164">
        <f>SUMIFS('Contas a Receber'!$H$5:$H$1048576,'Contas a Receber'!$O$5:$O$1048576,'Projeção de Caixa'!T$185,'Contas a Receber'!$F$5:$F$1048576,'Projeção de Caixa'!$A188)</f>
        <v>0</v>
      </c>
      <c r="U188" s="164">
        <f>SUMIFS('Contas a Receber'!$H$5:$H$1048576,'Contas a Receber'!$O$5:$O$1048576,'Projeção de Caixa'!U$185,'Contas a Receber'!$F$5:$F$1048576,'Projeção de Caixa'!$A188)</f>
        <v>0</v>
      </c>
      <c r="V188" s="164">
        <f>SUMIFS('Contas a Receber'!$H$5:$H$1048576,'Contas a Receber'!$O$5:$O$1048576,'Projeção de Caixa'!V$185,'Contas a Receber'!$F$5:$F$1048576,'Projeção de Caixa'!$A188)</f>
        <v>0</v>
      </c>
      <c r="W188" s="164">
        <f>SUMIFS('Contas a Receber'!$H$5:$H$1048576,'Contas a Receber'!$O$5:$O$1048576,'Projeção de Caixa'!W$185,'Contas a Receber'!$F$5:$F$1048576,'Projeção de Caixa'!$A188)</f>
        <v>0</v>
      </c>
      <c r="X188" s="164">
        <f>SUMIFS('Contas a Receber'!$H$5:$H$1048576,'Contas a Receber'!$O$5:$O$1048576,'Projeção de Caixa'!X$185,'Contas a Receber'!$F$5:$F$1048576,'Projeção de Caixa'!$A188)</f>
        <v>0</v>
      </c>
      <c r="Y188" s="164">
        <f>SUMIFS('Contas a Receber'!$H$5:$H$1048576,'Contas a Receber'!$O$5:$O$1048576,'Projeção de Caixa'!Y$185,'Contas a Receber'!$F$5:$F$1048576,'Projeção de Caixa'!$A188)</f>
        <v>0</v>
      </c>
      <c r="Z188" s="164">
        <f>SUMIFS('Contas a Receber'!$H$5:$H$1048576,'Contas a Receber'!$O$5:$O$1048576,'Projeção de Caixa'!Z$185,'Contas a Receber'!$F$5:$F$1048576,'Projeção de Caixa'!$A188)</f>
        <v>0</v>
      </c>
      <c r="AA188" s="164">
        <f>SUMIFS('Contas a Receber'!$H$5:$H$1048576,'Contas a Receber'!$O$5:$O$1048576,'Projeção de Caixa'!AA$185,'Contas a Receber'!$F$5:$F$1048576,'Projeção de Caixa'!$A188)</f>
        <v>0</v>
      </c>
      <c r="AB188" s="164">
        <f>SUMIFS('Contas a Receber'!$H$5:$H$1048576,'Contas a Receber'!$O$5:$O$1048576,'Projeção de Caixa'!AB$185,'Contas a Receber'!$F$5:$F$1048576,'Projeção de Caixa'!$A188)</f>
        <v>0</v>
      </c>
      <c r="AC188" s="164">
        <f>SUMIFS('Contas a Receber'!$H$5:$H$1048576,'Contas a Receber'!$O$5:$O$1048576,'Projeção de Caixa'!AC$185,'Contas a Receber'!$F$5:$F$1048576,'Projeção de Caixa'!$A188)</f>
        <v>0</v>
      </c>
      <c r="AD188" s="164">
        <f>SUMIFS('Contas a Receber'!$H$5:$H$1048576,'Contas a Receber'!$O$5:$O$1048576,'Projeção de Caixa'!AD$185,'Contas a Receber'!$F$5:$F$1048576,'Projeção de Caixa'!$A188)</f>
        <v>0</v>
      </c>
      <c r="AE188" s="164">
        <f>SUMIFS('Contas a Receber'!$H$5:$H$1048576,'Contas a Receber'!$O$5:$O$1048576,'Projeção de Caixa'!AE$185,'Contas a Receber'!$F$5:$F$1048576,'Projeção de Caixa'!$A188)</f>
        <v>0</v>
      </c>
      <c r="AF188" s="165">
        <f>SUMIFS('Contas a Receber'!$H$5:$H$1048576,'Contas a Receber'!$O$5:$O$1048576,'Projeção de Caixa'!AF$185,'Contas a Receber'!$F$5:$F$1048576,'Projeção de Caixa'!$A188)</f>
        <v>0</v>
      </c>
      <c r="AG188" s="31"/>
      <c r="AH188" s="31"/>
      <c r="AI188" s="31"/>
    </row>
    <row r="189" spans="1:35" outlineLevel="1" x14ac:dyDescent="0.25">
      <c r="A189" s="152"/>
      <c r="B189" s="164">
        <f>SUMIFS('Contas a Receber'!$H$5:$H$1048576,'Contas a Receber'!$O$5:$O$1048576,'Projeção de Caixa'!B$185,'Contas a Receber'!$F$5:$F$1048576,'Projeção de Caixa'!$A189)</f>
        <v>0</v>
      </c>
      <c r="C189" s="164">
        <f>SUMIFS('Contas a Receber'!$H$5:$H$1048576,'Contas a Receber'!$O$5:$O$1048576,'Projeção de Caixa'!C$185,'Contas a Receber'!$F$5:$F$1048576,'Projeção de Caixa'!$A189)</f>
        <v>0</v>
      </c>
      <c r="D189" s="164">
        <f>SUMIFS('Contas a Receber'!$H$5:$H$1048576,'Contas a Receber'!$O$5:$O$1048576,'Projeção de Caixa'!D$185,'Contas a Receber'!$F$5:$F$1048576,'Projeção de Caixa'!$A189)</f>
        <v>0</v>
      </c>
      <c r="E189" s="164">
        <f>SUMIFS('Contas a Receber'!$H$5:$H$1048576,'Contas a Receber'!$O$5:$O$1048576,'Projeção de Caixa'!E$185,'Contas a Receber'!$F$5:$F$1048576,'Projeção de Caixa'!$A189)</f>
        <v>0</v>
      </c>
      <c r="F189" s="164">
        <f>SUMIFS('Contas a Receber'!$H$5:$H$1048576,'Contas a Receber'!$O$5:$O$1048576,'Projeção de Caixa'!F$185,'Contas a Receber'!$F$5:$F$1048576,'Projeção de Caixa'!$A189)</f>
        <v>0</v>
      </c>
      <c r="G189" s="164">
        <f>SUMIFS('Contas a Receber'!$H$5:$H$1048576,'Contas a Receber'!$O$5:$O$1048576,'Projeção de Caixa'!G$185,'Contas a Receber'!$F$5:$F$1048576,'Projeção de Caixa'!$A189)</f>
        <v>0</v>
      </c>
      <c r="H189" s="164">
        <f>SUMIFS('Contas a Receber'!$H$5:$H$1048576,'Contas a Receber'!$O$5:$O$1048576,'Projeção de Caixa'!H$185,'Contas a Receber'!$F$5:$F$1048576,'Projeção de Caixa'!$A189)</f>
        <v>0</v>
      </c>
      <c r="I189" s="164">
        <f>SUMIFS('Contas a Receber'!$H$5:$H$1048576,'Contas a Receber'!$O$5:$O$1048576,'Projeção de Caixa'!I$185,'Contas a Receber'!$F$5:$F$1048576,'Projeção de Caixa'!$A189)</f>
        <v>0</v>
      </c>
      <c r="J189" s="164">
        <f>SUMIFS('Contas a Receber'!$H$5:$H$1048576,'Contas a Receber'!$O$5:$O$1048576,'Projeção de Caixa'!J$185,'Contas a Receber'!$F$5:$F$1048576,'Projeção de Caixa'!$A189)</f>
        <v>0</v>
      </c>
      <c r="K189" s="164">
        <f>SUMIFS('Contas a Receber'!$H$5:$H$1048576,'Contas a Receber'!$O$5:$O$1048576,'Projeção de Caixa'!K$185,'Contas a Receber'!$F$5:$F$1048576,'Projeção de Caixa'!$A189)</f>
        <v>0</v>
      </c>
      <c r="L189" s="164">
        <f>SUMIFS('Contas a Receber'!$H$5:$H$1048576,'Contas a Receber'!$O$5:$O$1048576,'Projeção de Caixa'!L$185,'Contas a Receber'!$F$5:$F$1048576,'Projeção de Caixa'!$A189)</f>
        <v>0</v>
      </c>
      <c r="M189" s="164">
        <f>SUMIFS('Contas a Receber'!$H$5:$H$1048576,'Contas a Receber'!$O$5:$O$1048576,'Projeção de Caixa'!M$185,'Contas a Receber'!$F$5:$F$1048576,'Projeção de Caixa'!$A189)</f>
        <v>0</v>
      </c>
      <c r="N189" s="164">
        <f>SUMIFS('Contas a Receber'!$H$5:$H$1048576,'Contas a Receber'!$O$5:$O$1048576,'Projeção de Caixa'!N$185,'Contas a Receber'!$F$5:$F$1048576,'Projeção de Caixa'!$A189)</f>
        <v>0</v>
      </c>
      <c r="O189" s="164">
        <f>SUMIFS('Contas a Receber'!$H$5:$H$1048576,'Contas a Receber'!$O$5:$O$1048576,'Projeção de Caixa'!O$185,'Contas a Receber'!$F$5:$F$1048576,'Projeção de Caixa'!$A189)</f>
        <v>0</v>
      </c>
      <c r="P189" s="164">
        <f>SUMIFS('Contas a Receber'!$H$5:$H$1048576,'Contas a Receber'!$O$5:$O$1048576,'Projeção de Caixa'!P$185,'Contas a Receber'!$F$5:$F$1048576,'Projeção de Caixa'!$A189)</f>
        <v>0</v>
      </c>
      <c r="Q189" s="164">
        <f>SUMIFS('Contas a Receber'!$H$5:$H$1048576,'Contas a Receber'!$O$5:$O$1048576,'Projeção de Caixa'!Q$185,'Contas a Receber'!$F$5:$F$1048576,'Projeção de Caixa'!$A189)</f>
        <v>0</v>
      </c>
      <c r="R189" s="164">
        <f>SUMIFS('Contas a Receber'!$H$5:$H$1048576,'Contas a Receber'!$O$5:$O$1048576,'Projeção de Caixa'!R$185,'Contas a Receber'!$F$5:$F$1048576,'Projeção de Caixa'!$A189)</f>
        <v>0</v>
      </c>
      <c r="S189" s="164">
        <f>SUMIFS('Contas a Receber'!$H$5:$H$1048576,'Contas a Receber'!$O$5:$O$1048576,'Projeção de Caixa'!S$185,'Contas a Receber'!$F$5:$F$1048576,'Projeção de Caixa'!$A189)</f>
        <v>0</v>
      </c>
      <c r="T189" s="164">
        <f>SUMIFS('Contas a Receber'!$H$5:$H$1048576,'Contas a Receber'!$O$5:$O$1048576,'Projeção de Caixa'!T$185,'Contas a Receber'!$F$5:$F$1048576,'Projeção de Caixa'!$A189)</f>
        <v>0</v>
      </c>
      <c r="U189" s="164">
        <f>SUMIFS('Contas a Receber'!$H$5:$H$1048576,'Contas a Receber'!$O$5:$O$1048576,'Projeção de Caixa'!U$185,'Contas a Receber'!$F$5:$F$1048576,'Projeção de Caixa'!$A189)</f>
        <v>0</v>
      </c>
      <c r="V189" s="164">
        <f>SUMIFS('Contas a Receber'!$H$5:$H$1048576,'Contas a Receber'!$O$5:$O$1048576,'Projeção de Caixa'!V$185,'Contas a Receber'!$F$5:$F$1048576,'Projeção de Caixa'!$A189)</f>
        <v>0</v>
      </c>
      <c r="W189" s="164">
        <f>SUMIFS('Contas a Receber'!$H$5:$H$1048576,'Contas a Receber'!$O$5:$O$1048576,'Projeção de Caixa'!W$185,'Contas a Receber'!$F$5:$F$1048576,'Projeção de Caixa'!$A189)</f>
        <v>0</v>
      </c>
      <c r="X189" s="164">
        <f>SUMIFS('Contas a Receber'!$H$5:$H$1048576,'Contas a Receber'!$O$5:$O$1048576,'Projeção de Caixa'!X$185,'Contas a Receber'!$F$5:$F$1048576,'Projeção de Caixa'!$A189)</f>
        <v>0</v>
      </c>
      <c r="Y189" s="164">
        <f>SUMIFS('Contas a Receber'!$H$5:$H$1048576,'Contas a Receber'!$O$5:$O$1048576,'Projeção de Caixa'!Y$185,'Contas a Receber'!$F$5:$F$1048576,'Projeção de Caixa'!$A189)</f>
        <v>0</v>
      </c>
      <c r="Z189" s="164">
        <f>SUMIFS('Contas a Receber'!$H$5:$H$1048576,'Contas a Receber'!$O$5:$O$1048576,'Projeção de Caixa'!Z$185,'Contas a Receber'!$F$5:$F$1048576,'Projeção de Caixa'!$A189)</f>
        <v>0</v>
      </c>
      <c r="AA189" s="164">
        <f>SUMIFS('Contas a Receber'!$H$5:$H$1048576,'Contas a Receber'!$O$5:$O$1048576,'Projeção de Caixa'!AA$185,'Contas a Receber'!$F$5:$F$1048576,'Projeção de Caixa'!$A189)</f>
        <v>0</v>
      </c>
      <c r="AB189" s="164">
        <f>SUMIFS('Contas a Receber'!$H$5:$H$1048576,'Contas a Receber'!$O$5:$O$1048576,'Projeção de Caixa'!AB$185,'Contas a Receber'!$F$5:$F$1048576,'Projeção de Caixa'!$A189)</f>
        <v>0</v>
      </c>
      <c r="AC189" s="164">
        <f>SUMIFS('Contas a Receber'!$H$5:$H$1048576,'Contas a Receber'!$O$5:$O$1048576,'Projeção de Caixa'!AC$185,'Contas a Receber'!$F$5:$F$1048576,'Projeção de Caixa'!$A189)</f>
        <v>0</v>
      </c>
      <c r="AD189" s="164">
        <f>SUMIFS('Contas a Receber'!$H$5:$H$1048576,'Contas a Receber'!$O$5:$O$1048576,'Projeção de Caixa'!AD$185,'Contas a Receber'!$F$5:$F$1048576,'Projeção de Caixa'!$A189)</f>
        <v>0</v>
      </c>
      <c r="AE189" s="164">
        <f>SUMIFS('Contas a Receber'!$H$5:$H$1048576,'Contas a Receber'!$O$5:$O$1048576,'Projeção de Caixa'!AE$185,'Contas a Receber'!$F$5:$F$1048576,'Projeção de Caixa'!$A189)</f>
        <v>0</v>
      </c>
      <c r="AF189" s="165">
        <f>SUMIFS('Contas a Receber'!$H$5:$H$1048576,'Contas a Receber'!$O$5:$O$1048576,'Projeção de Caixa'!AF$185,'Contas a Receber'!$F$5:$F$1048576,'Projeção de Caixa'!$A189)</f>
        <v>0</v>
      </c>
      <c r="AG189" s="31"/>
      <c r="AH189" s="31"/>
      <c r="AI189" s="31"/>
    </row>
    <row r="190" spans="1:35" outlineLevel="1" x14ac:dyDescent="0.25">
      <c r="A190" s="152"/>
      <c r="B190" s="164">
        <f>SUMIFS('Contas a Receber'!$H$5:$H$1048576,'Contas a Receber'!$O$5:$O$1048576,'Projeção de Caixa'!B$185,'Contas a Receber'!$F$5:$F$1048576,'Projeção de Caixa'!$A190)</f>
        <v>0</v>
      </c>
      <c r="C190" s="164">
        <f>SUMIFS('Contas a Receber'!$H$5:$H$1048576,'Contas a Receber'!$O$5:$O$1048576,'Projeção de Caixa'!C$185,'Contas a Receber'!$F$5:$F$1048576,'Projeção de Caixa'!$A190)</f>
        <v>0</v>
      </c>
      <c r="D190" s="164">
        <f>SUMIFS('Contas a Receber'!$H$5:$H$1048576,'Contas a Receber'!$O$5:$O$1048576,'Projeção de Caixa'!D$185,'Contas a Receber'!$F$5:$F$1048576,'Projeção de Caixa'!$A190)</f>
        <v>0</v>
      </c>
      <c r="E190" s="164">
        <f>SUMIFS('Contas a Receber'!$H$5:$H$1048576,'Contas a Receber'!$O$5:$O$1048576,'Projeção de Caixa'!E$185,'Contas a Receber'!$F$5:$F$1048576,'Projeção de Caixa'!$A190)</f>
        <v>0</v>
      </c>
      <c r="F190" s="164">
        <f>SUMIFS('Contas a Receber'!$H$5:$H$1048576,'Contas a Receber'!$O$5:$O$1048576,'Projeção de Caixa'!F$185,'Contas a Receber'!$F$5:$F$1048576,'Projeção de Caixa'!$A190)</f>
        <v>0</v>
      </c>
      <c r="G190" s="164">
        <f>SUMIFS('Contas a Receber'!$H$5:$H$1048576,'Contas a Receber'!$O$5:$O$1048576,'Projeção de Caixa'!G$185,'Contas a Receber'!$F$5:$F$1048576,'Projeção de Caixa'!$A190)</f>
        <v>0</v>
      </c>
      <c r="H190" s="164">
        <f>SUMIFS('Contas a Receber'!$H$5:$H$1048576,'Contas a Receber'!$O$5:$O$1048576,'Projeção de Caixa'!H$185,'Contas a Receber'!$F$5:$F$1048576,'Projeção de Caixa'!$A190)</f>
        <v>0</v>
      </c>
      <c r="I190" s="164">
        <f>SUMIFS('Contas a Receber'!$H$5:$H$1048576,'Contas a Receber'!$O$5:$O$1048576,'Projeção de Caixa'!I$185,'Contas a Receber'!$F$5:$F$1048576,'Projeção de Caixa'!$A190)</f>
        <v>0</v>
      </c>
      <c r="J190" s="164">
        <f>SUMIFS('Contas a Receber'!$H$5:$H$1048576,'Contas a Receber'!$O$5:$O$1048576,'Projeção de Caixa'!J$185,'Contas a Receber'!$F$5:$F$1048576,'Projeção de Caixa'!$A190)</f>
        <v>0</v>
      </c>
      <c r="K190" s="164">
        <f>SUMIFS('Contas a Receber'!$H$5:$H$1048576,'Contas a Receber'!$O$5:$O$1048576,'Projeção de Caixa'!K$185,'Contas a Receber'!$F$5:$F$1048576,'Projeção de Caixa'!$A190)</f>
        <v>0</v>
      </c>
      <c r="L190" s="164">
        <f>SUMIFS('Contas a Receber'!$H$5:$H$1048576,'Contas a Receber'!$O$5:$O$1048576,'Projeção de Caixa'!L$185,'Contas a Receber'!$F$5:$F$1048576,'Projeção de Caixa'!$A190)</f>
        <v>0</v>
      </c>
      <c r="M190" s="164">
        <f>SUMIFS('Contas a Receber'!$H$5:$H$1048576,'Contas a Receber'!$O$5:$O$1048576,'Projeção de Caixa'!M$185,'Contas a Receber'!$F$5:$F$1048576,'Projeção de Caixa'!$A190)</f>
        <v>0</v>
      </c>
      <c r="N190" s="164">
        <f>SUMIFS('Contas a Receber'!$H$5:$H$1048576,'Contas a Receber'!$O$5:$O$1048576,'Projeção de Caixa'!N$185,'Contas a Receber'!$F$5:$F$1048576,'Projeção de Caixa'!$A190)</f>
        <v>0</v>
      </c>
      <c r="O190" s="164">
        <f>SUMIFS('Contas a Receber'!$H$5:$H$1048576,'Contas a Receber'!$O$5:$O$1048576,'Projeção de Caixa'!O$185,'Contas a Receber'!$F$5:$F$1048576,'Projeção de Caixa'!$A190)</f>
        <v>0</v>
      </c>
      <c r="P190" s="164">
        <f>SUMIFS('Contas a Receber'!$H$5:$H$1048576,'Contas a Receber'!$O$5:$O$1048576,'Projeção de Caixa'!P$185,'Contas a Receber'!$F$5:$F$1048576,'Projeção de Caixa'!$A190)</f>
        <v>0</v>
      </c>
      <c r="Q190" s="164">
        <f>SUMIFS('Contas a Receber'!$H$5:$H$1048576,'Contas a Receber'!$O$5:$O$1048576,'Projeção de Caixa'!Q$185,'Contas a Receber'!$F$5:$F$1048576,'Projeção de Caixa'!$A190)</f>
        <v>0</v>
      </c>
      <c r="R190" s="164">
        <f>SUMIFS('Contas a Receber'!$H$5:$H$1048576,'Contas a Receber'!$O$5:$O$1048576,'Projeção de Caixa'!R$185,'Contas a Receber'!$F$5:$F$1048576,'Projeção de Caixa'!$A190)</f>
        <v>0</v>
      </c>
      <c r="S190" s="164">
        <f>SUMIFS('Contas a Receber'!$H$5:$H$1048576,'Contas a Receber'!$O$5:$O$1048576,'Projeção de Caixa'!S$185,'Contas a Receber'!$F$5:$F$1048576,'Projeção de Caixa'!$A190)</f>
        <v>0</v>
      </c>
      <c r="T190" s="164">
        <f>SUMIFS('Contas a Receber'!$H$5:$H$1048576,'Contas a Receber'!$O$5:$O$1048576,'Projeção de Caixa'!T$185,'Contas a Receber'!$F$5:$F$1048576,'Projeção de Caixa'!$A190)</f>
        <v>0</v>
      </c>
      <c r="U190" s="164">
        <f>SUMIFS('Contas a Receber'!$H$5:$H$1048576,'Contas a Receber'!$O$5:$O$1048576,'Projeção de Caixa'!U$185,'Contas a Receber'!$F$5:$F$1048576,'Projeção de Caixa'!$A190)</f>
        <v>0</v>
      </c>
      <c r="V190" s="164">
        <f>SUMIFS('Contas a Receber'!$H$5:$H$1048576,'Contas a Receber'!$O$5:$O$1048576,'Projeção de Caixa'!V$185,'Contas a Receber'!$F$5:$F$1048576,'Projeção de Caixa'!$A190)</f>
        <v>0</v>
      </c>
      <c r="W190" s="164">
        <f>SUMIFS('Contas a Receber'!$H$5:$H$1048576,'Contas a Receber'!$O$5:$O$1048576,'Projeção de Caixa'!W$185,'Contas a Receber'!$F$5:$F$1048576,'Projeção de Caixa'!$A190)</f>
        <v>0</v>
      </c>
      <c r="X190" s="164">
        <f>SUMIFS('Contas a Receber'!$H$5:$H$1048576,'Contas a Receber'!$O$5:$O$1048576,'Projeção de Caixa'!X$185,'Contas a Receber'!$F$5:$F$1048576,'Projeção de Caixa'!$A190)</f>
        <v>0</v>
      </c>
      <c r="Y190" s="164">
        <f>SUMIFS('Contas a Receber'!$H$5:$H$1048576,'Contas a Receber'!$O$5:$O$1048576,'Projeção de Caixa'!Y$185,'Contas a Receber'!$F$5:$F$1048576,'Projeção de Caixa'!$A190)</f>
        <v>0</v>
      </c>
      <c r="Z190" s="164">
        <f>SUMIFS('Contas a Receber'!$H$5:$H$1048576,'Contas a Receber'!$O$5:$O$1048576,'Projeção de Caixa'!Z$185,'Contas a Receber'!$F$5:$F$1048576,'Projeção de Caixa'!$A190)</f>
        <v>0</v>
      </c>
      <c r="AA190" s="164">
        <f>SUMIFS('Contas a Receber'!$H$5:$H$1048576,'Contas a Receber'!$O$5:$O$1048576,'Projeção de Caixa'!AA$185,'Contas a Receber'!$F$5:$F$1048576,'Projeção de Caixa'!$A190)</f>
        <v>0</v>
      </c>
      <c r="AB190" s="164">
        <f>SUMIFS('Contas a Receber'!$H$5:$H$1048576,'Contas a Receber'!$O$5:$O$1048576,'Projeção de Caixa'!AB$185,'Contas a Receber'!$F$5:$F$1048576,'Projeção de Caixa'!$A190)</f>
        <v>0</v>
      </c>
      <c r="AC190" s="164">
        <f>SUMIFS('Contas a Receber'!$H$5:$H$1048576,'Contas a Receber'!$O$5:$O$1048576,'Projeção de Caixa'!AC$185,'Contas a Receber'!$F$5:$F$1048576,'Projeção de Caixa'!$A190)</f>
        <v>0</v>
      </c>
      <c r="AD190" s="164">
        <f>SUMIFS('Contas a Receber'!$H$5:$H$1048576,'Contas a Receber'!$O$5:$O$1048576,'Projeção de Caixa'!AD$185,'Contas a Receber'!$F$5:$F$1048576,'Projeção de Caixa'!$A190)</f>
        <v>0</v>
      </c>
      <c r="AE190" s="164">
        <f>SUMIFS('Contas a Receber'!$H$5:$H$1048576,'Contas a Receber'!$O$5:$O$1048576,'Projeção de Caixa'!AE$185,'Contas a Receber'!$F$5:$F$1048576,'Projeção de Caixa'!$A190)</f>
        <v>0</v>
      </c>
      <c r="AF190" s="165">
        <f>SUMIFS('Contas a Receber'!$H$5:$H$1048576,'Contas a Receber'!$O$5:$O$1048576,'Projeção de Caixa'!AF$185,'Contas a Receber'!$F$5:$F$1048576,'Projeção de Caixa'!$A190)</f>
        <v>0</v>
      </c>
      <c r="AG190" s="31"/>
      <c r="AH190" s="31"/>
      <c r="AI190" s="31"/>
    </row>
    <row r="191" spans="1:35" ht="15.75" outlineLevel="1" thickBot="1" x14ac:dyDescent="0.3">
      <c r="A191" s="152"/>
      <c r="B191" s="166">
        <f>SUMIFS('Contas a Receber'!$H$5:$H$1048576,'Contas a Receber'!$O$5:$O$1048576,'Projeção de Caixa'!B$185,'Contas a Receber'!$F$5:$F$1048576,'Projeção de Caixa'!$A191)</f>
        <v>0</v>
      </c>
      <c r="C191" s="166">
        <f>SUMIFS('Contas a Receber'!$H$5:$H$1048576,'Contas a Receber'!$O$5:$O$1048576,'Projeção de Caixa'!C$185,'Contas a Receber'!$F$5:$F$1048576,'Projeção de Caixa'!$A191)</f>
        <v>0</v>
      </c>
      <c r="D191" s="166">
        <f>SUMIFS('Contas a Receber'!$H$5:$H$1048576,'Contas a Receber'!$O$5:$O$1048576,'Projeção de Caixa'!D$185,'Contas a Receber'!$F$5:$F$1048576,'Projeção de Caixa'!$A191)</f>
        <v>0</v>
      </c>
      <c r="E191" s="166">
        <f>SUMIFS('Contas a Receber'!$H$5:$H$1048576,'Contas a Receber'!$O$5:$O$1048576,'Projeção de Caixa'!E$185,'Contas a Receber'!$F$5:$F$1048576,'Projeção de Caixa'!$A191)</f>
        <v>0</v>
      </c>
      <c r="F191" s="166">
        <f>SUMIFS('Contas a Receber'!$H$5:$H$1048576,'Contas a Receber'!$O$5:$O$1048576,'Projeção de Caixa'!F$185,'Contas a Receber'!$F$5:$F$1048576,'Projeção de Caixa'!$A191)</f>
        <v>0</v>
      </c>
      <c r="G191" s="166">
        <f>SUMIFS('Contas a Receber'!$H$5:$H$1048576,'Contas a Receber'!$O$5:$O$1048576,'Projeção de Caixa'!G$185,'Contas a Receber'!$F$5:$F$1048576,'Projeção de Caixa'!$A191)</f>
        <v>0</v>
      </c>
      <c r="H191" s="166">
        <f>SUMIFS('Contas a Receber'!$H$5:$H$1048576,'Contas a Receber'!$O$5:$O$1048576,'Projeção de Caixa'!H$185,'Contas a Receber'!$F$5:$F$1048576,'Projeção de Caixa'!$A191)</f>
        <v>0</v>
      </c>
      <c r="I191" s="166">
        <f>SUMIFS('Contas a Receber'!$H$5:$H$1048576,'Contas a Receber'!$O$5:$O$1048576,'Projeção de Caixa'!I$185,'Contas a Receber'!$F$5:$F$1048576,'Projeção de Caixa'!$A191)</f>
        <v>0</v>
      </c>
      <c r="J191" s="166">
        <f>SUMIFS('Contas a Receber'!$H$5:$H$1048576,'Contas a Receber'!$O$5:$O$1048576,'Projeção de Caixa'!J$185,'Contas a Receber'!$F$5:$F$1048576,'Projeção de Caixa'!$A191)</f>
        <v>0</v>
      </c>
      <c r="K191" s="166">
        <f>SUMIFS('Contas a Receber'!$H$5:$H$1048576,'Contas a Receber'!$O$5:$O$1048576,'Projeção de Caixa'!K$185,'Contas a Receber'!$F$5:$F$1048576,'Projeção de Caixa'!$A191)</f>
        <v>0</v>
      </c>
      <c r="L191" s="166">
        <f>SUMIFS('Contas a Receber'!$H$5:$H$1048576,'Contas a Receber'!$O$5:$O$1048576,'Projeção de Caixa'!L$185,'Contas a Receber'!$F$5:$F$1048576,'Projeção de Caixa'!$A191)</f>
        <v>0</v>
      </c>
      <c r="M191" s="166">
        <f>SUMIFS('Contas a Receber'!$H$5:$H$1048576,'Contas a Receber'!$O$5:$O$1048576,'Projeção de Caixa'!M$185,'Contas a Receber'!$F$5:$F$1048576,'Projeção de Caixa'!$A191)</f>
        <v>0</v>
      </c>
      <c r="N191" s="166">
        <f>SUMIFS('Contas a Receber'!$H$5:$H$1048576,'Contas a Receber'!$O$5:$O$1048576,'Projeção de Caixa'!N$185,'Contas a Receber'!$F$5:$F$1048576,'Projeção de Caixa'!$A191)</f>
        <v>0</v>
      </c>
      <c r="O191" s="166">
        <f>SUMIFS('Contas a Receber'!$H$5:$H$1048576,'Contas a Receber'!$O$5:$O$1048576,'Projeção de Caixa'!O$185,'Contas a Receber'!$F$5:$F$1048576,'Projeção de Caixa'!$A191)</f>
        <v>0</v>
      </c>
      <c r="P191" s="166">
        <f>SUMIFS('Contas a Receber'!$H$5:$H$1048576,'Contas a Receber'!$O$5:$O$1048576,'Projeção de Caixa'!P$185,'Contas a Receber'!$F$5:$F$1048576,'Projeção de Caixa'!$A191)</f>
        <v>0</v>
      </c>
      <c r="Q191" s="166">
        <f>SUMIFS('Contas a Receber'!$H$5:$H$1048576,'Contas a Receber'!$O$5:$O$1048576,'Projeção de Caixa'!Q$185,'Contas a Receber'!$F$5:$F$1048576,'Projeção de Caixa'!$A191)</f>
        <v>0</v>
      </c>
      <c r="R191" s="166">
        <f>SUMIFS('Contas a Receber'!$H$5:$H$1048576,'Contas a Receber'!$O$5:$O$1048576,'Projeção de Caixa'!R$185,'Contas a Receber'!$F$5:$F$1048576,'Projeção de Caixa'!$A191)</f>
        <v>0</v>
      </c>
      <c r="S191" s="166">
        <f>SUMIFS('Contas a Receber'!$H$5:$H$1048576,'Contas a Receber'!$O$5:$O$1048576,'Projeção de Caixa'!S$185,'Contas a Receber'!$F$5:$F$1048576,'Projeção de Caixa'!$A191)</f>
        <v>0</v>
      </c>
      <c r="T191" s="166">
        <f>SUMIFS('Contas a Receber'!$H$5:$H$1048576,'Contas a Receber'!$O$5:$O$1048576,'Projeção de Caixa'!T$185,'Contas a Receber'!$F$5:$F$1048576,'Projeção de Caixa'!$A191)</f>
        <v>0</v>
      </c>
      <c r="U191" s="166">
        <f>SUMIFS('Contas a Receber'!$H$5:$H$1048576,'Contas a Receber'!$O$5:$O$1048576,'Projeção de Caixa'!U$185,'Contas a Receber'!$F$5:$F$1048576,'Projeção de Caixa'!$A191)</f>
        <v>0</v>
      </c>
      <c r="V191" s="166">
        <f>SUMIFS('Contas a Receber'!$H$5:$H$1048576,'Contas a Receber'!$O$5:$O$1048576,'Projeção de Caixa'!V$185,'Contas a Receber'!$F$5:$F$1048576,'Projeção de Caixa'!$A191)</f>
        <v>0</v>
      </c>
      <c r="W191" s="166">
        <f>SUMIFS('Contas a Receber'!$H$5:$H$1048576,'Contas a Receber'!$O$5:$O$1048576,'Projeção de Caixa'!W$185,'Contas a Receber'!$F$5:$F$1048576,'Projeção de Caixa'!$A191)</f>
        <v>0</v>
      </c>
      <c r="X191" s="166">
        <f>SUMIFS('Contas a Receber'!$H$5:$H$1048576,'Contas a Receber'!$O$5:$O$1048576,'Projeção de Caixa'!X$185,'Contas a Receber'!$F$5:$F$1048576,'Projeção de Caixa'!$A191)</f>
        <v>0</v>
      </c>
      <c r="Y191" s="166">
        <f>SUMIFS('Contas a Receber'!$H$5:$H$1048576,'Contas a Receber'!$O$5:$O$1048576,'Projeção de Caixa'!Y$185,'Contas a Receber'!$F$5:$F$1048576,'Projeção de Caixa'!$A191)</f>
        <v>0</v>
      </c>
      <c r="Z191" s="166">
        <f>SUMIFS('Contas a Receber'!$H$5:$H$1048576,'Contas a Receber'!$O$5:$O$1048576,'Projeção de Caixa'!Z$185,'Contas a Receber'!$F$5:$F$1048576,'Projeção de Caixa'!$A191)</f>
        <v>0</v>
      </c>
      <c r="AA191" s="166">
        <f>SUMIFS('Contas a Receber'!$H$5:$H$1048576,'Contas a Receber'!$O$5:$O$1048576,'Projeção de Caixa'!AA$185,'Contas a Receber'!$F$5:$F$1048576,'Projeção de Caixa'!$A191)</f>
        <v>0</v>
      </c>
      <c r="AB191" s="166">
        <f>SUMIFS('Contas a Receber'!$H$5:$H$1048576,'Contas a Receber'!$O$5:$O$1048576,'Projeção de Caixa'!AB$185,'Contas a Receber'!$F$5:$F$1048576,'Projeção de Caixa'!$A191)</f>
        <v>0</v>
      </c>
      <c r="AC191" s="166">
        <f>SUMIFS('Contas a Receber'!$H$5:$H$1048576,'Contas a Receber'!$O$5:$O$1048576,'Projeção de Caixa'!AC$185,'Contas a Receber'!$F$5:$F$1048576,'Projeção de Caixa'!$A191)</f>
        <v>0</v>
      </c>
      <c r="AD191" s="166">
        <f>SUMIFS('Contas a Receber'!$H$5:$H$1048576,'Contas a Receber'!$O$5:$O$1048576,'Projeção de Caixa'!AD$185,'Contas a Receber'!$F$5:$F$1048576,'Projeção de Caixa'!$A191)</f>
        <v>0</v>
      </c>
      <c r="AE191" s="166">
        <f>SUMIFS('Contas a Receber'!$H$5:$H$1048576,'Contas a Receber'!$O$5:$O$1048576,'Projeção de Caixa'!AE$185,'Contas a Receber'!$F$5:$F$1048576,'Projeção de Caixa'!$A191)</f>
        <v>0</v>
      </c>
      <c r="AF191" s="167">
        <f>SUMIFS('Contas a Receber'!$H$5:$H$1048576,'Contas a Receber'!$O$5:$O$1048576,'Projeção de Caixa'!AF$185,'Contas a Receber'!$F$5:$F$1048576,'Projeção de Caixa'!$A191)</f>
        <v>0</v>
      </c>
      <c r="AG191" s="31"/>
      <c r="AH191" s="31"/>
      <c r="AI191" s="31"/>
    </row>
    <row r="192" spans="1:35" ht="15.75" thickBot="1" x14ac:dyDescent="0.3">
      <c r="A192" s="160" t="s">
        <v>30</v>
      </c>
      <c r="B192" s="181">
        <f>SUM(B193:B207)</f>
        <v>0</v>
      </c>
      <c r="C192" s="181">
        <f t="shared" ref="C192:AF192" si="171">SUM(C193:C207)</f>
        <v>0</v>
      </c>
      <c r="D192" s="181">
        <f t="shared" si="171"/>
        <v>0</v>
      </c>
      <c r="E192" s="181">
        <f t="shared" si="171"/>
        <v>0</v>
      </c>
      <c r="F192" s="181">
        <f t="shared" si="171"/>
        <v>0</v>
      </c>
      <c r="G192" s="181">
        <f t="shared" si="171"/>
        <v>0</v>
      </c>
      <c r="H192" s="181">
        <f t="shared" si="171"/>
        <v>0</v>
      </c>
      <c r="I192" s="181">
        <f t="shared" si="171"/>
        <v>0</v>
      </c>
      <c r="J192" s="181">
        <f t="shared" si="171"/>
        <v>0</v>
      </c>
      <c r="K192" s="181">
        <f t="shared" si="171"/>
        <v>0</v>
      </c>
      <c r="L192" s="181">
        <f t="shared" si="171"/>
        <v>0</v>
      </c>
      <c r="M192" s="181">
        <f t="shared" si="171"/>
        <v>0</v>
      </c>
      <c r="N192" s="181">
        <f t="shared" si="171"/>
        <v>0</v>
      </c>
      <c r="O192" s="181">
        <f t="shared" si="171"/>
        <v>0</v>
      </c>
      <c r="P192" s="181">
        <f t="shared" si="171"/>
        <v>0</v>
      </c>
      <c r="Q192" s="181">
        <f t="shared" si="171"/>
        <v>0</v>
      </c>
      <c r="R192" s="181">
        <f t="shared" si="171"/>
        <v>0</v>
      </c>
      <c r="S192" s="181">
        <f t="shared" si="171"/>
        <v>0</v>
      </c>
      <c r="T192" s="181">
        <f t="shared" si="171"/>
        <v>0</v>
      </c>
      <c r="U192" s="181">
        <f t="shared" si="171"/>
        <v>0</v>
      </c>
      <c r="V192" s="181">
        <f t="shared" si="171"/>
        <v>0</v>
      </c>
      <c r="W192" s="181">
        <f t="shared" si="171"/>
        <v>0</v>
      </c>
      <c r="X192" s="181">
        <f t="shared" si="171"/>
        <v>0</v>
      </c>
      <c r="Y192" s="181">
        <f t="shared" si="171"/>
        <v>0</v>
      </c>
      <c r="Z192" s="181">
        <f t="shared" si="171"/>
        <v>0</v>
      </c>
      <c r="AA192" s="181">
        <f t="shared" si="171"/>
        <v>0</v>
      </c>
      <c r="AB192" s="181">
        <f t="shared" si="171"/>
        <v>0</v>
      </c>
      <c r="AC192" s="181">
        <f t="shared" si="171"/>
        <v>0</v>
      </c>
      <c r="AD192" s="181">
        <f t="shared" si="171"/>
        <v>0</v>
      </c>
      <c r="AE192" s="181">
        <f t="shared" si="171"/>
        <v>0</v>
      </c>
      <c r="AF192" s="182">
        <f t="shared" si="171"/>
        <v>0</v>
      </c>
      <c r="AG192" s="31"/>
      <c r="AH192" s="31"/>
      <c r="AI192" s="31"/>
    </row>
    <row r="193" spans="1:35" outlineLevel="1" x14ac:dyDescent="0.25">
      <c r="A193" s="152"/>
      <c r="B193" s="184">
        <f>SUMIFS('Contas a Pagar'!$H$5:$H$1048576,'Contas a Pagar'!$O$5:$O$1048576,'Projeção de Caixa'!B$185,'Contas a Pagar'!$F$5:$F$1048576,'Projeção de Caixa'!$A193)</f>
        <v>0</v>
      </c>
      <c r="C193" s="184">
        <f>SUMIFS('Contas a Pagar'!$H$5:$H$1048576,'Contas a Pagar'!$O$5:$O$1048576,'Projeção de Caixa'!C$185,'Contas a Pagar'!$F$5:$F$1048576,'Projeção de Caixa'!$A193)</f>
        <v>0</v>
      </c>
      <c r="D193" s="184">
        <f>SUMIFS('Contas a Pagar'!$H$5:$H$1048576,'Contas a Pagar'!$O$5:$O$1048576,'Projeção de Caixa'!D$185,'Contas a Pagar'!$F$5:$F$1048576,'Projeção de Caixa'!$A193)</f>
        <v>0</v>
      </c>
      <c r="E193" s="184">
        <f>SUMIFS('Contas a Pagar'!$H$5:$H$1048576,'Contas a Pagar'!$O$5:$O$1048576,'Projeção de Caixa'!E$185,'Contas a Pagar'!$F$5:$F$1048576,'Projeção de Caixa'!$A193)</f>
        <v>0</v>
      </c>
      <c r="F193" s="184">
        <f>SUMIFS('Contas a Pagar'!$H$5:$H$1048576,'Contas a Pagar'!$O$5:$O$1048576,'Projeção de Caixa'!F$185,'Contas a Pagar'!$F$5:$F$1048576,'Projeção de Caixa'!$A193)</f>
        <v>0</v>
      </c>
      <c r="G193" s="184">
        <f>SUMIFS('Contas a Pagar'!$H$5:$H$1048576,'Contas a Pagar'!$O$5:$O$1048576,'Projeção de Caixa'!G$185,'Contas a Pagar'!$F$5:$F$1048576,'Projeção de Caixa'!$A193)</f>
        <v>0</v>
      </c>
      <c r="H193" s="184">
        <f>SUMIFS('Contas a Pagar'!$H$5:$H$1048576,'Contas a Pagar'!$O$5:$O$1048576,'Projeção de Caixa'!H$185,'Contas a Pagar'!$F$5:$F$1048576,'Projeção de Caixa'!$A193)</f>
        <v>0</v>
      </c>
      <c r="I193" s="184">
        <f>SUMIFS('Contas a Pagar'!$H$5:$H$1048576,'Contas a Pagar'!$O$5:$O$1048576,'Projeção de Caixa'!I$185,'Contas a Pagar'!$F$5:$F$1048576,'Projeção de Caixa'!$A193)</f>
        <v>0</v>
      </c>
      <c r="J193" s="184">
        <f>SUMIFS('Contas a Pagar'!$H$5:$H$1048576,'Contas a Pagar'!$O$5:$O$1048576,'Projeção de Caixa'!J$185,'Contas a Pagar'!$F$5:$F$1048576,'Projeção de Caixa'!$A193)</f>
        <v>0</v>
      </c>
      <c r="K193" s="184">
        <f>SUMIFS('Contas a Pagar'!$H$5:$H$1048576,'Contas a Pagar'!$O$5:$O$1048576,'Projeção de Caixa'!K$185,'Contas a Pagar'!$F$5:$F$1048576,'Projeção de Caixa'!$A193)</f>
        <v>0</v>
      </c>
      <c r="L193" s="184">
        <f>SUMIFS('Contas a Pagar'!$H$5:$H$1048576,'Contas a Pagar'!$O$5:$O$1048576,'Projeção de Caixa'!L$185,'Contas a Pagar'!$F$5:$F$1048576,'Projeção de Caixa'!$A193)</f>
        <v>0</v>
      </c>
      <c r="M193" s="184">
        <f>SUMIFS('Contas a Pagar'!$H$5:$H$1048576,'Contas a Pagar'!$O$5:$O$1048576,'Projeção de Caixa'!M$185,'Contas a Pagar'!$F$5:$F$1048576,'Projeção de Caixa'!$A193)</f>
        <v>0</v>
      </c>
      <c r="N193" s="184">
        <f>SUMIFS('Contas a Pagar'!$H$5:$H$1048576,'Contas a Pagar'!$O$5:$O$1048576,'Projeção de Caixa'!N$185,'Contas a Pagar'!$F$5:$F$1048576,'Projeção de Caixa'!$A193)</f>
        <v>0</v>
      </c>
      <c r="O193" s="184">
        <f>SUMIFS('Contas a Pagar'!$H$5:$H$1048576,'Contas a Pagar'!$O$5:$O$1048576,'Projeção de Caixa'!O$185,'Contas a Pagar'!$F$5:$F$1048576,'Projeção de Caixa'!$A193)</f>
        <v>0</v>
      </c>
      <c r="P193" s="184">
        <f>SUMIFS('Contas a Pagar'!$H$5:$H$1048576,'Contas a Pagar'!$O$5:$O$1048576,'Projeção de Caixa'!P$185,'Contas a Pagar'!$F$5:$F$1048576,'Projeção de Caixa'!$A193)</f>
        <v>0</v>
      </c>
      <c r="Q193" s="184">
        <f>SUMIFS('Contas a Pagar'!$H$5:$H$1048576,'Contas a Pagar'!$O$5:$O$1048576,'Projeção de Caixa'!Q$185,'Contas a Pagar'!$F$5:$F$1048576,'Projeção de Caixa'!$A193)</f>
        <v>0</v>
      </c>
      <c r="R193" s="184">
        <f>SUMIFS('Contas a Pagar'!$H$5:$H$1048576,'Contas a Pagar'!$O$5:$O$1048576,'Projeção de Caixa'!R$185,'Contas a Pagar'!$F$5:$F$1048576,'Projeção de Caixa'!$A193)</f>
        <v>0</v>
      </c>
      <c r="S193" s="184">
        <f>SUMIFS('Contas a Pagar'!$H$5:$H$1048576,'Contas a Pagar'!$O$5:$O$1048576,'Projeção de Caixa'!S$185,'Contas a Pagar'!$F$5:$F$1048576,'Projeção de Caixa'!$A193)</f>
        <v>0</v>
      </c>
      <c r="T193" s="184">
        <f>SUMIFS('Contas a Pagar'!$H$5:$H$1048576,'Contas a Pagar'!$O$5:$O$1048576,'Projeção de Caixa'!T$185,'Contas a Pagar'!$F$5:$F$1048576,'Projeção de Caixa'!$A193)</f>
        <v>0</v>
      </c>
      <c r="U193" s="184">
        <f>SUMIFS('Contas a Pagar'!$H$5:$H$1048576,'Contas a Pagar'!$O$5:$O$1048576,'Projeção de Caixa'!U$185,'Contas a Pagar'!$F$5:$F$1048576,'Projeção de Caixa'!$A193)</f>
        <v>0</v>
      </c>
      <c r="V193" s="184">
        <f>SUMIFS('Contas a Pagar'!$H$5:$H$1048576,'Contas a Pagar'!$O$5:$O$1048576,'Projeção de Caixa'!V$185,'Contas a Pagar'!$F$5:$F$1048576,'Projeção de Caixa'!$A193)</f>
        <v>0</v>
      </c>
      <c r="W193" s="184">
        <f>SUMIFS('Contas a Pagar'!$H$5:$H$1048576,'Contas a Pagar'!$O$5:$O$1048576,'Projeção de Caixa'!W$185,'Contas a Pagar'!$F$5:$F$1048576,'Projeção de Caixa'!$A193)</f>
        <v>0</v>
      </c>
      <c r="X193" s="184">
        <f>SUMIFS('Contas a Pagar'!$H$5:$H$1048576,'Contas a Pagar'!$O$5:$O$1048576,'Projeção de Caixa'!X$185,'Contas a Pagar'!$F$5:$F$1048576,'Projeção de Caixa'!$A193)</f>
        <v>0</v>
      </c>
      <c r="Y193" s="184">
        <f>SUMIFS('Contas a Pagar'!$H$5:$H$1048576,'Contas a Pagar'!$O$5:$O$1048576,'Projeção de Caixa'!Y$185,'Contas a Pagar'!$F$5:$F$1048576,'Projeção de Caixa'!$A193)</f>
        <v>0</v>
      </c>
      <c r="Z193" s="184">
        <f>SUMIFS('Contas a Pagar'!$H$5:$H$1048576,'Contas a Pagar'!$O$5:$O$1048576,'Projeção de Caixa'!Z$185,'Contas a Pagar'!$F$5:$F$1048576,'Projeção de Caixa'!$A193)</f>
        <v>0</v>
      </c>
      <c r="AA193" s="184">
        <f>SUMIFS('Contas a Pagar'!$H$5:$H$1048576,'Contas a Pagar'!$O$5:$O$1048576,'Projeção de Caixa'!AA$185,'Contas a Pagar'!$F$5:$F$1048576,'Projeção de Caixa'!$A193)</f>
        <v>0</v>
      </c>
      <c r="AB193" s="184">
        <f>SUMIFS('Contas a Pagar'!$H$5:$H$1048576,'Contas a Pagar'!$O$5:$O$1048576,'Projeção de Caixa'!AB$185,'Contas a Pagar'!$F$5:$F$1048576,'Projeção de Caixa'!$A193)</f>
        <v>0</v>
      </c>
      <c r="AC193" s="184">
        <f>SUMIFS('Contas a Pagar'!$H$5:$H$1048576,'Contas a Pagar'!$O$5:$O$1048576,'Projeção de Caixa'!AC$185,'Contas a Pagar'!$F$5:$F$1048576,'Projeção de Caixa'!$A193)</f>
        <v>0</v>
      </c>
      <c r="AD193" s="184">
        <f>SUMIFS('Contas a Pagar'!$H$5:$H$1048576,'Contas a Pagar'!$O$5:$O$1048576,'Projeção de Caixa'!AD$185,'Contas a Pagar'!$F$5:$F$1048576,'Projeção de Caixa'!$A193)</f>
        <v>0</v>
      </c>
      <c r="AE193" s="184">
        <f>SUMIFS('Contas a Pagar'!$H$5:$H$1048576,'Contas a Pagar'!$O$5:$O$1048576,'Projeção de Caixa'!AE$185,'Contas a Pagar'!$F$5:$F$1048576,'Projeção de Caixa'!$A193)</f>
        <v>0</v>
      </c>
      <c r="AF193" s="185">
        <f>SUMIFS('Contas a Pagar'!$H$5:$H$1048576,'Contas a Pagar'!$O$5:$O$1048576,'Projeção de Caixa'!AF$185,'Contas a Pagar'!$F$5:$F$1048576,'Projeção de Caixa'!$A193)</f>
        <v>0</v>
      </c>
      <c r="AG193" s="31"/>
      <c r="AH193" s="31"/>
      <c r="AI193" s="31"/>
    </row>
    <row r="194" spans="1:35" outlineLevel="1" x14ac:dyDescent="0.25">
      <c r="A194" s="152"/>
      <c r="B194" s="164">
        <f>SUMIFS('Contas a Pagar'!$H$5:$H$1048576,'Contas a Pagar'!$O$5:$O$1048576,'Projeção de Caixa'!B$185,'Contas a Pagar'!$F$5:$F$1048576,'Projeção de Caixa'!$A194)</f>
        <v>0</v>
      </c>
      <c r="C194" s="164">
        <f>SUMIFS('Contas a Pagar'!$H$5:$H$1048576,'Contas a Pagar'!$O$5:$O$1048576,'Projeção de Caixa'!C$185,'Contas a Pagar'!$F$5:$F$1048576,'Projeção de Caixa'!$A194)</f>
        <v>0</v>
      </c>
      <c r="D194" s="164">
        <f>SUMIFS('Contas a Pagar'!$H$5:$H$1048576,'Contas a Pagar'!$O$5:$O$1048576,'Projeção de Caixa'!D$185,'Contas a Pagar'!$F$5:$F$1048576,'Projeção de Caixa'!$A194)</f>
        <v>0</v>
      </c>
      <c r="E194" s="164">
        <f>SUMIFS('Contas a Pagar'!$H$5:$H$1048576,'Contas a Pagar'!$O$5:$O$1048576,'Projeção de Caixa'!E$185,'Contas a Pagar'!$F$5:$F$1048576,'Projeção de Caixa'!$A194)</f>
        <v>0</v>
      </c>
      <c r="F194" s="164">
        <f>SUMIFS('Contas a Pagar'!$H$5:$H$1048576,'Contas a Pagar'!$O$5:$O$1048576,'Projeção de Caixa'!F$185,'Contas a Pagar'!$F$5:$F$1048576,'Projeção de Caixa'!$A194)</f>
        <v>0</v>
      </c>
      <c r="G194" s="164">
        <f>SUMIFS('Contas a Pagar'!$H$5:$H$1048576,'Contas a Pagar'!$O$5:$O$1048576,'Projeção de Caixa'!G$185,'Contas a Pagar'!$F$5:$F$1048576,'Projeção de Caixa'!$A194)</f>
        <v>0</v>
      </c>
      <c r="H194" s="164">
        <f>SUMIFS('Contas a Pagar'!$H$5:$H$1048576,'Contas a Pagar'!$O$5:$O$1048576,'Projeção de Caixa'!H$185,'Contas a Pagar'!$F$5:$F$1048576,'Projeção de Caixa'!$A194)</f>
        <v>0</v>
      </c>
      <c r="I194" s="164">
        <f>SUMIFS('Contas a Pagar'!$H$5:$H$1048576,'Contas a Pagar'!$O$5:$O$1048576,'Projeção de Caixa'!I$185,'Contas a Pagar'!$F$5:$F$1048576,'Projeção de Caixa'!$A194)</f>
        <v>0</v>
      </c>
      <c r="J194" s="164">
        <f>SUMIFS('Contas a Pagar'!$H$5:$H$1048576,'Contas a Pagar'!$O$5:$O$1048576,'Projeção de Caixa'!J$185,'Contas a Pagar'!$F$5:$F$1048576,'Projeção de Caixa'!$A194)</f>
        <v>0</v>
      </c>
      <c r="K194" s="164">
        <f>SUMIFS('Contas a Pagar'!$H$5:$H$1048576,'Contas a Pagar'!$O$5:$O$1048576,'Projeção de Caixa'!K$185,'Contas a Pagar'!$F$5:$F$1048576,'Projeção de Caixa'!$A194)</f>
        <v>0</v>
      </c>
      <c r="L194" s="164">
        <f>SUMIFS('Contas a Pagar'!$H$5:$H$1048576,'Contas a Pagar'!$O$5:$O$1048576,'Projeção de Caixa'!L$185,'Contas a Pagar'!$F$5:$F$1048576,'Projeção de Caixa'!$A194)</f>
        <v>0</v>
      </c>
      <c r="M194" s="164">
        <f>SUMIFS('Contas a Pagar'!$H$5:$H$1048576,'Contas a Pagar'!$O$5:$O$1048576,'Projeção de Caixa'!M$185,'Contas a Pagar'!$F$5:$F$1048576,'Projeção de Caixa'!$A194)</f>
        <v>0</v>
      </c>
      <c r="N194" s="164">
        <f>SUMIFS('Contas a Pagar'!$H$5:$H$1048576,'Contas a Pagar'!$O$5:$O$1048576,'Projeção de Caixa'!N$185,'Contas a Pagar'!$F$5:$F$1048576,'Projeção de Caixa'!$A194)</f>
        <v>0</v>
      </c>
      <c r="O194" s="164">
        <f>SUMIFS('Contas a Pagar'!$H$5:$H$1048576,'Contas a Pagar'!$O$5:$O$1048576,'Projeção de Caixa'!O$185,'Contas a Pagar'!$F$5:$F$1048576,'Projeção de Caixa'!$A194)</f>
        <v>0</v>
      </c>
      <c r="P194" s="164">
        <f>SUMIFS('Contas a Pagar'!$H$5:$H$1048576,'Contas a Pagar'!$O$5:$O$1048576,'Projeção de Caixa'!P$185,'Contas a Pagar'!$F$5:$F$1048576,'Projeção de Caixa'!$A194)</f>
        <v>0</v>
      </c>
      <c r="Q194" s="164">
        <f>SUMIFS('Contas a Pagar'!$H$5:$H$1048576,'Contas a Pagar'!$O$5:$O$1048576,'Projeção de Caixa'!Q$185,'Contas a Pagar'!$F$5:$F$1048576,'Projeção de Caixa'!$A194)</f>
        <v>0</v>
      </c>
      <c r="R194" s="164">
        <f>SUMIFS('Contas a Pagar'!$H$5:$H$1048576,'Contas a Pagar'!$O$5:$O$1048576,'Projeção de Caixa'!R$185,'Contas a Pagar'!$F$5:$F$1048576,'Projeção de Caixa'!$A194)</f>
        <v>0</v>
      </c>
      <c r="S194" s="164">
        <f>SUMIFS('Contas a Pagar'!$H$5:$H$1048576,'Contas a Pagar'!$O$5:$O$1048576,'Projeção de Caixa'!S$185,'Contas a Pagar'!$F$5:$F$1048576,'Projeção de Caixa'!$A194)</f>
        <v>0</v>
      </c>
      <c r="T194" s="164">
        <f>SUMIFS('Contas a Pagar'!$H$5:$H$1048576,'Contas a Pagar'!$O$5:$O$1048576,'Projeção de Caixa'!T$185,'Contas a Pagar'!$F$5:$F$1048576,'Projeção de Caixa'!$A194)</f>
        <v>0</v>
      </c>
      <c r="U194" s="164">
        <f>SUMIFS('Contas a Pagar'!$H$5:$H$1048576,'Contas a Pagar'!$O$5:$O$1048576,'Projeção de Caixa'!U$185,'Contas a Pagar'!$F$5:$F$1048576,'Projeção de Caixa'!$A194)</f>
        <v>0</v>
      </c>
      <c r="V194" s="164">
        <f>SUMIFS('Contas a Pagar'!$H$5:$H$1048576,'Contas a Pagar'!$O$5:$O$1048576,'Projeção de Caixa'!V$185,'Contas a Pagar'!$F$5:$F$1048576,'Projeção de Caixa'!$A194)</f>
        <v>0</v>
      </c>
      <c r="W194" s="164">
        <f>SUMIFS('Contas a Pagar'!$H$5:$H$1048576,'Contas a Pagar'!$O$5:$O$1048576,'Projeção de Caixa'!W$185,'Contas a Pagar'!$F$5:$F$1048576,'Projeção de Caixa'!$A194)</f>
        <v>0</v>
      </c>
      <c r="X194" s="164">
        <f>SUMIFS('Contas a Pagar'!$H$5:$H$1048576,'Contas a Pagar'!$O$5:$O$1048576,'Projeção de Caixa'!X$185,'Contas a Pagar'!$F$5:$F$1048576,'Projeção de Caixa'!$A194)</f>
        <v>0</v>
      </c>
      <c r="Y194" s="164">
        <f>SUMIFS('Contas a Pagar'!$H$5:$H$1048576,'Contas a Pagar'!$O$5:$O$1048576,'Projeção de Caixa'!Y$185,'Contas a Pagar'!$F$5:$F$1048576,'Projeção de Caixa'!$A194)</f>
        <v>0</v>
      </c>
      <c r="Z194" s="164">
        <f>SUMIFS('Contas a Pagar'!$H$5:$H$1048576,'Contas a Pagar'!$O$5:$O$1048576,'Projeção de Caixa'!Z$185,'Contas a Pagar'!$F$5:$F$1048576,'Projeção de Caixa'!$A194)</f>
        <v>0</v>
      </c>
      <c r="AA194" s="164">
        <f>SUMIFS('Contas a Pagar'!$H$5:$H$1048576,'Contas a Pagar'!$O$5:$O$1048576,'Projeção de Caixa'!AA$185,'Contas a Pagar'!$F$5:$F$1048576,'Projeção de Caixa'!$A194)</f>
        <v>0</v>
      </c>
      <c r="AB194" s="164">
        <f>SUMIFS('Contas a Pagar'!$H$5:$H$1048576,'Contas a Pagar'!$O$5:$O$1048576,'Projeção de Caixa'!AB$185,'Contas a Pagar'!$F$5:$F$1048576,'Projeção de Caixa'!$A194)</f>
        <v>0</v>
      </c>
      <c r="AC194" s="164">
        <f>SUMIFS('Contas a Pagar'!$H$5:$H$1048576,'Contas a Pagar'!$O$5:$O$1048576,'Projeção de Caixa'!AC$185,'Contas a Pagar'!$F$5:$F$1048576,'Projeção de Caixa'!$A194)</f>
        <v>0</v>
      </c>
      <c r="AD194" s="164">
        <f>SUMIFS('Contas a Pagar'!$H$5:$H$1048576,'Contas a Pagar'!$O$5:$O$1048576,'Projeção de Caixa'!AD$185,'Contas a Pagar'!$F$5:$F$1048576,'Projeção de Caixa'!$A194)</f>
        <v>0</v>
      </c>
      <c r="AE194" s="164">
        <f>SUMIFS('Contas a Pagar'!$H$5:$H$1048576,'Contas a Pagar'!$O$5:$O$1048576,'Projeção de Caixa'!AE$185,'Contas a Pagar'!$F$5:$F$1048576,'Projeção de Caixa'!$A194)</f>
        <v>0</v>
      </c>
      <c r="AF194" s="165">
        <f>SUMIFS('Contas a Pagar'!$H$5:$H$1048576,'Contas a Pagar'!$O$5:$O$1048576,'Projeção de Caixa'!AF$185,'Contas a Pagar'!$F$5:$F$1048576,'Projeção de Caixa'!$A194)</f>
        <v>0</v>
      </c>
      <c r="AG194" s="31"/>
      <c r="AH194" s="31"/>
      <c r="AI194" s="31"/>
    </row>
    <row r="195" spans="1:35" outlineLevel="1" x14ac:dyDescent="0.25">
      <c r="A195" s="152"/>
      <c r="B195" s="164">
        <f>SUMIFS('Contas a Pagar'!$H$5:$H$1048576,'Contas a Pagar'!$O$5:$O$1048576,'Projeção de Caixa'!B$185,'Contas a Pagar'!$F$5:$F$1048576,'Projeção de Caixa'!$A195)</f>
        <v>0</v>
      </c>
      <c r="C195" s="164">
        <f>SUMIFS('Contas a Pagar'!$H$5:$H$1048576,'Contas a Pagar'!$O$5:$O$1048576,'Projeção de Caixa'!C$185,'Contas a Pagar'!$F$5:$F$1048576,'Projeção de Caixa'!$A195)</f>
        <v>0</v>
      </c>
      <c r="D195" s="164">
        <f>SUMIFS('Contas a Pagar'!$H$5:$H$1048576,'Contas a Pagar'!$O$5:$O$1048576,'Projeção de Caixa'!D$185,'Contas a Pagar'!$F$5:$F$1048576,'Projeção de Caixa'!$A195)</f>
        <v>0</v>
      </c>
      <c r="E195" s="164">
        <f>SUMIFS('Contas a Pagar'!$H$5:$H$1048576,'Contas a Pagar'!$O$5:$O$1048576,'Projeção de Caixa'!E$185,'Contas a Pagar'!$F$5:$F$1048576,'Projeção de Caixa'!$A195)</f>
        <v>0</v>
      </c>
      <c r="F195" s="164">
        <f>SUMIFS('Contas a Pagar'!$H$5:$H$1048576,'Contas a Pagar'!$O$5:$O$1048576,'Projeção de Caixa'!F$185,'Contas a Pagar'!$F$5:$F$1048576,'Projeção de Caixa'!$A195)</f>
        <v>0</v>
      </c>
      <c r="G195" s="164">
        <f>SUMIFS('Contas a Pagar'!$H$5:$H$1048576,'Contas a Pagar'!$O$5:$O$1048576,'Projeção de Caixa'!G$185,'Contas a Pagar'!$F$5:$F$1048576,'Projeção de Caixa'!$A195)</f>
        <v>0</v>
      </c>
      <c r="H195" s="164">
        <f>SUMIFS('Contas a Pagar'!$H$5:$H$1048576,'Contas a Pagar'!$O$5:$O$1048576,'Projeção de Caixa'!H$185,'Contas a Pagar'!$F$5:$F$1048576,'Projeção de Caixa'!$A195)</f>
        <v>0</v>
      </c>
      <c r="I195" s="164">
        <f>SUMIFS('Contas a Pagar'!$H$5:$H$1048576,'Contas a Pagar'!$O$5:$O$1048576,'Projeção de Caixa'!I$185,'Contas a Pagar'!$F$5:$F$1048576,'Projeção de Caixa'!$A195)</f>
        <v>0</v>
      </c>
      <c r="J195" s="164">
        <f>SUMIFS('Contas a Pagar'!$H$5:$H$1048576,'Contas a Pagar'!$O$5:$O$1048576,'Projeção de Caixa'!J$185,'Contas a Pagar'!$F$5:$F$1048576,'Projeção de Caixa'!$A195)</f>
        <v>0</v>
      </c>
      <c r="K195" s="164">
        <f>SUMIFS('Contas a Pagar'!$H$5:$H$1048576,'Contas a Pagar'!$O$5:$O$1048576,'Projeção de Caixa'!K$185,'Contas a Pagar'!$F$5:$F$1048576,'Projeção de Caixa'!$A195)</f>
        <v>0</v>
      </c>
      <c r="L195" s="164">
        <f>SUMIFS('Contas a Pagar'!$H$5:$H$1048576,'Contas a Pagar'!$O$5:$O$1048576,'Projeção de Caixa'!L$185,'Contas a Pagar'!$F$5:$F$1048576,'Projeção de Caixa'!$A195)</f>
        <v>0</v>
      </c>
      <c r="M195" s="164">
        <f>SUMIFS('Contas a Pagar'!$H$5:$H$1048576,'Contas a Pagar'!$O$5:$O$1048576,'Projeção de Caixa'!M$185,'Contas a Pagar'!$F$5:$F$1048576,'Projeção de Caixa'!$A195)</f>
        <v>0</v>
      </c>
      <c r="N195" s="164">
        <f>SUMIFS('Contas a Pagar'!$H$5:$H$1048576,'Contas a Pagar'!$O$5:$O$1048576,'Projeção de Caixa'!N$185,'Contas a Pagar'!$F$5:$F$1048576,'Projeção de Caixa'!$A195)</f>
        <v>0</v>
      </c>
      <c r="O195" s="164">
        <f>SUMIFS('Contas a Pagar'!$H$5:$H$1048576,'Contas a Pagar'!$O$5:$O$1048576,'Projeção de Caixa'!O$185,'Contas a Pagar'!$F$5:$F$1048576,'Projeção de Caixa'!$A195)</f>
        <v>0</v>
      </c>
      <c r="P195" s="164">
        <f>SUMIFS('Contas a Pagar'!$H$5:$H$1048576,'Contas a Pagar'!$O$5:$O$1048576,'Projeção de Caixa'!P$185,'Contas a Pagar'!$F$5:$F$1048576,'Projeção de Caixa'!$A195)</f>
        <v>0</v>
      </c>
      <c r="Q195" s="164">
        <f>SUMIFS('Contas a Pagar'!$H$5:$H$1048576,'Contas a Pagar'!$O$5:$O$1048576,'Projeção de Caixa'!Q$185,'Contas a Pagar'!$F$5:$F$1048576,'Projeção de Caixa'!$A195)</f>
        <v>0</v>
      </c>
      <c r="R195" s="164">
        <f>SUMIFS('Contas a Pagar'!$H$5:$H$1048576,'Contas a Pagar'!$O$5:$O$1048576,'Projeção de Caixa'!R$185,'Contas a Pagar'!$F$5:$F$1048576,'Projeção de Caixa'!$A195)</f>
        <v>0</v>
      </c>
      <c r="S195" s="164">
        <f>SUMIFS('Contas a Pagar'!$H$5:$H$1048576,'Contas a Pagar'!$O$5:$O$1048576,'Projeção de Caixa'!S$185,'Contas a Pagar'!$F$5:$F$1048576,'Projeção de Caixa'!$A195)</f>
        <v>0</v>
      </c>
      <c r="T195" s="164">
        <f>SUMIFS('Contas a Pagar'!$H$5:$H$1048576,'Contas a Pagar'!$O$5:$O$1048576,'Projeção de Caixa'!T$185,'Contas a Pagar'!$F$5:$F$1048576,'Projeção de Caixa'!$A195)</f>
        <v>0</v>
      </c>
      <c r="U195" s="164">
        <f>SUMIFS('Contas a Pagar'!$H$5:$H$1048576,'Contas a Pagar'!$O$5:$O$1048576,'Projeção de Caixa'!U$185,'Contas a Pagar'!$F$5:$F$1048576,'Projeção de Caixa'!$A195)</f>
        <v>0</v>
      </c>
      <c r="V195" s="164">
        <f>SUMIFS('Contas a Pagar'!$H$5:$H$1048576,'Contas a Pagar'!$O$5:$O$1048576,'Projeção de Caixa'!V$185,'Contas a Pagar'!$F$5:$F$1048576,'Projeção de Caixa'!$A195)</f>
        <v>0</v>
      </c>
      <c r="W195" s="164">
        <f>SUMIFS('Contas a Pagar'!$H$5:$H$1048576,'Contas a Pagar'!$O$5:$O$1048576,'Projeção de Caixa'!W$185,'Contas a Pagar'!$F$5:$F$1048576,'Projeção de Caixa'!$A195)</f>
        <v>0</v>
      </c>
      <c r="X195" s="164">
        <f>SUMIFS('Contas a Pagar'!$H$5:$H$1048576,'Contas a Pagar'!$O$5:$O$1048576,'Projeção de Caixa'!X$185,'Contas a Pagar'!$F$5:$F$1048576,'Projeção de Caixa'!$A195)</f>
        <v>0</v>
      </c>
      <c r="Y195" s="164">
        <f>SUMIFS('Contas a Pagar'!$H$5:$H$1048576,'Contas a Pagar'!$O$5:$O$1048576,'Projeção de Caixa'!Y$185,'Contas a Pagar'!$F$5:$F$1048576,'Projeção de Caixa'!$A195)</f>
        <v>0</v>
      </c>
      <c r="Z195" s="164">
        <f>SUMIFS('Contas a Pagar'!$H$5:$H$1048576,'Contas a Pagar'!$O$5:$O$1048576,'Projeção de Caixa'!Z$185,'Contas a Pagar'!$F$5:$F$1048576,'Projeção de Caixa'!$A195)</f>
        <v>0</v>
      </c>
      <c r="AA195" s="164">
        <f>SUMIFS('Contas a Pagar'!$H$5:$H$1048576,'Contas a Pagar'!$O$5:$O$1048576,'Projeção de Caixa'!AA$185,'Contas a Pagar'!$F$5:$F$1048576,'Projeção de Caixa'!$A195)</f>
        <v>0</v>
      </c>
      <c r="AB195" s="164">
        <f>SUMIFS('Contas a Pagar'!$H$5:$H$1048576,'Contas a Pagar'!$O$5:$O$1048576,'Projeção de Caixa'!AB$185,'Contas a Pagar'!$F$5:$F$1048576,'Projeção de Caixa'!$A195)</f>
        <v>0</v>
      </c>
      <c r="AC195" s="164">
        <f>SUMIFS('Contas a Pagar'!$H$5:$H$1048576,'Contas a Pagar'!$O$5:$O$1048576,'Projeção de Caixa'!AC$185,'Contas a Pagar'!$F$5:$F$1048576,'Projeção de Caixa'!$A195)</f>
        <v>0</v>
      </c>
      <c r="AD195" s="164">
        <f>SUMIFS('Contas a Pagar'!$H$5:$H$1048576,'Contas a Pagar'!$O$5:$O$1048576,'Projeção de Caixa'!AD$185,'Contas a Pagar'!$F$5:$F$1048576,'Projeção de Caixa'!$A195)</f>
        <v>0</v>
      </c>
      <c r="AE195" s="164">
        <f>SUMIFS('Contas a Pagar'!$H$5:$H$1048576,'Contas a Pagar'!$O$5:$O$1048576,'Projeção de Caixa'!AE$185,'Contas a Pagar'!$F$5:$F$1048576,'Projeção de Caixa'!$A195)</f>
        <v>0</v>
      </c>
      <c r="AF195" s="165">
        <f>SUMIFS('Contas a Pagar'!$H$5:$H$1048576,'Contas a Pagar'!$O$5:$O$1048576,'Projeção de Caixa'!AF$185,'Contas a Pagar'!$F$5:$F$1048576,'Projeção de Caixa'!$A195)</f>
        <v>0</v>
      </c>
      <c r="AG195" s="31"/>
      <c r="AH195" s="31"/>
      <c r="AI195" s="31"/>
    </row>
    <row r="196" spans="1:35" outlineLevel="1" x14ac:dyDescent="0.25">
      <c r="A196" s="152"/>
      <c r="B196" s="164">
        <f>SUMIFS('Contas a Pagar'!$H$5:$H$1048576,'Contas a Pagar'!$O$5:$O$1048576,'Projeção de Caixa'!B$185,'Contas a Pagar'!$F$5:$F$1048576,'Projeção de Caixa'!$A196)</f>
        <v>0</v>
      </c>
      <c r="C196" s="164">
        <f>SUMIFS('Contas a Pagar'!$H$5:$H$1048576,'Contas a Pagar'!$O$5:$O$1048576,'Projeção de Caixa'!C$185,'Contas a Pagar'!$F$5:$F$1048576,'Projeção de Caixa'!$A196)</f>
        <v>0</v>
      </c>
      <c r="D196" s="164">
        <f>SUMIFS('Contas a Pagar'!$H$5:$H$1048576,'Contas a Pagar'!$O$5:$O$1048576,'Projeção de Caixa'!D$185,'Contas a Pagar'!$F$5:$F$1048576,'Projeção de Caixa'!$A196)</f>
        <v>0</v>
      </c>
      <c r="E196" s="164">
        <f>SUMIFS('Contas a Pagar'!$H$5:$H$1048576,'Contas a Pagar'!$O$5:$O$1048576,'Projeção de Caixa'!E$185,'Contas a Pagar'!$F$5:$F$1048576,'Projeção de Caixa'!$A196)</f>
        <v>0</v>
      </c>
      <c r="F196" s="164">
        <f>SUMIFS('Contas a Pagar'!$H$5:$H$1048576,'Contas a Pagar'!$O$5:$O$1048576,'Projeção de Caixa'!F$185,'Contas a Pagar'!$F$5:$F$1048576,'Projeção de Caixa'!$A196)</f>
        <v>0</v>
      </c>
      <c r="G196" s="164">
        <f>SUMIFS('Contas a Pagar'!$H$5:$H$1048576,'Contas a Pagar'!$O$5:$O$1048576,'Projeção de Caixa'!G$185,'Contas a Pagar'!$F$5:$F$1048576,'Projeção de Caixa'!$A196)</f>
        <v>0</v>
      </c>
      <c r="H196" s="164">
        <f>SUMIFS('Contas a Pagar'!$H$5:$H$1048576,'Contas a Pagar'!$O$5:$O$1048576,'Projeção de Caixa'!H$185,'Contas a Pagar'!$F$5:$F$1048576,'Projeção de Caixa'!$A196)</f>
        <v>0</v>
      </c>
      <c r="I196" s="164">
        <f>SUMIFS('Contas a Pagar'!$H$5:$H$1048576,'Contas a Pagar'!$O$5:$O$1048576,'Projeção de Caixa'!I$185,'Contas a Pagar'!$F$5:$F$1048576,'Projeção de Caixa'!$A196)</f>
        <v>0</v>
      </c>
      <c r="J196" s="164">
        <f>SUMIFS('Contas a Pagar'!$H$5:$H$1048576,'Contas a Pagar'!$O$5:$O$1048576,'Projeção de Caixa'!J$185,'Contas a Pagar'!$F$5:$F$1048576,'Projeção de Caixa'!$A196)</f>
        <v>0</v>
      </c>
      <c r="K196" s="164">
        <f>SUMIFS('Contas a Pagar'!$H$5:$H$1048576,'Contas a Pagar'!$O$5:$O$1048576,'Projeção de Caixa'!K$185,'Contas a Pagar'!$F$5:$F$1048576,'Projeção de Caixa'!$A196)</f>
        <v>0</v>
      </c>
      <c r="L196" s="164">
        <f>SUMIFS('Contas a Pagar'!$H$5:$H$1048576,'Contas a Pagar'!$O$5:$O$1048576,'Projeção de Caixa'!L$185,'Contas a Pagar'!$F$5:$F$1048576,'Projeção de Caixa'!$A196)</f>
        <v>0</v>
      </c>
      <c r="M196" s="164">
        <f>SUMIFS('Contas a Pagar'!$H$5:$H$1048576,'Contas a Pagar'!$O$5:$O$1048576,'Projeção de Caixa'!M$185,'Contas a Pagar'!$F$5:$F$1048576,'Projeção de Caixa'!$A196)</f>
        <v>0</v>
      </c>
      <c r="N196" s="164">
        <f>SUMIFS('Contas a Pagar'!$H$5:$H$1048576,'Contas a Pagar'!$O$5:$O$1048576,'Projeção de Caixa'!N$185,'Contas a Pagar'!$F$5:$F$1048576,'Projeção de Caixa'!$A196)</f>
        <v>0</v>
      </c>
      <c r="O196" s="164">
        <f>SUMIFS('Contas a Pagar'!$H$5:$H$1048576,'Contas a Pagar'!$O$5:$O$1048576,'Projeção de Caixa'!O$185,'Contas a Pagar'!$F$5:$F$1048576,'Projeção de Caixa'!$A196)</f>
        <v>0</v>
      </c>
      <c r="P196" s="164">
        <f>SUMIFS('Contas a Pagar'!$H$5:$H$1048576,'Contas a Pagar'!$O$5:$O$1048576,'Projeção de Caixa'!P$185,'Contas a Pagar'!$F$5:$F$1048576,'Projeção de Caixa'!$A196)</f>
        <v>0</v>
      </c>
      <c r="Q196" s="164">
        <f>SUMIFS('Contas a Pagar'!$H$5:$H$1048576,'Contas a Pagar'!$O$5:$O$1048576,'Projeção de Caixa'!Q$185,'Contas a Pagar'!$F$5:$F$1048576,'Projeção de Caixa'!$A196)</f>
        <v>0</v>
      </c>
      <c r="R196" s="164">
        <f>SUMIFS('Contas a Pagar'!$H$5:$H$1048576,'Contas a Pagar'!$O$5:$O$1048576,'Projeção de Caixa'!R$185,'Contas a Pagar'!$F$5:$F$1048576,'Projeção de Caixa'!$A196)</f>
        <v>0</v>
      </c>
      <c r="S196" s="164">
        <f>SUMIFS('Contas a Pagar'!$H$5:$H$1048576,'Contas a Pagar'!$O$5:$O$1048576,'Projeção de Caixa'!S$185,'Contas a Pagar'!$F$5:$F$1048576,'Projeção de Caixa'!$A196)</f>
        <v>0</v>
      </c>
      <c r="T196" s="164">
        <f>SUMIFS('Contas a Pagar'!$H$5:$H$1048576,'Contas a Pagar'!$O$5:$O$1048576,'Projeção de Caixa'!T$185,'Contas a Pagar'!$F$5:$F$1048576,'Projeção de Caixa'!$A196)</f>
        <v>0</v>
      </c>
      <c r="U196" s="164">
        <f>SUMIFS('Contas a Pagar'!$H$5:$H$1048576,'Contas a Pagar'!$O$5:$O$1048576,'Projeção de Caixa'!U$185,'Contas a Pagar'!$F$5:$F$1048576,'Projeção de Caixa'!$A196)</f>
        <v>0</v>
      </c>
      <c r="V196" s="164">
        <f>SUMIFS('Contas a Pagar'!$H$5:$H$1048576,'Contas a Pagar'!$O$5:$O$1048576,'Projeção de Caixa'!V$185,'Contas a Pagar'!$F$5:$F$1048576,'Projeção de Caixa'!$A196)</f>
        <v>0</v>
      </c>
      <c r="W196" s="164">
        <f>SUMIFS('Contas a Pagar'!$H$5:$H$1048576,'Contas a Pagar'!$O$5:$O$1048576,'Projeção de Caixa'!W$185,'Contas a Pagar'!$F$5:$F$1048576,'Projeção de Caixa'!$A196)</f>
        <v>0</v>
      </c>
      <c r="X196" s="164">
        <f>SUMIFS('Contas a Pagar'!$H$5:$H$1048576,'Contas a Pagar'!$O$5:$O$1048576,'Projeção de Caixa'!X$185,'Contas a Pagar'!$F$5:$F$1048576,'Projeção de Caixa'!$A196)</f>
        <v>0</v>
      </c>
      <c r="Y196" s="164">
        <f>SUMIFS('Contas a Pagar'!$H$5:$H$1048576,'Contas a Pagar'!$O$5:$O$1048576,'Projeção de Caixa'!Y$185,'Contas a Pagar'!$F$5:$F$1048576,'Projeção de Caixa'!$A196)</f>
        <v>0</v>
      </c>
      <c r="Z196" s="164">
        <f>SUMIFS('Contas a Pagar'!$H$5:$H$1048576,'Contas a Pagar'!$O$5:$O$1048576,'Projeção de Caixa'!Z$185,'Contas a Pagar'!$F$5:$F$1048576,'Projeção de Caixa'!$A196)</f>
        <v>0</v>
      </c>
      <c r="AA196" s="164">
        <f>SUMIFS('Contas a Pagar'!$H$5:$H$1048576,'Contas a Pagar'!$O$5:$O$1048576,'Projeção de Caixa'!AA$185,'Contas a Pagar'!$F$5:$F$1048576,'Projeção de Caixa'!$A196)</f>
        <v>0</v>
      </c>
      <c r="AB196" s="164">
        <f>SUMIFS('Contas a Pagar'!$H$5:$H$1048576,'Contas a Pagar'!$O$5:$O$1048576,'Projeção de Caixa'!AB$185,'Contas a Pagar'!$F$5:$F$1048576,'Projeção de Caixa'!$A196)</f>
        <v>0</v>
      </c>
      <c r="AC196" s="164">
        <f>SUMIFS('Contas a Pagar'!$H$5:$H$1048576,'Contas a Pagar'!$O$5:$O$1048576,'Projeção de Caixa'!AC$185,'Contas a Pagar'!$F$5:$F$1048576,'Projeção de Caixa'!$A196)</f>
        <v>0</v>
      </c>
      <c r="AD196" s="164">
        <f>SUMIFS('Contas a Pagar'!$H$5:$H$1048576,'Contas a Pagar'!$O$5:$O$1048576,'Projeção de Caixa'!AD$185,'Contas a Pagar'!$F$5:$F$1048576,'Projeção de Caixa'!$A196)</f>
        <v>0</v>
      </c>
      <c r="AE196" s="164">
        <f>SUMIFS('Contas a Pagar'!$H$5:$H$1048576,'Contas a Pagar'!$O$5:$O$1048576,'Projeção de Caixa'!AE$185,'Contas a Pagar'!$F$5:$F$1048576,'Projeção de Caixa'!$A196)</f>
        <v>0</v>
      </c>
      <c r="AF196" s="165">
        <f>SUMIFS('Contas a Pagar'!$H$5:$H$1048576,'Contas a Pagar'!$O$5:$O$1048576,'Projeção de Caixa'!AF$185,'Contas a Pagar'!$F$5:$F$1048576,'Projeção de Caixa'!$A196)</f>
        <v>0</v>
      </c>
      <c r="AG196" s="31"/>
      <c r="AH196" s="31"/>
      <c r="AI196" s="31"/>
    </row>
    <row r="197" spans="1:35" outlineLevel="1" x14ac:dyDescent="0.25">
      <c r="A197" s="152"/>
      <c r="B197" s="164">
        <f>SUMIFS('Contas a Pagar'!$H$5:$H$1048576,'Contas a Pagar'!$O$5:$O$1048576,'Projeção de Caixa'!B$185,'Contas a Pagar'!$F$5:$F$1048576,'Projeção de Caixa'!$A197)</f>
        <v>0</v>
      </c>
      <c r="C197" s="164">
        <f>SUMIFS('Contas a Pagar'!$H$5:$H$1048576,'Contas a Pagar'!$O$5:$O$1048576,'Projeção de Caixa'!C$185,'Contas a Pagar'!$F$5:$F$1048576,'Projeção de Caixa'!$A197)</f>
        <v>0</v>
      </c>
      <c r="D197" s="164">
        <f>SUMIFS('Contas a Pagar'!$H$5:$H$1048576,'Contas a Pagar'!$O$5:$O$1048576,'Projeção de Caixa'!D$185,'Contas a Pagar'!$F$5:$F$1048576,'Projeção de Caixa'!$A197)</f>
        <v>0</v>
      </c>
      <c r="E197" s="164">
        <f>SUMIFS('Contas a Pagar'!$H$5:$H$1048576,'Contas a Pagar'!$O$5:$O$1048576,'Projeção de Caixa'!E$185,'Contas a Pagar'!$F$5:$F$1048576,'Projeção de Caixa'!$A197)</f>
        <v>0</v>
      </c>
      <c r="F197" s="164">
        <f>SUMIFS('Contas a Pagar'!$H$5:$H$1048576,'Contas a Pagar'!$O$5:$O$1048576,'Projeção de Caixa'!F$185,'Contas a Pagar'!$F$5:$F$1048576,'Projeção de Caixa'!$A197)</f>
        <v>0</v>
      </c>
      <c r="G197" s="164">
        <f>SUMIFS('Contas a Pagar'!$H$5:$H$1048576,'Contas a Pagar'!$O$5:$O$1048576,'Projeção de Caixa'!G$185,'Contas a Pagar'!$F$5:$F$1048576,'Projeção de Caixa'!$A197)</f>
        <v>0</v>
      </c>
      <c r="H197" s="164">
        <f>SUMIFS('Contas a Pagar'!$H$5:$H$1048576,'Contas a Pagar'!$O$5:$O$1048576,'Projeção de Caixa'!H$185,'Contas a Pagar'!$F$5:$F$1048576,'Projeção de Caixa'!$A197)</f>
        <v>0</v>
      </c>
      <c r="I197" s="164">
        <f>SUMIFS('Contas a Pagar'!$H$5:$H$1048576,'Contas a Pagar'!$O$5:$O$1048576,'Projeção de Caixa'!I$185,'Contas a Pagar'!$F$5:$F$1048576,'Projeção de Caixa'!$A197)</f>
        <v>0</v>
      </c>
      <c r="J197" s="164">
        <f>SUMIFS('Contas a Pagar'!$H$5:$H$1048576,'Contas a Pagar'!$O$5:$O$1048576,'Projeção de Caixa'!J$185,'Contas a Pagar'!$F$5:$F$1048576,'Projeção de Caixa'!$A197)</f>
        <v>0</v>
      </c>
      <c r="K197" s="164">
        <f>SUMIFS('Contas a Pagar'!$H$5:$H$1048576,'Contas a Pagar'!$O$5:$O$1048576,'Projeção de Caixa'!K$185,'Contas a Pagar'!$F$5:$F$1048576,'Projeção de Caixa'!$A197)</f>
        <v>0</v>
      </c>
      <c r="L197" s="164">
        <f>SUMIFS('Contas a Pagar'!$H$5:$H$1048576,'Contas a Pagar'!$O$5:$O$1048576,'Projeção de Caixa'!L$185,'Contas a Pagar'!$F$5:$F$1048576,'Projeção de Caixa'!$A197)</f>
        <v>0</v>
      </c>
      <c r="M197" s="164">
        <f>SUMIFS('Contas a Pagar'!$H$5:$H$1048576,'Contas a Pagar'!$O$5:$O$1048576,'Projeção de Caixa'!M$185,'Contas a Pagar'!$F$5:$F$1048576,'Projeção de Caixa'!$A197)</f>
        <v>0</v>
      </c>
      <c r="N197" s="164">
        <f>SUMIFS('Contas a Pagar'!$H$5:$H$1048576,'Contas a Pagar'!$O$5:$O$1048576,'Projeção de Caixa'!N$185,'Contas a Pagar'!$F$5:$F$1048576,'Projeção de Caixa'!$A197)</f>
        <v>0</v>
      </c>
      <c r="O197" s="164">
        <f>SUMIFS('Contas a Pagar'!$H$5:$H$1048576,'Contas a Pagar'!$O$5:$O$1048576,'Projeção de Caixa'!O$185,'Contas a Pagar'!$F$5:$F$1048576,'Projeção de Caixa'!$A197)</f>
        <v>0</v>
      </c>
      <c r="P197" s="164">
        <f>SUMIFS('Contas a Pagar'!$H$5:$H$1048576,'Contas a Pagar'!$O$5:$O$1048576,'Projeção de Caixa'!P$185,'Contas a Pagar'!$F$5:$F$1048576,'Projeção de Caixa'!$A197)</f>
        <v>0</v>
      </c>
      <c r="Q197" s="164">
        <f>SUMIFS('Contas a Pagar'!$H$5:$H$1048576,'Contas a Pagar'!$O$5:$O$1048576,'Projeção de Caixa'!Q$185,'Contas a Pagar'!$F$5:$F$1048576,'Projeção de Caixa'!$A197)</f>
        <v>0</v>
      </c>
      <c r="R197" s="164">
        <f>SUMIFS('Contas a Pagar'!$H$5:$H$1048576,'Contas a Pagar'!$O$5:$O$1048576,'Projeção de Caixa'!R$185,'Contas a Pagar'!$F$5:$F$1048576,'Projeção de Caixa'!$A197)</f>
        <v>0</v>
      </c>
      <c r="S197" s="164">
        <f>SUMIFS('Contas a Pagar'!$H$5:$H$1048576,'Contas a Pagar'!$O$5:$O$1048576,'Projeção de Caixa'!S$185,'Contas a Pagar'!$F$5:$F$1048576,'Projeção de Caixa'!$A197)</f>
        <v>0</v>
      </c>
      <c r="T197" s="164">
        <f>SUMIFS('Contas a Pagar'!$H$5:$H$1048576,'Contas a Pagar'!$O$5:$O$1048576,'Projeção de Caixa'!T$185,'Contas a Pagar'!$F$5:$F$1048576,'Projeção de Caixa'!$A197)</f>
        <v>0</v>
      </c>
      <c r="U197" s="164">
        <f>SUMIFS('Contas a Pagar'!$H$5:$H$1048576,'Contas a Pagar'!$O$5:$O$1048576,'Projeção de Caixa'!U$185,'Contas a Pagar'!$F$5:$F$1048576,'Projeção de Caixa'!$A197)</f>
        <v>0</v>
      </c>
      <c r="V197" s="164">
        <f>SUMIFS('Contas a Pagar'!$H$5:$H$1048576,'Contas a Pagar'!$O$5:$O$1048576,'Projeção de Caixa'!V$185,'Contas a Pagar'!$F$5:$F$1048576,'Projeção de Caixa'!$A197)</f>
        <v>0</v>
      </c>
      <c r="W197" s="164">
        <f>SUMIFS('Contas a Pagar'!$H$5:$H$1048576,'Contas a Pagar'!$O$5:$O$1048576,'Projeção de Caixa'!W$185,'Contas a Pagar'!$F$5:$F$1048576,'Projeção de Caixa'!$A197)</f>
        <v>0</v>
      </c>
      <c r="X197" s="164">
        <f>SUMIFS('Contas a Pagar'!$H$5:$H$1048576,'Contas a Pagar'!$O$5:$O$1048576,'Projeção de Caixa'!X$185,'Contas a Pagar'!$F$5:$F$1048576,'Projeção de Caixa'!$A197)</f>
        <v>0</v>
      </c>
      <c r="Y197" s="164">
        <f>SUMIFS('Contas a Pagar'!$H$5:$H$1048576,'Contas a Pagar'!$O$5:$O$1048576,'Projeção de Caixa'!Y$185,'Contas a Pagar'!$F$5:$F$1048576,'Projeção de Caixa'!$A197)</f>
        <v>0</v>
      </c>
      <c r="Z197" s="164">
        <f>SUMIFS('Contas a Pagar'!$H$5:$H$1048576,'Contas a Pagar'!$O$5:$O$1048576,'Projeção de Caixa'!Z$185,'Contas a Pagar'!$F$5:$F$1048576,'Projeção de Caixa'!$A197)</f>
        <v>0</v>
      </c>
      <c r="AA197" s="164">
        <f>SUMIFS('Contas a Pagar'!$H$5:$H$1048576,'Contas a Pagar'!$O$5:$O$1048576,'Projeção de Caixa'!AA$185,'Contas a Pagar'!$F$5:$F$1048576,'Projeção de Caixa'!$A197)</f>
        <v>0</v>
      </c>
      <c r="AB197" s="164">
        <f>SUMIFS('Contas a Pagar'!$H$5:$H$1048576,'Contas a Pagar'!$O$5:$O$1048576,'Projeção de Caixa'!AB$185,'Contas a Pagar'!$F$5:$F$1048576,'Projeção de Caixa'!$A197)</f>
        <v>0</v>
      </c>
      <c r="AC197" s="164">
        <f>SUMIFS('Contas a Pagar'!$H$5:$H$1048576,'Contas a Pagar'!$O$5:$O$1048576,'Projeção de Caixa'!AC$185,'Contas a Pagar'!$F$5:$F$1048576,'Projeção de Caixa'!$A197)</f>
        <v>0</v>
      </c>
      <c r="AD197" s="164">
        <f>SUMIFS('Contas a Pagar'!$H$5:$H$1048576,'Contas a Pagar'!$O$5:$O$1048576,'Projeção de Caixa'!AD$185,'Contas a Pagar'!$F$5:$F$1048576,'Projeção de Caixa'!$A197)</f>
        <v>0</v>
      </c>
      <c r="AE197" s="164">
        <f>SUMIFS('Contas a Pagar'!$H$5:$H$1048576,'Contas a Pagar'!$O$5:$O$1048576,'Projeção de Caixa'!AE$185,'Contas a Pagar'!$F$5:$F$1048576,'Projeção de Caixa'!$A197)</f>
        <v>0</v>
      </c>
      <c r="AF197" s="165">
        <f>SUMIFS('Contas a Pagar'!$H$5:$H$1048576,'Contas a Pagar'!$O$5:$O$1048576,'Projeção de Caixa'!AF$185,'Contas a Pagar'!$F$5:$F$1048576,'Projeção de Caixa'!$A197)</f>
        <v>0</v>
      </c>
      <c r="AG197" s="31"/>
      <c r="AH197" s="31"/>
      <c r="AI197" s="31"/>
    </row>
    <row r="198" spans="1:35" outlineLevel="1" x14ac:dyDescent="0.25">
      <c r="A198" s="152"/>
      <c r="B198" s="164">
        <f>SUMIFS('Contas a Pagar'!$H$5:$H$1048576,'Contas a Pagar'!$O$5:$O$1048576,'Projeção de Caixa'!B$185,'Contas a Pagar'!$F$5:$F$1048576,'Projeção de Caixa'!$A198)</f>
        <v>0</v>
      </c>
      <c r="C198" s="164">
        <f>SUMIFS('Contas a Pagar'!$H$5:$H$1048576,'Contas a Pagar'!$O$5:$O$1048576,'Projeção de Caixa'!C$185,'Contas a Pagar'!$F$5:$F$1048576,'Projeção de Caixa'!$A198)</f>
        <v>0</v>
      </c>
      <c r="D198" s="164">
        <f>SUMIFS('Contas a Pagar'!$H$5:$H$1048576,'Contas a Pagar'!$O$5:$O$1048576,'Projeção de Caixa'!D$185,'Contas a Pagar'!$F$5:$F$1048576,'Projeção de Caixa'!$A198)</f>
        <v>0</v>
      </c>
      <c r="E198" s="164">
        <f>SUMIFS('Contas a Pagar'!$H$5:$H$1048576,'Contas a Pagar'!$O$5:$O$1048576,'Projeção de Caixa'!E$185,'Contas a Pagar'!$F$5:$F$1048576,'Projeção de Caixa'!$A198)</f>
        <v>0</v>
      </c>
      <c r="F198" s="164">
        <f>SUMIFS('Contas a Pagar'!$H$5:$H$1048576,'Contas a Pagar'!$O$5:$O$1048576,'Projeção de Caixa'!F$185,'Contas a Pagar'!$F$5:$F$1048576,'Projeção de Caixa'!$A198)</f>
        <v>0</v>
      </c>
      <c r="G198" s="164">
        <f>SUMIFS('Contas a Pagar'!$H$5:$H$1048576,'Contas a Pagar'!$O$5:$O$1048576,'Projeção de Caixa'!G$185,'Contas a Pagar'!$F$5:$F$1048576,'Projeção de Caixa'!$A198)</f>
        <v>0</v>
      </c>
      <c r="H198" s="164">
        <f>SUMIFS('Contas a Pagar'!$H$5:$H$1048576,'Contas a Pagar'!$O$5:$O$1048576,'Projeção de Caixa'!H$185,'Contas a Pagar'!$F$5:$F$1048576,'Projeção de Caixa'!$A198)</f>
        <v>0</v>
      </c>
      <c r="I198" s="164">
        <f>SUMIFS('Contas a Pagar'!$H$5:$H$1048576,'Contas a Pagar'!$O$5:$O$1048576,'Projeção de Caixa'!I$185,'Contas a Pagar'!$F$5:$F$1048576,'Projeção de Caixa'!$A198)</f>
        <v>0</v>
      </c>
      <c r="J198" s="164">
        <f>SUMIFS('Contas a Pagar'!$H$5:$H$1048576,'Contas a Pagar'!$O$5:$O$1048576,'Projeção de Caixa'!J$185,'Contas a Pagar'!$F$5:$F$1048576,'Projeção de Caixa'!$A198)</f>
        <v>0</v>
      </c>
      <c r="K198" s="164">
        <f>SUMIFS('Contas a Pagar'!$H$5:$H$1048576,'Contas a Pagar'!$O$5:$O$1048576,'Projeção de Caixa'!K$185,'Contas a Pagar'!$F$5:$F$1048576,'Projeção de Caixa'!$A198)</f>
        <v>0</v>
      </c>
      <c r="L198" s="164">
        <f>SUMIFS('Contas a Pagar'!$H$5:$H$1048576,'Contas a Pagar'!$O$5:$O$1048576,'Projeção de Caixa'!L$185,'Contas a Pagar'!$F$5:$F$1048576,'Projeção de Caixa'!$A198)</f>
        <v>0</v>
      </c>
      <c r="M198" s="164">
        <f>SUMIFS('Contas a Pagar'!$H$5:$H$1048576,'Contas a Pagar'!$O$5:$O$1048576,'Projeção de Caixa'!M$185,'Contas a Pagar'!$F$5:$F$1048576,'Projeção de Caixa'!$A198)</f>
        <v>0</v>
      </c>
      <c r="N198" s="164">
        <f>SUMIFS('Contas a Pagar'!$H$5:$H$1048576,'Contas a Pagar'!$O$5:$O$1048576,'Projeção de Caixa'!N$185,'Contas a Pagar'!$F$5:$F$1048576,'Projeção de Caixa'!$A198)</f>
        <v>0</v>
      </c>
      <c r="O198" s="164">
        <f>SUMIFS('Contas a Pagar'!$H$5:$H$1048576,'Contas a Pagar'!$O$5:$O$1048576,'Projeção de Caixa'!O$185,'Contas a Pagar'!$F$5:$F$1048576,'Projeção de Caixa'!$A198)</f>
        <v>0</v>
      </c>
      <c r="P198" s="164">
        <f>SUMIFS('Contas a Pagar'!$H$5:$H$1048576,'Contas a Pagar'!$O$5:$O$1048576,'Projeção de Caixa'!P$185,'Contas a Pagar'!$F$5:$F$1048576,'Projeção de Caixa'!$A198)</f>
        <v>0</v>
      </c>
      <c r="Q198" s="164">
        <f>SUMIFS('Contas a Pagar'!$H$5:$H$1048576,'Contas a Pagar'!$O$5:$O$1048576,'Projeção de Caixa'!Q$185,'Contas a Pagar'!$F$5:$F$1048576,'Projeção de Caixa'!$A198)</f>
        <v>0</v>
      </c>
      <c r="R198" s="164">
        <f>SUMIFS('Contas a Pagar'!$H$5:$H$1048576,'Contas a Pagar'!$O$5:$O$1048576,'Projeção de Caixa'!R$185,'Contas a Pagar'!$F$5:$F$1048576,'Projeção de Caixa'!$A198)</f>
        <v>0</v>
      </c>
      <c r="S198" s="164">
        <f>SUMIFS('Contas a Pagar'!$H$5:$H$1048576,'Contas a Pagar'!$O$5:$O$1048576,'Projeção de Caixa'!S$185,'Contas a Pagar'!$F$5:$F$1048576,'Projeção de Caixa'!$A198)</f>
        <v>0</v>
      </c>
      <c r="T198" s="164">
        <f>SUMIFS('Contas a Pagar'!$H$5:$H$1048576,'Contas a Pagar'!$O$5:$O$1048576,'Projeção de Caixa'!T$185,'Contas a Pagar'!$F$5:$F$1048576,'Projeção de Caixa'!$A198)</f>
        <v>0</v>
      </c>
      <c r="U198" s="164">
        <f>SUMIFS('Contas a Pagar'!$H$5:$H$1048576,'Contas a Pagar'!$O$5:$O$1048576,'Projeção de Caixa'!U$185,'Contas a Pagar'!$F$5:$F$1048576,'Projeção de Caixa'!$A198)</f>
        <v>0</v>
      </c>
      <c r="V198" s="164">
        <f>SUMIFS('Contas a Pagar'!$H$5:$H$1048576,'Contas a Pagar'!$O$5:$O$1048576,'Projeção de Caixa'!V$185,'Contas a Pagar'!$F$5:$F$1048576,'Projeção de Caixa'!$A198)</f>
        <v>0</v>
      </c>
      <c r="W198" s="164">
        <f>SUMIFS('Contas a Pagar'!$H$5:$H$1048576,'Contas a Pagar'!$O$5:$O$1048576,'Projeção de Caixa'!W$185,'Contas a Pagar'!$F$5:$F$1048576,'Projeção de Caixa'!$A198)</f>
        <v>0</v>
      </c>
      <c r="X198" s="164">
        <f>SUMIFS('Contas a Pagar'!$H$5:$H$1048576,'Contas a Pagar'!$O$5:$O$1048576,'Projeção de Caixa'!X$185,'Contas a Pagar'!$F$5:$F$1048576,'Projeção de Caixa'!$A198)</f>
        <v>0</v>
      </c>
      <c r="Y198" s="164">
        <f>SUMIFS('Contas a Pagar'!$H$5:$H$1048576,'Contas a Pagar'!$O$5:$O$1048576,'Projeção de Caixa'!Y$185,'Contas a Pagar'!$F$5:$F$1048576,'Projeção de Caixa'!$A198)</f>
        <v>0</v>
      </c>
      <c r="Z198" s="164">
        <f>SUMIFS('Contas a Pagar'!$H$5:$H$1048576,'Contas a Pagar'!$O$5:$O$1048576,'Projeção de Caixa'!Z$185,'Contas a Pagar'!$F$5:$F$1048576,'Projeção de Caixa'!$A198)</f>
        <v>0</v>
      </c>
      <c r="AA198" s="164">
        <f>SUMIFS('Contas a Pagar'!$H$5:$H$1048576,'Contas a Pagar'!$O$5:$O$1048576,'Projeção de Caixa'!AA$185,'Contas a Pagar'!$F$5:$F$1048576,'Projeção de Caixa'!$A198)</f>
        <v>0</v>
      </c>
      <c r="AB198" s="164">
        <f>SUMIFS('Contas a Pagar'!$H$5:$H$1048576,'Contas a Pagar'!$O$5:$O$1048576,'Projeção de Caixa'!AB$185,'Contas a Pagar'!$F$5:$F$1048576,'Projeção de Caixa'!$A198)</f>
        <v>0</v>
      </c>
      <c r="AC198" s="164">
        <f>SUMIFS('Contas a Pagar'!$H$5:$H$1048576,'Contas a Pagar'!$O$5:$O$1048576,'Projeção de Caixa'!AC$185,'Contas a Pagar'!$F$5:$F$1048576,'Projeção de Caixa'!$A198)</f>
        <v>0</v>
      </c>
      <c r="AD198" s="164">
        <f>SUMIFS('Contas a Pagar'!$H$5:$H$1048576,'Contas a Pagar'!$O$5:$O$1048576,'Projeção de Caixa'!AD$185,'Contas a Pagar'!$F$5:$F$1048576,'Projeção de Caixa'!$A198)</f>
        <v>0</v>
      </c>
      <c r="AE198" s="164">
        <f>SUMIFS('Contas a Pagar'!$H$5:$H$1048576,'Contas a Pagar'!$O$5:$O$1048576,'Projeção de Caixa'!AE$185,'Contas a Pagar'!$F$5:$F$1048576,'Projeção de Caixa'!$A198)</f>
        <v>0</v>
      </c>
      <c r="AF198" s="165">
        <f>SUMIFS('Contas a Pagar'!$H$5:$H$1048576,'Contas a Pagar'!$O$5:$O$1048576,'Projeção de Caixa'!AF$185,'Contas a Pagar'!$F$5:$F$1048576,'Projeção de Caixa'!$A198)</f>
        <v>0</v>
      </c>
      <c r="AG198" s="31"/>
      <c r="AH198" s="31"/>
      <c r="AI198" s="31"/>
    </row>
    <row r="199" spans="1:35" outlineLevel="1" x14ac:dyDescent="0.25">
      <c r="A199" s="152"/>
      <c r="B199" s="164">
        <f>SUMIFS('Contas a Pagar'!$H$5:$H$1048576,'Contas a Pagar'!$O$5:$O$1048576,'Projeção de Caixa'!B$185,'Contas a Pagar'!$F$5:$F$1048576,'Projeção de Caixa'!$A199)</f>
        <v>0</v>
      </c>
      <c r="C199" s="164">
        <f>SUMIFS('Contas a Pagar'!$H$5:$H$1048576,'Contas a Pagar'!$O$5:$O$1048576,'Projeção de Caixa'!C$185,'Contas a Pagar'!$F$5:$F$1048576,'Projeção de Caixa'!$A199)</f>
        <v>0</v>
      </c>
      <c r="D199" s="164">
        <f>SUMIFS('Contas a Pagar'!$H$5:$H$1048576,'Contas a Pagar'!$O$5:$O$1048576,'Projeção de Caixa'!D$185,'Contas a Pagar'!$F$5:$F$1048576,'Projeção de Caixa'!$A199)</f>
        <v>0</v>
      </c>
      <c r="E199" s="164">
        <f>SUMIFS('Contas a Pagar'!$H$5:$H$1048576,'Contas a Pagar'!$O$5:$O$1048576,'Projeção de Caixa'!E$185,'Contas a Pagar'!$F$5:$F$1048576,'Projeção de Caixa'!$A199)</f>
        <v>0</v>
      </c>
      <c r="F199" s="164">
        <f>SUMIFS('Contas a Pagar'!$H$5:$H$1048576,'Contas a Pagar'!$O$5:$O$1048576,'Projeção de Caixa'!F$185,'Contas a Pagar'!$F$5:$F$1048576,'Projeção de Caixa'!$A199)</f>
        <v>0</v>
      </c>
      <c r="G199" s="164">
        <f>SUMIFS('Contas a Pagar'!$H$5:$H$1048576,'Contas a Pagar'!$O$5:$O$1048576,'Projeção de Caixa'!G$185,'Contas a Pagar'!$F$5:$F$1048576,'Projeção de Caixa'!$A199)</f>
        <v>0</v>
      </c>
      <c r="H199" s="164">
        <f>SUMIFS('Contas a Pagar'!$H$5:$H$1048576,'Contas a Pagar'!$O$5:$O$1048576,'Projeção de Caixa'!H$185,'Contas a Pagar'!$F$5:$F$1048576,'Projeção de Caixa'!$A199)</f>
        <v>0</v>
      </c>
      <c r="I199" s="164">
        <f>SUMIFS('Contas a Pagar'!$H$5:$H$1048576,'Contas a Pagar'!$O$5:$O$1048576,'Projeção de Caixa'!I$185,'Contas a Pagar'!$F$5:$F$1048576,'Projeção de Caixa'!$A199)</f>
        <v>0</v>
      </c>
      <c r="J199" s="164">
        <f>SUMIFS('Contas a Pagar'!$H$5:$H$1048576,'Contas a Pagar'!$O$5:$O$1048576,'Projeção de Caixa'!J$185,'Contas a Pagar'!$F$5:$F$1048576,'Projeção de Caixa'!$A199)</f>
        <v>0</v>
      </c>
      <c r="K199" s="164">
        <f>SUMIFS('Contas a Pagar'!$H$5:$H$1048576,'Contas a Pagar'!$O$5:$O$1048576,'Projeção de Caixa'!K$185,'Contas a Pagar'!$F$5:$F$1048576,'Projeção de Caixa'!$A199)</f>
        <v>0</v>
      </c>
      <c r="L199" s="164">
        <f>SUMIFS('Contas a Pagar'!$H$5:$H$1048576,'Contas a Pagar'!$O$5:$O$1048576,'Projeção de Caixa'!L$185,'Contas a Pagar'!$F$5:$F$1048576,'Projeção de Caixa'!$A199)</f>
        <v>0</v>
      </c>
      <c r="M199" s="164">
        <f>SUMIFS('Contas a Pagar'!$H$5:$H$1048576,'Contas a Pagar'!$O$5:$O$1048576,'Projeção de Caixa'!M$185,'Contas a Pagar'!$F$5:$F$1048576,'Projeção de Caixa'!$A199)</f>
        <v>0</v>
      </c>
      <c r="N199" s="164">
        <f>SUMIFS('Contas a Pagar'!$H$5:$H$1048576,'Contas a Pagar'!$O$5:$O$1048576,'Projeção de Caixa'!N$185,'Contas a Pagar'!$F$5:$F$1048576,'Projeção de Caixa'!$A199)</f>
        <v>0</v>
      </c>
      <c r="O199" s="164">
        <f>SUMIFS('Contas a Pagar'!$H$5:$H$1048576,'Contas a Pagar'!$O$5:$O$1048576,'Projeção de Caixa'!O$185,'Contas a Pagar'!$F$5:$F$1048576,'Projeção de Caixa'!$A199)</f>
        <v>0</v>
      </c>
      <c r="P199" s="164">
        <f>SUMIFS('Contas a Pagar'!$H$5:$H$1048576,'Contas a Pagar'!$O$5:$O$1048576,'Projeção de Caixa'!P$185,'Contas a Pagar'!$F$5:$F$1048576,'Projeção de Caixa'!$A199)</f>
        <v>0</v>
      </c>
      <c r="Q199" s="164">
        <f>SUMIFS('Contas a Pagar'!$H$5:$H$1048576,'Contas a Pagar'!$O$5:$O$1048576,'Projeção de Caixa'!Q$185,'Contas a Pagar'!$F$5:$F$1048576,'Projeção de Caixa'!$A199)</f>
        <v>0</v>
      </c>
      <c r="R199" s="164">
        <f>SUMIFS('Contas a Pagar'!$H$5:$H$1048576,'Contas a Pagar'!$O$5:$O$1048576,'Projeção de Caixa'!R$185,'Contas a Pagar'!$F$5:$F$1048576,'Projeção de Caixa'!$A199)</f>
        <v>0</v>
      </c>
      <c r="S199" s="164">
        <f>SUMIFS('Contas a Pagar'!$H$5:$H$1048576,'Contas a Pagar'!$O$5:$O$1048576,'Projeção de Caixa'!S$185,'Contas a Pagar'!$F$5:$F$1048576,'Projeção de Caixa'!$A199)</f>
        <v>0</v>
      </c>
      <c r="T199" s="164">
        <f>SUMIFS('Contas a Pagar'!$H$5:$H$1048576,'Contas a Pagar'!$O$5:$O$1048576,'Projeção de Caixa'!T$185,'Contas a Pagar'!$F$5:$F$1048576,'Projeção de Caixa'!$A199)</f>
        <v>0</v>
      </c>
      <c r="U199" s="164">
        <f>SUMIFS('Contas a Pagar'!$H$5:$H$1048576,'Contas a Pagar'!$O$5:$O$1048576,'Projeção de Caixa'!U$185,'Contas a Pagar'!$F$5:$F$1048576,'Projeção de Caixa'!$A199)</f>
        <v>0</v>
      </c>
      <c r="V199" s="164">
        <f>SUMIFS('Contas a Pagar'!$H$5:$H$1048576,'Contas a Pagar'!$O$5:$O$1048576,'Projeção de Caixa'!V$185,'Contas a Pagar'!$F$5:$F$1048576,'Projeção de Caixa'!$A199)</f>
        <v>0</v>
      </c>
      <c r="W199" s="164">
        <f>SUMIFS('Contas a Pagar'!$H$5:$H$1048576,'Contas a Pagar'!$O$5:$O$1048576,'Projeção de Caixa'!W$185,'Contas a Pagar'!$F$5:$F$1048576,'Projeção de Caixa'!$A199)</f>
        <v>0</v>
      </c>
      <c r="X199" s="164">
        <f>SUMIFS('Contas a Pagar'!$H$5:$H$1048576,'Contas a Pagar'!$O$5:$O$1048576,'Projeção de Caixa'!X$185,'Contas a Pagar'!$F$5:$F$1048576,'Projeção de Caixa'!$A199)</f>
        <v>0</v>
      </c>
      <c r="Y199" s="164">
        <f>SUMIFS('Contas a Pagar'!$H$5:$H$1048576,'Contas a Pagar'!$O$5:$O$1048576,'Projeção de Caixa'!Y$185,'Contas a Pagar'!$F$5:$F$1048576,'Projeção de Caixa'!$A199)</f>
        <v>0</v>
      </c>
      <c r="Z199" s="164">
        <f>SUMIFS('Contas a Pagar'!$H$5:$H$1048576,'Contas a Pagar'!$O$5:$O$1048576,'Projeção de Caixa'!Z$185,'Contas a Pagar'!$F$5:$F$1048576,'Projeção de Caixa'!$A199)</f>
        <v>0</v>
      </c>
      <c r="AA199" s="164">
        <f>SUMIFS('Contas a Pagar'!$H$5:$H$1048576,'Contas a Pagar'!$O$5:$O$1048576,'Projeção de Caixa'!AA$185,'Contas a Pagar'!$F$5:$F$1048576,'Projeção de Caixa'!$A199)</f>
        <v>0</v>
      </c>
      <c r="AB199" s="164">
        <f>SUMIFS('Contas a Pagar'!$H$5:$H$1048576,'Contas a Pagar'!$O$5:$O$1048576,'Projeção de Caixa'!AB$185,'Contas a Pagar'!$F$5:$F$1048576,'Projeção de Caixa'!$A199)</f>
        <v>0</v>
      </c>
      <c r="AC199" s="164">
        <f>SUMIFS('Contas a Pagar'!$H$5:$H$1048576,'Contas a Pagar'!$O$5:$O$1048576,'Projeção de Caixa'!AC$185,'Contas a Pagar'!$F$5:$F$1048576,'Projeção de Caixa'!$A199)</f>
        <v>0</v>
      </c>
      <c r="AD199" s="164">
        <f>SUMIFS('Contas a Pagar'!$H$5:$H$1048576,'Contas a Pagar'!$O$5:$O$1048576,'Projeção de Caixa'!AD$185,'Contas a Pagar'!$F$5:$F$1048576,'Projeção de Caixa'!$A199)</f>
        <v>0</v>
      </c>
      <c r="AE199" s="164">
        <f>SUMIFS('Contas a Pagar'!$H$5:$H$1048576,'Contas a Pagar'!$O$5:$O$1048576,'Projeção de Caixa'!AE$185,'Contas a Pagar'!$F$5:$F$1048576,'Projeção de Caixa'!$A199)</f>
        <v>0</v>
      </c>
      <c r="AF199" s="165">
        <f>SUMIFS('Contas a Pagar'!$H$5:$H$1048576,'Contas a Pagar'!$O$5:$O$1048576,'Projeção de Caixa'!AF$185,'Contas a Pagar'!$F$5:$F$1048576,'Projeção de Caixa'!$A199)</f>
        <v>0</v>
      </c>
      <c r="AG199" s="31"/>
      <c r="AH199" s="31"/>
      <c r="AI199" s="31"/>
    </row>
    <row r="200" spans="1:35" outlineLevel="1" x14ac:dyDescent="0.25">
      <c r="A200" s="152"/>
      <c r="B200" s="164">
        <f>SUMIFS('Contas a Pagar'!$H$5:$H$1048576,'Contas a Pagar'!$O$5:$O$1048576,'Projeção de Caixa'!B$185,'Contas a Pagar'!$F$5:$F$1048576,'Projeção de Caixa'!$A200)</f>
        <v>0</v>
      </c>
      <c r="C200" s="164">
        <f>SUMIFS('Contas a Pagar'!$H$5:$H$1048576,'Contas a Pagar'!$O$5:$O$1048576,'Projeção de Caixa'!C$185,'Contas a Pagar'!$F$5:$F$1048576,'Projeção de Caixa'!$A200)</f>
        <v>0</v>
      </c>
      <c r="D200" s="164">
        <f>SUMIFS('Contas a Pagar'!$H$5:$H$1048576,'Contas a Pagar'!$O$5:$O$1048576,'Projeção de Caixa'!D$185,'Contas a Pagar'!$F$5:$F$1048576,'Projeção de Caixa'!$A200)</f>
        <v>0</v>
      </c>
      <c r="E200" s="164">
        <f>SUMIFS('Contas a Pagar'!$H$5:$H$1048576,'Contas a Pagar'!$O$5:$O$1048576,'Projeção de Caixa'!E$185,'Contas a Pagar'!$F$5:$F$1048576,'Projeção de Caixa'!$A200)</f>
        <v>0</v>
      </c>
      <c r="F200" s="164">
        <f>SUMIFS('Contas a Pagar'!$H$5:$H$1048576,'Contas a Pagar'!$O$5:$O$1048576,'Projeção de Caixa'!F$185,'Contas a Pagar'!$F$5:$F$1048576,'Projeção de Caixa'!$A200)</f>
        <v>0</v>
      </c>
      <c r="G200" s="164">
        <f>SUMIFS('Contas a Pagar'!$H$5:$H$1048576,'Contas a Pagar'!$O$5:$O$1048576,'Projeção de Caixa'!G$185,'Contas a Pagar'!$F$5:$F$1048576,'Projeção de Caixa'!$A200)</f>
        <v>0</v>
      </c>
      <c r="H200" s="164">
        <f>SUMIFS('Contas a Pagar'!$H$5:$H$1048576,'Contas a Pagar'!$O$5:$O$1048576,'Projeção de Caixa'!H$185,'Contas a Pagar'!$F$5:$F$1048576,'Projeção de Caixa'!$A200)</f>
        <v>0</v>
      </c>
      <c r="I200" s="164">
        <f>SUMIFS('Contas a Pagar'!$H$5:$H$1048576,'Contas a Pagar'!$O$5:$O$1048576,'Projeção de Caixa'!I$185,'Contas a Pagar'!$F$5:$F$1048576,'Projeção de Caixa'!$A200)</f>
        <v>0</v>
      </c>
      <c r="J200" s="164">
        <f>SUMIFS('Contas a Pagar'!$H$5:$H$1048576,'Contas a Pagar'!$O$5:$O$1048576,'Projeção de Caixa'!J$185,'Contas a Pagar'!$F$5:$F$1048576,'Projeção de Caixa'!$A200)</f>
        <v>0</v>
      </c>
      <c r="K200" s="164">
        <f>SUMIFS('Contas a Pagar'!$H$5:$H$1048576,'Contas a Pagar'!$O$5:$O$1048576,'Projeção de Caixa'!K$185,'Contas a Pagar'!$F$5:$F$1048576,'Projeção de Caixa'!$A200)</f>
        <v>0</v>
      </c>
      <c r="L200" s="164">
        <f>SUMIFS('Contas a Pagar'!$H$5:$H$1048576,'Contas a Pagar'!$O$5:$O$1048576,'Projeção de Caixa'!L$185,'Contas a Pagar'!$F$5:$F$1048576,'Projeção de Caixa'!$A200)</f>
        <v>0</v>
      </c>
      <c r="M200" s="164">
        <f>SUMIFS('Contas a Pagar'!$H$5:$H$1048576,'Contas a Pagar'!$O$5:$O$1048576,'Projeção de Caixa'!M$185,'Contas a Pagar'!$F$5:$F$1048576,'Projeção de Caixa'!$A200)</f>
        <v>0</v>
      </c>
      <c r="N200" s="164">
        <f>SUMIFS('Contas a Pagar'!$H$5:$H$1048576,'Contas a Pagar'!$O$5:$O$1048576,'Projeção de Caixa'!N$185,'Contas a Pagar'!$F$5:$F$1048576,'Projeção de Caixa'!$A200)</f>
        <v>0</v>
      </c>
      <c r="O200" s="164">
        <f>SUMIFS('Contas a Pagar'!$H$5:$H$1048576,'Contas a Pagar'!$O$5:$O$1048576,'Projeção de Caixa'!O$185,'Contas a Pagar'!$F$5:$F$1048576,'Projeção de Caixa'!$A200)</f>
        <v>0</v>
      </c>
      <c r="P200" s="164">
        <f>SUMIFS('Contas a Pagar'!$H$5:$H$1048576,'Contas a Pagar'!$O$5:$O$1048576,'Projeção de Caixa'!P$185,'Contas a Pagar'!$F$5:$F$1048576,'Projeção de Caixa'!$A200)</f>
        <v>0</v>
      </c>
      <c r="Q200" s="164">
        <f>SUMIFS('Contas a Pagar'!$H$5:$H$1048576,'Contas a Pagar'!$O$5:$O$1048576,'Projeção de Caixa'!Q$185,'Contas a Pagar'!$F$5:$F$1048576,'Projeção de Caixa'!$A200)</f>
        <v>0</v>
      </c>
      <c r="R200" s="164">
        <f>SUMIFS('Contas a Pagar'!$H$5:$H$1048576,'Contas a Pagar'!$O$5:$O$1048576,'Projeção de Caixa'!R$185,'Contas a Pagar'!$F$5:$F$1048576,'Projeção de Caixa'!$A200)</f>
        <v>0</v>
      </c>
      <c r="S200" s="164">
        <f>SUMIFS('Contas a Pagar'!$H$5:$H$1048576,'Contas a Pagar'!$O$5:$O$1048576,'Projeção de Caixa'!S$185,'Contas a Pagar'!$F$5:$F$1048576,'Projeção de Caixa'!$A200)</f>
        <v>0</v>
      </c>
      <c r="T200" s="164">
        <f>SUMIFS('Contas a Pagar'!$H$5:$H$1048576,'Contas a Pagar'!$O$5:$O$1048576,'Projeção de Caixa'!T$185,'Contas a Pagar'!$F$5:$F$1048576,'Projeção de Caixa'!$A200)</f>
        <v>0</v>
      </c>
      <c r="U200" s="164">
        <f>SUMIFS('Contas a Pagar'!$H$5:$H$1048576,'Contas a Pagar'!$O$5:$O$1048576,'Projeção de Caixa'!U$185,'Contas a Pagar'!$F$5:$F$1048576,'Projeção de Caixa'!$A200)</f>
        <v>0</v>
      </c>
      <c r="V200" s="164">
        <f>SUMIFS('Contas a Pagar'!$H$5:$H$1048576,'Contas a Pagar'!$O$5:$O$1048576,'Projeção de Caixa'!V$185,'Contas a Pagar'!$F$5:$F$1048576,'Projeção de Caixa'!$A200)</f>
        <v>0</v>
      </c>
      <c r="W200" s="164">
        <f>SUMIFS('Contas a Pagar'!$H$5:$H$1048576,'Contas a Pagar'!$O$5:$O$1048576,'Projeção de Caixa'!W$185,'Contas a Pagar'!$F$5:$F$1048576,'Projeção de Caixa'!$A200)</f>
        <v>0</v>
      </c>
      <c r="X200" s="164">
        <f>SUMIFS('Contas a Pagar'!$H$5:$H$1048576,'Contas a Pagar'!$O$5:$O$1048576,'Projeção de Caixa'!X$185,'Contas a Pagar'!$F$5:$F$1048576,'Projeção de Caixa'!$A200)</f>
        <v>0</v>
      </c>
      <c r="Y200" s="164">
        <f>SUMIFS('Contas a Pagar'!$H$5:$H$1048576,'Contas a Pagar'!$O$5:$O$1048576,'Projeção de Caixa'!Y$185,'Contas a Pagar'!$F$5:$F$1048576,'Projeção de Caixa'!$A200)</f>
        <v>0</v>
      </c>
      <c r="Z200" s="164">
        <f>SUMIFS('Contas a Pagar'!$H$5:$H$1048576,'Contas a Pagar'!$O$5:$O$1048576,'Projeção de Caixa'!Z$185,'Contas a Pagar'!$F$5:$F$1048576,'Projeção de Caixa'!$A200)</f>
        <v>0</v>
      </c>
      <c r="AA200" s="164">
        <f>SUMIFS('Contas a Pagar'!$H$5:$H$1048576,'Contas a Pagar'!$O$5:$O$1048576,'Projeção de Caixa'!AA$185,'Contas a Pagar'!$F$5:$F$1048576,'Projeção de Caixa'!$A200)</f>
        <v>0</v>
      </c>
      <c r="AB200" s="164">
        <f>SUMIFS('Contas a Pagar'!$H$5:$H$1048576,'Contas a Pagar'!$O$5:$O$1048576,'Projeção de Caixa'!AB$185,'Contas a Pagar'!$F$5:$F$1048576,'Projeção de Caixa'!$A200)</f>
        <v>0</v>
      </c>
      <c r="AC200" s="164">
        <f>SUMIFS('Contas a Pagar'!$H$5:$H$1048576,'Contas a Pagar'!$O$5:$O$1048576,'Projeção de Caixa'!AC$185,'Contas a Pagar'!$F$5:$F$1048576,'Projeção de Caixa'!$A200)</f>
        <v>0</v>
      </c>
      <c r="AD200" s="164">
        <f>SUMIFS('Contas a Pagar'!$H$5:$H$1048576,'Contas a Pagar'!$O$5:$O$1048576,'Projeção de Caixa'!AD$185,'Contas a Pagar'!$F$5:$F$1048576,'Projeção de Caixa'!$A200)</f>
        <v>0</v>
      </c>
      <c r="AE200" s="164">
        <f>SUMIFS('Contas a Pagar'!$H$5:$H$1048576,'Contas a Pagar'!$O$5:$O$1048576,'Projeção de Caixa'!AE$185,'Contas a Pagar'!$F$5:$F$1048576,'Projeção de Caixa'!$A200)</f>
        <v>0</v>
      </c>
      <c r="AF200" s="165">
        <f>SUMIFS('Contas a Pagar'!$H$5:$H$1048576,'Contas a Pagar'!$O$5:$O$1048576,'Projeção de Caixa'!AF$185,'Contas a Pagar'!$F$5:$F$1048576,'Projeção de Caixa'!$A200)</f>
        <v>0</v>
      </c>
      <c r="AG200" s="31"/>
      <c r="AH200" s="31"/>
      <c r="AI200" s="31"/>
    </row>
    <row r="201" spans="1:35" outlineLevel="1" x14ac:dyDescent="0.25">
      <c r="A201" s="152"/>
      <c r="B201" s="164">
        <f>SUMIFS('Contas a Pagar'!$H$5:$H$1048576,'Contas a Pagar'!$O$5:$O$1048576,'Projeção de Caixa'!B$185,'Contas a Pagar'!$F$5:$F$1048576,'Projeção de Caixa'!$A201)</f>
        <v>0</v>
      </c>
      <c r="C201" s="164">
        <f>SUMIFS('Contas a Pagar'!$H$5:$H$1048576,'Contas a Pagar'!$O$5:$O$1048576,'Projeção de Caixa'!C$185,'Contas a Pagar'!$F$5:$F$1048576,'Projeção de Caixa'!$A201)</f>
        <v>0</v>
      </c>
      <c r="D201" s="164">
        <f>SUMIFS('Contas a Pagar'!$H$5:$H$1048576,'Contas a Pagar'!$O$5:$O$1048576,'Projeção de Caixa'!D$185,'Contas a Pagar'!$F$5:$F$1048576,'Projeção de Caixa'!$A201)</f>
        <v>0</v>
      </c>
      <c r="E201" s="164">
        <f>SUMIFS('Contas a Pagar'!$H$5:$H$1048576,'Contas a Pagar'!$O$5:$O$1048576,'Projeção de Caixa'!E$185,'Contas a Pagar'!$F$5:$F$1048576,'Projeção de Caixa'!$A201)</f>
        <v>0</v>
      </c>
      <c r="F201" s="164">
        <f>SUMIFS('Contas a Pagar'!$H$5:$H$1048576,'Contas a Pagar'!$O$5:$O$1048576,'Projeção de Caixa'!F$185,'Contas a Pagar'!$F$5:$F$1048576,'Projeção de Caixa'!$A201)</f>
        <v>0</v>
      </c>
      <c r="G201" s="164">
        <f>SUMIFS('Contas a Pagar'!$H$5:$H$1048576,'Contas a Pagar'!$O$5:$O$1048576,'Projeção de Caixa'!G$185,'Contas a Pagar'!$F$5:$F$1048576,'Projeção de Caixa'!$A201)</f>
        <v>0</v>
      </c>
      <c r="H201" s="164">
        <f>SUMIFS('Contas a Pagar'!$H$5:$H$1048576,'Contas a Pagar'!$O$5:$O$1048576,'Projeção de Caixa'!H$185,'Contas a Pagar'!$F$5:$F$1048576,'Projeção de Caixa'!$A201)</f>
        <v>0</v>
      </c>
      <c r="I201" s="164">
        <f>SUMIFS('Contas a Pagar'!$H$5:$H$1048576,'Contas a Pagar'!$O$5:$O$1048576,'Projeção de Caixa'!I$185,'Contas a Pagar'!$F$5:$F$1048576,'Projeção de Caixa'!$A201)</f>
        <v>0</v>
      </c>
      <c r="J201" s="164">
        <f>SUMIFS('Contas a Pagar'!$H$5:$H$1048576,'Contas a Pagar'!$O$5:$O$1048576,'Projeção de Caixa'!J$185,'Contas a Pagar'!$F$5:$F$1048576,'Projeção de Caixa'!$A201)</f>
        <v>0</v>
      </c>
      <c r="K201" s="164">
        <f>SUMIFS('Contas a Pagar'!$H$5:$H$1048576,'Contas a Pagar'!$O$5:$O$1048576,'Projeção de Caixa'!K$185,'Contas a Pagar'!$F$5:$F$1048576,'Projeção de Caixa'!$A201)</f>
        <v>0</v>
      </c>
      <c r="L201" s="164">
        <f>SUMIFS('Contas a Pagar'!$H$5:$H$1048576,'Contas a Pagar'!$O$5:$O$1048576,'Projeção de Caixa'!L$185,'Contas a Pagar'!$F$5:$F$1048576,'Projeção de Caixa'!$A201)</f>
        <v>0</v>
      </c>
      <c r="M201" s="164">
        <f>SUMIFS('Contas a Pagar'!$H$5:$H$1048576,'Contas a Pagar'!$O$5:$O$1048576,'Projeção de Caixa'!M$185,'Contas a Pagar'!$F$5:$F$1048576,'Projeção de Caixa'!$A201)</f>
        <v>0</v>
      </c>
      <c r="N201" s="164">
        <f>SUMIFS('Contas a Pagar'!$H$5:$H$1048576,'Contas a Pagar'!$O$5:$O$1048576,'Projeção de Caixa'!N$185,'Contas a Pagar'!$F$5:$F$1048576,'Projeção de Caixa'!$A201)</f>
        <v>0</v>
      </c>
      <c r="O201" s="164">
        <f>SUMIFS('Contas a Pagar'!$H$5:$H$1048576,'Contas a Pagar'!$O$5:$O$1048576,'Projeção de Caixa'!O$185,'Contas a Pagar'!$F$5:$F$1048576,'Projeção de Caixa'!$A201)</f>
        <v>0</v>
      </c>
      <c r="P201" s="164">
        <f>SUMIFS('Contas a Pagar'!$H$5:$H$1048576,'Contas a Pagar'!$O$5:$O$1048576,'Projeção de Caixa'!P$185,'Contas a Pagar'!$F$5:$F$1048576,'Projeção de Caixa'!$A201)</f>
        <v>0</v>
      </c>
      <c r="Q201" s="164">
        <f>SUMIFS('Contas a Pagar'!$H$5:$H$1048576,'Contas a Pagar'!$O$5:$O$1048576,'Projeção de Caixa'!Q$185,'Contas a Pagar'!$F$5:$F$1048576,'Projeção de Caixa'!$A201)</f>
        <v>0</v>
      </c>
      <c r="R201" s="164">
        <f>SUMIFS('Contas a Pagar'!$H$5:$H$1048576,'Contas a Pagar'!$O$5:$O$1048576,'Projeção de Caixa'!R$185,'Contas a Pagar'!$F$5:$F$1048576,'Projeção de Caixa'!$A201)</f>
        <v>0</v>
      </c>
      <c r="S201" s="164">
        <f>SUMIFS('Contas a Pagar'!$H$5:$H$1048576,'Contas a Pagar'!$O$5:$O$1048576,'Projeção de Caixa'!S$185,'Contas a Pagar'!$F$5:$F$1048576,'Projeção de Caixa'!$A201)</f>
        <v>0</v>
      </c>
      <c r="T201" s="164">
        <f>SUMIFS('Contas a Pagar'!$H$5:$H$1048576,'Contas a Pagar'!$O$5:$O$1048576,'Projeção de Caixa'!T$185,'Contas a Pagar'!$F$5:$F$1048576,'Projeção de Caixa'!$A201)</f>
        <v>0</v>
      </c>
      <c r="U201" s="164">
        <f>SUMIFS('Contas a Pagar'!$H$5:$H$1048576,'Contas a Pagar'!$O$5:$O$1048576,'Projeção de Caixa'!U$185,'Contas a Pagar'!$F$5:$F$1048576,'Projeção de Caixa'!$A201)</f>
        <v>0</v>
      </c>
      <c r="V201" s="164">
        <f>SUMIFS('Contas a Pagar'!$H$5:$H$1048576,'Contas a Pagar'!$O$5:$O$1048576,'Projeção de Caixa'!V$185,'Contas a Pagar'!$F$5:$F$1048576,'Projeção de Caixa'!$A201)</f>
        <v>0</v>
      </c>
      <c r="W201" s="164">
        <f>SUMIFS('Contas a Pagar'!$H$5:$H$1048576,'Contas a Pagar'!$O$5:$O$1048576,'Projeção de Caixa'!W$185,'Contas a Pagar'!$F$5:$F$1048576,'Projeção de Caixa'!$A201)</f>
        <v>0</v>
      </c>
      <c r="X201" s="164">
        <f>SUMIFS('Contas a Pagar'!$H$5:$H$1048576,'Contas a Pagar'!$O$5:$O$1048576,'Projeção de Caixa'!X$185,'Contas a Pagar'!$F$5:$F$1048576,'Projeção de Caixa'!$A201)</f>
        <v>0</v>
      </c>
      <c r="Y201" s="164">
        <f>SUMIFS('Contas a Pagar'!$H$5:$H$1048576,'Contas a Pagar'!$O$5:$O$1048576,'Projeção de Caixa'!Y$185,'Contas a Pagar'!$F$5:$F$1048576,'Projeção de Caixa'!$A201)</f>
        <v>0</v>
      </c>
      <c r="Z201" s="164">
        <f>SUMIFS('Contas a Pagar'!$H$5:$H$1048576,'Contas a Pagar'!$O$5:$O$1048576,'Projeção de Caixa'!Z$185,'Contas a Pagar'!$F$5:$F$1048576,'Projeção de Caixa'!$A201)</f>
        <v>0</v>
      </c>
      <c r="AA201" s="164">
        <f>SUMIFS('Contas a Pagar'!$H$5:$H$1048576,'Contas a Pagar'!$O$5:$O$1048576,'Projeção de Caixa'!AA$185,'Contas a Pagar'!$F$5:$F$1048576,'Projeção de Caixa'!$A201)</f>
        <v>0</v>
      </c>
      <c r="AB201" s="164">
        <f>SUMIFS('Contas a Pagar'!$H$5:$H$1048576,'Contas a Pagar'!$O$5:$O$1048576,'Projeção de Caixa'!AB$185,'Contas a Pagar'!$F$5:$F$1048576,'Projeção de Caixa'!$A201)</f>
        <v>0</v>
      </c>
      <c r="AC201" s="164">
        <f>SUMIFS('Contas a Pagar'!$H$5:$H$1048576,'Contas a Pagar'!$O$5:$O$1048576,'Projeção de Caixa'!AC$185,'Contas a Pagar'!$F$5:$F$1048576,'Projeção de Caixa'!$A201)</f>
        <v>0</v>
      </c>
      <c r="AD201" s="164">
        <f>SUMIFS('Contas a Pagar'!$H$5:$H$1048576,'Contas a Pagar'!$O$5:$O$1048576,'Projeção de Caixa'!AD$185,'Contas a Pagar'!$F$5:$F$1048576,'Projeção de Caixa'!$A201)</f>
        <v>0</v>
      </c>
      <c r="AE201" s="164">
        <f>SUMIFS('Contas a Pagar'!$H$5:$H$1048576,'Contas a Pagar'!$O$5:$O$1048576,'Projeção de Caixa'!AE$185,'Contas a Pagar'!$F$5:$F$1048576,'Projeção de Caixa'!$A201)</f>
        <v>0</v>
      </c>
      <c r="AF201" s="165">
        <f>SUMIFS('Contas a Pagar'!$H$5:$H$1048576,'Contas a Pagar'!$O$5:$O$1048576,'Projeção de Caixa'!AF$185,'Contas a Pagar'!$F$5:$F$1048576,'Projeção de Caixa'!$A201)</f>
        <v>0</v>
      </c>
      <c r="AG201" s="31"/>
      <c r="AH201" s="31"/>
      <c r="AI201" s="31"/>
    </row>
    <row r="202" spans="1:35" outlineLevel="1" x14ac:dyDescent="0.25">
      <c r="A202" s="152"/>
      <c r="B202" s="164">
        <f>SUMIFS('Contas a Pagar'!$H$5:$H$1048576,'Contas a Pagar'!$O$5:$O$1048576,'Projeção de Caixa'!B$185,'Contas a Pagar'!$F$5:$F$1048576,'Projeção de Caixa'!$A202)</f>
        <v>0</v>
      </c>
      <c r="C202" s="164">
        <f>SUMIFS('Contas a Pagar'!$H$5:$H$1048576,'Contas a Pagar'!$O$5:$O$1048576,'Projeção de Caixa'!C$185,'Contas a Pagar'!$F$5:$F$1048576,'Projeção de Caixa'!$A202)</f>
        <v>0</v>
      </c>
      <c r="D202" s="164">
        <f>SUMIFS('Contas a Pagar'!$H$5:$H$1048576,'Contas a Pagar'!$O$5:$O$1048576,'Projeção de Caixa'!D$185,'Contas a Pagar'!$F$5:$F$1048576,'Projeção de Caixa'!$A202)</f>
        <v>0</v>
      </c>
      <c r="E202" s="164">
        <f>SUMIFS('Contas a Pagar'!$H$5:$H$1048576,'Contas a Pagar'!$O$5:$O$1048576,'Projeção de Caixa'!E$185,'Contas a Pagar'!$F$5:$F$1048576,'Projeção de Caixa'!$A202)</f>
        <v>0</v>
      </c>
      <c r="F202" s="164">
        <f>SUMIFS('Contas a Pagar'!$H$5:$H$1048576,'Contas a Pagar'!$O$5:$O$1048576,'Projeção de Caixa'!F$185,'Contas a Pagar'!$F$5:$F$1048576,'Projeção de Caixa'!$A202)</f>
        <v>0</v>
      </c>
      <c r="G202" s="164">
        <f>SUMIFS('Contas a Pagar'!$H$5:$H$1048576,'Contas a Pagar'!$O$5:$O$1048576,'Projeção de Caixa'!G$185,'Contas a Pagar'!$F$5:$F$1048576,'Projeção de Caixa'!$A202)</f>
        <v>0</v>
      </c>
      <c r="H202" s="164">
        <f>SUMIFS('Contas a Pagar'!$H$5:$H$1048576,'Contas a Pagar'!$O$5:$O$1048576,'Projeção de Caixa'!H$185,'Contas a Pagar'!$F$5:$F$1048576,'Projeção de Caixa'!$A202)</f>
        <v>0</v>
      </c>
      <c r="I202" s="164">
        <f>SUMIFS('Contas a Pagar'!$H$5:$H$1048576,'Contas a Pagar'!$O$5:$O$1048576,'Projeção de Caixa'!I$185,'Contas a Pagar'!$F$5:$F$1048576,'Projeção de Caixa'!$A202)</f>
        <v>0</v>
      </c>
      <c r="J202" s="164">
        <f>SUMIFS('Contas a Pagar'!$H$5:$H$1048576,'Contas a Pagar'!$O$5:$O$1048576,'Projeção de Caixa'!J$185,'Contas a Pagar'!$F$5:$F$1048576,'Projeção de Caixa'!$A202)</f>
        <v>0</v>
      </c>
      <c r="K202" s="164">
        <f>SUMIFS('Contas a Pagar'!$H$5:$H$1048576,'Contas a Pagar'!$O$5:$O$1048576,'Projeção de Caixa'!K$185,'Contas a Pagar'!$F$5:$F$1048576,'Projeção de Caixa'!$A202)</f>
        <v>0</v>
      </c>
      <c r="L202" s="164">
        <f>SUMIFS('Contas a Pagar'!$H$5:$H$1048576,'Contas a Pagar'!$O$5:$O$1048576,'Projeção de Caixa'!L$185,'Contas a Pagar'!$F$5:$F$1048576,'Projeção de Caixa'!$A202)</f>
        <v>0</v>
      </c>
      <c r="M202" s="164">
        <f>SUMIFS('Contas a Pagar'!$H$5:$H$1048576,'Contas a Pagar'!$O$5:$O$1048576,'Projeção de Caixa'!M$185,'Contas a Pagar'!$F$5:$F$1048576,'Projeção de Caixa'!$A202)</f>
        <v>0</v>
      </c>
      <c r="N202" s="164">
        <f>SUMIFS('Contas a Pagar'!$H$5:$H$1048576,'Contas a Pagar'!$O$5:$O$1048576,'Projeção de Caixa'!N$185,'Contas a Pagar'!$F$5:$F$1048576,'Projeção de Caixa'!$A202)</f>
        <v>0</v>
      </c>
      <c r="O202" s="164">
        <f>SUMIFS('Contas a Pagar'!$H$5:$H$1048576,'Contas a Pagar'!$O$5:$O$1048576,'Projeção de Caixa'!O$185,'Contas a Pagar'!$F$5:$F$1048576,'Projeção de Caixa'!$A202)</f>
        <v>0</v>
      </c>
      <c r="P202" s="164">
        <f>SUMIFS('Contas a Pagar'!$H$5:$H$1048576,'Contas a Pagar'!$O$5:$O$1048576,'Projeção de Caixa'!P$185,'Contas a Pagar'!$F$5:$F$1048576,'Projeção de Caixa'!$A202)</f>
        <v>0</v>
      </c>
      <c r="Q202" s="164">
        <f>SUMIFS('Contas a Pagar'!$H$5:$H$1048576,'Contas a Pagar'!$O$5:$O$1048576,'Projeção de Caixa'!Q$185,'Contas a Pagar'!$F$5:$F$1048576,'Projeção de Caixa'!$A202)</f>
        <v>0</v>
      </c>
      <c r="R202" s="164">
        <f>SUMIFS('Contas a Pagar'!$H$5:$H$1048576,'Contas a Pagar'!$O$5:$O$1048576,'Projeção de Caixa'!R$185,'Contas a Pagar'!$F$5:$F$1048576,'Projeção de Caixa'!$A202)</f>
        <v>0</v>
      </c>
      <c r="S202" s="164">
        <f>SUMIFS('Contas a Pagar'!$H$5:$H$1048576,'Contas a Pagar'!$O$5:$O$1048576,'Projeção de Caixa'!S$185,'Contas a Pagar'!$F$5:$F$1048576,'Projeção de Caixa'!$A202)</f>
        <v>0</v>
      </c>
      <c r="T202" s="164">
        <f>SUMIFS('Contas a Pagar'!$H$5:$H$1048576,'Contas a Pagar'!$O$5:$O$1048576,'Projeção de Caixa'!T$185,'Contas a Pagar'!$F$5:$F$1048576,'Projeção de Caixa'!$A202)</f>
        <v>0</v>
      </c>
      <c r="U202" s="164">
        <f>SUMIFS('Contas a Pagar'!$H$5:$H$1048576,'Contas a Pagar'!$O$5:$O$1048576,'Projeção de Caixa'!U$185,'Contas a Pagar'!$F$5:$F$1048576,'Projeção de Caixa'!$A202)</f>
        <v>0</v>
      </c>
      <c r="V202" s="164">
        <f>SUMIFS('Contas a Pagar'!$H$5:$H$1048576,'Contas a Pagar'!$O$5:$O$1048576,'Projeção de Caixa'!V$185,'Contas a Pagar'!$F$5:$F$1048576,'Projeção de Caixa'!$A202)</f>
        <v>0</v>
      </c>
      <c r="W202" s="164">
        <f>SUMIFS('Contas a Pagar'!$H$5:$H$1048576,'Contas a Pagar'!$O$5:$O$1048576,'Projeção de Caixa'!W$185,'Contas a Pagar'!$F$5:$F$1048576,'Projeção de Caixa'!$A202)</f>
        <v>0</v>
      </c>
      <c r="X202" s="164">
        <f>SUMIFS('Contas a Pagar'!$H$5:$H$1048576,'Contas a Pagar'!$O$5:$O$1048576,'Projeção de Caixa'!X$185,'Contas a Pagar'!$F$5:$F$1048576,'Projeção de Caixa'!$A202)</f>
        <v>0</v>
      </c>
      <c r="Y202" s="164">
        <f>SUMIFS('Contas a Pagar'!$H$5:$H$1048576,'Contas a Pagar'!$O$5:$O$1048576,'Projeção de Caixa'!Y$185,'Contas a Pagar'!$F$5:$F$1048576,'Projeção de Caixa'!$A202)</f>
        <v>0</v>
      </c>
      <c r="Z202" s="164">
        <f>SUMIFS('Contas a Pagar'!$H$5:$H$1048576,'Contas a Pagar'!$O$5:$O$1048576,'Projeção de Caixa'!Z$185,'Contas a Pagar'!$F$5:$F$1048576,'Projeção de Caixa'!$A202)</f>
        <v>0</v>
      </c>
      <c r="AA202" s="164">
        <f>SUMIFS('Contas a Pagar'!$H$5:$H$1048576,'Contas a Pagar'!$O$5:$O$1048576,'Projeção de Caixa'!AA$185,'Contas a Pagar'!$F$5:$F$1048576,'Projeção de Caixa'!$A202)</f>
        <v>0</v>
      </c>
      <c r="AB202" s="164">
        <f>SUMIFS('Contas a Pagar'!$H$5:$H$1048576,'Contas a Pagar'!$O$5:$O$1048576,'Projeção de Caixa'!AB$185,'Contas a Pagar'!$F$5:$F$1048576,'Projeção de Caixa'!$A202)</f>
        <v>0</v>
      </c>
      <c r="AC202" s="164">
        <f>SUMIFS('Contas a Pagar'!$H$5:$H$1048576,'Contas a Pagar'!$O$5:$O$1048576,'Projeção de Caixa'!AC$185,'Contas a Pagar'!$F$5:$F$1048576,'Projeção de Caixa'!$A202)</f>
        <v>0</v>
      </c>
      <c r="AD202" s="164">
        <f>SUMIFS('Contas a Pagar'!$H$5:$H$1048576,'Contas a Pagar'!$O$5:$O$1048576,'Projeção de Caixa'!AD$185,'Contas a Pagar'!$F$5:$F$1048576,'Projeção de Caixa'!$A202)</f>
        <v>0</v>
      </c>
      <c r="AE202" s="164">
        <f>SUMIFS('Contas a Pagar'!$H$5:$H$1048576,'Contas a Pagar'!$O$5:$O$1048576,'Projeção de Caixa'!AE$185,'Contas a Pagar'!$F$5:$F$1048576,'Projeção de Caixa'!$A202)</f>
        <v>0</v>
      </c>
      <c r="AF202" s="165">
        <f>SUMIFS('Contas a Pagar'!$H$5:$H$1048576,'Contas a Pagar'!$O$5:$O$1048576,'Projeção de Caixa'!AF$185,'Contas a Pagar'!$F$5:$F$1048576,'Projeção de Caixa'!$A202)</f>
        <v>0</v>
      </c>
      <c r="AG202" s="31"/>
      <c r="AH202" s="31"/>
      <c r="AI202" s="31"/>
    </row>
    <row r="203" spans="1:35" outlineLevel="1" x14ac:dyDescent="0.25">
      <c r="A203" s="152"/>
      <c r="B203" s="164">
        <f>SUMIFS('Contas a Pagar'!$H$5:$H$1048576,'Contas a Pagar'!$O$5:$O$1048576,'Projeção de Caixa'!B$185,'Contas a Pagar'!$F$5:$F$1048576,'Projeção de Caixa'!$A203)</f>
        <v>0</v>
      </c>
      <c r="C203" s="164">
        <f>SUMIFS('Contas a Pagar'!$H$5:$H$1048576,'Contas a Pagar'!$O$5:$O$1048576,'Projeção de Caixa'!C$185,'Contas a Pagar'!$F$5:$F$1048576,'Projeção de Caixa'!$A203)</f>
        <v>0</v>
      </c>
      <c r="D203" s="164">
        <f>SUMIFS('Contas a Pagar'!$H$5:$H$1048576,'Contas a Pagar'!$O$5:$O$1048576,'Projeção de Caixa'!D$185,'Contas a Pagar'!$F$5:$F$1048576,'Projeção de Caixa'!$A203)</f>
        <v>0</v>
      </c>
      <c r="E203" s="164">
        <f>SUMIFS('Contas a Pagar'!$H$5:$H$1048576,'Contas a Pagar'!$O$5:$O$1048576,'Projeção de Caixa'!E$185,'Contas a Pagar'!$F$5:$F$1048576,'Projeção de Caixa'!$A203)</f>
        <v>0</v>
      </c>
      <c r="F203" s="164">
        <f>SUMIFS('Contas a Pagar'!$H$5:$H$1048576,'Contas a Pagar'!$O$5:$O$1048576,'Projeção de Caixa'!F$185,'Contas a Pagar'!$F$5:$F$1048576,'Projeção de Caixa'!$A203)</f>
        <v>0</v>
      </c>
      <c r="G203" s="164">
        <f>SUMIFS('Contas a Pagar'!$H$5:$H$1048576,'Contas a Pagar'!$O$5:$O$1048576,'Projeção de Caixa'!G$185,'Contas a Pagar'!$F$5:$F$1048576,'Projeção de Caixa'!$A203)</f>
        <v>0</v>
      </c>
      <c r="H203" s="164">
        <f>SUMIFS('Contas a Pagar'!$H$5:$H$1048576,'Contas a Pagar'!$O$5:$O$1048576,'Projeção de Caixa'!H$185,'Contas a Pagar'!$F$5:$F$1048576,'Projeção de Caixa'!$A203)</f>
        <v>0</v>
      </c>
      <c r="I203" s="164">
        <f>SUMIFS('Contas a Pagar'!$H$5:$H$1048576,'Contas a Pagar'!$O$5:$O$1048576,'Projeção de Caixa'!I$185,'Contas a Pagar'!$F$5:$F$1048576,'Projeção de Caixa'!$A203)</f>
        <v>0</v>
      </c>
      <c r="J203" s="164">
        <f>SUMIFS('Contas a Pagar'!$H$5:$H$1048576,'Contas a Pagar'!$O$5:$O$1048576,'Projeção de Caixa'!J$185,'Contas a Pagar'!$F$5:$F$1048576,'Projeção de Caixa'!$A203)</f>
        <v>0</v>
      </c>
      <c r="K203" s="164">
        <f>SUMIFS('Contas a Pagar'!$H$5:$H$1048576,'Contas a Pagar'!$O$5:$O$1048576,'Projeção de Caixa'!K$185,'Contas a Pagar'!$F$5:$F$1048576,'Projeção de Caixa'!$A203)</f>
        <v>0</v>
      </c>
      <c r="L203" s="164">
        <f>SUMIFS('Contas a Pagar'!$H$5:$H$1048576,'Contas a Pagar'!$O$5:$O$1048576,'Projeção de Caixa'!L$185,'Contas a Pagar'!$F$5:$F$1048576,'Projeção de Caixa'!$A203)</f>
        <v>0</v>
      </c>
      <c r="M203" s="164">
        <f>SUMIFS('Contas a Pagar'!$H$5:$H$1048576,'Contas a Pagar'!$O$5:$O$1048576,'Projeção de Caixa'!M$185,'Contas a Pagar'!$F$5:$F$1048576,'Projeção de Caixa'!$A203)</f>
        <v>0</v>
      </c>
      <c r="N203" s="164">
        <f>SUMIFS('Contas a Pagar'!$H$5:$H$1048576,'Contas a Pagar'!$O$5:$O$1048576,'Projeção de Caixa'!N$185,'Contas a Pagar'!$F$5:$F$1048576,'Projeção de Caixa'!$A203)</f>
        <v>0</v>
      </c>
      <c r="O203" s="164">
        <f>SUMIFS('Contas a Pagar'!$H$5:$H$1048576,'Contas a Pagar'!$O$5:$O$1048576,'Projeção de Caixa'!O$185,'Contas a Pagar'!$F$5:$F$1048576,'Projeção de Caixa'!$A203)</f>
        <v>0</v>
      </c>
      <c r="P203" s="164">
        <f>SUMIFS('Contas a Pagar'!$H$5:$H$1048576,'Contas a Pagar'!$O$5:$O$1048576,'Projeção de Caixa'!P$185,'Contas a Pagar'!$F$5:$F$1048576,'Projeção de Caixa'!$A203)</f>
        <v>0</v>
      </c>
      <c r="Q203" s="164">
        <f>SUMIFS('Contas a Pagar'!$H$5:$H$1048576,'Contas a Pagar'!$O$5:$O$1048576,'Projeção de Caixa'!Q$185,'Contas a Pagar'!$F$5:$F$1048576,'Projeção de Caixa'!$A203)</f>
        <v>0</v>
      </c>
      <c r="R203" s="164">
        <f>SUMIFS('Contas a Pagar'!$H$5:$H$1048576,'Contas a Pagar'!$O$5:$O$1048576,'Projeção de Caixa'!R$185,'Contas a Pagar'!$F$5:$F$1048576,'Projeção de Caixa'!$A203)</f>
        <v>0</v>
      </c>
      <c r="S203" s="164">
        <f>SUMIFS('Contas a Pagar'!$H$5:$H$1048576,'Contas a Pagar'!$O$5:$O$1048576,'Projeção de Caixa'!S$185,'Contas a Pagar'!$F$5:$F$1048576,'Projeção de Caixa'!$A203)</f>
        <v>0</v>
      </c>
      <c r="T203" s="164">
        <f>SUMIFS('Contas a Pagar'!$H$5:$H$1048576,'Contas a Pagar'!$O$5:$O$1048576,'Projeção de Caixa'!T$185,'Contas a Pagar'!$F$5:$F$1048576,'Projeção de Caixa'!$A203)</f>
        <v>0</v>
      </c>
      <c r="U203" s="164">
        <f>SUMIFS('Contas a Pagar'!$H$5:$H$1048576,'Contas a Pagar'!$O$5:$O$1048576,'Projeção de Caixa'!U$185,'Contas a Pagar'!$F$5:$F$1048576,'Projeção de Caixa'!$A203)</f>
        <v>0</v>
      </c>
      <c r="V203" s="164">
        <f>SUMIFS('Contas a Pagar'!$H$5:$H$1048576,'Contas a Pagar'!$O$5:$O$1048576,'Projeção de Caixa'!V$185,'Contas a Pagar'!$F$5:$F$1048576,'Projeção de Caixa'!$A203)</f>
        <v>0</v>
      </c>
      <c r="W203" s="164">
        <f>SUMIFS('Contas a Pagar'!$H$5:$H$1048576,'Contas a Pagar'!$O$5:$O$1048576,'Projeção de Caixa'!W$185,'Contas a Pagar'!$F$5:$F$1048576,'Projeção de Caixa'!$A203)</f>
        <v>0</v>
      </c>
      <c r="X203" s="164">
        <f>SUMIFS('Contas a Pagar'!$H$5:$H$1048576,'Contas a Pagar'!$O$5:$O$1048576,'Projeção de Caixa'!X$185,'Contas a Pagar'!$F$5:$F$1048576,'Projeção de Caixa'!$A203)</f>
        <v>0</v>
      </c>
      <c r="Y203" s="164">
        <f>SUMIFS('Contas a Pagar'!$H$5:$H$1048576,'Contas a Pagar'!$O$5:$O$1048576,'Projeção de Caixa'!Y$185,'Contas a Pagar'!$F$5:$F$1048576,'Projeção de Caixa'!$A203)</f>
        <v>0</v>
      </c>
      <c r="Z203" s="164">
        <f>SUMIFS('Contas a Pagar'!$H$5:$H$1048576,'Contas a Pagar'!$O$5:$O$1048576,'Projeção de Caixa'!Z$185,'Contas a Pagar'!$F$5:$F$1048576,'Projeção de Caixa'!$A203)</f>
        <v>0</v>
      </c>
      <c r="AA203" s="164">
        <f>SUMIFS('Contas a Pagar'!$H$5:$H$1048576,'Contas a Pagar'!$O$5:$O$1048576,'Projeção de Caixa'!AA$185,'Contas a Pagar'!$F$5:$F$1048576,'Projeção de Caixa'!$A203)</f>
        <v>0</v>
      </c>
      <c r="AB203" s="164">
        <f>SUMIFS('Contas a Pagar'!$H$5:$H$1048576,'Contas a Pagar'!$O$5:$O$1048576,'Projeção de Caixa'!AB$185,'Contas a Pagar'!$F$5:$F$1048576,'Projeção de Caixa'!$A203)</f>
        <v>0</v>
      </c>
      <c r="AC203" s="164">
        <f>SUMIFS('Contas a Pagar'!$H$5:$H$1048576,'Contas a Pagar'!$O$5:$O$1048576,'Projeção de Caixa'!AC$185,'Contas a Pagar'!$F$5:$F$1048576,'Projeção de Caixa'!$A203)</f>
        <v>0</v>
      </c>
      <c r="AD203" s="164">
        <f>SUMIFS('Contas a Pagar'!$H$5:$H$1048576,'Contas a Pagar'!$O$5:$O$1048576,'Projeção de Caixa'!AD$185,'Contas a Pagar'!$F$5:$F$1048576,'Projeção de Caixa'!$A203)</f>
        <v>0</v>
      </c>
      <c r="AE203" s="164">
        <f>SUMIFS('Contas a Pagar'!$H$5:$H$1048576,'Contas a Pagar'!$O$5:$O$1048576,'Projeção de Caixa'!AE$185,'Contas a Pagar'!$F$5:$F$1048576,'Projeção de Caixa'!$A203)</f>
        <v>0</v>
      </c>
      <c r="AF203" s="165">
        <f>SUMIFS('Contas a Pagar'!$H$5:$H$1048576,'Contas a Pagar'!$O$5:$O$1048576,'Projeção de Caixa'!AF$185,'Contas a Pagar'!$F$5:$F$1048576,'Projeção de Caixa'!$A203)</f>
        <v>0</v>
      </c>
      <c r="AG203" s="31"/>
      <c r="AH203" s="31"/>
      <c r="AI203" s="31"/>
    </row>
    <row r="204" spans="1:35" outlineLevel="1" x14ac:dyDescent="0.25">
      <c r="A204" s="152"/>
      <c r="B204" s="164">
        <f>SUMIFS('Contas a Pagar'!$H$5:$H$1048576,'Contas a Pagar'!$O$5:$O$1048576,'Projeção de Caixa'!B$185,'Contas a Pagar'!$F$5:$F$1048576,'Projeção de Caixa'!$A204)</f>
        <v>0</v>
      </c>
      <c r="C204" s="164">
        <f>SUMIFS('Contas a Pagar'!$H$5:$H$1048576,'Contas a Pagar'!$O$5:$O$1048576,'Projeção de Caixa'!C$185,'Contas a Pagar'!$F$5:$F$1048576,'Projeção de Caixa'!$A204)</f>
        <v>0</v>
      </c>
      <c r="D204" s="164">
        <f>SUMIFS('Contas a Pagar'!$H$5:$H$1048576,'Contas a Pagar'!$O$5:$O$1048576,'Projeção de Caixa'!D$185,'Contas a Pagar'!$F$5:$F$1048576,'Projeção de Caixa'!$A204)</f>
        <v>0</v>
      </c>
      <c r="E204" s="164">
        <f>SUMIFS('Contas a Pagar'!$H$5:$H$1048576,'Contas a Pagar'!$O$5:$O$1048576,'Projeção de Caixa'!E$185,'Contas a Pagar'!$F$5:$F$1048576,'Projeção de Caixa'!$A204)</f>
        <v>0</v>
      </c>
      <c r="F204" s="164">
        <f>SUMIFS('Contas a Pagar'!$H$5:$H$1048576,'Contas a Pagar'!$O$5:$O$1048576,'Projeção de Caixa'!F$185,'Contas a Pagar'!$F$5:$F$1048576,'Projeção de Caixa'!$A204)</f>
        <v>0</v>
      </c>
      <c r="G204" s="164">
        <f>SUMIFS('Contas a Pagar'!$H$5:$H$1048576,'Contas a Pagar'!$O$5:$O$1048576,'Projeção de Caixa'!G$185,'Contas a Pagar'!$F$5:$F$1048576,'Projeção de Caixa'!$A204)</f>
        <v>0</v>
      </c>
      <c r="H204" s="164">
        <f>SUMIFS('Contas a Pagar'!$H$5:$H$1048576,'Contas a Pagar'!$O$5:$O$1048576,'Projeção de Caixa'!H$185,'Contas a Pagar'!$F$5:$F$1048576,'Projeção de Caixa'!$A204)</f>
        <v>0</v>
      </c>
      <c r="I204" s="164">
        <f>SUMIFS('Contas a Pagar'!$H$5:$H$1048576,'Contas a Pagar'!$O$5:$O$1048576,'Projeção de Caixa'!I$185,'Contas a Pagar'!$F$5:$F$1048576,'Projeção de Caixa'!$A204)</f>
        <v>0</v>
      </c>
      <c r="J204" s="164">
        <f>SUMIFS('Contas a Pagar'!$H$5:$H$1048576,'Contas a Pagar'!$O$5:$O$1048576,'Projeção de Caixa'!J$185,'Contas a Pagar'!$F$5:$F$1048576,'Projeção de Caixa'!$A204)</f>
        <v>0</v>
      </c>
      <c r="K204" s="164">
        <f>SUMIFS('Contas a Pagar'!$H$5:$H$1048576,'Contas a Pagar'!$O$5:$O$1048576,'Projeção de Caixa'!K$185,'Contas a Pagar'!$F$5:$F$1048576,'Projeção de Caixa'!$A204)</f>
        <v>0</v>
      </c>
      <c r="L204" s="164">
        <f>SUMIFS('Contas a Pagar'!$H$5:$H$1048576,'Contas a Pagar'!$O$5:$O$1048576,'Projeção de Caixa'!L$185,'Contas a Pagar'!$F$5:$F$1048576,'Projeção de Caixa'!$A204)</f>
        <v>0</v>
      </c>
      <c r="M204" s="164">
        <f>SUMIFS('Contas a Pagar'!$H$5:$H$1048576,'Contas a Pagar'!$O$5:$O$1048576,'Projeção de Caixa'!M$185,'Contas a Pagar'!$F$5:$F$1048576,'Projeção de Caixa'!$A204)</f>
        <v>0</v>
      </c>
      <c r="N204" s="164">
        <f>SUMIFS('Contas a Pagar'!$H$5:$H$1048576,'Contas a Pagar'!$O$5:$O$1048576,'Projeção de Caixa'!N$185,'Contas a Pagar'!$F$5:$F$1048576,'Projeção de Caixa'!$A204)</f>
        <v>0</v>
      </c>
      <c r="O204" s="164">
        <f>SUMIFS('Contas a Pagar'!$H$5:$H$1048576,'Contas a Pagar'!$O$5:$O$1048576,'Projeção de Caixa'!O$185,'Contas a Pagar'!$F$5:$F$1048576,'Projeção de Caixa'!$A204)</f>
        <v>0</v>
      </c>
      <c r="P204" s="164">
        <f>SUMIFS('Contas a Pagar'!$H$5:$H$1048576,'Contas a Pagar'!$O$5:$O$1048576,'Projeção de Caixa'!P$185,'Contas a Pagar'!$F$5:$F$1048576,'Projeção de Caixa'!$A204)</f>
        <v>0</v>
      </c>
      <c r="Q204" s="164">
        <f>SUMIFS('Contas a Pagar'!$H$5:$H$1048576,'Contas a Pagar'!$O$5:$O$1048576,'Projeção de Caixa'!Q$185,'Contas a Pagar'!$F$5:$F$1048576,'Projeção de Caixa'!$A204)</f>
        <v>0</v>
      </c>
      <c r="R204" s="164">
        <f>SUMIFS('Contas a Pagar'!$H$5:$H$1048576,'Contas a Pagar'!$O$5:$O$1048576,'Projeção de Caixa'!R$185,'Contas a Pagar'!$F$5:$F$1048576,'Projeção de Caixa'!$A204)</f>
        <v>0</v>
      </c>
      <c r="S204" s="164">
        <f>SUMIFS('Contas a Pagar'!$H$5:$H$1048576,'Contas a Pagar'!$O$5:$O$1048576,'Projeção de Caixa'!S$185,'Contas a Pagar'!$F$5:$F$1048576,'Projeção de Caixa'!$A204)</f>
        <v>0</v>
      </c>
      <c r="T204" s="164">
        <f>SUMIFS('Contas a Pagar'!$H$5:$H$1048576,'Contas a Pagar'!$O$5:$O$1048576,'Projeção de Caixa'!T$185,'Contas a Pagar'!$F$5:$F$1048576,'Projeção de Caixa'!$A204)</f>
        <v>0</v>
      </c>
      <c r="U204" s="164">
        <f>SUMIFS('Contas a Pagar'!$H$5:$H$1048576,'Contas a Pagar'!$O$5:$O$1048576,'Projeção de Caixa'!U$185,'Contas a Pagar'!$F$5:$F$1048576,'Projeção de Caixa'!$A204)</f>
        <v>0</v>
      </c>
      <c r="V204" s="164">
        <f>SUMIFS('Contas a Pagar'!$H$5:$H$1048576,'Contas a Pagar'!$O$5:$O$1048576,'Projeção de Caixa'!V$185,'Contas a Pagar'!$F$5:$F$1048576,'Projeção de Caixa'!$A204)</f>
        <v>0</v>
      </c>
      <c r="W204" s="164">
        <f>SUMIFS('Contas a Pagar'!$H$5:$H$1048576,'Contas a Pagar'!$O$5:$O$1048576,'Projeção de Caixa'!W$185,'Contas a Pagar'!$F$5:$F$1048576,'Projeção de Caixa'!$A204)</f>
        <v>0</v>
      </c>
      <c r="X204" s="164">
        <f>SUMIFS('Contas a Pagar'!$H$5:$H$1048576,'Contas a Pagar'!$O$5:$O$1048576,'Projeção de Caixa'!X$185,'Contas a Pagar'!$F$5:$F$1048576,'Projeção de Caixa'!$A204)</f>
        <v>0</v>
      </c>
      <c r="Y204" s="164">
        <f>SUMIFS('Contas a Pagar'!$H$5:$H$1048576,'Contas a Pagar'!$O$5:$O$1048576,'Projeção de Caixa'!Y$185,'Contas a Pagar'!$F$5:$F$1048576,'Projeção de Caixa'!$A204)</f>
        <v>0</v>
      </c>
      <c r="Z204" s="164">
        <f>SUMIFS('Contas a Pagar'!$H$5:$H$1048576,'Contas a Pagar'!$O$5:$O$1048576,'Projeção de Caixa'!Z$185,'Contas a Pagar'!$F$5:$F$1048576,'Projeção de Caixa'!$A204)</f>
        <v>0</v>
      </c>
      <c r="AA204" s="164">
        <f>SUMIFS('Contas a Pagar'!$H$5:$H$1048576,'Contas a Pagar'!$O$5:$O$1048576,'Projeção de Caixa'!AA$185,'Contas a Pagar'!$F$5:$F$1048576,'Projeção de Caixa'!$A204)</f>
        <v>0</v>
      </c>
      <c r="AB204" s="164">
        <f>SUMIFS('Contas a Pagar'!$H$5:$H$1048576,'Contas a Pagar'!$O$5:$O$1048576,'Projeção de Caixa'!AB$185,'Contas a Pagar'!$F$5:$F$1048576,'Projeção de Caixa'!$A204)</f>
        <v>0</v>
      </c>
      <c r="AC204" s="164">
        <f>SUMIFS('Contas a Pagar'!$H$5:$H$1048576,'Contas a Pagar'!$O$5:$O$1048576,'Projeção de Caixa'!AC$185,'Contas a Pagar'!$F$5:$F$1048576,'Projeção de Caixa'!$A204)</f>
        <v>0</v>
      </c>
      <c r="AD204" s="164">
        <f>SUMIFS('Contas a Pagar'!$H$5:$H$1048576,'Contas a Pagar'!$O$5:$O$1048576,'Projeção de Caixa'!AD$185,'Contas a Pagar'!$F$5:$F$1048576,'Projeção de Caixa'!$A204)</f>
        <v>0</v>
      </c>
      <c r="AE204" s="164">
        <f>SUMIFS('Contas a Pagar'!$H$5:$H$1048576,'Contas a Pagar'!$O$5:$O$1048576,'Projeção de Caixa'!AE$185,'Contas a Pagar'!$F$5:$F$1048576,'Projeção de Caixa'!$A204)</f>
        <v>0</v>
      </c>
      <c r="AF204" s="165">
        <f>SUMIFS('Contas a Pagar'!$H$5:$H$1048576,'Contas a Pagar'!$O$5:$O$1048576,'Projeção de Caixa'!AF$185,'Contas a Pagar'!$F$5:$F$1048576,'Projeção de Caixa'!$A204)</f>
        <v>0</v>
      </c>
      <c r="AG204" s="31"/>
      <c r="AH204" s="31"/>
      <c r="AI204" s="31"/>
    </row>
    <row r="205" spans="1:35" outlineLevel="1" x14ac:dyDescent="0.25">
      <c r="A205" s="152"/>
      <c r="B205" s="164">
        <f>SUMIFS('Contas a Pagar'!$H$5:$H$1048576,'Contas a Pagar'!$O$5:$O$1048576,'Projeção de Caixa'!B$185,'Contas a Pagar'!$F$5:$F$1048576,'Projeção de Caixa'!$A205)</f>
        <v>0</v>
      </c>
      <c r="C205" s="164">
        <f>SUMIFS('Contas a Pagar'!$H$5:$H$1048576,'Contas a Pagar'!$O$5:$O$1048576,'Projeção de Caixa'!C$185,'Contas a Pagar'!$F$5:$F$1048576,'Projeção de Caixa'!$A205)</f>
        <v>0</v>
      </c>
      <c r="D205" s="164">
        <f>SUMIFS('Contas a Pagar'!$H$5:$H$1048576,'Contas a Pagar'!$O$5:$O$1048576,'Projeção de Caixa'!D$185,'Contas a Pagar'!$F$5:$F$1048576,'Projeção de Caixa'!$A205)</f>
        <v>0</v>
      </c>
      <c r="E205" s="164">
        <f>SUMIFS('Contas a Pagar'!$H$5:$H$1048576,'Contas a Pagar'!$O$5:$O$1048576,'Projeção de Caixa'!E$185,'Contas a Pagar'!$F$5:$F$1048576,'Projeção de Caixa'!$A205)</f>
        <v>0</v>
      </c>
      <c r="F205" s="164">
        <f>SUMIFS('Contas a Pagar'!$H$5:$H$1048576,'Contas a Pagar'!$O$5:$O$1048576,'Projeção de Caixa'!F$185,'Contas a Pagar'!$F$5:$F$1048576,'Projeção de Caixa'!$A205)</f>
        <v>0</v>
      </c>
      <c r="G205" s="164">
        <f>SUMIFS('Contas a Pagar'!$H$5:$H$1048576,'Contas a Pagar'!$O$5:$O$1048576,'Projeção de Caixa'!G$185,'Contas a Pagar'!$F$5:$F$1048576,'Projeção de Caixa'!$A205)</f>
        <v>0</v>
      </c>
      <c r="H205" s="164">
        <f>SUMIFS('Contas a Pagar'!$H$5:$H$1048576,'Contas a Pagar'!$O$5:$O$1048576,'Projeção de Caixa'!H$185,'Contas a Pagar'!$F$5:$F$1048576,'Projeção de Caixa'!$A205)</f>
        <v>0</v>
      </c>
      <c r="I205" s="164">
        <f>SUMIFS('Contas a Pagar'!$H$5:$H$1048576,'Contas a Pagar'!$O$5:$O$1048576,'Projeção de Caixa'!I$185,'Contas a Pagar'!$F$5:$F$1048576,'Projeção de Caixa'!$A205)</f>
        <v>0</v>
      </c>
      <c r="J205" s="164">
        <f>SUMIFS('Contas a Pagar'!$H$5:$H$1048576,'Contas a Pagar'!$O$5:$O$1048576,'Projeção de Caixa'!J$185,'Contas a Pagar'!$F$5:$F$1048576,'Projeção de Caixa'!$A205)</f>
        <v>0</v>
      </c>
      <c r="K205" s="164">
        <f>SUMIFS('Contas a Pagar'!$H$5:$H$1048576,'Contas a Pagar'!$O$5:$O$1048576,'Projeção de Caixa'!K$185,'Contas a Pagar'!$F$5:$F$1048576,'Projeção de Caixa'!$A205)</f>
        <v>0</v>
      </c>
      <c r="L205" s="164">
        <f>SUMIFS('Contas a Pagar'!$H$5:$H$1048576,'Contas a Pagar'!$O$5:$O$1048576,'Projeção de Caixa'!L$185,'Contas a Pagar'!$F$5:$F$1048576,'Projeção de Caixa'!$A205)</f>
        <v>0</v>
      </c>
      <c r="M205" s="164">
        <f>SUMIFS('Contas a Pagar'!$H$5:$H$1048576,'Contas a Pagar'!$O$5:$O$1048576,'Projeção de Caixa'!M$185,'Contas a Pagar'!$F$5:$F$1048576,'Projeção de Caixa'!$A205)</f>
        <v>0</v>
      </c>
      <c r="N205" s="164">
        <f>SUMIFS('Contas a Pagar'!$H$5:$H$1048576,'Contas a Pagar'!$O$5:$O$1048576,'Projeção de Caixa'!N$185,'Contas a Pagar'!$F$5:$F$1048576,'Projeção de Caixa'!$A205)</f>
        <v>0</v>
      </c>
      <c r="O205" s="164">
        <f>SUMIFS('Contas a Pagar'!$H$5:$H$1048576,'Contas a Pagar'!$O$5:$O$1048576,'Projeção de Caixa'!O$185,'Contas a Pagar'!$F$5:$F$1048576,'Projeção de Caixa'!$A205)</f>
        <v>0</v>
      </c>
      <c r="P205" s="164">
        <f>SUMIFS('Contas a Pagar'!$H$5:$H$1048576,'Contas a Pagar'!$O$5:$O$1048576,'Projeção de Caixa'!P$185,'Contas a Pagar'!$F$5:$F$1048576,'Projeção de Caixa'!$A205)</f>
        <v>0</v>
      </c>
      <c r="Q205" s="164">
        <f>SUMIFS('Contas a Pagar'!$H$5:$H$1048576,'Contas a Pagar'!$O$5:$O$1048576,'Projeção de Caixa'!Q$185,'Contas a Pagar'!$F$5:$F$1048576,'Projeção de Caixa'!$A205)</f>
        <v>0</v>
      </c>
      <c r="R205" s="164">
        <f>SUMIFS('Contas a Pagar'!$H$5:$H$1048576,'Contas a Pagar'!$O$5:$O$1048576,'Projeção de Caixa'!R$185,'Contas a Pagar'!$F$5:$F$1048576,'Projeção de Caixa'!$A205)</f>
        <v>0</v>
      </c>
      <c r="S205" s="164">
        <f>SUMIFS('Contas a Pagar'!$H$5:$H$1048576,'Contas a Pagar'!$O$5:$O$1048576,'Projeção de Caixa'!S$185,'Contas a Pagar'!$F$5:$F$1048576,'Projeção de Caixa'!$A205)</f>
        <v>0</v>
      </c>
      <c r="T205" s="164">
        <f>SUMIFS('Contas a Pagar'!$H$5:$H$1048576,'Contas a Pagar'!$O$5:$O$1048576,'Projeção de Caixa'!T$185,'Contas a Pagar'!$F$5:$F$1048576,'Projeção de Caixa'!$A205)</f>
        <v>0</v>
      </c>
      <c r="U205" s="164">
        <f>SUMIFS('Contas a Pagar'!$H$5:$H$1048576,'Contas a Pagar'!$O$5:$O$1048576,'Projeção de Caixa'!U$185,'Contas a Pagar'!$F$5:$F$1048576,'Projeção de Caixa'!$A205)</f>
        <v>0</v>
      </c>
      <c r="V205" s="164">
        <f>SUMIFS('Contas a Pagar'!$H$5:$H$1048576,'Contas a Pagar'!$O$5:$O$1048576,'Projeção de Caixa'!V$185,'Contas a Pagar'!$F$5:$F$1048576,'Projeção de Caixa'!$A205)</f>
        <v>0</v>
      </c>
      <c r="W205" s="164">
        <f>SUMIFS('Contas a Pagar'!$H$5:$H$1048576,'Contas a Pagar'!$O$5:$O$1048576,'Projeção de Caixa'!W$185,'Contas a Pagar'!$F$5:$F$1048576,'Projeção de Caixa'!$A205)</f>
        <v>0</v>
      </c>
      <c r="X205" s="164">
        <f>SUMIFS('Contas a Pagar'!$H$5:$H$1048576,'Contas a Pagar'!$O$5:$O$1048576,'Projeção de Caixa'!X$185,'Contas a Pagar'!$F$5:$F$1048576,'Projeção de Caixa'!$A205)</f>
        <v>0</v>
      </c>
      <c r="Y205" s="164">
        <f>SUMIFS('Contas a Pagar'!$H$5:$H$1048576,'Contas a Pagar'!$O$5:$O$1048576,'Projeção de Caixa'!Y$185,'Contas a Pagar'!$F$5:$F$1048576,'Projeção de Caixa'!$A205)</f>
        <v>0</v>
      </c>
      <c r="Z205" s="164">
        <f>SUMIFS('Contas a Pagar'!$H$5:$H$1048576,'Contas a Pagar'!$O$5:$O$1048576,'Projeção de Caixa'!Z$185,'Contas a Pagar'!$F$5:$F$1048576,'Projeção de Caixa'!$A205)</f>
        <v>0</v>
      </c>
      <c r="AA205" s="164">
        <f>SUMIFS('Contas a Pagar'!$H$5:$H$1048576,'Contas a Pagar'!$O$5:$O$1048576,'Projeção de Caixa'!AA$185,'Contas a Pagar'!$F$5:$F$1048576,'Projeção de Caixa'!$A205)</f>
        <v>0</v>
      </c>
      <c r="AB205" s="164">
        <f>SUMIFS('Contas a Pagar'!$H$5:$H$1048576,'Contas a Pagar'!$O$5:$O$1048576,'Projeção de Caixa'!AB$185,'Contas a Pagar'!$F$5:$F$1048576,'Projeção de Caixa'!$A205)</f>
        <v>0</v>
      </c>
      <c r="AC205" s="164">
        <f>SUMIFS('Contas a Pagar'!$H$5:$H$1048576,'Contas a Pagar'!$O$5:$O$1048576,'Projeção de Caixa'!AC$185,'Contas a Pagar'!$F$5:$F$1048576,'Projeção de Caixa'!$A205)</f>
        <v>0</v>
      </c>
      <c r="AD205" s="164">
        <f>SUMIFS('Contas a Pagar'!$H$5:$H$1048576,'Contas a Pagar'!$O$5:$O$1048576,'Projeção de Caixa'!AD$185,'Contas a Pagar'!$F$5:$F$1048576,'Projeção de Caixa'!$A205)</f>
        <v>0</v>
      </c>
      <c r="AE205" s="164">
        <f>SUMIFS('Contas a Pagar'!$H$5:$H$1048576,'Contas a Pagar'!$O$5:$O$1048576,'Projeção de Caixa'!AE$185,'Contas a Pagar'!$F$5:$F$1048576,'Projeção de Caixa'!$A205)</f>
        <v>0</v>
      </c>
      <c r="AF205" s="165">
        <f>SUMIFS('Contas a Pagar'!$H$5:$H$1048576,'Contas a Pagar'!$O$5:$O$1048576,'Projeção de Caixa'!AF$185,'Contas a Pagar'!$F$5:$F$1048576,'Projeção de Caixa'!$A205)</f>
        <v>0</v>
      </c>
      <c r="AG205" s="31"/>
      <c r="AH205" s="31"/>
      <c r="AI205" s="31"/>
    </row>
    <row r="206" spans="1:35" outlineLevel="1" x14ac:dyDescent="0.25">
      <c r="A206" s="152"/>
      <c r="B206" s="164">
        <f>SUMIFS('Contas a Pagar'!$H$5:$H$1048576,'Contas a Pagar'!$O$5:$O$1048576,'Projeção de Caixa'!B$185,'Contas a Pagar'!$F$5:$F$1048576,'Projeção de Caixa'!$A206)</f>
        <v>0</v>
      </c>
      <c r="C206" s="164">
        <f>SUMIFS('Contas a Pagar'!$H$5:$H$1048576,'Contas a Pagar'!$O$5:$O$1048576,'Projeção de Caixa'!C$185,'Contas a Pagar'!$F$5:$F$1048576,'Projeção de Caixa'!$A206)</f>
        <v>0</v>
      </c>
      <c r="D206" s="164">
        <f>SUMIFS('Contas a Pagar'!$H$5:$H$1048576,'Contas a Pagar'!$O$5:$O$1048576,'Projeção de Caixa'!D$185,'Contas a Pagar'!$F$5:$F$1048576,'Projeção de Caixa'!$A206)</f>
        <v>0</v>
      </c>
      <c r="E206" s="164">
        <f>SUMIFS('Contas a Pagar'!$H$5:$H$1048576,'Contas a Pagar'!$O$5:$O$1048576,'Projeção de Caixa'!E$185,'Contas a Pagar'!$F$5:$F$1048576,'Projeção de Caixa'!$A206)</f>
        <v>0</v>
      </c>
      <c r="F206" s="164">
        <f>SUMIFS('Contas a Pagar'!$H$5:$H$1048576,'Contas a Pagar'!$O$5:$O$1048576,'Projeção de Caixa'!F$185,'Contas a Pagar'!$F$5:$F$1048576,'Projeção de Caixa'!$A206)</f>
        <v>0</v>
      </c>
      <c r="G206" s="164">
        <f>SUMIFS('Contas a Pagar'!$H$5:$H$1048576,'Contas a Pagar'!$O$5:$O$1048576,'Projeção de Caixa'!G$185,'Contas a Pagar'!$F$5:$F$1048576,'Projeção de Caixa'!$A206)</f>
        <v>0</v>
      </c>
      <c r="H206" s="164">
        <f>SUMIFS('Contas a Pagar'!$H$5:$H$1048576,'Contas a Pagar'!$O$5:$O$1048576,'Projeção de Caixa'!H$185,'Contas a Pagar'!$F$5:$F$1048576,'Projeção de Caixa'!$A206)</f>
        <v>0</v>
      </c>
      <c r="I206" s="164">
        <f>SUMIFS('Contas a Pagar'!$H$5:$H$1048576,'Contas a Pagar'!$O$5:$O$1048576,'Projeção de Caixa'!I$185,'Contas a Pagar'!$F$5:$F$1048576,'Projeção de Caixa'!$A206)</f>
        <v>0</v>
      </c>
      <c r="J206" s="164">
        <f>SUMIFS('Contas a Pagar'!$H$5:$H$1048576,'Contas a Pagar'!$O$5:$O$1048576,'Projeção de Caixa'!J$185,'Contas a Pagar'!$F$5:$F$1048576,'Projeção de Caixa'!$A206)</f>
        <v>0</v>
      </c>
      <c r="K206" s="164">
        <f>SUMIFS('Contas a Pagar'!$H$5:$H$1048576,'Contas a Pagar'!$O$5:$O$1048576,'Projeção de Caixa'!K$185,'Contas a Pagar'!$F$5:$F$1048576,'Projeção de Caixa'!$A206)</f>
        <v>0</v>
      </c>
      <c r="L206" s="164">
        <f>SUMIFS('Contas a Pagar'!$H$5:$H$1048576,'Contas a Pagar'!$O$5:$O$1048576,'Projeção de Caixa'!L$185,'Contas a Pagar'!$F$5:$F$1048576,'Projeção de Caixa'!$A206)</f>
        <v>0</v>
      </c>
      <c r="M206" s="164">
        <f>SUMIFS('Contas a Pagar'!$H$5:$H$1048576,'Contas a Pagar'!$O$5:$O$1048576,'Projeção de Caixa'!M$185,'Contas a Pagar'!$F$5:$F$1048576,'Projeção de Caixa'!$A206)</f>
        <v>0</v>
      </c>
      <c r="N206" s="164">
        <f>SUMIFS('Contas a Pagar'!$H$5:$H$1048576,'Contas a Pagar'!$O$5:$O$1048576,'Projeção de Caixa'!N$185,'Contas a Pagar'!$F$5:$F$1048576,'Projeção de Caixa'!$A206)</f>
        <v>0</v>
      </c>
      <c r="O206" s="164">
        <f>SUMIFS('Contas a Pagar'!$H$5:$H$1048576,'Contas a Pagar'!$O$5:$O$1048576,'Projeção de Caixa'!O$185,'Contas a Pagar'!$F$5:$F$1048576,'Projeção de Caixa'!$A206)</f>
        <v>0</v>
      </c>
      <c r="P206" s="164">
        <f>SUMIFS('Contas a Pagar'!$H$5:$H$1048576,'Contas a Pagar'!$O$5:$O$1048576,'Projeção de Caixa'!P$185,'Contas a Pagar'!$F$5:$F$1048576,'Projeção de Caixa'!$A206)</f>
        <v>0</v>
      </c>
      <c r="Q206" s="164">
        <f>SUMIFS('Contas a Pagar'!$H$5:$H$1048576,'Contas a Pagar'!$O$5:$O$1048576,'Projeção de Caixa'!Q$185,'Contas a Pagar'!$F$5:$F$1048576,'Projeção de Caixa'!$A206)</f>
        <v>0</v>
      </c>
      <c r="R206" s="164">
        <f>SUMIFS('Contas a Pagar'!$H$5:$H$1048576,'Contas a Pagar'!$O$5:$O$1048576,'Projeção de Caixa'!R$185,'Contas a Pagar'!$F$5:$F$1048576,'Projeção de Caixa'!$A206)</f>
        <v>0</v>
      </c>
      <c r="S206" s="164">
        <f>SUMIFS('Contas a Pagar'!$H$5:$H$1048576,'Contas a Pagar'!$O$5:$O$1048576,'Projeção de Caixa'!S$185,'Contas a Pagar'!$F$5:$F$1048576,'Projeção de Caixa'!$A206)</f>
        <v>0</v>
      </c>
      <c r="T206" s="164">
        <f>SUMIFS('Contas a Pagar'!$H$5:$H$1048576,'Contas a Pagar'!$O$5:$O$1048576,'Projeção de Caixa'!T$185,'Contas a Pagar'!$F$5:$F$1048576,'Projeção de Caixa'!$A206)</f>
        <v>0</v>
      </c>
      <c r="U206" s="164">
        <f>SUMIFS('Contas a Pagar'!$H$5:$H$1048576,'Contas a Pagar'!$O$5:$O$1048576,'Projeção de Caixa'!U$185,'Contas a Pagar'!$F$5:$F$1048576,'Projeção de Caixa'!$A206)</f>
        <v>0</v>
      </c>
      <c r="V206" s="164">
        <f>SUMIFS('Contas a Pagar'!$H$5:$H$1048576,'Contas a Pagar'!$O$5:$O$1048576,'Projeção de Caixa'!V$185,'Contas a Pagar'!$F$5:$F$1048576,'Projeção de Caixa'!$A206)</f>
        <v>0</v>
      </c>
      <c r="W206" s="164">
        <f>SUMIFS('Contas a Pagar'!$H$5:$H$1048576,'Contas a Pagar'!$O$5:$O$1048576,'Projeção de Caixa'!W$185,'Contas a Pagar'!$F$5:$F$1048576,'Projeção de Caixa'!$A206)</f>
        <v>0</v>
      </c>
      <c r="X206" s="164">
        <f>SUMIFS('Contas a Pagar'!$H$5:$H$1048576,'Contas a Pagar'!$O$5:$O$1048576,'Projeção de Caixa'!X$185,'Contas a Pagar'!$F$5:$F$1048576,'Projeção de Caixa'!$A206)</f>
        <v>0</v>
      </c>
      <c r="Y206" s="164">
        <f>SUMIFS('Contas a Pagar'!$H$5:$H$1048576,'Contas a Pagar'!$O$5:$O$1048576,'Projeção de Caixa'!Y$185,'Contas a Pagar'!$F$5:$F$1048576,'Projeção de Caixa'!$A206)</f>
        <v>0</v>
      </c>
      <c r="Z206" s="164">
        <f>SUMIFS('Contas a Pagar'!$H$5:$H$1048576,'Contas a Pagar'!$O$5:$O$1048576,'Projeção de Caixa'!Z$185,'Contas a Pagar'!$F$5:$F$1048576,'Projeção de Caixa'!$A206)</f>
        <v>0</v>
      </c>
      <c r="AA206" s="164">
        <f>SUMIFS('Contas a Pagar'!$H$5:$H$1048576,'Contas a Pagar'!$O$5:$O$1048576,'Projeção de Caixa'!AA$185,'Contas a Pagar'!$F$5:$F$1048576,'Projeção de Caixa'!$A206)</f>
        <v>0</v>
      </c>
      <c r="AB206" s="164">
        <f>SUMIFS('Contas a Pagar'!$H$5:$H$1048576,'Contas a Pagar'!$O$5:$O$1048576,'Projeção de Caixa'!AB$185,'Contas a Pagar'!$F$5:$F$1048576,'Projeção de Caixa'!$A206)</f>
        <v>0</v>
      </c>
      <c r="AC206" s="164">
        <f>SUMIFS('Contas a Pagar'!$H$5:$H$1048576,'Contas a Pagar'!$O$5:$O$1048576,'Projeção de Caixa'!AC$185,'Contas a Pagar'!$F$5:$F$1048576,'Projeção de Caixa'!$A206)</f>
        <v>0</v>
      </c>
      <c r="AD206" s="164">
        <f>SUMIFS('Contas a Pagar'!$H$5:$H$1048576,'Contas a Pagar'!$O$5:$O$1048576,'Projeção de Caixa'!AD$185,'Contas a Pagar'!$F$5:$F$1048576,'Projeção de Caixa'!$A206)</f>
        <v>0</v>
      </c>
      <c r="AE206" s="164">
        <f>SUMIFS('Contas a Pagar'!$H$5:$H$1048576,'Contas a Pagar'!$O$5:$O$1048576,'Projeção de Caixa'!AE$185,'Contas a Pagar'!$F$5:$F$1048576,'Projeção de Caixa'!$A206)</f>
        <v>0</v>
      </c>
      <c r="AF206" s="165">
        <f>SUMIFS('Contas a Pagar'!$H$5:$H$1048576,'Contas a Pagar'!$O$5:$O$1048576,'Projeção de Caixa'!AF$185,'Contas a Pagar'!$F$5:$F$1048576,'Projeção de Caixa'!$A206)</f>
        <v>0</v>
      </c>
      <c r="AG206" s="31"/>
      <c r="AH206" s="31"/>
      <c r="AI206" s="31"/>
    </row>
    <row r="207" spans="1:35" ht="15.75" outlineLevel="1" thickBot="1" x14ac:dyDescent="0.3">
      <c r="A207" s="152"/>
      <c r="B207" s="166">
        <f>SUMIFS('Contas a Pagar'!$H$5:$H$1048576,'Contas a Pagar'!$O$5:$O$1048576,'Projeção de Caixa'!B$185,'Contas a Pagar'!$F$5:$F$1048576,'Projeção de Caixa'!$A207)</f>
        <v>0</v>
      </c>
      <c r="C207" s="166">
        <f>SUMIFS('Contas a Pagar'!$H$5:$H$1048576,'Contas a Pagar'!$O$5:$O$1048576,'Projeção de Caixa'!C$185,'Contas a Pagar'!$F$5:$F$1048576,'Projeção de Caixa'!$A207)</f>
        <v>0</v>
      </c>
      <c r="D207" s="166">
        <f>SUMIFS('Contas a Pagar'!$H$5:$H$1048576,'Contas a Pagar'!$O$5:$O$1048576,'Projeção de Caixa'!D$185,'Contas a Pagar'!$F$5:$F$1048576,'Projeção de Caixa'!$A207)</f>
        <v>0</v>
      </c>
      <c r="E207" s="166">
        <f>SUMIFS('Contas a Pagar'!$H$5:$H$1048576,'Contas a Pagar'!$O$5:$O$1048576,'Projeção de Caixa'!E$185,'Contas a Pagar'!$F$5:$F$1048576,'Projeção de Caixa'!$A207)</f>
        <v>0</v>
      </c>
      <c r="F207" s="166">
        <f>SUMIFS('Contas a Pagar'!$H$5:$H$1048576,'Contas a Pagar'!$O$5:$O$1048576,'Projeção de Caixa'!F$185,'Contas a Pagar'!$F$5:$F$1048576,'Projeção de Caixa'!$A207)</f>
        <v>0</v>
      </c>
      <c r="G207" s="166">
        <f>SUMIFS('Contas a Pagar'!$H$5:$H$1048576,'Contas a Pagar'!$O$5:$O$1048576,'Projeção de Caixa'!G$185,'Contas a Pagar'!$F$5:$F$1048576,'Projeção de Caixa'!$A207)</f>
        <v>0</v>
      </c>
      <c r="H207" s="166">
        <f>SUMIFS('Contas a Pagar'!$H$5:$H$1048576,'Contas a Pagar'!$O$5:$O$1048576,'Projeção de Caixa'!H$185,'Contas a Pagar'!$F$5:$F$1048576,'Projeção de Caixa'!$A207)</f>
        <v>0</v>
      </c>
      <c r="I207" s="166">
        <f>SUMIFS('Contas a Pagar'!$H$5:$H$1048576,'Contas a Pagar'!$O$5:$O$1048576,'Projeção de Caixa'!I$185,'Contas a Pagar'!$F$5:$F$1048576,'Projeção de Caixa'!$A207)</f>
        <v>0</v>
      </c>
      <c r="J207" s="166">
        <f>SUMIFS('Contas a Pagar'!$H$5:$H$1048576,'Contas a Pagar'!$O$5:$O$1048576,'Projeção de Caixa'!J$185,'Contas a Pagar'!$F$5:$F$1048576,'Projeção de Caixa'!$A207)</f>
        <v>0</v>
      </c>
      <c r="K207" s="166">
        <f>SUMIFS('Contas a Pagar'!$H$5:$H$1048576,'Contas a Pagar'!$O$5:$O$1048576,'Projeção de Caixa'!K$185,'Contas a Pagar'!$F$5:$F$1048576,'Projeção de Caixa'!$A207)</f>
        <v>0</v>
      </c>
      <c r="L207" s="166">
        <f>SUMIFS('Contas a Pagar'!$H$5:$H$1048576,'Contas a Pagar'!$O$5:$O$1048576,'Projeção de Caixa'!L$185,'Contas a Pagar'!$F$5:$F$1048576,'Projeção de Caixa'!$A207)</f>
        <v>0</v>
      </c>
      <c r="M207" s="166">
        <f>SUMIFS('Contas a Pagar'!$H$5:$H$1048576,'Contas a Pagar'!$O$5:$O$1048576,'Projeção de Caixa'!M$185,'Contas a Pagar'!$F$5:$F$1048576,'Projeção de Caixa'!$A207)</f>
        <v>0</v>
      </c>
      <c r="N207" s="166">
        <f>SUMIFS('Contas a Pagar'!$H$5:$H$1048576,'Contas a Pagar'!$O$5:$O$1048576,'Projeção de Caixa'!N$185,'Contas a Pagar'!$F$5:$F$1048576,'Projeção de Caixa'!$A207)</f>
        <v>0</v>
      </c>
      <c r="O207" s="166">
        <f>SUMIFS('Contas a Pagar'!$H$5:$H$1048576,'Contas a Pagar'!$O$5:$O$1048576,'Projeção de Caixa'!O$185,'Contas a Pagar'!$F$5:$F$1048576,'Projeção de Caixa'!$A207)</f>
        <v>0</v>
      </c>
      <c r="P207" s="166">
        <f>SUMIFS('Contas a Pagar'!$H$5:$H$1048576,'Contas a Pagar'!$O$5:$O$1048576,'Projeção de Caixa'!P$185,'Contas a Pagar'!$F$5:$F$1048576,'Projeção de Caixa'!$A207)</f>
        <v>0</v>
      </c>
      <c r="Q207" s="166">
        <f>SUMIFS('Contas a Pagar'!$H$5:$H$1048576,'Contas a Pagar'!$O$5:$O$1048576,'Projeção de Caixa'!Q$185,'Contas a Pagar'!$F$5:$F$1048576,'Projeção de Caixa'!$A207)</f>
        <v>0</v>
      </c>
      <c r="R207" s="166">
        <f>SUMIFS('Contas a Pagar'!$H$5:$H$1048576,'Contas a Pagar'!$O$5:$O$1048576,'Projeção de Caixa'!R$185,'Contas a Pagar'!$F$5:$F$1048576,'Projeção de Caixa'!$A207)</f>
        <v>0</v>
      </c>
      <c r="S207" s="166">
        <f>SUMIFS('Contas a Pagar'!$H$5:$H$1048576,'Contas a Pagar'!$O$5:$O$1048576,'Projeção de Caixa'!S$185,'Contas a Pagar'!$F$5:$F$1048576,'Projeção de Caixa'!$A207)</f>
        <v>0</v>
      </c>
      <c r="T207" s="166">
        <f>SUMIFS('Contas a Pagar'!$H$5:$H$1048576,'Contas a Pagar'!$O$5:$O$1048576,'Projeção de Caixa'!T$185,'Contas a Pagar'!$F$5:$F$1048576,'Projeção de Caixa'!$A207)</f>
        <v>0</v>
      </c>
      <c r="U207" s="166">
        <f>SUMIFS('Contas a Pagar'!$H$5:$H$1048576,'Contas a Pagar'!$O$5:$O$1048576,'Projeção de Caixa'!U$185,'Contas a Pagar'!$F$5:$F$1048576,'Projeção de Caixa'!$A207)</f>
        <v>0</v>
      </c>
      <c r="V207" s="166">
        <f>SUMIFS('Contas a Pagar'!$H$5:$H$1048576,'Contas a Pagar'!$O$5:$O$1048576,'Projeção de Caixa'!V$185,'Contas a Pagar'!$F$5:$F$1048576,'Projeção de Caixa'!$A207)</f>
        <v>0</v>
      </c>
      <c r="W207" s="166">
        <f>SUMIFS('Contas a Pagar'!$H$5:$H$1048576,'Contas a Pagar'!$O$5:$O$1048576,'Projeção de Caixa'!W$185,'Contas a Pagar'!$F$5:$F$1048576,'Projeção de Caixa'!$A207)</f>
        <v>0</v>
      </c>
      <c r="X207" s="166">
        <f>SUMIFS('Contas a Pagar'!$H$5:$H$1048576,'Contas a Pagar'!$O$5:$O$1048576,'Projeção de Caixa'!X$185,'Contas a Pagar'!$F$5:$F$1048576,'Projeção de Caixa'!$A207)</f>
        <v>0</v>
      </c>
      <c r="Y207" s="166">
        <f>SUMIFS('Contas a Pagar'!$H$5:$H$1048576,'Contas a Pagar'!$O$5:$O$1048576,'Projeção de Caixa'!Y$185,'Contas a Pagar'!$F$5:$F$1048576,'Projeção de Caixa'!$A207)</f>
        <v>0</v>
      </c>
      <c r="Z207" s="166">
        <f>SUMIFS('Contas a Pagar'!$H$5:$H$1048576,'Contas a Pagar'!$O$5:$O$1048576,'Projeção de Caixa'!Z$185,'Contas a Pagar'!$F$5:$F$1048576,'Projeção de Caixa'!$A207)</f>
        <v>0</v>
      </c>
      <c r="AA207" s="166">
        <f>SUMIFS('Contas a Pagar'!$H$5:$H$1048576,'Contas a Pagar'!$O$5:$O$1048576,'Projeção de Caixa'!AA$185,'Contas a Pagar'!$F$5:$F$1048576,'Projeção de Caixa'!$A207)</f>
        <v>0</v>
      </c>
      <c r="AB207" s="166">
        <f>SUMIFS('Contas a Pagar'!$H$5:$H$1048576,'Contas a Pagar'!$O$5:$O$1048576,'Projeção de Caixa'!AB$185,'Contas a Pagar'!$F$5:$F$1048576,'Projeção de Caixa'!$A207)</f>
        <v>0</v>
      </c>
      <c r="AC207" s="166">
        <f>SUMIFS('Contas a Pagar'!$H$5:$H$1048576,'Contas a Pagar'!$O$5:$O$1048576,'Projeção de Caixa'!AC$185,'Contas a Pagar'!$F$5:$F$1048576,'Projeção de Caixa'!$A207)</f>
        <v>0</v>
      </c>
      <c r="AD207" s="166">
        <f>SUMIFS('Contas a Pagar'!$H$5:$H$1048576,'Contas a Pagar'!$O$5:$O$1048576,'Projeção de Caixa'!AD$185,'Contas a Pagar'!$F$5:$F$1048576,'Projeção de Caixa'!$A207)</f>
        <v>0</v>
      </c>
      <c r="AE207" s="166">
        <f>SUMIFS('Contas a Pagar'!$H$5:$H$1048576,'Contas a Pagar'!$O$5:$O$1048576,'Projeção de Caixa'!AE$185,'Contas a Pagar'!$F$5:$F$1048576,'Projeção de Caixa'!$A207)</f>
        <v>0</v>
      </c>
      <c r="AF207" s="167">
        <f>SUMIFS('Contas a Pagar'!$H$5:$H$1048576,'Contas a Pagar'!$O$5:$O$1048576,'Projeção de Caixa'!AF$185,'Contas a Pagar'!$F$5:$F$1048576,'Projeção de Caixa'!$A207)</f>
        <v>0</v>
      </c>
      <c r="AG207" s="31"/>
      <c r="AH207" s="31"/>
      <c r="AI207" s="31"/>
    </row>
    <row r="208" spans="1:35" x14ac:dyDescent="0.25">
      <c r="A208" s="154" t="s">
        <v>114</v>
      </c>
      <c r="B208" s="168">
        <f>B186-B192</f>
        <v>0</v>
      </c>
      <c r="C208" s="168">
        <f t="shared" ref="C208:AF208" si="172">C186-C192</f>
        <v>0</v>
      </c>
      <c r="D208" s="168">
        <f t="shared" si="172"/>
        <v>0</v>
      </c>
      <c r="E208" s="168">
        <f t="shared" si="172"/>
        <v>0</v>
      </c>
      <c r="F208" s="168">
        <f t="shared" si="172"/>
        <v>0</v>
      </c>
      <c r="G208" s="168">
        <f t="shared" si="172"/>
        <v>0</v>
      </c>
      <c r="H208" s="168">
        <f t="shared" si="172"/>
        <v>0</v>
      </c>
      <c r="I208" s="168">
        <f t="shared" si="172"/>
        <v>0</v>
      </c>
      <c r="J208" s="168">
        <f t="shared" si="172"/>
        <v>0</v>
      </c>
      <c r="K208" s="168">
        <f t="shared" si="172"/>
        <v>0</v>
      </c>
      <c r="L208" s="168">
        <f t="shared" si="172"/>
        <v>0</v>
      </c>
      <c r="M208" s="168">
        <f t="shared" si="172"/>
        <v>0</v>
      </c>
      <c r="N208" s="169">
        <f t="shared" si="172"/>
        <v>0</v>
      </c>
      <c r="O208" s="168">
        <f t="shared" si="172"/>
        <v>0</v>
      </c>
      <c r="P208" s="169">
        <f t="shared" si="172"/>
        <v>0</v>
      </c>
      <c r="Q208" s="168">
        <f t="shared" si="172"/>
        <v>0</v>
      </c>
      <c r="R208" s="169">
        <f t="shared" si="172"/>
        <v>0</v>
      </c>
      <c r="S208" s="168">
        <f t="shared" si="172"/>
        <v>0</v>
      </c>
      <c r="T208" s="169">
        <f t="shared" si="172"/>
        <v>0</v>
      </c>
      <c r="U208" s="168">
        <f t="shared" si="172"/>
        <v>0</v>
      </c>
      <c r="V208" s="169">
        <f t="shared" si="172"/>
        <v>0</v>
      </c>
      <c r="W208" s="168">
        <f t="shared" si="172"/>
        <v>0</v>
      </c>
      <c r="X208" s="169">
        <f t="shared" si="172"/>
        <v>0</v>
      </c>
      <c r="Y208" s="168">
        <f t="shared" si="172"/>
        <v>0</v>
      </c>
      <c r="Z208" s="169">
        <f t="shared" si="172"/>
        <v>0</v>
      </c>
      <c r="AA208" s="168">
        <f t="shared" si="172"/>
        <v>0</v>
      </c>
      <c r="AB208" s="169">
        <f t="shared" si="172"/>
        <v>0</v>
      </c>
      <c r="AC208" s="168">
        <f t="shared" si="172"/>
        <v>0</v>
      </c>
      <c r="AD208" s="169">
        <f t="shared" si="172"/>
        <v>0</v>
      </c>
      <c r="AE208" s="168">
        <f t="shared" si="172"/>
        <v>0</v>
      </c>
      <c r="AF208" s="170">
        <f t="shared" si="172"/>
        <v>0</v>
      </c>
      <c r="AG208" s="31"/>
      <c r="AH208" s="31"/>
      <c r="AI208" s="31"/>
    </row>
    <row r="209" spans="1:35" x14ac:dyDescent="0.25">
      <c r="A209" s="155" t="s">
        <v>115</v>
      </c>
      <c r="B209" s="171">
        <f>AE180</f>
        <v>5000</v>
      </c>
      <c r="C209" s="172">
        <f>B210</f>
        <v>5000</v>
      </c>
      <c r="D209" s="172">
        <f t="shared" ref="D209:AF209" si="173">C210</f>
        <v>5000</v>
      </c>
      <c r="E209" s="172">
        <f t="shared" si="173"/>
        <v>5000</v>
      </c>
      <c r="F209" s="172">
        <f t="shared" si="173"/>
        <v>5000</v>
      </c>
      <c r="G209" s="172">
        <f t="shared" si="173"/>
        <v>5000</v>
      </c>
      <c r="H209" s="172">
        <f t="shared" si="173"/>
        <v>5000</v>
      </c>
      <c r="I209" s="172">
        <f t="shared" si="173"/>
        <v>5000</v>
      </c>
      <c r="J209" s="172">
        <f t="shared" si="173"/>
        <v>5000</v>
      </c>
      <c r="K209" s="172">
        <f t="shared" si="173"/>
        <v>5000</v>
      </c>
      <c r="L209" s="172">
        <f t="shared" si="173"/>
        <v>5000</v>
      </c>
      <c r="M209" s="172">
        <f t="shared" si="173"/>
        <v>5000</v>
      </c>
      <c r="N209" s="173">
        <f t="shared" si="173"/>
        <v>5000</v>
      </c>
      <c r="O209" s="172">
        <f t="shared" si="173"/>
        <v>5000</v>
      </c>
      <c r="P209" s="173">
        <f t="shared" si="173"/>
        <v>5000</v>
      </c>
      <c r="Q209" s="172">
        <f t="shared" si="173"/>
        <v>5000</v>
      </c>
      <c r="R209" s="173">
        <f t="shared" si="173"/>
        <v>5000</v>
      </c>
      <c r="S209" s="172">
        <f t="shared" si="173"/>
        <v>5000</v>
      </c>
      <c r="T209" s="173">
        <f t="shared" si="173"/>
        <v>5000</v>
      </c>
      <c r="U209" s="172">
        <f t="shared" si="173"/>
        <v>5000</v>
      </c>
      <c r="V209" s="173">
        <f t="shared" si="173"/>
        <v>5000</v>
      </c>
      <c r="W209" s="172">
        <f t="shared" si="173"/>
        <v>5000</v>
      </c>
      <c r="X209" s="173">
        <f t="shared" si="173"/>
        <v>5000</v>
      </c>
      <c r="Y209" s="172">
        <f t="shared" si="173"/>
        <v>5000</v>
      </c>
      <c r="Z209" s="173">
        <f t="shared" si="173"/>
        <v>5000</v>
      </c>
      <c r="AA209" s="172">
        <f t="shared" si="173"/>
        <v>5000</v>
      </c>
      <c r="AB209" s="173">
        <f t="shared" si="173"/>
        <v>5000</v>
      </c>
      <c r="AC209" s="172">
        <f t="shared" si="173"/>
        <v>5000</v>
      </c>
      <c r="AD209" s="173">
        <f t="shared" si="173"/>
        <v>5000</v>
      </c>
      <c r="AE209" s="172">
        <f t="shared" si="173"/>
        <v>5000</v>
      </c>
      <c r="AF209" s="174">
        <f t="shared" si="173"/>
        <v>5000</v>
      </c>
      <c r="AG209" s="31"/>
      <c r="AH209" s="31"/>
      <c r="AI209" s="31"/>
    </row>
    <row r="210" spans="1:35" ht="15.75" thickBot="1" x14ac:dyDescent="0.3">
      <c r="A210" s="156" t="s">
        <v>26</v>
      </c>
      <c r="B210" s="175">
        <f>B208+B209</f>
        <v>5000</v>
      </c>
      <c r="C210" s="175">
        <f t="shared" ref="C210" si="174">C208+C209</f>
        <v>5000</v>
      </c>
      <c r="D210" s="175">
        <f t="shared" ref="D210" si="175">D208+D209</f>
        <v>5000</v>
      </c>
      <c r="E210" s="175">
        <f t="shared" ref="E210" si="176">E208+E209</f>
        <v>5000</v>
      </c>
      <c r="F210" s="175">
        <f t="shared" ref="F210" si="177">F208+F209</f>
        <v>5000</v>
      </c>
      <c r="G210" s="175">
        <f t="shared" ref="G210" si="178">G208+G209</f>
        <v>5000</v>
      </c>
      <c r="H210" s="175">
        <f t="shared" ref="H210" si="179">H208+H209</f>
        <v>5000</v>
      </c>
      <c r="I210" s="175">
        <f t="shared" ref="I210" si="180">I208+I209</f>
        <v>5000</v>
      </c>
      <c r="J210" s="175">
        <f t="shared" ref="J210" si="181">J208+J209</f>
        <v>5000</v>
      </c>
      <c r="K210" s="175">
        <f t="shared" ref="K210" si="182">K208+K209</f>
        <v>5000</v>
      </c>
      <c r="L210" s="175">
        <f t="shared" ref="L210" si="183">L208+L209</f>
        <v>5000</v>
      </c>
      <c r="M210" s="175">
        <f t="shared" ref="M210" si="184">M208+M209</f>
        <v>5000</v>
      </c>
      <c r="N210" s="176">
        <f t="shared" ref="N210" si="185">N208+N209</f>
        <v>5000</v>
      </c>
      <c r="O210" s="175">
        <f t="shared" ref="O210" si="186">O208+O209</f>
        <v>5000</v>
      </c>
      <c r="P210" s="176">
        <f t="shared" ref="P210" si="187">P208+P209</f>
        <v>5000</v>
      </c>
      <c r="Q210" s="175">
        <f t="shared" ref="Q210" si="188">Q208+Q209</f>
        <v>5000</v>
      </c>
      <c r="R210" s="176">
        <f t="shared" ref="R210" si="189">R208+R209</f>
        <v>5000</v>
      </c>
      <c r="S210" s="175">
        <f t="shared" ref="S210" si="190">S208+S209</f>
        <v>5000</v>
      </c>
      <c r="T210" s="176">
        <f t="shared" ref="T210" si="191">T208+T209</f>
        <v>5000</v>
      </c>
      <c r="U210" s="175">
        <f t="shared" ref="U210" si="192">U208+U209</f>
        <v>5000</v>
      </c>
      <c r="V210" s="176">
        <f t="shared" ref="V210" si="193">V208+V209</f>
        <v>5000</v>
      </c>
      <c r="W210" s="175">
        <f t="shared" ref="W210" si="194">W208+W209</f>
        <v>5000</v>
      </c>
      <c r="X210" s="176">
        <f t="shared" ref="X210" si="195">X208+X209</f>
        <v>5000</v>
      </c>
      <c r="Y210" s="175">
        <f t="shared" ref="Y210" si="196">Y208+Y209</f>
        <v>5000</v>
      </c>
      <c r="Z210" s="176">
        <f t="shared" ref="Z210" si="197">Z208+Z209</f>
        <v>5000</v>
      </c>
      <c r="AA210" s="175">
        <f t="shared" ref="AA210" si="198">AA208+AA209</f>
        <v>5000</v>
      </c>
      <c r="AB210" s="176">
        <f t="shared" ref="AB210" si="199">AB208+AB209</f>
        <v>5000</v>
      </c>
      <c r="AC210" s="175">
        <f t="shared" ref="AC210" si="200">AC208+AC209</f>
        <v>5000</v>
      </c>
      <c r="AD210" s="176">
        <f t="shared" ref="AD210" si="201">AD208+AD209</f>
        <v>5000</v>
      </c>
      <c r="AE210" s="175">
        <f t="shared" ref="AE210" si="202">AE208+AE209</f>
        <v>5000</v>
      </c>
      <c r="AF210" s="177">
        <f t="shared" ref="AF210" si="203">AF208+AF209</f>
        <v>5000</v>
      </c>
      <c r="AG210" s="31"/>
      <c r="AH210" s="31"/>
      <c r="AI210" s="31"/>
    </row>
    <row r="211" spans="1:35" x14ac:dyDescent="0.25">
      <c r="A211" s="5"/>
      <c r="B211" s="178"/>
      <c r="C211" s="178"/>
      <c r="D211" s="178"/>
      <c r="E211" s="178"/>
      <c r="F211" s="178"/>
      <c r="G211" s="178"/>
      <c r="H211" s="178"/>
      <c r="I211" s="178"/>
      <c r="J211" s="178"/>
      <c r="K211" s="178"/>
      <c r="L211" s="178"/>
      <c r="M211" s="178"/>
      <c r="N211" s="178"/>
      <c r="O211" s="178"/>
      <c r="P211" s="178"/>
      <c r="Q211" s="178"/>
      <c r="R211" s="178"/>
      <c r="S211" s="178"/>
      <c r="T211" s="178"/>
      <c r="U211" s="178"/>
      <c r="V211" s="178"/>
      <c r="W211" s="178"/>
      <c r="X211" s="178"/>
      <c r="Y211" s="178"/>
      <c r="Z211" s="178"/>
      <c r="AA211" s="178"/>
      <c r="AB211" s="178"/>
      <c r="AC211" s="178"/>
      <c r="AD211" s="178"/>
      <c r="AE211" s="178"/>
      <c r="AF211" s="178"/>
      <c r="AG211" s="31"/>
      <c r="AH211" s="31"/>
      <c r="AI211" s="31"/>
    </row>
    <row r="212" spans="1:35" x14ac:dyDescent="0.25">
      <c r="A212" s="5"/>
      <c r="B212" s="178"/>
      <c r="C212" s="178"/>
      <c r="D212" s="178"/>
      <c r="E212" s="178"/>
      <c r="F212" s="178"/>
      <c r="G212" s="178"/>
      <c r="H212" s="178"/>
      <c r="I212" s="178"/>
      <c r="J212" s="178"/>
      <c r="K212" s="178"/>
      <c r="L212" s="178"/>
      <c r="M212" s="178"/>
      <c r="N212" s="178"/>
      <c r="O212" s="178"/>
      <c r="P212" s="178"/>
      <c r="Q212" s="178"/>
      <c r="R212" s="178"/>
      <c r="S212" s="178"/>
      <c r="T212" s="178"/>
      <c r="U212" s="178"/>
      <c r="V212" s="178"/>
      <c r="W212" s="178"/>
      <c r="X212" s="178"/>
      <c r="Y212" s="178"/>
      <c r="Z212" s="178"/>
      <c r="AA212" s="178"/>
      <c r="AB212" s="178"/>
      <c r="AC212" s="178"/>
      <c r="AD212" s="178"/>
      <c r="AE212" s="178"/>
      <c r="AF212" s="178"/>
      <c r="AG212" s="31"/>
      <c r="AH212" s="31"/>
      <c r="AI212" s="31"/>
    </row>
    <row r="213" spans="1:35" x14ac:dyDescent="0.25">
      <c r="A213" s="5"/>
      <c r="B213" s="178"/>
      <c r="C213" s="178"/>
      <c r="D213" s="178"/>
      <c r="E213" s="178"/>
      <c r="F213" s="178"/>
      <c r="G213" s="178"/>
      <c r="H213" s="178"/>
      <c r="I213" s="178"/>
      <c r="J213" s="178"/>
      <c r="K213" s="178"/>
      <c r="L213" s="178"/>
      <c r="M213" s="178"/>
      <c r="N213" s="178"/>
      <c r="O213" s="178"/>
      <c r="P213" s="178"/>
      <c r="Q213" s="178"/>
      <c r="R213" s="178"/>
      <c r="S213" s="178"/>
      <c r="T213" s="178"/>
      <c r="U213" s="178"/>
      <c r="V213" s="178"/>
      <c r="W213" s="178"/>
      <c r="X213" s="178"/>
      <c r="Y213" s="178"/>
      <c r="Z213" s="178"/>
      <c r="AA213" s="178"/>
      <c r="AB213" s="178"/>
      <c r="AC213" s="178"/>
      <c r="AD213" s="178"/>
      <c r="AE213" s="178"/>
      <c r="AF213" s="178"/>
      <c r="AG213" s="31"/>
      <c r="AH213" s="31"/>
      <c r="AI213" s="31"/>
    </row>
    <row r="214" spans="1:35" x14ac:dyDescent="0.25">
      <c r="A214" s="5"/>
      <c r="B214" s="178"/>
      <c r="C214" s="178"/>
      <c r="D214" s="178"/>
      <c r="E214" s="178"/>
      <c r="F214" s="178"/>
      <c r="G214" s="178"/>
      <c r="H214" s="178"/>
      <c r="I214" s="178"/>
      <c r="J214" s="178"/>
      <c r="K214" s="178"/>
      <c r="L214" s="178"/>
      <c r="M214" s="178"/>
      <c r="N214" s="178"/>
      <c r="O214" s="178"/>
      <c r="P214" s="178"/>
      <c r="Q214" s="178"/>
      <c r="R214" s="178"/>
      <c r="S214" s="178"/>
      <c r="T214" s="178"/>
      <c r="U214" s="178"/>
      <c r="V214" s="178"/>
      <c r="W214" s="178"/>
      <c r="X214" s="178"/>
      <c r="Y214" s="178"/>
      <c r="Z214" s="178"/>
      <c r="AA214" s="178"/>
      <c r="AB214" s="178"/>
      <c r="AC214" s="178"/>
      <c r="AD214" s="178"/>
      <c r="AE214" s="178"/>
      <c r="AF214" s="178"/>
      <c r="AG214" s="31"/>
      <c r="AH214" s="31"/>
      <c r="AI214" s="31"/>
    </row>
    <row r="215" spans="1:35" ht="15.75" thickBot="1" x14ac:dyDescent="0.3">
      <c r="A215" s="149" t="s">
        <v>122</v>
      </c>
      <c r="B215" s="161">
        <v>45139</v>
      </c>
      <c r="C215" s="161">
        <v>45140</v>
      </c>
      <c r="D215" s="161">
        <v>45141</v>
      </c>
      <c r="E215" s="161">
        <v>45142</v>
      </c>
      <c r="F215" s="161">
        <v>45143</v>
      </c>
      <c r="G215" s="161">
        <v>45144</v>
      </c>
      <c r="H215" s="161">
        <v>45145</v>
      </c>
      <c r="I215" s="161">
        <v>45146</v>
      </c>
      <c r="J215" s="161">
        <v>45147</v>
      </c>
      <c r="K215" s="161">
        <v>45148</v>
      </c>
      <c r="L215" s="161">
        <v>45149</v>
      </c>
      <c r="M215" s="161">
        <v>45150</v>
      </c>
      <c r="N215" s="161">
        <v>45151</v>
      </c>
      <c r="O215" s="161">
        <v>45152</v>
      </c>
      <c r="P215" s="161">
        <v>45153</v>
      </c>
      <c r="Q215" s="161">
        <v>45154</v>
      </c>
      <c r="R215" s="161">
        <v>45155</v>
      </c>
      <c r="S215" s="161">
        <v>45156</v>
      </c>
      <c r="T215" s="161">
        <v>45157</v>
      </c>
      <c r="U215" s="161">
        <v>45158</v>
      </c>
      <c r="V215" s="161">
        <v>45159</v>
      </c>
      <c r="W215" s="161">
        <v>45160</v>
      </c>
      <c r="X215" s="161">
        <v>45161</v>
      </c>
      <c r="Y215" s="161">
        <v>45162</v>
      </c>
      <c r="Z215" s="161">
        <v>45163</v>
      </c>
      <c r="AA215" s="161">
        <v>45164</v>
      </c>
      <c r="AB215" s="161">
        <v>45165</v>
      </c>
      <c r="AC215" s="161">
        <v>45166</v>
      </c>
      <c r="AD215" s="161">
        <v>45167</v>
      </c>
      <c r="AE215" s="161">
        <v>45168</v>
      </c>
      <c r="AF215" s="161">
        <v>45169</v>
      </c>
      <c r="AG215" s="31"/>
      <c r="AH215" s="31"/>
      <c r="AI215" s="31"/>
    </row>
    <row r="216" spans="1:35" ht="15.75" thickBot="1" x14ac:dyDescent="0.3">
      <c r="A216" s="160" t="s">
        <v>29</v>
      </c>
      <c r="B216" s="181">
        <f>SUM(B217:B221)</f>
        <v>0</v>
      </c>
      <c r="C216" s="181">
        <f t="shared" ref="C216:AF216" si="204">SUM(C217:C221)</f>
        <v>0</v>
      </c>
      <c r="D216" s="181">
        <f t="shared" si="204"/>
        <v>0</v>
      </c>
      <c r="E216" s="181">
        <f t="shared" si="204"/>
        <v>0</v>
      </c>
      <c r="F216" s="181">
        <f t="shared" si="204"/>
        <v>0</v>
      </c>
      <c r="G216" s="181">
        <f t="shared" si="204"/>
        <v>0</v>
      </c>
      <c r="H216" s="181">
        <f t="shared" si="204"/>
        <v>0</v>
      </c>
      <c r="I216" s="181">
        <f t="shared" si="204"/>
        <v>0</v>
      </c>
      <c r="J216" s="181">
        <f t="shared" si="204"/>
        <v>0</v>
      </c>
      <c r="K216" s="181">
        <f t="shared" si="204"/>
        <v>0</v>
      </c>
      <c r="L216" s="181">
        <f t="shared" si="204"/>
        <v>0</v>
      </c>
      <c r="M216" s="181">
        <f t="shared" si="204"/>
        <v>0</v>
      </c>
      <c r="N216" s="181">
        <f t="shared" si="204"/>
        <v>0</v>
      </c>
      <c r="O216" s="181">
        <f t="shared" si="204"/>
        <v>0</v>
      </c>
      <c r="P216" s="181">
        <f t="shared" si="204"/>
        <v>0</v>
      </c>
      <c r="Q216" s="181">
        <f t="shared" si="204"/>
        <v>0</v>
      </c>
      <c r="R216" s="181">
        <f t="shared" si="204"/>
        <v>0</v>
      </c>
      <c r="S216" s="181">
        <f t="shared" si="204"/>
        <v>0</v>
      </c>
      <c r="T216" s="181">
        <f t="shared" si="204"/>
        <v>0</v>
      </c>
      <c r="U216" s="181">
        <f t="shared" si="204"/>
        <v>0</v>
      </c>
      <c r="V216" s="181">
        <f t="shared" si="204"/>
        <v>0</v>
      </c>
      <c r="W216" s="181">
        <f t="shared" si="204"/>
        <v>0</v>
      </c>
      <c r="X216" s="181">
        <f t="shared" si="204"/>
        <v>0</v>
      </c>
      <c r="Y216" s="181">
        <f t="shared" si="204"/>
        <v>0</v>
      </c>
      <c r="Z216" s="181">
        <f t="shared" si="204"/>
        <v>0</v>
      </c>
      <c r="AA216" s="181">
        <f t="shared" si="204"/>
        <v>0</v>
      </c>
      <c r="AB216" s="181">
        <f t="shared" si="204"/>
        <v>0</v>
      </c>
      <c r="AC216" s="181">
        <f t="shared" si="204"/>
        <v>0</v>
      </c>
      <c r="AD216" s="181">
        <f t="shared" si="204"/>
        <v>0</v>
      </c>
      <c r="AE216" s="181">
        <f t="shared" si="204"/>
        <v>0</v>
      </c>
      <c r="AF216" s="182">
        <f t="shared" si="204"/>
        <v>0</v>
      </c>
      <c r="AG216" s="31"/>
      <c r="AH216" s="31"/>
      <c r="AI216" s="31"/>
    </row>
    <row r="217" spans="1:35" outlineLevel="1" x14ac:dyDescent="0.25">
      <c r="A217" s="152"/>
      <c r="B217" s="184">
        <f>SUMIFS('Contas a Receber'!$H$5:$H$1048576,'Contas a Receber'!$O$5:$O$1048576,'Projeção de Caixa'!B$215,'Contas a Receber'!$F$5:$F$1048576,'Projeção de Caixa'!$A217)</f>
        <v>0</v>
      </c>
      <c r="C217" s="184">
        <f>SUMIFS('Contas a Receber'!$H$5:$H$1048576,'Contas a Receber'!$O$5:$O$1048576,'Projeção de Caixa'!C$215,'Contas a Receber'!$F$5:$F$1048576,'Projeção de Caixa'!$A217)</f>
        <v>0</v>
      </c>
      <c r="D217" s="184">
        <f>SUMIFS('Contas a Receber'!$H$5:$H$1048576,'Contas a Receber'!$O$5:$O$1048576,'Projeção de Caixa'!D$215,'Contas a Receber'!$F$5:$F$1048576,'Projeção de Caixa'!$A217)</f>
        <v>0</v>
      </c>
      <c r="E217" s="184">
        <f>SUMIFS('Contas a Receber'!$H$5:$H$1048576,'Contas a Receber'!$O$5:$O$1048576,'Projeção de Caixa'!E$215,'Contas a Receber'!$F$5:$F$1048576,'Projeção de Caixa'!$A217)</f>
        <v>0</v>
      </c>
      <c r="F217" s="184">
        <f>SUMIFS('Contas a Receber'!$H$5:$H$1048576,'Contas a Receber'!$O$5:$O$1048576,'Projeção de Caixa'!F$215,'Contas a Receber'!$F$5:$F$1048576,'Projeção de Caixa'!$A217)</f>
        <v>0</v>
      </c>
      <c r="G217" s="184">
        <f>SUMIFS('Contas a Receber'!$H$5:$H$1048576,'Contas a Receber'!$O$5:$O$1048576,'Projeção de Caixa'!G$215,'Contas a Receber'!$F$5:$F$1048576,'Projeção de Caixa'!$A217)</f>
        <v>0</v>
      </c>
      <c r="H217" s="184">
        <f>SUMIFS('Contas a Receber'!$H$5:$H$1048576,'Contas a Receber'!$O$5:$O$1048576,'Projeção de Caixa'!H$215,'Contas a Receber'!$F$5:$F$1048576,'Projeção de Caixa'!$A217)</f>
        <v>0</v>
      </c>
      <c r="I217" s="184">
        <f>SUMIFS('Contas a Receber'!$H$5:$H$1048576,'Contas a Receber'!$O$5:$O$1048576,'Projeção de Caixa'!I$215,'Contas a Receber'!$F$5:$F$1048576,'Projeção de Caixa'!$A217)</f>
        <v>0</v>
      </c>
      <c r="J217" s="184">
        <f>SUMIFS('Contas a Receber'!$H$5:$H$1048576,'Contas a Receber'!$O$5:$O$1048576,'Projeção de Caixa'!J$215,'Contas a Receber'!$F$5:$F$1048576,'Projeção de Caixa'!$A217)</f>
        <v>0</v>
      </c>
      <c r="K217" s="184">
        <f>SUMIFS('Contas a Receber'!$H$5:$H$1048576,'Contas a Receber'!$O$5:$O$1048576,'Projeção de Caixa'!K$215,'Contas a Receber'!$F$5:$F$1048576,'Projeção de Caixa'!$A217)</f>
        <v>0</v>
      </c>
      <c r="L217" s="184">
        <f>SUMIFS('Contas a Receber'!$H$5:$H$1048576,'Contas a Receber'!$O$5:$O$1048576,'Projeção de Caixa'!L$215,'Contas a Receber'!$F$5:$F$1048576,'Projeção de Caixa'!$A217)</f>
        <v>0</v>
      </c>
      <c r="M217" s="184">
        <f>SUMIFS('Contas a Receber'!$H$5:$H$1048576,'Contas a Receber'!$O$5:$O$1048576,'Projeção de Caixa'!M$215,'Contas a Receber'!$F$5:$F$1048576,'Projeção de Caixa'!$A217)</f>
        <v>0</v>
      </c>
      <c r="N217" s="184">
        <f>SUMIFS('Contas a Receber'!$H$5:$H$1048576,'Contas a Receber'!$O$5:$O$1048576,'Projeção de Caixa'!N$215,'Contas a Receber'!$F$5:$F$1048576,'Projeção de Caixa'!$A217)</f>
        <v>0</v>
      </c>
      <c r="O217" s="184">
        <f>SUMIFS('Contas a Receber'!$H$5:$H$1048576,'Contas a Receber'!$O$5:$O$1048576,'Projeção de Caixa'!O$215,'Contas a Receber'!$F$5:$F$1048576,'Projeção de Caixa'!$A217)</f>
        <v>0</v>
      </c>
      <c r="P217" s="184">
        <f>SUMIFS('Contas a Receber'!$H$5:$H$1048576,'Contas a Receber'!$O$5:$O$1048576,'Projeção de Caixa'!P$215,'Contas a Receber'!$F$5:$F$1048576,'Projeção de Caixa'!$A217)</f>
        <v>0</v>
      </c>
      <c r="Q217" s="184">
        <f>SUMIFS('Contas a Receber'!$H$5:$H$1048576,'Contas a Receber'!$O$5:$O$1048576,'Projeção de Caixa'!Q$215,'Contas a Receber'!$F$5:$F$1048576,'Projeção de Caixa'!$A217)</f>
        <v>0</v>
      </c>
      <c r="R217" s="184">
        <f>SUMIFS('Contas a Receber'!$H$5:$H$1048576,'Contas a Receber'!$O$5:$O$1048576,'Projeção de Caixa'!R$215,'Contas a Receber'!$F$5:$F$1048576,'Projeção de Caixa'!$A217)</f>
        <v>0</v>
      </c>
      <c r="S217" s="184">
        <f>SUMIFS('Contas a Receber'!$H$5:$H$1048576,'Contas a Receber'!$O$5:$O$1048576,'Projeção de Caixa'!S$215,'Contas a Receber'!$F$5:$F$1048576,'Projeção de Caixa'!$A217)</f>
        <v>0</v>
      </c>
      <c r="T217" s="184">
        <f>SUMIFS('Contas a Receber'!$H$5:$H$1048576,'Contas a Receber'!$O$5:$O$1048576,'Projeção de Caixa'!T$215,'Contas a Receber'!$F$5:$F$1048576,'Projeção de Caixa'!$A217)</f>
        <v>0</v>
      </c>
      <c r="U217" s="184">
        <f>SUMIFS('Contas a Receber'!$H$5:$H$1048576,'Contas a Receber'!$O$5:$O$1048576,'Projeção de Caixa'!U$215,'Contas a Receber'!$F$5:$F$1048576,'Projeção de Caixa'!$A217)</f>
        <v>0</v>
      </c>
      <c r="V217" s="184">
        <f>SUMIFS('Contas a Receber'!$H$5:$H$1048576,'Contas a Receber'!$O$5:$O$1048576,'Projeção de Caixa'!V$215,'Contas a Receber'!$F$5:$F$1048576,'Projeção de Caixa'!$A217)</f>
        <v>0</v>
      </c>
      <c r="W217" s="184">
        <f>SUMIFS('Contas a Receber'!$H$5:$H$1048576,'Contas a Receber'!$O$5:$O$1048576,'Projeção de Caixa'!W$215,'Contas a Receber'!$F$5:$F$1048576,'Projeção de Caixa'!$A217)</f>
        <v>0</v>
      </c>
      <c r="X217" s="184">
        <f>SUMIFS('Contas a Receber'!$H$5:$H$1048576,'Contas a Receber'!$O$5:$O$1048576,'Projeção de Caixa'!X$215,'Contas a Receber'!$F$5:$F$1048576,'Projeção de Caixa'!$A217)</f>
        <v>0</v>
      </c>
      <c r="Y217" s="184">
        <f>SUMIFS('Contas a Receber'!$H$5:$H$1048576,'Contas a Receber'!$O$5:$O$1048576,'Projeção de Caixa'!Y$215,'Contas a Receber'!$F$5:$F$1048576,'Projeção de Caixa'!$A217)</f>
        <v>0</v>
      </c>
      <c r="Z217" s="184">
        <f>SUMIFS('Contas a Receber'!$H$5:$H$1048576,'Contas a Receber'!$O$5:$O$1048576,'Projeção de Caixa'!Z$215,'Contas a Receber'!$F$5:$F$1048576,'Projeção de Caixa'!$A217)</f>
        <v>0</v>
      </c>
      <c r="AA217" s="184">
        <f>SUMIFS('Contas a Receber'!$H$5:$H$1048576,'Contas a Receber'!$O$5:$O$1048576,'Projeção de Caixa'!AA$215,'Contas a Receber'!$F$5:$F$1048576,'Projeção de Caixa'!$A217)</f>
        <v>0</v>
      </c>
      <c r="AB217" s="184">
        <f>SUMIFS('Contas a Receber'!$H$5:$H$1048576,'Contas a Receber'!$O$5:$O$1048576,'Projeção de Caixa'!AB$215,'Contas a Receber'!$F$5:$F$1048576,'Projeção de Caixa'!$A217)</f>
        <v>0</v>
      </c>
      <c r="AC217" s="184">
        <f>SUMIFS('Contas a Receber'!$H$5:$H$1048576,'Contas a Receber'!$O$5:$O$1048576,'Projeção de Caixa'!AC$215,'Contas a Receber'!$F$5:$F$1048576,'Projeção de Caixa'!$A217)</f>
        <v>0</v>
      </c>
      <c r="AD217" s="184">
        <f>SUMIFS('Contas a Receber'!$H$5:$H$1048576,'Contas a Receber'!$O$5:$O$1048576,'Projeção de Caixa'!AD$215,'Contas a Receber'!$F$5:$F$1048576,'Projeção de Caixa'!$A217)</f>
        <v>0</v>
      </c>
      <c r="AE217" s="184">
        <f>SUMIFS('Contas a Receber'!$H$5:$H$1048576,'Contas a Receber'!$O$5:$O$1048576,'Projeção de Caixa'!AE$215,'Contas a Receber'!$F$5:$F$1048576,'Projeção de Caixa'!$A217)</f>
        <v>0</v>
      </c>
      <c r="AF217" s="185">
        <f>SUMIFS('Contas a Receber'!$H$5:$H$1048576,'Contas a Receber'!$O$5:$O$1048576,'Projeção de Caixa'!AF$215,'Contas a Receber'!$F$5:$F$1048576,'Projeção de Caixa'!$A217)</f>
        <v>0</v>
      </c>
      <c r="AG217" s="31"/>
      <c r="AH217" s="31"/>
      <c r="AI217" s="31"/>
    </row>
    <row r="218" spans="1:35" outlineLevel="1" x14ac:dyDescent="0.25">
      <c r="A218" s="152"/>
      <c r="B218" s="164">
        <f>SUMIFS('Contas a Receber'!$H$5:$H$1048576,'Contas a Receber'!$O$5:$O$1048576,'Projeção de Caixa'!B$215,'Contas a Receber'!$F$5:$F$1048576,'Projeção de Caixa'!$A218)</f>
        <v>0</v>
      </c>
      <c r="C218" s="164">
        <f>SUMIFS('Contas a Receber'!$H$5:$H$1048576,'Contas a Receber'!$O$5:$O$1048576,'Projeção de Caixa'!C$215,'Contas a Receber'!$F$5:$F$1048576,'Projeção de Caixa'!$A218)</f>
        <v>0</v>
      </c>
      <c r="D218" s="164">
        <f>SUMIFS('Contas a Receber'!$H$5:$H$1048576,'Contas a Receber'!$O$5:$O$1048576,'Projeção de Caixa'!D$215,'Contas a Receber'!$F$5:$F$1048576,'Projeção de Caixa'!$A218)</f>
        <v>0</v>
      </c>
      <c r="E218" s="164">
        <f>SUMIFS('Contas a Receber'!$H$5:$H$1048576,'Contas a Receber'!$O$5:$O$1048576,'Projeção de Caixa'!E$215,'Contas a Receber'!$F$5:$F$1048576,'Projeção de Caixa'!$A218)</f>
        <v>0</v>
      </c>
      <c r="F218" s="164">
        <f>SUMIFS('Contas a Receber'!$H$5:$H$1048576,'Contas a Receber'!$O$5:$O$1048576,'Projeção de Caixa'!F$215,'Contas a Receber'!$F$5:$F$1048576,'Projeção de Caixa'!$A218)</f>
        <v>0</v>
      </c>
      <c r="G218" s="164">
        <f>SUMIFS('Contas a Receber'!$H$5:$H$1048576,'Contas a Receber'!$O$5:$O$1048576,'Projeção de Caixa'!G$215,'Contas a Receber'!$F$5:$F$1048576,'Projeção de Caixa'!$A218)</f>
        <v>0</v>
      </c>
      <c r="H218" s="164">
        <f>SUMIFS('Contas a Receber'!$H$5:$H$1048576,'Contas a Receber'!$O$5:$O$1048576,'Projeção de Caixa'!H$215,'Contas a Receber'!$F$5:$F$1048576,'Projeção de Caixa'!$A218)</f>
        <v>0</v>
      </c>
      <c r="I218" s="164">
        <f>SUMIFS('Contas a Receber'!$H$5:$H$1048576,'Contas a Receber'!$O$5:$O$1048576,'Projeção de Caixa'!I$215,'Contas a Receber'!$F$5:$F$1048576,'Projeção de Caixa'!$A218)</f>
        <v>0</v>
      </c>
      <c r="J218" s="164">
        <f>SUMIFS('Contas a Receber'!$H$5:$H$1048576,'Contas a Receber'!$O$5:$O$1048576,'Projeção de Caixa'!J$215,'Contas a Receber'!$F$5:$F$1048576,'Projeção de Caixa'!$A218)</f>
        <v>0</v>
      </c>
      <c r="K218" s="164">
        <f>SUMIFS('Contas a Receber'!$H$5:$H$1048576,'Contas a Receber'!$O$5:$O$1048576,'Projeção de Caixa'!K$215,'Contas a Receber'!$F$5:$F$1048576,'Projeção de Caixa'!$A218)</f>
        <v>0</v>
      </c>
      <c r="L218" s="164">
        <f>SUMIFS('Contas a Receber'!$H$5:$H$1048576,'Contas a Receber'!$O$5:$O$1048576,'Projeção de Caixa'!L$215,'Contas a Receber'!$F$5:$F$1048576,'Projeção de Caixa'!$A218)</f>
        <v>0</v>
      </c>
      <c r="M218" s="164">
        <f>SUMIFS('Contas a Receber'!$H$5:$H$1048576,'Contas a Receber'!$O$5:$O$1048576,'Projeção de Caixa'!M$215,'Contas a Receber'!$F$5:$F$1048576,'Projeção de Caixa'!$A218)</f>
        <v>0</v>
      </c>
      <c r="N218" s="164">
        <f>SUMIFS('Contas a Receber'!$H$5:$H$1048576,'Contas a Receber'!$O$5:$O$1048576,'Projeção de Caixa'!N$215,'Contas a Receber'!$F$5:$F$1048576,'Projeção de Caixa'!$A218)</f>
        <v>0</v>
      </c>
      <c r="O218" s="164">
        <f>SUMIFS('Contas a Receber'!$H$5:$H$1048576,'Contas a Receber'!$O$5:$O$1048576,'Projeção de Caixa'!O$215,'Contas a Receber'!$F$5:$F$1048576,'Projeção de Caixa'!$A218)</f>
        <v>0</v>
      </c>
      <c r="P218" s="164">
        <f>SUMIFS('Contas a Receber'!$H$5:$H$1048576,'Contas a Receber'!$O$5:$O$1048576,'Projeção de Caixa'!P$215,'Contas a Receber'!$F$5:$F$1048576,'Projeção de Caixa'!$A218)</f>
        <v>0</v>
      </c>
      <c r="Q218" s="164">
        <f>SUMIFS('Contas a Receber'!$H$5:$H$1048576,'Contas a Receber'!$O$5:$O$1048576,'Projeção de Caixa'!Q$215,'Contas a Receber'!$F$5:$F$1048576,'Projeção de Caixa'!$A218)</f>
        <v>0</v>
      </c>
      <c r="R218" s="164">
        <f>SUMIFS('Contas a Receber'!$H$5:$H$1048576,'Contas a Receber'!$O$5:$O$1048576,'Projeção de Caixa'!R$215,'Contas a Receber'!$F$5:$F$1048576,'Projeção de Caixa'!$A218)</f>
        <v>0</v>
      </c>
      <c r="S218" s="164">
        <f>SUMIFS('Contas a Receber'!$H$5:$H$1048576,'Contas a Receber'!$O$5:$O$1048576,'Projeção de Caixa'!S$215,'Contas a Receber'!$F$5:$F$1048576,'Projeção de Caixa'!$A218)</f>
        <v>0</v>
      </c>
      <c r="T218" s="164">
        <f>SUMIFS('Contas a Receber'!$H$5:$H$1048576,'Contas a Receber'!$O$5:$O$1048576,'Projeção de Caixa'!T$215,'Contas a Receber'!$F$5:$F$1048576,'Projeção de Caixa'!$A218)</f>
        <v>0</v>
      </c>
      <c r="U218" s="164">
        <f>SUMIFS('Contas a Receber'!$H$5:$H$1048576,'Contas a Receber'!$O$5:$O$1048576,'Projeção de Caixa'!U$215,'Contas a Receber'!$F$5:$F$1048576,'Projeção de Caixa'!$A218)</f>
        <v>0</v>
      </c>
      <c r="V218" s="164">
        <f>SUMIFS('Contas a Receber'!$H$5:$H$1048576,'Contas a Receber'!$O$5:$O$1048576,'Projeção de Caixa'!V$215,'Contas a Receber'!$F$5:$F$1048576,'Projeção de Caixa'!$A218)</f>
        <v>0</v>
      </c>
      <c r="W218" s="164">
        <f>SUMIFS('Contas a Receber'!$H$5:$H$1048576,'Contas a Receber'!$O$5:$O$1048576,'Projeção de Caixa'!W$215,'Contas a Receber'!$F$5:$F$1048576,'Projeção de Caixa'!$A218)</f>
        <v>0</v>
      </c>
      <c r="X218" s="164">
        <f>SUMIFS('Contas a Receber'!$H$5:$H$1048576,'Contas a Receber'!$O$5:$O$1048576,'Projeção de Caixa'!X$215,'Contas a Receber'!$F$5:$F$1048576,'Projeção de Caixa'!$A218)</f>
        <v>0</v>
      </c>
      <c r="Y218" s="164">
        <f>SUMIFS('Contas a Receber'!$H$5:$H$1048576,'Contas a Receber'!$O$5:$O$1048576,'Projeção de Caixa'!Y$215,'Contas a Receber'!$F$5:$F$1048576,'Projeção de Caixa'!$A218)</f>
        <v>0</v>
      </c>
      <c r="Z218" s="164">
        <f>SUMIFS('Contas a Receber'!$H$5:$H$1048576,'Contas a Receber'!$O$5:$O$1048576,'Projeção de Caixa'!Z$215,'Contas a Receber'!$F$5:$F$1048576,'Projeção de Caixa'!$A218)</f>
        <v>0</v>
      </c>
      <c r="AA218" s="164">
        <f>SUMIFS('Contas a Receber'!$H$5:$H$1048576,'Contas a Receber'!$O$5:$O$1048576,'Projeção de Caixa'!AA$215,'Contas a Receber'!$F$5:$F$1048576,'Projeção de Caixa'!$A218)</f>
        <v>0</v>
      </c>
      <c r="AB218" s="164">
        <f>SUMIFS('Contas a Receber'!$H$5:$H$1048576,'Contas a Receber'!$O$5:$O$1048576,'Projeção de Caixa'!AB$215,'Contas a Receber'!$F$5:$F$1048576,'Projeção de Caixa'!$A218)</f>
        <v>0</v>
      </c>
      <c r="AC218" s="164">
        <f>SUMIFS('Contas a Receber'!$H$5:$H$1048576,'Contas a Receber'!$O$5:$O$1048576,'Projeção de Caixa'!AC$215,'Contas a Receber'!$F$5:$F$1048576,'Projeção de Caixa'!$A218)</f>
        <v>0</v>
      </c>
      <c r="AD218" s="164">
        <f>SUMIFS('Contas a Receber'!$H$5:$H$1048576,'Contas a Receber'!$O$5:$O$1048576,'Projeção de Caixa'!AD$215,'Contas a Receber'!$F$5:$F$1048576,'Projeção de Caixa'!$A218)</f>
        <v>0</v>
      </c>
      <c r="AE218" s="164">
        <f>SUMIFS('Contas a Receber'!$H$5:$H$1048576,'Contas a Receber'!$O$5:$O$1048576,'Projeção de Caixa'!AE$215,'Contas a Receber'!$F$5:$F$1048576,'Projeção de Caixa'!$A218)</f>
        <v>0</v>
      </c>
      <c r="AF218" s="165">
        <f>SUMIFS('Contas a Receber'!$H$5:$H$1048576,'Contas a Receber'!$O$5:$O$1048576,'Projeção de Caixa'!AF$215,'Contas a Receber'!$F$5:$F$1048576,'Projeção de Caixa'!$A218)</f>
        <v>0</v>
      </c>
      <c r="AG218" s="31"/>
      <c r="AH218" s="31"/>
      <c r="AI218" s="31"/>
    </row>
    <row r="219" spans="1:35" outlineLevel="1" x14ac:dyDescent="0.25">
      <c r="A219" s="152"/>
      <c r="B219" s="164">
        <f>SUMIFS('Contas a Receber'!$H$5:$H$1048576,'Contas a Receber'!$O$5:$O$1048576,'Projeção de Caixa'!B$215,'Contas a Receber'!$F$5:$F$1048576,'Projeção de Caixa'!$A219)</f>
        <v>0</v>
      </c>
      <c r="C219" s="164">
        <f>SUMIFS('Contas a Receber'!$H$5:$H$1048576,'Contas a Receber'!$O$5:$O$1048576,'Projeção de Caixa'!C$215,'Contas a Receber'!$F$5:$F$1048576,'Projeção de Caixa'!$A219)</f>
        <v>0</v>
      </c>
      <c r="D219" s="164">
        <f>SUMIFS('Contas a Receber'!$H$5:$H$1048576,'Contas a Receber'!$O$5:$O$1048576,'Projeção de Caixa'!D$215,'Contas a Receber'!$F$5:$F$1048576,'Projeção de Caixa'!$A219)</f>
        <v>0</v>
      </c>
      <c r="E219" s="164">
        <f>SUMIFS('Contas a Receber'!$H$5:$H$1048576,'Contas a Receber'!$O$5:$O$1048576,'Projeção de Caixa'!E$215,'Contas a Receber'!$F$5:$F$1048576,'Projeção de Caixa'!$A219)</f>
        <v>0</v>
      </c>
      <c r="F219" s="164">
        <f>SUMIFS('Contas a Receber'!$H$5:$H$1048576,'Contas a Receber'!$O$5:$O$1048576,'Projeção de Caixa'!F$215,'Contas a Receber'!$F$5:$F$1048576,'Projeção de Caixa'!$A219)</f>
        <v>0</v>
      </c>
      <c r="G219" s="164">
        <f>SUMIFS('Contas a Receber'!$H$5:$H$1048576,'Contas a Receber'!$O$5:$O$1048576,'Projeção de Caixa'!G$215,'Contas a Receber'!$F$5:$F$1048576,'Projeção de Caixa'!$A219)</f>
        <v>0</v>
      </c>
      <c r="H219" s="164">
        <f>SUMIFS('Contas a Receber'!$H$5:$H$1048576,'Contas a Receber'!$O$5:$O$1048576,'Projeção de Caixa'!H$215,'Contas a Receber'!$F$5:$F$1048576,'Projeção de Caixa'!$A219)</f>
        <v>0</v>
      </c>
      <c r="I219" s="164">
        <f>SUMIFS('Contas a Receber'!$H$5:$H$1048576,'Contas a Receber'!$O$5:$O$1048576,'Projeção de Caixa'!I$215,'Contas a Receber'!$F$5:$F$1048576,'Projeção de Caixa'!$A219)</f>
        <v>0</v>
      </c>
      <c r="J219" s="164">
        <f>SUMIFS('Contas a Receber'!$H$5:$H$1048576,'Contas a Receber'!$O$5:$O$1048576,'Projeção de Caixa'!J$215,'Contas a Receber'!$F$5:$F$1048576,'Projeção de Caixa'!$A219)</f>
        <v>0</v>
      </c>
      <c r="K219" s="164">
        <f>SUMIFS('Contas a Receber'!$H$5:$H$1048576,'Contas a Receber'!$O$5:$O$1048576,'Projeção de Caixa'!K$215,'Contas a Receber'!$F$5:$F$1048576,'Projeção de Caixa'!$A219)</f>
        <v>0</v>
      </c>
      <c r="L219" s="164">
        <f>SUMIFS('Contas a Receber'!$H$5:$H$1048576,'Contas a Receber'!$O$5:$O$1048576,'Projeção de Caixa'!L$215,'Contas a Receber'!$F$5:$F$1048576,'Projeção de Caixa'!$A219)</f>
        <v>0</v>
      </c>
      <c r="M219" s="164">
        <f>SUMIFS('Contas a Receber'!$H$5:$H$1048576,'Contas a Receber'!$O$5:$O$1048576,'Projeção de Caixa'!M$215,'Contas a Receber'!$F$5:$F$1048576,'Projeção de Caixa'!$A219)</f>
        <v>0</v>
      </c>
      <c r="N219" s="164">
        <f>SUMIFS('Contas a Receber'!$H$5:$H$1048576,'Contas a Receber'!$O$5:$O$1048576,'Projeção de Caixa'!N$215,'Contas a Receber'!$F$5:$F$1048576,'Projeção de Caixa'!$A219)</f>
        <v>0</v>
      </c>
      <c r="O219" s="164">
        <f>SUMIFS('Contas a Receber'!$H$5:$H$1048576,'Contas a Receber'!$O$5:$O$1048576,'Projeção de Caixa'!O$215,'Contas a Receber'!$F$5:$F$1048576,'Projeção de Caixa'!$A219)</f>
        <v>0</v>
      </c>
      <c r="P219" s="164">
        <f>SUMIFS('Contas a Receber'!$H$5:$H$1048576,'Contas a Receber'!$O$5:$O$1048576,'Projeção de Caixa'!P$215,'Contas a Receber'!$F$5:$F$1048576,'Projeção de Caixa'!$A219)</f>
        <v>0</v>
      </c>
      <c r="Q219" s="164">
        <f>SUMIFS('Contas a Receber'!$H$5:$H$1048576,'Contas a Receber'!$O$5:$O$1048576,'Projeção de Caixa'!Q$215,'Contas a Receber'!$F$5:$F$1048576,'Projeção de Caixa'!$A219)</f>
        <v>0</v>
      </c>
      <c r="R219" s="164">
        <f>SUMIFS('Contas a Receber'!$H$5:$H$1048576,'Contas a Receber'!$O$5:$O$1048576,'Projeção de Caixa'!R$215,'Contas a Receber'!$F$5:$F$1048576,'Projeção de Caixa'!$A219)</f>
        <v>0</v>
      </c>
      <c r="S219" s="164">
        <f>SUMIFS('Contas a Receber'!$H$5:$H$1048576,'Contas a Receber'!$O$5:$O$1048576,'Projeção de Caixa'!S$215,'Contas a Receber'!$F$5:$F$1048576,'Projeção de Caixa'!$A219)</f>
        <v>0</v>
      </c>
      <c r="T219" s="164">
        <f>SUMIFS('Contas a Receber'!$H$5:$H$1048576,'Contas a Receber'!$O$5:$O$1048576,'Projeção de Caixa'!T$215,'Contas a Receber'!$F$5:$F$1048576,'Projeção de Caixa'!$A219)</f>
        <v>0</v>
      </c>
      <c r="U219" s="164">
        <f>SUMIFS('Contas a Receber'!$H$5:$H$1048576,'Contas a Receber'!$O$5:$O$1048576,'Projeção de Caixa'!U$215,'Contas a Receber'!$F$5:$F$1048576,'Projeção de Caixa'!$A219)</f>
        <v>0</v>
      </c>
      <c r="V219" s="164">
        <f>SUMIFS('Contas a Receber'!$H$5:$H$1048576,'Contas a Receber'!$O$5:$O$1048576,'Projeção de Caixa'!V$215,'Contas a Receber'!$F$5:$F$1048576,'Projeção de Caixa'!$A219)</f>
        <v>0</v>
      </c>
      <c r="W219" s="164">
        <f>SUMIFS('Contas a Receber'!$H$5:$H$1048576,'Contas a Receber'!$O$5:$O$1048576,'Projeção de Caixa'!W$215,'Contas a Receber'!$F$5:$F$1048576,'Projeção de Caixa'!$A219)</f>
        <v>0</v>
      </c>
      <c r="X219" s="164">
        <f>SUMIFS('Contas a Receber'!$H$5:$H$1048576,'Contas a Receber'!$O$5:$O$1048576,'Projeção de Caixa'!X$215,'Contas a Receber'!$F$5:$F$1048576,'Projeção de Caixa'!$A219)</f>
        <v>0</v>
      </c>
      <c r="Y219" s="164">
        <f>SUMIFS('Contas a Receber'!$H$5:$H$1048576,'Contas a Receber'!$O$5:$O$1048576,'Projeção de Caixa'!Y$215,'Contas a Receber'!$F$5:$F$1048576,'Projeção de Caixa'!$A219)</f>
        <v>0</v>
      </c>
      <c r="Z219" s="164">
        <f>SUMIFS('Contas a Receber'!$H$5:$H$1048576,'Contas a Receber'!$O$5:$O$1048576,'Projeção de Caixa'!Z$215,'Contas a Receber'!$F$5:$F$1048576,'Projeção de Caixa'!$A219)</f>
        <v>0</v>
      </c>
      <c r="AA219" s="164">
        <f>SUMIFS('Contas a Receber'!$H$5:$H$1048576,'Contas a Receber'!$O$5:$O$1048576,'Projeção de Caixa'!AA$215,'Contas a Receber'!$F$5:$F$1048576,'Projeção de Caixa'!$A219)</f>
        <v>0</v>
      </c>
      <c r="AB219" s="164">
        <f>SUMIFS('Contas a Receber'!$H$5:$H$1048576,'Contas a Receber'!$O$5:$O$1048576,'Projeção de Caixa'!AB$215,'Contas a Receber'!$F$5:$F$1048576,'Projeção de Caixa'!$A219)</f>
        <v>0</v>
      </c>
      <c r="AC219" s="164">
        <f>SUMIFS('Contas a Receber'!$H$5:$H$1048576,'Contas a Receber'!$O$5:$O$1048576,'Projeção de Caixa'!AC$215,'Contas a Receber'!$F$5:$F$1048576,'Projeção de Caixa'!$A219)</f>
        <v>0</v>
      </c>
      <c r="AD219" s="164">
        <f>SUMIFS('Contas a Receber'!$H$5:$H$1048576,'Contas a Receber'!$O$5:$O$1048576,'Projeção de Caixa'!AD$215,'Contas a Receber'!$F$5:$F$1048576,'Projeção de Caixa'!$A219)</f>
        <v>0</v>
      </c>
      <c r="AE219" s="164">
        <f>SUMIFS('Contas a Receber'!$H$5:$H$1048576,'Contas a Receber'!$O$5:$O$1048576,'Projeção de Caixa'!AE$215,'Contas a Receber'!$F$5:$F$1048576,'Projeção de Caixa'!$A219)</f>
        <v>0</v>
      </c>
      <c r="AF219" s="165">
        <f>SUMIFS('Contas a Receber'!$H$5:$H$1048576,'Contas a Receber'!$O$5:$O$1048576,'Projeção de Caixa'!AF$215,'Contas a Receber'!$F$5:$F$1048576,'Projeção de Caixa'!$A219)</f>
        <v>0</v>
      </c>
      <c r="AG219" s="31"/>
      <c r="AH219" s="31"/>
      <c r="AI219" s="31"/>
    </row>
    <row r="220" spans="1:35" outlineLevel="1" x14ac:dyDescent="0.25">
      <c r="A220" s="152"/>
      <c r="B220" s="164">
        <f>SUMIFS('Contas a Receber'!$H$5:$H$1048576,'Contas a Receber'!$O$5:$O$1048576,'Projeção de Caixa'!B$215,'Contas a Receber'!$F$5:$F$1048576,'Projeção de Caixa'!$A220)</f>
        <v>0</v>
      </c>
      <c r="C220" s="164">
        <f>SUMIFS('Contas a Receber'!$H$5:$H$1048576,'Contas a Receber'!$O$5:$O$1048576,'Projeção de Caixa'!C$215,'Contas a Receber'!$F$5:$F$1048576,'Projeção de Caixa'!$A220)</f>
        <v>0</v>
      </c>
      <c r="D220" s="164">
        <f>SUMIFS('Contas a Receber'!$H$5:$H$1048576,'Contas a Receber'!$O$5:$O$1048576,'Projeção de Caixa'!D$215,'Contas a Receber'!$F$5:$F$1048576,'Projeção de Caixa'!$A220)</f>
        <v>0</v>
      </c>
      <c r="E220" s="164">
        <f>SUMIFS('Contas a Receber'!$H$5:$H$1048576,'Contas a Receber'!$O$5:$O$1048576,'Projeção de Caixa'!E$215,'Contas a Receber'!$F$5:$F$1048576,'Projeção de Caixa'!$A220)</f>
        <v>0</v>
      </c>
      <c r="F220" s="164">
        <f>SUMIFS('Contas a Receber'!$H$5:$H$1048576,'Contas a Receber'!$O$5:$O$1048576,'Projeção de Caixa'!F$215,'Contas a Receber'!$F$5:$F$1048576,'Projeção de Caixa'!$A220)</f>
        <v>0</v>
      </c>
      <c r="G220" s="164">
        <f>SUMIFS('Contas a Receber'!$H$5:$H$1048576,'Contas a Receber'!$O$5:$O$1048576,'Projeção de Caixa'!G$215,'Contas a Receber'!$F$5:$F$1048576,'Projeção de Caixa'!$A220)</f>
        <v>0</v>
      </c>
      <c r="H220" s="164">
        <f>SUMIFS('Contas a Receber'!$H$5:$H$1048576,'Contas a Receber'!$O$5:$O$1048576,'Projeção de Caixa'!H$215,'Contas a Receber'!$F$5:$F$1048576,'Projeção de Caixa'!$A220)</f>
        <v>0</v>
      </c>
      <c r="I220" s="164">
        <f>SUMIFS('Contas a Receber'!$H$5:$H$1048576,'Contas a Receber'!$O$5:$O$1048576,'Projeção de Caixa'!I$215,'Contas a Receber'!$F$5:$F$1048576,'Projeção de Caixa'!$A220)</f>
        <v>0</v>
      </c>
      <c r="J220" s="164">
        <f>SUMIFS('Contas a Receber'!$H$5:$H$1048576,'Contas a Receber'!$O$5:$O$1048576,'Projeção de Caixa'!J$215,'Contas a Receber'!$F$5:$F$1048576,'Projeção de Caixa'!$A220)</f>
        <v>0</v>
      </c>
      <c r="K220" s="164">
        <f>SUMIFS('Contas a Receber'!$H$5:$H$1048576,'Contas a Receber'!$O$5:$O$1048576,'Projeção de Caixa'!K$215,'Contas a Receber'!$F$5:$F$1048576,'Projeção de Caixa'!$A220)</f>
        <v>0</v>
      </c>
      <c r="L220" s="164">
        <f>SUMIFS('Contas a Receber'!$H$5:$H$1048576,'Contas a Receber'!$O$5:$O$1048576,'Projeção de Caixa'!L$215,'Contas a Receber'!$F$5:$F$1048576,'Projeção de Caixa'!$A220)</f>
        <v>0</v>
      </c>
      <c r="M220" s="164">
        <f>SUMIFS('Contas a Receber'!$H$5:$H$1048576,'Contas a Receber'!$O$5:$O$1048576,'Projeção de Caixa'!M$215,'Contas a Receber'!$F$5:$F$1048576,'Projeção de Caixa'!$A220)</f>
        <v>0</v>
      </c>
      <c r="N220" s="164">
        <f>SUMIFS('Contas a Receber'!$H$5:$H$1048576,'Contas a Receber'!$O$5:$O$1048576,'Projeção de Caixa'!N$215,'Contas a Receber'!$F$5:$F$1048576,'Projeção de Caixa'!$A220)</f>
        <v>0</v>
      </c>
      <c r="O220" s="164">
        <f>SUMIFS('Contas a Receber'!$H$5:$H$1048576,'Contas a Receber'!$O$5:$O$1048576,'Projeção de Caixa'!O$215,'Contas a Receber'!$F$5:$F$1048576,'Projeção de Caixa'!$A220)</f>
        <v>0</v>
      </c>
      <c r="P220" s="164">
        <f>SUMIFS('Contas a Receber'!$H$5:$H$1048576,'Contas a Receber'!$O$5:$O$1048576,'Projeção de Caixa'!P$215,'Contas a Receber'!$F$5:$F$1048576,'Projeção de Caixa'!$A220)</f>
        <v>0</v>
      </c>
      <c r="Q220" s="164">
        <f>SUMIFS('Contas a Receber'!$H$5:$H$1048576,'Contas a Receber'!$O$5:$O$1048576,'Projeção de Caixa'!Q$215,'Contas a Receber'!$F$5:$F$1048576,'Projeção de Caixa'!$A220)</f>
        <v>0</v>
      </c>
      <c r="R220" s="164">
        <f>SUMIFS('Contas a Receber'!$H$5:$H$1048576,'Contas a Receber'!$O$5:$O$1048576,'Projeção de Caixa'!R$215,'Contas a Receber'!$F$5:$F$1048576,'Projeção de Caixa'!$A220)</f>
        <v>0</v>
      </c>
      <c r="S220" s="164">
        <f>SUMIFS('Contas a Receber'!$H$5:$H$1048576,'Contas a Receber'!$O$5:$O$1048576,'Projeção de Caixa'!S$215,'Contas a Receber'!$F$5:$F$1048576,'Projeção de Caixa'!$A220)</f>
        <v>0</v>
      </c>
      <c r="T220" s="164">
        <f>SUMIFS('Contas a Receber'!$H$5:$H$1048576,'Contas a Receber'!$O$5:$O$1048576,'Projeção de Caixa'!T$215,'Contas a Receber'!$F$5:$F$1048576,'Projeção de Caixa'!$A220)</f>
        <v>0</v>
      </c>
      <c r="U220" s="164">
        <f>SUMIFS('Contas a Receber'!$H$5:$H$1048576,'Contas a Receber'!$O$5:$O$1048576,'Projeção de Caixa'!U$215,'Contas a Receber'!$F$5:$F$1048576,'Projeção de Caixa'!$A220)</f>
        <v>0</v>
      </c>
      <c r="V220" s="164">
        <f>SUMIFS('Contas a Receber'!$H$5:$H$1048576,'Contas a Receber'!$O$5:$O$1048576,'Projeção de Caixa'!V$215,'Contas a Receber'!$F$5:$F$1048576,'Projeção de Caixa'!$A220)</f>
        <v>0</v>
      </c>
      <c r="W220" s="164">
        <f>SUMIFS('Contas a Receber'!$H$5:$H$1048576,'Contas a Receber'!$O$5:$O$1048576,'Projeção de Caixa'!W$215,'Contas a Receber'!$F$5:$F$1048576,'Projeção de Caixa'!$A220)</f>
        <v>0</v>
      </c>
      <c r="X220" s="164">
        <f>SUMIFS('Contas a Receber'!$H$5:$H$1048576,'Contas a Receber'!$O$5:$O$1048576,'Projeção de Caixa'!X$215,'Contas a Receber'!$F$5:$F$1048576,'Projeção de Caixa'!$A220)</f>
        <v>0</v>
      </c>
      <c r="Y220" s="164">
        <f>SUMIFS('Contas a Receber'!$H$5:$H$1048576,'Contas a Receber'!$O$5:$O$1048576,'Projeção de Caixa'!Y$215,'Contas a Receber'!$F$5:$F$1048576,'Projeção de Caixa'!$A220)</f>
        <v>0</v>
      </c>
      <c r="Z220" s="164">
        <f>SUMIFS('Contas a Receber'!$H$5:$H$1048576,'Contas a Receber'!$O$5:$O$1048576,'Projeção de Caixa'!Z$215,'Contas a Receber'!$F$5:$F$1048576,'Projeção de Caixa'!$A220)</f>
        <v>0</v>
      </c>
      <c r="AA220" s="164">
        <f>SUMIFS('Contas a Receber'!$H$5:$H$1048576,'Contas a Receber'!$O$5:$O$1048576,'Projeção de Caixa'!AA$215,'Contas a Receber'!$F$5:$F$1048576,'Projeção de Caixa'!$A220)</f>
        <v>0</v>
      </c>
      <c r="AB220" s="164">
        <f>SUMIFS('Contas a Receber'!$H$5:$H$1048576,'Contas a Receber'!$O$5:$O$1048576,'Projeção de Caixa'!AB$215,'Contas a Receber'!$F$5:$F$1048576,'Projeção de Caixa'!$A220)</f>
        <v>0</v>
      </c>
      <c r="AC220" s="164">
        <f>SUMIFS('Contas a Receber'!$H$5:$H$1048576,'Contas a Receber'!$O$5:$O$1048576,'Projeção de Caixa'!AC$215,'Contas a Receber'!$F$5:$F$1048576,'Projeção de Caixa'!$A220)</f>
        <v>0</v>
      </c>
      <c r="AD220" s="164">
        <f>SUMIFS('Contas a Receber'!$H$5:$H$1048576,'Contas a Receber'!$O$5:$O$1048576,'Projeção de Caixa'!AD$215,'Contas a Receber'!$F$5:$F$1048576,'Projeção de Caixa'!$A220)</f>
        <v>0</v>
      </c>
      <c r="AE220" s="164">
        <f>SUMIFS('Contas a Receber'!$H$5:$H$1048576,'Contas a Receber'!$O$5:$O$1048576,'Projeção de Caixa'!AE$215,'Contas a Receber'!$F$5:$F$1048576,'Projeção de Caixa'!$A220)</f>
        <v>0</v>
      </c>
      <c r="AF220" s="165">
        <f>SUMIFS('Contas a Receber'!$H$5:$H$1048576,'Contas a Receber'!$O$5:$O$1048576,'Projeção de Caixa'!AF$215,'Contas a Receber'!$F$5:$F$1048576,'Projeção de Caixa'!$A220)</f>
        <v>0</v>
      </c>
      <c r="AG220" s="31"/>
      <c r="AH220" s="31"/>
      <c r="AI220" s="31"/>
    </row>
    <row r="221" spans="1:35" ht="15.75" outlineLevel="1" thickBot="1" x14ac:dyDescent="0.3">
      <c r="A221" s="152"/>
      <c r="B221" s="166">
        <f>SUMIFS('Contas a Receber'!$H$5:$H$1048576,'Contas a Receber'!$O$5:$O$1048576,'Projeção de Caixa'!B$215,'Contas a Receber'!$F$5:$F$1048576,'Projeção de Caixa'!$A221)</f>
        <v>0</v>
      </c>
      <c r="C221" s="166">
        <f>SUMIFS('Contas a Receber'!$H$5:$H$1048576,'Contas a Receber'!$O$5:$O$1048576,'Projeção de Caixa'!C$215,'Contas a Receber'!$F$5:$F$1048576,'Projeção de Caixa'!$A221)</f>
        <v>0</v>
      </c>
      <c r="D221" s="166">
        <f>SUMIFS('Contas a Receber'!$H$5:$H$1048576,'Contas a Receber'!$O$5:$O$1048576,'Projeção de Caixa'!D$215,'Contas a Receber'!$F$5:$F$1048576,'Projeção de Caixa'!$A221)</f>
        <v>0</v>
      </c>
      <c r="E221" s="166">
        <f>SUMIFS('Contas a Receber'!$H$5:$H$1048576,'Contas a Receber'!$O$5:$O$1048576,'Projeção de Caixa'!E$215,'Contas a Receber'!$F$5:$F$1048576,'Projeção de Caixa'!$A221)</f>
        <v>0</v>
      </c>
      <c r="F221" s="166">
        <f>SUMIFS('Contas a Receber'!$H$5:$H$1048576,'Contas a Receber'!$O$5:$O$1048576,'Projeção de Caixa'!F$215,'Contas a Receber'!$F$5:$F$1048576,'Projeção de Caixa'!$A221)</f>
        <v>0</v>
      </c>
      <c r="G221" s="166">
        <f>SUMIFS('Contas a Receber'!$H$5:$H$1048576,'Contas a Receber'!$O$5:$O$1048576,'Projeção de Caixa'!G$215,'Contas a Receber'!$F$5:$F$1048576,'Projeção de Caixa'!$A221)</f>
        <v>0</v>
      </c>
      <c r="H221" s="166">
        <f>SUMIFS('Contas a Receber'!$H$5:$H$1048576,'Contas a Receber'!$O$5:$O$1048576,'Projeção de Caixa'!H$215,'Contas a Receber'!$F$5:$F$1048576,'Projeção de Caixa'!$A221)</f>
        <v>0</v>
      </c>
      <c r="I221" s="166">
        <f>SUMIFS('Contas a Receber'!$H$5:$H$1048576,'Contas a Receber'!$O$5:$O$1048576,'Projeção de Caixa'!I$215,'Contas a Receber'!$F$5:$F$1048576,'Projeção de Caixa'!$A221)</f>
        <v>0</v>
      </c>
      <c r="J221" s="166">
        <f>SUMIFS('Contas a Receber'!$H$5:$H$1048576,'Contas a Receber'!$O$5:$O$1048576,'Projeção de Caixa'!J$215,'Contas a Receber'!$F$5:$F$1048576,'Projeção de Caixa'!$A221)</f>
        <v>0</v>
      </c>
      <c r="K221" s="166">
        <f>SUMIFS('Contas a Receber'!$H$5:$H$1048576,'Contas a Receber'!$O$5:$O$1048576,'Projeção de Caixa'!K$215,'Contas a Receber'!$F$5:$F$1048576,'Projeção de Caixa'!$A221)</f>
        <v>0</v>
      </c>
      <c r="L221" s="166">
        <f>SUMIFS('Contas a Receber'!$H$5:$H$1048576,'Contas a Receber'!$O$5:$O$1048576,'Projeção de Caixa'!L$215,'Contas a Receber'!$F$5:$F$1048576,'Projeção de Caixa'!$A221)</f>
        <v>0</v>
      </c>
      <c r="M221" s="166">
        <f>SUMIFS('Contas a Receber'!$H$5:$H$1048576,'Contas a Receber'!$O$5:$O$1048576,'Projeção de Caixa'!M$215,'Contas a Receber'!$F$5:$F$1048576,'Projeção de Caixa'!$A221)</f>
        <v>0</v>
      </c>
      <c r="N221" s="166">
        <f>SUMIFS('Contas a Receber'!$H$5:$H$1048576,'Contas a Receber'!$O$5:$O$1048576,'Projeção de Caixa'!N$215,'Contas a Receber'!$F$5:$F$1048576,'Projeção de Caixa'!$A221)</f>
        <v>0</v>
      </c>
      <c r="O221" s="166">
        <f>SUMIFS('Contas a Receber'!$H$5:$H$1048576,'Contas a Receber'!$O$5:$O$1048576,'Projeção de Caixa'!O$215,'Contas a Receber'!$F$5:$F$1048576,'Projeção de Caixa'!$A221)</f>
        <v>0</v>
      </c>
      <c r="P221" s="166">
        <f>SUMIFS('Contas a Receber'!$H$5:$H$1048576,'Contas a Receber'!$O$5:$O$1048576,'Projeção de Caixa'!P$215,'Contas a Receber'!$F$5:$F$1048576,'Projeção de Caixa'!$A221)</f>
        <v>0</v>
      </c>
      <c r="Q221" s="166">
        <f>SUMIFS('Contas a Receber'!$H$5:$H$1048576,'Contas a Receber'!$O$5:$O$1048576,'Projeção de Caixa'!Q$215,'Contas a Receber'!$F$5:$F$1048576,'Projeção de Caixa'!$A221)</f>
        <v>0</v>
      </c>
      <c r="R221" s="166">
        <f>SUMIFS('Contas a Receber'!$H$5:$H$1048576,'Contas a Receber'!$O$5:$O$1048576,'Projeção de Caixa'!R$215,'Contas a Receber'!$F$5:$F$1048576,'Projeção de Caixa'!$A221)</f>
        <v>0</v>
      </c>
      <c r="S221" s="166">
        <f>SUMIFS('Contas a Receber'!$H$5:$H$1048576,'Contas a Receber'!$O$5:$O$1048576,'Projeção de Caixa'!S$215,'Contas a Receber'!$F$5:$F$1048576,'Projeção de Caixa'!$A221)</f>
        <v>0</v>
      </c>
      <c r="T221" s="166">
        <f>SUMIFS('Contas a Receber'!$H$5:$H$1048576,'Contas a Receber'!$O$5:$O$1048576,'Projeção de Caixa'!T$215,'Contas a Receber'!$F$5:$F$1048576,'Projeção de Caixa'!$A221)</f>
        <v>0</v>
      </c>
      <c r="U221" s="166">
        <f>SUMIFS('Contas a Receber'!$H$5:$H$1048576,'Contas a Receber'!$O$5:$O$1048576,'Projeção de Caixa'!U$215,'Contas a Receber'!$F$5:$F$1048576,'Projeção de Caixa'!$A221)</f>
        <v>0</v>
      </c>
      <c r="V221" s="166">
        <f>SUMIFS('Contas a Receber'!$H$5:$H$1048576,'Contas a Receber'!$O$5:$O$1048576,'Projeção de Caixa'!V$215,'Contas a Receber'!$F$5:$F$1048576,'Projeção de Caixa'!$A221)</f>
        <v>0</v>
      </c>
      <c r="W221" s="166">
        <f>SUMIFS('Contas a Receber'!$H$5:$H$1048576,'Contas a Receber'!$O$5:$O$1048576,'Projeção de Caixa'!W$215,'Contas a Receber'!$F$5:$F$1048576,'Projeção de Caixa'!$A221)</f>
        <v>0</v>
      </c>
      <c r="X221" s="166">
        <f>SUMIFS('Contas a Receber'!$H$5:$H$1048576,'Contas a Receber'!$O$5:$O$1048576,'Projeção de Caixa'!X$215,'Contas a Receber'!$F$5:$F$1048576,'Projeção de Caixa'!$A221)</f>
        <v>0</v>
      </c>
      <c r="Y221" s="166">
        <f>SUMIFS('Contas a Receber'!$H$5:$H$1048576,'Contas a Receber'!$O$5:$O$1048576,'Projeção de Caixa'!Y$215,'Contas a Receber'!$F$5:$F$1048576,'Projeção de Caixa'!$A221)</f>
        <v>0</v>
      </c>
      <c r="Z221" s="166">
        <f>SUMIFS('Contas a Receber'!$H$5:$H$1048576,'Contas a Receber'!$O$5:$O$1048576,'Projeção de Caixa'!Z$215,'Contas a Receber'!$F$5:$F$1048576,'Projeção de Caixa'!$A221)</f>
        <v>0</v>
      </c>
      <c r="AA221" s="166">
        <f>SUMIFS('Contas a Receber'!$H$5:$H$1048576,'Contas a Receber'!$O$5:$O$1048576,'Projeção de Caixa'!AA$215,'Contas a Receber'!$F$5:$F$1048576,'Projeção de Caixa'!$A221)</f>
        <v>0</v>
      </c>
      <c r="AB221" s="166">
        <f>SUMIFS('Contas a Receber'!$H$5:$H$1048576,'Contas a Receber'!$O$5:$O$1048576,'Projeção de Caixa'!AB$215,'Contas a Receber'!$F$5:$F$1048576,'Projeção de Caixa'!$A221)</f>
        <v>0</v>
      </c>
      <c r="AC221" s="166">
        <f>SUMIFS('Contas a Receber'!$H$5:$H$1048576,'Contas a Receber'!$O$5:$O$1048576,'Projeção de Caixa'!AC$215,'Contas a Receber'!$F$5:$F$1048576,'Projeção de Caixa'!$A221)</f>
        <v>0</v>
      </c>
      <c r="AD221" s="166">
        <f>SUMIFS('Contas a Receber'!$H$5:$H$1048576,'Contas a Receber'!$O$5:$O$1048576,'Projeção de Caixa'!AD$215,'Contas a Receber'!$F$5:$F$1048576,'Projeção de Caixa'!$A221)</f>
        <v>0</v>
      </c>
      <c r="AE221" s="166">
        <f>SUMIFS('Contas a Receber'!$H$5:$H$1048576,'Contas a Receber'!$O$5:$O$1048576,'Projeção de Caixa'!AE$215,'Contas a Receber'!$F$5:$F$1048576,'Projeção de Caixa'!$A221)</f>
        <v>0</v>
      </c>
      <c r="AF221" s="167">
        <f>SUMIFS('Contas a Receber'!$H$5:$H$1048576,'Contas a Receber'!$O$5:$O$1048576,'Projeção de Caixa'!AF$215,'Contas a Receber'!$F$5:$F$1048576,'Projeção de Caixa'!$A221)</f>
        <v>0</v>
      </c>
      <c r="AG221" s="31"/>
      <c r="AH221" s="31"/>
      <c r="AI221" s="31"/>
    </row>
    <row r="222" spans="1:35" ht="15.75" thickBot="1" x14ac:dyDescent="0.3">
      <c r="A222" s="160" t="s">
        <v>30</v>
      </c>
      <c r="B222" s="181">
        <f>SUM(B223:B237)</f>
        <v>0</v>
      </c>
      <c r="C222" s="181">
        <f t="shared" ref="C222:AF222" si="205">SUM(C223:C237)</f>
        <v>0</v>
      </c>
      <c r="D222" s="181">
        <f t="shared" si="205"/>
        <v>0</v>
      </c>
      <c r="E222" s="181">
        <f t="shared" si="205"/>
        <v>0</v>
      </c>
      <c r="F222" s="181">
        <f t="shared" si="205"/>
        <v>0</v>
      </c>
      <c r="G222" s="181">
        <f t="shared" si="205"/>
        <v>0</v>
      </c>
      <c r="H222" s="181">
        <f t="shared" si="205"/>
        <v>0</v>
      </c>
      <c r="I222" s="181">
        <f t="shared" si="205"/>
        <v>0</v>
      </c>
      <c r="J222" s="181">
        <f t="shared" si="205"/>
        <v>0</v>
      </c>
      <c r="K222" s="181">
        <f t="shared" si="205"/>
        <v>0</v>
      </c>
      <c r="L222" s="181">
        <f t="shared" si="205"/>
        <v>0</v>
      </c>
      <c r="M222" s="181">
        <f t="shared" si="205"/>
        <v>0</v>
      </c>
      <c r="N222" s="181">
        <f t="shared" si="205"/>
        <v>0</v>
      </c>
      <c r="O222" s="181">
        <f t="shared" si="205"/>
        <v>0</v>
      </c>
      <c r="P222" s="181">
        <f t="shared" si="205"/>
        <v>0</v>
      </c>
      <c r="Q222" s="181">
        <f t="shared" si="205"/>
        <v>0</v>
      </c>
      <c r="R222" s="181">
        <f t="shared" si="205"/>
        <v>0</v>
      </c>
      <c r="S222" s="181">
        <f t="shared" si="205"/>
        <v>0</v>
      </c>
      <c r="T222" s="181">
        <f t="shared" si="205"/>
        <v>0</v>
      </c>
      <c r="U222" s="181">
        <f t="shared" si="205"/>
        <v>0</v>
      </c>
      <c r="V222" s="181">
        <f t="shared" si="205"/>
        <v>0</v>
      </c>
      <c r="W222" s="181">
        <f t="shared" si="205"/>
        <v>0</v>
      </c>
      <c r="X222" s="181">
        <f t="shared" si="205"/>
        <v>0</v>
      </c>
      <c r="Y222" s="181">
        <f t="shared" si="205"/>
        <v>0</v>
      </c>
      <c r="Z222" s="181">
        <f t="shared" si="205"/>
        <v>0</v>
      </c>
      <c r="AA222" s="181">
        <f t="shared" si="205"/>
        <v>0</v>
      </c>
      <c r="AB222" s="181">
        <f t="shared" si="205"/>
        <v>0</v>
      </c>
      <c r="AC222" s="181">
        <f t="shared" si="205"/>
        <v>0</v>
      </c>
      <c r="AD222" s="181">
        <f t="shared" si="205"/>
        <v>0</v>
      </c>
      <c r="AE222" s="181">
        <f t="shared" si="205"/>
        <v>0</v>
      </c>
      <c r="AF222" s="182">
        <f t="shared" si="205"/>
        <v>0</v>
      </c>
      <c r="AG222" s="31"/>
      <c r="AH222" s="31"/>
      <c r="AI222" s="31"/>
    </row>
    <row r="223" spans="1:35" outlineLevel="1" x14ac:dyDescent="0.25">
      <c r="A223" s="152"/>
      <c r="B223" s="184">
        <f>SUMIFS('Contas a Pagar'!$H$5:$H$1048576,'Contas a Pagar'!$O$5:$O$1048576,'Projeção de Caixa'!B$215,'Contas a Pagar'!$F$5:$F$1048576,'Projeção de Caixa'!$A223)</f>
        <v>0</v>
      </c>
      <c r="C223" s="184">
        <f>SUMIFS('Contas a Pagar'!$H$5:$H$1048576,'Contas a Pagar'!$O$5:$O$1048576,'Projeção de Caixa'!C$215,'Contas a Pagar'!$F$5:$F$1048576,'Projeção de Caixa'!$A223)</f>
        <v>0</v>
      </c>
      <c r="D223" s="184">
        <f>SUMIFS('Contas a Pagar'!$H$5:$H$1048576,'Contas a Pagar'!$O$5:$O$1048576,'Projeção de Caixa'!D$215,'Contas a Pagar'!$F$5:$F$1048576,'Projeção de Caixa'!$A223)</f>
        <v>0</v>
      </c>
      <c r="E223" s="184">
        <f>SUMIFS('Contas a Pagar'!$H$5:$H$1048576,'Contas a Pagar'!$O$5:$O$1048576,'Projeção de Caixa'!E$215,'Contas a Pagar'!$F$5:$F$1048576,'Projeção de Caixa'!$A223)</f>
        <v>0</v>
      </c>
      <c r="F223" s="184">
        <f>SUMIFS('Contas a Pagar'!$H$5:$H$1048576,'Contas a Pagar'!$O$5:$O$1048576,'Projeção de Caixa'!F$215,'Contas a Pagar'!$F$5:$F$1048576,'Projeção de Caixa'!$A223)</f>
        <v>0</v>
      </c>
      <c r="G223" s="184">
        <f>SUMIFS('Contas a Pagar'!$H$5:$H$1048576,'Contas a Pagar'!$O$5:$O$1048576,'Projeção de Caixa'!G$215,'Contas a Pagar'!$F$5:$F$1048576,'Projeção de Caixa'!$A223)</f>
        <v>0</v>
      </c>
      <c r="H223" s="184">
        <f>SUMIFS('Contas a Pagar'!$H$5:$H$1048576,'Contas a Pagar'!$O$5:$O$1048576,'Projeção de Caixa'!H$215,'Contas a Pagar'!$F$5:$F$1048576,'Projeção de Caixa'!$A223)</f>
        <v>0</v>
      </c>
      <c r="I223" s="184">
        <f>SUMIFS('Contas a Pagar'!$H$5:$H$1048576,'Contas a Pagar'!$O$5:$O$1048576,'Projeção de Caixa'!I$215,'Contas a Pagar'!$F$5:$F$1048576,'Projeção de Caixa'!$A223)</f>
        <v>0</v>
      </c>
      <c r="J223" s="184">
        <f>SUMIFS('Contas a Pagar'!$H$5:$H$1048576,'Contas a Pagar'!$O$5:$O$1048576,'Projeção de Caixa'!J$215,'Contas a Pagar'!$F$5:$F$1048576,'Projeção de Caixa'!$A223)</f>
        <v>0</v>
      </c>
      <c r="K223" s="184">
        <f>SUMIFS('Contas a Pagar'!$H$5:$H$1048576,'Contas a Pagar'!$O$5:$O$1048576,'Projeção de Caixa'!K$215,'Contas a Pagar'!$F$5:$F$1048576,'Projeção de Caixa'!$A223)</f>
        <v>0</v>
      </c>
      <c r="L223" s="184">
        <f>SUMIFS('Contas a Pagar'!$H$5:$H$1048576,'Contas a Pagar'!$O$5:$O$1048576,'Projeção de Caixa'!L$215,'Contas a Pagar'!$F$5:$F$1048576,'Projeção de Caixa'!$A223)</f>
        <v>0</v>
      </c>
      <c r="M223" s="184">
        <f>SUMIFS('Contas a Pagar'!$H$5:$H$1048576,'Contas a Pagar'!$O$5:$O$1048576,'Projeção de Caixa'!M$215,'Contas a Pagar'!$F$5:$F$1048576,'Projeção de Caixa'!$A223)</f>
        <v>0</v>
      </c>
      <c r="N223" s="184">
        <f>SUMIFS('Contas a Pagar'!$H$5:$H$1048576,'Contas a Pagar'!$O$5:$O$1048576,'Projeção de Caixa'!N$215,'Contas a Pagar'!$F$5:$F$1048576,'Projeção de Caixa'!$A223)</f>
        <v>0</v>
      </c>
      <c r="O223" s="184">
        <f>SUMIFS('Contas a Pagar'!$H$5:$H$1048576,'Contas a Pagar'!$O$5:$O$1048576,'Projeção de Caixa'!O$215,'Contas a Pagar'!$F$5:$F$1048576,'Projeção de Caixa'!$A223)</f>
        <v>0</v>
      </c>
      <c r="P223" s="184">
        <f>SUMIFS('Contas a Pagar'!$H$5:$H$1048576,'Contas a Pagar'!$O$5:$O$1048576,'Projeção de Caixa'!P$215,'Contas a Pagar'!$F$5:$F$1048576,'Projeção de Caixa'!$A223)</f>
        <v>0</v>
      </c>
      <c r="Q223" s="184">
        <f>SUMIFS('Contas a Pagar'!$H$5:$H$1048576,'Contas a Pagar'!$O$5:$O$1048576,'Projeção de Caixa'!Q$215,'Contas a Pagar'!$F$5:$F$1048576,'Projeção de Caixa'!$A223)</f>
        <v>0</v>
      </c>
      <c r="R223" s="184">
        <f>SUMIFS('Contas a Pagar'!$H$5:$H$1048576,'Contas a Pagar'!$O$5:$O$1048576,'Projeção de Caixa'!R$215,'Contas a Pagar'!$F$5:$F$1048576,'Projeção de Caixa'!$A223)</f>
        <v>0</v>
      </c>
      <c r="S223" s="184">
        <f>SUMIFS('Contas a Pagar'!$H$5:$H$1048576,'Contas a Pagar'!$O$5:$O$1048576,'Projeção de Caixa'!S$215,'Contas a Pagar'!$F$5:$F$1048576,'Projeção de Caixa'!$A223)</f>
        <v>0</v>
      </c>
      <c r="T223" s="184">
        <f>SUMIFS('Contas a Pagar'!$H$5:$H$1048576,'Contas a Pagar'!$O$5:$O$1048576,'Projeção de Caixa'!T$215,'Contas a Pagar'!$F$5:$F$1048576,'Projeção de Caixa'!$A223)</f>
        <v>0</v>
      </c>
      <c r="U223" s="184">
        <f>SUMIFS('Contas a Pagar'!$H$5:$H$1048576,'Contas a Pagar'!$O$5:$O$1048576,'Projeção de Caixa'!U$215,'Contas a Pagar'!$F$5:$F$1048576,'Projeção de Caixa'!$A223)</f>
        <v>0</v>
      </c>
      <c r="V223" s="184">
        <f>SUMIFS('Contas a Pagar'!$H$5:$H$1048576,'Contas a Pagar'!$O$5:$O$1048576,'Projeção de Caixa'!V$215,'Contas a Pagar'!$F$5:$F$1048576,'Projeção de Caixa'!$A223)</f>
        <v>0</v>
      </c>
      <c r="W223" s="184">
        <f>SUMIFS('Contas a Pagar'!$H$5:$H$1048576,'Contas a Pagar'!$O$5:$O$1048576,'Projeção de Caixa'!W$215,'Contas a Pagar'!$F$5:$F$1048576,'Projeção de Caixa'!$A223)</f>
        <v>0</v>
      </c>
      <c r="X223" s="184">
        <f>SUMIFS('Contas a Pagar'!$H$5:$H$1048576,'Contas a Pagar'!$O$5:$O$1048576,'Projeção de Caixa'!X$215,'Contas a Pagar'!$F$5:$F$1048576,'Projeção de Caixa'!$A223)</f>
        <v>0</v>
      </c>
      <c r="Y223" s="184">
        <f>SUMIFS('Contas a Pagar'!$H$5:$H$1048576,'Contas a Pagar'!$O$5:$O$1048576,'Projeção de Caixa'!Y$215,'Contas a Pagar'!$F$5:$F$1048576,'Projeção de Caixa'!$A223)</f>
        <v>0</v>
      </c>
      <c r="Z223" s="184">
        <f>SUMIFS('Contas a Pagar'!$H$5:$H$1048576,'Contas a Pagar'!$O$5:$O$1048576,'Projeção de Caixa'!Z$215,'Contas a Pagar'!$F$5:$F$1048576,'Projeção de Caixa'!$A223)</f>
        <v>0</v>
      </c>
      <c r="AA223" s="184">
        <f>SUMIFS('Contas a Pagar'!$H$5:$H$1048576,'Contas a Pagar'!$O$5:$O$1048576,'Projeção de Caixa'!AA$215,'Contas a Pagar'!$F$5:$F$1048576,'Projeção de Caixa'!$A223)</f>
        <v>0</v>
      </c>
      <c r="AB223" s="184">
        <f>SUMIFS('Contas a Pagar'!$H$5:$H$1048576,'Contas a Pagar'!$O$5:$O$1048576,'Projeção de Caixa'!AB$215,'Contas a Pagar'!$F$5:$F$1048576,'Projeção de Caixa'!$A223)</f>
        <v>0</v>
      </c>
      <c r="AC223" s="184">
        <f>SUMIFS('Contas a Pagar'!$H$5:$H$1048576,'Contas a Pagar'!$O$5:$O$1048576,'Projeção de Caixa'!AC$215,'Contas a Pagar'!$F$5:$F$1048576,'Projeção de Caixa'!$A223)</f>
        <v>0</v>
      </c>
      <c r="AD223" s="184">
        <f>SUMIFS('Contas a Pagar'!$H$5:$H$1048576,'Contas a Pagar'!$O$5:$O$1048576,'Projeção de Caixa'!AD$215,'Contas a Pagar'!$F$5:$F$1048576,'Projeção de Caixa'!$A223)</f>
        <v>0</v>
      </c>
      <c r="AE223" s="184">
        <f>SUMIFS('Contas a Pagar'!$H$5:$H$1048576,'Contas a Pagar'!$O$5:$O$1048576,'Projeção de Caixa'!AE$215,'Contas a Pagar'!$F$5:$F$1048576,'Projeção de Caixa'!$A223)</f>
        <v>0</v>
      </c>
      <c r="AF223" s="185">
        <f>SUMIFS('Contas a Pagar'!$H$5:$H$1048576,'Contas a Pagar'!$O$5:$O$1048576,'Projeção de Caixa'!AF$215,'Contas a Pagar'!$F$5:$F$1048576,'Projeção de Caixa'!$A223)</f>
        <v>0</v>
      </c>
      <c r="AG223" s="31"/>
      <c r="AH223" s="31"/>
      <c r="AI223" s="31"/>
    </row>
    <row r="224" spans="1:35" outlineLevel="1" x14ac:dyDescent="0.25">
      <c r="A224" s="152"/>
      <c r="B224" s="164">
        <f>SUMIFS('Contas a Pagar'!$H$5:$H$1048576,'Contas a Pagar'!$O$5:$O$1048576,'Projeção de Caixa'!B$215,'Contas a Pagar'!$F$5:$F$1048576,'Projeção de Caixa'!$A224)</f>
        <v>0</v>
      </c>
      <c r="C224" s="164">
        <f>SUMIFS('Contas a Pagar'!$H$5:$H$1048576,'Contas a Pagar'!$O$5:$O$1048576,'Projeção de Caixa'!C$215,'Contas a Pagar'!$F$5:$F$1048576,'Projeção de Caixa'!$A224)</f>
        <v>0</v>
      </c>
      <c r="D224" s="164">
        <f>SUMIFS('Contas a Pagar'!$H$5:$H$1048576,'Contas a Pagar'!$O$5:$O$1048576,'Projeção de Caixa'!D$215,'Contas a Pagar'!$F$5:$F$1048576,'Projeção de Caixa'!$A224)</f>
        <v>0</v>
      </c>
      <c r="E224" s="164">
        <f>SUMIFS('Contas a Pagar'!$H$5:$H$1048576,'Contas a Pagar'!$O$5:$O$1048576,'Projeção de Caixa'!E$215,'Contas a Pagar'!$F$5:$F$1048576,'Projeção de Caixa'!$A224)</f>
        <v>0</v>
      </c>
      <c r="F224" s="164">
        <f>SUMIFS('Contas a Pagar'!$H$5:$H$1048576,'Contas a Pagar'!$O$5:$O$1048576,'Projeção de Caixa'!F$215,'Contas a Pagar'!$F$5:$F$1048576,'Projeção de Caixa'!$A224)</f>
        <v>0</v>
      </c>
      <c r="G224" s="164">
        <f>SUMIFS('Contas a Pagar'!$H$5:$H$1048576,'Contas a Pagar'!$O$5:$O$1048576,'Projeção de Caixa'!G$215,'Contas a Pagar'!$F$5:$F$1048576,'Projeção de Caixa'!$A224)</f>
        <v>0</v>
      </c>
      <c r="H224" s="164">
        <f>SUMIFS('Contas a Pagar'!$H$5:$H$1048576,'Contas a Pagar'!$O$5:$O$1048576,'Projeção de Caixa'!H$215,'Contas a Pagar'!$F$5:$F$1048576,'Projeção de Caixa'!$A224)</f>
        <v>0</v>
      </c>
      <c r="I224" s="164">
        <f>SUMIFS('Contas a Pagar'!$H$5:$H$1048576,'Contas a Pagar'!$O$5:$O$1048576,'Projeção de Caixa'!I$215,'Contas a Pagar'!$F$5:$F$1048576,'Projeção de Caixa'!$A224)</f>
        <v>0</v>
      </c>
      <c r="J224" s="164">
        <f>SUMIFS('Contas a Pagar'!$H$5:$H$1048576,'Contas a Pagar'!$O$5:$O$1048576,'Projeção de Caixa'!J$215,'Contas a Pagar'!$F$5:$F$1048576,'Projeção de Caixa'!$A224)</f>
        <v>0</v>
      </c>
      <c r="K224" s="164">
        <f>SUMIFS('Contas a Pagar'!$H$5:$H$1048576,'Contas a Pagar'!$O$5:$O$1048576,'Projeção de Caixa'!K$215,'Contas a Pagar'!$F$5:$F$1048576,'Projeção de Caixa'!$A224)</f>
        <v>0</v>
      </c>
      <c r="L224" s="164">
        <f>SUMIFS('Contas a Pagar'!$H$5:$H$1048576,'Contas a Pagar'!$O$5:$O$1048576,'Projeção de Caixa'!L$215,'Contas a Pagar'!$F$5:$F$1048576,'Projeção de Caixa'!$A224)</f>
        <v>0</v>
      </c>
      <c r="M224" s="164">
        <f>SUMIFS('Contas a Pagar'!$H$5:$H$1048576,'Contas a Pagar'!$O$5:$O$1048576,'Projeção de Caixa'!M$215,'Contas a Pagar'!$F$5:$F$1048576,'Projeção de Caixa'!$A224)</f>
        <v>0</v>
      </c>
      <c r="N224" s="164">
        <f>SUMIFS('Contas a Pagar'!$H$5:$H$1048576,'Contas a Pagar'!$O$5:$O$1048576,'Projeção de Caixa'!N$215,'Contas a Pagar'!$F$5:$F$1048576,'Projeção de Caixa'!$A224)</f>
        <v>0</v>
      </c>
      <c r="O224" s="164">
        <f>SUMIFS('Contas a Pagar'!$H$5:$H$1048576,'Contas a Pagar'!$O$5:$O$1048576,'Projeção de Caixa'!O$215,'Contas a Pagar'!$F$5:$F$1048576,'Projeção de Caixa'!$A224)</f>
        <v>0</v>
      </c>
      <c r="P224" s="164">
        <f>SUMIFS('Contas a Pagar'!$H$5:$H$1048576,'Contas a Pagar'!$O$5:$O$1048576,'Projeção de Caixa'!P$215,'Contas a Pagar'!$F$5:$F$1048576,'Projeção de Caixa'!$A224)</f>
        <v>0</v>
      </c>
      <c r="Q224" s="164">
        <f>SUMIFS('Contas a Pagar'!$H$5:$H$1048576,'Contas a Pagar'!$O$5:$O$1048576,'Projeção de Caixa'!Q$215,'Contas a Pagar'!$F$5:$F$1048576,'Projeção de Caixa'!$A224)</f>
        <v>0</v>
      </c>
      <c r="R224" s="164">
        <f>SUMIFS('Contas a Pagar'!$H$5:$H$1048576,'Contas a Pagar'!$O$5:$O$1048576,'Projeção de Caixa'!R$215,'Contas a Pagar'!$F$5:$F$1048576,'Projeção de Caixa'!$A224)</f>
        <v>0</v>
      </c>
      <c r="S224" s="164">
        <f>SUMIFS('Contas a Pagar'!$H$5:$H$1048576,'Contas a Pagar'!$O$5:$O$1048576,'Projeção de Caixa'!S$215,'Contas a Pagar'!$F$5:$F$1048576,'Projeção de Caixa'!$A224)</f>
        <v>0</v>
      </c>
      <c r="T224" s="164">
        <f>SUMIFS('Contas a Pagar'!$H$5:$H$1048576,'Contas a Pagar'!$O$5:$O$1048576,'Projeção de Caixa'!T$215,'Contas a Pagar'!$F$5:$F$1048576,'Projeção de Caixa'!$A224)</f>
        <v>0</v>
      </c>
      <c r="U224" s="164">
        <f>SUMIFS('Contas a Pagar'!$H$5:$H$1048576,'Contas a Pagar'!$O$5:$O$1048576,'Projeção de Caixa'!U$215,'Contas a Pagar'!$F$5:$F$1048576,'Projeção de Caixa'!$A224)</f>
        <v>0</v>
      </c>
      <c r="V224" s="164">
        <f>SUMIFS('Contas a Pagar'!$H$5:$H$1048576,'Contas a Pagar'!$O$5:$O$1048576,'Projeção de Caixa'!V$215,'Contas a Pagar'!$F$5:$F$1048576,'Projeção de Caixa'!$A224)</f>
        <v>0</v>
      </c>
      <c r="W224" s="164">
        <f>SUMIFS('Contas a Pagar'!$H$5:$H$1048576,'Contas a Pagar'!$O$5:$O$1048576,'Projeção de Caixa'!W$215,'Contas a Pagar'!$F$5:$F$1048576,'Projeção de Caixa'!$A224)</f>
        <v>0</v>
      </c>
      <c r="X224" s="164">
        <f>SUMIFS('Contas a Pagar'!$H$5:$H$1048576,'Contas a Pagar'!$O$5:$O$1048576,'Projeção de Caixa'!X$215,'Contas a Pagar'!$F$5:$F$1048576,'Projeção de Caixa'!$A224)</f>
        <v>0</v>
      </c>
      <c r="Y224" s="164">
        <f>SUMIFS('Contas a Pagar'!$H$5:$H$1048576,'Contas a Pagar'!$O$5:$O$1048576,'Projeção de Caixa'!Y$215,'Contas a Pagar'!$F$5:$F$1048576,'Projeção de Caixa'!$A224)</f>
        <v>0</v>
      </c>
      <c r="Z224" s="164">
        <f>SUMIFS('Contas a Pagar'!$H$5:$H$1048576,'Contas a Pagar'!$O$5:$O$1048576,'Projeção de Caixa'!Z$215,'Contas a Pagar'!$F$5:$F$1048576,'Projeção de Caixa'!$A224)</f>
        <v>0</v>
      </c>
      <c r="AA224" s="164">
        <f>SUMIFS('Contas a Pagar'!$H$5:$H$1048576,'Contas a Pagar'!$O$5:$O$1048576,'Projeção de Caixa'!AA$215,'Contas a Pagar'!$F$5:$F$1048576,'Projeção de Caixa'!$A224)</f>
        <v>0</v>
      </c>
      <c r="AB224" s="164">
        <f>SUMIFS('Contas a Pagar'!$H$5:$H$1048576,'Contas a Pagar'!$O$5:$O$1048576,'Projeção de Caixa'!AB$215,'Contas a Pagar'!$F$5:$F$1048576,'Projeção de Caixa'!$A224)</f>
        <v>0</v>
      </c>
      <c r="AC224" s="164">
        <f>SUMIFS('Contas a Pagar'!$H$5:$H$1048576,'Contas a Pagar'!$O$5:$O$1048576,'Projeção de Caixa'!AC$215,'Contas a Pagar'!$F$5:$F$1048576,'Projeção de Caixa'!$A224)</f>
        <v>0</v>
      </c>
      <c r="AD224" s="164">
        <f>SUMIFS('Contas a Pagar'!$H$5:$H$1048576,'Contas a Pagar'!$O$5:$O$1048576,'Projeção de Caixa'!AD$215,'Contas a Pagar'!$F$5:$F$1048576,'Projeção de Caixa'!$A224)</f>
        <v>0</v>
      </c>
      <c r="AE224" s="164">
        <f>SUMIFS('Contas a Pagar'!$H$5:$H$1048576,'Contas a Pagar'!$O$5:$O$1048576,'Projeção de Caixa'!AE$215,'Contas a Pagar'!$F$5:$F$1048576,'Projeção de Caixa'!$A224)</f>
        <v>0</v>
      </c>
      <c r="AF224" s="165">
        <f>SUMIFS('Contas a Pagar'!$H$5:$H$1048576,'Contas a Pagar'!$O$5:$O$1048576,'Projeção de Caixa'!AF$215,'Contas a Pagar'!$F$5:$F$1048576,'Projeção de Caixa'!$A224)</f>
        <v>0</v>
      </c>
      <c r="AG224" s="31"/>
      <c r="AH224" s="31"/>
      <c r="AI224" s="31"/>
    </row>
    <row r="225" spans="1:35" outlineLevel="1" x14ac:dyDescent="0.25">
      <c r="A225" s="152"/>
      <c r="B225" s="164">
        <f>SUMIFS('Contas a Pagar'!$H$5:$H$1048576,'Contas a Pagar'!$O$5:$O$1048576,'Projeção de Caixa'!B$215,'Contas a Pagar'!$F$5:$F$1048576,'Projeção de Caixa'!$A225)</f>
        <v>0</v>
      </c>
      <c r="C225" s="164">
        <f>SUMIFS('Contas a Pagar'!$H$5:$H$1048576,'Contas a Pagar'!$O$5:$O$1048576,'Projeção de Caixa'!C$215,'Contas a Pagar'!$F$5:$F$1048576,'Projeção de Caixa'!$A225)</f>
        <v>0</v>
      </c>
      <c r="D225" s="164">
        <f>SUMIFS('Contas a Pagar'!$H$5:$H$1048576,'Contas a Pagar'!$O$5:$O$1048576,'Projeção de Caixa'!D$215,'Contas a Pagar'!$F$5:$F$1048576,'Projeção de Caixa'!$A225)</f>
        <v>0</v>
      </c>
      <c r="E225" s="164">
        <f>SUMIFS('Contas a Pagar'!$H$5:$H$1048576,'Contas a Pagar'!$O$5:$O$1048576,'Projeção de Caixa'!E$215,'Contas a Pagar'!$F$5:$F$1048576,'Projeção de Caixa'!$A225)</f>
        <v>0</v>
      </c>
      <c r="F225" s="164">
        <f>SUMIFS('Contas a Pagar'!$H$5:$H$1048576,'Contas a Pagar'!$O$5:$O$1048576,'Projeção de Caixa'!F$215,'Contas a Pagar'!$F$5:$F$1048576,'Projeção de Caixa'!$A225)</f>
        <v>0</v>
      </c>
      <c r="G225" s="164">
        <f>SUMIFS('Contas a Pagar'!$H$5:$H$1048576,'Contas a Pagar'!$O$5:$O$1048576,'Projeção de Caixa'!G$215,'Contas a Pagar'!$F$5:$F$1048576,'Projeção de Caixa'!$A225)</f>
        <v>0</v>
      </c>
      <c r="H225" s="164">
        <f>SUMIFS('Contas a Pagar'!$H$5:$H$1048576,'Contas a Pagar'!$O$5:$O$1048576,'Projeção de Caixa'!H$215,'Contas a Pagar'!$F$5:$F$1048576,'Projeção de Caixa'!$A225)</f>
        <v>0</v>
      </c>
      <c r="I225" s="164">
        <f>SUMIFS('Contas a Pagar'!$H$5:$H$1048576,'Contas a Pagar'!$O$5:$O$1048576,'Projeção de Caixa'!I$215,'Contas a Pagar'!$F$5:$F$1048576,'Projeção de Caixa'!$A225)</f>
        <v>0</v>
      </c>
      <c r="J225" s="164">
        <f>SUMIFS('Contas a Pagar'!$H$5:$H$1048576,'Contas a Pagar'!$O$5:$O$1048576,'Projeção de Caixa'!J$215,'Contas a Pagar'!$F$5:$F$1048576,'Projeção de Caixa'!$A225)</f>
        <v>0</v>
      </c>
      <c r="K225" s="164">
        <f>SUMIFS('Contas a Pagar'!$H$5:$H$1048576,'Contas a Pagar'!$O$5:$O$1048576,'Projeção de Caixa'!K$215,'Contas a Pagar'!$F$5:$F$1048576,'Projeção de Caixa'!$A225)</f>
        <v>0</v>
      </c>
      <c r="L225" s="164">
        <f>SUMIFS('Contas a Pagar'!$H$5:$H$1048576,'Contas a Pagar'!$O$5:$O$1048576,'Projeção de Caixa'!L$215,'Contas a Pagar'!$F$5:$F$1048576,'Projeção de Caixa'!$A225)</f>
        <v>0</v>
      </c>
      <c r="M225" s="164">
        <f>SUMIFS('Contas a Pagar'!$H$5:$H$1048576,'Contas a Pagar'!$O$5:$O$1048576,'Projeção de Caixa'!M$215,'Contas a Pagar'!$F$5:$F$1048576,'Projeção de Caixa'!$A225)</f>
        <v>0</v>
      </c>
      <c r="N225" s="164">
        <f>SUMIFS('Contas a Pagar'!$H$5:$H$1048576,'Contas a Pagar'!$O$5:$O$1048576,'Projeção de Caixa'!N$215,'Contas a Pagar'!$F$5:$F$1048576,'Projeção de Caixa'!$A225)</f>
        <v>0</v>
      </c>
      <c r="O225" s="164">
        <f>SUMIFS('Contas a Pagar'!$H$5:$H$1048576,'Contas a Pagar'!$O$5:$O$1048576,'Projeção de Caixa'!O$215,'Contas a Pagar'!$F$5:$F$1048576,'Projeção de Caixa'!$A225)</f>
        <v>0</v>
      </c>
      <c r="P225" s="164">
        <f>SUMIFS('Contas a Pagar'!$H$5:$H$1048576,'Contas a Pagar'!$O$5:$O$1048576,'Projeção de Caixa'!P$215,'Contas a Pagar'!$F$5:$F$1048576,'Projeção de Caixa'!$A225)</f>
        <v>0</v>
      </c>
      <c r="Q225" s="164">
        <f>SUMIFS('Contas a Pagar'!$H$5:$H$1048576,'Contas a Pagar'!$O$5:$O$1048576,'Projeção de Caixa'!Q$215,'Contas a Pagar'!$F$5:$F$1048576,'Projeção de Caixa'!$A225)</f>
        <v>0</v>
      </c>
      <c r="R225" s="164">
        <f>SUMIFS('Contas a Pagar'!$H$5:$H$1048576,'Contas a Pagar'!$O$5:$O$1048576,'Projeção de Caixa'!R$215,'Contas a Pagar'!$F$5:$F$1048576,'Projeção de Caixa'!$A225)</f>
        <v>0</v>
      </c>
      <c r="S225" s="164">
        <f>SUMIFS('Contas a Pagar'!$H$5:$H$1048576,'Contas a Pagar'!$O$5:$O$1048576,'Projeção de Caixa'!S$215,'Contas a Pagar'!$F$5:$F$1048576,'Projeção de Caixa'!$A225)</f>
        <v>0</v>
      </c>
      <c r="T225" s="164">
        <f>SUMIFS('Contas a Pagar'!$H$5:$H$1048576,'Contas a Pagar'!$O$5:$O$1048576,'Projeção de Caixa'!T$215,'Contas a Pagar'!$F$5:$F$1048576,'Projeção de Caixa'!$A225)</f>
        <v>0</v>
      </c>
      <c r="U225" s="164">
        <f>SUMIFS('Contas a Pagar'!$H$5:$H$1048576,'Contas a Pagar'!$O$5:$O$1048576,'Projeção de Caixa'!U$215,'Contas a Pagar'!$F$5:$F$1048576,'Projeção de Caixa'!$A225)</f>
        <v>0</v>
      </c>
      <c r="V225" s="164">
        <f>SUMIFS('Contas a Pagar'!$H$5:$H$1048576,'Contas a Pagar'!$O$5:$O$1048576,'Projeção de Caixa'!V$215,'Contas a Pagar'!$F$5:$F$1048576,'Projeção de Caixa'!$A225)</f>
        <v>0</v>
      </c>
      <c r="W225" s="164">
        <f>SUMIFS('Contas a Pagar'!$H$5:$H$1048576,'Contas a Pagar'!$O$5:$O$1048576,'Projeção de Caixa'!W$215,'Contas a Pagar'!$F$5:$F$1048576,'Projeção de Caixa'!$A225)</f>
        <v>0</v>
      </c>
      <c r="X225" s="164">
        <f>SUMIFS('Contas a Pagar'!$H$5:$H$1048576,'Contas a Pagar'!$O$5:$O$1048576,'Projeção de Caixa'!X$215,'Contas a Pagar'!$F$5:$F$1048576,'Projeção de Caixa'!$A225)</f>
        <v>0</v>
      </c>
      <c r="Y225" s="164">
        <f>SUMIFS('Contas a Pagar'!$H$5:$H$1048576,'Contas a Pagar'!$O$5:$O$1048576,'Projeção de Caixa'!Y$215,'Contas a Pagar'!$F$5:$F$1048576,'Projeção de Caixa'!$A225)</f>
        <v>0</v>
      </c>
      <c r="Z225" s="164">
        <f>SUMIFS('Contas a Pagar'!$H$5:$H$1048576,'Contas a Pagar'!$O$5:$O$1048576,'Projeção de Caixa'!Z$215,'Contas a Pagar'!$F$5:$F$1048576,'Projeção de Caixa'!$A225)</f>
        <v>0</v>
      </c>
      <c r="AA225" s="164">
        <f>SUMIFS('Contas a Pagar'!$H$5:$H$1048576,'Contas a Pagar'!$O$5:$O$1048576,'Projeção de Caixa'!AA$215,'Contas a Pagar'!$F$5:$F$1048576,'Projeção de Caixa'!$A225)</f>
        <v>0</v>
      </c>
      <c r="AB225" s="164">
        <f>SUMIFS('Contas a Pagar'!$H$5:$H$1048576,'Contas a Pagar'!$O$5:$O$1048576,'Projeção de Caixa'!AB$215,'Contas a Pagar'!$F$5:$F$1048576,'Projeção de Caixa'!$A225)</f>
        <v>0</v>
      </c>
      <c r="AC225" s="164">
        <f>SUMIFS('Contas a Pagar'!$H$5:$H$1048576,'Contas a Pagar'!$O$5:$O$1048576,'Projeção de Caixa'!AC$215,'Contas a Pagar'!$F$5:$F$1048576,'Projeção de Caixa'!$A225)</f>
        <v>0</v>
      </c>
      <c r="AD225" s="164">
        <f>SUMIFS('Contas a Pagar'!$H$5:$H$1048576,'Contas a Pagar'!$O$5:$O$1048576,'Projeção de Caixa'!AD$215,'Contas a Pagar'!$F$5:$F$1048576,'Projeção de Caixa'!$A225)</f>
        <v>0</v>
      </c>
      <c r="AE225" s="164">
        <f>SUMIFS('Contas a Pagar'!$H$5:$H$1048576,'Contas a Pagar'!$O$5:$O$1048576,'Projeção de Caixa'!AE$215,'Contas a Pagar'!$F$5:$F$1048576,'Projeção de Caixa'!$A225)</f>
        <v>0</v>
      </c>
      <c r="AF225" s="165">
        <f>SUMIFS('Contas a Pagar'!$H$5:$H$1048576,'Contas a Pagar'!$O$5:$O$1048576,'Projeção de Caixa'!AF$215,'Contas a Pagar'!$F$5:$F$1048576,'Projeção de Caixa'!$A225)</f>
        <v>0</v>
      </c>
      <c r="AG225" s="31"/>
      <c r="AH225" s="31"/>
      <c r="AI225" s="31"/>
    </row>
    <row r="226" spans="1:35" outlineLevel="1" x14ac:dyDescent="0.25">
      <c r="A226" s="152"/>
      <c r="B226" s="164">
        <f>SUMIFS('Contas a Pagar'!$H$5:$H$1048576,'Contas a Pagar'!$O$5:$O$1048576,'Projeção de Caixa'!B$215,'Contas a Pagar'!$F$5:$F$1048576,'Projeção de Caixa'!$A226)</f>
        <v>0</v>
      </c>
      <c r="C226" s="164">
        <f>SUMIFS('Contas a Pagar'!$H$5:$H$1048576,'Contas a Pagar'!$O$5:$O$1048576,'Projeção de Caixa'!C$215,'Contas a Pagar'!$F$5:$F$1048576,'Projeção de Caixa'!$A226)</f>
        <v>0</v>
      </c>
      <c r="D226" s="164">
        <f>SUMIFS('Contas a Pagar'!$H$5:$H$1048576,'Contas a Pagar'!$O$5:$O$1048576,'Projeção de Caixa'!D$215,'Contas a Pagar'!$F$5:$F$1048576,'Projeção de Caixa'!$A226)</f>
        <v>0</v>
      </c>
      <c r="E226" s="164">
        <f>SUMIFS('Contas a Pagar'!$H$5:$H$1048576,'Contas a Pagar'!$O$5:$O$1048576,'Projeção de Caixa'!E$215,'Contas a Pagar'!$F$5:$F$1048576,'Projeção de Caixa'!$A226)</f>
        <v>0</v>
      </c>
      <c r="F226" s="164">
        <f>SUMIFS('Contas a Pagar'!$H$5:$H$1048576,'Contas a Pagar'!$O$5:$O$1048576,'Projeção de Caixa'!F$215,'Contas a Pagar'!$F$5:$F$1048576,'Projeção de Caixa'!$A226)</f>
        <v>0</v>
      </c>
      <c r="G226" s="164">
        <f>SUMIFS('Contas a Pagar'!$H$5:$H$1048576,'Contas a Pagar'!$O$5:$O$1048576,'Projeção de Caixa'!G$215,'Contas a Pagar'!$F$5:$F$1048576,'Projeção de Caixa'!$A226)</f>
        <v>0</v>
      </c>
      <c r="H226" s="164">
        <f>SUMIFS('Contas a Pagar'!$H$5:$H$1048576,'Contas a Pagar'!$O$5:$O$1048576,'Projeção de Caixa'!H$215,'Contas a Pagar'!$F$5:$F$1048576,'Projeção de Caixa'!$A226)</f>
        <v>0</v>
      </c>
      <c r="I226" s="164">
        <f>SUMIFS('Contas a Pagar'!$H$5:$H$1048576,'Contas a Pagar'!$O$5:$O$1048576,'Projeção de Caixa'!I$215,'Contas a Pagar'!$F$5:$F$1048576,'Projeção de Caixa'!$A226)</f>
        <v>0</v>
      </c>
      <c r="J226" s="164">
        <f>SUMIFS('Contas a Pagar'!$H$5:$H$1048576,'Contas a Pagar'!$O$5:$O$1048576,'Projeção de Caixa'!J$215,'Contas a Pagar'!$F$5:$F$1048576,'Projeção de Caixa'!$A226)</f>
        <v>0</v>
      </c>
      <c r="K226" s="164">
        <f>SUMIFS('Contas a Pagar'!$H$5:$H$1048576,'Contas a Pagar'!$O$5:$O$1048576,'Projeção de Caixa'!K$215,'Contas a Pagar'!$F$5:$F$1048576,'Projeção de Caixa'!$A226)</f>
        <v>0</v>
      </c>
      <c r="L226" s="164">
        <f>SUMIFS('Contas a Pagar'!$H$5:$H$1048576,'Contas a Pagar'!$O$5:$O$1048576,'Projeção de Caixa'!L$215,'Contas a Pagar'!$F$5:$F$1048576,'Projeção de Caixa'!$A226)</f>
        <v>0</v>
      </c>
      <c r="M226" s="164">
        <f>SUMIFS('Contas a Pagar'!$H$5:$H$1048576,'Contas a Pagar'!$O$5:$O$1048576,'Projeção de Caixa'!M$215,'Contas a Pagar'!$F$5:$F$1048576,'Projeção de Caixa'!$A226)</f>
        <v>0</v>
      </c>
      <c r="N226" s="164">
        <f>SUMIFS('Contas a Pagar'!$H$5:$H$1048576,'Contas a Pagar'!$O$5:$O$1048576,'Projeção de Caixa'!N$215,'Contas a Pagar'!$F$5:$F$1048576,'Projeção de Caixa'!$A226)</f>
        <v>0</v>
      </c>
      <c r="O226" s="164">
        <f>SUMIFS('Contas a Pagar'!$H$5:$H$1048576,'Contas a Pagar'!$O$5:$O$1048576,'Projeção de Caixa'!O$215,'Contas a Pagar'!$F$5:$F$1048576,'Projeção de Caixa'!$A226)</f>
        <v>0</v>
      </c>
      <c r="P226" s="164">
        <f>SUMIFS('Contas a Pagar'!$H$5:$H$1048576,'Contas a Pagar'!$O$5:$O$1048576,'Projeção de Caixa'!P$215,'Contas a Pagar'!$F$5:$F$1048576,'Projeção de Caixa'!$A226)</f>
        <v>0</v>
      </c>
      <c r="Q226" s="164">
        <f>SUMIFS('Contas a Pagar'!$H$5:$H$1048576,'Contas a Pagar'!$O$5:$O$1048576,'Projeção de Caixa'!Q$215,'Contas a Pagar'!$F$5:$F$1048576,'Projeção de Caixa'!$A226)</f>
        <v>0</v>
      </c>
      <c r="R226" s="164">
        <f>SUMIFS('Contas a Pagar'!$H$5:$H$1048576,'Contas a Pagar'!$O$5:$O$1048576,'Projeção de Caixa'!R$215,'Contas a Pagar'!$F$5:$F$1048576,'Projeção de Caixa'!$A226)</f>
        <v>0</v>
      </c>
      <c r="S226" s="164">
        <f>SUMIFS('Contas a Pagar'!$H$5:$H$1048576,'Contas a Pagar'!$O$5:$O$1048576,'Projeção de Caixa'!S$215,'Contas a Pagar'!$F$5:$F$1048576,'Projeção de Caixa'!$A226)</f>
        <v>0</v>
      </c>
      <c r="T226" s="164">
        <f>SUMIFS('Contas a Pagar'!$H$5:$H$1048576,'Contas a Pagar'!$O$5:$O$1048576,'Projeção de Caixa'!T$215,'Contas a Pagar'!$F$5:$F$1048576,'Projeção de Caixa'!$A226)</f>
        <v>0</v>
      </c>
      <c r="U226" s="164">
        <f>SUMIFS('Contas a Pagar'!$H$5:$H$1048576,'Contas a Pagar'!$O$5:$O$1048576,'Projeção de Caixa'!U$215,'Contas a Pagar'!$F$5:$F$1048576,'Projeção de Caixa'!$A226)</f>
        <v>0</v>
      </c>
      <c r="V226" s="164">
        <f>SUMIFS('Contas a Pagar'!$H$5:$H$1048576,'Contas a Pagar'!$O$5:$O$1048576,'Projeção de Caixa'!V$215,'Contas a Pagar'!$F$5:$F$1048576,'Projeção de Caixa'!$A226)</f>
        <v>0</v>
      </c>
      <c r="W226" s="164">
        <f>SUMIFS('Contas a Pagar'!$H$5:$H$1048576,'Contas a Pagar'!$O$5:$O$1048576,'Projeção de Caixa'!W$215,'Contas a Pagar'!$F$5:$F$1048576,'Projeção de Caixa'!$A226)</f>
        <v>0</v>
      </c>
      <c r="X226" s="164">
        <f>SUMIFS('Contas a Pagar'!$H$5:$H$1048576,'Contas a Pagar'!$O$5:$O$1048576,'Projeção de Caixa'!X$215,'Contas a Pagar'!$F$5:$F$1048576,'Projeção de Caixa'!$A226)</f>
        <v>0</v>
      </c>
      <c r="Y226" s="164">
        <f>SUMIFS('Contas a Pagar'!$H$5:$H$1048576,'Contas a Pagar'!$O$5:$O$1048576,'Projeção de Caixa'!Y$215,'Contas a Pagar'!$F$5:$F$1048576,'Projeção de Caixa'!$A226)</f>
        <v>0</v>
      </c>
      <c r="Z226" s="164">
        <f>SUMIFS('Contas a Pagar'!$H$5:$H$1048576,'Contas a Pagar'!$O$5:$O$1048576,'Projeção de Caixa'!Z$215,'Contas a Pagar'!$F$5:$F$1048576,'Projeção de Caixa'!$A226)</f>
        <v>0</v>
      </c>
      <c r="AA226" s="164">
        <f>SUMIFS('Contas a Pagar'!$H$5:$H$1048576,'Contas a Pagar'!$O$5:$O$1048576,'Projeção de Caixa'!AA$215,'Contas a Pagar'!$F$5:$F$1048576,'Projeção de Caixa'!$A226)</f>
        <v>0</v>
      </c>
      <c r="AB226" s="164">
        <f>SUMIFS('Contas a Pagar'!$H$5:$H$1048576,'Contas a Pagar'!$O$5:$O$1048576,'Projeção de Caixa'!AB$215,'Contas a Pagar'!$F$5:$F$1048576,'Projeção de Caixa'!$A226)</f>
        <v>0</v>
      </c>
      <c r="AC226" s="164">
        <f>SUMIFS('Contas a Pagar'!$H$5:$H$1048576,'Contas a Pagar'!$O$5:$O$1048576,'Projeção de Caixa'!AC$215,'Contas a Pagar'!$F$5:$F$1048576,'Projeção de Caixa'!$A226)</f>
        <v>0</v>
      </c>
      <c r="AD226" s="164">
        <f>SUMIFS('Contas a Pagar'!$H$5:$H$1048576,'Contas a Pagar'!$O$5:$O$1048576,'Projeção de Caixa'!AD$215,'Contas a Pagar'!$F$5:$F$1048576,'Projeção de Caixa'!$A226)</f>
        <v>0</v>
      </c>
      <c r="AE226" s="164">
        <f>SUMIFS('Contas a Pagar'!$H$5:$H$1048576,'Contas a Pagar'!$O$5:$O$1048576,'Projeção de Caixa'!AE$215,'Contas a Pagar'!$F$5:$F$1048576,'Projeção de Caixa'!$A226)</f>
        <v>0</v>
      </c>
      <c r="AF226" s="165">
        <f>SUMIFS('Contas a Pagar'!$H$5:$H$1048576,'Contas a Pagar'!$O$5:$O$1048576,'Projeção de Caixa'!AF$215,'Contas a Pagar'!$F$5:$F$1048576,'Projeção de Caixa'!$A226)</f>
        <v>0</v>
      </c>
      <c r="AG226" s="31"/>
      <c r="AH226" s="31"/>
      <c r="AI226" s="31"/>
    </row>
    <row r="227" spans="1:35" outlineLevel="1" x14ac:dyDescent="0.25">
      <c r="A227" s="152"/>
      <c r="B227" s="164">
        <f>SUMIFS('Contas a Pagar'!$H$5:$H$1048576,'Contas a Pagar'!$O$5:$O$1048576,'Projeção de Caixa'!B$215,'Contas a Pagar'!$F$5:$F$1048576,'Projeção de Caixa'!$A227)</f>
        <v>0</v>
      </c>
      <c r="C227" s="164">
        <f>SUMIFS('Contas a Pagar'!$H$5:$H$1048576,'Contas a Pagar'!$O$5:$O$1048576,'Projeção de Caixa'!C$215,'Contas a Pagar'!$F$5:$F$1048576,'Projeção de Caixa'!$A227)</f>
        <v>0</v>
      </c>
      <c r="D227" s="164">
        <f>SUMIFS('Contas a Pagar'!$H$5:$H$1048576,'Contas a Pagar'!$O$5:$O$1048576,'Projeção de Caixa'!D$215,'Contas a Pagar'!$F$5:$F$1048576,'Projeção de Caixa'!$A227)</f>
        <v>0</v>
      </c>
      <c r="E227" s="164">
        <f>SUMIFS('Contas a Pagar'!$H$5:$H$1048576,'Contas a Pagar'!$O$5:$O$1048576,'Projeção de Caixa'!E$215,'Contas a Pagar'!$F$5:$F$1048576,'Projeção de Caixa'!$A227)</f>
        <v>0</v>
      </c>
      <c r="F227" s="164">
        <f>SUMIFS('Contas a Pagar'!$H$5:$H$1048576,'Contas a Pagar'!$O$5:$O$1048576,'Projeção de Caixa'!F$215,'Contas a Pagar'!$F$5:$F$1048576,'Projeção de Caixa'!$A227)</f>
        <v>0</v>
      </c>
      <c r="G227" s="164">
        <f>SUMIFS('Contas a Pagar'!$H$5:$H$1048576,'Contas a Pagar'!$O$5:$O$1048576,'Projeção de Caixa'!G$215,'Contas a Pagar'!$F$5:$F$1048576,'Projeção de Caixa'!$A227)</f>
        <v>0</v>
      </c>
      <c r="H227" s="164">
        <f>SUMIFS('Contas a Pagar'!$H$5:$H$1048576,'Contas a Pagar'!$O$5:$O$1048576,'Projeção de Caixa'!H$215,'Contas a Pagar'!$F$5:$F$1048576,'Projeção de Caixa'!$A227)</f>
        <v>0</v>
      </c>
      <c r="I227" s="164">
        <f>SUMIFS('Contas a Pagar'!$H$5:$H$1048576,'Contas a Pagar'!$O$5:$O$1048576,'Projeção de Caixa'!I$215,'Contas a Pagar'!$F$5:$F$1048576,'Projeção de Caixa'!$A227)</f>
        <v>0</v>
      </c>
      <c r="J227" s="164">
        <f>SUMIFS('Contas a Pagar'!$H$5:$H$1048576,'Contas a Pagar'!$O$5:$O$1048576,'Projeção de Caixa'!J$215,'Contas a Pagar'!$F$5:$F$1048576,'Projeção de Caixa'!$A227)</f>
        <v>0</v>
      </c>
      <c r="K227" s="164">
        <f>SUMIFS('Contas a Pagar'!$H$5:$H$1048576,'Contas a Pagar'!$O$5:$O$1048576,'Projeção de Caixa'!K$215,'Contas a Pagar'!$F$5:$F$1048576,'Projeção de Caixa'!$A227)</f>
        <v>0</v>
      </c>
      <c r="L227" s="164">
        <f>SUMIFS('Contas a Pagar'!$H$5:$H$1048576,'Contas a Pagar'!$O$5:$O$1048576,'Projeção de Caixa'!L$215,'Contas a Pagar'!$F$5:$F$1048576,'Projeção de Caixa'!$A227)</f>
        <v>0</v>
      </c>
      <c r="M227" s="164">
        <f>SUMIFS('Contas a Pagar'!$H$5:$H$1048576,'Contas a Pagar'!$O$5:$O$1048576,'Projeção de Caixa'!M$215,'Contas a Pagar'!$F$5:$F$1048576,'Projeção de Caixa'!$A227)</f>
        <v>0</v>
      </c>
      <c r="N227" s="164">
        <f>SUMIFS('Contas a Pagar'!$H$5:$H$1048576,'Contas a Pagar'!$O$5:$O$1048576,'Projeção de Caixa'!N$215,'Contas a Pagar'!$F$5:$F$1048576,'Projeção de Caixa'!$A227)</f>
        <v>0</v>
      </c>
      <c r="O227" s="164">
        <f>SUMIFS('Contas a Pagar'!$H$5:$H$1048576,'Contas a Pagar'!$O$5:$O$1048576,'Projeção de Caixa'!O$215,'Contas a Pagar'!$F$5:$F$1048576,'Projeção de Caixa'!$A227)</f>
        <v>0</v>
      </c>
      <c r="P227" s="164">
        <f>SUMIFS('Contas a Pagar'!$H$5:$H$1048576,'Contas a Pagar'!$O$5:$O$1048576,'Projeção de Caixa'!P$215,'Contas a Pagar'!$F$5:$F$1048576,'Projeção de Caixa'!$A227)</f>
        <v>0</v>
      </c>
      <c r="Q227" s="164">
        <f>SUMIFS('Contas a Pagar'!$H$5:$H$1048576,'Contas a Pagar'!$O$5:$O$1048576,'Projeção de Caixa'!Q$215,'Contas a Pagar'!$F$5:$F$1048576,'Projeção de Caixa'!$A227)</f>
        <v>0</v>
      </c>
      <c r="R227" s="164">
        <f>SUMIFS('Contas a Pagar'!$H$5:$H$1048576,'Contas a Pagar'!$O$5:$O$1048576,'Projeção de Caixa'!R$215,'Contas a Pagar'!$F$5:$F$1048576,'Projeção de Caixa'!$A227)</f>
        <v>0</v>
      </c>
      <c r="S227" s="164">
        <f>SUMIFS('Contas a Pagar'!$H$5:$H$1048576,'Contas a Pagar'!$O$5:$O$1048576,'Projeção de Caixa'!S$215,'Contas a Pagar'!$F$5:$F$1048576,'Projeção de Caixa'!$A227)</f>
        <v>0</v>
      </c>
      <c r="T227" s="164">
        <f>SUMIFS('Contas a Pagar'!$H$5:$H$1048576,'Contas a Pagar'!$O$5:$O$1048576,'Projeção de Caixa'!T$215,'Contas a Pagar'!$F$5:$F$1048576,'Projeção de Caixa'!$A227)</f>
        <v>0</v>
      </c>
      <c r="U227" s="164">
        <f>SUMIFS('Contas a Pagar'!$H$5:$H$1048576,'Contas a Pagar'!$O$5:$O$1048576,'Projeção de Caixa'!U$215,'Contas a Pagar'!$F$5:$F$1048576,'Projeção de Caixa'!$A227)</f>
        <v>0</v>
      </c>
      <c r="V227" s="164">
        <f>SUMIFS('Contas a Pagar'!$H$5:$H$1048576,'Contas a Pagar'!$O$5:$O$1048576,'Projeção de Caixa'!V$215,'Contas a Pagar'!$F$5:$F$1048576,'Projeção de Caixa'!$A227)</f>
        <v>0</v>
      </c>
      <c r="W227" s="164">
        <f>SUMIFS('Contas a Pagar'!$H$5:$H$1048576,'Contas a Pagar'!$O$5:$O$1048576,'Projeção de Caixa'!W$215,'Contas a Pagar'!$F$5:$F$1048576,'Projeção de Caixa'!$A227)</f>
        <v>0</v>
      </c>
      <c r="X227" s="164">
        <f>SUMIFS('Contas a Pagar'!$H$5:$H$1048576,'Contas a Pagar'!$O$5:$O$1048576,'Projeção de Caixa'!X$215,'Contas a Pagar'!$F$5:$F$1048576,'Projeção de Caixa'!$A227)</f>
        <v>0</v>
      </c>
      <c r="Y227" s="164">
        <f>SUMIFS('Contas a Pagar'!$H$5:$H$1048576,'Contas a Pagar'!$O$5:$O$1048576,'Projeção de Caixa'!Y$215,'Contas a Pagar'!$F$5:$F$1048576,'Projeção de Caixa'!$A227)</f>
        <v>0</v>
      </c>
      <c r="Z227" s="164">
        <f>SUMIFS('Contas a Pagar'!$H$5:$H$1048576,'Contas a Pagar'!$O$5:$O$1048576,'Projeção de Caixa'!Z$215,'Contas a Pagar'!$F$5:$F$1048576,'Projeção de Caixa'!$A227)</f>
        <v>0</v>
      </c>
      <c r="AA227" s="164">
        <f>SUMIFS('Contas a Pagar'!$H$5:$H$1048576,'Contas a Pagar'!$O$5:$O$1048576,'Projeção de Caixa'!AA$215,'Contas a Pagar'!$F$5:$F$1048576,'Projeção de Caixa'!$A227)</f>
        <v>0</v>
      </c>
      <c r="AB227" s="164">
        <f>SUMIFS('Contas a Pagar'!$H$5:$H$1048576,'Contas a Pagar'!$O$5:$O$1048576,'Projeção de Caixa'!AB$215,'Contas a Pagar'!$F$5:$F$1048576,'Projeção de Caixa'!$A227)</f>
        <v>0</v>
      </c>
      <c r="AC227" s="164">
        <f>SUMIFS('Contas a Pagar'!$H$5:$H$1048576,'Contas a Pagar'!$O$5:$O$1048576,'Projeção de Caixa'!AC$215,'Contas a Pagar'!$F$5:$F$1048576,'Projeção de Caixa'!$A227)</f>
        <v>0</v>
      </c>
      <c r="AD227" s="164">
        <f>SUMIFS('Contas a Pagar'!$H$5:$H$1048576,'Contas a Pagar'!$O$5:$O$1048576,'Projeção de Caixa'!AD$215,'Contas a Pagar'!$F$5:$F$1048576,'Projeção de Caixa'!$A227)</f>
        <v>0</v>
      </c>
      <c r="AE227" s="164">
        <f>SUMIFS('Contas a Pagar'!$H$5:$H$1048576,'Contas a Pagar'!$O$5:$O$1048576,'Projeção de Caixa'!AE$215,'Contas a Pagar'!$F$5:$F$1048576,'Projeção de Caixa'!$A227)</f>
        <v>0</v>
      </c>
      <c r="AF227" s="165">
        <f>SUMIFS('Contas a Pagar'!$H$5:$H$1048576,'Contas a Pagar'!$O$5:$O$1048576,'Projeção de Caixa'!AF$215,'Contas a Pagar'!$F$5:$F$1048576,'Projeção de Caixa'!$A227)</f>
        <v>0</v>
      </c>
      <c r="AG227" s="31"/>
      <c r="AH227" s="31"/>
      <c r="AI227" s="31"/>
    </row>
    <row r="228" spans="1:35" outlineLevel="1" x14ac:dyDescent="0.25">
      <c r="A228" s="152"/>
      <c r="B228" s="164">
        <f>SUMIFS('Contas a Pagar'!$H$5:$H$1048576,'Contas a Pagar'!$O$5:$O$1048576,'Projeção de Caixa'!B$215,'Contas a Pagar'!$F$5:$F$1048576,'Projeção de Caixa'!$A228)</f>
        <v>0</v>
      </c>
      <c r="C228" s="164">
        <f>SUMIFS('Contas a Pagar'!$H$5:$H$1048576,'Contas a Pagar'!$O$5:$O$1048576,'Projeção de Caixa'!C$215,'Contas a Pagar'!$F$5:$F$1048576,'Projeção de Caixa'!$A228)</f>
        <v>0</v>
      </c>
      <c r="D228" s="164">
        <f>SUMIFS('Contas a Pagar'!$H$5:$H$1048576,'Contas a Pagar'!$O$5:$O$1048576,'Projeção de Caixa'!D$215,'Contas a Pagar'!$F$5:$F$1048576,'Projeção de Caixa'!$A228)</f>
        <v>0</v>
      </c>
      <c r="E228" s="164">
        <f>SUMIFS('Contas a Pagar'!$H$5:$H$1048576,'Contas a Pagar'!$O$5:$O$1048576,'Projeção de Caixa'!E$215,'Contas a Pagar'!$F$5:$F$1048576,'Projeção de Caixa'!$A228)</f>
        <v>0</v>
      </c>
      <c r="F228" s="164">
        <f>SUMIFS('Contas a Pagar'!$H$5:$H$1048576,'Contas a Pagar'!$O$5:$O$1048576,'Projeção de Caixa'!F$215,'Contas a Pagar'!$F$5:$F$1048576,'Projeção de Caixa'!$A228)</f>
        <v>0</v>
      </c>
      <c r="G228" s="164">
        <f>SUMIFS('Contas a Pagar'!$H$5:$H$1048576,'Contas a Pagar'!$O$5:$O$1048576,'Projeção de Caixa'!G$215,'Contas a Pagar'!$F$5:$F$1048576,'Projeção de Caixa'!$A228)</f>
        <v>0</v>
      </c>
      <c r="H228" s="164">
        <f>SUMIFS('Contas a Pagar'!$H$5:$H$1048576,'Contas a Pagar'!$O$5:$O$1048576,'Projeção de Caixa'!H$215,'Contas a Pagar'!$F$5:$F$1048576,'Projeção de Caixa'!$A228)</f>
        <v>0</v>
      </c>
      <c r="I228" s="164">
        <f>SUMIFS('Contas a Pagar'!$H$5:$H$1048576,'Contas a Pagar'!$O$5:$O$1048576,'Projeção de Caixa'!I$215,'Contas a Pagar'!$F$5:$F$1048576,'Projeção de Caixa'!$A228)</f>
        <v>0</v>
      </c>
      <c r="J228" s="164">
        <f>SUMIFS('Contas a Pagar'!$H$5:$H$1048576,'Contas a Pagar'!$O$5:$O$1048576,'Projeção de Caixa'!J$215,'Contas a Pagar'!$F$5:$F$1048576,'Projeção de Caixa'!$A228)</f>
        <v>0</v>
      </c>
      <c r="K228" s="164">
        <f>SUMIFS('Contas a Pagar'!$H$5:$H$1048576,'Contas a Pagar'!$O$5:$O$1048576,'Projeção de Caixa'!K$215,'Contas a Pagar'!$F$5:$F$1048576,'Projeção de Caixa'!$A228)</f>
        <v>0</v>
      </c>
      <c r="L228" s="164">
        <f>SUMIFS('Contas a Pagar'!$H$5:$H$1048576,'Contas a Pagar'!$O$5:$O$1048576,'Projeção de Caixa'!L$215,'Contas a Pagar'!$F$5:$F$1048576,'Projeção de Caixa'!$A228)</f>
        <v>0</v>
      </c>
      <c r="M228" s="164">
        <f>SUMIFS('Contas a Pagar'!$H$5:$H$1048576,'Contas a Pagar'!$O$5:$O$1048576,'Projeção de Caixa'!M$215,'Contas a Pagar'!$F$5:$F$1048576,'Projeção de Caixa'!$A228)</f>
        <v>0</v>
      </c>
      <c r="N228" s="164">
        <f>SUMIFS('Contas a Pagar'!$H$5:$H$1048576,'Contas a Pagar'!$O$5:$O$1048576,'Projeção de Caixa'!N$215,'Contas a Pagar'!$F$5:$F$1048576,'Projeção de Caixa'!$A228)</f>
        <v>0</v>
      </c>
      <c r="O228" s="164">
        <f>SUMIFS('Contas a Pagar'!$H$5:$H$1048576,'Contas a Pagar'!$O$5:$O$1048576,'Projeção de Caixa'!O$215,'Contas a Pagar'!$F$5:$F$1048576,'Projeção de Caixa'!$A228)</f>
        <v>0</v>
      </c>
      <c r="P228" s="164">
        <f>SUMIFS('Contas a Pagar'!$H$5:$H$1048576,'Contas a Pagar'!$O$5:$O$1048576,'Projeção de Caixa'!P$215,'Contas a Pagar'!$F$5:$F$1048576,'Projeção de Caixa'!$A228)</f>
        <v>0</v>
      </c>
      <c r="Q228" s="164">
        <f>SUMIFS('Contas a Pagar'!$H$5:$H$1048576,'Contas a Pagar'!$O$5:$O$1048576,'Projeção de Caixa'!Q$215,'Contas a Pagar'!$F$5:$F$1048576,'Projeção de Caixa'!$A228)</f>
        <v>0</v>
      </c>
      <c r="R228" s="164">
        <f>SUMIFS('Contas a Pagar'!$H$5:$H$1048576,'Contas a Pagar'!$O$5:$O$1048576,'Projeção de Caixa'!R$215,'Contas a Pagar'!$F$5:$F$1048576,'Projeção de Caixa'!$A228)</f>
        <v>0</v>
      </c>
      <c r="S228" s="164">
        <f>SUMIFS('Contas a Pagar'!$H$5:$H$1048576,'Contas a Pagar'!$O$5:$O$1048576,'Projeção de Caixa'!S$215,'Contas a Pagar'!$F$5:$F$1048576,'Projeção de Caixa'!$A228)</f>
        <v>0</v>
      </c>
      <c r="T228" s="164">
        <f>SUMIFS('Contas a Pagar'!$H$5:$H$1048576,'Contas a Pagar'!$O$5:$O$1048576,'Projeção de Caixa'!T$215,'Contas a Pagar'!$F$5:$F$1048576,'Projeção de Caixa'!$A228)</f>
        <v>0</v>
      </c>
      <c r="U228" s="164">
        <f>SUMIFS('Contas a Pagar'!$H$5:$H$1048576,'Contas a Pagar'!$O$5:$O$1048576,'Projeção de Caixa'!U$215,'Contas a Pagar'!$F$5:$F$1048576,'Projeção de Caixa'!$A228)</f>
        <v>0</v>
      </c>
      <c r="V228" s="164">
        <f>SUMIFS('Contas a Pagar'!$H$5:$H$1048576,'Contas a Pagar'!$O$5:$O$1048576,'Projeção de Caixa'!V$215,'Contas a Pagar'!$F$5:$F$1048576,'Projeção de Caixa'!$A228)</f>
        <v>0</v>
      </c>
      <c r="W228" s="164">
        <f>SUMIFS('Contas a Pagar'!$H$5:$H$1048576,'Contas a Pagar'!$O$5:$O$1048576,'Projeção de Caixa'!W$215,'Contas a Pagar'!$F$5:$F$1048576,'Projeção de Caixa'!$A228)</f>
        <v>0</v>
      </c>
      <c r="X228" s="164">
        <f>SUMIFS('Contas a Pagar'!$H$5:$H$1048576,'Contas a Pagar'!$O$5:$O$1048576,'Projeção de Caixa'!X$215,'Contas a Pagar'!$F$5:$F$1048576,'Projeção de Caixa'!$A228)</f>
        <v>0</v>
      </c>
      <c r="Y228" s="164">
        <f>SUMIFS('Contas a Pagar'!$H$5:$H$1048576,'Contas a Pagar'!$O$5:$O$1048576,'Projeção de Caixa'!Y$215,'Contas a Pagar'!$F$5:$F$1048576,'Projeção de Caixa'!$A228)</f>
        <v>0</v>
      </c>
      <c r="Z228" s="164">
        <f>SUMIFS('Contas a Pagar'!$H$5:$H$1048576,'Contas a Pagar'!$O$5:$O$1048576,'Projeção de Caixa'!Z$215,'Contas a Pagar'!$F$5:$F$1048576,'Projeção de Caixa'!$A228)</f>
        <v>0</v>
      </c>
      <c r="AA228" s="164">
        <f>SUMIFS('Contas a Pagar'!$H$5:$H$1048576,'Contas a Pagar'!$O$5:$O$1048576,'Projeção de Caixa'!AA$215,'Contas a Pagar'!$F$5:$F$1048576,'Projeção de Caixa'!$A228)</f>
        <v>0</v>
      </c>
      <c r="AB228" s="164">
        <f>SUMIFS('Contas a Pagar'!$H$5:$H$1048576,'Contas a Pagar'!$O$5:$O$1048576,'Projeção de Caixa'!AB$215,'Contas a Pagar'!$F$5:$F$1048576,'Projeção de Caixa'!$A228)</f>
        <v>0</v>
      </c>
      <c r="AC228" s="164">
        <f>SUMIFS('Contas a Pagar'!$H$5:$H$1048576,'Contas a Pagar'!$O$5:$O$1048576,'Projeção de Caixa'!AC$215,'Contas a Pagar'!$F$5:$F$1048576,'Projeção de Caixa'!$A228)</f>
        <v>0</v>
      </c>
      <c r="AD228" s="164">
        <f>SUMIFS('Contas a Pagar'!$H$5:$H$1048576,'Contas a Pagar'!$O$5:$O$1048576,'Projeção de Caixa'!AD$215,'Contas a Pagar'!$F$5:$F$1048576,'Projeção de Caixa'!$A228)</f>
        <v>0</v>
      </c>
      <c r="AE228" s="164">
        <f>SUMIFS('Contas a Pagar'!$H$5:$H$1048576,'Contas a Pagar'!$O$5:$O$1048576,'Projeção de Caixa'!AE$215,'Contas a Pagar'!$F$5:$F$1048576,'Projeção de Caixa'!$A228)</f>
        <v>0</v>
      </c>
      <c r="AF228" s="165">
        <f>SUMIFS('Contas a Pagar'!$H$5:$H$1048576,'Contas a Pagar'!$O$5:$O$1048576,'Projeção de Caixa'!AF$215,'Contas a Pagar'!$F$5:$F$1048576,'Projeção de Caixa'!$A228)</f>
        <v>0</v>
      </c>
      <c r="AG228" s="31"/>
      <c r="AH228" s="31"/>
      <c r="AI228" s="31"/>
    </row>
    <row r="229" spans="1:35" outlineLevel="1" x14ac:dyDescent="0.25">
      <c r="A229" s="152"/>
      <c r="B229" s="164">
        <f>SUMIFS('Contas a Pagar'!$H$5:$H$1048576,'Contas a Pagar'!$O$5:$O$1048576,'Projeção de Caixa'!B$215,'Contas a Pagar'!$F$5:$F$1048576,'Projeção de Caixa'!$A229)</f>
        <v>0</v>
      </c>
      <c r="C229" s="164">
        <f>SUMIFS('Contas a Pagar'!$H$5:$H$1048576,'Contas a Pagar'!$O$5:$O$1048576,'Projeção de Caixa'!C$215,'Contas a Pagar'!$F$5:$F$1048576,'Projeção de Caixa'!$A229)</f>
        <v>0</v>
      </c>
      <c r="D229" s="164">
        <f>SUMIFS('Contas a Pagar'!$H$5:$H$1048576,'Contas a Pagar'!$O$5:$O$1048576,'Projeção de Caixa'!D$215,'Contas a Pagar'!$F$5:$F$1048576,'Projeção de Caixa'!$A229)</f>
        <v>0</v>
      </c>
      <c r="E229" s="164">
        <f>SUMIFS('Contas a Pagar'!$H$5:$H$1048576,'Contas a Pagar'!$O$5:$O$1048576,'Projeção de Caixa'!E$215,'Contas a Pagar'!$F$5:$F$1048576,'Projeção de Caixa'!$A229)</f>
        <v>0</v>
      </c>
      <c r="F229" s="164">
        <f>SUMIFS('Contas a Pagar'!$H$5:$H$1048576,'Contas a Pagar'!$O$5:$O$1048576,'Projeção de Caixa'!F$215,'Contas a Pagar'!$F$5:$F$1048576,'Projeção de Caixa'!$A229)</f>
        <v>0</v>
      </c>
      <c r="G229" s="164">
        <f>SUMIFS('Contas a Pagar'!$H$5:$H$1048576,'Contas a Pagar'!$O$5:$O$1048576,'Projeção de Caixa'!G$215,'Contas a Pagar'!$F$5:$F$1048576,'Projeção de Caixa'!$A229)</f>
        <v>0</v>
      </c>
      <c r="H229" s="164">
        <f>SUMIFS('Contas a Pagar'!$H$5:$H$1048576,'Contas a Pagar'!$O$5:$O$1048576,'Projeção de Caixa'!H$215,'Contas a Pagar'!$F$5:$F$1048576,'Projeção de Caixa'!$A229)</f>
        <v>0</v>
      </c>
      <c r="I229" s="164">
        <f>SUMIFS('Contas a Pagar'!$H$5:$H$1048576,'Contas a Pagar'!$O$5:$O$1048576,'Projeção de Caixa'!I$215,'Contas a Pagar'!$F$5:$F$1048576,'Projeção de Caixa'!$A229)</f>
        <v>0</v>
      </c>
      <c r="J229" s="164">
        <f>SUMIFS('Contas a Pagar'!$H$5:$H$1048576,'Contas a Pagar'!$O$5:$O$1048576,'Projeção de Caixa'!J$215,'Contas a Pagar'!$F$5:$F$1048576,'Projeção de Caixa'!$A229)</f>
        <v>0</v>
      </c>
      <c r="K229" s="164">
        <f>SUMIFS('Contas a Pagar'!$H$5:$H$1048576,'Contas a Pagar'!$O$5:$O$1048576,'Projeção de Caixa'!K$215,'Contas a Pagar'!$F$5:$F$1048576,'Projeção de Caixa'!$A229)</f>
        <v>0</v>
      </c>
      <c r="L229" s="164">
        <f>SUMIFS('Contas a Pagar'!$H$5:$H$1048576,'Contas a Pagar'!$O$5:$O$1048576,'Projeção de Caixa'!L$215,'Contas a Pagar'!$F$5:$F$1048576,'Projeção de Caixa'!$A229)</f>
        <v>0</v>
      </c>
      <c r="M229" s="164">
        <f>SUMIFS('Contas a Pagar'!$H$5:$H$1048576,'Contas a Pagar'!$O$5:$O$1048576,'Projeção de Caixa'!M$215,'Contas a Pagar'!$F$5:$F$1048576,'Projeção de Caixa'!$A229)</f>
        <v>0</v>
      </c>
      <c r="N229" s="164">
        <f>SUMIFS('Contas a Pagar'!$H$5:$H$1048576,'Contas a Pagar'!$O$5:$O$1048576,'Projeção de Caixa'!N$215,'Contas a Pagar'!$F$5:$F$1048576,'Projeção de Caixa'!$A229)</f>
        <v>0</v>
      </c>
      <c r="O229" s="164">
        <f>SUMIFS('Contas a Pagar'!$H$5:$H$1048576,'Contas a Pagar'!$O$5:$O$1048576,'Projeção de Caixa'!O$215,'Contas a Pagar'!$F$5:$F$1048576,'Projeção de Caixa'!$A229)</f>
        <v>0</v>
      </c>
      <c r="P229" s="164">
        <f>SUMIFS('Contas a Pagar'!$H$5:$H$1048576,'Contas a Pagar'!$O$5:$O$1048576,'Projeção de Caixa'!P$215,'Contas a Pagar'!$F$5:$F$1048576,'Projeção de Caixa'!$A229)</f>
        <v>0</v>
      </c>
      <c r="Q229" s="164">
        <f>SUMIFS('Contas a Pagar'!$H$5:$H$1048576,'Contas a Pagar'!$O$5:$O$1048576,'Projeção de Caixa'!Q$215,'Contas a Pagar'!$F$5:$F$1048576,'Projeção de Caixa'!$A229)</f>
        <v>0</v>
      </c>
      <c r="R229" s="164">
        <f>SUMIFS('Contas a Pagar'!$H$5:$H$1048576,'Contas a Pagar'!$O$5:$O$1048576,'Projeção de Caixa'!R$215,'Contas a Pagar'!$F$5:$F$1048576,'Projeção de Caixa'!$A229)</f>
        <v>0</v>
      </c>
      <c r="S229" s="164">
        <f>SUMIFS('Contas a Pagar'!$H$5:$H$1048576,'Contas a Pagar'!$O$5:$O$1048576,'Projeção de Caixa'!S$215,'Contas a Pagar'!$F$5:$F$1048576,'Projeção de Caixa'!$A229)</f>
        <v>0</v>
      </c>
      <c r="T229" s="164">
        <f>SUMIFS('Contas a Pagar'!$H$5:$H$1048576,'Contas a Pagar'!$O$5:$O$1048576,'Projeção de Caixa'!T$215,'Contas a Pagar'!$F$5:$F$1048576,'Projeção de Caixa'!$A229)</f>
        <v>0</v>
      </c>
      <c r="U229" s="164">
        <f>SUMIFS('Contas a Pagar'!$H$5:$H$1048576,'Contas a Pagar'!$O$5:$O$1048576,'Projeção de Caixa'!U$215,'Contas a Pagar'!$F$5:$F$1048576,'Projeção de Caixa'!$A229)</f>
        <v>0</v>
      </c>
      <c r="V229" s="164">
        <f>SUMIFS('Contas a Pagar'!$H$5:$H$1048576,'Contas a Pagar'!$O$5:$O$1048576,'Projeção de Caixa'!V$215,'Contas a Pagar'!$F$5:$F$1048576,'Projeção de Caixa'!$A229)</f>
        <v>0</v>
      </c>
      <c r="W229" s="164">
        <f>SUMIFS('Contas a Pagar'!$H$5:$H$1048576,'Contas a Pagar'!$O$5:$O$1048576,'Projeção de Caixa'!W$215,'Contas a Pagar'!$F$5:$F$1048576,'Projeção de Caixa'!$A229)</f>
        <v>0</v>
      </c>
      <c r="X229" s="164">
        <f>SUMIFS('Contas a Pagar'!$H$5:$H$1048576,'Contas a Pagar'!$O$5:$O$1048576,'Projeção de Caixa'!X$215,'Contas a Pagar'!$F$5:$F$1048576,'Projeção de Caixa'!$A229)</f>
        <v>0</v>
      </c>
      <c r="Y229" s="164">
        <f>SUMIFS('Contas a Pagar'!$H$5:$H$1048576,'Contas a Pagar'!$O$5:$O$1048576,'Projeção de Caixa'!Y$215,'Contas a Pagar'!$F$5:$F$1048576,'Projeção de Caixa'!$A229)</f>
        <v>0</v>
      </c>
      <c r="Z229" s="164">
        <f>SUMIFS('Contas a Pagar'!$H$5:$H$1048576,'Contas a Pagar'!$O$5:$O$1048576,'Projeção de Caixa'!Z$215,'Contas a Pagar'!$F$5:$F$1048576,'Projeção de Caixa'!$A229)</f>
        <v>0</v>
      </c>
      <c r="AA229" s="164">
        <f>SUMIFS('Contas a Pagar'!$H$5:$H$1048576,'Contas a Pagar'!$O$5:$O$1048576,'Projeção de Caixa'!AA$215,'Contas a Pagar'!$F$5:$F$1048576,'Projeção de Caixa'!$A229)</f>
        <v>0</v>
      </c>
      <c r="AB229" s="164">
        <f>SUMIFS('Contas a Pagar'!$H$5:$H$1048576,'Contas a Pagar'!$O$5:$O$1048576,'Projeção de Caixa'!AB$215,'Contas a Pagar'!$F$5:$F$1048576,'Projeção de Caixa'!$A229)</f>
        <v>0</v>
      </c>
      <c r="AC229" s="164">
        <f>SUMIFS('Contas a Pagar'!$H$5:$H$1048576,'Contas a Pagar'!$O$5:$O$1048576,'Projeção de Caixa'!AC$215,'Contas a Pagar'!$F$5:$F$1048576,'Projeção de Caixa'!$A229)</f>
        <v>0</v>
      </c>
      <c r="AD229" s="164">
        <f>SUMIFS('Contas a Pagar'!$H$5:$H$1048576,'Contas a Pagar'!$O$5:$O$1048576,'Projeção de Caixa'!AD$215,'Contas a Pagar'!$F$5:$F$1048576,'Projeção de Caixa'!$A229)</f>
        <v>0</v>
      </c>
      <c r="AE229" s="164">
        <f>SUMIFS('Contas a Pagar'!$H$5:$H$1048576,'Contas a Pagar'!$O$5:$O$1048576,'Projeção de Caixa'!AE$215,'Contas a Pagar'!$F$5:$F$1048576,'Projeção de Caixa'!$A229)</f>
        <v>0</v>
      </c>
      <c r="AF229" s="165">
        <f>SUMIFS('Contas a Pagar'!$H$5:$H$1048576,'Contas a Pagar'!$O$5:$O$1048576,'Projeção de Caixa'!AF$215,'Contas a Pagar'!$F$5:$F$1048576,'Projeção de Caixa'!$A229)</f>
        <v>0</v>
      </c>
      <c r="AG229" s="31"/>
      <c r="AH229" s="31"/>
      <c r="AI229" s="31"/>
    </row>
    <row r="230" spans="1:35" outlineLevel="1" x14ac:dyDescent="0.25">
      <c r="A230" s="152"/>
      <c r="B230" s="164">
        <f>SUMIFS('Contas a Pagar'!$H$5:$H$1048576,'Contas a Pagar'!$O$5:$O$1048576,'Projeção de Caixa'!B$215,'Contas a Pagar'!$F$5:$F$1048576,'Projeção de Caixa'!$A230)</f>
        <v>0</v>
      </c>
      <c r="C230" s="164">
        <f>SUMIFS('Contas a Pagar'!$H$5:$H$1048576,'Contas a Pagar'!$O$5:$O$1048576,'Projeção de Caixa'!C$215,'Contas a Pagar'!$F$5:$F$1048576,'Projeção de Caixa'!$A230)</f>
        <v>0</v>
      </c>
      <c r="D230" s="164">
        <f>SUMIFS('Contas a Pagar'!$H$5:$H$1048576,'Contas a Pagar'!$O$5:$O$1048576,'Projeção de Caixa'!D$215,'Contas a Pagar'!$F$5:$F$1048576,'Projeção de Caixa'!$A230)</f>
        <v>0</v>
      </c>
      <c r="E230" s="164">
        <f>SUMIFS('Contas a Pagar'!$H$5:$H$1048576,'Contas a Pagar'!$O$5:$O$1048576,'Projeção de Caixa'!E$215,'Contas a Pagar'!$F$5:$F$1048576,'Projeção de Caixa'!$A230)</f>
        <v>0</v>
      </c>
      <c r="F230" s="164">
        <f>SUMIFS('Contas a Pagar'!$H$5:$H$1048576,'Contas a Pagar'!$O$5:$O$1048576,'Projeção de Caixa'!F$215,'Contas a Pagar'!$F$5:$F$1048576,'Projeção de Caixa'!$A230)</f>
        <v>0</v>
      </c>
      <c r="G230" s="164">
        <f>SUMIFS('Contas a Pagar'!$H$5:$H$1048576,'Contas a Pagar'!$O$5:$O$1048576,'Projeção de Caixa'!G$215,'Contas a Pagar'!$F$5:$F$1048576,'Projeção de Caixa'!$A230)</f>
        <v>0</v>
      </c>
      <c r="H230" s="164">
        <f>SUMIFS('Contas a Pagar'!$H$5:$H$1048576,'Contas a Pagar'!$O$5:$O$1048576,'Projeção de Caixa'!H$215,'Contas a Pagar'!$F$5:$F$1048576,'Projeção de Caixa'!$A230)</f>
        <v>0</v>
      </c>
      <c r="I230" s="164">
        <f>SUMIFS('Contas a Pagar'!$H$5:$H$1048576,'Contas a Pagar'!$O$5:$O$1048576,'Projeção de Caixa'!I$215,'Contas a Pagar'!$F$5:$F$1048576,'Projeção de Caixa'!$A230)</f>
        <v>0</v>
      </c>
      <c r="J230" s="164">
        <f>SUMIFS('Contas a Pagar'!$H$5:$H$1048576,'Contas a Pagar'!$O$5:$O$1048576,'Projeção de Caixa'!J$215,'Contas a Pagar'!$F$5:$F$1048576,'Projeção de Caixa'!$A230)</f>
        <v>0</v>
      </c>
      <c r="K230" s="164">
        <f>SUMIFS('Contas a Pagar'!$H$5:$H$1048576,'Contas a Pagar'!$O$5:$O$1048576,'Projeção de Caixa'!K$215,'Contas a Pagar'!$F$5:$F$1048576,'Projeção de Caixa'!$A230)</f>
        <v>0</v>
      </c>
      <c r="L230" s="164">
        <f>SUMIFS('Contas a Pagar'!$H$5:$H$1048576,'Contas a Pagar'!$O$5:$O$1048576,'Projeção de Caixa'!L$215,'Contas a Pagar'!$F$5:$F$1048576,'Projeção de Caixa'!$A230)</f>
        <v>0</v>
      </c>
      <c r="M230" s="164">
        <f>SUMIFS('Contas a Pagar'!$H$5:$H$1048576,'Contas a Pagar'!$O$5:$O$1048576,'Projeção de Caixa'!M$215,'Contas a Pagar'!$F$5:$F$1048576,'Projeção de Caixa'!$A230)</f>
        <v>0</v>
      </c>
      <c r="N230" s="164">
        <f>SUMIFS('Contas a Pagar'!$H$5:$H$1048576,'Contas a Pagar'!$O$5:$O$1048576,'Projeção de Caixa'!N$215,'Contas a Pagar'!$F$5:$F$1048576,'Projeção de Caixa'!$A230)</f>
        <v>0</v>
      </c>
      <c r="O230" s="164">
        <f>SUMIFS('Contas a Pagar'!$H$5:$H$1048576,'Contas a Pagar'!$O$5:$O$1048576,'Projeção de Caixa'!O$215,'Contas a Pagar'!$F$5:$F$1048576,'Projeção de Caixa'!$A230)</f>
        <v>0</v>
      </c>
      <c r="P230" s="164">
        <f>SUMIFS('Contas a Pagar'!$H$5:$H$1048576,'Contas a Pagar'!$O$5:$O$1048576,'Projeção de Caixa'!P$215,'Contas a Pagar'!$F$5:$F$1048576,'Projeção de Caixa'!$A230)</f>
        <v>0</v>
      </c>
      <c r="Q230" s="164">
        <f>SUMIFS('Contas a Pagar'!$H$5:$H$1048576,'Contas a Pagar'!$O$5:$O$1048576,'Projeção de Caixa'!Q$215,'Contas a Pagar'!$F$5:$F$1048576,'Projeção de Caixa'!$A230)</f>
        <v>0</v>
      </c>
      <c r="R230" s="164">
        <f>SUMIFS('Contas a Pagar'!$H$5:$H$1048576,'Contas a Pagar'!$O$5:$O$1048576,'Projeção de Caixa'!R$215,'Contas a Pagar'!$F$5:$F$1048576,'Projeção de Caixa'!$A230)</f>
        <v>0</v>
      </c>
      <c r="S230" s="164">
        <f>SUMIFS('Contas a Pagar'!$H$5:$H$1048576,'Contas a Pagar'!$O$5:$O$1048576,'Projeção de Caixa'!S$215,'Contas a Pagar'!$F$5:$F$1048576,'Projeção de Caixa'!$A230)</f>
        <v>0</v>
      </c>
      <c r="T230" s="164">
        <f>SUMIFS('Contas a Pagar'!$H$5:$H$1048576,'Contas a Pagar'!$O$5:$O$1048576,'Projeção de Caixa'!T$215,'Contas a Pagar'!$F$5:$F$1048576,'Projeção de Caixa'!$A230)</f>
        <v>0</v>
      </c>
      <c r="U230" s="164">
        <f>SUMIFS('Contas a Pagar'!$H$5:$H$1048576,'Contas a Pagar'!$O$5:$O$1048576,'Projeção de Caixa'!U$215,'Contas a Pagar'!$F$5:$F$1048576,'Projeção de Caixa'!$A230)</f>
        <v>0</v>
      </c>
      <c r="V230" s="164">
        <f>SUMIFS('Contas a Pagar'!$H$5:$H$1048576,'Contas a Pagar'!$O$5:$O$1048576,'Projeção de Caixa'!V$215,'Contas a Pagar'!$F$5:$F$1048576,'Projeção de Caixa'!$A230)</f>
        <v>0</v>
      </c>
      <c r="W230" s="164">
        <f>SUMIFS('Contas a Pagar'!$H$5:$H$1048576,'Contas a Pagar'!$O$5:$O$1048576,'Projeção de Caixa'!W$215,'Contas a Pagar'!$F$5:$F$1048576,'Projeção de Caixa'!$A230)</f>
        <v>0</v>
      </c>
      <c r="X230" s="164">
        <f>SUMIFS('Contas a Pagar'!$H$5:$H$1048576,'Contas a Pagar'!$O$5:$O$1048576,'Projeção de Caixa'!X$215,'Contas a Pagar'!$F$5:$F$1048576,'Projeção de Caixa'!$A230)</f>
        <v>0</v>
      </c>
      <c r="Y230" s="164">
        <f>SUMIFS('Contas a Pagar'!$H$5:$H$1048576,'Contas a Pagar'!$O$5:$O$1048576,'Projeção de Caixa'!Y$215,'Contas a Pagar'!$F$5:$F$1048576,'Projeção de Caixa'!$A230)</f>
        <v>0</v>
      </c>
      <c r="Z230" s="164">
        <f>SUMIFS('Contas a Pagar'!$H$5:$H$1048576,'Contas a Pagar'!$O$5:$O$1048576,'Projeção de Caixa'!Z$215,'Contas a Pagar'!$F$5:$F$1048576,'Projeção de Caixa'!$A230)</f>
        <v>0</v>
      </c>
      <c r="AA230" s="164">
        <f>SUMIFS('Contas a Pagar'!$H$5:$H$1048576,'Contas a Pagar'!$O$5:$O$1048576,'Projeção de Caixa'!AA$215,'Contas a Pagar'!$F$5:$F$1048576,'Projeção de Caixa'!$A230)</f>
        <v>0</v>
      </c>
      <c r="AB230" s="164">
        <f>SUMIFS('Contas a Pagar'!$H$5:$H$1048576,'Contas a Pagar'!$O$5:$O$1048576,'Projeção de Caixa'!AB$215,'Contas a Pagar'!$F$5:$F$1048576,'Projeção de Caixa'!$A230)</f>
        <v>0</v>
      </c>
      <c r="AC230" s="164">
        <f>SUMIFS('Contas a Pagar'!$H$5:$H$1048576,'Contas a Pagar'!$O$5:$O$1048576,'Projeção de Caixa'!AC$215,'Contas a Pagar'!$F$5:$F$1048576,'Projeção de Caixa'!$A230)</f>
        <v>0</v>
      </c>
      <c r="AD230" s="164">
        <f>SUMIFS('Contas a Pagar'!$H$5:$H$1048576,'Contas a Pagar'!$O$5:$O$1048576,'Projeção de Caixa'!AD$215,'Contas a Pagar'!$F$5:$F$1048576,'Projeção de Caixa'!$A230)</f>
        <v>0</v>
      </c>
      <c r="AE230" s="164">
        <f>SUMIFS('Contas a Pagar'!$H$5:$H$1048576,'Contas a Pagar'!$O$5:$O$1048576,'Projeção de Caixa'!AE$215,'Contas a Pagar'!$F$5:$F$1048576,'Projeção de Caixa'!$A230)</f>
        <v>0</v>
      </c>
      <c r="AF230" s="165">
        <f>SUMIFS('Contas a Pagar'!$H$5:$H$1048576,'Contas a Pagar'!$O$5:$O$1048576,'Projeção de Caixa'!AF$215,'Contas a Pagar'!$F$5:$F$1048576,'Projeção de Caixa'!$A230)</f>
        <v>0</v>
      </c>
      <c r="AG230" s="31"/>
      <c r="AH230" s="31"/>
      <c r="AI230" s="31"/>
    </row>
    <row r="231" spans="1:35" outlineLevel="1" x14ac:dyDescent="0.25">
      <c r="A231" s="152"/>
      <c r="B231" s="164">
        <f>SUMIFS('Contas a Pagar'!$H$5:$H$1048576,'Contas a Pagar'!$O$5:$O$1048576,'Projeção de Caixa'!B$215,'Contas a Pagar'!$F$5:$F$1048576,'Projeção de Caixa'!$A231)</f>
        <v>0</v>
      </c>
      <c r="C231" s="164">
        <f>SUMIFS('Contas a Pagar'!$H$5:$H$1048576,'Contas a Pagar'!$O$5:$O$1048576,'Projeção de Caixa'!C$215,'Contas a Pagar'!$F$5:$F$1048576,'Projeção de Caixa'!$A231)</f>
        <v>0</v>
      </c>
      <c r="D231" s="164">
        <f>SUMIFS('Contas a Pagar'!$H$5:$H$1048576,'Contas a Pagar'!$O$5:$O$1048576,'Projeção de Caixa'!D$215,'Contas a Pagar'!$F$5:$F$1048576,'Projeção de Caixa'!$A231)</f>
        <v>0</v>
      </c>
      <c r="E231" s="164">
        <f>SUMIFS('Contas a Pagar'!$H$5:$H$1048576,'Contas a Pagar'!$O$5:$O$1048576,'Projeção de Caixa'!E$215,'Contas a Pagar'!$F$5:$F$1048576,'Projeção de Caixa'!$A231)</f>
        <v>0</v>
      </c>
      <c r="F231" s="164">
        <f>SUMIFS('Contas a Pagar'!$H$5:$H$1048576,'Contas a Pagar'!$O$5:$O$1048576,'Projeção de Caixa'!F$215,'Contas a Pagar'!$F$5:$F$1048576,'Projeção de Caixa'!$A231)</f>
        <v>0</v>
      </c>
      <c r="G231" s="164">
        <f>SUMIFS('Contas a Pagar'!$H$5:$H$1048576,'Contas a Pagar'!$O$5:$O$1048576,'Projeção de Caixa'!G$215,'Contas a Pagar'!$F$5:$F$1048576,'Projeção de Caixa'!$A231)</f>
        <v>0</v>
      </c>
      <c r="H231" s="164">
        <f>SUMIFS('Contas a Pagar'!$H$5:$H$1048576,'Contas a Pagar'!$O$5:$O$1048576,'Projeção de Caixa'!H$215,'Contas a Pagar'!$F$5:$F$1048576,'Projeção de Caixa'!$A231)</f>
        <v>0</v>
      </c>
      <c r="I231" s="164">
        <f>SUMIFS('Contas a Pagar'!$H$5:$H$1048576,'Contas a Pagar'!$O$5:$O$1048576,'Projeção de Caixa'!I$215,'Contas a Pagar'!$F$5:$F$1048576,'Projeção de Caixa'!$A231)</f>
        <v>0</v>
      </c>
      <c r="J231" s="164">
        <f>SUMIFS('Contas a Pagar'!$H$5:$H$1048576,'Contas a Pagar'!$O$5:$O$1048576,'Projeção de Caixa'!J$215,'Contas a Pagar'!$F$5:$F$1048576,'Projeção de Caixa'!$A231)</f>
        <v>0</v>
      </c>
      <c r="K231" s="164">
        <f>SUMIFS('Contas a Pagar'!$H$5:$H$1048576,'Contas a Pagar'!$O$5:$O$1048576,'Projeção de Caixa'!K$215,'Contas a Pagar'!$F$5:$F$1048576,'Projeção de Caixa'!$A231)</f>
        <v>0</v>
      </c>
      <c r="L231" s="164">
        <f>SUMIFS('Contas a Pagar'!$H$5:$H$1048576,'Contas a Pagar'!$O$5:$O$1048576,'Projeção de Caixa'!L$215,'Contas a Pagar'!$F$5:$F$1048576,'Projeção de Caixa'!$A231)</f>
        <v>0</v>
      </c>
      <c r="M231" s="164">
        <f>SUMIFS('Contas a Pagar'!$H$5:$H$1048576,'Contas a Pagar'!$O$5:$O$1048576,'Projeção de Caixa'!M$215,'Contas a Pagar'!$F$5:$F$1048576,'Projeção de Caixa'!$A231)</f>
        <v>0</v>
      </c>
      <c r="N231" s="164">
        <f>SUMIFS('Contas a Pagar'!$H$5:$H$1048576,'Contas a Pagar'!$O$5:$O$1048576,'Projeção de Caixa'!N$215,'Contas a Pagar'!$F$5:$F$1048576,'Projeção de Caixa'!$A231)</f>
        <v>0</v>
      </c>
      <c r="O231" s="164">
        <f>SUMIFS('Contas a Pagar'!$H$5:$H$1048576,'Contas a Pagar'!$O$5:$O$1048576,'Projeção de Caixa'!O$215,'Contas a Pagar'!$F$5:$F$1048576,'Projeção de Caixa'!$A231)</f>
        <v>0</v>
      </c>
      <c r="P231" s="164">
        <f>SUMIFS('Contas a Pagar'!$H$5:$H$1048576,'Contas a Pagar'!$O$5:$O$1048576,'Projeção de Caixa'!P$215,'Contas a Pagar'!$F$5:$F$1048576,'Projeção de Caixa'!$A231)</f>
        <v>0</v>
      </c>
      <c r="Q231" s="164">
        <f>SUMIFS('Contas a Pagar'!$H$5:$H$1048576,'Contas a Pagar'!$O$5:$O$1048576,'Projeção de Caixa'!Q$215,'Contas a Pagar'!$F$5:$F$1048576,'Projeção de Caixa'!$A231)</f>
        <v>0</v>
      </c>
      <c r="R231" s="164">
        <f>SUMIFS('Contas a Pagar'!$H$5:$H$1048576,'Contas a Pagar'!$O$5:$O$1048576,'Projeção de Caixa'!R$215,'Contas a Pagar'!$F$5:$F$1048576,'Projeção de Caixa'!$A231)</f>
        <v>0</v>
      </c>
      <c r="S231" s="164">
        <f>SUMIFS('Contas a Pagar'!$H$5:$H$1048576,'Contas a Pagar'!$O$5:$O$1048576,'Projeção de Caixa'!S$215,'Contas a Pagar'!$F$5:$F$1048576,'Projeção de Caixa'!$A231)</f>
        <v>0</v>
      </c>
      <c r="T231" s="164">
        <f>SUMIFS('Contas a Pagar'!$H$5:$H$1048576,'Contas a Pagar'!$O$5:$O$1048576,'Projeção de Caixa'!T$215,'Contas a Pagar'!$F$5:$F$1048576,'Projeção de Caixa'!$A231)</f>
        <v>0</v>
      </c>
      <c r="U231" s="164">
        <f>SUMIFS('Contas a Pagar'!$H$5:$H$1048576,'Contas a Pagar'!$O$5:$O$1048576,'Projeção de Caixa'!U$215,'Contas a Pagar'!$F$5:$F$1048576,'Projeção de Caixa'!$A231)</f>
        <v>0</v>
      </c>
      <c r="V231" s="164">
        <f>SUMIFS('Contas a Pagar'!$H$5:$H$1048576,'Contas a Pagar'!$O$5:$O$1048576,'Projeção de Caixa'!V$215,'Contas a Pagar'!$F$5:$F$1048576,'Projeção de Caixa'!$A231)</f>
        <v>0</v>
      </c>
      <c r="W231" s="164">
        <f>SUMIFS('Contas a Pagar'!$H$5:$H$1048576,'Contas a Pagar'!$O$5:$O$1048576,'Projeção de Caixa'!W$215,'Contas a Pagar'!$F$5:$F$1048576,'Projeção de Caixa'!$A231)</f>
        <v>0</v>
      </c>
      <c r="X231" s="164">
        <f>SUMIFS('Contas a Pagar'!$H$5:$H$1048576,'Contas a Pagar'!$O$5:$O$1048576,'Projeção de Caixa'!X$215,'Contas a Pagar'!$F$5:$F$1048576,'Projeção de Caixa'!$A231)</f>
        <v>0</v>
      </c>
      <c r="Y231" s="164">
        <f>SUMIFS('Contas a Pagar'!$H$5:$H$1048576,'Contas a Pagar'!$O$5:$O$1048576,'Projeção de Caixa'!Y$215,'Contas a Pagar'!$F$5:$F$1048576,'Projeção de Caixa'!$A231)</f>
        <v>0</v>
      </c>
      <c r="Z231" s="164">
        <f>SUMIFS('Contas a Pagar'!$H$5:$H$1048576,'Contas a Pagar'!$O$5:$O$1048576,'Projeção de Caixa'!Z$215,'Contas a Pagar'!$F$5:$F$1048576,'Projeção de Caixa'!$A231)</f>
        <v>0</v>
      </c>
      <c r="AA231" s="164">
        <f>SUMIFS('Contas a Pagar'!$H$5:$H$1048576,'Contas a Pagar'!$O$5:$O$1048576,'Projeção de Caixa'!AA$215,'Contas a Pagar'!$F$5:$F$1048576,'Projeção de Caixa'!$A231)</f>
        <v>0</v>
      </c>
      <c r="AB231" s="164">
        <f>SUMIFS('Contas a Pagar'!$H$5:$H$1048576,'Contas a Pagar'!$O$5:$O$1048576,'Projeção de Caixa'!AB$215,'Contas a Pagar'!$F$5:$F$1048576,'Projeção de Caixa'!$A231)</f>
        <v>0</v>
      </c>
      <c r="AC231" s="164">
        <f>SUMIFS('Contas a Pagar'!$H$5:$H$1048576,'Contas a Pagar'!$O$5:$O$1048576,'Projeção de Caixa'!AC$215,'Contas a Pagar'!$F$5:$F$1048576,'Projeção de Caixa'!$A231)</f>
        <v>0</v>
      </c>
      <c r="AD231" s="164">
        <f>SUMIFS('Contas a Pagar'!$H$5:$H$1048576,'Contas a Pagar'!$O$5:$O$1048576,'Projeção de Caixa'!AD$215,'Contas a Pagar'!$F$5:$F$1048576,'Projeção de Caixa'!$A231)</f>
        <v>0</v>
      </c>
      <c r="AE231" s="164">
        <f>SUMIFS('Contas a Pagar'!$H$5:$H$1048576,'Contas a Pagar'!$O$5:$O$1048576,'Projeção de Caixa'!AE$215,'Contas a Pagar'!$F$5:$F$1048576,'Projeção de Caixa'!$A231)</f>
        <v>0</v>
      </c>
      <c r="AF231" s="165">
        <f>SUMIFS('Contas a Pagar'!$H$5:$H$1048576,'Contas a Pagar'!$O$5:$O$1048576,'Projeção de Caixa'!AF$215,'Contas a Pagar'!$F$5:$F$1048576,'Projeção de Caixa'!$A231)</f>
        <v>0</v>
      </c>
      <c r="AG231" s="31"/>
      <c r="AH231" s="31"/>
      <c r="AI231" s="31"/>
    </row>
    <row r="232" spans="1:35" outlineLevel="1" x14ac:dyDescent="0.25">
      <c r="A232" s="152"/>
      <c r="B232" s="164">
        <f>SUMIFS('Contas a Pagar'!$H$5:$H$1048576,'Contas a Pagar'!$O$5:$O$1048576,'Projeção de Caixa'!B$215,'Contas a Pagar'!$F$5:$F$1048576,'Projeção de Caixa'!$A232)</f>
        <v>0</v>
      </c>
      <c r="C232" s="164">
        <f>SUMIFS('Contas a Pagar'!$H$5:$H$1048576,'Contas a Pagar'!$O$5:$O$1048576,'Projeção de Caixa'!C$215,'Contas a Pagar'!$F$5:$F$1048576,'Projeção de Caixa'!$A232)</f>
        <v>0</v>
      </c>
      <c r="D232" s="164">
        <f>SUMIFS('Contas a Pagar'!$H$5:$H$1048576,'Contas a Pagar'!$O$5:$O$1048576,'Projeção de Caixa'!D$215,'Contas a Pagar'!$F$5:$F$1048576,'Projeção de Caixa'!$A232)</f>
        <v>0</v>
      </c>
      <c r="E232" s="164">
        <f>SUMIFS('Contas a Pagar'!$H$5:$H$1048576,'Contas a Pagar'!$O$5:$O$1048576,'Projeção de Caixa'!E$215,'Contas a Pagar'!$F$5:$F$1048576,'Projeção de Caixa'!$A232)</f>
        <v>0</v>
      </c>
      <c r="F232" s="164">
        <f>SUMIFS('Contas a Pagar'!$H$5:$H$1048576,'Contas a Pagar'!$O$5:$O$1048576,'Projeção de Caixa'!F$215,'Contas a Pagar'!$F$5:$F$1048576,'Projeção de Caixa'!$A232)</f>
        <v>0</v>
      </c>
      <c r="G232" s="164">
        <f>SUMIFS('Contas a Pagar'!$H$5:$H$1048576,'Contas a Pagar'!$O$5:$O$1048576,'Projeção de Caixa'!G$215,'Contas a Pagar'!$F$5:$F$1048576,'Projeção de Caixa'!$A232)</f>
        <v>0</v>
      </c>
      <c r="H232" s="164">
        <f>SUMIFS('Contas a Pagar'!$H$5:$H$1048576,'Contas a Pagar'!$O$5:$O$1048576,'Projeção de Caixa'!H$215,'Contas a Pagar'!$F$5:$F$1048576,'Projeção de Caixa'!$A232)</f>
        <v>0</v>
      </c>
      <c r="I232" s="164">
        <f>SUMIFS('Contas a Pagar'!$H$5:$H$1048576,'Contas a Pagar'!$O$5:$O$1048576,'Projeção de Caixa'!I$215,'Contas a Pagar'!$F$5:$F$1048576,'Projeção de Caixa'!$A232)</f>
        <v>0</v>
      </c>
      <c r="J232" s="164">
        <f>SUMIFS('Contas a Pagar'!$H$5:$H$1048576,'Contas a Pagar'!$O$5:$O$1048576,'Projeção de Caixa'!J$215,'Contas a Pagar'!$F$5:$F$1048576,'Projeção de Caixa'!$A232)</f>
        <v>0</v>
      </c>
      <c r="K232" s="164">
        <f>SUMIFS('Contas a Pagar'!$H$5:$H$1048576,'Contas a Pagar'!$O$5:$O$1048576,'Projeção de Caixa'!K$215,'Contas a Pagar'!$F$5:$F$1048576,'Projeção de Caixa'!$A232)</f>
        <v>0</v>
      </c>
      <c r="L232" s="164">
        <f>SUMIFS('Contas a Pagar'!$H$5:$H$1048576,'Contas a Pagar'!$O$5:$O$1048576,'Projeção de Caixa'!L$215,'Contas a Pagar'!$F$5:$F$1048576,'Projeção de Caixa'!$A232)</f>
        <v>0</v>
      </c>
      <c r="M232" s="164">
        <f>SUMIFS('Contas a Pagar'!$H$5:$H$1048576,'Contas a Pagar'!$O$5:$O$1048576,'Projeção de Caixa'!M$215,'Contas a Pagar'!$F$5:$F$1048576,'Projeção de Caixa'!$A232)</f>
        <v>0</v>
      </c>
      <c r="N232" s="164">
        <f>SUMIFS('Contas a Pagar'!$H$5:$H$1048576,'Contas a Pagar'!$O$5:$O$1048576,'Projeção de Caixa'!N$215,'Contas a Pagar'!$F$5:$F$1048576,'Projeção de Caixa'!$A232)</f>
        <v>0</v>
      </c>
      <c r="O232" s="164">
        <f>SUMIFS('Contas a Pagar'!$H$5:$H$1048576,'Contas a Pagar'!$O$5:$O$1048576,'Projeção de Caixa'!O$215,'Contas a Pagar'!$F$5:$F$1048576,'Projeção de Caixa'!$A232)</f>
        <v>0</v>
      </c>
      <c r="P232" s="164">
        <f>SUMIFS('Contas a Pagar'!$H$5:$H$1048576,'Contas a Pagar'!$O$5:$O$1048576,'Projeção de Caixa'!P$215,'Contas a Pagar'!$F$5:$F$1048576,'Projeção de Caixa'!$A232)</f>
        <v>0</v>
      </c>
      <c r="Q232" s="164">
        <f>SUMIFS('Contas a Pagar'!$H$5:$H$1048576,'Contas a Pagar'!$O$5:$O$1048576,'Projeção de Caixa'!Q$215,'Contas a Pagar'!$F$5:$F$1048576,'Projeção de Caixa'!$A232)</f>
        <v>0</v>
      </c>
      <c r="R232" s="164">
        <f>SUMIFS('Contas a Pagar'!$H$5:$H$1048576,'Contas a Pagar'!$O$5:$O$1048576,'Projeção de Caixa'!R$215,'Contas a Pagar'!$F$5:$F$1048576,'Projeção de Caixa'!$A232)</f>
        <v>0</v>
      </c>
      <c r="S232" s="164">
        <f>SUMIFS('Contas a Pagar'!$H$5:$H$1048576,'Contas a Pagar'!$O$5:$O$1048576,'Projeção de Caixa'!S$215,'Contas a Pagar'!$F$5:$F$1048576,'Projeção de Caixa'!$A232)</f>
        <v>0</v>
      </c>
      <c r="T232" s="164">
        <f>SUMIFS('Contas a Pagar'!$H$5:$H$1048576,'Contas a Pagar'!$O$5:$O$1048576,'Projeção de Caixa'!T$215,'Contas a Pagar'!$F$5:$F$1048576,'Projeção de Caixa'!$A232)</f>
        <v>0</v>
      </c>
      <c r="U232" s="164">
        <f>SUMIFS('Contas a Pagar'!$H$5:$H$1048576,'Contas a Pagar'!$O$5:$O$1048576,'Projeção de Caixa'!U$215,'Contas a Pagar'!$F$5:$F$1048576,'Projeção de Caixa'!$A232)</f>
        <v>0</v>
      </c>
      <c r="V232" s="164">
        <f>SUMIFS('Contas a Pagar'!$H$5:$H$1048576,'Contas a Pagar'!$O$5:$O$1048576,'Projeção de Caixa'!V$215,'Contas a Pagar'!$F$5:$F$1048576,'Projeção de Caixa'!$A232)</f>
        <v>0</v>
      </c>
      <c r="W232" s="164">
        <f>SUMIFS('Contas a Pagar'!$H$5:$H$1048576,'Contas a Pagar'!$O$5:$O$1048576,'Projeção de Caixa'!W$215,'Contas a Pagar'!$F$5:$F$1048576,'Projeção de Caixa'!$A232)</f>
        <v>0</v>
      </c>
      <c r="X232" s="164">
        <f>SUMIFS('Contas a Pagar'!$H$5:$H$1048576,'Contas a Pagar'!$O$5:$O$1048576,'Projeção de Caixa'!X$215,'Contas a Pagar'!$F$5:$F$1048576,'Projeção de Caixa'!$A232)</f>
        <v>0</v>
      </c>
      <c r="Y232" s="164">
        <f>SUMIFS('Contas a Pagar'!$H$5:$H$1048576,'Contas a Pagar'!$O$5:$O$1048576,'Projeção de Caixa'!Y$215,'Contas a Pagar'!$F$5:$F$1048576,'Projeção de Caixa'!$A232)</f>
        <v>0</v>
      </c>
      <c r="Z232" s="164">
        <f>SUMIFS('Contas a Pagar'!$H$5:$H$1048576,'Contas a Pagar'!$O$5:$O$1048576,'Projeção de Caixa'!Z$215,'Contas a Pagar'!$F$5:$F$1048576,'Projeção de Caixa'!$A232)</f>
        <v>0</v>
      </c>
      <c r="AA232" s="164">
        <f>SUMIFS('Contas a Pagar'!$H$5:$H$1048576,'Contas a Pagar'!$O$5:$O$1048576,'Projeção de Caixa'!AA$215,'Contas a Pagar'!$F$5:$F$1048576,'Projeção de Caixa'!$A232)</f>
        <v>0</v>
      </c>
      <c r="AB232" s="164">
        <f>SUMIFS('Contas a Pagar'!$H$5:$H$1048576,'Contas a Pagar'!$O$5:$O$1048576,'Projeção de Caixa'!AB$215,'Contas a Pagar'!$F$5:$F$1048576,'Projeção de Caixa'!$A232)</f>
        <v>0</v>
      </c>
      <c r="AC232" s="164">
        <f>SUMIFS('Contas a Pagar'!$H$5:$H$1048576,'Contas a Pagar'!$O$5:$O$1048576,'Projeção de Caixa'!AC$215,'Contas a Pagar'!$F$5:$F$1048576,'Projeção de Caixa'!$A232)</f>
        <v>0</v>
      </c>
      <c r="AD232" s="164">
        <f>SUMIFS('Contas a Pagar'!$H$5:$H$1048576,'Contas a Pagar'!$O$5:$O$1048576,'Projeção de Caixa'!AD$215,'Contas a Pagar'!$F$5:$F$1048576,'Projeção de Caixa'!$A232)</f>
        <v>0</v>
      </c>
      <c r="AE232" s="164">
        <f>SUMIFS('Contas a Pagar'!$H$5:$H$1048576,'Contas a Pagar'!$O$5:$O$1048576,'Projeção de Caixa'!AE$215,'Contas a Pagar'!$F$5:$F$1048576,'Projeção de Caixa'!$A232)</f>
        <v>0</v>
      </c>
      <c r="AF232" s="165">
        <f>SUMIFS('Contas a Pagar'!$H$5:$H$1048576,'Contas a Pagar'!$O$5:$O$1048576,'Projeção de Caixa'!AF$215,'Contas a Pagar'!$F$5:$F$1048576,'Projeção de Caixa'!$A232)</f>
        <v>0</v>
      </c>
      <c r="AG232" s="31"/>
      <c r="AH232" s="31"/>
      <c r="AI232" s="31"/>
    </row>
    <row r="233" spans="1:35" outlineLevel="1" x14ac:dyDescent="0.25">
      <c r="A233" s="152"/>
      <c r="B233" s="164">
        <f>SUMIFS('Contas a Pagar'!$H$5:$H$1048576,'Contas a Pagar'!$O$5:$O$1048576,'Projeção de Caixa'!B$215,'Contas a Pagar'!$F$5:$F$1048576,'Projeção de Caixa'!$A233)</f>
        <v>0</v>
      </c>
      <c r="C233" s="164">
        <f>SUMIFS('Contas a Pagar'!$H$5:$H$1048576,'Contas a Pagar'!$O$5:$O$1048576,'Projeção de Caixa'!C$215,'Contas a Pagar'!$F$5:$F$1048576,'Projeção de Caixa'!$A233)</f>
        <v>0</v>
      </c>
      <c r="D233" s="164">
        <f>SUMIFS('Contas a Pagar'!$H$5:$H$1048576,'Contas a Pagar'!$O$5:$O$1048576,'Projeção de Caixa'!D$215,'Contas a Pagar'!$F$5:$F$1048576,'Projeção de Caixa'!$A233)</f>
        <v>0</v>
      </c>
      <c r="E233" s="164">
        <f>SUMIFS('Contas a Pagar'!$H$5:$H$1048576,'Contas a Pagar'!$O$5:$O$1048576,'Projeção de Caixa'!E$215,'Contas a Pagar'!$F$5:$F$1048576,'Projeção de Caixa'!$A233)</f>
        <v>0</v>
      </c>
      <c r="F233" s="164">
        <f>SUMIFS('Contas a Pagar'!$H$5:$H$1048576,'Contas a Pagar'!$O$5:$O$1048576,'Projeção de Caixa'!F$215,'Contas a Pagar'!$F$5:$F$1048576,'Projeção de Caixa'!$A233)</f>
        <v>0</v>
      </c>
      <c r="G233" s="164">
        <f>SUMIFS('Contas a Pagar'!$H$5:$H$1048576,'Contas a Pagar'!$O$5:$O$1048576,'Projeção de Caixa'!G$215,'Contas a Pagar'!$F$5:$F$1048576,'Projeção de Caixa'!$A233)</f>
        <v>0</v>
      </c>
      <c r="H233" s="164">
        <f>SUMIFS('Contas a Pagar'!$H$5:$H$1048576,'Contas a Pagar'!$O$5:$O$1048576,'Projeção de Caixa'!H$215,'Contas a Pagar'!$F$5:$F$1048576,'Projeção de Caixa'!$A233)</f>
        <v>0</v>
      </c>
      <c r="I233" s="164">
        <f>SUMIFS('Contas a Pagar'!$H$5:$H$1048576,'Contas a Pagar'!$O$5:$O$1048576,'Projeção de Caixa'!I$215,'Contas a Pagar'!$F$5:$F$1048576,'Projeção de Caixa'!$A233)</f>
        <v>0</v>
      </c>
      <c r="J233" s="164">
        <f>SUMIFS('Contas a Pagar'!$H$5:$H$1048576,'Contas a Pagar'!$O$5:$O$1048576,'Projeção de Caixa'!J$215,'Contas a Pagar'!$F$5:$F$1048576,'Projeção de Caixa'!$A233)</f>
        <v>0</v>
      </c>
      <c r="K233" s="164">
        <f>SUMIFS('Contas a Pagar'!$H$5:$H$1048576,'Contas a Pagar'!$O$5:$O$1048576,'Projeção de Caixa'!K$215,'Contas a Pagar'!$F$5:$F$1048576,'Projeção de Caixa'!$A233)</f>
        <v>0</v>
      </c>
      <c r="L233" s="164">
        <f>SUMIFS('Contas a Pagar'!$H$5:$H$1048576,'Contas a Pagar'!$O$5:$O$1048576,'Projeção de Caixa'!L$215,'Contas a Pagar'!$F$5:$F$1048576,'Projeção de Caixa'!$A233)</f>
        <v>0</v>
      </c>
      <c r="M233" s="164">
        <f>SUMIFS('Contas a Pagar'!$H$5:$H$1048576,'Contas a Pagar'!$O$5:$O$1048576,'Projeção de Caixa'!M$215,'Contas a Pagar'!$F$5:$F$1048576,'Projeção de Caixa'!$A233)</f>
        <v>0</v>
      </c>
      <c r="N233" s="164">
        <f>SUMIFS('Contas a Pagar'!$H$5:$H$1048576,'Contas a Pagar'!$O$5:$O$1048576,'Projeção de Caixa'!N$215,'Contas a Pagar'!$F$5:$F$1048576,'Projeção de Caixa'!$A233)</f>
        <v>0</v>
      </c>
      <c r="O233" s="164">
        <f>SUMIFS('Contas a Pagar'!$H$5:$H$1048576,'Contas a Pagar'!$O$5:$O$1048576,'Projeção de Caixa'!O$215,'Contas a Pagar'!$F$5:$F$1048576,'Projeção de Caixa'!$A233)</f>
        <v>0</v>
      </c>
      <c r="P233" s="164">
        <f>SUMIFS('Contas a Pagar'!$H$5:$H$1048576,'Contas a Pagar'!$O$5:$O$1048576,'Projeção de Caixa'!P$215,'Contas a Pagar'!$F$5:$F$1048576,'Projeção de Caixa'!$A233)</f>
        <v>0</v>
      </c>
      <c r="Q233" s="164">
        <f>SUMIFS('Contas a Pagar'!$H$5:$H$1048576,'Contas a Pagar'!$O$5:$O$1048576,'Projeção de Caixa'!Q$215,'Contas a Pagar'!$F$5:$F$1048576,'Projeção de Caixa'!$A233)</f>
        <v>0</v>
      </c>
      <c r="R233" s="164">
        <f>SUMIFS('Contas a Pagar'!$H$5:$H$1048576,'Contas a Pagar'!$O$5:$O$1048576,'Projeção de Caixa'!R$215,'Contas a Pagar'!$F$5:$F$1048576,'Projeção de Caixa'!$A233)</f>
        <v>0</v>
      </c>
      <c r="S233" s="164">
        <f>SUMIFS('Contas a Pagar'!$H$5:$H$1048576,'Contas a Pagar'!$O$5:$O$1048576,'Projeção de Caixa'!S$215,'Contas a Pagar'!$F$5:$F$1048576,'Projeção de Caixa'!$A233)</f>
        <v>0</v>
      </c>
      <c r="T233" s="164">
        <f>SUMIFS('Contas a Pagar'!$H$5:$H$1048576,'Contas a Pagar'!$O$5:$O$1048576,'Projeção de Caixa'!T$215,'Contas a Pagar'!$F$5:$F$1048576,'Projeção de Caixa'!$A233)</f>
        <v>0</v>
      </c>
      <c r="U233" s="164">
        <f>SUMIFS('Contas a Pagar'!$H$5:$H$1048576,'Contas a Pagar'!$O$5:$O$1048576,'Projeção de Caixa'!U$215,'Contas a Pagar'!$F$5:$F$1048576,'Projeção de Caixa'!$A233)</f>
        <v>0</v>
      </c>
      <c r="V233" s="164">
        <f>SUMIFS('Contas a Pagar'!$H$5:$H$1048576,'Contas a Pagar'!$O$5:$O$1048576,'Projeção de Caixa'!V$215,'Contas a Pagar'!$F$5:$F$1048576,'Projeção de Caixa'!$A233)</f>
        <v>0</v>
      </c>
      <c r="W233" s="164">
        <f>SUMIFS('Contas a Pagar'!$H$5:$H$1048576,'Contas a Pagar'!$O$5:$O$1048576,'Projeção de Caixa'!W$215,'Contas a Pagar'!$F$5:$F$1048576,'Projeção de Caixa'!$A233)</f>
        <v>0</v>
      </c>
      <c r="X233" s="164">
        <f>SUMIFS('Contas a Pagar'!$H$5:$H$1048576,'Contas a Pagar'!$O$5:$O$1048576,'Projeção de Caixa'!X$215,'Contas a Pagar'!$F$5:$F$1048576,'Projeção de Caixa'!$A233)</f>
        <v>0</v>
      </c>
      <c r="Y233" s="164">
        <f>SUMIFS('Contas a Pagar'!$H$5:$H$1048576,'Contas a Pagar'!$O$5:$O$1048576,'Projeção de Caixa'!Y$215,'Contas a Pagar'!$F$5:$F$1048576,'Projeção de Caixa'!$A233)</f>
        <v>0</v>
      </c>
      <c r="Z233" s="164">
        <f>SUMIFS('Contas a Pagar'!$H$5:$H$1048576,'Contas a Pagar'!$O$5:$O$1048576,'Projeção de Caixa'!Z$215,'Contas a Pagar'!$F$5:$F$1048576,'Projeção de Caixa'!$A233)</f>
        <v>0</v>
      </c>
      <c r="AA233" s="164">
        <f>SUMIFS('Contas a Pagar'!$H$5:$H$1048576,'Contas a Pagar'!$O$5:$O$1048576,'Projeção de Caixa'!AA$215,'Contas a Pagar'!$F$5:$F$1048576,'Projeção de Caixa'!$A233)</f>
        <v>0</v>
      </c>
      <c r="AB233" s="164">
        <f>SUMIFS('Contas a Pagar'!$H$5:$H$1048576,'Contas a Pagar'!$O$5:$O$1048576,'Projeção de Caixa'!AB$215,'Contas a Pagar'!$F$5:$F$1048576,'Projeção de Caixa'!$A233)</f>
        <v>0</v>
      </c>
      <c r="AC233" s="164">
        <f>SUMIFS('Contas a Pagar'!$H$5:$H$1048576,'Contas a Pagar'!$O$5:$O$1048576,'Projeção de Caixa'!AC$215,'Contas a Pagar'!$F$5:$F$1048576,'Projeção de Caixa'!$A233)</f>
        <v>0</v>
      </c>
      <c r="AD233" s="164">
        <f>SUMIFS('Contas a Pagar'!$H$5:$H$1048576,'Contas a Pagar'!$O$5:$O$1048576,'Projeção de Caixa'!AD$215,'Contas a Pagar'!$F$5:$F$1048576,'Projeção de Caixa'!$A233)</f>
        <v>0</v>
      </c>
      <c r="AE233" s="164">
        <f>SUMIFS('Contas a Pagar'!$H$5:$H$1048576,'Contas a Pagar'!$O$5:$O$1048576,'Projeção de Caixa'!AE$215,'Contas a Pagar'!$F$5:$F$1048576,'Projeção de Caixa'!$A233)</f>
        <v>0</v>
      </c>
      <c r="AF233" s="165">
        <f>SUMIFS('Contas a Pagar'!$H$5:$H$1048576,'Contas a Pagar'!$O$5:$O$1048576,'Projeção de Caixa'!AF$215,'Contas a Pagar'!$F$5:$F$1048576,'Projeção de Caixa'!$A233)</f>
        <v>0</v>
      </c>
      <c r="AG233" s="31"/>
      <c r="AH233" s="31"/>
      <c r="AI233" s="31"/>
    </row>
    <row r="234" spans="1:35" outlineLevel="1" x14ac:dyDescent="0.25">
      <c r="A234" s="152"/>
      <c r="B234" s="164">
        <f>SUMIFS('Contas a Pagar'!$H$5:$H$1048576,'Contas a Pagar'!$O$5:$O$1048576,'Projeção de Caixa'!B$215,'Contas a Pagar'!$F$5:$F$1048576,'Projeção de Caixa'!$A234)</f>
        <v>0</v>
      </c>
      <c r="C234" s="164">
        <f>SUMIFS('Contas a Pagar'!$H$5:$H$1048576,'Contas a Pagar'!$O$5:$O$1048576,'Projeção de Caixa'!C$215,'Contas a Pagar'!$F$5:$F$1048576,'Projeção de Caixa'!$A234)</f>
        <v>0</v>
      </c>
      <c r="D234" s="164">
        <f>SUMIFS('Contas a Pagar'!$H$5:$H$1048576,'Contas a Pagar'!$O$5:$O$1048576,'Projeção de Caixa'!D$215,'Contas a Pagar'!$F$5:$F$1048576,'Projeção de Caixa'!$A234)</f>
        <v>0</v>
      </c>
      <c r="E234" s="164">
        <f>SUMIFS('Contas a Pagar'!$H$5:$H$1048576,'Contas a Pagar'!$O$5:$O$1048576,'Projeção de Caixa'!E$215,'Contas a Pagar'!$F$5:$F$1048576,'Projeção de Caixa'!$A234)</f>
        <v>0</v>
      </c>
      <c r="F234" s="164">
        <f>SUMIFS('Contas a Pagar'!$H$5:$H$1048576,'Contas a Pagar'!$O$5:$O$1048576,'Projeção de Caixa'!F$215,'Contas a Pagar'!$F$5:$F$1048576,'Projeção de Caixa'!$A234)</f>
        <v>0</v>
      </c>
      <c r="G234" s="164">
        <f>SUMIFS('Contas a Pagar'!$H$5:$H$1048576,'Contas a Pagar'!$O$5:$O$1048576,'Projeção de Caixa'!G$215,'Contas a Pagar'!$F$5:$F$1048576,'Projeção de Caixa'!$A234)</f>
        <v>0</v>
      </c>
      <c r="H234" s="164">
        <f>SUMIFS('Contas a Pagar'!$H$5:$H$1048576,'Contas a Pagar'!$O$5:$O$1048576,'Projeção de Caixa'!H$215,'Contas a Pagar'!$F$5:$F$1048576,'Projeção de Caixa'!$A234)</f>
        <v>0</v>
      </c>
      <c r="I234" s="164">
        <f>SUMIFS('Contas a Pagar'!$H$5:$H$1048576,'Contas a Pagar'!$O$5:$O$1048576,'Projeção de Caixa'!I$215,'Contas a Pagar'!$F$5:$F$1048576,'Projeção de Caixa'!$A234)</f>
        <v>0</v>
      </c>
      <c r="J234" s="164">
        <f>SUMIFS('Contas a Pagar'!$H$5:$H$1048576,'Contas a Pagar'!$O$5:$O$1048576,'Projeção de Caixa'!J$215,'Contas a Pagar'!$F$5:$F$1048576,'Projeção de Caixa'!$A234)</f>
        <v>0</v>
      </c>
      <c r="K234" s="164">
        <f>SUMIFS('Contas a Pagar'!$H$5:$H$1048576,'Contas a Pagar'!$O$5:$O$1048576,'Projeção de Caixa'!K$215,'Contas a Pagar'!$F$5:$F$1048576,'Projeção de Caixa'!$A234)</f>
        <v>0</v>
      </c>
      <c r="L234" s="164">
        <f>SUMIFS('Contas a Pagar'!$H$5:$H$1048576,'Contas a Pagar'!$O$5:$O$1048576,'Projeção de Caixa'!L$215,'Contas a Pagar'!$F$5:$F$1048576,'Projeção de Caixa'!$A234)</f>
        <v>0</v>
      </c>
      <c r="M234" s="164">
        <f>SUMIFS('Contas a Pagar'!$H$5:$H$1048576,'Contas a Pagar'!$O$5:$O$1048576,'Projeção de Caixa'!M$215,'Contas a Pagar'!$F$5:$F$1048576,'Projeção de Caixa'!$A234)</f>
        <v>0</v>
      </c>
      <c r="N234" s="164">
        <f>SUMIFS('Contas a Pagar'!$H$5:$H$1048576,'Contas a Pagar'!$O$5:$O$1048576,'Projeção de Caixa'!N$215,'Contas a Pagar'!$F$5:$F$1048576,'Projeção de Caixa'!$A234)</f>
        <v>0</v>
      </c>
      <c r="O234" s="164">
        <f>SUMIFS('Contas a Pagar'!$H$5:$H$1048576,'Contas a Pagar'!$O$5:$O$1048576,'Projeção de Caixa'!O$215,'Contas a Pagar'!$F$5:$F$1048576,'Projeção de Caixa'!$A234)</f>
        <v>0</v>
      </c>
      <c r="P234" s="164">
        <f>SUMIFS('Contas a Pagar'!$H$5:$H$1048576,'Contas a Pagar'!$O$5:$O$1048576,'Projeção de Caixa'!P$215,'Contas a Pagar'!$F$5:$F$1048576,'Projeção de Caixa'!$A234)</f>
        <v>0</v>
      </c>
      <c r="Q234" s="164">
        <f>SUMIFS('Contas a Pagar'!$H$5:$H$1048576,'Contas a Pagar'!$O$5:$O$1048576,'Projeção de Caixa'!Q$215,'Contas a Pagar'!$F$5:$F$1048576,'Projeção de Caixa'!$A234)</f>
        <v>0</v>
      </c>
      <c r="R234" s="164">
        <f>SUMIFS('Contas a Pagar'!$H$5:$H$1048576,'Contas a Pagar'!$O$5:$O$1048576,'Projeção de Caixa'!R$215,'Contas a Pagar'!$F$5:$F$1048576,'Projeção de Caixa'!$A234)</f>
        <v>0</v>
      </c>
      <c r="S234" s="164">
        <f>SUMIFS('Contas a Pagar'!$H$5:$H$1048576,'Contas a Pagar'!$O$5:$O$1048576,'Projeção de Caixa'!S$215,'Contas a Pagar'!$F$5:$F$1048576,'Projeção de Caixa'!$A234)</f>
        <v>0</v>
      </c>
      <c r="T234" s="164">
        <f>SUMIFS('Contas a Pagar'!$H$5:$H$1048576,'Contas a Pagar'!$O$5:$O$1048576,'Projeção de Caixa'!T$215,'Contas a Pagar'!$F$5:$F$1048576,'Projeção de Caixa'!$A234)</f>
        <v>0</v>
      </c>
      <c r="U234" s="164">
        <f>SUMIFS('Contas a Pagar'!$H$5:$H$1048576,'Contas a Pagar'!$O$5:$O$1048576,'Projeção de Caixa'!U$215,'Contas a Pagar'!$F$5:$F$1048576,'Projeção de Caixa'!$A234)</f>
        <v>0</v>
      </c>
      <c r="V234" s="164">
        <f>SUMIFS('Contas a Pagar'!$H$5:$H$1048576,'Contas a Pagar'!$O$5:$O$1048576,'Projeção de Caixa'!V$215,'Contas a Pagar'!$F$5:$F$1048576,'Projeção de Caixa'!$A234)</f>
        <v>0</v>
      </c>
      <c r="W234" s="164">
        <f>SUMIFS('Contas a Pagar'!$H$5:$H$1048576,'Contas a Pagar'!$O$5:$O$1048576,'Projeção de Caixa'!W$215,'Contas a Pagar'!$F$5:$F$1048576,'Projeção de Caixa'!$A234)</f>
        <v>0</v>
      </c>
      <c r="X234" s="164">
        <f>SUMIFS('Contas a Pagar'!$H$5:$H$1048576,'Contas a Pagar'!$O$5:$O$1048576,'Projeção de Caixa'!X$215,'Contas a Pagar'!$F$5:$F$1048576,'Projeção de Caixa'!$A234)</f>
        <v>0</v>
      </c>
      <c r="Y234" s="164">
        <f>SUMIFS('Contas a Pagar'!$H$5:$H$1048576,'Contas a Pagar'!$O$5:$O$1048576,'Projeção de Caixa'!Y$215,'Contas a Pagar'!$F$5:$F$1048576,'Projeção de Caixa'!$A234)</f>
        <v>0</v>
      </c>
      <c r="Z234" s="164">
        <f>SUMIFS('Contas a Pagar'!$H$5:$H$1048576,'Contas a Pagar'!$O$5:$O$1048576,'Projeção de Caixa'!Z$215,'Contas a Pagar'!$F$5:$F$1048576,'Projeção de Caixa'!$A234)</f>
        <v>0</v>
      </c>
      <c r="AA234" s="164">
        <f>SUMIFS('Contas a Pagar'!$H$5:$H$1048576,'Contas a Pagar'!$O$5:$O$1048576,'Projeção de Caixa'!AA$215,'Contas a Pagar'!$F$5:$F$1048576,'Projeção de Caixa'!$A234)</f>
        <v>0</v>
      </c>
      <c r="AB234" s="164">
        <f>SUMIFS('Contas a Pagar'!$H$5:$H$1048576,'Contas a Pagar'!$O$5:$O$1048576,'Projeção de Caixa'!AB$215,'Contas a Pagar'!$F$5:$F$1048576,'Projeção de Caixa'!$A234)</f>
        <v>0</v>
      </c>
      <c r="AC234" s="164">
        <f>SUMIFS('Contas a Pagar'!$H$5:$H$1048576,'Contas a Pagar'!$O$5:$O$1048576,'Projeção de Caixa'!AC$215,'Contas a Pagar'!$F$5:$F$1048576,'Projeção de Caixa'!$A234)</f>
        <v>0</v>
      </c>
      <c r="AD234" s="164">
        <f>SUMIFS('Contas a Pagar'!$H$5:$H$1048576,'Contas a Pagar'!$O$5:$O$1048576,'Projeção de Caixa'!AD$215,'Contas a Pagar'!$F$5:$F$1048576,'Projeção de Caixa'!$A234)</f>
        <v>0</v>
      </c>
      <c r="AE234" s="164">
        <f>SUMIFS('Contas a Pagar'!$H$5:$H$1048576,'Contas a Pagar'!$O$5:$O$1048576,'Projeção de Caixa'!AE$215,'Contas a Pagar'!$F$5:$F$1048576,'Projeção de Caixa'!$A234)</f>
        <v>0</v>
      </c>
      <c r="AF234" s="165">
        <f>SUMIFS('Contas a Pagar'!$H$5:$H$1048576,'Contas a Pagar'!$O$5:$O$1048576,'Projeção de Caixa'!AF$215,'Contas a Pagar'!$F$5:$F$1048576,'Projeção de Caixa'!$A234)</f>
        <v>0</v>
      </c>
      <c r="AG234" s="31"/>
      <c r="AH234" s="31"/>
      <c r="AI234" s="31"/>
    </row>
    <row r="235" spans="1:35" outlineLevel="1" x14ac:dyDescent="0.25">
      <c r="A235" s="152"/>
      <c r="B235" s="164">
        <f>SUMIFS('Contas a Pagar'!$H$5:$H$1048576,'Contas a Pagar'!$O$5:$O$1048576,'Projeção de Caixa'!B$215,'Contas a Pagar'!$F$5:$F$1048576,'Projeção de Caixa'!$A235)</f>
        <v>0</v>
      </c>
      <c r="C235" s="164">
        <f>SUMIFS('Contas a Pagar'!$H$5:$H$1048576,'Contas a Pagar'!$O$5:$O$1048576,'Projeção de Caixa'!C$215,'Contas a Pagar'!$F$5:$F$1048576,'Projeção de Caixa'!$A235)</f>
        <v>0</v>
      </c>
      <c r="D235" s="164">
        <f>SUMIFS('Contas a Pagar'!$H$5:$H$1048576,'Contas a Pagar'!$O$5:$O$1048576,'Projeção de Caixa'!D$215,'Contas a Pagar'!$F$5:$F$1048576,'Projeção de Caixa'!$A235)</f>
        <v>0</v>
      </c>
      <c r="E235" s="164">
        <f>SUMIFS('Contas a Pagar'!$H$5:$H$1048576,'Contas a Pagar'!$O$5:$O$1048576,'Projeção de Caixa'!E$215,'Contas a Pagar'!$F$5:$F$1048576,'Projeção de Caixa'!$A235)</f>
        <v>0</v>
      </c>
      <c r="F235" s="164">
        <f>SUMIFS('Contas a Pagar'!$H$5:$H$1048576,'Contas a Pagar'!$O$5:$O$1048576,'Projeção de Caixa'!F$215,'Contas a Pagar'!$F$5:$F$1048576,'Projeção de Caixa'!$A235)</f>
        <v>0</v>
      </c>
      <c r="G235" s="164">
        <f>SUMIFS('Contas a Pagar'!$H$5:$H$1048576,'Contas a Pagar'!$O$5:$O$1048576,'Projeção de Caixa'!G$215,'Contas a Pagar'!$F$5:$F$1048576,'Projeção de Caixa'!$A235)</f>
        <v>0</v>
      </c>
      <c r="H235" s="164">
        <f>SUMIFS('Contas a Pagar'!$H$5:$H$1048576,'Contas a Pagar'!$O$5:$O$1048576,'Projeção de Caixa'!H$215,'Contas a Pagar'!$F$5:$F$1048576,'Projeção de Caixa'!$A235)</f>
        <v>0</v>
      </c>
      <c r="I235" s="164">
        <f>SUMIFS('Contas a Pagar'!$H$5:$H$1048576,'Contas a Pagar'!$O$5:$O$1048576,'Projeção de Caixa'!I$215,'Contas a Pagar'!$F$5:$F$1048576,'Projeção de Caixa'!$A235)</f>
        <v>0</v>
      </c>
      <c r="J235" s="164">
        <f>SUMIFS('Contas a Pagar'!$H$5:$H$1048576,'Contas a Pagar'!$O$5:$O$1048576,'Projeção de Caixa'!J$215,'Contas a Pagar'!$F$5:$F$1048576,'Projeção de Caixa'!$A235)</f>
        <v>0</v>
      </c>
      <c r="K235" s="164">
        <f>SUMIFS('Contas a Pagar'!$H$5:$H$1048576,'Contas a Pagar'!$O$5:$O$1048576,'Projeção de Caixa'!K$215,'Contas a Pagar'!$F$5:$F$1048576,'Projeção de Caixa'!$A235)</f>
        <v>0</v>
      </c>
      <c r="L235" s="164">
        <f>SUMIFS('Contas a Pagar'!$H$5:$H$1048576,'Contas a Pagar'!$O$5:$O$1048576,'Projeção de Caixa'!L$215,'Contas a Pagar'!$F$5:$F$1048576,'Projeção de Caixa'!$A235)</f>
        <v>0</v>
      </c>
      <c r="M235" s="164">
        <f>SUMIFS('Contas a Pagar'!$H$5:$H$1048576,'Contas a Pagar'!$O$5:$O$1048576,'Projeção de Caixa'!M$215,'Contas a Pagar'!$F$5:$F$1048576,'Projeção de Caixa'!$A235)</f>
        <v>0</v>
      </c>
      <c r="N235" s="164">
        <f>SUMIFS('Contas a Pagar'!$H$5:$H$1048576,'Contas a Pagar'!$O$5:$O$1048576,'Projeção de Caixa'!N$215,'Contas a Pagar'!$F$5:$F$1048576,'Projeção de Caixa'!$A235)</f>
        <v>0</v>
      </c>
      <c r="O235" s="164">
        <f>SUMIFS('Contas a Pagar'!$H$5:$H$1048576,'Contas a Pagar'!$O$5:$O$1048576,'Projeção de Caixa'!O$215,'Contas a Pagar'!$F$5:$F$1048576,'Projeção de Caixa'!$A235)</f>
        <v>0</v>
      </c>
      <c r="P235" s="164">
        <f>SUMIFS('Contas a Pagar'!$H$5:$H$1048576,'Contas a Pagar'!$O$5:$O$1048576,'Projeção de Caixa'!P$215,'Contas a Pagar'!$F$5:$F$1048576,'Projeção de Caixa'!$A235)</f>
        <v>0</v>
      </c>
      <c r="Q235" s="164">
        <f>SUMIFS('Contas a Pagar'!$H$5:$H$1048576,'Contas a Pagar'!$O$5:$O$1048576,'Projeção de Caixa'!Q$215,'Contas a Pagar'!$F$5:$F$1048576,'Projeção de Caixa'!$A235)</f>
        <v>0</v>
      </c>
      <c r="R235" s="164">
        <f>SUMIFS('Contas a Pagar'!$H$5:$H$1048576,'Contas a Pagar'!$O$5:$O$1048576,'Projeção de Caixa'!R$215,'Contas a Pagar'!$F$5:$F$1048576,'Projeção de Caixa'!$A235)</f>
        <v>0</v>
      </c>
      <c r="S235" s="164">
        <f>SUMIFS('Contas a Pagar'!$H$5:$H$1048576,'Contas a Pagar'!$O$5:$O$1048576,'Projeção de Caixa'!S$215,'Contas a Pagar'!$F$5:$F$1048576,'Projeção de Caixa'!$A235)</f>
        <v>0</v>
      </c>
      <c r="T235" s="164">
        <f>SUMIFS('Contas a Pagar'!$H$5:$H$1048576,'Contas a Pagar'!$O$5:$O$1048576,'Projeção de Caixa'!T$215,'Contas a Pagar'!$F$5:$F$1048576,'Projeção de Caixa'!$A235)</f>
        <v>0</v>
      </c>
      <c r="U235" s="164">
        <f>SUMIFS('Contas a Pagar'!$H$5:$H$1048576,'Contas a Pagar'!$O$5:$O$1048576,'Projeção de Caixa'!U$215,'Contas a Pagar'!$F$5:$F$1048576,'Projeção de Caixa'!$A235)</f>
        <v>0</v>
      </c>
      <c r="V235" s="164">
        <f>SUMIFS('Contas a Pagar'!$H$5:$H$1048576,'Contas a Pagar'!$O$5:$O$1048576,'Projeção de Caixa'!V$215,'Contas a Pagar'!$F$5:$F$1048576,'Projeção de Caixa'!$A235)</f>
        <v>0</v>
      </c>
      <c r="W235" s="164">
        <f>SUMIFS('Contas a Pagar'!$H$5:$H$1048576,'Contas a Pagar'!$O$5:$O$1048576,'Projeção de Caixa'!W$215,'Contas a Pagar'!$F$5:$F$1048576,'Projeção de Caixa'!$A235)</f>
        <v>0</v>
      </c>
      <c r="X235" s="164">
        <f>SUMIFS('Contas a Pagar'!$H$5:$H$1048576,'Contas a Pagar'!$O$5:$O$1048576,'Projeção de Caixa'!X$215,'Contas a Pagar'!$F$5:$F$1048576,'Projeção de Caixa'!$A235)</f>
        <v>0</v>
      </c>
      <c r="Y235" s="164">
        <f>SUMIFS('Contas a Pagar'!$H$5:$H$1048576,'Contas a Pagar'!$O$5:$O$1048576,'Projeção de Caixa'!Y$215,'Contas a Pagar'!$F$5:$F$1048576,'Projeção de Caixa'!$A235)</f>
        <v>0</v>
      </c>
      <c r="Z235" s="164">
        <f>SUMIFS('Contas a Pagar'!$H$5:$H$1048576,'Contas a Pagar'!$O$5:$O$1048576,'Projeção de Caixa'!Z$215,'Contas a Pagar'!$F$5:$F$1048576,'Projeção de Caixa'!$A235)</f>
        <v>0</v>
      </c>
      <c r="AA235" s="164">
        <f>SUMIFS('Contas a Pagar'!$H$5:$H$1048576,'Contas a Pagar'!$O$5:$O$1048576,'Projeção de Caixa'!AA$215,'Contas a Pagar'!$F$5:$F$1048576,'Projeção de Caixa'!$A235)</f>
        <v>0</v>
      </c>
      <c r="AB235" s="164">
        <f>SUMIFS('Contas a Pagar'!$H$5:$H$1048576,'Contas a Pagar'!$O$5:$O$1048576,'Projeção de Caixa'!AB$215,'Contas a Pagar'!$F$5:$F$1048576,'Projeção de Caixa'!$A235)</f>
        <v>0</v>
      </c>
      <c r="AC235" s="164">
        <f>SUMIFS('Contas a Pagar'!$H$5:$H$1048576,'Contas a Pagar'!$O$5:$O$1048576,'Projeção de Caixa'!AC$215,'Contas a Pagar'!$F$5:$F$1048576,'Projeção de Caixa'!$A235)</f>
        <v>0</v>
      </c>
      <c r="AD235" s="164">
        <f>SUMIFS('Contas a Pagar'!$H$5:$H$1048576,'Contas a Pagar'!$O$5:$O$1048576,'Projeção de Caixa'!AD$215,'Contas a Pagar'!$F$5:$F$1048576,'Projeção de Caixa'!$A235)</f>
        <v>0</v>
      </c>
      <c r="AE235" s="164">
        <f>SUMIFS('Contas a Pagar'!$H$5:$H$1048576,'Contas a Pagar'!$O$5:$O$1048576,'Projeção de Caixa'!AE$215,'Contas a Pagar'!$F$5:$F$1048576,'Projeção de Caixa'!$A235)</f>
        <v>0</v>
      </c>
      <c r="AF235" s="165">
        <f>SUMIFS('Contas a Pagar'!$H$5:$H$1048576,'Contas a Pagar'!$O$5:$O$1048576,'Projeção de Caixa'!AF$215,'Contas a Pagar'!$F$5:$F$1048576,'Projeção de Caixa'!$A235)</f>
        <v>0</v>
      </c>
      <c r="AG235" s="31"/>
      <c r="AH235" s="31"/>
      <c r="AI235" s="31"/>
    </row>
    <row r="236" spans="1:35" outlineLevel="1" x14ac:dyDescent="0.25">
      <c r="A236" s="152"/>
      <c r="B236" s="164">
        <f>SUMIFS('Contas a Pagar'!$H$5:$H$1048576,'Contas a Pagar'!$O$5:$O$1048576,'Projeção de Caixa'!B$215,'Contas a Pagar'!$F$5:$F$1048576,'Projeção de Caixa'!$A236)</f>
        <v>0</v>
      </c>
      <c r="C236" s="164">
        <f>SUMIFS('Contas a Pagar'!$H$5:$H$1048576,'Contas a Pagar'!$O$5:$O$1048576,'Projeção de Caixa'!C$215,'Contas a Pagar'!$F$5:$F$1048576,'Projeção de Caixa'!$A236)</f>
        <v>0</v>
      </c>
      <c r="D236" s="164">
        <f>SUMIFS('Contas a Pagar'!$H$5:$H$1048576,'Contas a Pagar'!$O$5:$O$1048576,'Projeção de Caixa'!D$215,'Contas a Pagar'!$F$5:$F$1048576,'Projeção de Caixa'!$A236)</f>
        <v>0</v>
      </c>
      <c r="E236" s="164">
        <f>SUMIFS('Contas a Pagar'!$H$5:$H$1048576,'Contas a Pagar'!$O$5:$O$1048576,'Projeção de Caixa'!E$215,'Contas a Pagar'!$F$5:$F$1048576,'Projeção de Caixa'!$A236)</f>
        <v>0</v>
      </c>
      <c r="F236" s="164">
        <f>SUMIFS('Contas a Pagar'!$H$5:$H$1048576,'Contas a Pagar'!$O$5:$O$1048576,'Projeção de Caixa'!F$215,'Contas a Pagar'!$F$5:$F$1048576,'Projeção de Caixa'!$A236)</f>
        <v>0</v>
      </c>
      <c r="G236" s="164">
        <f>SUMIFS('Contas a Pagar'!$H$5:$H$1048576,'Contas a Pagar'!$O$5:$O$1048576,'Projeção de Caixa'!G$215,'Contas a Pagar'!$F$5:$F$1048576,'Projeção de Caixa'!$A236)</f>
        <v>0</v>
      </c>
      <c r="H236" s="164">
        <f>SUMIFS('Contas a Pagar'!$H$5:$H$1048576,'Contas a Pagar'!$O$5:$O$1048576,'Projeção de Caixa'!H$215,'Contas a Pagar'!$F$5:$F$1048576,'Projeção de Caixa'!$A236)</f>
        <v>0</v>
      </c>
      <c r="I236" s="164">
        <f>SUMIFS('Contas a Pagar'!$H$5:$H$1048576,'Contas a Pagar'!$O$5:$O$1048576,'Projeção de Caixa'!I$215,'Contas a Pagar'!$F$5:$F$1048576,'Projeção de Caixa'!$A236)</f>
        <v>0</v>
      </c>
      <c r="J236" s="164">
        <f>SUMIFS('Contas a Pagar'!$H$5:$H$1048576,'Contas a Pagar'!$O$5:$O$1048576,'Projeção de Caixa'!J$215,'Contas a Pagar'!$F$5:$F$1048576,'Projeção de Caixa'!$A236)</f>
        <v>0</v>
      </c>
      <c r="K236" s="164">
        <f>SUMIFS('Contas a Pagar'!$H$5:$H$1048576,'Contas a Pagar'!$O$5:$O$1048576,'Projeção de Caixa'!K$215,'Contas a Pagar'!$F$5:$F$1048576,'Projeção de Caixa'!$A236)</f>
        <v>0</v>
      </c>
      <c r="L236" s="164">
        <f>SUMIFS('Contas a Pagar'!$H$5:$H$1048576,'Contas a Pagar'!$O$5:$O$1048576,'Projeção de Caixa'!L$215,'Contas a Pagar'!$F$5:$F$1048576,'Projeção de Caixa'!$A236)</f>
        <v>0</v>
      </c>
      <c r="M236" s="164">
        <f>SUMIFS('Contas a Pagar'!$H$5:$H$1048576,'Contas a Pagar'!$O$5:$O$1048576,'Projeção de Caixa'!M$215,'Contas a Pagar'!$F$5:$F$1048576,'Projeção de Caixa'!$A236)</f>
        <v>0</v>
      </c>
      <c r="N236" s="164">
        <f>SUMIFS('Contas a Pagar'!$H$5:$H$1048576,'Contas a Pagar'!$O$5:$O$1048576,'Projeção de Caixa'!N$215,'Contas a Pagar'!$F$5:$F$1048576,'Projeção de Caixa'!$A236)</f>
        <v>0</v>
      </c>
      <c r="O236" s="164">
        <f>SUMIFS('Contas a Pagar'!$H$5:$H$1048576,'Contas a Pagar'!$O$5:$O$1048576,'Projeção de Caixa'!O$215,'Contas a Pagar'!$F$5:$F$1048576,'Projeção de Caixa'!$A236)</f>
        <v>0</v>
      </c>
      <c r="P236" s="164">
        <f>SUMIFS('Contas a Pagar'!$H$5:$H$1048576,'Contas a Pagar'!$O$5:$O$1048576,'Projeção de Caixa'!P$215,'Contas a Pagar'!$F$5:$F$1048576,'Projeção de Caixa'!$A236)</f>
        <v>0</v>
      </c>
      <c r="Q236" s="164">
        <f>SUMIFS('Contas a Pagar'!$H$5:$H$1048576,'Contas a Pagar'!$O$5:$O$1048576,'Projeção de Caixa'!Q$215,'Contas a Pagar'!$F$5:$F$1048576,'Projeção de Caixa'!$A236)</f>
        <v>0</v>
      </c>
      <c r="R236" s="164">
        <f>SUMIFS('Contas a Pagar'!$H$5:$H$1048576,'Contas a Pagar'!$O$5:$O$1048576,'Projeção de Caixa'!R$215,'Contas a Pagar'!$F$5:$F$1048576,'Projeção de Caixa'!$A236)</f>
        <v>0</v>
      </c>
      <c r="S236" s="164">
        <f>SUMIFS('Contas a Pagar'!$H$5:$H$1048576,'Contas a Pagar'!$O$5:$O$1048576,'Projeção de Caixa'!S$215,'Contas a Pagar'!$F$5:$F$1048576,'Projeção de Caixa'!$A236)</f>
        <v>0</v>
      </c>
      <c r="T236" s="164">
        <f>SUMIFS('Contas a Pagar'!$H$5:$H$1048576,'Contas a Pagar'!$O$5:$O$1048576,'Projeção de Caixa'!T$215,'Contas a Pagar'!$F$5:$F$1048576,'Projeção de Caixa'!$A236)</f>
        <v>0</v>
      </c>
      <c r="U236" s="164">
        <f>SUMIFS('Contas a Pagar'!$H$5:$H$1048576,'Contas a Pagar'!$O$5:$O$1048576,'Projeção de Caixa'!U$215,'Contas a Pagar'!$F$5:$F$1048576,'Projeção de Caixa'!$A236)</f>
        <v>0</v>
      </c>
      <c r="V236" s="164">
        <f>SUMIFS('Contas a Pagar'!$H$5:$H$1048576,'Contas a Pagar'!$O$5:$O$1048576,'Projeção de Caixa'!V$215,'Contas a Pagar'!$F$5:$F$1048576,'Projeção de Caixa'!$A236)</f>
        <v>0</v>
      </c>
      <c r="W236" s="164">
        <f>SUMIFS('Contas a Pagar'!$H$5:$H$1048576,'Contas a Pagar'!$O$5:$O$1048576,'Projeção de Caixa'!W$215,'Contas a Pagar'!$F$5:$F$1048576,'Projeção de Caixa'!$A236)</f>
        <v>0</v>
      </c>
      <c r="X236" s="164">
        <f>SUMIFS('Contas a Pagar'!$H$5:$H$1048576,'Contas a Pagar'!$O$5:$O$1048576,'Projeção de Caixa'!X$215,'Contas a Pagar'!$F$5:$F$1048576,'Projeção de Caixa'!$A236)</f>
        <v>0</v>
      </c>
      <c r="Y236" s="164">
        <f>SUMIFS('Contas a Pagar'!$H$5:$H$1048576,'Contas a Pagar'!$O$5:$O$1048576,'Projeção de Caixa'!Y$215,'Contas a Pagar'!$F$5:$F$1048576,'Projeção de Caixa'!$A236)</f>
        <v>0</v>
      </c>
      <c r="Z236" s="164">
        <f>SUMIFS('Contas a Pagar'!$H$5:$H$1048576,'Contas a Pagar'!$O$5:$O$1048576,'Projeção de Caixa'!Z$215,'Contas a Pagar'!$F$5:$F$1048576,'Projeção de Caixa'!$A236)</f>
        <v>0</v>
      </c>
      <c r="AA236" s="164">
        <f>SUMIFS('Contas a Pagar'!$H$5:$H$1048576,'Contas a Pagar'!$O$5:$O$1048576,'Projeção de Caixa'!AA$215,'Contas a Pagar'!$F$5:$F$1048576,'Projeção de Caixa'!$A236)</f>
        <v>0</v>
      </c>
      <c r="AB236" s="164">
        <f>SUMIFS('Contas a Pagar'!$H$5:$H$1048576,'Contas a Pagar'!$O$5:$O$1048576,'Projeção de Caixa'!AB$215,'Contas a Pagar'!$F$5:$F$1048576,'Projeção de Caixa'!$A236)</f>
        <v>0</v>
      </c>
      <c r="AC236" s="164">
        <f>SUMIFS('Contas a Pagar'!$H$5:$H$1048576,'Contas a Pagar'!$O$5:$O$1048576,'Projeção de Caixa'!AC$215,'Contas a Pagar'!$F$5:$F$1048576,'Projeção de Caixa'!$A236)</f>
        <v>0</v>
      </c>
      <c r="AD236" s="164">
        <f>SUMIFS('Contas a Pagar'!$H$5:$H$1048576,'Contas a Pagar'!$O$5:$O$1048576,'Projeção de Caixa'!AD$215,'Contas a Pagar'!$F$5:$F$1048576,'Projeção de Caixa'!$A236)</f>
        <v>0</v>
      </c>
      <c r="AE236" s="164">
        <f>SUMIFS('Contas a Pagar'!$H$5:$H$1048576,'Contas a Pagar'!$O$5:$O$1048576,'Projeção de Caixa'!AE$215,'Contas a Pagar'!$F$5:$F$1048576,'Projeção de Caixa'!$A236)</f>
        <v>0</v>
      </c>
      <c r="AF236" s="165">
        <f>SUMIFS('Contas a Pagar'!$H$5:$H$1048576,'Contas a Pagar'!$O$5:$O$1048576,'Projeção de Caixa'!AF$215,'Contas a Pagar'!$F$5:$F$1048576,'Projeção de Caixa'!$A236)</f>
        <v>0</v>
      </c>
      <c r="AG236" s="31"/>
      <c r="AH236" s="31"/>
      <c r="AI236" s="31"/>
    </row>
    <row r="237" spans="1:35" ht="15.75" outlineLevel="1" thickBot="1" x14ac:dyDescent="0.3">
      <c r="A237" s="152"/>
      <c r="B237" s="166">
        <f>SUMIFS('Contas a Pagar'!$H$5:$H$1048576,'Contas a Pagar'!$O$5:$O$1048576,'Projeção de Caixa'!B$215,'Contas a Pagar'!$F$5:$F$1048576,'Projeção de Caixa'!$A237)</f>
        <v>0</v>
      </c>
      <c r="C237" s="166">
        <f>SUMIFS('Contas a Pagar'!$H$5:$H$1048576,'Contas a Pagar'!$O$5:$O$1048576,'Projeção de Caixa'!C$215,'Contas a Pagar'!$F$5:$F$1048576,'Projeção de Caixa'!$A237)</f>
        <v>0</v>
      </c>
      <c r="D237" s="166">
        <f>SUMIFS('Contas a Pagar'!$H$5:$H$1048576,'Contas a Pagar'!$O$5:$O$1048576,'Projeção de Caixa'!D$215,'Contas a Pagar'!$F$5:$F$1048576,'Projeção de Caixa'!$A237)</f>
        <v>0</v>
      </c>
      <c r="E237" s="166">
        <f>SUMIFS('Contas a Pagar'!$H$5:$H$1048576,'Contas a Pagar'!$O$5:$O$1048576,'Projeção de Caixa'!E$215,'Contas a Pagar'!$F$5:$F$1048576,'Projeção de Caixa'!$A237)</f>
        <v>0</v>
      </c>
      <c r="F237" s="166">
        <f>SUMIFS('Contas a Pagar'!$H$5:$H$1048576,'Contas a Pagar'!$O$5:$O$1048576,'Projeção de Caixa'!F$215,'Contas a Pagar'!$F$5:$F$1048576,'Projeção de Caixa'!$A237)</f>
        <v>0</v>
      </c>
      <c r="G237" s="166">
        <f>SUMIFS('Contas a Pagar'!$H$5:$H$1048576,'Contas a Pagar'!$O$5:$O$1048576,'Projeção de Caixa'!G$215,'Contas a Pagar'!$F$5:$F$1048576,'Projeção de Caixa'!$A237)</f>
        <v>0</v>
      </c>
      <c r="H237" s="166">
        <f>SUMIFS('Contas a Pagar'!$H$5:$H$1048576,'Contas a Pagar'!$O$5:$O$1048576,'Projeção de Caixa'!H$215,'Contas a Pagar'!$F$5:$F$1048576,'Projeção de Caixa'!$A237)</f>
        <v>0</v>
      </c>
      <c r="I237" s="166">
        <f>SUMIFS('Contas a Pagar'!$H$5:$H$1048576,'Contas a Pagar'!$O$5:$O$1048576,'Projeção de Caixa'!I$215,'Contas a Pagar'!$F$5:$F$1048576,'Projeção de Caixa'!$A237)</f>
        <v>0</v>
      </c>
      <c r="J237" s="166">
        <f>SUMIFS('Contas a Pagar'!$H$5:$H$1048576,'Contas a Pagar'!$O$5:$O$1048576,'Projeção de Caixa'!J$215,'Contas a Pagar'!$F$5:$F$1048576,'Projeção de Caixa'!$A237)</f>
        <v>0</v>
      </c>
      <c r="K237" s="166">
        <f>SUMIFS('Contas a Pagar'!$H$5:$H$1048576,'Contas a Pagar'!$O$5:$O$1048576,'Projeção de Caixa'!K$215,'Contas a Pagar'!$F$5:$F$1048576,'Projeção de Caixa'!$A237)</f>
        <v>0</v>
      </c>
      <c r="L237" s="166">
        <f>SUMIFS('Contas a Pagar'!$H$5:$H$1048576,'Contas a Pagar'!$O$5:$O$1048576,'Projeção de Caixa'!L$215,'Contas a Pagar'!$F$5:$F$1048576,'Projeção de Caixa'!$A237)</f>
        <v>0</v>
      </c>
      <c r="M237" s="166">
        <f>SUMIFS('Contas a Pagar'!$H$5:$H$1048576,'Contas a Pagar'!$O$5:$O$1048576,'Projeção de Caixa'!M$215,'Contas a Pagar'!$F$5:$F$1048576,'Projeção de Caixa'!$A237)</f>
        <v>0</v>
      </c>
      <c r="N237" s="166">
        <f>SUMIFS('Contas a Pagar'!$H$5:$H$1048576,'Contas a Pagar'!$O$5:$O$1048576,'Projeção de Caixa'!N$215,'Contas a Pagar'!$F$5:$F$1048576,'Projeção de Caixa'!$A237)</f>
        <v>0</v>
      </c>
      <c r="O237" s="166">
        <f>SUMIFS('Contas a Pagar'!$H$5:$H$1048576,'Contas a Pagar'!$O$5:$O$1048576,'Projeção de Caixa'!O$215,'Contas a Pagar'!$F$5:$F$1048576,'Projeção de Caixa'!$A237)</f>
        <v>0</v>
      </c>
      <c r="P237" s="166">
        <f>SUMIFS('Contas a Pagar'!$H$5:$H$1048576,'Contas a Pagar'!$O$5:$O$1048576,'Projeção de Caixa'!P$215,'Contas a Pagar'!$F$5:$F$1048576,'Projeção de Caixa'!$A237)</f>
        <v>0</v>
      </c>
      <c r="Q237" s="166">
        <f>SUMIFS('Contas a Pagar'!$H$5:$H$1048576,'Contas a Pagar'!$O$5:$O$1048576,'Projeção de Caixa'!Q$215,'Contas a Pagar'!$F$5:$F$1048576,'Projeção de Caixa'!$A237)</f>
        <v>0</v>
      </c>
      <c r="R237" s="166">
        <f>SUMIFS('Contas a Pagar'!$H$5:$H$1048576,'Contas a Pagar'!$O$5:$O$1048576,'Projeção de Caixa'!R$215,'Contas a Pagar'!$F$5:$F$1048576,'Projeção de Caixa'!$A237)</f>
        <v>0</v>
      </c>
      <c r="S237" s="166">
        <f>SUMIFS('Contas a Pagar'!$H$5:$H$1048576,'Contas a Pagar'!$O$5:$O$1048576,'Projeção de Caixa'!S$215,'Contas a Pagar'!$F$5:$F$1048576,'Projeção de Caixa'!$A237)</f>
        <v>0</v>
      </c>
      <c r="T237" s="166">
        <f>SUMIFS('Contas a Pagar'!$H$5:$H$1048576,'Contas a Pagar'!$O$5:$O$1048576,'Projeção de Caixa'!T$215,'Contas a Pagar'!$F$5:$F$1048576,'Projeção de Caixa'!$A237)</f>
        <v>0</v>
      </c>
      <c r="U237" s="166">
        <f>SUMIFS('Contas a Pagar'!$H$5:$H$1048576,'Contas a Pagar'!$O$5:$O$1048576,'Projeção de Caixa'!U$215,'Contas a Pagar'!$F$5:$F$1048576,'Projeção de Caixa'!$A237)</f>
        <v>0</v>
      </c>
      <c r="V237" s="166">
        <f>SUMIFS('Contas a Pagar'!$H$5:$H$1048576,'Contas a Pagar'!$O$5:$O$1048576,'Projeção de Caixa'!V$215,'Contas a Pagar'!$F$5:$F$1048576,'Projeção de Caixa'!$A237)</f>
        <v>0</v>
      </c>
      <c r="W237" s="166">
        <f>SUMIFS('Contas a Pagar'!$H$5:$H$1048576,'Contas a Pagar'!$O$5:$O$1048576,'Projeção de Caixa'!W$215,'Contas a Pagar'!$F$5:$F$1048576,'Projeção de Caixa'!$A237)</f>
        <v>0</v>
      </c>
      <c r="X237" s="166">
        <f>SUMIFS('Contas a Pagar'!$H$5:$H$1048576,'Contas a Pagar'!$O$5:$O$1048576,'Projeção de Caixa'!X$215,'Contas a Pagar'!$F$5:$F$1048576,'Projeção de Caixa'!$A237)</f>
        <v>0</v>
      </c>
      <c r="Y237" s="166">
        <f>SUMIFS('Contas a Pagar'!$H$5:$H$1048576,'Contas a Pagar'!$O$5:$O$1048576,'Projeção de Caixa'!Y$215,'Contas a Pagar'!$F$5:$F$1048576,'Projeção de Caixa'!$A237)</f>
        <v>0</v>
      </c>
      <c r="Z237" s="166">
        <f>SUMIFS('Contas a Pagar'!$H$5:$H$1048576,'Contas a Pagar'!$O$5:$O$1048576,'Projeção de Caixa'!Z$215,'Contas a Pagar'!$F$5:$F$1048576,'Projeção de Caixa'!$A237)</f>
        <v>0</v>
      </c>
      <c r="AA237" s="166">
        <f>SUMIFS('Contas a Pagar'!$H$5:$H$1048576,'Contas a Pagar'!$O$5:$O$1048576,'Projeção de Caixa'!AA$215,'Contas a Pagar'!$F$5:$F$1048576,'Projeção de Caixa'!$A237)</f>
        <v>0</v>
      </c>
      <c r="AB237" s="166">
        <f>SUMIFS('Contas a Pagar'!$H$5:$H$1048576,'Contas a Pagar'!$O$5:$O$1048576,'Projeção de Caixa'!AB$215,'Contas a Pagar'!$F$5:$F$1048576,'Projeção de Caixa'!$A237)</f>
        <v>0</v>
      </c>
      <c r="AC237" s="166">
        <f>SUMIFS('Contas a Pagar'!$H$5:$H$1048576,'Contas a Pagar'!$O$5:$O$1048576,'Projeção de Caixa'!AC$215,'Contas a Pagar'!$F$5:$F$1048576,'Projeção de Caixa'!$A237)</f>
        <v>0</v>
      </c>
      <c r="AD237" s="166">
        <f>SUMIFS('Contas a Pagar'!$H$5:$H$1048576,'Contas a Pagar'!$O$5:$O$1048576,'Projeção de Caixa'!AD$215,'Contas a Pagar'!$F$5:$F$1048576,'Projeção de Caixa'!$A237)</f>
        <v>0</v>
      </c>
      <c r="AE237" s="166">
        <f>SUMIFS('Contas a Pagar'!$H$5:$H$1048576,'Contas a Pagar'!$O$5:$O$1048576,'Projeção de Caixa'!AE$215,'Contas a Pagar'!$F$5:$F$1048576,'Projeção de Caixa'!$A237)</f>
        <v>0</v>
      </c>
      <c r="AF237" s="167">
        <f>SUMIFS('Contas a Pagar'!$H$5:$H$1048576,'Contas a Pagar'!$O$5:$O$1048576,'Projeção de Caixa'!AF$215,'Contas a Pagar'!$F$5:$F$1048576,'Projeção de Caixa'!$A237)</f>
        <v>0</v>
      </c>
      <c r="AG237" s="31"/>
      <c r="AH237" s="31"/>
      <c r="AI237" s="31"/>
    </row>
    <row r="238" spans="1:35" x14ac:dyDescent="0.25">
      <c r="A238" s="154" t="s">
        <v>114</v>
      </c>
      <c r="B238" s="168">
        <f>B216-B222</f>
        <v>0</v>
      </c>
      <c r="C238" s="168">
        <f t="shared" ref="C238:AF238" si="206">C216-C222</f>
        <v>0</v>
      </c>
      <c r="D238" s="168">
        <f t="shared" si="206"/>
        <v>0</v>
      </c>
      <c r="E238" s="168">
        <f t="shared" si="206"/>
        <v>0</v>
      </c>
      <c r="F238" s="168">
        <f t="shared" si="206"/>
        <v>0</v>
      </c>
      <c r="G238" s="168">
        <f t="shared" si="206"/>
        <v>0</v>
      </c>
      <c r="H238" s="168">
        <f t="shared" si="206"/>
        <v>0</v>
      </c>
      <c r="I238" s="168">
        <f t="shared" si="206"/>
        <v>0</v>
      </c>
      <c r="J238" s="168">
        <f t="shared" si="206"/>
        <v>0</v>
      </c>
      <c r="K238" s="168">
        <f t="shared" si="206"/>
        <v>0</v>
      </c>
      <c r="L238" s="168">
        <f t="shared" si="206"/>
        <v>0</v>
      </c>
      <c r="M238" s="168">
        <f t="shared" si="206"/>
        <v>0</v>
      </c>
      <c r="N238" s="169">
        <f t="shared" si="206"/>
        <v>0</v>
      </c>
      <c r="O238" s="168">
        <f t="shared" si="206"/>
        <v>0</v>
      </c>
      <c r="P238" s="169">
        <f t="shared" si="206"/>
        <v>0</v>
      </c>
      <c r="Q238" s="168">
        <f t="shared" si="206"/>
        <v>0</v>
      </c>
      <c r="R238" s="169">
        <f t="shared" si="206"/>
        <v>0</v>
      </c>
      <c r="S238" s="168">
        <f t="shared" si="206"/>
        <v>0</v>
      </c>
      <c r="T238" s="169">
        <f t="shared" si="206"/>
        <v>0</v>
      </c>
      <c r="U238" s="168">
        <f t="shared" si="206"/>
        <v>0</v>
      </c>
      <c r="V238" s="169">
        <f t="shared" si="206"/>
        <v>0</v>
      </c>
      <c r="W238" s="168">
        <f t="shared" si="206"/>
        <v>0</v>
      </c>
      <c r="X238" s="169">
        <f t="shared" si="206"/>
        <v>0</v>
      </c>
      <c r="Y238" s="168">
        <f t="shared" si="206"/>
        <v>0</v>
      </c>
      <c r="Z238" s="169">
        <f t="shared" si="206"/>
        <v>0</v>
      </c>
      <c r="AA238" s="168">
        <f t="shared" si="206"/>
        <v>0</v>
      </c>
      <c r="AB238" s="169">
        <f t="shared" si="206"/>
        <v>0</v>
      </c>
      <c r="AC238" s="168">
        <f t="shared" si="206"/>
        <v>0</v>
      </c>
      <c r="AD238" s="169">
        <f t="shared" si="206"/>
        <v>0</v>
      </c>
      <c r="AE238" s="168">
        <f t="shared" si="206"/>
        <v>0</v>
      </c>
      <c r="AF238" s="170">
        <f t="shared" si="206"/>
        <v>0</v>
      </c>
      <c r="AG238" s="31"/>
      <c r="AH238" s="31"/>
      <c r="AI238" s="31"/>
    </row>
    <row r="239" spans="1:35" x14ac:dyDescent="0.25">
      <c r="A239" s="155" t="s">
        <v>115</v>
      </c>
      <c r="B239" s="171">
        <f>AF210</f>
        <v>5000</v>
      </c>
      <c r="C239" s="172">
        <f>B240</f>
        <v>5000</v>
      </c>
      <c r="D239" s="172">
        <f t="shared" ref="D239:AF239" si="207">C240</f>
        <v>5000</v>
      </c>
      <c r="E239" s="172">
        <f t="shared" si="207"/>
        <v>5000</v>
      </c>
      <c r="F239" s="172">
        <f t="shared" si="207"/>
        <v>5000</v>
      </c>
      <c r="G239" s="172">
        <f t="shared" si="207"/>
        <v>5000</v>
      </c>
      <c r="H239" s="172">
        <f t="shared" si="207"/>
        <v>5000</v>
      </c>
      <c r="I239" s="172">
        <f t="shared" si="207"/>
        <v>5000</v>
      </c>
      <c r="J239" s="172">
        <f t="shared" si="207"/>
        <v>5000</v>
      </c>
      <c r="K239" s="172">
        <f t="shared" si="207"/>
        <v>5000</v>
      </c>
      <c r="L239" s="172">
        <f t="shared" si="207"/>
        <v>5000</v>
      </c>
      <c r="M239" s="172">
        <f t="shared" si="207"/>
        <v>5000</v>
      </c>
      <c r="N239" s="173">
        <f t="shared" si="207"/>
        <v>5000</v>
      </c>
      <c r="O239" s="172">
        <f t="shared" si="207"/>
        <v>5000</v>
      </c>
      <c r="P239" s="173">
        <f t="shared" si="207"/>
        <v>5000</v>
      </c>
      <c r="Q239" s="172">
        <f t="shared" si="207"/>
        <v>5000</v>
      </c>
      <c r="R239" s="173">
        <f t="shared" si="207"/>
        <v>5000</v>
      </c>
      <c r="S239" s="172">
        <f t="shared" si="207"/>
        <v>5000</v>
      </c>
      <c r="T239" s="173">
        <f t="shared" si="207"/>
        <v>5000</v>
      </c>
      <c r="U239" s="172">
        <f t="shared" si="207"/>
        <v>5000</v>
      </c>
      <c r="V239" s="173">
        <f t="shared" si="207"/>
        <v>5000</v>
      </c>
      <c r="W239" s="172">
        <f t="shared" si="207"/>
        <v>5000</v>
      </c>
      <c r="X239" s="173">
        <f t="shared" si="207"/>
        <v>5000</v>
      </c>
      <c r="Y239" s="172">
        <f t="shared" si="207"/>
        <v>5000</v>
      </c>
      <c r="Z239" s="173">
        <f t="shared" si="207"/>
        <v>5000</v>
      </c>
      <c r="AA239" s="172">
        <f t="shared" si="207"/>
        <v>5000</v>
      </c>
      <c r="AB239" s="173">
        <f t="shared" si="207"/>
        <v>5000</v>
      </c>
      <c r="AC239" s="172">
        <f t="shared" si="207"/>
        <v>5000</v>
      </c>
      <c r="AD239" s="173">
        <f t="shared" si="207"/>
        <v>5000</v>
      </c>
      <c r="AE239" s="172">
        <f t="shared" si="207"/>
        <v>5000</v>
      </c>
      <c r="AF239" s="174">
        <f t="shared" si="207"/>
        <v>5000</v>
      </c>
      <c r="AG239" s="31"/>
      <c r="AH239" s="31"/>
      <c r="AI239" s="31"/>
    </row>
    <row r="240" spans="1:35" ht="15.75" thickBot="1" x14ac:dyDescent="0.3">
      <c r="A240" s="156" t="s">
        <v>26</v>
      </c>
      <c r="B240" s="175">
        <f>B238+B239</f>
        <v>5000</v>
      </c>
      <c r="C240" s="175">
        <f t="shared" ref="C240" si="208">C238+C239</f>
        <v>5000</v>
      </c>
      <c r="D240" s="175">
        <f t="shared" ref="D240" si="209">D238+D239</f>
        <v>5000</v>
      </c>
      <c r="E240" s="175">
        <f t="shared" ref="E240" si="210">E238+E239</f>
        <v>5000</v>
      </c>
      <c r="F240" s="175">
        <f t="shared" ref="F240" si="211">F238+F239</f>
        <v>5000</v>
      </c>
      <c r="G240" s="175">
        <f t="shared" ref="G240" si="212">G238+G239</f>
        <v>5000</v>
      </c>
      <c r="H240" s="175">
        <f t="shared" ref="H240" si="213">H238+H239</f>
        <v>5000</v>
      </c>
      <c r="I240" s="175">
        <f t="shared" ref="I240" si="214">I238+I239</f>
        <v>5000</v>
      </c>
      <c r="J240" s="175">
        <f t="shared" ref="J240" si="215">J238+J239</f>
        <v>5000</v>
      </c>
      <c r="K240" s="175">
        <f t="shared" ref="K240" si="216">K238+K239</f>
        <v>5000</v>
      </c>
      <c r="L240" s="175">
        <f t="shared" ref="L240" si="217">L238+L239</f>
        <v>5000</v>
      </c>
      <c r="M240" s="175">
        <f t="shared" ref="M240" si="218">M238+M239</f>
        <v>5000</v>
      </c>
      <c r="N240" s="176">
        <f t="shared" ref="N240" si="219">N238+N239</f>
        <v>5000</v>
      </c>
      <c r="O240" s="175">
        <f t="shared" ref="O240" si="220">O238+O239</f>
        <v>5000</v>
      </c>
      <c r="P240" s="176">
        <f t="shared" ref="P240" si="221">P238+P239</f>
        <v>5000</v>
      </c>
      <c r="Q240" s="175">
        <f t="shared" ref="Q240" si="222">Q238+Q239</f>
        <v>5000</v>
      </c>
      <c r="R240" s="176">
        <f t="shared" ref="R240" si="223">R238+R239</f>
        <v>5000</v>
      </c>
      <c r="S240" s="175">
        <f t="shared" ref="S240" si="224">S238+S239</f>
        <v>5000</v>
      </c>
      <c r="T240" s="176">
        <f t="shared" ref="T240" si="225">T238+T239</f>
        <v>5000</v>
      </c>
      <c r="U240" s="175">
        <f t="shared" ref="U240" si="226">U238+U239</f>
        <v>5000</v>
      </c>
      <c r="V240" s="176">
        <f t="shared" ref="V240" si="227">V238+V239</f>
        <v>5000</v>
      </c>
      <c r="W240" s="175">
        <f t="shared" ref="W240" si="228">W238+W239</f>
        <v>5000</v>
      </c>
      <c r="X240" s="176">
        <f t="shared" ref="X240" si="229">X238+X239</f>
        <v>5000</v>
      </c>
      <c r="Y240" s="175">
        <f t="shared" ref="Y240" si="230">Y238+Y239</f>
        <v>5000</v>
      </c>
      <c r="Z240" s="176">
        <f t="shared" ref="Z240" si="231">Z238+Z239</f>
        <v>5000</v>
      </c>
      <c r="AA240" s="175">
        <f t="shared" ref="AA240" si="232">AA238+AA239</f>
        <v>5000</v>
      </c>
      <c r="AB240" s="176">
        <f t="shared" ref="AB240" si="233">AB238+AB239</f>
        <v>5000</v>
      </c>
      <c r="AC240" s="175">
        <f t="shared" ref="AC240" si="234">AC238+AC239</f>
        <v>5000</v>
      </c>
      <c r="AD240" s="176">
        <f t="shared" ref="AD240" si="235">AD238+AD239</f>
        <v>5000</v>
      </c>
      <c r="AE240" s="175">
        <f t="shared" ref="AE240" si="236">AE238+AE239</f>
        <v>5000</v>
      </c>
      <c r="AF240" s="177">
        <f t="shared" ref="AF240" si="237">AF238+AF239</f>
        <v>5000</v>
      </c>
      <c r="AG240" s="31"/>
      <c r="AH240" s="31"/>
      <c r="AI240" s="31"/>
    </row>
    <row r="241" spans="1:35" x14ac:dyDescent="0.25">
      <c r="A241" s="5"/>
      <c r="B241" s="178"/>
      <c r="C241" s="178"/>
      <c r="D241" s="178"/>
      <c r="E241" s="178"/>
      <c r="F241" s="178"/>
      <c r="G241" s="178"/>
      <c r="H241" s="178"/>
      <c r="I241" s="178"/>
      <c r="J241" s="178"/>
      <c r="K241" s="178"/>
      <c r="L241" s="178"/>
      <c r="M241" s="178"/>
      <c r="N241" s="178"/>
      <c r="O241" s="178"/>
      <c r="P241" s="178"/>
      <c r="Q241" s="178"/>
      <c r="R241" s="178"/>
      <c r="S241" s="178"/>
      <c r="T241" s="178"/>
      <c r="U241" s="178"/>
      <c r="V241" s="178"/>
      <c r="W241" s="178"/>
      <c r="X241" s="178"/>
      <c r="Y241" s="178"/>
      <c r="Z241" s="178"/>
      <c r="AA241" s="178"/>
      <c r="AB241" s="178"/>
      <c r="AC241" s="178"/>
      <c r="AD241" s="178"/>
      <c r="AE241" s="178"/>
      <c r="AF241" s="178"/>
      <c r="AG241" s="31"/>
      <c r="AH241" s="31"/>
      <c r="AI241" s="31"/>
    </row>
    <row r="242" spans="1:35" x14ac:dyDescent="0.25">
      <c r="A242" s="5"/>
      <c r="B242" s="178"/>
      <c r="C242" s="178"/>
      <c r="D242" s="178"/>
      <c r="E242" s="178"/>
      <c r="F242" s="178"/>
      <c r="G242" s="178"/>
      <c r="H242" s="178"/>
      <c r="I242" s="178"/>
      <c r="J242" s="178"/>
      <c r="K242" s="178"/>
      <c r="L242" s="178"/>
      <c r="M242" s="178"/>
      <c r="N242" s="178"/>
      <c r="O242" s="178"/>
      <c r="P242" s="178"/>
      <c r="Q242" s="178"/>
      <c r="R242" s="178"/>
      <c r="S242" s="178"/>
      <c r="T242" s="178"/>
      <c r="U242" s="178"/>
      <c r="V242" s="178"/>
      <c r="W242" s="178"/>
      <c r="X242" s="178"/>
      <c r="Y242" s="178"/>
      <c r="Z242" s="178"/>
      <c r="AA242" s="178"/>
      <c r="AB242" s="178"/>
      <c r="AC242" s="178"/>
      <c r="AD242" s="178"/>
      <c r="AE242" s="178"/>
      <c r="AF242" s="178"/>
      <c r="AG242" s="31"/>
      <c r="AH242" s="31"/>
      <c r="AI242" s="31"/>
    </row>
    <row r="243" spans="1:35" x14ac:dyDescent="0.25">
      <c r="A243" s="5"/>
      <c r="B243" s="178"/>
      <c r="C243" s="178"/>
      <c r="D243" s="178"/>
      <c r="E243" s="178"/>
      <c r="F243" s="178"/>
      <c r="G243" s="178"/>
      <c r="H243" s="178"/>
      <c r="I243" s="178"/>
      <c r="J243" s="178"/>
      <c r="K243" s="178"/>
      <c r="L243" s="178"/>
      <c r="M243" s="178"/>
      <c r="N243" s="178"/>
      <c r="O243" s="178"/>
      <c r="P243" s="178"/>
      <c r="Q243" s="178"/>
      <c r="R243" s="178"/>
      <c r="S243" s="178"/>
      <c r="T243" s="178"/>
      <c r="U243" s="178"/>
      <c r="V243" s="178"/>
      <c r="W243" s="178"/>
      <c r="X243" s="178"/>
      <c r="Y243" s="178"/>
      <c r="Z243" s="178"/>
      <c r="AA243" s="178"/>
      <c r="AB243" s="178"/>
      <c r="AC243" s="178"/>
      <c r="AD243" s="178"/>
      <c r="AE243" s="178"/>
      <c r="AF243" s="178"/>
      <c r="AG243" s="31"/>
      <c r="AH243" s="31"/>
      <c r="AI243" s="31"/>
    </row>
    <row r="244" spans="1:35" ht="15.75" thickBot="1" x14ac:dyDescent="0.3">
      <c r="A244" s="5"/>
      <c r="B244" s="178"/>
      <c r="C244" s="178"/>
      <c r="D244" s="178"/>
      <c r="E244" s="178"/>
      <c r="F244" s="178"/>
      <c r="G244" s="178"/>
      <c r="H244" s="178"/>
      <c r="I244" s="178"/>
      <c r="J244" s="178"/>
      <c r="K244" s="178"/>
      <c r="L244" s="178"/>
      <c r="M244" s="178"/>
      <c r="N244" s="178"/>
      <c r="O244" s="178"/>
      <c r="P244" s="178"/>
      <c r="Q244" s="178"/>
      <c r="R244" s="178"/>
      <c r="S244" s="178"/>
      <c r="T244" s="178"/>
      <c r="U244" s="178"/>
      <c r="V244" s="178"/>
      <c r="W244" s="178"/>
      <c r="X244" s="178"/>
      <c r="Y244" s="178"/>
      <c r="Z244" s="178"/>
      <c r="AA244" s="178"/>
      <c r="AB244" s="178"/>
      <c r="AC244" s="178"/>
      <c r="AD244" s="178"/>
      <c r="AE244" s="178"/>
      <c r="AF244" s="178"/>
      <c r="AG244" s="31"/>
      <c r="AH244" s="31"/>
      <c r="AI244" s="31"/>
    </row>
    <row r="245" spans="1:35" ht="15.75" thickBot="1" x14ac:dyDescent="0.3">
      <c r="A245" s="159" t="s">
        <v>123</v>
      </c>
      <c r="B245" s="179">
        <v>45170</v>
      </c>
      <c r="C245" s="179">
        <v>45171</v>
      </c>
      <c r="D245" s="179">
        <v>45172</v>
      </c>
      <c r="E245" s="179">
        <v>45173</v>
      </c>
      <c r="F245" s="179">
        <v>45174</v>
      </c>
      <c r="G245" s="179">
        <v>45175</v>
      </c>
      <c r="H245" s="179">
        <v>45176</v>
      </c>
      <c r="I245" s="179">
        <v>45177</v>
      </c>
      <c r="J245" s="179">
        <v>45178</v>
      </c>
      <c r="K245" s="179">
        <v>45179</v>
      </c>
      <c r="L245" s="179">
        <v>45180</v>
      </c>
      <c r="M245" s="179">
        <v>45181</v>
      </c>
      <c r="N245" s="179">
        <v>45182</v>
      </c>
      <c r="O245" s="179">
        <v>45183</v>
      </c>
      <c r="P245" s="179">
        <v>45184</v>
      </c>
      <c r="Q245" s="179">
        <v>45185</v>
      </c>
      <c r="R245" s="179">
        <v>45186</v>
      </c>
      <c r="S245" s="179">
        <v>45187</v>
      </c>
      <c r="T245" s="179">
        <v>45188</v>
      </c>
      <c r="U245" s="179">
        <v>45189</v>
      </c>
      <c r="V245" s="179">
        <v>45190</v>
      </c>
      <c r="W245" s="179">
        <v>45191</v>
      </c>
      <c r="X245" s="179">
        <v>45192</v>
      </c>
      <c r="Y245" s="179">
        <v>45193</v>
      </c>
      <c r="Z245" s="179">
        <v>45194</v>
      </c>
      <c r="AA245" s="179">
        <v>45195</v>
      </c>
      <c r="AB245" s="179">
        <v>45196</v>
      </c>
      <c r="AC245" s="179">
        <v>45197</v>
      </c>
      <c r="AD245" s="179">
        <v>45198</v>
      </c>
      <c r="AE245" s="179">
        <v>45199</v>
      </c>
      <c r="AF245" s="180"/>
      <c r="AG245" s="31"/>
      <c r="AH245" s="31"/>
      <c r="AI245" s="31"/>
    </row>
    <row r="246" spans="1:35" ht="15.75" thickBot="1" x14ac:dyDescent="0.3">
      <c r="A246" s="160" t="s">
        <v>29</v>
      </c>
      <c r="B246" s="181">
        <f>SUM(B247:B251)</f>
        <v>0</v>
      </c>
      <c r="C246" s="181">
        <f t="shared" ref="C246:AE246" si="238">SUM(C247:C251)</f>
        <v>0</v>
      </c>
      <c r="D246" s="181">
        <f t="shared" si="238"/>
        <v>0</v>
      </c>
      <c r="E246" s="181">
        <f t="shared" si="238"/>
        <v>0</v>
      </c>
      <c r="F246" s="181">
        <f t="shared" si="238"/>
        <v>0</v>
      </c>
      <c r="G246" s="181">
        <f t="shared" si="238"/>
        <v>0</v>
      </c>
      <c r="H246" s="181">
        <f t="shared" si="238"/>
        <v>0</v>
      </c>
      <c r="I246" s="181">
        <f t="shared" si="238"/>
        <v>0</v>
      </c>
      <c r="J246" s="181">
        <f t="shared" si="238"/>
        <v>0</v>
      </c>
      <c r="K246" s="181">
        <f t="shared" si="238"/>
        <v>0</v>
      </c>
      <c r="L246" s="181">
        <f t="shared" si="238"/>
        <v>0</v>
      </c>
      <c r="M246" s="181">
        <f t="shared" si="238"/>
        <v>0</v>
      </c>
      <c r="N246" s="181">
        <f t="shared" si="238"/>
        <v>0</v>
      </c>
      <c r="O246" s="181">
        <f t="shared" si="238"/>
        <v>0</v>
      </c>
      <c r="P246" s="181">
        <f t="shared" si="238"/>
        <v>0</v>
      </c>
      <c r="Q246" s="181">
        <f t="shared" si="238"/>
        <v>0</v>
      </c>
      <c r="R246" s="181">
        <f t="shared" si="238"/>
        <v>0</v>
      </c>
      <c r="S246" s="181">
        <f t="shared" si="238"/>
        <v>0</v>
      </c>
      <c r="T246" s="181">
        <f t="shared" si="238"/>
        <v>0</v>
      </c>
      <c r="U246" s="181">
        <f t="shared" si="238"/>
        <v>0</v>
      </c>
      <c r="V246" s="181">
        <f t="shared" si="238"/>
        <v>0</v>
      </c>
      <c r="W246" s="181">
        <f t="shared" si="238"/>
        <v>0</v>
      </c>
      <c r="X246" s="181">
        <f t="shared" si="238"/>
        <v>0</v>
      </c>
      <c r="Y246" s="181">
        <f t="shared" si="238"/>
        <v>0</v>
      </c>
      <c r="Z246" s="181">
        <f t="shared" si="238"/>
        <v>0</v>
      </c>
      <c r="AA246" s="181">
        <f t="shared" si="238"/>
        <v>0</v>
      </c>
      <c r="AB246" s="181">
        <f t="shared" si="238"/>
        <v>0</v>
      </c>
      <c r="AC246" s="181">
        <f t="shared" si="238"/>
        <v>0</v>
      </c>
      <c r="AD246" s="181">
        <f t="shared" si="238"/>
        <v>0</v>
      </c>
      <c r="AE246" s="182">
        <f t="shared" si="238"/>
        <v>0</v>
      </c>
      <c r="AF246" s="183"/>
      <c r="AG246" s="31"/>
      <c r="AH246" s="31"/>
      <c r="AI246" s="31"/>
    </row>
    <row r="247" spans="1:35" outlineLevel="1" x14ac:dyDescent="0.25">
      <c r="A247" s="152"/>
      <c r="B247" s="184">
        <f>SUMIFS('Contas a Receber'!$H$5:$H$1048576,'Contas a Receber'!$O$5:$O$1048576,'Projeção de Caixa'!B$245,'Contas a Receber'!$F$5:$F$1048576,'Projeção de Caixa'!$A247)</f>
        <v>0</v>
      </c>
      <c r="C247" s="184">
        <f>SUMIFS('Contas a Receber'!$H$5:$H$1048576,'Contas a Receber'!$O$5:$O$1048576,'Projeção de Caixa'!C$245,'Contas a Receber'!$F$5:$F$1048576,'Projeção de Caixa'!$A247)</f>
        <v>0</v>
      </c>
      <c r="D247" s="184">
        <f>SUMIFS('Contas a Receber'!$H$5:$H$1048576,'Contas a Receber'!$O$5:$O$1048576,'Projeção de Caixa'!D$245,'Contas a Receber'!$F$5:$F$1048576,'Projeção de Caixa'!$A247)</f>
        <v>0</v>
      </c>
      <c r="E247" s="184">
        <f>SUMIFS('Contas a Receber'!$H$5:$H$1048576,'Contas a Receber'!$O$5:$O$1048576,'Projeção de Caixa'!E$245,'Contas a Receber'!$F$5:$F$1048576,'Projeção de Caixa'!$A247)</f>
        <v>0</v>
      </c>
      <c r="F247" s="184">
        <f>SUMIFS('Contas a Receber'!$H$5:$H$1048576,'Contas a Receber'!$O$5:$O$1048576,'Projeção de Caixa'!F$245,'Contas a Receber'!$F$5:$F$1048576,'Projeção de Caixa'!$A247)</f>
        <v>0</v>
      </c>
      <c r="G247" s="184">
        <f>SUMIFS('Contas a Receber'!$H$5:$H$1048576,'Contas a Receber'!$O$5:$O$1048576,'Projeção de Caixa'!G$245,'Contas a Receber'!$F$5:$F$1048576,'Projeção de Caixa'!$A247)</f>
        <v>0</v>
      </c>
      <c r="H247" s="184">
        <f>SUMIFS('Contas a Receber'!$H$5:$H$1048576,'Contas a Receber'!$O$5:$O$1048576,'Projeção de Caixa'!H$245,'Contas a Receber'!$F$5:$F$1048576,'Projeção de Caixa'!$A247)</f>
        <v>0</v>
      </c>
      <c r="I247" s="184">
        <f>SUMIFS('Contas a Receber'!$H$5:$H$1048576,'Contas a Receber'!$O$5:$O$1048576,'Projeção de Caixa'!I$245,'Contas a Receber'!$F$5:$F$1048576,'Projeção de Caixa'!$A247)</f>
        <v>0</v>
      </c>
      <c r="J247" s="184">
        <f>SUMIFS('Contas a Receber'!$H$5:$H$1048576,'Contas a Receber'!$O$5:$O$1048576,'Projeção de Caixa'!J$245,'Contas a Receber'!$F$5:$F$1048576,'Projeção de Caixa'!$A247)</f>
        <v>0</v>
      </c>
      <c r="K247" s="184">
        <f>SUMIFS('Contas a Receber'!$H$5:$H$1048576,'Contas a Receber'!$O$5:$O$1048576,'Projeção de Caixa'!K$245,'Contas a Receber'!$F$5:$F$1048576,'Projeção de Caixa'!$A247)</f>
        <v>0</v>
      </c>
      <c r="L247" s="184">
        <f>SUMIFS('Contas a Receber'!$H$5:$H$1048576,'Contas a Receber'!$O$5:$O$1048576,'Projeção de Caixa'!L$245,'Contas a Receber'!$F$5:$F$1048576,'Projeção de Caixa'!$A247)</f>
        <v>0</v>
      </c>
      <c r="M247" s="184">
        <f>SUMIFS('Contas a Receber'!$H$5:$H$1048576,'Contas a Receber'!$O$5:$O$1048576,'Projeção de Caixa'!M$245,'Contas a Receber'!$F$5:$F$1048576,'Projeção de Caixa'!$A247)</f>
        <v>0</v>
      </c>
      <c r="N247" s="184">
        <f>SUMIFS('Contas a Receber'!$H$5:$H$1048576,'Contas a Receber'!$O$5:$O$1048576,'Projeção de Caixa'!N$245,'Contas a Receber'!$F$5:$F$1048576,'Projeção de Caixa'!$A247)</f>
        <v>0</v>
      </c>
      <c r="O247" s="184">
        <f>SUMIFS('Contas a Receber'!$H$5:$H$1048576,'Contas a Receber'!$O$5:$O$1048576,'Projeção de Caixa'!O$245,'Contas a Receber'!$F$5:$F$1048576,'Projeção de Caixa'!$A247)</f>
        <v>0</v>
      </c>
      <c r="P247" s="184">
        <f>SUMIFS('Contas a Receber'!$H$5:$H$1048576,'Contas a Receber'!$O$5:$O$1048576,'Projeção de Caixa'!P$245,'Contas a Receber'!$F$5:$F$1048576,'Projeção de Caixa'!$A247)</f>
        <v>0</v>
      </c>
      <c r="Q247" s="184">
        <f>SUMIFS('Contas a Receber'!$H$5:$H$1048576,'Contas a Receber'!$O$5:$O$1048576,'Projeção de Caixa'!Q$245,'Contas a Receber'!$F$5:$F$1048576,'Projeção de Caixa'!$A247)</f>
        <v>0</v>
      </c>
      <c r="R247" s="184">
        <f>SUMIFS('Contas a Receber'!$H$5:$H$1048576,'Contas a Receber'!$O$5:$O$1048576,'Projeção de Caixa'!R$245,'Contas a Receber'!$F$5:$F$1048576,'Projeção de Caixa'!$A247)</f>
        <v>0</v>
      </c>
      <c r="S247" s="184">
        <f>SUMIFS('Contas a Receber'!$H$5:$H$1048576,'Contas a Receber'!$O$5:$O$1048576,'Projeção de Caixa'!S$245,'Contas a Receber'!$F$5:$F$1048576,'Projeção de Caixa'!$A247)</f>
        <v>0</v>
      </c>
      <c r="T247" s="184">
        <f>SUMIFS('Contas a Receber'!$H$5:$H$1048576,'Contas a Receber'!$O$5:$O$1048576,'Projeção de Caixa'!T$245,'Contas a Receber'!$F$5:$F$1048576,'Projeção de Caixa'!$A247)</f>
        <v>0</v>
      </c>
      <c r="U247" s="184">
        <f>SUMIFS('Contas a Receber'!$H$5:$H$1048576,'Contas a Receber'!$O$5:$O$1048576,'Projeção de Caixa'!U$245,'Contas a Receber'!$F$5:$F$1048576,'Projeção de Caixa'!$A247)</f>
        <v>0</v>
      </c>
      <c r="V247" s="184">
        <f>SUMIFS('Contas a Receber'!$H$5:$H$1048576,'Contas a Receber'!$O$5:$O$1048576,'Projeção de Caixa'!V$245,'Contas a Receber'!$F$5:$F$1048576,'Projeção de Caixa'!$A247)</f>
        <v>0</v>
      </c>
      <c r="W247" s="184">
        <f>SUMIFS('Contas a Receber'!$H$5:$H$1048576,'Contas a Receber'!$O$5:$O$1048576,'Projeção de Caixa'!W$245,'Contas a Receber'!$F$5:$F$1048576,'Projeção de Caixa'!$A247)</f>
        <v>0</v>
      </c>
      <c r="X247" s="184">
        <f>SUMIFS('Contas a Receber'!$H$5:$H$1048576,'Contas a Receber'!$O$5:$O$1048576,'Projeção de Caixa'!X$245,'Contas a Receber'!$F$5:$F$1048576,'Projeção de Caixa'!$A247)</f>
        <v>0</v>
      </c>
      <c r="Y247" s="184">
        <f>SUMIFS('Contas a Receber'!$H$5:$H$1048576,'Contas a Receber'!$O$5:$O$1048576,'Projeção de Caixa'!Y$245,'Contas a Receber'!$F$5:$F$1048576,'Projeção de Caixa'!$A247)</f>
        <v>0</v>
      </c>
      <c r="Z247" s="184">
        <f>SUMIFS('Contas a Receber'!$H$5:$H$1048576,'Contas a Receber'!$O$5:$O$1048576,'Projeção de Caixa'!Z$245,'Contas a Receber'!$F$5:$F$1048576,'Projeção de Caixa'!$A247)</f>
        <v>0</v>
      </c>
      <c r="AA247" s="184">
        <f>SUMIFS('Contas a Receber'!$H$5:$H$1048576,'Contas a Receber'!$O$5:$O$1048576,'Projeção de Caixa'!AA$245,'Contas a Receber'!$F$5:$F$1048576,'Projeção de Caixa'!$A247)</f>
        <v>0</v>
      </c>
      <c r="AB247" s="184">
        <f>SUMIFS('Contas a Receber'!$H$5:$H$1048576,'Contas a Receber'!$O$5:$O$1048576,'Projeção de Caixa'!AB$245,'Contas a Receber'!$F$5:$F$1048576,'Projeção de Caixa'!$A247)</f>
        <v>0</v>
      </c>
      <c r="AC247" s="184">
        <f>SUMIFS('Contas a Receber'!$H$5:$H$1048576,'Contas a Receber'!$O$5:$O$1048576,'Projeção de Caixa'!AC$245,'Contas a Receber'!$F$5:$F$1048576,'Projeção de Caixa'!$A247)</f>
        <v>0</v>
      </c>
      <c r="AD247" s="184">
        <f>SUMIFS('Contas a Receber'!$H$5:$H$1048576,'Contas a Receber'!$O$5:$O$1048576,'Projeção de Caixa'!AD$245,'Contas a Receber'!$F$5:$F$1048576,'Projeção de Caixa'!$A247)</f>
        <v>0</v>
      </c>
      <c r="AE247" s="185">
        <f>SUMIFS('Contas a Receber'!$H$5:$H$1048576,'Contas a Receber'!$O$5:$O$1048576,'Projeção de Caixa'!AE$245,'Contas a Receber'!$F$5:$F$1048576,'Projeção de Caixa'!$A247)</f>
        <v>0</v>
      </c>
      <c r="AF247" s="186"/>
      <c r="AG247" s="31"/>
      <c r="AH247" s="31"/>
      <c r="AI247" s="31"/>
    </row>
    <row r="248" spans="1:35" outlineLevel="1" x14ac:dyDescent="0.25">
      <c r="A248" s="152"/>
      <c r="B248" s="164">
        <f>SUMIFS('Contas a Receber'!$H$5:$H$1048576,'Contas a Receber'!$O$5:$O$1048576,'Projeção de Caixa'!B$245,'Contas a Receber'!$F$5:$F$1048576,'Projeção de Caixa'!$A248)</f>
        <v>0</v>
      </c>
      <c r="C248" s="164">
        <f>SUMIFS('Contas a Receber'!$H$5:$H$1048576,'Contas a Receber'!$O$5:$O$1048576,'Projeção de Caixa'!C$245,'Contas a Receber'!$F$5:$F$1048576,'Projeção de Caixa'!$A248)</f>
        <v>0</v>
      </c>
      <c r="D248" s="164">
        <f>SUMIFS('Contas a Receber'!$H$5:$H$1048576,'Contas a Receber'!$O$5:$O$1048576,'Projeção de Caixa'!D$245,'Contas a Receber'!$F$5:$F$1048576,'Projeção de Caixa'!$A248)</f>
        <v>0</v>
      </c>
      <c r="E248" s="164">
        <f>SUMIFS('Contas a Receber'!$H$5:$H$1048576,'Contas a Receber'!$O$5:$O$1048576,'Projeção de Caixa'!E$245,'Contas a Receber'!$F$5:$F$1048576,'Projeção de Caixa'!$A248)</f>
        <v>0</v>
      </c>
      <c r="F248" s="164">
        <f>SUMIFS('Contas a Receber'!$H$5:$H$1048576,'Contas a Receber'!$O$5:$O$1048576,'Projeção de Caixa'!F$245,'Contas a Receber'!$F$5:$F$1048576,'Projeção de Caixa'!$A248)</f>
        <v>0</v>
      </c>
      <c r="G248" s="164">
        <f>SUMIFS('Contas a Receber'!$H$5:$H$1048576,'Contas a Receber'!$O$5:$O$1048576,'Projeção de Caixa'!G$245,'Contas a Receber'!$F$5:$F$1048576,'Projeção de Caixa'!$A248)</f>
        <v>0</v>
      </c>
      <c r="H248" s="164">
        <f>SUMIFS('Contas a Receber'!$H$5:$H$1048576,'Contas a Receber'!$O$5:$O$1048576,'Projeção de Caixa'!H$245,'Contas a Receber'!$F$5:$F$1048576,'Projeção de Caixa'!$A248)</f>
        <v>0</v>
      </c>
      <c r="I248" s="164">
        <f>SUMIFS('Contas a Receber'!$H$5:$H$1048576,'Contas a Receber'!$O$5:$O$1048576,'Projeção de Caixa'!I$245,'Contas a Receber'!$F$5:$F$1048576,'Projeção de Caixa'!$A248)</f>
        <v>0</v>
      </c>
      <c r="J248" s="164">
        <f>SUMIFS('Contas a Receber'!$H$5:$H$1048576,'Contas a Receber'!$O$5:$O$1048576,'Projeção de Caixa'!J$245,'Contas a Receber'!$F$5:$F$1048576,'Projeção de Caixa'!$A248)</f>
        <v>0</v>
      </c>
      <c r="K248" s="164">
        <f>SUMIFS('Contas a Receber'!$H$5:$H$1048576,'Contas a Receber'!$O$5:$O$1048576,'Projeção de Caixa'!K$245,'Contas a Receber'!$F$5:$F$1048576,'Projeção de Caixa'!$A248)</f>
        <v>0</v>
      </c>
      <c r="L248" s="164">
        <f>SUMIFS('Contas a Receber'!$H$5:$H$1048576,'Contas a Receber'!$O$5:$O$1048576,'Projeção de Caixa'!L$245,'Contas a Receber'!$F$5:$F$1048576,'Projeção de Caixa'!$A248)</f>
        <v>0</v>
      </c>
      <c r="M248" s="164">
        <f>SUMIFS('Contas a Receber'!$H$5:$H$1048576,'Contas a Receber'!$O$5:$O$1048576,'Projeção de Caixa'!M$245,'Contas a Receber'!$F$5:$F$1048576,'Projeção de Caixa'!$A248)</f>
        <v>0</v>
      </c>
      <c r="N248" s="164">
        <f>SUMIFS('Contas a Receber'!$H$5:$H$1048576,'Contas a Receber'!$O$5:$O$1048576,'Projeção de Caixa'!N$245,'Contas a Receber'!$F$5:$F$1048576,'Projeção de Caixa'!$A248)</f>
        <v>0</v>
      </c>
      <c r="O248" s="164">
        <f>SUMIFS('Contas a Receber'!$H$5:$H$1048576,'Contas a Receber'!$O$5:$O$1048576,'Projeção de Caixa'!O$245,'Contas a Receber'!$F$5:$F$1048576,'Projeção de Caixa'!$A248)</f>
        <v>0</v>
      </c>
      <c r="P248" s="164">
        <f>SUMIFS('Contas a Receber'!$H$5:$H$1048576,'Contas a Receber'!$O$5:$O$1048576,'Projeção de Caixa'!P$245,'Contas a Receber'!$F$5:$F$1048576,'Projeção de Caixa'!$A248)</f>
        <v>0</v>
      </c>
      <c r="Q248" s="164">
        <f>SUMIFS('Contas a Receber'!$H$5:$H$1048576,'Contas a Receber'!$O$5:$O$1048576,'Projeção de Caixa'!Q$245,'Contas a Receber'!$F$5:$F$1048576,'Projeção de Caixa'!$A248)</f>
        <v>0</v>
      </c>
      <c r="R248" s="164">
        <f>SUMIFS('Contas a Receber'!$H$5:$H$1048576,'Contas a Receber'!$O$5:$O$1048576,'Projeção de Caixa'!R$245,'Contas a Receber'!$F$5:$F$1048576,'Projeção de Caixa'!$A248)</f>
        <v>0</v>
      </c>
      <c r="S248" s="164">
        <f>SUMIFS('Contas a Receber'!$H$5:$H$1048576,'Contas a Receber'!$O$5:$O$1048576,'Projeção de Caixa'!S$245,'Contas a Receber'!$F$5:$F$1048576,'Projeção de Caixa'!$A248)</f>
        <v>0</v>
      </c>
      <c r="T248" s="164">
        <f>SUMIFS('Contas a Receber'!$H$5:$H$1048576,'Contas a Receber'!$O$5:$O$1048576,'Projeção de Caixa'!T$245,'Contas a Receber'!$F$5:$F$1048576,'Projeção de Caixa'!$A248)</f>
        <v>0</v>
      </c>
      <c r="U248" s="164">
        <f>SUMIFS('Contas a Receber'!$H$5:$H$1048576,'Contas a Receber'!$O$5:$O$1048576,'Projeção de Caixa'!U$245,'Contas a Receber'!$F$5:$F$1048576,'Projeção de Caixa'!$A248)</f>
        <v>0</v>
      </c>
      <c r="V248" s="164">
        <f>SUMIFS('Contas a Receber'!$H$5:$H$1048576,'Contas a Receber'!$O$5:$O$1048576,'Projeção de Caixa'!V$245,'Contas a Receber'!$F$5:$F$1048576,'Projeção de Caixa'!$A248)</f>
        <v>0</v>
      </c>
      <c r="W248" s="164">
        <f>SUMIFS('Contas a Receber'!$H$5:$H$1048576,'Contas a Receber'!$O$5:$O$1048576,'Projeção de Caixa'!W$245,'Contas a Receber'!$F$5:$F$1048576,'Projeção de Caixa'!$A248)</f>
        <v>0</v>
      </c>
      <c r="X248" s="164">
        <f>SUMIFS('Contas a Receber'!$H$5:$H$1048576,'Contas a Receber'!$O$5:$O$1048576,'Projeção de Caixa'!X$245,'Contas a Receber'!$F$5:$F$1048576,'Projeção de Caixa'!$A248)</f>
        <v>0</v>
      </c>
      <c r="Y248" s="164">
        <f>SUMIFS('Contas a Receber'!$H$5:$H$1048576,'Contas a Receber'!$O$5:$O$1048576,'Projeção de Caixa'!Y$245,'Contas a Receber'!$F$5:$F$1048576,'Projeção de Caixa'!$A248)</f>
        <v>0</v>
      </c>
      <c r="Z248" s="164">
        <f>SUMIFS('Contas a Receber'!$H$5:$H$1048576,'Contas a Receber'!$O$5:$O$1048576,'Projeção de Caixa'!Z$245,'Contas a Receber'!$F$5:$F$1048576,'Projeção de Caixa'!$A248)</f>
        <v>0</v>
      </c>
      <c r="AA248" s="164">
        <f>SUMIFS('Contas a Receber'!$H$5:$H$1048576,'Contas a Receber'!$O$5:$O$1048576,'Projeção de Caixa'!AA$245,'Contas a Receber'!$F$5:$F$1048576,'Projeção de Caixa'!$A248)</f>
        <v>0</v>
      </c>
      <c r="AB248" s="164">
        <f>SUMIFS('Contas a Receber'!$H$5:$H$1048576,'Contas a Receber'!$O$5:$O$1048576,'Projeção de Caixa'!AB$245,'Contas a Receber'!$F$5:$F$1048576,'Projeção de Caixa'!$A248)</f>
        <v>0</v>
      </c>
      <c r="AC248" s="164">
        <f>SUMIFS('Contas a Receber'!$H$5:$H$1048576,'Contas a Receber'!$O$5:$O$1048576,'Projeção de Caixa'!AC$245,'Contas a Receber'!$F$5:$F$1048576,'Projeção de Caixa'!$A248)</f>
        <v>0</v>
      </c>
      <c r="AD248" s="164">
        <f>SUMIFS('Contas a Receber'!$H$5:$H$1048576,'Contas a Receber'!$O$5:$O$1048576,'Projeção de Caixa'!AD$245,'Contas a Receber'!$F$5:$F$1048576,'Projeção de Caixa'!$A248)</f>
        <v>0</v>
      </c>
      <c r="AE248" s="165">
        <f>SUMIFS('Contas a Receber'!$H$5:$H$1048576,'Contas a Receber'!$O$5:$O$1048576,'Projeção de Caixa'!AE$245,'Contas a Receber'!$F$5:$F$1048576,'Projeção de Caixa'!$A248)</f>
        <v>0</v>
      </c>
      <c r="AF248" s="186"/>
      <c r="AG248" s="31"/>
      <c r="AH248" s="31"/>
      <c r="AI248" s="31"/>
    </row>
    <row r="249" spans="1:35" outlineLevel="1" x14ac:dyDescent="0.25">
      <c r="A249" s="152"/>
      <c r="B249" s="164">
        <f>SUMIFS('Contas a Receber'!$H$5:$H$1048576,'Contas a Receber'!$O$5:$O$1048576,'Projeção de Caixa'!B$245,'Contas a Receber'!$F$5:$F$1048576,'Projeção de Caixa'!$A249)</f>
        <v>0</v>
      </c>
      <c r="C249" s="164">
        <f>SUMIFS('Contas a Receber'!$H$5:$H$1048576,'Contas a Receber'!$O$5:$O$1048576,'Projeção de Caixa'!C$245,'Contas a Receber'!$F$5:$F$1048576,'Projeção de Caixa'!$A249)</f>
        <v>0</v>
      </c>
      <c r="D249" s="164">
        <f>SUMIFS('Contas a Receber'!$H$5:$H$1048576,'Contas a Receber'!$O$5:$O$1048576,'Projeção de Caixa'!D$245,'Contas a Receber'!$F$5:$F$1048576,'Projeção de Caixa'!$A249)</f>
        <v>0</v>
      </c>
      <c r="E249" s="164">
        <f>SUMIFS('Contas a Receber'!$H$5:$H$1048576,'Contas a Receber'!$O$5:$O$1048576,'Projeção de Caixa'!E$245,'Contas a Receber'!$F$5:$F$1048576,'Projeção de Caixa'!$A249)</f>
        <v>0</v>
      </c>
      <c r="F249" s="164">
        <f>SUMIFS('Contas a Receber'!$H$5:$H$1048576,'Contas a Receber'!$O$5:$O$1048576,'Projeção de Caixa'!F$245,'Contas a Receber'!$F$5:$F$1048576,'Projeção de Caixa'!$A249)</f>
        <v>0</v>
      </c>
      <c r="G249" s="164">
        <f>SUMIFS('Contas a Receber'!$H$5:$H$1048576,'Contas a Receber'!$O$5:$O$1048576,'Projeção de Caixa'!G$245,'Contas a Receber'!$F$5:$F$1048576,'Projeção de Caixa'!$A249)</f>
        <v>0</v>
      </c>
      <c r="H249" s="164">
        <f>SUMIFS('Contas a Receber'!$H$5:$H$1048576,'Contas a Receber'!$O$5:$O$1048576,'Projeção de Caixa'!H$245,'Contas a Receber'!$F$5:$F$1048576,'Projeção de Caixa'!$A249)</f>
        <v>0</v>
      </c>
      <c r="I249" s="164">
        <f>SUMIFS('Contas a Receber'!$H$5:$H$1048576,'Contas a Receber'!$O$5:$O$1048576,'Projeção de Caixa'!I$245,'Contas a Receber'!$F$5:$F$1048576,'Projeção de Caixa'!$A249)</f>
        <v>0</v>
      </c>
      <c r="J249" s="164">
        <f>SUMIFS('Contas a Receber'!$H$5:$H$1048576,'Contas a Receber'!$O$5:$O$1048576,'Projeção de Caixa'!J$245,'Contas a Receber'!$F$5:$F$1048576,'Projeção de Caixa'!$A249)</f>
        <v>0</v>
      </c>
      <c r="K249" s="164">
        <f>SUMIFS('Contas a Receber'!$H$5:$H$1048576,'Contas a Receber'!$O$5:$O$1048576,'Projeção de Caixa'!K$245,'Contas a Receber'!$F$5:$F$1048576,'Projeção de Caixa'!$A249)</f>
        <v>0</v>
      </c>
      <c r="L249" s="164">
        <f>SUMIFS('Contas a Receber'!$H$5:$H$1048576,'Contas a Receber'!$O$5:$O$1048576,'Projeção de Caixa'!L$245,'Contas a Receber'!$F$5:$F$1048576,'Projeção de Caixa'!$A249)</f>
        <v>0</v>
      </c>
      <c r="M249" s="164">
        <f>SUMIFS('Contas a Receber'!$H$5:$H$1048576,'Contas a Receber'!$O$5:$O$1048576,'Projeção de Caixa'!M$245,'Contas a Receber'!$F$5:$F$1048576,'Projeção de Caixa'!$A249)</f>
        <v>0</v>
      </c>
      <c r="N249" s="164">
        <f>SUMIFS('Contas a Receber'!$H$5:$H$1048576,'Contas a Receber'!$O$5:$O$1048576,'Projeção de Caixa'!N$245,'Contas a Receber'!$F$5:$F$1048576,'Projeção de Caixa'!$A249)</f>
        <v>0</v>
      </c>
      <c r="O249" s="164">
        <f>SUMIFS('Contas a Receber'!$H$5:$H$1048576,'Contas a Receber'!$O$5:$O$1048576,'Projeção de Caixa'!O$245,'Contas a Receber'!$F$5:$F$1048576,'Projeção de Caixa'!$A249)</f>
        <v>0</v>
      </c>
      <c r="P249" s="164">
        <f>SUMIFS('Contas a Receber'!$H$5:$H$1048576,'Contas a Receber'!$O$5:$O$1048576,'Projeção de Caixa'!P$245,'Contas a Receber'!$F$5:$F$1048576,'Projeção de Caixa'!$A249)</f>
        <v>0</v>
      </c>
      <c r="Q249" s="164">
        <f>SUMIFS('Contas a Receber'!$H$5:$H$1048576,'Contas a Receber'!$O$5:$O$1048576,'Projeção de Caixa'!Q$245,'Contas a Receber'!$F$5:$F$1048576,'Projeção de Caixa'!$A249)</f>
        <v>0</v>
      </c>
      <c r="R249" s="164">
        <f>SUMIFS('Contas a Receber'!$H$5:$H$1048576,'Contas a Receber'!$O$5:$O$1048576,'Projeção de Caixa'!R$245,'Contas a Receber'!$F$5:$F$1048576,'Projeção de Caixa'!$A249)</f>
        <v>0</v>
      </c>
      <c r="S249" s="164">
        <f>SUMIFS('Contas a Receber'!$H$5:$H$1048576,'Contas a Receber'!$O$5:$O$1048576,'Projeção de Caixa'!S$245,'Contas a Receber'!$F$5:$F$1048576,'Projeção de Caixa'!$A249)</f>
        <v>0</v>
      </c>
      <c r="T249" s="164">
        <f>SUMIFS('Contas a Receber'!$H$5:$H$1048576,'Contas a Receber'!$O$5:$O$1048576,'Projeção de Caixa'!T$245,'Contas a Receber'!$F$5:$F$1048576,'Projeção de Caixa'!$A249)</f>
        <v>0</v>
      </c>
      <c r="U249" s="164">
        <f>SUMIFS('Contas a Receber'!$H$5:$H$1048576,'Contas a Receber'!$O$5:$O$1048576,'Projeção de Caixa'!U$245,'Contas a Receber'!$F$5:$F$1048576,'Projeção de Caixa'!$A249)</f>
        <v>0</v>
      </c>
      <c r="V249" s="164">
        <f>SUMIFS('Contas a Receber'!$H$5:$H$1048576,'Contas a Receber'!$O$5:$O$1048576,'Projeção de Caixa'!V$245,'Contas a Receber'!$F$5:$F$1048576,'Projeção de Caixa'!$A249)</f>
        <v>0</v>
      </c>
      <c r="W249" s="164">
        <f>SUMIFS('Contas a Receber'!$H$5:$H$1048576,'Contas a Receber'!$O$5:$O$1048576,'Projeção de Caixa'!W$245,'Contas a Receber'!$F$5:$F$1048576,'Projeção de Caixa'!$A249)</f>
        <v>0</v>
      </c>
      <c r="X249" s="164">
        <f>SUMIFS('Contas a Receber'!$H$5:$H$1048576,'Contas a Receber'!$O$5:$O$1048576,'Projeção de Caixa'!X$245,'Contas a Receber'!$F$5:$F$1048576,'Projeção de Caixa'!$A249)</f>
        <v>0</v>
      </c>
      <c r="Y249" s="164">
        <f>SUMIFS('Contas a Receber'!$H$5:$H$1048576,'Contas a Receber'!$O$5:$O$1048576,'Projeção de Caixa'!Y$245,'Contas a Receber'!$F$5:$F$1048576,'Projeção de Caixa'!$A249)</f>
        <v>0</v>
      </c>
      <c r="Z249" s="164">
        <f>SUMIFS('Contas a Receber'!$H$5:$H$1048576,'Contas a Receber'!$O$5:$O$1048576,'Projeção de Caixa'!Z$245,'Contas a Receber'!$F$5:$F$1048576,'Projeção de Caixa'!$A249)</f>
        <v>0</v>
      </c>
      <c r="AA249" s="164">
        <f>SUMIFS('Contas a Receber'!$H$5:$H$1048576,'Contas a Receber'!$O$5:$O$1048576,'Projeção de Caixa'!AA$245,'Contas a Receber'!$F$5:$F$1048576,'Projeção de Caixa'!$A249)</f>
        <v>0</v>
      </c>
      <c r="AB249" s="164">
        <f>SUMIFS('Contas a Receber'!$H$5:$H$1048576,'Contas a Receber'!$O$5:$O$1048576,'Projeção de Caixa'!AB$245,'Contas a Receber'!$F$5:$F$1048576,'Projeção de Caixa'!$A249)</f>
        <v>0</v>
      </c>
      <c r="AC249" s="164">
        <f>SUMIFS('Contas a Receber'!$H$5:$H$1048576,'Contas a Receber'!$O$5:$O$1048576,'Projeção de Caixa'!AC$245,'Contas a Receber'!$F$5:$F$1048576,'Projeção de Caixa'!$A249)</f>
        <v>0</v>
      </c>
      <c r="AD249" s="164">
        <f>SUMIFS('Contas a Receber'!$H$5:$H$1048576,'Contas a Receber'!$O$5:$O$1048576,'Projeção de Caixa'!AD$245,'Contas a Receber'!$F$5:$F$1048576,'Projeção de Caixa'!$A249)</f>
        <v>0</v>
      </c>
      <c r="AE249" s="165">
        <f>SUMIFS('Contas a Receber'!$H$5:$H$1048576,'Contas a Receber'!$O$5:$O$1048576,'Projeção de Caixa'!AE$245,'Contas a Receber'!$F$5:$F$1048576,'Projeção de Caixa'!$A249)</f>
        <v>0</v>
      </c>
      <c r="AF249" s="186"/>
      <c r="AG249" s="31"/>
      <c r="AH249" s="31"/>
      <c r="AI249" s="31"/>
    </row>
    <row r="250" spans="1:35" outlineLevel="1" x14ac:dyDescent="0.25">
      <c r="A250" s="152"/>
      <c r="B250" s="164">
        <f>SUMIFS('Contas a Receber'!$H$5:$H$1048576,'Contas a Receber'!$O$5:$O$1048576,'Projeção de Caixa'!B$245,'Contas a Receber'!$F$5:$F$1048576,'Projeção de Caixa'!$A250)</f>
        <v>0</v>
      </c>
      <c r="C250" s="164">
        <f>SUMIFS('Contas a Receber'!$H$5:$H$1048576,'Contas a Receber'!$O$5:$O$1048576,'Projeção de Caixa'!C$245,'Contas a Receber'!$F$5:$F$1048576,'Projeção de Caixa'!$A250)</f>
        <v>0</v>
      </c>
      <c r="D250" s="164">
        <f>SUMIFS('Contas a Receber'!$H$5:$H$1048576,'Contas a Receber'!$O$5:$O$1048576,'Projeção de Caixa'!D$245,'Contas a Receber'!$F$5:$F$1048576,'Projeção de Caixa'!$A250)</f>
        <v>0</v>
      </c>
      <c r="E250" s="164">
        <f>SUMIFS('Contas a Receber'!$H$5:$H$1048576,'Contas a Receber'!$O$5:$O$1048576,'Projeção de Caixa'!E$245,'Contas a Receber'!$F$5:$F$1048576,'Projeção de Caixa'!$A250)</f>
        <v>0</v>
      </c>
      <c r="F250" s="164">
        <f>SUMIFS('Contas a Receber'!$H$5:$H$1048576,'Contas a Receber'!$O$5:$O$1048576,'Projeção de Caixa'!F$245,'Contas a Receber'!$F$5:$F$1048576,'Projeção de Caixa'!$A250)</f>
        <v>0</v>
      </c>
      <c r="G250" s="164">
        <f>SUMIFS('Contas a Receber'!$H$5:$H$1048576,'Contas a Receber'!$O$5:$O$1048576,'Projeção de Caixa'!G$245,'Contas a Receber'!$F$5:$F$1048576,'Projeção de Caixa'!$A250)</f>
        <v>0</v>
      </c>
      <c r="H250" s="164">
        <f>SUMIFS('Contas a Receber'!$H$5:$H$1048576,'Contas a Receber'!$O$5:$O$1048576,'Projeção de Caixa'!H$245,'Contas a Receber'!$F$5:$F$1048576,'Projeção de Caixa'!$A250)</f>
        <v>0</v>
      </c>
      <c r="I250" s="164">
        <f>SUMIFS('Contas a Receber'!$H$5:$H$1048576,'Contas a Receber'!$O$5:$O$1048576,'Projeção de Caixa'!I$245,'Contas a Receber'!$F$5:$F$1048576,'Projeção de Caixa'!$A250)</f>
        <v>0</v>
      </c>
      <c r="J250" s="164">
        <f>SUMIFS('Contas a Receber'!$H$5:$H$1048576,'Contas a Receber'!$O$5:$O$1048576,'Projeção de Caixa'!J$245,'Contas a Receber'!$F$5:$F$1048576,'Projeção de Caixa'!$A250)</f>
        <v>0</v>
      </c>
      <c r="K250" s="164">
        <f>SUMIFS('Contas a Receber'!$H$5:$H$1048576,'Contas a Receber'!$O$5:$O$1048576,'Projeção de Caixa'!K$245,'Contas a Receber'!$F$5:$F$1048576,'Projeção de Caixa'!$A250)</f>
        <v>0</v>
      </c>
      <c r="L250" s="164">
        <f>SUMIFS('Contas a Receber'!$H$5:$H$1048576,'Contas a Receber'!$O$5:$O$1048576,'Projeção de Caixa'!L$245,'Contas a Receber'!$F$5:$F$1048576,'Projeção de Caixa'!$A250)</f>
        <v>0</v>
      </c>
      <c r="M250" s="164">
        <f>SUMIFS('Contas a Receber'!$H$5:$H$1048576,'Contas a Receber'!$O$5:$O$1048576,'Projeção de Caixa'!M$245,'Contas a Receber'!$F$5:$F$1048576,'Projeção de Caixa'!$A250)</f>
        <v>0</v>
      </c>
      <c r="N250" s="164">
        <f>SUMIFS('Contas a Receber'!$H$5:$H$1048576,'Contas a Receber'!$O$5:$O$1048576,'Projeção de Caixa'!N$245,'Contas a Receber'!$F$5:$F$1048576,'Projeção de Caixa'!$A250)</f>
        <v>0</v>
      </c>
      <c r="O250" s="164">
        <f>SUMIFS('Contas a Receber'!$H$5:$H$1048576,'Contas a Receber'!$O$5:$O$1048576,'Projeção de Caixa'!O$245,'Contas a Receber'!$F$5:$F$1048576,'Projeção de Caixa'!$A250)</f>
        <v>0</v>
      </c>
      <c r="P250" s="164">
        <f>SUMIFS('Contas a Receber'!$H$5:$H$1048576,'Contas a Receber'!$O$5:$O$1048576,'Projeção de Caixa'!P$245,'Contas a Receber'!$F$5:$F$1048576,'Projeção de Caixa'!$A250)</f>
        <v>0</v>
      </c>
      <c r="Q250" s="164">
        <f>SUMIFS('Contas a Receber'!$H$5:$H$1048576,'Contas a Receber'!$O$5:$O$1048576,'Projeção de Caixa'!Q$245,'Contas a Receber'!$F$5:$F$1048576,'Projeção de Caixa'!$A250)</f>
        <v>0</v>
      </c>
      <c r="R250" s="164">
        <f>SUMIFS('Contas a Receber'!$H$5:$H$1048576,'Contas a Receber'!$O$5:$O$1048576,'Projeção de Caixa'!R$245,'Contas a Receber'!$F$5:$F$1048576,'Projeção de Caixa'!$A250)</f>
        <v>0</v>
      </c>
      <c r="S250" s="164">
        <f>SUMIFS('Contas a Receber'!$H$5:$H$1048576,'Contas a Receber'!$O$5:$O$1048576,'Projeção de Caixa'!S$245,'Contas a Receber'!$F$5:$F$1048576,'Projeção de Caixa'!$A250)</f>
        <v>0</v>
      </c>
      <c r="T250" s="164">
        <f>SUMIFS('Contas a Receber'!$H$5:$H$1048576,'Contas a Receber'!$O$5:$O$1048576,'Projeção de Caixa'!T$245,'Contas a Receber'!$F$5:$F$1048576,'Projeção de Caixa'!$A250)</f>
        <v>0</v>
      </c>
      <c r="U250" s="164">
        <f>SUMIFS('Contas a Receber'!$H$5:$H$1048576,'Contas a Receber'!$O$5:$O$1048576,'Projeção de Caixa'!U$245,'Contas a Receber'!$F$5:$F$1048576,'Projeção de Caixa'!$A250)</f>
        <v>0</v>
      </c>
      <c r="V250" s="164">
        <f>SUMIFS('Contas a Receber'!$H$5:$H$1048576,'Contas a Receber'!$O$5:$O$1048576,'Projeção de Caixa'!V$245,'Contas a Receber'!$F$5:$F$1048576,'Projeção de Caixa'!$A250)</f>
        <v>0</v>
      </c>
      <c r="W250" s="164">
        <f>SUMIFS('Contas a Receber'!$H$5:$H$1048576,'Contas a Receber'!$O$5:$O$1048576,'Projeção de Caixa'!W$245,'Contas a Receber'!$F$5:$F$1048576,'Projeção de Caixa'!$A250)</f>
        <v>0</v>
      </c>
      <c r="X250" s="164">
        <f>SUMIFS('Contas a Receber'!$H$5:$H$1048576,'Contas a Receber'!$O$5:$O$1048576,'Projeção de Caixa'!X$245,'Contas a Receber'!$F$5:$F$1048576,'Projeção de Caixa'!$A250)</f>
        <v>0</v>
      </c>
      <c r="Y250" s="164">
        <f>SUMIFS('Contas a Receber'!$H$5:$H$1048576,'Contas a Receber'!$O$5:$O$1048576,'Projeção de Caixa'!Y$245,'Contas a Receber'!$F$5:$F$1048576,'Projeção de Caixa'!$A250)</f>
        <v>0</v>
      </c>
      <c r="Z250" s="164">
        <f>SUMIFS('Contas a Receber'!$H$5:$H$1048576,'Contas a Receber'!$O$5:$O$1048576,'Projeção de Caixa'!Z$245,'Contas a Receber'!$F$5:$F$1048576,'Projeção de Caixa'!$A250)</f>
        <v>0</v>
      </c>
      <c r="AA250" s="164">
        <f>SUMIFS('Contas a Receber'!$H$5:$H$1048576,'Contas a Receber'!$O$5:$O$1048576,'Projeção de Caixa'!AA$245,'Contas a Receber'!$F$5:$F$1048576,'Projeção de Caixa'!$A250)</f>
        <v>0</v>
      </c>
      <c r="AB250" s="164">
        <f>SUMIFS('Contas a Receber'!$H$5:$H$1048576,'Contas a Receber'!$O$5:$O$1048576,'Projeção de Caixa'!AB$245,'Contas a Receber'!$F$5:$F$1048576,'Projeção de Caixa'!$A250)</f>
        <v>0</v>
      </c>
      <c r="AC250" s="164">
        <f>SUMIFS('Contas a Receber'!$H$5:$H$1048576,'Contas a Receber'!$O$5:$O$1048576,'Projeção de Caixa'!AC$245,'Contas a Receber'!$F$5:$F$1048576,'Projeção de Caixa'!$A250)</f>
        <v>0</v>
      </c>
      <c r="AD250" s="164">
        <f>SUMIFS('Contas a Receber'!$H$5:$H$1048576,'Contas a Receber'!$O$5:$O$1048576,'Projeção de Caixa'!AD$245,'Contas a Receber'!$F$5:$F$1048576,'Projeção de Caixa'!$A250)</f>
        <v>0</v>
      </c>
      <c r="AE250" s="165">
        <f>SUMIFS('Contas a Receber'!$H$5:$H$1048576,'Contas a Receber'!$O$5:$O$1048576,'Projeção de Caixa'!AE$245,'Contas a Receber'!$F$5:$F$1048576,'Projeção de Caixa'!$A250)</f>
        <v>0</v>
      </c>
      <c r="AF250" s="186"/>
      <c r="AG250" s="31"/>
      <c r="AH250" s="31"/>
      <c r="AI250" s="31"/>
    </row>
    <row r="251" spans="1:35" ht="15.75" outlineLevel="1" thickBot="1" x14ac:dyDescent="0.3">
      <c r="A251" s="152"/>
      <c r="B251" s="166">
        <f>SUMIFS('Contas a Receber'!$H$5:$H$1048576,'Contas a Receber'!$O$5:$O$1048576,'Projeção de Caixa'!B$245,'Contas a Receber'!$F$5:$F$1048576,'Projeção de Caixa'!$A251)</f>
        <v>0</v>
      </c>
      <c r="C251" s="166">
        <f>SUMIFS('Contas a Receber'!$H$5:$H$1048576,'Contas a Receber'!$O$5:$O$1048576,'Projeção de Caixa'!C$245,'Contas a Receber'!$F$5:$F$1048576,'Projeção de Caixa'!$A251)</f>
        <v>0</v>
      </c>
      <c r="D251" s="166">
        <f>SUMIFS('Contas a Receber'!$H$5:$H$1048576,'Contas a Receber'!$O$5:$O$1048576,'Projeção de Caixa'!D$245,'Contas a Receber'!$F$5:$F$1048576,'Projeção de Caixa'!$A251)</f>
        <v>0</v>
      </c>
      <c r="E251" s="166">
        <f>SUMIFS('Contas a Receber'!$H$5:$H$1048576,'Contas a Receber'!$O$5:$O$1048576,'Projeção de Caixa'!E$245,'Contas a Receber'!$F$5:$F$1048576,'Projeção de Caixa'!$A251)</f>
        <v>0</v>
      </c>
      <c r="F251" s="166">
        <f>SUMIFS('Contas a Receber'!$H$5:$H$1048576,'Contas a Receber'!$O$5:$O$1048576,'Projeção de Caixa'!F$245,'Contas a Receber'!$F$5:$F$1048576,'Projeção de Caixa'!$A251)</f>
        <v>0</v>
      </c>
      <c r="G251" s="166">
        <f>SUMIFS('Contas a Receber'!$H$5:$H$1048576,'Contas a Receber'!$O$5:$O$1048576,'Projeção de Caixa'!G$245,'Contas a Receber'!$F$5:$F$1048576,'Projeção de Caixa'!$A251)</f>
        <v>0</v>
      </c>
      <c r="H251" s="166">
        <f>SUMIFS('Contas a Receber'!$H$5:$H$1048576,'Contas a Receber'!$O$5:$O$1048576,'Projeção de Caixa'!H$245,'Contas a Receber'!$F$5:$F$1048576,'Projeção de Caixa'!$A251)</f>
        <v>0</v>
      </c>
      <c r="I251" s="166">
        <f>SUMIFS('Contas a Receber'!$H$5:$H$1048576,'Contas a Receber'!$O$5:$O$1048576,'Projeção de Caixa'!I$245,'Contas a Receber'!$F$5:$F$1048576,'Projeção de Caixa'!$A251)</f>
        <v>0</v>
      </c>
      <c r="J251" s="166">
        <f>SUMIFS('Contas a Receber'!$H$5:$H$1048576,'Contas a Receber'!$O$5:$O$1048576,'Projeção de Caixa'!J$245,'Contas a Receber'!$F$5:$F$1048576,'Projeção de Caixa'!$A251)</f>
        <v>0</v>
      </c>
      <c r="K251" s="166">
        <f>SUMIFS('Contas a Receber'!$H$5:$H$1048576,'Contas a Receber'!$O$5:$O$1048576,'Projeção de Caixa'!K$245,'Contas a Receber'!$F$5:$F$1048576,'Projeção de Caixa'!$A251)</f>
        <v>0</v>
      </c>
      <c r="L251" s="166">
        <f>SUMIFS('Contas a Receber'!$H$5:$H$1048576,'Contas a Receber'!$O$5:$O$1048576,'Projeção de Caixa'!L$245,'Contas a Receber'!$F$5:$F$1048576,'Projeção de Caixa'!$A251)</f>
        <v>0</v>
      </c>
      <c r="M251" s="166">
        <f>SUMIFS('Contas a Receber'!$H$5:$H$1048576,'Contas a Receber'!$O$5:$O$1048576,'Projeção de Caixa'!M$245,'Contas a Receber'!$F$5:$F$1048576,'Projeção de Caixa'!$A251)</f>
        <v>0</v>
      </c>
      <c r="N251" s="166">
        <f>SUMIFS('Contas a Receber'!$H$5:$H$1048576,'Contas a Receber'!$O$5:$O$1048576,'Projeção de Caixa'!N$245,'Contas a Receber'!$F$5:$F$1048576,'Projeção de Caixa'!$A251)</f>
        <v>0</v>
      </c>
      <c r="O251" s="166">
        <f>SUMIFS('Contas a Receber'!$H$5:$H$1048576,'Contas a Receber'!$O$5:$O$1048576,'Projeção de Caixa'!O$245,'Contas a Receber'!$F$5:$F$1048576,'Projeção de Caixa'!$A251)</f>
        <v>0</v>
      </c>
      <c r="P251" s="166">
        <f>SUMIFS('Contas a Receber'!$H$5:$H$1048576,'Contas a Receber'!$O$5:$O$1048576,'Projeção de Caixa'!P$245,'Contas a Receber'!$F$5:$F$1048576,'Projeção de Caixa'!$A251)</f>
        <v>0</v>
      </c>
      <c r="Q251" s="166">
        <f>SUMIFS('Contas a Receber'!$H$5:$H$1048576,'Contas a Receber'!$O$5:$O$1048576,'Projeção de Caixa'!Q$245,'Contas a Receber'!$F$5:$F$1048576,'Projeção de Caixa'!$A251)</f>
        <v>0</v>
      </c>
      <c r="R251" s="166">
        <f>SUMIFS('Contas a Receber'!$H$5:$H$1048576,'Contas a Receber'!$O$5:$O$1048576,'Projeção de Caixa'!R$245,'Contas a Receber'!$F$5:$F$1048576,'Projeção de Caixa'!$A251)</f>
        <v>0</v>
      </c>
      <c r="S251" s="166">
        <f>SUMIFS('Contas a Receber'!$H$5:$H$1048576,'Contas a Receber'!$O$5:$O$1048576,'Projeção de Caixa'!S$245,'Contas a Receber'!$F$5:$F$1048576,'Projeção de Caixa'!$A251)</f>
        <v>0</v>
      </c>
      <c r="T251" s="166">
        <f>SUMIFS('Contas a Receber'!$H$5:$H$1048576,'Contas a Receber'!$O$5:$O$1048576,'Projeção de Caixa'!T$245,'Contas a Receber'!$F$5:$F$1048576,'Projeção de Caixa'!$A251)</f>
        <v>0</v>
      </c>
      <c r="U251" s="166">
        <f>SUMIFS('Contas a Receber'!$H$5:$H$1048576,'Contas a Receber'!$O$5:$O$1048576,'Projeção de Caixa'!U$245,'Contas a Receber'!$F$5:$F$1048576,'Projeção de Caixa'!$A251)</f>
        <v>0</v>
      </c>
      <c r="V251" s="166">
        <f>SUMIFS('Contas a Receber'!$H$5:$H$1048576,'Contas a Receber'!$O$5:$O$1048576,'Projeção de Caixa'!V$245,'Contas a Receber'!$F$5:$F$1048576,'Projeção de Caixa'!$A251)</f>
        <v>0</v>
      </c>
      <c r="W251" s="166">
        <f>SUMIFS('Contas a Receber'!$H$5:$H$1048576,'Contas a Receber'!$O$5:$O$1048576,'Projeção de Caixa'!W$245,'Contas a Receber'!$F$5:$F$1048576,'Projeção de Caixa'!$A251)</f>
        <v>0</v>
      </c>
      <c r="X251" s="166">
        <f>SUMIFS('Contas a Receber'!$H$5:$H$1048576,'Contas a Receber'!$O$5:$O$1048576,'Projeção de Caixa'!X$245,'Contas a Receber'!$F$5:$F$1048576,'Projeção de Caixa'!$A251)</f>
        <v>0</v>
      </c>
      <c r="Y251" s="166">
        <f>SUMIFS('Contas a Receber'!$H$5:$H$1048576,'Contas a Receber'!$O$5:$O$1048576,'Projeção de Caixa'!Y$245,'Contas a Receber'!$F$5:$F$1048576,'Projeção de Caixa'!$A251)</f>
        <v>0</v>
      </c>
      <c r="Z251" s="166">
        <f>SUMIFS('Contas a Receber'!$H$5:$H$1048576,'Contas a Receber'!$O$5:$O$1048576,'Projeção de Caixa'!Z$245,'Contas a Receber'!$F$5:$F$1048576,'Projeção de Caixa'!$A251)</f>
        <v>0</v>
      </c>
      <c r="AA251" s="166">
        <f>SUMIFS('Contas a Receber'!$H$5:$H$1048576,'Contas a Receber'!$O$5:$O$1048576,'Projeção de Caixa'!AA$245,'Contas a Receber'!$F$5:$F$1048576,'Projeção de Caixa'!$A251)</f>
        <v>0</v>
      </c>
      <c r="AB251" s="166">
        <f>SUMIFS('Contas a Receber'!$H$5:$H$1048576,'Contas a Receber'!$O$5:$O$1048576,'Projeção de Caixa'!AB$245,'Contas a Receber'!$F$5:$F$1048576,'Projeção de Caixa'!$A251)</f>
        <v>0</v>
      </c>
      <c r="AC251" s="166">
        <f>SUMIFS('Contas a Receber'!$H$5:$H$1048576,'Contas a Receber'!$O$5:$O$1048576,'Projeção de Caixa'!AC$245,'Contas a Receber'!$F$5:$F$1048576,'Projeção de Caixa'!$A251)</f>
        <v>0</v>
      </c>
      <c r="AD251" s="166">
        <f>SUMIFS('Contas a Receber'!$H$5:$H$1048576,'Contas a Receber'!$O$5:$O$1048576,'Projeção de Caixa'!AD$245,'Contas a Receber'!$F$5:$F$1048576,'Projeção de Caixa'!$A251)</f>
        <v>0</v>
      </c>
      <c r="AE251" s="167">
        <f>SUMIFS('Contas a Receber'!$H$5:$H$1048576,'Contas a Receber'!$O$5:$O$1048576,'Projeção de Caixa'!AE$245,'Contas a Receber'!$F$5:$F$1048576,'Projeção de Caixa'!$A251)</f>
        <v>0</v>
      </c>
      <c r="AF251" s="186"/>
      <c r="AG251" s="31"/>
      <c r="AH251" s="31"/>
      <c r="AI251" s="31"/>
    </row>
    <row r="252" spans="1:35" ht="15.75" thickBot="1" x14ac:dyDescent="0.3">
      <c r="A252" s="160" t="s">
        <v>30</v>
      </c>
      <c r="B252" s="181">
        <f>SUM(B253:B267)</f>
        <v>0</v>
      </c>
      <c r="C252" s="181">
        <f t="shared" ref="C252:AE252" si="239">SUM(C253:C267)</f>
        <v>0</v>
      </c>
      <c r="D252" s="181">
        <f t="shared" si="239"/>
        <v>0</v>
      </c>
      <c r="E252" s="181">
        <f t="shared" si="239"/>
        <v>0</v>
      </c>
      <c r="F252" s="181">
        <f t="shared" si="239"/>
        <v>0</v>
      </c>
      <c r="G252" s="181">
        <f t="shared" si="239"/>
        <v>0</v>
      </c>
      <c r="H252" s="181">
        <f t="shared" si="239"/>
        <v>0</v>
      </c>
      <c r="I252" s="181">
        <f t="shared" si="239"/>
        <v>0</v>
      </c>
      <c r="J252" s="181">
        <f t="shared" si="239"/>
        <v>0</v>
      </c>
      <c r="K252" s="181">
        <f t="shared" si="239"/>
        <v>0</v>
      </c>
      <c r="L252" s="181">
        <f t="shared" si="239"/>
        <v>0</v>
      </c>
      <c r="M252" s="181">
        <f t="shared" si="239"/>
        <v>0</v>
      </c>
      <c r="N252" s="181">
        <f t="shared" si="239"/>
        <v>0</v>
      </c>
      <c r="O252" s="181">
        <f t="shared" si="239"/>
        <v>0</v>
      </c>
      <c r="P252" s="181">
        <f t="shared" si="239"/>
        <v>0</v>
      </c>
      <c r="Q252" s="181">
        <f t="shared" si="239"/>
        <v>0</v>
      </c>
      <c r="R252" s="181">
        <f t="shared" si="239"/>
        <v>0</v>
      </c>
      <c r="S252" s="181">
        <f t="shared" si="239"/>
        <v>0</v>
      </c>
      <c r="T252" s="181">
        <f t="shared" si="239"/>
        <v>0</v>
      </c>
      <c r="U252" s="181">
        <f t="shared" si="239"/>
        <v>0</v>
      </c>
      <c r="V252" s="181">
        <f t="shared" si="239"/>
        <v>0</v>
      </c>
      <c r="W252" s="181">
        <f t="shared" si="239"/>
        <v>0</v>
      </c>
      <c r="X252" s="181">
        <f t="shared" si="239"/>
        <v>0</v>
      </c>
      <c r="Y252" s="181">
        <f t="shared" si="239"/>
        <v>0</v>
      </c>
      <c r="Z252" s="181">
        <f t="shared" si="239"/>
        <v>0</v>
      </c>
      <c r="AA252" s="181">
        <f t="shared" si="239"/>
        <v>0</v>
      </c>
      <c r="AB252" s="181">
        <f t="shared" si="239"/>
        <v>0</v>
      </c>
      <c r="AC252" s="181">
        <f t="shared" si="239"/>
        <v>0</v>
      </c>
      <c r="AD252" s="181">
        <f t="shared" si="239"/>
        <v>0</v>
      </c>
      <c r="AE252" s="182">
        <f t="shared" si="239"/>
        <v>0</v>
      </c>
      <c r="AF252" s="183"/>
      <c r="AG252" s="31"/>
      <c r="AH252" s="31"/>
      <c r="AI252" s="31"/>
    </row>
    <row r="253" spans="1:35" outlineLevel="1" x14ac:dyDescent="0.25">
      <c r="A253" s="152"/>
      <c r="B253" s="184">
        <f>SUMIFS('Contas a Pagar'!$H$5:$H$1048576,'Contas a Pagar'!$O$5:$O$1048576,'Projeção de Caixa'!B$245,'Contas a Pagar'!$F$5:$F$1048576,'Projeção de Caixa'!$A253)</f>
        <v>0</v>
      </c>
      <c r="C253" s="184">
        <f>SUMIFS('Contas a Pagar'!$H$5:$H$1048576,'Contas a Pagar'!$O$5:$O$1048576,'Projeção de Caixa'!C$245,'Contas a Pagar'!$F$5:$F$1048576,'Projeção de Caixa'!$A253)</f>
        <v>0</v>
      </c>
      <c r="D253" s="184">
        <f>SUMIFS('Contas a Pagar'!$H$5:$H$1048576,'Contas a Pagar'!$O$5:$O$1048576,'Projeção de Caixa'!D$245,'Contas a Pagar'!$F$5:$F$1048576,'Projeção de Caixa'!$A253)</f>
        <v>0</v>
      </c>
      <c r="E253" s="184">
        <f>SUMIFS('Contas a Pagar'!$H$5:$H$1048576,'Contas a Pagar'!$O$5:$O$1048576,'Projeção de Caixa'!E$245,'Contas a Pagar'!$F$5:$F$1048576,'Projeção de Caixa'!$A253)</f>
        <v>0</v>
      </c>
      <c r="F253" s="184">
        <f>SUMIFS('Contas a Pagar'!$H$5:$H$1048576,'Contas a Pagar'!$O$5:$O$1048576,'Projeção de Caixa'!F$245,'Contas a Pagar'!$F$5:$F$1048576,'Projeção de Caixa'!$A253)</f>
        <v>0</v>
      </c>
      <c r="G253" s="184">
        <f>SUMIFS('Contas a Pagar'!$H$5:$H$1048576,'Contas a Pagar'!$O$5:$O$1048576,'Projeção de Caixa'!G$245,'Contas a Pagar'!$F$5:$F$1048576,'Projeção de Caixa'!$A253)</f>
        <v>0</v>
      </c>
      <c r="H253" s="184">
        <f>SUMIFS('Contas a Pagar'!$H$5:$H$1048576,'Contas a Pagar'!$O$5:$O$1048576,'Projeção de Caixa'!H$245,'Contas a Pagar'!$F$5:$F$1048576,'Projeção de Caixa'!$A253)</f>
        <v>0</v>
      </c>
      <c r="I253" s="184">
        <f>SUMIFS('Contas a Pagar'!$H$5:$H$1048576,'Contas a Pagar'!$O$5:$O$1048576,'Projeção de Caixa'!I$245,'Contas a Pagar'!$F$5:$F$1048576,'Projeção de Caixa'!$A253)</f>
        <v>0</v>
      </c>
      <c r="J253" s="184">
        <f>SUMIFS('Contas a Pagar'!$H$5:$H$1048576,'Contas a Pagar'!$O$5:$O$1048576,'Projeção de Caixa'!J$245,'Contas a Pagar'!$F$5:$F$1048576,'Projeção de Caixa'!$A253)</f>
        <v>0</v>
      </c>
      <c r="K253" s="184">
        <f>SUMIFS('Contas a Pagar'!$H$5:$H$1048576,'Contas a Pagar'!$O$5:$O$1048576,'Projeção de Caixa'!K$245,'Contas a Pagar'!$F$5:$F$1048576,'Projeção de Caixa'!$A253)</f>
        <v>0</v>
      </c>
      <c r="L253" s="184">
        <f>SUMIFS('Contas a Pagar'!$H$5:$H$1048576,'Contas a Pagar'!$O$5:$O$1048576,'Projeção de Caixa'!L$245,'Contas a Pagar'!$F$5:$F$1048576,'Projeção de Caixa'!$A253)</f>
        <v>0</v>
      </c>
      <c r="M253" s="184">
        <f>SUMIFS('Contas a Pagar'!$H$5:$H$1048576,'Contas a Pagar'!$O$5:$O$1048576,'Projeção de Caixa'!M$245,'Contas a Pagar'!$F$5:$F$1048576,'Projeção de Caixa'!$A253)</f>
        <v>0</v>
      </c>
      <c r="N253" s="184">
        <f>SUMIFS('Contas a Pagar'!$H$5:$H$1048576,'Contas a Pagar'!$O$5:$O$1048576,'Projeção de Caixa'!N$245,'Contas a Pagar'!$F$5:$F$1048576,'Projeção de Caixa'!$A253)</f>
        <v>0</v>
      </c>
      <c r="O253" s="184">
        <f>SUMIFS('Contas a Pagar'!$H$5:$H$1048576,'Contas a Pagar'!$O$5:$O$1048576,'Projeção de Caixa'!O$245,'Contas a Pagar'!$F$5:$F$1048576,'Projeção de Caixa'!$A253)</f>
        <v>0</v>
      </c>
      <c r="P253" s="184">
        <f>SUMIFS('Contas a Pagar'!$H$5:$H$1048576,'Contas a Pagar'!$O$5:$O$1048576,'Projeção de Caixa'!P$245,'Contas a Pagar'!$F$5:$F$1048576,'Projeção de Caixa'!$A253)</f>
        <v>0</v>
      </c>
      <c r="Q253" s="184">
        <f>SUMIFS('Contas a Pagar'!$H$5:$H$1048576,'Contas a Pagar'!$O$5:$O$1048576,'Projeção de Caixa'!Q$245,'Contas a Pagar'!$F$5:$F$1048576,'Projeção de Caixa'!$A253)</f>
        <v>0</v>
      </c>
      <c r="R253" s="184">
        <f>SUMIFS('Contas a Pagar'!$H$5:$H$1048576,'Contas a Pagar'!$O$5:$O$1048576,'Projeção de Caixa'!R$245,'Contas a Pagar'!$F$5:$F$1048576,'Projeção de Caixa'!$A253)</f>
        <v>0</v>
      </c>
      <c r="S253" s="184">
        <f>SUMIFS('Contas a Pagar'!$H$5:$H$1048576,'Contas a Pagar'!$O$5:$O$1048576,'Projeção de Caixa'!S$245,'Contas a Pagar'!$F$5:$F$1048576,'Projeção de Caixa'!$A253)</f>
        <v>0</v>
      </c>
      <c r="T253" s="184">
        <f>SUMIFS('Contas a Pagar'!$H$5:$H$1048576,'Contas a Pagar'!$O$5:$O$1048576,'Projeção de Caixa'!T$245,'Contas a Pagar'!$F$5:$F$1048576,'Projeção de Caixa'!$A253)</f>
        <v>0</v>
      </c>
      <c r="U253" s="184">
        <f>SUMIFS('Contas a Pagar'!$H$5:$H$1048576,'Contas a Pagar'!$O$5:$O$1048576,'Projeção de Caixa'!U$245,'Contas a Pagar'!$F$5:$F$1048576,'Projeção de Caixa'!$A253)</f>
        <v>0</v>
      </c>
      <c r="V253" s="184">
        <f>SUMIFS('Contas a Pagar'!$H$5:$H$1048576,'Contas a Pagar'!$O$5:$O$1048576,'Projeção de Caixa'!V$245,'Contas a Pagar'!$F$5:$F$1048576,'Projeção de Caixa'!$A253)</f>
        <v>0</v>
      </c>
      <c r="W253" s="184">
        <f>SUMIFS('Contas a Pagar'!$H$5:$H$1048576,'Contas a Pagar'!$O$5:$O$1048576,'Projeção de Caixa'!W$245,'Contas a Pagar'!$F$5:$F$1048576,'Projeção de Caixa'!$A253)</f>
        <v>0</v>
      </c>
      <c r="X253" s="184">
        <f>SUMIFS('Contas a Pagar'!$H$5:$H$1048576,'Contas a Pagar'!$O$5:$O$1048576,'Projeção de Caixa'!X$245,'Contas a Pagar'!$F$5:$F$1048576,'Projeção de Caixa'!$A253)</f>
        <v>0</v>
      </c>
      <c r="Y253" s="184">
        <f>SUMIFS('Contas a Pagar'!$H$5:$H$1048576,'Contas a Pagar'!$O$5:$O$1048576,'Projeção de Caixa'!Y$245,'Contas a Pagar'!$F$5:$F$1048576,'Projeção de Caixa'!$A253)</f>
        <v>0</v>
      </c>
      <c r="Z253" s="184">
        <f>SUMIFS('Contas a Pagar'!$H$5:$H$1048576,'Contas a Pagar'!$O$5:$O$1048576,'Projeção de Caixa'!Z$245,'Contas a Pagar'!$F$5:$F$1048576,'Projeção de Caixa'!$A253)</f>
        <v>0</v>
      </c>
      <c r="AA253" s="184">
        <f>SUMIFS('Contas a Pagar'!$H$5:$H$1048576,'Contas a Pagar'!$O$5:$O$1048576,'Projeção de Caixa'!AA$245,'Contas a Pagar'!$F$5:$F$1048576,'Projeção de Caixa'!$A253)</f>
        <v>0</v>
      </c>
      <c r="AB253" s="184">
        <f>SUMIFS('Contas a Pagar'!$H$5:$H$1048576,'Contas a Pagar'!$O$5:$O$1048576,'Projeção de Caixa'!AB$245,'Contas a Pagar'!$F$5:$F$1048576,'Projeção de Caixa'!$A253)</f>
        <v>0</v>
      </c>
      <c r="AC253" s="184">
        <f>SUMIFS('Contas a Pagar'!$H$5:$H$1048576,'Contas a Pagar'!$O$5:$O$1048576,'Projeção de Caixa'!AC$245,'Contas a Pagar'!$F$5:$F$1048576,'Projeção de Caixa'!$A253)</f>
        <v>0</v>
      </c>
      <c r="AD253" s="184">
        <f>SUMIFS('Contas a Pagar'!$H$5:$H$1048576,'Contas a Pagar'!$O$5:$O$1048576,'Projeção de Caixa'!AD$245,'Contas a Pagar'!$F$5:$F$1048576,'Projeção de Caixa'!$A253)</f>
        <v>0</v>
      </c>
      <c r="AE253" s="185">
        <f>SUMIFS('Contas a Pagar'!$H$5:$H$1048576,'Contas a Pagar'!$O$5:$O$1048576,'Projeção de Caixa'!AE$245,'Contas a Pagar'!$F$5:$F$1048576,'Projeção de Caixa'!$A253)</f>
        <v>0</v>
      </c>
      <c r="AF253" s="186"/>
      <c r="AG253" s="31"/>
      <c r="AH253" s="31"/>
      <c r="AI253" s="31"/>
    </row>
    <row r="254" spans="1:35" outlineLevel="1" x14ac:dyDescent="0.25">
      <c r="A254" s="152"/>
      <c r="B254" s="164">
        <f>SUMIFS('Contas a Pagar'!$H$5:$H$1048576,'Contas a Pagar'!$O$5:$O$1048576,'Projeção de Caixa'!B$245,'Contas a Pagar'!$F$5:$F$1048576,'Projeção de Caixa'!$A254)</f>
        <v>0</v>
      </c>
      <c r="C254" s="164">
        <f>SUMIFS('Contas a Pagar'!$H$5:$H$1048576,'Contas a Pagar'!$O$5:$O$1048576,'Projeção de Caixa'!C$245,'Contas a Pagar'!$F$5:$F$1048576,'Projeção de Caixa'!$A254)</f>
        <v>0</v>
      </c>
      <c r="D254" s="164">
        <f>SUMIFS('Contas a Pagar'!$H$5:$H$1048576,'Contas a Pagar'!$O$5:$O$1048576,'Projeção de Caixa'!D$245,'Contas a Pagar'!$F$5:$F$1048576,'Projeção de Caixa'!$A254)</f>
        <v>0</v>
      </c>
      <c r="E254" s="164">
        <f>SUMIFS('Contas a Pagar'!$H$5:$H$1048576,'Contas a Pagar'!$O$5:$O$1048576,'Projeção de Caixa'!E$245,'Contas a Pagar'!$F$5:$F$1048576,'Projeção de Caixa'!$A254)</f>
        <v>0</v>
      </c>
      <c r="F254" s="164">
        <f>SUMIFS('Contas a Pagar'!$H$5:$H$1048576,'Contas a Pagar'!$O$5:$O$1048576,'Projeção de Caixa'!F$245,'Contas a Pagar'!$F$5:$F$1048576,'Projeção de Caixa'!$A254)</f>
        <v>0</v>
      </c>
      <c r="G254" s="164">
        <f>SUMIFS('Contas a Pagar'!$H$5:$H$1048576,'Contas a Pagar'!$O$5:$O$1048576,'Projeção de Caixa'!G$245,'Contas a Pagar'!$F$5:$F$1048576,'Projeção de Caixa'!$A254)</f>
        <v>0</v>
      </c>
      <c r="H254" s="164">
        <f>SUMIFS('Contas a Pagar'!$H$5:$H$1048576,'Contas a Pagar'!$O$5:$O$1048576,'Projeção de Caixa'!H$245,'Contas a Pagar'!$F$5:$F$1048576,'Projeção de Caixa'!$A254)</f>
        <v>0</v>
      </c>
      <c r="I254" s="164">
        <f>SUMIFS('Contas a Pagar'!$H$5:$H$1048576,'Contas a Pagar'!$O$5:$O$1048576,'Projeção de Caixa'!I$245,'Contas a Pagar'!$F$5:$F$1048576,'Projeção de Caixa'!$A254)</f>
        <v>0</v>
      </c>
      <c r="J254" s="164">
        <f>SUMIFS('Contas a Pagar'!$H$5:$H$1048576,'Contas a Pagar'!$O$5:$O$1048576,'Projeção de Caixa'!J$245,'Contas a Pagar'!$F$5:$F$1048576,'Projeção de Caixa'!$A254)</f>
        <v>0</v>
      </c>
      <c r="K254" s="164">
        <f>SUMIFS('Contas a Pagar'!$H$5:$H$1048576,'Contas a Pagar'!$O$5:$O$1048576,'Projeção de Caixa'!K$245,'Contas a Pagar'!$F$5:$F$1048576,'Projeção de Caixa'!$A254)</f>
        <v>0</v>
      </c>
      <c r="L254" s="164">
        <f>SUMIFS('Contas a Pagar'!$H$5:$H$1048576,'Contas a Pagar'!$O$5:$O$1048576,'Projeção de Caixa'!L$245,'Contas a Pagar'!$F$5:$F$1048576,'Projeção de Caixa'!$A254)</f>
        <v>0</v>
      </c>
      <c r="M254" s="164">
        <f>SUMIFS('Contas a Pagar'!$H$5:$H$1048576,'Contas a Pagar'!$O$5:$O$1048576,'Projeção de Caixa'!M$245,'Contas a Pagar'!$F$5:$F$1048576,'Projeção de Caixa'!$A254)</f>
        <v>0</v>
      </c>
      <c r="N254" s="164">
        <f>SUMIFS('Contas a Pagar'!$H$5:$H$1048576,'Contas a Pagar'!$O$5:$O$1048576,'Projeção de Caixa'!N$245,'Contas a Pagar'!$F$5:$F$1048576,'Projeção de Caixa'!$A254)</f>
        <v>0</v>
      </c>
      <c r="O254" s="164">
        <f>SUMIFS('Contas a Pagar'!$H$5:$H$1048576,'Contas a Pagar'!$O$5:$O$1048576,'Projeção de Caixa'!O$245,'Contas a Pagar'!$F$5:$F$1048576,'Projeção de Caixa'!$A254)</f>
        <v>0</v>
      </c>
      <c r="P254" s="164">
        <f>SUMIFS('Contas a Pagar'!$H$5:$H$1048576,'Contas a Pagar'!$O$5:$O$1048576,'Projeção de Caixa'!P$245,'Contas a Pagar'!$F$5:$F$1048576,'Projeção de Caixa'!$A254)</f>
        <v>0</v>
      </c>
      <c r="Q254" s="164">
        <f>SUMIFS('Contas a Pagar'!$H$5:$H$1048576,'Contas a Pagar'!$O$5:$O$1048576,'Projeção de Caixa'!Q$245,'Contas a Pagar'!$F$5:$F$1048576,'Projeção de Caixa'!$A254)</f>
        <v>0</v>
      </c>
      <c r="R254" s="164">
        <f>SUMIFS('Contas a Pagar'!$H$5:$H$1048576,'Contas a Pagar'!$O$5:$O$1048576,'Projeção de Caixa'!R$245,'Contas a Pagar'!$F$5:$F$1048576,'Projeção de Caixa'!$A254)</f>
        <v>0</v>
      </c>
      <c r="S254" s="164">
        <f>SUMIFS('Contas a Pagar'!$H$5:$H$1048576,'Contas a Pagar'!$O$5:$O$1048576,'Projeção de Caixa'!S$245,'Contas a Pagar'!$F$5:$F$1048576,'Projeção de Caixa'!$A254)</f>
        <v>0</v>
      </c>
      <c r="T254" s="164">
        <f>SUMIFS('Contas a Pagar'!$H$5:$H$1048576,'Contas a Pagar'!$O$5:$O$1048576,'Projeção de Caixa'!T$245,'Contas a Pagar'!$F$5:$F$1048576,'Projeção de Caixa'!$A254)</f>
        <v>0</v>
      </c>
      <c r="U254" s="164">
        <f>SUMIFS('Contas a Pagar'!$H$5:$H$1048576,'Contas a Pagar'!$O$5:$O$1048576,'Projeção de Caixa'!U$245,'Contas a Pagar'!$F$5:$F$1048576,'Projeção de Caixa'!$A254)</f>
        <v>0</v>
      </c>
      <c r="V254" s="164">
        <f>SUMIFS('Contas a Pagar'!$H$5:$H$1048576,'Contas a Pagar'!$O$5:$O$1048576,'Projeção de Caixa'!V$245,'Contas a Pagar'!$F$5:$F$1048576,'Projeção de Caixa'!$A254)</f>
        <v>0</v>
      </c>
      <c r="W254" s="164">
        <f>SUMIFS('Contas a Pagar'!$H$5:$H$1048576,'Contas a Pagar'!$O$5:$O$1048576,'Projeção de Caixa'!W$245,'Contas a Pagar'!$F$5:$F$1048576,'Projeção de Caixa'!$A254)</f>
        <v>0</v>
      </c>
      <c r="X254" s="164">
        <f>SUMIFS('Contas a Pagar'!$H$5:$H$1048576,'Contas a Pagar'!$O$5:$O$1048576,'Projeção de Caixa'!X$245,'Contas a Pagar'!$F$5:$F$1048576,'Projeção de Caixa'!$A254)</f>
        <v>0</v>
      </c>
      <c r="Y254" s="164">
        <f>SUMIFS('Contas a Pagar'!$H$5:$H$1048576,'Contas a Pagar'!$O$5:$O$1048576,'Projeção de Caixa'!Y$245,'Contas a Pagar'!$F$5:$F$1048576,'Projeção de Caixa'!$A254)</f>
        <v>0</v>
      </c>
      <c r="Z254" s="164">
        <f>SUMIFS('Contas a Pagar'!$H$5:$H$1048576,'Contas a Pagar'!$O$5:$O$1048576,'Projeção de Caixa'!Z$245,'Contas a Pagar'!$F$5:$F$1048576,'Projeção de Caixa'!$A254)</f>
        <v>0</v>
      </c>
      <c r="AA254" s="164">
        <f>SUMIFS('Contas a Pagar'!$H$5:$H$1048576,'Contas a Pagar'!$O$5:$O$1048576,'Projeção de Caixa'!AA$245,'Contas a Pagar'!$F$5:$F$1048576,'Projeção de Caixa'!$A254)</f>
        <v>0</v>
      </c>
      <c r="AB254" s="164">
        <f>SUMIFS('Contas a Pagar'!$H$5:$H$1048576,'Contas a Pagar'!$O$5:$O$1048576,'Projeção de Caixa'!AB$245,'Contas a Pagar'!$F$5:$F$1048576,'Projeção de Caixa'!$A254)</f>
        <v>0</v>
      </c>
      <c r="AC254" s="164">
        <f>SUMIFS('Contas a Pagar'!$H$5:$H$1048576,'Contas a Pagar'!$O$5:$O$1048576,'Projeção de Caixa'!AC$245,'Contas a Pagar'!$F$5:$F$1048576,'Projeção de Caixa'!$A254)</f>
        <v>0</v>
      </c>
      <c r="AD254" s="164">
        <f>SUMIFS('Contas a Pagar'!$H$5:$H$1048576,'Contas a Pagar'!$O$5:$O$1048576,'Projeção de Caixa'!AD$245,'Contas a Pagar'!$F$5:$F$1048576,'Projeção de Caixa'!$A254)</f>
        <v>0</v>
      </c>
      <c r="AE254" s="165">
        <f>SUMIFS('Contas a Pagar'!$H$5:$H$1048576,'Contas a Pagar'!$O$5:$O$1048576,'Projeção de Caixa'!AE$245,'Contas a Pagar'!$F$5:$F$1048576,'Projeção de Caixa'!$A254)</f>
        <v>0</v>
      </c>
      <c r="AF254" s="186"/>
      <c r="AG254" s="31"/>
      <c r="AH254" s="31"/>
      <c r="AI254" s="31"/>
    </row>
    <row r="255" spans="1:35" outlineLevel="1" x14ac:dyDescent="0.25">
      <c r="A255" s="152"/>
      <c r="B255" s="164">
        <f>SUMIFS('Contas a Pagar'!$H$5:$H$1048576,'Contas a Pagar'!$O$5:$O$1048576,'Projeção de Caixa'!B$245,'Contas a Pagar'!$F$5:$F$1048576,'Projeção de Caixa'!$A255)</f>
        <v>0</v>
      </c>
      <c r="C255" s="164">
        <f>SUMIFS('Contas a Pagar'!$H$5:$H$1048576,'Contas a Pagar'!$O$5:$O$1048576,'Projeção de Caixa'!C$245,'Contas a Pagar'!$F$5:$F$1048576,'Projeção de Caixa'!$A255)</f>
        <v>0</v>
      </c>
      <c r="D255" s="164">
        <f>SUMIFS('Contas a Pagar'!$H$5:$H$1048576,'Contas a Pagar'!$O$5:$O$1048576,'Projeção de Caixa'!D$245,'Contas a Pagar'!$F$5:$F$1048576,'Projeção de Caixa'!$A255)</f>
        <v>0</v>
      </c>
      <c r="E255" s="164">
        <f>SUMIFS('Contas a Pagar'!$H$5:$H$1048576,'Contas a Pagar'!$O$5:$O$1048576,'Projeção de Caixa'!E$245,'Contas a Pagar'!$F$5:$F$1048576,'Projeção de Caixa'!$A255)</f>
        <v>0</v>
      </c>
      <c r="F255" s="164">
        <f>SUMIFS('Contas a Pagar'!$H$5:$H$1048576,'Contas a Pagar'!$O$5:$O$1048576,'Projeção de Caixa'!F$245,'Contas a Pagar'!$F$5:$F$1048576,'Projeção de Caixa'!$A255)</f>
        <v>0</v>
      </c>
      <c r="G255" s="164">
        <f>SUMIFS('Contas a Pagar'!$H$5:$H$1048576,'Contas a Pagar'!$O$5:$O$1048576,'Projeção de Caixa'!G$245,'Contas a Pagar'!$F$5:$F$1048576,'Projeção de Caixa'!$A255)</f>
        <v>0</v>
      </c>
      <c r="H255" s="164">
        <f>SUMIFS('Contas a Pagar'!$H$5:$H$1048576,'Contas a Pagar'!$O$5:$O$1048576,'Projeção de Caixa'!H$245,'Contas a Pagar'!$F$5:$F$1048576,'Projeção de Caixa'!$A255)</f>
        <v>0</v>
      </c>
      <c r="I255" s="164">
        <f>SUMIFS('Contas a Pagar'!$H$5:$H$1048576,'Contas a Pagar'!$O$5:$O$1048576,'Projeção de Caixa'!I$245,'Contas a Pagar'!$F$5:$F$1048576,'Projeção de Caixa'!$A255)</f>
        <v>0</v>
      </c>
      <c r="J255" s="164">
        <f>SUMIFS('Contas a Pagar'!$H$5:$H$1048576,'Contas a Pagar'!$O$5:$O$1048576,'Projeção de Caixa'!J$245,'Contas a Pagar'!$F$5:$F$1048576,'Projeção de Caixa'!$A255)</f>
        <v>0</v>
      </c>
      <c r="K255" s="164">
        <f>SUMIFS('Contas a Pagar'!$H$5:$H$1048576,'Contas a Pagar'!$O$5:$O$1048576,'Projeção de Caixa'!K$245,'Contas a Pagar'!$F$5:$F$1048576,'Projeção de Caixa'!$A255)</f>
        <v>0</v>
      </c>
      <c r="L255" s="164">
        <f>SUMIFS('Contas a Pagar'!$H$5:$H$1048576,'Contas a Pagar'!$O$5:$O$1048576,'Projeção de Caixa'!L$245,'Contas a Pagar'!$F$5:$F$1048576,'Projeção de Caixa'!$A255)</f>
        <v>0</v>
      </c>
      <c r="M255" s="164">
        <f>SUMIFS('Contas a Pagar'!$H$5:$H$1048576,'Contas a Pagar'!$O$5:$O$1048576,'Projeção de Caixa'!M$245,'Contas a Pagar'!$F$5:$F$1048576,'Projeção de Caixa'!$A255)</f>
        <v>0</v>
      </c>
      <c r="N255" s="164">
        <f>SUMIFS('Contas a Pagar'!$H$5:$H$1048576,'Contas a Pagar'!$O$5:$O$1048576,'Projeção de Caixa'!N$245,'Contas a Pagar'!$F$5:$F$1048576,'Projeção de Caixa'!$A255)</f>
        <v>0</v>
      </c>
      <c r="O255" s="164">
        <f>SUMIFS('Contas a Pagar'!$H$5:$H$1048576,'Contas a Pagar'!$O$5:$O$1048576,'Projeção de Caixa'!O$245,'Contas a Pagar'!$F$5:$F$1048576,'Projeção de Caixa'!$A255)</f>
        <v>0</v>
      </c>
      <c r="P255" s="164">
        <f>SUMIFS('Contas a Pagar'!$H$5:$H$1048576,'Contas a Pagar'!$O$5:$O$1048576,'Projeção de Caixa'!P$245,'Contas a Pagar'!$F$5:$F$1048576,'Projeção de Caixa'!$A255)</f>
        <v>0</v>
      </c>
      <c r="Q255" s="164">
        <f>SUMIFS('Contas a Pagar'!$H$5:$H$1048576,'Contas a Pagar'!$O$5:$O$1048576,'Projeção de Caixa'!Q$245,'Contas a Pagar'!$F$5:$F$1048576,'Projeção de Caixa'!$A255)</f>
        <v>0</v>
      </c>
      <c r="R255" s="164">
        <f>SUMIFS('Contas a Pagar'!$H$5:$H$1048576,'Contas a Pagar'!$O$5:$O$1048576,'Projeção de Caixa'!R$245,'Contas a Pagar'!$F$5:$F$1048576,'Projeção de Caixa'!$A255)</f>
        <v>0</v>
      </c>
      <c r="S255" s="164">
        <f>SUMIFS('Contas a Pagar'!$H$5:$H$1048576,'Contas a Pagar'!$O$5:$O$1048576,'Projeção de Caixa'!S$245,'Contas a Pagar'!$F$5:$F$1048576,'Projeção de Caixa'!$A255)</f>
        <v>0</v>
      </c>
      <c r="T255" s="164">
        <f>SUMIFS('Contas a Pagar'!$H$5:$H$1048576,'Contas a Pagar'!$O$5:$O$1048576,'Projeção de Caixa'!T$245,'Contas a Pagar'!$F$5:$F$1048576,'Projeção de Caixa'!$A255)</f>
        <v>0</v>
      </c>
      <c r="U255" s="164">
        <f>SUMIFS('Contas a Pagar'!$H$5:$H$1048576,'Contas a Pagar'!$O$5:$O$1048576,'Projeção de Caixa'!U$245,'Contas a Pagar'!$F$5:$F$1048576,'Projeção de Caixa'!$A255)</f>
        <v>0</v>
      </c>
      <c r="V255" s="164">
        <f>SUMIFS('Contas a Pagar'!$H$5:$H$1048576,'Contas a Pagar'!$O$5:$O$1048576,'Projeção de Caixa'!V$245,'Contas a Pagar'!$F$5:$F$1048576,'Projeção de Caixa'!$A255)</f>
        <v>0</v>
      </c>
      <c r="W255" s="164">
        <f>SUMIFS('Contas a Pagar'!$H$5:$H$1048576,'Contas a Pagar'!$O$5:$O$1048576,'Projeção de Caixa'!W$245,'Contas a Pagar'!$F$5:$F$1048576,'Projeção de Caixa'!$A255)</f>
        <v>0</v>
      </c>
      <c r="X255" s="164">
        <f>SUMIFS('Contas a Pagar'!$H$5:$H$1048576,'Contas a Pagar'!$O$5:$O$1048576,'Projeção de Caixa'!X$245,'Contas a Pagar'!$F$5:$F$1048576,'Projeção de Caixa'!$A255)</f>
        <v>0</v>
      </c>
      <c r="Y255" s="164">
        <f>SUMIFS('Contas a Pagar'!$H$5:$H$1048576,'Contas a Pagar'!$O$5:$O$1048576,'Projeção de Caixa'!Y$245,'Contas a Pagar'!$F$5:$F$1048576,'Projeção de Caixa'!$A255)</f>
        <v>0</v>
      </c>
      <c r="Z255" s="164">
        <f>SUMIFS('Contas a Pagar'!$H$5:$H$1048576,'Contas a Pagar'!$O$5:$O$1048576,'Projeção de Caixa'!Z$245,'Contas a Pagar'!$F$5:$F$1048576,'Projeção de Caixa'!$A255)</f>
        <v>0</v>
      </c>
      <c r="AA255" s="164">
        <f>SUMIFS('Contas a Pagar'!$H$5:$H$1048576,'Contas a Pagar'!$O$5:$O$1048576,'Projeção de Caixa'!AA$245,'Contas a Pagar'!$F$5:$F$1048576,'Projeção de Caixa'!$A255)</f>
        <v>0</v>
      </c>
      <c r="AB255" s="164">
        <f>SUMIFS('Contas a Pagar'!$H$5:$H$1048576,'Contas a Pagar'!$O$5:$O$1048576,'Projeção de Caixa'!AB$245,'Contas a Pagar'!$F$5:$F$1048576,'Projeção de Caixa'!$A255)</f>
        <v>0</v>
      </c>
      <c r="AC255" s="164">
        <f>SUMIFS('Contas a Pagar'!$H$5:$H$1048576,'Contas a Pagar'!$O$5:$O$1048576,'Projeção de Caixa'!AC$245,'Contas a Pagar'!$F$5:$F$1048576,'Projeção de Caixa'!$A255)</f>
        <v>0</v>
      </c>
      <c r="AD255" s="164">
        <f>SUMIFS('Contas a Pagar'!$H$5:$H$1048576,'Contas a Pagar'!$O$5:$O$1048576,'Projeção de Caixa'!AD$245,'Contas a Pagar'!$F$5:$F$1048576,'Projeção de Caixa'!$A255)</f>
        <v>0</v>
      </c>
      <c r="AE255" s="165">
        <f>SUMIFS('Contas a Pagar'!$H$5:$H$1048576,'Contas a Pagar'!$O$5:$O$1048576,'Projeção de Caixa'!AE$245,'Contas a Pagar'!$F$5:$F$1048576,'Projeção de Caixa'!$A255)</f>
        <v>0</v>
      </c>
      <c r="AF255" s="186"/>
      <c r="AG255" s="31"/>
      <c r="AH255" s="31"/>
      <c r="AI255" s="31"/>
    </row>
    <row r="256" spans="1:35" outlineLevel="1" x14ac:dyDescent="0.25">
      <c r="A256" s="152"/>
      <c r="B256" s="164">
        <f>SUMIFS('Contas a Pagar'!$H$5:$H$1048576,'Contas a Pagar'!$O$5:$O$1048576,'Projeção de Caixa'!B$245,'Contas a Pagar'!$F$5:$F$1048576,'Projeção de Caixa'!$A256)</f>
        <v>0</v>
      </c>
      <c r="C256" s="164">
        <f>SUMIFS('Contas a Pagar'!$H$5:$H$1048576,'Contas a Pagar'!$O$5:$O$1048576,'Projeção de Caixa'!C$245,'Contas a Pagar'!$F$5:$F$1048576,'Projeção de Caixa'!$A256)</f>
        <v>0</v>
      </c>
      <c r="D256" s="164">
        <f>SUMIFS('Contas a Pagar'!$H$5:$H$1048576,'Contas a Pagar'!$O$5:$O$1048576,'Projeção de Caixa'!D$245,'Contas a Pagar'!$F$5:$F$1048576,'Projeção de Caixa'!$A256)</f>
        <v>0</v>
      </c>
      <c r="E256" s="164">
        <f>SUMIFS('Contas a Pagar'!$H$5:$H$1048576,'Contas a Pagar'!$O$5:$O$1048576,'Projeção de Caixa'!E$245,'Contas a Pagar'!$F$5:$F$1048576,'Projeção de Caixa'!$A256)</f>
        <v>0</v>
      </c>
      <c r="F256" s="164">
        <f>SUMIFS('Contas a Pagar'!$H$5:$H$1048576,'Contas a Pagar'!$O$5:$O$1048576,'Projeção de Caixa'!F$245,'Contas a Pagar'!$F$5:$F$1048576,'Projeção de Caixa'!$A256)</f>
        <v>0</v>
      </c>
      <c r="G256" s="164">
        <f>SUMIFS('Contas a Pagar'!$H$5:$H$1048576,'Contas a Pagar'!$O$5:$O$1048576,'Projeção de Caixa'!G$245,'Contas a Pagar'!$F$5:$F$1048576,'Projeção de Caixa'!$A256)</f>
        <v>0</v>
      </c>
      <c r="H256" s="164">
        <f>SUMIFS('Contas a Pagar'!$H$5:$H$1048576,'Contas a Pagar'!$O$5:$O$1048576,'Projeção de Caixa'!H$245,'Contas a Pagar'!$F$5:$F$1048576,'Projeção de Caixa'!$A256)</f>
        <v>0</v>
      </c>
      <c r="I256" s="164">
        <f>SUMIFS('Contas a Pagar'!$H$5:$H$1048576,'Contas a Pagar'!$O$5:$O$1048576,'Projeção de Caixa'!I$245,'Contas a Pagar'!$F$5:$F$1048576,'Projeção de Caixa'!$A256)</f>
        <v>0</v>
      </c>
      <c r="J256" s="164">
        <f>SUMIFS('Contas a Pagar'!$H$5:$H$1048576,'Contas a Pagar'!$O$5:$O$1048576,'Projeção de Caixa'!J$245,'Contas a Pagar'!$F$5:$F$1048576,'Projeção de Caixa'!$A256)</f>
        <v>0</v>
      </c>
      <c r="K256" s="164">
        <f>SUMIFS('Contas a Pagar'!$H$5:$H$1048576,'Contas a Pagar'!$O$5:$O$1048576,'Projeção de Caixa'!K$245,'Contas a Pagar'!$F$5:$F$1048576,'Projeção de Caixa'!$A256)</f>
        <v>0</v>
      </c>
      <c r="L256" s="164">
        <f>SUMIFS('Contas a Pagar'!$H$5:$H$1048576,'Contas a Pagar'!$O$5:$O$1048576,'Projeção de Caixa'!L$245,'Contas a Pagar'!$F$5:$F$1048576,'Projeção de Caixa'!$A256)</f>
        <v>0</v>
      </c>
      <c r="M256" s="164">
        <f>SUMIFS('Contas a Pagar'!$H$5:$H$1048576,'Contas a Pagar'!$O$5:$O$1048576,'Projeção de Caixa'!M$245,'Contas a Pagar'!$F$5:$F$1048576,'Projeção de Caixa'!$A256)</f>
        <v>0</v>
      </c>
      <c r="N256" s="164">
        <f>SUMIFS('Contas a Pagar'!$H$5:$H$1048576,'Contas a Pagar'!$O$5:$O$1048576,'Projeção de Caixa'!N$245,'Contas a Pagar'!$F$5:$F$1048576,'Projeção de Caixa'!$A256)</f>
        <v>0</v>
      </c>
      <c r="O256" s="164">
        <f>SUMIFS('Contas a Pagar'!$H$5:$H$1048576,'Contas a Pagar'!$O$5:$O$1048576,'Projeção de Caixa'!O$245,'Contas a Pagar'!$F$5:$F$1048576,'Projeção de Caixa'!$A256)</f>
        <v>0</v>
      </c>
      <c r="P256" s="164">
        <f>SUMIFS('Contas a Pagar'!$H$5:$H$1048576,'Contas a Pagar'!$O$5:$O$1048576,'Projeção de Caixa'!P$245,'Contas a Pagar'!$F$5:$F$1048576,'Projeção de Caixa'!$A256)</f>
        <v>0</v>
      </c>
      <c r="Q256" s="164">
        <f>SUMIFS('Contas a Pagar'!$H$5:$H$1048576,'Contas a Pagar'!$O$5:$O$1048576,'Projeção de Caixa'!Q$245,'Contas a Pagar'!$F$5:$F$1048576,'Projeção de Caixa'!$A256)</f>
        <v>0</v>
      </c>
      <c r="R256" s="164">
        <f>SUMIFS('Contas a Pagar'!$H$5:$H$1048576,'Contas a Pagar'!$O$5:$O$1048576,'Projeção de Caixa'!R$245,'Contas a Pagar'!$F$5:$F$1048576,'Projeção de Caixa'!$A256)</f>
        <v>0</v>
      </c>
      <c r="S256" s="164">
        <f>SUMIFS('Contas a Pagar'!$H$5:$H$1048576,'Contas a Pagar'!$O$5:$O$1048576,'Projeção de Caixa'!S$245,'Contas a Pagar'!$F$5:$F$1048576,'Projeção de Caixa'!$A256)</f>
        <v>0</v>
      </c>
      <c r="T256" s="164">
        <f>SUMIFS('Contas a Pagar'!$H$5:$H$1048576,'Contas a Pagar'!$O$5:$O$1048576,'Projeção de Caixa'!T$245,'Contas a Pagar'!$F$5:$F$1048576,'Projeção de Caixa'!$A256)</f>
        <v>0</v>
      </c>
      <c r="U256" s="164">
        <f>SUMIFS('Contas a Pagar'!$H$5:$H$1048576,'Contas a Pagar'!$O$5:$O$1048576,'Projeção de Caixa'!U$245,'Contas a Pagar'!$F$5:$F$1048576,'Projeção de Caixa'!$A256)</f>
        <v>0</v>
      </c>
      <c r="V256" s="164">
        <f>SUMIFS('Contas a Pagar'!$H$5:$H$1048576,'Contas a Pagar'!$O$5:$O$1048576,'Projeção de Caixa'!V$245,'Contas a Pagar'!$F$5:$F$1048576,'Projeção de Caixa'!$A256)</f>
        <v>0</v>
      </c>
      <c r="W256" s="164">
        <f>SUMIFS('Contas a Pagar'!$H$5:$H$1048576,'Contas a Pagar'!$O$5:$O$1048576,'Projeção de Caixa'!W$245,'Contas a Pagar'!$F$5:$F$1048576,'Projeção de Caixa'!$A256)</f>
        <v>0</v>
      </c>
      <c r="X256" s="164">
        <f>SUMIFS('Contas a Pagar'!$H$5:$H$1048576,'Contas a Pagar'!$O$5:$O$1048576,'Projeção de Caixa'!X$245,'Contas a Pagar'!$F$5:$F$1048576,'Projeção de Caixa'!$A256)</f>
        <v>0</v>
      </c>
      <c r="Y256" s="164">
        <f>SUMIFS('Contas a Pagar'!$H$5:$H$1048576,'Contas a Pagar'!$O$5:$O$1048576,'Projeção de Caixa'!Y$245,'Contas a Pagar'!$F$5:$F$1048576,'Projeção de Caixa'!$A256)</f>
        <v>0</v>
      </c>
      <c r="Z256" s="164">
        <f>SUMIFS('Contas a Pagar'!$H$5:$H$1048576,'Contas a Pagar'!$O$5:$O$1048576,'Projeção de Caixa'!Z$245,'Contas a Pagar'!$F$5:$F$1048576,'Projeção de Caixa'!$A256)</f>
        <v>0</v>
      </c>
      <c r="AA256" s="164">
        <f>SUMIFS('Contas a Pagar'!$H$5:$H$1048576,'Contas a Pagar'!$O$5:$O$1048576,'Projeção de Caixa'!AA$245,'Contas a Pagar'!$F$5:$F$1048576,'Projeção de Caixa'!$A256)</f>
        <v>0</v>
      </c>
      <c r="AB256" s="164">
        <f>SUMIFS('Contas a Pagar'!$H$5:$H$1048576,'Contas a Pagar'!$O$5:$O$1048576,'Projeção de Caixa'!AB$245,'Contas a Pagar'!$F$5:$F$1048576,'Projeção de Caixa'!$A256)</f>
        <v>0</v>
      </c>
      <c r="AC256" s="164">
        <f>SUMIFS('Contas a Pagar'!$H$5:$H$1048576,'Contas a Pagar'!$O$5:$O$1048576,'Projeção de Caixa'!AC$245,'Contas a Pagar'!$F$5:$F$1048576,'Projeção de Caixa'!$A256)</f>
        <v>0</v>
      </c>
      <c r="AD256" s="164">
        <f>SUMIFS('Contas a Pagar'!$H$5:$H$1048576,'Contas a Pagar'!$O$5:$O$1048576,'Projeção de Caixa'!AD$245,'Contas a Pagar'!$F$5:$F$1048576,'Projeção de Caixa'!$A256)</f>
        <v>0</v>
      </c>
      <c r="AE256" s="165">
        <f>SUMIFS('Contas a Pagar'!$H$5:$H$1048576,'Contas a Pagar'!$O$5:$O$1048576,'Projeção de Caixa'!AE$245,'Contas a Pagar'!$F$5:$F$1048576,'Projeção de Caixa'!$A256)</f>
        <v>0</v>
      </c>
      <c r="AF256" s="186"/>
      <c r="AG256" s="31"/>
      <c r="AH256" s="31"/>
      <c r="AI256" s="31"/>
    </row>
    <row r="257" spans="1:35" outlineLevel="1" x14ac:dyDescent="0.25">
      <c r="A257" s="152"/>
      <c r="B257" s="164">
        <f>SUMIFS('Contas a Pagar'!$H$5:$H$1048576,'Contas a Pagar'!$O$5:$O$1048576,'Projeção de Caixa'!B$245,'Contas a Pagar'!$F$5:$F$1048576,'Projeção de Caixa'!$A257)</f>
        <v>0</v>
      </c>
      <c r="C257" s="164">
        <f>SUMIFS('Contas a Pagar'!$H$5:$H$1048576,'Contas a Pagar'!$O$5:$O$1048576,'Projeção de Caixa'!C$245,'Contas a Pagar'!$F$5:$F$1048576,'Projeção de Caixa'!$A257)</f>
        <v>0</v>
      </c>
      <c r="D257" s="164">
        <f>SUMIFS('Contas a Pagar'!$H$5:$H$1048576,'Contas a Pagar'!$O$5:$O$1048576,'Projeção de Caixa'!D$245,'Contas a Pagar'!$F$5:$F$1048576,'Projeção de Caixa'!$A257)</f>
        <v>0</v>
      </c>
      <c r="E257" s="164">
        <f>SUMIFS('Contas a Pagar'!$H$5:$H$1048576,'Contas a Pagar'!$O$5:$O$1048576,'Projeção de Caixa'!E$245,'Contas a Pagar'!$F$5:$F$1048576,'Projeção de Caixa'!$A257)</f>
        <v>0</v>
      </c>
      <c r="F257" s="164">
        <f>SUMIFS('Contas a Pagar'!$H$5:$H$1048576,'Contas a Pagar'!$O$5:$O$1048576,'Projeção de Caixa'!F$245,'Contas a Pagar'!$F$5:$F$1048576,'Projeção de Caixa'!$A257)</f>
        <v>0</v>
      </c>
      <c r="G257" s="164">
        <f>SUMIFS('Contas a Pagar'!$H$5:$H$1048576,'Contas a Pagar'!$O$5:$O$1048576,'Projeção de Caixa'!G$245,'Contas a Pagar'!$F$5:$F$1048576,'Projeção de Caixa'!$A257)</f>
        <v>0</v>
      </c>
      <c r="H257" s="164">
        <f>SUMIFS('Contas a Pagar'!$H$5:$H$1048576,'Contas a Pagar'!$O$5:$O$1048576,'Projeção de Caixa'!H$245,'Contas a Pagar'!$F$5:$F$1048576,'Projeção de Caixa'!$A257)</f>
        <v>0</v>
      </c>
      <c r="I257" s="164">
        <f>SUMIFS('Contas a Pagar'!$H$5:$H$1048576,'Contas a Pagar'!$O$5:$O$1048576,'Projeção de Caixa'!I$245,'Contas a Pagar'!$F$5:$F$1048576,'Projeção de Caixa'!$A257)</f>
        <v>0</v>
      </c>
      <c r="J257" s="164">
        <f>SUMIFS('Contas a Pagar'!$H$5:$H$1048576,'Contas a Pagar'!$O$5:$O$1048576,'Projeção de Caixa'!J$245,'Contas a Pagar'!$F$5:$F$1048576,'Projeção de Caixa'!$A257)</f>
        <v>0</v>
      </c>
      <c r="K257" s="164">
        <f>SUMIFS('Contas a Pagar'!$H$5:$H$1048576,'Contas a Pagar'!$O$5:$O$1048576,'Projeção de Caixa'!K$245,'Contas a Pagar'!$F$5:$F$1048576,'Projeção de Caixa'!$A257)</f>
        <v>0</v>
      </c>
      <c r="L257" s="164">
        <f>SUMIFS('Contas a Pagar'!$H$5:$H$1048576,'Contas a Pagar'!$O$5:$O$1048576,'Projeção de Caixa'!L$245,'Contas a Pagar'!$F$5:$F$1048576,'Projeção de Caixa'!$A257)</f>
        <v>0</v>
      </c>
      <c r="M257" s="164">
        <f>SUMIFS('Contas a Pagar'!$H$5:$H$1048576,'Contas a Pagar'!$O$5:$O$1048576,'Projeção de Caixa'!M$245,'Contas a Pagar'!$F$5:$F$1048576,'Projeção de Caixa'!$A257)</f>
        <v>0</v>
      </c>
      <c r="N257" s="164">
        <f>SUMIFS('Contas a Pagar'!$H$5:$H$1048576,'Contas a Pagar'!$O$5:$O$1048576,'Projeção de Caixa'!N$245,'Contas a Pagar'!$F$5:$F$1048576,'Projeção de Caixa'!$A257)</f>
        <v>0</v>
      </c>
      <c r="O257" s="164">
        <f>SUMIFS('Contas a Pagar'!$H$5:$H$1048576,'Contas a Pagar'!$O$5:$O$1048576,'Projeção de Caixa'!O$245,'Contas a Pagar'!$F$5:$F$1048576,'Projeção de Caixa'!$A257)</f>
        <v>0</v>
      </c>
      <c r="P257" s="164">
        <f>SUMIFS('Contas a Pagar'!$H$5:$H$1048576,'Contas a Pagar'!$O$5:$O$1048576,'Projeção de Caixa'!P$245,'Contas a Pagar'!$F$5:$F$1048576,'Projeção de Caixa'!$A257)</f>
        <v>0</v>
      </c>
      <c r="Q257" s="164">
        <f>SUMIFS('Contas a Pagar'!$H$5:$H$1048576,'Contas a Pagar'!$O$5:$O$1048576,'Projeção de Caixa'!Q$245,'Contas a Pagar'!$F$5:$F$1048576,'Projeção de Caixa'!$A257)</f>
        <v>0</v>
      </c>
      <c r="R257" s="164">
        <f>SUMIFS('Contas a Pagar'!$H$5:$H$1048576,'Contas a Pagar'!$O$5:$O$1048576,'Projeção de Caixa'!R$245,'Contas a Pagar'!$F$5:$F$1048576,'Projeção de Caixa'!$A257)</f>
        <v>0</v>
      </c>
      <c r="S257" s="164">
        <f>SUMIFS('Contas a Pagar'!$H$5:$H$1048576,'Contas a Pagar'!$O$5:$O$1048576,'Projeção de Caixa'!S$245,'Contas a Pagar'!$F$5:$F$1048576,'Projeção de Caixa'!$A257)</f>
        <v>0</v>
      </c>
      <c r="T257" s="164">
        <f>SUMIFS('Contas a Pagar'!$H$5:$H$1048576,'Contas a Pagar'!$O$5:$O$1048576,'Projeção de Caixa'!T$245,'Contas a Pagar'!$F$5:$F$1048576,'Projeção de Caixa'!$A257)</f>
        <v>0</v>
      </c>
      <c r="U257" s="164">
        <f>SUMIFS('Contas a Pagar'!$H$5:$H$1048576,'Contas a Pagar'!$O$5:$O$1048576,'Projeção de Caixa'!U$245,'Contas a Pagar'!$F$5:$F$1048576,'Projeção de Caixa'!$A257)</f>
        <v>0</v>
      </c>
      <c r="V257" s="164">
        <f>SUMIFS('Contas a Pagar'!$H$5:$H$1048576,'Contas a Pagar'!$O$5:$O$1048576,'Projeção de Caixa'!V$245,'Contas a Pagar'!$F$5:$F$1048576,'Projeção de Caixa'!$A257)</f>
        <v>0</v>
      </c>
      <c r="W257" s="164">
        <f>SUMIFS('Contas a Pagar'!$H$5:$H$1048576,'Contas a Pagar'!$O$5:$O$1048576,'Projeção de Caixa'!W$245,'Contas a Pagar'!$F$5:$F$1048576,'Projeção de Caixa'!$A257)</f>
        <v>0</v>
      </c>
      <c r="X257" s="164">
        <f>SUMIFS('Contas a Pagar'!$H$5:$H$1048576,'Contas a Pagar'!$O$5:$O$1048576,'Projeção de Caixa'!X$245,'Contas a Pagar'!$F$5:$F$1048576,'Projeção de Caixa'!$A257)</f>
        <v>0</v>
      </c>
      <c r="Y257" s="164">
        <f>SUMIFS('Contas a Pagar'!$H$5:$H$1048576,'Contas a Pagar'!$O$5:$O$1048576,'Projeção de Caixa'!Y$245,'Contas a Pagar'!$F$5:$F$1048576,'Projeção de Caixa'!$A257)</f>
        <v>0</v>
      </c>
      <c r="Z257" s="164">
        <f>SUMIFS('Contas a Pagar'!$H$5:$H$1048576,'Contas a Pagar'!$O$5:$O$1048576,'Projeção de Caixa'!Z$245,'Contas a Pagar'!$F$5:$F$1048576,'Projeção de Caixa'!$A257)</f>
        <v>0</v>
      </c>
      <c r="AA257" s="164">
        <f>SUMIFS('Contas a Pagar'!$H$5:$H$1048576,'Contas a Pagar'!$O$5:$O$1048576,'Projeção de Caixa'!AA$245,'Contas a Pagar'!$F$5:$F$1048576,'Projeção de Caixa'!$A257)</f>
        <v>0</v>
      </c>
      <c r="AB257" s="164">
        <f>SUMIFS('Contas a Pagar'!$H$5:$H$1048576,'Contas a Pagar'!$O$5:$O$1048576,'Projeção de Caixa'!AB$245,'Contas a Pagar'!$F$5:$F$1048576,'Projeção de Caixa'!$A257)</f>
        <v>0</v>
      </c>
      <c r="AC257" s="164">
        <f>SUMIFS('Contas a Pagar'!$H$5:$H$1048576,'Contas a Pagar'!$O$5:$O$1048576,'Projeção de Caixa'!AC$245,'Contas a Pagar'!$F$5:$F$1048576,'Projeção de Caixa'!$A257)</f>
        <v>0</v>
      </c>
      <c r="AD257" s="164">
        <f>SUMIFS('Contas a Pagar'!$H$5:$H$1048576,'Contas a Pagar'!$O$5:$O$1048576,'Projeção de Caixa'!AD$245,'Contas a Pagar'!$F$5:$F$1048576,'Projeção de Caixa'!$A257)</f>
        <v>0</v>
      </c>
      <c r="AE257" s="165">
        <f>SUMIFS('Contas a Pagar'!$H$5:$H$1048576,'Contas a Pagar'!$O$5:$O$1048576,'Projeção de Caixa'!AE$245,'Contas a Pagar'!$F$5:$F$1048576,'Projeção de Caixa'!$A257)</f>
        <v>0</v>
      </c>
      <c r="AF257" s="186"/>
      <c r="AG257" s="31"/>
      <c r="AH257" s="31"/>
      <c r="AI257" s="31"/>
    </row>
    <row r="258" spans="1:35" outlineLevel="1" x14ac:dyDescent="0.25">
      <c r="A258" s="152"/>
      <c r="B258" s="164">
        <f>SUMIFS('Contas a Pagar'!$H$5:$H$1048576,'Contas a Pagar'!$O$5:$O$1048576,'Projeção de Caixa'!B$245,'Contas a Pagar'!$F$5:$F$1048576,'Projeção de Caixa'!$A258)</f>
        <v>0</v>
      </c>
      <c r="C258" s="164">
        <f>SUMIFS('Contas a Pagar'!$H$5:$H$1048576,'Contas a Pagar'!$O$5:$O$1048576,'Projeção de Caixa'!C$245,'Contas a Pagar'!$F$5:$F$1048576,'Projeção de Caixa'!$A258)</f>
        <v>0</v>
      </c>
      <c r="D258" s="164">
        <f>SUMIFS('Contas a Pagar'!$H$5:$H$1048576,'Contas a Pagar'!$O$5:$O$1048576,'Projeção de Caixa'!D$245,'Contas a Pagar'!$F$5:$F$1048576,'Projeção de Caixa'!$A258)</f>
        <v>0</v>
      </c>
      <c r="E258" s="164">
        <f>SUMIFS('Contas a Pagar'!$H$5:$H$1048576,'Contas a Pagar'!$O$5:$O$1048576,'Projeção de Caixa'!E$245,'Contas a Pagar'!$F$5:$F$1048576,'Projeção de Caixa'!$A258)</f>
        <v>0</v>
      </c>
      <c r="F258" s="164">
        <f>SUMIFS('Contas a Pagar'!$H$5:$H$1048576,'Contas a Pagar'!$O$5:$O$1048576,'Projeção de Caixa'!F$245,'Contas a Pagar'!$F$5:$F$1048576,'Projeção de Caixa'!$A258)</f>
        <v>0</v>
      </c>
      <c r="G258" s="164">
        <f>SUMIFS('Contas a Pagar'!$H$5:$H$1048576,'Contas a Pagar'!$O$5:$O$1048576,'Projeção de Caixa'!G$245,'Contas a Pagar'!$F$5:$F$1048576,'Projeção de Caixa'!$A258)</f>
        <v>0</v>
      </c>
      <c r="H258" s="164">
        <f>SUMIFS('Contas a Pagar'!$H$5:$H$1048576,'Contas a Pagar'!$O$5:$O$1048576,'Projeção de Caixa'!H$245,'Contas a Pagar'!$F$5:$F$1048576,'Projeção de Caixa'!$A258)</f>
        <v>0</v>
      </c>
      <c r="I258" s="164">
        <f>SUMIFS('Contas a Pagar'!$H$5:$H$1048576,'Contas a Pagar'!$O$5:$O$1048576,'Projeção de Caixa'!I$245,'Contas a Pagar'!$F$5:$F$1048576,'Projeção de Caixa'!$A258)</f>
        <v>0</v>
      </c>
      <c r="J258" s="164">
        <f>SUMIFS('Contas a Pagar'!$H$5:$H$1048576,'Contas a Pagar'!$O$5:$O$1048576,'Projeção de Caixa'!J$245,'Contas a Pagar'!$F$5:$F$1048576,'Projeção de Caixa'!$A258)</f>
        <v>0</v>
      </c>
      <c r="K258" s="164">
        <f>SUMIFS('Contas a Pagar'!$H$5:$H$1048576,'Contas a Pagar'!$O$5:$O$1048576,'Projeção de Caixa'!K$245,'Contas a Pagar'!$F$5:$F$1048576,'Projeção de Caixa'!$A258)</f>
        <v>0</v>
      </c>
      <c r="L258" s="164">
        <f>SUMIFS('Contas a Pagar'!$H$5:$H$1048576,'Contas a Pagar'!$O$5:$O$1048576,'Projeção de Caixa'!L$245,'Contas a Pagar'!$F$5:$F$1048576,'Projeção de Caixa'!$A258)</f>
        <v>0</v>
      </c>
      <c r="M258" s="164">
        <f>SUMIFS('Contas a Pagar'!$H$5:$H$1048576,'Contas a Pagar'!$O$5:$O$1048576,'Projeção de Caixa'!M$245,'Contas a Pagar'!$F$5:$F$1048576,'Projeção de Caixa'!$A258)</f>
        <v>0</v>
      </c>
      <c r="N258" s="164">
        <f>SUMIFS('Contas a Pagar'!$H$5:$H$1048576,'Contas a Pagar'!$O$5:$O$1048576,'Projeção de Caixa'!N$245,'Contas a Pagar'!$F$5:$F$1048576,'Projeção de Caixa'!$A258)</f>
        <v>0</v>
      </c>
      <c r="O258" s="164">
        <f>SUMIFS('Contas a Pagar'!$H$5:$H$1048576,'Contas a Pagar'!$O$5:$O$1048576,'Projeção de Caixa'!O$245,'Contas a Pagar'!$F$5:$F$1048576,'Projeção de Caixa'!$A258)</f>
        <v>0</v>
      </c>
      <c r="P258" s="164">
        <f>SUMIFS('Contas a Pagar'!$H$5:$H$1048576,'Contas a Pagar'!$O$5:$O$1048576,'Projeção de Caixa'!P$245,'Contas a Pagar'!$F$5:$F$1048576,'Projeção de Caixa'!$A258)</f>
        <v>0</v>
      </c>
      <c r="Q258" s="164">
        <f>SUMIFS('Contas a Pagar'!$H$5:$H$1048576,'Contas a Pagar'!$O$5:$O$1048576,'Projeção de Caixa'!Q$245,'Contas a Pagar'!$F$5:$F$1048576,'Projeção de Caixa'!$A258)</f>
        <v>0</v>
      </c>
      <c r="R258" s="164">
        <f>SUMIFS('Contas a Pagar'!$H$5:$H$1048576,'Contas a Pagar'!$O$5:$O$1048576,'Projeção de Caixa'!R$245,'Contas a Pagar'!$F$5:$F$1048576,'Projeção de Caixa'!$A258)</f>
        <v>0</v>
      </c>
      <c r="S258" s="164">
        <f>SUMIFS('Contas a Pagar'!$H$5:$H$1048576,'Contas a Pagar'!$O$5:$O$1048576,'Projeção de Caixa'!S$245,'Contas a Pagar'!$F$5:$F$1048576,'Projeção de Caixa'!$A258)</f>
        <v>0</v>
      </c>
      <c r="T258" s="164">
        <f>SUMIFS('Contas a Pagar'!$H$5:$H$1048576,'Contas a Pagar'!$O$5:$O$1048576,'Projeção de Caixa'!T$245,'Contas a Pagar'!$F$5:$F$1048576,'Projeção de Caixa'!$A258)</f>
        <v>0</v>
      </c>
      <c r="U258" s="164">
        <f>SUMIFS('Contas a Pagar'!$H$5:$H$1048576,'Contas a Pagar'!$O$5:$O$1048576,'Projeção de Caixa'!U$245,'Contas a Pagar'!$F$5:$F$1048576,'Projeção de Caixa'!$A258)</f>
        <v>0</v>
      </c>
      <c r="V258" s="164">
        <f>SUMIFS('Contas a Pagar'!$H$5:$H$1048576,'Contas a Pagar'!$O$5:$O$1048576,'Projeção de Caixa'!V$245,'Contas a Pagar'!$F$5:$F$1048576,'Projeção de Caixa'!$A258)</f>
        <v>0</v>
      </c>
      <c r="W258" s="164">
        <f>SUMIFS('Contas a Pagar'!$H$5:$H$1048576,'Contas a Pagar'!$O$5:$O$1048576,'Projeção de Caixa'!W$245,'Contas a Pagar'!$F$5:$F$1048576,'Projeção de Caixa'!$A258)</f>
        <v>0</v>
      </c>
      <c r="X258" s="164">
        <f>SUMIFS('Contas a Pagar'!$H$5:$H$1048576,'Contas a Pagar'!$O$5:$O$1048576,'Projeção de Caixa'!X$245,'Contas a Pagar'!$F$5:$F$1048576,'Projeção de Caixa'!$A258)</f>
        <v>0</v>
      </c>
      <c r="Y258" s="164">
        <f>SUMIFS('Contas a Pagar'!$H$5:$H$1048576,'Contas a Pagar'!$O$5:$O$1048576,'Projeção de Caixa'!Y$245,'Contas a Pagar'!$F$5:$F$1048576,'Projeção de Caixa'!$A258)</f>
        <v>0</v>
      </c>
      <c r="Z258" s="164">
        <f>SUMIFS('Contas a Pagar'!$H$5:$H$1048576,'Contas a Pagar'!$O$5:$O$1048576,'Projeção de Caixa'!Z$245,'Contas a Pagar'!$F$5:$F$1048576,'Projeção de Caixa'!$A258)</f>
        <v>0</v>
      </c>
      <c r="AA258" s="164">
        <f>SUMIFS('Contas a Pagar'!$H$5:$H$1048576,'Contas a Pagar'!$O$5:$O$1048576,'Projeção de Caixa'!AA$245,'Contas a Pagar'!$F$5:$F$1048576,'Projeção de Caixa'!$A258)</f>
        <v>0</v>
      </c>
      <c r="AB258" s="164">
        <f>SUMIFS('Contas a Pagar'!$H$5:$H$1048576,'Contas a Pagar'!$O$5:$O$1048576,'Projeção de Caixa'!AB$245,'Contas a Pagar'!$F$5:$F$1048576,'Projeção de Caixa'!$A258)</f>
        <v>0</v>
      </c>
      <c r="AC258" s="164">
        <f>SUMIFS('Contas a Pagar'!$H$5:$H$1048576,'Contas a Pagar'!$O$5:$O$1048576,'Projeção de Caixa'!AC$245,'Contas a Pagar'!$F$5:$F$1048576,'Projeção de Caixa'!$A258)</f>
        <v>0</v>
      </c>
      <c r="AD258" s="164">
        <f>SUMIFS('Contas a Pagar'!$H$5:$H$1048576,'Contas a Pagar'!$O$5:$O$1048576,'Projeção de Caixa'!AD$245,'Contas a Pagar'!$F$5:$F$1048576,'Projeção de Caixa'!$A258)</f>
        <v>0</v>
      </c>
      <c r="AE258" s="165">
        <f>SUMIFS('Contas a Pagar'!$H$5:$H$1048576,'Contas a Pagar'!$O$5:$O$1048576,'Projeção de Caixa'!AE$245,'Contas a Pagar'!$F$5:$F$1048576,'Projeção de Caixa'!$A258)</f>
        <v>0</v>
      </c>
      <c r="AF258" s="186"/>
      <c r="AG258" s="31"/>
      <c r="AH258" s="31"/>
      <c r="AI258" s="31"/>
    </row>
    <row r="259" spans="1:35" outlineLevel="1" x14ac:dyDescent="0.25">
      <c r="A259" s="152"/>
      <c r="B259" s="164">
        <f>SUMIFS('Contas a Pagar'!$H$5:$H$1048576,'Contas a Pagar'!$O$5:$O$1048576,'Projeção de Caixa'!B$245,'Contas a Pagar'!$F$5:$F$1048576,'Projeção de Caixa'!$A259)</f>
        <v>0</v>
      </c>
      <c r="C259" s="164">
        <f>SUMIFS('Contas a Pagar'!$H$5:$H$1048576,'Contas a Pagar'!$O$5:$O$1048576,'Projeção de Caixa'!C$245,'Contas a Pagar'!$F$5:$F$1048576,'Projeção de Caixa'!$A259)</f>
        <v>0</v>
      </c>
      <c r="D259" s="164">
        <f>SUMIFS('Contas a Pagar'!$H$5:$H$1048576,'Contas a Pagar'!$O$5:$O$1048576,'Projeção de Caixa'!D$245,'Contas a Pagar'!$F$5:$F$1048576,'Projeção de Caixa'!$A259)</f>
        <v>0</v>
      </c>
      <c r="E259" s="164">
        <f>SUMIFS('Contas a Pagar'!$H$5:$H$1048576,'Contas a Pagar'!$O$5:$O$1048576,'Projeção de Caixa'!E$245,'Contas a Pagar'!$F$5:$F$1048576,'Projeção de Caixa'!$A259)</f>
        <v>0</v>
      </c>
      <c r="F259" s="164">
        <f>SUMIFS('Contas a Pagar'!$H$5:$H$1048576,'Contas a Pagar'!$O$5:$O$1048576,'Projeção de Caixa'!F$245,'Contas a Pagar'!$F$5:$F$1048576,'Projeção de Caixa'!$A259)</f>
        <v>0</v>
      </c>
      <c r="G259" s="164">
        <f>SUMIFS('Contas a Pagar'!$H$5:$H$1048576,'Contas a Pagar'!$O$5:$O$1048576,'Projeção de Caixa'!G$245,'Contas a Pagar'!$F$5:$F$1048576,'Projeção de Caixa'!$A259)</f>
        <v>0</v>
      </c>
      <c r="H259" s="164">
        <f>SUMIFS('Contas a Pagar'!$H$5:$H$1048576,'Contas a Pagar'!$O$5:$O$1048576,'Projeção de Caixa'!H$245,'Contas a Pagar'!$F$5:$F$1048576,'Projeção de Caixa'!$A259)</f>
        <v>0</v>
      </c>
      <c r="I259" s="164">
        <f>SUMIFS('Contas a Pagar'!$H$5:$H$1048576,'Contas a Pagar'!$O$5:$O$1048576,'Projeção de Caixa'!I$245,'Contas a Pagar'!$F$5:$F$1048576,'Projeção de Caixa'!$A259)</f>
        <v>0</v>
      </c>
      <c r="J259" s="164">
        <f>SUMIFS('Contas a Pagar'!$H$5:$H$1048576,'Contas a Pagar'!$O$5:$O$1048576,'Projeção de Caixa'!J$245,'Contas a Pagar'!$F$5:$F$1048576,'Projeção de Caixa'!$A259)</f>
        <v>0</v>
      </c>
      <c r="K259" s="164">
        <f>SUMIFS('Contas a Pagar'!$H$5:$H$1048576,'Contas a Pagar'!$O$5:$O$1048576,'Projeção de Caixa'!K$245,'Contas a Pagar'!$F$5:$F$1048576,'Projeção de Caixa'!$A259)</f>
        <v>0</v>
      </c>
      <c r="L259" s="164">
        <f>SUMIFS('Contas a Pagar'!$H$5:$H$1048576,'Contas a Pagar'!$O$5:$O$1048576,'Projeção de Caixa'!L$245,'Contas a Pagar'!$F$5:$F$1048576,'Projeção de Caixa'!$A259)</f>
        <v>0</v>
      </c>
      <c r="M259" s="164">
        <f>SUMIFS('Contas a Pagar'!$H$5:$H$1048576,'Contas a Pagar'!$O$5:$O$1048576,'Projeção de Caixa'!M$245,'Contas a Pagar'!$F$5:$F$1048576,'Projeção de Caixa'!$A259)</f>
        <v>0</v>
      </c>
      <c r="N259" s="164">
        <f>SUMIFS('Contas a Pagar'!$H$5:$H$1048576,'Contas a Pagar'!$O$5:$O$1048576,'Projeção de Caixa'!N$245,'Contas a Pagar'!$F$5:$F$1048576,'Projeção de Caixa'!$A259)</f>
        <v>0</v>
      </c>
      <c r="O259" s="164">
        <f>SUMIFS('Contas a Pagar'!$H$5:$H$1048576,'Contas a Pagar'!$O$5:$O$1048576,'Projeção de Caixa'!O$245,'Contas a Pagar'!$F$5:$F$1048576,'Projeção de Caixa'!$A259)</f>
        <v>0</v>
      </c>
      <c r="P259" s="164">
        <f>SUMIFS('Contas a Pagar'!$H$5:$H$1048576,'Contas a Pagar'!$O$5:$O$1048576,'Projeção de Caixa'!P$245,'Contas a Pagar'!$F$5:$F$1048576,'Projeção de Caixa'!$A259)</f>
        <v>0</v>
      </c>
      <c r="Q259" s="164">
        <f>SUMIFS('Contas a Pagar'!$H$5:$H$1048576,'Contas a Pagar'!$O$5:$O$1048576,'Projeção de Caixa'!Q$245,'Contas a Pagar'!$F$5:$F$1048576,'Projeção de Caixa'!$A259)</f>
        <v>0</v>
      </c>
      <c r="R259" s="164">
        <f>SUMIFS('Contas a Pagar'!$H$5:$H$1048576,'Contas a Pagar'!$O$5:$O$1048576,'Projeção de Caixa'!R$245,'Contas a Pagar'!$F$5:$F$1048576,'Projeção de Caixa'!$A259)</f>
        <v>0</v>
      </c>
      <c r="S259" s="164">
        <f>SUMIFS('Contas a Pagar'!$H$5:$H$1048576,'Contas a Pagar'!$O$5:$O$1048576,'Projeção de Caixa'!S$245,'Contas a Pagar'!$F$5:$F$1048576,'Projeção de Caixa'!$A259)</f>
        <v>0</v>
      </c>
      <c r="T259" s="164">
        <f>SUMIFS('Contas a Pagar'!$H$5:$H$1048576,'Contas a Pagar'!$O$5:$O$1048576,'Projeção de Caixa'!T$245,'Contas a Pagar'!$F$5:$F$1048576,'Projeção de Caixa'!$A259)</f>
        <v>0</v>
      </c>
      <c r="U259" s="164">
        <f>SUMIFS('Contas a Pagar'!$H$5:$H$1048576,'Contas a Pagar'!$O$5:$O$1048576,'Projeção de Caixa'!U$245,'Contas a Pagar'!$F$5:$F$1048576,'Projeção de Caixa'!$A259)</f>
        <v>0</v>
      </c>
      <c r="V259" s="164">
        <f>SUMIFS('Contas a Pagar'!$H$5:$H$1048576,'Contas a Pagar'!$O$5:$O$1048576,'Projeção de Caixa'!V$245,'Contas a Pagar'!$F$5:$F$1048576,'Projeção de Caixa'!$A259)</f>
        <v>0</v>
      </c>
      <c r="W259" s="164">
        <f>SUMIFS('Contas a Pagar'!$H$5:$H$1048576,'Contas a Pagar'!$O$5:$O$1048576,'Projeção de Caixa'!W$245,'Contas a Pagar'!$F$5:$F$1048576,'Projeção de Caixa'!$A259)</f>
        <v>0</v>
      </c>
      <c r="X259" s="164">
        <f>SUMIFS('Contas a Pagar'!$H$5:$H$1048576,'Contas a Pagar'!$O$5:$O$1048576,'Projeção de Caixa'!X$245,'Contas a Pagar'!$F$5:$F$1048576,'Projeção de Caixa'!$A259)</f>
        <v>0</v>
      </c>
      <c r="Y259" s="164">
        <f>SUMIFS('Contas a Pagar'!$H$5:$H$1048576,'Contas a Pagar'!$O$5:$O$1048576,'Projeção de Caixa'!Y$245,'Contas a Pagar'!$F$5:$F$1048576,'Projeção de Caixa'!$A259)</f>
        <v>0</v>
      </c>
      <c r="Z259" s="164">
        <f>SUMIFS('Contas a Pagar'!$H$5:$H$1048576,'Contas a Pagar'!$O$5:$O$1048576,'Projeção de Caixa'!Z$245,'Contas a Pagar'!$F$5:$F$1048576,'Projeção de Caixa'!$A259)</f>
        <v>0</v>
      </c>
      <c r="AA259" s="164">
        <f>SUMIFS('Contas a Pagar'!$H$5:$H$1048576,'Contas a Pagar'!$O$5:$O$1048576,'Projeção de Caixa'!AA$245,'Contas a Pagar'!$F$5:$F$1048576,'Projeção de Caixa'!$A259)</f>
        <v>0</v>
      </c>
      <c r="AB259" s="164">
        <f>SUMIFS('Contas a Pagar'!$H$5:$H$1048576,'Contas a Pagar'!$O$5:$O$1048576,'Projeção de Caixa'!AB$245,'Contas a Pagar'!$F$5:$F$1048576,'Projeção de Caixa'!$A259)</f>
        <v>0</v>
      </c>
      <c r="AC259" s="164">
        <f>SUMIFS('Contas a Pagar'!$H$5:$H$1048576,'Contas a Pagar'!$O$5:$O$1048576,'Projeção de Caixa'!AC$245,'Contas a Pagar'!$F$5:$F$1048576,'Projeção de Caixa'!$A259)</f>
        <v>0</v>
      </c>
      <c r="AD259" s="164">
        <f>SUMIFS('Contas a Pagar'!$H$5:$H$1048576,'Contas a Pagar'!$O$5:$O$1048576,'Projeção de Caixa'!AD$245,'Contas a Pagar'!$F$5:$F$1048576,'Projeção de Caixa'!$A259)</f>
        <v>0</v>
      </c>
      <c r="AE259" s="165">
        <f>SUMIFS('Contas a Pagar'!$H$5:$H$1048576,'Contas a Pagar'!$O$5:$O$1048576,'Projeção de Caixa'!AE$245,'Contas a Pagar'!$F$5:$F$1048576,'Projeção de Caixa'!$A259)</f>
        <v>0</v>
      </c>
      <c r="AF259" s="186"/>
      <c r="AG259" s="31"/>
      <c r="AH259" s="31"/>
      <c r="AI259" s="31"/>
    </row>
    <row r="260" spans="1:35" outlineLevel="1" x14ac:dyDescent="0.25">
      <c r="A260" s="152"/>
      <c r="B260" s="164">
        <f>SUMIFS('Contas a Pagar'!$H$5:$H$1048576,'Contas a Pagar'!$O$5:$O$1048576,'Projeção de Caixa'!B$245,'Contas a Pagar'!$F$5:$F$1048576,'Projeção de Caixa'!$A260)</f>
        <v>0</v>
      </c>
      <c r="C260" s="164">
        <f>SUMIFS('Contas a Pagar'!$H$5:$H$1048576,'Contas a Pagar'!$O$5:$O$1048576,'Projeção de Caixa'!C$245,'Contas a Pagar'!$F$5:$F$1048576,'Projeção de Caixa'!$A260)</f>
        <v>0</v>
      </c>
      <c r="D260" s="164">
        <f>SUMIFS('Contas a Pagar'!$H$5:$H$1048576,'Contas a Pagar'!$O$5:$O$1048576,'Projeção de Caixa'!D$245,'Contas a Pagar'!$F$5:$F$1048576,'Projeção de Caixa'!$A260)</f>
        <v>0</v>
      </c>
      <c r="E260" s="164">
        <f>SUMIFS('Contas a Pagar'!$H$5:$H$1048576,'Contas a Pagar'!$O$5:$O$1048576,'Projeção de Caixa'!E$245,'Contas a Pagar'!$F$5:$F$1048576,'Projeção de Caixa'!$A260)</f>
        <v>0</v>
      </c>
      <c r="F260" s="164">
        <f>SUMIFS('Contas a Pagar'!$H$5:$H$1048576,'Contas a Pagar'!$O$5:$O$1048576,'Projeção de Caixa'!F$245,'Contas a Pagar'!$F$5:$F$1048576,'Projeção de Caixa'!$A260)</f>
        <v>0</v>
      </c>
      <c r="G260" s="164">
        <f>SUMIFS('Contas a Pagar'!$H$5:$H$1048576,'Contas a Pagar'!$O$5:$O$1048576,'Projeção de Caixa'!G$245,'Contas a Pagar'!$F$5:$F$1048576,'Projeção de Caixa'!$A260)</f>
        <v>0</v>
      </c>
      <c r="H260" s="164">
        <f>SUMIFS('Contas a Pagar'!$H$5:$H$1048576,'Contas a Pagar'!$O$5:$O$1048576,'Projeção de Caixa'!H$245,'Contas a Pagar'!$F$5:$F$1048576,'Projeção de Caixa'!$A260)</f>
        <v>0</v>
      </c>
      <c r="I260" s="164">
        <f>SUMIFS('Contas a Pagar'!$H$5:$H$1048576,'Contas a Pagar'!$O$5:$O$1048576,'Projeção de Caixa'!I$245,'Contas a Pagar'!$F$5:$F$1048576,'Projeção de Caixa'!$A260)</f>
        <v>0</v>
      </c>
      <c r="J260" s="164">
        <f>SUMIFS('Contas a Pagar'!$H$5:$H$1048576,'Contas a Pagar'!$O$5:$O$1048576,'Projeção de Caixa'!J$245,'Contas a Pagar'!$F$5:$F$1048576,'Projeção de Caixa'!$A260)</f>
        <v>0</v>
      </c>
      <c r="K260" s="164">
        <f>SUMIFS('Contas a Pagar'!$H$5:$H$1048576,'Contas a Pagar'!$O$5:$O$1048576,'Projeção de Caixa'!K$245,'Contas a Pagar'!$F$5:$F$1048576,'Projeção de Caixa'!$A260)</f>
        <v>0</v>
      </c>
      <c r="L260" s="164">
        <f>SUMIFS('Contas a Pagar'!$H$5:$H$1048576,'Contas a Pagar'!$O$5:$O$1048576,'Projeção de Caixa'!L$245,'Contas a Pagar'!$F$5:$F$1048576,'Projeção de Caixa'!$A260)</f>
        <v>0</v>
      </c>
      <c r="M260" s="164">
        <f>SUMIFS('Contas a Pagar'!$H$5:$H$1048576,'Contas a Pagar'!$O$5:$O$1048576,'Projeção de Caixa'!M$245,'Contas a Pagar'!$F$5:$F$1048576,'Projeção de Caixa'!$A260)</f>
        <v>0</v>
      </c>
      <c r="N260" s="164">
        <f>SUMIFS('Contas a Pagar'!$H$5:$H$1048576,'Contas a Pagar'!$O$5:$O$1048576,'Projeção de Caixa'!N$245,'Contas a Pagar'!$F$5:$F$1048576,'Projeção de Caixa'!$A260)</f>
        <v>0</v>
      </c>
      <c r="O260" s="164">
        <f>SUMIFS('Contas a Pagar'!$H$5:$H$1048576,'Contas a Pagar'!$O$5:$O$1048576,'Projeção de Caixa'!O$245,'Contas a Pagar'!$F$5:$F$1048576,'Projeção de Caixa'!$A260)</f>
        <v>0</v>
      </c>
      <c r="P260" s="164">
        <f>SUMIFS('Contas a Pagar'!$H$5:$H$1048576,'Contas a Pagar'!$O$5:$O$1048576,'Projeção de Caixa'!P$245,'Contas a Pagar'!$F$5:$F$1048576,'Projeção de Caixa'!$A260)</f>
        <v>0</v>
      </c>
      <c r="Q260" s="164">
        <f>SUMIFS('Contas a Pagar'!$H$5:$H$1048576,'Contas a Pagar'!$O$5:$O$1048576,'Projeção de Caixa'!Q$245,'Contas a Pagar'!$F$5:$F$1048576,'Projeção de Caixa'!$A260)</f>
        <v>0</v>
      </c>
      <c r="R260" s="164">
        <f>SUMIFS('Contas a Pagar'!$H$5:$H$1048576,'Contas a Pagar'!$O$5:$O$1048576,'Projeção de Caixa'!R$245,'Contas a Pagar'!$F$5:$F$1048576,'Projeção de Caixa'!$A260)</f>
        <v>0</v>
      </c>
      <c r="S260" s="164">
        <f>SUMIFS('Contas a Pagar'!$H$5:$H$1048576,'Contas a Pagar'!$O$5:$O$1048576,'Projeção de Caixa'!S$245,'Contas a Pagar'!$F$5:$F$1048576,'Projeção de Caixa'!$A260)</f>
        <v>0</v>
      </c>
      <c r="T260" s="164">
        <f>SUMIFS('Contas a Pagar'!$H$5:$H$1048576,'Contas a Pagar'!$O$5:$O$1048576,'Projeção de Caixa'!T$245,'Contas a Pagar'!$F$5:$F$1048576,'Projeção de Caixa'!$A260)</f>
        <v>0</v>
      </c>
      <c r="U260" s="164">
        <f>SUMIFS('Contas a Pagar'!$H$5:$H$1048576,'Contas a Pagar'!$O$5:$O$1048576,'Projeção de Caixa'!U$245,'Contas a Pagar'!$F$5:$F$1048576,'Projeção de Caixa'!$A260)</f>
        <v>0</v>
      </c>
      <c r="V260" s="164">
        <f>SUMIFS('Contas a Pagar'!$H$5:$H$1048576,'Contas a Pagar'!$O$5:$O$1048576,'Projeção de Caixa'!V$245,'Contas a Pagar'!$F$5:$F$1048576,'Projeção de Caixa'!$A260)</f>
        <v>0</v>
      </c>
      <c r="W260" s="164">
        <f>SUMIFS('Contas a Pagar'!$H$5:$H$1048576,'Contas a Pagar'!$O$5:$O$1048576,'Projeção de Caixa'!W$245,'Contas a Pagar'!$F$5:$F$1048576,'Projeção de Caixa'!$A260)</f>
        <v>0</v>
      </c>
      <c r="X260" s="164">
        <f>SUMIFS('Contas a Pagar'!$H$5:$H$1048576,'Contas a Pagar'!$O$5:$O$1048576,'Projeção de Caixa'!X$245,'Contas a Pagar'!$F$5:$F$1048576,'Projeção de Caixa'!$A260)</f>
        <v>0</v>
      </c>
      <c r="Y260" s="164">
        <f>SUMIFS('Contas a Pagar'!$H$5:$H$1048576,'Contas a Pagar'!$O$5:$O$1048576,'Projeção de Caixa'!Y$245,'Contas a Pagar'!$F$5:$F$1048576,'Projeção de Caixa'!$A260)</f>
        <v>0</v>
      </c>
      <c r="Z260" s="164">
        <f>SUMIFS('Contas a Pagar'!$H$5:$H$1048576,'Contas a Pagar'!$O$5:$O$1048576,'Projeção de Caixa'!Z$245,'Contas a Pagar'!$F$5:$F$1048576,'Projeção de Caixa'!$A260)</f>
        <v>0</v>
      </c>
      <c r="AA260" s="164">
        <f>SUMIFS('Contas a Pagar'!$H$5:$H$1048576,'Contas a Pagar'!$O$5:$O$1048576,'Projeção de Caixa'!AA$245,'Contas a Pagar'!$F$5:$F$1048576,'Projeção de Caixa'!$A260)</f>
        <v>0</v>
      </c>
      <c r="AB260" s="164">
        <f>SUMIFS('Contas a Pagar'!$H$5:$H$1048576,'Contas a Pagar'!$O$5:$O$1048576,'Projeção de Caixa'!AB$245,'Contas a Pagar'!$F$5:$F$1048576,'Projeção de Caixa'!$A260)</f>
        <v>0</v>
      </c>
      <c r="AC260" s="164">
        <f>SUMIFS('Contas a Pagar'!$H$5:$H$1048576,'Contas a Pagar'!$O$5:$O$1048576,'Projeção de Caixa'!AC$245,'Contas a Pagar'!$F$5:$F$1048576,'Projeção de Caixa'!$A260)</f>
        <v>0</v>
      </c>
      <c r="AD260" s="164">
        <f>SUMIFS('Contas a Pagar'!$H$5:$H$1048576,'Contas a Pagar'!$O$5:$O$1048576,'Projeção de Caixa'!AD$245,'Contas a Pagar'!$F$5:$F$1048576,'Projeção de Caixa'!$A260)</f>
        <v>0</v>
      </c>
      <c r="AE260" s="165">
        <f>SUMIFS('Contas a Pagar'!$H$5:$H$1048576,'Contas a Pagar'!$O$5:$O$1048576,'Projeção de Caixa'!AE$245,'Contas a Pagar'!$F$5:$F$1048576,'Projeção de Caixa'!$A260)</f>
        <v>0</v>
      </c>
      <c r="AF260" s="186"/>
      <c r="AG260" s="31"/>
      <c r="AH260" s="31"/>
      <c r="AI260" s="31"/>
    </row>
    <row r="261" spans="1:35" outlineLevel="1" x14ac:dyDescent="0.25">
      <c r="A261" s="152"/>
      <c r="B261" s="164">
        <f>SUMIFS('Contas a Pagar'!$H$5:$H$1048576,'Contas a Pagar'!$O$5:$O$1048576,'Projeção de Caixa'!B$245,'Contas a Pagar'!$F$5:$F$1048576,'Projeção de Caixa'!$A261)</f>
        <v>0</v>
      </c>
      <c r="C261" s="164">
        <f>SUMIFS('Contas a Pagar'!$H$5:$H$1048576,'Contas a Pagar'!$O$5:$O$1048576,'Projeção de Caixa'!C$245,'Contas a Pagar'!$F$5:$F$1048576,'Projeção de Caixa'!$A261)</f>
        <v>0</v>
      </c>
      <c r="D261" s="164">
        <f>SUMIFS('Contas a Pagar'!$H$5:$H$1048576,'Contas a Pagar'!$O$5:$O$1048576,'Projeção de Caixa'!D$245,'Contas a Pagar'!$F$5:$F$1048576,'Projeção de Caixa'!$A261)</f>
        <v>0</v>
      </c>
      <c r="E261" s="164">
        <f>SUMIFS('Contas a Pagar'!$H$5:$H$1048576,'Contas a Pagar'!$O$5:$O$1048576,'Projeção de Caixa'!E$245,'Contas a Pagar'!$F$5:$F$1048576,'Projeção de Caixa'!$A261)</f>
        <v>0</v>
      </c>
      <c r="F261" s="164">
        <f>SUMIFS('Contas a Pagar'!$H$5:$H$1048576,'Contas a Pagar'!$O$5:$O$1048576,'Projeção de Caixa'!F$245,'Contas a Pagar'!$F$5:$F$1048576,'Projeção de Caixa'!$A261)</f>
        <v>0</v>
      </c>
      <c r="G261" s="164">
        <f>SUMIFS('Contas a Pagar'!$H$5:$H$1048576,'Contas a Pagar'!$O$5:$O$1048576,'Projeção de Caixa'!G$245,'Contas a Pagar'!$F$5:$F$1048576,'Projeção de Caixa'!$A261)</f>
        <v>0</v>
      </c>
      <c r="H261" s="164">
        <f>SUMIFS('Contas a Pagar'!$H$5:$H$1048576,'Contas a Pagar'!$O$5:$O$1048576,'Projeção de Caixa'!H$245,'Contas a Pagar'!$F$5:$F$1048576,'Projeção de Caixa'!$A261)</f>
        <v>0</v>
      </c>
      <c r="I261" s="164">
        <f>SUMIFS('Contas a Pagar'!$H$5:$H$1048576,'Contas a Pagar'!$O$5:$O$1048576,'Projeção de Caixa'!I$245,'Contas a Pagar'!$F$5:$F$1048576,'Projeção de Caixa'!$A261)</f>
        <v>0</v>
      </c>
      <c r="J261" s="164">
        <f>SUMIFS('Contas a Pagar'!$H$5:$H$1048576,'Contas a Pagar'!$O$5:$O$1048576,'Projeção de Caixa'!J$245,'Contas a Pagar'!$F$5:$F$1048576,'Projeção de Caixa'!$A261)</f>
        <v>0</v>
      </c>
      <c r="K261" s="164">
        <f>SUMIFS('Contas a Pagar'!$H$5:$H$1048576,'Contas a Pagar'!$O$5:$O$1048576,'Projeção de Caixa'!K$245,'Contas a Pagar'!$F$5:$F$1048576,'Projeção de Caixa'!$A261)</f>
        <v>0</v>
      </c>
      <c r="L261" s="164">
        <f>SUMIFS('Contas a Pagar'!$H$5:$H$1048576,'Contas a Pagar'!$O$5:$O$1048576,'Projeção de Caixa'!L$245,'Contas a Pagar'!$F$5:$F$1048576,'Projeção de Caixa'!$A261)</f>
        <v>0</v>
      </c>
      <c r="M261" s="164">
        <f>SUMIFS('Contas a Pagar'!$H$5:$H$1048576,'Contas a Pagar'!$O$5:$O$1048576,'Projeção de Caixa'!M$245,'Contas a Pagar'!$F$5:$F$1048576,'Projeção de Caixa'!$A261)</f>
        <v>0</v>
      </c>
      <c r="N261" s="164">
        <f>SUMIFS('Contas a Pagar'!$H$5:$H$1048576,'Contas a Pagar'!$O$5:$O$1048576,'Projeção de Caixa'!N$245,'Contas a Pagar'!$F$5:$F$1048576,'Projeção de Caixa'!$A261)</f>
        <v>0</v>
      </c>
      <c r="O261" s="164">
        <f>SUMIFS('Contas a Pagar'!$H$5:$H$1048576,'Contas a Pagar'!$O$5:$O$1048576,'Projeção de Caixa'!O$245,'Contas a Pagar'!$F$5:$F$1048576,'Projeção de Caixa'!$A261)</f>
        <v>0</v>
      </c>
      <c r="P261" s="164">
        <f>SUMIFS('Contas a Pagar'!$H$5:$H$1048576,'Contas a Pagar'!$O$5:$O$1048576,'Projeção de Caixa'!P$245,'Contas a Pagar'!$F$5:$F$1048576,'Projeção de Caixa'!$A261)</f>
        <v>0</v>
      </c>
      <c r="Q261" s="164">
        <f>SUMIFS('Contas a Pagar'!$H$5:$H$1048576,'Contas a Pagar'!$O$5:$O$1048576,'Projeção de Caixa'!Q$245,'Contas a Pagar'!$F$5:$F$1048576,'Projeção de Caixa'!$A261)</f>
        <v>0</v>
      </c>
      <c r="R261" s="164">
        <f>SUMIFS('Contas a Pagar'!$H$5:$H$1048576,'Contas a Pagar'!$O$5:$O$1048576,'Projeção de Caixa'!R$245,'Contas a Pagar'!$F$5:$F$1048576,'Projeção de Caixa'!$A261)</f>
        <v>0</v>
      </c>
      <c r="S261" s="164">
        <f>SUMIFS('Contas a Pagar'!$H$5:$H$1048576,'Contas a Pagar'!$O$5:$O$1048576,'Projeção de Caixa'!S$245,'Contas a Pagar'!$F$5:$F$1048576,'Projeção de Caixa'!$A261)</f>
        <v>0</v>
      </c>
      <c r="T261" s="164">
        <f>SUMIFS('Contas a Pagar'!$H$5:$H$1048576,'Contas a Pagar'!$O$5:$O$1048576,'Projeção de Caixa'!T$245,'Contas a Pagar'!$F$5:$F$1048576,'Projeção de Caixa'!$A261)</f>
        <v>0</v>
      </c>
      <c r="U261" s="164">
        <f>SUMIFS('Contas a Pagar'!$H$5:$H$1048576,'Contas a Pagar'!$O$5:$O$1048576,'Projeção de Caixa'!U$245,'Contas a Pagar'!$F$5:$F$1048576,'Projeção de Caixa'!$A261)</f>
        <v>0</v>
      </c>
      <c r="V261" s="164">
        <f>SUMIFS('Contas a Pagar'!$H$5:$H$1048576,'Contas a Pagar'!$O$5:$O$1048576,'Projeção de Caixa'!V$245,'Contas a Pagar'!$F$5:$F$1048576,'Projeção de Caixa'!$A261)</f>
        <v>0</v>
      </c>
      <c r="W261" s="164">
        <f>SUMIFS('Contas a Pagar'!$H$5:$H$1048576,'Contas a Pagar'!$O$5:$O$1048576,'Projeção de Caixa'!W$245,'Contas a Pagar'!$F$5:$F$1048576,'Projeção de Caixa'!$A261)</f>
        <v>0</v>
      </c>
      <c r="X261" s="164">
        <f>SUMIFS('Contas a Pagar'!$H$5:$H$1048576,'Contas a Pagar'!$O$5:$O$1048576,'Projeção de Caixa'!X$245,'Contas a Pagar'!$F$5:$F$1048576,'Projeção de Caixa'!$A261)</f>
        <v>0</v>
      </c>
      <c r="Y261" s="164">
        <f>SUMIFS('Contas a Pagar'!$H$5:$H$1048576,'Contas a Pagar'!$O$5:$O$1048576,'Projeção de Caixa'!Y$245,'Contas a Pagar'!$F$5:$F$1048576,'Projeção de Caixa'!$A261)</f>
        <v>0</v>
      </c>
      <c r="Z261" s="164">
        <f>SUMIFS('Contas a Pagar'!$H$5:$H$1048576,'Contas a Pagar'!$O$5:$O$1048576,'Projeção de Caixa'!Z$245,'Contas a Pagar'!$F$5:$F$1048576,'Projeção de Caixa'!$A261)</f>
        <v>0</v>
      </c>
      <c r="AA261" s="164">
        <f>SUMIFS('Contas a Pagar'!$H$5:$H$1048576,'Contas a Pagar'!$O$5:$O$1048576,'Projeção de Caixa'!AA$245,'Contas a Pagar'!$F$5:$F$1048576,'Projeção de Caixa'!$A261)</f>
        <v>0</v>
      </c>
      <c r="AB261" s="164">
        <f>SUMIFS('Contas a Pagar'!$H$5:$H$1048576,'Contas a Pagar'!$O$5:$O$1048576,'Projeção de Caixa'!AB$245,'Contas a Pagar'!$F$5:$F$1048576,'Projeção de Caixa'!$A261)</f>
        <v>0</v>
      </c>
      <c r="AC261" s="164">
        <f>SUMIFS('Contas a Pagar'!$H$5:$H$1048576,'Contas a Pagar'!$O$5:$O$1048576,'Projeção de Caixa'!AC$245,'Contas a Pagar'!$F$5:$F$1048576,'Projeção de Caixa'!$A261)</f>
        <v>0</v>
      </c>
      <c r="AD261" s="164">
        <f>SUMIFS('Contas a Pagar'!$H$5:$H$1048576,'Contas a Pagar'!$O$5:$O$1048576,'Projeção de Caixa'!AD$245,'Contas a Pagar'!$F$5:$F$1048576,'Projeção de Caixa'!$A261)</f>
        <v>0</v>
      </c>
      <c r="AE261" s="165">
        <f>SUMIFS('Contas a Pagar'!$H$5:$H$1048576,'Contas a Pagar'!$O$5:$O$1048576,'Projeção de Caixa'!AE$245,'Contas a Pagar'!$F$5:$F$1048576,'Projeção de Caixa'!$A261)</f>
        <v>0</v>
      </c>
      <c r="AF261" s="186"/>
      <c r="AG261" s="31"/>
      <c r="AH261" s="31"/>
      <c r="AI261" s="31"/>
    </row>
    <row r="262" spans="1:35" outlineLevel="1" x14ac:dyDescent="0.25">
      <c r="A262" s="152"/>
      <c r="B262" s="164">
        <f>SUMIFS('Contas a Pagar'!$H$5:$H$1048576,'Contas a Pagar'!$O$5:$O$1048576,'Projeção de Caixa'!B$245,'Contas a Pagar'!$F$5:$F$1048576,'Projeção de Caixa'!$A262)</f>
        <v>0</v>
      </c>
      <c r="C262" s="164">
        <f>SUMIFS('Contas a Pagar'!$H$5:$H$1048576,'Contas a Pagar'!$O$5:$O$1048576,'Projeção de Caixa'!C$245,'Contas a Pagar'!$F$5:$F$1048576,'Projeção de Caixa'!$A262)</f>
        <v>0</v>
      </c>
      <c r="D262" s="164">
        <f>SUMIFS('Contas a Pagar'!$H$5:$H$1048576,'Contas a Pagar'!$O$5:$O$1048576,'Projeção de Caixa'!D$245,'Contas a Pagar'!$F$5:$F$1048576,'Projeção de Caixa'!$A262)</f>
        <v>0</v>
      </c>
      <c r="E262" s="164">
        <f>SUMIFS('Contas a Pagar'!$H$5:$H$1048576,'Contas a Pagar'!$O$5:$O$1048576,'Projeção de Caixa'!E$245,'Contas a Pagar'!$F$5:$F$1048576,'Projeção de Caixa'!$A262)</f>
        <v>0</v>
      </c>
      <c r="F262" s="164">
        <f>SUMIFS('Contas a Pagar'!$H$5:$H$1048576,'Contas a Pagar'!$O$5:$O$1048576,'Projeção de Caixa'!F$245,'Contas a Pagar'!$F$5:$F$1048576,'Projeção de Caixa'!$A262)</f>
        <v>0</v>
      </c>
      <c r="G262" s="164">
        <f>SUMIFS('Contas a Pagar'!$H$5:$H$1048576,'Contas a Pagar'!$O$5:$O$1048576,'Projeção de Caixa'!G$245,'Contas a Pagar'!$F$5:$F$1048576,'Projeção de Caixa'!$A262)</f>
        <v>0</v>
      </c>
      <c r="H262" s="164">
        <f>SUMIFS('Contas a Pagar'!$H$5:$H$1048576,'Contas a Pagar'!$O$5:$O$1048576,'Projeção de Caixa'!H$245,'Contas a Pagar'!$F$5:$F$1048576,'Projeção de Caixa'!$A262)</f>
        <v>0</v>
      </c>
      <c r="I262" s="164">
        <f>SUMIFS('Contas a Pagar'!$H$5:$H$1048576,'Contas a Pagar'!$O$5:$O$1048576,'Projeção de Caixa'!I$245,'Contas a Pagar'!$F$5:$F$1048576,'Projeção de Caixa'!$A262)</f>
        <v>0</v>
      </c>
      <c r="J262" s="164">
        <f>SUMIFS('Contas a Pagar'!$H$5:$H$1048576,'Contas a Pagar'!$O$5:$O$1048576,'Projeção de Caixa'!J$245,'Contas a Pagar'!$F$5:$F$1048576,'Projeção de Caixa'!$A262)</f>
        <v>0</v>
      </c>
      <c r="K262" s="164">
        <f>SUMIFS('Contas a Pagar'!$H$5:$H$1048576,'Contas a Pagar'!$O$5:$O$1048576,'Projeção de Caixa'!K$245,'Contas a Pagar'!$F$5:$F$1048576,'Projeção de Caixa'!$A262)</f>
        <v>0</v>
      </c>
      <c r="L262" s="164">
        <f>SUMIFS('Contas a Pagar'!$H$5:$H$1048576,'Contas a Pagar'!$O$5:$O$1048576,'Projeção de Caixa'!L$245,'Contas a Pagar'!$F$5:$F$1048576,'Projeção de Caixa'!$A262)</f>
        <v>0</v>
      </c>
      <c r="M262" s="164">
        <f>SUMIFS('Contas a Pagar'!$H$5:$H$1048576,'Contas a Pagar'!$O$5:$O$1048576,'Projeção de Caixa'!M$245,'Contas a Pagar'!$F$5:$F$1048576,'Projeção de Caixa'!$A262)</f>
        <v>0</v>
      </c>
      <c r="N262" s="164">
        <f>SUMIFS('Contas a Pagar'!$H$5:$H$1048576,'Contas a Pagar'!$O$5:$O$1048576,'Projeção de Caixa'!N$245,'Contas a Pagar'!$F$5:$F$1048576,'Projeção de Caixa'!$A262)</f>
        <v>0</v>
      </c>
      <c r="O262" s="164">
        <f>SUMIFS('Contas a Pagar'!$H$5:$H$1048576,'Contas a Pagar'!$O$5:$O$1048576,'Projeção de Caixa'!O$245,'Contas a Pagar'!$F$5:$F$1048576,'Projeção de Caixa'!$A262)</f>
        <v>0</v>
      </c>
      <c r="P262" s="164">
        <f>SUMIFS('Contas a Pagar'!$H$5:$H$1048576,'Contas a Pagar'!$O$5:$O$1048576,'Projeção de Caixa'!P$245,'Contas a Pagar'!$F$5:$F$1048576,'Projeção de Caixa'!$A262)</f>
        <v>0</v>
      </c>
      <c r="Q262" s="164">
        <f>SUMIFS('Contas a Pagar'!$H$5:$H$1048576,'Contas a Pagar'!$O$5:$O$1048576,'Projeção de Caixa'!Q$245,'Contas a Pagar'!$F$5:$F$1048576,'Projeção de Caixa'!$A262)</f>
        <v>0</v>
      </c>
      <c r="R262" s="164">
        <f>SUMIFS('Contas a Pagar'!$H$5:$H$1048576,'Contas a Pagar'!$O$5:$O$1048576,'Projeção de Caixa'!R$245,'Contas a Pagar'!$F$5:$F$1048576,'Projeção de Caixa'!$A262)</f>
        <v>0</v>
      </c>
      <c r="S262" s="164">
        <f>SUMIFS('Contas a Pagar'!$H$5:$H$1048576,'Contas a Pagar'!$O$5:$O$1048576,'Projeção de Caixa'!S$245,'Contas a Pagar'!$F$5:$F$1048576,'Projeção de Caixa'!$A262)</f>
        <v>0</v>
      </c>
      <c r="T262" s="164">
        <f>SUMIFS('Contas a Pagar'!$H$5:$H$1048576,'Contas a Pagar'!$O$5:$O$1048576,'Projeção de Caixa'!T$245,'Contas a Pagar'!$F$5:$F$1048576,'Projeção de Caixa'!$A262)</f>
        <v>0</v>
      </c>
      <c r="U262" s="164">
        <f>SUMIFS('Contas a Pagar'!$H$5:$H$1048576,'Contas a Pagar'!$O$5:$O$1048576,'Projeção de Caixa'!U$245,'Contas a Pagar'!$F$5:$F$1048576,'Projeção de Caixa'!$A262)</f>
        <v>0</v>
      </c>
      <c r="V262" s="164">
        <f>SUMIFS('Contas a Pagar'!$H$5:$H$1048576,'Contas a Pagar'!$O$5:$O$1048576,'Projeção de Caixa'!V$245,'Contas a Pagar'!$F$5:$F$1048576,'Projeção de Caixa'!$A262)</f>
        <v>0</v>
      </c>
      <c r="W262" s="164">
        <f>SUMIFS('Contas a Pagar'!$H$5:$H$1048576,'Contas a Pagar'!$O$5:$O$1048576,'Projeção de Caixa'!W$245,'Contas a Pagar'!$F$5:$F$1048576,'Projeção de Caixa'!$A262)</f>
        <v>0</v>
      </c>
      <c r="X262" s="164">
        <f>SUMIFS('Contas a Pagar'!$H$5:$H$1048576,'Contas a Pagar'!$O$5:$O$1048576,'Projeção de Caixa'!X$245,'Contas a Pagar'!$F$5:$F$1048576,'Projeção de Caixa'!$A262)</f>
        <v>0</v>
      </c>
      <c r="Y262" s="164">
        <f>SUMIFS('Contas a Pagar'!$H$5:$H$1048576,'Contas a Pagar'!$O$5:$O$1048576,'Projeção de Caixa'!Y$245,'Contas a Pagar'!$F$5:$F$1048576,'Projeção de Caixa'!$A262)</f>
        <v>0</v>
      </c>
      <c r="Z262" s="164">
        <f>SUMIFS('Contas a Pagar'!$H$5:$H$1048576,'Contas a Pagar'!$O$5:$O$1048576,'Projeção de Caixa'!Z$245,'Contas a Pagar'!$F$5:$F$1048576,'Projeção de Caixa'!$A262)</f>
        <v>0</v>
      </c>
      <c r="AA262" s="164">
        <f>SUMIFS('Contas a Pagar'!$H$5:$H$1048576,'Contas a Pagar'!$O$5:$O$1048576,'Projeção de Caixa'!AA$245,'Contas a Pagar'!$F$5:$F$1048576,'Projeção de Caixa'!$A262)</f>
        <v>0</v>
      </c>
      <c r="AB262" s="164">
        <f>SUMIFS('Contas a Pagar'!$H$5:$H$1048576,'Contas a Pagar'!$O$5:$O$1048576,'Projeção de Caixa'!AB$245,'Contas a Pagar'!$F$5:$F$1048576,'Projeção de Caixa'!$A262)</f>
        <v>0</v>
      </c>
      <c r="AC262" s="164">
        <f>SUMIFS('Contas a Pagar'!$H$5:$H$1048576,'Contas a Pagar'!$O$5:$O$1048576,'Projeção de Caixa'!AC$245,'Contas a Pagar'!$F$5:$F$1048576,'Projeção de Caixa'!$A262)</f>
        <v>0</v>
      </c>
      <c r="AD262" s="164">
        <f>SUMIFS('Contas a Pagar'!$H$5:$H$1048576,'Contas a Pagar'!$O$5:$O$1048576,'Projeção de Caixa'!AD$245,'Contas a Pagar'!$F$5:$F$1048576,'Projeção de Caixa'!$A262)</f>
        <v>0</v>
      </c>
      <c r="AE262" s="165">
        <f>SUMIFS('Contas a Pagar'!$H$5:$H$1048576,'Contas a Pagar'!$O$5:$O$1048576,'Projeção de Caixa'!AE$245,'Contas a Pagar'!$F$5:$F$1048576,'Projeção de Caixa'!$A262)</f>
        <v>0</v>
      </c>
      <c r="AF262" s="186"/>
      <c r="AG262" s="31"/>
      <c r="AH262" s="31"/>
      <c r="AI262" s="31"/>
    </row>
    <row r="263" spans="1:35" outlineLevel="1" x14ac:dyDescent="0.25">
      <c r="A263" s="152"/>
      <c r="B263" s="164">
        <f>SUMIFS('Contas a Pagar'!$H$5:$H$1048576,'Contas a Pagar'!$O$5:$O$1048576,'Projeção de Caixa'!B$245,'Contas a Pagar'!$F$5:$F$1048576,'Projeção de Caixa'!$A263)</f>
        <v>0</v>
      </c>
      <c r="C263" s="164">
        <f>SUMIFS('Contas a Pagar'!$H$5:$H$1048576,'Contas a Pagar'!$O$5:$O$1048576,'Projeção de Caixa'!C$245,'Contas a Pagar'!$F$5:$F$1048576,'Projeção de Caixa'!$A263)</f>
        <v>0</v>
      </c>
      <c r="D263" s="164">
        <f>SUMIFS('Contas a Pagar'!$H$5:$H$1048576,'Contas a Pagar'!$O$5:$O$1048576,'Projeção de Caixa'!D$245,'Contas a Pagar'!$F$5:$F$1048576,'Projeção de Caixa'!$A263)</f>
        <v>0</v>
      </c>
      <c r="E263" s="164">
        <f>SUMIFS('Contas a Pagar'!$H$5:$H$1048576,'Contas a Pagar'!$O$5:$O$1048576,'Projeção de Caixa'!E$245,'Contas a Pagar'!$F$5:$F$1048576,'Projeção de Caixa'!$A263)</f>
        <v>0</v>
      </c>
      <c r="F263" s="164">
        <f>SUMIFS('Contas a Pagar'!$H$5:$H$1048576,'Contas a Pagar'!$O$5:$O$1048576,'Projeção de Caixa'!F$245,'Contas a Pagar'!$F$5:$F$1048576,'Projeção de Caixa'!$A263)</f>
        <v>0</v>
      </c>
      <c r="G263" s="164">
        <f>SUMIFS('Contas a Pagar'!$H$5:$H$1048576,'Contas a Pagar'!$O$5:$O$1048576,'Projeção de Caixa'!G$245,'Contas a Pagar'!$F$5:$F$1048576,'Projeção de Caixa'!$A263)</f>
        <v>0</v>
      </c>
      <c r="H263" s="164">
        <f>SUMIFS('Contas a Pagar'!$H$5:$H$1048576,'Contas a Pagar'!$O$5:$O$1048576,'Projeção de Caixa'!H$245,'Contas a Pagar'!$F$5:$F$1048576,'Projeção de Caixa'!$A263)</f>
        <v>0</v>
      </c>
      <c r="I263" s="164">
        <f>SUMIFS('Contas a Pagar'!$H$5:$H$1048576,'Contas a Pagar'!$O$5:$O$1048576,'Projeção de Caixa'!I$245,'Contas a Pagar'!$F$5:$F$1048576,'Projeção de Caixa'!$A263)</f>
        <v>0</v>
      </c>
      <c r="J263" s="164">
        <f>SUMIFS('Contas a Pagar'!$H$5:$H$1048576,'Contas a Pagar'!$O$5:$O$1048576,'Projeção de Caixa'!J$245,'Contas a Pagar'!$F$5:$F$1048576,'Projeção de Caixa'!$A263)</f>
        <v>0</v>
      </c>
      <c r="K263" s="164">
        <f>SUMIFS('Contas a Pagar'!$H$5:$H$1048576,'Contas a Pagar'!$O$5:$O$1048576,'Projeção de Caixa'!K$245,'Contas a Pagar'!$F$5:$F$1048576,'Projeção de Caixa'!$A263)</f>
        <v>0</v>
      </c>
      <c r="L263" s="164">
        <f>SUMIFS('Contas a Pagar'!$H$5:$H$1048576,'Contas a Pagar'!$O$5:$O$1048576,'Projeção de Caixa'!L$245,'Contas a Pagar'!$F$5:$F$1048576,'Projeção de Caixa'!$A263)</f>
        <v>0</v>
      </c>
      <c r="M263" s="164">
        <f>SUMIFS('Contas a Pagar'!$H$5:$H$1048576,'Contas a Pagar'!$O$5:$O$1048576,'Projeção de Caixa'!M$245,'Contas a Pagar'!$F$5:$F$1048576,'Projeção de Caixa'!$A263)</f>
        <v>0</v>
      </c>
      <c r="N263" s="164">
        <f>SUMIFS('Contas a Pagar'!$H$5:$H$1048576,'Contas a Pagar'!$O$5:$O$1048576,'Projeção de Caixa'!N$245,'Contas a Pagar'!$F$5:$F$1048576,'Projeção de Caixa'!$A263)</f>
        <v>0</v>
      </c>
      <c r="O263" s="164">
        <f>SUMIFS('Contas a Pagar'!$H$5:$H$1048576,'Contas a Pagar'!$O$5:$O$1048576,'Projeção de Caixa'!O$245,'Contas a Pagar'!$F$5:$F$1048576,'Projeção de Caixa'!$A263)</f>
        <v>0</v>
      </c>
      <c r="P263" s="164">
        <f>SUMIFS('Contas a Pagar'!$H$5:$H$1048576,'Contas a Pagar'!$O$5:$O$1048576,'Projeção de Caixa'!P$245,'Contas a Pagar'!$F$5:$F$1048576,'Projeção de Caixa'!$A263)</f>
        <v>0</v>
      </c>
      <c r="Q263" s="164">
        <f>SUMIFS('Contas a Pagar'!$H$5:$H$1048576,'Contas a Pagar'!$O$5:$O$1048576,'Projeção de Caixa'!Q$245,'Contas a Pagar'!$F$5:$F$1048576,'Projeção de Caixa'!$A263)</f>
        <v>0</v>
      </c>
      <c r="R263" s="164">
        <f>SUMIFS('Contas a Pagar'!$H$5:$H$1048576,'Contas a Pagar'!$O$5:$O$1048576,'Projeção de Caixa'!R$245,'Contas a Pagar'!$F$5:$F$1048576,'Projeção de Caixa'!$A263)</f>
        <v>0</v>
      </c>
      <c r="S263" s="164">
        <f>SUMIFS('Contas a Pagar'!$H$5:$H$1048576,'Contas a Pagar'!$O$5:$O$1048576,'Projeção de Caixa'!S$245,'Contas a Pagar'!$F$5:$F$1048576,'Projeção de Caixa'!$A263)</f>
        <v>0</v>
      </c>
      <c r="T263" s="164">
        <f>SUMIFS('Contas a Pagar'!$H$5:$H$1048576,'Contas a Pagar'!$O$5:$O$1048576,'Projeção de Caixa'!T$245,'Contas a Pagar'!$F$5:$F$1048576,'Projeção de Caixa'!$A263)</f>
        <v>0</v>
      </c>
      <c r="U263" s="164">
        <f>SUMIFS('Contas a Pagar'!$H$5:$H$1048576,'Contas a Pagar'!$O$5:$O$1048576,'Projeção de Caixa'!U$245,'Contas a Pagar'!$F$5:$F$1048576,'Projeção de Caixa'!$A263)</f>
        <v>0</v>
      </c>
      <c r="V263" s="164">
        <f>SUMIFS('Contas a Pagar'!$H$5:$H$1048576,'Contas a Pagar'!$O$5:$O$1048576,'Projeção de Caixa'!V$245,'Contas a Pagar'!$F$5:$F$1048576,'Projeção de Caixa'!$A263)</f>
        <v>0</v>
      </c>
      <c r="W263" s="164">
        <f>SUMIFS('Contas a Pagar'!$H$5:$H$1048576,'Contas a Pagar'!$O$5:$O$1048576,'Projeção de Caixa'!W$245,'Contas a Pagar'!$F$5:$F$1048576,'Projeção de Caixa'!$A263)</f>
        <v>0</v>
      </c>
      <c r="X263" s="164">
        <f>SUMIFS('Contas a Pagar'!$H$5:$H$1048576,'Contas a Pagar'!$O$5:$O$1048576,'Projeção de Caixa'!X$245,'Contas a Pagar'!$F$5:$F$1048576,'Projeção de Caixa'!$A263)</f>
        <v>0</v>
      </c>
      <c r="Y263" s="164">
        <f>SUMIFS('Contas a Pagar'!$H$5:$H$1048576,'Contas a Pagar'!$O$5:$O$1048576,'Projeção de Caixa'!Y$245,'Contas a Pagar'!$F$5:$F$1048576,'Projeção de Caixa'!$A263)</f>
        <v>0</v>
      </c>
      <c r="Z263" s="164">
        <f>SUMIFS('Contas a Pagar'!$H$5:$H$1048576,'Contas a Pagar'!$O$5:$O$1048576,'Projeção de Caixa'!Z$245,'Contas a Pagar'!$F$5:$F$1048576,'Projeção de Caixa'!$A263)</f>
        <v>0</v>
      </c>
      <c r="AA263" s="164">
        <f>SUMIFS('Contas a Pagar'!$H$5:$H$1048576,'Contas a Pagar'!$O$5:$O$1048576,'Projeção de Caixa'!AA$245,'Contas a Pagar'!$F$5:$F$1048576,'Projeção de Caixa'!$A263)</f>
        <v>0</v>
      </c>
      <c r="AB263" s="164">
        <f>SUMIFS('Contas a Pagar'!$H$5:$H$1048576,'Contas a Pagar'!$O$5:$O$1048576,'Projeção de Caixa'!AB$245,'Contas a Pagar'!$F$5:$F$1048576,'Projeção de Caixa'!$A263)</f>
        <v>0</v>
      </c>
      <c r="AC263" s="164">
        <f>SUMIFS('Contas a Pagar'!$H$5:$H$1048576,'Contas a Pagar'!$O$5:$O$1048576,'Projeção de Caixa'!AC$245,'Contas a Pagar'!$F$5:$F$1048576,'Projeção de Caixa'!$A263)</f>
        <v>0</v>
      </c>
      <c r="AD263" s="164">
        <f>SUMIFS('Contas a Pagar'!$H$5:$H$1048576,'Contas a Pagar'!$O$5:$O$1048576,'Projeção de Caixa'!AD$245,'Contas a Pagar'!$F$5:$F$1048576,'Projeção de Caixa'!$A263)</f>
        <v>0</v>
      </c>
      <c r="AE263" s="165">
        <f>SUMIFS('Contas a Pagar'!$H$5:$H$1048576,'Contas a Pagar'!$O$5:$O$1048576,'Projeção de Caixa'!AE$245,'Contas a Pagar'!$F$5:$F$1048576,'Projeção de Caixa'!$A263)</f>
        <v>0</v>
      </c>
      <c r="AF263" s="186"/>
      <c r="AG263" s="31"/>
      <c r="AH263" s="31"/>
      <c r="AI263" s="31"/>
    </row>
    <row r="264" spans="1:35" outlineLevel="1" x14ac:dyDescent="0.25">
      <c r="A264" s="152"/>
      <c r="B264" s="164">
        <f>SUMIFS('Contas a Pagar'!$H$5:$H$1048576,'Contas a Pagar'!$O$5:$O$1048576,'Projeção de Caixa'!B$245,'Contas a Pagar'!$F$5:$F$1048576,'Projeção de Caixa'!$A264)</f>
        <v>0</v>
      </c>
      <c r="C264" s="164">
        <f>SUMIFS('Contas a Pagar'!$H$5:$H$1048576,'Contas a Pagar'!$O$5:$O$1048576,'Projeção de Caixa'!C$245,'Contas a Pagar'!$F$5:$F$1048576,'Projeção de Caixa'!$A264)</f>
        <v>0</v>
      </c>
      <c r="D264" s="164">
        <f>SUMIFS('Contas a Pagar'!$H$5:$H$1048576,'Contas a Pagar'!$O$5:$O$1048576,'Projeção de Caixa'!D$245,'Contas a Pagar'!$F$5:$F$1048576,'Projeção de Caixa'!$A264)</f>
        <v>0</v>
      </c>
      <c r="E264" s="164">
        <f>SUMIFS('Contas a Pagar'!$H$5:$H$1048576,'Contas a Pagar'!$O$5:$O$1048576,'Projeção de Caixa'!E$245,'Contas a Pagar'!$F$5:$F$1048576,'Projeção de Caixa'!$A264)</f>
        <v>0</v>
      </c>
      <c r="F264" s="164">
        <f>SUMIFS('Contas a Pagar'!$H$5:$H$1048576,'Contas a Pagar'!$O$5:$O$1048576,'Projeção de Caixa'!F$245,'Contas a Pagar'!$F$5:$F$1048576,'Projeção de Caixa'!$A264)</f>
        <v>0</v>
      </c>
      <c r="G264" s="164">
        <f>SUMIFS('Contas a Pagar'!$H$5:$H$1048576,'Contas a Pagar'!$O$5:$O$1048576,'Projeção de Caixa'!G$245,'Contas a Pagar'!$F$5:$F$1048576,'Projeção de Caixa'!$A264)</f>
        <v>0</v>
      </c>
      <c r="H264" s="164">
        <f>SUMIFS('Contas a Pagar'!$H$5:$H$1048576,'Contas a Pagar'!$O$5:$O$1048576,'Projeção de Caixa'!H$245,'Contas a Pagar'!$F$5:$F$1048576,'Projeção de Caixa'!$A264)</f>
        <v>0</v>
      </c>
      <c r="I264" s="164">
        <f>SUMIFS('Contas a Pagar'!$H$5:$H$1048576,'Contas a Pagar'!$O$5:$O$1048576,'Projeção de Caixa'!I$245,'Contas a Pagar'!$F$5:$F$1048576,'Projeção de Caixa'!$A264)</f>
        <v>0</v>
      </c>
      <c r="J264" s="164">
        <f>SUMIFS('Contas a Pagar'!$H$5:$H$1048576,'Contas a Pagar'!$O$5:$O$1048576,'Projeção de Caixa'!J$245,'Contas a Pagar'!$F$5:$F$1048576,'Projeção de Caixa'!$A264)</f>
        <v>0</v>
      </c>
      <c r="K264" s="164">
        <f>SUMIFS('Contas a Pagar'!$H$5:$H$1048576,'Contas a Pagar'!$O$5:$O$1048576,'Projeção de Caixa'!K$245,'Contas a Pagar'!$F$5:$F$1048576,'Projeção de Caixa'!$A264)</f>
        <v>0</v>
      </c>
      <c r="L264" s="164">
        <f>SUMIFS('Contas a Pagar'!$H$5:$H$1048576,'Contas a Pagar'!$O$5:$O$1048576,'Projeção de Caixa'!L$245,'Contas a Pagar'!$F$5:$F$1048576,'Projeção de Caixa'!$A264)</f>
        <v>0</v>
      </c>
      <c r="M264" s="164">
        <f>SUMIFS('Contas a Pagar'!$H$5:$H$1048576,'Contas a Pagar'!$O$5:$O$1048576,'Projeção de Caixa'!M$245,'Contas a Pagar'!$F$5:$F$1048576,'Projeção de Caixa'!$A264)</f>
        <v>0</v>
      </c>
      <c r="N264" s="164">
        <f>SUMIFS('Contas a Pagar'!$H$5:$H$1048576,'Contas a Pagar'!$O$5:$O$1048576,'Projeção de Caixa'!N$245,'Contas a Pagar'!$F$5:$F$1048576,'Projeção de Caixa'!$A264)</f>
        <v>0</v>
      </c>
      <c r="O264" s="164">
        <f>SUMIFS('Contas a Pagar'!$H$5:$H$1048576,'Contas a Pagar'!$O$5:$O$1048576,'Projeção de Caixa'!O$245,'Contas a Pagar'!$F$5:$F$1048576,'Projeção de Caixa'!$A264)</f>
        <v>0</v>
      </c>
      <c r="P264" s="164">
        <f>SUMIFS('Contas a Pagar'!$H$5:$H$1048576,'Contas a Pagar'!$O$5:$O$1048576,'Projeção de Caixa'!P$245,'Contas a Pagar'!$F$5:$F$1048576,'Projeção de Caixa'!$A264)</f>
        <v>0</v>
      </c>
      <c r="Q264" s="164">
        <f>SUMIFS('Contas a Pagar'!$H$5:$H$1048576,'Contas a Pagar'!$O$5:$O$1048576,'Projeção de Caixa'!Q$245,'Contas a Pagar'!$F$5:$F$1048576,'Projeção de Caixa'!$A264)</f>
        <v>0</v>
      </c>
      <c r="R264" s="164">
        <f>SUMIFS('Contas a Pagar'!$H$5:$H$1048576,'Contas a Pagar'!$O$5:$O$1048576,'Projeção de Caixa'!R$245,'Contas a Pagar'!$F$5:$F$1048576,'Projeção de Caixa'!$A264)</f>
        <v>0</v>
      </c>
      <c r="S264" s="164">
        <f>SUMIFS('Contas a Pagar'!$H$5:$H$1048576,'Contas a Pagar'!$O$5:$O$1048576,'Projeção de Caixa'!S$245,'Contas a Pagar'!$F$5:$F$1048576,'Projeção de Caixa'!$A264)</f>
        <v>0</v>
      </c>
      <c r="T264" s="164">
        <f>SUMIFS('Contas a Pagar'!$H$5:$H$1048576,'Contas a Pagar'!$O$5:$O$1048576,'Projeção de Caixa'!T$245,'Contas a Pagar'!$F$5:$F$1048576,'Projeção de Caixa'!$A264)</f>
        <v>0</v>
      </c>
      <c r="U264" s="164">
        <f>SUMIFS('Contas a Pagar'!$H$5:$H$1048576,'Contas a Pagar'!$O$5:$O$1048576,'Projeção de Caixa'!U$245,'Contas a Pagar'!$F$5:$F$1048576,'Projeção de Caixa'!$A264)</f>
        <v>0</v>
      </c>
      <c r="V264" s="164">
        <f>SUMIFS('Contas a Pagar'!$H$5:$H$1048576,'Contas a Pagar'!$O$5:$O$1048576,'Projeção de Caixa'!V$245,'Contas a Pagar'!$F$5:$F$1048576,'Projeção de Caixa'!$A264)</f>
        <v>0</v>
      </c>
      <c r="W264" s="164">
        <f>SUMIFS('Contas a Pagar'!$H$5:$H$1048576,'Contas a Pagar'!$O$5:$O$1048576,'Projeção de Caixa'!W$245,'Contas a Pagar'!$F$5:$F$1048576,'Projeção de Caixa'!$A264)</f>
        <v>0</v>
      </c>
      <c r="X264" s="164">
        <f>SUMIFS('Contas a Pagar'!$H$5:$H$1048576,'Contas a Pagar'!$O$5:$O$1048576,'Projeção de Caixa'!X$245,'Contas a Pagar'!$F$5:$F$1048576,'Projeção de Caixa'!$A264)</f>
        <v>0</v>
      </c>
      <c r="Y264" s="164">
        <f>SUMIFS('Contas a Pagar'!$H$5:$H$1048576,'Contas a Pagar'!$O$5:$O$1048576,'Projeção de Caixa'!Y$245,'Contas a Pagar'!$F$5:$F$1048576,'Projeção de Caixa'!$A264)</f>
        <v>0</v>
      </c>
      <c r="Z264" s="164">
        <f>SUMIFS('Contas a Pagar'!$H$5:$H$1048576,'Contas a Pagar'!$O$5:$O$1048576,'Projeção de Caixa'!Z$245,'Contas a Pagar'!$F$5:$F$1048576,'Projeção de Caixa'!$A264)</f>
        <v>0</v>
      </c>
      <c r="AA264" s="164">
        <f>SUMIFS('Contas a Pagar'!$H$5:$H$1048576,'Contas a Pagar'!$O$5:$O$1048576,'Projeção de Caixa'!AA$245,'Contas a Pagar'!$F$5:$F$1048576,'Projeção de Caixa'!$A264)</f>
        <v>0</v>
      </c>
      <c r="AB264" s="164">
        <f>SUMIFS('Contas a Pagar'!$H$5:$H$1048576,'Contas a Pagar'!$O$5:$O$1048576,'Projeção de Caixa'!AB$245,'Contas a Pagar'!$F$5:$F$1048576,'Projeção de Caixa'!$A264)</f>
        <v>0</v>
      </c>
      <c r="AC264" s="164">
        <f>SUMIFS('Contas a Pagar'!$H$5:$H$1048576,'Contas a Pagar'!$O$5:$O$1048576,'Projeção de Caixa'!AC$245,'Contas a Pagar'!$F$5:$F$1048576,'Projeção de Caixa'!$A264)</f>
        <v>0</v>
      </c>
      <c r="AD264" s="164">
        <f>SUMIFS('Contas a Pagar'!$H$5:$H$1048576,'Contas a Pagar'!$O$5:$O$1048576,'Projeção de Caixa'!AD$245,'Contas a Pagar'!$F$5:$F$1048576,'Projeção de Caixa'!$A264)</f>
        <v>0</v>
      </c>
      <c r="AE264" s="165">
        <f>SUMIFS('Contas a Pagar'!$H$5:$H$1048576,'Contas a Pagar'!$O$5:$O$1048576,'Projeção de Caixa'!AE$245,'Contas a Pagar'!$F$5:$F$1048576,'Projeção de Caixa'!$A264)</f>
        <v>0</v>
      </c>
      <c r="AF264" s="186"/>
      <c r="AG264" s="31"/>
      <c r="AH264" s="31"/>
      <c r="AI264" s="31"/>
    </row>
    <row r="265" spans="1:35" outlineLevel="1" x14ac:dyDescent="0.25">
      <c r="A265" s="152"/>
      <c r="B265" s="164">
        <f>SUMIFS('Contas a Pagar'!$H$5:$H$1048576,'Contas a Pagar'!$O$5:$O$1048576,'Projeção de Caixa'!B$245,'Contas a Pagar'!$F$5:$F$1048576,'Projeção de Caixa'!$A265)</f>
        <v>0</v>
      </c>
      <c r="C265" s="164">
        <f>SUMIFS('Contas a Pagar'!$H$5:$H$1048576,'Contas a Pagar'!$O$5:$O$1048576,'Projeção de Caixa'!C$245,'Contas a Pagar'!$F$5:$F$1048576,'Projeção de Caixa'!$A265)</f>
        <v>0</v>
      </c>
      <c r="D265" s="164">
        <f>SUMIFS('Contas a Pagar'!$H$5:$H$1048576,'Contas a Pagar'!$O$5:$O$1048576,'Projeção de Caixa'!D$245,'Contas a Pagar'!$F$5:$F$1048576,'Projeção de Caixa'!$A265)</f>
        <v>0</v>
      </c>
      <c r="E265" s="164">
        <f>SUMIFS('Contas a Pagar'!$H$5:$H$1048576,'Contas a Pagar'!$O$5:$O$1048576,'Projeção de Caixa'!E$245,'Contas a Pagar'!$F$5:$F$1048576,'Projeção de Caixa'!$A265)</f>
        <v>0</v>
      </c>
      <c r="F265" s="164">
        <f>SUMIFS('Contas a Pagar'!$H$5:$H$1048576,'Contas a Pagar'!$O$5:$O$1048576,'Projeção de Caixa'!F$245,'Contas a Pagar'!$F$5:$F$1048576,'Projeção de Caixa'!$A265)</f>
        <v>0</v>
      </c>
      <c r="G265" s="164">
        <f>SUMIFS('Contas a Pagar'!$H$5:$H$1048576,'Contas a Pagar'!$O$5:$O$1048576,'Projeção de Caixa'!G$245,'Contas a Pagar'!$F$5:$F$1048576,'Projeção de Caixa'!$A265)</f>
        <v>0</v>
      </c>
      <c r="H265" s="164">
        <f>SUMIFS('Contas a Pagar'!$H$5:$H$1048576,'Contas a Pagar'!$O$5:$O$1048576,'Projeção de Caixa'!H$245,'Contas a Pagar'!$F$5:$F$1048576,'Projeção de Caixa'!$A265)</f>
        <v>0</v>
      </c>
      <c r="I265" s="164">
        <f>SUMIFS('Contas a Pagar'!$H$5:$H$1048576,'Contas a Pagar'!$O$5:$O$1048576,'Projeção de Caixa'!I$245,'Contas a Pagar'!$F$5:$F$1048576,'Projeção de Caixa'!$A265)</f>
        <v>0</v>
      </c>
      <c r="J265" s="164">
        <f>SUMIFS('Contas a Pagar'!$H$5:$H$1048576,'Contas a Pagar'!$O$5:$O$1048576,'Projeção de Caixa'!J$245,'Contas a Pagar'!$F$5:$F$1048576,'Projeção de Caixa'!$A265)</f>
        <v>0</v>
      </c>
      <c r="K265" s="164">
        <f>SUMIFS('Contas a Pagar'!$H$5:$H$1048576,'Contas a Pagar'!$O$5:$O$1048576,'Projeção de Caixa'!K$245,'Contas a Pagar'!$F$5:$F$1048576,'Projeção de Caixa'!$A265)</f>
        <v>0</v>
      </c>
      <c r="L265" s="164">
        <f>SUMIFS('Contas a Pagar'!$H$5:$H$1048576,'Contas a Pagar'!$O$5:$O$1048576,'Projeção de Caixa'!L$245,'Contas a Pagar'!$F$5:$F$1048576,'Projeção de Caixa'!$A265)</f>
        <v>0</v>
      </c>
      <c r="M265" s="164">
        <f>SUMIFS('Contas a Pagar'!$H$5:$H$1048576,'Contas a Pagar'!$O$5:$O$1048576,'Projeção de Caixa'!M$245,'Contas a Pagar'!$F$5:$F$1048576,'Projeção de Caixa'!$A265)</f>
        <v>0</v>
      </c>
      <c r="N265" s="164">
        <f>SUMIFS('Contas a Pagar'!$H$5:$H$1048576,'Contas a Pagar'!$O$5:$O$1048576,'Projeção de Caixa'!N$245,'Contas a Pagar'!$F$5:$F$1048576,'Projeção de Caixa'!$A265)</f>
        <v>0</v>
      </c>
      <c r="O265" s="164">
        <f>SUMIFS('Contas a Pagar'!$H$5:$H$1048576,'Contas a Pagar'!$O$5:$O$1048576,'Projeção de Caixa'!O$245,'Contas a Pagar'!$F$5:$F$1048576,'Projeção de Caixa'!$A265)</f>
        <v>0</v>
      </c>
      <c r="P265" s="164">
        <f>SUMIFS('Contas a Pagar'!$H$5:$H$1048576,'Contas a Pagar'!$O$5:$O$1048576,'Projeção de Caixa'!P$245,'Contas a Pagar'!$F$5:$F$1048576,'Projeção de Caixa'!$A265)</f>
        <v>0</v>
      </c>
      <c r="Q265" s="164">
        <f>SUMIFS('Contas a Pagar'!$H$5:$H$1048576,'Contas a Pagar'!$O$5:$O$1048576,'Projeção de Caixa'!Q$245,'Contas a Pagar'!$F$5:$F$1048576,'Projeção de Caixa'!$A265)</f>
        <v>0</v>
      </c>
      <c r="R265" s="164">
        <f>SUMIFS('Contas a Pagar'!$H$5:$H$1048576,'Contas a Pagar'!$O$5:$O$1048576,'Projeção de Caixa'!R$245,'Contas a Pagar'!$F$5:$F$1048576,'Projeção de Caixa'!$A265)</f>
        <v>0</v>
      </c>
      <c r="S265" s="164">
        <f>SUMIFS('Contas a Pagar'!$H$5:$H$1048576,'Contas a Pagar'!$O$5:$O$1048576,'Projeção de Caixa'!S$245,'Contas a Pagar'!$F$5:$F$1048576,'Projeção de Caixa'!$A265)</f>
        <v>0</v>
      </c>
      <c r="T265" s="164">
        <f>SUMIFS('Contas a Pagar'!$H$5:$H$1048576,'Contas a Pagar'!$O$5:$O$1048576,'Projeção de Caixa'!T$245,'Contas a Pagar'!$F$5:$F$1048576,'Projeção de Caixa'!$A265)</f>
        <v>0</v>
      </c>
      <c r="U265" s="164">
        <f>SUMIFS('Contas a Pagar'!$H$5:$H$1048576,'Contas a Pagar'!$O$5:$O$1048576,'Projeção de Caixa'!U$245,'Contas a Pagar'!$F$5:$F$1048576,'Projeção de Caixa'!$A265)</f>
        <v>0</v>
      </c>
      <c r="V265" s="164">
        <f>SUMIFS('Contas a Pagar'!$H$5:$H$1048576,'Contas a Pagar'!$O$5:$O$1048576,'Projeção de Caixa'!V$245,'Contas a Pagar'!$F$5:$F$1048576,'Projeção de Caixa'!$A265)</f>
        <v>0</v>
      </c>
      <c r="W265" s="164">
        <f>SUMIFS('Contas a Pagar'!$H$5:$H$1048576,'Contas a Pagar'!$O$5:$O$1048576,'Projeção de Caixa'!W$245,'Contas a Pagar'!$F$5:$F$1048576,'Projeção de Caixa'!$A265)</f>
        <v>0</v>
      </c>
      <c r="X265" s="164">
        <f>SUMIFS('Contas a Pagar'!$H$5:$H$1048576,'Contas a Pagar'!$O$5:$O$1048576,'Projeção de Caixa'!X$245,'Contas a Pagar'!$F$5:$F$1048576,'Projeção de Caixa'!$A265)</f>
        <v>0</v>
      </c>
      <c r="Y265" s="164">
        <f>SUMIFS('Contas a Pagar'!$H$5:$H$1048576,'Contas a Pagar'!$O$5:$O$1048576,'Projeção de Caixa'!Y$245,'Contas a Pagar'!$F$5:$F$1048576,'Projeção de Caixa'!$A265)</f>
        <v>0</v>
      </c>
      <c r="Z265" s="164">
        <f>SUMIFS('Contas a Pagar'!$H$5:$H$1048576,'Contas a Pagar'!$O$5:$O$1048576,'Projeção de Caixa'!Z$245,'Contas a Pagar'!$F$5:$F$1048576,'Projeção de Caixa'!$A265)</f>
        <v>0</v>
      </c>
      <c r="AA265" s="164">
        <f>SUMIFS('Contas a Pagar'!$H$5:$H$1048576,'Contas a Pagar'!$O$5:$O$1048576,'Projeção de Caixa'!AA$245,'Contas a Pagar'!$F$5:$F$1048576,'Projeção de Caixa'!$A265)</f>
        <v>0</v>
      </c>
      <c r="AB265" s="164">
        <f>SUMIFS('Contas a Pagar'!$H$5:$H$1048576,'Contas a Pagar'!$O$5:$O$1048576,'Projeção de Caixa'!AB$245,'Contas a Pagar'!$F$5:$F$1048576,'Projeção de Caixa'!$A265)</f>
        <v>0</v>
      </c>
      <c r="AC265" s="164">
        <f>SUMIFS('Contas a Pagar'!$H$5:$H$1048576,'Contas a Pagar'!$O$5:$O$1048576,'Projeção de Caixa'!AC$245,'Contas a Pagar'!$F$5:$F$1048576,'Projeção de Caixa'!$A265)</f>
        <v>0</v>
      </c>
      <c r="AD265" s="164">
        <f>SUMIFS('Contas a Pagar'!$H$5:$H$1048576,'Contas a Pagar'!$O$5:$O$1048576,'Projeção de Caixa'!AD$245,'Contas a Pagar'!$F$5:$F$1048576,'Projeção de Caixa'!$A265)</f>
        <v>0</v>
      </c>
      <c r="AE265" s="165">
        <f>SUMIFS('Contas a Pagar'!$H$5:$H$1048576,'Contas a Pagar'!$O$5:$O$1048576,'Projeção de Caixa'!AE$245,'Contas a Pagar'!$F$5:$F$1048576,'Projeção de Caixa'!$A265)</f>
        <v>0</v>
      </c>
      <c r="AF265" s="186"/>
      <c r="AG265" s="31"/>
      <c r="AH265" s="31"/>
      <c r="AI265" s="31"/>
    </row>
    <row r="266" spans="1:35" outlineLevel="1" x14ac:dyDescent="0.25">
      <c r="A266" s="152"/>
      <c r="B266" s="164">
        <f>SUMIFS('Contas a Pagar'!$H$5:$H$1048576,'Contas a Pagar'!$O$5:$O$1048576,'Projeção de Caixa'!B$245,'Contas a Pagar'!$F$5:$F$1048576,'Projeção de Caixa'!$A266)</f>
        <v>0</v>
      </c>
      <c r="C266" s="164">
        <f>SUMIFS('Contas a Pagar'!$H$5:$H$1048576,'Contas a Pagar'!$O$5:$O$1048576,'Projeção de Caixa'!C$245,'Contas a Pagar'!$F$5:$F$1048576,'Projeção de Caixa'!$A266)</f>
        <v>0</v>
      </c>
      <c r="D266" s="164">
        <f>SUMIFS('Contas a Pagar'!$H$5:$H$1048576,'Contas a Pagar'!$O$5:$O$1048576,'Projeção de Caixa'!D$245,'Contas a Pagar'!$F$5:$F$1048576,'Projeção de Caixa'!$A266)</f>
        <v>0</v>
      </c>
      <c r="E266" s="164">
        <f>SUMIFS('Contas a Pagar'!$H$5:$H$1048576,'Contas a Pagar'!$O$5:$O$1048576,'Projeção de Caixa'!E$245,'Contas a Pagar'!$F$5:$F$1048576,'Projeção de Caixa'!$A266)</f>
        <v>0</v>
      </c>
      <c r="F266" s="164">
        <f>SUMIFS('Contas a Pagar'!$H$5:$H$1048576,'Contas a Pagar'!$O$5:$O$1048576,'Projeção de Caixa'!F$245,'Contas a Pagar'!$F$5:$F$1048576,'Projeção de Caixa'!$A266)</f>
        <v>0</v>
      </c>
      <c r="G266" s="164">
        <f>SUMIFS('Contas a Pagar'!$H$5:$H$1048576,'Contas a Pagar'!$O$5:$O$1048576,'Projeção de Caixa'!G$245,'Contas a Pagar'!$F$5:$F$1048576,'Projeção de Caixa'!$A266)</f>
        <v>0</v>
      </c>
      <c r="H266" s="164">
        <f>SUMIFS('Contas a Pagar'!$H$5:$H$1048576,'Contas a Pagar'!$O$5:$O$1048576,'Projeção de Caixa'!H$245,'Contas a Pagar'!$F$5:$F$1048576,'Projeção de Caixa'!$A266)</f>
        <v>0</v>
      </c>
      <c r="I266" s="164">
        <f>SUMIFS('Contas a Pagar'!$H$5:$H$1048576,'Contas a Pagar'!$O$5:$O$1048576,'Projeção de Caixa'!I$245,'Contas a Pagar'!$F$5:$F$1048576,'Projeção de Caixa'!$A266)</f>
        <v>0</v>
      </c>
      <c r="J266" s="164">
        <f>SUMIFS('Contas a Pagar'!$H$5:$H$1048576,'Contas a Pagar'!$O$5:$O$1048576,'Projeção de Caixa'!J$245,'Contas a Pagar'!$F$5:$F$1048576,'Projeção de Caixa'!$A266)</f>
        <v>0</v>
      </c>
      <c r="K266" s="164">
        <f>SUMIFS('Contas a Pagar'!$H$5:$H$1048576,'Contas a Pagar'!$O$5:$O$1048576,'Projeção de Caixa'!K$245,'Contas a Pagar'!$F$5:$F$1048576,'Projeção de Caixa'!$A266)</f>
        <v>0</v>
      </c>
      <c r="L266" s="164">
        <f>SUMIFS('Contas a Pagar'!$H$5:$H$1048576,'Contas a Pagar'!$O$5:$O$1048576,'Projeção de Caixa'!L$245,'Contas a Pagar'!$F$5:$F$1048576,'Projeção de Caixa'!$A266)</f>
        <v>0</v>
      </c>
      <c r="M266" s="164">
        <f>SUMIFS('Contas a Pagar'!$H$5:$H$1048576,'Contas a Pagar'!$O$5:$O$1048576,'Projeção de Caixa'!M$245,'Contas a Pagar'!$F$5:$F$1048576,'Projeção de Caixa'!$A266)</f>
        <v>0</v>
      </c>
      <c r="N266" s="164">
        <f>SUMIFS('Contas a Pagar'!$H$5:$H$1048576,'Contas a Pagar'!$O$5:$O$1048576,'Projeção de Caixa'!N$245,'Contas a Pagar'!$F$5:$F$1048576,'Projeção de Caixa'!$A266)</f>
        <v>0</v>
      </c>
      <c r="O266" s="164">
        <f>SUMIFS('Contas a Pagar'!$H$5:$H$1048576,'Contas a Pagar'!$O$5:$O$1048576,'Projeção de Caixa'!O$245,'Contas a Pagar'!$F$5:$F$1048576,'Projeção de Caixa'!$A266)</f>
        <v>0</v>
      </c>
      <c r="P266" s="164">
        <f>SUMIFS('Contas a Pagar'!$H$5:$H$1048576,'Contas a Pagar'!$O$5:$O$1048576,'Projeção de Caixa'!P$245,'Contas a Pagar'!$F$5:$F$1048576,'Projeção de Caixa'!$A266)</f>
        <v>0</v>
      </c>
      <c r="Q266" s="164">
        <f>SUMIFS('Contas a Pagar'!$H$5:$H$1048576,'Contas a Pagar'!$O$5:$O$1048576,'Projeção de Caixa'!Q$245,'Contas a Pagar'!$F$5:$F$1048576,'Projeção de Caixa'!$A266)</f>
        <v>0</v>
      </c>
      <c r="R266" s="164">
        <f>SUMIFS('Contas a Pagar'!$H$5:$H$1048576,'Contas a Pagar'!$O$5:$O$1048576,'Projeção de Caixa'!R$245,'Contas a Pagar'!$F$5:$F$1048576,'Projeção de Caixa'!$A266)</f>
        <v>0</v>
      </c>
      <c r="S266" s="164">
        <f>SUMIFS('Contas a Pagar'!$H$5:$H$1048576,'Contas a Pagar'!$O$5:$O$1048576,'Projeção de Caixa'!S$245,'Contas a Pagar'!$F$5:$F$1048576,'Projeção de Caixa'!$A266)</f>
        <v>0</v>
      </c>
      <c r="T266" s="164">
        <f>SUMIFS('Contas a Pagar'!$H$5:$H$1048576,'Contas a Pagar'!$O$5:$O$1048576,'Projeção de Caixa'!T$245,'Contas a Pagar'!$F$5:$F$1048576,'Projeção de Caixa'!$A266)</f>
        <v>0</v>
      </c>
      <c r="U266" s="164">
        <f>SUMIFS('Contas a Pagar'!$H$5:$H$1048576,'Contas a Pagar'!$O$5:$O$1048576,'Projeção de Caixa'!U$245,'Contas a Pagar'!$F$5:$F$1048576,'Projeção de Caixa'!$A266)</f>
        <v>0</v>
      </c>
      <c r="V266" s="164">
        <f>SUMIFS('Contas a Pagar'!$H$5:$H$1048576,'Contas a Pagar'!$O$5:$O$1048576,'Projeção de Caixa'!V$245,'Contas a Pagar'!$F$5:$F$1048576,'Projeção de Caixa'!$A266)</f>
        <v>0</v>
      </c>
      <c r="W266" s="164">
        <f>SUMIFS('Contas a Pagar'!$H$5:$H$1048576,'Contas a Pagar'!$O$5:$O$1048576,'Projeção de Caixa'!W$245,'Contas a Pagar'!$F$5:$F$1048576,'Projeção de Caixa'!$A266)</f>
        <v>0</v>
      </c>
      <c r="X266" s="164">
        <f>SUMIFS('Contas a Pagar'!$H$5:$H$1048576,'Contas a Pagar'!$O$5:$O$1048576,'Projeção de Caixa'!X$245,'Contas a Pagar'!$F$5:$F$1048576,'Projeção de Caixa'!$A266)</f>
        <v>0</v>
      </c>
      <c r="Y266" s="164">
        <f>SUMIFS('Contas a Pagar'!$H$5:$H$1048576,'Contas a Pagar'!$O$5:$O$1048576,'Projeção de Caixa'!Y$245,'Contas a Pagar'!$F$5:$F$1048576,'Projeção de Caixa'!$A266)</f>
        <v>0</v>
      </c>
      <c r="Z266" s="164">
        <f>SUMIFS('Contas a Pagar'!$H$5:$H$1048576,'Contas a Pagar'!$O$5:$O$1048576,'Projeção de Caixa'!Z$245,'Contas a Pagar'!$F$5:$F$1048576,'Projeção de Caixa'!$A266)</f>
        <v>0</v>
      </c>
      <c r="AA266" s="164">
        <f>SUMIFS('Contas a Pagar'!$H$5:$H$1048576,'Contas a Pagar'!$O$5:$O$1048576,'Projeção de Caixa'!AA$245,'Contas a Pagar'!$F$5:$F$1048576,'Projeção de Caixa'!$A266)</f>
        <v>0</v>
      </c>
      <c r="AB266" s="164">
        <f>SUMIFS('Contas a Pagar'!$H$5:$H$1048576,'Contas a Pagar'!$O$5:$O$1048576,'Projeção de Caixa'!AB$245,'Contas a Pagar'!$F$5:$F$1048576,'Projeção de Caixa'!$A266)</f>
        <v>0</v>
      </c>
      <c r="AC266" s="164">
        <f>SUMIFS('Contas a Pagar'!$H$5:$H$1048576,'Contas a Pagar'!$O$5:$O$1048576,'Projeção de Caixa'!AC$245,'Contas a Pagar'!$F$5:$F$1048576,'Projeção de Caixa'!$A266)</f>
        <v>0</v>
      </c>
      <c r="AD266" s="164">
        <f>SUMIFS('Contas a Pagar'!$H$5:$H$1048576,'Contas a Pagar'!$O$5:$O$1048576,'Projeção de Caixa'!AD$245,'Contas a Pagar'!$F$5:$F$1048576,'Projeção de Caixa'!$A266)</f>
        <v>0</v>
      </c>
      <c r="AE266" s="165">
        <f>SUMIFS('Contas a Pagar'!$H$5:$H$1048576,'Contas a Pagar'!$O$5:$O$1048576,'Projeção de Caixa'!AE$245,'Contas a Pagar'!$F$5:$F$1048576,'Projeção de Caixa'!$A266)</f>
        <v>0</v>
      </c>
      <c r="AF266" s="186"/>
      <c r="AG266" s="31"/>
      <c r="AH266" s="31"/>
      <c r="AI266" s="31"/>
    </row>
    <row r="267" spans="1:35" ht="15.75" outlineLevel="1" thickBot="1" x14ac:dyDescent="0.3">
      <c r="A267" s="152"/>
      <c r="B267" s="166">
        <f>SUMIFS('Contas a Pagar'!$H$5:$H$1048576,'Contas a Pagar'!$O$5:$O$1048576,'Projeção de Caixa'!B$245,'Contas a Pagar'!$F$5:$F$1048576,'Projeção de Caixa'!$A267)</f>
        <v>0</v>
      </c>
      <c r="C267" s="166">
        <f>SUMIFS('Contas a Pagar'!$H$5:$H$1048576,'Contas a Pagar'!$O$5:$O$1048576,'Projeção de Caixa'!C$245,'Contas a Pagar'!$F$5:$F$1048576,'Projeção de Caixa'!$A267)</f>
        <v>0</v>
      </c>
      <c r="D267" s="166">
        <f>SUMIFS('Contas a Pagar'!$H$5:$H$1048576,'Contas a Pagar'!$O$5:$O$1048576,'Projeção de Caixa'!D$245,'Contas a Pagar'!$F$5:$F$1048576,'Projeção de Caixa'!$A267)</f>
        <v>0</v>
      </c>
      <c r="E267" s="166">
        <f>SUMIFS('Contas a Pagar'!$H$5:$H$1048576,'Contas a Pagar'!$O$5:$O$1048576,'Projeção de Caixa'!E$245,'Contas a Pagar'!$F$5:$F$1048576,'Projeção de Caixa'!$A267)</f>
        <v>0</v>
      </c>
      <c r="F267" s="166">
        <f>SUMIFS('Contas a Pagar'!$H$5:$H$1048576,'Contas a Pagar'!$O$5:$O$1048576,'Projeção de Caixa'!F$245,'Contas a Pagar'!$F$5:$F$1048576,'Projeção de Caixa'!$A267)</f>
        <v>0</v>
      </c>
      <c r="G267" s="166">
        <f>SUMIFS('Contas a Pagar'!$H$5:$H$1048576,'Contas a Pagar'!$O$5:$O$1048576,'Projeção de Caixa'!G$245,'Contas a Pagar'!$F$5:$F$1048576,'Projeção de Caixa'!$A267)</f>
        <v>0</v>
      </c>
      <c r="H267" s="166">
        <f>SUMIFS('Contas a Pagar'!$H$5:$H$1048576,'Contas a Pagar'!$O$5:$O$1048576,'Projeção de Caixa'!H$245,'Contas a Pagar'!$F$5:$F$1048576,'Projeção de Caixa'!$A267)</f>
        <v>0</v>
      </c>
      <c r="I267" s="166">
        <f>SUMIFS('Contas a Pagar'!$H$5:$H$1048576,'Contas a Pagar'!$O$5:$O$1048576,'Projeção de Caixa'!I$245,'Contas a Pagar'!$F$5:$F$1048576,'Projeção de Caixa'!$A267)</f>
        <v>0</v>
      </c>
      <c r="J267" s="166">
        <f>SUMIFS('Contas a Pagar'!$H$5:$H$1048576,'Contas a Pagar'!$O$5:$O$1048576,'Projeção de Caixa'!J$245,'Contas a Pagar'!$F$5:$F$1048576,'Projeção de Caixa'!$A267)</f>
        <v>0</v>
      </c>
      <c r="K267" s="166">
        <f>SUMIFS('Contas a Pagar'!$H$5:$H$1048576,'Contas a Pagar'!$O$5:$O$1048576,'Projeção de Caixa'!K$245,'Contas a Pagar'!$F$5:$F$1048576,'Projeção de Caixa'!$A267)</f>
        <v>0</v>
      </c>
      <c r="L267" s="166">
        <f>SUMIFS('Contas a Pagar'!$H$5:$H$1048576,'Contas a Pagar'!$O$5:$O$1048576,'Projeção de Caixa'!L$245,'Contas a Pagar'!$F$5:$F$1048576,'Projeção de Caixa'!$A267)</f>
        <v>0</v>
      </c>
      <c r="M267" s="166">
        <f>SUMIFS('Contas a Pagar'!$H$5:$H$1048576,'Contas a Pagar'!$O$5:$O$1048576,'Projeção de Caixa'!M$245,'Contas a Pagar'!$F$5:$F$1048576,'Projeção de Caixa'!$A267)</f>
        <v>0</v>
      </c>
      <c r="N267" s="166">
        <f>SUMIFS('Contas a Pagar'!$H$5:$H$1048576,'Contas a Pagar'!$O$5:$O$1048576,'Projeção de Caixa'!N$245,'Contas a Pagar'!$F$5:$F$1048576,'Projeção de Caixa'!$A267)</f>
        <v>0</v>
      </c>
      <c r="O267" s="166">
        <f>SUMIFS('Contas a Pagar'!$H$5:$H$1048576,'Contas a Pagar'!$O$5:$O$1048576,'Projeção de Caixa'!O$245,'Contas a Pagar'!$F$5:$F$1048576,'Projeção de Caixa'!$A267)</f>
        <v>0</v>
      </c>
      <c r="P267" s="166">
        <f>SUMIFS('Contas a Pagar'!$H$5:$H$1048576,'Contas a Pagar'!$O$5:$O$1048576,'Projeção de Caixa'!P$245,'Contas a Pagar'!$F$5:$F$1048576,'Projeção de Caixa'!$A267)</f>
        <v>0</v>
      </c>
      <c r="Q267" s="166">
        <f>SUMIFS('Contas a Pagar'!$H$5:$H$1048576,'Contas a Pagar'!$O$5:$O$1048576,'Projeção de Caixa'!Q$245,'Contas a Pagar'!$F$5:$F$1048576,'Projeção de Caixa'!$A267)</f>
        <v>0</v>
      </c>
      <c r="R267" s="166">
        <f>SUMIFS('Contas a Pagar'!$H$5:$H$1048576,'Contas a Pagar'!$O$5:$O$1048576,'Projeção de Caixa'!R$245,'Contas a Pagar'!$F$5:$F$1048576,'Projeção de Caixa'!$A267)</f>
        <v>0</v>
      </c>
      <c r="S267" s="166">
        <f>SUMIFS('Contas a Pagar'!$H$5:$H$1048576,'Contas a Pagar'!$O$5:$O$1048576,'Projeção de Caixa'!S$245,'Contas a Pagar'!$F$5:$F$1048576,'Projeção de Caixa'!$A267)</f>
        <v>0</v>
      </c>
      <c r="T267" s="166">
        <f>SUMIFS('Contas a Pagar'!$H$5:$H$1048576,'Contas a Pagar'!$O$5:$O$1048576,'Projeção de Caixa'!T$245,'Contas a Pagar'!$F$5:$F$1048576,'Projeção de Caixa'!$A267)</f>
        <v>0</v>
      </c>
      <c r="U267" s="166">
        <f>SUMIFS('Contas a Pagar'!$H$5:$H$1048576,'Contas a Pagar'!$O$5:$O$1048576,'Projeção de Caixa'!U$245,'Contas a Pagar'!$F$5:$F$1048576,'Projeção de Caixa'!$A267)</f>
        <v>0</v>
      </c>
      <c r="V267" s="166">
        <f>SUMIFS('Contas a Pagar'!$H$5:$H$1048576,'Contas a Pagar'!$O$5:$O$1048576,'Projeção de Caixa'!V$245,'Contas a Pagar'!$F$5:$F$1048576,'Projeção de Caixa'!$A267)</f>
        <v>0</v>
      </c>
      <c r="W267" s="166">
        <f>SUMIFS('Contas a Pagar'!$H$5:$H$1048576,'Contas a Pagar'!$O$5:$O$1048576,'Projeção de Caixa'!W$245,'Contas a Pagar'!$F$5:$F$1048576,'Projeção de Caixa'!$A267)</f>
        <v>0</v>
      </c>
      <c r="X267" s="166">
        <f>SUMIFS('Contas a Pagar'!$H$5:$H$1048576,'Contas a Pagar'!$O$5:$O$1048576,'Projeção de Caixa'!X$245,'Contas a Pagar'!$F$5:$F$1048576,'Projeção de Caixa'!$A267)</f>
        <v>0</v>
      </c>
      <c r="Y267" s="166">
        <f>SUMIFS('Contas a Pagar'!$H$5:$H$1048576,'Contas a Pagar'!$O$5:$O$1048576,'Projeção de Caixa'!Y$245,'Contas a Pagar'!$F$5:$F$1048576,'Projeção de Caixa'!$A267)</f>
        <v>0</v>
      </c>
      <c r="Z267" s="166">
        <f>SUMIFS('Contas a Pagar'!$H$5:$H$1048576,'Contas a Pagar'!$O$5:$O$1048576,'Projeção de Caixa'!Z$245,'Contas a Pagar'!$F$5:$F$1048576,'Projeção de Caixa'!$A267)</f>
        <v>0</v>
      </c>
      <c r="AA267" s="166">
        <f>SUMIFS('Contas a Pagar'!$H$5:$H$1048576,'Contas a Pagar'!$O$5:$O$1048576,'Projeção de Caixa'!AA$245,'Contas a Pagar'!$F$5:$F$1048576,'Projeção de Caixa'!$A267)</f>
        <v>0</v>
      </c>
      <c r="AB267" s="166">
        <f>SUMIFS('Contas a Pagar'!$H$5:$H$1048576,'Contas a Pagar'!$O$5:$O$1048576,'Projeção de Caixa'!AB$245,'Contas a Pagar'!$F$5:$F$1048576,'Projeção de Caixa'!$A267)</f>
        <v>0</v>
      </c>
      <c r="AC267" s="166">
        <f>SUMIFS('Contas a Pagar'!$H$5:$H$1048576,'Contas a Pagar'!$O$5:$O$1048576,'Projeção de Caixa'!AC$245,'Contas a Pagar'!$F$5:$F$1048576,'Projeção de Caixa'!$A267)</f>
        <v>0</v>
      </c>
      <c r="AD267" s="166">
        <f>SUMIFS('Contas a Pagar'!$H$5:$H$1048576,'Contas a Pagar'!$O$5:$O$1048576,'Projeção de Caixa'!AD$245,'Contas a Pagar'!$F$5:$F$1048576,'Projeção de Caixa'!$A267)</f>
        <v>0</v>
      </c>
      <c r="AE267" s="167">
        <f>SUMIFS('Contas a Pagar'!$H$5:$H$1048576,'Contas a Pagar'!$O$5:$O$1048576,'Projeção de Caixa'!AE$245,'Contas a Pagar'!$F$5:$F$1048576,'Projeção de Caixa'!$A267)</f>
        <v>0</v>
      </c>
      <c r="AF267" s="186"/>
      <c r="AG267" s="31"/>
      <c r="AH267" s="31"/>
      <c r="AI267" s="31"/>
    </row>
    <row r="268" spans="1:35" x14ac:dyDescent="0.25">
      <c r="A268" s="154" t="s">
        <v>114</v>
      </c>
      <c r="B268" s="168">
        <f>B246-B252</f>
        <v>0</v>
      </c>
      <c r="C268" s="168">
        <f t="shared" ref="C268:AE268" si="240">C246-C252</f>
        <v>0</v>
      </c>
      <c r="D268" s="168">
        <f t="shared" si="240"/>
        <v>0</v>
      </c>
      <c r="E268" s="168">
        <f t="shared" si="240"/>
        <v>0</v>
      </c>
      <c r="F268" s="168">
        <f t="shared" si="240"/>
        <v>0</v>
      </c>
      <c r="G268" s="168">
        <f t="shared" si="240"/>
        <v>0</v>
      </c>
      <c r="H268" s="168">
        <f t="shared" si="240"/>
        <v>0</v>
      </c>
      <c r="I268" s="168">
        <f t="shared" si="240"/>
        <v>0</v>
      </c>
      <c r="J268" s="168">
        <f t="shared" si="240"/>
        <v>0</v>
      </c>
      <c r="K268" s="168">
        <f t="shared" si="240"/>
        <v>0</v>
      </c>
      <c r="L268" s="168">
        <f t="shared" si="240"/>
        <v>0</v>
      </c>
      <c r="M268" s="168">
        <f t="shared" si="240"/>
        <v>0</v>
      </c>
      <c r="N268" s="169">
        <f t="shared" si="240"/>
        <v>0</v>
      </c>
      <c r="O268" s="168">
        <f t="shared" si="240"/>
        <v>0</v>
      </c>
      <c r="P268" s="169">
        <f t="shared" si="240"/>
        <v>0</v>
      </c>
      <c r="Q268" s="168">
        <f t="shared" si="240"/>
        <v>0</v>
      </c>
      <c r="R268" s="169">
        <f t="shared" si="240"/>
        <v>0</v>
      </c>
      <c r="S268" s="168">
        <f t="shared" si="240"/>
        <v>0</v>
      </c>
      <c r="T268" s="169">
        <f t="shared" si="240"/>
        <v>0</v>
      </c>
      <c r="U268" s="168">
        <f t="shared" si="240"/>
        <v>0</v>
      </c>
      <c r="V268" s="169">
        <f t="shared" si="240"/>
        <v>0</v>
      </c>
      <c r="W268" s="168">
        <f t="shared" si="240"/>
        <v>0</v>
      </c>
      <c r="X268" s="169">
        <f t="shared" si="240"/>
        <v>0</v>
      </c>
      <c r="Y268" s="168">
        <f t="shared" si="240"/>
        <v>0</v>
      </c>
      <c r="Z268" s="169">
        <f t="shared" si="240"/>
        <v>0</v>
      </c>
      <c r="AA268" s="168">
        <f t="shared" si="240"/>
        <v>0</v>
      </c>
      <c r="AB268" s="169">
        <f t="shared" si="240"/>
        <v>0</v>
      </c>
      <c r="AC268" s="168">
        <f t="shared" si="240"/>
        <v>0</v>
      </c>
      <c r="AD268" s="169">
        <f t="shared" si="240"/>
        <v>0</v>
      </c>
      <c r="AE268" s="168">
        <f t="shared" si="240"/>
        <v>0</v>
      </c>
      <c r="AF268" s="187"/>
      <c r="AG268" s="31"/>
      <c r="AH268" s="31"/>
      <c r="AI268" s="31"/>
    </row>
    <row r="269" spans="1:35" x14ac:dyDescent="0.25">
      <c r="A269" s="155" t="s">
        <v>115</v>
      </c>
      <c r="B269" s="171">
        <f>AF240</f>
        <v>5000</v>
      </c>
      <c r="C269" s="172">
        <f>B270</f>
        <v>5000</v>
      </c>
      <c r="D269" s="172">
        <f t="shared" ref="D269:AE269" si="241">C270</f>
        <v>5000</v>
      </c>
      <c r="E269" s="172">
        <f t="shared" si="241"/>
        <v>5000</v>
      </c>
      <c r="F269" s="172">
        <f t="shared" si="241"/>
        <v>5000</v>
      </c>
      <c r="G269" s="172">
        <f t="shared" si="241"/>
        <v>5000</v>
      </c>
      <c r="H269" s="172">
        <f t="shared" si="241"/>
        <v>5000</v>
      </c>
      <c r="I269" s="172">
        <f t="shared" si="241"/>
        <v>5000</v>
      </c>
      <c r="J269" s="172">
        <f t="shared" si="241"/>
        <v>5000</v>
      </c>
      <c r="K269" s="172">
        <f t="shared" si="241"/>
        <v>5000</v>
      </c>
      <c r="L269" s="172">
        <f t="shared" si="241"/>
        <v>5000</v>
      </c>
      <c r="M269" s="172">
        <f t="shared" si="241"/>
        <v>5000</v>
      </c>
      <c r="N269" s="173">
        <f t="shared" si="241"/>
        <v>5000</v>
      </c>
      <c r="O269" s="172">
        <f t="shared" si="241"/>
        <v>5000</v>
      </c>
      <c r="P269" s="173">
        <f t="shared" si="241"/>
        <v>5000</v>
      </c>
      <c r="Q269" s="172">
        <f t="shared" si="241"/>
        <v>5000</v>
      </c>
      <c r="R269" s="173">
        <f t="shared" si="241"/>
        <v>5000</v>
      </c>
      <c r="S269" s="172">
        <f t="shared" si="241"/>
        <v>5000</v>
      </c>
      <c r="T269" s="173">
        <f t="shared" si="241"/>
        <v>5000</v>
      </c>
      <c r="U269" s="172">
        <f t="shared" si="241"/>
        <v>5000</v>
      </c>
      <c r="V269" s="173">
        <f t="shared" si="241"/>
        <v>5000</v>
      </c>
      <c r="W269" s="172">
        <f t="shared" si="241"/>
        <v>5000</v>
      </c>
      <c r="X269" s="173">
        <f t="shared" si="241"/>
        <v>5000</v>
      </c>
      <c r="Y269" s="172">
        <f t="shared" si="241"/>
        <v>5000</v>
      </c>
      <c r="Z269" s="173">
        <f t="shared" si="241"/>
        <v>5000</v>
      </c>
      <c r="AA269" s="172">
        <f t="shared" si="241"/>
        <v>5000</v>
      </c>
      <c r="AB269" s="173">
        <f t="shared" si="241"/>
        <v>5000</v>
      </c>
      <c r="AC269" s="172">
        <f t="shared" si="241"/>
        <v>5000</v>
      </c>
      <c r="AD269" s="173">
        <f t="shared" si="241"/>
        <v>5000</v>
      </c>
      <c r="AE269" s="172">
        <f t="shared" si="241"/>
        <v>5000</v>
      </c>
      <c r="AF269" s="186"/>
      <c r="AG269" s="31"/>
      <c r="AH269" s="31"/>
      <c r="AI269" s="31"/>
    </row>
    <row r="270" spans="1:35" ht="15.75" thickBot="1" x14ac:dyDescent="0.3">
      <c r="A270" s="156" t="s">
        <v>26</v>
      </c>
      <c r="B270" s="175">
        <f>B268+B269</f>
        <v>5000</v>
      </c>
      <c r="C270" s="175">
        <f t="shared" ref="C270" si="242">C268+C269</f>
        <v>5000</v>
      </c>
      <c r="D270" s="175">
        <f t="shared" ref="D270" si="243">D268+D269</f>
        <v>5000</v>
      </c>
      <c r="E270" s="175">
        <f t="shared" ref="E270" si="244">E268+E269</f>
        <v>5000</v>
      </c>
      <c r="F270" s="175">
        <f t="shared" ref="F270" si="245">F268+F269</f>
        <v>5000</v>
      </c>
      <c r="G270" s="175">
        <f t="shared" ref="G270" si="246">G268+G269</f>
        <v>5000</v>
      </c>
      <c r="H270" s="175">
        <f t="shared" ref="H270" si="247">H268+H269</f>
        <v>5000</v>
      </c>
      <c r="I270" s="175">
        <f t="shared" ref="I270" si="248">I268+I269</f>
        <v>5000</v>
      </c>
      <c r="J270" s="175">
        <f t="shared" ref="J270" si="249">J268+J269</f>
        <v>5000</v>
      </c>
      <c r="K270" s="175">
        <f t="shared" ref="K270" si="250">K268+K269</f>
        <v>5000</v>
      </c>
      <c r="L270" s="175">
        <f t="shared" ref="L270" si="251">L268+L269</f>
        <v>5000</v>
      </c>
      <c r="M270" s="175">
        <f t="shared" ref="M270" si="252">M268+M269</f>
        <v>5000</v>
      </c>
      <c r="N270" s="176">
        <f t="shared" ref="N270" si="253">N268+N269</f>
        <v>5000</v>
      </c>
      <c r="O270" s="175">
        <f t="shared" ref="O270" si="254">O268+O269</f>
        <v>5000</v>
      </c>
      <c r="P270" s="176">
        <f t="shared" ref="P270" si="255">P268+P269</f>
        <v>5000</v>
      </c>
      <c r="Q270" s="175">
        <f t="shared" ref="Q270" si="256">Q268+Q269</f>
        <v>5000</v>
      </c>
      <c r="R270" s="176">
        <f t="shared" ref="R270" si="257">R268+R269</f>
        <v>5000</v>
      </c>
      <c r="S270" s="175">
        <f t="shared" ref="S270" si="258">S268+S269</f>
        <v>5000</v>
      </c>
      <c r="T270" s="176">
        <f t="shared" ref="T270" si="259">T268+T269</f>
        <v>5000</v>
      </c>
      <c r="U270" s="175">
        <f t="shared" ref="U270" si="260">U268+U269</f>
        <v>5000</v>
      </c>
      <c r="V270" s="176">
        <f t="shared" ref="V270" si="261">V268+V269</f>
        <v>5000</v>
      </c>
      <c r="W270" s="175">
        <f t="shared" ref="W270" si="262">W268+W269</f>
        <v>5000</v>
      </c>
      <c r="X270" s="176">
        <f t="shared" ref="X270" si="263">X268+X269</f>
        <v>5000</v>
      </c>
      <c r="Y270" s="175">
        <f t="shared" ref="Y270" si="264">Y268+Y269</f>
        <v>5000</v>
      </c>
      <c r="Z270" s="176">
        <f t="shared" ref="Z270" si="265">Z268+Z269</f>
        <v>5000</v>
      </c>
      <c r="AA270" s="175">
        <f t="shared" ref="AA270" si="266">AA268+AA269</f>
        <v>5000</v>
      </c>
      <c r="AB270" s="176">
        <f t="shared" ref="AB270" si="267">AB268+AB269</f>
        <v>5000</v>
      </c>
      <c r="AC270" s="175">
        <f t="shared" ref="AC270" si="268">AC268+AC269</f>
        <v>5000</v>
      </c>
      <c r="AD270" s="176">
        <f t="shared" ref="AD270" si="269">AD268+AD269</f>
        <v>5000</v>
      </c>
      <c r="AE270" s="175">
        <f t="shared" ref="AE270" si="270">AE268+AE269</f>
        <v>5000</v>
      </c>
      <c r="AF270" s="188"/>
      <c r="AG270" s="31"/>
      <c r="AH270" s="31"/>
      <c r="AI270" s="31"/>
    </row>
    <row r="271" spans="1:35" x14ac:dyDescent="0.25">
      <c r="A271" s="5"/>
      <c r="B271" s="178"/>
      <c r="C271" s="178"/>
      <c r="D271" s="178"/>
      <c r="E271" s="178"/>
      <c r="F271" s="178"/>
      <c r="G271" s="178"/>
      <c r="H271" s="178"/>
      <c r="I271" s="178"/>
      <c r="J271" s="178"/>
      <c r="K271" s="178"/>
      <c r="L271" s="178"/>
      <c r="M271" s="178"/>
      <c r="N271" s="178"/>
      <c r="O271" s="178"/>
      <c r="P271" s="178"/>
      <c r="Q271" s="178"/>
      <c r="R271" s="178"/>
      <c r="S271" s="178"/>
      <c r="T271" s="178"/>
      <c r="U271" s="178"/>
      <c r="V271" s="178"/>
      <c r="W271" s="178"/>
      <c r="X271" s="178"/>
      <c r="Y271" s="178"/>
      <c r="Z271" s="178"/>
      <c r="AA271" s="178"/>
      <c r="AB271" s="178"/>
      <c r="AC271" s="178"/>
      <c r="AD271" s="178"/>
      <c r="AE271" s="178"/>
      <c r="AF271" s="178"/>
      <c r="AG271" s="31"/>
      <c r="AH271" s="31"/>
      <c r="AI271" s="31"/>
    </row>
    <row r="272" spans="1:35" x14ac:dyDescent="0.25">
      <c r="A272" s="5"/>
      <c r="B272" s="178"/>
      <c r="C272" s="178"/>
      <c r="D272" s="178"/>
      <c r="E272" s="178"/>
      <c r="F272" s="178"/>
      <c r="G272" s="178"/>
      <c r="H272" s="178"/>
      <c r="I272" s="178"/>
      <c r="J272" s="178"/>
      <c r="K272" s="178"/>
      <c r="L272" s="178"/>
      <c r="M272" s="178"/>
      <c r="N272" s="178"/>
      <c r="O272" s="178"/>
      <c r="P272" s="178"/>
      <c r="Q272" s="178"/>
      <c r="R272" s="178"/>
      <c r="S272" s="178"/>
      <c r="T272" s="178"/>
      <c r="U272" s="178"/>
      <c r="V272" s="178"/>
      <c r="W272" s="178"/>
      <c r="X272" s="178"/>
      <c r="Y272" s="178"/>
      <c r="Z272" s="178"/>
      <c r="AA272" s="178"/>
      <c r="AB272" s="178"/>
      <c r="AC272" s="178"/>
      <c r="AD272" s="178"/>
      <c r="AE272" s="178"/>
      <c r="AF272" s="178"/>
      <c r="AG272" s="31"/>
      <c r="AH272" s="31"/>
      <c r="AI272" s="31"/>
    </row>
    <row r="273" spans="1:35" x14ac:dyDescent="0.25">
      <c r="A273" s="5"/>
      <c r="B273" s="178"/>
      <c r="C273" s="178"/>
      <c r="D273" s="178"/>
      <c r="E273" s="178"/>
      <c r="F273" s="178"/>
      <c r="G273" s="178"/>
      <c r="H273" s="178"/>
      <c r="I273" s="178"/>
      <c r="J273" s="178"/>
      <c r="K273" s="178"/>
      <c r="L273" s="178"/>
      <c r="M273" s="178"/>
      <c r="N273" s="178"/>
      <c r="O273" s="178"/>
      <c r="P273" s="178"/>
      <c r="Q273" s="178"/>
      <c r="R273" s="178"/>
      <c r="S273" s="178"/>
      <c r="T273" s="178"/>
      <c r="U273" s="178"/>
      <c r="V273" s="178"/>
      <c r="W273" s="178"/>
      <c r="X273" s="178"/>
      <c r="Y273" s="178"/>
      <c r="Z273" s="178"/>
      <c r="AA273" s="178"/>
      <c r="AB273" s="178"/>
      <c r="AC273" s="178"/>
      <c r="AD273" s="178"/>
      <c r="AE273" s="178"/>
      <c r="AF273" s="178"/>
      <c r="AG273" s="31"/>
      <c r="AH273" s="31"/>
      <c r="AI273" s="31"/>
    </row>
    <row r="274" spans="1:35" x14ac:dyDescent="0.25">
      <c r="A274" s="5"/>
      <c r="B274" s="178"/>
      <c r="C274" s="178"/>
      <c r="D274" s="178"/>
      <c r="E274" s="178"/>
      <c r="F274" s="178"/>
      <c r="G274" s="178"/>
      <c r="H274" s="178"/>
      <c r="I274" s="178"/>
      <c r="J274" s="178"/>
      <c r="K274" s="178"/>
      <c r="L274" s="178"/>
      <c r="M274" s="178"/>
      <c r="N274" s="178"/>
      <c r="O274" s="178"/>
      <c r="P274" s="178"/>
      <c r="Q274" s="178"/>
      <c r="R274" s="178"/>
      <c r="S274" s="178"/>
      <c r="T274" s="178"/>
      <c r="U274" s="178"/>
      <c r="V274" s="178"/>
      <c r="W274" s="178"/>
      <c r="X274" s="178"/>
      <c r="Y274" s="178"/>
      <c r="Z274" s="178"/>
      <c r="AA274" s="178"/>
      <c r="AB274" s="178"/>
      <c r="AC274" s="178"/>
      <c r="AD274" s="178"/>
      <c r="AE274" s="178"/>
      <c r="AF274" s="178"/>
      <c r="AG274" s="31"/>
      <c r="AH274" s="31"/>
      <c r="AI274" s="31"/>
    </row>
    <row r="275" spans="1:35" ht="15.75" thickBot="1" x14ac:dyDescent="0.3">
      <c r="A275" s="149" t="s">
        <v>124</v>
      </c>
      <c r="B275" s="161">
        <v>45200</v>
      </c>
      <c r="C275" s="161">
        <v>45201</v>
      </c>
      <c r="D275" s="161">
        <v>45202</v>
      </c>
      <c r="E275" s="161">
        <v>45203</v>
      </c>
      <c r="F275" s="161">
        <v>45204</v>
      </c>
      <c r="G275" s="161">
        <v>45205</v>
      </c>
      <c r="H275" s="161">
        <v>45206</v>
      </c>
      <c r="I275" s="161">
        <v>45207</v>
      </c>
      <c r="J275" s="161">
        <v>45208</v>
      </c>
      <c r="K275" s="161">
        <v>45209</v>
      </c>
      <c r="L275" s="161">
        <v>45210</v>
      </c>
      <c r="M275" s="161">
        <v>45211</v>
      </c>
      <c r="N275" s="161">
        <v>45212</v>
      </c>
      <c r="O275" s="161">
        <v>45213</v>
      </c>
      <c r="P275" s="161">
        <v>45214</v>
      </c>
      <c r="Q275" s="161">
        <v>45215</v>
      </c>
      <c r="R275" s="161">
        <v>45216</v>
      </c>
      <c r="S275" s="161">
        <v>45217</v>
      </c>
      <c r="T275" s="161">
        <v>45218</v>
      </c>
      <c r="U275" s="161">
        <v>45219</v>
      </c>
      <c r="V275" s="161">
        <v>45220</v>
      </c>
      <c r="W275" s="161">
        <v>45221</v>
      </c>
      <c r="X275" s="161">
        <v>45222</v>
      </c>
      <c r="Y275" s="161">
        <v>45223</v>
      </c>
      <c r="Z275" s="161">
        <v>45224</v>
      </c>
      <c r="AA275" s="161">
        <v>45225</v>
      </c>
      <c r="AB275" s="161">
        <v>45226</v>
      </c>
      <c r="AC275" s="161">
        <v>45227</v>
      </c>
      <c r="AD275" s="161">
        <v>45228</v>
      </c>
      <c r="AE275" s="161">
        <v>45229</v>
      </c>
      <c r="AF275" s="161">
        <v>45230</v>
      </c>
      <c r="AG275" s="31"/>
      <c r="AH275" s="31"/>
      <c r="AI275" s="31"/>
    </row>
    <row r="276" spans="1:35" ht="15.75" thickBot="1" x14ac:dyDescent="0.3">
      <c r="A276" s="160" t="s">
        <v>29</v>
      </c>
      <c r="B276" s="181">
        <f>SUM(B277:B281)</f>
        <v>0</v>
      </c>
      <c r="C276" s="181">
        <f t="shared" ref="C276:AF276" si="271">SUM(C277:C281)</f>
        <v>0</v>
      </c>
      <c r="D276" s="181">
        <f t="shared" si="271"/>
        <v>0</v>
      </c>
      <c r="E276" s="181">
        <f t="shared" si="271"/>
        <v>0</v>
      </c>
      <c r="F276" s="181">
        <f t="shared" si="271"/>
        <v>0</v>
      </c>
      <c r="G276" s="181">
        <f t="shared" si="271"/>
        <v>0</v>
      </c>
      <c r="H276" s="181">
        <f t="shared" si="271"/>
        <v>0</v>
      </c>
      <c r="I276" s="181">
        <f t="shared" si="271"/>
        <v>0</v>
      </c>
      <c r="J276" s="181">
        <f t="shared" si="271"/>
        <v>0</v>
      </c>
      <c r="K276" s="181">
        <f t="shared" si="271"/>
        <v>0</v>
      </c>
      <c r="L276" s="181">
        <f t="shared" si="271"/>
        <v>0</v>
      </c>
      <c r="M276" s="181">
        <f t="shared" si="271"/>
        <v>0</v>
      </c>
      <c r="N276" s="181">
        <f t="shared" si="271"/>
        <v>0</v>
      </c>
      <c r="O276" s="181">
        <f t="shared" si="271"/>
        <v>0</v>
      </c>
      <c r="P276" s="181">
        <f t="shared" si="271"/>
        <v>0</v>
      </c>
      <c r="Q276" s="181">
        <f t="shared" si="271"/>
        <v>0</v>
      </c>
      <c r="R276" s="181">
        <f t="shared" si="271"/>
        <v>0</v>
      </c>
      <c r="S276" s="181">
        <f t="shared" si="271"/>
        <v>0</v>
      </c>
      <c r="T276" s="181">
        <f t="shared" si="271"/>
        <v>0</v>
      </c>
      <c r="U276" s="181">
        <f t="shared" si="271"/>
        <v>0</v>
      </c>
      <c r="V276" s="181">
        <f t="shared" si="271"/>
        <v>0</v>
      </c>
      <c r="W276" s="181">
        <f t="shared" si="271"/>
        <v>0</v>
      </c>
      <c r="X276" s="181">
        <f t="shared" si="271"/>
        <v>0</v>
      </c>
      <c r="Y276" s="181">
        <f t="shared" si="271"/>
        <v>0</v>
      </c>
      <c r="Z276" s="181">
        <f t="shared" si="271"/>
        <v>0</v>
      </c>
      <c r="AA276" s="181">
        <f t="shared" si="271"/>
        <v>0</v>
      </c>
      <c r="AB276" s="181">
        <f t="shared" si="271"/>
        <v>0</v>
      </c>
      <c r="AC276" s="181">
        <f t="shared" si="271"/>
        <v>0</v>
      </c>
      <c r="AD276" s="181">
        <f t="shared" si="271"/>
        <v>0</v>
      </c>
      <c r="AE276" s="181">
        <f t="shared" si="271"/>
        <v>0</v>
      </c>
      <c r="AF276" s="182">
        <f t="shared" si="271"/>
        <v>0</v>
      </c>
      <c r="AG276" s="31"/>
      <c r="AH276" s="31"/>
      <c r="AI276" s="31"/>
    </row>
    <row r="277" spans="1:35" outlineLevel="1" x14ac:dyDescent="0.25">
      <c r="A277" s="152"/>
      <c r="B277" s="184">
        <f>SUMIFS('Contas a Receber'!$H$5:$H$1048576,'Contas a Receber'!$O$5:$O$1048576,'Projeção de Caixa'!B$275,'Contas a Receber'!$F$5:$F$1048576,'Projeção de Caixa'!$A277)</f>
        <v>0</v>
      </c>
      <c r="C277" s="184">
        <f>SUMIFS('Contas a Receber'!$H$5:$H$1048576,'Contas a Receber'!$O$5:$O$1048576,'Projeção de Caixa'!C$275,'Contas a Receber'!$F$5:$F$1048576,'Projeção de Caixa'!$A277)</f>
        <v>0</v>
      </c>
      <c r="D277" s="184">
        <f>SUMIFS('Contas a Receber'!$H$5:$H$1048576,'Contas a Receber'!$O$5:$O$1048576,'Projeção de Caixa'!D$275,'Contas a Receber'!$F$5:$F$1048576,'Projeção de Caixa'!$A277)</f>
        <v>0</v>
      </c>
      <c r="E277" s="184">
        <f>SUMIFS('Contas a Receber'!$H$5:$H$1048576,'Contas a Receber'!$O$5:$O$1048576,'Projeção de Caixa'!E$275,'Contas a Receber'!$F$5:$F$1048576,'Projeção de Caixa'!$A277)</f>
        <v>0</v>
      </c>
      <c r="F277" s="184">
        <f>SUMIFS('Contas a Receber'!$H$5:$H$1048576,'Contas a Receber'!$O$5:$O$1048576,'Projeção de Caixa'!F$275,'Contas a Receber'!$F$5:$F$1048576,'Projeção de Caixa'!$A277)</f>
        <v>0</v>
      </c>
      <c r="G277" s="184">
        <f>SUMIFS('Contas a Receber'!$H$5:$H$1048576,'Contas a Receber'!$O$5:$O$1048576,'Projeção de Caixa'!G$275,'Contas a Receber'!$F$5:$F$1048576,'Projeção de Caixa'!$A277)</f>
        <v>0</v>
      </c>
      <c r="H277" s="184">
        <f>SUMIFS('Contas a Receber'!$H$5:$H$1048576,'Contas a Receber'!$O$5:$O$1048576,'Projeção de Caixa'!H$275,'Contas a Receber'!$F$5:$F$1048576,'Projeção de Caixa'!$A277)</f>
        <v>0</v>
      </c>
      <c r="I277" s="184">
        <f>SUMIFS('Contas a Receber'!$H$5:$H$1048576,'Contas a Receber'!$O$5:$O$1048576,'Projeção de Caixa'!I$275,'Contas a Receber'!$F$5:$F$1048576,'Projeção de Caixa'!$A277)</f>
        <v>0</v>
      </c>
      <c r="J277" s="184">
        <f>SUMIFS('Contas a Receber'!$H$5:$H$1048576,'Contas a Receber'!$O$5:$O$1048576,'Projeção de Caixa'!J$275,'Contas a Receber'!$F$5:$F$1048576,'Projeção de Caixa'!$A277)</f>
        <v>0</v>
      </c>
      <c r="K277" s="184">
        <f>SUMIFS('Contas a Receber'!$H$5:$H$1048576,'Contas a Receber'!$O$5:$O$1048576,'Projeção de Caixa'!K$275,'Contas a Receber'!$F$5:$F$1048576,'Projeção de Caixa'!$A277)</f>
        <v>0</v>
      </c>
      <c r="L277" s="184">
        <f>SUMIFS('Contas a Receber'!$H$5:$H$1048576,'Contas a Receber'!$O$5:$O$1048576,'Projeção de Caixa'!L$275,'Contas a Receber'!$F$5:$F$1048576,'Projeção de Caixa'!$A277)</f>
        <v>0</v>
      </c>
      <c r="M277" s="184">
        <f>SUMIFS('Contas a Receber'!$H$5:$H$1048576,'Contas a Receber'!$O$5:$O$1048576,'Projeção de Caixa'!M$275,'Contas a Receber'!$F$5:$F$1048576,'Projeção de Caixa'!$A277)</f>
        <v>0</v>
      </c>
      <c r="N277" s="184">
        <f>SUMIFS('Contas a Receber'!$H$5:$H$1048576,'Contas a Receber'!$O$5:$O$1048576,'Projeção de Caixa'!N$275,'Contas a Receber'!$F$5:$F$1048576,'Projeção de Caixa'!$A277)</f>
        <v>0</v>
      </c>
      <c r="O277" s="184">
        <f>SUMIFS('Contas a Receber'!$H$5:$H$1048576,'Contas a Receber'!$O$5:$O$1048576,'Projeção de Caixa'!O$275,'Contas a Receber'!$F$5:$F$1048576,'Projeção de Caixa'!$A277)</f>
        <v>0</v>
      </c>
      <c r="P277" s="184">
        <f>SUMIFS('Contas a Receber'!$H$5:$H$1048576,'Contas a Receber'!$O$5:$O$1048576,'Projeção de Caixa'!P$275,'Contas a Receber'!$F$5:$F$1048576,'Projeção de Caixa'!$A277)</f>
        <v>0</v>
      </c>
      <c r="Q277" s="184">
        <f>SUMIFS('Contas a Receber'!$H$5:$H$1048576,'Contas a Receber'!$O$5:$O$1048576,'Projeção de Caixa'!Q$275,'Contas a Receber'!$F$5:$F$1048576,'Projeção de Caixa'!$A277)</f>
        <v>0</v>
      </c>
      <c r="R277" s="184">
        <f>SUMIFS('Contas a Receber'!$H$5:$H$1048576,'Contas a Receber'!$O$5:$O$1048576,'Projeção de Caixa'!R$275,'Contas a Receber'!$F$5:$F$1048576,'Projeção de Caixa'!$A277)</f>
        <v>0</v>
      </c>
      <c r="S277" s="184">
        <f>SUMIFS('Contas a Receber'!$H$5:$H$1048576,'Contas a Receber'!$O$5:$O$1048576,'Projeção de Caixa'!S$275,'Contas a Receber'!$F$5:$F$1048576,'Projeção de Caixa'!$A277)</f>
        <v>0</v>
      </c>
      <c r="T277" s="184">
        <f>SUMIFS('Contas a Receber'!$H$5:$H$1048576,'Contas a Receber'!$O$5:$O$1048576,'Projeção de Caixa'!T$275,'Contas a Receber'!$F$5:$F$1048576,'Projeção de Caixa'!$A277)</f>
        <v>0</v>
      </c>
      <c r="U277" s="184">
        <f>SUMIFS('Contas a Receber'!$H$5:$H$1048576,'Contas a Receber'!$O$5:$O$1048576,'Projeção de Caixa'!U$275,'Contas a Receber'!$F$5:$F$1048576,'Projeção de Caixa'!$A277)</f>
        <v>0</v>
      </c>
      <c r="V277" s="184">
        <f>SUMIFS('Contas a Receber'!$H$5:$H$1048576,'Contas a Receber'!$O$5:$O$1048576,'Projeção de Caixa'!V$275,'Contas a Receber'!$F$5:$F$1048576,'Projeção de Caixa'!$A277)</f>
        <v>0</v>
      </c>
      <c r="W277" s="184">
        <f>SUMIFS('Contas a Receber'!$H$5:$H$1048576,'Contas a Receber'!$O$5:$O$1048576,'Projeção de Caixa'!W$275,'Contas a Receber'!$F$5:$F$1048576,'Projeção de Caixa'!$A277)</f>
        <v>0</v>
      </c>
      <c r="X277" s="184">
        <f>SUMIFS('Contas a Receber'!$H$5:$H$1048576,'Contas a Receber'!$O$5:$O$1048576,'Projeção de Caixa'!X$275,'Contas a Receber'!$F$5:$F$1048576,'Projeção de Caixa'!$A277)</f>
        <v>0</v>
      </c>
      <c r="Y277" s="184">
        <f>SUMIFS('Contas a Receber'!$H$5:$H$1048576,'Contas a Receber'!$O$5:$O$1048576,'Projeção de Caixa'!Y$275,'Contas a Receber'!$F$5:$F$1048576,'Projeção de Caixa'!$A277)</f>
        <v>0</v>
      </c>
      <c r="Z277" s="184">
        <f>SUMIFS('Contas a Receber'!$H$5:$H$1048576,'Contas a Receber'!$O$5:$O$1048576,'Projeção de Caixa'!Z$275,'Contas a Receber'!$F$5:$F$1048576,'Projeção de Caixa'!$A277)</f>
        <v>0</v>
      </c>
      <c r="AA277" s="184">
        <f>SUMIFS('Contas a Receber'!$H$5:$H$1048576,'Contas a Receber'!$O$5:$O$1048576,'Projeção de Caixa'!AA$275,'Contas a Receber'!$F$5:$F$1048576,'Projeção de Caixa'!$A277)</f>
        <v>0</v>
      </c>
      <c r="AB277" s="184">
        <f>SUMIFS('Contas a Receber'!$H$5:$H$1048576,'Contas a Receber'!$O$5:$O$1048576,'Projeção de Caixa'!AB$275,'Contas a Receber'!$F$5:$F$1048576,'Projeção de Caixa'!$A277)</f>
        <v>0</v>
      </c>
      <c r="AC277" s="184">
        <f>SUMIFS('Contas a Receber'!$H$5:$H$1048576,'Contas a Receber'!$O$5:$O$1048576,'Projeção de Caixa'!AC$275,'Contas a Receber'!$F$5:$F$1048576,'Projeção de Caixa'!$A277)</f>
        <v>0</v>
      </c>
      <c r="AD277" s="184">
        <f>SUMIFS('Contas a Receber'!$H$5:$H$1048576,'Contas a Receber'!$O$5:$O$1048576,'Projeção de Caixa'!AD$275,'Contas a Receber'!$F$5:$F$1048576,'Projeção de Caixa'!$A277)</f>
        <v>0</v>
      </c>
      <c r="AE277" s="184">
        <f>SUMIFS('Contas a Receber'!$H$5:$H$1048576,'Contas a Receber'!$O$5:$O$1048576,'Projeção de Caixa'!AE$275,'Contas a Receber'!$F$5:$F$1048576,'Projeção de Caixa'!$A277)</f>
        <v>0</v>
      </c>
      <c r="AF277" s="185">
        <f>SUMIFS('Contas a Receber'!$H$5:$H$1048576,'Contas a Receber'!$O$5:$O$1048576,'Projeção de Caixa'!AF$275,'Contas a Receber'!$F$5:$F$1048576,'Projeção de Caixa'!$A277)</f>
        <v>0</v>
      </c>
      <c r="AG277" s="31"/>
      <c r="AH277" s="31"/>
      <c r="AI277" s="31"/>
    </row>
    <row r="278" spans="1:35" outlineLevel="1" x14ac:dyDescent="0.25">
      <c r="A278" s="152"/>
      <c r="B278" s="164">
        <f>SUMIFS('Contas a Receber'!$H$5:$H$1048576,'Contas a Receber'!$O$5:$O$1048576,'Projeção de Caixa'!B$275,'Contas a Receber'!$F$5:$F$1048576,'Projeção de Caixa'!$A278)</f>
        <v>0</v>
      </c>
      <c r="C278" s="164">
        <f>SUMIFS('Contas a Receber'!$H$5:$H$1048576,'Contas a Receber'!$O$5:$O$1048576,'Projeção de Caixa'!C$275,'Contas a Receber'!$F$5:$F$1048576,'Projeção de Caixa'!$A278)</f>
        <v>0</v>
      </c>
      <c r="D278" s="164">
        <f>SUMIFS('Contas a Receber'!$H$5:$H$1048576,'Contas a Receber'!$O$5:$O$1048576,'Projeção de Caixa'!D$275,'Contas a Receber'!$F$5:$F$1048576,'Projeção de Caixa'!$A278)</f>
        <v>0</v>
      </c>
      <c r="E278" s="164">
        <f>SUMIFS('Contas a Receber'!$H$5:$H$1048576,'Contas a Receber'!$O$5:$O$1048576,'Projeção de Caixa'!E$275,'Contas a Receber'!$F$5:$F$1048576,'Projeção de Caixa'!$A278)</f>
        <v>0</v>
      </c>
      <c r="F278" s="164">
        <f>SUMIFS('Contas a Receber'!$H$5:$H$1048576,'Contas a Receber'!$O$5:$O$1048576,'Projeção de Caixa'!F$275,'Contas a Receber'!$F$5:$F$1048576,'Projeção de Caixa'!$A278)</f>
        <v>0</v>
      </c>
      <c r="G278" s="164">
        <f>SUMIFS('Contas a Receber'!$H$5:$H$1048576,'Contas a Receber'!$O$5:$O$1048576,'Projeção de Caixa'!G$275,'Contas a Receber'!$F$5:$F$1048576,'Projeção de Caixa'!$A278)</f>
        <v>0</v>
      </c>
      <c r="H278" s="164">
        <f>SUMIFS('Contas a Receber'!$H$5:$H$1048576,'Contas a Receber'!$O$5:$O$1048576,'Projeção de Caixa'!H$275,'Contas a Receber'!$F$5:$F$1048576,'Projeção de Caixa'!$A278)</f>
        <v>0</v>
      </c>
      <c r="I278" s="164">
        <f>SUMIFS('Contas a Receber'!$H$5:$H$1048576,'Contas a Receber'!$O$5:$O$1048576,'Projeção de Caixa'!I$275,'Contas a Receber'!$F$5:$F$1048576,'Projeção de Caixa'!$A278)</f>
        <v>0</v>
      </c>
      <c r="J278" s="164">
        <f>SUMIFS('Contas a Receber'!$H$5:$H$1048576,'Contas a Receber'!$O$5:$O$1048576,'Projeção de Caixa'!J$275,'Contas a Receber'!$F$5:$F$1048576,'Projeção de Caixa'!$A278)</f>
        <v>0</v>
      </c>
      <c r="K278" s="164">
        <f>SUMIFS('Contas a Receber'!$H$5:$H$1048576,'Contas a Receber'!$O$5:$O$1048576,'Projeção de Caixa'!K$275,'Contas a Receber'!$F$5:$F$1048576,'Projeção de Caixa'!$A278)</f>
        <v>0</v>
      </c>
      <c r="L278" s="164">
        <f>SUMIFS('Contas a Receber'!$H$5:$H$1048576,'Contas a Receber'!$O$5:$O$1048576,'Projeção de Caixa'!L$275,'Contas a Receber'!$F$5:$F$1048576,'Projeção de Caixa'!$A278)</f>
        <v>0</v>
      </c>
      <c r="M278" s="164">
        <f>SUMIFS('Contas a Receber'!$H$5:$H$1048576,'Contas a Receber'!$O$5:$O$1048576,'Projeção de Caixa'!M$275,'Contas a Receber'!$F$5:$F$1048576,'Projeção de Caixa'!$A278)</f>
        <v>0</v>
      </c>
      <c r="N278" s="164">
        <f>SUMIFS('Contas a Receber'!$H$5:$H$1048576,'Contas a Receber'!$O$5:$O$1048576,'Projeção de Caixa'!N$275,'Contas a Receber'!$F$5:$F$1048576,'Projeção de Caixa'!$A278)</f>
        <v>0</v>
      </c>
      <c r="O278" s="164">
        <f>SUMIFS('Contas a Receber'!$H$5:$H$1048576,'Contas a Receber'!$O$5:$O$1048576,'Projeção de Caixa'!O$275,'Contas a Receber'!$F$5:$F$1048576,'Projeção de Caixa'!$A278)</f>
        <v>0</v>
      </c>
      <c r="P278" s="164">
        <f>SUMIFS('Contas a Receber'!$H$5:$H$1048576,'Contas a Receber'!$O$5:$O$1048576,'Projeção de Caixa'!P$275,'Contas a Receber'!$F$5:$F$1048576,'Projeção de Caixa'!$A278)</f>
        <v>0</v>
      </c>
      <c r="Q278" s="164">
        <f>SUMIFS('Contas a Receber'!$H$5:$H$1048576,'Contas a Receber'!$O$5:$O$1048576,'Projeção de Caixa'!Q$275,'Contas a Receber'!$F$5:$F$1048576,'Projeção de Caixa'!$A278)</f>
        <v>0</v>
      </c>
      <c r="R278" s="164">
        <f>SUMIFS('Contas a Receber'!$H$5:$H$1048576,'Contas a Receber'!$O$5:$O$1048576,'Projeção de Caixa'!R$275,'Contas a Receber'!$F$5:$F$1048576,'Projeção de Caixa'!$A278)</f>
        <v>0</v>
      </c>
      <c r="S278" s="164">
        <f>SUMIFS('Contas a Receber'!$H$5:$H$1048576,'Contas a Receber'!$O$5:$O$1048576,'Projeção de Caixa'!S$275,'Contas a Receber'!$F$5:$F$1048576,'Projeção de Caixa'!$A278)</f>
        <v>0</v>
      </c>
      <c r="T278" s="164">
        <f>SUMIFS('Contas a Receber'!$H$5:$H$1048576,'Contas a Receber'!$O$5:$O$1048576,'Projeção de Caixa'!T$275,'Contas a Receber'!$F$5:$F$1048576,'Projeção de Caixa'!$A278)</f>
        <v>0</v>
      </c>
      <c r="U278" s="164">
        <f>SUMIFS('Contas a Receber'!$H$5:$H$1048576,'Contas a Receber'!$O$5:$O$1048576,'Projeção de Caixa'!U$275,'Contas a Receber'!$F$5:$F$1048576,'Projeção de Caixa'!$A278)</f>
        <v>0</v>
      </c>
      <c r="V278" s="164">
        <f>SUMIFS('Contas a Receber'!$H$5:$H$1048576,'Contas a Receber'!$O$5:$O$1048576,'Projeção de Caixa'!V$275,'Contas a Receber'!$F$5:$F$1048576,'Projeção de Caixa'!$A278)</f>
        <v>0</v>
      </c>
      <c r="W278" s="164">
        <f>SUMIFS('Contas a Receber'!$H$5:$H$1048576,'Contas a Receber'!$O$5:$O$1048576,'Projeção de Caixa'!W$275,'Contas a Receber'!$F$5:$F$1048576,'Projeção de Caixa'!$A278)</f>
        <v>0</v>
      </c>
      <c r="X278" s="164">
        <f>SUMIFS('Contas a Receber'!$H$5:$H$1048576,'Contas a Receber'!$O$5:$O$1048576,'Projeção de Caixa'!X$275,'Contas a Receber'!$F$5:$F$1048576,'Projeção de Caixa'!$A278)</f>
        <v>0</v>
      </c>
      <c r="Y278" s="164">
        <f>SUMIFS('Contas a Receber'!$H$5:$H$1048576,'Contas a Receber'!$O$5:$O$1048576,'Projeção de Caixa'!Y$275,'Contas a Receber'!$F$5:$F$1048576,'Projeção de Caixa'!$A278)</f>
        <v>0</v>
      </c>
      <c r="Z278" s="164">
        <f>SUMIFS('Contas a Receber'!$H$5:$H$1048576,'Contas a Receber'!$O$5:$O$1048576,'Projeção de Caixa'!Z$275,'Contas a Receber'!$F$5:$F$1048576,'Projeção de Caixa'!$A278)</f>
        <v>0</v>
      </c>
      <c r="AA278" s="164">
        <f>SUMIFS('Contas a Receber'!$H$5:$H$1048576,'Contas a Receber'!$O$5:$O$1048576,'Projeção de Caixa'!AA$275,'Contas a Receber'!$F$5:$F$1048576,'Projeção de Caixa'!$A278)</f>
        <v>0</v>
      </c>
      <c r="AB278" s="164">
        <f>SUMIFS('Contas a Receber'!$H$5:$H$1048576,'Contas a Receber'!$O$5:$O$1048576,'Projeção de Caixa'!AB$275,'Contas a Receber'!$F$5:$F$1048576,'Projeção de Caixa'!$A278)</f>
        <v>0</v>
      </c>
      <c r="AC278" s="164">
        <f>SUMIFS('Contas a Receber'!$H$5:$H$1048576,'Contas a Receber'!$O$5:$O$1048576,'Projeção de Caixa'!AC$275,'Contas a Receber'!$F$5:$F$1048576,'Projeção de Caixa'!$A278)</f>
        <v>0</v>
      </c>
      <c r="AD278" s="164">
        <f>SUMIFS('Contas a Receber'!$H$5:$H$1048576,'Contas a Receber'!$O$5:$O$1048576,'Projeção de Caixa'!AD$275,'Contas a Receber'!$F$5:$F$1048576,'Projeção de Caixa'!$A278)</f>
        <v>0</v>
      </c>
      <c r="AE278" s="164">
        <f>SUMIFS('Contas a Receber'!$H$5:$H$1048576,'Contas a Receber'!$O$5:$O$1048576,'Projeção de Caixa'!AE$275,'Contas a Receber'!$F$5:$F$1048576,'Projeção de Caixa'!$A278)</f>
        <v>0</v>
      </c>
      <c r="AF278" s="165">
        <f>SUMIFS('Contas a Receber'!$H$5:$H$1048576,'Contas a Receber'!$O$5:$O$1048576,'Projeção de Caixa'!AF$275,'Contas a Receber'!$F$5:$F$1048576,'Projeção de Caixa'!$A278)</f>
        <v>0</v>
      </c>
      <c r="AG278" s="31"/>
      <c r="AH278" s="31"/>
      <c r="AI278" s="31"/>
    </row>
    <row r="279" spans="1:35" outlineLevel="1" x14ac:dyDescent="0.25">
      <c r="A279" s="152"/>
      <c r="B279" s="164">
        <f>SUMIFS('Contas a Receber'!$H$5:$H$1048576,'Contas a Receber'!$O$5:$O$1048576,'Projeção de Caixa'!B$275,'Contas a Receber'!$F$5:$F$1048576,'Projeção de Caixa'!$A279)</f>
        <v>0</v>
      </c>
      <c r="C279" s="164">
        <f>SUMIFS('Contas a Receber'!$H$5:$H$1048576,'Contas a Receber'!$O$5:$O$1048576,'Projeção de Caixa'!C$275,'Contas a Receber'!$F$5:$F$1048576,'Projeção de Caixa'!$A279)</f>
        <v>0</v>
      </c>
      <c r="D279" s="164">
        <f>SUMIFS('Contas a Receber'!$H$5:$H$1048576,'Contas a Receber'!$O$5:$O$1048576,'Projeção de Caixa'!D$275,'Contas a Receber'!$F$5:$F$1048576,'Projeção de Caixa'!$A279)</f>
        <v>0</v>
      </c>
      <c r="E279" s="164">
        <f>SUMIFS('Contas a Receber'!$H$5:$H$1048576,'Contas a Receber'!$O$5:$O$1048576,'Projeção de Caixa'!E$275,'Contas a Receber'!$F$5:$F$1048576,'Projeção de Caixa'!$A279)</f>
        <v>0</v>
      </c>
      <c r="F279" s="164">
        <f>SUMIFS('Contas a Receber'!$H$5:$H$1048576,'Contas a Receber'!$O$5:$O$1048576,'Projeção de Caixa'!F$275,'Contas a Receber'!$F$5:$F$1048576,'Projeção de Caixa'!$A279)</f>
        <v>0</v>
      </c>
      <c r="G279" s="164">
        <f>SUMIFS('Contas a Receber'!$H$5:$H$1048576,'Contas a Receber'!$O$5:$O$1048576,'Projeção de Caixa'!G$275,'Contas a Receber'!$F$5:$F$1048576,'Projeção de Caixa'!$A279)</f>
        <v>0</v>
      </c>
      <c r="H279" s="164">
        <f>SUMIFS('Contas a Receber'!$H$5:$H$1048576,'Contas a Receber'!$O$5:$O$1048576,'Projeção de Caixa'!H$275,'Contas a Receber'!$F$5:$F$1048576,'Projeção de Caixa'!$A279)</f>
        <v>0</v>
      </c>
      <c r="I279" s="164">
        <f>SUMIFS('Contas a Receber'!$H$5:$H$1048576,'Contas a Receber'!$O$5:$O$1048576,'Projeção de Caixa'!I$275,'Contas a Receber'!$F$5:$F$1048576,'Projeção de Caixa'!$A279)</f>
        <v>0</v>
      </c>
      <c r="J279" s="164">
        <f>SUMIFS('Contas a Receber'!$H$5:$H$1048576,'Contas a Receber'!$O$5:$O$1048576,'Projeção de Caixa'!J$275,'Contas a Receber'!$F$5:$F$1048576,'Projeção de Caixa'!$A279)</f>
        <v>0</v>
      </c>
      <c r="K279" s="164">
        <f>SUMIFS('Contas a Receber'!$H$5:$H$1048576,'Contas a Receber'!$O$5:$O$1048576,'Projeção de Caixa'!K$275,'Contas a Receber'!$F$5:$F$1048576,'Projeção de Caixa'!$A279)</f>
        <v>0</v>
      </c>
      <c r="L279" s="164">
        <f>SUMIFS('Contas a Receber'!$H$5:$H$1048576,'Contas a Receber'!$O$5:$O$1048576,'Projeção de Caixa'!L$275,'Contas a Receber'!$F$5:$F$1048576,'Projeção de Caixa'!$A279)</f>
        <v>0</v>
      </c>
      <c r="M279" s="164">
        <f>SUMIFS('Contas a Receber'!$H$5:$H$1048576,'Contas a Receber'!$O$5:$O$1048576,'Projeção de Caixa'!M$275,'Contas a Receber'!$F$5:$F$1048576,'Projeção de Caixa'!$A279)</f>
        <v>0</v>
      </c>
      <c r="N279" s="164">
        <f>SUMIFS('Contas a Receber'!$H$5:$H$1048576,'Contas a Receber'!$O$5:$O$1048576,'Projeção de Caixa'!N$275,'Contas a Receber'!$F$5:$F$1048576,'Projeção de Caixa'!$A279)</f>
        <v>0</v>
      </c>
      <c r="O279" s="164">
        <f>SUMIFS('Contas a Receber'!$H$5:$H$1048576,'Contas a Receber'!$O$5:$O$1048576,'Projeção de Caixa'!O$275,'Contas a Receber'!$F$5:$F$1048576,'Projeção de Caixa'!$A279)</f>
        <v>0</v>
      </c>
      <c r="P279" s="164">
        <f>SUMIFS('Contas a Receber'!$H$5:$H$1048576,'Contas a Receber'!$O$5:$O$1048576,'Projeção de Caixa'!P$275,'Contas a Receber'!$F$5:$F$1048576,'Projeção de Caixa'!$A279)</f>
        <v>0</v>
      </c>
      <c r="Q279" s="164">
        <f>SUMIFS('Contas a Receber'!$H$5:$H$1048576,'Contas a Receber'!$O$5:$O$1048576,'Projeção de Caixa'!Q$275,'Contas a Receber'!$F$5:$F$1048576,'Projeção de Caixa'!$A279)</f>
        <v>0</v>
      </c>
      <c r="R279" s="164">
        <f>SUMIFS('Contas a Receber'!$H$5:$H$1048576,'Contas a Receber'!$O$5:$O$1048576,'Projeção de Caixa'!R$275,'Contas a Receber'!$F$5:$F$1048576,'Projeção de Caixa'!$A279)</f>
        <v>0</v>
      </c>
      <c r="S279" s="164">
        <f>SUMIFS('Contas a Receber'!$H$5:$H$1048576,'Contas a Receber'!$O$5:$O$1048576,'Projeção de Caixa'!S$275,'Contas a Receber'!$F$5:$F$1048576,'Projeção de Caixa'!$A279)</f>
        <v>0</v>
      </c>
      <c r="T279" s="164">
        <f>SUMIFS('Contas a Receber'!$H$5:$H$1048576,'Contas a Receber'!$O$5:$O$1048576,'Projeção de Caixa'!T$275,'Contas a Receber'!$F$5:$F$1048576,'Projeção de Caixa'!$A279)</f>
        <v>0</v>
      </c>
      <c r="U279" s="164">
        <f>SUMIFS('Contas a Receber'!$H$5:$H$1048576,'Contas a Receber'!$O$5:$O$1048576,'Projeção de Caixa'!U$275,'Contas a Receber'!$F$5:$F$1048576,'Projeção de Caixa'!$A279)</f>
        <v>0</v>
      </c>
      <c r="V279" s="164">
        <f>SUMIFS('Contas a Receber'!$H$5:$H$1048576,'Contas a Receber'!$O$5:$O$1048576,'Projeção de Caixa'!V$275,'Contas a Receber'!$F$5:$F$1048576,'Projeção de Caixa'!$A279)</f>
        <v>0</v>
      </c>
      <c r="W279" s="164">
        <f>SUMIFS('Contas a Receber'!$H$5:$H$1048576,'Contas a Receber'!$O$5:$O$1048576,'Projeção de Caixa'!W$275,'Contas a Receber'!$F$5:$F$1048576,'Projeção de Caixa'!$A279)</f>
        <v>0</v>
      </c>
      <c r="X279" s="164">
        <f>SUMIFS('Contas a Receber'!$H$5:$H$1048576,'Contas a Receber'!$O$5:$O$1048576,'Projeção de Caixa'!X$275,'Contas a Receber'!$F$5:$F$1048576,'Projeção de Caixa'!$A279)</f>
        <v>0</v>
      </c>
      <c r="Y279" s="164">
        <f>SUMIFS('Contas a Receber'!$H$5:$H$1048576,'Contas a Receber'!$O$5:$O$1048576,'Projeção de Caixa'!Y$275,'Contas a Receber'!$F$5:$F$1048576,'Projeção de Caixa'!$A279)</f>
        <v>0</v>
      </c>
      <c r="Z279" s="164">
        <f>SUMIFS('Contas a Receber'!$H$5:$H$1048576,'Contas a Receber'!$O$5:$O$1048576,'Projeção de Caixa'!Z$275,'Contas a Receber'!$F$5:$F$1048576,'Projeção de Caixa'!$A279)</f>
        <v>0</v>
      </c>
      <c r="AA279" s="164">
        <f>SUMIFS('Contas a Receber'!$H$5:$H$1048576,'Contas a Receber'!$O$5:$O$1048576,'Projeção de Caixa'!AA$275,'Contas a Receber'!$F$5:$F$1048576,'Projeção de Caixa'!$A279)</f>
        <v>0</v>
      </c>
      <c r="AB279" s="164">
        <f>SUMIFS('Contas a Receber'!$H$5:$H$1048576,'Contas a Receber'!$O$5:$O$1048576,'Projeção de Caixa'!AB$275,'Contas a Receber'!$F$5:$F$1048576,'Projeção de Caixa'!$A279)</f>
        <v>0</v>
      </c>
      <c r="AC279" s="164">
        <f>SUMIFS('Contas a Receber'!$H$5:$H$1048576,'Contas a Receber'!$O$5:$O$1048576,'Projeção de Caixa'!AC$275,'Contas a Receber'!$F$5:$F$1048576,'Projeção de Caixa'!$A279)</f>
        <v>0</v>
      </c>
      <c r="AD279" s="164">
        <f>SUMIFS('Contas a Receber'!$H$5:$H$1048576,'Contas a Receber'!$O$5:$O$1048576,'Projeção de Caixa'!AD$275,'Contas a Receber'!$F$5:$F$1048576,'Projeção de Caixa'!$A279)</f>
        <v>0</v>
      </c>
      <c r="AE279" s="164">
        <f>SUMIFS('Contas a Receber'!$H$5:$H$1048576,'Contas a Receber'!$O$5:$O$1048576,'Projeção de Caixa'!AE$275,'Contas a Receber'!$F$5:$F$1048576,'Projeção de Caixa'!$A279)</f>
        <v>0</v>
      </c>
      <c r="AF279" s="165">
        <f>SUMIFS('Contas a Receber'!$H$5:$H$1048576,'Contas a Receber'!$O$5:$O$1048576,'Projeção de Caixa'!AF$275,'Contas a Receber'!$F$5:$F$1048576,'Projeção de Caixa'!$A279)</f>
        <v>0</v>
      </c>
      <c r="AG279" s="31"/>
      <c r="AH279" s="31"/>
      <c r="AI279" s="31"/>
    </row>
    <row r="280" spans="1:35" outlineLevel="1" x14ac:dyDescent="0.25">
      <c r="A280" s="152"/>
      <c r="B280" s="164">
        <f>SUMIFS('Contas a Receber'!$H$5:$H$1048576,'Contas a Receber'!$O$5:$O$1048576,'Projeção de Caixa'!B$275,'Contas a Receber'!$F$5:$F$1048576,'Projeção de Caixa'!$A280)</f>
        <v>0</v>
      </c>
      <c r="C280" s="164">
        <f>SUMIFS('Contas a Receber'!$H$5:$H$1048576,'Contas a Receber'!$O$5:$O$1048576,'Projeção de Caixa'!C$275,'Contas a Receber'!$F$5:$F$1048576,'Projeção de Caixa'!$A280)</f>
        <v>0</v>
      </c>
      <c r="D280" s="164">
        <f>SUMIFS('Contas a Receber'!$H$5:$H$1048576,'Contas a Receber'!$O$5:$O$1048576,'Projeção de Caixa'!D$275,'Contas a Receber'!$F$5:$F$1048576,'Projeção de Caixa'!$A280)</f>
        <v>0</v>
      </c>
      <c r="E280" s="164">
        <f>SUMIFS('Contas a Receber'!$H$5:$H$1048576,'Contas a Receber'!$O$5:$O$1048576,'Projeção de Caixa'!E$275,'Contas a Receber'!$F$5:$F$1048576,'Projeção de Caixa'!$A280)</f>
        <v>0</v>
      </c>
      <c r="F280" s="164">
        <f>SUMIFS('Contas a Receber'!$H$5:$H$1048576,'Contas a Receber'!$O$5:$O$1048576,'Projeção de Caixa'!F$275,'Contas a Receber'!$F$5:$F$1048576,'Projeção de Caixa'!$A280)</f>
        <v>0</v>
      </c>
      <c r="G280" s="164">
        <f>SUMIFS('Contas a Receber'!$H$5:$H$1048576,'Contas a Receber'!$O$5:$O$1048576,'Projeção de Caixa'!G$275,'Contas a Receber'!$F$5:$F$1048576,'Projeção de Caixa'!$A280)</f>
        <v>0</v>
      </c>
      <c r="H280" s="164">
        <f>SUMIFS('Contas a Receber'!$H$5:$H$1048576,'Contas a Receber'!$O$5:$O$1048576,'Projeção de Caixa'!H$275,'Contas a Receber'!$F$5:$F$1048576,'Projeção de Caixa'!$A280)</f>
        <v>0</v>
      </c>
      <c r="I280" s="164">
        <f>SUMIFS('Contas a Receber'!$H$5:$H$1048576,'Contas a Receber'!$O$5:$O$1048576,'Projeção de Caixa'!I$275,'Contas a Receber'!$F$5:$F$1048576,'Projeção de Caixa'!$A280)</f>
        <v>0</v>
      </c>
      <c r="J280" s="164">
        <f>SUMIFS('Contas a Receber'!$H$5:$H$1048576,'Contas a Receber'!$O$5:$O$1048576,'Projeção de Caixa'!J$275,'Contas a Receber'!$F$5:$F$1048576,'Projeção de Caixa'!$A280)</f>
        <v>0</v>
      </c>
      <c r="K280" s="164">
        <f>SUMIFS('Contas a Receber'!$H$5:$H$1048576,'Contas a Receber'!$O$5:$O$1048576,'Projeção de Caixa'!K$275,'Contas a Receber'!$F$5:$F$1048576,'Projeção de Caixa'!$A280)</f>
        <v>0</v>
      </c>
      <c r="L280" s="164">
        <f>SUMIFS('Contas a Receber'!$H$5:$H$1048576,'Contas a Receber'!$O$5:$O$1048576,'Projeção de Caixa'!L$275,'Contas a Receber'!$F$5:$F$1048576,'Projeção de Caixa'!$A280)</f>
        <v>0</v>
      </c>
      <c r="M280" s="164">
        <f>SUMIFS('Contas a Receber'!$H$5:$H$1048576,'Contas a Receber'!$O$5:$O$1048576,'Projeção de Caixa'!M$275,'Contas a Receber'!$F$5:$F$1048576,'Projeção de Caixa'!$A280)</f>
        <v>0</v>
      </c>
      <c r="N280" s="164">
        <f>SUMIFS('Contas a Receber'!$H$5:$H$1048576,'Contas a Receber'!$O$5:$O$1048576,'Projeção de Caixa'!N$275,'Contas a Receber'!$F$5:$F$1048576,'Projeção de Caixa'!$A280)</f>
        <v>0</v>
      </c>
      <c r="O280" s="164">
        <f>SUMIFS('Contas a Receber'!$H$5:$H$1048576,'Contas a Receber'!$O$5:$O$1048576,'Projeção de Caixa'!O$275,'Contas a Receber'!$F$5:$F$1048576,'Projeção de Caixa'!$A280)</f>
        <v>0</v>
      </c>
      <c r="P280" s="164">
        <f>SUMIFS('Contas a Receber'!$H$5:$H$1048576,'Contas a Receber'!$O$5:$O$1048576,'Projeção de Caixa'!P$275,'Contas a Receber'!$F$5:$F$1048576,'Projeção de Caixa'!$A280)</f>
        <v>0</v>
      </c>
      <c r="Q280" s="164">
        <f>SUMIFS('Contas a Receber'!$H$5:$H$1048576,'Contas a Receber'!$O$5:$O$1048576,'Projeção de Caixa'!Q$275,'Contas a Receber'!$F$5:$F$1048576,'Projeção de Caixa'!$A280)</f>
        <v>0</v>
      </c>
      <c r="R280" s="164">
        <f>SUMIFS('Contas a Receber'!$H$5:$H$1048576,'Contas a Receber'!$O$5:$O$1048576,'Projeção de Caixa'!R$275,'Contas a Receber'!$F$5:$F$1048576,'Projeção de Caixa'!$A280)</f>
        <v>0</v>
      </c>
      <c r="S280" s="164">
        <f>SUMIFS('Contas a Receber'!$H$5:$H$1048576,'Contas a Receber'!$O$5:$O$1048576,'Projeção de Caixa'!S$275,'Contas a Receber'!$F$5:$F$1048576,'Projeção de Caixa'!$A280)</f>
        <v>0</v>
      </c>
      <c r="T280" s="164">
        <f>SUMIFS('Contas a Receber'!$H$5:$H$1048576,'Contas a Receber'!$O$5:$O$1048576,'Projeção de Caixa'!T$275,'Contas a Receber'!$F$5:$F$1048576,'Projeção de Caixa'!$A280)</f>
        <v>0</v>
      </c>
      <c r="U280" s="164">
        <f>SUMIFS('Contas a Receber'!$H$5:$H$1048576,'Contas a Receber'!$O$5:$O$1048576,'Projeção de Caixa'!U$275,'Contas a Receber'!$F$5:$F$1048576,'Projeção de Caixa'!$A280)</f>
        <v>0</v>
      </c>
      <c r="V280" s="164">
        <f>SUMIFS('Contas a Receber'!$H$5:$H$1048576,'Contas a Receber'!$O$5:$O$1048576,'Projeção de Caixa'!V$275,'Contas a Receber'!$F$5:$F$1048576,'Projeção de Caixa'!$A280)</f>
        <v>0</v>
      </c>
      <c r="W280" s="164">
        <f>SUMIFS('Contas a Receber'!$H$5:$H$1048576,'Contas a Receber'!$O$5:$O$1048576,'Projeção de Caixa'!W$275,'Contas a Receber'!$F$5:$F$1048576,'Projeção de Caixa'!$A280)</f>
        <v>0</v>
      </c>
      <c r="X280" s="164">
        <f>SUMIFS('Contas a Receber'!$H$5:$H$1048576,'Contas a Receber'!$O$5:$O$1048576,'Projeção de Caixa'!X$275,'Contas a Receber'!$F$5:$F$1048576,'Projeção de Caixa'!$A280)</f>
        <v>0</v>
      </c>
      <c r="Y280" s="164">
        <f>SUMIFS('Contas a Receber'!$H$5:$H$1048576,'Contas a Receber'!$O$5:$O$1048576,'Projeção de Caixa'!Y$275,'Contas a Receber'!$F$5:$F$1048576,'Projeção de Caixa'!$A280)</f>
        <v>0</v>
      </c>
      <c r="Z280" s="164">
        <f>SUMIFS('Contas a Receber'!$H$5:$H$1048576,'Contas a Receber'!$O$5:$O$1048576,'Projeção de Caixa'!Z$275,'Contas a Receber'!$F$5:$F$1048576,'Projeção de Caixa'!$A280)</f>
        <v>0</v>
      </c>
      <c r="AA280" s="164">
        <f>SUMIFS('Contas a Receber'!$H$5:$H$1048576,'Contas a Receber'!$O$5:$O$1048576,'Projeção de Caixa'!AA$275,'Contas a Receber'!$F$5:$F$1048576,'Projeção de Caixa'!$A280)</f>
        <v>0</v>
      </c>
      <c r="AB280" s="164">
        <f>SUMIFS('Contas a Receber'!$H$5:$H$1048576,'Contas a Receber'!$O$5:$O$1048576,'Projeção de Caixa'!AB$275,'Contas a Receber'!$F$5:$F$1048576,'Projeção de Caixa'!$A280)</f>
        <v>0</v>
      </c>
      <c r="AC280" s="164">
        <f>SUMIFS('Contas a Receber'!$H$5:$H$1048576,'Contas a Receber'!$O$5:$O$1048576,'Projeção de Caixa'!AC$275,'Contas a Receber'!$F$5:$F$1048576,'Projeção de Caixa'!$A280)</f>
        <v>0</v>
      </c>
      <c r="AD280" s="164">
        <f>SUMIFS('Contas a Receber'!$H$5:$H$1048576,'Contas a Receber'!$O$5:$O$1048576,'Projeção de Caixa'!AD$275,'Contas a Receber'!$F$5:$F$1048576,'Projeção de Caixa'!$A280)</f>
        <v>0</v>
      </c>
      <c r="AE280" s="164">
        <f>SUMIFS('Contas a Receber'!$H$5:$H$1048576,'Contas a Receber'!$O$5:$O$1048576,'Projeção de Caixa'!AE$275,'Contas a Receber'!$F$5:$F$1048576,'Projeção de Caixa'!$A280)</f>
        <v>0</v>
      </c>
      <c r="AF280" s="165">
        <f>SUMIFS('Contas a Receber'!$H$5:$H$1048576,'Contas a Receber'!$O$5:$O$1048576,'Projeção de Caixa'!AF$275,'Contas a Receber'!$F$5:$F$1048576,'Projeção de Caixa'!$A280)</f>
        <v>0</v>
      </c>
      <c r="AG280" s="31"/>
      <c r="AH280" s="31"/>
      <c r="AI280" s="31"/>
    </row>
    <row r="281" spans="1:35" ht="15.75" outlineLevel="1" thickBot="1" x14ac:dyDescent="0.3">
      <c r="A281" s="152"/>
      <c r="B281" s="166">
        <f>SUMIFS('Contas a Receber'!$H$5:$H$1048576,'Contas a Receber'!$O$5:$O$1048576,'Projeção de Caixa'!B$275,'Contas a Receber'!$F$5:$F$1048576,'Projeção de Caixa'!$A281)</f>
        <v>0</v>
      </c>
      <c r="C281" s="166">
        <f>SUMIFS('Contas a Receber'!$H$5:$H$1048576,'Contas a Receber'!$O$5:$O$1048576,'Projeção de Caixa'!C$275,'Contas a Receber'!$F$5:$F$1048576,'Projeção de Caixa'!$A281)</f>
        <v>0</v>
      </c>
      <c r="D281" s="166">
        <f>SUMIFS('Contas a Receber'!$H$5:$H$1048576,'Contas a Receber'!$O$5:$O$1048576,'Projeção de Caixa'!D$275,'Contas a Receber'!$F$5:$F$1048576,'Projeção de Caixa'!$A281)</f>
        <v>0</v>
      </c>
      <c r="E281" s="166">
        <f>SUMIFS('Contas a Receber'!$H$5:$H$1048576,'Contas a Receber'!$O$5:$O$1048576,'Projeção de Caixa'!E$275,'Contas a Receber'!$F$5:$F$1048576,'Projeção de Caixa'!$A281)</f>
        <v>0</v>
      </c>
      <c r="F281" s="166">
        <f>SUMIFS('Contas a Receber'!$H$5:$H$1048576,'Contas a Receber'!$O$5:$O$1048576,'Projeção de Caixa'!F$275,'Contas a Receber'!$F$5:$F$1048576,'Projeção de Caixa'!$A281)</f>
        <v>0</v>
      </c>
      <c r="G281" s="166">
        <f>SUMIFS('Contas a Receber'!$H$5:$H$1048576,'Contas a Receber'!$O$5:$O$1048576,'Projeção de Caixa'!G$275,'Contas a Receber'!$F$5:$F$1048576,'Projeção de Caixa'!$A281)</f>
        <v>0</v>
      </c>
      <c r="H281" s="166">
        <f>SUMIFS('Contas a Receber'!$H$5:$H$1048576,'Contas a Receber'!$O$5:$O$1048576,'Projeção de Caixa'!H$275,'Contas a Receber'!$F$5:$F$1048576,'Projeção de Caixa'!$A281)</f>
        <v>0</v>
      </c>
      <c r="I281" s="166">
        <f>SUMIFS('Contas a Receber'!$H$5:$H$1048576,'Contas a Receber'!$O$5:$O$1048576,'Projeção de Caixa'!I$275,'Contas a Receber'!$F$5:$F$1048576,'Projeção de Caixa'!$A281)</f>
        <v>0</v>
      </c>
      <c r="J281" s="166">
        <f>SUMIFS('Contas a Receber'!$H$5:$H$1048576,'Contas a Receber'!$O$5:$O$1048576,'Projeção de Caixa'!J$275,'Contas a Receber'!$F$5:$F$1048576,'Projeção de Caixa'!$A281)</f>
        <v>0</v>
      </c>
      <c r="K281" s="166">
        <f>SUMIFS('Contas a Receber'!$H$5:$H$1048576,'Contas a Receber'!$O$5:$O$1048576,'Projeção de Caixa'!K$275,'Contas a Receber'!$F$5:$F$1048576,'Projeção de Caixa'!$A281)</f>
        <v>0</v>
      </c>
      <c r="L281" s="166">
        <f>SUMIFS('Contas a Receber'!$H$5:$H$1048576,'Contas a Receber'!$O$5:$O$1048576,'Projeção de Caixa'!L$275,'Contas a Receber'!$F$5:$F$1048576,'Projeção de Caixa'!$A281)</f>
        <v>0</v>
      </c>
      <c r="M281" s="166">
        <f>SUMIFS('Contas a Receber'!$H$5:$H$1048576,'Contas a Receber'!$O$5:$O$1048576,'Projeção de Caixa'!M$275,'Contas a Receber'!$F$5:$F$1048576,'Projeção de Caixa'!$A281)</f>
        <v>0</v>
      </c>
      <c r="N281" s="166">
        <f>SUMIFS('Contas a Receber'!$H$5:$H$1048576,'Contas a Receber'!$O$5:$O$1048576,'Projeção de Caixa'!N$275,'Contas a Receber'!$F$5:$F$1048576,'Projeção de Caixa'!$A281)</f>
        <v>0</v>
      </c>
      <c r="O281" s="166">
        <f>SUMIFS('Contas a Receber'!$H$5:$H$1048576,'Contas a Receber'!$O$5:$O$1048576,'Projeção de Caixa'!O$275,'Contas a Receber'!$F$5:$F$1048576,'Projeção de Caixa'!$A281)</f>
        <v>0</v>
      </c>
      <c r="P281" s="166">
        <f>SUMIFS('Contas a Receber'!$H$5:$H$1048576,'Contas a Receber'!$O$5:$O$1048576,'Projeção de Caixa'!P$275,'Contas a Receber'!$F$5:$F$1048576,'Projeção de Caixa'!$A281)</f>
        <v>0</v>
      </c>
      <c r="Q281" s="166">
        <f>SUMIFS('Contas a Receber'!$H$5:$H$1048576,'Contas a Receber'!$O$5:$O$1048576,'Projeção de Caixa'!Q$275,'Contas a Receber'!$F$5:$F$1048576,'Projeção de Caixa'!$A281)</f>
        <v>0</v>
      </c>
      <c r="R281" s="166">
        <f>SUMIFS('Contas a Receber'!$H$5:$H$1048576,'Contas a Receber'!$O$5:$O$1048576,'Projeção de Caixa'!R$275,'Contas a Receber'!$F$5:$F$1048576,'Projeção de Caixa'!$A281)</f>
        <v>0</v>
      </c>
      <c r="S281" s="166">
        <f>SUMIFS('Contas a Receber'!$H$5:$H$1048576,'Contas a Receber'!$O$5:$O$1048576,'Projeção de Caixa'!S$275,'Contas a Receber'!$F$5:$F$1048576,'Projeção de Caixa'!$A281)</f>
        <v>0</v>
      </c>
      <c r="T281" s="166">
        <f>SUMIFS('Contas a Receber'!$H$5:$H$1048576,'Contas a Receber'!$O$5:$O$1048576,'Projeção de Caixa'!T$275,'Contas a Receber'!$F$5:$F$1048576,'Projeção de Caixa'!$A281)</f>
        <v>0</v>
      </c>
      <c r="U281" s="166">
        <f>SUMIFS('Contas a Receber'!$H$5:$H$1048576,'Contas a Receber'!$O$5:$O$1048576,'Projeção de Caixa'!U$275,'Contas a Receber'!$F$5:$F$1048576,'Projeção de Caixa'!$A281)</f>
        <v>0</v>
      </c>
      <c r="V281" s="166">
        <f>SUMIFS('Contas a Receber'!$H$5:$H$1048576,'Contas a Receber'!$O$5:$O$1048576,'Projeção de Caixa'!V$275,'Contas a Receber'!$F$5:$F$1048576,'Projeção de Caixa'!$A281)</f>
        <v>0</v>
      </c>
      <c r="W281" s="166">
        <f>SUMIFS('Contas a Receber'!$H$5:$H$1048576,'Contas a Receber'!$O$5:$O$1048576,'Projeção de Caixa'!W$275,'Contas a Receber'!$F$5:$F$1048576,'Projeção de Caixa'!$A281)</f>
        <v>0</v>
      </c>
      <c r="X281" s="166">
        <f>SUMIFS('Contas a Receber'!$H$5:$H$1048576,'Contas a Receber'!$O$5:$O$1048576,'Projeção de Caixa'!X$275,'Contas a Receber'!$F$5:$F$1048576,'Projeção de Caixa'!$A281)</f>
        <v>0</v>
      </c>
      <c r="Y281" s="166">
        <f>SUMIFS('Contas a Receber'!$H$5:$H$1048576,'Contas a Receber'!$O$5:$O$1048576,'Projeção de Caixa'!Y$275,'Contas a Receber'!$F$5:$F$1048576,'Projeção de Caixa'!$A281)</f>
        <v>0</v>
      </c>
      <c r="Z281" s="166">
        <f>SUMIFS('Contas a Receber'!$H$5:$H$1048576,'Contas a Receber'!$O$5:$O$1048576,'Projeção de Caixa'!Z$275,'Contas a Receber'!$F$5:$F$1048576,'Projeção de Caixa'!$A281)</f>
        <v>0</v>
      </c>
      <c r="AA281" s="166">
        <f>SUMIFS('Contas a Receber'!$H$5:$H$1048576,'Contas a Receber'!$O$5:$O$1048576,'Projeção de Caixa'!AA$275,'Contas a Receber'!$F$5:$F$1048576,'Projeção de Caixa'!$A281)</f>
        <v>0</v>
      </c>
      <c r="AB281" s="166">
        <f>SUMIFS('Contas a Receber'!$H$5:$H$1048576,'Contas a Receber'!$O$5:$O$1048576,'Projeção de Caixa'!AB$275,'Contas a Receber'!$F$5:$F$1048576,'Projeção de Caixa'!$A281)</f>
        <v>0</v>
      </c>
      <c r="AC281" s="166">
        <f>SUMIFS('Contas a Receber'!$H$5:$H$1048576,'Contas a Receber'!$O$5:$O$1048576,'Projeção de Caixa'!AC$275,'Contas a Receber'!$F$5:$F$1048576,'Projeção de Caixa'!$A281)</f>
        <v>0</v>
      </c>
      <c r="AD281" s="166">
        <f>SUMIFS('Contas a Receber'!$H$5:$H$1048576,'Contas a Receber'!$O$5:$O$1048576,'Projeção de Caixa'!AD$275,'Contas a Receber'!$F$5:$F$1048576,'Projeção de Caixa'!$A281)</f>
        <v>0</v>
      </c>
      <c r="AE281" s="166">
        <f>SUMIFS('Contas a Receber'!$H$5:$H$1048576,'Contas a Receber'!$O$5:$O$1048576,'Projeção de Caixa'!AE$275,'Contas a Receber'!$F$5:$F$1048576,'Projeção de Caixa'!$A281)</f>
        <v>0</v>
      </c>
      <c r="AF281" s="167">
        <f>SUMIFS('Contas a Receber'!$H$5:$H$1048576,'Contas a Receber'!$O$5:$O$1048576,'Projeção de Caixa'!AF$275,'Contas a Receber'!$F$5:$F$1048576,'Projeção de Caixa'!$A281)</f>
        <v>0</v>
      </c>
      <c r="AG281" s="31"/>
      <c r="AH281" s="31"/>
      <c r="AI281" s="31"/>
    </row>
    <row r="282" spans="1:35" ht="15.75" thickBot="1" x14ac:dyDescent="0.3">
      <c r="A282" s="160" t="s">
        <v>30</v>
      </c>
      <c r="B282" s="181">
        <f>SUM(B283:B297)</f>
        <v>0</v>
      </c>
      <c r="C282" s="181">
        <f t="shared" ref="C282:AF282" si="272">SUM(C283:C297)</f>
        <v>0</v>
      </c>
      <c r="D282" s="181">
        <f t="shared" si="272"/>
        <v>0</v>
      </c>
      <c r="E282" s="181">
        <f t="shared" si="272"/>
        <v>0</v>
      </c>
      <c r="F282" s="181">
        <f t="shared" si="272"/>
        <v>0</v>
      </c>
      <c r="G282" s="181">
        <f t="shared" si="272"/>
        <v>0</v>
      </c>
      <c r="H282" s="181">
        <f t="shared" si="272"/>
        <v>0</v>
      </c>
      <c r="I282" s="181">
        <f t="shared" si="272"/>
        <v>0</v>
      </c>
      <c r="J282" s="181">
        <f t="shared" si="272"/>
        <v>0</v>
      </c>
      <c r="K282" s="181">
        <f t="shared" si="272"/>
        <v>0</v>
      </c>
      <c r="L282" s="181">
        <f t="shared" si="272"/>
        <v>0</v>
      </c>
      <c r="M282" s="181">
        <f t="shared" si="272"/>
        <v>0</v>
      </c>
      <c r="N282" s="181">
        <f t="shared" si="272"/>
        <v>0</v>
      </c>
      <c r="O282" s="181">
        <f t="shared" si="272"/>
        <v>0</v>
      </c>
      <c r="P282" s="181">
        <f t="shared" si="272"/>
        <v>0</v>
      </c>
      <c r="Q282" s="181">
        <f t="shared" si="272"/>
        <v>0</v>
      </c>
      <c r="R282" s="181">
        <f t="shared" si="272"/>
        <v>0</v>
      </c>
      <c r="S282" s="181">
        <f t="shared" si="272"/>
        <v>0</v>
      </c>
      <c r="T282" s="181">
        <f t="shared" si="272"/>
        <v>0</v>
      </c>
      <c r="U282" s="181">
        <f t="shared" si="272"/>
        <v>0</v>
      </c>
      <c r="V282" s="181">
        <f t="shared" si="272"/>
        <v>0</v>
      </c>
      <c r="W282" s="181">
        <f t="shared" si="272"/>
        <v>0</v>
      </c>
      <c r="X282" s="181">
        <f t="shared" si="272"/>
        <v>0</v>
      </c>
      <c r="Y282" s="181">
        <f t="shared" si="272"/>
        <v>0</v>
      </c>
      <c r="Z282" s="181">
        <f t="shared" si="272"/>
        <v>0</v>
      </c>
      <c r="AA282" s="181">
        <f t="shared" si="272"/>
        <v>0</v>
      </c>
      <c r="AB282" s="181">
        <f t="shared" si="272"/>
        <v>0</v>
      </c>
      <c r="AC282" s="181">
        <f t="shared" si="272"/>
        <v>0</v>
      </c>
      <c r="AD282" s="181">
        <f t="shared" si="272"/>
        <v>0</v>
      </c>
      <c r="AE282" s="181">
        <f t="shared" si="272"/>
        <v>0</v>
      </c>
      <c r="AF282" s="182">
        <f t="shared" si="272"/>
        <v>0</v>
      </c>
      <c r="AG282" s="31"/>
      <c r="AH282" s="31"/>
      <c r="AI282" s="31"/>
    </row>
    <row r="283" spans="1:35" outlineLevel="1" x14ac:dyDescent="0.25">
      <c r="A283" s="152"/>
      <c r="B283" s="184">
        <f>SUMIFS('Contas a Pagar'!$H$5:$H$1048576,'Contas a Pagar'!$O$5:$O$1048576,'Projeção de Caixa'!B$275,'Contas a Pagar'!$F$5:$F$1048576,'Projeção de Caixa'!$A283)</f>
        <v>0</v>
      </c>
      <c r="C283" s="184">
        <f>SUMIFS('Contas a Pagar'!$H$5:$H$1048576,'Contas a Pagar'!$O$5:$O$1048576,'Projeção de Caixa'!C$275,'Contas a Pagar'!$F$5:$F$1048576,'Projeção de Caixa'!$A283)</f>
        <v>0</v>
      </c>
      <c r="D283" s="184">
        <f>SUMIFS('Contas a Pagar'!$H$5:$H$1048576,'Contas a Pagar'!$O$5:$O$1048576,'Projeção de Caixa'!D$275,'Contas a Pagar'!$F$5:$F$1048576,'Projeção de Caixa'!$A283)</f>
        <v>0</v>
      </c>
      <c r="E283" s="184">
        <f>SUMIFS('Contas a Pagar'!$H$5:$H$1048576,'Contas a Pagar'!$O$5:$O$1048576,'Projeção de Caixa'!E$275,'Contas a Pagar'!$F$5:$F$1048576,'Projeção de Caixa'!$A283)</f>
        <v>0</v>
      </c>
      <c r="F283" s="184">
        <f>SUMIFS('Contas a Pagar'!$H$5:$H$1048576,'Contas a Pagar'!$O$5:$O$1048576,'Projeção de Caixa'!F$275,'Contas a Pagar'!$F$5:$F$1048576,'Projeção de Caixa'!$A283)</f>
        <v>0</v>
      </c>
      <c r="G283" s="184">
        <f>SUMIFS('Contas a Pagar'!$H$5:$H$1048576,'Contas a Pagar'!$O$5:$O$1048576,'Projeção de Caixa'!G$275,'Contas a Pagar'!$F$5:$F$1048576,'Projeção de Caixa'!$A283)</f>
        <v>0</v>
      </c>
      <c r="H283" s="184">
        <f>SUMIFS('Contas a Pagar'!$H$5:$H$1048576,'Contas a Pagar'!$O$5:$O$1048576,'Projeção de Caixa'!H$275,'Contas a Pagar'!$F$5:$F$1048576,'Projeção de Caixa'!$A283)</f>
        <v>0</v>
      </c>
      <c r="I283" s="184">
        <f>SUMIFS('Contas a Pagar'!$H$5:$H$1048576,'Contas a Pagar'!$O$5:$O$1048576,'Projeção de Caixa'!I$275,'Contas a Pagar'!$F$5:$F$1048576,'Projeção de Caixa'!$A283)</f>
        <v>0</v>
      </c>
      <c r="J283" s="184">
        <f>SUMIFS('Contas a Pagar'!$H$5:$H$1048576,'Contas a Pagar'!$O$5:$O$1048576,'Projeção de Caixa'!J$275,'Contas a Pagar'!$F$5:$F$1048576,'Projeção de Caixa'!$A283)</f>
        <v>0</v>
      </c>
      <c r="K283" s="184">
        <f>SUMIFS('Contas a Pagar'!$H$5:$H$1048576,'Contas a Pagar'!$O$5:$O$1048576,'Projeção de Caixa'!K$275,'Contas a Pagar'!$F$5:$F$1048576,'Projeção de Caixa'!$A283)</f>
        <v>0</v>
      </c>
      <c r="L283" s="184">
        <f>SUMIFS('Contas a Pagar'!$H$5:$H$1048576,'Contas a Pagar'!$O$5:$O$1048576,'Projeção de Caixa'!L$275,'Contas a Pagar'!$F$5:$F$1048576,'Projeção de Caixa'!$A283)</f>
        <v>0</v>
      </c>
      <c r="M283" s="184">
        <f>SUMIFS('Contas a Pagar'!$H$5:$H$1048576,'Contas a Pagar'!$O$5:$O$1048576,'Projeção de Caixa'!M$275,'Contas a Pagar'!$F$5:$F$1048576,'Projeção de Caixa'!$A283)</f>
        <v>0</v>
      </c>
      <c r="N283" s="184">
        <f>SUMIFS('Contas a Pagar'!$H$5:$H$1048576,'Contas a Pagar'!$O$5:$O$1048576,'Projeção de Caixa'!N$275,'Contas a Pagar'!$F$5:$F$1048576,'Projeção de Caixa'!$A283)</f>
        <v>0</v>
      </c>
      <c r="O283" s="184">
        <f>SUMIFS('Contas a Pagar'!$H$5:$H$1048576,'Contas a Pagar'!$O$5:$O$1048576,'Projeção de Caixa'!O$275,'Contas a Pagar'!$F$5:$F$1048576,'Projeção de Caixa'!$A283)</f>
        <v>0</v>
      </c>
      <c r="P283" s="184">
        <f>SUMIFS('Contas a Pagar'!$H$5:$H$1048576,'Contas a Pagar'!$O$5:$O$1048576,'Projeção de Caixa'!P$275,'Contas a Pagar'!$F$5:$F$1048576,'Projeção de Caixa'!$A283)</f>
        <v>0</v>
      </c>
      <c r="Q283" s="184">
        <f>SUMIFS('Contas a Pagar'!$H$5:$H$1048576,'Contas a Pagar'!$O$5:$O$1048576,'Projeção de Caixa'!Q$275,'Contas a Pagar'!$F$5:$F$1048576,'Projeção de Caixa'!$A283)</f>
        <v>0</v>
      </c>
      <c r="R283" s="184">
        <f>SUMIFS('Contas a Pagar'!$H$5:$H$1048576,'Contas a Pagar'!$O$5:$O$1048576,'Projeção de Caixa'!R$275,'Contas a Pagar'!$F$5:$F$1048576,'Projeção de Caixa'!$A283)</f>
        <v>0</v>
      </c>
      <c r="S283" s="184">
        <f>SUMIFS('Contas a Pagar'!$H$5:$H$1048576,'Contas a Pagar'!$O$5:$O$1048576,'Projeção de Caixa'!S$275,'Contas a Pagar'!$F$5:$F$1048576,'Projeção de Caixa'!$A283)</f>
        <v>0</v>
      </c>
      <c r="T283" s="184">
        <f>SUMIFS('Contas a Pagar'!$H$5:$H$1048576,'Contas a Pagar'!$O$5:$O$1048576,'Projeção de Caixa'!T$275,'Contas a Pagar'!$F$5:$F$1048576,'Projeção de Caixa'!$A283)</f>
        <v>0</v>
      </c>
      <c r="U283" s="184">
        <f>SUMIFS('Contas a Pagar'!$H$5:$H$1048576,'Contas a Pagar'!$O$5:$O$1048576,'Projeção de Caixa'!U$275,'Contas a Pagar'!$F$5:$F$1048576,'Projeção de Caixa'!$A283)</f>
        <v>0</v>
      </c>
      <c r="V283" s="184">
        <f>SUMIFS('Contas a Pagar'!$H$5:$H$1048576,'Contas a Pagar'!$O$5:$O$1048576,'Projeção de Caixa'!V$275,'Contas a Pagar'!$F$5:$F$1048576,'Projeção de Caixa'!$A283)</f>
        <v>0</v>
      </c>
      <c r="W283" s="184">
        <f>SUMIFS('Contas a Pagar'!$H$5:$H$1048576,'Contas a Pagar'!$O$5:$O$1048576,'Projeção de Caixa'!W$275,'Contas a Pagar'!$F$5:$F$1048576,'Projeção de Caixa'!$A283)</f>
        <v>0</v>
      </c>
      <c r="X283" s="184">
        <f>SUMIFS('Contas a Pagar'!$H$5:$H$1048576,'Contas a Pagar'!$O$5:$O$1048576,'Projeção de Caixa'!X$275,'Contas a Pagar'!$F$5:$F$1048576,'Projeção de Caixa'!$A283)</f>
        <v>0</v>
      </c>
      <c r="Y283" s="184">
        <f>SUMIFS('Contas a Pagar'!$H$5:$H$1048576,'Contas a Pagar'!$O$5:$O$1048576,'Projeção de Caixa'!Y$275,'Contas a Pagar'!$F$5:$F$1048576,'Projeção de Caixa'!$A283)</f>
        <v>0</v>
      </c>
      <c r="Z283" s="184">
        <f>SUMIFS('Contas a Pagar'!$H$5:$H$1048576,'Contas a Pagar'!$O$5:$O$1048576,'Projeção de Caixa'!Z$275,'Contas a Pagar'!$F$5:$F$1048576,'Projeção de Caixa'!$A283)</f>
        <v>0</v>
      </c>
      <c r="AA283" s="184">
        <f>SUMIFS('Contas a Pagar'!$H$5:$H$1048576,'Contas a Pagar'!$O$5:$O$1048576,'Projeção de Caixa'!AA$275,'Contas a Pagar'!$F$5:$F$1048576,'Projeção de Caixa'!$A283)</f>
        <v>0</v>
      </c>
      <c r="AB283" s="184">
        <f>SUMIFS('Contas a Pagar'!$H$5:$H$1048576,'Contas a Pagar'!$O$5:$O$1048576,'Projeção de Caixa'!AB$275,'Contas a Pagar'!$F$5:$F$1048576,'Projeção de Caixa'!$A283)</f>
        <v>0</v>
      </c>
      <c r="AC283" s="184">
        <f>SUMIFS('Contas a Pagar'!$H$5:$H$1048576,'Contas a Pagar'!$O$5:$O$1048576,'Projeção de Caixa'!AC$275,'Contas a Pagar'!$F$5:$F$1048576,'Projeção de Caixa'!$A283)</f>
        <v>0</v>
      </c>
      <c r="AD283" s="184">
        <f>SUMIFS('Contas a Pagar'!$H$5:$H$1048576,'Contas a Pagar'!$O$5:$O$1048576,'Projeção de Caixa'!AD$275,'Contas a Pagar'!$F$5:$F$1048576,'Projeção de Caixa'!$A283)</f>
        <v>0</v>
      </c>
      <c r="AE283" s="184">
        <f>SUMIFS('Contas a Pagar'!$H$5:$H$1048576,'Contas a Pagar'!$O$5:$O$1048576,'Projeção de Caixa'!AE$275,'Contas a Pagar'!$F$5:$F$1048576,'Projeção de Caixa'!$A283)</f>
        <v>0</v>
      </c>
      <c r="AF283" s="185">
        <f>SUMIFS('Contas a Pagar'!$H$5:$H$1048576,'Contas a Pagar'!$O$5:$O$1048576,'Projeção de Caixa'!AF$275,'Contas a Pagar'!$F$5:$F$1048576,'Projeção de Caixa'!$A283)</f>
        <v>0</v>
      </c>
      <c r="AG283" s="31"/>
      <c r="AH283" s="31"/>
      <c r="AI283" s="31"/>
    </row>
    <row r="284" spans="1:35" outlineLevel="1" x14ac:dyDescent="0.25">
      <c r="A284" s="152"/>
      <c r="B284" s="164">
        <f>SUMIFS('Contas a Pagar'!$H$5:$H$1048576,'Contas a Pagar'!$O$5:$O$1048576,'Projeção de Caixa'!B$275,'Contas a Pagar'!$F$5:$F$1048576,'Projeção de Caixa'!$A284)</f>
        <v>0</v>
      </c>
      <c r="C284" s="164">
        <f>SUMIFS('Contas a Pagar'!$H$5:$H$1048576,'Contas a Pagar'!$O$5:$O$1048576,'Projeção de Caixa'!C$275,'Contas a Pagar'!$F$5:$F$1048576,'Projeção de Caixa'!$A284)</f>
        <v>0</v>
      </c>
      <c r="D284" s="164">
        <f>SUMIFS('Contas a Pagar'!$H$5:$H$1048576,'Contas a Pagar'!$O$5:$O$1048576,'Projeção de Caixa'!D$275,'Contas a Pagar'!$F$5:$F$1048576,'Projeção de Caixa'!$A284)</f>
        <v>0</v>
      </c>
      <c r="E284" s="164">
        <f>SUMIFS('Contas a Pagar'!$H$5:$H$1048576,'Contas a Pagar'!$O$5:$O$1048576,'Projeção de Caixa'!E$275,'Contas a Pagar'!$F$5:$F$1048576,'Projeção de Caixa'!$A284)</f>
        <v>0</v>
      </c>
      <c r="F284" s="164">
        <f>SUMIFS('Contas a Pagar'!$H$5:$H$1048576,'Contas a Pagar'!$O$5:$O$1048576,'Projeção de Caixa'!F$275,'Contas a Pagar'!$F$5:$F$1048576,'Projeção de Caixa'!$A284)</f>
        <v>0</v>
      </c>
      <c r="G284" s="164">
        <f>SUMIFS('Contas a Pagar'!$H$5:$H$1048576,'Contas a Pagar'!$O$5:$O$1048576,'Projeção de Caixa'!G$275,'Contas a Pagar'!$F$5:$F$1048576,'Projeção de Caixa'!$A284)</f>
        <v>0</v>
      </c>
      <c r="H284" s="164">
        <f>SUMIFS('Contas a Pagar'!$H$5:$H$1048576,'Contas a Pagar'!$O$5:$O$1048576,'Projeção de Caixa'!H$275,'Contas a Pagar'!$F$5:$F$1048576,'Projeção de Caixa'!$A284)</f>
        <v>0</v>
      </c>
      <c r="I284" s="164">
        <f>SUMIFS('Contas a Pagar'!$H$5:$H$1048576,'Contas a Pagar'!$O$5:$O$1048576,'Projeção de Caixa'!I$275,'Contas a Pagar'!$F$5:$F$1048576,'Projeção de Caixa'!$A284)</f>
        <v>0</v>
      </c>
      <c r="J284" s="164">
        <f>SUMIFS('Contas a Pagar'!$H$5:$H$1048576,'Contas a Pagar'!$O$5:$O$1048576,'Projeção de Caixa'!J$275,'Contas a Pagar'!$F$5:$F$1048576,'Projeção de Caixa'!$A284)</f>
        <v>0</v>
      </c>
      <c r="K284" s="164">
        <f>SUMIFS('Contas a Pagar'!$H$5:$H$1048576,'Contas a Pagar'!$O$5:$O$1048576,'Projeção de Caixa'!K$275,'Contas a Pagar'!$F$5:$F$1048576,'Projeção de Caixa'!$A284)</f>
        <v>0</v>
      </c>
      <c r="L284" s="164">
        <f>SUMIFS('Contas a Pagar'!$H$5:$H$1048576,'Contas a Pagar'!$O$5:$O$1048576,'Projeção de Caixa'!L$275,'Contas a Pagar'!$F$5:$F$1048576,'Projeção de Caixa'!$A284)</f>
        <v>0</v>
      </c>
      <c r="M284" s="164">
        <f>SUMIFS('Contas a Pagar'!$H$5:$H$1048576,'Contas a Pagar'!$O$5:$O$1048576,'Projeção de Caixa'!M$275,'Contas a Pagar'!$F$5:$F$1048576,'Projeção de Caixa'!$A284)</f>
        <v>0</v>
      </c>
      <c r="N284" s="164">
        <f>SUMIFS('Contas a Pagar'!$H$5:$H$1048576,'Contas a Pagar'!$O$5:$O$1048576,'Projeção de Caixa'!N$275,'Contas a Pagar'!$F$5:$F$1048576,'Projeção de Caixa'!$A284)</f>
        <v>0</v>
      </c>
      <c r="O284" s="164">
        <f>SUMIFS('Contas a Pagar'!$H$5:$H$1048576,'Contas a Pagar'!$O$5:$O$1048576,'Projeção de Caixa'!O$275,'Contas a Pagar'!$F$5:$F$1048576,'Projeção de Caixa'!$A284)</f>
        <v>0</v>
      </c>
      <c r="P284" s="164">
        <f>SUMIFS('Contas a Pagar'!$H$5:$H$1048576,'Contas a Pagar'!$O$5:$O$1048576,'Projeção de Caixa'!P$275,'Contas a Pagar'!$F$5:$F$1048576,'Projeção de Caixa'!$A284)</f>
        <v>0</v>
      </c>
      <c r="Q284" s="164">
        <f>SUMIFS('Contas a Pagar'!$H$5:$H$1048576,'Contas a Pagar'!$O$5:$O$1048576,'Projeção de Caixa'!Q$275,'Contas a Pagar'!$F$5:$F$1048576,'Projeção de Caixa'!$A284)</f>
        <v>0</v>
      </c>
      <c r="R284" s="164">
        <f>SUMIFS('Contas a Pagar'!$H$5:$H$1048576,'Contas a Pagar'!$O$5:$O$1048576,'Projeção de Caixa'!R$275,'Contas a Pagar'!$F$5:$F$1048576,'Projeção de Caixa'!$A284)</f>
        <v>0</v>
      </c>
      <c r="S284" s="164">
        <f>SUMIFS('Contas a Pagar'!$H$5:$H$1048576,'Contas a Pagar'!$O$5:$O$1048576,'Projeção de Caixa'!S$275,'Contas a Pagar'!$F$5:$F$1048576,'Projeção de Caixa'!$A284)</f>
        <v>0</v>
      </c>
      <c r="T284" s="164">
        <f>SUMIFS('Contas a Pagar'!$H$5:$H$1048576,'Contas a Pagar'!$O$5:$O$1048576,'Projeção de Caixa'!T$275,'Contas a Pagar'!$F$5:$F$1048576,'Projeção de Caixa'!$A284)</f>
        <v>0</v>
      </c>
      <c r="U284" s="164">
        <f>SUMIFS('Contas a Pagar'!$H$5:$H$1048576,'Contas a Pagar'!$O$5:$O$1048576,'Projeção de Caixa'!U$275,'Contas a Pagar'!$F$5:$F$1048576,'Projeção de Caixa'!$A284)</f>
        <v>0</v>
      </c>
      <c r="V284" s="164">
        <f>SUMIFS('Contas a Pagar'!$H$5:$H$1048576,'Contas a Pagar'!$O$5:$O$1048576,'Projeção de Caixa'!V$275,'Contas a Pagar'!$F$5:$F$1048576,'Projeção de Caixa'!$A284)</f>
        <v>0</v>
      </c>
      <c r="W284" s="164">
        <f>SUMIFS('Contas a Pagar'!$H$5:$H$1048576,'Contas a Pagar'!$O$5:$O$1048576,'Projeção de Caixa'!W$275,'Contas a Pagar'!$F$5:$F$1048576,'Projeção de Caixa'!$A284)</f>
        <v>0</v>
      </c>
      <c r="X284" s="164">
        <f>SUMIFS('Contas a Pagar'!$H$5:$H$1048576,'Contas a Pagar'!$O$5:$O$1048576,'Projeção de Caixa'!X$275,'Contas a Pagar'!$F$5:$F$1048576,'Projeção de Caixa'!$A284)</f>
        <v>0</v>
      </c>
      <c r="Y284" s="164">
        <f>SUMIFS('Contas a Pagar'!$H$5:$H$1048576,'Contas a Pagar'!$O$5:$O$1048576,'Projeção de Caixa'!Y$275,'Contas a Pagar'!$F$5:$F$1048576,'Projeção de Caixa'!$A284)</f>
        <v>0</v>
      </c>
      <c r="Z284" s="164">
        <f>SUMIFS('Contas a Pagar'!$H$5:$H$1048576,'Contas a Pagar'!$O$5:$O$1048576,'Projeção de Caixa'!Z$275,'Contas a Pagar'!$F$5:$F$1048576,'Projeção de Caixa'!$A284)</f>
        <v>0</v>
      </c>
      <c r="AA284" s="164">
        <f>SUMIFS('Contas a Pagar'!$H$5:$H$1048576,'Contas a Pagar'!$O$5:$O$1048576,'Projeção de Caixa'!AA$275,'Contas a Pagar'!$F$5:$F$1048576,'Projeção de Caixa'!$A284)</f>
        <v>0</v>
      </c>
      <c r="AB284" s="164">
        <f>SUMIFS('Contas a Pagar'!$H$5:$H$1048576,'Contas a Pagar'!$O$5:$O$1048576,'Projeção de Caixa'!AB$275,'Contas a Pagar'!$F$5:$F$1048576,'Projeção de Caixa'!$A284)</f>
        <v>0</v>
      </c>
      <c r="AC284" s="164">
        <f>SUMIFS('Contas a Pagar'!$H$5:$H$1048576,'Contas a Pagar'!$O$5:$O$1048576,'Projeção de Caixa'!AC$275,'Contas a Pagar'!$F$5:$F$1048576,'Projeção de Caixa'!$A284)</f>
        <v>0</v>
      </c>
      <c r="AD284" s="164">
        <f>SUMIFS('Contas a Pagar'!$H$5:$H$1048576,'Contas a Pagar'!$O$5:$O$1048576,'Projeção de Caixa'!AD$275,'Contas a Pagar'!$F$5:$F$1048576,'Projeção de Caixa'!$A284)</f>
        <v>0</v>
      </c>
      <c r="AE284" s="164">
        <f>SUMIFS('Contas a Pagar'!$H$5:$H$1048576,'Contas a Pagar'!$O$5:$O$1048576,'Projeção de Caixa'!AE$275,'Contas a Pagar'!$F$5:$F$1048576,'Projeção de Caixa'!$A284)</f>
        <v>0</v>
      </c>
      <c r="AF284" s="165">
        <f>SUMIFS('Contas a Pagar'!$H$5:$H$1048576,'Contas a Pagar'!$O$5:$O$1048576,'Projeção de Caixa'!AF$275,'Contas a Pagar'!$F$5:$F$1048576,'Projeção de Caixa'!$A284)</f>
        <v>0</v>
      </c>
      <c r="AG284" s="31"/>
      <c r="AH284" s="31"/>
      <c r="AI284" s="31"/>
    </row>
    <row r="285" spans="1:35" outlineLevel="1" x14ac:dyDescent="0.25">
      <c r="A285" s="152"/>
      <c r="B285" s="164">
        <f>SUMIFS('Contas a Pagar'!$H$5:$H$1048576,'Contas a Pagar'!$O$5:$O$1048576,'Projeção de Caixa'!B$275,'Contas a Pagar'!$F$5:$F$1048576,'Projeção de Caixa'!$A285)</f>
        <v>0</v>
      </c>
      <c r="C285" s="164">
        <f>SUMIFS('Contas a Pagar'!$H$5:$H$1048576,'Contas a Pagar'!$O$5:$O$1048576,'Projeção de Caixa'!C$275,'Contas a Pagar'!$F$5:$F$1048576,'Projeção de Caixa'!$A285)</f>
        <v>0</v>
      </c>
      <c r="D285" s="164">
        <f>SUMIFS('Contas a Pagar'!$H$5:$H$1048576,'Contas a Pagar'!$O$5:$O$1048576,'Projeção de Caixa'!D$275,'Contas a Pagar'!$F$5:$F$1048576,'Projeção de Caixa'!$A285)</f>
        <v>0</v>
      </c>
      <c r="E285" s="164">
        <f>SUMIFS('Contas a Pagar'!$H$5:$H$1048576,'Contas a Pagar'!$O$5:$O$1048576,'Projeção de Caixa'!E$275,'Contas a Pagar'!$F$5:$F$1048576,'Projeção de Caixa'!$A285)</f>
        <v>0</v>
      </c>
      <c r="F285" s="164">
        <f>SUMIFS('Contas a Pagar'!$H$5:$H$1048576,'Contas a Pagar'!$O$5:$O$1048576,'Projeção de Caixa'!F$275,'Contas a Pagar'!$F$5:$F$1048576,'Projeção de Caixa'!$A285)</f>
        <v>0</v>
      </c>
      <c r="G285" s="164">
        <f>SUMIFS('Contas a Pagar'!$H$5:$H$1048576,'Contas a Pagar'!$O$5:$O$1048576,'Projeção de Caixa'!G$275,'Contas a Pagar'!$F$5:$F$1048576,'Projeção de Caixa'!$A285)</f>
        <v>0</v>
      </c>
      <c r="H285" s="164">
        <f>SUMIFS('Contas a Pagar'!$H$5:$H$1048576,'Contas a Pagar'!$O$5:$O$1048576,'Projeção de Caixa'!H$275,'Contas a Pagar'!$F$5:$F$1048576,'Projeção de Caixa'!$A285)</f>
        <v>0</v>
      </c>
      <c r="I285" s="164">
        <f>SUMIFS('Contas a Pagar'!$H$5:$H$1048576,'Contas a Pagar'!$O$5:$O$1048576,'Projeção de Caixa'!I$275,'Contas a Pagar'!$F$5:$F$1048576,'Projeção de Caixa'!$A285)</f>
        <v>0</v>
      </c>
      <c r="J285" s="164">
        <f>SUMIFS('Contas a Pagar'!$H$5:$H$1048576,'Contas a Pagar'!$O$5:$O$1048576,'Projeção de Caixa'!J$275,'Contas a Pagar'!$F$5:$F$1048576,'Projeção de Caixa'!$A285)</f>
        <v>0</v>
      </c>
      <c r="K285" s="164">
        <f>SUMIFS('Contas a Pagar'!$H$5:$H$1048576,'Contas a Pagar'!$O$5:$O$1048576,'Projeção de Caixa'!K$275,'Contas a Pagar'!$F$5:$F$1048576,'Projeção de Caixa'!$A285)</f>
        <v>0</v>
      </c>
      <c r="L285" s="164">
        <f>SUMIFS('Contas a Pagar'!$H$5:$H$1048576,'Contas a Pagar'!$O$5:$O$1048576,'Projeção de Caixa'!L$275,'Contas a Pagar'!$F$5:$F$1048576,'Projeção de Caixa'!$A285)</f>
        <v>0</v>
      </c>
      <c r="M285" s="164">
        <f>SUMIFS('Contas a Pagar'!$H$5:$H$1048576,'Contas a Pagar'!$O$5:$O$1048576,'Projeção de Caixa'!M$275,'Contas a Pagar'!$F$5:$F$1048576,'Projeção de Caixa'!$A285)</f>
        <v>0</v>
      </c>
      <c r="N285" s="164">
        <f>SUMIFS('Contas a Pagar'!$H$5:$H$1048576,'Contas a Pagar'!$O$5:$O$1048576,'Projeção de Caixa'!N$275,'Contas a Pagar'!$F$5:$F$1048576,'Projeção de Caixa'!$A285)</f>
        <v>0</v>
      </c>
      <c r="O285" s="164">
        <f>SUMIFS('Contas a Pagar'!$H$5:$H$1048576,'Contas a Pagar'!$O$5:$O$1048576,'Projeção de Caixa'!O$275,'Contas a Pagar'!$F$5:$F$1048576,'Projeção de Caixa'!$A285)</f>
        <v>0</v>
      </c>
      <c r="P285" s="164">
        <f>SUMIFS('Contas a Pagar'!$H$5:$H$1048576,'Contas a Pagar'!$O$5:$O$1048576,'Projeção de Caixa'!P$275,'Contas a Pagar'!$F$5:$F$1048576,'Projeção de Caixa'!$A285)</f>
        <v>0</v>
      </c>
      <c r="Q285" s="164">
        <f>SUMIFS('Contas a Pagar'!$H$5:$H$1048576,'Contas a Pagar'!$O$5:$O$1048576,'Projeção de Caixa'!Q$275,'Contas a Pagar'!$F$5:$F$1048576,'Projeção de Caixa'!$A285)</f>
        <v>0</v>
      </c>
      <c r="R285" s="164">
        <f>SUMIFS('Contas a Pagar'!$H$5:$H$1048576,'Contas a Pagar'!$O$5:$O$1048576,'Projeção de Caixa'!R$275,'Contas a Pagar'!$F$5:$F$1048576,'Projeção de Caixa'!$A285)</f>
        <v>0</v>
      </c>
      <c r="S285" s="164">
        <f>SUMIFS('Contas a Pagar'!$H$5:$H$1048576,'Contas a Pagar'!$O$5:$O$1048576,'Projeção de Caixa'!S$275,'Contas a Pagar'!$F$5:$F$1048576,'Projeção de Caixa'!$A285)</f>
        <v>0</v>
      </c>
      <c r="T285" s="164">
        <f>SUMIFS('Contas a Pagar'!$H$5:$H$1048576,'Contas a Pagar'!$O$5:$O$1048576,'Projeção de Caixa'!T$275,'Contas a Pagar'!$F$5:$F$1048576,'Projeção de Caixa'!$A285)</f>
        <v>0</v>
      </c>
      <c r="U285" s="164">
        <f>SUMIFS('Contas a Pagar'!$H$5:$H$1048576,'Contas a Pagar'!$O$5:$O$1048576,'Projeção de Caixa'!U$275,'Contas a Pagar'!$F$5:$F$1048576,'Projeção de Caixa'!$A285)</f>
        <v>0</v>
      </c>
      <c r="V285" s="164">
        <f>SUMIFS('Contas a Pagar'!$H$5:$H$1048576,'Contas a Pagar'!$O$5:$O$1048576,'Projeção de Caixa'!V$275,'Contas a Pagar'!$F$5:$F$1048576,'Projeção de Caixa'!$A285)</f>
        <v>0</v>
      </c>
      <c r="W285" s="164">
        <f>SUMIFS('Contas a Pagar'!$H$5:$H$1048576,'Contas a Pagar'!$O$5:$O$1048576,'Projeção de Caixa'!W$275,'Contas a Pagar'!$F$5:$F$1048576,'Projeção de Caixa'!$A285)</f>
        <v>0</v>
      </c>
      <c r="X285" s="164">
        <f>SUMIFS('Contas a Pagar'!$H$5:$H$1048576,'Contas a Pagar'!$O$5:$O$1048576,'Projeção de Caixa'!X$275,'Contas a Pagar'!$F$5:$F$1048576,'Projeção de Caixa'!$A285)</f>
        <v>0</v>
      </c>
      <c r="Y285" s="164">
        <f>SUMIFS('Contas a Pagar'!$H$5:$H$1048576,'Contas a Pagar'!$O$5:$O$1048576,'Projeção de Caixa'!Y$275,'Contas a Pagar'!$F$5:$F$1048576,'Projeção de Caixa'!$A285)</f>
        <v>0</v>
      </c>
      <c r="Z285" s="164">
        <f>SUMIFS('Contas a Pagar'!$H$5:$H$1048576,'Contas a Pagar'!$O$5:$O$1048576,'Projeção de Caixa'!Z$275,'Contas a Pagar'!$F$5:$F$1048576,'Projeção de Caixa'!$A285)</f>
        <v>0</v>
      </c>
      <c r="AA285" s="164">
        <f>SUMIFS('Contas a Pagar'!$H$5:$H$1048576,'Contas a Pagar'!$O$5:$O$1048576,'Projeção de Caixa'!AA$275,'Contas a Pagar'!$F$5:$F$1048576,'Projeção de Caixa'!$A285)</f>
        <v>0</v>
      </c>
      <c r="AB285" s="164">
        <f>SUMIFS('Contas a Pagar'!$H$5:$H$1048576,'Contas a Pagar'!$O$5:$O$1048576,'Projeção de Caixa'!AB$275,'Contas a Pagar'!$F$5:$F$1048576,'Projeção de Caixa'!$A285)</f>
        <v>0</v>
      </c>
      <c r="AC285" s="164">
        <f>SUMIFS('Contas a Pagar'!$H$5:$H$1048576,'Contas a Pagar'!$O$5:$O$1048576,'Projeção de Caixa'!AC$275,'Contas a Pagar'!$F$5:$F$1048576,'Projeção de Caixa'!$A285)</f>
        <v>0</v>
      </c>
      <c r="AD285" s="164">
        <f>SUMIFS('Contas a Pagar'!$H$5:$H$1048576,'Contas a Pagar'!$O$5:$O$1048576,'Projeção de Caixa'!AD$275,'Contas a Pagar'!$F$5:$F$1048576,'Projeção de Caixa'!$A285)</f>
        <v>0</v>
      </c>
      <c r="AE285" s="164">
        <f>SUMIFS('Contas a Pagar'!$H$5:$H$1048576,'Contas a Pagar'!$O$5:$O$1048576,'Projeção de Caixa'!AE$275,'Contas a Pagar'!$F$5:$F$1048576,'Projeção de Caixa'!$A285)</f>
        <v>0</v>
      </c>
      <c r="AF285" s="165">
        <f>SUMIFS('Contas a Pagar'!$H$5:$H$1048576,'Contas a Pagar'!$O$5:$O$1048576,'Projeção de Caixa'!AF$275,'Contas a Pagar'!$F$5:$F$1048576,'Projeção de Caixa'!$A285)</f>
        <v>0</v>
      </c>
      <c r="AG285" s="31"/>
      <c r="AH285" s="31"/>
      <c r="AI285" s="31"/>
    </row>
    <row r="286" spans="1:35" outlineLevel="1" x14ac:dyDescent="0.25">
      <c r="A286" s="152"/>
      <c r="B286" s="164">
        <f>SUMIFS('Contas a Pagar'!$H$5:$H$1048576,'Contas a Pagar'!$O$5:$O$1048576,'Projeção de Caixa'!B$275,'Contas a Pagar'!$F$5:$F$1048576,'Projeção de Caixa'!$A286)</f>
        <v>0</v>
      </c>
      <c r="C286" s="164">
        <f>SUMIFS('Contas a Pagar'!$H$5:$H$1048576,'Contas a Pagar'!$O$5:$O$1048576,'Projeção de Caixa'!C$275,'Contas a Pagar'!$F$5:$F$1048576,'Projeção de Caixa'!$A286)</f>
        <v>0</v>
      </c>
      <c r="D286" s="164">
        <f>SUMIFS('Contas a Pagar'!$H$5:$H$1048576,'Contas a Pagar'!$O$5:$O$1048576,'Projeção de Caixa'!D$275,'Contas a Pagar'!$F$5:$F$1048576,'Projeção de Caixa'!$A286)</f>
        <v>0</v>
      </c>
      <c r="E286" s="164">
        <f>SUMIFS('Contas a Pagar'!$H$5:$H$1048576,'Contas a Pagar'!$O$5:$O$1048576,'Projeção de Caixa'!E$275,'Contas a Pagar'!$F$5:$F$1048576,'Projeção de Caixa'!$A286)</f>
        <v>0</v>
      </c>
      <c r="F286" s="164">
        <f>SUMIFS('Contas a Pagar'!$H$5:$H$1048576,'Contas a Pagar'!$O$5:$O$1048576,'Projeção de Caixa'!F$275,'Contas a Pagar'!$F$5:$F$1048576,'Projeção de Caixa'!$A286)</f>
        <v>0</v>
      </c>
      <c r="G286" s="164">
        <f>SUMIFS('Contas a Pagar'!$H$5:$H$1048576,'Contas a Pagar'!$O$5:$O$1048576,'Projeção de Caixa'!G$275,'Contas a Pagar'!$F$5:$F$1048576,'Projeção de Caixa'!$A286)</f>
        <v>0</v>
      </c>
      <c r="H286" s="164">
        <f>SUMIFS('Contas a Pagar'!$H$5:$H$1048576,'Contas a Pagar'!$O$5:$O$1048576,'Projeção de Caixa'!H$275,'Contas a Pagar'!$F$5:$F$1048576,'Projeção de Caixa'!$A286)</f>
        <v>0</v>
      </c>
      <c r="I286" s="164">
        <f>SUMIFS('Contas a Pagar'!$H$5:$H$1048576,'Contas a Pagar'!$O$5:$O$1048576,'Projeção de Caixa'!I$275,'Contas a Pagar'!$F$5:$F$1048576,'Projeção de Caixa'!$A286)</f>
        <v>0</v>
      </c>
      <c r="J286" s="164">
        <f>SUMIFS('Contas a Pagar'!$H$5:$H$1048576,'Contas a Pagar'!$O$5:$O$1048576,'Projeção de Caixa'!J$275,'Contas a Pagar'!$F$5:$F$1048576,'Projeção de Caixa'!$A286)</f>
        <v>0</v>
      </c>
      <c r="K286" s="164">
        <f>SUMIFS('Contas a Pagar'!$H$5:$H$1048576,'Contas a Pagar'!$O$5:$O$1048576,'Projeção de Caixa'!K$275,'Contas a Pagar'!$F$5:$F$1048576,'Projeção de Caixa'!$A286)</f>
        <v>0</v>
      </c>
      <c r="L286" s="164">
        <f>SUMIFS('Contas a Pagar'!$H$5:$H$1048576,'Contas a Pagar'!$O$5:$O$1048576,'Projeção de Caixa'!L$275,'Contas a Pagar'!$F$5:$F$1048576,'Projeção de Caixa'!$A286)</f>
        <v>0</v>
      </c>
      <c r="M286" s="164">
        <f>SUMIFS('Contas a Pagar'!$H$5:$H$1048576,'Contas a Pagar'!$O$5:$O$1048576,'Projeção de Caixa'!M$275,'Contas a Pagar'!$F$5:$F$1048576,'Projeção de Caixa'!$A286)</f>
        <v>0</v>
      </c>
      <c r="N286" s="164">
        <f>SUMIFS('Contas a Pagar'!$H$5:$H$1048576,'Contas a Pagar'!$O$5:$O$1048576,'Projeção de Caixa'!N$275,'Contas a Pagar'!$F$5:$F$1048576,'Projeção de Caixa'!$A286)</f>
        <v>0</v>
      </c>
      <c r="O286" s="164">
        <f>SUMIFS('Contas a Pagar'!$H$5:$H$1048576,'Contas a Pagar'!$O$5:$O$1048576,'Projeção de Caixa'!O$275,'Contas a Pagar'!$F$5:$F$1048576,'Projeção de Caixa'!$A286)</f>
        <v>0</v>
      </c>
      <c r="P286" s="164">
        <f>SUMIFS('Contas a Pagar'!$H$5:$H$1048576,'Contas a Pagar'!$O$5:$O$1048576,'Projeção de Caixa'!P$275,'Contas a Pagar'!$F$5:$F$1048576,'Projeção de Caixa'!$A286)</f>
        <v>0</v>
      </c>
      <c r="Q286" s="164">
        <f>SUMIFS('Contas a Pagar'!$H$5:$H$1048576,'Contas a Pagar'!$O$5:$O$1048576,'Projeção de Caixa'!Q$275,'Contas a Pagar'!$F$5:$F$1048576,'Projeção de Caixa'!$A286)</f>
        <v>0</v>
      </c>
      <c r="R286" s="164">
        <f>SUMIFS('Contas a Pagar'!$H$5:$H$1048576,'Contas a Pagar'!$O$5:$O$1048576,'Projeção de Caixa'!R$275,'Contas a Pagar'!$F$5:$F$1048576,'Projeção de Caixa'!$A286)</f>
        <v>0</v>
      </c>
      <c r="S286" s="164">
        <f>SUMIFS('Contas a Pagar'!$H$5:$H$1048576,'Contas a Pagar'!$O$5:$O$1048576,'Projeção de Caixa'!S$275,'Contas a Pagar'!$F$5:$F$1048576,'Projeção de Caixa'!$A286)</f>
        <v>0</v>
      </c>
      <c r="T286" s="164">
        <f>SUMIFS('Contas a Pagar'!$H$5:$H$1048576,'Contas a Pagar'!$O$5:$O$1048576,'Projeção de Caixa'!T$275,'Contas a Pagar'!$F$5:$F$1048576,'Projeção de Caixa'!$A286)</f>
        <v>0</v>
      </c>
      <c r="U286" s="164">
        <f>SUMIFS('Contas a Pagar'!$H$5:$H$1048576,'Contas a Pagar'!$O$5:$O$1048576,'Projeção de Caixa'!U$275,'Contas a Pagar'!$F$5:$F$1048576,'Projeção de Caixa'!$A286)</f>
        <v>0</v>
      </c>
      <c r="V286" s="164">
        <f>SUMIFS('Contas a Pagar'!$H$5:$H$1048576,'Contas a Pagar'!$O$5:$O$1048576,'Projeção de Caixa'!V$275,'Contas a Pagar'!$F$5:$F$1048576,'Projeção de Caixa'!$A286)</f>
        <v>0</v>
      </c>
      <c r="W286" s="164">
        <f>SUMIFS('Contas a Pagar'!$H$5:$H$1048576,'Contas a Pagar'!$O$5:$O$1048576,'Projeção de Caixa'!W$275,'Contas a Pagar'!$F$5:$F$1048576,'Projeção de Caixa'!$A286)</f>
        <v>0</v>
      </c>
      <c r="X286" s="164">
        <f>SUMIFS('Contas a Pagar'!$H$5:$H$1048576,'Contas a Pagar'!$O$5:$O$1048576,'Projeção de Caixa'!X$275,'Contas a Pagar'!$F$5:$F$1048576,'Projeção de Caixa'!$A286)</f>
        <v>0</v>
      </c>
      <c r="Y286" s="164">
        <f>SUMIFS('Contas a Pagar'!$H$5:$H$1048576,'Contas a Pagar'!$O$5:$O$1048576,'Projeção de Caixa'!Y$275,'Contas a Pagar'!$F$5:$F$1048576,'Projeção de Caixa'!$A286)</f>
        <v>0</v>
      </c>
      <c r="Z286" s="164">
        <f>SUMIFS('Contas a Pagar'!$H$5:$H$1048576,'Contas a Pagar'!$O$5:$O$1048576,'Projeção de Caixa'!Z$275,'Contas a Pagar'!$F$5:$F$1048576,'Projeção de Caixa'!$A286)</f>
        <v>0</v>
      </c>
      <c r="AA286" s="164">
        <f>SUMIFS('Contas a Pagar'!$H$5:$H$1048576,'Contas a Pagar'!$O$5:$O$1048576,'Projeção de Caixa'!AA$275,'Contas a Pagar'!$F$5:$F$1048576,'Projeção de Caixa'!$A286)</f>
        <v>0</v>
      </c>
      <c r="AB286" s="164">
        <f>SUMIFS('Contas a Pagar'!$H$5:$H$1048576,'Contas a Pagar'!$O$5:$O$1048576,'Projeção de Caixa'!AB$275,'Contas a Pagar'!$F$5:$F$1048576,'Projeção de Caixa'!$A286)</f>
        <v>0</v>
      </c>
      <c r="AC286" s="164">
        <f>SUMIFS('Contas a Pagar'!$H$5:$H$1048576,'Contas a Pagar'!$O$5:$O$1048576,'Projeção de Caixa'!AC$275,'Contas a Pagar'!$F$5:$F$1048576,'Projeção de Caixa'!$A286)</f>
        <v>0</v>
      </c>
      <c r="AD286" s="164">
        <f>SUMIFS('Contas a Pagar'!$H$5:$H$1048576,'Contas a Pagar'!$O$5:$O$1048576,'Projeção de Caixa'!AD$275,'Contas a Pagar'!$F$5:$F$1048576,'Projeção de Caixa'!$A286)</f>
        <v>0</v>
      </c>
      <c r="AE286" s="164">
        <f>SUMIFS('Contas a Pagar'!$H$5:$H$1048576,'Contas a Pagar'!$O$5:$O$1048576,'Projeção de Caixa'!AE$275,'Contas a Pagar'!$F$5:$F$1048576,'Projeção de Caixa'!$A286)</f>
        <v>0</v>
      </c>
      <c r="AF286" s="165">
        <f>SUMIFS('Contas a Pagar'!$H$5:$H$1048576,'Contas a Pagar'!$O$5:$O$1048576,'Projeção de Caixa'!AF$275,'Contas a Pagar'!$F$5:$F$1048576,'Projeção de Caixa'!$A286)</f>
        <v>0</v>
      </c>
      <c r="AG286" s="31"/>
      <c r="AH286" s="31"/>
      <c r="AI286" s="31"/>
    </row>
    <row r="287" spans="1:35" outlineLevel="1" x14ac:dyDescent="0.25">
      <c r="A287" s="152"/>
      <c r="B287" s="164">
        <f>SUMIFS('Contas a Pagar'!$H$5:$H$1048576,'Contas a Pagar'!$O$5:$O$1048576,'Projeção de Caixa'!B$275,'Contas a Pagar'!$F$5:$F$1048576,'Projeção de Caixa'!$A287)</f>
        <v>0</v>
      </c>
      <c r="C287" s="164">
        <f>SUMIFS('Contas a Pagar'!$H$5:$H$1048576,'Contas a Pagar'!$O$5:$O$1048576,'Projeção de Caixa'!C$275,'Contas a Pagar'!$F$5:$F$1048576,'Projeção de Caixa'!$A287)</f>
        <v>0</v>
      </c>
      <c r="D287" s="164">
        <f>SUMIFS('Contas a Pagar'!$H$5:$H$1048576,'Contas a Pagar'!$O$5:$O$1048576,'Projeção de Caixa'!D$275,'Contas a Pagar'!$F$5:$F$1048576,'Projeção de Caixa'!$A287)</f>
        <v>0</v>
      </c>
      <c r="E287" s="164">
        <f>SUMIFS('Contas a Pagar'!$H$5:$H$1048576,'Contas a Pagar'!$O$5:$O$1048576,'Projeção de Caixa'!E$275,'Contas a Pagar'!$F$5:$F$1048576,'Projeção de Caixa'!$A287)</f>
        <v>0</v>
      </c>
      <c r="F287" s="164">
        <f>SUMIFS('Contas a Pagar'!$H$5:$H$1048576,'Contas a Pagar'!$O$5:$O$1048576,'Projeção de Caixa'!F$275,'Contas a Pagar'!$F$5:$F$1048576,'Projeção de Caixa'!$A287)</f>
        <v>0</v>
      </c>
      <c r="G287" s="164">
        <f>SUMIFS('Contas a Pagar'!$H$5:$H$1048576,'Contas a Pagar'!$O$5:$O$1048576,'Projeção de Caixa'!G$275,'Contas a Pagar'!$F$5:$F$1048576,'Projeção de Caixa'!$A287)</f>
        <v>0</v>
      </c>
      <c r="H287" s="164">
        <f>SUMIFS('Contas a Pagar'!$H$5:$H$1048576,'Contas a Pagar'!$O$5:$O$1048576,'Projeção de Caixa'!H$275,'Contas a Pagar'!$F$5:$F$1048576,'Projeção de Caixa'!$A287)</f>
        <v>0</v>
      </c>
      <c r="I287" s="164">
        <f>SUMIFS('Contas a Pagar'!$H$5:$H$1048576,'Contas a Pagar'!$O$5:$O$1048576,'Projeção de Caixa'!I$275,'Contas a Pagar'!$F$5:$F$1048576,'Projeção de Caixa'!$A287)</f>
        <v>0</v>
      </c>
      <c r="J287" s="164">
        <f>SUMIFS('Contas a Pagar'!$H$5:$H$1048576,'Contas a Pagar'!$O$5:$O$1048576,'Projeção de Caixa'!J$275,'Contas a Pagar'!$F$5:$F$1048576,'Projeção de Caixa'!$A287)</f>
        <v>0</v>
      </c>
      <c r="K287" s="164">
        <f>SUMIFS('Contas a Pagar'!$H$5:$H$1048576,'Contas a Pagar'!$O$5:$O$1048576,'Projeção de Caixa'!K$275,'Contas a Pagar'!$F$5:$F$1048576,'Projeção de Caixa'!$A287)</f>
        <v>0</v>
      </c>
      <c r="L287" s="164">
        <f>SUMIFS('Contas a Pagar'!$H$5:$H$1048576,'Contas a Pagar'!$O$5:$O$1048576,'Projeção de Caixa'!L$275,'Contas a Pagar'!$F$5:$F$1048576,'Projeção de Caixa'!$A287)</f>
        <v>0</v>
      </c>
      <c r="M287" s="164">
        <f>SUMIFS('Contas a Pagar'!$H$5:$H$1048576,'Contas a Pagar'!$O$5:$O$1048576,'Projeção de Caixa'!M$275,'Contas a Pagar'!$F$5:$F$1048576,'Projeção de Caixa'!$A287)</f>
        <v>0</v>
      </c>
      <c r="N287" s="164">
        <f>SUMIFS('Contas a Pagar'!$H$5:$H$1048576,'Contas a Pagar'!$O$5:$O$1048576,'Projeção de Caixa'!N$275,'Contas a Pagar'!$F$5:$F$1048576,'Projeção de Caixa'!$A287)</f>
        <v>0</v>
      </c>
      <c r="O287" s="164">
        <f>SUMIFS('Contas a Pagar'!$H$5:$H$1048576,'Contas a Pagar'!$O$5:$O$1048576,'Projeção de Caixa'!O$275,'Contas a Pagar'!$F$5:$F$1048576,'Projeção de Caixa'!$A287)</f>
        <v>0</v>
      </c>
      <c r="P287" s="164">
        <f>SUMIFS('Contas a Pagar'!$H$5:$H$1048576,'Contas a Pagar'!$O$5:$O$1048576,'Projeção de Caixa'!P$275,'Contas a Pagar'!$F$5:$F$1048576,'Projeção de Caixa'!$A287)</f>
        <v>0</v>
      </c>
      <c r="Q287" s="164">
        <f>SUMIFS('Contas a Pagar'!$H$5:$H$1048576,'Contas a Pagar'!$O$5:$O$1048576,'Projeção de Caixa'!Q$275,'Contas a Pagar'!$F$5:$F$1048576,'Projeção de Caixa'!$A287)</f>
        <v>0</v>
      </c>
      <c r="R287" s="164">
        <f>SUMIFS('Contas a Pagar'!$H$5:$H$1048576,'Contas a Pagar'!$O$5:$O$1048576,'Projeção de Caixa'!R$275,'Contas a Pagar'!$F$5:$F$1048576,'Projeção de Caixa'!$A287)</f>
        <v>0</v>
      </c>
      <c r="S287" s="164">
        <f>SUMIFS('Contas a Pagar'!$H$5:$H$1048576,'Contas a Pagar'!$O$5:$O$1048576,'Projeção de Caixa'!S$275,'Contas a Pagar'!$F$5:$F$1048576,'Projeção de Caixa'!$A287)</f>
        <v>0</v>
      </c>
      <c r="T287" s="164">
        <f>SUMIFS('Contas a Pagar'!$H$5:$H$1048576,'Contas a Pagar'!$O$5:$O$1048576,'Projeção de Caixa'!T$275,'Contas a Pagar'!$F$5:$F$1048576,'Projeção de Caixa'!$A287)</f>
        <v>0</v>
      </c>
      <c r="U287" s="164">
        <f>SUMIFS('Contas a Pagar'!$H$5:$H$1048576,'Contas a Pagar'!$O$5:$O$1048576,'Projeção de Caixa'!U$275,'Contas a Pagar'!$F$5:$F$1048576,'Projeção de Caixa'!$A287)</f>
        <v>0</v>
      </c>
      <c r="V287" s="164">
        <f>SUMIFS('Contas a Pagar'!$H$5:$H$1048576,'Contas a Pagar'!$O$5:$O$1048576,'Projeção de Caixa'!V$275,'Contas a Pagar'!$F$5:$F$1048576,'Projeção de Caixa'!$A287)</f>
        <v>0</v>
      </c>
      <c r="W287" s="164">
        <f>SUMIFS('Contas a Pagar'!$H$5:$H$1048576,'Contas a Pagar'!$O$5:$O$1048576,'Projeção de Caixa'!W$275,'Contas a Pagar'!$F$5:$F$1048576,'Projeção de Caixa'!$A287)</f>
        <v>0</v>
      </c>
      <c r="X287" s="164">
        <f>SUMIFS('Contas a Pagar'!$H$5:$H$1048576,'Contas a Pagar'!$O$5:$O$1048576,'Projeção de Caixa'!X$275,'Contas a Pagar'!$F$5:$F$1048576,'Projeção de Caixa'!$A287)</f>
        <v>0</v>
      </c>
      <c r="Y287" s="164">
        <f>SUMIFS('Contas a Pagar'!$H$5:$H$1048576,'Contas a Pagar'!$O$5:$O$1048576,'Projeção de Caixa'!Y$275,'Contas a Pagar'!$F$5:$F$1048576,'Projeção de Caixa'!$A287)</f>
        <v>0</v>
      </c>
      <c r="Z287" s="164">
        <f>SUMIFS('Contas a Pagar'!$H$5:$H$1048576,'Contas a Pagar'!$O$5:$O$1048576,'Projeção de Caixa'!Z$275,'Contas a Pagar'!$F$5:$F$1048576,'Projeção de Caixa'!$A287)</f>
        <v>0</v>
      </c>
      <c r="AA287" s="164">
        <f>SUMIFS('Contas a Pagar'!$H$5:$H$1048576,'Contas a Pagar'!$O$5:$O$1048576,'Projeção de Caixa'!AA$275,'Contas a Pagar'!$F$5:$F$1048576,'Projeção de Caixa'!$A287)</f>
        <v>0</v>
      </c>
      <c r="AB287" s="164">
        <f>SUMIFS('Contas a Pagar'!$H$5:$H$1048576,'Contas a Pagar'!$O$5:$O$1048576,'Projeção de Caixa'!AB$275,'Contas a Pagar'!$F$5:$F$1048576,'Projeção de Caixa'!$A287)</f>
        <v>0</v>
      </c>
      <c r="AC287" s="164">
        <f>SUMIFS('Contas a Pagar'!$H$5:$H$1048576,'Contas a Pagar'!$O$5:$O$1048576,'Projeção de Caixa'!AC$275,'Contas a Pagar'!$F$5:$F$1048576,'Projeção de Caixa'!$A287)</f>
        <v>0</v>
      </c>
      <c r="AD287" s="164">
        <f>SUMIFS('Contas a Pagar'!$H$5:$H$1048576,'Contas a Pagar'!$O$5:$O$1048576,'Projeção de Caixa'!AD$275,'Contas a Pagar'!$F$5:$F$1048576,'Projeção de Caixa'!$A287)</f>
        <v>0</v>
      </c>
      <c r="AE287" s="164">
        <f>SUMIFS('Contas a Pagar'!$H$5:$H$1048576,'Contas a Pagar'!$O$5:$O$1048576,'Projeção de Caixa'!AE$275,'Contas a Pagar'!$F$5:$F$1048576,'Projeção de Caixa'!$A287)</f>
        <v>0</v>
      </c>
      <c r="AF287" s="165">
        <f>SUMIFS('Contas a Pagar'!$H$5:$H$1048576,'Contas a Pagar'!$O$5:$O$1048576,'Projeção de Caixa'!AF$275,'Contas a Pagar'!$F$5:$F$1048576,'Projeção de Caixa'!$A287)</f>
        <v>0</v>
      </c>
      <c r="AG287" s="31"/>
      <c r="AH287" s="31"/>
      <c r="AI287" s="31"/>
    </row>
    <row r="288" spans="1:35" outlineLevel="1" x14ac:dyDescent="0.25">
      <c r="A288" s="152"/>
      <c r="B288" s="164">
        <f>SUMIFS('Contas a Pagar'!$H$5:$H$1048576,'Contas a Pagar'!$O$5:$O$1048576,'Projeção de Caixa'!B$275,'Contas a Pagar'!$F$5:$F$1048576,'Projeção de Caixa'!$A288)</f>
        <v>0</v>
      </c>
      <c r="C288" s="164">
        <f>SUMIFS('Contas a Pagar'!$H$5:$H$1048576,'Contas a Pagar'!$O$5:$O$1048576,'Projeção de Caixa'!C$275,'Contas a Pagar'!$F$5:$F$1048576,'Projeção de Caixa'!$A288)</f>
        <v>0</v>
      </c>
      <c r="D288" s="164">
        <f>SUMIFS('Contas a Pagar'!$H$5:$H$1048576,'Contas a Pagar'!$O$5:$O$1048576,'Projeção de Caixa'!D$275,'Contas a Pagar'!$F$5:$F$1048576,'Projeção de Caixa'!$A288)</f>
        <v>0</v>
      </c>
      <c r="E288" s="164">
        <f>SUMIFS('Contas a Pagar'!$H$5:$H$1048576,'Contas a Pagar'!$O$5:$O$1048576,'Projeção de Caixa'!E$275,'Contas a Pagar'!$F$5:$F$1048576,'Projeção de Caixa'!$A288)</f>
        <v>0</v>
      </c>
      <c r="F288" s="164">
        <f>SUMIFS('Contas a Pagar'!$H$5:$H$1048576,'Contas a Pagar'!$O$5:$O$1048576,'Projeção de Caixa'!F$275,'Contas a Pagar'!$F$5:$F$1048576,'Projeção de Caixa'!$A288)</f>
        <v>0</v>
      </c>
      <c r="G288" s="164">
        <f>SUMIFS('Contas a Pagar'!$H$5:$H$1048576,'Contas a Pagar'!$O$5:$O$1048576,'Projeção de Caixa'!G$275,'Contas a Pagar'!$F$5:$F$1048576,'Projeção de Caixa'!$A288)</f>
        <v>0</v>
      </c>
      <c r="H288" s="164">
        <f>SUMIFS('Contas a Pagar'!$H$5:$H$1048576,'Contas a Pagar'!$O$5:$O$1048576,'Projeção de Caixa'!H$275,'Contas a Pagar'!$F$5:$F$1048576,'Projeção de Caixa'!$A288)</f>
        <v>0</v>
      </c>
      <c r="I288" s="164">
        <f>SUMIFS('Contas a Pagar'!$H$5:$H$1048576,'Contas a Pagar'!$O$5:$O$1048576,'Projeção de Caixa'!I$275,'Contas a Pagar'!$F$5:$F$1048576,'Projeção de Caixa'!$A288)</f>
        <v>0</v>
      </c>
      <c r="J288" s="164">
        <f>SUMIFS('Contas a Pagar'!$H$5:$H$1048576,'Contas a Pagar'!$O$5:$O$1048576,'Projeção de Caixa'!J$275,'Contas a Pagar'!$F$5:$F$1048576,'Projeção de Caixa'!$A288)</f>
        <v>0</v>
      </c>
      <c r="K288" s="164">
        <f>SUMIFS('Contas a Pagar'!$H$5:$H$1048576,'Contas a Pagar'!$O$5:$O$1048576,'Projeção de Caixa'!K$275,'Contas a Pagar'!$F$5:$F$1048576,'Projeção de Caixa'!$A288)</f>
        <v>0</v>
      </c>
      <c r="L288" s="164">
        <f>SUMIFS('Contas a Pagar'!$H$5:$H$1048576,'Contas a Pagar'!$O$5:$O$1048576,'Projeção de Caixa'!L$275,'Contas a Pagar'!$F$5:$F$1048576,'Projeção de Caixa'!$A288)</f>
        <v>0</v>
      </c>
      <c r="M288" s="164">
        <f>SUMIFS('Contas a Pagar'!$H$5:$H$1048576,'Contas a Pagar'!$O$5:$O$1048576,'Projeção de Caixa'!M$275,'Contas a Pagar'!$F$5:$F$1048576,'Projeção de Caixa'!$A288)</f>
        <v>0</v>
      </c>
      <c r="N288" s="164">
        <f>SUMIFS('Contas a Pagar'!$H$5:$H$1048576,'Contas a Pagar'!$O$5:$O$1048576,'Projeção de Caixa'!N$275,'Contas a Pagar'!$F$5:$F$1048576,'Projeção de Caixa'!$A288)</f>
        <v>0</v>
      </c>
      <c r="O288" s="164">
        <f>SUMIFS('Contas a Pagar'!$H$5:$H$1048576,'Contas a Pagar'!$O$5:$O$1048576,'Projeção de Caixa'!O$275,'Contas a Pagar'!$F$5:$F$1048576,'Projeção de Caixa'!$A288)</f>
        <v>0</v>
      </c>
      <c r="P288" s="164">
        <f>SUMIFS('Contas a Pagar'!$H$5:$H$1048576,'Contas a Pagar'!$O$5:$O$1048576,'Projeção de Caixa'!P$275,'Contas a Pagar'!$F$5:$F$1048576,'Projeção de Caixa'!$A288)</f>
        <v>0</v>
      </c>
      <c r="Q288" s="164">
        <f>SUMIFS('Contas a Pagar'!$H$5:$H$1048576,'Contas a Pagar'!$O$5:$O$1048576,'Projeção de Caixa'!Q$275,'Contas a Pagar'!$F$5:$F$1048576,'Projeção de Caixa'!$A288)</f>
        <v>0</v>
      </c>
      <c r="R288" s="164">
        <f>SUMIFS('Contas a Pagar'!$H$5:$H$1048576,'Contas a Pagar'!$O$5:$O$1048576,'Projeção de Caixa'!R$275,'Contas a Pagar'!$F$5:$F$1048576,'Projeção de Caixa'!$A288)</f>
        <v>0</v>
      </c>
      <c r="S288" s="164">
        <f>SUMIFS('Contas a Pagar'!$H$5:$H$1048576,'Contas a Pagar'!$O$5:$O$1048576,'Projeção de Caixa'!S$275,'Contas a Pagar'!$F$5:$F$1048576,'Projeção de Caixa'!$A288)</f>
        <v>0</v>
      </c>
      <c r="T288" s="164">
        <f>SUMIFS('Contas a Pagar'!$H$5:$H$1048576,'Contas a Pagar'!$O$5:$O$1048576,'Projeção de Caixa'!T$275,'Contas a Pagar'!$F$5:$F$1048576,'Projeção de Caixa'!$A288)</f>
        <v>0</v>
      </c>
      <c r="U288" s="164">
        <f>SUMIFS('Contas a Pagar'!$H$5:$H$1048576,'Contas a Pagar'!$O$5:$O$1048576,'Projeção de Caixa'!U$275,'Contas a Pagar'!$F$5:$F$1048576,'Projeção de Caixa'!$A288)</f>
        <v>0</v>
      </c>
      <c r="V288" s="164">
        <f>SUMIFS('Contas a Pagar'!$H$5:$H$1048576,'Contas a Pagar'!$O$5:$O$1048576,'Projeção de Caixa'!V$275,'Contas a Pagar'!$F$5:$F$1048576,'Projeção de Caixa'!$A288)</f>
        <v>0</v>
      </c>
      <c r="W288" s="164">
        <f>SUMIFS('Contas a Pagar'!$H$5:$H$1048576,'Contas a Pagar'!$O$5:$O$1048576,'Projeção de Caixa'!W$275,'Contas a Pagar'!$F$5:$F$1048576,'Projeção de Caixa'!$A288)</f>
        <v>0</v>
      </c>
      <c r="X288" s="164">
        <f>SUMIFS('Contas a Pagar'!$H$5:$H$1048576,'Contas a Pagar'!$O$5:$O$1048576,'Projeção de Caixa'!X$275,'Contas a Pagar'!$F$5:$F$1048576,'Projeção de Caixa'!$A288)</f>
        <v>0</v>
      </c>
      <c r="Y288" s="164">
        <f>SUMIFS('Contas a Pagar'!$H$5:$H$1048576,'Contas a Pagar'!$O$5:$O$1048576,'Projeção de Caixa'!Y$275,'Contas a Pagar'!$F$5:$F$1048576,'Projeção de Caixa'!$A288)</f>
        <v>0</v>
      </c>
      <c r="Z288" s="164">
        <f>SUMIFS('Contas a Pagar'!$H$5:$H$1048576,'Contas a Pagar'!$O$5:$O$1048576,'Projeção de Caixa'!Z$275,'Contas a Pagar'!$F$5:$F$1048576,'Projeção de Caixa'!$A288)</f>
        <v>0</v>
      </c>
      <c r="AA288" s="164">
        <f>SUMIFS('Contas a Pagar'!$H$5:$H$1048576,'Contas a Pagar'!$O$5:$O$1048576,'Projeção de Caixa'!AA$275,'Contas a Pagar'!$F$5:$F$1048576,'Projeção de Caixa'!$A288)</f>
        <v>0</v>
      </c>
      <c r="AB288" s="164">
        <f>SUMIFS('Contas a Pagar'!$H$5:$H$1048576,'Contas a Pagar'!$O$5:$O$1048576,'Projeção de Caixa'!AB$275,'Contas a Pagar'!$F$5:$F$1048576,'Projeção de Caixa'!$A288)</f>
        <v>0</v>
      </c>
      <c r="AC288" s="164">
        <f>SUMIFS('Contas a Pagar'!$H$5:$H$1048576,'Contas a Pagar'!$O$5:$O$1048576,'Projeção de Caixa'!AC$275,'Contas a Pagar'!$F$5:$F$1048576,'Projeção de Caixa'!$A288)</f>
        <v>0</v>
      </c>
      <c r="AD288" s="164">
        <f>SUMIFS('Contas a Pagar'!$H$5:$H$1048576,'Contas a Pagar'!$O$5:$O$1048576,'Projeção de Caixa'!AD$275,'Contas a Pagar'!$F$5:$F$1048576,'Projeção de Caixa'!$A288)</f>
        <v>0</v>
      </c>
      <c r="AE288" s="164">
        <f>SUMIFS('Contas a Pagar'!$H$5:$H$1048576,'Contas a Pagar'!$O$5:$O$1048576,'Projeção de Caixa'!AE$275,'Contas a Pagar'!$F$5:$F$1048576,'Projeção de Caixa'!$A288)</f>
        <v>0</v>
      </c>
      <c r="AF288" s="165">
        <f>SUMIFS('Contas a Pagar'!$H$5:$H$1048576,'Contas a Pagar'!$O$5:$O$1048576,'Projeção de Caixa'!AF$275,'Contas a Pagar'!$F$5:$F$1048576,'Projeção de Caixa'!$A288)</f>
        <v>0</v>
      </c>
      <c r="AG288" s="31"/>
      <c r="AH288" s="31"/>
      <c r="AI288" s="31"/>
    </row>
    <row r="289" spans="1:35" outlineLevel="1" x14ac:dyDescent="0.25">
      <c r="A289" s="152"/>
      <c r="B289" s="164">
        <f>SUMIFS('Contas a Pagar'!$H$5:$H$1048576,'Contas a Pagar'!$O$5:$O$1048576,'Projeção de Caixa'!B$275,'Contas a Pagar'!$F$5:$F$1048576,'Projeção de Caixa'!$A289)</f>
        <v>0</v>
      </c>
      <c r="C289" s="164">
        <f>SUMIFS('Contas a Pagar'!$H$5:$H$1048576,'Contas a Pagar'!$O$5:$O$1048576,'Projeção de Caixa'!C$275,'Contas a Pagar'!$F$5:$F$1048576,'Projeção de Caixa'!$A289)</f>
        <v>0</v>
      </c>
      <c r="D289" s="164">
        <f>SUMIFS('Contas a Pagar'!$H$5:$H$1048576,'Contas a Pagar'!$O$5:$O$1048576,'Projeção de Caixa'!D$275,'Contas a Pagar'!$F$5:$F$1048576,'Projeção de Caixa'!$A289)</f>
        <v>0</v>
      </c>
      <c r="E289" s="164">
        <f>SUMIFS('Contas a Pagar'!$H$5:$H$1048576,'Contas a Pagar'!$O$5:$O$1048576,'Projeção de Caixa'!E$275,'Contas a Pagar'!$F$5:$F$1048576,'Projeção de Caixa'!$A289)</f>
        <v>0</v>
      </c>
      <c r="F289" s="164">
        <f>SUMIFS('Contas a Pagar'!$H$5:$H$1048576,'Contas a Pagar'!$O$5:$O$1048576,'Projeção de Caixa'!F$275,'Contas a Pagar'!$F$5:$F$1048576,'Projeção de Caixa'!$A289)</f>
        <v>0</v>
      </c>
      <c r="G289" s="164">
        <f>SUMIFS('Contas a Pagar'!$H$5:$H$1048576,'Contas a Pagar'!$O$5:$O$1048576,'Projeção de Caixa'!G$275,'Contas a Pagar'!$F$5:$F$1048576,'Projeção de Caixa'!$A289)</f>
        <v>0</v>
      </c>
      <c r="H289" s="164">
        <f>SUMIFS('Contas a Pagar'!$H$5:$H$1048576,'Contas a Pagar'!$O$5:$O$1048576,'Projeção de Caixa'!H$275,'Contas a Pagar'!$F$5:$F$1048576,'Projeção de Caixa'!$A289)</f>
        <v>0</v>
      </c>
      <c r="I289" s="164">
        <f>SUMIFS('Contas a Pagar'!$H$5:$H$1048576,'Contas a Pagar'!$O$5:$O$1048576,'Projeção de Caixa'!I$275,'Contas a Pagar'!$F$5:$F$1048576,'Projeção de Caixa'!$A289)</f>
        <v>0</v>
      </c>
      <c r="J289" s="164">
        <f>SUMIFS('Contas a Pagar'!$H$5:$H$1048576,'Contas a Pagar'!$O$5:$O$1048576,'Projeção de Caixa'!J$275,'Contas a Pagar'!$F$5:$F$1048576,'Projeção de Caixa'!$A289)</f>
        <v>0</v>
      </c>
      <c r="K289" s="164">
        <f>SUMIFS('Contas a Pagar'!$H$5:$H$1048576,'Contas a Pagar'!$O$5:$O$1048576,'Projeção de Caixa'!K$275,'Contas a Pagar'!$F$5:$F$1048576,'Projeção de Caixa'!$A289)</f>
        <v>0</v>
      </c>
      <c r="L289" s="164">
        <f>SUMIFS('Contas a Pagar'!$H$5:$H$1048576,'Contas a Pagar'!$O$5:$O$1048576,'Projeção de Caixa'!L$275,'Contas a Pagar'!$F$5:$F$1048576,'Projeção de Caixa'!$A289)</f>
        <v>0</v>
      </c>
      <c r="M289" s="164">
        <f>SUMIFS('Contas a Pagar'!$H$5:$H$1048576,'Contas a Pagar'!$O$5:$O$1048576,'Projeção de Caixa'!M$275,'Contas a Pagar'!$F$5:$F$1048576,'Projeção de Caixa'!$A289)</f>
        <v>0</v>
      </c>
      <c r="N289" s="164">
        <f>SUMIFS('Contas a Pagar'!$H$5:$H$1048576,'Contas a Pagar'!$O$5:$O$1048576,'Projeção de Caixa'!N$275,'Contas a Pagar'!$F$5:$F$1048576,'Projeção de Caixa'!$A289)</f>
        <v>0</v>
      </c>
      <c r="O289" s="164">
        <f>SUMIFS('Contas a Pagar'!$H$5:$H$1048576,'Contas a Pagar'!$O$5:$O$1048576,'Projeção de Caixa'!O$275,'Contas a Pagar'!$F$5:$F$1048576,'Projeção de Caixa'!$A289)</f>
        <v>0</v>
      </c>
      <c r="P289" s="164">
        <f>SUMIFS('Contas a Pagar'!$H$5:$H$1048576,'Contas a Pagar'!$O$5:$O$1048576,'Projeção de Caixa'!P$275,'Contas a Pagar'!$F$5:$F$1048576,'Projeção de Caixa'!$A289)</f>
        <v>0</v>
      </c>
      <c r="Q289" s="164">
        <f>SUMIFS('Contas a Pagar'!$H$5:$H$1048576,'Contas a Pagar'!$O$5:$O$1048576,'Projeção de Caixa'!Q$275,'Contas a Pagar'!$F$5:$F$1048576,'Projeção de Caixa'!$A289)</f>
        <v>0</v>
      </c>
      <c r="R289" s="164">
        <f>SUMIFS('Contas a Pagar'!$H$5:$H$1048576,'Contas a Pagar'!$O$5:$O$1048576,'Projeção de Caixa'!R$275,'Contas a Pagar'!$F$5:$F$1048576,'Projeção de Caixa'!$A289)</f>
        <v>0</v>
      </c>
      <c r="S289" s="164">
        <f>SUMIFS('Contas a Pagar'!$H$5:$H$1048576,'Contas a Pagar'!$O$5:$O$1048576,'Projeção de Caixa'!S$275,'Contas a Pagar'!$F$5:$F$1048576,'Projeção de Caixa'!$A289)</f>
        <v>0</v>
      </c>
      <c r="T289" s="164">
        <f>SUMIFS('Contas a Pagar'!$H$5:$H$1048576,'Contas a Pagar'!$O$5:$O$1048576,'Projeção de Caixa'!T$275,'Contas a Pagar'!$F$5:$F$1048576,'Projeção de Caixa'!$A289)</f>
        <v>0</v>
      </c>
      <c r="U289" s="164">
        <f>SUMIFS('Contas a Pagar'!$H$5:$H$1048576,'Contas a Pagar'!$O$5:$O$1048576,'Projeção de Caixa'!U$275,'Contas a Pagar'!$F$5:$F$1048576,'Projeção de Caixa'!$A289)</f>
        <v>0</v>
      </c>
      <c r="V289" s="164">
        <f>SUMIFS('Contas a Pagar'!$H$5:$H$1048576,'Contas a Pagar'!$O$5:$O$1048576,'Projeção de Caixa'!V$275,'Contas a Pagar'!$F$5:$F$1048576,'Projeção de Caixa'!$A289)</f>
        <v>0</v>
      </c>
      <c r="W289" s="164">
        <f>SUMIFS('Contas a Pagar'!$H$5:$H$1048576,'Contas a Pagar'!$O$5:$O$1048576,'Projeção de Caixa'!W$275,'Contas a Pagar'!$F$5:$F$1048576,'Projeção de Caixa'!$A289)</f>
        <v>0</v>
      </c>
      <c r="X289" s="164">
        <f>SUMIFS('Contas a Pagar'!$H$5:$H$1048576,'Contas a Pagar'!$O$5:$O$1048576,'Projeção de Caixa'!X$275,'Contas a Pagar'!$F$5:$F$1048576,'Projeção de Caixa'!$A289)</f>
        <v>0</v>
      </c>
      <c r="Y289" s="164">
        <f>SUMIFS('Contas a Pagar'!$H$5:$H$1048576,'Contas a Pagar'!$O$5:$O$1048576,'Projeção de Caixa'!Y$275,'Contas a Pagar'!$F$5:$F$1048576,'Projeção de Caixa'!$A289)</f>
        <v>0</v>
      </c>
      <c r="Z289" s="164">
        <f>SUMIFS('Contas a Pagar'!$H$5:$H$1048576,'Contas a Pagar'!$O$5:$O$1048576,'Projeção de Caixa'!Z$275,'Contas a Pagar'!$F$5:$F$1048576,'Projeção de Caixa'!$A289)</f>
        <v>0</v>
      </c>
      <c r="AA289" s="164">
        <f>SUMIFS('Contas a Pagar'!$H$5:$H$1048576,'Contas a Pagar'!$O$5:$O$1048576,'Projeção de Caixa'!AA$275,'Contas a Pagar'!$F$5:$F$1048576,'Projeção de Caixa'!$A289)</f>
        <v>0</v>
      </c>
      <c r="AB289" s="164">
        <f>SUMIFS('Contas a Pagar'!$H$5:$H$1048576,'Contas a Pagar'!$O$5:$O$1048576,'Projeção de Caixa'!AB$275,'Contas a Pagar'!$F$5:$F$1048576,'Projeção de Caixa'!$A289)</f>
        <v>0</v>
      </c>
      <c r="AC289" s="164">
        <f>SUMIFS('Contas a Pagar'!$H$5:$H$1048576,'Contas a Pagar'!$O$5:$O$1048576,'Projeção de Caixa'!AC$275,'Contas a Pagar'!$F$5:$F$1048576,'Projeção de Caixa'!$A289)</f>
        <v>0</v>
      </c>
      <c r="AD289" s="164">
        <f>SUMIFS('Contas a Pagar'!$H$5:$H$1048576,'Contas a Pagar'!$O$5:$O$1048576,'Projeção de Caixa'!AD$275,'Contas a Pagar'!$F$5:$F$1048576,'Projeção de Caixa'!$A289)</f>
        <v>0</v>
      </c>
      <c r="AE289" s="164">
        <f>SUMIFS('Contas a Pagar'!$H$5:$H$1048576,'Contas a Pagar'!$O$5:$O$1048576,'Projeção de Caixa'!AE$275,'Contas a Pagar'!$F$5:$F$1048576,'Projeção de Caixa'!$A289)</f>
        <v>0</v>
      </c>
      <c r="AF289" s="165">
        <f>SUMIFS('Contas a Pagar'!$H$5:$H$1048576,'Contas a Pagar'!$O$5:$O$1048576,'Projeção de Caixa'!AF$275,'Contas a Pagar'!$F$5:$F$1048576,'Projeção de Caixa'!$A289)</f>
        <v>0</v>
      </c>
      <c r="AG289" s="31"/>
      <c r="AH289" s="31"/>
      <c r="AI289" s="31"/>
    </row>
    <row r="290" spans="1:35" outlineLevel="1" x14ac:dyDescent="0.25">
      <c r="A290" s="152"/>
      <c r="B290" s="164">
        <f>SUMIFS('Contas a Pagar'!$H$5:$H$1048576,'Contas a Pagar'!$O$5:$O$1048576,'Projeção de Caixa'!B$275,'Contas a Pagar'!$F$5:$F$1048576,'Projeção de Caixa'!$A290)</f>
        <v>0</v>
      </c>
      <c r="C290" s="164">
        <f>SUMIFS('Contas a Pagar'!$H$5:$H$1048576,'Contas a Pagar'!$O$5:$O$1048576,'Projeção de Caixa'!C$275,'Contas a Pagar'!$F$5:$F$1048576,'Projeção de Caixa'!$A290)</f>
        <v>0</v>
      </c>
      <c r="D290" s="164">
        <f>SUMIFS('Contas a Pagar'!$H$5:$H$1048576,'Contas a Pagar'!$O$5:$O$1048576,'Projeção de Caixa'!D$275,'Contas a Pagar'!$F$5:$F$1048576,'Projeção de Caixa'!$A290)</f>
        <v>0</v>
      </c>
      <c r="E290" s="164">
        <f>SUMIFS('Contas a Pagar'!$H$5:$H$1048576,'Contas a Pagar'!$O$5:$O$1048576,'Projeção de Caixa'!E$275,'Contas a Pagar'!$F$5:$F$1048576,'Projeção de Caixa'!$A290)</f>
        <v>0</v>
      </c>
      <c r="F290" s="164">
        <f>SUMIFS('Contas a Pagar'!$H$5:$H$1048576,'Contas a Pagar'!$O$5:$O$1048576,'Projeção de Caixa'!F$275,'Contas a Pagar'!$F$5:$F$1048576,'Projeção de Caixa'!$A290)</f>
        <v>0</v>
      </c>
      <c r="G290" s="164">
        <f>SUMIFS('Contas a Pagar'!$H$5:$H$1048576,'Contas a Pagar'!$O$5:$O$1048576,'Projeção de Caixa'!G$275,'Contas a Pagar'!$F$5:$F$1048576,'Projeção de Caixa'!$A290)</f>
        <v>0</v>
      </c>
      <c r="H290" s="164">
        <f>SUMIFS('Contas a Pagar'!$H$5:$H$1048576,'Contas a Pagar'!$O$5:$O$1048576,'Projeção de Caixa'!H$275,'Contas a Pagar'!$F$5:$F$1048576,'Projeção de Caixa'!$A290)</f>
        <v>0</v>
      </c>
      <c r="I290" s="164">
        <f>SUMIFS('Contas a Pagar'!$H$5:$H$1048576,'Contas a Pagar'!$O$5:$O$1048576,'Projeção de Caixa'!I$275,'Contas a Pagar'!$F$5:$F$1048576,'Projeção de Caixa'!$A290)</f>
        <v>0</v>
      </c>
      <c r="J290" s="164">
        <f>SUMIFS('Contas a Pagar'!$H$5:$H$1048576,'Contas a Pagar'!$O$5:$O$1048576,'Projeção de Caixa'!J$275,'Contas a Pagar'!$F$5:$F$1048576,'Projeção de Caixa'!$A290)</f>
        <v>0</v>
      </c>
      <c r="K290" s="164">
        <f>SUMIFS('Contas a Pagar'!$H$5:$H$1048576,'Contas a Pagar'!$O$5:$O$1048576,'Projeção de Caixa'!K$275,'Contas a Pagar'!$F$5:$F$1048576,'Projeção de Caixa'!$A290)</f>
        <v>0</v>
      </c>
      <c r="L290" s="164">
        <f>SUMIFS('Contas a Pagar'!$H$5:$H$1048576,'Contas a Pagar'!$O$5:$O$1048576,'Projeção de Caixa'!L$275,'Contas a Pagar'!$F$5:$F$1048576,'Projeção de Caixa'!$A290)</f>
        <v>0</v>
      </c>
      <c r="M290" s="164">
        <f>SUMIFS('Contas a Pagar'!$H$5:$H$1048576,'Contas a Pagar'!$O$5:$O$1048576,'Projeção de Caixa'!M$275,'Contas a Pagar'!$F$5:$F$1048576,'Projeção de Caixa'!$A290)</f>
        <v>0</v>
      </c>
      <c r="N290" s="164">
        <f>SUMIFS('Contas a Pagar'!$H$5:$H$1048576,'Contas a Pagar'!$O$5:$O$1048576,'Projeção de Caixa'!N$275,'Contas a Pagar'!$F$5:$F$1048576,'Projeção de Caixa'!$A290)</f>
        <v>0</v>
      </c>
      <c r="O290" s="164">
        <f>SUMIFS('Contas a Pagar'!$H$5:$H$1048576,'Contas a Pagar'!$O$5:$O$1048576,'Projeção de Caixa'!O$275,'Contas a Pagar'!$F$5:$F$1048576,'Projeção de Caixa'!$A290)</f>
        <v>0</v>
      </c>
      <c r="P290" s="164">
        <f>SUMIFS('Contas a Pagar'!$H$5:$H$1048576,'Contas a Pagar'!$O$5:$O$1048576,'Projeção de Caixa'!P$275,'Contas a Pagar'!$F$5:$F$1048576,'Projeção de Caixa'!$A290)</f>
        <v>0</v>
      </c>
      <c r="Q290" s="164">
        <f>SUMIFS('Contas a Pagar'!$H$5:$H$1048576,'Contas a Pagar'!$O$5:$O$1048576,'Projeção de Caixa'!Q$275,'Contas a Pagar'!$F$5:$F$1048576,'Projeção de Caixa'!$A290)</f>
        <v>0</v>
      </c>
      <c r="R290" s="164">
        <f>SUMIFS('Contas a Pagar'!$H$5:$H$1048576,'Contas a Pagar'!$O$5:$O$1048576,'Projeção de Caixa'!R$275,'Contas a Pagar'!$F$5:$F$1048576,'Projeção de Caixa'!$A290)</f>
        <v>0</v>
      </c>
      <c r="S290" s="164">
        <f>SUMIFS('Contas a Pagar'!$H$5:$H$1048576,'Contas a Pagar'!$O$5:$O$1048576,'Projeção de Caixa'!S$275,'Contas a Pagar'!$F$5:$F$1048576,'Projeção de Caixa'!$A290)</f>
        <v>0</v>
      </c>
      <c r="T290" s="164">
        <f>SUMIFS('Contas a Pagar'!$H$5:$H$1048576,'Contas a Pagar'!$O$5:$O$1048576,'Projeção de Caixa'!T$275,'Contas a Pagar'!$F$5:$F$1048576,'Projeção de Caixa'!$A290)</f>
        <v>0</v>
      </c>
      <c r="U290" s="164">
        <f>SUMIFS('Contas a Pagar'!$H$5:$H$1048576,'Contas a Pagar'!$O$5:$O$1048576,'Projeção de Caixa'!U$275,'Contas a Pagar'!$F$5:$F$1048576,'Projeção de Caixa'!$A290)</f>
        <v>0</v>
      </c>
      <c r="V290" s="164">
        <f>SUMIFS('Contas a Pagar'!$H$5:$H$1048576,'Contas a Pagar'!$O$5:$O$1048576,'Projeção de Caixa'!V$275,'Contas a Pagar'!$F$5:$F$1048576,'Projeção de Caixa'!$A290)</f>
        <v>0</v>
      </c>
      <c r="W290" s="164">
        <f>SUMIFS('Contas a Pagar'!$H$5:$H$1048576,'Contas a Pagar'!$O$5:$O$1048576,'Projeção de Caixa'!W$275,'Contas a Pagar'!$F$5:$F$1048576,'Projeção de Caixa'!$A290)</f>
        <v>0</v>
      </c>
      <c r="X290" s="164">
        <f>SUMIFS('Contas a Pagar'!$H$5:$H$1048576,'Contas a Pagar'!$O$5:$O$1048576,'Projeção de Caixa'!X$275,'Contas a Pagar'!$F$5:$F$1048576,'Projeção de Caixa'!$A290)</f>
        <v>0</v>
      </c>
      <c r="Y290" s="164">
        <f>SUMIFS('Contas a Pagar'!$H$5:$H$1048576,'Contas a Pagar'!$O$5:$O$1048576,'Projeção de Caixa'!Y$275,'Contas a Pagar'!$F$5:$F$1048576,'Projeção de Caixa'!$A290)</f>
        <v>0</v>
      </c>
      <c r="Z290" s="164">
        <f>SUMIFS('Contas a Pagar'!$H$5:$H$1048576,'Contas a Pagar'!$O$5:$O$1048576,'Projeção de Caixa'!Z$275,'Contas a Pagar'!$F$5:$F$1048576,'Projeção de Caixa'!$A290)</f>
        <v>0</v>
      </c>
      <c r="AA290" s="164">
        <f>SUMIFS('Contas a Pagar'!$H$5:$H$1048576,'Contas a Pagar'!$O$5:$O$1048576,'Projeção de Caixa'!AA$275,'Contas a Pagar'!$F$5:$F$1048576,'Projeção de Caixa'!$A290)</f>
        <v>0</v>
      </c>
      <c r="AB290" s="164">
        <f>SUMIFS('Contas a Pagar'!$H$5:$H$1048576,'Contas a Pagar'!$O$5:$O$1048576,'Projeção de Caixa'!AB$275,'Contas a Pagar'!$F$5:$F$1048576,'Projeção de Caixa'!$A290)</f>
        <v>0</v>
      </c>
      <c r="AC290" s="164">
        <f>SUMIFS('Contas a Pagar'!$H$5:$H$1048576,'Contas a Pagar'!$O$5:$O$1048576,'Projeção de Caixa'!AC$275,'Contas a Pagar'!$F$5:$F$1048576,'Projeção de Caixa'!$A290)</f>
        <v>0</v>
      </c>
      <c r="AD290" s="164">
        <f>SUMIFS('Contas a Pagar'!$H$5:$H$1048576,'Contas a Pagar'!$O$5:$O$1048576,'Projeção de Caixa'!AD$275,'Contas a Pagar'!$F$5:$F$1048576,'Projeção de Caixa'!$A290)</f>
        <v>0</v>
      </c>
      <c r="AE290" s="164">
        <f>SUMIFS('Contas a Pagar'!$H$5:$H$1048576,'Contas a Pagar'!$O$5:$O$1048576,'Projeção de Caixa'!AE$275,'Contas a Pagar'!$F$5:$F$1048576,'Projeção de Caixa'!$A290)</f>
        <v>0</v>
      </c>
      <c r="AF290" s="165">
        <f>SUMIFS('Contas a Pagar'!$H$5:$H$1048576,'Contas a Pagar'!$O$5:$O$1048576,'Projeção de Caixa'!AF$275,'Contas a Pagar'!$F$5:$F$1048576,'Projeção de Caixa'!$A290)</f>
        <v>0</v>
      </c>
      <c r="AG290" s="31"/>
      <c r="AH290" s="31"/>
      <c r="AI290" s="31"/>
    </row>
    <row r="291" spans="1:35" outlineLevel="1" x14ac:dyDescent="0.25">
      <c r="A291" s="152"/>
      <c r="B291" s="164">
        <f>SUMIFS('Contas a Pagar'!$H$5:$H$1048576,'Contas a Pagar'!$O$5:$O$1048576,'Projeção de Caixa'!B$275,'Contas a Pagar'!$F$5:$F$1048576,'Projeção de Caixa'!$A291)</f>
        <v>0</v>
      </c>
      <c r="C291" s="164">
        <f>SUMIFS('Contas a Pagar'!$H$5:$H$1048576,'Contas a Pagar'!$O$5:$O$1048576,'Projeção de Caixa'!C$275,'Contas a Pagar'!$F$5:$F$1048576,'Projeção de Caixa'!$A291)</f>
        <v>0</v>
      </c>
      <c r="D291" s="164">
        <f>SUMIFS('Contas a Pagar'!$H$5:$H$1048576,'Contas a Pagar'!$O$5:$O$1048576,'Projeção de Caixa'!D$275,'Contas a Pagar'!$F$5:$F$1048576,'Projeção de Caixa'!$A291)</f>
        <v>0</v>
      </c>
      <c r="E291" s="164">
        <f>SUMIFS('Contas a Pagar'!$H$5:$H$1048576,'Contas a Pagar'!$O$5:$O$1048576,'Projeção de Caixa'!E$275,'Contas a Pagar'!$F$5:$F$1048576,'Projeção de Caixa'!$A291)</f>
        <v>0</v>
      </c>
      <c r="F291" s="164">
        <f>SUMIFS('Contas a Pagar'!$H$5:$H$1048576,'Contas a Pagar'!$O$5:$O$1048576,'Projeção de Caixa'!F$275,'Contas a Pagar'!$F$5:$F$1048576,'Projeção de Caixa'!$A291)</f>
        <v>0</v>
      </c>
      <c r="G291" s="164">
        <f>SUMIFS('Contas a Pagar'!$H$5:$H$1048576,'Contas a Pagar'!$O$5:$O$1048576,'Projeção de Caixa'!G$275,'Contas a Pagar'!$F$5:$F$1048576,'Projeção de Caixa'!$A291)</f>
        <v>0</v>
      </c>
      <c r="H291" s="164">
        <f>SUMIFS('Contas a Pagar'!$H$5:$H$1048576,'Contas a Pagar'!$O$5:$O$1048576,'Projeção de Caixa'!H$275,'Contas a Pagar'!$F$5:$F$1048576,'Projeção de Caixa'!$A291)</f>
        <v>0</v>
      </c>
      <c r="I291" s="164">
        <f>SUMIFS('Contas a Pagar'!$H$5:$H$1048576,'Contas a Pagar'!$O$5:$O$1048576,'Projeção de Caixa'!I$275,'Contas a Pagar'!$F$5:$F$1048576,'Projeção de Caixa'!$A291)</f>
        <v>0</v>
      </c>
      <c r="J291" s="164">
        <f>SUMIFS('Contas a Pagar'!$H$5:$H$1048576,'Contas a Pagar'!$O$5:$O$1048576,'Projeção de Caixa'!J$275,'Contas a Pagar'!$F$5:$F$1048576,'Projeção de Caixa'!$A291)</f>
        <v>0</v>
      </c>
      <c r="K291" s="164">
        <f>SUMIFS('Contas a Pagar'!$H$5:$H$1048576,'Contas a Pagar'!$O$5:$O$1048576,'Projeção de Caixa'!K$275,'Contas a Pagar'!$F$5:$F$1048576,'Projeção de Caixa'!$A291)</f>
        <v>0</v>
      </c>
      <c r="L291" s="164">
        <f>SUMIFS('Contas a Pagar'!$H$5:$H$1048576,'Contas a Pagar'!$O$5:$O$1048576,'Projeção de Caixa'!L$275,'Contas a Pagar'!$F$5:$F$1048576,'Projeção de Caixa'!$A291)</f>
        <v>0</v>
      </c>
      <c r="M291" s="164">
        <f>SUMIFS('Contas a Pagar'!$H$5:$H$1048576,'Contas a Pagar'!$O$5:$O$1048576,'Projeção de Caixa'!M$275,'Contas a Pagar'!$F$5:$F$1048576,'Projeção de Caixa'!$A291)</f>
        <v>0</v>
      </c>
      <c r="N291" s="164">
        <f>SUMIFS('Contas a Pagar'!$H$5:$H$1048576,'Contas a Pagar'!$O$5:$O$1048576,'Projeção de Caixa'!N$275,'Contas a Pagar'!$F$5:$F$1048576,'Projeção de Caixa'!$A291)</f>
        <v>0</v>
      </c>
      <c r="O291" s="164">
        <f>SUMIFS('Contas a Pagar'!$H$5:$H$1048576,'Contas a Pagar'!$O$5:$O$1048576,'Projeção de Caixa'!O$275,'Contas a Pagar'!$F$5:$F$1048576,'Projeção de Caixa'!$A291)</f>
        <v>0</v>
      </c>
      <c r="P291" s="164">
        <f>SUMIFS('Contas a Pagar'!$H$5:$H$1048576,'Contas a Pagar'!$O$5:$O$1048576,'Projeção de Caixa'!P$275,'Contas a Pagar'!$F$5:$F$1048576,'Projeção de Caixa'!$A291)</f>
        <v>0</v>
      </c>
      <c r="Q291" s="164">
        <f>SUMIFS('Contas a Pagar'!$H$5:$H$1048576,'Contas a Pagar'!$O$5:$O$1048576,'Projeção de Caixa'!Q$275,'Contas a Pagar'!$F$5:$F$1048576,'Projeção de Caixa'!$A291)</f>
        <v>0</v>
      </c>
      <c r="R291" s="164">
        <f>SUMIFS('Contas a Pagar'!$H$5:$H$1048576,'Contas a Pagar'!$O$5:$O$1048576,'Projeção de Caixa'!R$275,'Contas a Pagar'!$F$5:$F$1048576,'Projeção de Caixa'!$A291)</f>
        <v>0</v>
      </c>
      <c r="S291" s="164">
        <f>SUMIFS('Contas a Pagar'!$H$5:$H$1048576,'Contas a Pagar'!$O$5:$O$1048576,'Projeção de Caixa'!S$275,'Contas a Pagar'!$F$5:$F$1048576,'Projeção de Caixa'!$A291)</f>
        <v>0</v>
      </c>
      <c r="T291" s="164">
        <f>SUMIFS('Contas a Pagar'!$H$5:$H$1048576,'Contas a Pagar'!$O$5:$O$1048576,'Projeção de Caixa'!T$275,'Contas a Pagar'!$F$5:$F$1048576,'Projeção de Caixa'!$A291)</f>
        <v>0</v>
      </c>
      <c r="U291" s="164">
        <f>SUMIFS('Contas a Pagar'!$H$5:$H$1048576,'Contas a Pagar'!$O$5:$O$1048576,'Projeção de Caixa'!U$275,'Contas a Pagar'!$F$5:$F$1048576,'Projeção de Caixa'!$A291)</f>
        <v>0</v>
      </c>
      <c r="V291" s="164">
        <f>SUMIFS('Contas a Pagar'!$H$5:$H$1048576,'Contas a Pagar'!$O$5:$O$1048576,'Projeção de Caixa'!V$275,'Contas a Pagar'!$F$5:$F$1048576,'Projeção de Caixa'!$A291)</f>
        <v>0</v>
      </c>
      <c r="W291" s="164">
        <f>SUMIFS('Contas a Pagar'!$H$5:$H$1048576,'Contas a Pagar'!$O$5:$O$1048576,'Projeção de Caixa'!W$275,'Contas a Pagar'!$F$5:$F$1048576,'Projeção de Caixa'!$A291)</f>
        <v>0</v>
      </c>
      <c r="X291" s="164">
        <f>SUMIFS('Contas a Pagar'!$H$5:$H$1048576,'Contas a Pagar'!$O$5:$O$1048576,'Projeção de Caixa'!X$275,'Contas a Pagar'!$F$5:$F$1048576,'Projeção de Caixa'!$A291)</f>
        <v>0</v>
      </c>
      <c r="Y291" s="164">
        <f>SUMIFS('Contas a Pagar'!$H$5:$H$1048576,'Contas a Pagar'!$O$5:$O$1048576,'Projeção de Caixa'!Y$275,'Contas a Pagar'!$F$5:$F$1048576,'Projeção de Caixa'!$A291)</f>
        <v>0</v>
      </c>
      <c r="Z291" s="164">
        <f>SUMIFS('Contas a Pagar'!$H$5:$H$1048576,'Contas a Pagar'!$O$5:$O$1048576,'Projeção de Caixa'!Z$275,'Contas a Pagar'!$F$5:$F$1048576,'Projeção de Caixa'!$A291)</f>
        <v>0</v>
      </c>
      <c r="AA291" s="164">
        <f>SUMIFS('Contas a Pagar'!$H$5:$H$1048576,'Contas a Pagar'!$O$5:$O$1048576,'Projeção de Caixa'!AA$275,'Contas a Pagar'!$F$5:$F$1048576,'Projeção de Caixa'!$A291)</f>
        <v>0</v>
      </c>
      <c r="AB291" s="164">
        <f>SUMIFS('Contas a Pagar'!$H$5:$H$1048576,'Contas a Pagar'!$O$5:$O$1048576,'Projeção de Caixa'!AB$275,'Contas a Pagar'!$F$5:$F$1048576,'Projeção de Caixa'!$A291)</f>
        <v>0</v>
      </c>
      <c r="AC291" s="164">
        <f>SUMIFS('Contas a Pagar'!$H$5:$H$1048576,'Contas a Pagar'!$O$5:$O$1048576,'Projeção de Caixa'!AC$275,'Contas a Pagar'!$F$5:$F$1048576,'Projeção de Caixa'!$A291)</f>
        <v>0</v>
      </c>
      <c r="AD291" s="164">
        <f>SUMIFS('Contas a Pagar'!$H$5:$H$1048576,'Contas a Pagar'!$O$5:$O$1048576,'Projeção de Caixa'!AD$275,'Contas a Pagar'!$F$5:$F$1048576,'Projeção de Caixa'!$A291)</f>
        <v>0</v>
      </c>
      <c r="AE291" s="164">
        <f>SUMIFS('Contas a Pagar'!$H$5:$H$1048576,'Contas a Pagar'!$O$5:$O$1048576,'Projeção de Caixa'!AE$275,'Contas a Pagar'!$F$5:$F$1048576,'Projeção de Caixa'!$A291)</f>
        <v>0</v>
      </c>
      <c r="AF291" s="165">
        <f>SUMIFS('Contas a Pagar'!$H$5:$H$1048576,'Contas a Pagar'!$O$5:$O$1048576,'Projeção de Caixa'!AF$275,'Contas a Pagar'!$F$5:$F$1048576,'Projeção de Caixa'!$A291)</f>
        <v>0</v>
      </c>
      <c r="AG291" s="31"/>
      <c r="AH291" s="31"/>
      <c r="AI291" s="31"/>
    </row>
    <row r="292" spans="1:35" outlineLevel="1" x14ac:dyDescent="0.25">
      <c r="A292" s="152"/>
      <c r="B292" s="164">
        <f>SUMIFS('Contas a Pagar'!$H$5:$H$1048576,'Contas a Pagar'!$O$5:$O$1048576,'Projeção de Caixa'!B$275,'Contas a Pagar'!$F$5:$F$1048576,'Projeção de Caixa'!$A292)</f>
        <v>0</v>
      </c>
      <c r="C292" s="164">
        <f>SUMIFS('Contas a Pagar'!$H$5:$H$1048576,'Contas a Pagar'!$O$5:$O$1048576,'Projeção de Caixa'!C$275,'Contas a Pagar'!$F$5:$F$1048576,'Projeção de Caixa'!$A292)</f>
        <v>0</v>
      </c>
      <c r="D292" s="164">
        <f>SUMIFS('Contas a Pagar'!$H$5:$H$1048576,'Contas a Pagar'!$O$5:$O$1048576,'Projeção de Caixa'!D$275,'Contas a Pagar'!$F$5:$F$1048576,'Projeção de Caixa'!$A292)</f>
        <v>0</v>
      </c>
      <c r="E292" s="164">
        <f>SUMIFS('Contas a Pagar'!$H$5:$H$1048576,'Contas a Pagar'!$O$5:$O$1048576,'Projeção de Caixa'!E$275,'Contas a Pagar'!$F$5:$F$1048576,'Projeção de Caixa'!$A292)</f>
        <v>0</v>
      </c>
      <c r="F292" s="164">
        <f>SUMIFS('Contas a Pagar'!$H$5:$H$1048576,'Contas a Pagar'!$O$5:$O$1048576,'Projeção de Caixa'!F$275,'Contas a Pagar'!$F$5:$F$1048576,'Projeção de Caixa'!$A292)</f>
        <v>0</v>
      </c>
      <c r="G292" s="164">
        <f>SUMIFS('Contas a Pagar'!$H$5:$H$1048576,'Contas a Pagar'!$O$5:$O$1048576,'Projeção de Caixa'!G$275,'Contas a Pagar'!$F$5:$F$1048576,'Projeção de Caixa'!$A292)</f>
        <v>0</v>
      </c>
      <c r="H292" s="164">
        <f>SUMIFS('Contas a Pagar'!$H$5:$H$1048576,'Contas a Pagar'!$O$5:$O$1048576,'Projeção de Caixa'!H$275,'Contas a Pagar'!$F$5:$F$1048576,'Projeção de Caixa'!$A292)</f>
        <v>0</v>
      </c>
      <c r="I292" s="164">
        <f>SUMIFS('Contas a Pagar'!$H$5:$H$1048576,'Contas a Pagar'!$O$5:$O$1048576,'Projeção de Caixa'!I$275,'Contas a Pagar'!$F$5:$F$1048576,'Projeção de Caixa'!$A292)</f>
        <v>0</v>
      </c>
      <c r="J292" s="164">
        <f>SUMIFS('Contas a Pagar'!$H$5:$H$1048576,'Contas a Pagar'!$O$5:$O$1048576,'Projeção de Caixa'!J$275,'Contas a Pagar'!$F$5:$F$1048576,'Projeção de Caixa'!$A292)</f>
        <v>0</v>
      </c>
      <c r="K292" s="164">
        <f>SUMIFS('Contas a Pagar'!$H$5:$H$1048576,'Contas a Pagar'!$O$5:$O$1048576,'Projeção de Caixa'!K$275,'Contas a Pagar'!$F$5:$F$1048576,'Projeção de Caixa'!$A292)</f>
        <v>0</v>
      </c>
      <c r="L292" s="164">
        <f>SUMIFS('Contas a Pagar'!$H$5:$H$1048576,'Contas a Pagar'!$O$5:$O$1048576,'Projeção de Caixa'!L$275,'Contas a Pagar'!$F$5:$F$1048576,'Projeção de Caixa'!$A292)</f>
        <v>0</v>
      </c>
      <c r="M292" s="164">
        <f>SUMIFS('Contas a Pagar'!$H$5:$H$1048576,'Contas a Pagar'!$O$5:$O$1048576,'Projeção de Caixa'!M$275,'Contas a Pagar'!$F$5:$F$1048576,'Projeção de Caixa'!$A292)</f>
        <v>0</v>
      </c>
      <c r="N292" s="164">
        <f>SUMIFS('Contas a Pagar'!$H$5:$H$1048576,'Contas a Pagar'!$O$5:$O$1048576,'Projeção de Caixa'!N$275,'Contas a Pagar'!$F$5:$F$1048576,'Projeção de Caixa'!$A292)</f>
        <v>0</v>
      </c>
      <c r="O292" s="164">
        <f>SUMIFS('Contas a Pagar'!$H$5:$H$1048576,'Contas a Pagar'!$O$5:$O$1048576,'Projeção de Caixa'!O$275,'Contas a Pagar'!$F$5:$F$1048576,'Projeção de Caixa'!$A292)</f>
        <v>0</v>
      </c>
      <c r="P292" s="164">
        <f>SUMIFS('Contas a Pagar'!$H$5:$H$1048576,'Contas a Pagar'!$O$5:$O$1048576,'Projeção de Caixa'!P$275,'Contas a Pagar'!$F$5:$F$1048576,'Projeção de Caixa'!$A292)</f>
        <v>0</v>
      </c>
      <c r="Q292" s="164">
        <f>SUMIFS('Contas a Pagar'!$H$5:$H$1048576,'Contas a Pagar'!$O$5:$O$1048576,'Projeção de Caixa'!Q$275,'Contas a Pagar'!$F$5:$F$1048576,'Projeção de Caixa'!$A292)</f>
        <v>0</v>
      </c>
      <c r="R292" s="164">
        <f>SUMIFS('Contas a Pagar'!$H$5:$H$1048576,'Contas a Pagar'!$O$5:$O$1048576,'Projeção de Caixa'!R$275,'Contas a Pagar'!$F$5:$F$1048576,'Projeção de Caixa'!$A292)</f>
        <v>0</v>
      </c>
      <c r="S292" s="164">
        <f>SUMIFS('Contas a Pagar'!$H$5:$H$1048576,'Contas a Pagar'!$O$5:$O$1048576,'Projeção de Caixa'!S$275,'Contas a Pagar'!$F$5:$F$1048576,'Projeção de Caixa'!$A292)</f>
        <v>0</v>
      </c>
      <c r="T292" s="164">
        <f>SUMIFS('Contas a Pagar'!$H$5:$H$1048576,'Contas a Pagar'!$O$5:$O$1048576,'Projeção de Caixa'!T$275,'Contas a Pagar'!$F$5:$F$1048576,'Projeção de Caixa'!$A292)</f>
        <v>0</v>
      </c>
      <c r="U292" s="164">
        <f>SUMIFS('Contas a Pagar'!$H$5:$H$1048576,'Contas a Pagar'!$O$5:$O$1048576,'Projeção de Caixa'!U$275,'Contas a Pagar'!$F$5:$F$1048576,'Projeção de Caixa'!$A292)</f>
        <v>0</v>
      </c>
      <c r="V292" s="164">
        <f>SUMIFS('Contas a Pagar'!$H$5:$H$1048576,'Contas a Pagar'!$O$5:$O$1048576,'Projeção de Caixa'!V$275,'Contas a Pagar'!$F$5:$F$1048576,'Projeção de Caixa'!$A292)</f>
        <v>0</v>
      </c>
      <c r="W292" s="164">
        <f>SUMIFS('Contas a Pagar'!$H$5:$H$1048576,'Contas a Pagar'!$O$5:$O$1048576,'Projeção de Caixa'!W$275,'Contas a Pagar'!$F$5:$F$1048576,'Projeção de Caixa'!$A292)</f>
        <v>0</v>
      </c>
      <c r="X292" s="164">
        <f>SUMIFS('Contas a Pagar'!$H$5:$H$1048576,'Contas a Pagar'!$O$5:$O$1048576,'Projeção de Caixa'!X$275,'Contas a Pagar'!$F$5:$F$1048576,'Projeção de Caixa'!$A292)</f>
        <v>0</v>
      </c>
      <c r="Y292" s="164">
        <f>SUMIFS('Contas a Pagar'!$H$5:$H$1048576,'Contas a Pagar'!$O$5:$O$1048576,'Projeção de Caixa'!Y$275,'Contas a Pagar'!$F$5:$F$1048576,'Projeção de Caixa'!$A292)</f>
        <v>0</v>
      </c>
      <c r="Z292" s="164">
        <f>SUMIFS('Contas a Pagar'!$H$5:$H$1048576,'Contas a Pagar'!$O$5:$O$1048576,'Projeção de Caixa'!Z$275,'Contas a Pagar'!$F$5:$F$1048576,'Projeção de Caixa'!$A292)</f>
        <v>0</v>
      </c>
      <c r="AA292" s="164">
        <f>SUMIFS('Contas a Pagar'!$H$5:$H$1048576,'Contas a Pagar'!$O$5:$O$1048576,'Projeção de Caixa'!AA$275,'Contas a Pagar'!$F$5:$F$1048576,'Projeção de Caixa'!$A292)</f>
        <v>0</v>
      </c>
      <c r="AB292" s="164">
        <f>SUMIFS('Contas a Pagar'!$H$5:$H$1048576,'Contas a Pagar'!$O$5:$O$1048576,'Projeção de Caixa'!AB$275,'Contas a Pagar'!$F$5:$F$1048576,'Projeção de Caixa'!$A292)</f>
        <v>0</v>
      </c>
      <c r="AC292" s="164">
        <f>SUMIFS('Contas a Pagar'!$H$5:$H$1048576,'Contas a Pagar'!$O$5:$O$1048576,'Projeção de Caixa'!AC$275,'Contas a Pagar'!$F$5:$F$1048576,'Projeção de Caixa'!$A292)</f>
        <v>0</v>
      </c>
      <c r="AD292" s="164">
        <f>SUMIFS('Contas a Pagar'!$H$5:$H$1048576,'Contas a Pagar'!$O$5:$O$1048576,'Projeção de Caixa'!AD$275,'Contas a Pagar'!$F$5:$F$1048576,'Projeção de Caixa'!$A292)</f>
        <v>0</v>
      </c>
      <c r="AE292" s="164">
        <f>SUMIFS('Contas a Pagar'!$H$5:$H$1048576,'Contas a Pagar'!$O$5:$O$1048576,'Projeção de Caixa'!AE$275,'Contas a Pagar'!$F$5:$F$1048576,'Projeção de Caixa'!$A292)</f>
        <v>0</v>
      </c>
      <c r="AF292" s="165">
        <f>SUMIFS('Contas a Pagar'!$H$5:$H$1048576,'Contas a Pagar'!$O$5:$O$1048576,'Projeção de Caixa'!AF$275,'Contas a Pagar'!$F$5:$F$1048576,'Projeção de Caixa'!$A292)</f>
        <v>0</v>
      </c>
      <c r="AG292" s="31"/>
      <c r="AH292" s="31"/>
      <c r="AI292" s="31"/>
    </row>
    <row r="293" spans="1:35" outlineLevel="1" x14ac:dyDescent="0.25">
      <c r="A293" s="152"/>
      <c r="B293" s="164">
        <f>SUMIFS('Contas a Pagar'!$H$5:$H$1048576,'Contas a Pagar'!$O$5:$O$1048576,'Projeção de Caixa'!B$275,'Contas a Pagar'!$F$5:$F$1048576,'Projeção de Caixa'!$A293)</f>
        <v>0</v>
      </c>
      <c r="C293" s="164">
        <f>SUMIFS('Contas a Pagar'!$H$5:$H$1048576,'Contas a Pagar'!$O$5:$O$1048576,'Projeção de Caixa'!C$275,'Contas a Pagar'!$F$5:$F$1048576,'Projeção de Caixa'!$A293)</f>
        <v>0</v>
      </c>
      <c r="D293" s="164">
        <f>SUMIFS('Contas a Pagar'!$H$5:$H$1048576,'Contas a Pagar'!$O$5:$O$1048576,'Projeção de Caixa'!D$275,'Contas a Pagar'!$F$5:$F$1048576,'Projeção de Caixa'!$A293)</f>
        <v>0</v>
      </c>
      <c r="E293" s="164">
        <f>SUMIFS('Contas a Pagar'!$H$5:$H$1048576,'Contas a Pagar'!$O$5:$O$1048576,'Projeção de Caixa'!E$275,'Contas a Pagar'!$F$5:$F$1048576,'Projeção de Caixa'!$A293)</f>
        <v>0</v>
      </c>
      <c r="F293" s="164">
        <f>SUMIFS('Contas a Pagar'!$H$5:$H$1048576,'Contas a Pagar'!$O$5:$O$1048576,'Projeção de Caixa'!F$275,'Contas a Pagar'!$F$5:$F$1048576,'Projeção de Caixa'!$A293)</f>
        <v>0</v>
      </c>
      <c r="G293" s="164">
        <f>SUMIFS('Contas a Pagar'!$H$5:$H$1048576,'Contas a Pagar'!$O$5:$O$1048576,'Projeção de Caixa'!G$275,'Contas a Pagar'!$F$5:$F$1048576,'Projeção de Caixa'!$A293)</f>
        <v>0</v>
      </c>
      <c r="H293" s="164">
        <f>SUMIFS('Contas a Pagar'!$H$5:$H$1048576,'Contas a Pagar'!$O$5:$O$1048576,'Projeção de Caixa'!H$275,'Contas a Pagar'!$F$5:$F$1048576,'Projeção de Caixa'!$A293)</f>
        <v>0</v>
      </c>
      <c r="I293" s="164">
        <f>SUMIFS('Contas a Pagar'!$H$5:$H$1048576,'Contas a Pagar'!$O$5:$O$1048576,'Projeção de Caixa'!I$275,'Contas a Pagar'!$F$5:$F$1048576,'Projeção de Caixa'!$A293)</f>
        <v>0</v>
      </c>
      <c r="J293" s="164">
        <f>SUMIFS('Contas a Pagar'!$H$5:$H$1048576,'Contas a Pagar'!$O$5:$O$1048576,'Projeção de Caixa'!J$275,'Contas a Pagar'!$F$5:$F$1048576,'Projeção de Caixa'!$A293)</f>
        <v>0</v>
      </c>
      <c r="K293" s="164">
        <f>SUMIFS('Contas a Pagar'!$H$5:$H$1048576,'Contas a Pagar'!$O$5:$O$1048576,'Projeção de Caixa'!K$275,'Contas a Pagar'!$F$5:$F$1048576,'Projeção de Caixa'!$A293)</f>
        <v>0</v>
      </c>
      <c r="L293" s="164">
        <f>SUMIFS('Contas a Pagar'!$H$5:$H$1048576,'Contas a Pagar'!$O$5:$O$1048576,'Projeção de Caixa'!L$275,'Contas a Pagar'!$F$5:$F$1048576,'Projeção de Caixa'!$A293)</f>
        <v>0</v>
      </c>
      <c r="M293" s="164">
        <f>SUMIFS('Contas a Pagar'!$H$5:$H$1048576,'Contas a Pagar'!$O$5:$O$1048576,'Projeção de Caixa'!M$275,'Contas a Pagar'!$F$5:$F$1048576,'Projeção de Caixa'!$A293)</f>
        <v>0</v>
      </c>
      <c r="N293" s="164">
        <f>SUMIFS('Contas a Pagar'!$H$5:$H$1048576,'Contas a Pagar'!$O$5:$O$1048576,'Projeção de Caixa'!N$275,'Contas a Pagar'!$F$5:$F$1048576,'Projeção de Caixa'!$A293)</f>
        <v>0</v>
      </c>
      <c r="O293" s="164">
        <f>SUMIFS('Contas a Pagar'!$H$5:$H$1048576,'Contas a Pagar'!$O$5:$O$1048576,'Projeção de Caixa'!O$275,'Contas a Pagar'!$F$5:$F$1048576,'Projeção de Caixa'!$A293)</f>
        <v>0</v>
      </c>
      <c r="P293" s="164">
        <f>SUMIFS('Contas a Pagar'!$H$5:$H$1048576,'Contas a Pagar'!$O$5:$O$1048576,'Projeção de Caixa'!P$275,'Contas a Pagar'!$F$5:$F$1048576,'Projeção de Caixa'!$A293)</f>
        <v>0</v>
      </c>
      <c r="Q293" s="164">
        <f>SUMIFS('Contas a Pagar'!$H$5:$H$1048576,'Contas a Pagar'!$O$5:$O$1048576,'Projeção de Caixa'!Q$275,'Contas a Pagar'!$F$5:$F$1048576,'Projeção de Caixa'!$A293)</f>
        <v>0</v>
      </c>
      <c r="R293" s="164">
        <f>SUMIFS('Contas a Pagar'!$H$5:$H$1048576,'Contas a Pagar'!$O$5:$O$1048576,'Projeção de Caixa'!R$275,'Contas a Pagar'!$F$5:$F$1048576,'Projeção de Caixa'!$A293)</f>
        <v>0</v>
      </c>
      <c r="S293" s="164">
        <f>SUMIFS('Contas a Pagar'!$H$5:$H$1048576,'Contas a Pagar'!$O$5:$O$1048576,'Projeção de Caixa'!S$275,'Contas a Pagar'!$F$5:$F$1048576,'Projeção de Caixa'!$A293)</f>
        <v>0</v>
      </c>
      <c r="T293" s="164">
        <f>SUMIFS('Contas a Pagar'!$H$5:$H$1048576,'Contas a Pagar'!$O$5:$O$1048576,'Projeção de Caixa'!T$275,'Contas a Pagar'!$F$5:$F$1048576,'Projeção de Caixa'!$A293)</f>
        <v>0</v>
      </c>
      <c r="U293" s="164">
        <f>SUMIFS('Contas a Pagar'!$H$5:$H$1048576,'Contas a Pagar'!$O$5:$O$1048576,'Projeção de Caixa'!U$275,'Contas a Pagar'!$F$5:$F$1048576,'Projeção de Caixa'!$A293)</f>
        <v>0</v>
      </c>
      <c r="V293" s="164">
        <f>SUMIFS('Contas a Pagar'!$H$5:$H$1048576,'Contas a Pagar'!$O$5:$O$1048576,'Projeção de Caixa'!V$275,'Contas a Pagar'!$F$5:$F$1048576,'Projeção de Caixa'!$A293)</f>
        <v>0</v>
      </c>
      <c r="W293" s="164">
        <f>SUMIFS('Contas a Pagar'!$H$5:$H$1048576,'Contas a Pagar'!$O$5:$O$1048576,'Projeção de Caixa'!W$275,'Contas a Pagar'!$F$5:$F$1048576,'Projeção de Caixa'!$A293)</f>
        <v>0</v>
      </c>
      <c r="X293" s="164">
        <f>SUMIFS('Contas a Pagar'!$H$5:$H$1048576,'Contas a Pagar'!$O$5:$O$1048576,'Projeção de Caixa'!X$275,'Contas a Pagar'!$F$5:$F$1048576,'Projeção de Caixa'!$A293)</f>
        <v>0</v>
      </c>
      <c r="Y293" s="164">
        <f>SUMIFS('Contas a Pagar'!$H$5:$H$1048576,'Contas a Pagar'!$O$5:$O$1048576,'Projeção de Caixa'!Y$275,'Contas a Pagar'!$F$5:$F$1048576,'Projeção de Caixa'!$A293)</f>
        <v>0</v>
      </c>
      <c r="Z293" s="164">
        <f>SUMIFS('Contas a Pagar'!$H$5:$H$1048576,'Contas a Pagar'!$O$5:$O$1048576,'Projeção de Caixa'!Z$275,'Contas a Pagar'!$F$5:$F$1048576,'Projeção de Caixa'!$A293)</f>
        <v>0</v>
      </c>
      <c r="AA293" s="164">
        <f>SUMIFS('Contas a Pagar'!$H$5:$H$1048576,'Contas a Pagar'!$O$5:$O$1048576,'Projeção de Caixa'!AA$275,'Contas a Pagar'!$F$5:$F$1048576,'Projeção de Caixa'!$A293)</f>
        <v>0</v>
      </c>
      <c r="AB293" s="164">
        <f>SUMIFS('Contas a Pagar'!$H$5:$H$1048576,'Contas a Pagar'!$O$5:$O$1048576,'Projeção de Caixa'!AB$275,'Contas a Pagar'!$F$5:$F$1048576,'Projeção de Caixa'!$A293)</f>
        <v>0</v>
      </c>
      <c r="AC293" s="164">
        <f>SUMIFS('Contas a Pagar'!$H$5:$H$1048576,'Contas a Pagar'!$O$5:$O$1048576,'Projeção de Caixa'!AC$275,'Contas a Pagar'!$F$5:$F$1048576,'Projeção de Caixa'!$A293)</f>
        <v>0</v>
      </c>
      <c r="AD293" s="164">
        <f>SUMIFS('Contas a Pagar'!$H$5:$H$1048576,'Contas a Pagar'!$O$5:$O$1048576,'Projeção de Caixa'!AD$275,'Contas a Pagar'!$F$5:$F$1048576,'Projeção de Caixa'!$A293)</f>
        <v>0</v>
      </c>
      <c r="AE293" s="164">
        <f>SUMIFS('Contas a Pagar'!$H$5:$H$1048576,'Contas a Pagar'!$O$5:$O$1048576,'Projeção de Caixa'!AE$275,'Contas a Pagar'!$F$5:$F$1048576,'Projeção de Caixa'!$A293)</f>
        <v>0</v>
      </c>
      <c r="AF293" s="165">
        <f>SUMIFS('Contas a Pagar'!$H$5:$H$1048576,'Contas a Pagar'!$O$5:$O$1048576,'Projeção de Caixa'!AF$275,'Contas a Pagar'!$F$5:$F$1048576,'Projeção de Caixa'!$A293)</f>
        <v>0</v>
      </c>
      <c r="AG293" s="31"/>
      <c r="AH293" s="31"/>
      <c r="AI293" s="31"/>
    </row>
    <row r="294" spans="1:35" outlineLevel="1" x14ac:dyDescent="0.25">
      <c r="A294" s="152"/>
      <c r="B294" s="164">
        <f>SUMIFS('Contas a Pagar'!$H$5:$H$1048576,'Contas a Pagar'!$O$5:$O$1048576,'Projeção de Caixa'!B$275,'Contas a Pagar'!$F$5:$F$1048576,'Projeção de Caixa'!$A294)</f>
        <v>0</v>
      </c>
      <c r="C294" s="164">
        <f>SUMIFS('Contas a Pagar'!$H$5:$H$1048576,'Contas a Pagar'!$O$5:$O$1048576,'Projeção de Caixa'!C$275,'Contas a Pagar'!$F$5:$F$1048576,'Projeção de Caixa'!$A294)</f>
        <v>0</v>
      </c>
      <c r="D294" s="164">
        <f>SUMIFS('Contas a Pagar'!$H$5:$H$1048576,'Contas a Pagar'!$O$5:$O$1048576,'Projeção de Caixa'!D$275,'Contas a Pagar'!$F$5:$F$1048576,'Projeção de Caixa'!$A294)</f>
        <v>0</v>
      </c>
      <c r="E294" s="164">
        <f>SUMIFS('Contas a Pagar'!$H$5:$H$1048576,'Contas a Pagar'!$O$5:$O$1048576,'Projeção de Caixa'!E$275,'Contas a Pagar'!$F$5:$F$1048576,'Projeção de Caixa'!$A294)</f>
        <v>0</v>
      </c>
      <c r="F294" s="164">
        <f>SUMIFS('Contas a Pagar'!$H$5:$H$1048576,'Contas a Pagar'!$O$5:$O$1048576,'Projeção de Caixa'!F$275,'Contas a Pagar'!$F$5:$F$1048576,'Projeção de Caixa'!$A294)</f>
        <v>0</v>
      </c>
      <c r="G294" s="164">
        <f>SUMIFS('Contas a Pagar'!$H$5:$H$1048576,'Contas a Pagar'!$O$5:$O$1048576,'Projeção de Caixa'!G$275,'Contas a Pagar'!$F$5:$F$1048576,'Projeção de Caixa'!$A294)</f>
        <v>0</v>
      </c>
      <c r="H294" s="164">
        <f>SUMIFS('Contas a Pagar'!$H$5:$H$1048576,'Contas a Pagar'!$O$5:$O$1048576,'Projeção de Caixa'!H$275,'Contas a Pagar'!$F$5:$F$1048576,'Projeção de Caixa'!$A294)</f>
        <v>0</v>
      </c>
      <c r="I294" s="164">
        <f>SUMIFS('Contas a Pagar'!$H$5:$H$1048576,'Contas a Pagar'!$O$5:$O$1048576,'Projeção de Caixa'!I$275,'Contas a Pagar'!$F$5:$F$1048576,'Projeção de Caixa'!$A294)</f>
        <v>0</v>
      </c>
      <c r="J294" s="164">
        <f>SUMIFS('Contas a Pagar'!$H$5:$H$1048576,'Contas a Pagar'!$O$5:$O$1048576,'Projeção de Caixa'!J$275,'Contas a Pagar'!$F$5:$F$1048576,'Projeção de Caixa'!$A294)</f>
        <v>0</v>
      </c>
      <c r="K294" s="164">
        <f>SUMIFS('Contas a Pagar'!$H$5:$H$1048576,'Contas a Pagar'!$O$5:$O$1048576,'Projeção de Caixa'!K$275,'Contas a Pagar'!$F$5:$F$1048576,'Projeção de Caixa'!$A294)</f>
        <v>0</v>
      </c>
      <c r="L294" s="164">
        <f>SUMIFS('Contas a Pagar'!$H$5:$H$1048576,'Contas a Pagar'!$O$5:$O$1048576,'Projeção de Caixa'!L$275,'Contas a Pagar'!$F$5:$F$1048576,'Projeção de Caixa'!$A294)</f>
        <v>0</v>
      </c>
      <c r="M294" s="164">
        <f>SUMIFS('Contas a Pagar'!$H$5:$H$1048576,'Contas a Pagar'!$O$5:$O$1048576,'Projeção de Caixa'!M$275,'Contas a Pagar'!$F$5:$F$1048576,'Projeção de Caixa'!$A294)</f>
        <v>0</v>
      </c>
      <c r="N294" s="164">
        <f>SUMIFS('Contas a Pagar'!$H$5:$H$1048576,'Contas a Pagar'!$O$5:$O$1048576,'Projeção de Caixa'!N$275,'Contas a Pagar'!$F$5:$F$1048576,'Projeção de Caixa'!$A294)</f>
        <v>0</v>
      </c>
      <c r="O294" s="164">
        <f>SUMIFS('Contas a Pagar'!$H$5:$H$1048576,'Contas a Pagar'!$O$5:$O$1048576,'Projeção de Caixa'!O$275,'Contas a Pagar'!$F$5:$F$1048576,'Projeção de Caixa'!$A294)</f>
        <v>0</v>
      </c>
      <c r="P294" s="164">
        <f>SUMIFS('Contas a Pagar'!$H$5:$H$1048576,'Contas a Pagar'!$O$5:$O$1048576,'Projeção de Caixa'!P$275,'Contas a Pagar'!$F$5:$F$1048576,'Projeção de Caixa'!$A294)</f>
        <v>0</v>
      </c>
      <c r="Q294" s="164">
        <f>SUMIFS('Contas a Pagar'!$H$5:$H$1048576,'Contas a Pagar'!$O$5:$O$1048576,'Projeção de Caixa'!Q$275,'Contas a Pagar'!$F$5:$F$1048576,'Projeção de Caixa'!$A294)</f>
        <v>0</v>
      </c>
      <c r="R294" s="164">
        <f>SUMIFS('Contas a Pagar'!$H$5:$H$1048576,'Contas a Pagar'!$O$5:$O$1048576,'Projeção de Caixa'!R$275,'Contas a Pagar'!$F$5:$F$1048576,'Projeção de Caixa'!$A294)</f>
        <v>0</v>
      </c>
      <c r="S294" s="164">
        <f>SUMIFS('Contas a Pagar'!$H$5:$H$1048576,'Contas a Pagar'!$O$5:$O$1048576,'Projeção de Caixa'!S$275,'Contas a Pagar'!$F$5:$F$1048576,'Projeção de Caixa'!$A294)</f>
        <v>0</v>
      </c>
      <c r="T294" s="164">
        <f>SUMIFS('Contas a Pagar'!$H$5:$H$1048576,'Contas a Pagar'!$O$5:$O$1048576,'Projeção de Caixa'!T$275,'Contas a Pagar'!$F$5:$F$1048576,'Projeção de Caixa'!$A294)</f>
        <v>0</v>
      </c>
      <c r="U294" s="164">
        <f>SUMIFS('Contas a Pagar'!$H$5:$H$1048576,'Contas a Pagar'!$O$5:$O$1048576,'Projeção de Caixa'!U$275,'Contas a Pagar'!$F$5:$F$1048576,'Projeção de Caixa'!$A294)</f>
        <v>0</v>
      </c>
      <c r="V294" s="164">
        <f>SUMIFS('Contas a Pagar'!$H$5:$H$1048576,'Contas a Pagar'!$O$5:$O$1048576,'Projeção de Caixa'!V$275,'Contas a Pagar'!$F$5:$F$1048576,'Projeção de Caixa'!$A294)</f>
        <v>0</v>
      </c>
      <c r="W294" s="164">
        <f>SUMIFS('Contas a Pagar'!$H$5:$H$1048576,'Contas a Pagar'!$O$5:$O$1048576,'Projeção de Caixa'!W$275,'Contas a Pagar'!$F$5:$F$1048576,'Projeção de Caixa'!$A294)</f>
        <v>0</v>
      </c>
      <c r="X294" s="164">
        <f>SUMIFS('Contas a Pagar'!$H$5:$H$1048576,'Contas a Pagar'!$O$5:$O$1048576,'Projeção de Caixa'!X$275,'Contas a Pagar'!$F$5:$F$1048576,'Projeção de Caixa'!$A294)</f>
        <v>0</v>
      </c>
      <c r="Y294" s="164">
        <f>SUMIFS('Contas a Pagar'!$H$5:$H$1048576,'Contas a Pagar'!$O$5:$O$1048576,'Projeção de Caixa'!Y$275,'Contas a Pagar'!$F$5:$F$1048576,'Projeção de Caixa'!$A294)</f>
        <v>0</v>
      </c>
      <c r="Z294" s="164">
        <f>SUMIFS('Contas a Pagar'!$H$5:$H$1048576,'Contas a Pagar'!$O$5:$O$1048576,'Projeção de Caixa'!Z$275,'Contas a Pagar'!$F$5:$F$1048576,'Projeção de Caixa'!$A294)</f>
        <v>0</v>
      </c>
      <c r="AA294" s="164">
        <f>SUMIFS('Contas a Pagar'!$H$5:$H$1048576,'Contas a Pagar'!$O$5:$O$1048576,'Projeção de Caixa'!AA$275,'Contas a Pagar'!$F$5:$F$1048576,'Projeção de Caixa'!$A294)</f>
        <v>0</v>
      </c>
      <c r="AB294" s="164">
        <f>SUMIFS('Contas a Pagar'!$H$5:$H$1048576,'Contas a Pagar'!$O$5:$O$1048576,'Projeção de Caixa'!AB$275,'Contas a Pagar'!$F$5:$F$1048576,'Projeção de Caixa'!$A294)</f>
        <v>0</v>
      </c>
      <c r="AC294" s="164">
        <f>SUMIFS('Contas a Pagar'!$H$5:$H$1048576,'Contas a Pagar'!$O$5:$O$1048576,'Projeção de Caixa'!AC$275,'Contas a Pagar'!$F$5:$F$1048576,'Projeção de Caixa'!$A294)</f>
        <v>0</v>
      </c>
      <c r="AD294" s="164">
        <f>SUMIFS('Contas a Pagar'!$H$5:$H$1048576,'Contas a Pagar'!$O$5:$O$1048576,'Projeção de Caixa'!AD$275,'Contas a Pagar'!$F$5:$F$1048576,'Projeção de Caixa'!$A294)</f>
        <v>0</v>
      </c>
      <c r="AE294" s="164">
        <f>SUMIFS('Contas a Pagar'!$H$5:$H$1048576,'Contas a Pagar'!$O$5:$O$1048576,'Projeção de Caixa'!AE$275,'Contas a Pagar'!$F$5:$F$1048576,'Projeção de Caixa'!$A294)</f>
        <v>0</v>
      </c>
      <c r="AF294" s="165">
        <f>SUMIFS('Contas a Pagar'!$H$5:$H$1048576,'Contas a Pagar'!$O$5:$O$1048576,'Projeção de Caixa'!AF$275,'Contas a Pagar'!$F$5:$F$1048576,'Projeção de Caixa'!$A294)</f>
        <v>0</v>
      </c>
      <c r="AG294" s="31"/>
      <c r="AH294" s="31"/>
      <c r="AI294" s="31"/>
    </row>
    <row r="295" spans="1:35" outlineLevel="1" x14ac:dyDescent="0.25">
      <c r="A295" s="152"/>
      <c r="B295" s="164">
        <f>SUMIFS('Contas a Pagar'!$H$5:$H$1048576,'Contas a Pagar'!$O$5:$O$1048576,'Projeção de Caixa'!B$275,'Contas a Pagar'!$F$5:$F$1048576,'Projeção de Caixa'!$A295)</f>
        <v>0</v>
      </c>
      <c r="C295" s="164">
        <f>SUMIFS('Contas a Pagar'!$H$5:$H$1048576,'Contas a Pagar'!$O$5:$O$1048576,'Projeção de Caixa'!C$275,'Contas a Pagar'!$F$5:$F$1048576,'Projeção de Caixa'!$A295)</f>
        <v>0</v>
      </c>
      <c r="D295" s="164">
        <f>SUMIFS('Contas a Pagar'!$H$5:$H$1048576,'Contas a Pagar'!$O$5:$O$1048576,'Projeção de Caixa'!D$275,'Contas a Pagar'!$F$5:$F$1048576,'Projeção de Caixa'!$A295)</f>
        <v>0</v>
      </c>
      <c r="E295" s="164">
        <f>SUMIFS('Contas a Pagar'!$H$5:$H$1048576,'Contas a Pagar'!$O$5:$O$1048576,'Projeção de Caixa'!E$275,'Contas a Pagar'!$F$5:$F$1048576,'Projeção de Caixa'!$A295)</f>
        <v>0</v>
      </c>
      <c r="F295" s="164">
        <f>SUMIFS('Contas a Pagar'!$H$5:$H$1048576,'Contas a Pagar'!$O$5:$O$1048576,'Projeção de Caixa'!F$275,'Contas a Pagar'!$F$5:$F$1048576,'Projeção de Caixa'!$A295)</f>
        <v>0</v>
      </c>
      <c r="G295" s="164">
        <f>SUMIFS('Contas a Pagar'!$H$5:$H$1048576,'Contas a Pagar'!$O$5:$O$1048576,'Projeção de Caixa'!G$275,'Contas a Pagar'!$F$5:$F$1048576,'Projeção de Caixa'!$A295)</f>
        <v>0</v>
      </c>
      <c r="H295" s="164">
        <f>SUMIFS('Contas a Pagar'!$H$5:$H$1048576,'Contas a Pagar'!$O$5:$O$1048576,'Projeção de Caixa'!H$275,'Contas a Pagar'!$F$5:$F$1048576,'Projeção de Caixa'!$A295)</f>
        <v>0</v>
      </c>
      <c r="I295" s="164">
        <f>SUMIFS('Contas a Pagar'!$H$5:$H$1048576,'Contas a Pagar'!$O$5:$O$1048576,'Projeção de Caixa'!I$275,'Contas a Pagar'!$F$5:$F$1048576,'Projeção de Caixa'!$A295)</f>
        <v>0</v>
      </c>
      <c r="J295" s="164">
        <f>SUMIFS('Contas a Pagar'!$H$5:$H$1048576,'Contas a Pagar'!$O$5:$O$1048576,'Projeção de Caixa'!J$275,'Contas a Pagar'!$F$5:$F$1048576,'Projeção de Caixa'!$A295)</f>
        <v>0</v>
      </c>
      <c r="K295" s="164">
        <f>SUMIFS('Contas a Pagar'!$H$5:$H$1048576,'Contas a Pagar'!$O$5:$O$1048576,'Projeção de Caixa'!K$275,'Contas a Pagar'!$F$5:$F$1048576,'Projeção de Caixa'!$A295)</f>
        <v>0</v>
      </c>
      <c r="L295" s="164">
        <f>SUMIFS('Contas a Pagar'!$H$5:$H$1048576,'Contas a Pagar'!$O$5:$O$1048576,'Projeção de Caixa'!L$275,'Contas a Pagar'!$F$5:$F$1048576,'Projeção de Caixa'!$A295)</f>
        <v>0</v>
      </c>
      <c r="M295" s="164">
        <f>SUMIFS('Contas a Pagar'!$H$5:$H$1048576,'Contas a Pagar'!$O$5:$O$1048576,'Projeção de Caixa'!M$275,'Contas a Pagar'!$F$5:$F$1048576,'Projeção de Caixa'!$A295)</f>
        <v>0</v>
      </c>
      <c r="N295" s="164">
        <f>SUMIFS('Contas a Pagar'!$H$5:$H$1048576,'Contas a Pagar'!$O$5:$O$1048576,'Projeção de Caixa'!N$275,'Contas a Pagar'!$F$5:$F$1048576,'Projeção de Caixa'!$A295)</f>
        <v>0</v>
      </c>
      <c r="O295" s="164">
        <f>SUMIFS('Contas a Pagar'!$H$5:$H$1048576,'Contas a Pagar'!$O$5:$O$1048576,'Projeção de Caixa'!O$275,'Contas a Pagar'!$F$5:$F$1048576,'Projeção de Caixa'!$A295)</f>
        <v>0</v>
      </c>
      <c r="P295" s="164">
        <f>SUMIFS('Contas a Pagar'!$H$5:$H$1048576,'Contas a Pagar'!$O$5:$O$1048576,'Projeção de Caixa'!P$275,'Contas a Pagar'!$F$5:$F$1048576,'Projeção de Caixa'!$A295)</f>
        <v>0</v>
      </c>
      <c r="Q295" s="164">
        <f>SUMIFS('Contas a Pagar'!$H$5:$H$1048576,'Contas a Pagar'!$O$5:$O$1048576,'Projeção de Caixa'!Q$275,'Contas a Pagar'!$F$5:$F$1048576,'Projeção de Caixa'!$A295)</f>
        <v>0</v>
      </c>
      <c r="R295" s="164">
        <f>SUMIFS('Contas a Pagar'!$H$5:$H$1048576,'Contas a Pagar'!$O$5:$O$1048576,'Projeção de Caixa'!R$275,'Contas a Pagar'!$F$5:$F$1048576,'Projeção de Caixa'!$A295)</f>
        <v>0</v>
      </c>
      <c r="S295" s="164">
        <f>SUMIFS('Contas a Pagar'!$H$5:$H$1048576,'Contas a Pagar'!$O$5:$O$1048576,'Projeção de Caixa'!S$275,'Contas a Pagar'!$F$5:$F$1048576,'Projeção de Caixa'!$A295)</f>
        <v>0</v>
      </c>
      <c r="T295" s="164">
        <f>SUMIFS('Contas a Pagar'!$H$5:$H$1048576,'Contas a Pagar'!$O$5:$O$1048576,'Projeção de Caixa'!T$275,'Contas a Pagar'!$F$5:$F$1048576,'Projeção de Caixa'!$A295)</f>
        <v>0</v>
      </c>
      <c r="U295" s="164">
        <f>SUMIFS('Contas a Pagar'!$H$5:$H$1048576,'Contas a Pagar'!$O$5:$O$1048576,'Projeção de Caixa'!U$275,'Contas a Pagar'!$F$5:$F$1048576,'Projeção de Caixa'!$A295)</f>
        <v>0</v>
      </c>
      <c r="V295" s="164">
        <f>SUMIFS('Contas a Pagar'!$H$5:$H$1048576,'Contas a Pagar'!$O$5:$O$1048576,'Projeção de Caixa'!V$275,'Contas a Pagar'!$F$5:$F$1048576,'Projeção de Caixa'!$A295)</f>
        <v>0</v>
      </c>
      <c r="W295" s="164">
        <f>SUMIFS('Contas a Pagar'!$H$5:$H$1048576,'Contas a Pagar'!$O$5:$O$1048576,'Projeção de Caixa'!W$275,'Contas a Pagar'!$F$5:$F$1048576,'Projeção de Caixa'!$A295)</f>
        <v>0</v>
      </c>
      <c r="X295" s="164">
        <f>SUMIFS('Contas a Pagar'!$H$5:$H$1048576,'Contas a Pagar'!$O$5:$O$1048576,'Projeção de Caixa'!X$275,'Contas a Pagar'!$F$5:$F$1048576,'Projeção de Caixa'!$A295)</f>
        <v>0</v>
      </c>
      <c r="Y295" s="164">
        <f>SUMIFS('Contas a Pagar'!$H$5:$H$1048576,'Contas a Pagar'!$O$5:$O$1048576,'Projeção de Caixa'!Y$275,'Contas a Pagar'!$F$5:$F$1048576,'Projeção de Caixa'!$A295)</f>
        <v>0</v>
      </c>
      <c r="Z295" s="164">
        <f>SUMIFS('Contas a Pagar'!$H$5:$H$1048576,'Contas a Pagar'!$O$5:$O$1048576,'Projeção de Caixa'!Z$275,'Contas a Pagar'!$F$5:$F$1048576,'Projeção de Caixa'!$A295)</f>
        <v>0</v>
      </c>
      <c r="AA295" s="164">
        <f>SUMIFS('Contas a Pagar'!$H$5:$H$1048576,'Contas a Pagar'!$O$5:$O$1048576,'Projeção de Caixa'!AA$275,'Contas a Pagar'!$F$5:$F$1048576,'Projeção de Caixa'!$A295)</f>
        <v>0</v>
      </c>
      <c r="AB295" s="164">
        <f>SUMIFS('Contas a Pagar'!$H$5:$H$1048576,'Contas a Pagar'!$O$5:$O$1048576,'Projeção de Caixa'!AB$275,'Contas a Pagar'!$F$5:$F$1048576,'Projeção de Caixa'!$A295)</f>
        <v>0</v>
      </c>
      <c r="AC295" s="164">
        <f>SUMIFS('Contas a Pagar'!$H$5:$H$1048576,'Contas a Pagar'!$O$5:$O$1048576,'Projeção de Caixa'!AC$275,'Contas a Pagar'!$F$5:$F$1048576,'Projeção de Caixa'!$A295)</f>
        <v>0</v>
      </c>
      <c r="AD295" s="164">
        <f>SUMIFS('Contas a Pagar'!$H$5:$H$1048576,'Contas a Pagar'!$O$5:$O$1048576,'Projeção de Caixa'!AD$275,'Contas a Pagar'!$F$5:$F$1048576,'Projeção de Caixa'!$A295)</f>
        <v>0</v>
      </c>
      <c r="AE295" s="164">
        <f>SUMIFS('Contas a Pagar'!$H$5:$H$1048576,'Contas a Pagar'!$O$5:$O$1048576,'Projeção de Caixa'!AE$275,'Contas a Pagar'!$F$5:$F$1048576,'Projeção de Caixa'!$A295)</f>
        <v>0</v>
      </c>
      <c r="AF295" s="165">
        <f>SUMIFS('Contas a Pagar'!$H$5:$H$1048576,'Contas a Pagar'!$O$5:$O$1048576,'Projeção de Caixa'!AF$275,'Contas a Pagar'!$F$5:$F$1048576,'Projeção de Caixa'!$A295)</f>
        <v>0</v>
      </c>
      <c r="AG295" s="31"/>
      <c r="AH295" s="31"/>
      <c r="AI295" s="31"/>
    </row>
    <row r="296" spans="1:35" outlineLevel="1" x14ac:dyDescent="0.25">
      <c r="A296" s="152"/>
      <c r="B296" s="164">
        <f>SUMIFS('Contas a Pagar'!$H$5:$H$1048576,'Contas a Pagar'!$O$5:$O$1048576,'Projeção de Caixa'!B$275,'Contas a Pagar'!$F$5:$F$1048576,'Projeção de Caixa'!$A296)</f>
        <v>0</v>
      </c>
      <c r="C296" s="164">
        <f>SUMIFS('Contas a Pagar'!$H$5:$H$1048576,'Contas a Pagar'!$O$5:$O$1048576,'Projeção de Caixa'!C$275,'Contas a Pagar'!$F$5:$F$1048576,'Projeção de Caixa'!$A296)</f>
        <v>0</v>
      </c>
      <c r="D296" s="164">
        <f>SUMIFS('Contas a Pagar'!$H$5:$H$1048576,'Contas a Pagar'!$O$5:$O$1048576,'Projeção de Caixa'!D$275,'Contas a Pagar'!$F$5:$F$1048576,'Projeção de Caixa'!$A296)</f>
        <v>0</v>
      </c>
      <c r="E296" s="164">
        <f>SUMIFS('Contas a Pagar'!$H$5:$H$1048576,'Contas a Pagar'!$O$5:$O$1048576,'Projeção de Caixa'!E$275,'Contas a Pagar'!$F$5:$F$1048576,'Projeção de Caixa'!$A296)</f>
        <v>0</v>
      </c>
      <c r="F296" s="164">
        <f>SUMIFS('Contas a Pagar'!$H$5:$H$1048576,'Contas a Pagar'!$O$5:$O$1048576,'Projeção de Caixa'!F$275,'Contas a Pagar'!$F$5:$F$1048576,'Projeção de Caixa'!$A296)</f>
        <v>0</v>
      </c>
      <c r="G296" s="164">
        <f>SUMIFS('Contas a Pagar'!$H$5:$H$1048576,'Contas a Pagar'!$O$5:$O$1048576,'Projeção de Caixa'!G$275,'Contas a Pagar'!$F$5:$F$1048576,'Projeção de Caixa'!$A296)</f>
        <v>0</v>
      </c>
      <c r="H296" s="164">
        <f>SUMIFS('Contas a Pagar'!$H$5:$H$1048576,'Contas a Pagar'!$O$5:$O$1048576,'Projeção de Caixa'!H$275,'Contas a Pagar'!$F$5:$F$1048576,'Projeção de Caixa'!$A296)</f>
        <v>0</v>
      </c>
      <c r="I296" s="164">
        <f>SUMIFS('Contas a Pagar'!$H$5:$H$1048576,'Contas a Pagar'!$O$5:$O$1048576,'Projeção de Caixa'!I$275,'Contas a Pagar'!$F$5:$F$1048576,'Projeção de Caixa'!$A296)</f>
        <v>0</v>
      </c>
      <c r="J296" s="164">
        <f>SUMIFS('Contas a Pagar'!$H$5:$H$1048576,'Contas a Pagar'!$O$5:$O$1048576,'Projeção de Caixa'!J$275,'Contas a Pagar'!$F$5:$F$1048576,'Projeção de Caixa'!$A296)</f>
        <v>0</v>
      </c>
      <c r="K296" s="164">
        <f>SUMIFS('Contas a Pagar'!$H$5:$H$1048576,'Contas a Pagar'!$O$5:$O$1048576,'Projeção de Caixa'!K$275,'Contas a Pagar'!$F$5:$F$1048576,'Projeção de Caixa'!$A296)</f>
        <v>0</v>
      </c>
      <c r="L296" s="164">
        <f>SUMIFS('Contas a Pagar'!$H$5:$H$1048576,'Contas a Pagar'!$O$5:$O$1048576,'Projeção de Caixa'!L$275,'Contas a Pagar'!$F$5:$F$1048576,'Projeção de Caixa'!$A296)</f>
        <v>0</v>
      </c>
      <c r="M296" s="164">
        <f>SUMIFS('Contas a Pagar'!$H$5:$H$1048576,'Contas a Pagar'!$O$5:$O$1048576,'Projeção de Caixa'!M$275,'Contas a Pagar'!$F$5:$F$1048576,'Projeção de Caixa'!$A296)</f>
        <v>0</v>
      </c>
      <c r="N296" s="164">
        <f>SUMIFS('Contas a Pagar'!$H$5:$H$1048576,'Contas a Pagar'!$O$5:$O$1048576,'Projeção de Caixa'!N$275,'Contas a Pagar'!$F$5:$F$1048576,'Projeção de Caixa'!$A296)</f>
        <v>0</v>
      </c>
      <c r="O296" s="164">
        <f>SUMIFS('Contas a Pagar'!$H$5:$H$1048576,'Contas a Pagar'!$O$5:$O$1048576,'Projeção de Caixa'!O$275,'Contas a Pagar'!$F$5:$F$1048576,'Projeção de Caixa'!$A296)</f>
        <v>0</v>
      </c>
      <c r="P296" s="164">
        <f>SUMIFS('Contas a Pagar'!$H$5:$H$1048576,'Contas a Pagar'!$O$5:$O$1048576,'Projeção de Caixa'!P$275,'Contas a Pagar'!$F$5:$F$1048576,'Projeção de Caixa'!$A296)</f>
        <v>0</v>
      </c>
      <c r="Q296" s="164">
        <f>SUMIFS('Contas a Pagar'!$H$5:$H$1048576,'Contas a Pagar'!$O$5:$O$1048576,'Projeção de Caixa'!Q$275,'Contas a Pagar'!$F$5:$F$1048576,'Projeção de Caixa'!$A296)</f>
        <v>0</v>
      </c>
      <c r="R296" s="164">
        <f>SUMIFS('Contas a Pagar'!$H$5:$H$1048576,'Contas a Pagar'!$O$5:$O$1048576,'Projeção de Caixa'!R$275,'Contas a Pagar'!$F$5:$F$1048576,'Projeção de Caixa'!$A296)</f>
        <v>0</v>
      </c>
      <c r="S296" s="164">
        <f>SUMIFS('Contas a Pagar'!$H$5:$H$1048576,'Contas a Pagar'!$O$5:$O$1048576,'Projeção de Caixa'!S$275,'Contas a Pagar'!$F$5:$F$1048576,'Projeção de Caixa'!$A296)</f>
        <v>0</v>
      </c>
      <c r="T296" s="164">
        <f>SUMIFS('Contas a Pagar'!$H$5:$H$1048576,'Contas a Pagar'!$O$5:$O$1048576,'Projeção de Caixa'!T$275,'Contas a Pagar'!$F$5:$F$1048576,'Projeção de Caixa'!$A296)</f>
        <v>0</v>
      </c>
      <c r="U296" s="164">
        <f>SUMIFS('Contas a Pagar'!$H$5:$H$1048576,'Contas a Pagar'!$O$5:$O$1048576,'Projeção de Caixa'!U$275,'Contas a Pagar'!$F$5:$F$1048576,'Projeção de Caixa'!$A296)</f>
        <v>0</v>
      </c>
      <c r="V296" s="164">
        <f>SUMIFS('Contas a Pagar'!$H$5:$H$1048576,'Contas a Pagar'!$O$5:$O$1048576,'Projeção de Caixa'!V$275,'Contas a Pagar'!$F$5:$F$1048576,'Projeção de Caixa'!$A296)</f>
        <v>0</v>
      </c>
      <c r="W296" s="164">
        <f>SUMIFS('Contas a Pagar'!$H$5:$H$1048576,'Contas a Pagar'!$O$5:$O$1048576,'Projeção de Caixa'!W$275,'Contas a Pagar'!$F$5:$F$1048576,'Projeção de Caixa'!$A296)</f>
        <v>0</v>
      </c>
      <c r="X296" s="164">
        <f>SUMIFS('Contas a Pagar'!$H$5:$H$1048576,'Contas a Pagar'!$O$5:$O$1048576,'Projeção de Caixa'!X$275,'Contas a Pagar'!$F$5:$F$1048576,'Projeção de Caixa'!$A296)</f>
        <v>0</v>
      </c>
      <c r="Y296" s="164">
        <f>SUMIFS('Contas a Pagar'!$H$5:$H$1048576,'Contas a Pagar'!$O$5:$O$1048576,'Projeção de Caixa'!Y$275,'Contas a Pagar'!$F$5:$F$1048576,'Projeção de Caixa'!$A296)</f>
        <v>0</v>
      </c>
      <c r="Z296" s="164">
        <f>SUMIFS('Contas a Pagar'!$H$5:$H$1048576,'Contas a Pagar'!$O$5:$O$1048576,'Projeção de Caixa'!Z$275,'Contas a Pagar'!$F$5:$F$1048576,'Projeção de Caixa'!$A296)</f>
        <v>0</v>
      </c>
      <c r="AA296" s="164">
        <f>SUMIFS('Contas a Pagar'!$H$5:$H$1048576,'Contas a Pagar'!$O$5:$O$1048576,'Projeção de Caixa'!AA$275,'Contas a Pagar'!$F$5:$F$1048576,'Projeção de Caixa'!$A296)</f>
        <v>0</v>
      </c>
      <c r="AB296" s="164">
        <f>SUMIFS('Contas a Pagar'!$H$5:$H$1048576,'Contas a Pagar'!$O$5:$O$1048576,'Projeção de Caixa'!AB$275,'Contas a Pagar'!$F$5:$F$1048576,'Projeção de Caixa'!$A296)</f>
        <v>0</v>
      </c>
      <c r="AC296" s="164">
        <f>SUMIFS('Contas a Pagar'!$H$5:$H$1048576,'Contas a Pagar'!$O$5:$O$1048576,'Projeção de Caixa'!AC$275,'Contas a Pagar'!$F$5:$F$1048576,'Projeção de Caixa'!$A296)</f>
        <v>0</v>
      </c>
      <c r="AD296" s="164">
        <f>SUMIFS('Contas a Pagar'!$H$5:$H$1048576,'Contas a Pagar'!$O$5:$O$1048576,'Projeção de Caixa'!AD$275,'Contas a Pagar'!$F$5:$F$1048576,'Projeção de Caixa'!$A296)</f>
        <v>0</v>
      </c>
      <c r="AE296" s="164">
        <f>SUMIFS('Contas a Pagar'!$H$5:$H$1048576,'Contas a Pagar'!$O$5:$O$1048576,'Projeção de Caixa'!AE$275,'Contas a Pagar'!$F$5:$F$1048576,'Projeção de Caixa'!$A296)</f>
        <v>0</v>
      </c>
      <c r="AF296" s="165">
        <f>SUMIFS('Contas a Pagar'!$H$5:$H$1048576,'Contas a Pagar'!$O$5:$O$1048576,'Projeção de Caixa'!AF$275,'Contas a Pagar'!$F$5:$F$1048576,'Projeção de Caixa'!$A296)</f>
        <v>0</v>
      </c>
      <c r="AG296" s="31"/>
      <c r="AH296" s="31"/>
      <c r="AI296" s="31"/>
    </row>
    <row r="297" spans="1:35" ht="15.75" outlineLevel="1" thickBot="1" x14ac:dyDescent="0.3">
      <c r="A297" s="152"/>
      <c r="B297" s="166">
        <f>SUMIFS('Contas a Pagar'!$H$5:$H$1048576,'Contas a Pagar'!$O$5:$O$1048576,'Projeção de Caixa'!B$275,'Contas a Pagar'!$F$5:$F$1048576,'Projeção de Caixa'!$A297)</f>
        <v>0</v>
      </c>
      <c r="C297" s="166">
        <f>SUMIFS('Contas a Pagar'!$H$5:$H$1048576,'Contas a Pagar'!$O$5:$O$1048576,'Projeção de Caixa'!C$275,'Contas a Pagar'!$F$5:$F$1048576,'Projeção de Caixa'!$A297)</f>
        <v>0</v>
      </c>
      <c r="D297" s="166">
        <f>SUMIFS('Contas a Pagar'!$H$5:$H$1048576,'Contas a Pagar'!$O$5:$O$1048576,'Projeção de Caixa'!D$275,'Contas a Pagar'!$F$5:$F$1048576,'Projeção de Caixa'!$A297)</f>
        <v>0</v>
      </c>
      <c r="E297" s="166">
        <f>SUMIFS('Contas a Pagar'!$H$5:$H$1048576,'Contas a Pagar'!$O$5:$O$1048576,'Projeção de Caixa'!E$275,'Contas a Pagar'!$F$5:$F$1048576,'Projeção de Caixa'!$A297)</f>
        <v>0</v>
      </c>
      <c r="F297" s="166">
        <f>SUMIFS('Contas a Pagar'!$H$5:$H$1048576,'Contas a Pagar'!$O$5:$O$1048576,'Projeção de Caixa'!F$275,'Contas a Pagar'!$F$5:$F$1048576,'Projeção de Caixa'!$A297)</f>
        <v>0</v>
      </c>
      <c r="G297" s="166">
        <f>SUMIFS('Contas a Pagar'!$H$5:$H$1048576,'Contas a Pagar'!$O$5:$O$1048576,'Projeção de Caixa'!G$275,'Contas a Pagar'!$F$5:$F$1048576,'Projeção de Caixa'!$A297)</f>
        <v>0</v>
      </c>
      <c r="H297" s="166">
        <f>SUMIFS('Contas a Pagar'!$H$5:$H$1048576,'Contas a Pagar'!$O$5:$O$1048576,'Projeção de Caixa'!H$275,'Contas a Pagar'!$F$5:$F$1048576,'Projeção de Caixa'!$A297)</f>
        <v>0</v>
      </c>
      <c r="I297" s="166">
        <f>SUMIFS('Contas a Pagar'!$H$5:$H$1048576,'Contas a Pagar'!$O$5:$O$1048576,'Projeção de Caixa'!I$275,'Contas a Pagar'!$F$5:$F$1048576,'Projeção de Caixa'!$A297)</f>
        <v>0</v>
      </c>
      <c r="J297" s="166">
        <f>SUMIFS('Contas a Pagar'!$H$5:$H$1048576,'Contas a Pagar'!$O$5:$O$1048576,'Projeção de Caixa'!J$275,'Contas a Pagar'!$F$5:$F$1048576,'Projeção de Caixa'!$A297)</f>
        <v>0</v>
      </c>
      <c r="K297" s="166">
        <f>SUMIFS('Contas a Pagar'!$H$5:$H$1048576,'Contas a Pagar'!$O$5:$O$1048576,'Projeção de Caixa'!K$275,'Contas a Pagar'!$F$5:$F$1048576,'Projeção de Caixa'!$A297)</f>
        <v>0</v>
      </c>
      <c r="L297" s="166">
        <f>SUMIFS('Contas a Pagar'!$H$5:$H$1048576,'Contas a Pagar'!$O$5:$O$1048576,'Projeção de Caixa'!L$275,'Contas a Pagar'!$F$5:$F$1048576,'Projeção de Caixa'!$A297)</f>
        <v>0</v>
      </c>
      <c r="M297" s="166">
        <f>SUMIFS('Contas a Pagar'!$H$5:$H$1048576,'Contas a Pagar'!$O$5:$O$1048576,'Projeção de Caixa'!M$275,'Contas a Pagar'!$F$5:$F$1048576,'Projeção de Caixa'!$A297)</f>
        <v>0</v>
      </c>
      <c r="N297" s="166">
        <f>SUMIFS('Contas a Pagar'!$H$5:$H$1048576,'Contas a Pagar'!$O$5:$O$1048576,'Projeção de Caixa'!N$275,'Contas a Pagar'!$F$5:$F$1048576,'Projeção de Caixa'!$A297)</f>
        <v>0</v>
      </c>
      <c r="O297" s="166">
        <f>SUMIFS('Contas a Pagar'!$H$5:$H$1048576,'Contas a Pagar'!$O$5:$O$1048576,'Projeção de Caixa'!O$275,'Contas a Pagar'!$F$5:$F$1048576,'Projeção de Caixa'!$A297)</f>
        <v>0</v>
      </c>
      <c r="P297" s="166">
        <f>SUMIFS('Contas a Pagar'!$H$5:$H$1048576,'Contas a Pagar'!$O$5:$O$1048576,'Projeção de Caixa'!P$275,'Contas a Pagar'!$F$5:$F$1048576,'Projeção de Caixa'!$A297)</f>
        <v>0</v>
      </c>
      <c r="Q297" s="166">
        <f>SUMIFS('Contas a Pagar'!$H$5:$H$1048576,'Contas a Pagar'!$O$5:$O$1048576,'Projeção de Caixa'!Q$275,'Contas a Pagar'!$F$5:$F$1048576,'Projeção de Caixa'!$A297)</f>
        <v>0</v>
      </c>
      <c r="R297" s="166">
        <f>SUMIFS('Contas a Pagar'!$H$5:$H$1048576,'Contas a Pagar'!$O$5:$O$1048576,'Projeção de Caixa'!R$275,'Contas a Pagar'!$F$5:$F$1048576,'Projeção de Caixa'!$A297)</f>
        <v>0</v>
      </c>
      <c r="S297" s="166">
        <f>SUMIFS('Contas a Pagar'!$H$5:$H$1048576,'Contas a Pagar'!$O$5:$O$1048576,'Projeção de Caixa'!S$275,'Contas a Pagar'!$F$5:$F$1048576,'Projeção de Caixa'!$A297)</f>
        <v>0</v>
      </c>
      <c r="T297" s="166">
        <f>SUMIFS('Contas a Pagar'!$H$5:$H$1048576,'Contas a Pagar'!$O$5:$O$1048576,'Projeção de Caixa'!T$275,'Contas a Pagar'!$F$5:$F$1048576,'Projeção de Caixa'!$A297)</f>
        <v>0</v>
      </c>
      <c r="U297" s="166">
        <f>SUMIFS('Contas a Pagar'!$H$5:$H$1048576,'Contas a Pagar'!$O$5:$O$1048576,'Projeção de Caixa'!U$275,'Contas a Pagar'!$F$5:$F$1048576,'Projeção de Caixa'!$A297)</f>
        <v>0</v>
      </c>
      <c r="V297" s="166">
        <f>SUMIFS('Contas a Pagar'!$H$5:$H$1048576,'Contas a Pagar'!$O$5:$O$1048576,'Projeção de Caixa'!V$275,'Contas a Pagar'!$F$5:$F$1048576,'Projeção de Caixa'!$A297)</f>
        <v>0</v>
      </c>
      <c r="W297" s="166">
        <f>SUMIFS('Contas a Pagar'!$H$5:$H$1048576,'Contas a Pagar'!$O$5:$O$1048576,'Projeção de Caixa'!W$275,'Contas a Pagar'!$F$5:$F$1048576,'Projeção de Caixa'!$A297)</f>
        <v>0</v>
      </c>
      <c r="X297" s="166">
        <f>SUMIFS('Contas a Pagar'!$H$5:$H$1048576,'Contas a Pagar'!$O$5:$O$1048576,'Projeção de Caixa'!X$275,'Contas a Pagar'!$F$5:$F$1048576,'Projeção de Caixa'!$A297)</f>
        <v>0</v>
      </c>
      <c r="Y297" s="166">
        <f>SUMIFS('Contas a Pagar'!$H$5:$H$1048576,'Contas a Pagar'!$O$5:$O$1048576,'Projeção de Caixa'!Y$275,'Contas a Pagar'!$F$5:$F$1048576,'Projeção de Caixa'!$A297)</f>
        <v>0</v>
      </c>
      <c r="Z297" s="166">
        <f>SUMIFS('Contas a Pagar'!$H$5:$H$1048576,'Contas a Pagar'!$O$5:$O$1048576,'Projeção de Caixa'!Z$275,'Contas a Pagar'!$F$5:$F$1048576,'Projeção de Caixa'!$A297)</f>
        <v>0</v>
      </c>
      <c r="AA297" s="166">
        <f>SUMIFS('Contas a Pagar'!$H$5:$H$1048576,'Contas a Pagar'!$O$5:$O$1048576,'Projeção de Caixa'!AA$275,'Contas a Pagar'!$F$5:$F$1048576,'Projeção de Caixa'!$A297)</f>
        <v>0</v>
      </c>
      <c r="AB297" s="166">
        <f>SUMIFS('Contas a Pagar'!$H$5:$H$1048576,'Contas a Pagar'!$O$5:$O$1048576,'Projeção de Caixa'!AB$275,'Contas a Pagar'!$F$5:$F$1048576,'Projeção de Caixa'!$A297)</f>
        <v>0</v>
      </c>
      <c r="AC297" s="166">
        <f>SUMIFS('Contas a Pagar'!$H$5:$H$1048576,'Contas a Pagar'!$O$5:$O$1048576,'Projeção de Caixa'!AC$275,'Contas a Pagar'!$F$5:$F$1048576,'Projeção de Caixa'!$A297)</f>
        <v>0</v>
      </c>
      <c r="AD297" s="166">
        <f>SUMIFS('Contas a Pagar'!$H$5:$H$1048576,'Contas a Pagar'!$O$5:$O$1048576,'Projeção de Caixa'!AD$275,'Contas a Pagar'!$F$5:$F$1048576,'Projeção de Caixa'!$A297)</f>
        <v>0</v>
      </c>
      <c r="AE297" s="166">
        <f>SUMIFS('Contas a Pagar'!$H$5:$H$1048576,'Contas a Pagar'!$O$5:$O$1048576,'Projeção de Caixa'!AE$275,'Contas a Pagar'!$F$5:$F$1048576,'Projeção de Caixa'!$A297)</f>
        <v>0</v>
      </c>
      <c r="AF297" s="167">
        <f>SUMIFS('Contas a Pagar'!$H$5:$H$1048576,'Contas a Pagar'!$O$5:$O$1048576,'Projeção de Caixa'!AF$275,'Contas a Pagar'!$F$5:$F$1048576,'Projeção de Caixa'!$A297)</f>
        <v>0</v>
      </c>
      <c r="AG297" s="31"/>
      <c r="AH297" s="31"/>
      <c r="AI297" s="31"/>
    </row>
    <row r="298" spans="1:35" x14ac:dyDescent="0.25">
      <c r="A298" s="154" t="s">
        <v>114</v>
      </c>
      <c r="B298" s="168">
        <f>B276-B282</f>
        <v>0</v>
      </c>
      <c r="C298" s="168">
        <f t="shared" ref="C298:AF298" si="273">C276-C282</f>
        <v>0</v>
      </c>
      <c r="D298" s="168">
        <f t="shared" si="273"/>
        <v>0</v>
      </c>
      <c r="E298" s="168">
        <f t="shared" si="273"/>
        <v>0</v>
      </c>
      <c r="F298" s="168">
        <f t="shared" si="273"/>
        <v>0</v>
      </c>
      <c r="G298" s="168">
        <f t="shared" si="273"/>
        <v>0</v>
      </c>
      <c r="H298" s="168">
        <f t="shared" si="273"/>
        <v>0</v>
      </c>
      <c r="I298" s="168">
        <f t="shared" si="273"/>
        <v>0</v>
      </c>
      <c r="J298" s="168">
        <f t="shared" si="273"/>
        <v>0</v>
      </c>
      <c r="K298" s="168">
        <f t="shared" si="273"/>
        <v>0</v>
      </c>
      <c r="L298" s="168">
        <f t="shared" si="273"/>
        <v>0</v>
      </c>
      <c r="M298" s="168">
        <f t="shared" si="273"/>
        <v>0</v>
      </c>
      <c r="N298" s="169">
        <f t="shared" si="273"/>
        <v>0</v>
      </c>
      <c r="O298" s="168">
        <f t="shared" si="273"/>
        <v>0</v>
      </c>
      <c r="P298" s="169">
        <f t="shared" si="273"/>
        <v>0</v>
      </c>
      <c r="Q298" s="168">
        <f t="shared" si="273"/>
        <v>0</v>
      </c>
      <c r="R298" s="169">
        <f t="shared" si="273"/>
        <v>0</v>
      </c>
      <c r="S298" s="168">
        <f t="shared" si="273"/>
        <v>0</v>
      </c>
      <c r="T298" s="169">
        <f t="shared" si="273"/>
        <v>0</v>
      </c>
      <c r="U298" s="168">
        <f t="shared" si="273"/>
        <v>0</v>
      </c>
      <c r="V298" s="169">
        <f t="shared" si="273"/>
        <v>0</v>
      </c>
      <c r="W298" s="168">
        <f t="shared" si="273"/>
        <v>0</v>
      </c>
      <c r="X298" s="169">
        <f t="shared" si="273"/>
        <v>0</v>
      </c>
      <c r="Y298" s="168">
        <f t="shared" si="273"/>
        <v>0</v>
      </c>
      <c r="Z298" s="169">
        <f t="shared" si="273"/>
        <v>0</v>
      </c>
      <c r="AA298" s="168">
        <f t="shared" si="273"/>
        <v>0</v>
      </c>
      <c r="AB298" s="169">
        <f t="shared" si="273"/>
        <v>0</v>
      </c>
      <c r="AC298" s="168">
        <f t="shared" si="273"/>
        <v>0</v>
      </c>
      <c r="AD298" s="169">
        <f t="shared" si="273"/>
        <v>0</v>
      </c>
      <c r="AE298" s="168">
        <f t="shared" si="273"/>
        <v>0</v>
      </c>
      <c r="AF298" s="170">
        <f t="shared" si="273"/>
        <v>0</v>
      </c>
      <c r="AG298" s="31"/>
      <c r="AH298" s="31"/>
      <c r="AI298" s="31"/>
    </row>
    <row r="299" spans="1:35" x14ac:dyDescent="0.25">
      <c r="A299" s="155" t="s">
        <v>115</v>
      </c>
      <c r="B299" s="171">
        <f>AE270</f>
        <v>5000</v>
      </c>
      <c r="C299" s="172">
        <f>B300</f>
        <v>5000</v>
      </c>
      <c r="D299" s="172">
        <f t="shared" ref="D299:AF299" si="274">C300</f>
        <v>5000</v>
      </c>
      <c r="E299" s="172">
        <f t="shared" si="274"/>
        <v>5000</v>
      </c>
      <c r="F299" s="172">
        <f t="shared" si="274"/>
        <v>5000</v>
      </c>
      <c r="G299" s="172">
        <f t="shared" si="274"/>
        <v>5000</v>
      </c>
      <c r="H299" s="172">
        <f t="shared" si="274"/>
        <v>5000</v>
      </c>
      <c r="I299" s="172">
        <f t="shared" si="274"/>
        <v>5000</v>
      </c>
      <c r="J299" s="172">
        <f t="shared" si="274"/>
        <v>5000</v>
      </c>
      <c r="K299" s="172">
        <f t="shared" si="274"/>
        <v>5000</v>
      </c>
      <c r="L299" s="172">
        <f t="shared" si="274"/>
        <v>5000</v>
      </c>
      <c r="M299" s="172">
        <f t="shared" si="274"/>
        <v>5000</v>
      </c>
      <c r="N299" s="173">
        <f t="shared" si="274"/>
        <v>5000</v>
      </c>
      <c r="O299" s="172">
        <f t="shared" si="274"/>
        <v>5000</v>
      </c>
      <c r="P299" s="173">
        <f t="shared" si="274"/>
        <v>5000</v>
      </c>
      <c r="Q299" s="172">
        <f t="shared" si="274"/>
        <v>5000</v>
      </c>
      <c r="R299" s="173">
        <f t="shared" si="274"/>
        <v>5000</v>
      </c>
      <c r="S299" s="172">
        <f t="shared" si="274"/>
        <v>5000</v>
      </c>
      <c r="T299" s="173">
        <f t="shared" si="274"/>
        <v>5000</v>
      </c>
      <c r="U299" s="172">
        <f t="shared" si="274"/>
        <v>5000</v>
      </c>
      <c r="V299" s="173">
        <f t="shared" si="274"/>
        <v>5000</v>
      </c>
      <c r="W299" s="172">
        <f t="shared" si="274"/>
        <v>5000</v>
      </c>
      <c r="X299" s="173">
        <f t="shared" si="274"/>
        <v>5000</v>
      </c>
      <c r="Y299" s="172">
        <f t="shared" si="274"/>
        <v>5000</v>
      </c>
      <c r="Z299" s="173">
        <f t="shared" si="274"/>
        <v>5000</v>
      </c>
      <c r="AA299" s="172">
        <f t="shared" si="274"/>
        <v>5000</v>
      </c>
      <c r="AB299" s="173">
        <f t="shared" si="274"/>
        <v>5000</v>
      </c>
      <c r="AC299" s="172">
        <f t="shared" si="274"/>
        <v>5000</v>
      </c>
      <c r="AD299" s="173">
        <f t="shared" si="274"/>
        <v>5000</v>
      </c>
      <c r="AE299" s="172">
        <f t="shared" si="274"/>
        <v>5000</v>
      </c>
      <c r="AF299" s="174">
        <f t="shared" si="274"/>
        <v>5000</v>
      </c>
      <c r="AG299" s="31"/>
      <c r="AH299" s="31"/>
      <c r="AI299" s="31"/>
    </row>
    <row r="300" spans="1:35" ht="15.75" thickBot="1" x14ac:dyDescent="0.3">
      <c r="A300" s="156" t="s">
        <v>26</v>
      </c>
      <c r="B300" s="175">
        <f>B298+B299</f>
        <v>5000</v>
      </c>
      <c r="C300" s="175">
        <f t="shared" ref="C300" si="275">C298+C299</f>
        <v>5000</v>
      </c>
      <c r="D300" s="175">
        <f t="shared" ref="D300" si="276">D298+D299</f>
        <v>5000</v>
      </c>
      <c r="E300" s="175">
        <f t="shared" ref="E300" si="277">E298+E299</f>
        <v>5000</v>
      </c>
      <c r="F300" s="175">
        <f t="shared" ref="F300" si="278">F298+F299</f>
        <v>5000</v>
      </c>
      <c r="G300" s="175">
        <f t="shared" ref="G300" si="279">G298+G299</f>
        <v>5000</v>
      </c>
      <c r="H300" s="175">
        <f t="shared" ref="H300" si="280">H298+H299</f>
        <v>5000</v>
      </c>
      <c r="I300" s="175">
        <f t="shared" ref="I300" si="281">I298+I299</f>
        <v>5000</v>
      </c>
      <c r="J300" s="175">
        <f t="shared" ref="J300" si="282">J298+J299</f>
        <v>5000</v>
      </c>
      <c r="K300" s="175">
        <f t="shared" ref="K300" si="283">K298+K299</f>
        <v>5000</v>
      </c>
      <c r="L300" s="175">
        <f t="shared" ref="L300" si="284">L298+L299</f>
        <v>5000</v>
      </c>
      <c r="M300" s="175">
        <f t="shared" ref="M300" si="285">M298+M299</f>
        <v>5000</v>
      </c>
      <c r="N300" s="176">
        <f t="shared" ref="N300" si="286">N298+N299</f>
        <v>5000</v>
      </c>
      <c r="O300" s="175">
        <f t="shared" ref="O300" si="287">O298+O299</f>
        <v>5000</v>
      </c>
      <c r="P300" s="176">
        <f t="shared" ref="P300" si="288">P298+P299</f>
        <v>5000</v>
      </c>
      <c r="Q300" s="175">
        <f t="shared" ref="Q300" si="289">Q298+Q299</f>
        <v>5000</v>
      </c>
      <c r="R300" s="176">
        <f t="shared" ref="R300" si="290">R298+R299</f>
        <v>5000</v>
      </c>
      <c r="S300" s="175">
        <f t="shared" ref="S300" si="291">S298+S299</f>
        <v>5000</v>
      </c>
      <c r="T300" s="176">
        <f t="shared" ref="T300" si="292">T298+T299</f>
        <v>5000</v>
      </c>
      <c r="U300" s="175">
        <f t="shared" ref="U300" si="293">U298+U299</f>
        <v>5000</v>
      </c>
      <c r="V300" s="176">
        <f t="shared" ref="V300" si="294">V298+V299</f>
        <v>5000</v>
      </c>
      <c r="W300" s="175">
        <f t="shared" ref="W300" si="295">W298+W299</f>
        <v>5000</v>
      </c>
      <c r="X300" s="176">
        <f t="shared" ref="X300" si="296">X298+X299</f>
        <v>5000</v>
      </c>
      <c r="Y300" s="175">
        <f t="shared" ref="Y300" si="297">Y298+Y299</f>
        <v>5000</v>
      </c>
      <c r="Z300" s="176">
        <f t="shared" ref="Z300" si="298">Z298+Z299</f>
        <v>5000</v>
      </c>
      <c r="AA300" s="175">
        <f t="shared" ref="AA300" si="299">AA298+AA299</f>
        <v>5000</v>
      </c>
      <c r="AB300" s="176">
        <f t="shared" ref="AB300" si="300">AB298+AB299</f>
        <v>5000</v>
      </c>
      <c r="AC300" s="175">
        <f t="shared" ref="AC300" si="301">AC298+AC299</f>
        <v>5000</v>
      </c>
      <c r="AD300" s="176">
        <f t="shared" ref="AD300" si="302">AD298+AD299</f>
        <v>5000</v>
      </c>
      <c r="AE300" s="175">
        <f t="shared" ref="AE300" si="303">AE298+AE299</f>
        <v>5000</v>
      </c>
      <c r="AF300" s="177">
        <f t="shared" ref="AF300" si="304">AF298+AF299</f>
        <v>5000</v>
      </c>
      <c r="AG300" s="31"/>
      <c r="AH300" s="31"/>
      <c r="AI300" s="31"/>
    </row>
    <row r="301" spans="1:35" x14ac:dyDescent="0.25">
      <c r="A301" s="5"/>
      <c r="B301" s="178"/>
      <c r="C301" s="178"/>
      <c r="D301" s="178"/>
      <c r="E301" s="178"/>
      <c r="F301" s="178"/>
      <c r="G301" s="178"/>
      <c r="H301" s="178"/>
      <c r="I301" s="178"/>
      <c r="J301" s="178"/>
      <c r="K301" s="178"/>
      <c r="L301" s="178"/>
      <c r="M301" s="178"/>
      <c r="N301" s="178"/>
      <c r="O301" s="178"/>
      <c r="P301" s="178"/>
      <c r="Q301" s="178"/>
      <c r="R301" s="178"/>
      <c r="S301" s="178"/>
      <c r="T301" s="178"/>
      <c r="U301" s="178"/>
      <c r="V301" s="178"/>
      <c r="W301" s="178"/>
      <c r="X301" s="178"/>
      <c r="Y301" s="178"/>
      <c r="Z301" s="178"/>
      <c r="AA301" s="178"/>
      <c r="AB301" s="178"/>
      <c r="AC301" s="178"/>
      <c r="AD301" s="178"/>
      <c r="AE301" s="178"/>
      <c r="AF301" s="178"/>
      <c r="AG301" s="31"/>
      <c r="AH301" s="31"/>
      <c r="AI301" s="31"/>
    </row>
    <row r="302" spans="1:35" x14ac:dyDescent="0.25">
      <c r="A302" s="5"/>
      <c r="B302" s="178"/>
      <c r="C302" s="178"/>
      <c r="D302" s="178"/>
      <c r="E302" s="178"/>
      <c r="F302" s="178"/>
      <c r="G302" s="178"/>
      <c r="H302" s="178"/>
      <c r="I302" s="178"/>
      <c r="J302" s="178"/>
      <c r="K302" s="178"/>
      <c r="L302" s="178"/>
      <c r="M302" s="178"/>
      <c r="N302" s="178"/>
      <c r="O302" s="178"/>
      <c r="P302" s="178"/>
      <c r="Q302" s="178"/>
      <c r="R302" s="178"/>
      <c r="S302" s="178"/>
      <c r="T302" s="178"/>
      <c r="U302" s="178"/>
      <c r="V302" s="178"/>
      <c r="W302" s="178"/>
      <c r="X302" s="178"/>
      <c r="Y302" s="178"/>
      <c r="Z302" s="178"/>
      <c r="AA302" s="178"/>
      <c r="AB302" s="178"/>
      <c r="AC302" s="178"/>
      <c r="AD302" s="178"/>
      <c r="AE302" s="178"/>
      <c r="AF302" s="178"/>
      <c r="AG302" s="31"/>
      <c r="AH302" s="31"/>
      <c r="AI302" s="31"/>
    </row>
    <row r="303" spans="1:35" x14ac:dyDescent="0.25">
      <c r="A303" s="5"/>
      <c r="B303" s="178"/>
      <c r="C303" s="178"/>
      <c r="D303" s="178"/>
      <c r="E303" s="178"/>
      <c r="F303" s="178"/>
      <c r="G303" s="178"/>
      <c r="H303" s="178"/>
      <c r="I303" s="178"/>
      <c r="J303" s="178"/>
      <c r="K303" s="178"/>
      <c r="L303" s="178"/>
      <c r="M303" s="178"/>
      <c r="N303" s="178"/>
      <c r="O303" s="178"/>
      <c r="P303" s="178"/>
      <c r="Q303" s="178"/>
      <c r="R303" s="178"/>
      <c r="S303" s="178"/>
      <c r="T303" s="178"/>
      <c r="U303" s="178"/>
      <c r="V303" s="178"/>
      <c r="W303" s="178"/>
      <c r="X303" s="178"/>
      <c r="Y303" s="178"/>
      <c r="Z303" s="178"/>
      <c r="AA303" s="178"/>
      <c r="AB303" s="178"/>
      <c r="AC303" s="178"/>
      <c r="AD303" s="178"/>
      <c r="AE303" s="178"/>
      <c r="AF303" s="178"/>
      <c r="AG303" s="31"/>
      <c r="AH303" s="31"/>
      <c r="AI303" s="31"/>
    </row>
    <row r="304" spans="1:35" ht="15.75" thickBot="1" x14ac:dyDescent="0.3">
      <c r="A304" s="5"/>
      <c r="B304" s="178"/>
      <c r="C304" s="178"/>
      <c r="D304" s="178"/>
      <c r="E304" s="178"/>
      <c r="F304" s="178"/>
      <c r="G304" s="178"/>
      <c r="H304" s="178"/>
      <c r="I304" s="178"/>
      <c r="J304" s="178"/>
      <c r="K304" s="178"/>
      <c r="L304" s="178"/>
      <c r="M304" s="178"/>
      <c r="N304" s="178"/>
      <c r="O304" s="178"/>
      <c r="P304" s="178"/>
      <c r="Q304" s="178"/>
      <c r="R304" s="178"/>
      <c r="S304" s="178"/>
      <c r="T304" s="178"/>
      <c r="U304" s="178"/>
      <c r="V304" s="178"/>
      <c r="W304" s="178"/>
      <c r="X304" s="178"/>
      <c r="Y304" s="178"/>
      <c r="Z304" s="178"/>
      <c r="AA304" s="178"/>
      <c r="AB304" s="178"/>
      <c r="AC304" s="178"/>
      <c r="AD304" s="178"/>
      <c r="AE304" s="178"/>
      <c r="AF304" s="178"/>
      <c r="AG304" s="31"/>
      <c r="AH304" s="31"/>
      <c r="AI304" s="31"/>
    </row>
    <row r="305" spans="1:35" ht="15.75" thickBot="1" x14ac:dyDescent="0.3">
      <c r="A305" s="159" t="s">
        <v>125</v>
      </c>
      <c r="B305" s="179">
        <v>45231</v>
      </c>
      <c r="C305" s="179">
        <v>45232</v>
      </c>
      <c r="D305" s="179">
        <v>45233</v>
      </c>
      <c r="E305" s="179">
        <v>45234</v>
      </c>
      <c r="F305" s="179">
        <v>45235</v>
      </c>
      <c r="G305" s="179">
        <v>45236</v>
      </c>
      <c r="H305" s="179">
        <v>45237</v>
      </c>
      <c r="I305" s="179">
        <v>45238</v>
      </c>
      <c r="J305" s="179">
        <v>45239</v>
      </c>
      <c r="K305" s="179">
        <v>45240</v>
      </c>
      <c r="L305" s="179">
        <v>45241</v>
      </c>
      <c r="M305" s="179">
        <v>45242</v>
      </c>
      <c r="N305" s="179">
        <v>45243</v>
      </c>
      <c r="O305" s="179">
        <v>45244</v>
      </c>
      <c r="P305" s="179">
        <v>45245</v>
      </c>
      <c r="Q305" s="179">
        <v>45246</v>
      </c>
      <c r="R305" s="179">
        <v>45247</v>
      </c>
      <c r="S305" s="179">
        <v>45248</v>
      </c>
      <c r="T305" s="179">
        <v>45249</v>
      </c>
      <c r="U305" s="179">
        <v>45250</v>
      </c>
      <c r="V305" s="179">
        <v>45251</v>
      </c>
      <c r="W305" s="179">
        <v>45252</v>
      </c>
      <c r="X305" s="179">
        <v>45253</v>
      </c>
      <c r="Y305" s="179">
        <v>45254</v>
      </c>
      <c r="Z305" s="179">
        <v>45255</v>
      </c>
      <c r="AA305" s="179">
        <v>45256</v>
      </c>
      <c r="AB305" s="179">
        <v>45257</v>
      </c>
      <c r="AC305" s="179">
        <v>45258</v>
      </c>
      <c r="AD305" s="179">
        <v>45259</v>
      </c>
      <c r="AE305" s="179">
        <v>45260</v>
      </c>
      <c r="AF305" s="180"/>
      <c r="AG305" s="31"/>
      <c r="AH305" s="31"/>
      <c r="AI305" s="31"/>
    </row>
    <row r="306" spans="1:35" ht="15.75" thickBot="1" x14ac:dyDescent="0.3">
      <c r="A306" s="160" t="s">
        <v>29</v>
      </c>
      <c r="B306" s="181">
        <f>SUM(B307:B311)</f>
        <v>0</v>
      </c>
      <c r="C306" s="181">
        <f t="shared" ref="C306:AE306" si="305">SUM(C307:C311)</f>
        <v>0</v>
      </c>
      <c r="D306" s="181">
        <f t="shared" si="305"/>
        <v>0</v>
      </c>
      <c r="E306" s="181">
        <f t="shared" si="305"/>
        <v>0</v>
      </c>
      <c r="F306" s="181">
        <f t="shared" si="305"/>
        <v>0</v>
      </c>
      <c r="G306" s="181">
        <f t="shared" si="305"/>
        <v>0</v>
      </c>
      <c r="H306" s="181">
        <f t="shared" si="305"/>
        <v>0</v>
      </c>
      <c r="I306" s="181">
        <f t="shared" si="305"/>
        <v>0</v>
      </c>
      <c r="J306" s="181">
        <f t="shared" si="305"/>
        <v>0</v>
      </c>
      <c r="K306" s="181">
        <f t="shared" si="305"/>
        <v>0</v>
      </c>
      <c r="L306" s="181">
        <f t="shared" si="305"/>
        <v>0</v>
      </c>
      <c r="M306" s="181">
        <f t="shared" si="305"/>
        <v>0</v>
      </c>
      <c r="N306" s="181">
        <f t="shared" si="305"/>
        <v>0</v>
      </c>
      <c r="O306" s="181">
        <f t="shared" si="305"/>
        <v>0</v>
      </c>
      <c r="P306" s="181">
        <f t="shared" si="305"/>
        <v>0</v>
      </c>
      <c r="Q306" s="181">
        <f t="shared" si="305"/>
        <v>0</v>
      </c>
      <c r="R306" s="181">
        <f t="shared" si="305"/>
        <v>0</v>
      </c>
      <c r="S306" s="181">
        <f t="shared" si="305"/>
        <v>0</v>
      </c>
      <c r="T306" s="181">
        <f t="shared" si="305"/>
        <v>0</v>
      </c>
      <c r="U306" s="181">
        <f t="shared" si="305"/>
        <v>0</v>
      </c>
      <c r="V306" s="181">
        <f t="shared" si="305"/>
        <v>0</v>
      </c>
      <c r="W306" s="181">
        <f t="shared" si="305"/>
        <v>0</v>
      </c>
      <c r="X306" s="181">
        <f t="shared" si="305"/>
        <v>0</v>
      </c>
      <c r="Y306" s="181">
        <f t="shared" si="305"/>
        <v>0</v>
      </c>
      <c r="Z306" s="181">
        <f t="shared" si="305"/>
        <v>0</v>
      </c>
      <c r="AA306" s="181">
        <f t="shared" si="305"/>
        <v>0</v>
      </c>
      <c r="AB306" s="181">
        <f t="shared" si="305"/>
        <v>0</v>
      </c>
      <c r="AC306" s="181">
        <f t="shared" si="305"/>
        <v>0</v>
      </c>
      <c r="AD306" s="181">
        <f t="shared" si="305"/>
        <v>0</v>
      </c>
      <c r="AE306" s="182">
        <f t="shared" si="305"/>
        <v>0</v>
      </c>
      <c r="AF306" s="183"/>
      <c r="AG306" s="31"/>
      <c r="AH306" s="31"/>
      <c r="AI306" s="31"/>
    </row>
    <row r="307" spans="1:35" outlineLevel="1" x14ac:dyDescent="0.25">
      <c r="A307" s="152"/>
      <c r="B307" s="184">
        <f>SUMIFS('Contas a Receber'!$H$5:$H$1048576,'Contas a Receber'!$O$5:$O$1048576,'Projeção de Caixa'!B$305,'Contas a Receber'!$F$5:$F$1048576,'Projeção de Caixa'!$A307)</f>
        <v>0</v>
      </c>
      <c r="C307" s="184">
        <f>SUMIFS('Contas a Receber'!$H$5:$H$1048576,'Contas a Receber'!$O$5:$O$1048576,'Projeção de Caixa'!C$305,'Contas a Receber'!$F$5:$F$1048576,'Projeção de Caixa'!$A307)</f>
        <v>0</v>
      </c>
      <c r="D307" s="184">
        <f>SUMIFS('Contas a Receber'!$H$5:$H$1048576,'Contas a Receber'!$O$5:$O$1048576,'Projeção de Caixa'!D$305,'Contas a Receber'!$F$5:$F$1048576,'Projeção de Caixa'!$A307)</f>
        <v>0</v>
      </c>
      <c r="E307" s="184">
        <f>SUMIFS('Contas a Receber'!$H$5:$H$1048576,'Contas a Receber'!$O$5:$O$1048576,'Projeção de Caixa'!E$305,'Contas a Receber'!$F$5:$F$1048576,'Projeção de Caixa'!$A307)</f>
        <v>0</v>
      </c>
      <c r="F307" s="184">
        <f>SUMIFS('Contas a Receber'!$H$5:$H$1048576,'Contas a Receber'!$O$5:$O$1048576,'Projeção de Caixa'!F$305,'Contas a Receber'!$F$5:$F$1048576,'Projeção de Caixa'!$A307)</f>
        <v>0</v>
      </c>
      <c r="G307" s="184">
        <f>SUMIFS('Contas a Receber'!$H$5:$H$1048576,'Contas a Receber'!$O$5:$O$1048576,'Projeção de Caixa'!G$305,'Contas a Receber'!$F$5:$F$1048576,'Projeção de Caixa'!$A307)</f>
        <v>0</v>
      </c>
      <c r="H307" s="184">
        <f>SUMIFS('Contas a Receber'!$H$5:$H$1048576,'Contas a Receber'!$O$5:$O$1048576,'Projeção de Caixa'!H$305,'Contas a Receber'!$F$5:$F$1048576,'Projeção de Caixa'!$A307)</f>
        <v>0</v>
      </c>
      <c r="I307" s="184">
        <f>SUMIFS('Contas a Receber'!$H$5:$H$1048576,'Contas a Receber'!$O$5:$O$1048576,'Projeção de Caixa'!I$305,'Contas a Receber'!$F$5:$F$1048576,'Projeção de Caixa'!$A307)</f>
        <v>0</v>
      </c>
      <c r="J307" s="184">
        <f>SUMIFS('Contas a Receber'!$H$5:$H$1048576,'Contas a Receber'!$O$5:$O$1048576,'Projeção de Caixa'!J$305,'Contas a Receber'!$F$5:$F$1048576,'Projeção de Caixa'!$A307)</f>
        <v>0</v>
      </c>
      <c r="K307" s="184">
        <f>SUMIFS('Contas a Receber'!$H$5:$H$1048576,'Contas a Receber'!$O$5:$O$1048576,'Projeção de Caixa'!K$305,'Contas a Receber'!$F$5:$F$1048576,'Projeção de Caixa'!$A307)</f>
        <v>0</v>
      </c>
      <c r="L307" s="184">
        <f>SUMIFS('Contas a Receber'!$H$5:$H$1048576,'Contas a Receber'!$O$5:$O$1048576,'Projeção de Caixa'!L$305,'Contas a Receber'!$F$5:$F$1048576,'Projeção de Caixa'!$A307)</f>
        <v>0</v>
      </c>
      <c r="M307" s="184">
        <f>SUMIFS('Contas a Receber'!$H$5:$H$1048576,'Contas a Receber'!$O$5:$O$1048576,'Projeção de Caixa'!M$305,'Contas a Receber'!$F$5:$F$1048576,'Projeção de Caixa'!$A307)</f>
        <v>0</v>
      </c>
      <c r="N307" s="184">
        <f>SUMIFS('Contas a Receber'!$H$5:$H$1048576,'Contas a Receber'!$O$5:$O$1048576,'Projeção de Caixa'!N$305,'Contas a Receber'!$F$5:$F$1048576,'Projeção de Caixa'!$A307)</f>
        <v>0</v>
      </c>
      <c r="O307" s="184">
        <f>SUMIFS('Contas a Receber'!$H$5:$H$1048576,'Contas a Receber'!$O$5:$O$1048576,'Projeção de Caixa'!O$305,'Contas a Receber'!$F$5:$F$1048576,'Projeção de Caixa'!$A307)</f>
        <v>0</v>
      </c>
      <c r="P307" s="184">
        <f>SUMIFS('Contas a Receber'!$H$5:$H$1048576,'Contas a Receber'!$O$5:$O$1048576,'Projeção de Caixa'!P$305,'Contas a Receber'!$F$5:$F$1048576,'Projeção de Caixa'!$A307)</f>
        <v>0</v>
      </c>
      <c r="Q307" s="184">
        <f>SUMIFS('Contas a Receber'!$H$5:$H$1048576,'Contas a Receber'!$O$5:$O$1048576,'Projeção de Caixa'!Q$305,'Contas a Receber'!$F$5:$F$1048576,'Projeção de Caixa'!$A307)</f>
        <v>0</v>
      </c>
      <c r="R307" s="184">
        <f>SUMIFS('Contas a Receber'!$H$5:$H$1048576,'Contas a Receber'!$O$5:$O$1048576,'Projeção de Caixa'!R$305,'Contas a Receber'!$F$5:$F$1048576,'Projeção de Caixa'!$A307)</f>
        <v>0</v>
      </c>
      <c r="S307" s="184">
        <f>SUMIFS('Contas a Receber'!$H$5:$H$1048576,'Contas a Receber'!$O$5:$O$1048576,'Projeção de Caixa'!S$305,'Contas a Receber'!$F$5:$F$1048576,'Projeção de Caixa'!$A307)</f>
        <v>0</v>
      </c>
      <c r="T307" s="184">
        <f>SUMIFS('Contas a Receber'!$H$5:$H$1048576,'Contas a Receber'!$O$5:$O$1048576,'Projeção de Caixa'!T$305,'Contas a Receber'!$F$5:$F$1048576,'Projeção de Caixa'!$A307)</f>
        <v>0</v>
      </c>
      <c r="U307" s="184">
        <f>SUMIFS('Contas a Receber'!$H$5:$H$1048576,'Contas a Receber'!$O$5:$O$1048576,'Projeção de Caixa'!U$305,'Contas a Receber'!$F$5:$F$1048576,'Projeção de Caixa'!$A307)</f>
        <v>0</v>
      </c>
      <c r="V307" s="184">
        <f>SUMIFS('Contas a Receber'!$H$5:$H$1048576,'Contas a Receber'!$O$5:$O$1048576,'Projeção de Caixa'!V$305,'Contas a Receber'!$F$5:$F$1048576,'Projeção de Caixa'!$A307)</f>
        <v>0</v>
      </c>
      <c r="W307" s="184">
        <f>SUMIFS('Contas a Receber'!$H$5:$H$1048576,'Contas a Receber'!$O$5:$O$1048576,'Projeção de Caixa'!W$305,'Contas a Receber'!$F$5:$F$1048576,'Projeção de Caixa'!$A307)</f>
        <v>0</v>
      </c>
      <c r="X307" s="184">
        <f>SUMIFS('Contas a Receber'!$H$5:$H$1048576,'Contas a Receber'!$O$5:$O$1048576,'Projeção de Caixa'!X$305,'Contas a Receber'!$F$5:$F$1048576,'Projeção de Caixa'!$A307)</f>
        <v>0</v>
      </c>
      <c r="Y307" s="184">
        <f>SUMIFS('Contas a Receber'!$H$5:$H$1048576,'Contas a Receber'!$O$5:$O$1048576,'Projeção de Caixa'!Y$305,'Contas a Receber'!$F$5:$F$1048576,'Projeção de Caixa'!$A307)</f>
        <v>0</v>
      </c>
      <c r="Z307" s="184">
        <f>SUMIFS('Contas a Receber'!$H$5:$H$1048576,'Contas a Receber'!$O$5:$O$1048576,'Projeção de Caixa'!Z$305,'Contas a Receber'!$F$5:$F$1048576,'Projeção de Caixa'!$A307)</f>
        <v>0</v>
      </c>
      <c r="AA307" s="184">
        <f>SUMIFS('Contas a Receber'!$H$5:$H$1048576,'Contas a Receber'!$O$5:$O$1048576,'Projeção de Caixa'!AA$305,'Contas a Receber'!$F$5:$F$1048576,'Projeção de Caixa'!$A307)</f>
        <v>0</v>
      </c>
      <c r="AB307" s="184">
        <f>SUMIFS('Contas a Receber'!$H$5:$H$1048576,'Contas a Receber'!$O$5:$O$1048576,'Projeção de Caixa'!AB$305,'Contas a Receber'!$F$5:$F$1048576,'Projeção de Caixa'!$A307)</f>
        <v>0</v>
      </c>
      <c r="AC307" s="184">
        <f>SUMIFS('Contas a Receber'!$H$5:$H$1048576,'Contas a Receber'!$O$5:$O$1048576,'Projeção de Caixa'!AC$305,'Contas a Receber'!$F$5:$F$1048576,'Projeção de Caixa'!$A307)</f>
        <v>0</v>
      </c>
      <c r="AD307" s="184">
        <f>SUMIFS('Contas a Receber'!$H$5:$H$1048576,'Contas a Receber'!$O$5:$O$1048576,'Projeção de Caixa'!AD$305,'Contas a Receber'!$F$5:$F$1048576,'Projeção de Caixa'!$A307)</f>
        <v>0</v>
      </c>
      <c r="AE307" s="185">
        <f>SUMIFS('Contas a Receber'!$H$5:$H$1048576,'Contas a Receber'!$O$5:$O$1048576,'Projeção de Caixa'!AE$305,'Contas a Receber'!$F$5:$F$1048576,'Projeção de Caixa'!$A307)</f>
        <v>0</v>
      </c>
      <c r="AF307" s="186"/>
      <c r="AG307" s="31"/>
      <c r="AH307" s="31"/>
      <c r="AI307" s="31"/>
    </row>
    <row r="308" spans="1:35" outlineLevel="1" x14ac:dyDescent="0.25">
      <c r="A308" s="152"/>
      <c r="B308" s="164">
        <f>SUMIFS('Contas a Receber'!$H$5:$H$1048576,'Contas a Receber'!$O$5:$O$1048576,'Projeção de Caixa'!B$305,'Contas a Receber'!$F$5:$F$1048576,'Projeção de Caixa'!$A308)</f>
        <v>0</v>
      </c>
      <c r="C308" s="164">
        <f>SUMIFS('Contas a Receber'!$H$5:$H$1048576,'Contas a Receber'!$O$5:$O$1048576,'Projeção de Caixa'!C$305,'Contas a Receber'!$F$5:$F$1048576,'Projeção de Caixa'!$A308)</f>
        <v>0</v>
      </c>
      <c r="D308" s="164">
        <f>SUMIFS('Contas a Receber'!$H$5:$H$1048576,'Contas a Receber'!$O$5:$O$1048576,'Projeção de Caixa'!D$305,'Contas a Receber'!$F$5:$F$1048576,'Projeção de Caixa'!$A308)</f>
        <v>0</v>
      </c>
      <c r="E308" s="164">
        <f>SUMIFS('Contas a Receber'!$H$5:$H$1048576,'Contas a Receber'!$O$5:$O$1048576,'Projeção de Caixa'!E$305,'Contas a Receber'!$F$5:$F$1048576,'Projeção de Caixa'!$A308)</f>
        <v>0</v>
      </c>
      <c r="F308" s="164">
        <f>SUMIFS('Contas a Receber'!$H$5:$H$1048576,'Contas a Receber'!$O$5:$O$1048576,'Projeção de Caixa'!F$305,'Contas a Receber'!$F$5:$F$1048576,'Projeção de Caixa'!$A308)</f>
        <v>0</v>
      </c>
      <c r="G308" s="164">
        <f>SUMIFS('Contas a Receber'!$H$5:$H$1048576,'Contas a Receber'!$O$5:$O$1048576,'Projeção de Caixa'!G$305,'Contas a Receber'!$F$5:$F$1048576,'Projeção de Caixa'!$A308)</f>
        <v>0</v>
      </c>
      <c r="H308" s="164">
        <f>SUMIFS('Contas a Receber'!$H$5:$H$1048576,'Contas a Receber'!$O$5:$O$1048576,'Projeção de Caixa'!H$305,'Contas a Receber'!$F$5:$F$1048576,'Projeção de Caixa'!$A308)</f>
        <v>0</v>
      </c>
      <c r="I308" s="164">
        <f>SUMIFS('Contas a Receber'!$H$5:$H$1048576,'Contas a Receber'!$O$5:$O$1048576,'Projeção de Caixa'!I$305,'Contas a Receber'!$F$5:$F$1048576,'Projeção de Caixa'!$A308)</f>
        <v>0</v>
      </c>
      <c r="J308" s="164">
        <f>SUMIFS('Contas a Receber'!$H$5:$H$1048576,'Contas a Receber'!$O$5:$O$1048576,'Projeção de Caixa'!J$305,'Contas a Receber'!$F$5:$F$1048576,'Projeção de Caixa'!$A308)</f>
        <v>0</v>
      </c>
      <c r="K308" s="164">
        <f>SUMIFS('Contas a Receber'!$H$5:$H$1048576,'Contas a Receber'!$O$5:$O$1048576,'Projeção de Caixa'!K$305,'Contas a Receber'!$F$5:$F$1048576,'Projeção de Caixa'!$A308)</f>
        <v>0</v>
      </c>
      <c r="L308" s="164">
        <f>SUMIFS('Contas a Receber'!$H$5:$H$1048576,'Contas a Receber'!$O$5:$O$1048576,'Projeção de Caixa'!L$305,'Contas a Receber'!$F$5:$F$1048576,'Projeção de Caixa'!$A308)</f>
        <v>0</v>
      </c>
      <c r="M308" s="164">
        <f>SUMIFS('Contas a Receber'!$H$5:$H$1048576,'Contas a Receber'!$O$5:$O$1048576,'Projeção de Caixa'!M$305,'Contas a Receber'!$F$5:$F$1048576,'Projeção de Caixa'!$A308)</f>
        <v>0</v>
      </c>
      <c r="N308" s="164">
        <f>SUMIFS('Contas a Receber'!$H$5:$H$1048576,'Contas a Receber'!$O$5:$O$1048576,'Projeção de Caixa'!N$305,'Contas a Receber'!$F$5:$F$1048576,'Projeção de Caixa'!$A308)</f>
        <v>0</v>
      </c>
      <c r="O308" s="164">
        <f>SUMIFS('Contas a Receber'!$H$5:$H$1048576,'Contas a Receber'!$O$5:$O$1048576,'Projeção de Caixa'!O$305,'Contas a Receber'!$F$5:$F$1048576,'Projeção de Caixa'!$A308)</f>
        <v>0</v>
      </c>
      <c r="P308" s="164">
        <f>SUMIFS('Contas a Receber'!$H$5:$H$1048576,'Contas a Receber'!$O$5:$O$1048576,'Projeção de Caixa'!P$305,'Contas a Receber'!$F$5:$F$1048576,'Projeção de Caixa'!$A308)</f>
        <v>0</v>
      </c>
      <c r="Q308" s="164">
        <f>SUMIFS('Contas a Receber'!$H$5:$H$1048576,'Contas a Receber'!$O$5:$O$1048576,'Projeção de Caixa'!Q$305,'Contas a Receber'!$F$5:$F$1048576,'Projeção de Caixa'!$A308)</f>
        <v>0</v>
      </c>
      <c r="R308" s="164">
        <f>SUMIFS('Contas a Receber'!$H$5:$H$1048576,'Contas a Receber'!$O$5:$O$1048576,'Projeção de Caixa'!R$305,'Contas a Receber'!$F$5:$F$1048576,'Projeção de Caixa'!$A308)</f>
        <v>0</v>
      </c>
      <c r="S308" s="164">
        <f>SUMIFS('Contas a Receber'!$H$5:$H$1048576,'Contas a Receber'!$O$5:$O$1048576,'Projeção de Caixa'!S$305,'Contas a Receber'!$F$5:$F$1048576,'Projeção de Caixa'!$A308)</f>
        <v>0</v>
      </c>
      <c r="T308" s="164">
        <f>SUMIFS('Contas a Receber'!$H$5:$H$1048576,'Contas a Receber'!$O$5:$O$1048576,'Projeção de Caixa'!T$305,'Contas a Receber'!$F$5:$F$1048576,'Projeção de Caixa'!$A308)</f>
        <v>0</v>
      </c>
      <c r="U308" s="164">
        <f>SUMIFS('Contas a Receber'!$H$5:$H$1048576,'Contas a Receber'!$O$5:$O$1048576,'Projeção de Caixa'!U$305,'Contas a Receber'!$F$5:$F$1048576,'Projeção de Caixa'!$A308)</f>
        <v>0</v>
      </c>
      <c r="V308" s="164">
        <f>SUMIFS('Contas a Receber'!$H$5:$H$1048576,'Contas a Receber'!$O$5:$O$1048576,'Projeção de Caixa'!V$305,'Contas a Receber'!$F$5:$F$1048576,'Projeção de Caixa'!$A308)</f>
        <v>0</v>
      </c>
      <c r="W308" s="164">
        <f>SUMIFS('Contas a Receber'!$H$5:$H$1048576,'Contas a Receber'!$O$5:$O$1048576,'Projeção de Caixa'!W$305,'Contas a Receber'!$F$5:$F$1048576,'Projeção de Caixa'!$A308)</f>
        <v>0</v>
      </c>
      <c r="X308" s="164">
        <f>SUMIFS('Contas a Receber'!$H$5:$H$1048576,'Contas a Receber'!$O$5:$O$1048576,'Projeção de Caixa'!X$305,'Contas a Receber'!$F$5:$F$1048576,'Projeção de Caixa'!$A308)</f>
        <v>0</v>
      </c>
      <c r="Y308" s="164">
        <f>SUMIFS('Contas a Receber'!$H$5:$H$1048576,'Contas a Receber'!$O$5:$O$1048576,'Projeção de Caixa'!Y$305,'Contas a Receber'!$F$5:$F$1048576,'Projeção de Caixa'!$A308)</f>
        <v>0</v>
      </c>
      <c r="Z308" s="164">
        <f>SUMIFS('Contas a Receber'!$H$5:$H$1048576,'Contas a Receber'!$O$5:$O$1048576,'Projeção de Caixa'!Z$305,'Contas a Receber'!$F$5:$F$1048576,'Projeção de Caixa'!$A308)</f>
        <v>0</v>
      </c>
      <c r="AA308" s="164">
        <f>SUMIFS('Contas a Receber'!$H$5:$H$1048576,'Contas a Receber'!$O$5:$O$1048576,'Projeção de Caixa'!AA$305,'Contas a Receber'!$F$5:$F$1048576,'Projeção de Caixa'!$A308)</f>
        <v>0</v>
      </c>
      <c r="AB308" s="164">
        <f>SUMIFS('Contas a Receber'!$H$5:$H$1048576,'Contas a Receber'!$O$5:$O$1048576,'Projeção de Caixa'!AB$305,'Contas a Receber'!$F$5:$F$1048576,'Projeção de Caixa'!$A308)</f>
        <v>0</v>
      </c>
      <c r="AC308" s="164">
        <f>SUMIFS('Contas a Receber'!$H$5:$H$1048576,'Contas a Receber'!$O$5:$O$1048576,'Projeção de Caixa'!AC$305,'Contas a Receber'!$F$5:$F$1048576,'Projeção de Caixa'!$A308)</f>
        <v>0</v>
      </c>
      <c r="AD308" s="164">
        <f>SUMIFS('Contas a Receber'!$H$5:$H$1048576,'Contas a Receber'!$O$5:$O$1048576,'Projeção de Caixa'!AD$305,'Contas a Receber'!$F$5:$F$1048576,'Projeção de Caixa'!$A308)</f>
        <v>0</v>
      </c>
      <c r="AE308" s="165">
        <f>SUMIFS('Contas a Receber'!$H$5:$H$1048576,'Contas a Receber'!$O$5:$O$1048576,'Projeção de Caixa'!AE$305,'Contas a Receber'!$F$5:$F$1048576,'Projeção de Caixa'!$A308)</f>
        <v>0</v>
      </c>
      <c r="AF308" s="186"/>
      <c r="AG308" s="31"/>
      <c r="AH308" s="31"/>
      <c r="AI308" s="31"/>
    </row>
    <row r="309" spans="1:35" outlineLevel="1" x14ac:dyDescent="0.25">
      <c r="A309" s="152"/>
      <c r="B309" s="164">
        <f>SUMIFS('Contas a Receber'!$H$5:$H$1048576,'Contas a Receber'!$O$5:$O$1048576,'Projeção de Caixa'!B$305,'Contas a Receber'!$F$5:$F$1048576,'Projeção de Caixa'!$A309)</f>
        <v>0</v>
      </c>
      <c r="C309" s="164">
        <f>SUMIFS('Contas a Receber'!$H$5:$H$1048576,'Contas a Receber'!$O$5:$O$1048576,'Projeção de Caixa'!C$305,'Contas a Receber'!$F$5:$F$1048576,'Projeção de Caixa'!$A309)</f>
        <v>0</v>
      </c>
      <c r="D309" s="164">
        <f>SUMIFS('Contas a Receber'!$H$5:$H$1048576,'Contas a Receber'!$O$5:$O$1048576,'Projeção de Caixa'!D$305,'Contas a Receber'!$F$5:$F$1048576,'Projeção de Caixa'!$A309)</f>
        <v>0</v>
      </c>
      <c r="E309" s="164">
        <f>SUMIFS('Contas a Receber'!$H$5:$H$1048576,'Contas a Receber'!$O$5:$O$1048576,'Projeção de Caixa'!E$305,'Contas a Receber'!$F$5:$F$1048576,'Projeção de Caixa'!$A309)</f>
        <v>0</v>
      </c>
      <c r="F309" s="164">
        <f>SUMIFS('Contas a Receber'!$H$5:$H$1048576,'Contas a Receber'!$O$5:$O$1048576,'Projeção de Caixa'!F$305,'Contas a Receber'!$F$5:$F$1048576,'Projeção de Caixa'!$A309)</f>
        <v>0</v>
      </c>
      <c r="G309" s="164">
        <f>SUMIFS('Contas a Receber'!$H$5:$H$1048576,'Contas a Receber'!$O$5:$O$1048576,'Projeção de Caixa'!G$305,'Contas a Receber'!$F$5:$F$1048576,'Projeção de Caixa'!$A309)</f>
        <v>0</v>
      </c>
      <c r="H309" s="164">
        <f>SUMIFS('Contas a Receber'!$H$5:$H$1048576,'Contas a Receber'!$O$5:$O$1048576,'Projeção de Caixa'!H$305,'Contas a Receber'!$F$5:$F$1048576,'Projeção de Caixa'!$A309)</f>
        <v>0</v>
      </c>
      <c r="I309" s="164">
        <f>SUMIFS('Contas a Receber'!$H$5:$H$1048576,'Contas a Receber'!$O$5:$O$1048576,'Projeção de Caixa'!I$305,'Contas a Receber'!$F$5:$F$1048576,'Projeção de Caixa'!$A309)</f>
        <v>0</v>
      </c>
      <c r="J309" s="164">
        <f>SUMIFS('Contas a Receber'!$H$5:$H$1048576,'Contas a Receber'!$O$5:$O$1048576,'Projeção de Caixa'!J$305,'Contas a Receber'!$F$5:$F$1048576,'Projeção de Caixa'!$A309)</f>
        <v>0</v>
      </c>
      <c r="K309" s="164">
        <f>SUMIFS('Contas a Receber'!$H$5:$H$1048576,'Contas a Receber'!$O$5:$O$1048576,'Projeção de Caixa'!K$305,'Contas a Receber'!$F$5:$F$1048576,'Projeção de Caixa'!$A309)</f>
        <v>0</v>
      </c>
      <c r="L309" s="164">
        <f>SUMIFS('Contas a Receber'!$H$5:$H$1048576,'Contas a Receber'!$O$5:$O$1048576,'Projeção de Caixa'!L$305,'Contas a Receber'!$F$5:$F$1048576,'Projeção de Caixa'!$A309)</f>
        <v>0</v>
      </c>
      <c r="M309" s="164">
        <f>SUMIFS('Contas a Receber'!$H$5:$H$1048576,'Contas a Receber'!$O$5:$O$1048576,'Projeção de Caixa'!M$305,'Contas a Receber'!$F$5:$F$1048576,'Projeção de Caixa'!$A309)</f>
        <v>0</v>
      </c>
      <c r="N309" s="164">
        <f>SUMIFS('Contas a Receber'!$H$5:$H$1048576,'Contas a Receber'!$O$5:$O$1048576,'Projeção de Caixa'!N$305,'Contas a Receber'!$F$5:$F$1048576,'Projeção de Caixa'!$A309)</f>
        <v>0</v>
      </c>
      <c r="O309" s="164">
        <f>SUMIFS('Contas a Receber'!$H$5:$H$1048576,'Contas a Receber'!$O$5:$O$1048576,'Projeção de Caixa'!O$305,'Contas a Receber'!$F$5:$F$1048576,'Projeção de Caixa'!$A309)</f>
        <v>0</v>
      </c>
      <c r="P309" s="164">
        <f>SUMIFS('Contas a Receber'!$H$5:$H$1048576,'Contas a Receber'!$O$5:$O$1048576,'Projeção de Caixa'!P$305,'Contas a Receber'!$F$5:$F$1048576,'Projeção de Caixa'!$A309)</f>
        <v>0</v>
      </c>
      <c r="Q309" s="164">
        <f>SUMIFS('Contas a Receber'!$H$5:$H$1048576,'Contas a Receber'!$O$5:$O$1048576,'Projeção de Caixa'!Q$305,'Contas a Receber'!$F$5:$F$1048576,'Projeção de Caixa'!$A309)</f>
        <v>0</v>
      </c>
      <c r="R309" s="164">
        <f>SUMIFS('Contas a Receber'!$H$5:$H$1048576,'Contas a Receber'!$O$5:$O$1048576,'Projeção de Caixa'!R$305,'Contas a Receber'!$F$5:$F$1048576,'Projeção de Caixa'!$A309)</f>
        <v>0</v>
      </c>
      <c r="S309" s="164">
        <f>SUMIFS('Contas a Receber'!$H$5:$H$1048576,'Contas a Receber'!$O$5:$O$1048576,'Projeção de Caixa'!S$305,'Contas a Receber'!$F$5:$F$1048576,'Projeção de Caixa'!$A309)</f>
        <v>0</v>
      </c>
      <c r="T309" s="164">
        <f>SUMIFS('Contas a Receber'!$H$5:$H$1048576,'Contas a Receber'!$O$5:$O$1048576,'Projeção de Caixa'!T$305,'Contas a Receber'!$F$5:$F$1048576,'Projeção de Caixa'!$A309)</f>
        <v>0</v>
      </c>
      <c r="U309" s="164">
        <f>SUMIFS('Contas a Receber'!$H$5:$H$1048576,'Contas a Receber'!$O$5:$O$1048576,'Projeção de Caixa'!U$305,'Contas a Receber'!$F$5:$F$1048576,'Projeção de Caixa'!$A309)</f>
        <v>0</v>
      </c>
      <c r="V309" s="164">
        <f>SUMIFS('Contas a Receber'!$H$5:$H$1048576,'Contas a Receber'!$O$5:$O$1048576,'Projeção de Caixa'!V$305,'Contas a Receber'!$F$5:$F$1048576,'Projeção de Caixa'!$A309)</f>
        <v>0</v>
      </c>
      <c r="W309" s="164">
        <f>SUMIFS('Contas a Receber'!$H$5:$H$1048576,'Contas a Receber'!$O$5:$O$1048576,'Projeção de Caixa'!W$305,'Contas a Receber'!$F$5:$F$1048576,'Projeção de Caixa'!$A309)</f>
        <v>0</v>
      </c>
      <c r="X309" s="164">
        <f>SUMIFS('Contas a Receber'!$H$5:$H$1048576,'Contas a Receber'!$O$5:$O$1048576,'Projeção de Caixa'!X$305,'Contas a Receber'!$F$5:$F$1048576,'Projeção de Caixa'!$A309)</f>
        <v>0</v>
      </c>
      <c r="Y309" s="164">
        <f>SUMIFS('Contas a Receber'!$H$5:$H$1048576,'Contas a Receber'!$O$5:$O$1048576,'Projeção de Caixa'!Y$305,'Contas a Receber'!$F$5:$F$1048576,'Projeção de Caixa'!$A309)</f>
        <v>0</v>
      </c>
      <c r="Z309" s="164">
        <f>SUMIFS('Contas a Receber'!$H$5:$H$1048576,'Contas a Receber'!$O$5:$O$1048576,'Projeção de Caixa'!Z$305,'Contas a Receber'!$F$5:$F$1048576,'Projeção de Caixa'!$A309)</f>
        <v>0</v>
      </c>
      <c r="AA309" s="164">
        <f>SUMIFS('Contas a Receber'!$H$5:$H$1048576,'Contas a Receber'!$O$5:$O$1048576,'Projeção de Caixa'!AA$305,'Contas a Receber'!$F$5:$F$1048576,'Projeção de Caixa'!$A309)</f>
        <v>0</v>
      </c>
      <c r="AB309" s="164">
        <f>SUMIFS('Contas a Receber'!$H$5:$H$1048576,'Contas a Receber'!$O$5:$O$1048576,'Projeção de Caixa'!AB$305,'Contas a Receber'!$F$5:$F$1048576,'Projeção de Caixa'!$A309)</f>
        <v>0</v>
      </c>
      <c r="AC309" s="164">
        <f>SUMIFS('Contas a Receber'!$H$5:$H$1048576,'Contas a Receber'!$O$5:$O$1048576,'Projeção de Caixa'!AC$305,'Contas a Receber'!$F$5:$F$1048576,'Projeção de Caixa'!$A309)</f>
        <v>0</v>
      </c>
      <c r="AD309" s="164">
        <f>SUMIFS('Contas a Receber'!$H$5:$H$1048576,'Contas a Receber'!$O$5:$O$1048576,'Projeção de Caixa'!AD$305,'Contas a Receber'!$F$5:$F$1048576,'Projeção de Caixa'!$A309)</f>
        <v>0</v>
      </c>
      <c r="AE309" s="165">
        <f>SUMIFS('Contas a Receber'!$H$5:$H$1048576,'Contas a Receber'!$O$5:$O$1048576,'Projeção de Caixa'!AE$305,'Contas a Receber'!$F$5:$F$1048576,'Projeção de Caixa'!$A309)</f>
        <v>0</v>
      </c>
      <c r="AF309" s="186"/>
      <c r="AG309" s="31"/>
      <c r="AH309" s="31"/>
      <c r="AI309" s="31"/>
    </row>
    <row r="310" spans="1:35" outlineLevel="1" x14ac:dyDescent="0.25">
      <c r="A310" s="152"/>
      <c r="B310" s="164">
        <f>SUMIFS('Contas a Receber'!$H$5:$H$1048576,'Contas a Receber'!$O$5:$O$1048576,'Projeção de Caixa'!B$305,'Contas a Receber'!$F$5:$F$1048576,'Projeção de Caixa'!$A310)</f>
        <v>0</v>
      </c>
      <c r="C310" s="164">
        <f>SUMIFS('Contas a Receber'!$H$5:$H$1048576,'Contas a Receber'!$O$5:$O$1048576,'Projeção de Caixa'!C$305,'Contas a Receber'!$F$5:$F$1048576,'Projeção de Caixa'!$A310)</f>
        <v>0</v>
      </c>
      <c r="D310" s="164">
        <f>SUMIFS('Contas a Receber'!$H$5:$H$1048576,'Contas a Receber'!$O$5:$O$1048576,'Projeção de Caixa'!D$305,'Contas a Receber'!$F$5:$F$1048576,'Projeção de Caixa'!$A310)</f>
        <v>0</v>
      </c>
      <c r="E310" s="164">
        <f>SUMIFS('Contas a Receber'!$H$5:$H$1048576,'Contas a Receber'!$O$5:$O$1048576,'Projeção de Caixa'!E$305,'Contas a Receber'!$F$5:$F$1048576,'Projeção de Caixa'!$A310)</f>
        <v>0</v>
      </c>
      <c r="F310" s="164">
        <f>SUMIFS('Contas a Receber'!$H$5:$H$1048576,'Contas a Receber'!$O$5:$O$1048576,'Projeção de Caixa'!F$305,'Contas a Receber'!$F$5:$F$1048576,'Projeção de Caixa'!$A310)</f>
        <v>0</v>
      </c>
      <c r="G310" s="164">
        <f>SUMIFS('Contas a Receber'!$H$5:$H$1048576,'Contas a Receber'!$O$5:$O$1048576,'Projeção de Caixa'!G$305,'Contas a Receber'!$F$5:$F$1048576,'Projeção de Caixa'!$A310)</f>
        <v>0</v>
      </c>
      <c r="H310" s="164">
        <f>SUMIFS('Contas a Receber'!$H$5:$H$1048576,'Contas a Receber'!$O$5:$O$1048576,'Projeção de Caixa'!H$305,'Contas a Receber'!$F$5:$F$1048576,'Projeção de Caixa'!$A310)</f>
        <v>0</v>
      </c>
      <c r="I310" s="164">
        <f>SUMIFS('Contas a Receber'!$H$5:$H$1048576,'Contas a Receber'!$O$5:$O$1048576,'Projeção de Caixa'!I$305,'Contas a Receber'!$F$5:$F$1048576,'Projeção de Caixa'!$A310)</f>
        <v>0</v>
      </c>
      <c r="J310" s="164">
        <f>SUMIFS('Contas a Receber'!$H$5:$H$1048576,'Contas a Receber'!$O$5:$O$1048576,'Projeção de Caixa'!J$305,'Contas a Receber'!$F$5:$F$1048576,'Projeção de Caixa'!$A310)</f>
        <v>0</v>
      </c>
      <c r="K310" s="164">
        <f>SUMIFS('Contas a Receber'!$H$5:$H$1048576,'Contas a Receber'!$O$5:$O$1048576,'Projeção de Caixa'!K$305,'Contas a Receber'!$F$5:$F$1048576,'Projeção de Caixa'!$A310)</f>
        <v>0</v>
      </c>
      <c r="L310" s="164">
        <f>SUMIFS('Contas a Receber'!$H$5:$H$1048576,'Contas a Receber'!$O$5:$O$1048576,'Projeção de Caixa'!L$305,'Contas a Receber'!$F$5:$F$1048576,'Projeção de Caixa'!$A310)</f>
        <v>0</v>
      </c>
      <c r="M310" s="164">
        <f>SUMIFS('Contas a Receber'!$H$5:$H$1048576,'Contas a Receber'!$O$5:$O$1048576,'Projeção de Caixa'!M$305,'Contas a Receber'!$F$5:$F$1048576,'Projeção de Caixa'!$A310)</f>
        <v>0</v>
      </c>
      <c r="N310" s="164">
        <f>SUMIFS('Contas a Receber'!$H$5:$H$1048576,'Contas a Receber'!$O$5:$O$1048576,'Projeção de Caixa'!N$305,'Contas a Receber'!$F$5:$F$1048576,'Projeção de Caixa'!$A310)</f>
        <v>0</v>
      </c>
      <c r="O310" s="164">
        <f>SUMIFS('Contas a Receber'!$H$5:$H$1048576,'Contas a Receber'!$O$5:$O$1048576,'Projeção de Caixa'!O$305,'Contas a Receber'!$F$5:$F$1048576,'Projeção de Caixa'!$A310)</f>
        <v>0</v>
      </c>
      <c r="P310" s="164">
        <f>SUMIFS('Contas a Receber'!$H$5:$H$1048576,'Contas a Receber'!$O$5:$O$1048576,'Projeção de Caixa'!P$305,'Contas a Receber'!$F$5:$F$1048576,'Projeção de Caixa'!$A310)</f>
        <v>0</v>
      </c>
      <c r="Q310" s="164">
        <f>SUMIFS('Contas a Receber'!$H$5:$H$1048576,'Contas a Receber'!$O$5:$O$1048576,'Projeção de Caixa'!Q$305,'Contas a Receber'!$F$5:$F$1048576,'Projeção de Caixa'!$A310)</f>
        <v>0</v>
      </c>
      <c r="R310" s="164">
        <f>SUMIFS('Contas a Receber'!$H$5:$H$1048576,'Contas a Receber'!$O$5:$O$1048576,'Projeção de Caixa'!R$305,'Contas a Receber'!$F$5:$F$1048576,'Projeção de Caixa'!$A310)</f>
        <v>0</v>
      </c>
      <c r="S310" s="164">
        <f>SUMIFS('Contas a Receber'!$H$5:$H$1048576,'Contas a Receber'!$O$5:$O$1048576,'Projeção de Caixa'!S$305,'Contas a Receber'!$F$5:$F$1048576,'Projeção de Caixa'!$A310)</f>
        <v>0</v>
      </c>
      <c r="T310" s="164">
        <f>SUMIFS('Contas a Receber'!$H$5:$H$1048576,'Contas a Receber'!$O$5:$O$1048576,'Projeção de Caixa'!T$305,'Contas a Receber'!$F$5:$F$1048576,'Projeção de Caixa'!$A310)</f>
        <v>0</v>
      </c>
      <c r="U310" s="164">
        <f>SUMIFS('Contas a Receber'!$H$5:$H$1048576,'Contas a Receber'!$O$5:$O$1048576,'Projeção de Caixa'!U$305,'Contas a Receber'!$F$5:$F$1048576,'Projeção de Caixa'!$A310)</f>
        <v>0</v>
      </c>
      <c r="V310" s="164">
        <f>SUMIFS('Contas a Receber'!$H$5:$H$1048576,'Contas a Receber'!$O$5:$O$1048576,'Projeção de Caixa'!V$305,'Contas a Receber'!$F$5:$F$1048576,'Projeção de Caixa'!$A310)</f>
        <v>0</v>
      </c>
      <c r="W310" s="164">
        <f>SUMIFS('Contas a Receber'!$H$5:$H$1048576,'Contas a Receber'!$O$5:$O$1048576,'Projeção de Caixa'!W$305,'Contas a Receber'!$F$5:$F$1048576,'Projeção de Caixa'!$A310)</f>
        <v>0</v>
      </c>
      <c r="X310" s="164">
        <f>SUMIFS('Contas a Receber'!$H$5:$H$1048576,'Contas a Receber'!$O$5:$O$1048576,'Projeção de Caixa'!X$305,'Contas a Receber'!$F$5:$F$1048576,'Projeção de Caixa'!$A310)</f>
        <v>0</v>
      </c>
      <c r="Y310" s="164">
        <f>SUMIFS('Contas a Receber'!$H$5:$H$1048576,'Contas a Receber'!$O$5:$O$1048576,'Projeção de Caixa'!Y$305,'Contas a Receber'!$F$5:$F$1048576,'Projeção de Caixa'!$A310)</f>
        <v>0</v>
      </c>
      <c r="Z310" s="164">
        <f>SUMIFS('Contas a Receber'!$H$5:$H$1048576,'Contas a Receber'!$O$5:$O$1048576,'Projeção de Caixa'!Z$305,'Contas a Receber'!$F$5:$F$1048576,'Projeção de Caixa'!$A310)</f>
        <v>0</v>
      </c>
      <c r="AA310" s="164">
        <f>SUMIFS('Contas a Receber'!$H$5:$H$1048576,'Contas a Receber'!$O$5:$O$1048576,'Projeção de Caixa'!AA$305,'Contas a Receber'!$F$5:$F$1048576,'Projeção de Caixa'!$A310)</f>
        <v>0</v>
      </c>
      <c r="AB310" s="164">
        <f>SUMIFS('Contas a Receber'!$H$5:$H$1048576,'Contas a Receber'!$O$5:$O$1048576,'Projeção de Caixa'!AB$305,'Contas a Receber'!$F$5:$F$1048576,'Projeção de Caixa'!$A310)</f>
        <v>0</v>
      </c>
      <c r="AC310" s="164">
        <f>SUMIFS('Contas a Receber'!$H$5:$H$1048576,'Contas a Receber'!$O$5:$O$1048576,'Projeção de Caixa'!AC$305,'Contas a Receber'!$F$5:$F$1048576,'Projeção de Caixa'!$A310)</f>
        <v>0</v>
      </c>
      <c r="AD310" s="164">
        <f>SUMIFS('Contas a Receber'!$H$5:$H$1048576,'Contas a Receber'!$O$5:$O$1048576,'Projeção de Caixa'!AD$305,'Contas a Receber'!$F$5:$F$1048576,'Projeção de Caixa'!$A310)</f>
        <v>0</v>
      </c>
      <c r="AE310" s="165">
        <f>SUMIFS('Contas a Receber'!$H$5:$H$1048576,'Contas a Receber'!$O$5:$O$1048576,'Projeção de Caixa'!AE$305,'Contas a Receber'!$F$5:$F$1048576,'Projeção de Caixa'!$A310)</f>
        <v>0</v>
      </c>
      <c r="AF310" s="186"/>
      <c r="AG310" s="31"/>
      <c r="AH310" s="31"/>
      <c r="AI310" s="31"/>
    </row>
    <row r="311" spans="1:35" ht="15.75" outlineLevel="1" thickBot="1" x14ac:dyDescent="0.3">
      <c r="A311" s="152"/>
      <c r="B311" s="166">
        <f>SUMIFS('Contas a Receber'!$H$5:$H$1048576,'Contas a Receber'!$O$5:$O$1048576,'Projeção de Caixa'!B$305,'Contas a Receber'!$F$5:$F$1048576,'Projeção de Caixa'!$A311)</f>
        <v>0</v>
      </c>
      <c r="C311" s="166">
        <f>SUMIFS('Contas a Receber'!$H$5:$H$1048576,'Contas a Receber'!$O$5:$O$1048576,'Projeção de Caixa'!C$305,'Contas a Receber'!$F$5:$F$1048576,'Projeção de Caixa'!$A311)</f>
        <v>0</v>
      </c>
      <c r="D311" s="166">
        <f>SUMIFS('Contas a Receber'!$H$5:$H$1048576,'Contas a Receber'!$O$5:$O$1048576,'Projeção de Caixa'!D$305,'Contas a Receber'!$F$5:$F$1048576,'Projeção de Caixa'!$A311)</f>
        <v>0</v>
      </c>
      <c r="E311" s="166">
        <f>SUMIFS('Contas a Receber'!$H$5:$H$1048576,'Contas a Receber'!$O$5:$O$1048576,'Projeção de Caixa'!E$305,'Contas a Receber'!$F$5:$F$1048576,'Projeção de Caixa'!$A311)</f>
        <v>0</v>
      </c>
      <c r="F311" s="166">
        <f>SUMIFS('Contas a Receber'!$H$5:$H$1048576,'Contas a Receber'!$O$5:$O$1048576,'Projeção de Caixa'!F$305,'Contas a Receber'!$F$5:$F$1048576,'Projeção de Caixa'!$A311)</f>
        <v>0</v>
      </c>
      <c r="G311" s="166">
        <f>SUMIFS('Contas a Receber'!$H$5:$H$1048576,'Contas a Receber'!$O$5:$O$1048576,'Projeção de Caixa'!G$305,'Contas a Receber'!$F$5:$F$1048576,'Projeção de Caixa'!$A311)</f>
        <v>0</v>
      </c>
      <c r="H311" s="166">
        <f>SUMIFS('Contas a Receber'!$H$5:$H$1048576,'Contas a Receber'!$O$5:$O$1048576,'Projeção de Caixa'!H$305,'Contas a Receber'!$F$5:$F$1048576,'Projeção de Caixa'!$A311)</f>
        <v>0</v>
      </c>
      <c r="I311" s="166">
        <f>SUMIFS('Contas a Receber'!$H$5:$H$1048576,'Contas a Receber'!$O$5:$O$1048576,'Projeção de Caixa'!I$305,'Contas a Receber'!$F$5:$F$1048576,'Projeção de Caixa'!$A311)</f>
        <v>0</v>
      </c>
      <c r="J311" s="166">
        <f>SUMIFS('Contas a Receber'!$H$5:$H$1048576,'Contas a Receber'!$O$5:$O$1048576,'Projeção de Caixa'!J$305,'Contas a Receber'!$F$5:$F$1048576,'Projeção de Caixa'!$A311)</f>
        <v>0</v>
      </c>
      <c r="K311" s="166">
        <f>SUMIFS('Contas a Receber'!$H$5:$H$1048576,'Contas a Receber'!$O$5:$O$1048576,'Projeção de Caixa'!K$305,'Contas a Receber'!$F$5:$F$1048576,'Projeção de Caixa'!$A311)</f>
        <v>0</v>
      </c>
      <c r="L311" s="166">
        <f>SUMIFS('Contas a Receber'!$H$5:$H$1048576,'Contas a Receber'!$O$5:$O$1048576,'Projeção de Caixa'!L$305,'Contas a Receber'!$F$5:$F$1048576,'Projeção de Caixa'!$A311)</f>
        <v>0</v>
      </c>
      <c r="M311" s="166">
        <f>SUMIFS('Contas a Receber'!$H$5:$H$1048576,'Contas a Receber'!$O$5:$O$1048576,'Projeção de Caixa'!M$305,'Contas a Receber'!$F$5:$F$1048576,'Projeção de Caixa'!$A311)</f>
        <v>0</v>
      </c>
      <c r="N311" s="166">
        <f>SUMIFS('Contas a Receber'!$H$5:$H$1048576,'Contas a Receber'!$O$5:$O$1048576,'Projeção de Caixa'!N$305,'Contas a Receber'!$F$5:$F$1048576,'Projeção de Caixa'!$A311)</f>
        <v>0</v>
      </c>
      <c r="O311" s="166">
        <f>SUMIFS('Contas a Receber'!$H$5:$H$1048576,'Contas a Receber'!$O$5:$O$1048576,'Projeção de Caixa'!O$305,'Contas a Receber'!$F$5:$F$1048576,'Projeção de Caixa'!$A311)</f>
        <v>0</v>
      </c>
      <c r="P311" s="166">
        <f>SUMIFS('Contas a Receber'!$H$5:$H$1048576,'Contas a Receber'!$O$5:$O$1048576,'Projeção de Caixa'!P$305,'Contas a Receber'!$F$5:$F$1048576,'Projeção de Caixa'!$A311)</f>
        <v>0</v>
      </c>
      <c r="Q311" s="166">
        <f>SUMIFS('Contas a Receber'!$H$5:$H$1048576,'Contas a Receber'!$O$5:$O$1048576,'Projeção de Caixa'!Q$305,'Contas a Receber'!$F$5:$F$1048576,'Projeção de Caixa'!$A311)</f>
        <v>0</v>
      </c>
      <c r="R311" s="166">
        <f>SUMIFS('Contas a Receber'!$H$5:$H$1048576,'Contas a Receber'!$O$5:$O$1048576,'Projeção de Caixa'!R$305,'Contas a Receber'!$F$5:$F$1048576,'Projeção de Caixa'!$A311)</f>
        <v>0</v>
      </c>
      <c r="S311" s="166">
        <f>SUMIFS('Contas a Receber'!$H$5:$H$1048576,'Contas a Receber'!$O$5:$O$1048576,'Projeção de Caixa'!S$305,'Contas a Receber'!$F$5:$F$1048576,'Projeção de Caixa'!$A311)</f>
        <v>0</v>
      </c>
      <c r="T311" s="166">
        <f>SUMIFS('Contas a Receber'!$H$5:$H$1048576,'Contas a Receber'!$O$5:$O$1048576,'Projeção de Caixa'!T$305,'Contas a Receber'!$F$5:$F$1048576,'Projeção de Caixa'!$A311)</f>
        <v>0</v>
      </c>
      <c r="U311" s="166">
        <f>SUMIFS('Contas a Receber'!$H$5:$H$1048576,'Contas a Receber'!$O$5:$O$1048576,'Projeção de Caixa'!U$305,'Contas a Receber'!$F$5:$F$1048576,'Projeção de Caixa'!$A311)</f>
        <v>0</v>
      </c>
      <c r="V311" s="166">
        <f>SUMIFS('Contas a Receber'!$H$5:$H$1048576,'Contas a Receber'!$O$5:$O$1048576,'Projeção de Caixa'!V$305,'Contas a Receber'!$F$5:$F$1048576,'Projeção de Caixa'!$A311)</f>
        <v>0</v>
      </c>
      <c r="W311" s="166">
        <f>SUMIFS('Contas a Receber'!$H$5:$H$1048576,'Contas a Receber'!$O$5:$O$1048576,'Projeção de Caixa'!W$305,'Contas a Receber'!$F$5:$F$1048576,'Projeção de Caixa'!$A311)</f>
        <v>0</v>
      </c>
      <c r="X311" s="166">
        <f>SUMIFS('Contas a Receber'!$H$5:$H$1048576,'Contas a Receber'!$O$5:$O$1048576,'Projeção de Caixa'!X$305,'Contas a Receber'!$F$5:$F$1048576,'Projeção de Caixa'!$A311)</f>
        <v>0</v>
      </c>
      <c r="Y311" s="166">
        <f>SUMIFS('Contas a Receber'!$H$5:$H$1048576,'Contas a Receber'!$O$5:$O$1048576,'Projeção de Caixa'!Y$305,'Contas a Receber'!$F$5:$F$1048576,'Projeção de Caixa'!$A311)</f>
        <v>0</v>
      </c>
      <c r="Z311" s="166">
        <f>SUMIFS('Contas a Receber'!$H$5:$H$1048576,'Contas a Receber'!$O$5:$O$1048576,'Projeção de Caixa'!Z$305,'Contas a Receber'!$F$5:$F$1048576,'Projeção de Caixa'!$A311)</f>
        <v>0</v>
      </c>
      <c r="AA311" s="166">
        <f>SUMIFS('Contas a Receber'!$H$5:$H$1048576,'Contas a Receber'!$O$5:$O$1048576,'Projeção de Caixa'!AA$305,'Contas a Receber'!$F$5:$F$1048576,'Projeção de Caixa'!$A311)</f>
        <v>0</v>
      </c>
      <c r="AB311" s="166">
        <f>SUMIFS('Contas a Receber'!$H$5:$H$1048576,'Contas a Receber'!$O$5:$O$1048576,'Projeção de Caixa'!AB$305,'Contas a Receber'!$F$5:$F$1048576,'Projeção de Caixa'!$A311)</f>
        <v>0</v>
      </c>
      <c r="AC311" s="166">
        <f>SUMIFS('Contas a Receber'!$H$5:$H$1048576,'Contas a Receber'!$O$5:$O$1048576,'Projeção de Caixa'!AC$305,'Contas a Receber'!$F$5:$F$1048576,'Projeção de Caixa'!$A311)</f>
        <v>0</v>
      </c>
      <c r="AD311" s="166">
        <f>SUMIFS('Contas a Receber'!$H$5:$H$1048576,'Contas a Receber'!$O$5:$O$1048576,'Projeção de Caixa'!AD$305,'Contas a Receber'!$F$5:$F$1048576,'Projeção de Caixa'!$A311)</f>
        <v>0</v>
      </c>
      <c r="AE311" s="167">
        <f>SUMIFS('Contas a Receber'!$H$5:$H$1048576,'Contas a Receber'!$O$5:$O$1048576,'Projeção de Caixa'!AE$305,'Contas a Receber'!$F$5:$F$1048576,'Projeção de Caixa'!$A311)</f>
        <v>0</v>
      </c>
      <c r="AF311" s="186"/>
      <c r="AG311" s="31"/>
      <c r="AH311" s="31"/>
      <c r="AI311" s="31"/>
    </row>
    <row r="312" spans="1:35" ht="15.75" thickBot="1" x14ac:dyDescent="0.3">
      <c r="A312" s="160" t="s">
        <v>30</v>
      </c>
      <c r="B312" s="181">
        <f>SUM(B313:B327)</f>
        <v>0</v>
      </c>
      <c r="C312" s="181">
        <f t="shared" ref="C312:AE312" si="306">SUM(C313:C327)</f>
        <v>0</v>
      </c>
      <c r="D312" s="181">
        <f t="shared" si="306"/>
        <v>0</v>
      </c>
      <c r="E312" s="181">
        <f t="shared" si="306"/>
        <v>0</v>
      </c>
      <c r="F312" s="181">
        <f t="shared" si="306"/>
        <v>0</v>
      </c>
      <c r="G312" s="181">
        <f t="shared" si="306"/>
        <v>0</v>
      </c>
      <c r="H312" s="181">
        <f t="shared" si="306"/>
        <v>0</v>
      </c>
      <c r="I312" s="181">
        <f t="shared" si="306"/>
        <v>0</v>
      </c>
      <c r="J312" s="181">
        <f t="shared" si="306"/>
        <v>0</v>
      </c>
      <c r="K312" s="181">
        <f t="shared" si="306"/>
        <v>0</v>
      </c>
      <c r="L312" s="181">
        <f t="shared" si="306"/>
        <v>0</v>
      </c>
      <c r="M312" s="181">
        <f t="shared" si="306"/>
        <v>0</v>
      </c>
      <c r="N312" s="181">
        <f t="shared" si="306"/>
        <v>0</v>
      </c>
      <c r="O312" s="181">
        <f t="shared" si="306"/>
        <v>0</v>
      </c>
      <c r="P312" s="181">
        <f t="shared" si="306"/>
        <v>0</v>
      </c>
      <c r="Q312" s="181">
        <f t="shared" si="306"/>
        <v>0</v>
      </c>
      <c r="R312" s="181">
        <f t="shared" si="306"/>
        <v>0</v>
      </c>
      <c r="S312" s="181">
        <f t="shared" si="306"/>
        <v>0</v>
      </c>
      <c r="T312" s="181">
        <f t="shared" si="306"/>
        <v>0</v>
      </c>
      <c r="U312" s="181">
        <f t="shared" si="306"/>
        <v>0</v>
      </c>
      <c r="V312" s="181">
        <f t="shared" si="306"/>
        <v>0</v>
      </c>
      <c r="W312" s="181">
        <f t="shared" si="306"/>
        <v>0</v>
      </c>
      <c r="X312" s="181">
        <f t="shared" si="306"/>
        <v>0</v>
      </c>
      <c r="Y312" s="181">
        <f t="shared" si="306"/>
        <v>0</v>
      </c>
      <c r="Z312" s="181">
        <f t="shared" si="306"/>
        <v>0</v>
      </c>
      <c r="AA312" s="181">
        <f t="shared" si="306"/>
        <v>0</v>
      </c>
      <c r="AB312" s="181">
        <f t="shared" si="306"/>
        <v>0</v>
      </c>
      <c r="AC312" s="181">
        <f t="shared" si="306"/>
        <v>0</v>
      </c>
      <c r="AD312" s="181">
        <f t="shared" si="306"/>
        <v>0</v>
      </c>
      <c r="AE312" s="182">
        <f t="shared" si="306"/>
        <v>0</v>
      </c>
      <c r="AF312" s="183"/>
      <c r="AG312" s="31"/>
      <c r="AH312" s="31"/>
      <c r="AI312" s="31"/>
    </row>
    <row r="313" spans="1:35" outlineLevel="1" x14ac:dyDescent="0.25">
      <c r="A313" s="152"/>
      <c r="B313" s="184">
        <f>SUMIFS('Contas a Pagar'!$H$5:$H$1048576,'Contas a Pagar'!$O$5:$O$1048576,'Projeção de Caixa'!B$305,'Contas a Pagar'!$F$5:$F$1048576,'Projeção de Caixa'!$A313)</f>
        <v>0</v>
      </c>
      <c r="C313" s="184">
        <f>SUMIFS('Contas a Pagar'!$H$5:$H$1048576,'Contas a Pagar'!$O$5:$O$1048576,'Projeção de Caixa'!C$305,'Contas a Pagar'!$F$5:$F$1048576,'Projeção de Caixa'!$A313)</f>
        <v>0</v>
      </c>
      <c r="D313" s="184">
        <f>SUMIFS('Contas a Pagar'!$H$5:$H$1048576,'Contas a Pagar'!$O$5:$O$1048576,'Projeção de Caixa'!D$305,'Contas a Pagar'!$F$5:$F$1048576,'Projeção de Caixa'!$A313)</f>
        <v>0</v>
      </c>
      <c r="E313" s="184">
        <f>SUMIFS('Contas a Pagar'!$H$5:$H$1048576,'Contas a Pagar'!$O$5:$O$1048576,'Projeção de Caixa'!E$305,'Contas a Pagar'!$F$5:$F$1048576,'Projeção de Caixa'!$A313)</f>
        <v>0</v>
      </c>
      <c r="F313" s="184">
        <f>SUMIFS('Contas a Pagar'!$H$5:$H$1048576,'Contas a Pagar'!$O$5:$O$1048576,'Projeção de Caixa'!F$305,'Contas a Pagar'!$F$5:$F$1048576,'Projeção de Caixa'!$A313)</f>
        <v>0</v>
      </c>
      <c r="G313" s="184">
        <f>SUMIFS('Contas a Pagar'!$H$5:$H$1048576,'Contas a Pagar'!$O$5:$O$1048576,'Projeção de Caixa'!G$305,'Contas a Pagar'!$F$5:$F$1048576,'Projeção de Caixa'!$A313)</f>
        <v>0</v>
      </c>
      <c r="H313" s="184">
        <f>SUMIFS('Contas a Pagar'!$H$5:$H$1048576,'Contas a Pagar'!$O$5:$O$1048576,'Projeção de Caixa'!H$305,'Contas a Pagar'!$F$5:$F$1048576,'Projeção de Caixa'!$A313)</f>
        <v>0</v>
      </c>
      <c r="I313" s="184">
        <f>SUMIFS('Contas a Pagar'!$H$5:$H$1048576,'Contas a Pagar'!$O$5:$O$1048576,'Projeção de Caixa'!I$305,'Contas a Pagar'!$F$5:$F$1048576,'Projeção de Caixa'!$A313)</f>
        <v>0</v>
      </c>
      <c r="J313" s="184">
        <f>SUMIFS('Contas a Pagar'!$H$5:$H$1048576,'Contas a Pagar'!$O$5:$O$1048576,'Projeção de Caixa'!J$305,'Contas a Pagar'!$F$5:$F$1048576,'Projeção de Caixa'!$A313)</f>
        <v>0</v>
      </c>
      <c r="K313" s="184">
        <f>SUMIFS('Contas a Pagar'!$H$5:$H$1048576,'Contas a Pagar'!$O$5:$O$1048576,'Projeção de Caixa'!K$305,'Contas a Pagar'!$F$5:$F$1048576,'Projeção de Caixa'!$A313)</f>
        <v>0</v>
      </c>
      <c r="L313" s="184">
        <f>SUMIFS('Contas a Pagar'!$H$5:$H$1048576,'Contas a Pagar'!$O$5:$O$1048576,'Projeção de Caixa'!L$305,'Contas a Pagar'!$F$5:$F$1048576,'Projeção de Caixa'!$A313)</f>
        <v>0</v>
      </c>
      <c r="M313" s="184">
        <f>SUMIFS('Contas a Pagar'!$H$5:$H$1048576,'Contas a Pagar'!$O$5:$O$1048576,'Projeção de Caixa'!M$305,'Contas a Pagar'!$F$5:$F$1048576,'Projeção de Caixa'!$A313)</f>
        <v>0</v>
      </c>
      <c r="N313" s="184">
        <f>SUMIFS('Contas a Pagar'!$H$5:$H$1048576,'Contas a Pagar'!$O$5:$O$1048576,'Projeção de Caixa'!N$305,'Contas a Pagar'!$F$5:$F$1048576,'Projeção de Caixa'!$A313)</f>
        <v>0</v>
      </c>
      <c r="O313" s="184">
        <f>SUMIFS('Contas a Pagar'!$H$5:$H$1048576,'Contas a Pagar'!$O$5:$O$1048576,'Projeção de Caixa'!O$305,'Contas a Pagar'!$F$5:$F$1048576,'Projeção de Caixa'!$A313)</f>
        <v>0</v>
      </c>
      <c r="P313" s="184">
        <f>SUMIFS('Contas a Pagar'!$H$5:$H$1048576,'Contas a Pagar'!$O$5:$O$1048576,'Projeção de Caixa'!P$305,'Contas a Pagar'!$F$5:$F$1048576,'Projeção de Caixa'!$A313)</f>
        <v>0</v>
      </c>
      <c r="Q313" s="184">
        <f>SUMIFS('Contas a Pagar'!$H$5:$H$1048576,'Contas a Pagar'!$O$5:$O$1048576,'Projeção de Caixa'!Q$305,'Contas a Pagar'!$F$5:$F$1048576,'Projeção de Caixa'!$A313)</f>
        <v>0</v>
      </c>
      <c r="R313" s="184">
        <f>SUMIFS('Contas a Pagar'!$H$5:$H$1048576,'Contas a Pagar'!$O$5:$O$1048576,'Projeção de Caixa'!R$305,'Contas a Pagar'!$F$5:$F$1048576,'Projeção de Caixa'!$A313)</f>
        <v>0</v>
      </c>
      <c r="S313" s="184">
        <f>SUMIFS('Contas a Pagar'!$H$5:$H$1048576,'Contas a Pagar'!$O$5:$O$1048576,'Projeção de Caixa'!S$305,'Contas a Pagar'!$F$5:$F$1048576,'Projeção de Caixa'!$A313)</f>
        <v>0</v>
      </c>
      <c r="T313" s="184">
        <f>SUMIFS('Contas a Pagar'!$H$5:$H$1048576,'Contas a Pagar'!$O$5:$O$1048576,'Projeção de Caixa'!T$305,'Contas a Pagar'!$F$5:$F$1048576,'Projeção de Caixa'!$A313)</f>
        <v>0</v>
      </c>
      <c r="U313" s="184">
        <f>SUMIFS('Contas a Pagar'!$H$5:$H$1048576,'Contas a Pagar'!$O$5:$O$1048576,'Projeção de Caixa'!U$305,'Contas a Pagar'!$F$5:$F$1048576,'Projeção de Caixa'!$A313)</f>
        <v>0</v>
      </c>
      <c r="V313" s="184">
        <f>SUMIFS('Contas a Pagar'!$H$5:$H$1048576,'Contas a Pagar'!$O$5:$O$1048576,'Projeção de Caixa'!V$305,'Contas a Pagar'!$F$5:$F$1048576,'Projeção de Caixa'!$A313)</f>
        <v>0</v>
      </c>
      <c r="W313" s="184">
        <f>SUMIFS('Contas a Pagar'!$H$5:$H$1048576,'Contas a Pagar'!$O$5:$O$1048576,'Projeção de Caixa'!W$305,'Contas a Pagar'!$F$5:$F$1048576,'Projeção de Caixa'!$A313)</f>
        <v>0</v>
      </c>
      <c r="X313" s="184">
        <f>SUMIFS('Contas a Pagar'!$H$5:$H$1048576,'Contas a Pagar'!$O$5:$O$1048576,'Projeção de Caixa'!X$305,'Contas a Pagar'!$F$5:$F$1048576,'Projeção de Caixa'!$A313)</f>
        <v>0</v>
      </c>
      <c r="Y313" s="184">
        <f>SUMIFS('Contas a Pagar'!$H$5:$H$1048576,'Contas a Pagar'!$O$5:$O$1048576,'Projeção de Caixa'!Y$305,'Contas a Pagar'!$F$5:$F$1048576,'Projeção de Caixa'!$A313)</f>
        <v>0</v>
      </c>
      <c r="Z313" s="184">
        <f>SUMIFS('Contas a Pagar'!$H$5:$H$1048576,'Contas a Pagar'!$O$5:$O$1048576,'Projeção de Caixa'!Z$305,'Contas a Pagar'!$F$5:$F$1048576,'Projeção de Caixa'!$A313)</f>
        <v>0</v>
      </c>
      <c r="AA313" s="184">
        <f>SUMIFS('Contas a Pagar'!$H$5:$H$1048576,'Contas a Pagar'!$O$5:$O$1048576,'Projeção de Caixa'!AA$305,'Contas a Pagar'!$F$5:$F$1048576,'Projeção de Caixa'!$A313)</f>
        <v>0</v>
      </c>
      <c r="AB313" s="184">
        <f>SUMIFS('Contas a Pagar'!$H$5:$H$1048576,'Contas a Pagar'!$O$5:$O$1048576,'Projeção de Caixa'!AB$305,'Contas a Pagar'!$F$5:$F$1048576,'Projeção de Caixa'!$A313)</f>
        <v>0</v>
      </c>
      <c r="AC313" s="184">
        <f>SUMIFS('Contas a Pagar'!$H$5:$H$1048576,'Contas a Pagar'!$O$5:$O$1048576,'Projeção de Caixa'!AC$305,'Contas a Pagar'!$F$5:$F$1048576,'Projeção de Caixa'!$A313)</f>
        <v>0</v>
      </c>
      <c r="AD313" s="184">
        <f>SUMIFS('Contas a Pagar'!$H$5:$H$1048576,'Contas a Pagar'!$O$5:$O$1048576,'Projeção de Caixa'!AD$305,'Contas a Pagar'!$F$5:$F$1048576,'Projeção de Caixa'!$A313)</f>
        <v>0</v>
      </c>
      <c r="AE313" s="185">
        <f>SUMIFS('Contas a Pagar'!$H$5:$H$1048576,'Contas a Pagar'!$O$5:$O$1048576,'Projeção de Caixa'!AE$305,'Contas a Pagar'!$F$5:$F$1048576,'Projeção de Caixa'!$A313)</f>
        <v>0</v>
      </c>
      <c r="AF313" s="186"/>
      <c r="AG313" s="31"/>
      <c r="AH313" s="31"/>
      <c r="AI313" s="31"/>
    </row>
    <row r="314" spans="1:35" outlineLevel="1" x14ac:dyDescent="0.25">
      <c r="A314" s="152"/>
      <c r="B314" s="164">
        <f>SUMIFS('Contas a Pagar'!$H$5:$H$1048576,'Contas a Pagar'!$O$5:$O$1048576,'Projeção de Caixa'!B$305,'Contas a Pagar'!$F$5:$F$1048576,'Projeção de Caixa'!$A314)</f>
        <v>0</v>
      </c>
      <c r="C314" s="164">
        <f>SUMIFS('Contas a Pagar'!$H$5:$H$1048576,'Contas a Pagar'!$O$5:$O$1048576,'Projeção de Caixa'!C$305,'Contas a Pagar'!$F$5:$F$1048576,'Projeção de Caixa'!$A314)</f>
        <v>0</v>
      </c>
      <c r="D314" s="164">
        <f>SUMIFS('Contas a Pagar'!$H$5:$H$1048576,'Contas a Pagar'!$O$5:$O$1048576,'Projeção de Caixa'!D$305,'Contas a Pagar'!$F$5:$F$1048576,'Projeção de Caixa'!$A314)</f>
        <v>0</v>
      </c>
      <c r="E314" s="164">
        <f>SUMIFS('Contas a Pagar'!$H$5:$H$1048576,'Contas a Pagar'!$O$5:$O$1048576,'Projeção de Caixa'!E$305,'Contas a Pagar'!$F$5:$F$1048576,'Projeção de Caixa'!$A314)</f>
        <v>0</v>
      </c>
      <c r="F314" s="164">
        <f>SUMIFS('Contas a Pagar'!$H$5:$H$1048576,'Contas a Pagar'!$O$5:$O$1048576,'Projeção de Caixa'!F$305,'Contas a Pagar'!$F$5:$F$1048576,'Projeção de Caixa'!$A314)</f>
        <v>0</v>
      </c>
      <c r="G314" s="164">
        <f>SUMIFS('Contas a Pagar'!$H$5:$H$1048576,'Contas a Pagar'!$O$5:$O$1048576,'Projeção de Caixa'!G$305,'Contas a Pagar'!$F$5:$F$1048576,'Projeção de Caixa'!$A314)</f>
        <v>0</v>
      </c>
      <c r="H314" s="164">
        <f>SUMIFS('Contas a Pagar'!$H$5:$H$1048576,'Contas a Pagar'!$O$5:$O$1048576,'Projeção de Caixa'!H$305,'Contas a Pagar'!$F$5:$F$1048576,'Projeção de Caixa'!$A314)</f>
        <v>0</v>
      </c>
      <c r="I314" s="164">
        <f>SUMIFS('Contas a Pagar'!$H$5:$H$1048576,'Contas a Pagar'!$O$5:$O$1048576,'Projeção de Caixa'!I$305,'Contas a Pagar'!$F$5:$F$1048576,'Projeção de Caixa'!$A314)</f>
        <v>0</v>
      </c>
      <c r="J314" s="164">
        <f>SUMIFS('Contas a Pagar'!$H$5:$H$1048576,'Contas a Pagar'!$O$5:$O$1048576,'Projeção de Caixa'!J$305,'Contas a Pagar'!$F$5:$F$1048576,'Projeção de Caixa'!$A314)</f>
        <v>0</v>
      </c>
      <c r="K314" s="164">
        <f>SUMIFS('Contas a Pagar'!$H$5:$H$1048576,'Contas a Pagar'!$O$5:$O$1048576,'Projeção de Caixa'!K$305,'Contas a Pagar'!$F$5:$F$1048576,'Projeção de Caixa'!$A314)</f>
        <v>0</v>
      </c>
      <c r="L314" s="164">
        <f>SUMIFS('Contas a Pagar'!$H$5:$H$1048576,'Contas a Pagar'!$O$5:$O$1048576,'Projeção de Caixa'!L$305,'Contas a Pagar'!$F$5:$F$1048576,'Projeção de Caixa'!$A314)</f>
        <v>0</v>
      </c>
      <c r="M314" s="164">
        <f>SUMIFS('Contas a Pagar'!$H$5:$H$1048576,'Contas a Pagar'!$O$5:$O$1048576,'Projeção de Caixa'!M$305,'Contas a Pagar'!$F$5:$F$1048576,'Projeção de Caixa'!$A314)</f>
        <v>0</v>
      </c>
      <c r="N314" s="164">
        <f>SUMIFS('Contas a Pagar'!$H$5:$H$1048576,'Contas a Pagar'!$O$5:$O$1048576,'Projeção de Caixa'!N$305,'Contas a Pagar'!$F$5:$F$1048576,'Projeção de Caixa'!$A314)</f>
        <v>0</v>
      </c>
      <c r="O314" s="164">
        <f>SUMIFS('Contas a Pagar'!$H$5:$H$1048576,'Contas a Pagar'!$O$5:$O$1048576,'Projeção de Caixa'!O$305,'Contas a Pagar'!$F$5:$F$1048576,'Projeção de Caixa'!$A314)</f>
        <v>0</v>
      </c>
      <c r="P314" s="164">
        <f>SUMIFS('Contas a Pagar'!$H$5:$H$1048576,'Contas a Pagar'!$O$5:$O$1048576,'Projeção de Caixa'!P$305,'Contas a Pagar'!$F$5:$F$1048576,'Projeção de Caixa'!$A314)</f>
        <v>0</v>
      </c>
      <c r="Q314" s="164">
        <f>SUMIFS('Contas a Pagar'!$H$5:$H$1048576,'Contas a Pagar'!$O$5:$O$1048576,'Projeção de Caixa'!Q$305,'Contas a Pagar'!$F$5:$F$1048576,'Projeção de Caixa'!$A314)</f>
        <v>0</v>
      </c>
      <c r="R314" s="164">
        <f>SUMIFS('Contas a Pagar'!$H$5:$H$1048576,'Contas a Pagar'!$O$5:$O$1048576,'Projeção de Caixa'!R$305,'Contas a Pagar'!$F$5:$F$1048576,'Projeção de Caixa'!$A314)</f>
        <v>0</v>
      </c>
      <c r="S314" s="164">
        <f>SUMIFS('Contas a Pagar'!$H$5:$H$1048576,'Contas a Pagar'!$O$5:$O$1048576,'Projeção de Caixa'!S$305,'Contas a Pagar'!$F$5:$F$1048576,'Projeção de Caixa'!$A314)</f>
        <v>0</v>
      </c>
      <c r="T314" s="164">
        <f>SUMIFS('Contas a Pagar'!$H$5:$H$1048576,'Contas a Pagar'!$O$5:$O$1048576,'Projeção de Caixa'!T$305,'Contas a Pagar'!$F$5:$F$1048576,'Projeção de Caixa'!$A314)</f>
        <v>0</v>
      </c>
      <c r="U314" s="164">
        <f>SUMIFS('Contas a Pagar'!$H$5:$H$1048576,'Contas a Pagar'!$O$5:$O$1048576,'Projeção de Caixa'!U$305,'Contas a Pagar'!$F$5:$F$1048576,'Projeção de Caixa'!$A314)</f>
        <v>0</v>
      </c>
      <c r="V314" s="164">
        <f>SUMIFS('Contas a Pagar'!$H$5:$H$1048576,'Contas a Pagar'!$O$5:$O$1048576,'Projeção de Caixa'!V$305,'Contas a Pagar'!$F$5:$F$1048576,'Projeção de Caixa'!$A314)</f>
        <v>0</v>
      </c>
      <c r="W314" s="164">
        <f>SUMIFS('Contas a Pagar'!$H$5:$H$1048576,'Contas a Pagar'!$O$5:$O$1048576,'Projeção de Caixa'!W$305,'Contas a Pagar'!$F$5:$F$1048576,'Projeção de Caixa'!$A314)</f>
        <v>0</v>
      </c>
      <c r="X314" s="164">
        <f>SUMIFS('Contas a Pagar'!$H$5:$H$1048576,'Contas a Pagar'!$O$5:$O$1048576,'Projeção de Caixa'!X$305,'Contas a Pagar'!$F$5:$F$1048576,'Projeção de Caixa'!$A314)</f>
        <v>0</v>
      </c>
      <c r="Y314" s="164">
        <f>SUMIFS('Contas a Pagar'!$H$5:$H$1048576,'Contas a Pagar'!$O$5:$O$1048576,'Projeção de Caixa'!Y$305,'Contas a Pagar'!$F$5:$F$1048576,'Projeção de Caixa'!$A314)</f>
        <v>0</v>
      </c>
      <c r="Z314" s="164">
        <f>SUMIFS('Contas a Pagar'!$H$5:$H$1048576,'Contas a Pagar'!$O$5:$O$1048576,'Projeção de Caixa'!Z$305,'Contas a Pagar'!$F$5:$F$1048576,'Projeção de Caixa'!$A314)</f>
        <v>0</v>
      </c>
      <c r="AA314" s="164">
        <f>SUMIFS('Contas a Pagar'!$H$5:$H$1048576,'Contas a Pagar'!$O$5:$O$1048576,'Projeção de Caixa'!AA$305,'Contas a Pagar'!$F$5:$F$1048576,'Projeção de Caixa'!$A314)</f>
        <v>0</v>
      </c>
      <c r="AB314" s="164">
        <f>SUMIFS('Contas a Pagar'!$H$5:$H$1048576,'Contas a Pagar'!$O$5:$O$1048576,'Projeção de Caixa'!AB$305,'Contas a Pagar'!$F$5:$F$1048576,'Projeção de Caixa'!$A314)</f>
        <v>0</v>
      </c>
      <c r="AC314" s="164">
        <f>SUMIFS('Contas a Pagar'!$H$5:$H$1048576,'Contas a Pagar'!$O$5:$O$1048576,'Projeção de Caixa'!AC$305,'Contas a Pagar'!$F$5:$F$1048576,'Projeção de Caixa'!$A314)</f>
        <v>0</v>
      </c>
      <c r="AD314" s="164">
        <f>SUMIFS('Contas a Pagar'!$H$5:$H$1048576,'Contas a Pagar'!$O$5:$O$1048576,'Projeção de Caixa'!AD$305,'Contas a Pagar'!$F$5:$F$1048576,'Projeção de Caixa'!$A314)</f>
        <v>0</v>
      </c>
      <c r="AE314" s="165">
        <f>SUMIFS('Contas a Pagar'!$H$5:$H$1048576,'Contas a Pagar'!$O$5:$O$1048576,'Projeção de Caixa'!AE$305,'Contas a Pagar'!$F$5:$F$1048576,'Projeção de Caixa'!$A314)</f>
        <v>0</v>
      </c>
      <c r="AF314" s="186"/>
      <c r="AG314" s="31"/>
      <c r="AH314" s="31"/>
      <c r="AI314" s="31"/>
    </row>
    <row r="315" spans="1:35" outlineLevel="1" x14ac:dyDescent="0.25">
      <c r="A315" s="152"/>
      <c r="B315" s="164">
        <f>SUMIFS('Contas a Pagar'!$H$5:$H$1048576,'Contas a Pagar'!$O$5:$O$1048576,'Projeção de Caixa'!B$305,'Contas a Pagar'!$F$5:$F$1048576,'Projeção de Caixa'!$A315)</f>
        <v>0</v>
      </c>
      <c r="C315" s="164">
        <f>SUMIFS('Contas a Pagar'!$H$5:$H$1048576,'Contas a Pagar'!$O$5:$O$1048576,'Projeção de Caixa'!C$305,'Contas a Pagar'!$F$5:$F$1048576,'Projeção de Caixa'!$A315)</f>
        <v>0</v>
      </c>
      <c r="D315" s="164">
        <f>SUMIFS('Contas a Pagar'!$H$5:$H$1048576,'Contas a Pagar'!$O$5:$O$1048576,'Projeção de Caixa'!D$305,'Contas a Pagar'!$F$5:$F$1048576,'Projeção de Caixa'!$A315)</f>
        <v>0</v>
      </c>
      <c r="E315" s="164">
        <f>SUMIFS('Contas a Pagar'!$H$5:$H$1048576,'Contas a Pagar'!$O$5:$O$1048576,'Projeção de Caixa'!E$305,'Contas a Pagar'!$F$5:$F$1048576,'Projeção de Caixa'!$A315)</f>
        <v>0</v>
      </c>
      <c r="F315" s="164">
        <f>SUMIFS('Contas a Pagar'!$H$5:$H$1048576,'Contas a Pagar'!$O$5:$O$1048576,'Projeção de Caixa'!F$305,'Contas a Pagar'!$F$5:$F$1048576,'Projeção de Caixa'!$A315)</f>
        <v>0</v>
      </c>
      <c r="G315" s="164">
        <f>SUMIFS('Contas a Pagar'!$H$5:$H$1048576,'Contas a Pagar'!$O$5:$O$1048576,'Projeção de Caixa'!G$305,'Contas a Pagar'!$F$5:$F$1048576,'Projeção de Caixa'!$A315)</f>
        <v>0</v>
      </c>
      <c r="H315" s="164">
        <f>SUMIFS('Contas a Pagar'!$H$5:$H$1048576,'Contas a Pagar'!$O$5:$O$1048576,'Projeção de Caixa'!H$305,'Contas a Pagar'!$F$5:$F$1048576,'Projeção de Caixa'!$A315)</f>
        <v>0</v>
      </c>
      <c r="I315" s="164">
        <f>SUMIFS('Contas a Pagar'!$H$5:$H$1048576,'Contas a Pagar'!$O$5:$O$1048576,'Projeção de Caixa'!I$305,'Contas a Pagar'!$F$5:$F$1048576,'Projeção de Caixa'!$A315)</f>
        <v>0</v>
      </c>
      <c r="J315" s="164">
        <f>SUMIFS('Contas a Pagar'!$H$5:$H$1048576,'Contas a Pagar'!$O$5:$O$1048576,'Projeção de Caixa'!J$305,'Contas a Pagar'!$F$5:$F$1048576,'Projeção de Caixa'!$A315)</f>
        <v>0</v>
      </c>
      <c r="K315" s="164">
        <f>SUMIFS('Contas a Pagar'!$H$5:$H$1048576,'Contas a Pagar'!$O$5:$O$1048576,'Projeção de Caixa'!K$305,'Contas a Pagar'!$F$5:$F$1048576,'Projeção de Caixa'!$A315)</f>
        <v>0</v>
      </c>
      <c r="L315" s="164">
        <f>SUMIFS('Contas a Pagar'!$H$5:$H$1048576,'Contas a Pagar'!$O$5:$O$1048576,'Projeção de Caixa'!L$305,'Contas a Pagar'!$F$5:$F$1048576,'Projeção de Caixa'!$A315)</f>
        <v>0</v>
      </c>
      <c r="M315" s="164">
        <f>SUMIFS('Contas a Pagar'!$H$5:$H$1048576,'Contas a Pagar'!$O$5:$O$1048576,'Projeção de Caixa'!M$305,'Contas a Pagar'!$F$5:$F$1048576,'Projeção de Caixa'!$A315)</f>
        <v>0</v>
      </c>
      <c r="N315" s="164">
        <f>SUMIFS('Contas a Pagar'!$H$5:$H$1048576,'Contas a Pagar'!$O$5:$O$1048576,'Projeção de Caixa'!N$305,'Contas a Pagar'!$F$5:$F$1048576,'Projeção de Caixa'!$A315)</f>
        <v>0</v>
      </c>
      <c r="O315" s="164">
        <f>SUMIFS('Contas a Pagar'!$H$5:$H$1048576,'Contas a Pagar'!$O$5:$O$1048576,'Projeção de Caixa'!O$305,'Contas a Pagar'!$F$5:$F$1048576,'Projeção de Caixa'!$A315)</f>
        <v>0</v>
      </c>
      <c r="P315" s="164">
        <f>SUMIFS('Contas a Pagar'!$H$5:$H$1048576,'Contas a Pagar'!$O$5:$O$1048576,'Projeção de Caixa'!P$305,'Contas a Pagar'!$F$5:$F$1048576,'Projeção de Caixa'!$A315)</f>
        <v>0</v>
      </c>
      <c r="Q315" s="164">
        <f>SUMIFS('Contas a Pagar'!$H$5:$H$1048576,'Contas a Pagar'!$O$5:$O$1048576,'Projeção de Caixa'!Q$305,'Contas a Pagar'!$F$5:$F$1048576,'Projeção de Caixa'!$A315)</f>
        <v>0</v>
      </c>
      <c r="R315" s="164">
        <f>SUMIFS('Contas a Pagar'!$H$5:$H$1048576,'Contas a Pagar'!$O$5:$O$1048576,'Projeção de Caixa'!R$305,'Contas a Pagar'!$F$5:$F$1048576,'Projeção de Caixa'!$A315)</f>
        <v>0</v>
      </c>
      <c r="S315" s="164">
        <f>SUMIFS('Contas a Pagar'!$H$5:$H$1048576,'Contas a Pagar'!$O$5:$O$1048576,'Projeção de Caixa'!S$305,'Contas a Pagar'!$F$5:$F$1048576,'Projeção de Caixa'!$A315)</f>
        <v>0</v>
      </c>
      <c r="T315" s="164">
        <f>SUMIFS('Contas a Pagar'!$H$5:$H$1048576,'Contas a Pagar'!$O$5:$O$1048576,'Projeção de Caixa'!T$305,'Contas a Pagar'!$F$5:$F$1048576,'Projeção de Caixa'!$A315)</f>
        <v>0</v>
      </c>
      <c r="U315" s="164">
        <f>SUMIFS('Contas a Pagar'!$H$5:$H$1048576,'Contas a Pagar'!$O$5:$O$1048576,'Projeção de Caixa'!U$305,'Contas a Pagar'!$F$5:$F$1048576,'Projeção de Caixa'!$A315)</f>
        <v>0</v>
      </c>
      <c r="V315" s="164">
        <f>SUMIFS('Contas a Pagar'!$H$5:$H$1048576,'Contas a Pagar'!$O$5:$O$1048576,'Projeção de Caixa'!V$305,'Contas a Pagar'!$F$5:$F$1048576,'Projeção de Caixa'!$A315)</f>
        <v>0</v>
      </c>
      <c r="W315" s="164">
        <f>SUMIFS('Contas a Pagar'!$H$5:$H$1048576,'Contas a Pagar'!$O$5:$O$1048576,'Projeção de Caixa'!W$305,'Contas a Pagar'!$F$5:$F$1048576,'Projeção de Caixa'!$A315)</f>
        <v>0</v>
      </c>
      <c r="X315" s="164">
        <f>SUMIFS('Contas a Pagar'!$H$5:$H$1048576,'Contas a Pagar'!$O$5:$O$1048576,'Projeção de Caixa'!X$305,'Contas a Pagar'!$F$5:$F$1048576,'Projeção de Caixa'!$A315)</f>
        <v>0</v>
      </c>
      <c r="Y315" s="164">
        <f>SUMIFS('Contas a Pagar'!$H$5:$H$1048576,'Contas a Pagar'!$O$5:$O$1048576,'Projeção de Caixa'!Y$305,'Contas a Pagar'!$F$5:$F$1048576,'Projeção de Caixa'!$A315)</f>
        <v>0</v>
      </c>
      <c r="Z315" s="164">
        <f>SUMIFS('Contas a Pagar'!$H$5:$H$1048576,'Contas a Pagar'!$O$5:$O$1048576,'Projeção de Caixa'!Z$305,'Contas a Pagar'!$F$5:$F$1048576,'Projeção de Caixa'!$A315)</f>
        <v>0</v>
      </c>
      <c r="AA315" s="164">
        <f>SUMIFS('Contas a Pagar'!$H$5:$H$1048576,'Contas a Pagar'!$O$5:$O$1048576,'Projeção de Caixa'!AA$305,'Contas a Pagar'!$F$5:$F$1048576,'Projeção de Caixa'!$A315)</f>
        <v>0</v>
      </c>
      <c r="AB315" s="164">
        <f>SUMIFS('Contas a Pagar'!$H$5:$H$1048576,'Contas a Pagar'!$O$5:$O$1048576,'Projeção de Caixa'!AB$305,'Contas a Pagar'!$F$5:$F$1048576,'Projeção de Caixa'!$A315)</f>
        <v>0</v>
      </c>
      <c r="AC315" s="164">
        <f>SUMIFS('Contas a Pagar'!$H$5:$H$1048576,'Contas a Pagar'!$O$5:$O$1048576,'Projeção de Caixa'!AC$305,'Contas a Pagar'!$F$5:$F$1048576,'Projeção de Caixa'!$A315)</f>
        <v>0</v>
      </c>
      <c r="AD315" s="164">
        <f>SUMIFS('Contas a Pagar'!$H$5:$H$1048576,'Contas a Pagar'!$O$5:$O$1048576,'Projeção de Caixa'!AD$305,'Contas a Pagar'!$F$5:$F$1048576,'Projeção de Caixa'!$A315)</f>
        <v>0</v>
      </c>
      <c r="AE315" s="165">
        <f>SUMIFS('Contas a Pagar'!$H$5:$H$1048576,'Contas a Pagar'!$O$5:$O$1048576,'Projeção de Caixa'!AE$305,'Contas a Pagar'!$F$5:$F$1048576,'Projeção de Caixa'!$A315)</f>
        <v>0</v>
      </c>
      <c r="AF315" s="186"/>
      <c r="AG315" s="31"/>
      <c r="AH315" s="31"/>
      <c r="AI315" s="31"/>
    </row>
    <row r="316" spans="1:35" outlineLevel="1" x14ac:dyDescent="0.25">
      <c r="A316" s="152"/>
      <c r="B316" s="164">
        <f>SUMIFS('Contas a Pagar'!$H$5:$H$1048576,'Contas a Pagar'!$O$5:$O$1048576,'Projeção de Caixa'!B$305,'Contas a Pagar'!$F$5:$F$1048576,'Projeção de Caixa'!$A316)</f>
        <v>0</v>
      </c>
      <c r="C316" s="164">
        <f>SUMIFS('Contas a Pagar'!$H$5:$H$1048576,'Contas a Pagar'!$O$5:$O$1048576,'Projeção de Caixa'!C$305,'Contas a Pagar'!$F$5:$F$1048576,'Projeção de Caixa'!$A316)</f>
        <v>0</v>
      </c>
      <c r="D316" s="164">
        <f>SUMIFS('Contas a Pagar'!$H$5:$H$1048576,'Contas a Pagar'!$O$5:$O$1048576,'Projeção de Caixa'!D$305,'Contas a Pagar'!$F$5:$F$1048576,'Projeção de Caixa'!$A316)</f>
        <v>0</v>
      </c>
      <c r="E316" s="164">
        <f>SUMIFS('Contas a Pagar'!$H$5:$H$1048576,'Contas a Pagar'!$O$5:$O$1048576,'Projeção de Caixa'!E$305,'Contas a Pagar'!$F$5:$F$1048576,'Projeção de Caixa'!$A316)</f>
        <v>0</v>
      </c>
      <c r="F316" s="164">
        <f>SUMIFS('Contas a Pagar'!$H$5:$H$1048576,'Contas a Pagar'!$O$5:$O$1048576,'Projeção de Caixa'!F$305,'Contas a Pagar'!$F$5:$F$1048576,'Projeção de Caixa'!$A316)</f>
        <v>0</v>
      </c>
      <c r="G316" s="164">
        <f>SUMIFS('Contas a Pagar'!$H$5:$H$1048576,'Contas a Pagar'!$O$5:$O$1048576,'Projeção de Caixa'!G$305,'Contas a Pagar'!$F$5:$F$1048576,'Projeção de Caixa'!$A316)</f>
        <v>0</v>
      </c>
      <c r="H316" s="164">
        <f>SUMIFS('Contas a Pagar'!$H$5:$H$1048576,'Contas a Pagar'!$O$5:$O$1048576,'Projeção de Caixa'!H$305,'Contas a Pagar'!$F$5:$F$1048576,'Projeção de Caixa'!$A316)</f>
        <v>0</v>
      </c>
      <c r="I316" s="164">
        <f>SUMIFS('Contas a Pagar'!$H$5:$H$1048576,'Contas a Pagar'!$O$5:$O$1048576,'Projeção de Caixa'!I$305,'Contas a Pagar'!$F$5:$F$1048576,'Projeção de Caixa'!$A316)</f>
        <v>0</v>
      </c>
      <c r="J316" s="164">
        <f>SUMIFS('Contas a Pagar'!$H$5:$H$1048576,'Contas a Pagar'!$O$5:$O$1048576,'Projeção de Caixa'!J$305,'Contas a Pagar'!$F$5:$F$1048576,'Projeção de Caixa'!$A316)</f>
        <v>0</v>
      </c>
      <c r="K316" s="164">
        <f>SUMIFS('Contas a Pagar'!$H$5:$H$1048576,'Contas a Pagar'!$O$5:$O$1048576,'Projeção de Caixa'!K$305,'Contas a Pagar'!$F$5:$F$1048576,'Projeção de Caixa'!$A316)</f>
        <v>0</v>
      </c>
      <c r="L316" s="164">
        <f>SUMIFS('Contas a Pagar'!$H$5:$H$1048576,'Contas a Pagar'!$O$5:$O$1048576,'Projeção de Caixa'!L$305,'Contas a Pagar'!$F$5:$F$1048576,'Projeção de Caixa'!$A316)</f>
        <v>0</v>
      </c>
      <c r="M316" s="164">
        <f>SUMIFS('Contas a Pagar'!$H$5:$H$1048576,'Contas a Pagar'!$O$5:$O$1048576,'Projeção de Caixa'!M$305,'Contas a Pagar'!$F$5:$F$1048576,'Projeção de Caixa'!$A316)</f>
        <v>0</v>
      </c>
      <c r="N316" s="164">
        <f>SUMIFS('Contas a Pagar'!$H$5:$H$1048576,'Contas a Pagar'!$O$5:$O$1048576,'Projeção de Caixa'!N$305,'Contas a Pagar'!$F$5:$F$1048576,'Projeção de Caixa'!$A316)</f>
        <v>0</v>
      </c>
      <c r="O316" s="164">
        <f>SUMIFS('Contas a Pagar'!$H$5:$H$1048576,'Contas a Pagar'!$O$5:$O$1048576,'Projeção de Caixa'!O$305,'Contas a Pagar'!$F$5:$F$1048576,'Projeção de Caixa'!$A316)</f>
        <v>0</v>
      </c>
      <c r="P316" s="164">
        <f>SUMIFS('Contas a Pagar'!$H$5:$H$1048576,'Contas a Pagar'!$O$5:$O$1048576,'Projeção de Caixa'!P$305,'Contas a Pagar'!$F$5:$F$1048576,'Projeção de Caixa'!$A316)</f>
        <v>0</v>
      </c>
      <c r="Q316" s="164">
        <f>SUMIFS('Contas a Pagar'!$H$5:$H$1048576,'Contas a Pagar'!$O$5:$O$1048576,'Projeção de Caixa'!Q$305,'Contas a Pagar'!$F$5:$F$1048576,'Projeção de Caixa'!$A316)</f>
        <v>0</v>
      </c>
      <c r="R316" s="164">
        <f>SUMIFS('Contas a Pagar'!$H$5:$H$1048576,'Contas a Pagar'!$O$5:$O$1048576,'Projeção de Caixa'!R$305,'Contas a Pagar'!$F$5:$F$1048576,'Projeção de Caixa'!$A316)</f>
        <v>0</v>
      </c>
      <c r="S316" s="164">
        <f>SUMIFS('Contas a Pagar'!$H$5:$H$1048576,'Contas a Pagar'!$O$5:$O$1048576,'Projeção de Caixa'!S$305,'Contas a Pagar'!$F$5:$F$1048576,'Projeção de Caixa'!$A316)</f>
        <v>0</v>
      </c>
      <c r="T316" s="164">
        <f>SUMIFS('Contas a Pagar'!$H$5:$H$1048576,'Contas a Pagar'!$O$5:$O$1048576,'Projeção de Caixa'!T$305,'Contas a Pagar'!$F$5:$F$1048576,'Projeção de Caixa'!$A316)</f>
        <v>0</v>
      </c>
      <c r="U316" s="164">
        <f>SUMIFS('Contas a Pagar'!$H$5:$H$1048576,'Contas a Pagar'!$O$5:$O$1048576,'Projeção de Caixa'!U$305,'Contas a Pagar'!$F$5:$F$1048576,'Projeção de Caixa'!$A316)</f>
        <v>0</v>
      </c>
      <c r="V316" s="164">
        <f>SUMIFS('Contas a Pagar'!$H$5:$H$1048576,'Contas a Pagar'!$O$5:$O$1048576,'Projeção de Caixa'!V$305,'Contas a Pagar'!$F$5:$F$1048576,'Projeção de Caixa'!$A316)</f>
        <v>0</v>
      </c>
      <c r="W316" s="164">
        <f>SUMIFS('Contas a Pagar'!$H$5:$H$1048576,'Contas a Pagar'!$O$5:$O$1048576,'Projeção de Caixa'!W$305,'Contas a Pagar'!$F$5:$F$1048576,'Projeção de Caixa'!$A316)</f>
        <v>0</v>
      </c>
      <c r="X316" s="164">
        <f>SUMIFS('Contas a Pagar'!$H$5:$H$1048576,'Contas a Pagar'!$O$5:$O$1048576,'Projeção de Caixa'!X$305,'Contas a Pagar'!$F$5:$F$1048576,'Projeção de Caixa'!$A316)</f>
        <v>0</v>
      </c>
      <c r="Y316" s="164">
        <f>SUMIFS('Contas a Pagar'!$H$5:$H$1048576,'Contas a Pagar'!$O$5:$O$1048576,'Projeção de Caixa'!Y$305,'Contas a Pagar'!$F$5:$F$1048576,'Projeção de Caixa'!$A316)</f>
        <v>0</v>
      </c>
      <c r="Z316" s="164">
        <f>SUMIFS('Contas a Pagar'!$H$5:$H$1048576,'Contas a Pagar'!$O$5:$O$1048576,'Projeção de Caixa'!Z$305,'Contas a Pagar'!$F$5:$F$1048576,'Projeção de Caixa'!$A316)</f>
        <v>0</v>
      </c>
      <c r="AA316" s="164">
        <f>SUMIFS('Contas a Pagar'!$H$5:$H$1048576,'Contas a Pagar'!$O$5:$O$1048576,'Projeção de Caixa'!AA$305,'Contas a Pagar'!$F$5:$F$1048576,'Projeção de Caixa'!$A316)</f>
        <v>0</v>
      </c>
      <c r="AB316" s="164">
        <f>SUMIFS('Contas a Pagar'!$H$5:$H$1048576,'Contas a Pagar'!$O$5:$O$1048576,'Projeção de Caixa'!AB$305,'Contas a Pagar'!$F$5:$F$1048576,'Projeção de Caixa'!$A316)</f>
        <v>0</v>
      </c>
      <c r="AC316" s="164">
        <f>SUMIFS('Contas a Pagar'!$H$5:$H$1048576,'Contas a Pagar'!$O$5:$O$1048576,'Projeção de Caixa'!AC$305,'Contas a Pagar'!$F$5:$F$1048576,'Projeção de Caixa'!$A316)</f>
        <v>0</v>
      </c>
      <c r="AD316" s="164">
        <f>SUMIFS('Contas a Pagar'!$H$5:$H$1048576,'Contas a Pagar'!$O$5:$O$1048576,'Projeção de Caixa'!AD$305,'Contas a Pagar'!$F$5:$F$1048576,'Projeção de Caixa'!$A316)</f>
        <v>0</v>
      </c>
      <c r="AE316" s="165">
        <f>SUMIFS('Contas a Pagar'!$H$5:$H$1048576,'Contas a Pagar'!$O$5:$O$1048576,'Projeção de Caixa'!AE$305,'Contas a Pagar'!$F$5:$F$1048576,'Projeção de Caixa'!$A316)</f>
        <v>0</v>
      </c>
      <c r="AF316" s="186"/>
      <c r="AG316" s="31"/>
      <c r="AH316" s="31"/>
      <c r="AI316" s="31"/>
    </row>
    <row r="317" spans="1:35" outlineLevel="1" x14ac:dyDescent="0.25">
      <c r="A317" s="152"/>
      <c r="B317" s="164">
        <f>SUMIFS('Contas a Pagar'!$H$5:$H$1048576,'Contas a Pagar'!$O$5:$O$1048576,'Projeção de Caixa'!B$305,'Contas a Pagar'!$F$5:$F$1048576,'Projeção de Caixa'!$A317)</f>
        <v>0</v>
      </c>
      <c r="C317" s="164">
        <f>SUMIFS('Contas a Pagar'!$H$5:$H$1048576,'Contas a Pagar'!$O$5:$O$1048576,'Projeção de Caixa'!C$305,'Contas a Pagar'!$F$5:$F$1048576,'Projeção de Caixa'!$A317)</f>
        <v>0</v>
      </c>
      <c r="D317" s="164">
        <f>SUMIFS('Contas a Pagar'!$H$5:$H$1048576,'Contas a Pagar'!$O$5:$O$1048576,'Projeção de Caixa'!D$305,'Contas a Pagar'!$F$5:$F$1048576,'Projeção de Caixa'!$A317)</f>
        <v>0</v>
      </c>
      <c r="E317" s="164">
        <f>SUMIFS('Contas a Pagar'!$H$5:$H$1048576,'Contas a Pagar'!$O$5:$O$1048576,'Projeção de Caixa'!E$305,'Contas a Pagar'!$F$5:$F$1048576,'Projeção de Caixa'!$A317)</f>
        <v>0</v>
      </c>
      <c r="F317" s="164">
        <f>SUMIFS('Contas a Pagar'!$H$5:$H$1048576,'Contas a Pagar'!$O$5:$O$1048576,'Projeção de Caixa'!F$305,'Contas a Pagar'!$F$5:$F$1048576,'Projeção de Caixa'!$A317)</f>
        <v>0</v>
      </c>
      <c r="G317" s="164">
        <f>SUMIFS('Contas a Pagar'!$H$5:$H$1048576,'Contas a Pagar'!$O$5:$O$1048576,'Projeção de Caixa'!G$305,'Contas a Pagar'!$F$5:$F$1048576,'Projeção de Caixa'!$A317)</f>
        <v>0</v>
      </c>
      <c r="H317" s="164">
        <f>SUMIFS('Contas a Pagar'!$H$5:$H$1048576,'Contas a Pagar'!$O$5:$O$1048576,'Projeção de Caixa'!H$305,'Contas a Pagar'!$F$5:$F$1048576,'Projeção de Caixa'!$A317)</f>
        <v>0</v>
      </c>
      <c r="I317" s="164">
        <f>SUMIFS('Contas a Pagar'!$H$5:$H$1048576,'Contas a Pagar'!$O$5:$O$1048576,'Projeção de Caixa'!I$305,'Contas a Pagar'!$F$5:$F$1048576,'Projeção de Caixa'!$A317)</f>
        <v>0</v>
      </c>
      <c r="J317" s="164">
        <f>SUMIFS('Contas a Pagar'!$H$5:$H$1048576,'Contas a Pagar'!$O$5:$O$1048576,'Projeção de Caixa'!J$305,'Contas a Pagar'!$F$5:$F$1048576,'Projeção de Caixa'!$A317)</f>
        <v>0</v>
      </c>
      <c r="K317" s="164">
        <f>SUMIFS('Contas a Pagar'!$H$5:$H$1048576,'Contas a Pagar'!$O$5:$O$1048576,'Projeção de Caixa'!K$305,'Contas a Pagar'!$F$5:$F$1048576,'Projeção de Caixa'!$A317)</f>
        <v>0</v>
      </c>
      <c r="L317" s="164">
        <f>SUMIFS('Contas a Pagar'!$H$5:$H$1048576,'Contas a Pagar'!$O$5:$O$1048576,'Projeção de Caixa'!L$305,'Contas a Pagar'!$F$5:$F$1048576,'Projeção de Caixa'!$A317)</f>
        <v>0</v>
      </c>
      <c r="M317" s="164">
        <f>SUMIFS('Contas a Pagar'!$H$5:$H$1048576,'Contas a Pagar'!$O$5:$O$1048576,'Projeção de Caixa'!M$305,'Contas a Pagar'!$F$5:$F$1048576,'Projeção de Caixa'!$A317)</f>
        <v>0</v>
      </c>
      <c r="N317" s="164">
        <f>SUMIFS('Contas a Pagar'!$H$5:$H$1048576,'Contas a Pagar'!$O$5:$O$1048576,'Projeção de Caixa'!N$305,'Contas a Pagar'!$F$5:$F$1048576,'Projeção de Caixa'!$A317)</f>
        <v>0</v>
      </c>
      <c r="O317" s="164">
        <f>SUMIFS('Contas a Pagar'!$H$5:$H$1048576,'Contas a Pagar'!$O$5:$O$1048576,'Projeção de Caixa'!O$305,'Contas a Pagar'!$F$5:$F$1048576,'Projeção de Caixa'!$A317)</f>
        <v>0</v>
      </c>
      <c r="P317" s="164">
        <f>SUMIFS('Contas a Pagar'!$H$5:$H$1048576,'Contas a Pagar'!$O$5:$O$1048576,'Projeção de Caixa'!P$305,'Contas a Pagar'!$F$5:$F$1048576,'Projeção de Caixa'!$A317)</f>
        <v>0</v>
      </c>
      <c r="Q317" s="164">
        <f>SUMIFS('Contas a Pagar'!$H$5:$H$1048576,'Contas a Pagar'!$O$5:$O$1048576,'Projeção de Caixa'!Q$305,'Contas a Pagar'!$F$5:$F$1048576,'Projeção de Caixa'!$A317)</f>
        <v>0</v>
      </c>
      <c r="R317" s="164">
        <f>SUMIFS('Contas a Pagar'!$H$5:$H$1048576,'Contas a Pagar'!$O$5:$O$1048576,'Projeção de Caixa'!R$305,'Contas a Pagar'!$F$5:$F$1048576,'Projeção de Caixa'!$A317)</f>
        <v>0</v>
      </c>
      <c r="S317" s="164">
        <f>SUMIFS('Contas a Pagar'!$H$5:$H$1048576,'Contas a Pagar'!$O$5:$O$1048576,'Projeção de Caixa'!S$305,'Contas a Pagar'!$F$5:$F$1048576,'Projeção de Caixa'!$A317)</f>
        <v>0</v>
      </c>
      <c r="T317" s="164">
        <f>SUMIFS('Contas a Pagar'!$H$5:$H$1048576,'Contas a Pagar'!$O$5:$O$1048576,'Projeção de Caixa'!T$305,'Contas a Pagar'!$F$5:$F$1048576,'Projeção de Caixa'!$A317)</f>
        <v>0</v>
      </c>
      <c r="U317" s="164">
        <f>SUMIFS('Contas a Pagar'!$H$5:$H$1048576,'Contas a Pagar'!$O$5:$O$1048576,'Projeção de Caixa'!U$305,'Contas a Pagar'!$F$5:$F$1048576,'Projeção de Caixa'!$A317)</f>
        <v>0</v>
      </c>
      <c r="V317" s="164">
        <f>SUMIFS('Contas a Pagar'!$H$5:$H$1048576,'Contas a Pagar'!$O$5:$O$1048576,'Projeção de Caixa'!V$305,'Contas a Pagar'!$F$5:$F$1048576,'Projeção de Caixa'!$A317)</f>
        <v>0</v>
      </c>
      <c r="W317" s="164">
        <f>SUMIFS('Contas a Pagar'!$H$5:$H$1048576,'Contas a Pagar'!$O$5:$O$1048576,'Projeção de Caixa'!W$305,'Contas a Pagar'!$F$5:$F$1048576,'Projeção de Caixa'!$A317)</f>
        <v>0</v>
      </c>
      <c r="X317" s="164">
        <f>SUMIFS('Contas a Pagar'!$H$5:$H$1048576,'Contas a Pagar'!$O$5:$O$1048576,'Projeção de Caixa'!X$305,'Contas a Pagar'!$F$5:$F$1048576,'Projeção de Caixa'!$A317)</f>
        <v>0</v>
      </c>
      <c r="Y317" s="164">
        <f>SUMIFS('Contas a Pagar'!$H$5:$H$1048576,'Contas a Pagar'!$O$5:$O$1048576,'Projeção de Caixa'!Y$305,'Contas a Pagar'!$F$5:$F$1048576,'Projeção de Caixa'!$A317)</f>
        <v>0</v>
      </c>
      <c r="Z317" s="164">
        <f>SUMIFS('Contas a Pagar'!$H$5:$H$1048576,'Contas a Pagar'!$O$5:$O$1048576,'Projeção de Caixa'!Z$305,'Contas a Pagar'!$F$5:$F$1048576,'Projeção de Caixa'!$A317)</f>
        <v>0</v>
      </c>
      <c r="AA317" s="164">
        <f>SUMIFS('Contas a Pagar'!$H$5:$H$1048576,'Contas a Pagar'!$O$5:$O$1048576,'Projeção de Caixa'!AA$305,'Contas a Pagar'!$F$5:$F$1048576,'Projeção de Caixa'!$A317)</f>
        <v>0</v>
      </c>
      <c r="AB317" s="164">
        <f>SUMIFS('Contas a Pagar'!$H$5:$H$1048576,'Contas a Pagar'!$O$5:$O$1048576,'Projeção de Caixa'!AB$305,'Contas a Pagar'!$F$5:$F$1048576,'Projeção de Caixa'!$A317)</f>
        <v>0</v>
      </c>
      <c r="AC317" s="164">
        <f>SUMIFS('Contas a Pagar'!$H$5:$H$1048576,'Contas a Pagar'!$O$5:$O$1048576,'Projeção de Caixa'!AC$305,'Contas a Pagar'!$F$5:$F$1048576,'Projeção de Caixa'!$A317)</f>
        <v>0</v>
      </c>
      <c r="AD317" s="164">
        <f>SUMIFS('Contas a Pagar'!$H$5:$H$1048576,'Contas a Pagar'!$O$5:$O$1048576,'Projeção de Caixa'!AD$305,'Contas a Pagar'!$F$5:$F$1048576,'Projeção de Caixa'!$A317)</f>
        <v>0</v>
      </c>
      <c r="AE317" s="165">
        <f>SUMIFS('Contas a Pagar'!$H$5:$H$1048576,'Contas a Pagar'!$O$5:$O$1048576,'Projeção de Caixa'!AE$305,'Contas a Pagar'!$F$5:$F$1048576,'Projeção de Caixa'!$A317)</f>
        <v>0</v>
      </c>
      <c r="AF317" s="186"/>
      <c r="AG317" s="31"/>
      <c r="AH317" s="31"/>
      <c r="AI317" s="31"/>
    </row>
    <row r="318" spans="1:35" outlineLevel="1" x14ac:dyDescent="0.25">
      <c r="A318" s="152"/>
      <c r="B318" s="164">
        <f>SUMIFS('Contas a Pagar'!$H$5:$H$1048576,'Contas a Pagar'!$O$5:$O$1048576,'Projeção de Caixa'!B$305,'Contas a Pagar'!$F$5:$F$1048576,'Projeção de Caixa'!$A318)</f>
        <v>0</v>
      </c>
      <c r="C318" s="164">
        <f>SUMIFS('Contas a Pagar'!$H$5:$H$1048576,'Contas a Pagar'!$O$5:$O$1048576,'Projeção de Caixa'!C$305,'Contas a Pagar'!$F$5:$F$1048576,'Projeção de Caixa'!$A318)</f>
        <v>0</v>
      </c>
      <c r="D318" s="164">
        <f>SUMIFS('Contas a Pagar'!$H$5:$H$1048576,'Contas a Pagar'!$O$5:$O$1048576,'Projeção de Caixa'!D$305,'Contas a Pagar'!$F$5:$F$1048576,'Projeção de Caixa'!$A318)</f>
        <v>0</v>
      </c>
      <c r="E318" s="164">
        <f>SUMIFS('Contas a Pagar'!$H$5:$H$1048576,'Contas a Pagar'!$O$5:$O$1048576,'Projeção de Caixa'!E$305,'Contas a Pagar'!$F$5:$F$1048576,'Projeção de Caixa'!$A318)</f>
        <v>0</v>
      </c>
      <c r="F318" s="164">
        <f>SUMIFS('Contas a Pagar'!$H$5:$H$1048576,'Contas a Pagar'!$O$5:$O$1048576,'Projeção de Caixa'!F$305,'Contas a Pagar'!$F$5:$F$1048576,'Projeção de Caixa'!$A318)</f>
        <v>0</v>
      </c>
      <c r="G318" s="164">
        <f>SUMIFS('Contas a Pagar'!$H$5:$H$1048576,'Contas a Pagar'!$O$5:$O$1048576,'Projeção de Caixa'!G$305,'Contas a Pagar'!$F$5:$F$1048576,'Projeção de Caixa'!$A318)</f>
        <v>0</v>
      </c>
      <c r="H318" s="164">
        <f>SUMIFS('Contas a Pagar'!$H$5:$H$1048576,'Contas a Pagar'!$O$5:$O$1048576,'Projeção de Caixa'!H$305,'Contas a Pagar'!$F$5:$F$1048576,'Projeção de Caixa'!$A318)</f>
        <v>0</v>
      </c>
      <c r="I318" s="164">
        <f>SUMIFS('Contas a Pagar'!$H$5:$H$1048576,'Contas a Pagar'!$O$5:$O$1048576,'Projeção de Caixa'!I$305,'Contas a Pagar'!$F$5:$F$1048576,'Projeção de Caixa'!$A318)</f>
        <v>0</v>
      </c>
      <c r="J318" s="164">
        <f>SUMIFS('Contas a Pagar'!$H$5:$H$1048576,'Contas a Pagar'!$O$5:$O$1048576,'Projeção de Caixa'!J$305,'Contas a Pagar'!$F$5:$F$1048576,'Projeção de Caixa'!$A318)</f>
        <v>0</v>
      </c>
      <c r="K318" s="164">
        <f>SUMIFS('Contas a Pagar'!$H$5:$H$1048576,'Contas a Pagar'!$O$5:$O$1048576,'Projeção de Caixa'!K$305,'Contas a Pagar'!$F$5:$F$1048576,'Projeção de Caixa'!$A318)</f>
        <v>0</v>
      </c>
      <c r="L318" s="164">
        <f>SUMIFS('Contas a Pagar'!$H$5:$H$1048576,'Contas a Pagar'!$O$5:$O$1048576,'Projeção de Caixa'!L$305,'Contas a Pagar'!$F$5:$F$1048576,'Projeção de Caixa'!$A318)</f>
        <v>0</v>
      </c>
      <c r="M318" s="164">
        <f>SUMIFS('Contas a Pagar'!$H$5:$H$1048576,'Contas a Pagar'!$O$5:$O$1048576,'Projeção de Caixa'!M$305,'Contas a Pagar'!$F$5:$F$1048576,'Projeção de Caixa'!$A318)</f>
        <v>0</v>
      </c>
      <c r="N318" s="164">
        <f>SUMIFS('Contas a Pagar'!$H$5:$H$1048576,'Contas a Pagar'!$O$5:$O$1048576,'Projeção de Caixa'!N$305,'Contas a Pagar'!$F$5:$F$1048576,'Projeção de Caixa'!$A318)</f>
        <v>0</v>
      </c>
      <c r="O318" s="164">
        <f>SUMIFS('Contas a Pagar'!$H$5:$H$1048576,'Contas a Pagar'!$O$5:$O$1048576,'Projeção de Caixa'!O$305,'Contas a Pagar'!$F$5:$F$1048576,'Projeção de Caixa'!$A318)</f>
        <v>0</v>
      </c>
      <c r="P318" s="164">
        <f>SUMIFS('Contas a Pagar'!$H$5:$H$1048576,'Contas a Pagar'!$O$5:$O$1048576,'Projeção de Caixa'!P$305,'Contas a Pagar'!$F$5:$F$1048576,'Projeção de Caixa'!$A318)</f>
        <v>0</v>
      </c>
      <c r="Q318" s="164">
        <f>SUMIFS('Contas a Pagar'!$H$5:$H$1048576,'Contas a Pagar'!$O$5:$O$1048576,'Projeção de Caixa'!Q$305,'Contas a Pagar'!$F$5:$F$1048576,'Projeção de Caixa'!$A318)</f>
        <v>0</v>
      </c>
      <c r="R318" s="164">
        <f>SUMIFS('Contas a Pagar'!$H$5:$H$1048576,'Contas a Pagar'!$O$5:$O$1048576,'Projeção de Caixa'!R$305,'Contas a Pagar'!$F$5:$F$1048576,'Projeção de Caixa'!$A318)</f>
        <v>0</v>
      </c>
      <c r="S318" s="164">
        <f>SUMIFS('Contas a Pagar'!$H$5:$H$1048576,'Contas a Pagar'!$O$5:$O$1048576,'Projeção de Caixa'!S$305,'Contas a Pagar'!$F$5:$F$1048576,'Projeção de Caixa'!$A318)</f>
        <v>0</v>
      </c>
      <c r="T318" s="164">
        <f>SUMIFS('Contas a Pagar'!$H$5:$H$1048576,'Contas a Pagar'!$O$5:$O$1048576,'Projeção de Caixa'!T$305,'Contas a Pagar'!$F$5:$F$1048576,'Projeção de Caixa'!$A318)</f>
        <v>0</v>
      </c>
      <c r="U318" s="164">
        <f>SUMIFS('Contas a Pagar'!$H$5:$H$1048576,'Contas a Pagar'!$O$5:$O$1048576,'Projeção de Caixa'!U$305,'Contas a Pagar'!$F$5:$F$1048576,'Projeção de Caixa'!$A318)</f>
        <v>0</v>
      </c>
      <c r="V318" s="164">
        <f>SUMIFS('Contas a Pagar'!$H$5:$H$1048576,'Contas a Pagar'!$O$5:$O$1048576,'Projeção de Caixa'!V$305,'Contas a Pagar'!$F$5:$F$1048576,'Projeção de Caixa'!$A318)</f>
        <v>0</v>
      </c>
      <c r="W318" s="164">
        <f>SUMIFS('Contas a Pagar'!$H$5:$H$1048576,'Contas a Pagar'!$O$5:$O$1048576,'Projeção de Caixa'!W$305,'Contas a Pagar'!$F$5:$F$1048576,'Projeção de Caixa'!$A318)</f>
        <v>0</v>
      </c>
      <c r="X318" s="164">
        <f>SUMIFS('Contas a Pagar'!$H$5:$H$1048576,'Contas a Pagar'!$O$5:$O$1048576,'Projeção de Caixa'!X$305,'Contas a Pagar'!$F$5:$F$1048576,'Projeção de Caixa'!$A318)</f>
        <v>0</v>
      </c>
      <c r="Y318" s="164">
        <f>SUMIFS('Contas a Pagar'!$H$5:$H$1048576,'Contas a Pagar'!$O$5:$O$1048576,'Projeção de Caixa'!Y$305,'Contas a Pagar'!$F$5:$F$1048576,'Projeção de Caixa'!$A318)</f>
        <v>0</v>
      </c>
      <c r="Z318" s="164">
        <f>SUMIFS('Contas a Pagar'!$H$5:$H$1048576,'Contas a Pagar'!$O$5:$O$1048576,'Projeção de Caixa'!Z$305,'Contas a Pagar'!$F$5:$F$1048576,'Projeção de Caixa'!$A318)</f>
        <v>0</v>
      </c>
      <c r="AA318" s="164">
        <f>SUMIFS('Contas a Pagar'!$H$5:$H$1048576,'Contas a Pagar'!$O$5:$O$1048576,'Projeção de Caixa'!AA$305,'Contas a Pagar'!$F$5:$F$1048576,'Projeção de Caixa'!$A318)</f>
        <v>0</v>
      </c>
      <c r="AB318" s="164">
        <f>SUMIFS('Contas a Pagar'!$H$5:$H$1048576,'Contas a Pagar'!$O$5:$O$1048576,'Projeção de Caixa'!AB$305,'Contas a Pagar'!$F$5:$F$1048576,'Projeção de Caixa'!$A318)</f>
        <v>0</v>
      </c>
      <c r="AC318" s="164">
        <f>SUMIFS('Contas a Pagar'!$H$5:$H$1048576,'Contas a Pagar'!$O$5:$O$1048576,'Projeção de Caixa'!AC$305,'Contas a Pagar'!$F$5:$F$1048576,'Projeção de Caixa'!$A318)</f>
        <v>0</v>
      </c>
      <c r="AD318" s="164">
        <f>SUMIFS('Contas a Pagar'!$H$5:$H$1048576,'Contas a Pagar'!$O$5:$O$1048576,'Projeção de Caixa'!AD$305,'Contas a Pagar'!$F$5:$F$1048576,'Projeção de Caixa'!$A318)</f>
        <v>0</v>
      </c>
      <c r="AE318" s="165">
        <f>SUMIFS('Contas a Pagar'!$H$5:$H$1048576,'Contas a Pagar'!$O$5:$O$1048576,'Projeção de Caixa'!AE$305,'Contas a Pagar'!$F$5:$F$1048576,'Projeção de Caixa'!$A318)</f>
        <v>0</v>
      </c>
      <c r="AF318" s="186"/>
      <c r="AG318" s="31"/>
      <c r="AH318" s="31"/>
      <c r="AI318" s="31"/>
    </row>
    <row r="319" spans="1:35" outlineLevel="1" x14ac:dyDescent="0.25">
      <c r="A319" s="152"/>
      <c r="B319" s="164">
        <f>SUMIFS('Contas a Pagar'!$H$5:$H$1048576,'Contas a Pagar'!$O$5:$O$1048576,'Projeção de Caixa'!B$305,'Contas a Pagar'!$F$5:$F$1048576,'Projeção de Caixa'!$A319)</f>
        <v>0</v>
      </c>
      <c r="C319" s="164">
        <f>SUMIFS('Contas a Pagar'!$H$5:$H$1048576,'Contas a Pagar'!$O$5:$O$1048576,'Projeção de Caixa'!C$305,'Contas a Pagar'!$F$5:$F$1048576,'Projeção de Caixa'!$A319)</f>
        <v>0</v>
      </c>
      <c r="D319" s="164">
        <f>SUMIFS('Contas a Pagar'!$H$5:$H$1048576,'Contas a Pagar'!$O$5:$O$1048576,'Projeção de Caixa'!D$305,'Contas a Pagar'!$F$5:$F$1048576,'Projeção de Caixa'!$A319)</f>
        <v>0</v>
      </c>
      <c r="E319" s="164">
        <f>SUMIFS('Contas a Pagar'!$H$5:$H$1048576,'Contas a Pagar'!$O$5:$O$1048576,'Projeção de Caixa'!E$305,'Contas a Pagar'!$F$5:$F$1048576,'Projeção de Caixa'!$A319)</f>
        <v>0</v>
      </c>
      <c r="F319" s="164">
        <f>SUMIFS('Contas a Pagar'!$H$5:$H$1048576,'Contas a Pagar'!$O$5:$O$1048576,'Projeção de Caixa'!F$305,'Contas a Pagar'!$F$5:$F$1048576,'Projeção de Caixa'!$A319)</f>
        <v>0</v>
      </c>
      <c r="G319" s="164">
        <f>SUMIFS('Contas a Pagar'!$H$5:$H$1048576,'Contas a Pagar'!$O$5:$O$1048576,'Projeção de Caixa'!G$305,'Contas a Pagar'!$F$5:$F$1048576,'Projeção de Caixa'!$A319)</f>
        <v>0</v>
      </c>
      <c r="H319" s="164">
        <f>SUMIFS('Contas a Pagar'!$H$5:$H$1048576,'Contas a Pagar'!$O$5:$O$1048576,'Projeção de Caixa'!H$305,'Contas a Pagar'!$F$5:$F$1048576,'Projeção de Caixa'!$A319)</f>
        <v>0</v>
      </c>
      <c r="I319" s="164">
        <f>SUMIFS('Contas a Pagar'!$H$5:$H$1048576,'Contas a Pagar'!$O$5:$O$1048576,'Projeção de Caixa'!I$305,'Contas a Pagar'!$F$5:$F$1048576,'Projeção de Caixa'!$A319)</f>
        <v>0</v>
      </c>
      <c r="J319" s="164">
        <f>SUMIFS('Contas a Pagar'!$H$5:$H$1048576,'Contas a Pagar'!$O$5:$O$1048576,'Projeção de Caixa'!J$305,'Contas a Pagar'!$F$5:$F$1048576,'Projeção de Caixa'!$A319)</f>
        <v>0</v>
      </c>
      <c r="K319" s="164">
        <f>SUMIFS('Contas a Pagar'!$H$5:$H$1048576,'Contas a Pagar'!$O$5:$O$1048576,'Projeção de Caixa'!K$305,'Contas a Pagar'!$F$5:$F$1048576,'Projeção de Caixa'!$A319)</f>
        <v>0</v>
      </c>
      <c r="L319" s="164">
        <f>SUMIFS('Contas a Pagar'!$H$5:$H$1048576,'Contas a Pagar'!$O$5:$O$1048576,'Projeção de Caixa'!L$305,'Contas a Pagar'!$F$5:$F$1048576,'Projeção de Caixa'!$A319)</f>
        <v>0</v>
      </c>
      <c r="M319" s="164">
        <f>SUMIFS('Contas a Pagar'!$H$5:$H$1048576,'Contas a Pagar'!$O$5:$O$1048576,'Projeção de Caixa'!M$305,'Contas a Pagar'!$F$5:$F$1048576,'Projeção de Caixa'!$A319)</f>
        <v>0</v>
      </c>
      <c r="N319" s="164">
        <f>SUMIFS('Contas a Pagar'!$H$5:$H$1048576,'Contas a Pagar'!$O$5:$O$1048576,'Projeção de Caixa'!N$305,'Contas a Pagar'!$F$5:$F$1048576,'Projeção de Caixa'!$A319)</f>
        <v>0</v>
      </c>
      <c r="O319" s="164">
        <f>SUMIFS('Contas a Pagar'!$H$5:$H$1048576,'Contas a Pagar'!$O$5:$O$1048576,'Projeção de Caixa'!O$305,'Contas a Pagar'!$F$5:$F$1048576,'Projeção de Caixa'!$A319)</f>
        <v>0</v>
      </c>
      <c r="P319" s="164">
        <f>SUMIFS('Contas a Pagar'!$H$5:$H$1048576,'Contas a Pagar'!$O$5:$O$1048576,'Projeção de Caixa'!P$305,'Contas a Pagar'!$F$5:$F$1048576,'Projeção de Caixa'!$A319)</f>
        <v>0</v>
      </c>
      <c r="Q319" s="164">
        <f>SUMIFS('Contas a Pagar'!$H$5:$H$1048576,'Contas a Pagar'!$O$5:$O$1048576,'Projeção de Caixa'!Q$305,'Contas a Pagar'!$F$5:$F$1048576,'Projeção de Caixa'!$A319)</f>
        <v>0</v>
      </c>
      <c r="R319" s="164">
        <f>SUMIFS('Contas a Pagar'!$H$5:$H$1048576,'Contas a Pagar'!$O$5:$O$1048576,'Projeção de Caixa'!R$305,'Contas a Pagar'!$F$5:$F$1048576,'Projeção de Caixa'!$A319)</f>
        <v>0</v>
      </c>
      <c r="S319" s="164">
        <f>SUMIFS('Contas a Pagar'!$H$5:$H$1048576,'Contas a Pagar'!$O$5:$O$1048576,'Projeção de Caixa'!S$305,'Contas a Pagar'!$F$5:$F$1048576,'Projeção de Caixa'!$A319)</f>
        <v>0</v>
      </c>
      <c r="T319" s="164">
        <f>SUMIFS('Contas a Pagar'!$H$5:$H$1048576,'Contas a Pagar'!$O$5:$O$1048576,'Projeção de Caixa'!T$305,'Contas a Pagar'!$F$5:$F$1048576,'Projeção de Caixa'!$A319)</f>
        <v>0</v>
      </c>
      <c r="U319" s="164">
        <f>SUMIFS('Contas a Pagar'!$H$5:$H$1048576,'Contas a Pagar'!$O$5:$O$1048576,'Projeção de Caixa'!U$305,'Contas a Pagar'!$F$5:$F$1048576,'Projeção de Caixa'!$A319)</f>
        <v>0</v>
      </c>
      <c r="V319" s="164">
        <f>SUMIFS('Contas a Pagar'!$H$5:$H$1048576,'Contas a Pagar'!$O$5:$O$1048576,'Projeção de Caixa'!V$305,'Contas a Pagar'!$F$5:$F$1048576,'Projeção de Caixa'!$A319)</f>
        <v>0</v>
      </c>
      <c r="W319" s="164">
        <f>SUMIFS('Contas a Pagar'!$H$5:$H$1048576,'Contas a Pagar'!$O$5:$O$1048576,'Projeção de Caixa'!W$305,'Contas a Pagar'!$F$5:$F$1048576,'Projeção de Caixa'!$A319)</f>
        <v>0</v>
      </c>
      <c r="X319" s="164">
        <f>SUMIFS('Contas a Pagar'!$H$5:$H$1048576,'Contas a Pagar'!$O$5:$O$1048576,'Projeção de Caixa'!X$305,'Contas a Pagar'!$F$5:$F$1048576,'Projeção de Caixa'!$A319)</f>
        <v>0</v>
      </c>
      <c r="Y319" s="164">
        <f>SUMIFS('Contas a Pagar'!$H$5:$H$1048576,'Contas a Pagar'!$O$5:$O$1048576,'Projeção de Caixa'!Y$305,'Contas a Pagar'!$F$5:$F$1048576,'Projeção de Caixa'!$A319)</f>
        <v>0</v>
      </c>
      <c r="Z319" s="164">
        <f>SUMIFS('Contas a Pagar'!$H$5:$H$1048576,'Contas a Pagar'!$O$5:$O$1048576,'Projeção de Caixa'!Z$305,'Contas a Pagar'!$F$5:$F$1048576,'Projeção de Caixa'!$A319)</f>
        <v>0</v>
      </c>
      <c r="AA319" s="164">
        <f>SUMIFS('Contas a Pagar'!$H$5:$H$1048576,'Contas a Pagar'!$O$5:$O$1048576,'Projeção de Caixa'!AA$305,'Contas a Pagar'!$F$5:$F$1048576,'Projeção de Caixa'!$A319)</f>
        <v>0</v>
      </c>
      <c r="AB319" s="164">
        <f>SUMIFS('Contas a Pagar'!$H$5:$H$1048576,'Contas a Pagar'!$O$5:$O$1048576,'Projeção de Caixa'!AB$305,'Contas a Pagar'!$F$5:$F$1048576,'Projeção de Caixa'!$A319)</f>
        <v>0</v>
      </c>
      <c r="AC319" s="164">
        <f>SUMIFS('Contas a Pagar'!$H$5:$H$1048576,'Contas a Pagar'!$O$5:$O$1048576,'Projeção de Caixa'!AC$305,'Contas a Pagar'!$F$5:$F$1048576,'Projeção de Caixa'!$A319)</f>
        <v>0</v>
      </c>
      <c r="AD319" s="164">
        <f>SUMIFS('Contas a Pagar'!$H$5:$H$1048576,'Contas a Pagar'!$O$5:$O$1048576,'Projeção de Caixa'!AD$305,'Contas a Pagar'!$F$5:$F$1048576,'Projeção de Caixa'!$A319)</f>
        <v>0</v>
      </c>
      <c r="AE319" s="165">
        <f>SUMIFS('Contas a Pagar'!$H$5:$H$1048576,'Contas a Pagar'!$O$5:$O$1048576,'Projeção de Caixa'!AE$305,'Contas a Pagar'!$F$5:$F$1048576,'Projeção de Caixa'!$A319)</f>
        <v>0</v>
      </c>
      <c r="AF319" s="186"/>
      <c r="AG319" s="31"/>
      <c r="AH319" s="31"/>
      <c r="AI319" s="31"/>
    </row>
    <row r="320" spans="1:35" outlineLevel="1" x14ac:dyDescent="0.25">
      <c r="A320" s="152"/>
      <c r="B320" s="164">
        <f>SUMIFS('Contas a Pagar'!$H$5:$H$1048576,'Contas a Pagar'!$O$5:$O$1048576,'Projeção de Caixa'!B$305,'Contas a Pagar'!$F$5:$F$1048576,'Projeção de Caixa'!$A320)</f>
        <v>0</v>
      </c>
      <c r="C320" s="164">
        <f>SUMIFS('Contas a Pagar'!$H$5:$H$1048576,'Contas a Pagar'!$O$5:$O$1048576,'Projeção de Caixa'!C$305,'Contas a Pagar'!$F$5:$F$1048576,'Projeção de Caixa'!$A320)</f>
        <v>0</v>
      </c>
      <c r="D320" s="164">
        <f>SUMIFS('Contas a Pagar'!$H$5:$H$1048576,'Contas a Pagar'!$O$5:$O$1048576,'Projeção de Caixa'!D$305,'Contas a Pagar'!$F$5:$F$1048576,'Projeção de Caixa'!$A320)</f>
        <v>0</v>
      </c>
      <c r="E320" s="164">
        <f>SUMIFS('Contas a Pagar'!$H$5:$H$1048576,'Contas a Pagar'!$O$5:$O$1048576,'Projeção de Caixa'!E$305,'Contas a Pagar'!$F$5:$F$1048576,'Projeção de Caixa'!$A320)</f>
        <v>0</v>
      </c>
      <c r="F320" s="164">
        <f>SUMIFS('Contas a Pagar'!$H$5:$H$1048576,'Contas a Pagar'!$O$5:$O$1048576,'Projeção de Caixa'!F$305,'Contas a Pagar'!$F$5:$F$1048576,'Projeção de Caixa'!$A320)</f>
        <v>0</v>
      </c>
      <c r="G320" s="164">
        <f>SUMIFS('Contas a Pagar'!$H$5:$H$1048576,'Contas a Pagar'!$O$5:$O$1048576,'Projeção de Caixa'!G$305,'Contas a Pagar'!$F$5:$F$1048576,'Projeção de Caixa'!$A320)</f>
        <v>0</v>
      </c>
      <c r="H320" s="164">
        <f>SUMIFS('Contas a Pagar'!$H$5:$H$1048576,'Contas a Pagar'!$O$5:$O$1048576,'Projeção de Caixa'!H$305,'Contas a Pagar'!$F$5:$F$1048576,'Projeção de Caixa'!$A320)</f>
        <v>0</v>
      </c>
      <c r="I320" s="164">
        <f>SUMIFS('Contas a Pagar'!$H$5:$H$1048576,'Contas a Pagar'!$O$5:$O$1048576,'Projeção de Caixa'!I$305,'Contas a Pagar'!$F$5:$F$1048576,'Projeção de Caixa'!$A320)</f>
        <v>0</v>
      </c>
      <c r="J320" s="164">
        <f>SUMIFS('Contas a Pagar'!$H$5:$H$1048576,'Contas a Pagar'!$O$5:$O$1048576,'Projeção de Caixa'!J$305,'Contas a Pagar'!$F$5:$F$1048576,'Projeção de Caixa'!$A320)</f>
        <v>0</v>
      </c>
      <c r="K320" s="164">
        <f>SUMIFS('Contas a Pagar'!$H$5:$H$1048576,'Contas a Pagar'!$O$5:$O$1048576,'Projeção de Caixa'!K$305,'Contas a Pagar'!$F$5:$F$1048576,'Projeção de Caixa'!$A320)</f>
        <v>0</v>
      </c>
      <c r="L320" s="164">
        <f>SUMIFS('Contas a Pagar'!$H$5:$H$1048576,'Contas a Pagar'!$O$5:$O$1048576,'Projeção de Caixa'!L$305,'Contas a Pagar'!$F$5:$F$1048576,'Projeção de Caixa'!$A320)</f>
        <v>0</v>
      </c>
      <c r="M320" s="164">
        <f>SUMIFS('Contas a Pagar'!$H$5:$H$1048576,'Contas a Pagar'!$O$5:$O$1048576,'Projeção de Caixa'!M$305,'Contas a Pagar'!$F$5:$F$1048576,'Projeção de Caixa'!$A320)</f>
        <v>0</v>
      </c>
      <c r="N320" s="164">
        <f>SUMIFS('Contas a Pagar'!$H$5:$H$1048576,'Contas a Pagar'!$O$5:$O$1048576,'Projeção de Caixa'!N$305,'Contas a Pagar'!$F$5:$F$1048576,'Projeção de Caixa'!$A320)</f>
        <v>0</v>
      </c>
      <c r="O320" s="164">
        <f>SUMIFS('Contas a Pagar'!$H$5:$H$1048576,'Contas a Pagar'!$O$5:$O$1048576,'Projeção de Caixa'!O$305,'Contas a Pagar'!$F$5:$F$1048576,'Projeção de Caixa'!$A320)</f>
        <v>0</v>
      </c>
      <c r="P320" s="164">
        <f>SUMIFS('Contas a Pagar'!$H$5:$H$1048576,'Contas a Pagar'!$O$5:$O$1048576,'Projeção de Caixa'!P$305,'Contas a Pagar'!$F$5:$F$1048576,'Projeção de Caixa'!$A320)</f>
        <v>0</v>
      </c>
      <c r="Q320" s="164">
        <f>SUMIFS('Contas a Pagar'!$H$5:$H$1048576,'Contas a Pagar'!$O$5:$O$1048576,'Projeção de Caixa'!Q$305,'Contas a Pagar'!$F$5:$F$1048576,'Projeção de Caixa'!$A320)</f>
        <v>0</v>
      </c>
      <c r="R320" s="164">
        <f>SUMIFS('Contas a Pagar'!$H$5:$H$1048576,'Contas a Pagar'!$O$5:$O$1048576,'Projeção de Caixa'!R$305,'Contas a Pagar'!$F$5:$F$1048576,'Projeção de Caixa'!$A320)</f>
        <v>0</v>
      </c>
      <c r="S320" s="164">
        <f>SUMIFS('Contas a Pagar'!$H$5:$H$1048576,'Contas a Pagar'!$O$5:$O$1048576,'Projeção de Caixa'!S$305,'Contas a Pagar'!$F$5:$F$1048576,'Projeção de Caixa'!$A320)</f>
        <v>0</v>
      </c>
      <c r="T320" s="164">
        <f>SUMIFS('Contas a Pagar'!$H$5:$H$1048576,'Contas a Pagar'!$O$5:$O$1048576,'Projeção de Caixa'!T$305,'Contas a Pagar'!$F$5:$F$1048576,'Projeção de Caixa'!$A320)</f>
        <v>0</v>
      </c>
      <c r="U320" s="164">
        <f>SUMIFS('Contas a Pagar'!$H$5:$H$1048576,'Contas a Pagar'!$O$5:$O$1048576,'Projeção de Caixa'!U$305,'Contas a Pagar'!$F$5:$F$1048576,'Projeção de Caixa'!$A320)</f>
        <v>0</v>
      </c>
      <c r="V320" s="164">
        <f>SUMIFS('Contas a Pagar'!$H$5:$H$1048576,'Contas a Pagar'!$O$5:$O$1048576,'Projeção de Caixa'!V$305,'Contas a Pagar'!$F$5:$F$1048576,'Projeção de Caixa'!$A320)</f>
        <v>0</v>
      </c>
      <c r="W320" s="164">
        <f>SUMIFS('Contas a Pagar'!$H$5:$H$1048576,'Contas a Pagar'!$O$5:$O$1048576,'Projeção de Caixa'!W$305,'Contas a Pagar'!$F$5:$F$1048576,'Projeção de Caixa'!$A320)</f>
        <v>0</v>
      </c>
      <c r="X320" s="164">
        <f>SUMIFS('Contas a Pagar'!$H$5:$H$1048576,'Contas a Pagar'!$O$5:$O$1048576,'Projeção de Caixa'!X$305,'Contas a Pagar'!$F$5:$F$1048576,'Projeção de Caixa'!$A320)</f>
        <v>0</v>
      </c>
      <c r="Y320" s="164">
        <f>SUMIFS('Contas a Pagar'!$H$5:$H$1048576,'Contas a Pagar'!$O$5:$O$1048576,'Projeção de Caixa'!Y$305,'Contas a Pagar'!$F$5:$F$1048576,'Projeção de Caixa'!$A320)</f>
        <v>0</v>
      </c>
      <c r="Z320" s="164">
        <f>SUMIFS('Contas a Pagar'!$H$5:$H$1048576,'Contas a Pagar'!$O$5:$O$1048576,'Projeção de Caixa'!Z$305,'Contas a Pagar'!$F$5:$F$1048576,'Projeção de Caixa'!$A320)</f>
        <v>0</v>
      </c>
      <c r="AA320" s="164">
        <f>SUMIFS('Contas a Pagar'!$H$5:$H$1048576,'Contas a Pagar'!$O$5:$O$1048576,'Projeção de Caixa'!AA$305,'Contas a Pagar'!$F$5:$F$1048576,'Projeção de Caixa'!$A320)</f>
        <v>0</v>
      </c>
      <c r="AB320" s="164">
        <f>SUMIFS('Contas a Pagar'!$H$5:$H$1048576,'Contas a Pagar'!$O$5:$O$1048576,'Projeção de Caixa'!AB$305,'Contas a Pagar'!$F$5:$F$1048576,'Projeção de Caixa'!$A320)</f>
        <v>0</v>
      </c>
      <c r="AC320" s="164">
        <f>SUMIFS('Contas a Pagar'!$H$5:$H$1048576,'Contas a Pagar'!$O$5:$O$1048576,'Projeção de Caixa'!AC$305,'Contas a Pagar'!$F$5:$F$1048576,'Projeção de Caixa'!$A320)</f>
        <v>0</v>
      </c>
      <c r="AD320" s="164">
        <f>SUMIFS('Contas a Pagar'!$H$5:$H$1048576,'Contas a Pagar'!$O$5:$O$1048576,'Projeção de Caixa'!AD$305,'Contas a Pagar'!$F$5:$F$1048576,'Projeção de Caixa'!$A320)</f>
        <v>0</v>
      </c>
      <c r="AE320" s="165">
        <f>SUMIFS('Contas a Pagar'!$H$5:$H$1048576,'Contas a Pagar'!$O$5:$O$1048576,'Projeção de Caixa'!AE$305,'Contas a Pagar'!$F$5:$F$1048576,'Projeção de Caixa'!$A320)</f>
        <v>0</v>
      </c>
      <c r="AF320" s="186"/>
      <c r="AG320" s="31"/>
      <c r="AH320" s="31"/>
      <c r="AI320" s="31"/>
    </row>
    <row r="321" spans="1:35" outlineLevel="1" x14ac:dyDescent="0.25">
      <c r="A321" s="152"/>
      <c r="B321" s="164">
        <f>SUMIFS('Contas a Pagar'!$H$5:$H$1048576,'Contas a Pagar'!$O$5:$O$1048576,'Projeção de Caixa'!B$305,'Contas a Pagar'!$F$5:$F$1048576,'Projeção de Caixa'!$A321)</f>
        <v>0</v>
      </c>
      <c r="C321" s="164">
        <f>SUMIFS('Contas a Pagar'!$H$5:$H$1048576,'Contas a Pagar'!$O$5:$O$1048576,'Projeção de Caixa'!C$305,'Contas a Pagar'!$F$5:$F$1048576,'Projeção de Caixa'!$A321)</f>
        <v>0</v>
      </c>
      <c r="D321" s="164">
        <f>SUMIFS('Contas a Pagar'!$H$5:$H$1048576,'Contas a Pagar'!$O$5:$O$1048576,'Projeção de Caixa'!D$305,'Contas a Pagar'!$F$5:$F$1048576,'Projeção de Caixa'!$A321)</f>
        <v>0</v>
      </c>
      <c r="E321" s="164">
        <f>SUMIFS('Contas a Pagar'!$H$5:$H$1048576,'Contas a Pagar'!$O$5:$O$1048576,'Projeção de Caixa'!E$305,'Contas a Pagar'!$F$5:$F$1048576,'Projeção de Caixa'!$A321)</f>
        <v>0</v>
      </c>
      <c r="F321" s="164">
        <f>SUMIFS('Contas a Pagar'!$H$5:$H$1048576,'Contas a Pagar'!$O$5:$O$1048576,'Projeção de Caixa'!F$305,'Contas a Pagar'!$F$5:$F$1048576,'Projeção de Caixa'!$A321)</f>
        <v>0</v>
      </c>
      <c r="G321" s="164">
        <f>SUMIFS('Contas a Pagar'!$H$5:$H$1048576,'Contas a Pagar'!$O$5:$O$1048576,'Projeção de Caixa'!G$305,'Contas a Pagar'!$F$5:$F$1048576,'Projeção de Caixa'!$A321)</f>
        <v>0</v>
      </c>
      <c r="H321" s="164">
        <f>SUMIFS('Contas a Pagar'!$H$5:$H$1048576,'Contas a Pagar'!$O$5:$O$1048576,'Projeção de Caixa'!H$305,'Contas a Pagar'!$F$5:$F$1048576,'Projeção de Caixa'!$A321)</f>
        <v>0</v>
      </c>
      <c r="I321" s="164">
        <f>SUMIFS('Contas a Pagar'!$H$5:$H$1048576,'Contas a Pagar'!$O$5:$O$1048576,'Projeção de Caixa'!I$305,'Contas a Pagar'!$F$5:$F$1048576,'Projeção de Caixa'!$A321)</f>
        <v>0</v>
      </c>
      <c r="J321" s="164">
        <f>SUMIFS('Contas a Pagar'!$H$5:$H$1048576,'Contas a Pagar'!$O$5:$O$1048576,'Projeção de Caixa'!J$305,'Contas a Pagar'!$F$5:$F$1048576,'Projeção de Caixa'!$A321)</f>
        <v>0</v>
      </c>
      <c r="K321" s="164">
        <f>SUMIFS('Contas a Pagar'!$H$5:$H$1048576,'Contas a Pagar'!$O$5:$O$1048576,'Projeção de Caixa'!K$305,'Contas a Pagar'!$F$5:$F$1048576,'Projeção de Caixa'!$A321)</f>
        <v>0</v>
      </c>
      <c r="L321" s="164">
        <f>SUMIFS('Contas a Pagar'!$H$5:$H$1048576,'Contas a Pagar'!$O$5:$O$1048576,'Projeção de Caixa'!L$305,'Contas a Pagar'!$F$5:$F$1048576,'Projeção de Caixa'!$A321)</f>
        <v>0</v>
      </c>
      <c r="M321" s="164">
        <f>SUMIFS('Contas a Pagar'!$H$5:$H$1048576,'Contas a Pagar'!$O$5:$O$1048576,'Projeção de Caixa'!M$305,'Contas a Pagar'!$F$5:$F$1048576,'Projeção de Caixa'!$A321)</f>
        <v>0</v>
      </c>
      <c r="N321" s="164">
        <f>SUMIFS('Contas a Pagar'!$H$5:$H$1048576,'Contas a Pagar'!$O$5:$O$1048576,'Projeção de Caixa'!N$305,'Contas a Pagar'!$F$5:$F$1048576,'Projeção de Caixa'!$A321)</f>
        <v>0</v>
      </c>
      <c r="O321" s="164">
        <f>SUMIFS('Contas a Pagar'!$H$5:$H$1048576,'Contas a Pagar'!$O$5:$O$1048576,'Projeção de Caixa'!O$305,'Contas a Pagar'!$F$5:$F$1048576,'Projeção de Caixa'!$A321)</f>
        <v>0</v>
      </c>
      <c r="P321" s="164">
        <f>SUMIFS('Contas a Pagar'!$H$5:$H$1048576,'Contas a Pagar'!$O$5:$O$1048576,'Projeção de Caixa'!P$305,'Contas a Pagar'!$F$5:$F$1048576,'Projeção de Caixa'!$A321)</f>
        <v>0</v>
      </c>
      <c r="Q321" s="164">
        <f>SUMIFS('Contas a Pagar'!$H$5:$H$1048576,'Contas a Pagar'!$O$5:$O$1048576,'Projeção de Caixa'!Q$305,'Contas a Pagar'!$F$5:$F$1048576,'Projeção de Caixa'!$A321)</f>
        <v>0</v>
      </c>
      <c r="R321" s="164">
        <f>SUMIFS('Contas a Pagar'!$H$5:$H$1048576,'Contas a Pagar'!$O$5:$O$1048576,'Projeção de Caixa'!R$305,'Contas a Pagar'!$F$5:$F$1048576,'Projeção de Caixa'!$A321)</f>
        <v>0</v>
      </c>
      <c r="S321" s="164">
        <f>SUMIFS('Contas a Pagar'!$H$5:$H$1048576,'Contas a Pagar'!$O$5:$O$1048576,'Projeção de Caixa'!S$305,'Contas a Pagar'!$F$5:$F$1048576,'Projeção de Caixa'!$A321)</f>
        <v>0</v>
      </c>
      <c r="T321" s="164">
        <f>SUMIFS('Contas a Pagar'!$H$5:$H$1048576,'Contas a Pagar'!$O$5:$O$1048576,'Projeção de Caixa'!T$305,'Contas a Pagar'!$F$5:$F$1048576,'Projeção de Caixa'!$A321)</f>
        <v>0</v>
      </c>
      <c r="U321" s="164">
        <f>SUMIFS('Contas a Pagar'!$H$5:$H$1048576,'Contas a Pagar'!$O$5:$O$1048576,'Projeção de Caixa'!U$305,'Contas a Pagar'!$F$5:$F$1048576,'Projeção de Caixa'!$A321)</f>
        <v>0</v>
      </c>
      <c r="V321" s="164">
        <f>SUMIFS('Contas a Pagar'!$H$5:$H$1048576,'Contas a Pagar'!$O$5:$O$1048576,'Projeção de Caixa'!V$305,'Contas a Pagar'!$F$5:$F$1048576,'Projeção de Caixa'!$A321)</f>
        <v>0</v>
      </c>
      <c r="W321" s="164">
        <f>SUMIFS('Contas a Pagar'!$H$5:$H$1048576,'Contas a Pagar'!$O$5:$O$1048576,'Projeção de Caixa'!W$305,'Contas a Pagar'!$F$5:$F$1048576,'Projeção de Caixa'!$A321)</f>
        <v>0</v>
      </c>
      <c r="X321" s="164">
        <f>SUMIFS('Contas a Pagar'!$H$5:$H$1048576,'Contas a Pagar'!$O$5:$O$1048576,'Projeção de Caixa'!X$305,'Contas a Pagar'!$F$5:$F$1048576,'Projeção de Caixa'!$A321)</f>
        <v>0</v>
      </c>
      <c r="Y321" s="164">
        <f>SUMIFS('Contas a Pagar'!$H$5:$H$1048576,'Contas a Pagar'!$O$5:$O$1048576,'Projeção de Caixa'!Y$305,'Contas a Pagar'!$F$5:$F$1048576,'Projeção de Caixa'!$A321)</f>
        <v>0</v>
      </c>
      <c r="Z321" s="164">
        <f>SUMIFS('Contas a Pagar'!$H$5:$H$1048576,'Contas a Pagar'!$O$5:$O$1048576,'Projeção de Caixa'!Z$305,'Contas a Pagar'!$F$5:$F$1048576,'Projeção de Caixa'!$A321)</f>
        <v>0</v>
      </c>
      <c r="AA321" s="164">
        <f>SUMIFS('Contas a Pagar'!$H$5:$H$1048576,'Contas a Pagar'!$O$5:$O$1048576,'Projeção de Caixa'!AA$305,'Contas a Pagar'!$F$5:$F$1048576,'Projeção de Caixa'!$A321)</f>
        <v>0</v>
      </c>
      <c r="AB321" s="164">
        <f>SUMIFS('Contas a Pagar'!$H$5:$H$1048576,'Contas a Pagar'!$O$5:$O$1048576,'Projeção de Caixa'!AB$305,'Contas a Pagar'!$F$5:$F$1048576,'Projeção de Caixa'!$A321)</f>
        <v>0</v>
      </c>
      <c r="AC321" s="164">
        <f>SUMIFS('Contas a Pagar'!$H$5:$H$1048576,'Contas a Pagar'!$O$5:$O$1048576,'Projeção de Caixa'!AC$305,'Contas a Pagar'!$F$5:$F$1048576,'Projeção de Caixa'!$A321)</f>
        <v>0</v>
      </c>
      <c r="AD321" s="164">
        <f>SUMIFS('Contas a Pagar'!$H$5:$H$1048576,'Contas a Pagar'!$O$5:$O$1048576,'Projeção de Caixa'!AD$305,'Contas a Pagar'!$F$5:$F$1048576,'Projeção de Caixa'!$A321)</f>
        <v>0</v>
      </c>
      <c r="AE321" s="165">
        <f>SUMIFS('Contas a Pagar'!$H$5:$H$1048576,'Contas a Pagar'!$O$5:$O$1048576,'Projeção de Caixa'!AE$305,'Contas a Pagar'!$F$5:$F$1048576,'Projeção de Caixa'!$A321)</f>
        <v>0</v>
      </c>
      <c r="AF321" s="186"/>
      <c r="AG321" s="31"/>
      <c r="AH321" s="31"/>
      <c r="AI321" s="31"/>
    </row>
    <row r="322" spans="1:35" outlineLevel="1" x14ac:dyDescent="0.25">
      <c r="A322" s="152"/>
      <c r="B322" s="164">
        <f>SUMIFS('Contas a Pagar'!$H$5:$H$1048576,'Contas a Pagar'!$O$5:$O$1048576,'Projeção de Caixa'!B$305,'Contas a Pagar'!$F$5:$F$1048576,'Projeção de Caixa'!$A322)</f>
        <v>0</v>
      </c>
      <c r="C322" s="164">
        <f>SUMIFS('Contas a Pagar'!$H$5:$H$1048576,'Contas a Pagar'!$O$5:$O$1048576,'Projeção de Caixa'!C$305,'Contas a Pagar'!$F$5:$F$1048576,'Projeção de Caixa'!$A322)</f>
        <v>0</v>
      </c>
      <c r="D322" s="164">
        <f>SUMIFS('Contas a Pagar'!$H$5:$H$1048576,'Contas a Pagar'!$O$5:$O$1048576,'Projeção de Caixa'!D$305,'Contas a Pagar'!$F$5:$F$1048576,'Projeção de Caixa'!$A322)</f>
        <v>0</v>
      </c>
      <c r="E322" s="164">
        <f>SUMIFS('Contas a Pagar'!$H$5:$H$1048576,'Contas a Pagar'!$O$5:$O$1048576,'Projeção de Caixa'!E$305,'Contas a Pagar'!$F$5:$F$1048576,'Projeção de Caixa'!$A322)</f>
        <v>0</v>
      </c>
      <c r="F322" s="164">
        <f>SUMIFS('Contas a Pagar'!$H$5:$H$1048576,'Contas a Pagar'!$O$5:$O$1048576,'Projeção de Caixa'!F$305,'Contas a Pagar'!$F$5:$F$1048576,'Projeção de Caixa'!$A322)</f>
        <v>0</v>
      </c>
      <c r="G322" s="164">
        <f>SUMIFS('Contas a Pagar'!$H$5:$H$1048576,'Contas a Pagar'!$O$5:$O$1048576,'Projeção de Caixa'!G$305,'Contas a Pagar'!$F$5:$F$1048576,'Projeção de Caixa'!$A322)</f>
        <v>0</v>
      </c>
      <c r="H322" s="164">
        <f>SUMIFS('Contas a Pagar'!$H$5:$H$1048576,'Contas a Pagar'!$O$5:$O$1048576,'Projeção de Caixa'!H$305,'Contas a Pagar'!$F$5:$F$1048576,'Projeção de Caixa'!$A322)</f>
        <v>0</v>
      </c>
      <c r="I322" s="164">
        <f>SUMIFS('Contas a Pagar'!$H$5:$H$1048576,'Contas a Pagar'!$O$5:$O$1048576,'Projeção de Caixa'!I$305,'Contas a Pagar'!$F$5:$F$1048576,'Projeção de Caixa'!$A322)</f>
        <v>0</v>
      </c>
      <c r="J322" s="164">
        <f>SUMIFS('Contas a Pagar'!$H$5:$H$1048576,'Contas a Pagar'!$O$5:$O$1048576,'Projeção de Caixa'!J$305,'Contas a Pagar'!$F$5:$F$1048576,'Projeção de Caixa'!$A322)</f>
        <v>0</v>
      </c>
      <c r="K322" s="164">
        <f>SUMIFS('Contas a Pagar'!$H$5:$H$1048576,'Contas a Pagar'!$O$5:$O$1048576,'Projeção de Caixa'!K$305,'Contas a Pagar'!$F$5:$F$1048576,'Projeção de Caixa'!$A322)</f>
        <v>0</v>
      </c>
      <c r="L322" s="164">
        <f>SUMIFS('Contas a Pagar'!$H$5:$H$1048576,'Contas a Pagar'!$O$5:$O$1048576,'Projeção de Caixa'!L$305,'Contas a Pagar'!$F$5:$F$1048576,'Projeção de Caixa'!$A322)</f>
        <v>0</v>
      </c>
      <c r="M322" s="164">
        <f>SUMIFS('Contas a Pagar'!$H$5:$H$1048576,'Contas a Pagar'!$O$5:$O$1048576,'Projeção de Caixa'!M$305,'Contas a Pagar'!$F$5:$F$1048576,'Projeção de Caixa'!$A322)</f>
        <v>0</v>
      </c>
      <c r="N322" s="164">
        <f>SUMIFS('Contas a Pagar'!$H$5:$H$1048576,'Contas a Pagar'!$O$5:$O$1048576,'Projeção de Caixa'!N$305,'Contas a Pagar'!$F$5:$F$1048576,'Projeção de Caixa'!$A322)</f>
        <v>0</v>
      </c>
      <c r="O322" s="164">
        <f>SUMIFS('Contas a Pagar'!$H$5:$H$1048576,'Contas a Pagar'!$O$5:$O$1048576,'Projeção de Caixa'!O$305,'Contas a Pagar'!$F$5:$F$1048576,'Projeção de Caixa'!$A322)</f>
        <v>0</v>
      </c>
      <c r="P322" s="164">
        <f>SUMIFS('Contas a Pagar'!$H$5:$H$1048576,'Contas a Pagar'!$O$5:$O$1048576,'Projeção de Caixa'!P$305,'Contas a Pagar'!$F$5:$F$1048576,'Projeção de Caixa'!$A322)</f>
        <v>0</v>
      </c>
      <c r="Q322" s="164">
        <f>SUMIFS('Contas a Pagar'!$H$5:$H$1048576,'Contas a Pagar'!$O$5:$O$1048576,'Projeção de Caixa'!Q$305,'Contas a Pagar'!$F$5:$F$1048576,'Projeção de Caixa'!$A322)</f>
        <v>0</v>
      </c>
      <c r="R322" s="164">
        <f>SUMIFS('Contas a Pagar'!$H$5:$H$1048576,'Contas a Pagar'!$O$5:$O$1048576,'Projeção de Caixa'!R$305,'Contas a Pagar'!$F$5:$F$1048576,'Projeção de Caixa'!$A322)</f>
        <v>0</v>
      </c>
      <c r="S322" s="164">
        <f>SUMIFS('Contas a Pagar'!$H$5:$H$1048576,'Contas a Pagar'!$O$5:$O$1048576,'Projeção de Caixa'!S$305,'Contas a Pagar'!$F$5:$F$1048576,'Projeção de Caixa'!$A322)</f>
        <v>0</v>
      </c>
      <c r="T322" s="164">
        <f>SUMIFS('Contas a Pagar'!$H$5:$H$1048576,'Contas a Pagar'!$O$5:$O$1048576,'Projeção de Caixa'!T$305,'Contas a Pagar'!$F$5:$F$1048576,'Projeção de Caixa'!$A322)</f>
        <v>0</v>
      </c>
      <c r="U322" s="164">
        <f>SUMIFS('Contas a Pagar'!$H$5:$H$1048576,'Contas a Pagar'!$O$5:$O$1048576,'Projeção de Caixa'!U$305,'Contas a Pagar'!$F$5:$F$1048576,'Projeção de Caixa'!$A322)</f>
        <v>0</v>
      </c>
      <c r="V322" s="164">
        <f>SUMIFS('Contas a Pagar'!$H$5:$H$1048576,'Contas a Pagar'!$O$5:$O$1048576,'Projeção de Caixa'!V$305,'Contas a Pagar'!$F$5:$F$1048576,'Projeção de Caixa'!$A322)</f>
        <v>0</v>
      </c>
      <c r="W322" s="164">
        <f>SUMIFS('Contas a Pagar'!$H$5:$H$1048576,'Contas a Pagar'!$O$5:$O$1048576,'Projeção de Caixa'!W$305,'Contas a Pagar'!$F$5:$F$1048576,'Projeção de Caixa'!$A322)</f>
        <v>0</v>
      </c>
      <c r="X322" s="164">
        <f>SUMIFS('Contas a Pagar'!$H$5:$H$1048576,'Contas a Pagar'!$O$5:$O$1048576,'Projeção de Caixa'!X$305,'Contas a Pagar'!$F$5:$F$1048576,'Projeção de Caixa'!$A322)</f>
        <v>0</v>
      </c>
      <c r="Y322" s="164">
        <f>SUMIFS('Contas a Pagar'!$H$5:$H$1048576,'Contas a Pagar'!$O$5:$O$1048576,'Projeção de Caixa'!Y$305,'Contas a Pagar'!$F$5:$F$1048576,'Projeção de Caixa'!$A322)</f>
        <v>0</v>
      </c>
      <c r="Z322" s="164">
        <f>SUMIFS('Contas a Pagar'!$H$5:$H$1048576,'Contas a Pagar'!$O$5:$O$1048576,'Projeção de Caixa'!Z$305,'Contas a Pagar'!$F$5:$F$1048576,'Projeção de Caixa'!$A322)</f>
        <v>0</v>
      </c>
      <c r="AA322" s="164">
        <f>SUMIFS('Contas a Pagar'!$H$5:$H$1048576,'Contas a Pagar'!$O$5:$O$1048576,'Projeção de Caixa'!AA$305,'Contas a Pagar'!$F$5:$F$1048576,'Projeção de Caixa'!$A322)</f>
        <v>0</v>
      </c>
      <c r="AB322" s="164">
        <f>SUMIFS('Contas a Pagar'!$H$5:$H$1048576,'Contas a Pagar'!$O$5:$O$1048576,'Projeção de Caixa'!AB$305,'Contas a Pagar'!$F$5:$F$1048576,'Projeção de Caixa'!$A322)</f>
        <v>0</v>
      </c>
      <c r="AC322" s="164">
        <f>SUMIFS('Contas a Pagar'!$H$5:$H$1048576,'Contas a Pagar'!$O$5:$O$1048576,'Projeção de Caixa'!AC$305,'Contas a Pagar'!$F$5:$F$1048576,'Projeção de Caixa'!$A322)</f>
        <v>0</v>
      </c>
      <c r="AD322" s="164">
        <f>SUMIFS('Contas a Pagar'!$H$5:$H$1048576,'Contas a Pagar'!$O$5:$O$1048576,'Projeção de Caixa'!AD$305,'Contas a Pagar'!$F$5:$F$1048576,'Projeção de Caixa'!$A322)</f>
        <v>0</v>
      </c>
      <c r="AE322" s="165">
        <f>SUMIFS('Contas a Pagar'!$H$5:$H$1048576,'Contas a Pagar'!$O$5:$O$1048576,'Projeção de Caixa'!AE$305,'Contas a Pagar'!$F$5:$F$1048576,'Projeção de Caixa'!$A322)</f>
        <v>0</v>
      </c>
      <c r="AF322" s="186"/>
      <c r="AG322" s="31"/>
      <c r="AH322" s="31"/>
      <c r="AI322" s="31"/>
    </row>
    <row r="323" spans="1:35" outlineLevel="1" x14ac:dyDescent="0.25">
      <c r="A323" s="152"/>
      <c r="B323" s="164">
        <f>SUMIFS('Contas a Pagar'!$H$5:$H$1048576,'Contas a Pagar'!$O$5:$O$1048576,'Projeção de Caixa'!B$305,'Contas a Pagar'!$F$5:$F$1048576,'Projeção de Caixa'!$A323)</f>
        <v>0</v>
      </c>
      <c r="C323" s="164">
        <f>SUMIFS('Contas a Pagar'!$H$5:$H$1048576,'Contas a Pagar'!$O$5:$O$1048576,'Projeção de Caixa'!C$305,'Contas a Pagar'!$F$5:$F$1048576,'Projeção de Caixa'!$A323)</f>
        <v>0</v>
      </c>
      <c r="D323" s="164">
        <f>SUMIFS('Contas a Pagar'!$H$5:$H$1048576,'Contas a Pagar'!$O$5:$O$1048576,'Projeção de Caixa'!D$305,'Contas a Pagar'!$F$5:$F$1048576,'Projeção de Caixa'!$A323)</f>
        <v>0</v>
      </c>
      <c r="E323" s="164">
        <f>SUMIFS('Contas a Pagar'!$H$5:$H$1048576,'Contas a Pagar'!$O$5:$O$1048576,'Projeção de Caixa'!E$305,'Contas a Pagar'!$F$5:$F$1048576,'Projeção de Caixa'!$A323)</f>
        <v>0</v>
      </c>
      <c r="F323" s="164">
        <f>SUMIFS('Contas a Pagar'!$H$5:$H$1048576,'Contas a Pagar'!$O$5:$O$1048576,'Projeção de Caixa'!F$305,'Contas a Pagar'!$F$5:$F$1048576,'Projeção de Caixa'!$A323)</f>
        <v>0</v>
      </c>
      <c r="G323" s="164">
        <f>SUMIFS('Contas a Pagar'!$H$5:$H$1048576,'Contas a Pagar'!$O$5:$O$1048576,'Projeção de Caixa'!G$305,'Contas a Pagar'!$F$5:$F$1048576,'Projeção de Caixa'!$A323)</f>
        <v>0</v>
      </c>
      <c r="H323" s="164">
        <f>SUMIFS('Contas a Pagar'!$H$5:$H$1048576,'Contas a Pagar'!$O$5:$O$1048576,'Projeção de Caixa'!H$305,'Contas a Pagar'!$F$5:$F$1048576,'Projeção de Caixa'!$A323)</f>
        <v>0</v>
      </c>
      <c r="I323" s="164">
        <f>SUMIFS('Contas a Pagar'!$H$5:$H$1048576,'Contas a Pagar'!$O$5:$O$1048576,'Projeção de Caixa'!I$305,'Contas a Pagar'!$F$5:$F$1048576,'Projeção de Caixa'!$A323)</f>
        <v>0</v>
      </c>
      <c r="J323" s="164">
        <f>SUMIFS('Contas a Pagar'!$H$5:$H$1048576,'Contas a Pagar'!$O$5:$O$1048576,'Projeção de Caixa'!J$305,'Contas a Pagar'!$F$5:$F$1048576,'Projeção de Caixa'!$A323)</f>
        <v>0</v>
      </c>
      <c r="K323" s="164">
        <f>SUMIFS('Contas a Pagar'!$H$5:$H$1048576,'Contas a Pagar'!$O$5:$O$1048576,'Projeção de Caixa'!K$305,'Contas a Pagar'!$F$5:$F$1048576,'Projeção de Caixa'!$A323)</f>
        <v>0</v>
      </c>
      <c r="L323" s="164">
        <f>SUMIFS('Contas a Pagar'!$H$5:$H$1048576,'Contas a Pagar'!$O$5:$O$1048576,'Projeção de Caixa'!L$305,'Contas a Pagar'!$F$5:$F$1048576,'Projeção de Caixa'!$A323)</f>
        <v>0</v>
      </c>
      <c r="M323" s="164">
        <f>SUMIFS('Contas a Pagar'!$H$5:$H$1048576,'Contas a Pagar'!$O$5:$O$1048576,'Projeção de Caixa'!M$305,'Contas a Pagar'!$F$5:$F$1048576,'Projeção de Caixa'!$A323)</f>
        <v>0</v>
      </c>
      <c r="N323" s="164">
        <f>SUMIFS('Contas a Pagar'!$H$5:$H$1048576,'Contas a Pagar'!$O$5:$O$1048576,'Projeção de Caixa'!N$305,'Contas a Pagar'!$F$5:$F$1048576,'Projeção de Caixa'!$A323)</f>
        <v>0</v>
      </c>
      <c r="O323" s="164">
        <f>SUMIFS('Contas a Pagar'!$H$5:$H$1048576,'Contas a Pagar'!$O$5:$O$1048576,'Projeção de Caixa'!O$305,'Contas a Pagar'!$F$5:$F$1048576,'Projeção de Caixa'!$A323)</f>
        <v>0</v>
      </c>
      <c r="P323" s="164">
        <f>SUMIFS('Contas a Pagar'!$H$5:$H$1048576,'Contas a Pagar'!$O$5:$O$1048576,'Projeção de Caixa'!P$305,'Contas a Pagar'!$F$5:$F$1048576,'Projeção de Caixa'!$A323)</f>
        <v>0</v>
      </c>
      <c r="Q323" s="164">
        <f>SUMIFS('Contas a Pagar'!$H$5:$H$1048576,'Contas a Pagar'!$O$5:$O$1048576,'Projeção de Caixa'!Q$305,'Contas a Pagar'!$F$5:$F$1048576,'Projeção de Caixa'!$A323)</f>
        <v>0</v>
      </c>
      <c r="R323" s="164">
        <f>SUMIFS('Contas a Pagar'!$H$5:$H$1048576,'Contas a Pagar'!$O$5:$O$1048576,'Projeção de Caixa'!R$305,'Contas a Pagar'!$F$5:$F$1048576,'Projeção de Caixa'!$A323)</f>
        <v>0</v>
      </c>
      <c r="S323" s="164">
        <f>SUMIFS('Contas a Pagar'!$H$5:$H$1048576,'Contas a Pagar'!$O$5:$O$1048576,'Projeção de Caixa'!S$305,'Contas a Pagar'!$F$5:$F$1048576,'Projeção de Caixa'!$A323)</f>
        <v>0</v>
      </c>
      <c r="T323" s="164">
        <f>SUMIFS('Contas a Pagar'!$H$5:$H$1048576,'Contas a Pagar'!$O$5:$O$1048576,'Projeção de Caixa'!T$305,'Contas a Pagar'!$F$5:$F$1048576,'Projeção de Caixa'!$A323)</f>
        <v>0</v>
      </c>
      <c r="U323" s="164">
        <f>SUMIFS('Contas a Pagar'!$H$5:$H$1048576,'Contas a Pagar'!$O$5:$O$1048576,'Projeção de Caixa'!U$305,'Contas a Pagar'!$F$5:$F$1048576,'Projeção de Caixa'!$A323)</f>
        <v>0</v>
      </c>
      <c r="V323" s="164">
        <f>SUMIFS('Contas a Pagar'!$H$5:$H$1048576,'Contas a Pagar'!$O$5:$O$1048576,'Projeção de Caixa'!V$305,'Contas a Pagar'!$F$5:$F$1048576,'Projeção de Caixa'!$A323)</f>
        <v>0</v>
      </c>
      <c r="W323" s="164">
        <f>SUMIFS('Contas a Pagar'!$H$5:$H$1048576,'Contas a Pagar'!$O$5:$O$1048576,'Projeção de Caixa'!W$305,'Contas a Pagar'!$F$5:$F$1048576,'Projeção de Caixa'!$A323)</f>
        <v>0</v>
      </c>
      <c r="X323" s="164">
        <f>SUMIFS('Contas a Pagar'!$H$5:$H$1048576,'Contas a Pagar'!$O$5:$O$1048576,'Projeção de Caixa'!X$305,'Contas a Pagar'!$F$5:$F$1048576,'Projeção de Caixa'!$A323)</f>
        <v>0</v>
      </c>
      <c r="Y323" s="164">
        <f>SUMIFS('Contas a Pagar'!$H$5:$H$1048576,'Contas a Pagar'!$O$5:$O$1048576,'Projeção de Caixa'!Y$305,'Contas a Pagar'!$F$5:$F$1048576,'Projeção de Caixa'!$A323)</f>
        <v>0</v>
      </c>
      <c r="Z323" s="164">
        <f>SUMIFS('Contas a Pagar'!$H$5:$H$1048576,'Contas a Pagar'!$O$5:$O$1048576,'Projeção de Caixa'!Z$305,'Contas a Pagar'!$F$5:$F$1048576,'Projeção de Caixa'!$A323)</f>
        <v>0</v>
      </c>
      <c r="AA323" s="164">
        <f>SUMIFS('Contas a Pagar'!$H$5:$H$1048576,'Contas a Pagar'!$O$5:$O$1048576,'Projeção de Caixa'!AA$305,'Contas a Pagar'!$F$5:$F$1048576,'Projeção de Caixa'!$A323)</f>
        <v>0</v>
      </c>
      <c r="AB323" s="164">
        <f>SUMIFS('Contas a Pagar'!$H$5:$H$1048576,'Contas a Pagar'!$O$5:$O$1048576,'Projeção de Caixa'!AB$305,'Contas a Pagar'!$F$5:$F$1048576,'Projeção de Caixa'!$A323)</f>
        <v>0</v>
      </c>
      <c r="AC323" s="164">
        <f>SUMIFS('Contas a Pagar'!$H$5:$H$1048576,'Contas a Pagar'!$O$5:$O$1048576,'Projeção de Caixa'!AC$305,'Contas a Pagar'!$F$5:$F$1048576,'Projeção de Caixa'!$A323)</f>
        <v>0</v>
      </c>
      <c r="AD323" s="164">
        <f>SUMIFS('Contas a Pagar'!$H$5:$H$1048576,'Contas a Pagar'!$O$5:$O$1048576,'Projeção de Caixa'!AD$305,'Contas a Pagar'!$F$5:$F$1048576,'Projeção de Caixa'!$A323)</f>
        <v>0</v>
      </c>
      <c r="AE323" s="165">
        <f>SUMIFS('Contas a Pagar'!$H$5:$H$1048576,'Contas a Pagar'!$O$5:$O$1048576,'Projeção de Caixa'!AE$305,'Contas a Pagar'!$F$5:$F$1048576,'Projeção de Caixa'!$A323)</f>
        <v>0</v>
      </c>
      <c r="AF323" s="186"/>
      <c r="AG323" s="31"/>
      <c r="AH323" s="31"/>
      <c r="AI323" s="31"/>
    </row>
    <row r="324" spans="1:35" outlineLevel="1" x14ac:dyDescent="0.25">
      <c r="A324" s="152"/>
      <c r="B324" s="164">
        <f>SUMIFS('Contas a Pagar'!$H$5:$H$1048576,'Contas a Pagar'!$O$5:$O$1048576,'Projeção de Caixa'!B$305,'Contas a Pagar'!$F$5:$F$1048576,'Projeção de Caixa'!$A324)</f>
        <v>0</v>
      </c>
      <c r="C324" s="164">
        <f>SUMIFS('Contas a Pagar'!$H$5:$H$1048576,'Contas a Pagar'!$O$5:$O$1048576,'Projeção de Caixa'!C$305,'Contas a Pagar'!$F$5:$F$1048576,'Projeção de Caixa'!$A324)</f>
        <v>0</v>
      </c>
      <c r="D324" s="164">
        <f>SUMIFS('Contas a Pagar'!$H$5:$H$1048576,'Contas a Pagar'!$O$5:$O$1048576,'Projeção de Caixa'!D$305,'Contas a Pagar'!$F$5:$F$1048576,'Projeção de Caixa'!$A324)</f>
        <v>0</v>
      </c>
      <c r="E324" s="164">
        <f>SUMIFS('Contas a Pagar'!$H$5:$H$1048576,'Contas a Pagar'!$O$5:$O$1048576,'Projeção de Caixa'!E$305,'Contas a Pagar'!$F$5:$F$1048576,'Projeção de Caixa'!$A324)</f>
        <v>0</v>
      </c>
      <c r="F324" s="164">
        <f>SUMIFS('Contas a Pagar'!$H$5:$H$1048576,'Contas a Pagar'!$O$5:$O$1048576,'Projeção de Caixa'!F$305,'Contas a Pagar'!$F$5:$F$1048576,'Projeção de Caixa'!$A324)</f>
        <v>0</v>
      </c>
      <c r="G324" s="164">
        <f>SUMIFS('Contas a Pagar'!$H$5:$H$1048576,'Contas a Pagar'!$O$5:$O$1048576,'Projeção de Caixa'!G$305,'Contas a Pagar'!$F$5:$F$1048576,'Projeção de Caixa'!$A324)</f>
        <v>0</v>
      </c>
      <c r="H324" s="164">
        <f>SUMIFS('Contas a Pagar'!$H$5:$H$1048576,'Contas a Pagar'!$O$5:$O$1048576,'Projeção de Caixa'!H$305,'Contas a Pagar'!$F$5:$F$1048576,'Projeção de Caixa'!$A324)</f>
        <v>0</v>
      </c>
      <c r="I324" s="164">
        <f>SUMIFS('Contas a Pagar'!$H$5:$H$1048576,'Contas a Pagar'!$O$5:$O$1048576,'Projeção de Caixa'!I$305,'Contas a Pagar'!$F$5:$F$1048576,'Projeção de Caixa'!$A324)</f>
        <v>0</v>
      </c>
      <c r="J324" s="164">
        <f>SUMIFS('Contas a Pagar'!$H$5:$H$1048576,'Contas a Pagar'!$O$5:$O$1048576,'Projeção de Caixa'!J$305,'Contas a Pagar'!$F$5:$F$1048576,'Projeção de Caixa'!$A324)</f>
        <v>0</v>
      </c>
      <c r="K324" s="164">
        <f>SUMIFS('Contas a Pagar'!$H$5:$H$1048576,'Contas a Pagar'!$O$5:$O$1048576,'Projeção de Caixa'!K$305,'Contas a Pagar'!$F$5:$F$1048576,'Projeção de Caixa'!$A324)</f>
        <v>0</v>
      </c>
      <c r="L324" s="164">
        <f>SUMIFS('Contas a Pagar'!$H$5:$H$1048576,'Contas a Pagar'!$O$5:$O$1048576,'Projeção de Caixa'!L$305,'Contas a Pagar'!$F$5:$F$1048576,'Projeção de Caixa'!$A324)</f>
        <v>0</v>
      </c>
      <c r="M324" s="164">
        <f>SUMIFS('Contas a Pagar'!$H$5:$H$1048576,'Contas a Pagar'!$O$5:$O$1048576,'Projeção de Caixa'!M$305,'Contas a Pagar'!$F$5:$F$1048576,'Projeção de Caixa'!$A324)</f>
        <v>0</v>
      </c>
      <c r="N324" s="164">
        <f>SUMIFS('Contas a Pagar'!$H$5:$H$1048576,'Contas a Pagar'!$O$5:$O$1048576,'Projeção de Caixa'!N$305,'Contas a Pagar'!$F$5:$F$1048576,'Projeção de Caixa'!$A324)</f>
        <v>0</v>
      </c>
      <c r="O324" s="164">
        <f>SUMIFS('Contas a Pagar'!$H$5:$H$1048576,'Contas a Pagar'!$O$5:$O$1048576,'Projeção de Caixa'!O$305,'Contas a Pagar'!$F$5:$F$1048576,'Projeção de Caixa'!$A324)</f>
        <v>0</v>
      </c>
      <c r="P324" s="164">
        <f>SUMIFS('Contas a Pagar'!$H$5:$H$1048576,'Contas a Pagar'!$O$5:$O$1048576,'Projeção de Caixa'!P$305,'Contas a Pagar'!$F$5:$F$1048576,'Projeção de Caixa'!$A324)</f>
        <v>0</v>
      </c>
      <c r="Q324" s="164">
        <f>SUMIFS('Contas a Pagar'!$H$5:$H$1048576,'Contas a Pagar'!$O$5:$O$1048576,'Projeção de Caixa'!Q$305,'Contas a Pagar'!$F$5:$F$1048576,'Projeção de Caixa'!$A324)</f>
        <v>0</v>
      </c>
      <c r="R324" s="164">
        <f>SUMIFS('Contas a Pagar'!$H$5:$H$1048576,'Contas a Pagar'!$O$5:$O$1048576,'Projeção de Caixa'!R$305,'Contas a Pagar'!$F$5:$F$1048576,'Projeção de Caixa'!$A324)</f>
        <v>0</v>
      </c>
      <c r="S324" s="164">
        <f>SUMIFS('Contas a Pagar'!$H$5:$H$1048576,'Contas a Pagar'!$O$5:$O$1048576,'Projeção de Caixa'!S$305,'Contas a Pagar'!$F$5:$F$1048576,'Projeção de Caixa'!$A324)</f>
        <v>0</v>
      </c>
      <c r="T324" s="164">
        <f>SUMIFS('Contas a Pagar'!$H$5:$H$1048576,'Contas a Pagar'!$O$5:$O$1048576,'Projeção de Caixa'!T$305,'Contas a Pagar'!$F$5:$F$1048576,'Projeção de Caixa'!$A324)</f>
        <v>0</v>
      </c>
      <c r="U324" s="164">
        <f>SUMIFS('Contas a Pagar'!$H$5:$H$1048576,'Contas a Pagar'!$O$5:$O$1048576,'Projeção de Caixa'!U$305,'Contas a Pagar'!$F$5:$F$1048576,'Projeção de Caixa'!$A324)</f>
        <v>0</v>
      </c>
      <c r="V324" s="164">
        <f>SUMIFS('Contas a Pagar'!$H$5:$H$1048576,'Contas a Pagar'!$O$5:$O$1048576,'Projeção de Caixa'!V$305,'Contas a Pagar'!$F$5:$F$1048576,'Projeção de Caixa'!$A324)</f>
        <v>0</v>
      </c>
      <c r="W324" s="164">
        <f>SUMIFS('Contas a Pagar'!$H$5:$H$1048576,'Contas a Pagar'!$O$5:$O$1048576,'Projeção de Caixa'!W$305,'Contas a Pagar'!$F$5:$F$1048576,'Projeção de Caixa'!$A324)</f>
        <v>0</v>
      </c>
      <c r="X324" s="164">
        <f>SUMIFS('Contas a Pagar'!$H$5:$H$1048576,'Contas a Pagar'!$O$5:$O$1048576,'Projeção de Caixa'!X$305,'Contas a Pagar'!$F$5:$F$1048576,'Projeção de Caixa'!$A324)</f>
        <v>0</v>
      </c>
      <c r="Y324" s="164">
        <f>SUMIFS('Contas a Pagar'!$H$5:$H$1048576,'Contas a Pagar'!$O$5:$O$1048576,'Projeção de Caixa'!Y$305,'Contas a Pagar'!$F$5:$F$1048576,'Projeção de Caixa'!$A324)</f>
        <v>0</v>
      </c>
      <c r="Z324" s="164">
        <f>SUMIFS('Contas a Pagar'!$H$5:$H$1048576,'Contas a Pagar'!$O$5:$O$1048576,'Projeção de Caixa'!Z$305,'Contas a Pagar'!$F$5:$F$1048576,'Projeção de Caixa'!$A324)</f>
        <v>0</v>
      </c>
      <c r="AA324" s="164">
        <f>SUMIFS('Contas a Pagar'!$H$5:$H$1048576,'Contas a Pagar'!$O$5:$O$1048576,'Projeção de Caixa'!AA$305,'Contas a Pagar'!$F$5:$F$1048576,'Projeção de Caixa'!$A324)</f>
        <v>0</v>
      </c>
      <c r="AB324" s="164">
        <f>SUMIFS('Contas a Pagar'!$H$5:$H$1048576,'Contas a Pagar'!$O$5:$O$1048576,'Projeção de Caixa'!AB$305,'Contas a Pagar'!$F$5:$F$1048576,'Projeção de Caixa'!$A324)</f>
        <v>0</v>
      </c>
      <c r="AC324" s="164">
        <f>SUMIFS('Contas a Pagar'!$H$5:$H$1048576,'Contas a Pagar'!$O$5:$O$1048576,'Projeção de Caixa'!AC$305,'Contas a Pagar'!$F$5:$F$1048576,'Projeção de Caixa'!$A324)</f>
        <v>0</v>
      </c>
      <c r="AD324" s="164">
        <f>SUMIFS('Contas a Pagar'!$H$5:$H$1048576,'Contas a Pagar'!$O$5:$O$1048576,'Projeção de Caixa'!AD$305,'Contas a Pagar'!$F$5:$F$1048576,'Projeção de Caixa'!$A324)</f>
        <v>0</v>
      </c>
      <c r="AE324" s="165">
        <f>SUMIFS('Contas a Pagar'!$H$5:$H$1048576,'Contas a Pagar'!$O$5:$O$1048576,'Projeção de Caixa'!AE$305,'Contas a Pagar'!$F$5:$F$1048576,'Projeção de Caixa'!$A324)</f>
        <v>0</v>
      </c>
      <c r="AF324" s="186"/>
      <c r="AG324" s="31"/>
      <c r="AH324" s="31"/>
      <c r="AI324" s="31"/>
    </row>
    <row r="325" spans="1:35" outlineLevel="1" x14ac:dyDescent="0.25">
      <c r="A325" s="152"/>
      <c r="B325" s="164">
        <f>SUMIFS('Contas a Pagar'!$H$5:$H$1048576,'Contas a Pagar'!$O$5:$O$1048576,'Projeção de Caixa'!B$305,'Contas a Pagar'!$F$5:$F$1048576,'Projeção de Caixa'!$A325)</f>
        <v>0</v>
      </c>
      <c r="C325" s="164">
        <f>SUMIFS('Contas a Pagar'!$H$5:$H$1048576,'Contas a Pagar'!$O$5:$O$1048576,'Projeção de Caixa'!C$305,'Contas a Pagar'!$F$5:$F$1048576,'Projeção de Caixa'!$A325)</f>
        <v>0</v>
      </c>
      <c r="D325" s="164">
        <f>SUMIFS('Contas a Pagar'!$H$5:$H$1048576,'Contas a Pagar'!$O$5:$O$1048576,'Projeção de Caixa'!D$305,'Contas a Pagar'!$F$5:$F$1048576,'Projeção de Caixa'!$A325)</f>
        <v>0</v>
      </c>
      <c r="E325" s="164">
        <f>SUMIFS('Contas a Pagar'!$H$5:$H$1048576,'Contas a Pagar'!$O$5:$O$1048576,'Projeção de Caixa'!E$305,'Contas a Pagar'!$F$5:$F$1048576,'Projeção de Caixa'!$A325)</f>
        <v>0</v>
      </c>
      <c r="F325" s="164">
        <f>SUMIFS('Contas a Pagar'!$H$5:$H$1048576,'Contas a Pagar'!$O$5:$O$1048576,'Projeção de Caixa'!F$305,'Contas a Pagar'!$F$5:$F$1048576,'Projeção de Caixa'!$A325)</f>
        <v>0</v>
      </c>
      <c r="G325" s="164">
        <f>SUMIFS('Contas a Pagar'!$H$5:$H$1048576,'Contas a Pagar'!$O$5:$O$1048576,'Projeção de Caixa'!G$305,'Contas a Pagar'!$F$5:$F$1048576,'Projeção de Caixa'!$A325)</f>
        <v>0</v>
      </c>
      <c r="H325" s="164">
        <f>SUMIFS('Contas a Pagar'!$H$5:$H$1048576,'Contas a Pagar'!$O$5:$O$1048576,'Projeção de Caixa'!H$305,'Contas a Pagar'!$F$5:$F$1048576,'Projeção de Caixa'!$A325)</f>
        <v>0</v>
      </c>
      <c r="I325" s="164">
        <f>SUMIFS('Contas a Pagar'!$H$5:$H$1048576,'Contas a Pagar'!$O$5:$O$1048576,'Projeção de Caixa'!I$305,'Contas a Pagar'!$F$5:$F$1048576,'Projeção de Caixa'!$A325)</f>
        <v>0</v>
      </c>
      <c r="J325" s="164">
        <f>SUMIFS('Contas a Pagar'!$H$5:$H$1048576,'Contas a Pagar'!$O$5:$O$1048576,'Projeção de Caixa'!J$305,'Contas a Pagar'!$F$5:$F$1048576,'Projeção de Caixa'!$A325)</f>
        <v>0</v>
      </c>
      <c r="K325" s="164">
        <f>SUMIFS('Contas a Pagar'!$H$5:$H$1048576,'Contas a Pagar'!$O$5:$O$1048576,'Projeção de Caixa'!K$305,'Contas a Pagar'!$F$5:$F$1048576,'Projeção de Caixa'!$A325)</f>
        <v>0</v>
      </c>
      <c r="L325" s="164">
        <f>SUMIFS('Contas a Pagar'!$H$5:$H$1048576,'Contas a Pagar'!$O$5:$O$1048576,'Projeção de Caixa'!L$305,'Contas a Pagar'!$F$5:$F$1048576,'Projeção de Caixa'!$A325)</f>
        <v>0</v>
      </c>
      <c r="M325" s="164">
        <f>SUMIFS('Contas a Pagar'!$H$5:$H$1048576,'Contas a Pagar'!$O$5:$O$1048576,'Projeção de Caixa'!M$305,'Contas a Pagar'!$F$5:$F$1048576,'Projeção de Caixa'!$A325)</f>
        <v>0</v>
      </c>
      <c r="N325" s="164">
        <f>SUMIFS('Contas a Pagar'!$H$5:$H$1048576,'Contas a Pagar'!$O$5:$O$1048576,'Projeção de Caixa'!N$305,'Contas a Pagar'!$F$5:$F$1048576,'Projeção de Caixa'!$A325)</f>
        <v>0</v>
      </c>
      <c r="O325" s="164">
        <f>SUMIFS('Contas a Pagar'!$H$5:$H$1048576,'Contas a Pagar'!$O$5:$O$1048576,'Projeção de Caixa'!O$305,'Contas a Pagar'!$F$5:$F$1048576,'Projeção de Caixa'!$A325)</f>
        <v>0</v>
      </c>
      <c r="P325" s="164">
        <f>SUMIFS('Contas a Pagar'!$H$5:$H$1048576,'Contas a Pagar'!$O$5:$O$1048576,'Projeção de Caixa'!P$305,'Contas a Pagar'!$F$5:$F$1048576,'Projeção de Caixa'!$A325)</f>
        <v>0</v>
      </c>
      <c r="Q325" s="164">
        <f>SUMIFS('Contas a Pagar'!$H$5:$H$1048576,'Contas a Pagar'!$O$5:$O$1048576,'Projeção de Caixa'!Q$305,'Contas a Pagar'!$F$5:$F$1048576,'Projeção de Caixa'!$A325)</f>
        <v>0</v>
      </c>
      <c r="R325" s="164">
        <f>SUMIFS('Contas a Pagar'!$H$5:$H$1048576,'Contas a Pagar'!$O$5:$O$1048576,'Projeção de Caixa'!R$305,'Contas a Pagar'!$F$5:$F$1048576,'Projeção de Caixa'!$A325)</f>
        <v>0</v>
      </c>
      <c r="S325" s="164">
        <f>SUMIFS('Contas a Pagar'!$H$5:$H$1048576,'Contas a Pagar'!$O$5:$O$1048576,'Projeção de Caixa'!S$305,'Contas a Pagar'!$F$5:$F$1048576,'Projeção de Caixa'!$A325)</f>
        <v>0</v>
      </c>
      <c r="T325" s="164">
        <f>SUMIFS('Contas a Pagar'!$H$5:$H$1048576,'Contas a Pagar'!$O$5:$O$1048576,'Projeção de Caixa'!T$305,'Contas a Pagar'!$F$5:$F$1048576,'Projeção de Caixa'!$A325)</f>
        <v>0</v>
      </c>
      <c r="U325" s="164">
        <f>SUMIFS('Contas a Pagar'!$H$5:$H$1048576,'Contas a Pagar'!$O$5:$O$1048576,'Projeção de Caixa'!U$305,'Contas a Pagar'!$F$5:$F$1048576,'Projeção de Caixa'!$A325)</f>
        <v>0</v>
      </c>
      <c r="V325" s="164">
        <f>SUMIFS('Contas a Pagar'!$H$5:$H$1048576,'Contas a Pagar'!$O$5:$O$1048576,'Projeção de Caixa'!V$305,'Contas a Pagar'!$F$5:$F$1048576,'Projeção de Caixa'!$A325)</f>
        <v>0</v>
      </c>
      <c r="W325" s="164">
        <f>SUMIFS('Contas a Pagar'!$H$5:$H$1048576,'Contas a Pagar'!$O$5:$O$1048576,'Projeção de Caixa'!W$305,'Contas a Pagar'!$F$5:$F$1048576,'Projeção de Caixa'!$A325)</f>
        <v>0</v>
      </c>
      <c r="X325" s="164">
        <f>SUMIFS('Contas a Pagar'!$H$5:$H$1048576,'Contas a Pagar'!$O$5:$O$1048576,'Projeção de Caixa'!X$305,'Contas a Pagar'!$F$5:$F$1048576,'Projeção de Caixa'!$A325)</f>
        <v>0</v>
      </c>
      <c r="Y325" s="164">
        <f>SUMIFS('Contas a Pagar'!$H$5:$H$1048576,'Contas a Pagar'!$O$5:$O$1048576,'Projeção de Caixa'!Y$305,'Contas a Pagar'!$F$5:$F$1048576,'Projeção de Caixa'!$A325)</f>
        <v>0</v>
      </c>
      <c r="Z325" s="164">
        <f>SUMIFS('Contas a Pagar'!$H$5:$H$1048576,'Contas a Pagar'!$O$5:$O$1048576,'Projeção de Caixa'!Z$305,'Contas a Pagar'!$F$5:$F$1048576,'Projeção de Caixa'!$A325)</f>
        <v>0</v>
      </c>
      <c r="AA325" s="164">
        <f>SUMIFS('Contas a Pagar'!$H$5:$H$1048576,'Contas a Pagar'!$O$5:$O$1048576,'Projeção de Caixa'!AA$305,'Contas a Pagar'!$F$5:$F$1048576,'Projeção de Caixa'!$A325)</f>
        <v>0</v>
      </c>
      <c r="AB325" s="164">
        <f>SUMIFS('Contas a Pagar'!$H$5:$H$1048576,'Contas a Pagar'!$O$5:$O$1048576,'Projeção de Caixa'!AB$305,'Contas a Pagar'!$F$5:$F$1048576,'Projeção de Caixa'!$A325)</f>
        <v>0</v>
      </c>
      <c r="AC325" s="164">
        <f>SUMIFS('Contas a Pagar'!$H$5:$H$1048576,'Contas a Pagar'!$O$5:$O$1048576,'Projeção de Caixa'!AC$305,'Contas a Pagar'!$F$5:$F$1048576,'Projeção de Caixa'!$A325)</f>
        <v>0</v>
      </c>
      <c r="AD325" s="164">
        <f>SUMIFS('Contas a Pagar'!$H$5:$H$1048576,'Contas a Pagar'!$O$5:$O$1048576,'Projeção de Caixa'!AD$305,'Contas a Pagar'!$F$5:$F$1048576,'Projeção de Caixa'!$A325)</f>
        <v>0</v>
      </c>
      <c r="AE325" s="165">
        <f>SUMIFS('Contas a Pagar'!$H$5:$H$1048576,'Contas a Pagar'!$O$5:$O$1048576,'Projeção de Caixa'!AE$305,'Contas a Pagar'!$F$5:$F$1048576,'Projeção de Caixa'!$A325)</f>
        <v>0</v>
      </c>
      <c r="AF325" s="186"/>
      <c r="AG325" s="31"/>
      <c r="AH325" s="31"/>
      <c r="AI325" s="31"/>
    </row>
    <row r="326" spans="1:35" outlineLevel="1" x14ac:dyDescent="0.25">
      <c r="A326" s="152"/>
      <c r="B326" s="164">
        <f>SUMIFS('Contas a Pagar'!$H$5:$H$1048576,'Contas a Pagar'!$O$5:$O$1048576,'Projeção de Caixa'!B$305,'Contas a Pagar'!$F$5:$F$1048576,'Projeção de Caixa'!$A326)</f>
        <v>0</v>
      </c>
      <c r="C326" s="164">
        <f>SUMIFS('Contas a Pagar'!$H$5:$H$1048576,'Contas a Pagar'!$O$5:$O$1048576,'Projeção de Caixa'!C$305,'Contas a Pagar'!$F$5:$F$1048576,'Projeção de Caixa'!$A326)</f>
        <v>0</v>
      </c>
      <c r="D326" s="164">
        <f>SUMIFS('Contas a Pagar'!$H$5:$H$1048576,'Contas a Pagar'!$O$5:$O$1048576,'Projeção de Caixa'!D$305,'Contas a Pagar'!$F$5:$F$1048576,'Projeção de Caixa'!$A326)</f>
        <v>0</v>
      </c>
      <c r="E326" s="164">
        <f>SUMIFS('Contas a Pagar'!$H$5:$H$1048576,'Contas a Pagar'!$O$5:$O$1048576,'Projeção de Caixa'!E$305,'Contas a Pagar'!$F$5:$F$1048576,'Projeção de Caixa'!$A326)</f>
        <v>0</v>
      </c>
      <c r="F326" s="164">
        <f>SUMIFS('Contas a Pagar'!$H$5:$H$1048576,'Contas a Pagar'!$O$5:$O$1048576,'Projeção de Caixa'!F$305,'Contas a Pagar'!$F$5:$F$1048576,'Projeção de Caixa'!$A326)</f>
        <v>0</v>
      </c>
      <c r="G326" s="164">
        <f>SUMIFS('Contas a Pagar'!$H$5:$H$1048576,'Contas a Pagar'!$O$5:$O$1048576,'Projeção de Caixa'!G$305,'Contas a Pagar'!$F$5:$F$1048576,'Projeção de Caixa'!$A326)</f>
        <v>0</v>
      </c>
      <c r="H326" s="164">
        <f>SUMIFS('Contas a Pagar'!$H$5:$H$1048576,'Contas a Pagar'!$O$5:$O$1048576,'Projeção de Caixa'!H$305,'Contas a Pagar'!$F$5:$F$1048576,'Projeção de Caixa'!$A326)</f>
        <v>0</v>
      </c>
      <c r="I326" s="164">
        <f>SUMIFS('Contas a Pagar'!$H$5:$H$1048576,'Contas a Pagar'!$O$5:$O$1048576,'Projeção de Caixa'!I$305,'Contas a Pagar'!$F$5:$F$1048576,'Projeção de Caixa'!$A326)</f>
        <v>0</v>
      </c>
      <c r="J326" s="164">
        <f>SUMIFS('Contas a Pagar'!$H$5:$H$1048576,'Contas a Pagar'!$O$5:$O$1048576,'Projeção de Caixa'!J$305,'Contas a Pagar'!$F$5:$F$1048576,'Projeção de Caixa'!$A326)</f>
        <v>0</v>
      </c>
      <c r="K326" s="164">
        <f>SUMIFS('Contas a Pagar'!$H$5:$H$1048576,'Contas a Pagar'!$O$5:$O$1048576,'Projeção de Caixa'!K$305,'Contas a Pagar'!$F$5:$F$1048576,'Projeção de Caixa'!$A326)</f>
        <v>0</v>
      </c>
      <c r="L326" s="164">
        <f>SUMIFS('Contas a Pagar'!$H$5:$H$1048576,'Contas a Pagar'!$O$5:$O$1048576,'Projeção de Caixa'!L$305,'Contas a Pagar'!$F$5:$F$1048576,'Projeção de Caixa'!$A326)</f>
        <v>0</v>
      </c>
      <c r="M326" s="164">
        <f>SUMIFS('Contas a Pagar'!$H$5:$H$1048576,'Contas a Pagar'!$O$5:$O$1048576,'Projeção de Caixa'!M$305,'Contas a Pagar'!$F$5:$F$1048576,'Projeção de Caixa'!$A326)</f>
        <v>0</v>
      </c>
      <c r="N326" s="164">
        <f>SUMIFS('Contas a Pagar'!$H$5:$H$1048576,'Contas a Pagar'!$O$5:$O$1048576,'Projeção de Caixa'!N$305,'Contas a Pagar'!$F$5:$F$1048576,'Projeção de Caixa'!$A326)</f>
        <v>0</v>
      </c>
      <c r="O326" s="164">
        <f>SUMIFS('Contas a Pagar'!$H$5:$H$1048576,'Contas a Pagar'!$O$5:$O$1048576,'Projeção de Caixa'!O$305,'Contas a Pagar'!$F$5:$F$1048576,'Projeção de Caixa'!$A326)</f>
        <v>0</v>
      </c>
      <c r="P326" s="164">
        <f>SUMIFS('Contas a Pagar'!$H$5:$H$1048576,'Contas a Pagar'!$O$5:$O$1048576,'Projeção de Caixa'!P$305,'Contas a Pagar'!$F$5:$F$1048576,'Projeção de Caixa'!$A326)</f>
        <v>0</v>
      </c>
      <c r="Q326" s="164">
        <f>SUMIFS('Contas a Pagar'!$H$5:$H$1048576,'Contas a Pagar'!$O$5:$O$1048576,'Projeção de Caixa'!Q$305,'Contas a Pagar'!$F$5:$F$1048576,'Projeção de Caixa'!$A326)</f>
        <v>0</v>
      </c>
      <c r="R326" s="164">
        <f>SUMIFS('Contas a Pagar'!$H$5:$H$1048576,'Contas a Pagar'!$O$5:$O$1048576,'Projeção de Caixa'!R$305,'Contas a Pagar'!$F$5:$F$1048576,'Projeção de Caixa'!$A326)</f>
        <v>0</v>
      </c>
      <c r="S326" s="164">
        <f>SUMIFS('Contas a Pagar'!$H$5:$H$1048576,'Contas a Pagar'!$O$5:$O$1048576,'Projeção de Caixa'!S$305,'Contas a Pagar'!$F$5:$F$1048576,'Projeção de Caixa'!$A326)</f>
        <v>0</v>
      </c>
      <c r="T326" s="164">
        <f>SUMIFS('Contas a Pagar'!$H$5:$H$1048576,'Contas a Pagar'!$O$5:$O$1048576,'Projeção de Caixa'!T$305,'Contas a Pagar'!$F$5:$F$1048576,'Projeção de Caixa'!$A326)</f>
        <v>0</v>
      </c>
      <c r="U326" s="164">
        <f>SUMIFS('Contas a Pagar'!$H$5:$H$1048576,'Contas a Pagar'!$O$5:$O$1048576,'Projeção de Caixa'!U$305,'Contas a Pagar'!$F$5:$F$1048576,'Projeção de Caixa'!$A326)</f>
        <v>0</v>
      </c>
      <c r="V326" s="164">
        <f>SUMIFS('Contas a Pagar'!$H$5:$H$1048576,'Contas a Pagar'!$O$5:$O$1048576,'Projeção de Caixa'!V$305,'Contas a Pagar'!$F$5:$F$1048576,'Projeção de Caixa'!$A326)</f>
        <v>0</v>
      </c>
      <c r="W326" s="164">
        <f>SUMIFS('Contas a Pagar'!$H$5:$H$1048576,'Contas a Pagar'!$O$5:$O$1048576,'Projeção de Caixa'!W$305,'Contas a Pagar'!$F$5:$F$1048576,'Projeção de Caixa'!$A326)</f>
        <v>0</v>
      </c>
      <c r="X326" s="164">
        <f>SUMIFS('Contas a Pagar'!$H$5:$H$1048576,'Contas a Pagar'!$O$5:$O$1048576,'Projeção de Caixa'!X$305,'Contas a Pagar'!$F$5:$F$1048576,'Projeção de Caixa'!$A326)</f>
        <v>0</v>
      </c>
      <c r="Y326" s="164">
        <f>SUMIFS('Contas a Pagar'!$H$5:$H$1048576,'Contas a Pagar'!$O$5:$O$1048576,'Projeção de Caixa'!Y$305,'Contas a Pagar'!$F$5:$F$1048576,'Projeção de Caixa'!$A326)</f>
        <v>0</v>
      </c>
      <c r="Z326" s="164">
        <f>SUMIFS('Contas a Pagar'!$H$5:$H$1048576,'Contas a Pagar'!$O$5:$O$1048576,'Projeção de Caixa'!Z$305,'Contas a Pagar'!$F$5:$F$1048576,'Projeção de Caixa'!$A326)</f>
        <v>0</v>
      </c>
      <c r="AA326" s="164">
        <f>SUMIFS('Contas a Pagar'!$H$5:$H$1048576,'Contas a Pagar'!$O$5:$O$1048576,'Projeção de Caixa'!AA$305,'Contas a Pagar'!$F$5:$F$1048576,'Projeção de Caixa'!$A326)</f>
        <v>0</v>
      </c>
      <c r="AB326" s="164">
        <f>SUMIFS('Contas a Pagar'!$H$5:$H$1048576,'Contas a Pagar'!$O$5:$O$1048576,'Projeção de Caixa'!AB$305,'Contas a Pagar'!$F$5:$F$1048576,'Projeção de Caixa'!$A326)</f>
        <v>0</v>
      </c>
      <c r="AC326" s="164">
        <f>SUMIFS('Contas a Pagar'!$H$5:$H$1048576,'Contas a Pagar'!$O$5:$O$1048576,'Projeção de Caixa'!AC$305,'Contas a Pagar'!$F$5:$F$1048576,'Projeção de Caixa'!$A326)</f>
        <v>0</v>
      </c>
      <c r="AD326" s="164">
        <f>SUMIFS('Contas a Pagar'!$H$5:$H$1048576,'Contas a Pagar'!$O$5:$O$1048576,'Projeção de Caixa'!AD$305,'Contas a Pagar'!$F$5:$F$1048576,'Projeção de Caixa'!$A326)</f>
        <v>0</v>
      </c>
      <c r="AE326" s="165">
        <f>SUMIFS('Contas a Pagar'!$H$5:$H$1048576,'Contas a Pagar'!$O$5:$O$1048576,'Projeção de Caixa'!AE$305,'Contas a Pagar'!$F$5:$F$1048576,'Projeção de Caixa'!$A326)</f>
        <v>0</v>
      </c>
      <c r="AF326" s="186"/>
      <c r="AG326" s="31"/>
      <c r="AH326" s="31"/>
      <c r="AI326" s="31"/>
    </row>
    <row r="327" spans="1:35" ht="15.75" outlineLevel="1" thickBot="1" x14ac:dyDescent="0.3">
      <c r="A327" s="152"/>
      <c r="B327" s="166">
        <f>SUMIFS('Contas a Pagar'!$H$5:$H$1048576,'Contas a Pagar'!$O$5:$O$1048576,'Projeção de Caixa'!B$305,'Contas a Pagar'!$F$5:$F$1048576,'Projeção de Caixa'!$A327)</f>
        <v>0</v>
      </c>
      <c r="C327" s="166">
        <f>SUMIFS('Contas a Pagar'!$H$5:$H$1048576,'Contas a Pagar'!$O$5:$O$1048576,'Projeção de Caixa'!C$305,'Contas a Pagar'!$F$5:$F$1048576,'Projeção de Caixa'!$A327)</f>
        <v>0</v>
      </c>
      <c r="D327" s="166">
        <f>SUMIFS('Contas a Pagar'!$H$5:$H$1048576,'Contas a Pagar'!$O$5:$O$1048576,'Projeção de Caixa'!D$305,'Contas a Pagar'!$F$5:$F$1048576,'Projeção de Caixa'!$A327)</f>
        <v>0</v>
      </c>
      <c r="E327" s="166">
        <f>SUMIFS('Contas a Pagar'!$H$5:$H$1048576,'Contas a Pagar'!$O$5:$O$1048576,'Projeção de Caixa'!E$305,'Contas a Pagar'!$F$5:$F$1048576,'Projeção de Caixa'!$A327)</f>
        <v>0</v>
      </c>
      <c r="F327" s="166">
        <f>SUMIFS('Contas a Pagar'!$H$5:$H$1048576,'Contas a Pagar'!$O$5:$O$1048576,'Projeção de Caixa'!F$305,'Contas a Pagar'!$F$5:$F$1048576,'Projeção de Caixa'!$A327)</f>
        <v>0</v>
      </c>
      <c r="G327" s="166">
        <f>SUMIFS('Contas a Pagar'!$H$5:$H$1048576,'Contas a Pagar'!$O$5:$O$1048576,'Projeção de Caixa'!G$305,'Contas a Pagar'!$F$5:$F$1048576,'Projeção de Caixa'!$A327)</f>
        <v>0</v>
      </c>
      <c r="H327" s="166">
        <f>SUMIFS('Contas a Pagar'!$H$5:$H$1048576,'Contas a Pagar'!$O$5:$O$1048576,'Projeção de Caixa'!H$305,'Contas a Pagar'!$F$5:$F$1048576,'Projeção de Caixa'!$A327)</f>
        <v>0</v>
      </c>
      <c r="I327" s="166">
        <f>SUMIFS('Contas a Pagar'!$H$5:$H$1048576,'Contas a Pagar'!$O$5:$O$1048576,'Projeção de Caixa'!I$305,'Contas a Pagar'!$F$5:$F$1048576,'Projeção de Caixa'!$A327)</f>
        <v>0</v>
      </c>
      <c r="J327" s="166">
        <f>SUMIFS('Contas a Pagar'!$H$5:$H$1048576,'Contas a Pagar'!$O$5:$O$1048576,'Projeção de Caixa'!J$305,'Contas a Pagar'!$F$5:$F$1048576,'Projeção de Caixa'!$A327)</f>
        <v>0</v>
      </c>
      <c r="K327" s="166">
        <f>SUMIFS('Contas a Pagar'!$H$5:$H$1048576,'Contas a Pagar'!$O$5:$O$1048576,'Projeção de Caixa'!K$305,'Contas a Pagar'!$F$5:$F$1048576,'Projeção de Caixa'!$A327)</f>
        <v>0</v>
      </c>
      <c r="L327" s="166">
        <f>SUMIFS('Contas a Pagar'!$H$5:$H$1048576,'Contas a Pagar'!$O$5:$O$1048576,'Projeção de Caixa'!L$305,'Contas a Pagar'!$F$5:$F$1048576,'Projeção de Caixa'!$A327)</f>
        <v>0</v>
      </c>
      <c r="M327" s="166">
        <f>SUMIFS('Contas a Pagar'!$H$5:$H$1048576,'Contas a Pagar'!$O$5:$O$1048576,'Projeção de Caixa'!M$305,'Contas a Pagar'!$F$5:$F$1048576,'Projeção de Caixa'!$A327)</f>
        <v>0</v>
      </c>
      <c r="N327" s="166">
        <f>SUMIFS('Contas a Pagar'!$H$5:$H$1048576,'Contas a Pagar'!$O$5:$O$1048576,'Projeção de Caixa'!N$305,'Contas a Pagar'!$F$5:$F$1048576,'Projeção de Caixa'!$A327)</f>
        <v>0</v>
      </c>
      <c r="O327" s="166">
        <f>SUMIFS('Contas a Pagar'!$H$5:$H$1048576,'Contas a Pagar'!$O$5:$O$1048576,'Projeção de Caixa'!O$305,'Contas a Pagar'!$F$5:$F$1048576,'Projeção de Caixa'!$A327)</f>
        <v>0</v>
      </c>
      <c r="P327" s="166">
        <f>SUMIFS('Contas a Pagar'!$H$5:$H$1048576,'Contas a Pagar'!$O$5:$O$1048576,'Projeção de Caixa'!P$305,'Contas a Pagar'!$F$5:$F$1048576,'Projeção de Caixa'!$A327)</f>
        <v>0</v>
      </c>
      <c r="Q327" s="166">
        <f>SUMIFS('Contas a Pagar'!$H$5:$H$1048576,'Contas a Pagar'!$O$5:$O$1048576,'Projeção de Caixa'!Q$305,'Contas a Pagar'!$F$5:$F$1048576,'Projeção de Caixa'!$A327)</f>
        <v>0</v>
      </c>
      <c r="R327" s="166">
        <f>SUMIFS('Contas a Pagar'!$H$5:$H$1048576,'Contas a Pagar'!$O$5:$O$1048576,'Projeção de Caixa'!R$305,'Contas a Pagar'!$F$5:$F$1048576,'Projeção de Caixa'!$A327)</f>
        <v>0</v>
      </c>
      <c r="S327" s="166">
        <f>SUMIFS('Contas a Pagar'!$H$5:$H$1048576,'Contas a Pagar'!$O$5:$O$1048576,'Projeção de Caixa'!S$305,'Contas a Pagar'!$F$5:$F$1048576,'Projeção de Caixa'!$A327)</f>
        <v>0</v>
      </c>
      <c r="T327" s="166">
        <f>SUMIFS('Contas a Pagar'!$H$5:$H$1048576,'Contas a Pagar'!$O$5:$O$1048576,'Projeção de Caixa'!T$305,'Contas a Pagar'!$F$5:$F$1048576,'Projeção de Caixa'!$A327)</f>
        <v>0</v>
      </c>
      <c r="U327" s="166">
        <f>SUMIFS('Contas a Pagar'!$H$5:$H$1048576,'Contas a Pagar'!$O$5:$O$1048576,'Projeção de Caixa'!U$305,'Contas a Pagar'!$F$5:$F$1048576,'Projeção de Caixa'!$A327)</f>
        <v>0</v>
      </c>
      <c r="V327" s="166">
        <f>SUMIFS('Contas a Pagar'!$H$5:$H$1048576,'Contas a Pagar'!$O$5:$O$1048576,'Projeção de Caixa'!V$305,'Contas a Pagar'!$F$5:$F$1048576,'Projeção de Caixa'!$A327)</f>
        <v>0</v>
      </c>
      <c r="W327" s="166">
        <f>SUMIFS('Contas a Pagar'!$H$5:$H$1048576,'Contas a Pagar'!$O$5:$O$1048576,'Projeção de Caixa'!W$305,'Contas a Pagar'!$F$5:$F$1048576,'Projeção de Caixa'!$A327)</f>
        <v>0</v>
      </c>
      <c r="X327" s="166">
        <f>SUMIFS('Contas a Pagar'!$H$5:$H$1048576,'Contas a Pagar'!$O$5:$O$1048576,'Projeção de Caixa'!X$305,'Contas a Pagar'!$F$5:$F$1048576,'Projeção de Caixa'!$A327)</f>
        <v>0</v>
      </c>
      <c r="Y327" s="166">
        <f>SUMIFS('Contas a Pagar'!$H$5:$H$1048576,'Contas a Pagar'!$O$5:$O$1048576,'Projeção de Caixa'!Y$305,'Contas a Pagar'!$F$5:$F$1048576,'Projeção de Caixa'!$A327)</f>
        <v>0</v>
      </c>
      <c r="Z327" s="166">
        <f>SUMIFS('Contas a Pagar'!$H$5:$H$1048576,'Contas a Pagar'!$O$5:$O$1048576,'Projeção de Caixa'!Z$305,'Contas a Pagar'!$F$5:$F$1048576,'Projeção de Caixa'!$A327)</f>
        <v>0</v>
      </c>
      <c r="AA327" s="166">
        <f>SUMIFS('Contas a Pagar'!$H$5:$H$1048576,'Contas a Pagar'!$O$5:$O$1048576,'Projeção de Caixa'!AA$305,'Contas a Pagar'!$F$5:$F$1048576,'Projeção de Caixa'!$A327)</f>
        <v>0</v>
      </c>
      <c r="AB327" s="166">
        <f>SUMIFS('Contas a Pagar'!$H$5:$H$1048576,'Contas a Pagar'!$O$5:$O$1048576,'Projeção de Caixa'!AB$305,'Contas a Pagar'!$F$5:$F$1048576,'Projeção de Caixa'!$A327)</f>
        <v>0</v>
      </c>
      <c r="AC327" s="166">
        <f>SUMIFS('Contas a Pagar'!$H$5:$H$1048576,'Contas a Pagar'!$O$5:$O$1048576,'Projeção de Caixa'!AC$305,'Contas a Pagar'!$F$5:$F$1048576,'Projeção de Caixa'!$A327)</f>
        <v>0</v>
      </c>
      <c r="AD327" s="166">
        <f>SUMIFS('Contas a Pagar'!$H$5:$H$1048576,'Contas a Pagar'!$O$5:$O$1048576,'Projeção de Caixa'!AD$305,'Contas a Pagar'!$F$5:$F$1048576,'Projeção de Caixa'!$A327)</f>
        <v>0</v>
      </c>
      <c r="AE327" s="167">
        <f>SUMIFS('Contas a Pagar'!$H$5:$H$1048576,'Contas a Pagar'!$O$5:$O$1048576,'Projeção de Caixa'!AE$305,'Contas a Pagar'!$F$5:$F$1048576,'Projeção de Caixa'!$A327)</f>
        <v>0</v>
      </c>
      <c r="AF327" s="186"/>
      <c r="AG327" s="31"/>
      <c r="AH327" s="31"/>
      <c r="AI327" s="31"/>
    </row>
    <row r="328" spans="1:35" x14ac:dyDescent="0.25">
      <c r="A328" s="154" t="s">
        <v>114</v>
      </c>
      <c r="B328" s="168">
        <f>B306-B312</f>
        <v>0</v>
      </c>
      <c r="C328" s="168">
        <f t="shared" ref="C328:AE328" si="307">C306-C312</f>
        <v>0</v>
      </c>
      <c r="D328" s="168">
        <f t="shared" si="307"/>
        <v>0</v>
      </c>
      <c r="E328" s="168">
        <f t="shared" si="307"/>
        <v>0</v>
      </c>
      <c r="F328" s="168">
        <f t="shared" si="307"/>
        <v>0</v>
      </c>
      <c r="G328" s="168">
        <f t="shared" si="307"/>
        <v>0</v>
      </c>
      <c r="H328" s="168">
        <f t="shared" si="307"/>
        <v>0</v>
      </c>
      <c r="I328" s="168">
        <f t="shared" si="307"/>
        <v>0</v>
      </c>
      <c r="J328" s="168">
        <f t="shared" si="307"/>
        <v>0</v>
      </c>
      <c r="K328" s="168">
        <f t="shared" si="307"/>
        <v>0</v>
      </c>
      <c r="L328" s="168">
        <f t="shared" si="307"/>
        <v>0</v>
      </c>
      <c r="M328" s="168">
        <f t="shared" si="307"/>
        <v>0</v>
      </c>
      <c r="N328" s="169">
        <f t="shared" si="307"/>
        <v>0</v>
      </c>
      <c r="O328" s="168">
        <f t="shared" si="307"/>
        <v>0</v>
      </c>
      <c r="P328" s="169">
        <f t="shared" si="307"/>
        <v>0</v>
      </c>
      <c r="Q328" s="168">
        <f t="shared" si="307"/>
        <v>0</v>
      </c>
      <c r="R328" s="169">
        <f t="shared" si="307"/>
        <v>0</v>
      </c>
      <c r="S328" s="168">
        <f t="shared" si="307"/>
        <v>0</v>
      </c>
      <c r="T328" s="169">
        <f t="shared" si="307"/>
        <v>0</v>
      </c>
      <c r="U328" s="168">
        <f t="shared" si="307"/>
        <v>0</v>
      </c>
      <c r="V328" s="169">
        <f t="shared" si="307"/>
        <v>0</v>
      </c>
      <c r="W328" s="168">
        <f t="shared" si="307"/>
        <v>0</v>
      </c>
      <c r="X328" s="169">
        <f t="shared" si="307"/>
        <v>0</v>
      </c>
      <c r="Y328" s="168">
        <f t="shared" si="307"/>
        <v>0</v>
      </c>
      <c r="Z328" s="169">
        <f t="shared" si="307"/>
        <v>0</v>
      </c>
      <c r="AA328" s="168">
        <f t="shared" si="307"/>
        <v>0</v>
      </c>
      <c r="AB328" s="169">
        <f t="shared" si="307"/>
        <v>0</v>
      </c>
      <c r="AC328" s="168">
        <f t="shared" si="307"/>
        <v>0</v>
      </c>
      <c r="AD328" s="169">
        <f t="shared" si="307"/>
        <v>0</v>
      </c>
      <c r="AE328" s="168">
        <f t="shared" si="307"/>
        <v>0</v>
      </c>
      <c r="AF328" s="187"/>
      <c r="AG328" s="31"/>
      <c r="AH328" s="31"/>
      <c r="AI328" s="31"/>
    </row>
    <row r="329" spans="1:35" x14ac:dyDescent="0.25">
      <c r="A329" s="155" t="s">
        <v>115</v>
      </c>
      <c r="B329" s="171">
        <f>AF300</f>
        <v>5000</v>
      </c>
      <c r="C329" s="172">
        <f>B330</f>
        <v>5000</v>
      </c>
      <c r="D329" s="172">
        <f t="shared" ref="D329:AE329" si="308">C330</f>
        <v>5000</v>
      </c>
      <c r="E329" s="172">
        <f t="shared" si="308"/>
        <v>5000</v>
      </c>
      <c r="F329" s="172">
        <f t="shared" si="308"/>
        <v>5000</v>
      </c>
      <c r="G329" s="172">
        <f t="shared" si="308"/>
        <v>5000</v>
      </c>
      <c r="H329" s="172">
        <f t="shared" si="308"/>
        <v>5000</v>
      </c>
      <c r="I329" s="172">
        <f t="shared" si="308"/>
        <v>5000</v>
      </c>
      <c r="J329" s="172">
        <f t="shared" si="308"/>
        <v>5000</v>
      </c>
      <c r="K329" s="172">
        <f t="shared" si="308"/>
        <v>5000</v>
      </c>
      <c r="L329" s="172">
        <f t="shared" si="308"/>
        <v>5000</v>
      </c>
      <c r="M329" s="172">
        <f t="shared" si="308"/>
        <v>5000</v>
      </c>
      <c r="N329" s="173">
        <f t="shared" si="308"/>
        <v>5000</v>
      </c>
      <c r="O329" s="172">
        <f t="shared" si="308"/>
        <v>5000</v>
      </c>
      <c r="P329" s="173">
        <f t="shared" si="308"/>
        <v>5000</v>
      </c>
      <c r="Q329" s="172">
        <f t="shared" si="308"/>
        <v>5000</v>
      </c>
      <c r="R329" s="173">
        <f t="shared" si="308"/>
        <v>5000</v>
      </c>
      <c r="S329" s="172">
        <f t="shared" si="308"/>
        <v>5000</v>
      </c>
      <c r="T329" s="173">
        <f t="shared" si="308"/>
        <v>5000</v>
      </c>
      <c r="U329" s="172">
        <f t="shared" si="308"/>
        <v>5000</v>
      </c>
      <c r="V329" s="173">
        <f t="shared" si="308"/>
        <v>5000</v>
      </c>
      <c r="W329" s="172">
        <f t="shared" si="308"/>
        <v>5000</v>
      </c>
      <c r="X329" s="173">
        <f t="shared" si="308"/>
        <v>5000</v>
      </c>
      <c r="Y329" s="172">
        <f t="shared" si="308"/>
        <v>5000</v>
      </c>
      <c r="Z329" s="173">
        <f t="shared" si="308"/>
        <v>5000</v>
      </c>
      <c r="AA329" s="172">
        <f t="shared" si="308"/>
        <v>5000</v>
      </c>
      <c r="AB329" s="173">
        <f t="shared" si="308"/>
        <v>5000</v>
      </c>
      <c r="AC329" s="172">
        <f t="shared" si="308"/>
        <v>5000</v>
      </c>
      <c r="AD329" s="173">
        <f t="shared" si="308"/>
        <v>5000</v>
      </c>
      <c r="AE329" s="172">
        <f t="shared" si="308"/>
        <v>5000</v>
      </c>
      <c r="AF329" s="186"/>
      <c r="AG329" s="31"/>
      <c r="AH329" s="31"/>
      <c r="AI329" s="31"/>
    </row>
    <row r="330" spans="1:35" ht="15.75" thickBot="1" x14ac:dyDescent="0.3">
      <c r="A330" s="156" t="s">
        <v>26</v>
      </c>
      <c r="B330" s="175">
        <f>B328+B329</f>
        <v>5000</v>
      </c>
      <c r="C330" s="175">
        <f t="shared" ref="C330" si="309">C328+C329</f>
        <v>5000</v>
      </c>
      <c r="D330" s="175">
        <f t="shared" ref="D330" si="310">D328+D329</f>
        <v>5000</v>
      </c>
      <c r="E330" s="175">
        <f t="shared" ref="E330" si="311">E328+E329</f>
        <v>5000</v>
      </c>
      <c r="F330" s="175">
        <f t="shared" ref="F330" si="312">F328+F329</f>
        <v>5000</v>
      </c>
      <c r="G330" s="175">
        <f t="shared" ref="G330" si="313">G328+G329</f>
        <v>5000</v>
      </c>
      <c r="H330" s="175">
        <f t="shared" ref="H330" si="314">H328+H329</f>
        <v>5000</v>
      </c>
      <c r="I330" s="175">
        <f t="shared" ref="I330" si="315">I328+I329</f>
        <v>5000</v>
      </c>
      <c r="J330" s="175">
        <f t="shared" ref="J330" si="316">J328+J329</f>
        <v>5000</v>
      </c>
      <c r="K330" s="175">
        <f t="shared" ref="K330" si="317">K328+K329</f>
        <v>5000</v>
      </c>
      <c r="L330" s="175">
        <f t="shared" ref="L330" si="318">L328+L329</f>
        <v>5000</v>
      </c>
      <c r="M330" s="175">
        <f t="shared" ref="M330" si="319">M328+M329</f>
        <v>5000</v>
      </c>
      <c r="N330" s="176">
        <f t="shared" ref="N330" si="320">N328+N329</f>
        <v>5000</v>
      </c>
      <c r="O330" s="175">
        <f t="shared" ref="O330" si="321">O328+O329</f>
        <v>5000</v>
      </c>
      <c r="P330" s="176">
        <f t="shared" ref="P330" si="322">P328+P329</f>
        <v>5000</v>
      </c>
      <c r="Q330" s="175">
        <f t="shared" ref="Q330" si="323">Q328+Q329</f>
        <v>5000</v>
      </c>
      <c r="R330" s="176">
        <f t="shared" ref="R330" si="324">R328+R329</f>
        <v>5000</v>
      </c>
      <c r="S330" s="175">
        <f t="shared" ref="S330" si="325">S328+S329</f>
        <v>5000</v>
      </c>
      <c r="T330" s="176">
        <f t="shared" ref="T330" si="326">T328+T329</f>
        <v>5000</v>
      </c>
      <c r="U330" s="175">
        <f t="shared" ref="U330" si="327">U328+U329</f>
        <v>5000</v>
      </c>
      <c r="V330" s="176">
        <f t="shared" ref="V330" si="328">V328+V329</f>
        <v>5000</v>
      </c>
      <c r="W330" s="175">
        <f t="shared" ref="W330" si="329">W328+W329</f>
        <v>5000</v>
      </c>
      <c r="X330" s="176">
        <f t="shared" ref="X330" si="330">X328+X329</f>
        <v>5000</v>
      </c>
      <c r="Y330" s="175">
        <f t="shared" ref="Y330" si="331">Y328+Y329</f>
        <v>5000</v>
      </c>
      <c r="Z330" s="176">
        <f t="shared" ref="Z330" si="332">Z328+Z329</f>
        <v>5000</v>
      </c>
      <c r="AA330" s="175">
        <f t="shared" ref="AA330" si="333">AA328+AA329</f>
        <v>5000</v>
      </c>
      <c r="AB330" s="176">
        <f t="shared" ref="AB330" si="334">AB328+AB329</f>
        <v>5000</v>
      </c>
      <c r="AC330" s="175">
        <f t="shared" ref="AC330" si="335">AC328+AC329</f>
        <v>5000</v>
      </c>
      <c r="AD330" s="176">
        <f t="shared" ref="AD330" si="336">AD328+AD329</f>
        <v>5000</v>
      </c>
      <c r="AE330" s="175">
        <f t="shared" ref="AE330" si="337">AE328+AE329</f>
        <v>5000</v>
      </c>
      <c r="AF330" s="188"/>
      <c r="AG330" s="31"/>
      <c r="AH330" s="31"/>
      <c r="AI330" s="31"/>
    </row>
    <row r="331" spans="1:35" x14ac:dyDescent="0.25">
      <c r="A331" s="5"/>
      <c r="B331" s="178"/>
      <c r="C331" s="178"/>
      <c r="D331" s="178"/>
      <c r="E331" s="178"/>
      <c r="F331" s="178"/>
      <c r="G331" s="178"/>
      <c r="H331" s="178"/>
      <c r="I331" s="178"/>
      <c r="J331" s="178"/>
      <c r="K331" s="178"/>
      <c r="L331" s="178"/>
      <c r="M331" s="178"/>
      <c r="N331" s="178"/>
      <c r="O331" s="178"/>
      <c r="P331" s="178"/>
      <c r="Q331" s="178"/>
      <c r="R331" s="178"/>
      <c r="S331" s="178"/>
      <c r="T331" s="178"/>
      <c r="U331" s="178"/>
      <c r="V331" s="178"/>
      <c r="W331" s="178"/>
      <c r="X331" s="178"/>
      <c r="Y331" s="178"/>
      <c r="Z331" s="178"/>
      <c r="AA331" s="178"/>
      <c r="AB331" s="178"/>
      <c r="AC331" s="178"/>
      <c r="AD331" s="178"/>
      <c r="AE331" s="178"/>
      <c r="AF331" s="178"/>
      <c r="AG331" s="31"/>
      <c r="AH331" s="31"/>
      <c r="AI331" s="31"/>
    </row>
    <row r="332" spans="1:35" x14ac:dyDescent="0.25">
      <c r="A332" s="5"/>
      <c r="B332" s="178"/>
      <c r="C332" s="178"/>
      <c r="D332" s="178"/>
      <c r="E332" s="178"/>
      <c r="F332" s="178"/>
      <c r="G332" s="178"/>
      <c r="H332" s="178"/>
      <c r="I332" s="178"/>
      <c r="J332" s="178"/>
      <c r="K332" s="178"/>
      <c r="L332" s="178"/>
      <c r="M332" s="178"/>
      <c r="N332" s="178"/>
      <c r="O332" s="178"/>
      <c r="P332" s="178"/>
      <c r="Q332" s="178"/>
      <c r="R332" s="178"/>
      <c r="S332" s="178"/>
      <c r="T332" s="178"/>
      <c r="U332" s="178"/>
      <c r="V332" s="178"/>
      <c r="W332" s="178"/>
      <c r="X332" s="178"/>
      <c r="Y332" s="178"/>
      <c r="Z332" s="178"/>
      <c r="AA332" s="178"/>
      <c r="AB332" s="178"/>
      <c r="AC332" s="178"/>
      <c r="AD332" s="178"/>
      <c r="AE332" s="178"/>
      <c r="AF332" s="178"/>
      <c r="AG332" s="31"/>
      <c r="AH332" s="31"/>
      <c r="AI332" s="31"/>
    </row>
    <row r="333" spans="1:35" x14ac:dyDescent="0.25">
      <c r="A333" s="5"/>
      <c r="B333" s="178"/>
      <c r="C333" s="178"/>
      <c r="D333" s="178"/>
      <c r="E333" s="178"/>
      <c r="F333" s="178"/>
      <c r="G333" s="178"/>
      <c r="H333" s="178"/>
      <c r="I333" s="178"/>
      <c r="J333" s="178"/>
      <c r="K333" s="178"/>
      <c r="L333" s="178"/>
      <c r="M333" s="178"/>
      <c r="N333" s="178"/>
      <c r="O333" s="178"/>
      <c r="P333" s="178"/>
      <c r="Q333" s="178"/>
      <c r="R333" s="178"/>
      <c r="S333" s="178"/>
      <c r="T333" s="178"/>
      <c r="U333" s="178"/>
      <c r="V333" s="178"/>
      <c r="W333" s="178"/>
      <c r="X333" s="178"/>
      <c r="Y333" s="178"/>
      <c r="Z333" s="178"/>
      <c r="AA333" s="178"/>
      <c r="AB333" s="178"/>
      <c r="AC333" s="178"/>
      <c r="AD333" s="178"/>
      <c r="AE333" s="178"/>
      <c r="AF333" s="178"/>
      <c r="AG333" s="31"/>
      <c r="AH333" s="31"/>
      <c r="AI333" s="31"/>
    </row>
    <row r="334" spans="1:35" x14ac:dyDescent="0.25">
      <c r="A334" s="5"/>
      <c r="B334" s="178"/>
      <c r="C334" s="178"/>
      <c r="D334" s="178"/>
      <c r="E334" s="178"/>
      <c r="F334" s="178"/>
      <c r="G334" s="178"/>
      <c r="H334" s="178"/>
      <c r="I334" s="178"/>
      <c r="J334" s="178"/>
      <c r="K334" s="178"/>
      <c r="L334" s="178"/>
      <c r="M334" s="178"/>
      <c r="N334" s="178"/>
      <c r="O334" s="178"/>
      <c r="P334" s="178"/>
      <c r="Q334" s="178"/>
      <c r="R334" s="178"/>
      <c r="S334" s="178"/>
      <c r="T334" s="178"/>
      <c r="U334" s="178"/>
      <c r="V334" s="178"/>
      <c r="W334" s="178"/>
      <c r="X334" s="178"/>
      <c r="Y334" s="178"/>
      <c r="Z334" s="178"/>
      <c r="AA334" s="178"/>
      <c r="AB334" s="178"/>
      <c r="AC334" s="178"/>
      <c r="AD334" s="178"/>
      <c r="AE334" s="178"/>
      <c r="AF334" s="178"/>
      <c r="AG334" s="31"/>
      <c r="AH334" s="31"/>
      <c r="AI334" s="31"/>
    </row>
    <row r="335" spans="1:35" ht="15.75" thickBot="1" x14ac:dyDescent="0.3">
      <c r="A335" s="149" t="s">
        <v>126</v>
      </c>
      <c r="B335" s="161">
        <v>45261</v>
      </c>
      <c r="C335" s="161">
        <v>45262</v>
      </c>
      <c r="D335" s="161">
        <v>45263</v>
      </c>
      <c r="E335" s="161">
        <v>45264</v>
      </c>
      <c r="F335" s="161">
        <v>45265</v>
      </c>
      <c r="G335" s="161">
        <v>45266</v>
      </c>
      <c r="H335" s="161">
        <v>45267</v>
      </c>
      <c r="I335" s="161">
        <v>45268</v>
      </c>
      <c r="J335" s="161">
        <v>45269</v>
      </c>
      <c r="K335" s="161">
        <v>45270</v>
      </c>
      <c r="L335" s="161">
        <v>45271</v>
      </c>
      <c r="M335" s="161">
        <v>45272</v>
      </c>
      <c r="N335" s="161">
        <v>45273</v>
      </c>
      <c r="O335" s="161">
        <v>45274</v>
      </c>
      <c r="P335" s="161">
        <v>45275</v>
      </c>
      <c r="Q335" s="161">
        <v>45276</v>
      </c>
      <c r="R335" s="161">
        <v>45277</v>
      </c>
      <c r="S335" s="161">
        <v>45278</v>
      </c>
      <c r="T335" s="161">
        <v>45279</v>
      </c>
      <c r="U335" s="161">
        <v>45280</v>
      </c>
      <c r="V335" s="161">
        <v>45281</v>
      </c>
      <c r="W335" s="161">
        <v>45282</v>
      </c>
      <c r="X335" s="161">
        <v>45283</v>
      </c>
      <c r="Y335" s="161">
        <v>45284</v>
      </c>
      <c r="Z335" s="161">
        <v>45285</v>
      </c>
      <c r="AA335" s="161">
        <v>45286</v>
      </c>
      <c r="AB335" s="161">
        <v>45287</v>
      </c>
      <c r="AC335" s="161">
        <v>45288</v>
      </c>
      <c r="AD335" s="161">
        <v>45289</v>
      </c>
      <c r="AE335" s="161">
        <v>45290</v>
      </c>
      <c r="AF335" s="161">
        <v>45291</v>
      </c>
      <c r="AG335" s="31"/>
      <c r="AH335" s="31"/>
      <c r="AI335" s="31"/>
    </row>
    <row r="336" spans="1:35" ht="15.75" thickBot="1" x14ac:dyDescent="0.3">
      <c r="A336" s="160" t="s">
        <v>29</v>
      </c>
      <c r="B336" s="181">
        <f>SUM(B337:B341)</f>
        <v>0</v>
      </c>
      <c r="C336" s="181">
        <f t="shared" ref="C336:AF336" si="338">SUM(C337:C341)</f>
        <v>0</v>
      </c>
      <c r="D336" s="181">
        <f t="shared" si="338"/>
        <v>0</v>
      </c>
      <c r="E336" s="181">
        <f t="shared" si="338"/>
        <v>0</v>
      </c>
      <c r="F336" s="181">
        <f t="shared" si="338"/>
        <v>0</v>
      </c>
      <c r="G336" s="181">
        <f t="shared" si="338"/>
        <v>0</v>
      </c>
      <c r="H336" s="181">
        <f t="shared" si="338"/>
        <v>0</v>
      </c>
      <c r="I336" s="181">
        <f t="shared" si="338"/>
        <v>0</v>
      </c>
      <c r="J336" s="181">
        <f t="shared" si="338"/>
        <v>0</v>
      </c>
      <c r="K336" s="181">
        <f t="shared" si="338"/>
        <v>0</v>
      </c>
      <c r="L336" s="181">
        <f t="shared" si="338"/>
        <v>0</v>
      </c>
      <c r="M336" s="181">
        <f t="shared" si="338"/>
        <v>0</v>
      </c>
      <c r="N336" s="181">
        <f t="shared" si="338"/>
        <v>0</v>
      </c>
      <c r="O336" s="181">
        <f t="shared" si="338"/>
        <v>0</v>
      </c>
      <c r="P336" s="181">
        <f t="shared" si="338"/>
        <v>0</v>
      </c>
      <c r="Q336" s="181">
        <f t="shared" si="338"/>
        <v>0</v>
      </c>
      <c r="R336" s="181">
        <f t="shared" si="338"/>
        <v>0</v>
      </c>
      <c r="S336" s="181">
        <f t="shared" si="338"/>
        <v>0</v>
      </c>
      <c r="T336" s="181">
        <f t="shared" si="338"/>
        <v>0</v>
      </c>
      <c r="U336" s="181">
        <f t="shared" si="338"/>
        <v>0</v>
      </c>
      <c r="V336" s="181">
        <f t="shared" si="338"/>
        <v>0</v>
      </c>
      <c r="W336" s="181">
        <f t="shared" si="338"/>
        <v>0</v>
      </c>
      <c r="X336" s="181">
        <f t="shared" si="338"/>
        <v>0</v>
      </c>
      <c r="Y336" s="181">
        <f t="shared" si="338"/>
        <v>0</v>
      </c>
      <c r="Z336" s="181">
        <f t="shared" si="338"/>
        <v>0</v>
      </c>
      <c r="AA336" s="181">
        <f t="shared" si="338"/>
        <v>0</v>
      </c>
      <c r="AB336" s="181">
        <f t="shared" si="338"/>
        <v>0</v>
      </c>
      <c r="AC336" s="181">
        <f t="shared" si="338"/>
        <v>0</v>
      </c>
      <c r="AD336" s="181">
        <f t="shared" si="338"/>
        <v>0</v>
      </c>
      <c r="AE336" s="181">
        <f t="shared" si="338"/>
        <v>0</v>
      </c>
      <c r="AF336" s="182">
        <f t="shared" si="338"/>
        <v>0</v>
      </c>
      <c r="AG336" s="31"/>
      <c r="AH336" s="31"/>
      <c r="AI336" s="31"/>
    </row>
    <row r="337" spans="1:35" outlineLevel="1" x14ac:dyDescent="0.25">
      <c r="A337" s="152"/>
      <c r="B337" s="184">
        <f>SUMIFS('Contas a Receber'!$H$5:$H$1048576,'Contas a Receber'!$O$5:$O$1048576,'Projeção de Caixa'!B$335,'Contas a Receber'!$F$5:$F$1048576,'Projeção de Caixa'!$A337)</f>
        <v>0</v>
      </c>
      <c r="C337" s="184">
        <f>SUMIFS('Contas a Receber'!$H$5:$H$1048576,'Contas a Receber'!$O$5:$O$1048576,'Projeção de Caixa'!C$335,'Contas a Receber'!$F$5:$F$1048576,'Projeção de Caixa'!$A337)</f>
        <v>0</v>
      </c>
      <c r="D337" s="184">
        <f>SUMIFS('Contas a Receber'!$H$5:$H$1048576,'Contas a Receber'!$O$5:$O$1048576,'Projeção de Caixa'!D$335,'Contas a Receber'!$F$5:$F$1048576,'Projeção de Caixa'!$A337)</f>
        <v>0</v>
      </c>
      <c r="E337" s="184">
        <f>SUMIFS('Contas a Receber'!$H$5:$H$1048576,'Contas a Receber'!$O$5:$O$1048576,'Projeção de Caixa'!E$335,'Contas a Receber'!$F$5:$F$1048576,'Projeção de Caixa'!$A337)</f>
        <v>0</v>
      </c>
      <c r="F337" s="184">
        <f>SUMIFS('Contas a Receber'!$H$5:$H$1048576,'Contas a Receber'!$O$5:$O$1048576,'Projeção de Caixa'!F$335,'Contas a Receber'!$F$5:$F$1048576,'Projeção de Caixa'!$A337)</f>
        <v>0</v>
      </c>
      <c r="G337" s="184">
        <f>SUMIFS('Contas a Receber'!$H$5:$H$1048576,'Contas a Receber'!$O$5:$O$1048576,'Projeção de Caixa'!G$335,'Contas a Receber'!$F$5:$F$1048576,'Projeção de Caixa'!$A337)</f>
        <v>0</v>
      </c>
      <c r="H337" s="184">
        <f>SUMIFS('Contas a Receber'!$H$5:$H$1048576,'Contas a Receber'!$O$5:$O$1048576,'Projeção de Caixa'!H$335,'Contas a Receber'!$F$5:$F$1048576,'Projeção de Caixa'!$A337)</f>
        <v>0</v>
      </c>
      <c r="I337" s="184">
        <f>SUMIFS('Contas a Receber'!$H$5:$H$1048576,'Contas a Receber'!$O$5:$O$1048576,'Projeção de Caixa'!I$335,'Contas a Receber'!$F$5:$F$1048576,'Projeção de Caixa'!$A337)</f>
        <v>0</v>
      </c>
      <c r="J337" s="184">
        <f>SUMIFS('Contas a Receber'!$H$5:$H$1048576,'Contas a Receber'!$O$5:$O$1048576,'Projeção de Caixa'!J$335,'Contas a Receber'!$F$5:$F$1048576,'Projeção de Caixa'!$A337)</f>
        <v>0</v>
      </c>
      <c r="K337" s="184">
        <f>SUMIFS('Contas a Receber'!$H$5:$H$1048576,'Contas a Receber'!$O$5:$O$1048576,'Projeção de Caixa'!K$335,'Contas a Receber'!$F$5:$F$1048576,'Projeção de Caixa'!$A337)</f>
        <v>0</v>
      </c>
      <c r="L337" s="184">
        <f>SUMIFS('Contas a Receber'!$H$5:$H$1048576,'Contas a Receber'!$O$5:$O$1048576,'Projeção de Caixa'!L$335,'Contas a Receber'!$F$5:$F$1048576,'Projeção de Caixa'!$A337)</f>
        <v>0</v>
      </c>
      <c r="M337" s="184">
        <f>SUMIFS('Contas a Receber'!$H$5:$H$1048576,'Contas a Receber'!$O$5:$O$1048576,'Projeção de Caixa'!M$335,'Contas a Receber'!$F$5:$F$1048576,'Projeção de Caixa'!$A337)</f>
        <v>0</v>
      </c>
      <c r="N337" s="184">
        <f>SUMIFS('Contas a Receber'!$H$5:$H$1048576,'Contas a Receber'!$O$5:$O$1048576,'Projeção de Caixa'!N$335,'Contas a Receber'!$F$5:$F$1048576,'Projeção de Caixa'!$A337)</f>
        <v>0</v>
      </c>
      <c r="O337" s="184">
        <f>SUMIFS('Contas a Receber'!$H$5:$H$1048576,'Contas a Receber'!$O$5:$O$1048576,'Projeção de Caixa'!O$335,'Contas a Receber'!$F$5:$F$1048576,'Projeção de Caixa'!$A337)</f>
        <v>0</v>
      </c>
      <c r="P337" s="184">
        <f>SUMIFS('Contas a Receber'!$H$5:$H$1048576,'Contas a Receber'!$O$5:$O$1048576,'Projeção de Caixa'!P$335,'Contas a Receber'!$F$5:$F$1048576,'Projeção de Caixa'!$A337)</f>
        <v>0</v>
      </c>
      <c r="Q337" s="184">
        <f>SUMIFS('Contas a Receber'!$H$5:$H$1048576,'Contas a Receber'!$O$5:$O$1048576,'Projeção de Caixa'!Q$335,'Contas a Receber'!$F$5:$F$1048576,'Projeção de Caixa'!$A337)</f>
        <v>0</v>
      </c>
      <c r="R337" s="184">
        <f>SUMIFS('Contas a Receber'!$H$5:$H$1048576,'Contas a Receber'!$O$5:$O$1048576,'Projeção de Caixa'!R$335,'Contas a Receber'!$F$5:$F$1048576,'Projeção de Caixa'!$A337)</f>
        <v>0</v>
      </c>
      <c r="S337" s="184">
        <f>SUMIFS('Contas a Receber'!$H$5:$H$1048576,'Contas a Receber'!$O$5:$O$1048576,'Projeção de Caixa'!S$335,'Contas a Receber'!$F$5:$F$1048576,'Projeção de Caixa'!$A337)</f>
        <v>0</v>
      </c>
      <c r="T337" s="184">
        <f>SUMIFS('Contas a Receber'!$H$5:$H$1048576,'Contas a Receber'!$O$5:$O$1048576,'Projeção de Caixa'!T$335,'Contas a Receber'!$F$5:$F$1048576,'Projeção de Caixa'!$A337)</f>
        <v>0</v>
      </c>
      <c r="U337" s="184">
        <f>SUMIFS('Contas a Receber'!$H$5:$H$1048576,'Contas a Receber'!$O$5:$O$1048576,'Projeção de Caixa'!U$335,'Contas a Receber'!$F$5:$F$1048576,'Projeção de Caixa'!$A337)</f>
        <v>0</v>
      </c>
      <c r="V337" s="184">
        <f>SUMIFS('Contas a Receber'!$H$5:$H$1048576,'Contas a Receber'!$O$5:$O$1048576,'Projeção de Caixa'!V$335,'Contas a Receber'!$F$5:$F$1048576,'Projeção de Caixa'!$A337)</f>
        <v>0</v>
      </c>
      <c r="W337" s="184">
        <f>SUMIFS('Contas a Receber'!$H$5:$H$1048576,'Contas a Receber'!$O$5:$O$1048576,'Projeção de Caixa'!W$335,'Contas a Receber'!$F$5:$F$1048576,'Projeção de Caixa'!$A337)</f>
        <v>0</v>
      </c>
      <c r="X337" s="184">
        <f>SUMIFS('Contas a Receber'!$H$5:$H$1048576,'Contas a Receber'!$O$5:$O$1048576,'Projeção de Caixa'!X$335,'Contas a Receber'!$F$5:$F$1048576,'Projeção de Caixa'!$A337)</f>
        <v>0</v>
      </c>
      <c r="Y337" s="184">
        <f>SUMIFS('Contas a Receber'!$H$5:$H$1048576,'Contas a Receber'!$O$5:$O$1048576,'Projeção de Caixa'!Y$335,'Contas a Receber'!$F$5:$F$1048576,'Projeção de Caixa'!$A337)</f>
        <v>0</v>
      </c>
      <c r="Z337" s="184">
        <f>SUMIFS('Contas a Receber'!$H$5:$H$1048576,'Contas a Receber'!$O$5:$O$1048576,'Projeção de Caixa'!Z$335,'Contas a Receber'!$F$5:$F$1048576,'Projeção de Caixa'!$A337)</f>
        <v>0</v>
      </c>
      <c r="AA337" s="184">
        <f>SUMIFS('Contas a Receber'!$H$5:$H$1048576,'Contas a Receber'!$O$5:$O$1048576,'Projeção de Caixa'!AA$335,'Contas a Receber'!$F$5:$F$1048576,'Projeção de Caixa'!$A337)</f>
        <v>0</v>
      </c>
      <c r="AB337" s="184">
        <f>SUMIFS('Contas a Receber'!$H$5:$H$1048576,'Contas a Receber'!$O$5:$O$1048576,'Projeção de Caixa'!AB$335,'Contas a Receber'!$F$5:$F$1048576,'Projeção de Caixa'!$A337)</f>
        <v>0</v>
      </c>
      <c r="AC337" s="184">
        <f>SUMIFS('Contas a Receber'!$H$5:$H$1048576,'Contas a Receber'!$O$5:$O$1048576,'Projeção de Caixa'!AC$335,'Contas a Receber'!$F$5:$F$1048576,'Projeção de Caixa'!$A337)</f>
        <v>0</v>
      </c>
      <c r="AD337" s="184">
        <f>SUMIFS('Contas a Receber'!$H$5:$H$1048576,'Contas a Receber'!$O$5:$O$1048576,'Projeção de Caixa'!AD$335,'Contas a Receber'!$F$5:$F$1048576,'Projeção de Caixa'!$A337)</f>
        <v>0</v>
      </c>
      <c r="AE337" s="184">
        <f>SUMIFS('Contas a Receber'!$H$5:$H$1048576,'Contas a Receber'!$O$5:$O$1048576,'Projeção de Caixa'!AE$335,'Contas a Receber'!$F$5:$F$1048576,'Projeção de Caixa'!$A337)</f>
        <v>0</v>
      </c>
      <c r="AF337" s="185">
        <f>SUMIFS('Contas a Receber'!$H$5:$H$1048576,'Contas a Receber'!$O$5:$O$1048576,'Projeção de Caixa'!AF$335,'Contas a Receber'!$F$5:$F$1048576,'Projeção de Caixa'!$A337)</f>
        <v>0</v>
      </c>
      <c r="AG337" s="31"/>
      <c r="AH337" s="31"/>
      <c r="AI337" s="31"/>
    </row>
    <row r="338" spans="1:35" outlineLevel="1" x14ac:dyDescent="0.25">
      <c r="A338" s="152"/>
      <c r="B338" s="164">
        <f>SUMIFS('Contas a Receber'!$H$5:$H$1048576,'Contas a Receber'!$O$5:$O$1048576,'Projeção de Caixa'!B$335,'Contas a Receber'!$F$5:$F$1048576,'Projeção de Caixa'!$A338)</f>
        <v>0</v>
      </c>
      <c r="C338" s="164">
        <f>SUMIFS('Contas a Receber'!$H$5:$H$1048576,'Contas a Receber'!$O$5:$O$1048576,'Projeção de Caixa'!C$335,'Contas a Receber'!$F$5:$F$1048576,'Projeção de Caixa'!$A338)</f>
        <v>0</v>
      </c>
      <c r="D338" s="164">
        <f>SUMIFS('Contas a Receber'!$H$5:$H$1048576,'Contas a Receber'!$O$5:$O$1048576,'Projeção de Caixa'!D$335,'Contas a Receber'!$F$5:$F$1048576,'Projeção de Caixa'!$A338)</f>
        <v>0</v>
      </c>
      <c r="E338" s="164">
        <f>SUMIFS('Contas a Receber'!$H$5:$H$1048576,'Contas a Receber'!$O$5:$O$1048576,'Projeção de Caixa'!E$335,'Contas a Receber'!$F$5:$F$1048576,'Projeção de Caixa'!$A338)</f>
        <v>0</v>
      </c>
      <c r="F338" s="164">
        <f>SUMIFS('Contas a Receber'!$H$5:$H$1048576,'Contas a Receber'!$O$5:$O$1048576,'Projeção de Caixa'!F$335,'Contas a Receber'!$F$5:$F$1048576,'Projeção de Caixa'!$A338)</f>
        <v>0</v>
      </c>
      <c r="G338" s="164">
        <f>SUMIFS('Contas a Receber'!$H$5:$H$1048576,'Contas a Receber'!$O$5:$O$1048576,'Projeção de Caixa'!G$335,'Contas a Receber'!$F$5:$F$1048576,'Projeção de Caixa'!$A338)</f>
        <v>0</v>
      </c>
      <c r="H338" s="164">
        <f>SUMIFS('Contas a Receber'!$H$5:$H$1048576,'Contas a Receber'!$O$5:$O$1048576,'Projeção de Caixa'!H$335,'Contas a Receber'!$F$5:$F$1048576,'Projeção de Caixa'!$A338)</f>
        <v>0</v>
      </c>
      <c r="I338" s="164">
        <f>SUMIFS('Contas a Receber'!$H$5:$H$1048576,'Contas a Receber'!$O$5:$O$1048576,'Projeção de Caixa'!I$335,'Contas a Receber'!$F$5:$F$1048576,'Projeção de Caixa'!$A338)</f>
        <v>0</v>
      </c>
      <c r="J338" s="164">
        <f>SUMIFS('Contas a Receber'!$H$5:$H$1048576,'Contas a Receber'!$O$5:$O$1048576,'Projeção de Caixa'!J$335,'Contas a Receber'!$F$5:$F$1048576,'Projeção de Caixa'!$A338)</f>
        <v>0</v>
      </c>
      <c r="K338" s="164">
        <f>SUMIFS('Contas a Receber'!$H$5:$H$1048576,'Contas a Receber'!$O$5:$O$1048576,'Projeção de Caixa'!K$335,'Contas a Receber'!$F$5:$F$1048576,'Projeção de Caixa'!$A338)</f>
        <v>0</v>
      </c>
      <c r="L338" s="164">
        <f>SUMIFS('Contas a Receber'!$H$5:$H$1048576,'Contas a Receber'!$O$5:$O$1048576,'Projeção de Caixa'!L$335,'Contas a Receber'!$F$5:$F$1048576,'Projeção de Caixa'!$A338)</f>
        <v>0</v>
      </c>
      <c r="M338" s="164">
        <f>SUMIFS('Contas a Receber'!$H$5:$H$1048576,'Contas a Receber'!$O$5:$O$1048576,'Projeção de Caixa'!M$335,'Contas a Receber'!$F$5:$F$1048576,'Projeção de Caixa'!$A338)</f>
        <v>0</v>
      </c>
      <c r="N338" s="164">
        <f>SUMIFS('Contas a Receber'!$H$5:$H$1048576,'Contas a Receber'!$O$5:$O$1048576,'Projeção de Caixa'!N$335,'Contas a Receber'!$F$5:$F$1048576,'Projeção de Caixa'!$A338)</f>
        <v>0</v>
      </c>
      <c r="O338" s="164">
        <f>SUMIFS('Contas a Receber'!$H$5:$H$1048576,'Contas a Receber'!$O$5:$O$1048576,'Projeção de Caixa'!O$335,'Contas a Receber'!$F$5:$F$1048576,'Projeção de Caixa'!$A338)</f>
        <v>0</v>
      </c>
      <c r="P338" s="164">
        <f>SUMIFS('Contas a Receber'!$H$5:$H$1048576,'Contas a Receber'!$O$5:$O$1048576,'Projeção de Caixa'!P$335,'Contas a Receber'!$F$5:$F$1048576,'Projeção de Caixa'!$A338)</f>
        <v>0</v>
      </c>
      <c r="Q338" s="164">
        <f>SUMIFS('Contas a Receber'!$H$5:$H$1048576,'Contas a Receber'!$O$5:$O$1048576,'Projeção de Caixa'!Q$335,'Contas a Receber'!$F$5:$F$1048576,'Projeção de Caixa'!$A338)</f>
        <v>0</v>
      </c>
      <c r="R338" s="164">
        <f>SUMIFS('Contas a Receber'!$H$5:$H$1048576,'Contas a Receber'!$O$5:$O$1048576,'Projeção de Caixa'!R$335,'Contas a Receber'!$F$5:$F$1048576,'Projeção de Caixa'!$A338)</f>
        <v>0</v>
      </c>
      <c r="S338" s="164">
        <f>SUMIFS('Contas a Receber'!$H$5:$H$1048576,'Contas a Receber'!$O$5:$O$1048576,'Projeção de Caixa'!S$335,'Contas a Receber'!$F$5:$F$1048576,'Projeção de Caixa'!$A338)</f>
        <v>0</v>
      </c>
      <c r="T338" s="164">
        <f>SUMIFS('Contas a Receber'!$H$5:$H$1048576,'Contas a Receber'!$O$5:$O$1048576,'Projeção de Caixa'!T$335,'Contas a Receber'!$F$5:$F$1048576,'Projeção de Caixa'!$A338)</f>
        <v>0</v>
      </c>
      <c r="U338" s="164">
        <f>SUMIFS('Contas a Receber'!$H$5:$H$1048576,'Contas a Receber'!$O$5:$O$1048576,'Projeção de Caixa'!U$335,'Contas a Receber'!$F$5:$F$1048576,'Projeção de Caixa'!$A338)</f>
        <v>0</v>
      </c>
      <c r="V338" s="164">
        <f>SUMIFS('Contas a Receber'!$H$5:$H$1048576,'Contas a Receber'!$O$5:$O$1048576,'Projeção de Caixa'!V$335,'Contas a Receber'!$F$5:$F$1048576,'Projeção de Caixa'!$A338)</f>
        <v>0</v>
      </c>
      <c r="W338" s="164">
        <f>SUMIFS('Contas a Receber'!$H$5:$H$1048576,'Contas a Receber'!$O$5:$O$1048576,'Projeção de Caixa'!W$335,'Contas a Receber'!$F$5:$F$1048576,'Projeção de Caixa'!$A338)</f>
        <v>0</v>
      </c>
      <c r="X338" s="164">
        <f>SUMIFS('Contas a Receber'!$H$5:$H$1048576,'Contas a Receber'!$O$5:$O$1048576,'Projeção de Caixa'!X$335,'Contas a Receber'!$F$5:$F$1048576,'Projeção de Caixa'!$A338)</f>
        <v>0</v>
      </c>
      <c r="Y338" s="164">
        <f>SUMIFS('Contas a Receber'!$H$5:$H$1048576,'Contas a Receber'!$O$5:$O$1048576,'Projeção de Caixa'!Y$335,'Contas a Receber'!$F$5:$F$1048576,'Projeção de Caixa'!$A338)</f>
        <v>0</v>
      </c>
      <c r="Z338" s="164">
        <f>SUMIFS('Contas a Receber'!$H$5:$H$1048576,'Contas a Receber'!$O$5:$O$1048576,'Projeção de Caixa'!Z$335,'Contas a Receber'!$F$5:$F$1048576,'Projeção de Caixa'!$A338)</f>
        <v>0</v>
      </c>
      <c r="AA338" s="164">
        <f>SUMIFS('Contas a Receber'!$H$5:$H$1048576,'Contas a Receber'!$O$5:$O$1048576,'Projeção de Caixa'!AA$335,'Contas a Receber'!$F$5:$F$1048576,'Projeção de Caixa'!$A338)</f>
        <v>0</v>
      </c>
      <c r="AB338" s="164">
        <f>SUMIFS('Contas a Receber'!$H$5:$H$1048576,'Contas a Receber'!$O$5:$O$1048576,'Projeção de Caixa'!AB$335,'Contas a Receber'!$F$5:$F$1048576,'Projeção de Caixa'!$A338)</f>
        <v>0</v>
      </c>
      <c r="AC338" s="164">
        <f>SUMIFS('Contas a Receber'!$H$5:$H$1048576,'Contas a Receber'!$O$5:$O$1048576,'Projeção de Caixa'!AC$335,'Contas a Receber'!$F$5:$F$1048576,'Projeção de Caixa'!$A338)</f>
        <v>0</v>
      </c>
      <c r="AD338" s="164">
        <f>SUMIFS('Contas a Receber'!$H$5:$H$1048576,'Contas a Receber'!$O$5:$O$1048576,'Projeção de Caixa'!AD$335,'Contas a Receber'!$F$5:$F$1048576,'Projeção de Caixa'!$A338)</f>
        <v>0</v>
      </c>
      <c r="AE338" s="164">
        <f>SUMIFS('Contas a Receber'!$H$5:$H$1048576,'Contas a Receber'!$O$5:$O$1048576,'Projeção de Caixa'!AE$335,'Contas a Receber'!$F$5:$F$1048576,'Projeção de Caixa'!$A338)</f>
        <v>0</v>
      </c>
      <c r="AF338" s="165">
        <f>SUMIFS('Contas a Receber'!$H$5:$H$1048576,'Contas a Receber'!$O$5:$O$1048576,'Projeção de Caixa'!AF$335,'Contas a Receber'!$F$5:$F$1048576,'Projeção de Caixa'!$A338)</f>
        <v>0</v>
      </c>
      <c r="AG338" s="31"/>
      <c r="AH338" s="31"/>
      <c r="AI338" s="31"/>
    </row>
    <row r="339" spans="1:35" outlineLevel="1" x14ac:dyDescent="0.25">
      <c r="A339" s="152"/>
      <c r="B339" s="164">
        <f>SUMIFS('Contas a Receber'!$H$5:$H$1048576,'Contas a Receber'!$O$5:$O$1048576,'Projeção de Caixa'!B$335,'Contas a Receber'!$F$5:$F$1048576,'Projeção de Caixa'!$A339)</f>
        <v>0</v>
      </c>
      <c r="C339" s="164">
        <f>SUMIFS('Contas a Receber'!$H$5:$H$1048576,'Contas a Receber'!$O$5:$O$1048576,'Projeção de Caixa'!C$335,'Contas a Receber'!$F$5:$F$1048576,'Projeção de Caixa'!$A339)</f>
        <v>0</v>
      </c>
      <c r="D339" s="164">
        <f>SUMIFS('Contas a Receber'!$H$5:$H$1048576,'Contas a Receber'!$O$5:$O$1048576,'Projeção de Caixa'!D$335,'Contas a Receber'!$F$5:$F$1048576,'Projeção de Caixa'!$A339)</f>
        <v>0</v>
      </c>
      <c r="E339" s="164">
        <f>SUMIFS('Contas a Receber'!$H$5:$H$1048576,'Contas a Receber'!$O$5:$O$1048576,'Projeção de Caixa'!E$335,'Contas a Receber'!$F$5:$F$1048576,'Projeção de Caixa'!$A339)</f>
        <v>0</v>
      </c>
      <c r="F339" s="164">
        <f>SUMIFS('Contas a Receber'!$H$5:$H$1048576,'Contas a Receber'!$O$5:$O$1048576,'Projeção de Caixa'!F$335,'Contas a Receber'!$F$5:$F$1048576,'Projeção de Caixa'!$A339)</f>
        <v>0</v>
      </c>
      <c r="G339" s="164">
        <f>SUMIFS('Contas a Receber'!$H$5:$H$1048576,'Contas a Receber'!$O$5:$O$1048576,'Projeção de Caixa'!G$335,'Contas a Receber'!$F$5:$F$1048576,'Projeção de Caixa'!$A339)</f>
        <v>0</v>
      </c>
      <c r="H339" s="164">
        <f>SUMIFS('Contas a Receber'!$H$5:$H$1048576,'Contas a Receber'!$O$5:$O$1048576,'Projeção de Caixa'!H$335,'Contas a Receber'!$F$5:$F$1048576,'Projeção de Caixa'!$A339)</f>
        <v>0</v>
      </c>
      <c r="I339" s="164">
        <f>SUMIFS('Contas a Receber'!$H$5:$H$1048576,'Contas a Receber'!$O$5:$O$1048576,'Projeção de Caixa'!I$335,'Contas a Receber'!$F$5:$F$1048576,'Projeção de Caixa'!$A339)</f>
        <v>0</v>
      </c>
      <c r="J339" s="164">
        <f>SUMIFS('Contas a Receber'!$H$5:$H$1048576,'Contas a Receber'!$O$5:$O$1048576,'Projeção de Caixa'!J$335,'Contas a Receber'!$F$5:$F$1048576,'Projeção de Caixa'!$A339)</f>
        <v>0</v>
      </c>
      <c r="K339" s="164">
        <f>SUMIFS('Contas a Receber'!$H$5:$H$1048576,'Contas a Receber'!$O$5:$O$1048576,'Projeção de Caixa'!K$335,'Contas a Receber'!$F$5:$F$1048576,'Projeção de Caixa'!$A339)</f>
        <v>0</v>
      </c>
      <c r="L339" s="164">
        <f>SUMIFS('Contas a Receber'!$H$5:$H$1048576,'Contas a Receber'!$O$5:$O$1048576,'Projeção de Caixa'!L$335,'Contas a Receber'!$F$5:$F$1048576,'Projeção de Caixa'!$A339)</f>
        <v>0</v>
      </c>
      <c r="M339" s="164">
        <f>SUMIFS('Contas a Receber'!$H$5:$H$1048576,'Contas a Receber'!$O$5:$O$1048576,'Projeção de Caixa'!M$335,'Contas a Receber'!$F$5:$F$1048576,'Projeção de Caixa'!$A339)</f>
        <v>0</v>
      </c>
      <c r="N339" s="164">
        <f>SUMIFS('Contas a Receber'!$H$5:$H$1048576,'Contas a Receber'!$O$5:$O$1048576,'Projeção de Caixa'!N$335,'Contas a Receber'!$F$5:$F$1048576,'Projeção de Caixa'!$A339)</f>
        <v>0</v>
      </c>
      <c r="O339" s="164">
        <f>SUMIFS('Contas a Receber'!$H$5:$H$1048576,'Contas a Receber'!$O$5:$O$1048576,'Projeção de Caixa'!O$335,'Contas a Receber'!$F$5:$F$1048576,'Projeção de Caixa'!$A339)</f>
        <v>0</v>
      </c>
      <c r="P339" s="164">
        <f>SUMIFS('Contas a Receber'!$H$5:$H$1048576,'Contas a Receber'!$O$5:$O$1048576,'Projeção de Caixa'!P$335,'Contas a Receber'!$F$5:$F$1048576,'Projeção de Caixa'!$A339)</f>
        <v>0</v>
      </c>
      <c r="Q339" s="164">
        <f>SUMIFS('Contas a Receber'!$H$5:$H$1048576,'Contas a Receber'!$O$5:$O$1048576,'Projeção de Caixa'!Q$335,'Contas a Receber'!$F$5:$F$1048576,'Projeção de Caixa'!$A339)</f>
        <v>0</v>
      </c>
      <c r="R339" s="164">
        <f>SUMIFS('Contas a Receber'!$H$5:$H$1048576,'Contas a Receber'!$O$5:$O$1048576,'Projeção de Caixa'!R$335,'Contas a Receber'!$F$5:$F$1048576,'Projeção de Caixa'!$A339)</f>
        <v>0</v>
      </c>
      <c r="S339" s="164">
        <f>SUMIFS('Contas a Receber'!$H$5:$H$1048576,'Contas a Receber'!$O$5:$O$1048576,'Projeção de Caixa'!S$335,'Contas a Receber'!$F$5:$F$1048576,'Projeção de Caixa'!$A339)</f>
        <v>0</v>
      </c>
      <c r="T339" s="164">
        <f>SUMIFS('Contas a Receber'!$H$5:$H$1048576,'Contas a Receber'!$O$5:$O$1048576,'Projeção de Caixa'!T$335,'Contas a Receber'!$F$5:$F$1048576,'Projeção de Caixa'!$A339)</f>
        <v>0</v>
      </c>
      <c r="U339" s="164">
        <f>SUMIFS('Contas a Receber'!$H$5:$H$1048576,'Contas a Receber'!$O$5:$O$1048576,'Projeção de Caixa'!U$335,'Contas a Receber'!$F$5:$F$1048576,'Projeção de Caixa'!$A339)</f>
        <v>0</v>
      </c>
      <c r="V339" s="164">
        <f>SUMIFS('Contas a Receber'!$H$5:$H$1048576,'Contas a Receber'!$O$5:$O$1048576,'Projeção de Caixa'!V$335,'Contas a Receber'!$F$5:$F$1048576,'Projeção de Caixa'!$A339)</f>
        <v>0</v>
      </c>
      <c r="W339" s="164">
        <f>SUMIFS('Contas a Receber'!$H$5:$H$1048576,'Contas a Receber'!$O$5:$O$1048576,'Projeção de Caixa'!W$335,'Contas a Receber'!$F$5:$F$1048576,'Projeção de Caixa'!$A339)</f>
        <v>0</v>
      </c>
      <c r="X339" s="164">
        <f>SUMIFS('Contas a Receber'!$H$5:$H$1048576,'Contas a Receber'!$O$5:$O$1048576,'Projeção de Caixa'!X$335,'Contas a Receber'!$F$5:$F$1048576,'Projeção de Caixa'!$A339)</f>
        <v>0</v>
      </c>
      <c r="Y339" s="164">
        <f>SUMIFS('Contas a Receber'!$H$5:$H$1048576,'Contas a Receber'!$O$5:$O$1048576,'Projeção de Caixa'!Y$335,'Contas a Receber'!$F$5:$F$1048576,'Projeção de Caixa'!$A339)</f>
        <v>0</v>
      </c>
      <c r="Z339" s="164">
        <f>SUMIFS('Contas a Receber'!$H$5:$H$1048576,'Contas a Receber'!$O$5:$O$1048576,'Projeção de Caixa'!Z$335,'Contas a Receber'!$F$5:$F$1048576,'Projeção de Caixa'!$A339)</f>
        <v>0</v>
      </c>
      <c r="AA339" s="164">
        <f>SUMIFS('Contas a Receber'!$H$5:$H$1048576,'Contas a Receber'!$O$5:$O$1048576,'Projeção de Caixa'!AA$335,'Contas a Receber'!$F$5:$F$1048576,'Projeção de Caixa'!$A339)</f>
        <v>0</v>
      </c>
      <c r="AB339" s="164">
        <f>SUMIFS('Contas a Receber'!$H$5:$H$1048576,'Contas a Receber'!$O$5:$O$1048576,'Projeção de Caixa'!AB$335,'Contas a Receber'!$F$5:$F$1048576,'Projeção de Caixa'!$A339)</f>
        <v>0</v>
      </c>
      <c r="AC339" s="164">
        <f>SUMIFS('Contas a Receber'!$H$5:$H$1048576,'Contas a Receber'!$O$5:$O$1048576,'Projeção de Caixa'!AC$335,'Contas a Receber'!$F$5:$F$1048576,'Projeção de Caixa'!$A339)</f>
        <v>0</v>
      </c>
      <c r="AD339" s="164">
        <f>SUMIFS('Contas a Receber'!$H$5:$H$1048576,'Contas a Receber'!$O$5:$O$1048576,'Projeção de Caixa'!AD$335,'Contas a Receber'!$F$5:$F$1048576,'Projeção de Caixa'!$A339)</f>
        <v>0</v>
      </c>
      <c r="AE339" s="164">
        <f>SUMIFS('Contas a Receber'!$H$5:$H$1048576,'Contas a Receber'!$O$5:$O$1048576,'Projeção de Caixa'!AE$335,'Contas a Receber'!$F$5:$F$1048576,'Projeção de Caixa'!$A339)</f>
        <v>0</v>
      </c>
      <c r="AF339" s="165">
        <f>SUMIFS('Contas a Receber'!$H$5:$H$1048576,'Contas a Receber'!$O$5:$O$1048576,'Projeção de Caixa'!AF$335,'Contas a Receber'!$F$5:$F$1048576,'Projeção de Caixa'!$A339)</f>
        <v>0</v>
      </c>
      <c r="AG339" s="31"/>
      <c r="AH339" s="31"/>
      <c r="AI339" s="31"/>
    </row>
    <row r="340" spans="1:35" outlineLevel="1" x14ac:dyDescent="0.25">
      <c r="A340" s="152"/>
      <c r="B340" s="164">
        <f>SUMIFS('Contas a Receber'!$H$5:$H$1048576,'Contas a Receber'!$O$5:$O$1048576,'Projeção de Caixa'!B$335,'Contas a Receber'!$F$5:$F$1048576,'Projeção de Caixa'!$A340)</f>
        <v>0</v>
      </c>
      <c r="C340" s="164">
        <f>SUMIFS('Contas a Receber'!$H$5:$H$1048576,'Contas a Receber'!$O$5:$O$1048576,'Projeção de Caixa'!C$335,'Contas a Receber'!$F$5:$F$1048576,'Projeção de Caixa'!$A340)</f>
        <v>0</v>
      </c>
      <c r="D340" s="164">
        <f>SUMIFS('Contas a Receber'!$H$5:$H$1048576,'Contas a Receber'!$O$5:$O$1048576,'Projeção de Caixa'!D$335,'Contas a Receber'!$F$5:$F$1048576,'Projeção de Caixa'!$A340)</f>
        <v>0</v>
      </c>
      <c r="E340" s="164">
        <f>SUMIFS('Contas a Receber'!$H$5:$H$1048576,'Contas a Receber'!$O$5:$O$1048576,'Projeção de Caixa'!E$335,'Contas a Receber'!$F$5:$F$1048576,'Projeção de Caixa'!$A340)</f>
        <v>0</v>
      </c>
      <c r="F340" s="164">
        <f>SUMIFS('Contas a Receber'!$H$5:$H$1048576,'Contas a Receber'!$O$5:$O$1048576,'Projeção de Caixa'!F$335,'Contas a Receber'!$F$5:$F$1048576,'Projeção de Caixa'!$A340)</f>
        <v>0</v>
      </c>
      <c r="G340" s="164">
        <f>SUMIFS('Contas a Receber'!$H$5:$H$1048576,'Contas a Receber'!$O$5:$O$1048576,'Projeção de Caixa'!G$335,'Contas a Receber'!$F$5:$F$1048576,'Projeção de Caixa'!$A340)</f>
        <v>0</v>
      </c>
      <c r="H340" s="164">
        <f>SUMIFS('Contas a Receber'!$H$5:$H$1048576,'Contas a Receber'!$O$5:$O$1048576,'Projeção de Caixa'!H$335,'Contas a Receber'!$F$5:$F$1048576,'Projeção de Caixa'!$A340)</f>
        <v>0</v>
      </c>
      <c r="I340" s="164">
        <f>SUMIFS('Contas a Receber'!$H$5:$H$1048576,'Contas a Receber'!$O$5:$O$1048576,'Projeção de Caixa'!I$335,'Contas a Receber'!$F$5:$F$1048576,'Projeção de Caixa'!$A340)</f>
        <v>0</v>
      </c>
      <c r="J340" s="164">
        <f>SUMIFS('Contas a Receber'!$H$5:$H$1048576,'Contas a Receber'!$O$5:$O$1048576,'Projeção de Caixa'!J$335,'Contas a Receber'!$F$5:$F$1048576,'Projeção de Caixa'!$A340)</f>
        <v>0</v>
      </c>
      <c r="K340" s="164">
        <f>SUMIFS('Contas a Receber'!$H$5:$H$1048576,'Contas a Receber'!$O$5:$O$1048576,'Projeção de Caixa'!K$335,'Contas a Receber'!$F$5:$F$1048576,'Projeção de Caixa'!$A340)</f>
        <v>0</v>
      </c>
      <c r="L340" s="164">
        <f>SUMIFS('Contas a Receber'!$H$5:$H$1048576,'Contas a Receber'!$O$5:$O$1048576,'Projeção de Caixa'!L$335,'Contas a Receber'!$F$5:$F$1048576,'Projeção de Caixa'!$A340)</f>
        <v>0</v>
      </c>
      <c r="M340" s="164">
        <f>SUMIFS('Contas a Receber'!$H$5:$H$1048576,'Contas a Receber'!$O$5:$O$1048576,'Projeção de Caixa'!M$335,'Contas a Receber'!$F$5:$F$1048576,'Projeção de Caixa'!$A340)</f>
        <v>0</v>
      </c>
      <c r="N340" s="164">
        <f>SUMIFS('Contas a Receber'!$H$5:$H$1048576,'Contas a Receber'!$O$5:$O$1048576,'Projeção de Caixa'!N$335,'Contas a Receber'!$F$5:$F$1048576,'Projeção de Caixa'!$A340)</f>
        <v>0</v>
      </c>
      <c r="O340" s="164">
        <f>SUMIFS('Contas a Receber'!$H$5:$H$1048576,'Contas a Receber'!$O$5:$O$1048576,'Projeção de Caixa'!O$335,'Contas a Receber'!$F$5:$F$1048576,'Projeção de Caixa'!$A340)</f>
        <v>0</v>
      </c>
      <c r="P340" s="164">
        <f>SUMIFS('Contas a Receber'!$H$5:$H$1048576,'Contas a Receber'!$O$5:$O$1048576,'Projeção de Caixa'!P$335,'Contas a Receber'!$F$5:$F$1048576,'Projeção de Caixa'!$A340)</f>
        <v>0</v>
      </c>
      <c r="Q340" s="164">
        <f>SUMIFS('Contas a Receber'!$H$5:$H$1048576,'Contas a Receber'!$O$5:$O$1048576,'Projeção de Caixa'!Q$335,'Contas a Receber'!$F$5:$F$1048576,'Projeção de Caixa'!$A340)</f>
        <v>0</v>
      </c>
      <c r="R340" s="164">
        <f>SUMIFS('Contas a Receber'!$H$5:$H$1048576,'Contas a Receber'!$O$5:$O$1048576,'Projeção de Caixa'!R$335,'Contas a Receber'!$F$5:$F$1048576,'Projeção de Caixa'!$A340)</f>
        <v>0</v>
      </c>
      <c r="S340" s="164">
        <f>SUMIFS('Contas a Receber'!$H$5:$H$1048576,'Contas a Receber'!$O$5:$O$1048576,'Projeção de Caixa'!S$335,'Contas a Receber'!$F$5:$F$1048576,'Projeção de Caixa'!$A340)</f>
        <v>0</v>
      </c>
      <c r="T340" s="164">
        <f>SUMIFS('Contas a Receber'!$H$5:$H$1048576,'Contas a Receber'!$O$5:$O$1048576,'Projeção de Caixa'!T$335,'Contas a Receber'!$F$5:$F$1048576,'Projeção de Caixa'!$A340)</f>
        <v>0</v>
      </c>
      <c r="U340" s="164">
        <f>SUMIFS('Contas a Receber'!$H$5:$H$1048576,'Contas a Receber'!$O$5:$O$1048576,'Projeção de Caixa'!U$335,'Contas a Receber'!$F$5:$F$1048576,'Projeção de Caixa'!$A340)</f>
        <v>0</v>
      </c>
      <c r="V340" s="164">
        <f>SUMIFS('Contas a Receber'!$H$5:$H$1048576,'Contas a Receber'!$O$5:$O$1048576,'Projeção de Caixa'!V$335,'Contas a Receber'!$F$5:$F$1048576,'Projeção de Caixa'!$A340)</f>
        <v>0</v>
      </c>
      <c r="W340" s="164">
        <f>SUMIFS('Contas a Receber'!$H$5:$H$1048576,'Contas a Receber'!$O$5:$O$1048576,'Projeção de Caixa'!W$335,'Contas a Receber'!$F$5:$F$1048576,'Projeção de Caixa'!$A340)</f>
        <v>0</v>
      </c>
      <c r="X340" s="164">
        <f>SUMIFS('Contas a Receber'!$H$5:$H$1048576,'Contas a Receber'!$O$5:$O$1048576,'Projeção de Caixa'!X$335,'Contas a Receber'!$F$5:$F$1048576,'Projeção de Caixa'!$A340)</f>
        <v>0</v>
      </c>
      <c r="Y340" s="164">
        <f>SUMIFS('Contas a Receber'!$H$5:$H$1048576,'Contas a Receber'!$O$5:$O$1048576,'Projeção de Caixa'!Y$335,'Contas a Receber'!$F$5:$F$1048576,'Projeção de Caixa'!$A340)</f>
        <v>0</v>
      </c>
      <c r="Z340" s="164">
        <f>SUMIFS('Contas a Receber'!$H$5:$H$1048576,'Contas a Receber'!$O$5:$O$1048576,'Projeção de Caixa'!Z$335,'Contas a Receber'!$F$5:$F$1048576,'Projeção de Caixa'!$A340)</f>
        <v>0</v>
      </c>
      <c r="AA340" s="164">
        <f>SUMIFS('Contas a Receber'!$H$5:$H$1048576,'Contas a Receber'!$O$5:$O$1048576,'Projeção de Caixa'!AA$335,'Contas a Receber'!$F$5:$F$1048576,'Projeção de Caixa'!$A340)</f>
        <v>0</v>
      </c>
      <c r="AB340" s="164">
        <f>SUMIFS('Contas a Receber'!$H$5:$H$1048576,'Contas a Receber'!$O$5:$O$1048576,'Projeção de Caixa'!AB$335,'Contas a Receber'!$F$5:$F$1048576,'Projeção de Caixa'!$A340)</f>
        <v>0</v>
      </c>
      <c r="AC340" s="164">
        <f>SUMIFS('Contas a Receber'!$H$5:$H$1048576,'Contas a Receber'!$O$5:$O$1048576,'Projeção de Caixa'!AC$335,'Contas a Receber'!$F$5:$F$1048576,'Projeção de Caixa'!$A340)</f>
        <v>0</v>
      </c>
      <c r="AD340" s="164">
        <f>SUMIFS('Contas a Receber'!$H$5:$H$1048576,'Contas a Receber'!$O$5:$O$1048576,'Projeção de Caixa'!AD$335,'Contas a Receber'!$F$5:$F$1048576,'Projeção de Caixa'!$A340)</f>
        <v>0</v>
      </c>
      <c r="AE340" s="164">
        <f>SUMIFS('Contas a Receber'!$H$5:$H$1048576,'Contas a Receber'!$O$5:$O$1048576,'Projeção de Caixa'!AE$335,'Contas a Receber'!$F$5:$F$1048576,'Projeção de Caixa'!$A340)</f>
        <v>0</v>
      </c>
      <c r="AF340" s="165">
        <f>SUMIFS('Contas a Receber'!$H$5:$H$1048576,'Contas a Receber'!$O$5:$O$1048576,'Projeção de Caixa'!AF$335,'Contas a Receber'!$F$5:$F$1048576,'Projeção de Caixa'!$A340)</f>
        <v>0</v>
      </c>
      <c r="AG340" s="31"/>
      <c r="AH340" s="31"/>
      <c r="AI340" s="31"/>
    </row>
    <row r="341" spans="1:35" ht="15.75" outlineLevel="1" thickBot="1" x14ac:dyDescent="0.3">
      <c r="A341" s="152"/>
      <c r="B341" s="166">
        <f>SUMIFS('Contas a Receber'!$H$5:$H$1048576,'Contas a Receber'!$O$5:$O$1048576,'Projeção de Caixa'!B$335,'Contas a Receber'!$F$5:$F$1048576,'Projeção de Caixa'!$A341)</f>
        <v>0</v>
      </c>
      <c r="C341" s="166">
        <f>SUMIFS('Contas a Receber'!$H$5:$H$1048576,'Contas a Receber'!$O$5:$O$1048576,'Projeção de Caixa'!C$335,'Contas a Receber'!$F$5:$F$1048576,'Projeção de Caixa'!$A341)</f>
        <v>0</v>
      </c>
      <c r="D341" s="166">
        <f>SUMIFS('Contas a Receber'!$H$5:$H$1048576,'Contas a Receber'!$O$5:$O$1048576,'Projeção de Caixa'!D$335,'Contas a Receber'!$F$5:$F$1048576,'Projeção de Caixa'!$A341)</f>
        <v>0</v>
      </c>
      <c r="E341" s="166">
        <f>SUMIFS('Contas a Receber'!$H$5:$H$1048576,'Contas a Receber'!$O$5:$O$1048576,'Projeção de Caixa'!E$335,'Contas a Receber'!$F$5:$F$1048576,'Projeção de Caixa'!$A341)</f>
        <v>0</v>
      </c>
      <c r="F341" s="166">
        <f>SUMIFS('Contas a Receber'!$H$5:$H$1048576,'Contas a Receber'!$O$5:$O$1048576,'Projeção de Caixa'!F$335,'Contas a Receber'!$F$5:$F$1048576,'Projeção de Caixa'!$A341)</f>
        <v>0</v>
      </c>
      <c r="G341" s="166">
        <f>SUMIFS('Contas a Receber'!$H$5:$H$1048576,'Contas a Receber'!$O$5:$O$1048576,'Projeção de Caixa'!G$335,'Contas a Receber'!$F$5:$F$1048576,'Projeção de Caixa'!$A341)</f>
        <v>0</v>
      </c>
      <c r="H341" s="166">
        <f>SUMIFS('Contas a Receber'!$H$5:$H$1048576,'Contas a Receber'!$O$5:$O$1048576,'Projeção de Caixa'!H$335,'Contas a Receber'!$F$5:$F$1048576,'Projeção de Caixa'!$A341)</f>
        <v>0</v>
      </c>
      <c r="I341" s="166">
        <f>SUMIFS('Contas a Receber'!$H$5:$H$1048576,'Contas a Receber'!$O$5:$O$1048576,'Projeção de Caixa'!I$335,'Contas a Receber'!$F$5:$F$1048576,'Projeção de Caixa'!$A341)</f>
        <v>0</v>
      </c>
      <c r="J341" s="166">
        <f>SUMIFS('Contas a Receber'!$H$5:$H$1048576,'Contas a Receber'!$O$5:$O$1048576,'Projeção de Caixa'!J$335,'Contas a Receber'!$F$5:$F$1048576,'Projeção de Caixa'!$A341)</f>
        <v>0</v>
      </c>
      <c r="K341" s="166">
        <f>SUMIFS('Contas a Receber'!$H$5:$H$1048576,'Contas a Receber'!$O$5:$O$1048576,'Projeção de Caixa'!K$335,'Contas a Receber'!$F$5:$F$1048576,'Projeção de Caixa'!$A341)</f>
        <v>0</v>
      </c>
      <c r="L341" s="166">
        <f>SUMIFS('Contas a Receber'!$H$5:$H$1048576,'Contas a Receber'!$O$5:$O$1048576,'Projeção de Caixa'!L$335,'Contas a Receber'!$F$5:$F$1048576,'Projeção de Caixa'!$A341)</f>
        <v>0</v>
      </c>
      <c r="M341" s="166">
        <f>SUMIFS('Contas a Receber'!$H$5:$H$1048576,'Contas a Receber'!$O$5:$O$1048576,'Projeção de Caixa'!M$335,'Contas a Receber'!$F$5:$F$1048576,'Projeção de Caixa'!$A341)</f>
        <v>0</v>
      </c>
      <c r="N341" s="166">
        <f>SUMIFS('Contas a Receber'!$H$5:$H$1048576,'Contas a Receber'!$O$5:$O$1048576,'Projeção de Caixa'!N$335,'Contas a Receber'!$F$5:$F$1048576,'Projeção de Caixa'!$A341)</f>
        <v>0</v>
      </c>
      <c r="O341" s="166">
        <f>SUMIFS('Contas a Receber'!$H$5:$H$1048576,'Contas a Receber'!$O$5:$O$1048576,'Projeção de Caixa'!O$335,'Contas a Receber'!$F$5:$F$1048576,'Projeção de Caixa'!$A341)</f>
        <v>0</v>
      </c>
      <c r="P341" s="166">
        <f>SUMIFS('Contas a Receber'!$H$5:$H$1048576,'Contas a Receber'!$O$5:$O$1048576,'Projeção de Caixa'!P$335,'Contas a Receber'!$F$5:$F$1048576,'Projeção de Caixa'!$A341)</f>
        <v>0</v>
      </c>
      <c r="Q341" s="166">
        <f>SUMIFS('Contas a Receber'!$H$5:$H$1048576,'Contas a Receber'!$O$5:$O$1048576,'Projeção de Caixa'!Q$335,'Contas a Receber'!$F$5:$F$1048576,'Projeção de Caixa'!$A341)</f>
        <v>0</v>
      </c>
      <c r="R341" s="166">
        <f>SUMIFS('Contas a Receber'!$H$5:$H$1048576,'Contas a Receber'!$O$5:$O$1048576,'Projeção de Caixa'!R$335,'Contas a Receber'!$F$5:$F$1048576,'Projeção de Caixa'!$A341)</f>
        <v>0</v>
      </c>
      <c r="S341" s="166">
        <f>SUMIFS('Contas a Receber'!$H$5:$H$1048576,'Contas a Receber'!$O$5:$O$1048576,'Projeção de Caixa'!S$335,'Contas a Receber'!$F$5:$F$1048576,'Projeção de Caixa'!$A341)</f>
        <v>0</v>
      </c>
      <c r="T341" s="166">
        <f>SUMIFS('Contas a Receber'!$H$5:$H$1048576,'Contas a Receber'!$O$5:$O$1048576,'Projeção de Caixa'!T$335,'Contas a Receber'!$F$5:$F$1048576,'Projeção de Caixa'!$A341)</f>
        <v>0</v>
      </c>
      <c r="U341" s="166">
        <f>SUMIFS('Contas a Receber'!$H$5:$H$1048576,'Contas a Receber'!$O$5:$O$1048576,'Projeção de Caixa'!U$335,'Contas a Receber'!$F$5:$F$1048576,'Projeção de Caixa'!$A341)</f>
        <v>0</v>
      </c>
      <c r="V341" s="166">
        <f>SUMIFS('Contas a Receber'!$H$5:$H$1048576,'Contas a Receber'!$O$5:$O$1048576,'Projeção de Caixa'!V$335,'Contas a Receber'!$F$5:$F$1048576,'Projeção de Caixa'!$A341)</f>
        <v>0</v>
      </c>
      <c r="W341" s="166">
        <f>SUMIFS('Contas a Receber'!$H$5:$H$1048576,'Contas a Receber'!$O$5:$O$1048576,'Projeção de Caixa'!W$335,'Contas a Receber'!$F$5:$F$1048576,'Projeção de Caixa'!$A341)</f>
        <v>0</v>
      </c>
      <c r="X341" s="166">
        <f>SUMIFS('Contas a Receber'!$H$5:$H$1048576,'Contas a Receber'!$O$5:$O$1048576,'Projeção de Caixa'!X$335,'Contas a Receber'!$F$5:$F$1048576,'Projeção de Caixa'!$A341)</f>
        <v>0</v>
      </c>
      <c r="Y341" s="166">
        <f>SUMIFS('Contas a Receber'!$H$5:$H$1048576,'Contas a Receber'!$O$5:$O$1048576,'Projeção de Caixa'!Y$335,'Contas a Receber'!$F$5:$F$1048576,'Projeção de Caixa'!$A341)</f>
        <v>0</v>
      </c>
      <c r="Z341" s="166">
        <f>SUMIFS('Contas a Receber'!$H$5:$H$1048576,'Contas a Receber'!$O$5:$O$1048576,'Projeção de Caixa'!Z$335,'Contas a Receber'!$F$5:$F$1048576,'Projeção de Caixa'!$A341)</f>
        <v>0</v>
      </c>
      <c r="AA341" s="166">
        <f>SUMIFS('Contas a Receber'!$H$5:$H$1048576,'Contas a Receber'!$O$5:$O$1048576,'Projeção de Caixa'!AA$335,'Contas a Receber'!$F$5:$F$1048576,'Projeção de Caixa'!$A341)</f>
        <v>0</v>
      </c>
      <c r="AB341" s="166">
        <f>SUMIFS('Contas a Receber'!$H$5:$H$1048576,'Contas a Receber'!$O$5:$O$1048576,'Projeção de Caixa'!AB$335,'Contas a Receber'!$F$5:$F$1048576,'Projeção de Caixa'!$A341)</f>
        <v>0</v>
      </c>
      <c r="AC341" s="166">
        <f>SUMIFS('Contas a Receber'!$H$5:$H$1048576,'Contas a Receber'!$O$5:$O$1048576,'Projeção de Caixa'!AC$335,'Contas a Receber'!$F$5:$F$1048576,'Projeção de Caixa'!$A341)</f>
        <v>0</v>
      </c>
      <c r="AD341" s="166">
        <f>SUMIFS('Contas a Receber'!$H$5:$H$1048576,'Contas a Receber'!$O$5:$O$1048576,'Projeção de Caixa'!AD$335,'Contas a Receber'!$F$5:$F$1048576,'Projeção de Caixa'!$A341)</f>
        <v>0</v>
      </c>
      <c r="AE341" s="166">
        <f>SUMIFS('Contas a Receber'!$H$5:$H$1048576,'Contas a Receber'!$O$5:$O$1048576,'Projeção de Caixa'!AE$335,'Contas a Receber'!$F$5:$F$1048576,'Projeção de Caixa'!$A341)</f>
        <v>0</v>
      </c>
      <c r="AF341" s="167">
        <f>SUMIFS('Contas a Receber'!$H$5:$H$1048576,'Contas a Receber'!$O$5:$O$1048576,'Projeção de Caixa'!AF$335,'Contas a Receber'!$F$5:$F$1048576,'Projeção de Caixa'!$A341)</f>
        <v>0</v>
      </c>
      <c r="AG341" s="31"/>
      <c r="AH341" s="31"/>
      <c r="AI341" s="31"/>
    </row>
    <row r="342" spans="1:35" ht="15.75" thickBot="1" x14ac:dyDescent="0.3">
      <c r="A342" s="160" t="s">
        <v>30</v>
      </c>
      <c r="B342" s="181">
        <f>SUM(B343:B357)</f>
        <v>0</v>
      </c>
      <c r="C342" s="181">
        <f t="shared" ref="C342:AF342" si="339">SUM(C343:C357)</f>
        <v>0</v>
      </c>
      <c r="D342" s="181">
        <f t="shared" si="339"/>
        <v>0</v>
      </c>
      <c r="E342" s="181">
        <f t="shared" si="339"/>
        <v>0</v>
      </c>
      <c r="F342" s="181">
        <f t="shared" si="339"/>
        <v>0</v>
      </c>
      <c r="G342" s="181">
        <f t="shared" si="339"/>
        <v>0</v>
      </c>
      <c r="H342" s="181">
        <f t="shared" si="339"/>
        <v>0</v>
      </c>
      <c r="I342" s="181">
        <f t="shared" si="339"/>
        <v>0</v>
      </c>
      <c r="J342" s="181">
        <f t="shared" si="339"/>
        <v>0</v>
      </c>
      <c r="K342" s="181">
        <f t="shared" si="339"/>
        <v>0</v>
      </c>
      <c r="L342" s="181">
        <f t="shared" si="339"/>
        <v>0</v>
      </c>
      <c r="M342" s="181">
        <f t="shared" si="339"/>
        <v>0</v>
      </c>
      <c r="N342" s="181">
        <f t="shared" si="339"/>
        <v>0</v>
      </c>
      <c r="O342" s="181">
        <f t="shared" si="339"/>
        <v>0</v>
      </c>
      <c r="P342" s="181">
        <f t="shared" si="339"/>
        <v>0</v>
      </c>
      <c r="Q342" s="181">
        <f t="shared" si="339"/>
        <v>0</v>
      </c>
      <c r="R342" s="181">
        <f t="shared" si="339"/>
        <v>0</v>
      </c>
      <c r="S342" s="181">
        <f t="shared" si="339"/>
        <v>0</v>
      </c>
      <c r="T342" s="181">
        <f t="shared" si="339"/>
        <v>0</v>
      </c>
      <c r="U342" s="181">
        <f t="shared" si="339"/>
        <v>0</v>
      </c>
      <c r="V342" s="181">
        <f t="shared" si="339"/>
        <v>0</v>
      </c>
      <c r="W342" s="181">
        <f t="shared" si="339"/>
        <v>0</v>
      </c>
      <c r="X342" s="181">
        <f t="shared" si="339"/>
        <v>0</v>
      </c>
      <c r="Y342" s="181">
        <f t="shared" si="339"/>
        <v>0</v>
      </c>
      <c r="Z342" s="181">
        <f t="shared" si="339"/>
        <v>0</v>
      </c>
      <c r="AA342" s="181">
        <f t="shared" si="339"/>
        <v>0</v>
      </c>
      <c r="AB342" s="181">
        <f t="shared" si="339"/>
        <v>0</v>
      </c>
      <c r="AC342" s="181">
        <f t="shared" si="339"/>
        <v>0</v>
      </c>
      <c r="AD342" s="181">
        <f t="shared" si="339"/>
        <v>0</v>
      </c>
      <c r="AE342" s="181">
        <f t="shared" si="339"/>
        <v>0</v>
      </c>
      <c r="AF342" s="182">
        <f t="shared" si="339"/>
        <v>0</v>
      </c>
      <c r="AG342" s="31"/>
      <c r="AH342" s="31"/>
      <c r="AI342" s="31"/>
    </row>
    <row r="343" spans="1:35" outlineLevel="1" x14ac:dyDescent="0.25">
      <c r="A343" s="152"/>
      <c r="B343" s="184">
        <f>SUMIFS('Contas a Pagar'!$H$5:$H$1048576,'Contas a Pagar'!$O$5:$O$1048576,'Projeção de Caixa'!B$335,'Contas a Pagar'!$F$5:$F$1048576,'Projeção de Caixa'!$A343)</f>
        <v>0</v>
      </c>
      <c r="C343" s="184">
        <f>SUMIFS('Contas a Pagar'!$H$5:$H$1048576,'Contas a Pagar'!$O$5:$O$1048576,'Projeção de Caixa'!C$335,'Contas a Pagar'!$F$5:$F$1048576,'Projeção de Caixa'!$A343)</f>
        <v>0</v>
      </c>
      <c r="D343" s="184">
        <f>SUMIFS('Contas a Pagar'!$H$5:$H$1048576,'Contas a Pagar'!$O$5:$O$1048576,'Projeção de Caixa'!D$335,'Contas a Pagar'!$F$5:$F$1048576,'Projeção de Caixa'!$A343)</f>
        <v>0</v>
      </c>
      <c r="E343" s="184">
        <f>SUMIFS('Contas a Pagar'!$H$5:$H$1048576,'Contas a Pagar'!$O$5:$O$1048576,'Projeção de Caixa'!E$335,'Contas a Pagar'!$F$5:$F$1048576,'Projeção de Caixa'!$A343)</f>
        <v>0</v>
      </c>
      <c r="F343" s="184">
        <f>SUMIFS('Contas a Pagar'!$H$5:$H$1048576,'Contas a Pagar'!$O$5:$O$1048576,'Projeção de Caixa'!F$335,'Contas a Pagar'!$F$5:$F$1048576,'Projeção de Caixa'!$A343)</f>
        <v>0</v>
      </c>
      <c r="G343" s="184">
        <f>SUMIFS('Contas a Pagar'!$H$5:$H$1048576,'Contas a Pagar'!$O$5:$O$1048576,'Projeção de Caixa'!G$335,'Contas a Pagar'!$F$5:$F$1048576,'Projeção de Caixa'!$A343)</f>
        <v>0</v>
      </c>
      <c r="H343" s="184">
        <f>SUMIFS('Contas a Pagar'!$H$5:$H$1048576,'Contas a Pagar'!$O$5:$O$1048576,'Projeção de Caixa'!H$335,'Contas a Pagar'!$F$5:$F$1048576,'Projeção de Caixa'!$A343)</f>
        <v>0</v>
      </c>
      <c r="I343" s="184">
        <f>SUMIFS('Contas a Pagar'!$H$5:$H$1048576,'Contas a Pagar'!$O$5:$O$1048576,'Projeção de Caixa'!I$335,'Contas a Pagar'!$F$5:$F$1048576,'Projeção de Caixa'!$A343)</f>
        <v>0</v>
      </c>
      <c r="J343" s="184">
        <f>SUMIFS('Contas a Pagar'!$H$5:$H$1048576,'Contas a Pagar'!$O$5:$O$1048576,'Projeção de Caixa'!J$335,'Contas a Pagar'!$F$5:$F$1048576,'Projeção de Caixa'!$A343)</f>
        <v>0</v>
      </c>
      <c r="K343" s="184">
        <f>SUMIFS('Contas a Pagar'!$H$5:$H$1048576,'Contas a Pagar'!$O$5:$O$1048576,'Projeção de Caixa'!K$335,'Contas a Pagar'!$F$5:$F$1048576,'Projeção de Caixa'!$A343)</f>
        <v>0</v>
      </c>
      <c r="L343" s="184">
        <f>SUMIFS('Contas a Pagar'!$H$5:$H$1048576,'Contas a Pagar'!$O$5:$O$1048576,'Projeção de Caixa'!L$335,'Contas a Pagar'!$F$5:$F$1048576,'Projeção de Caixa'!$A343)</f>
        <v>0</v>
      </c>
      <c r="M343" s="184">
        <f>SUMIFS('Contas a Pagar'!$H$5:$H$1048576,'Contas a Pagar'!$O$5:$O$1048576,'Projeção de Caixa'!M$335,'Contas a Pagar'!$F$5:$F$1048576,'Projeção de Caixa'!$A343)</f>
        <v>0</v>
      </c>
      <c r="N343" s="184">
        <f>SUMIFS('Contas a Pagar'!$H$5:$H$1048576,'Contas a Pagar'!$O$5:$O$1048576,'Projeção de Caixa'!N$335,'Contas a Pagar'!$F$5:$F$1048576,'Projeção de Caixa'!$A343)</f>
        <v>0</v>
      </c>
      <c r="O343" s="184">
        <f>SUMIFS('Contas a Pagar'!$H$5:$H$1048576,'Contas a Pagar'!$O$5:$O$1048576,'Projeção de Caixa'!O$335,'Contas a Pagar'!$F$5:$F$1048576,'Projeção de Caixa'!$A343)</f>
        <v>0</v>
      </c>
      <c r="P343" s="184">
        <f>SUMIFS('Contas a Pagar'!$H$5:$H$1048576,'Contas a Pagar'!$O$5:$O$1048576,'Projeção de Caixa'!P$335,'Contas a Pagar'!$F$5:$F$1048576,'Projeção de Caixa'!$A343)</f>
        <v>0</v>
      </c>
      <c r="Q343" s="184">
        <f>SUMIFS('Contas a Pagar'!$H$5:$H$1048576,'Contas a Pagar'!$O$5:$O$1048576,'Projeção de Caixa'!Q$335,'Contas a Pagar'!$F$5:$F$1048576,'Projeção de Caixa'!$A343)</f>
        <v>0</v>
      </c>
      <c r="R343" s="184">
        <f>SUMIFS('Contas a Pagar'!$H$5:$H$1048576,'Contas a Pagar'!$O$5:$O$1048576,'Projeção de Caixa'!R$335,'Contas a Pagar'!$F$5:$F$1048576,'Projeção de Caixa'!$A343)</f>
        <v>0</v>
      </c>
      <c r="S343" s="184">
        <f>SUMIFS('Contas a Pagar'!$H$5:$H$1048576,'Contas a Pagar'!$O$5:$O$1048576,'Projeção de Caixa'!S$335,'Contas a Pagar'!$F$5:$F$1048576,'Projeção de Caixa'!$A343)</f>
        <v>0</v>
      </c>
      <c r="T343" s="184">
        <f>SUMIFS('Contas a Pagar'!$H$5:$H$1048576,'Contas a Pagar'!$O$5:$O$1048576,'Projeção de Caixa'!T$335,'Contas a Pagar'!$F$5:$F$1048576,'Projeção de Caixa'!$A343)</f>
        <v>0</v>
      </c>
      <c r="U343" s="184">
        <f>SUMIFS('Contas a Pagar'!$H$5:$H$1048576,'Contas a Pagar'!$O$5:$O$1048576,'Projeção de Caixa'!U$335,'Contas a Pagar'!$F$5:$F$1048576,'Projeção de Caixa'!$A343)</f>
        <v>0</v>
      </c>
      <c r="V343" s="184">
        <f>SUMIFS('Contas a Pagar'!$H$5:$H$1048576,'Contas a Pagar'!$O$5:$O$1048576,'Projeção de Caixa'!V$335,'Contas a Pagar'!$F$5:$F$1048576,'Projeção de Caixa'!$A343)</f>
        <v>0</v>
      </c>
      <c r="W343" s="184">
        <f>SUMIFS('Contas a Pagar'!$H$5:$H$1048576,'Contas a Pagar'!$O$5:$O$1048576,'Projeção de Caixa'!W$335,'Contas a Pagar'!$F$5:$F$1048576,'Projeção de Caixa'!$A343)</f>
        <v>0</v>
      </c>
      <c r="X343" s="184">
        <f>SUMIFS('Contas a Pagar'!$H$5:$H$1048576,'Contas a Pagar'!$O$5:$O$1048576,'Projeção de Caixa'!X$335,'Contas a Pagar'!$F$5:$F$1048576,'Projeção de Caixa'!$A343)</f>
        <v>0</v>
      </c>
      <c r="Y343" s="184">
        <f>SUMIFS('Contas a Pagar'!$H$5:$H$1048576,'Contas a Pagar'!$O$5:$O$1048576,'Projeção de Caixa'!Y$335,'Contas a Pagar'!$F$5:$F$1048576,'Projeção de Caixa'!$A343)</f>
        <v>0</v>
      </c>
      <c r="Z343" s="184">
        <f>SUMIFS('Contas a Pagar'!$H$5:$H$1048576,'Contas a Pagar'!$O$5:$O$1048576,'Projeção de Caixa'!Z$335,'Contas a Pagar'!$F$5:$F$1048576,'Projeção de Caixa'!$A343)</f>
        <v>0</v>
      </c>
      <c r="AA343" s="184">
        <f>SUMIFS('Contas a Pagar'!$H$5:$H$1048576,'Contas a Pagar'!$O$5:$O$1048576,'Projeção de Caixa'!AA$335,'Contas a Pagar'!$F$5:$F$1048576,'Projeção de Caixa'!$A343)</f>
        <v>0</v>
      </c>
      <c r="AB343" s="184">
        <f>SUMIFS('Contas a Pagar'!$H$5:$H$1048576,'Contas a Pagar'!$O$5:$O$1048576,'Projeção de Caixa'!AB$335,'Contas a Pagar'!$F$5:$F$1048576,'Projeção de Caixa'!$A343)</f>
        <v>0</v>
      </c>
      <c r="AC343" s="184">
        <f>SUMIFS('Contas a Pagar'!$H$5:$H$1048576,'Contas a Pagar'!$O$5:$O$1048576,'Projeção de Caixa'!AC$335,'Contas a Pagar'!$F$5:$F$1048576,'Projeção de Caixa'!$A343)</f>
        <v>0</v>
      </c>
      <c r="AD343" s="184">
        <f>SUMIFS('Contas a Pagar'!$H$5:$H$1048576,'Contas a Pagar'!$O$5:$O$1048576,'Projeção de Caixa'!AD$335,'Contas a Pagar'!$F$5:$F$1048576,'Projeção de Caixa'!$A343)</f>
        <v>0</v>
      </c>
      <c r="AE343" s="184">
        <f>SUMIFS('Contas a Pagar'!$H$5:$H$1048576,'Contas a Pagar'!$O$5:$O$1048576,'Projeção de Caixa'!AE$335,'Contas a Pagar'!$F$5:$F$1048576,'Projeção de Caixa'!$A343)</f>
        <v>0</v>
      </c>
      <c r="AF343" s="185">
        <f>SUMIFS('Contas a Pagar'!$H$5:$H$1048576,'Contas a Pagar'!$O$5:$O$1048576,'Projeção de Caixa'!AF$335,'Contas a Pagar'!$F$5:$F$1048576,'Projeção de Caixa'!$A343)</f>
        <v>0</v>
      </c>
      <c r="AG343" s="31"/>
      <c r="AH343" s="31"/>
      <c r="AI343" s="31"/>
    </row>
    <row r="344" spans="1:35" outlineLevel="1" x14ac:dyDescent="0.25">
      <c r="A344" s="152"/>
      <c r="B344" s="164">
        <f>SUMIFS('Contas a Pagar'!$H$5:$H$1048576,'Contas a Pagar'!$O$5:$O$1048576,'Projeção de Caixa'!B$335,'Contas a Pagar'!$F$5:$F$1048576,'Projeção de Caixa'!$A344)</f>
        <v>0</v>
      </c>
      <c r="C344" s="164">
        <f>SUMIFS('Contas a Pagar'!$H$5:$H$1048576,'Contas a Pagar'!$O$5:$O$1048576,'Projeção de Caixa'!C$335,'Contas a Pagar'!$F$5:$F$1048576,'Projeção de Caixa'!$A344)</f>
        <v>0</v>
      </c>
      <c r="D344" s="164">
        <f>SUMIFS('Contas a Pagar'!$H$5:$H$1048576,'Contas a Pagar'!$O$5:$O$1048576,'Projeção de Caixa'!D$335,'Contas a Pagar'!$F$5:$F$1048576,'Projeção de Caixa'!$A344)</f>
        <v>0</v>
      </c>
      <c r="E344" s="164">
        <f>SUMIFS('Contas a Pagar'!$H$5:$H$1048576,'Contas a Pagar'!$O$5:$O$1048576,'Projeção de Caixa'!E$335,'Contas a Pagar'!$F$5:$F$1048576,'Projeção de Caixa'!$A344)</f>
        <v>0</v>
      </c>
      <c r="F344" s="164">
        <f>SUMIFS('Contas a Pagar'!$H$5:$H$1048576,'Contas a Pagar'!$O$5:$O$1048576,'Projeção de Caixa'!F$335,'Contas a Pagar'!$F$5:$F$1048576,'Projeção de Caixa'!$A344)</f>
        <v>0</v>
      </c>
      <c r="G344" s="164">
        <f>SUMIFS('Contas a Pagar'!$H$5:$H$1048576,'Contas a Pagar'!$O$5:$O$1048576,'Projeção de Caixa'!G$335,'Contas a Pagar'!$F$5:$F$1048576,'Projeção de Caixa'!$A344)</f>
        <v>0</v>
      </c>
      <c r="H344" s="164">
        <f>SUMIFS('Contas a Pagar'!$H$5:$H$1048576,'Contas a Pagar'!$O$5:$O$1048576,'Projeção de Caixa'!H$335,'Contas a Pagar'!$F$5:$F$1048576,'Projeção de Caixa'!$A344)</f>
        <v>0</v>
      </c>
      <c r="I344" s="164">
        <f>SUMIFS('Contas a Pagar'!$H$5:$H$1048576,'Contas a Pagar'!$O$5:$O$1048576,'Projeção de Caixa'!I$335,'Contas a Pagar'!$F$5:$F$1048576,'Projeção de Caixa'!$A344)</f>
        <v>0</v>
      </c>
      <c r="J344" s="164">
        <f>SUMIFS('Contas a Pagar'!$H$5:$H$1048576,'Contas a Pagar'!$O$5:$O$1048576,'Projeção de Caixa'!J$335,'Contas a Pagar'!$F$5:$F$1048576,'Projeção de Caixa'!$A344)</f>
        <v>0</v>
      </c>
      <c r="K344" s="164">
        <f>SUMIFS('Contas a Pagar'!$H$5:$H$1048576,'Contas a Pagar'!$O$5:$O$1048576,'Projeção de Caixa'!K$335,'Contas a Pagar'!$F$5:$F$1048576,'Projeção de Caixa'!$A344)</f>
        <v>0</v>
      </c>
      <c r="L344" s="164">
        <f>SUMIFS('Contas a Pagar'!$H$5:$H$1048576,'Contas a Pagar'!$O$5:$O$1048576,'Projeção de Caixa'!L$335,'Contas a Pagar'!$F$5:$F$1048576,'Projeção de Caixa'!$A344)</f>
        <v>0</v>
      </c>
      <c r="M344" s="164">
        <f>SUMIFS('Contas a Pagar'!$H$5:$H$1048576,'Contas a Pagar'!$O$5:$O$1048576,'Projeção de Caixa'!M$335,'Contas a Pagar'!$F$5:$F$1048576,'Projeção de Caixa'!$A344)</f>
        <v>0</v>
      </c>
      <c r="N344" s="164">
        <f>SUMIFS('Contas a Pagar'!$H$5:$H$1048576,'Contas a Pagar'!$O$5:$O$1048576,'Projeção de Caixa'!N$335,'Contas a Pagar'!$F$5:$F$1048576,'Projeção de Caixa'!$A344)</f>
        <v>0</v>
      </c>
      <c r="O344" s="164">
        <f>SUMIFS('Contas a Pagar'!$H$5:$H$1048576,'Contas a Pagar'!$O$5:$O$1048576,'Projeção de Caixa'!O$335,'Contas a Pagar'!$F$5:$F$1048576,'Projeção de Caixa'!$A344)</f>
        <v>0</v>
      </c>
      <c r="P344" s="164">
        <f>SUMIFS('Contas a Pagar'!$H$5:$H$1048576,'Contas a Pagar'!$O$5:$O$1048576,'Projeção de Caixa'!P$335,'Contas a Pagar'!$F$5:$F$1048576,'Projeção de Caixa'!$A344)</f>
        <v>0</v>
      </c>
      <c r="Q344" s="164">
        <f>SUMIFS('Contas a Pagar'!$H$5:$H$1048576,'Contas a Pagar'!$O$5:$O$1048576,'Projeção de Caixa'!Q$335,'Contas a Pagar'!$F$5:$F$1048576,'Projeção de Caixa'!$A344)</f>
        <v>0</v>
      </c>
      <c r="R344" s="164">
        <f>SUMIFS('Contas a Pagar'!$H$5:$H$1048576,'Contas a Pagar'!$O$5:$O$1048576,'Projeção de Caixa'!R$335,'Contas a Pagar'!$F$5:$F$1048576,'Projeção de Caixa'!$A344)</f>
        <v>0</v>
      </c>
      <c r="S344" s="164">
        <f>SUMIFS('Contas a Pagar'!$H$5:$H$1048576,'Contas a Pagar'!$O$5:$O$1048576,'Projeção de Caixa'!S$335,'Contas a Pagar'!$F$5:$F$1048576,'Projeção de Caixa'!$A344)</f>
        <v>0</v>
      </c>
      <c r="T344" s="164">
        <f>SUMIFS('Contas a Pagar'!$H$5:$H$1048576,'Contas a Pagar'!$O$5:$O$1048576,'Projeção de Caixa'!T$335,'Contas a Pagar'!$F$5:$F$1048576,'Projeção de Caixa'!$A344)</f>
        <v>0</v>
      </c>
      <c r="U344" s="164">
        <f>SUMIFS('Contas a Pagar'!$H$5:$H$1048576,'Contas a Pagar'!$O$5:$O$1048576,'Projeção de Caixa'!U$335,'Contas a Pagar'!$F$5:$F$1048576,'Projeção de Caixa'!$A344)</f>
        <v>0</v>
      </c>
      <c r="V344" s="164">
        <f>SUMIFS('Contas a Pagar'!$H$5:$H$1048576,'Contas a Pagar'!$O$5:$O$1048576,'Projeção de Caixa'!V$335,'Contas a Pagar'!$F$5:$F$1048576,'Projeção de Caixa'!$A344)</f>
        <v>0</v>
      </c>
      <c r="W344" s="164">
        <f>SUMIFS('Contas a Pagar'!$H$5:$H$1048576,'Contas a Pagar'!$O$5:$O$1048576,'Projeção de Caixa'!W$335,'Contas a Pagar'!$F$5:$F$1048576,'Projeção de Caixa'!$A344)</f>
        <v>0</v>
      </c>
      <c r="X344" s="164">
        <f>SUMIFS('Contas a Pagar'!$H$5:$H$1048576,'Contas a Pagar'!$O$5:$O$1048576,'Projeção de Caixa'!X$335,'Contas a Pagar'!$F$5:$F$1048576,'Projeção de Caixa'!$A344)</f>
        <v>0</v>
      </c>
      <c r="Y344" s="164">
        <f>SUMIFS('Contas a Pagar'!$H$5:$H$1048576,'Contas a Pagar'!$O$5:$O$1048576,'Projeção de Caixa'!Y$335,'Contas a Pagar'!$F$5:$F$1048576,'Projeção de Caixa'!$A344)</f>
        <v>0</v>
      </c>
      <c r="Z344" s="164">
        <f>SUMIFS('Contas a Pagar'!$H$5:$H$1048576,'Contas a Pagar'!$O$5:$O$1048576,'Projeção de Caixa'!Z$335,'Contas a Pagar'!$F$5:$F$1048576,'Projeção de Caixa'!$A344)</f>
        <v>0</v>
      </c>
      <c r="AA344" s="164">
        <f>SUMIFS('Contas a Pagar'!$H$5:$H$1048576,'Contas a Pagar'!$O$5:$O$1048576,'Projeção de Caixa'!AA$335,'Contas a Pagar'!$F$5:$F$1048576,'Projeção de Caixa'!$A344)</f>
        <v>0</v>
      </c>
      <c r="AB344" s="164">
        <f>SUMIFS('Contas a Pagar'!$H$5:$H$1048576,'Contas a Pagar'!$O$5:$O$1048576,'Projeção de Caixa'!AB$335,'Contas a Pagar'!$F$5:$F$1048576,'Projeção de Caixa'!$A344)</f>
        <v>0</v>
      </c>
      <c r="AC344" s="164">
        <f>SUMIFS('Contas a Pagar'!$H$5:$H$1048576,'Contas a Pagar'!$O$5:$O$1048576,'Projeção de Caixa'!AC$335,'Contas a Pagar'!$F$5:$F$1048576,'Projeção de Caixa'!$A344)</f>
        <v>0</v>
      </c>
      <c r="AD344" s="164">
        <f>SUMIFS('Contas a Pagar'!$H$5:$H$1048576,'Contas a Pagar'!$O$5:$O$1048576,'Projeção de Caixa'!AD$335,'Contas a Pagar'!$F$5:$F$1048576,'Projeção de Caixa'!$A344)</f>
        <v>0</v>
      </c>
      <c r="AE344" s="164">
        <f>SUMIFS('Contas a Pagar'!$H$5:$H$1048576,'Contas a Pagar'!$O$5:$O$1048576,'Projeção de Caixa'!AE$335,'Contas a Pagar'!$F$5:$F$1048576,'Projeção de Caixa'!$A344)</f>
        <v>0</v>
      </c>
      <c r="AF344" s="165">
        <f>SUMIFS('Contas a Pagar'!$H$5:$H$1048576,'Contas a Pagar'!$O$5:$O$1048576,'Projeção de Caixa'!AF$335,'Contas a Pagar'!$F$5:$F$1048576,'Projeção de Caixa'!$A344)</f>
        <v>0</v>
      </c>
      <c r="AG344" s="31"/>
      <c r="AH344" s="31"/>
      <c r="AI344" s="31"/>
    </row>
    <row r="345" spans="1:35" outlineLevel="1" x14ac:dyDescent="0.25">
      <c r="A345" s="152"/>
      <c r="B345" s="164">
        <f>SUMIFS('Contas a Pagar'!$H$5:$H$1048576,'Contas a Pagar'!$O$5:$O$1048576,'Projeção de Caixa'!B$335,'Contas a Pagar'!$F$5:$F$1048576,'Projeção de Caixa'!$A345)</f>
        <v>0</v>
      </c>
      <c r="C345" s="164">
        <f>SUMIFS('Contas a Pagar'!$H$5:$H$1048576,'Contas a Pagar'!$O$5:$O$1048576,'Projeção de Caixa'!C$335,'Contas a Pagar'!$F$5:$F$1048576,'Projeção de Caixa'!$A345)</f>
        <v>0</v>
      </c>
      <c r="D345" s="164">
        <f>SUMIFS('Contas a Pagar'!$H$5:$H$1048576,'Contas a Pagar'!$O$5:$O$1048576,'Projeção de Caixa'!D$335,'Contas a Pagar'!$F$5:$F$1048576,'Projeção de Caixa'!$A345)</f>
        <v>0</v>
      </c>
      <c r="E345" s="164">
        <f>SUMIFS('Contas a Pagar'!$H$5:$H$1048576,'Contas a Pagar'!$O$5:$O$1048576,'Projeção de Caixa'!E$335,'Contas a Pagar'!$F$5:$F$1048576,'Projeção de Caixa'!$A345)</f>
        <v>0</v>
      </c>
      <c r="F345" s="164">
        <f>SUMIFS('Contas a Pagar'!$H$5:$H$1048576,'Contas a Pagar'!$O$5:$O$1048576,'Projeção de Caixa'!F$335,'Contas a Pagar'!$F$5:$F$1048576,'Projeção de Caixa'!$A345)</f>
        <v>0</v>
      </c>
      <c r="G345" s="164">
        <f>SUMIFS('Contas a Pagar'!$H$5:$H$1048576,'Contas a Pagar'!$O$5:$O$1048576,'Projeção de Caixa'!G$335,'Contas a Pagar'!$F$5:$F$1048576,'Projeção de Caixa'!$A345)</f>
        <v>0</v>
      </c>
      <c r="H345" s="164">
        <f>SUMIFS('Contas a Pagar'!$H$5:$H$1048576,'Contas a Pagar'!$O$5:$O$1048576,'Projeção de Caixa'!H$335,'Contas a Pagar'!$F$5:$F$1048576,'Projeção de Caixa'!$A345)</f>
        <v>0</v>
      </c>
      <c r="I345" s="164">
        <f>SUMIFS('Contas a Pagar'!$H$5:$H$1048576,'Contas a Pagar'!$O$5:$O$1048576,'Projeção de Caixa'!I$335,'Contas a Pagar'!$F$5:$F$1048576,'Projeção de Caixa'!$A345)</f>
        <v>0</v>
      </c>
      <c r="J345" s="164">
        <f>SUMIFS('Contas a Pagar'!$H$5:$H$1048576,'Contas a Pagar'!$O$5:$O$1048576,'Projeção de Caixa'!J$335,'Contas a Pagar'!$F$5:$F$1048576,'Projeção de Caixa'!$A345)</f>
        <v>0</v>
      </c>
      <c r="K345" s="164">
        <f>SUMIFS('Contas a Pagar'!$H$5:$H$1048576,'Contas a Pagar'!$O$5:$O$1048576,'Projeção de Caixa'!K$335,'Contas a Pagar'!$F$5:$F$1048576,'Projeção de Caixa'!$A345)</f>
        <v>0</v>
      </c>
      <c r="L345" s="164">
        <f>SUMIFS('Contas a Pagar'!$H$5:$H$1048576,'Contas a Pagar'!$O$5:$O$1048576,'Projeção de Caixa'!L$335,'Contas a Pagar'!$F$5:$F$1048576,'Projeção de Caixa'!$A345)</f>
        <v>0</v>
      </c>
      <c r="M345" s="164">
        <f>SUMIFS('Contas a Pagar'!$H$5:$H$1048576,'Contas a Pagar'!$O$5:$O$1048576,'Projeção de Caixa'!M$335,'Contas a Pagar'!$F$5:$F$1048576,'Projeção de Caixa'!$A345)</f>
        <v>0</v>
      </c>
      <c r="N345" s="164">
        <f>SUMIFS('Contas a Pagar'!$H$5:$H$1048576,'Contas a Pagar'!$O$5:$O$1048576,'Projeção de Caixa'!N$335,'Contas a Pagar'!$F$5:$F$1048576,'Projeção de Caixa'!$A345)</f>
        <v>0</v>
      </c>
      <c r="O345" s="164">
        <f>SUMIFS('Contas a Pagar'!$H$5:$H$1048576,'Contas a Pagar'!$O$5:$O$1048576,'Projeção de Caixa'!O$335,'Contas a Pagar'!$F$5:$F$1048576,'Projeção de Caixa'!$A345)</f>
        <v>0</v>
      </c>
      <c r="P345" s="164">
        <f>SUMIFS('Contas a Pagar'!$H$5:$H$1048576,'Contas a Pagar'!$O$5:$O$1048576,'Projeção de Caixa'!P$335,'Contas a Pagar'!$F$5:$F$1048576,'Projeção de Caixa'!$A345)</f>
        <v>0</v>
      </c>
      <c r="Q345" s="164">
        <f>SUMIFS('Contas a Pagar'!$H$5:$H$1048576,'Contas a Pagar'!$O$5:$O$1048576,'Projeção de Caixa'!Q$335,'Contas a Pagar'!$F$5:$F$1048576,'Projeção de Caixa'!$A345)</f>
        <v>0</v>
      </c>
      <c r="R345" s="164">
        <f>SUMIFS('Contas a Pagar'!$H$5:$H$1048576,'Contas a Pagar'!$O$5:$O$1048576,'Projeção de Caixa'!R$335,'Contas a Pagar'!$F$5:$F$1048576,'Projeção de Caixa'!$A345)</f>
        <v>0</v>
      </c>
      <c r="S345" s="164">
        <f>SUMIFS('Contas a Pagar'!$H$5:$H$1048576,'Contas a Pagar'!$O$5:$O$1048576,'Projeção de Caixa'!S$335,'Contas a Pagar'!$F$5:$F$1048576,'Projeção de Caixa'!$A345)</f>
        <v>0</v>
      </c>
      <c r="T345" s="164">
        <f>SUMIFS('Contas a Pagar'!$H$5:$H$1048576,'Contas a Pagar'!$O$5:$O$1048576,'Projeção de Caixa'!T$335,'Contas a Pagar'!$F$5:$F$1048576,'Projeção de Caixa'!$A345)</f>
        <v>0</v>
      </c>
      <c r="U345" s="164">
        <f>SUMIFS('Contas a Pagar'!$H$5:$H$1048576,'Contas a Pagar'!$O$5:$O$1048576,'Projeção de Caixa'!U$335,'Contas a Pagar'!$F$5:$F$1048576,'Projeção de Caixa'!$A345)</f>
        <v>0</v>
      </c>
      <c r="V345" s="164">
        <f>SUMIFS('Contas a Pagar'!$H$5:$H$1048576,'Contas a Pagar'!$O$5:$O$1048576,'Projeção de Caixa'!V$335,'Contas a Pagar'!$F$5:$F$1048576,'Projeção de Caixa'!$A345)</f>
        <v>0</v>
      </c>
      <c r="W345" s="164">
        <f>SUMIFS('Contas a Pagar'!$H$5:$H$1048576,'Contas a Pagar'!$O$5:$O$1048576,'Projeção de Caixa'!W$335,'Contas a Pagar'!$F$5:$F$1048576,'Projeção de Caixa'!$A345)</f>
        <v>0</v>
      </c>
      <c r="X345" s="164">
        <f>SUMIFS('Contas a Pagar'!$H$5:$H$1048576,'Contas a Pagar'!$O$5:$O$1048576,'Projeção de Caixa'!X$335,'Contas a Pagar'!$F$5:$F$1048576,'Projeção de Caixa'!$A345)</f>
        <v>0</v>
      </c>
      <c r="Y345" s="164">
        <f>SUMIFS('Contas a Pagar'!$H$5:$H$1048576,'Contas a Pagar'!$O$5:$O$1048576,'Projeção de Caixa'!Y$335,'Contas a Pagar'!$F$5:$F$1048576,'Projeção de Caixa'!$A345)</f>
        <v>0</v>
      </c>
      <c r="Z345" s="164">
        <f>SUMIFS('Contas a Pagar'!$H$5:$H$1048576,'Contas a Pagar'!$O$5:$O$1048576,'Projeção de Caixa'!Z$335,'Contas a Pagar'!$F$5:$F$1048576,'Projeção de Caixa'!$A345)</f>
        <v>0</v>
      </c>
      <c r="AA345" s="164">
        <f>SUMIFS('Contas a Pagar'!$H$5:$H$1048576,'Contas a Pagar'!$O$5:$O$1048576,'Projeção de Caixa'!AA$335,'Contas a Pagar'!$F$5:$F$1048576,'Projeção de Caixa'!$A345)</f>
        <v>0</v>
      </c>
      <c r="AB345" s="164">
        <f>SUMIFS('Contas a Pagar'!$H$5:$H$1048576,'Contas a Pagar'!$O$5:$O$1048576,'Projeção de Caixa'!AB$335,'Contas a Pagar'!$F$5:$F$1048576,'Projeção de Caixa'!$A345)</f>
        <v>0</v>
      </c>
      <c r="AC345" s="164">
        <f>SUMIFS('Contas a Pagar'!$H$5:$H$1048576,'Contas a Pagar'!$O$5:$O$1048576,'Projeção de Caixa'!AC$335,'Contas a Pagar'!$F$5:$F$1048576,'Projeção de Caixa'!$A345)</f>
        <v>0</v>
      </c>
      <c r="AD345" s="164">
        <f>SUMIFS('Contas a Pagar'!$H$5:$H$1048576,'Contas a Pagar'!$O$5:$O$1048576,'Projeção de Caixa'!AD$335,'Contas a Pagar'!$F$5:$F$1048576,'Projeção de Caixa'!$A345)</f>
        <v>0</v>
      </c>
      <c r="AE345" s="164">
        <f>SUMIFS('Contas a Pagar'!$H$5:$H$1048576,'Contas a Pagar'!$O$5:$O$1048576,'Projeção de Caixa'!AE$335,'Contas a Pagar'!$F$5:$F$1048576,'Projeção de Caixa'!$A345)</f>
        <v>0</v>
      </c>
      <c r="AF345" s="165">
        <f>SUMIFS('Contas a Pagar'!$H$5:$H$1048576,'Contas a Pagar'!$O$5:$O$1048576,'Projeção de Caixa'!AF$335,'Contas a Pagar'!$F$5:$F$1048576,'Projeção de Caixa'!$A345)</f>
        <v>0</v>
      </c>
      <c r="AG345" s="31"/>
      <c r="AH345" s="31"/>
      <c r="AI345" s="31"/>
    </row>
    <row r="346" spans="1:35" outlineLevel="1" x14ac:dyDescent="0.25">
      <c r="A346" s="152"/>
      <c r="B346" s="164">
        <f>SUMIFS('Contas a Pagar'!$H$5:$H$1048576,'Contas a Pagar'!$O$5:$O$1048576,'Projeção de Caixa'!B$335,'Contas a Pagar'!$F$5:$F$1048576,'Projeção de Caixa'!$A346)</f>
        <v>0</v>
      </c>
      <c r="C346" s="164">
        <f>SUMIFS('Contas a Pagar'!$H$5:$H$1048576,'Contas a Pagar'!$O$5:$O$1048576,'Projeção de Caixa'!C$335,'Contas a Pagar'!$F$5:$F$1048576,'Projeção de Caixa'!$A346)</f>
        <v>0</v>
      </c>
      <c r="D346" s="164">
        <f>SUMIFS('Contas a Pagar'!$H$5:$H$1048576,'Contas a Pagar'!$O$5:$O$1048576,'Projeção de Caixa'!D$335,'Contas a Pagar'!$F$5:$F$1048576,'Projeção de Caixa'!$A346)</f>
        <v>0</v>
      </c>
      <c r="E346" s="164">
        <f>SUMIFS('Contas a Pagar'!$H$5:$H$1048576,'Contas a Pagar'!$O$5:$O$1048576,'Projeção de Caixa'!E$335,'Contas a Pagar'!$F$5:$F$1048576,'Projeção de Caixa'!$A346)</f>
        <v>0</v>
      </c>
      <c r="F346" s="164">
        <f>SUMIFS('Contas a Pagar'!$H$5:$H$1048576,'Contas a Pagar'!$O$5:$O$1048576,'Projeção de Caixa'!F$335,'Contas a Pagar'!$F$5:$F$1048576,'Projeção de Caixa'!$A346)</f>
        <v>0</v>
      </c>
      <c r="G346" s="164">
        <f>SUMIFS('Contas a Pagar'!$H$5:$H$1048576,'Contas a Pagar'!$O$5:$O$1048576,'Projeção de Caixa'!G$335,'Contas a Pagar'!$F$5:$F$1048576,'Projeção de Caixa'!$A346)</f>
        <v>0</v>
      </c>
      <c r="H346" s="164">
        <f>SUMIFS('Contas a Pagar'!$H$5:$H$1048576,'Contas a Pagar'!$O$5:$O$1048576,'Projeção de Caixa'!H$335,'Contas a Pagar'!$F$5:$F$1048576,'Projeção de Caixa'!$A346)</f>
        <v>0</v>
      </c>
      <c r="I346" s="164">
        <f>SUMIFS('Contas a Pagar'!$H$5:$H$1048576,'Contas a Pagar'!$O$5:$O$1048576,'Projeção de Caixa'!I$335,'Contas a Pagar'!$F$5:$F$1048576,'Projeção de Caixa'!$A346)</f>
        <v>0</v>
      </c>
      <c r="J346" s="164">
        <f>SUMIFS('Contas a Pagar'!$H$5:$H$1048576,'Contas a Pagar'!$O$5:$O$1048576,'Projeção de Caixa'!J$335,'Contas a Pagar'!$F$5:$F$1048576,'Projeção de Caixa'!$A346)</f>
        <v>0</v>
      </c>
      <c r="K346" s="164">
        <f>SUMIFS('Contas a Pagar'!$H$5:$H$1048576,'Contas a Pagar'!$O$5:$O$1048576,'Projeção de Caixa'!K$335,'Contas a Pagar'!$F$5:$F$1048576,'Projeção de Caixa'!$A346)</f>
        <v>0</v>
      </c>
      <c r="L346" s="164">
        <f>SUMIFS('Contas a Pagar'!$H$5:$H$1048576,'Contas a Pagar'!$O$5:$O$1048576,'Projeção de Caixa'!L$335,'Contas a Pagar'!$F$5:$F$1048576,'Projeção de Caixa'!$A346)</f>
        <v>0</v>
      </c>
      <c r="M346" s="164">
        <f>SUMIFS('Contas a Pagar'!$H$5:$H$1048576,'Contas a Pagar'!$O$5:$O$1048576,'Projeção de Caixa'!M$335,'Contas a Pagar'!$F$5:$F$1048576,'Projeção de Caixa'!$A346)</f>
        <v>0</v>
      </c>
      <c r="N346" s="164">
        <f>SUMIFS('Contas a Pagar'!$H$5:$H$1048576,'Contas a Pagar'!$O$5:$O$1048576,'Projeção de Caixa'!N$335,'Contas a Pagar'!$F$5:$F$1048576,'Projeção de Caixa'!$A346)</f>
        <v>0</v>
      </c>
      <c r="O346" s="164">
        <f>SUMIFS('Contas a Pagar'!$H$5:$H$1048576,'Contas a Pagar'!$O$5:$O$1048576,'Projeção de Caixa'!O$335,'Contas a Pagar'!$F$5:$F$1048576,'Projeção de Caixa'!$A346)</f>
        <v>0</v>
      </c>
      <c r="P346" s="164">
        <f>SUMIFS('Contas a Pagar'!$H$5:$H$1048576,'Contas a Pagar'!$O$5:$O$1048576,'Projeção de Caixa'!P$335,'Contas a Pagar'!$F$5:$F$1048576,'Projeção de Caixa'!$A346)</f>
        <v>0</v>
      </c>
      <c r="Q346" s="164">
        <f>SUMIFS('Contas a Pagar'!$H$5:$H$1048576,'Contas a Pagar'!$O$5:$O$1048576,'Projeção de Caixa'!Q$335,'Contas a Pagar'!$F$5:$F$1048576,'Projeção de Caixa'!$A346)</f>
        <v>0</v>
      </c>
      <c r="R346" s="164">
        <f>SUMIFS('Contas a Pagar'!$H$5:$H$1048576,'Contas a Pagar'!$O$5:$O$1048576,'Projeção de Caixa'!R$335,'Contas a Pagar'!$F$5:$F$1048576,'Projeção de Caixa'!$A346)</f>
        <v>0</v>
      </c>
      <c r="S346" s="164">
        <f>SUMIFS('Contas a Pagar'!$H$5:$H$1048576,'Contas a Pagar'!$O$5:$O$1048576,'Projeção de Caixa'!S$335,'Contas a Pagar'!$F$5:$F$1048576,'Projeção de Caixa'!$A346)</f>
        <v>0</v>
      </c>
      <c r="T346" s="164">
        <f>SUMIFS('Contas a Pagar'!$H$5:$H$1048576,'Contas a Pagar'!$O$5:$O$1048576,'Projeção de Caixa'!T$335,'Contas a Pagar'!$F$5:$F$1048576,'Projeção de Caixa'!$A346)</f>
        <v>0</v>
      </c>
      <c r="U346" s="164">
        <f>SUMIFS('Contas a Pagar'!$H$5:$H$1048576,'Contas a Pagar'!$O$5:$O$1048576,'Projeção de Caixa'!U$335,'Contas a Pagar'!$F$5:$F$1048576,'Projeção de Caixa'!$A346)</f>
        <v>0</v>
      </c>
      <c r="V346" s="164">
        <f>SUMIFS('Contas a Pagar'!$H$5:$H$1048576,'Contas a Pagar'!$O$5:$O$1048576,'Projeção de Caixa'!V$335,'Contas a Pagar'!$F$5:$F$1048576,'Projeção de Caixa'!$A346)</f>
        <v>0</v>
      </c>
      <c r="W346" s="164">
        <f>SUMIFS('Contas a Pagar'!$H$5:$H$1048576,'Contas a Pagar'!$O$5:$O$1048576,'Projeção de Caixa'!W$335,'Contas a Pagar'!$F$5:$F$1048576,'Projeção de Caixa'!$A346)</f>
        <v>0</v>
      </c>
      <c r="X346" s="164">
        <f>SUMIFS('Contas a Pagar'!$H$5:$H$1048576,'Contas a Pagar'!$O$5:$O$1048576,'Projeção de Caixa'!X$335,'Contas a Pagar'!$F$5:$F$1048576,'Projeção de Caixa'!$A346)</f>
        <v>0</v>
      </c>
      <c r="Y346" s="164">
        <f>SUMIFS('Contas a Pagar'!$H$5:$H$1048576,'Contas a Pagar'!$O$5:$O$1048576,'Projeção de Caixa'!Y$335,'Contas a Pagar'!$F$5:$F$1048576,'Projeção de Caixa'!$A346)</f>
        <v>0</v>
      </c>
      <c r="Z346" s="164">
        <f>SUMIFS('Contas a Pagar'!$H$5:$H$1048576,'Contas a Pagar'!$O$5:$O$1048576,'Projeção de Caixa'!Z$335,'Contas a Pagar'!$F$5:$F$1048576,'Projeção de Caixa'!$A346)</f>
        <v>0</v>
      </c>
      <c r="AA346" s="164">
        <f>SUMIFS('Contas a Pagar'!$H$5:$H$1048576,'Contas a Pagar'!$O$5:$O$1048576,'Projeção de Caixa'!AA$335,'Contas a Pagar'!$F$5:$F$1048576,'Projeção de Caixa'!$A346)</f>
        <v>0</v>
      </c>
      <c r="AB346" s="164">
        <f>SUMIFS('Contas a Pagar'!$H$5:$H$1048576,'Contas a Pagar'!$O$5:$O$1048576,'Projeção de Caixa'!AB$335,'Contas a Pagar'!$F$5:$F$1048576,'Projeção de Caixa'!$A346)</f>
        <v>0</v>
      </c>
      <c r="AC346" s="164">
        <f>SUMIFS('Contas a Pagar'!$H$5:$H$1048576,'Contas a Pagar'!$O$5:$O$1048576,'Projeção de Caixa'!AC$335,'Contas a Pagar'!$F$5:$F$1048576,'Projeção de Caixa'!$A346)</f>
        <v>0</v>
      </c>
      <c r="AD346" s="164">
        <f>SUMIFS('Contas a Pagar'!$H$5:$H$1048576,'Contas a Pagar'!$O$5:$O$1048576,'Projeção de Caixa'!AD$335,'Contas a Pagar'!$F$5:$F$1048576,'Projeção de Caixa'!$A346)</f>
        <v>0</v>
      </c>
      <c r="AE346" s="164">
        <f>SUMIFS('Contas a Pagar'!$H$5:$H$1048576,'Contas a Pagar'!$O$5:$O$1048576,'Projeção de Caixa'!AE$335,'Contas a Pagar'!$F$5:$F$1048576,'Projeção de Caixa'!$A346)</f>
        <v>0</v>
      </c>
      <c r="AF346" s="165">
        <f>SUMIFS('Contas a Pagar'!$H$5:$H$1048576,'Contas a Pagar'!$O$5:$O$1048576,'Projeção de Caixa'!AF$335,'Contas a Pagar'!$F$5:$F$1048576,'Projeção de Caixa'!$A346)</f>
        <v>0</v>
      </c>
      <c r="AG346" s="31"/>
      <c r="AH346" s="31"/>
      <c r="AI346" s="31"/>
    </row>
    <row r="347" spans="1:35" outlineLevel="1" x14ac:dyDescent="0.25">
      <c r="A347" s="152"/>
      <c r="B347" s="164">
        <f>SUMIFS('Contas a Pagar'!$H$5:$H$1048576,'Contas a Pagar'!$O$5:$O$1048576,'Projeção de Caixa'!B$335,'Contas a Pagar'!$F$5:$F$1048576,'Projeção de Caixa'!$A347)</f>
        <v>0</v>
      </c>
      <c r="C347" s="164">
        <f>SUMIFS('Contas a Pagar'!$H$5:$H$1048576,'Contas a Pagar'!$O$5:$O$1048576,'Projeção de Caixa'!C$335,'Contas a Pagar'!$F$5:$F$1048576,'Projeção de Caixa'!$A347)</f>
        <v>0</v>
      </c>
      <c r="D347" s="164">
        <f>SUMIFS('Contas a Pagar'!$H$5:$H$1048576,'Contas a Pagar'!$O$5:$O$1048576,'Projeção de Caixa'!D$335,'Contas a Pagar'!$F$5:$F$1048576,'Projeção de Caixa'!$A347)</f>
        <v>0</v>
      </c>
      <c r="E347" s="164">
        <f>SUMIFS('Contas a Pagar'!$H$5:$H$1048576,'Contas a Pagar'!$O$5:$O$1048576,'Projeção de Caixa'!E$335,'Contas a Pagar'!$F$5:$F$1048576,'Projeção de Caixa'!$A347)</f>
        <v>0</v>
      </c>
      <c r="F347" s="164">
        <f>SUMIFS('Contas a Pagar'!$H$5:$H$1048576,'Contas a Pagar'!$O$5:$O$1048576,'Projeção de Caixa'!F$335,'Contas a Pagar'!$F$5:$F$1048576,'Projeção de Caixa'!$A347)</f>
        <v>0</v>
      </c>
      <c r="G347" s="164">
        <f>SUMIFS('Contas a Pagar'!$H$5:$H$1048576,'Contas a Pagar'!$O$5:$O$1048576,'Projeção de Caixa'!G$335,'Contas a Pagar'!$F$5:$F$1048576,'Projeção de Caixa'!$A347)</f>
        <v>0</v>
      </c>
      <c r="H347" s="164">
        <f>SUMIFS('Contas a Pagar'!$H$5:$H$1048576,'Contas a Pagar'!$O$5:$O$1048576,'Projeção de Caixa'!H$335,'Contas a Pagar'!$F$5:$F$1048576,'Projeção de Caixa'!$A347)</f>
        <v>0</v>
      </c>
      <c r="I347" s="164">
        <f>SUMIFS('Contas a Pagar'!$H$5:$H$1048576,'Contas a Pagar'!$O$5:$O$1048576,'Projeção de Caixa'!I$335,'Contas a Pagar'!$F$5:$F$1048576,'Projeção de Caixa'!$A347)</f>
        <v>0</v>
      </c>
      <c r="J347" s="164">
        <f>SUMIFS('Contas a Pagar'!$H$5:$H$1048576,'Contas a Pagar'!$O$5:$O$1048576,'Projeção de Caixa'!J$335,'Contas a Pagar'!$F$5:$F$1048576,'Projeção de Caixa'!$A347)</f>
        <v>0</v>
      </c>
      <c r="K347" s="164">
        <f>SUMIFS('Contas a Pagar'!$H$5:$H$1048576,'Contas a Pagar'!$O$5:$O$1048576,'Projeção de Caixa'!K$335,'Contas a Pagar'!$F$5:$F$1048576,'Projeção de Caixa'!$A347)</f>
        <v>0</v>
      </c>
      <c r="L347" s="164">
        <f>SUMIFS('Contas a Pagar'!$H$5:$H$1048576,'Contas a Pagar'!$O$5:$O$1048576,'Projeção de Caixa'!L$335,'Contas a Pagar'!$F$5:$F$1048576,'Projeção de Caixa'!$A347)</f>
        <v>0</v>
      </c>
      <c r="M347" s="164">
        <f>SUMIFS('Contas a Pagar'!$H$5:$H$1048576,'Contas a Pagar'!$O$5:$O$1048576,'Projeção de Caixa'!M$335,'Contas a Pagar'!$F$5:$F$1048576,'Projeção de Caixa'!$A347)</f>
        <v>0</v>
      </c>
      <c r="N347" s="164">
        <f>SUMIFS('Contas a Pagar'!$H$5:$H$1048576,'Contas a Pagar'!$O$5:$O$1048576,'Projeção de Caixa'!N$335,'Contas a Pagar'!$F$5:$F$1048576,'Projeção de Caixa'!$A347)</f>
        <v>0</v>
      </c>
      <c r="O347" s="164">
        <f>SUMIFS('Contas a Pagar'!$H$5:$H$1048576,'Contas a Pagar'!$O$5:$O$1048576,'Projeção de Caixa'!O$335,'Contas a Pagar'!$F$5:$F$1048576,'Projeção de Caixa'!$A347)</f>
        <v>0</v>
      </c>
      <c r="P347" s="164">
        <f>SUMIFS('Contas a Pagar'!$H$5:$H$1048576,'Contas a Pagar'!$O$5:$O$1048576,'Projeção de Caixa'!P$335,'Contas a Pagar'!$F$5:$F$1048576,'Projeção de Caixa'!$A347)</f>
        <v>0</v>
      </c>
      <c r="Q347" s="164">
        <f>SUMIFS('Contas a Pagar'!$H$5:$H$1048576,'Contas a Pagar'!$O$5:$O$1048576,'Projeção de Caixa'!Q$335,'Contas a Pagar'!$F$5:$F$1048576,'Projeção de Caixa'!$A347)</f>
        <v>0</v>
      </c>
      <c r="R347" s="164">
        <f>SUMIFS('Contas a Pagar'!$H$5:$H$1048576,'Contas a Pagar'!$O$5:$O$1048576,'Projeção de Caixa'!R$335,'Contas a Pagar'!$F$5:$F$1048576,'Projeção de Caixa'!$A347)</f>
        <v>0</v>
      </c>
      <c r="S347" s="164">
        <f>SUMIFS('Contas a Pagar'!$H$5:$H$1048576,'Contas a Pagar'!$O$5:$O$1048576,'Projeção de Caixa'!S$335,'Contas a Pagar'!$F$5:$F$1048576,'Projeção de Caixa'!$A347)</f>
        <v>0</v>
      </c>
      <c r="T347" s="164">
        <f>SUMIFS('Contas a Pagar'!$H$5:$H$1048576,'Contas a Pagar'!$O$5:$O$1048576,'Projeção de Caixa'!T$335,'Contas a Pagar'!$F$5:$F$1048576,'Projeção de Caixa'!$A347)</f>
        <v>0</v>
      </c>
      <c r="U347" s="164">
        <f>SUMIFS('Contas a Pagar'!$H$5:$H$1048576,'Contas a Pagar'!$O$5:$O$1048576,'Projeção de Caixa'!U$335,'Contas a Pagar'!$F$5:$F$1048576,'Projeção de Caixa'!$A347)</f>
        <v>0</v>
      </c>
      <c r="V347" s="164">
        <f>SUMIFS('Contas a Pagar'!$H$5:$H$1048576,'Contas a Pagar'!$O$5:$O$1048576,'Projeção de Caixa'!V$335,'Contas a Pagar'!$F$5:$F$1048576,'Projeção de Caixa'!$A347)</f>
        <v>0</v>
      </c>
      <c r="W347" s="164">
        <f>SUMIFS('Contas a Pagar'!$H$5:$H$1048576,'Contas a Pagar'!$O$5:$O$1048576,'Projeção de Caixa'!W$335,'Contas a Pagar'!$F$5:$F$1048576,'Projeção de Caixa'!$A347)</f>
        <v>0</v>
      </c>
      <c r="X347" s="164">
        <f>SUMIFS('Contas a Pagar'!$H$5:$H$1048576,'Contas a Pagar'!$O$5:$O$1048576,'Projeção de Caixa'!X$335,'Contas a Pagar'!$F$5:$F$1048576,'Projeção de Caixa'!$A347)</f>
        <v>0</v>
      </c>
      <c r="Y347" s="164">
        <f>SUMIFS('Contas a Pagar'!$H$5:$H$1048576,'Contas a Pagar'!$O$5:$O$1048576,'Projeção de Caixa'!Y$335,'Contas a Pagar'!$F$5:$F$1048576,'Projeção de Caixa'!$A347)</f>
        <v>0</v>
      </c>
      <c r="Z347" s="164">
        <f>SUMIFS('Contas a Pagar'!$H$5:$H$1048576,'Contas a Pagar'!$O$5:$O$1048576,'Projeção de Caixa'!Z$335,'Contas a Pagar'!$F$5:$F$1048576,'Projeção de Caixa'!$A347)</f>
        <v>0</v>
      </c>
      <c r="AA347" s="164">
        <f>SUMIFS('Contas a Pagar'!$H$5:$H$1048576,'Contas a Pagar'!$O$5:$O$1048576,'Projeção de Caixa'!AA$335,'Contas a Pagar'!$F$5:$F$1048576,'Projeção de Caixa'!$A347)</f>
        <v>0</v>
      </c>
      <c r="AB347" s="164">
        <f>SUMIFS('Contas a Pagar'!$H$5:$H$1048576,'Contas a Pagar'!$O$5:$O$1048576,'Projeção de Caixa'!AB$335,'Contas a Pagar'!$F$5:$F$1048576,'Projeção de Caixa'!$A347)</f>
        <v>0</v>
      </c>
      <c r="AC347" s="164">
        <f>SUMIFS('Contas a Pagar'!$H$5:$H$1048576,'Contas a Pagar'!$O$5:$O$1048576,'Projeção de Caixa'!AC$335,'Contas a Pagar'!$F$5:$F$1048576,'Projeção de Caixa'!$A347)</f>
        <v>0</v>
      </c>
      <c r="AD347" s="164">
        <f>SUMIFS('Contas a Pagar'!$H$5:$H$1048576,'Contas a Pagar'!$O$5:$O$1048576,'Projeção de Caixa'!AD$335,'Contas a Pagar'!$F$5:$F$1048576,'Projeção de Caixa'!$A347)</f>
        <v>0</v>
      </c>
      <c r="AE347" s="164">
        <f>SUMIFS('Contas a Pagar'!$H$5:$H$1048576,'Contas a Pagar'!$O$5:$O$1048576,'Projeção de Caixa'!AE$335,'Contas a Pagar'!$F$5:$F$1048576,'Projeção de Caixa'!$A347)</f>
        <v>0</v>
      </c>
      <c r="AF347" s="165">
        <f>SUMIFS('Contas a Pagar'!$H$5:$H$1048576,'Contas a Pagar'!$O$5:$O$1048576,'Projeção de Caixa'!AF$335,'Contas a Pagar'!$F$5:$F$1048576,'Projeção de Caixa'!$A347)</f>
        <v>0</v>
      </c>
      <c r="AG347" s="31"/>
      <c r="AH347" s="31"/>
      <c r="AI347" s="31"/>
    </row>
    <row r="348" spans="1:35" outlineLevel="1" x14ac:dyDescent="0.25">
      <c r="A348" s="152"/>
      <c r="B348" s="164">
        <f>SUMIFS('Contas a Pagar'!$H$5:$H$1048576,'Contas a Pagar'!$O$5:$O$1048576,'Projeção de Caixa'!B$335,'Contas a Pagar'!$F$5:$F$1048576,'Projeção de Caixa'!$A348)</f>
        <v>0</v>
      </c>
      <c r="C348" s="164">
        <f>SUMIFS('Contas a Pagar'!$H$5:$H$1048576,'Contas a Pagar'!$O$5:$O$1048576,'Projeção de Caixa'!C$335,'Contas a Pagar'!$F$5:$F$1048576,'Projeção de Caixa'!$A348)</f>
        <v>0</v>
      </c>
      <c r="D348" s="164">
        <f>SUMIFS('Contas a Pagar'!$H$5:$H$1048576,'Contas a Pagar'!$O$5:$O$1048576,'Projeção de Caixa'!D$335,'Contas a Pagar'!$F$5:$F$1048576,'Projeção de Caixa'!$A348)</f>
        <v>0</v>
      </c>
      <c r="E348" s="164">
        <f>SUMIFS('Contas a Pagar'!$H$5:$H$1048576,'Contas a Pagar'!$O$5:$O$1048576,'Projeção de Caixa'!E$335,'Contas a Pagar'!$F$5:$F$1048576,'Projeção de Caixa'!$A348)</f>
        <v>0</v>
      </c>
      <c r="F348" s="164">
        <f>SUMIFS('Contas a Pagar'!$H$5:$H$1048576,'Contas a Pagar'!$O$5:$O$1048576,'Projeção de Caixa'!F$335,'Contas a Pagar'!$F$5:$F$1048576,'Projeção de Caixa'!$A348)</f>
        <v>0</v>
      </c>
      <c r="G348" s="164">
        <f>SUMIFS('Contas a Pagar'!$H$5:$H$1048576,'Contas a Pagar'!$O$5:$O$1048576,'Projeção de Caixa'!G$335,'Contas a Pagar'!$F$5:$F$1048576,'Projeção de Caixa'!$A348)</f>
        <v>0</v>
      </c>
      <c r="H348" s="164">
        <f>SUMIFS('Contas a Pagar'!$H$5:$H$1048576,'Contas a Pagar'!$O$5:$O$1048576,'Projeção de Caixa'!H$335,'Contas a Pagar'!$F$5:$F$1048576,'Projeção de Caixa'!$A348)</f>
        <v>0</v>
      </c>
      <c r="I348" s="164">
        <f>SUMIFS('Contas a Pagar'!$H$5:$H$1048576,'Contas a Pagar'!$O$5:$O$1048576,'Projeção de Caixa'!I$335,'Contas a Pagar'!$F$5:$F$1048576,'Projeção de Caixa'!$A348)</f>
        <v>0</v>
      </c>
      <c r="J348" s="164">
        <f>SUMIFS('Contas a Pagar'!$H$5:$H$1048576,'Contas a Pagar'!$O$5:$O$1048576,'Projeção de Caixa'!J$335,'Contas a Pagar'!$F$5:$F$1048576,'Projeção de Caixa'!$A348)</f>
        <v>0</v>
      </c>
      <c r="K348" s="164">
        <f>SUMIFS('Contas a Pagar'!$H$5:$H$1048576,'Contas a Pagar'!$O$5:$O$1048576,'Projeção de Caixa'!K$335,'Contas a Pagar'!$F$5:$F$1048576,'Projeção de Caixa'!$A348)</f>
        <v>0</v>
      </c>
      <c r="L348" s="164">
        <f>SUMIFS('Contas a Pagar'!$H$5:$H$1048576,'Contas a Pagar'!$O$5:$O$1048576,'Projeção de Caixa'!L$335,'Contas a Pagar'!$F$5:$F$1048576,'Projeção de Caixa'!$A348)</f>
        <v>0</v>
      </c>
      <c r="M348" s="164">
        <f>SUMIFS('Contas a Pagar'!$H$5:$H$1048576,'Contas a Pagar'!$O$5:$O$1048576,'Projeção de Caixa'!M$335,'Contas a Pagar'!$F$5:$F$1048576,'Projeção de Caixa'!$A348)</f>
        <v>0</v>
      </c>
      <c r="N348" s="164">
        <f>SUMIFS('Contas a Pagar'!$H$5:$H$1048576,'Contas a Pagar'!$O$5:$O$1048576,'Projeção de Caixa'!N$335,'Contas a Pagar'!$F$5:$F$1048576,'Projeção de Caixa'!$A348)</f>
        <v>0</v>
      </c>
      <c r="O348" s="164">
        <f>SUMIFS('Contas a Pagar'!$H$5:$H$1048576,'Contas a Pagar'!$O$5:$O$1048576,'Projeção de Caixa'!O$335,'Contas a Pagar'!$F$5:$F$1048576,'Projeção de Caixa'!$A348)</f>
        <v>0</v>
      </c>
      <c r="P348" s="164">
        <f>SUMIFS('Contas a Pagar'!$H$5:$H$1048576,'Contas a Pagar'!$O$5:$O$1048576,'Projeção de Caixa'!P$335,'Contas a Pagar'!$F$5:$F$1048576,'Projeção de Caixa'!$A348)</f>
        <v>0</v>
      </c>
      <c r="Q348" s="164">
        <f>SUMIFS('Contas a Pagar'!$H$5:$H$1048576,'Contas a Pagar'!$O$5:$O$1048576,'Projeção de Caixa'!Q$335,'Contas a Pagar'!$F$5:$F$1048576,'Projeção de Caixa'!$A348)</f>
        <v>0</v>
      </c>
      <c r="R348" s="164">
        <f>SUMIFS('Contas a Pagar'!$H$5:$H$1048576,'Contas a Pagar'!$O$5:$O$1048576,'Projeção de Caixa'!R$335,'Contas a Pagar'!$F$5:$F$1048576,'Projeção de Caixa'!$A348)</f>
        <v>0</v>
      </c>
      <c r="S348" s="164">
        <f>SUMIFS('Contas a Pagar'!$H$5:$H$1048576,'Contas a Pagar'!$O$5:$O$1048576,'Projeção de Caixa'!S$335,'Contas a Pagar'!$F$5:$F$1048576,'Projeção de Caixa'!$A348)</f>
        <v>0</v>
      </c>
      <c r="T348" s="164">
        <f>SUMIFS('Contas a Pagar'!$H$5:$H$1048576,'Contas a Pagar'!$O$5:$O$1048576,'Projeção de Caixa'!T$335,'Contas a Pagar'!$F$5:$F$1048576,'Projeção de Caixa'!$A348)</f>
        <v>0</v>
      </c>
      <c r="U348" s="164">
        <f>SUMIFS('Contas a Pagar'!$H$5:$H$1048576,'Contas a Pagar'!$O$5:$O$1048576,'Projeção de Caixa'!U$335,'Contas a Pagar'!$F$5:$F$1048576,'Projeção de Caixa'!$A348)</f>
        <v>0</v>
      </c>
      <c r="V348" s="164">
        <f>SUMIFS('Contas a Pagar'!$H$5:$H$1048576,'Contas a Pagar'!$O$5:$O$1048576,'Projeção de Caixa'!V$335,'Contas a Pagar'!$F$5:$F$1048576,'Projeção de Caixa'!$A348)</f>
        <v>0</v>
      </c>
      <c r="W348" s="164">
        <f>SUMIFS('Contas a Pagar'!$H$5:$H$1048576,'Contas a Pagar'!$O$5:$O$1048576,'Projeção de Caixa'!W$335,'Contas a Pagar'!$F$5:$F$1048576,'Projeção de Caixa'!$A348)</f>
        <v>0</v>
      </c>
      <c r="X348" s="164">
        <f>SUMIFS('Contas a Pagar'!$H$5:$H$1048576,'Contas a Pagar'!$O$5:$O$1048576,'Projeção de Caixa'!X$335,'Contas a Pagar'!$F$5:$F$1048576,'Projeção de Caixa'!$A348)</f>
        <v>0</v>
      </c>
      <c r="Y348" s="164">
        <f>SUMIFS('Contas a Pagar'!$H$5:$H$1048576,'Contas a Pagar'!$O$5:$O$1048576,'Projeção de Caixa'!Y$335,'Contas a Pagar'!$F$5:$F$1048576,'Projeção de Caixa'!$A348)</f>
        <v>0</v>
      </c>
      <c r="Z348" s="164">
        <f>SUMIFS('Contas a Pagar'!$H$5:$H$1048576,'Contas a Pagar'!$O$5:$O$1048576,'Projeção de Caixa'!Z$335,'Contas a Pagar'!$F$5:$F$1048576,'Projeção de Caixa'!$A348)</f>
        <v>0</v>
      </c>
      <c r="AA348" s="164">
        <f>SUMIFS('Contas a Pagar'!$H$5:$H$1048576,'Contas a Pagar'!$O$5:$O$1048576,'Projeção de Caixa'!AA$335,'Contas a Pagar'!$F$5:$F$1048576,'Projeção de Caixa'!$A348)</f>
        <v>0</v>
      </c>
      <c r="AB348" s="164">
        <f>SUMIFS('Contas a Pagar'!$H$5:$H$1048576,'Contas a Pagar'!$O$5:$O$1048576,'Projeção de Caixa'!AB$335,'Contas a Pagar'!$F$5:$F$1048576,'Projeção de Caixa'!$A348)</f>
        <v>0</v>
      </c>
      <c r="AC348" s="164">
        <f>SUMIFS('Contas a Pagar'!$H$5:$H$1048576,'Contas a Pagar'!$O$5:$O$1048576,'Projeção de Caixa'!AC$335,'Contas a Pagar'!$F$5:$F$1048576,'Projeção de Caixa'!$A348)</f>
        <v>0</v>
      </c>
      <c r="AD348" s="164">
        <f>SUMIFS('Contas a Pagar'!$H$5:$H$1048576,'Contas a Pagar'!$O$5:$O$1048576,'Projeção de Caixa'!AD$335,'Contas a Pagar'!$F$5:$F$1048576,'Projeção de Caixa'!$A348)</f>
        <v>0</v>
      </c>
      <c r="AE348" s="164">
        <f>SUMIFS('Contas a Pagar'!$H$5:$H$1048576,'Contas a Pagar'!$O$5:$O$1048576,'Projeção de Caixa'!AE$335,'Contas a Pagar'!$F$5:$F$1048576,'Projeção de Caixa'!$A348)</f>
        <v>0</v>
      </c>
      <c r="AF348" s="165">
        <f>SUMIFS('Contas a Pagar'!$H$5:$H$1048576,'Contas a Pagar'!$O$5:$O$1048576,'Projeção de Caixa'!AF$335,'Contas a Pagar'!$F$5:$F$1048576,'Projeção de Caixa'!$A348)</f>
        <v>0</v>
      </c>
      <c r="AG348" s="31"/>
      <c r="AH348" s="31"/>
      <c r="AI348" s="31"/>
    </row>
    <row r="349" spans="1:35" outlineLevel="1" x14ac:dyDescent="0.25">
      <c r="A349" s="152"/>
      <c r="B349" s="164">
        <f>SUMIFS('Contas a Pagar'!$H$5:$H$1048576,'Contas a Pagar'!$O$5:$O$1048576,'Projeção de Caixa'!B$335,'Contas a Pagar'!$F$5:$F$1048576,'Projeção de Caixa'!$A349)</f>
        <v>0</v>
      </c>
      <c r="C349" s="164">
        <f>SUMIFS('Contas a Pagar'!$H$5:$H$1048576,'Contas a Pagar'!$O$5:$O$1048576,'Projeção de Caixa'!C$335,'Contas a Pagar'!$F$5:$F$1048576,'Projeção de Caixa'!$A349)</f>
        <v>0</v>
      </c>
      <c r="D349" s="164">
        <f>SUMIFS('Contas a Pagar'!$H$5:$H$1048576,'Contas a Pagar'!$O$5:$O$1048576,'Projeção de Caixa'!D$335,'Contas a Pagar'!$F$5:$F$1048576,'Projeção de Caixa'!$A349)</f>
        <v>0</v>
      </c>
      <c r="E349" s="164">
        <f>SUMIFS('Contas a Pagar'!$H$5:$H$1048576,'Contas a Pagar'!$O$5:$O$1048576,'Projeção de Caixa'!E$335,'Contas a Pagar'!$F$5:$F$1048576,'Projeção de Caixa'!$A349)</f>
        <v>0</v>
      </c>
      <c r="F349" s="164">
        <f>SUMIFS('Contas a Pagar'!$H$5:$H$1048576,'Contas a Pagar'!$O$5:$O$1048576,'Projeção de Caixa'!F$335,'Contas a Pagar'!$F$5:$F$1048576,'Projeção de Caixa'!$A349)</f>
        <v>0</v>
      </c>
      <c r="G349" s="164">
        <f>SUMIFS('Contas a Pagar'!$H$5:$H$1048576,'Contas a Pagar'!$O$5:$O$1048576,'Projeção de Caixa'!G$335,'Contas a Pagar'!$F$5:$F$1048576,'Projeção de Caixa'!$A349)</f>
        <v>0</v>
      </c>
      <c r="H349" s="164">
        <f>SUMIFS('Contas a Pagar'!$H$5:$H$1048576,'Contas a Pagar'!$O$5:$O$1048576,'Projeção de Caixa'!H$335,'Contas a Pagar'!$F$5:$F$1048576,'Projeção de Caixa'!$A349)</f>
        <v>0</v>
      </c>
      <c r="I349" s="164">
        <f>SUMIFS('Contas a Pagar'!$H$5:$H$1048576,'Contas a Pagar'!$O$5:$O$1048576,'Projeção de Caixa'!I$335,'Contas a Pagar'!$F$5:$F$1048576,'Projeção de Caixa'!$A349)</f>
        <v>0</v>
      </c>
      <c r="J349" s="164">
        <f>SUMIFS('Contas a Pagar'!$H$5:$H$1048576,'Contas a Pagar'!$O$5:$O$1048576,'Projeção de Caixa'!J$335,'Contas a Pagar'!$F$5:$F$1048576,'Projeção de Caixa'!$A349)</f>
        <v>0</v>
      </c>
      <c r="K349" s="164">
        <f>SUMIFS('Contas a Pagar'!$H$5:$H$1048576,'Contas a Pagar'!$O$5:$O$1048576,'Projeção de Caixa'!K$335,'Contas a Pagar'!$F$5:$F$1048576,'Projeção de Caixa'!$A349)</f>
        <v>0</v>
      </c>
      <c r="L349" s="164">
        <f>SUMIFS('Contas a Pagar'!$H$5:$H$1048576,'Contas a Pagar'!$O$5:$O$1048576,'Projeção de Caixa'!L$335,'Contas a Pagar'!$F$5:$F$1048576,'Projeção de Caixa'!$A349)</f>
        <v>0</v>
      </c>
      <c r="M349" s="164">
        <f>SUMIFS('Contas a Pagar'!$H$5:$H$1048576,'Contas a Pagar'!$O$5:$O$1048576,'Projeção de Caixa'!M$335,'Contas a Pagar'!$F$5:$F$1048576,'Projeção de Caixa'!$A349)</f>
        <v>0</v>
      </c>
      <c r="N349" s="164">
        <f>SUMIFS('Contas a Pagar'!$H$5:$H$1048576,'Contas a Pagar'!$O$5:$O$1048576,'Projeção de Caixa'!N$335,'Contas a Pagar'!$F$5:$F$1048576,'Projeção de Caixa'!$A349)</f>
        <v>0</v>
      </c>
      <c r="O349" s="164">
        <f>SUMIFS('Contas a Pagar'!$H$5:$H$1048576,'Contas a Pagar'!$O$5:$O$1048576,'Projeção de Caixa'!O$335,'Contas a Pagar'!$F$5:$F$1048576,'Projeção de Caixa'!$A349)</f>
        <v>0</v>
      </c>
      <c r="P349" s="164">
        <f>SUMIFS('Contas a Pagar'!$H$5:$H$1048576,'Contas a Pagar'!$O$5:$O$1048576,'Projeção de Caixa'!P$335,'Contas a Pagar'!$F$5:$F$1048576,'Projeção de Caixa'!$A349)</f>
        <v>0</v>
      </c>
      <c r="Q349" s="164">
        <f>SUMIFS('Contas a Pagar'!$H$5:$H$1048576,'Contas a Pagar'!$O$5:$O$1048576,'Projeção de Caixa'!Q$335,'Contas a Pagar'!$F$5:$F$1048576,'Projeção de Caixa'!$A349)</f>
        <v>0</v>
      </c>
      <c r="R349" s="164">
        <f>SUMIFS('Contas a Pagar'!$H$5:$H$1048576,'Contas a Pagar'!$O$5:$O$1048576,'Projeção de Caixa'!R$335,'Contas a Pagar'!$F$5:$F$1048576,'Projeção de Caixa'!$A349)</f>
        <v>0</v>
      </c>
      <c r="S349" s="164">
        <f>SUMIFS('Contas a Pagar'!$H$5:$H$1048576,'Contas a Pagar'!$O$5:$O$1048576,'Projeção de Caixa'!S$335,'Contas a Pagar'!$F$5:$F$1048576,'Projeção de Caixa'!$A349)</f>
        <v>0</v>
      </c>
      <c r="T349" s="164">
        <f>SUMIFS('Contas a Pagar'!$H$5:$H$1048576,'Contas a Pagar'!$O$5:$O$1048576,'Projeção de Caixa'!T$335,'Contas a Pagar'!$F$5:$F$1048576,'Projeção de Caixa'!$A349)</f>
        <v>0</v>
      </c>
      <c r="U349" s="164">
        <f>SUMIFS('Contas a Pagar'!$H$5:$H$1048576,'Contas a Pagar'!$O$5:$O$1048576,'Projeção de Caixa'!U$335,'Contas a Pagar'!$F$5:$F$1048576,'Projeção de Caixa'!$A349)</f>
        <v>0</v>
      </c>
      <c r="V349" s="164">
        <f>SUMIFS('Contas a Pagar'!$H$5:$H$1048576,'Contas a Pagar'!$O$5:$O$1048576,'Projeção de Caixa'!V$335,'Contas a Pagar'!$F$5:$F$1048576,'Projeção de Caixa'!$A349)</f>
        <v>0</v>
      </c>
      <c r="W349" s="164">
        <f>SUMIFS('Contas a Pagar'!$H$5:$H$1048576,'Contas a Pagar'!$O$5:$O$1048576,'Projeção de Caixa'!W$335,'Contas a Pagar'!$F$5:$F$1048576,'Projeção de Caixa'!$A349)</f>
        <v>0</v>
      </c>
      <c r="X349" s="164">
        <f>SUMIFS('Contas a Pagar'!$H$5:$H$1048576,'Contas a Pagar'!$O$5:$O$1048576,'Projeção de Caixa'!X$335,'Contas a Pagar'!$F$5:$F$1048576,'Projeção de Caixa'!$A349)</f>
        <v>0</v>
      </c>
      <c r="Y349" s="164">
        <f>SUMIFS('Contas a Pagar'!$H$5:$H$1048576,'Contas a Pagar'!$O$5:$O$1048576,'Projeção de Caixa'!Y$335,'Contas a Pagar'!$F$5:$F$1048576,'Projeção de Caixa'!$A349)</f>
        <v>0</v>
      </c>
      <c r="Z349" s="164">
        <f>SUMIFS('Contas a Pagar'!$H$5:$H$1048576,'Contas a Pagar'!$O$5:$O$1048576,'Projeção de Caixa'!Z$335,'Contas a Pagar'!$F$5:$F$1048576,'Projeção de Caixa'!$A349)</f>
        <v>0</v>
      </c>
      <c r="AA349" s="164">
        <f>SUMIFS('Contas a Pagar'!$H$5:$H$1048576,'Contas a Pagar'!$O$5:$O$1048576,'Projeção de Caixa'!AA$335,'Contas a Pagar'!$F$5:$F$1048576,'Projeção de Caixa'!$A349)</f>
        <v>0</v>
      </c>
      <c r="AB349" s="164">
        <f>SUMIFS('Contas a Pagar'!$H$5:$H$1048576,'Contas a Pagar'!$O$5:$O$1048576,'Projeção de Caixa'!AB$335,'Contas a Pagar'!$F$5:$F$1048576,'Projeção de Caixa'!$A349)</f>
        <v>0</v>
      </c>
      <c r="AC349" s="164">
        <f>SUMIFS('Contas a Pagar'!$H$5:$H$1048576,'Contas a Pagar'!$O$5:$O$1048576,'Projeção de Caixa'!AC$335,'Contas a Pagar'!$F$5:$F$1048576,'Projeção de Caixa'!$A349)</f>
        <v>0</v>
      </c>
      <c r="AD349" s="164">
        <f>SUMIFS('Contas a Pagar'!$H$5:$H$1048576,'Contas a Pagar'!$O$5:$O$1048576,'Projeção de Caixa'!AD$335,'Contas a Pagar'!$F$5:$F$1048576,'Projeção de Caixa'!$A349)</f>
        <v>0</v>
      </c>
      <c r="AE349" s="164">
        <f>SUMIFS('Contas a Pagar'!$H$5:$H$1048576,'Contas a Pagar'!$O$5:$O$1048576,'Projeção de Caixa'!AE$335,'Contas a Pagar'!$F$5:$F$1048576,'Projeção de Caixa'!$A349)</f>
        <v>0</v>
      </c>
      <c r="AF349" s="165">
        <f>SUMIFS('Contas a Pagar'!$H$5:$H$1048576,'Contas a Pagar'!$O$5:$O$1048576,'Projeção de Caixa'!AF$335,'Contas a Pagar'!$F$5:$F$1048576,'Projeção de Caixa'!$A349)</f>
        <v>0</v>
      </c>
      <c r="AG349" s="31"/>
      <c r="AH349" s="31"/>
      <c r="AI349" s="31"/>
    </row>
    <row r="350" spans="1:35" outlineLevel="1" x14ac:dyDescent="0.25">
      <c r="A350" s="152"/>
      <c r="B350" s="164">
        <f>SUMIFS('Contas a Pagar'!$H$5:$H$1048576,'Contas a Pagar'!$O$5:$O$1048576,'Projeção de Caixa'!B$335,'Contas a Pagar'!$F$5:$F$1048576,'Projeção de Caixa'!$A350)</f>
        <v>0</v>
      </c>
      <c r="C350" s="164">
        <f>SUMIFS('Contas a Pagar'!$H$5:$H$1048576,'Contas a Pagar'!$O$5:$O$1048576,'Projeção de Caixa'!C$335,'Contas a Pagar'!$F$5:$F$1048576,'Projeção de Caixa'!$A350)</f>
        <v>0</v>
      </c>
      <c r="D350" s="164">
        <f>SUMIFS('Contas a Pagar'!$H$5:$H$1048576,'Contas a Pagar'!$O$5:$O$1048576,'Projeção de Caixa'!D$335,'Contas a Pagar'!$F$5:$F$1048576,'Projeção de Caixa'!$A350)</f>
        <v>0</v>
      </c>
      <c r="E350" s="164">
        <f>SUMIFS('Contas a Pagar'!$H$5:$H$1048576,'Contas a Pagar'!$O$5:$O$1048576,'Projeção de Caixa'!E$335,'Contas a Pagar'!$F$5:$F$1048576,'Projeção de Caixa'!$A350)</f>
        <v>0</v>
      </c>
      <c r="F350" s="164">
        <f>SUMIFS('Contas a Pagar'!$H$5:$H$1048576,'Contas a Pagar'!$O$5:$O$1048576,'Projeção de Caixa'!F$335,'Contas a Pagar'!$F$5:$F$1048576,'Projeção de Caixa'!$A350)</f>
        <v>0</v>
      </c>
      <c r="G350" s="164">
        <f>SUMIFS('Contas a Pagar'!$H$5:$H$1048576,'Contas a Pagar'!$O$5:$O$1048576,'Projeção de Caixa'!G$335,'Contas a Pagar'!$F$5:$F$1048576,'Projeção de Caixa'!$A350)</f>
        <v>0</v>
      </c>
      <c r="H350" s="164">
        <f>SUMIFS('Contas a Pagar'!$H$5:$H$1048576,'Contas a Pagar'!$O$5:$O$1048576,'Projeção de Caixa'!H$335,'Contas a Pagar'!$F$5:$F$1048576,'Projeção de Caixa'!$A350)</f>
        <v>0</v>
      </c>
      <c r="I350" s="164">
        <f>SUMIFS('Contas a Pagar'!$H$5:$H$1048576,'Contas a Pagar'!$O$5:$O$1048576,'Projeção de Caixa'!I$335,'Contas a Pagar'!$F$5:$F$1048576,'Projeção de Caixa'!$A350)</f>
        <v>0</v>
      </c>
      <c r="J350" s="164">
        <f>SUMIFS('Contas a Pagar'!$H$5:$H$1048576,'Contas a Pagar'!$O$5:$O$1048576,'Projeção de Caixa'!J$335,'Contas a Pagar'!$F$5:$F$1048576,'Projeção de Caixa'!$A350)</f>
        <v>0</v>
      </c>
      <c r="K350" s="164">
        <f>SUMIFS('Contas a Pagar'!$H$5:$H$1048576,'Contas a Pagar'!$O$5:$O$1048576,'Projeção de Caixa'!K$335,'Contas a Pagar'!$F$5:$F$1048576,'Projeção de Caixa'!$A350)</f>
        <v>0</v>
      </c>
      <c r="L350" s="164">
        <f>SUMIFS('Contas a Pagar'!$H$5:$H$1048576,'Contas a Pagar'!$O$5:$O$1048576,'Projeção de Caixa'!L$335,'Contas a Pagar'!$F$5:$F$1048576,'Projeção de Caixa'!$A350)</f>
        <v>0</v>
      </c>
      <c r="M350" s="164">
        <f>SUMIFS('Contas a Pagar'!$H$5:$H$1048576,'Contas a Pagar'!$O$5:$O$1048576,'Projeção de Caixa'!M$335,'Contas a Pagar'!$F$5:$F$1048576,'Projeção de Caixa'!$A350)</f>
        <v>0</v>
      </c>
      <c r="N350" s="164">
        <f>SUMIFS('Contas a Pagar'!$H$5:$H$1048576,'Contas a Pagar'!$O$5:$O$1048576,'Projeção de Caixa'!N$335,'Contas a Pagar'!$F$5:$F$1048576,'Projeção de Caixa'!$A350)</f>
        <v>0</v>
      </c>
      <c r="O350" s="164">
        <f>SUMIFS('Contas a Pagar'!$H$5:$H$1048576,'Contas a Pagar'!$O$5:$O$1048576,'Projeção de Caixa'!O$335,'Contas a Pagar'!$F$5:$F$1048576,'Projeção de Caixa'!$A350)</f>
        <v>0</v>
      </c>
      <c r="P350" s="164">
        <f>SUMIFS('Contas a Pagar'!$H$5:$H$1048576,'Contas a Pagar'!$O$5:$O$1048576,'Projeção de Caixa'!P$335,'Contas a Pagar'!$F$5:$F$1048576,'Projeção de Caixa'!$A350)</f>
        <v>0</v>
      </c>
      <c r="Q350" s="164">
        <f>SUMIFS('Contas a Pagar'!$H$5:$H$1048576,'Contas a Pagar'!$O$5:$O$1048576,'Projeção de Caixa'!Q$335,'Contas a Pagar'!$F$5:$F$1048576,'Projeção de Caixa'!$A350)</f>
        <v>0</v>
      </c>
      <c r="R350" s="164">
        <f>SUMIFS('Contas a Pagar'!$H$5:$H$1048576,'Contas a Pagar'!$O$5:$O$1048576,'Projeção de Caixa'!R$335,'Contas a Pagar'!$F$5:$F$1048576,'Projeção de Caixa'!$A350)</f>
        <v>0</v>
      </c>
      <c r="S350" s="164">
        <f>SUMIFS('Contas a Pagar'!$H$5:$H$1048576,'Contas a Pagar'!$O$5:$O$1048576,'Projeção de Caixa'!S$335,'Contas a Pagar'!$F$5:$F$1048576,'Projeção de Caixa'!$A350)</f>
        <v>0</v>
      </c>
      <c r="T350" s="164">
        <f>SUMIFS('Contas a Pagar'!$H$5:$H$1048576,'Contas a Pagar'!$O$5:$O$1048576,'Projeção de Caixa'!T$335,'Contas a Pagar'!$F$5:$F$1048576,'Projeção de Caixa'!$A350)</f>
        <v>0</v>
      </c>
      <c r="U350" s="164">
        <f>SUMIFS('Contas a Pagar'!$H$5:$H$1048576,'Contas a Pagar'!$O$5:$O$1048576,'Projeção de Caixa'!U$335,'Contas a Pagar'!$F$5:$F$1048576,'Projeção de Caixa'!$A350)</f>
        <v>0</v>
      </c>
      <c r="V350" s="164">
        <f>SUMIFS('Contas a Pagar'!$H$5:$H$1048576,'Contas a Pagar'!$O$5:$O$1048576,'Projeção de Caixa'!V$335,'Contas a Pagar'!$F$5:$F$1048576,'Projeção de Caixa'!$A350)</f>
        <v>0</v>
      </c>
      <c r="W350" s="164">
        <f>SUMIFS('Contas a Pagar'!$H$5:$H$1048576,'Contas a Pagar'!$O$5:$O$1048576,'Projeção de Caixa'!W$335,'Contas a Pagar'!$F$5:$F$1048576,'Projeção de Caixa'!$A350)</f>
        <v>0</v>
      </c>
      <c r="X350" s="164">
        <f>SUMIFS('Contas a Pagar'!$H$5:$H$1048576,'Contas a Pagar'!$O$5:$O$1048576,'Projeção de Caixa'!X$335,'Contas a Pagar'!$F$5:$F$1048576,'Projeção de Caixa'!$A350)</f>
        <v>0</v>
      </c>
      <c r="Y350" s="164">
        <f>SUMIFS('Contas a Pagar'!$H$5:$H$1048576,'Contas a Pagar'!$O$5:$O$1048576,'Projeção de Caixa'!Y$335,'Contas a Pagar'!$F$5:$F$1048576,'Projeção de Caixa'!$A350)</f>
        <v>0</v>
      </c>
      <c r="Z350" s="164">
        <f>SUMIFS('Contas a Pagar'!$H$5:$H$1048576,'Contas a Pagar'!$O$5:$O$1048576,'Projeção de Caixa'!Z$335,'Contas a Pagar'!$F$5:$F$1048576,'Projeção de Caixa'!$A350)</f>
        <v>0</v>
      </c>
      <c r="AA350" s="164">
        <f>SUMIFS('Contas a Pagar'!$H$5:$H$1048576,'Contas a Pagar'!$O$5:$O$1048576,'Projeção de Caixa'!AA$335,'Contas a Pagar'!$F$5:$F$1048576,'Projeção de Caixa'!$A350)</f>
        <v>0</v>
      </c>
      <c r="AB350" s="164">
        <f>SUMIFS('Contas a Pagar'!$H$5:$H$1048576,'Contas a Pagar'!$O$5:$O$1048576,'Projeção de Caixa'!AB$335,'Contas a Pagar'!$F$5:$F$1048576,'Projeção de Caixa'!$A350)</f>
        <v>0</v>
      </c>
      <c r="AC350" s="164">
        <f>SUMIFS('Contas a Pagar'!$H$5:$H$1048576,'Contas a Pagar'!$O$5:$O$1048576,'Projeção de Caixa'!AC$335,'Contas a Pagar'!$F$5:$F$1048576,'Projeção de Caixa'!$A350)</f>
        <v>0</v>
      </c>
      <c r="AD350" s="164">
        <f>SUMIFS('Contas a Pagar'!$H$5:$H$1048576,'Contas a Pagar'!$O$5:$O$1048576,'Projeção de Caixa'!AD$335,'Contas a Pagar'!$F$5:$F$1048576,'Projeção de Caixa'!$A350)</f>
        <v>0</v>
      </c>
      <c r="AE350" s="164">
        <f>SUMIFS('Contas a Pagar'!$H$5:$H$1048576,'Contas a Pagar'!$O$5:$O$1048576,'Projeção de Caixa'!AE$335,'Contas a Pagar'!$F$5:$F$1048576,'Projeção de Caixa'!$A350)</f>
        <v>0</v>
      </c>
      <c r="AF350" s="165">
        <f>SUMIFS('Contas a Pagar'!$H$5:$H$1048576,'Contas a Pagar'!$O$5:$O$1048576,'Projeção de Caixa'!AF$335,'Contas a Pagar'!$F$5:$F$1048576,'Projeção de Caixa'!$A350)</f>
        <v>0</v>
      </c>
      <c r="AG350" s="31"/>
      <c r="AH350" s="31"/>
      <c r="AI350" s="31"/>
    </row>
    <row r="351" spans="1:35" outlineLevel="1" x14ac:dyDescent="0.25">
      <c r="A351" s="152"/>
      <c r="B351" s="164">
        <f>SUMIFS('Contas a Pagar'!$H$5:$H$1048576,'Contas a Pagar'!$O$5:$O$1048576,'Projeção de Caixa'!B$335,'Contas a Pagar'!$F$5:$F$1048576,'Projeção de Caixa'!$A351)</f>
        <v>0</v>
      </c>
      <c r="C351" s="164">
        <f>SUMIFS('Contas a Pagar'!$H$5:$H$1048576,'Contas a Pagar'!$O$5:$O$1048576,'Projeção de Caixa'!C$335,'Contas a Pagar'!$F$5:$F$1048576,'Projeção de Caixa'!$A351)</f>
        <v>0</v>
      </c>
      <c r="D351" s="164">
        <f>SUMIFS('Contas a Pagar'!$H$5:$H$1048576,'Contas a Pagar'!$O$5:$O$1048576,'Projeção de Caixa'!D$335,'Contas a Pagar'!$F$5:$F$1048576,'Projeção de Caixa'!$A351)</f>
        <v>0</v>
      </c>
      <c r="E351" s="164">
        <f>SUMIFS('Contas a Pagar'!$H$5:$H$1048576,'Contas a Pagar'!$O$5:$O$1048576,'Projeção de Caixa'!E$335,'Contas a Pagar'!$F$5:$F$1048576,'Projeção de Caixa'!$A351)</f>
        <v>0</v>
      </c>
      <c r="F351" s="164">
        <f>SUMIFS('Contas a Pagar'!$H$5:$H$1048576,'Contas a Pagar'!$O$5:$O$1048576,'Projeção de Caixa'!F$335,'Contas a Pagar'!$F$5:$F$1048576,'Projeção de Caixa'!$A351)</f>
        <v>0</v>
      </c>
      <c r="G351" s="164">
        <f>SUMIFS('Contas a Pagar'!$H$5:$H$1048576,'Contas a Pagar'!$O$5:$O$1048576,'Projeção de Caixa'!G$335,'Contas a Pagar'!$F$5:$F$1048576,'Projeção de Caixa'!$A351)</f>
        <v>0</v>
      </c>
      <c r="H351" s="164">
        <f>SUMIFS('Contas a Pagar'!$H$5:$H$1048576,'Contas a Pagar'!$O$5:$O$1048576,'Projeção de Caixa'!H$335,'Contas a Pagar'!$F$5:$F$1048576,'Projeção de Caixa'!$A351)</f>
        <v>0</v>
      </c>
      <c r="I351" s="164">
        <f>SUMIFS('Contas a Pagar'!$H$5:$H$1048576,'Contas a Pagar'!$O$5:$O$1048576,'Projeção de Caixa'!I$335,'Contas a Pagar'!$F$5:$F$1048576,'Projeção de Caixa'!$A351)</f>
        <v>0</v>
      </c>
      <c r="J351" s="164">
        <f>SUMIFS('Contas a Pagar'!$H$5:$H$1048576,'Contas a Pagar'!$O$5:$O$1048576,'Projeção de Caixa'!J$335,'Contas a Pagar'!$F$5:$F$1048576,'Projeção de Caixa'!$A351)</f>
        <v>0</v>
      </c>
      <c r="K351" s="164">
        <f>SUMIFS('Contas a Pagar'!$H$5:$H$1048576,'Contas a Pagar'!$O$5:$O$1048576,'Projeção de Caixa'!K$335,'Contas a Pagar'!$F$5:$F$1048576,'Projeção de Caixa'!$A351)</f>
        <v>0</v>
      </c>
      <c r="L351" s="164">
        <f>SUMIFS('Contas a Pagar'!$H$5:$H$1048576,'Contas a Pagar'!$O$5:$O$1048576,'Projeção de Caixa'!L$335,'Contas a Pagar'!$F$5:$F$1048576,'Projeção de Caixa'!$A351)</f>
        <v>0</v>
      </c>
      <c r="M351" s="164">
        <f>SUMIFS('Contas a Pagar'!$H$5:$H$1048576,'Contas a Pagar'!$O$5:$O$1048576,'Projeção de Caixa'!M$335,'Contas a Pagar'!$F$5:$F$1048576,'Projeção de Caixa'!$A351)</f>
        <v>0</v>
      </c>
      <c r="N351" s="164">
        <f>SUMIFS('Contas a Pagar'!$H$5:$H$1048576,'Contas a Pagar'!$O$5:$O$1048576,'Projeção de Caixa'!N$335,'Contas a Pagar'!$F$5:$F$1048576,'Projeção de Caixa'!$A351)</f>
        <v>0</v>
      </c>
      <c r="O351" s="164">
        <f>SUMIFS('Contas a Pagar'!$H$5:$H$1048576,'Contas a Pagar'!$O$5:$O$1048576,'Projeção de Caixa'!O$335,'Contas a Pagar'!$F$5:$F$1048576,'Projeção de Caixa'!$A351)</f>
        <v>0</v>
      </c>
      <c r="P351" s="164">
        <f>SUMIFS('Contas a Pagar'!$H$5:$H$1048576,'Contas a Pagar'!$O$5:$O$1048576,'Projeção de Caixa'!P$335,'Contas a Pagar'!$F$5:$F$1048576,'Projeção de Caixa'!$A351)</f>
        <v>0</v>
      </c>
      <c r="Q351" s="164">
        <f>SUMIFS('Contas a Pagar'!$H$5:$H$1048576,'Contas a Pagar'!$O$5:$O$1048576,'Projeção de Caixa'!Q$335,'Contas a Pagar'!$F$5:$F$1048576,'Projeção de Caixa'!$A351)</f>
        <v>0</v>
      </c>
      <c r="R351" s="164">
        <f>SUMIFS('Contas a Pagar'!$H$5:$H$1048576,'Contas a Pagar'!$O$5:$O$1048576,'Projeção de Caixa'!R$335,'Contas a Pagar'!$F$5:$F$1048576,'Projeção de Caixa'!$A351)</f>
        <v>0</v>
      </c>
      <c r="S351" s="164">
        <f>SUMIFS('Contas a Pagar'!$H$5:$H$1048576,'Contas a Pagar'!$O$5:$O$1048576,'Projeção de Caixa'!S$335,'Contas a Pagar'!$F$5:$F$1048576,'Projeção de Caixa'!$A351)</f>
        <v>0</v>
      </c>
      <c r="T351" s="164">
        <f>SUMIFS('Contas a Pagar'!$H$5:$H$1048576,'Contas a Pagar'!$O$5:$O$1048576,'Projeção de Caixa'!T$335,'Contas a Pagar'!$F$5:$F$1048576,'Projeção de Caixa'!$A351)</f>
        <v>0</v>
      </c>
      <c r="U351" s="164">
        <f>SUMIFS('Contas a Pagar'!$H$5:$H$1048576,'Contas a Pagar'!$O$5:$O$1048576,'Projeção de Caixa'!U$335,'Contas a Pagar'!$F$5:$F$1048576,'Projeção de Caixa'!$A351)</f>
        <v>0</v>
      </c>
      <c r="V351" s="164">
        <f>SUMIFS('Contas a Pagar'!$H$5:$H$1048576,'Contas a Pagar'!$O$5:$O$1048576,'Projeção de Caixa'!V$335,'Contas a Pagar'!$F$5:$F$1048576,'Projeção de Caixa'!$A351)</f>
        <v>0</v>
      </c>
      <c r="W351" s="164">
        <f>SUMIFS('Contas a Pagar'!$H$5:$H$1048576,'Contas a Pagar'!$O$5:$O$1048576,'Projeção de Caixa'!W$335,'Contas a Pagar'!$F$5:$F$1048576,'Projeção de Caixa'!$A351)</f>
        <v>0</v>
      </c>
      <c r="X351" s="164">
        <f>SUMIFS('Contas a Pagar'!$H$5:$H$1048576,'Contas a Pagar'!$O$5:$O$1048576,'Projeção de Caixa'!X$335,'Contas a Pagar'!$F$5:$F$1048576,'Projeção de Caixa'!$A351)</f>
        <v>0</v>
      </c>
      <c r="Y351" s="164">
        <f>SUMIFS('Contas a Pagar'!$H$5:$H$1048576,'Contas a Pagar'!$O$5:$O$1048576,'Projeção de Caixa'!Y$335,'Contas a Pagar'!$F$5:$F$1048576,'Projeção de Caixa'!$A351)</f>
        <v>0</v>
      </c>
      <c r="Z351" s="164">
        <f>SUMIFS('Contas a Pagar'!$H$5:$H$1048576,'Contas a Pagar'!$O$5:$O$1048576,'Projeção de Caixa'!Z$335,'Contas a Pagar'!$F$5:$F$1048576,'Projeção de Caixa'!$A351)</f>
        <v>0</v>
      </c>
      <c r="AA351" s="164">
        <f>SUMIFS('Contas a Pagar'!$H$5:$H$1048576,'Contas a Pagar'!$O$5:$O$1048576,'Projeção de Caixa'!AA$335,'Contas a Pagar'!$F$5:$F$1048576,'Projeção de Caixa'!$A351)</f>
        <v>0</v>
      </c>
      <c r="AB351" s="164">
        <f>SUMIFS('Contas a Pagar'!$H$5:$H$1048576,'Contas a Pagar'!$O$5:$O$1048576,'Projeção de Caixa'!AB$335,'Contas a Pagar'!$F$5:$F$1048576,'Projeção de Caixa'!$A351)</f>
        <v>0</v>
      </c>
      <c r="AC351" s="164">
        <f>SUMIFS('Contas a Pagar'!$H$5:$H$1048576,'Contas a Pagar'!$O$5:$O$1048576,'Projeção de Caixa'!AC$335,'Contas a Pagar'!$F$5:$F$1048576,'Projeção de Caixa'!$A351)</f>
        <v>0</v>
      </c>
      <c r="AD351" s="164">
        <f>SUMIFS('Contas a Pagar'!$H$5:$H$1048576,'Contas a Pagar'!$O$5:$O$1048576,'Projeção de Caixa'!AD$335,'Contas a Pagar'!$F$5:$F$1048576,'Projeção de Caixa'!$A351)</f>
        <v>0</v>
      </c>
      <c r="AE351" s="164">
        <f>SUMIFS('Contas a Pagar'!$H$5:$H$1048576,'Contas a Pagar'!$O$5:$O$1048576,'Projeção de Caixa'!AE$335,'Contas a Pagar'!$F$5:$F$1048576,'Projeção de Caixa'!$A351)</f>
        <v>0</v>
      </c>
      <c r="AF351" s="165">
        <f>SUMIFS('Contas a Pagar'!$H$5:$H$1048576,'Contas a Pagar'!$O$5:$O$1048576,'Projeção de Caixa'!AF$335,'Contas a Pagar'!$F$5:$F$1048576,'Projeção de Caixa'!$A351)</f>
        <v>0</v>
      </c>
      <c r="AG351" s="31"/>
      <c r="AH351" s="31"/>
      <c r="AI351" s="31"/>
    </row>
    <row r="352" spans="1:35" outlineLevel="1" x14ac:dyDescent="0.25">
      <c r="A352" s="152"/>
      <c r="B352" s="164">
        <f>SUMIFS('Contas a Pagar'!$H$5:$H$1048576,'Contas a Pagar'!$O$5:$O$1048576,'Projeção de Caixa'!B$335,'Contas a Pagar'!$F$5:$F$1048576,'Projeção de Caixa'!$A352)</f>
        <v>0</v>
      </c>
      <c r="C352" s="164">
        <f>SUMIFS('Contas a Pagar'!$H$5:$H$1048576,'Contas a Pagar'!$O$5:$O$1048576,'Projeção de Caixa'!C$335,'Contas a Pagar'!$F$5:$F$1048576,'Projeção de Caixa'!$A352)</f>
        <v>0</v>
      </c>
      <c r="D352" s="164">
        <f>SUMIFS('Contas a Pagar'!$H$5:$H$1048576,'Contas a Pagar'!$O$5:$O$1048576,'Projeção de Caixa'!D$335,'Contas a Pagar'!$F$5:$F$1048576,'Projeção de Caixa'!$A352)</f>
        <v>0</v>
      </c>
      <c r="E352" s="164">
        <f>SUMIFS('Contas a Pagar'!$H$5:$H$1048576,'Contas a Pagar'!$O$5:$O$1048576,'Projeção de Caixa'!E$335,'Contas a Pagar'!$F$5:$F$1048576,'Projeção de Caixa'!$A352)</f>
        <v>0</v>
      </c>
      <c r="F352" s="164">
        <f>SUMIFS('Contas a Pagar'!$H$5:$H$1048576,'Contas a Pagar'!$O$5:$O$1048576,'Projeção de Caixa'!F$335,'Contas a Pagar'!$F$5:$F$1048576,'Projeção de Caixa'!$A352)</f>
        <v>0</v>
      </c>
      <c r="G352" s="164">
        <f>SUMIFS('Contas a Pagar'!$H$5:$H$1048576,'Contas a Pagar'!$O$5:$O$1048576,'Projeção de Caixa'!G$335,'Contas a Pagar'!$F$5:$F$1048576,'Projeção de Caixa'!$A352)</f>
        <v>0</v>
      </c>
      <c r="H352" s="164">
        <f>SUMIFS('Contas a Pagar'!$H$5:$H$1048576,'Contas a Pagar'!$O$5:$O$1048576,'Projeção de Caixa'!H$335,'Contas a Pagar'!$F$5:$F$1048576,'Projeção de Caixa'!$A352)</f>
        <v>0</v>
      </c>
      <c r="I352" s="164">
        <f>SUMIFS('Contas a Pagar'!$H$5:$H$1048576,'Contas a Pagar'!$O$5:$O$1048576,'Projeção de Caixa'!I$335,'Contas a Pagar'!$F$5:$F$1048576,'Projeção de Caixa'!$A352)</f>
        <v>0</v>
      </c>
      <c r="J352" s="164">
        <f>SUMIFS('Contas a Pagar'!$H$5:$H$1048576,'Contas a Pagar'!$O$5:$O$1048576,'Projeção de Caixa'!J$335,'Contas a Pagar'!$F$5:$F$1048576,'Projeção de Caixa'!$A352)</f>
        <v>0</v>
      </c>
      <c r="K352" s="164">
        <f>SUMIFS('Contas a Pagar'!$H$5:$H$1048576,'Contas a Pagar'!$O$5:$O$1048576,'Projeção de Caixa'!K$335,'Contas a Pagar'!$F$5:$F$1048576,'Projeção de Caixa'!$A352)</f>
        <v>0</v>
      </c>
      <c r="L352" s="164">
        <f>SUMIFS('Contas a Pagar'!$H$5:$H$1048576,'Contas a Pagar'!$O$5:$O$1048576,'Projeção de Caixa'!L$335,'Contas a Pagar'!$F$5:$F$1048576,'Projeção de Caixa'!$A352)</f>
        <v>0</v>
      </c>
      <c r="M352" s="164">
        <f>SUMIFS('Contas a Pagar'!$H$5:$H$1048576,'Contas a Pagar'!$O$5:$O$1048576,'Projeção de Caixa'!M$335,'Contas a Pagar'!$F$5:$F$1048576,'Projeção de Caixa'!$A352)</f>
        <v>0</v>
      </c>
      <c r="N352" s="164">
        <f>SUMIFS('Contas a Pagar'!$H$5:$H$1048576,'Contas a Pagar'!$O$5:$O$1048576,'Projeção de Caixa'!N$335,'Contas a Pagar'!$F$5:$F$1048576,'Projeção de Caixa'!$A352)</f>
        <v>0</v>
      </c>
      <c r="O352" s="164">
        <f>SUMIFS('Contas a Pagar'!$H$5:$H$1048576,'Contas a Pagar'!$O$5:$O$1048576,'Projeção de Caixa'!O$335,'Contas a Pagar'!$F$5:$F$1048576,'Projeção de Caixa'!$A352)</f>
        <v>0</v>
      </c>
      <c r="P352" s="164">
        <f>SUMIFS('Contas a Pagar'!$H$5:$H$1048576,'Contas a Pagar'!$O$5:$O$1048576,'Projeção de Caixa'!P$335,'Contas a Pagar'!$F$5:$F$1048576,'Projeção de Caixa'!$A352)</f>
        <v>0</v>
      </c>
      <c r="Q352" s="164">
        <f>SUMIFS('Contas a Pagar'!$H$5:$H$1048576,'Contas a Pagar'!$O$5:$O$1048576,'Projeção de Caixa'!Q$335,'Contas a Pagar'!$F$5:$F$1048576,'Projeção de Caixa'!$A352)</f>
        <v>0</v>
      </c>
      <c r="R352" s="164">
        <f>SUMIFS('Contas a Pagar'!$H$5:$H$1048576,'Contas a Pagar'!$O$5:$O$1048576,'Projeção de Caixa'!R$335,'Contas a Pagar'!$F$5:$F$1048576,'Projeção de Caixa'!$A352)</f>
        <v>0</v>
      </c>
      <c r="S352" s="164">
        <f>SUMIFS('Contas a Pagar'!$H$5:$H$1048576,'Contas a Pagar'!$O$5:$O$1048576,'Projeção de Caixa'!S$335,'Contas a Pagar'!$F$5:$F$1048576,'Projeção de Caixa'!$A352)</f>
        <v>0</v>
      </c>
      <c r="T352" s="164">
        <f>SUMIFS('Contas a Pagar'!$H$5:$H$1048576,'Contas a Pagar'!$O$5:$O$1048576,'Projeção de Caixa'!T$335,'Contas a Pagar'!$F$5:$F$1048576,'Projeção de Caixa'!$A352)</f>
        <v>0</v>
      </c>
      <c r="U352" s="164">
        <f>SUMIFS('Contas a Pagar'!$H$5:$H$1048576,'Contas a Pagar'!$O$5:$O$1048576,'Projeção de Caixa'!U$335,'Contas a Pagar'!$F$5:$F$1048576,'Projeção de Caixa'!$A352)</f>
        <v>0</v>
      </c>
      <c r="V352" s="164">
        <f>SUMIFS('Contas a Pagar'!$H$5:$H$1048576,'Contas a Pagar'!$O$5:$O$1048576,'Projeção de Caixa'!V$335,'Contas a Pagar'!$F$5:$F$1048576,'Projeção de Caixa'!$A352)</f>
        <v>0</v>
      </c>
      <c r="W352" s="164">
        <f>SUMIFS('Contas a Pagar'!$H$5:$H$1048576,'Contas a Pagar'!$O$5:$O$1048576,'Projeção de Caixa'!W$335,'Contas a Pagar'!$F$5:$F$1048576,'Projeção de Caixa'!$A352)</f>
        <v>0</v>
      </c>
      <c r="X352" s="164">
        <f>SUMIFS('Contas a Pagar'!$H$5:$H$1048576,'Contas a Pagar'!$O$5:$O$1048576,'Projeção de Caixa'!X$335,'Contas a Pagar'!$F$5:$F$1048576,'Projeção de Caixa'!$A352)</f>
        <v>0</v>
      </c>
      <c r="Y352" s="164">
        <f>SUMIFS('Contas a Pagar'!$H$5:$H$1048576,'Contas a Pagar'!$O$5:$O$1048576,'Projeção de Caixa'!Y$335,'Contas a Pagar'!$F$5:$F$1048576,'Projeção de Caixa'!$A352)</f>
        <v>0</v>
      </c>
      <c r="Z352" s="164">
        <f>SUMIFS('Contas a Pagar'!$H$5:$H$1048576,'Contas a Pagar'!$O$5:$O$1048576,'Projeção de Caixa'!Z$335,'Contas a Pagar'!$F$5:$F$1048576,'Projeção de Caixa'!$A352)</f>
        <v>0</v>
      </c>
      <c r="AA352" s="164">
        <f>SUMIFS('Contas a Pagar'!$H$5:$H$1048576,'Contas a Pagar'!$O$5:$O$1048576,'Projeção de Caixa'!AA$335,'Contas a Pagar'!$F$5:$F$1048576,'Projeção de Caixa'!$A352)</f>
        <v>0</v>
      </c>
      <c r="AB352" s="164">
        <f>SUMIFS('Contas a Pagar'!$H$5:$H$1048576,'Contas a Pagar'!$O$5:$O$1048576,'Projeção de Caixa'!AB$335,'Contas a Pagar'!$F$5:$F$1048576,'Projeção de Caixa'!$A352)</f>
        <v>0</v>
      </c>
      <c r="AC352" s="164">
        <f>SUMIFS('Contas a Pagar'!$H$5:$H$1048576,'Contas a Pagar'!$O$5:$O$1048576,'Projeção de Caixa'!AC$335,'Contas a Pagar'!$F$5:$F$1048576,'Projeção de Caixa'!$A352)</f>
        <v>0</v>
      </c>
      <c r="AD352" s="164">
        <f>SUMIFS('Contas a Pagar'!$H$5:$H$1048576,'Contas a Pagar'!$O$5:$O$1048576,'Projeção de Caixa'!AD$335,'Contas a Pagar'!$F$5:$F$1048576,'Projeção de Caixa'!$A352)</f>
        <v>0</v>
      </c>
      <c r="AE352" s="164">
        <f>SUMIFS('Contas a Pagar'!$H$5:$H$1048576,'Contas a Pagar'!$O$5:$O$1048576,'Projeção de Caixa'!AE$335,'Contas a Pagar'!$F$5:$F$1048576,'Projeção de Caixa'!$A352)</f>
        <v>0</v>
      </c>
      <c r="AF352" s="165">
        <f>SUMIFS('Contas a Pagar'!$H$5:$H$1048576,'Contas a Pagar'!$O$5:$O$1048576,'Projeção de Caixa'!AF$335,'Contas a Pagar'!$F$5:$F$1048576,'Projeção de Caixa'!$A352)</f>
        <v>0</v>
      </c>
      <c r="AG352" s="31"/>
      <c r="AH352" s="31"/>
      <c r="AI352" s="31"/>
    </row>
    <row r="353" spans="1:35" outlineLevel="1" x14ac:dyDescent="0.25">
      <c r="A353" s="152"/>
      <c r="B353" s="164">
        <f>SUMIFS('Contas a Pagar'!$H$5:$H$1048576,'Contas a Pagar'!$O$5:$O$1048576,'Projeção de Caixa'!B$335,'Contas a Pagar'!$F$5:$F$1048576,'Projeção de Caixa'!$A353)</f>
        <v>0</v>
      </c>
      <c r="C353" s="164">
        <f>SUMIFS('Contas a Pagar'!$H$5:$H$1048576,'Contas a Pagar'!$O$5:$O$1048576,'Projeção de Caixa'!C$335,'Contas a Pagar'!$F$5:$F$1048576,'Projeção de Caixa'!$A353)</f>
        <v>0</v>
      </c>
      <c r="D353" s="164">
        <f>SUMIFS('Contas a Pagar'!$H$5:$H$1048576,'Contas a Pagar'!$O$5:$O$1048576,'Projeção de Caixa'!D$335,'Contas a Pagar'!$F$5:$F$1048576,'Projeção de Caixa'!$A353)</f>
        <v>0</v>
      </c>
      <c r="E353" s="164">
        <f>SUMIFS('Contas a Pagar'!$H$5:$H$1048576,'Contas a Pagar'!$O$5:$O$1048576,'Projeção de Caixa'!E$335,'Contas a Pagar'!$F$5:$F$1048576,'Projeção de Caixa'!$A353)</f>
        <v>0</v>
      </c>
      <c r="F353" s="164">
        <f>SUMIFS('Contas a Pagar'!$H$5:$H$1048576,'Contas a Pagar'!$O$5:$O$1048576,'Projeção de Caixa'!F$335,'Contas a Pagar'!$F$5:$F$1048576,'Projeção de Caixa'!$A353)</f>
        <v>0</v>
      </c>
      <c r="G353" s="164">
        <f>SUMIFS('Contas a Pagar'!$H$5:$H$1048576,'Contas a Pagar'!$O$5:$O$1048576,'Projeção de Caixa'!G$335,'Contas a Pagar'!$F$5:$F$1048576,'Projeção de Caixa'!$A353)</f>
        <v>0</v>
      </c>
      <c r="H353" s="164">
        <f>SUMIFS('Contas a Pagar'!$H$5:$H$1048576,'Contas a Pagar'!$O$5:$O$1048576,'Projeção de Caixa'!H$335,'Contas a Pagar'!$F$5:$F$1048576,'Projeção de Caixa'!$A353)</f>
        <v>0</v>
      </c>
      <c r="I353" s="164">
        <f>SUMIFS('Contas a Pagar'!$H$5:$H$1048576,'Contas a Pagar'!$O$5:$O$1048576,'Projeção de Caixa'!I$335,'Contas a Pagar'!$F$5:$F$1048576,'Projeção de Caixa'!$A353)</f>
        <v>0</v>
      </c>
      <c r="J353" s="164">
        <f>SUMIFS('Contas a Pagar'!$H$5:$H$1048576,'Contas a Pagar'!$O$5:$O$1048576,'Projeção de Caixa'!J$335,'Contas a Pagar'!$F$5:$F$1048576,'Projeção de Caixa'!$A353)</f>
        <v>0</v>
      </c>
      <c r="K353" s="164">
        <f>SUMIFS('Contas a Pagar'!$H$5:$H$1048576,'Contas a Pagar'!$O$5:$O$1048576,'Projeção de Caixa'!K$335,'Contas a Pagar'!$F$5:$F$1048576,'Projeção de Caixa'!$A353)</f>
        <v>0</v>
      </c>
      <c r="L353" s="164">
        <f>SUMIFS('Contas a Pagar'!$H$5:$H$1048576,'Contas a Pagar'!$O$5:$O$1048576,'Projeção de Caixa'!L$335,'Contas a Pagar'!$F$5:$F$1048576,'Projeção de Caixa'!$A353)</f>
        <v>0</v>
      </c>
      <c r="M353" s="164">
        <f>SUMIFS('Contas a Pagar'!$H$5:$H$1048576,'Contas a Pagar'!$O$5:$O$1048576,'Projeção de Caixa'!M$335,'Contas a Pagar'!$F$5:$F$1048576,'Projeção de Caixa'!$A353)</f>
        <v>0</v>
      </c>
      <c r="N353" s="164">
        <f>SUMIFS('Contas a Pagar'!$H$5:$H$1048576,'Contas a Pagar'!$O$5:$O$1048576,'Projeção de Caixa'!N$335,'Contas a Pagar'!$F$5:$F$1048576,'Projeção de Caixa'!$A353)</f>
        <v>0</v>
      </c>
      <c r="O353" s="164">
        <f>SUMIFS('Contas a Pagar'!$H$5:$H$1048576,'Contas a Pagar'!$O$5:$O$1048576,'Projeção de Caixa'!O$335,'Contas a Pagar'!$F$5:$F$1048576,'Projeção de Caixa'!$A353)</f>
        <v>0</v>
      </c>
      <c r="P353" s="164">
        <f>SUMIFS('Contas a Pagar'!$H$5:$H$1048576,'Contas a Pagar'!$O$5:$O$1048576,'Projeção de Caixa'!P$335,'Contas a Pagar'!$F$5:$F$1048576,'Projeção de Caixa'!$A353)</f>
        <v>0</v>
      </c>
      <c r="Q353" s="164">
        <f>SUMIFS('Contas a Pagar'!$H$5:$H$1048576,'Contas a Pagar'!$O$5:$O$1048576,'Projeção de Caixa'!Q$335,'Contas a Pagar'!$F$5:$F$1048576,'Projeção de Caixa'!$A353)</f>
        <v>0</v>
      </c>
      <c r="R353" s="164">
        <f>SUMIFS('Contas a Pagar'!$H$5:$H$1048576,'Contas a Pagar'!$O$5:$O$1048576,'Projeção de Caixa'!R$335,'Contas a Pagar'!$F$5:$F$1048576,'Projeção de Caixa'!$A353)</f>
        <v>0</v>
      </c>
      <c r="S353" s="164">
        <f>SUMIFS('Contas a Pagar'!$H$5:$H$1048576,'Contas a Pagar'!$O$5:$O$1048576,'Projeção de Caixa'!S$335,'Contas a Pagar'!$F$5:$F$1048576,'Projeção de Caixa'!$A353)</f>
        <v>0</v>
      </c>
      <c r="T353" s="164">
        <f>SUMIFS('Contas a Pagar'!$H$5:$H$1048576,'Contas a Pagar'!$O$5:$O$1048576,'Projeção de Caixa'!T$335,'Contas a Pagar'!$F$5:$F$1048576,'Projeção de Caixa'!$A353)</f>
        <v>0</v>
      </c>
      <c r="U353" s="164">
        <f>SUMIFS('Contas a Pagar'!$H$5:$H$1048576,'Contas a Pagar'!$O$5:$O$1048576,'Projeção de Caixa'!U$335,'Contas a Pagar'!$F$5:$F$1048576,'Projeção de Caixa'!$A353)</f>
        <v>0</v>
      </c>
      <c r="V353" s="164">
        <f>SUMIFS('Contas a Pagar'!$H$5:$H$1048576,'Contas a Pagar'!$O$5:$O$1048576,'Projeção de Caixa'!V$335,'Contas a Pagar'!$F$5:$F$1048576,'Projeção de Caixa'!$A353)</f>
        <v>0</v>
      </c>
      <c r="W353" s="164">
        <f>SUMIFS('Contas a Pagar'!$H$5:$H$1048576,'Contas a Pagar'!$O$5:$O$1048576,'Projeção de Caixa'!W$335,'Contas a Pagar'!$F$5:$F$1048576,'Projeção de Caixa'!$A353)</f>
        <v>0</v>
      </c>
      <c r="X353" s="164">
        <f>SUMIFS('Contas a Pagar'!$H$5:$H$1048576,'Contas a Pagar'!$O$5:$O$1048576,'Projeção de Caixa'!X$335,'Contas a Pagar'!$F$5:$F$1048576,'Projeção de Caixa'!$A353)</f>
        <v>0</v>
      </c>
      <c r="Y353" s="164">
        <f>SUMIFS('Contas a Pagar'!$H$5:$H$1048576,'Contas a Pagar'!$O$5:$O$1048576,'Projeção de Caixa'!Y$335,'Contas a Pagar'!$F$5:$F$1048576,'Projeção de Caixa'!$A353)</f>
        <v>0</v>
      </c>
      <c r="Z353" s="164">
        <f>SUMIFS('Contas a Pagar'!$H$5:$H$1048576,'Contas a Pagar'!$O$5:$O$1048576,'Projeção de Caixa'!Z$335,'Contas a Pagar'!$F$5:$F$1048576,'Projeção de Caixa'!$A353)</f>
        <v>0</v>
      </c>
      <c r="AA353" s="164">
        <f>SUMIFS('Contas a Pagar'!$H$5:$H$1048576,'Contas a Pagar'!$O$5:$O$1048576,'Projeção de Caixa'!AA$335,'Contas a Pagar'!$F$5:$F$1048576,'Projeção de Caixa'!$A353)</f>
        <v>0</v>
      </c>
      <c r="AB353" s="164">
        <f>SUMIFS('Contas a Pagar'!$H$5:$H$1048576,'Contas a Pagar'!$O$5:$O$1048576,'Projeção de Caixa'!AB$335,'Contas a Pagar'!$F$5:$F$1048576,'Projeção de Caixa'!$A353)</f>
        <v>0</v>
      </c>
      <c r="AC353" s="164">
        <f>SUMIFS('Contas a Pagar'!$H$5:$H$1048576,'Contas a Pagar'!$O$5:$O$1048576,'Projeção de Caixa'!AC$335,'Contas a Pagar'!$F$5:$F$1048576,'Projeção de Caixa'!$A353)</f>
        <v>0</v>
      </c>
      <c r="AD353" s="164">
        <f>SUMIFS('Contas a Pagar'!$H$5:$H$1048576,'Contas a Pagar'!$O$5:$O$1048576,'Projeção de Caixa'!AD$335,'Contas a Pagar'!$F$5:$F$1048576,'Projeção de Caixa'!$A353)</f>
        <v>0</v>
      </c>
      <c r="AE353" s="164">
        <f>SUMIFS('Contas a Pagar'!$H$5:$H$1048576,'Contas a Pagar'!$O$5:$O$1048576,'Projeção de Caixa'!AE$335,'Contas a Pagar'!$F$5:$F$1048576,'Projeção de Caixa'!$A353)</f>
        <v>0</v>
      </c>
      <c r="AF353" s="165">
        <f>SUMIFS('Contas a Pagar'!$H$5:$H$1048576,'Contas a Pagar'!$O$5:$O$1048576,'Projeção de Caixa'!AF$335,'Contas a Pagar'!$F$5:$F$1048576,'Projeção de Caixa'!$A353)</f>
        <v>0</v>
      </c>
      <c r="AG353" s="31"/>
      <c r="AH353" s="31"/>
      <c r="AI353" s="31"/>
    </row>
    <row r="354" spans="1:35" outlineLevel="1" x14ac:dyDescent="0.25">
      <c r="A354" s="152"/>
      <c r="B354" s="164">
        <f>SUMIFS('Contas a Pagar'!$H$5:$H$1048576,'Contas a Pagar'!$O$5:$O$1048576,'Projeção de Caixa'!B$335,'Contas a Pagar'!$F$5:$F$1048576,'Projeção de Caixa'!$A354)</f>
        <v>0</v>
      </c>
      <c r="C354" s="164">
        <f>SUMIFS('Contas a Pagar'!$H$5:$H$1048576,'Contas a Pagar'!$O$5:$O$1048576,'Projeção de Caixa'!C$335,'Contas a Pagar'!$F$5:$F$1048576,'Projeção de Caixa'!$A354)</f>
        <v>0</v>
      </c>
      <c r="D354" s="164">
        <f>SUMIFS('Contas a Pagar'!$H$5:$H$1048576,'Contas a Pagar'!$O$5:$O$1048576,'Projeção de Caixa'!D$335,'Contas a Pagar'!$F$5:$F$1048576,'Projeção de Caixa'!$A354)</f>
        <v>0</v>
      </c>
      <c r="E354" s="164">
        <f>SUMIFS('Contas a Pagar'!$H$5:$H$1048576,'Contas a Pagar'!$O$5:$O$1048576,'Projeção de Caixa'!E$335,'Contas a Pagar'!$F$5:$F$1048576,'Projeção de Caixa'!$A354)</f>
        <v>0</v>
      </c>
      <c r="F354" s="164">
        <f>SUMIFS('Contas a Pagar'!$H$5:$H$1048576,'Contas a Pagar'!$O$5:$O$1048576,'Projeção de Caixa'!F$335,'Contas a Pagar'!$F$5:$F$1048576,'Projeção de Caixa'!$A354)</f>
        <v>0</v>
      </c>
      <c r="G354" s="164">
        <f>SUMIFS('Contas a Pagar'!$H$5:$H$1048576,'Contas a Pagar'!$O$5:$O$1048576,'Projeção de Caixa'!G$335,'Contas a Pagar'!$F$5:$F$1048576,'Projeção de Caixa'!$A354)</f>
        <v>0</v>
      </c>
      <c r="H354" s="164">
        <f>SUMIFS('Contas a Pagar'!$H$5:$H$1048576,'Contas a Pagar'!$O$5:$O$1048576,'Projeção de Caixa'!H$335,'Contas a Pagar'!$F$5:$F$1048576,'Projeção de Caixa'!$A354)</f>
        <v>0</v>
      </c>
      <c r="I354" s="164">
        <f>SUMIFS('Contas a Pagar'!$H$5:$H$1048576,'Contas a Pagar'!$O$5:$O$1048576,'Projeção de Caixa'!I$335,'Contas a Pagar'!$F$5:$F$1048576,'Projeção de Caixa'!$A354)</f>
        <v>0</v>
      </c>
      <c r="J354" s="164">
        <f>SUMIFS('Contas a Pagar'!$H$5:$H$1048576,'Contas a Pagar'!$O$5:$O$1048576,'Projeção de Caixa'!J$335,'Contas a Pagar'!$F$5:$F$1048576,'Projeção de Caixa'!$A354)</f>
        <v>0</v>
      </c>
      <c r="K354" s="164">
        <f>SUMIFS('Contas a Pagar'!$H$5:$H$1048576,'Contas a Pagar'!$O$5:$O$1048576,'Projeção de Caixa'!K$335,'Contas a Pagar'!$F$5:$F$1048576,'Projeção de Caixa'!$A354)</f>
        <v>0</v>
      </c>
      <c r="L354" s="164">
        <f>SUMIFS('Contas a Pagar'!$H$5:$H$1048576,'Contas a Pagar'!$O$5:$O$1048576,'Projeção de Caixa'!L$335,'Contas a Pagar'!$F$5:$F$1048576,'Projeção de Caixa'!$A354)</f>
        <v>0</v>
      </c>
      <c r="M354" s="164">
        <f>SUMIFS('Contas a Pagar'!$H$5:$H$1048576,'Contas a Pagar'!$O$5:$O$1048576,'Projeção de Caixa'!M$335,'Contas a Pagar'!$F$5:$F$1048576,'Projeção de Caixa'!$A354)</f>
        <v>0</v>
      </c>
      <c r="N354" s="164">
        <f>SUMIFS('Contas a Pagar'!$H$5:$H$1048576,'Contas a Pagar'!$O$5:$O$1048576,'Projeção de Caixa'!N$335,'Contas a Pagar'!$F$5:$F$1048576,'Projeção de Caixa'!$A354)</f>
        <v>0</v>
      </c>
      <c r="O354" s="164">
        <f>SUMIFS('Contas a Pagar'!$H$5:$H$1048576,'Contas a Pagar'!$O$5:$O$1048576,'Projeção de Caixa'!O$335,'Contas a Pagar'!$F$5:$F$1048576,'Projeção de Caixa'!$A354)</f>
        <v>0</v>
      </c>
      <c r="P354" s="164">
        <f>SUMIFS('Contas a Pagar'!$H$5:$H$1048576,'Contas a Pagar'!$O$5:$O$1048576,'Projeção de Caixa'!P$335,'Contas a Pagar'!$F$5:$F$1048576,'Projeção de Caixa'!$A354)</f>
        <v>0</v>
      </c>
      <c r="Q354" s="164">
        <f>SUMIFS('Contas a Pagar'!$H$5:$H$1048576,'Contas a Pagar'!$O$5:$O$1048576,'Projeção de Caixa'!Q$335,'Contas a Pagar'!$F$5:$F$1048576,'Projeção de Caixa'!$A354)</f>
        <v>0</v>
      </c>
      <c r="R354" s="164">
        <f>SUMIFS('Contas a Pagar'!$H$5:$H$1048576,'Contas a Pagar'!$O$5:$O$1048576,'Projeção de Caixa'!R$335,'Contas a Pagar'!$F$5:$F$1048576,'Projeção de Caixa'!$A354)</f>
        <v>0</v>
      </c>
      <c r="S354" s="164">
        <f>SUMIFS('Contas a Pagar'!$H$5:$H$1048576,'Contas a Pagar'!$O$5:$O$1048576,'Projeção de Caixa'!S$335,'Contas a Pagar'!$F$5:$F$1048576,'Projeção de Caixa'!$A354)</f>
        <v>0</v>
      </c>
      <c r="T354" s="164">
        <f>SUMIFS('Contas a Pagar'!$H$5:$H$1048576,'Contas a Pagar'!$O$5:$O$1048576,'Projeção de Caixa'!T$335,'Contas a Pagar'!$F$5:$F$1048576,'Projeção de Caixa'!$A354)</f>
        <v>0</v>
      </c>
      <c r="U354" s="164">
        <f>SUMIFS('Contas a Pagar'!$H$5:$H$1048576,'Contas a Pagar'!$O$5:$O$1048576,'Projeção de Caixa'!U$335,'Contas a Pagar'!$F$5:$F$1048576,'Projeção de Caixa'!$A354)</f>
        <v>0</v>
      </c>
      <c r="V354" s="164">
        <f>SUMIFS('Contas a Pagar'!$H$5:$H$1048576,'Contas a Pagar'!$O$5:$O$1048576,'Projeção de Caixa'!V$335,'Contas a Pagar'!$F$5:$F$1048576,'Projeção de Caixa'!$A354)</f>
        <v>0</v>
      </c>
      <c r="W354" s="164">
        <f>SUMIFS('Contas a Pagar'!$H$5:$H$1048576,'Contas a Pagar'!$O$5:$O$1048576,'Projeção de Caixa'!W$335,'Contas a Pagar'!$F$5:$F$1048576,'Projeção de Caixa'!$A354)</f>
        <v>0</v>
      </c>
      <c r="X354" s="164">
        <f>SUMIFS('Contas a Pagar'!$H$5:$H$1048576,'Contas a Pagar'!$O$5:$O$1048576,'Projeção de Caixa'!X$335,'Contas a Pagar'!$F$5:$F$1048576,'Projeção de Caixa'!$A354)</f>
        <v>0</v>
      </c>
      <c r="Y354" s="164">
        <f>SUMIFS('Contas a Pagar'!$H$5:$H$1048576,'Contas a Pagar'!$O$5:$O$1048576,'Projeção de Caixa'!Y$335,'Contas a Pagar'!$F$5:$F$1048576,'Projeção de Caixa'!$A354)</f>
        <v>0</v>
      </c>
      <c r="Z354" s="164">
        <f>SUMIFS('Contas a Pagar'!$H$5:$H$1048576,'Contas a Pagar'!$O$5:$O$1048576,'Projeção de Caixa'!Z$335,'Contas a Pagar'!$F$5:$F$1048576,'Projeção de Caixa'!$A354)</f>
        <v>0</v>
      </c>
      <c r="AA354" s="164">
        <f>SUMIFS('Contas a Pagar'!$H$5:$H$1048576,'Contas a Pagar'!$O$5:$O$1048576,'Projeção de Caixa'!AA$335,'Contas a Pagar'!$F$5:$F$1048576,'Projeção de Caixa'!$A354)</f>
        <v>0</v>
      </c>
      <c r="AB354" s="164">
        <f>SUMIFS('Contas a Pagar'!$H$5:$H$1048576,'Contas a Pagar'!$O$5:$O$1048576,'Projeção de Caixa'!AB$335,'Contas a Pagar'!$F$5:$F$1048576,'Projeção de Caixa'!$A354)</f>
        <v>0</v>
      </c>
      <c r="AC354" s="164">
        <f>SUMIFS('Contas a Pagar'!$H$5:$H$1048576,'Contas a Pagar'!$O$5:$O$1048576,'Projeção de Caixa'!AC$335,'Contas a Pagar'!$F$5:$F$1048576,'Projeção de Caixa'!$A354)</f>
        <v>0</v>
      </c>
      <c r="AD354" s="164">
        <f>SUMIFS('Contas a Pagar'!$H$5:$H$1048576,'Contas a Pagar'!$O$5:$O$1048576,'Projeção de Caixa'!AD$335,'Contas a Pagar'!$F$5:$F$1048576,'Projeção de Caixa'!$A354)</f>
        <v>0</v>
      </c>
      <c r="AE354" s="164">
        <f>SUMIFS('Contas a Pagar'!$H$5:$H$1048576,'Contas a Pagar'!$O$5:$O$1048576,'Projeção de Caixa'!AE$335,'Contas a Pagar'!$F$5:$F$1048576,'Projeção de Caixa'!$A354)</f>
        <v>0</v>
      </c>
      <c r="AF354" s="165">
        <f>SUMIFS('Contas a Pagar'!$H$5:$H$1048576,'Contas a Pagar'!$O$5:$O$1048576,'Projeção de Caixa'!AF$335,'Contas a Pagar'!$F$5:$F$1048576,'Projeção de Caixa'!$A354)</f>
        <v>0</v>
      </c>
      <c r="AG354" s="31"/>
      <c r="AH354" s="31"/>
      <c r="AI354" s="31"/>
    </row>
    <row r="355" spans="1:35" outlineLevel="1" x14ac:dyDescent="0.25">
      <c r="A355" s="152"/>
      <c r="B355" s="164">
        <f>SUMIFS('Contas a Pagar'!$H$5:$H$1048576,'Contas a Pagar'!$O$5:$O$1048576,'Projeção de Caixa'!B$335,'Contas a Pagar'!$F$5:$F$1048576,'Projeção de Caixa'!$A355)</f>
        <v>0</v>
      </c>
      <c r="C355" s="164">
        <f>SUMIFS('Contas a Pagar'!$H$5:$H$1048576,'Contas a Pagar'!$O$5:$O$1048576,'Projeção de Caixa'!C$335,'Contas a Pagar'!$F$5:$F$1048576,'Projeção de Caixa'!$A355)</f>
        <v>0</v>
      </c>
      <c r="D355" s="164">
        <f>SUMIFS('Contas a Pagar'!$H$5:$H$1048576,'Contas a Pagar'!$O$5:$O$1048576,'Projeção de Caixa'!D$335,'Contas a Pagar'!$F$5:$F$1048576,'Projeção de Caixa'!$A355)</f>
        <v>0</v>
      </c>
      <c r="E355" s="164">
        <f>SUMIFS('Contas a Pagar'!$H$5:$H$1048576,'Contas a Pagar'!$O$5:$O$1048576,'Projeção de Caixa'!E$335,'Contas a Pagar'!$F$5:$F$1048576,'Projeção de Caixa'!$A355)</f>
        <v>0</v>
      </c>
      <c r="F355" s="164">
        <f>SUMIFS('Contas a Pagar'!$H$5:$H$1048576,'Contas a Pagar'!$O$5:$O$1048576,'Projeção de Caixa'!F$335,'Contas a Pagar'!$F$5:$F$1048576,'Projeção de Caixa'!$A355)</f>
        <v>0</v>
      </c>
      <c r="G355" s="164">
        <f>SUMIFS('Contas a Pagar'!$H$5:$H$1048576,'Contas a Pagar'!$O$5:$O$1048576,'Projeção de Caixa'!G$335,'Contas a Pagar'!$F$5:$F$1048576,'Projeção de Caixa'!$A355)</f>
        <v>0</v>
      </c>
      <c r="H355" s="164">
        <f>SUMIFS('Contas a Pagar'!$H$5:$H$1048576,'Contas a Pagar'!$O$5:$O$1048576,'Projeção de Caixa'!H$335,'Contas a Pagar'!$F$5:$F$1048576,'Projeção de Caixa'!$A355)</f>
        <v>0</v>
      </c>
      <c r="I355" s="164">
        <f>SUMIFS('Contas a Pagar'!$H$5:$H$1048576,'Contas a Pagar'!$O$5:$O$1048576,'Projeção de Caixa'!I$335,'Contas a Pagar'!$F$5:$F$1048576,'Projeção de Caixa'!$A355)</f>
        <v>0</v>
      </c>
      <c r="J355" s="164">
        <f>SUMIFS('Contas a Pagar'!$H$5:$H$1048576,'Contas a Pagar'!$O$5:$O$1048576,'Projeção de Caixa'!J$335,'Contas a Pagar'!$F$5:$F$1048576,'Projeção de Caixa'!$A355)</f>
        <v>0</v>
      </c>
      <c r="K355" s="164">
        <f>SUMIFS('Contas a Pagar'!$H$5:$H$1048576,'Contas a Pagar'!$O$5:$O$1048576,'Projeção de Caixa'!K$335,'Contas a Pagar'!$F$5:$F$1048576,'Projeção de Caixa'!$A355)</f>
        <v>0</v>
      </c>
      <c r="L355" s="164">
        <f>SUMIFS('Contas a Pagar'!$H$5:$H$1048576,'Contas a Pagar'!$O$5:$O$1048576,'Projeção de Caixa'!L$335,'Contas a Pagar'!$F$5:$F$1048576,'Projeção de Caixa'!$A355)</f>
        <v>0</v>
      </c>
      <c r="M355" s="164">
        <f>SUMIFS('Contas a Pagar'!$H$5:$H$1048576,'Contas a Pagar'!$O$5:$O$1048576,'Projeção de Caixa'!M$335,'Contas a Pagar'!$F$5:$F$1048576,'Projeção de Caixa'!$A355)</f>
        <v>0</v>
      </c>
      <c r="N355" s="164">
        <f>SUMIFS('Contas a Pagar'!$H$5:$H$1048576,'Contas a Pagar'!$O$5:$O$1048576,'Projeção de Caixa'!N$335,'Contas a Pagar'!$F$5:$F$1048576,'Projeção de Caixa'!$A355)</f>
        <v>0</v>
      </c>
      <c r="O355" s="164">
        <f>SUMIFS('Contas a Pagar'!$H$5:$H$1048576,'Contas a Pagar'!$O$5:$O$1048576,'Projeção de Caixa'!O$335,'Contas a Pagar'!$F$5:$F$1048576,'Projeção de Caixa'!$A355)</f>
        <v>0</v>
      </c>
      <c r="P355" s="164">
        <f>SUMIFS('Contas a Pagar'!$H$5:$H$1048576,'Contas a Pagar'!$O$5:$O$1048576,'Projeção de Caixa'!P$335,'Contas a Pagar'!$F$5:$F$1048576,'Projeção de Caixa'!$A355)</f>
        <v>0</v>
      </c>
      <c r="Q355" s="164">
        <f>SUMIFS('Contas a Pagar'!$H$5:$H$1048576,'Contas a Pagar'!$O$5:$O$1048576,'Projeção de Caixa'!Q$335,'Contas a Pagar'!$F$5:$F$1048576,'Projeção de Caixa'!$A355)</f>
        <v>0</v>
      </c>
      <c r="R355" s="164">
        <f>SUMIFS('Contas a Pagar'!$H$5:$H$1048576,'Contas a Pagar'!$O$5:$O$1048576,'Projeção de Caixa'!R$335,'Contas a Pagar'!$F$5:$F$1048576,'Projeção de Caixa'!$A355)</f>
        <v>0</v>
      </c>
      <c r="S355" s="164">
        <f>SUMIFS('Contas a Pagar'!$H$5:$H$1048576,'Contas a Pagar'!$O$5:$O$1048576,'Projeção de Caixa'!S$335,'Contas a Pagar'!$F$5:$F$1048576,'Projeção de Caixa'!$A355)</f>
        <v>0</v>
      </c>
      <c r="T355" s="164">
        <f>SUMIFS('Contas a Pagar'!$H$5:$H$1048576,'Contas a Pagar'!$O$5:$O$1048576,'Projeção de Caixa'!T$335,'Contas a Pagar'!$F$5:$F$1048576,'Projeção de Caixa'!$A355)</f>
        <v>0</v>
      </c>
      <c r="U355" s="164">
        <f>SUMIFS('Contas a Pagar'!$H$5:$H$1048576,'Contas a Pagar'!$O$5:$O$1048576,'Projeção de Caixa'!U$335,'Contas a Pagar'!$F$5:$F$1048576,'Projeção de Caixa'!$A355)</f>
        <v>0</v>
      </c>
      <c r="V355" s="164">
        <f>SUMIFS('Contas a Pagar'!$H$5:$H$1048576,'Contas a Pagar'!$O$5:$O$1048576,'Projeção de Caixa'!V$335,'Contas a Pagar'!$F$5:$F$1048576,'Projeção de Caixa'!$A355)</f>
        <v>0</v>
      </c>
      <c r="W355" s="164">
        <f>SUMIFS('Contas a Pagar'!$H$5:$H$1048576,'Contas a Pagar'!$O$5:$O$1048576,'Projeção de Caixa'!W$335,'Contas a Pagar'!$F$5:$F$1048576,'Projeção de Caixa'!$A355)</f>
        <v>0</v>
      </c>
      <c r="X355" s="164">
        <f>SUMIFS('Contas a Pagar'!$H$5:$H$1048576,'Contas a Pagar'!$O$5:$O$1048576,'Projeção de Caixa'!X$335,'Contas a Pagar'!$F$5:$F$1048576,'Projeção de Caixa'!$A355)</f>
        <v>0</v>
      </c>
      <c r="Y355" s="164">
        <f>SUMIFS('Contas a Pagar'!$H$5:$H$1048576,'Contas a Pagar'!$O$5:$O$1048576,'Projeção de Caixa'!Y$335,'Contas a Pagar'!$F$5:$F$1048576,'Projeção de Caixa'!$A355)</f>
        <v>0</v>
      </c>
      <c r="Z355" s="164">
        <f>SUMIFS('Contas a Pagar'!$H$5:$H$1048576,'Contas a Pagar'!$O$5:$O$1048576,'Projeção de Caixa'!Z$335,'Contas a Pagar'!$F$5:$F$1048576,'Projeção de Caixa'!$A355)</f>
        <v>0</v>
      </c>
      <c r="AA355" s="164">
        <f>SUMIFS('Contas a Pagar'!$H$5:$H$1048576,'Contas a Pagar'!$O$5:$O$1048576,'Projeção de Caixa'!AA$335,'Contas a Pagar'!$F$5:$F$1048576,'Projeção de Caixa'!$A355)</f>
        <v>0</v>
      </c>
      <c r="AB355" s="164">
        <f>SUMIFS('Contas a Pagar'!$H$5:$H$1048576,'Contas a Pagar'!$O$5:$O$1048576,'Projeção de Caixa'!AB$335,'Contas a Pagar'!$F$5:$F$1048576,'Projeção de Caixa'!$A355)</f>
        <v>0</v>
      </c>
      <c r="AC355" s="164">
        <f>SUMIFS('Contas a Pagar'!$H$5:$H$1048576,'Contas a Pagar'!$O$5:$O$1048576,'Projeção de Caixa'!AC$335,'Contas a Pagar'!$F$5:$F$1048576,'Projeção de Caixa'!$A355)</f>
        <v>0</v>
      </c>
      <c r="AD355" s="164">
        <f>SUMIFS('Contas a Pagar'!$H$5:$H$1048576,'Contas a Pagar'!$O$5:$O$1048576,'Projeção de Caixa'!AD$335,'Contas a Pagar'!$F$5:$F$1048576,'Projeção de Caixa'!$A355)</f>
        <v>0</v>
      </c>
      <c r="AE355" s="164">
        <f>SUMIFS('Contas a Pagar'!$H$5:$H$1048576,'Contas a Pagar'!$O$5:$O$1048576,'Projeção de Caixa'!AE$335,'Contas a Pagar'!$F$5:$F$1048576,'Projeção de Caixa'!$A355)</f>
        <v>0</v>
      </c>
      <c r="AF355" s="165">
        <f>SUMIFS('Contas a Pagar'!$H$5:$H$1048576,'Contas a Pagar'!$O$5:$O$1048576,'Projeção de Caixa'!AF$335,'Contas a Pagar'!$F$5:$F$1048576,'Projeção de Caixa'!$A355)</f>
        <v>0</v>
      </c>
      <c r="AG355" s="31"/>
      <c r="AH355" s="31"/>
      <c r="AI355" s="31"/>
    </row>
    <row r="356" spans="1:35" outlineLevel="1" x14ac:dyDescent="0.25">
      <c r="A356" s="152"/>
      <c r="B356" s="164">
        <f>SUMIFS('Contas a Pagar'!$H$5:$H$1048576,'Contas a Pagar'!$O$5:$O$1048576,'Projeção de Caixa'!B$335,'Contas a Pagar'!$F$5:$F$1048576,'Projeção de Caixa'!$A356)</f>
        <v>0</v>
      </c>
      <c r="C356" s="164">
        <f>SUMIFS('Contas a Pagar'!$H$5:$H$1048576,'Contas a Pagar'!$O$5:$O$1048576,'Projeção de Caixa'!C$335,'Contas a Pagar'!$F$5:$F$1048576,'Projeção de Caixa'!$A356)</f>
        <v>0</v>
      </c>
      <c r="D356" s="164">
        <f>SUMIFS('Contas a Pagar'!$H$5:$H$1048576,'Contas a Pagar'!$O$5:$O$1048576,'Projeção de Caixa'!D$335,'Contas a Pagar'!$F$5:$F$1048576,'Projeção de Caixa'!$A356)</f>
        <v>0</v>
      </c>
      <c r="E356" s="164">
        <f>SUMIFS('Contas a Pagar'!$H$5:$H$1048576,'Contas a Pagar'!$O$5:$O$1048576,'Projeção de Caixa'!E$335,'Contas a Pagar'!$F$5:$F$1048576,'Projeção de Caixa'!$A356)</f>
        <v>0</v>
      </c>
      <c r="F356" s="164">
        <f>SUMIFS('Contas a Pagar'!$H$5:$H$1048576,'Contas a Pagar'!$O$5:$O$1048576,'Projeção de Caixa'!F$335,'Contas a Pagar'!$F$5:$F$1048576,'Projeção de Caixa'!$A356)</f>
        <v>0</v>
      </c>
      <c r="G356" s="164">
        <f>SUMIFS('Contas a Pagar'!$H$5:$H$1048576,'Contas a Pagar'!$O$5:$O$1048576,'Projeção de Caixa'!G$335,'Contas a Pagar'!$F$5:$F$1048576,'Projeção de Caixa'!$A356)</f>
        <v>0</v>
      </c>
      <c r="H356" s="164">
        <f>SUMIFS('Contas a Pagar'!$H$5:$H$1048576,'Contas a Pagar'!$O$5:$O$1048576,'Projeção de Caixa'!H$335,'Contas a Pagar'!$F$5:$F$1048576,'Projeção de Caixa'!$A356)</f>
        <v>0</v>
      </c>
      <c r="I356" s="164">
        <f>SUMIFS('Contas a Pagar'!$H$5:$H$1048576,'Contas a Pagar'!$O$5:$O$1048576,'Projeção de Caixa'!I$335,'Contas a Pagar'!$F$5:$F$1048576,'Projeção de Caixa'!$A356)</f>
        <v>0</v>
      </c>
      <c r="J356" s="164">
        <f>SUMIFS('Contas a Pagar'!$H$5:$H$1048576,'Contas a Pagar'!$O$5:$O$1048576,'Projeção de Caixa'!J$335,'Contas a Pagar'!$F$5:$F$1048576,'Projeção de Caixa'!$A356)</f>
        <v>0</v>
      </c>
      <c r="K356" s="164">
        <f>SUMIFS('Contas a Pagar'!$H$5:$H$1048576,'Contas a Pagar'!$O$5:$O$1048576,'Projeção de Caixa'!K$335,'Contas a Pagar'!$F$5:$F$1048576,'Projeção de Caixa'!$A356)</f>
        <v>0</v>
      </c>
      <c r="L356" s="164">
        <f>SUMIFS('Contas a Pagar'!$H$5:$H$1048576,'Contas a Pagar'!$O$5:$O$1048576,'Projeção de Caixa'!L$335,'Contas a Pagar'!$F$5:$F$1048576,'Projeção de Caixa'!$A356)</f>
        <v>0</v>
      </c>
      <c r="M356" s="164">
        <f>SUMIFS('Contas a Pagar'!$H$5:$H$1048576,'Contas a Pagar'!$O$5:$O$1048576,'Projeção de Caixa'!M$335,'Contas a Pagar'!$F$5:$F$1048576,'Projeção de Caixa'!$A356)</f>
        <v>0</v>
      </c>
      <c r="N356" s="164">
        <f>SUMIFS('Contas a Pagar'!$H$5:$H$1048576,'Contas a Pagar'!$O$5:$O$1048576,'Projeção de Caixa'!N$335,'Contas a Pagar'!$F$5:$F$1048576,'Projeção de Caixa'!$A356)</f>
        <v>0</v>
      </c>
      <c r="O356" s="164">
        <f>SUMIFS('Contas a Pagar'!$H$5:$H$1048576,'Contas a Pagar'!$O$5:$O$1048576,'Projeção de Caixa'!O$335,'Contas a Pagar'!$F$5:$F$1048576,'Projeção de Caixa'!$A356)</f>
        <v>0</v>
      </c>
      <c r="P356" s="164">
        <f>SUMIFS('Contas a Pagar'!$H$5:$H$1048576,'Contas a Pagar'!$O$5:$O$1048576,'Projeção de Caixa'!P$335,'Contas a Pagar'!$F$5:$F$1048576,'Projeção de Caixa'!$A356)</f>
        <v>0</v>
      </c>
      <c r="Q356" s="164">
        <f>SUMIFS('Contas a Pagar'!$H$5:$H$1048576,'Contas a Pagar'!$O$5:$O$1048576,'Projeção de Caixa'!Q$335,'Contas a Pagar'!$F$5:$F$1048576,'Projeção de Caixa'!$A356)</f>
        <v>0</v>
      </c>
      <c r="R356" s="164">
        <f>SUMIFS('Contas a Pagar'!$H$5:$H$1048576,'Contas a Pagar'!$O$5:$O$1048576,'Projeção de Caixa'!R$335,'Contas a Pagar'!$F$5:$F$1048576,'Projeção de Caixa'!$A356)</f>
        <v>0</v>
      </c>
      <c r="S356" s="164">
        <f>SUMIFS('Contas a Pagar'!$H$5:$H$1048576,'Contas a Pagar'!$O$5:$O$1048576,'Projeção de Caixa'!S$335,'Contas a Pagar'!$F$5:$F$1048576,'Projeção de Caixa'!$A356)</f>
        <v>0</v>
      </c>
      <c r="T356" s="164">
        <f>SUMIFS('Contas a Pagar'!$H$5:$H$1048576,'Contas a Pagar'!$O$5:$O$1048576,'Projeção de Caixa'!T$335,'Contas a Pagar'!$F$5:$F$1048576,'Projeção de Caixa'!$A356)</f>
        <v>0</v>
      </c>
      <c r="U356" s="164">
        <f>SUMIFS('Contas a Pagar'!$H$5:$H$1048576,'Contas a Pagar'!$O$5:$O$1048576,'Projeção de Caixa'!U$335,'Contas a Pagar'!$F$5:$F$1048576,'Projeção de Caixa'!$A356)</f>
        <v>0</v>
      </c>
      <c r="V356" s="164">
        <f>SUMIFS('Contas a Pagar'!$H$5:$H$1048576,'Contas a Pagar'!$O$5:$O$1048576,'Projeção de Caixa'!V$335,'Contas a Pagar'!$F$5:$F$1048576,'Projeção de Caixa'!$A356)</f>
        <v>0</v>
      </c>
      <c r="W356" s="164">
        <f>SUMIFS('Contas a Pagar'!$H$5:$H$1048576,'Contas a Pagar'!$O$5:$O$1048576,'Projeção de Caixa'!W$335,'Contas a Pagar'!$F$5:$F$1048576,'Projeção de Caixa'!$A356)</f>
        <v>0</v>
      </c>
      <c r="X356" s="164">
        <f>SUMIFS('Contas a Pagar'!$H$5:$H$1048576,'Contas a Pagar'!$O$5:$O$1048576,'Projeção de Caixa'!X$335,'Contas a Pagar'!$F$5:$F$1048576,'Projeção de Caixa'!$A356)</f>
        <v>0</v>
      </c>
      <c r="Y356" s="164">
        <f>SUMIFS('Contas a Pagar'!$H$5:$H$1048576,'Contas a Pagar'!$O$5:$O$1048576,'Projeção de Caixa'!Y$335,'Contas a Pagar'!$F$5:$F$1048576,'Projeção de Caixa'!$A356)</f>
        <v>0</v>
      </c>
      <c r="Z356" s="164">
        <f>SUMIFS('Contas a Pagar'!$H$5:$H$1048576,'Contas a Pagar'!$O$5:$O$1048576,'Projeção de Caixa'!Z$335,'Contas a Pagar'!$F$5:$F$1048576,'Projeção de Caixa'!$A356)</f>
        <v>0</v>
      </c>
      <c r="AA356" s="164">
        <f>SUMIFS('Contas a Pagar'!$H$5:$H$1048576,'Contas a Pagar'!$O$5:$O$1048576,'Projeção de Caixa'!AA$335,'Contas a Pagar'!$F$5:$F$1048576,'Projeção de Caixa'!$A356)</f>
        <v>0</v>
      </c>
      <c r="AB356" s="164">
        <f>SUMIFS('Contas a Pagar'!$H$5:$H$1048576,'Contas a Pagar'!$O$5:$O$1048576,'Projeção de Caixa'!AB$335,'Contas a Pagar'!$F$5:$F$1048576,'Projeção de Caixa'!$A356)</f>
        <v>0</v>
      </c>
      <c r="AC356" s="164">
        <f>SUMIFS('Contas a Pagar'!$H$5:$H$1048576,'Contas a Pagar'!$O$5:$O$1048576,'Projeção de Caixa'!AC$335,'Contas a Pagar'!$F$5:$F$1048576,'Projeção de Caixa'!$A356)</f>
        <v>0</v>
      </c>
      <c r="AD356" s="164">
        <f>SUMIFS('Contas a Pagar'!$H$5:$H$1048576,'Contas a Pagar'!$O$5:$O$1048576,'Projeção de Caixa'!AD$335,'Contas a Pagar'!$F$5:$F$1048576,'Projeção de Caixa'!$A356)</f>
        <v>0</v>
      </c>
      <c r="AE356" s="164">
        <f>SUMIFS('Contas a Pagar'!$H$5:$H$1048576,'Contas a Pagar'!$O$5:$O$1048576,'Projeção de Caixa'!AE$335,'Contas a Pagar'!$F$5:$F$1048576,'Projeção de Caixa'!$A356)</f>
        <v>0</v>
      </c>
      <c r="AF356" s="165">
        <f>SUMIFS('Contas a Pagar'!$H$5:$H$1048576,'Contas a Pagar'!$O$5:$O$1048576,'Projeção de Caixa'!AF$335,'Contas a Pagar'!$F$5:$F$1048576,'Projeção de Caixa'!$A356)</f>
        <v>0</v>
      </c>
      <c r="AG356" s="31"/>
      <c r="AH356" s="31"/>
      <c r="AI356" s="31"/>
    </row>
    <row r="357" spans="1:35" ht="15.75" outlineLevel="1" thickBot="1" x14ac:dyDescent="0.3">
      <c r="A357" s="152"/>
      <c r="B357" s="166">
        <f>SUMIFS('Contas a Pagar'!$H$5:$H$1048576,'Contas a Pagar'!$O$5:$O$1048576,'Projeção de Caixa'!B$335,'Contas a Pagar'!$F$5:$F$1048576,'Projeção de Caixa'!$A357)</f>
        <v>0</v>
      </c>
      <c r="C357" s="166">
        <f>SUMIFS('Contas a Pagar'!$H$5:$H$1048576,'Contas a Pagar'!$O$5:$O$1048576,'Projeção de Caixa'!C$335,'Contas a Pagar'!$F$5:$F$1048576,'Projeção de Caixa'!$A357)</f>
        <v>0</v>
      </c>
      <c r="D357" s="166">
        <f>SUMIFS('Contas a Pagar'!$H$5:$H$1048576,'Contas a Pagar'!$O$5:$O$1048576,'Projeção de Caixa'!D$335,'Contas a Pagar'!$F$5:$F$1048576,'Projeção de Caixa'!$A357)</f>
        <v>0</v>
      </c>
      <c r="E357" s="166">
        <f>SUMIFS('Contas a Pagar'!$H$5:$H$1048576,'Contas a Pagar'!$O$5:$O$1048576,'Projeção de Caixa'!E$335,'Contas a Pagar'!$F$5:$F$1048576,'Projeção de Caixa'!$A357)</f>
        <v>0</v>
      </c>
      <c r="F357" s="166">
        <f>SUMIFS('Contas a Pagar'!$H$5:$H$1048576,'Contas a Pagar'!$O$5:$O$1048576,'Projeção de Caixa'!F$335,'Contas a Pagar'!$F$5:$F$1048576,'Projeção de Caixa'!$A357)</f>
        <v>0</v>
      </c>
      <c r="G357" s="166">
        <f>SUMIFS('Contas a Pagar'!$H$5:$H$1048576,'Contas a Pagar'!$O$5:$O$1048576,'Projeção de Caixa'!G$335,'Contas a Pagar'!$F$5:$F$1048576,'Projeção de Caixa'!$A357)</f>
        <v>0</v>
      </c>
      <c r="H357" s="166">
        <f>SUMIFS('Contas a Pagar'!$H$5:$H$1048576,'Contas a Pagar'!$O$5:$O$1048576,'Projeção de Caixa'!H$335,'Contas a Pagar'!$F$5:$F$1048576,'Projeção de Caixa'!$A357)</f>
        <v>0</v>
      </c>
      <c r="I357" s="166">
        <f>SUMIFS('Contas a Pagar'!$H$5:$H$1048576,'Contas a Pagar'!$O$5:$O$1048576,'Projeção de Caixa'!I$335,'Contas a Pagar'!$F$5:$F$1048576,'Projeção de Caixa'!$A357)</f>
        <v>0</v>
      </c>
      <c r="J357" s="166">
        <f>SUMIFS('Contas a Pagar'!$H$5:$H$1048576,'Contas a Pagar'!$O$5:$O$1048576,'Projeção de Caixa'!J$335,'Contas a Pagar'!$F$5:$F$1048576,'Projeção de Caixa'!$A357)</f>
        <v>0</v>
      </c>
      <c r="K357" s="166">
        <f>SUMIFS('Contas a Pagar'!$H$5:$H$1048576,'Contas a Pagar'!$O$5:$O$1048576,'Projeção de Caixa'!K$335,'Contas a Pagar'!$F$5:$F$1048576,'Projeção de Caixa'!$A357)</f>
        <v>0</v>
      </c>
      <c r="L357" s="166">
        <f>SUMIFS('Contas a Pagar'!$H$5:$H$1048576,'Contas a Pagar'!$O$5:$O$1048576,'Projeção de Caixa'!L$335,'Contas a Pagar'!$F$5:$F$1048576,'Projeção de Caixa'!$A357)</f>
        <v>0</v>
      </c>
      <c r="M357" s="166">
        <f>SUMIFS('Contas a Pagar'!$H$5:$H$1048576,'Contas a Pagar'!$O$5:$O$1048576,'Projeção de Caixa'!M$335,'Contas a Pagar'!$F$5:$F$1048576,'Projeção de Caixa'!$A357)</f>
        <v>0</v>
      </c>
      <c r="N357" s="166">
        <f>SUMIFS('Contas a Pagar'!$H$5:$H$1048576,'Contas a Pagar'!$O$5:$O$1048576,'Projeção de Caixa'!N$335,'Contas a Pagar'!$F$5:$F$1048576,'Projeção de Caixa'!$A357)</f>
        <v>0</v>
      </c>
      <c r="O357" s="166">
        <f>SUMIFS('Contas a Pagar'!$H$5:$H$1048576,'Contas a Pagar'!$O$5:$O$1048576,'Projeção de Caixa'!O$335,'Contas a Pagar'!$F$5:$F$1048576,'Projeção de Caixa'!$A357)</f>
        <v>0</v>
      </c>
      <c r="P357" s="166">
        <f>SUMIFS('Contas a Pagar'!$H$5:$H$1048576,'Contas a Pagar'!$O$5:$O$1048576,'Projeção de Caixa'!P$335,'Contas a Pagar'!$F$5:$F$1048576,'Projeção de Caixa'!$A357)</f>
        <v>0</v>
      </c>
      <c r="Q357" s="166">
        <f>SUMIFS('Contas a Pagar'!$H$5:$H$1048576,'Contas a Pagar'!$O$5:$O$1048576,'Projeção de Caixa'!Q$335,'Contas a Pagar'!$F$5:$F$1048576,'Projeção de Caixa'!$A357)</f>
        <v>0</v>
      </c>
      <c r="R357" s="166">
        <f>SUMIFS('Contas a Pagar'!$H$5:$H$1048576,'Contas a Pagar'!$O$5:$O$1048576,'Projeção de Caixa'!R$335,'Contas a Pagar'!$F$5:$F$1048576,'Projeção de Caixa'!$A357)</f>
        <v>0</v>
      </c>
      <c r="S357" s="166">
        <f>SUMIFS('Contas a Pagar'!$H$5:$H$1048576,'Contas a Pagar'!$O$5:$O$1048576,'Projeção de Caixa'!S$335,'Contas a Pagar'!$F$5:$F$1048576,'Projeção de Caixa'!$A357)</f>
        <v>0</v>
      </c>
      <c r="T357" s="166">
        <f>SUMIFS('Contas a Pagar'!$H$5:$H$1048576,'Contas a Pagar'!$O$5:$O$1048576,'Projeção de Caixa'!T$335,'Contas a Pagar'!$F$5:$F$1048576,'Projeção de Caixa'!$A357)</f>
        <v>0</v>
      </c>
      <c r="U357" s="166">
        <f>SUMIFS('Contas a Pagar'!$H$5:$H$1048576,'Contas a Pagar'!$O$5:$O$1048576,'Projeção de Caixa'!U$335,'Contas a Pagar'!$F$5:$F$1048576,'Projeção de Caixa'!$A357)</f>
        <v>0</v>
      </c>
      <c r="V357" s="166">
        <f>SUMIFS('Contas a Pagar'!$H$5:$H$1048576,'Contas a Pagar'!$O$5:$O$1048576,'Projeção de Caixa'!V$335,'Contas a Pagar'!$F$5:$F$1048576,'Projeção de Caixa'!$A357)</f>
        <v>0</v>
      </c>
      <c r="W357" s="166">
        <f>SUMIFS('Contas a Pagar'!$H$5:$H$1048576,'Contas a Pagar'!$O$5:$O$1048576,'Projeção de Caixa'!W$335,'Contas a Pagar'!$F$5:$F$1048576,'Projeção de Caixa'!$A357)</f>
        <v>0</v>
      </c>
      <c r="X357" s="166">
        <f>SUMIFS('Contas a Pagar'!$H$5:$H$1048576,'Contas a Pagar'!$O$5:$O$1048576,'Projeção de Caixa'!X$335,'Contas a Pagar'!$F$5:$F$1048576,'Projeção de Caixa'!$A357)</f>
        <v>0</v>
      </c>
      <c r="Y357" s="166">
        <f>SUMIFS('Contas a Pagar'!$H$5:$H$1048576,'Contas a Pagar'!$O$5:$O$1048576,'Projeção de Caixa'!Y$335,'Contas a Pagar'!$F$5:$F$1048576,'Projeção de Caixa'!$A357)</f>
        <v>0</v>
      </c>
      <c r="Z357" s="166">
        <f>SUMIFS('Contas a Pagar'!$H$5:$H$1048576,'Contas a Pagar'!$O$5:$O$1048576,'Projeção de Caixa'!Z$335,'Contas a Pagar'!$F$5:$F$1048576,'Projeção de Caixa'!$A357)</f>
        <v>0</v>
      </c>
      <c r="AA357" s="166">
        <f>SUMIFS('Contas a Pagar'!$H$5:$H$1048576,'Contas a Pagar'!$O$5:$O$1048576,'Projeção de Caixa'!AA$335,'Contas a Pagar'!$F$5:$F$1048576,'Projeção de Caixa'!$A357)</f>
        <v>0</v>
      </c>
      <c r="AB357" s="166">
        <f>SUMIFS('Contas a Pagar'!$H$5:$H$1048576,'Contas a Pagar'!$O$5:$O$1048576,'Projeção de Caixa'!AB$335,'Contas a Pagar'!$F$5:$F$1048576,'Projeção de Caixa'!$A357)</f>
        <v>0</v>
      </c>
      <c r="AC357" s="166">
        <f>SUMIFS('Contas a Pagar'!$H$5:$H$1048576,'Contas a Pagar'!$O$5:$O$1048576,'Projeção de Caixa'!AC$335,'Contas a Pagar'!$F$5:$F$1048576,'Projeção de Caixa'!$A357)</f>
        <v>0</v>
      </c>
      <c r="AD357" s="166">
        <f>SUMIFS('Contas a Pagar'!$H$5:$H$1048576,'Contas a Pagar'!$O$5:$O$1048576,'Projeção de Caixa'!AD$335,'Contas a Pagar'!$F$5:$F$1048576,'Projeção de Caixa'!$A357)</f>
        <v>0</v>
      </c>
      <c r="AE357" s="166">
        <f>SUMIFS('Contas a Pagar'!$H$5:$H$1048576,'Contas a Pagar'!$O$5:$O$1048576,'Projeção de Caixa'!AE$335,'Contas a Pagar'!$F$5:$F$1048576,'Projeção de Caixa'!$A357)</f>
        <v>0</v>
      </c>
      <c r="AF357" s="167">
        <f>SUMIFS('Contas a Pagar'!$H$5:$H$1048576,'Contas a Pagar'!$O$5:$O$1048576,'Projeção de Caixa'!AF$335,'Contas a Pagar'!$F$5:$F$1048576,'Projeção de Caixa'!$A357)</f>
        <v>0</v>
      </c>
      <c r="AG357" s="31"/>
      <c r="AH357" s="31"/>
      <c r="AI357" s="31"/>
    </row>
    <row r="358" spans="1:35" x14ac:dyDescent="0.25">
      <c r="A358" s="154" t="s">
        <v>114</v>
      </c>
      <c r="B358" s="168">
        <f>B336-B342</f>
        <v>0</v>
      </c>
      <c r="C358" s="168">
        <f t="shared" ref="C358:AF358" si="340">C336-C342</f>
        <v>0</v>
      </c>
      <c r="D358" s="168">
        <f t="shared" si="340"/>
        <v>0</v>
      </c>
      <c r="E358" s="168">
        <f t="shared" si="340"/>
        <v>0</v>
      </c>
      <c r="F358" s="168">
        <f t="shared" si="340"/>
        <v>0</v>
      </c>
      <c r="G358" s="168">
        <f t="shared" si="340"/>
        <v>0</v>
      </c>
      <c r="H358" s="168">
        <f t="shared" si="340"/>
        <v>0</v>
      </c>
      <c r="I358" s="168">
        <f t="shared" si="340"/>
        <v>0</v>
      </c>
      <c r="J358" s="168">
        <f t="shared" si="340"/>
        <v>0</v>
      </c>
      <c r="K358" s="168">
        <f t="shared" si="340"/>
        <v>0</v>
      </c>
      <c r="L358" s="168">
        <f t="shared" si="340"/>
        <v>0</v>
      </c>
      <c r="M358" s="168">
        <f t="shared" si="340"/>
        <v>0</v>
      </c>
      <c r="N358" s="169">
        <f t="shared" si="340"/>
        <v>0</v>
      </c>
      <c r="O358" s="168">
        <f t="shared" si="340"/>
        <v>0</v>
      </c>
      <c r="P358" s="169">
        <f t="shared" si="340"/>
        <v>0</v>
      </c>
      <c r="Q358" s="168">
        <f t="shared" si="340"/>
        <v>0</v>
      </c>
      <c r="R358" s="169">
        <f t="shared" si="340"/>
        <v>0</v>
      </c>
      <c r="S358" s="168">
        <f t="shared" si="340"/>
        <v>0</v>
      </c>
      <c r="T358" s="169">
        <f t="shared" si="340"/>
        <v>0</v>
      </c>
      <c r="U358" s="168">
        <f t="shared" si="340"/>
        <v>0</v>
      </c>
      <c r="V358" s="169">
        <f t="shared" si="340"/>
        <v>0</v>
      </c>
      <c r="W358" s="168">
        <f t="shared" si="340"/>
        <v>0</v>
      </c>
      <c r="X358" s="169">
        <f t="shared" si="340"/>
        <v>0</v>
      </c>
      <c r="Y358" s="168">
        <f t="shared" si="340"/>
        <v>0</v>
      </c>
      <c r="Z358" s="169">
        <f t="shared" si="340"/>
        <v>0</v>
      </c>
      <c r="AA358" s="168">
        <f t="shared" si="340"/>
        <v>0</v>
      </c>
      <c r="AB358" s="169">
        <f t="shared" si="340"/>
        <v>0</v>
      </c>
      <c r="AC358" s="168">
        <f t="shared" si="340"/>
        <v>0</v>
      </c>
      <c r="AD358" s="169">
        <f t="shared" si="340"/>
        <v>0</v>
      </c>
      <c r="AE358" s="168">
        <f t="shared" si="340"/>
        <v>0</v>
      </c>
      <c r="AF358" s="170">
        <f t="shared" si="340"/>
        <v>0</v>
      </c>
      <c r="AG358" s="31"/>
      <c r="AH358" s="31"/>
      <c r="AI358" s="31"/>
    </row>
    <row r="359" spans="1:35" x14ac:dyDescent="0.25">
      <c r="A359" s="155" t="s">
        <v>115</v>
      </c>
      <c r="B359" s="171">
        <f>AE330</f>
        <v>5000</v>
      </c>
      <c r="C359" s="172">
        <f>B360</f>
        <v>5000</v>
      </c>
      <c r="D359" s="172">
        <f t="shared" ref="D359:AF359" si="341">C360</f>
        <v>5000</v>
      </c>
      <c r="E359" s="172">
        <f t="shared" si="341"/>
        <v>5000</v>
      </c>
      <c r="F359" s="172">
        <f t="shared" si="341"/>
        <v>5000</v>
      </c>
      <c r="G359" s="172">
        <f t="shared" si="341"/>
        <v>5000</v>
      </c>
      <c r="H359" s="172">
        <f t="shared" si="341"/>
        <v>5000</v>
      </c>
      <c r="I359" s="172">
        <f t="shared" si="341"/>
        <v>5000</v>
      </c>
      <c r="J359" s="172">
        <f t="shared" si="341"/>
        <v>5000</v>
      </c>
      <c r="K359" s="172">
        <f t="shared" si="341"/>
        <v>5000</v>
      </c>
      <c r="L359" s="172">
        <f t="shared" si="341"/>
        <v>5000</v>
      </c>
      <c r="M359" s="172">
        <f t="shared" si="341"/>
        <v>5000</v>
      </c>
      <c r="N359" s="173">
        <f t="shared" si="341"/>
        <v>5000</v>
      </c>
      <c r="O359" s="172">
        <f t="shared" si="341"/>
        <v>5000</v>
      </c>
      <c r="P359" s="173">
        <f t="shared" si="341"/>
        <v>5000</v>
      </c>
      <c r="Q359" s="172">
        <f t="shared" si="341"/>
        <v>5000</v>
      </c>
      <c r="R359" s="173">
        <f t="shared" si="341"/>
        <v>5000</v>
      </c>
      <c r="S359" s="172">
        <f t="shared" si="341"/>
        <v>5000</v>
      </c>
      <c r="T359" s="173">
        <f t="shared" si="341"/>
        <v>5000</v>
      </c>
      <c r="U359" s="172">
        <f t="shared" si="341"/>
        <v>5000</v>
      </c>
      <c r="V359" s="173">
        <f t="shared" si="341"/>
        <v>5000</v>
      </c>
      <c r="W359" s="172">
        <f t="shared" si="341"/>
        <v>5000</v>
      </c>
      <c r="X359" s="173">
        <f t="shared" si="341"/>
        <v>5000</v>
      </c>
      <c r="Y359" s="172">
        <f t="shared" si="341"/>
        <v>5000</v>
      </c>
      <c r="Z359" s="173">
        <f t="shared" si="341"/>
        <v>5000</v>
      </c>
      <c r="AA359" s="172">
        <f t="shared" si="341"/>
        <v>5000</v>
      </c>
      <c r="AB359" s="173">
        <f t="shared" si="341"/>
        <v>5000</v>
      </c>
      <c r="AC359" s="172">
        <f t="shared" si="341"/>
        <v>5000</v>
      </c>
      <c r="AD359" s="173">
        <f t="shared" si="341"/>
        <v>5000</v>
      </c>
      <c r="AE359" s="172">
        <f t="shared" si="341"/>
        <v>5000</v>
      </c>
      <c r="AF359" s="174">
        <f t="shared" si="341"/>
        <v>5000</v>
      </c>
      <c r="AG359" s="31"/>
      <c r="AH359" s="31"/>
      <c r="AI359" s="31"/>
    </row>
    <row r="360" spans="1:35" ht="15.75" thickBot="1" x14ac:dyDescent="0.3">
      <c r="A360" s="156" t="s">
        <v>26</v>
      </c>
      <c r="B360" s="175">
        <f>B358+B359</f>
        <v>5000</v>
      </c>
      <c r="C360" s="175">
        <f t="shared" ref="C360" si="342">C358+C359</f>
        <v>5000</v>
      </c>
      <c r="D360" s="175">
        <f t="shared" ref="D360" si="343">D358+D359</f>
        <v>5000</v>
      </c>
      <c r="E360" s="175">
        <f t="shared" ref="E360" si="344">E358+E359</f>
        <v>5000</v>
      </c>
      <c r="F360" s="175">
        <f t="shared" ref="F360" si="345">F358+F359</f>
        <v>5000</v>
      </c>
      <c r="G360" s="175">
        <f t="shared" ref="G360" si="346">G358+G359</f>
        <v>5000</v>
      </c>
      <c r="H360" s="175">
        <f t="shared" ref="H360" si="347">H358+H359</f>
        <v>5000</v>
      </c>
      <c r="I360" s="175">
        <f t="shared" ref="I360" si="348">I358+I359</f>
        <v>5000</v>
      </c>
      <c r="J360" s="175">
        <f t="shared" ref="J360" si="349">J358+J359</f>
        <v>5000</v>
      </c>
      <c r="K360" s="175">
        <f t="shared" ref="K360" si="350">K358+K359</f>
        <v>5000</v>
      </c>
      <c r="L360" s="175">
        <f t="shared" ref="L360" si="351">L358+L359</f>
        <v>5000</v>
      </c>
      <c r="M360" s="175">
        <f t="shared" ref="M360" si="352">M358+M359</f>
        <v>5000</v>
      </c>
      <c r="N360" s="176">
        <f t="shared" ref="N360" si="353">N358+N359</f>
        <v>5000</v>
      </c>
      <c r="O360" s="175">
        <f t="shared" ref="O360" si="354">O358+O359</f>
        <v>5000</v>
      </c>
      <c r="P360" s="176">
        <f t="shared" ref="P360" si="355">P358+P359</f>
        <v>5000</v>
      </c>
      <c r="Q360" s="175">
        <f t="shared" ref="Q360" si="356">Q358+Q359</f>
        <v>5000</v>
      </c>
      <c r="R360" s="176">
        <f t="shared" ref="R360" si="357">R358+R359</f>
        <v>5000</v>
      </c>
      <c r="S360" s="175">
        <f t="shared" ref="S360" si="358">S358+S359</f>
        <v>5000</v>
      </c>
      <c r="T360" s="176">
        <f t="shared" ref="T360" si="359">T358+T359</f>
        <v>5000</v>
      </c>
      <c r="U360" s="175">
        <f t="shared" ref="U360" si="360">U358+U359</f>
        <v>5000</v>
      </c>
      <c r="V360" s="176">
        <f t="shared" ref="V360" si="361">V358+V359</f>
        <v>5000</v>
      </c>
      <c r="W360" s="175">
        <f t="shared" ref="W360" si="362">W358+W359</f>
        <v>5000</v>
      </c>
      <c r="X360" s="176">
        <f t="shared" ref="X360" si="363">X358+X359</f>
        <v>5000</v>
      </c>
      <c r="Y360" s="175">
        <f t="shared" ref="Y360" si="364">Y358+Y359</f>
        <v>5000</v>
      </c>
      <c r="Z360" s="176">
        <f t="shared" ref="Z360" si="365">Z358+Z359</f>
        <v>5000</v>
      </c>
      <c r="AA360" s="175">
        <f t="shared" ref="AA360" si="366">AA358+AA359</f>
        <v>5000</v>
      </c>
      <c r="AB360" s="176">
        <f t="shared" ref="AB360" si="367">AB358+AB359</f>
        <v>5000</v>
      </c>
      <c r="AC360" s="175">
        <f t="shared" ref="AC360" si="368">AC358+AC359</f>
        <v>5000</v>
      </c>
      <c r="AD360" s="176">
        <f t="shared" ref="AD360" si="369">AD358+AD359</f>
        <v>5000</v>
      </c>
      <c r="AE360" s="175">
        <f t="shared" ref="AE360" si="370">AE358+AE359</f>
        <v>5000</v>
      </c>
      <c r="AF360" s="177">
        <f t="shared" ref="AF360" si="371">AF358+AF359</f>
        <v>5000</v>
      </c>
      <c r="AG360" s="31"/>
      <c r="AH360" s="31"/>
      <c r="AI360" s="31"/>
    </row>
    <row r="361" spans="1:35" x14ac:dyDescent="0.25">
      <c r="A361" s="31"/>
      <c r="B361" s="31"/>
      <c r="C361" s="31"/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  <c r="S361" s="31"/>
      <c r="T361" s="31"/>
      <c r="U361" s="31"/>
      <c r="V361" s="31"/>
      <c r="W361" s="31"/>
      <c r="X361" s="31"/>
      <c r="Y361" s="31"/>
      <c r="Z361" s="31"/>
      <c r="AA361" s="31"/>
      <c r="AB361" s="31"/>
      <c r="AC361" s="31"/>
      <c r="AD361" s="31"/>
      <c r="AE361" s="31"/>
      <c r="AF361" s="31"/>
      <c r="AG361" s="31"/>
      <c r="AH361" s="31"/>
      <c r="AI361" s="31"/>
    </row>
    <row r="362" spans="1:35" x14ac:dyDescent="0.25">
      <c r="A362" s="31"/>
      <c r="B362" s="31"/>
      <c r="C362" s="31"/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  <c r="S362" s="31"/>
      <c r="T362" s="31"/>
      <c r="U362" s="31"/>
      <c r="V362" s="31"/>
      <c r="W362" s="31"/>
      <c r="X362" s="31"/>
      <c r="Y362" s="31"/>
      <c r="Z362" s="31"/>
      <c r="AA362" s="31"/>
      <c r="AB362" s="31"/>
      <c r="AC362" s="31"/>
      <c r="AD362" s="31"/>
      <c r="AE362" s="31"/>
      <c r="AF362" s="31"/>
      <c r="AG362" s="31"/>
      <c r="AH362" s="31"/>
      <c r="AI362" s="31"/>
    </row>
    <row r="363" spans="1:35" x14ac:dyDescent="0.25">
      <c r="A363" s="31"/>
      <c r="B363" s="31"/>
      <c r="C363" s="31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  <c r="AA363" s="31"/>
      <c r="AB363" s="31"/>
      <c r="AC363" s="31"/>
      <c r="AD363" s="31"/>
      <c r="AE363" s="31"/>
      <c r="AF363" s="31"/>
      <c r="AG363" s="31"/>
      <c r="AH363" s="31"/>
      <c r="AI363" s="31"/>
    </row>
    <row r="364" spans="1:35" x14ac:dyDescent="0.25">
      <c r="A364" s="31"/>
      <c r="B364" s="31"/>
      <c r="C364" s="31"/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  <c r="S364" s="31"/>
      <c r="T364" s="31"/>
      <c r="U364" s="31"/>
      <c r="V364" s="31"/>
      <c r="W364" s="31"/>
      <c r="X364" s="31"/>
      <c r="Y364" s="31"/>
      <c r="Z364" s="31"/>
      <c r="AA364" s="31"/>
      <c r="AB364" s="31"/>
      <c r="AC364" s="31"/>
      <c r="AD364" s="31"/>
      <c r="AE364" s="31"/>
      <c r="AF364" s="31"/>
      <c r="AG364" s="31"/>
      <c r="AH364" s="31"/>
      <c r="AI364" s="31"/>
    </row>
    <row r="365" spans="1:35" x14ac:dyDescent="0.25">
      <c r="A365" s="31"/>
      <c r="B365" s="31"/>
      <c r="C365" s="31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  <c r="S365" s="31"/>
      <c r="T365" s="31"/>
      <c r="U365" s="31"/>
      <c r="V365" s="31"/>
      <c r="W365" s="31"/>
      <c r="X365" s="31"/>
      <c r="Y365" s="31"/>
      <c r="Z365" s="31"/>
      <c r="AA365" s="31"/>
      <c r="AB365" s="31"/>
      <c r="AC365" s="31"/>
      <c r="AD365" s="31"/>
      <c r="AE365" s="31"/>
      <c r="AF365" s="31"/>
      <c r="AG365" s="31"/>
      <c r="AH365" s="31"/>
      <c r="AI365" s="31"/>
    </row>
    <row r="366" spans="1:35" x14ac:dyDescent="0.25">
      <c r="A366" s="31"/>
      <c r="B366" s="31"/>
      <c r="C366" s="31"/>
      <c r="D366" s="31"/>
      <c r="E366" s="31"/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  <c r="S366" s="31"/>
      <c r="T366" s="31"/>
      <c r="U366" s="31"/>
      <c r="V366" s="31"/>
      <c r="W366" s="31"/>
      <c r="X366" s="31"/>
      <c r="Y366" s="31"/>
      <c r="Z366" s="31"/>
      <c r="AA366" s="31"/>
      <c r="AB366" s="31"/>
      <c r="AC366" s="31"/>
      <c r="AD366" s="31"/>
      <c r="AE366" s="31"/>
      <c r="AF366" s="31"/>
      <c r="AG366" s="31"/>
      <c r="AH366" s="31"/>
      <c r="AI366" s="31"/>
    </row>
    <row r="367" spans="1:35" x14ac:dyDescent="0.25">
      <c r="A367" s="31"/>
      <c r="B367" s="31"/>
      <c r="C367" s="31"/>
      <c r="D367" s="31"/>
      <c r="E367" s="31"/>
      <c r="F367" s="31"/>
      <c r="G367" s="31"/>
      <c r="H367" s="31"/>
      <c r="I367" s="31"/>
      <c r="J367" s="31"/>
      <c r="K367" s="31"/>
      <c r="L367" s="31"/>
      <c r="M367" s="31"/>
      <c r="N367" s="31"/>
      <c r="O367" s="31"/>
      <c r="P367" s="31"/>
      <c r="Q367" s="31"/>
      <c r="R367" s="31"/>
      <c r="S367" s="31"/>
      <c r="T367" s="31"/>
      <c r="U367" s="31"/>
      <c r="V367" s="31"/>
      <c r="W367" s="31"/>
      <c r="X367" s="31"/>
      <c r="Y367" s="31"/>
      <c r="Z367" s="31"/>
      <c r="AA367" s="31"/>
      <c r="AB367" s="31"/>
      <c r="AC367" s="31"/>
      <c r="AD367" s="31"/>
      <c r="AE367" s="31"/>
      <c r="AF367" s="31"/>
      <c r="AG367" s="31"/>
      <c r="AH367" s="31"/>
      <c r="AI367" s="31"/>
    </row>
    <row r="368" spans="1:35" x14ac:dyDescent="0.25">
      <c r="A368" s="31"/>
      <c r="B368" s="31"/>
      <c r="C368" s="31"/>
      <c r="D368" s="31"/>
      <c r="E368" s="31"/>
      <c r="F368" s="31"/>
      <c r="G368" s="31"/>
      <c r="H368" s="31"/>
      <c r="I368" s="31"/>
      <c r="J368" s="31"/>
      <c r="K368" s="31"/>
      <c r="L368" s="31"/>
      <c r="M368" s="31"/>
      <c r="N368" s="31"/>
      <c r="O368" s="31"/>
      <c r="P368" s="31"/>
      <c r="Q368" s="31"/>
      <c r="R368" s="31"/>
      <c r="S368" s="31"/>
      <c r="T368" s="31"/>
      <c r="U368" s="31"/>
      <c r="V368" s="31"/>
      <c r="W368" s="31"/>
      <c r="X368" s="31"/>
      <c r="Y368" s="31"/>
      <c r="Z368" s="31"/>
      <c r="AA368" s="31"/>
      <c r="AB368" s="31"/>
      <c r="AC368" s="31"/>
      <c r="AD368" s="31"/>
      <c r="AE368" s="31"/>
      <c r="AF368" s="31"/>
      <c r="AG368" s="31"/>
      <c r="AH368" s="31"/>
      <c r="AI368" s="31"/>
    </row>
    <row r="369" spans="1:35" x14ac:dyDescent="0.25">
      <c r="A369" s="31"/>
      <c r="B369" s="31"/>
      <c r="C369" s="31"/>
      <c r="D369" s="31"/>
      <c r="E369" s="31"/>
      <c r="F369" s="31"/>
      <c r="G369" s="31"/>
      <c r="H369" s="31"/>
      <c r="I369" s="31"/>
      <c r="J369" s="31"/>
      <c r="K369" s="31"/>
      <c r="L369" s="31"/>
      <c r="M369" s="31"/>
      <c r="N369" s="31"/>
      <c r="O369" s="31"/>
      <c r="P369" s="31"/>
      <c r="Q369" s="31"/>
      <c r="R369" s="31"/>
      <c r="S369" s="31"/>
      <c r="T369" s="31"/>
      <c r="U369" s="31"/>
      <c r="V369" s="31"/>
      <c r="W369" s="31"/>
      <c r="X369" s="31"/>
      <c r="Y369" s="31"/>
      <c r="Z369" s="31"/>
      <c r="AA369" s="31"/>
      <c r="AB369" s="31"/>
      <c r="AC369" s="31"/>
      <c r="AD369" s="31"/>
      <c r="AE369" s="31"/>
      <c r="AF369" s="31"/>
      <c r="AG369" s="31"/>
      <c r="AH369" s="31"/>
      <c r="AI369" s="31"/>
    </row>
    <row r="370" spans="1:35" x14ac:dyDescent="0.25">
      <c r="A370" s="31"/>
      <c r="B370" s="31"/>
      <c r="C370" s="31"/>
      <c r="D370" s="31"/>
      <c r="E370" s="31"/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P370" s="31"/>
      <c r="Q370" s="31"/>
      <c r="R370" s="31"/>
      <c r="S370" s="31"/>
      <c r="T370" s="31"/>
      <c r="U370" s="31"/>
      <c r="V370" s="31"/>
      <c r="W370" s="31"/>
      <c r="X370" s="31"/>
      <c r="Y370" s="31"/>
      <c r="Z370" s="31"/>
      <c r="AA370" s="31"/>
      <c r="AB370" s="31"/>
      <c r="AC370" s="31"/>
      <c r="AD370" s="31"/>
      <c r="AE370" s="31"/>
      <c r="AF370" s="31"/>
      <c r="AG370" s="31"/>
      <c r="AH370" s="31"/>
      <c r="AI370" s="31"/>
    </row>
    <row r="371" spans="1:35" x14ac:dyDescent="0.25">
      <c r="A371" s="31"/>
      <c r="B371" s="31"/>
      <c r="C371" s="31"/>
      <c r="D371" s="31"/>
      <c r="E371" s="31"/>
      <c r="F371" s="31"/>
      <c r="G371" s="31"/>
      <c r="H371" s="31"/>
      <c r="I371" s="31"/>
      <c r="J371" s="31"/>
      <c r="K371" s="31"/>
      <c r="L371" s="31"/>
      <c r="M371" s="31"/>
      <c r="N371" s="31"/>
      <c r="O371" s="31"/>
      <c r="P371" s="31"/>
      <c r="Q371" s="31"/>
      <c r="R371" s="31"/>
      <c r="S371" s="31"/>
      <c r="T371" s="31"/>
      <c r="U371" s="31"/>
      <c r="V371" s="31"/>
      <c r="W371" s="31"/>
      <c r="X371" s="31"/>
      <c r="Y371" s="31"/>
      <c r="Z371" s="31"/>
      <c r="AA371" s="31"/>
      <c r="AB371" s="31"/>
      <c r="AC371" s="31"/>
      <c r="AD371" s="31"/>
      <c r="AE371" s="31"/>
      <c r="AF371" s="31"/>
      <c r="AG371" s="31"/>
      <c r="AH371" s="31"/>
      <c r="AI371" s="31"/>
    </row>
    <row r="372" spans="1:35" x14ac:dyDescent="0.25">
      <c r="A372" s="31"/>
      <c r="B372" s="31"/>
      <c r="C372" s="31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  <c r="S372" s="31"/>
      <c r="T372" s="31"/>
      <c r="U372" s="31"/>
      <c r="V372" s="31"/>
      <c r="W372" s="31"/>
      <c r="X372" s="31"/>
      <c r="Y372" s="31"/>
      <c r="Z372" s="31"/>
      <c r="AA372" s="31"/>
      <c r="AB372" s="31"/>
      <c r="AC372" s="31"/>
      <c r="AD372" s="31"/>
      <c r="AE372" s="31"/>
      <c r="AF372" s="31"/>
      <c r="AG372" s="31"/>
      <c r="AH372" s="31"/>
      <c r="AI372" s="31"/>
    </row>
    <row r="373" spans="1:35" x14ac:dyDescent="0.25">
      <c r="A373" s="31"/>
      <c r="B373" s="31"/>
      <c r="C373" s="31"/>
      <c r="D373" s="31"/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  <c r="S373" s="31"/>
      <c r="T373" s="31"/>
      <c r="U373" s="31"/>
      <c r="V373" s="31"/>
      <c r="W373" s="31"/>
      <c r="X373" s="31"/>
      <c r="Y373" s="31"/>
      <c r="Z373" s="31"/>
      <c r="AA373" s="31"/>
      <c r="AB373" s="31"/>
      <c r="AC373" s="31"/>
      <c r="AD373" s="31"/>
      <c r="AE373" s="31"/>
      <c r="AF373" s="31"/>
      <c r="AG373" s="31"/>
      <c r="AH373" s="31"/>
      <c r="AI373" s="31"/>
    </row>
    <row r="374" spans="1:35" x14ac:dyDescent="0.25">
      <c r="A374" s="31"/>
      <c r="B374" s="31"/>
      <c r="C374" s="31"/>
      <c r="D374" s="31"/>
      <c r="E374" s="31"/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  <c r="S374" s="31"/>
      <c r="T374" s="31"/>
      <c r="U374" s="31"/>
      <c r="V374" s="31"/>
      <c r="W374" s="31"/>
      <c r="X374" s="31"/>
      <c r="Y374" s="31"/>
      <c r="Z374" s="31"/>
      <c r="AA374" s="31"/>
      <c r="AB374" s="31"/>
      <c r="AC374" s="31"/>
      <c r="AD374" s="31"/>
      <c r="AE374" s="31"/>
      <c r="AF374" s="31"/>
      <c r="AG374" s="31"/>
      <c r="AH374" s="31"/>
      <c r="AI374" s="31"/>
    </row>
    <row r="375" spans="1:35" x14ac:dyDescent="0.25">
      <c r="A375" s="31"/>
      <c r="B375" s="31"/>
      <c r="C375" s="31"/>
      <c r="D375" s="31"/>
      <c r="E375" s="31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  <c r="S375" s="31"/>
      <c r="T375" s="31"/>
      <c r="U375" s="31"/>
      <c r="V375" s="31"/>
      <c r="W375" s="31"/>
      <c r="X375" s="31"/>
      <c r="Y375" s="31"/>
      <c r="Z375" s="31"/>
      <c r="AA375" s="31"/>
      <c r="AB375" s="31"/>
      <c r="AC375" s="31"/>
      <c r="AD375" s="31"/>
      <c r="AE375" s="31"/>
      <c r="AF375" s="31"/>
      <c r="AG375" s="31"/>
      <c r="AH375" s="31"/>
      <c r="AI375" s="31"/>
    </row>
    <row r="376" spans="1:35" x14ac:dyDescent="0.25">
      <c r="A376" s="31"/>
      <c r="B376" s="31"/>
      <c r="C376" s="31"/>
      <c r="D376" s="31"/>
      <c r="E376" s="31"/>
      <c r="F376" s="31"/>
      <c r="G376" s="31"/>
      <c r="H376" s="31"/>
      <c r="I376" s="31"/>
      <c r="J376" s="31"/>
      <c r="K376" s="31"/>
      <c r="L376" s="31"/>
      <c r="M376" s="31"/>
      <c r="N376" s="31"/>
      <c r="O376" s="31"/>
      <c r="P376" s="31"/>
      <c r="Q376" s="31"/>
      <c r="R376" s="31"/>
      <c r="S376" s="31"/>
      <c r="T376" s="31"/>
      <c r="U376" s="31"/>
      <c r="V376" s="31"/>
      <c r="W376" s="31"/>
      <c r="X376" s="31"/>
      <c r="Y376" s="31"/>
      <c r="Z376" s="31"/>
      <c r="AA376" s="31"/>
      <c r="AB376" s="31"/>
      <c r="AC376" s="31"/>
      <c r="AD376" s="31"/>
      <c r="AE376" s="31"/>
      <c r="AF376" s="31"/>
      <c r="AG376" s="31"/>
      <c r="AH376" s="31"/>
      <c r="AI376" s="31"/>
    </row>
    <row r="377" spans="1:35" x14ac:dyDescent="0.25">
      <c r="A377" s="31"/>
      <c r="B377" s="31"/>
      <c r="C377" s="31"/>
      <c r="D377" s="31"/>
      <c r="E377" s="31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  <c r="S377" s="31"/>
      <c r="T377" s="31"/>
      <c r="U377" s="31"/>
      <c r="V377" s="31"/>
      <c r="W377" s="31"/>
      <c r="X377" s="31"/>
      <c r="Y377" s="31"/>
      <c r="Z377" s="31"/>
      <c r="AA377" s="31"/>
      <c r="AB377" s="31"/>
      <c r="AC377" s="31"/>
      <c r="AD377" s="31"/>
      <c r="AE377" s="31"/>
      <c r="AF377" s="31"/>
      <c r="AG377" s="31"/>
      <c r="AH377" s="31"/>
      <c r="AI377" s="31"/>
    </row>
    <row r="378" spans="1:35" x14ac:dyDescent="0.25">
      <c r="A378" s="31"/>
      <c r="B378" s="31"/>
      <c r="C378" s="31"/>
      <c r="D378" s="31"/>
      <c r="E378" s="31"/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  <c r="S378" s="31"/>
      <c r="T378" s="31"/>
      <c r="U378" s="31"/>
      <c r="V378" s="31"/>
      <c r="W378" s="31"/>
      <c r="X378" s="31"/>
      <c r="Y378" s="31"/>
      <c r="Z378" s="31"/>
      <c r="AA378" s="31"/>
      <c r="AB378" s="31"/>
      <c r="AC378" s="31"/>
      <c r="AD378" s="31"/>
      <c r="AE378" s="31"/>
      <c r="AF378" s="31"/>
      <c r="AG378" s="31"/>
      <c r="AH378" s="31"/>
      <c r="AI378" s="31"/>
    </row>
    <row r="379" spans="1:35" x14ac:dyDescent="0.25">
      <c r="A379" s="31"/>
      <c r="B379" s="31"/>
      <c r="C379" s="31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  <c r="S379" s="31"/>
      <c r="T379" s="31"/>
      <c r="U379" s="31"/>
      <c r="V379" s="31"/>
      <c r="W379" s="31"/>
      <c r="X379" s="31"/>
      <c r="Y379" s="31"/>
      <c r="Z379" s="31"/>
      <c r="AA379" s="31"/>
      <c r="AB379" s="31"/>
      <c r="AC379" s="31"/>
      <c r="AD379" s="31"/>
      <c r="AE379" s="31"/>
      <c r="AF379" s="31"/>
      <c r="AG379" s="31"/>
      <c r="AH379" s="31"/>
      <c r="AI379" s="31"/>
    </row>
    <row r="380" spans="1:35" x14ac:dyDescent="0.25">
      <c r="A380" s="31"/>
      <c r="B380" s="31"/>
      <c r="C380" s="31"/>
      <c r="D380" s="31"/>
      <c r="E380" s="31"/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P380" s="31"/>
      <c r="Q380" s="31"/>
      <c r="R380" s="31"/>
      <c r="S380" s="31"/>
      <c r="T380" s="31"/>
      <c r="U380" s="31"/>
      <c r="V380" s="31"/>
      <c r="W380" s="31"/>
      <c r="X380" s="31"/>
      <c r="Y380" s="31"/>
      <c r="Z380" s="31"/>
      <c r="AA380" s="31"/>
      <c r="AB380" s="31"/>
      <c r="AC380" s="31"/>
      <c r="AD380" s="31"/>
      <c r="AE380" s="31"/>
      <c r="AF380" s="31"/>
      <c r="AG380" s="31"/>
      <c r="AH380" s="31"/>
      <c r="AI380" s="31"/>
    </row>
    <row r="381" spans="1:35" x14ac:dyDescent="0.25">
      <c r="A381" s="31"/>
      <c r="B381" s="31"/>
      <c r="C381" s="31"/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  <c r="S381" s="31"/>
      <c r="T381" s="31"/>
      <c r="U381" s="31"/>
      <c r="V381" s="31"/>
      <c r="W381" s="31"/>
      <c r="X381" s="31"/>
      <c r="Y381" s="31"/>
      <c r="Z381" s="31"/>
      <c r="AA381" s="31"/>
      <c r="AB381" s="31"/>
      <c r="AC381" s="31"/>
      <c r="AD381" s="31"/>
      <c r="AE381" s="31"/>
      <c r="AF381" s="31"/>
      <c r="AG381" s="31"/>
      <c r="AH381" s="31"/>
      <c r="AI381" s="31"/>
    </row>
    <row r="382" spans="1:35" x14ac:dyDescent="0.25">
      <c r="A382" s="31"/>
      <c r="B382" s="31"/>
      <c r="C382" s="31"/>
      <c r="D382" s="31"/>
      <c r="E382" s="31"/>
      <c r="F382" s="31"/>
      <c r="G382" s="31"/>
      <c r="H382" s="31"/>
      <c r="I382" s="31"/>
      <c r="J382" s="31"/>
      <c r="K382" s="31"/>
      <c r="L382" s="31"/>
      <c r="M382" s="31"/>
      <c r="N382" s="31"/>
      <c r="O382" s="31"/>
      <c r="P382" s="31"/>
      <c r="Q382" s="31"/>
      <c r="R382" s="31"/>
      <c r="S382" s="31"/>
      <c r="T382" s="31"/>
      <c r="U382" s="31"/>
      <c r="V382" s="31"/>
      <c r="W382" s="31"/>
      <c r="X382" s="31"/>
      <c r="Y382" s="31"/>
      <c r="Z382" s="31"/>
      <c r="AA382" s="31"/>
      <c r="AB382" s="31"/>
      <c r="AC382" s="31"/>
      <c r="AD382" s="31"/>
      <c r="AE382" s="31"/>
      <c r="AF382" s="31"/>
      <c r="AG382" s="31"/>
      <c r="AH382" s="31"/>
      <c r="AI382" s="31"/>
    </row>
    <row r="383" spans="1:35" x14ac:dyDescent="0.25">
      <c r="A383" s="31"/>
      <c r="B383" s="31"/>
      <c r="C383" s="31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  <c r="S383" s="31"/>
      <c r="T383" s="31"/>
      <c r="U383" s="31"/>
      <c r="V383" s="31"/>
      <c r="W383" s="31"/>
      <c r="X383" s="31"/>
      <c r="Y383" s="31"/>
      <c r="Z383" s="31"/>
      <c r="AA383" s="31"/>
      <c r="AB383" s="31"/>
      <c r="AC383" s="31"/>
      <c r="AD383" s="31"/>
      <c r="AE383" s="31"/>
      <c r="AF383" s="31"/>
      <c r="AG383" s="31"/>
      <c r="AH383" s="31"/>
      <c r="AI383" s="31"/>
    </row>
  </sheetData>
  <sheetProtection password="CF7A" sheet="1" objects="1" scenarios="1" formatColumns="0" insertRows="0" deleteRows="0" sort="0" autoFilter="0"/>
  <mergeCells count="1">
    <mergeCell ref="B1:B3"/>
  </mergeCells>
  <dataValidations count="1">
    <dataValidation type="list" allowBlank="1" showInputMessage="1" showErrorMessage="1" sqref="A38:A41 A44:A57">
      <formula1>$J$5:$J$43</formula1>
    </dataValidation>
  </dataValidations>
  <pageMargins left="0.511811024" right="0.511811024" top="0.78740157499999996" bottom="0.78740157499999996" header="0.31496062000000002" footer="0.31496062000000002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'Controle de Caixa'!$J$5:$J$40</xm:f>
          </x14:formula1>
          <xm:sqref>A7:A11 A13:A27 A37 A43 A67:A71 A73:A87 A97:A101 A103:A117 A127:A131 A133:A147 A157:A161 A163:A177 A187:A191 A193:A207 A217:A221 A223:A237 A247:A251 A253:A267 A277:A281 A283:A297 A307:A311 A313:A327 A337:A341 A343:A357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97"/>
  <sheetViews>
    <sheetView zoomScale="90" zoomScaleNormal="90" workbookViewId="0">
      <pane ySplit="3" topLeftCell="A4" activePane="bottomLeft" state="frozen"/>
      <selection pane="bottomLeft" activeCell="C58" sqref="C58"/>
    </sheetView>
  </sheetViews>
  <sheetFormatPr defaultRowHeight="15" x14ac:dyDescent="0.25"/>
  <cols>
    <col min="1" max="1" width="9.140625" style="31"/>
    <col min="2" max="2" width="37.42578125" style="31" bestFit="1" customWidth="1"/>
    <col min="3" max="3" width="19" style="31" bestFit="1" customWidth="1"/>
    <col min="4" max="4" width="18.85546875" style="31" bestFit="1" customWidth="1"/>
    <col min="5" max="5" width="15" style="31" bestFit="1" customWidth="1"/>
    <col min="6" max="6" width="14" style="31" bestFit="1" customWidth="1"/>
    <col min="7" max="7" width="13.85546875" style="31" bestFit="1" customWidth="1"/>
    <col min="8" max="8" width="15" style="31" bestFit="1" customWidth="1"/>
    <col min="9" max="9" width="9.140625" style="31"/>
    <col min="10" max="10" width="6.28515625" style="31" customWidth="1"/>
    <col min="11" max="11" width="5.28515625" style="31" customWidth="1"/>
    <col min="12" max="12" width="15" style="31" bestFit="1" customWidth="1"/>
    <col min="13" max="13" width="18.85546875" style="31" bestFit="1" customWidth="1"/>
    <col min="14" max="14" width="8.28515625" style="31" customWidth="1"/>
    <col min="15" max="15" width="15" style="31" bestFit="1" customWidth="1"/>
    <col min="16" max="16" width="17.28515625" style="31" customWidth="1"/>
    <col min="17" max="17" width="14.85546875" style="31" bestFit="1" customWidth="1"/>
    <col min="18" max="18" width="15" style="31" bestFit="1" customWidth="1"/>
    <col min="19" max="19" width="17.7109375" style="31" bestFit="1" customWidth="1"/>
    <col min="20" max="16384" width="9.140625" style="31"/>
  </cols>
  <sheetData>
    <row r="1" spans="2:19" s="5" customFormat="1" x14ac:dyDescent="0.25"/>
    <row r="2" spans="2:19" s="5" customFormat="1" x14ac:dyDescent="0.25"/>
    <row r="3" spans="2:19" s="5" customFormat="1" ht="27" thickBot="1" x14ac:dyDescent="0.45">
      <c r="J3" s="411"/>
      <c r="K3" s="411"/>
    </row>
    <row r="4" spans="2:19" ht="15.75" thickBot="1" x14ac:dyDescent="0.3">
      <c r="C4" s="267" t="s">
        <v>190</v>
      </c>
      <c r="D4" s="420"/>
      <c r="E4" s="420"/>
      <c r="F4" s="420"/>
      <c r="G4" s="421"/>
    </row>
    <row r="5" spans="2:19" ht="15.75" thickBot="1" x14ac:dyDescent="0.3"/>
    <row r="6" spans="2:19" ht="15.75" thickBot="1" x14ac:dyDescent="0.3">
      <c r="B6" s="268" t="s">
        <v>146</v>
      </c>
      <c r="C6" s="269" t="s">
        <v>147</v>
      </c>
      <c r="D6" s="310" t="s">
        <v>148</v>
      </c>
      <c r="E6" s="310" t="s">
        <v>149</v>
      </c>
      <c r="F6" s="220" t="s">
        <v>150</v>
      </c>
      <c r="G6" s="220" t="s">
        <v>165</v>
      </c>
      <c r="H6" s="222" t="s">
        <v>166</v>
      </c>
    </row>
    <row r="7" spans="2:19" x14ac:dyDescent="0.25">
      <c r="B7" s="202" t="s">
        <v>151</v>
      </c>
      <c r="C7" s="272">
        <v>0</v>
      </c>
      <c r="D7" s="272">
        <v>22</v>
      </c>
      <c r="E7" s="272">
        <v>0.5</v>
      </c>
      <c r="F7" s="311">
        <f>E7*D7*C7</f>
        <v>0</v>
      </c>
      <c r="G7" s="312">
        <f>IFERROR(C29*C7,"")</f>
        <v>0</v>
      </c>
      <c r="H7" s="313">
        <f>IFERROR(G7*F7,"")</f>
        <v>0</v>
      </c>
      <c r="M7" s="332" t="s">
        <v>127</v>
      </c>
      <c r="N7" s="332" t="s">
        <v>128</v>
      </c>
      <c r="O7" s="332" t="s">
        <v>129</v>
      </c>
      <c r="P7" s="273" t="s">
        <v>130</v>
      </c>
      <c r="Q7" s="332" t="s">
        <v>131</v>
      </c>
      <c r="R7" s="273" t="s">
        <v>132</v>
      </c>
      <c r="S7" s="223" t="s">
        <v>133</v>
      </c>
    </row>
    <row r="8" spans="2:19" ht="15.75" thickBot="1" x14ac:dyDescent="0.3">
      <c r="B8" s="202" t="s">
        <v>152</v>
      </c>
      <c r="C8" s="272">
        <v>0</v>
      </c>
      <c r="D8" s="272">
        <v>22</v>
      </c>
      <c r="E8" s="272">
        <v>0.5</v>
      </c>
      <c r="F8" s="311">
        <f t="shared" ref="F8:F9" si="0">E8*D8*C8</f>
        <v>0</v>
      </c>
      <c r="G8" s="312">
        <f>IFERROR(D29*C8,"")</f>
        <v>0</v>
      </c>
      <c r="H8" s="313">
        <f>IFERROR(G8*F8,"")</f>
        <v>0</v>
      </c>
      <c r="M8" s="333">
        <f>H19</f>
        <v>0</v>
      </c>
      <c r="N8" s="334" t="e">
        <f>F28</f>
        <v>#DIV/0!</v>
      </c>
      <c r="O8" s="333" t="e">
        <f>M8*N8</f>
        <v>#DIV/0!</v>
      </c>
      <c r="P8" s="274"/>
      <c r="Q8" s="333">
        <f>P8*M8</f>
        <v>0</v>
      </c>
      <c r="R8" s="275"/>
      <c r="S8" s="244" t="e">
        <f>O9-R8</f>
        <v>#DIV/0!</v>
      </c>
    </row>
    <row r="9" spans="2:19" ht="16.5" thickBot="1" x14ac:dyDescent="0.3">
      <c r="B9" s="202" t="s">
        <v>153</v>
      </c>
      <c r="C9" s="272">
        <v>0</v>
      </c>
      <c r="D9" s="272">
        <v>22</v>
      </c>
      <c r="E9" s="272">
        <v>1</v>
      </c>
      <c r="F9" s="311">
        <f t="shared" si="0"/>
        <v>0</v>
      </c>
      <c r="G9" s="312">
        <f>IFERROR(E29*C9,"")</f>
        <v>0</v>
      </c>
      <c r="H9" s="313">
        <f>IFERROR(G9*F9,"")</f>
        <v>0</v>
      </c>
      <c r="M9" s="412" t="s">
        <v>134</v>
      </c>
      <c r="N9" s="413"/>
      <c r="O9" s="232" t="e">
        <f>O8*P8</f>
        <v>#DIV/0!</v>
      </c>
      <c r="P9" s="217" t="s">
        <v>178</v>
      </c>
      <c r="Q9" s="276">
        <v>0</v>
      </c>
      <c r="R9" s="335" t="s">
        <v>179</v>
      </c>
      <c r="S9" s="354" t="e">
        <f>S8-(S8*Q9)</f>
        <v>#DIV/0!</v>
      </c>
    </row>
    <row r="10" spans="2:19" ht="17.25" customHeight="1" thickBot="1" x14ac:dyDescent="0.35">
      <c r="B10" s="277" t="s">
        <v>154</v>
      </c>
      <c r="C10" s="314">
        <f>SUM(C7:C9)</f>
        <v>0</v>
      </c>
      <c r="D10" s="314">
        <f t="shared" ref="D10:H10" si="1">SUM(D7:D9)</f>
        <v>66</v>
      </c>
      <c r="E10" s="314">
        <f t="shared" si="1"/>
        <v>2</v>
      </c>
      <c r="F10" s="315">
        <f t="shared" si="1"/>
        <v>0</v>
      </c>
      <c r="G10" s="316">
        <f t="shared" si="1"/>
        <v>0</v>
      </c>
      <c r="H10" s="317">
        <f t="shared" si="1"/>
        <v>0</v>
      </c>
      <c r="R10" s="336" t="s">
        <v>180</v>
      </c>
      <c r="S10" s="353" t="e">
        <f>S9/Q8</f>
        <v>#DIV/0!</v>
      </c>
    </row>
    <row r="11" spans="2:19" ht="17.25" customHeight="1" thickBot="1" x14ac:dyDescent="0.3">
      <c r="B11" s="201"/>
      <c r="C11" s="261"/>
      <c r="D11" s="261"/>
      <c r="E11" s="261"/>
      <c r="F11" s="201"/>
      <c r="G11" s="203"/>
      <c r="H11" s="203"/>
      <c r="R11" s="201"/>
      <c r="S11" s="278"/>
    </row>
    <row r="12" spans="2:19" ht="17.25" customHeight="1" thickBot="1" x14ac:dyDescent="0.3">
      <c r="B12" s="268" t="s">
        <v>146</v>
      </c>
      <c r="C12" s="269" t="s">
        <v>148</v>
      </c>
      <c r="D12" s="269" t="s">
        <v>150</v>
      </c>
      <c r="E12" s="269" t="s">
        <v>181</v>
      </c>
      <c r="F12" s="270" t="s">
        <v>182</v>
      </c>
      <c r="G12" s="271" t="s">
        <v>183</v>
      </c>
      <c r="H12" s="203"/>
      <c r="R12" s="201"/>
      <c r="S12" s="278"/>
    </row>
    <row r="13" spans="2:19" ht="17.25" customHeight="1" x14ac:dyDescent="0.25">
      <c r="B13" s="202" t="s">
        <v>151</v>
      </c>
      <c r="C13" s="272">
        <v>0</v>
      </c>
      <c r="D13" s="272">
        <v>0</v>
      </c>
      <c r="E13" s="272">
        <v>0</v>
      </c>
      <c r="F13" s="311">
        <f>D13-E13</f>
        <v>0</v>
      </c>
      <c r="G13" s="313">
        <f>F13*C13</f>
        <v>0</v>
      </c>
      <c r="H13" s="203"/>
      <c r="L13" s="418" t="s">
        <v>328</v>
      </c>
      <c r="M13" s="419"/>
      <c r="O13" s="418" t="s">
        <v>286</v>
      </c>
      <c r="P13" s="419"/>
      <c r="R13" s="418" t="s">
        <v>297</v>
      </c>
      <c r="S13" s="419"/>
    </row>
    <row r="14" spans="2:19" ht="17.25" customHeight="1" x14ac:dyDescent="0.25">
      <c r="B14" s="202" t="s">
        <v>152</v>
      </c>
      <c r="C14" s="272">
        <v>22</v>
      </c>
      <c r="D14" s="272">
        <v>8</v>
      </c>
      <c r="E14" s="272">
        <v>2</v>
      </c>
      <c r="F14" s="311">
        <f t="shared" ref="F14:F15" si="2">D14-E14</f>
        <v>6</v>
      </c>
      <c r="G14" s="313">
        <f t="shared" ref="G14:G15" si="3">F14*C14</f>
        <v>132</v>
      </c>
      <c r="H14" s="203"/>
      <c r="L14" s="337" t="s">
        <v>287</v>
      </c>
      <c r="M14" s="355">
        <v>0</v>
      </c>
      <c r="O14" s="337" t="s">
        <v>287</v>
      </c>
      <c r="P14" s="355">
        <v>0</v>
      </c>
      <c r="R14" s="337" t="s">
        <v>287</v>
      </c>
      <c r="S14" s="355">
        <v>0</v>
      </c>
    </row>
    <row r="15" spans="2:19" ht="17.25" customHeight="1" x14ac:dyDescent="0.25">
      <c r="B15" s="202" t="s">
        <v>153</v>
      </c>
      <c r="C15" s="272">
        <v>0</v>
      </c>
      <c r="D15" s="272">
        <v>0</v>
      </c>
      <c r="E15" s="272">
        <v>0</v>
      </c>
      <c r="F15" s="311">
        <f t="shared" si="2"/>
        <v>0</v>
      </c>
      <c r="G15" s="313">
        <f t="shared" si="3"/>
        <v>0</v>
      </c>
      <c r="H15" s="203"/>
      <c r="L15" s="337" t="s">
        <v>288</v>
      </c>
      <c r="M15" s="356">
        <v>0</v>
      </c>
      <c r="O15" s="337" t="s">
        <v>288</v>
      </c>
      <c r="P15" s="356">
        <v>0</v>
      </c>
      <c r="R15" s="337" t="s">
        <v>288</v>
      </c>
      <c r="S15" s="356">
        <v>0</v>
      </c>
    </row>
    <row r="16" spans="2:19" ht="17.25" customHeight="1" thickBot="1" x14ac:dyDescent="0.3">
      <c r="B16" s="277" t="s">
        <v>154</v>
      </c>
      <c r="C16" s="314">
        <f t="shared" ref="C16:G16" si="4">SUM(C13:C15)</f>
        <v>22</v>
      </c>
      <c r="D16" s="314">
        <f t="shared" si="4"/>
        <v>8</v>
      </c>
      <c r="E16" s="314">
        <f t="shared" si="4"/>
        <v>2</v>
      </c>
      <c r="F16" s="315">
        <f t="shared" si="4"/>
        <v>6</v>
      </c>
      <c r="G16" s="317">
        <f t="shared" si="4"/>
        <v>132</v>
      </c>
      <c r="H16" s="203"/>
      <c r="L16" s="337" t="s">
        <v>290</v>
      </c>
      <c r="M16" s="357">
        <v>0</v>
      </c>
      <c r="O16" s="337" t="s">
        <v>289</v>
      </c>
      <c r="P16" s="356">
        <v>0</v>
      </c>
      <c r="R16" s="337" t="s">
        <v>289</v>
      </c>
      <c r="S16" s="356">
        <v>0</v>
      </c>
    </row>
    <row r="17" spans="1:20" ht="17.25" customHeight="1" thickBot="1" x14ac:dyDescent="0.3">
      <c r="L17" s="338" t="s">
        <v>291</v>
      </c>
      <c r="M17" s="401" t="e">
        <f>(((M16*M14)/(M14*(1-M15)))/M16)-1</f>
        <v>#DIV/0!</v>
      </c>
      <c r="O17" s="337" t="s">
        <v>290</v>
      </c>
      <c r="P17" s="357">
        <v>0</v>
      </c>
      <c r="R17" s="337" t="s">
        <v>298</v>
      </c>
      <c r="S17" s="356">
        <v>0</v>
      </c>
    </row>
    <row r="18" spans="1:20" ht="17.25" customHeight="1" x14ac:dyDescent="0.25">
      <c r="B18" s="268" t="s">
        <v>158</v>
      </c>
      <c r="C18" s="270" t="s">
        <v>151</v>
      </c>
      <c r="D18" s="270" t="s">
        <v>155</v>
      </c>
      <c r="E18" s="271" t="s">
        <v>156</v>
      </c>
      <c r="F18" s="207" t="s">
        <v>174</v>
      </c>
      <c r="G18" s="268" t="s">
        <v>167</v>
      </c>
      <c r="H18" s="271" t="s">
        <v>168</v>
      </c>
      <c r="L18" s="340"/>
      <c r="M18" s="341"/>
      <c r="O18" s="338" t="s">
        <v>291</v>
      </c>
      <c r="P18" s="339" t="e">
        <f>(((P14*P16*P17)/(P14*(1-P15)-(P14*(1-P16))))/P17)-1</f>
        <v>#DIV/0!</v>
      </c>
      <c r="R18" s="337" t="s">
        <v>290</v>
      </c>
      <c r="S18" s="357">
        <v>0</v>
      </c>
    </row>
    <row r="19" spans="1:20" ht="17.25" customHeight="1" x14ac:dyDescent="0.25">
      <c r="B19" s="202" t="s">
        <v>157</v>
      </c>
      <c r="C19" s="209">
        <v>0</v>
      </c>
      <c r="D19" s="209">
        <v>0</v>
      </c>
      <c r="E19" s="279">
        <v>0</v>
      </c>
      <c r="F19" s="207"/>
      <c r="G19" s="280" t="s">
        <v>127</v>
      </c>
      <c r="H19" s="281">
        <v>0</v>
      </c>
      <c r="L19" s="342" t="s">
        <v>292</v>
      </c>
      <c r="M19" s="343">
        <f>M14*M16</f>
        <v>0</v>
      </c>
      <c r="O19" s="340"/>
      <c r="P19" s="341"/>
      <c r="R19" s="338" t="s">
        <v>291</v>
      </c>
      <c r="S19" s="339" t="e">
        <f>(((S14*S16*S18)/((S14*(1-S15))-(S14*(1-S16-S17))-((S14*(1-S15))*S17)))/S18)-1</f>
        <v>#DIV/0!</v>
      </c>
    </row>
    <row r="20" spans="1:20" ht="17.25" customHeight="1" x14ac:dyDescent="0.25">
      <c r="B20" s="318" t="s">
        <v>159</v>
      </c>
      <c r="C20" s="228">
        <f>C19/12</f>
        <v>0</v>
      </c>
      <c r="D20" s="228">
        <f t="shared" ref="D20:E20" si="5">D19/12</f>
        <v>0</v>
      </c>
      <c r="E20" s="319">
        <f t="shared" si="5"/>
        <v>0</v>
      </c>
      <c r="F20" s="208">
        <v>0.15</v>
      </c>
      <c r="G20" s="318" t="s">
        <v>169</v>
      </c>
      <c r="H20" s="319">
        <f>$H$19*F20</f>
        <v>0</v>
      </c>
      <c r="L20" s="340"/>
      <c r="M20" s="341"/>
      <c r="O20" s="342" t="s">
        <v>292</v>
      </c>
      <c r="P20" s="343">
        <f>P14*P17</f>
        <v>0</v>
      </c>
      <c r="R20" s="340"/>
      <c r="S20" s="341"/>
    </row>
    <row r="21" spans="1:20" ht="17.25" customHeight="1" x14ac:dyDescent="0.25">
      <c r="B21" s="318" t="s">
        <v>160</v>
      </c>
      <c r="C21" s="228">
        <f>C20/3</f>
        <v>0</v>
      </c>
      <c r="D21" s="228">
        <f t="shared" ref="D21:E21" si="6">D20/3</f>
        <v>0</v>
      </c>
      <c r="E21" s="319">
        <f t="shared" si="6"/>
        <v>0</v>
      </c>
      <c r="F21" s="208">
        <v>0.112</v>
      </c>
      <c r="G21" s="318" t="s">
        <v>170</v>
      </c>
      <c r="H21" s="319">
        <f t="shared" ref="H21:H25" si="7">$H$19*F21</f>
        <v>0</v>
      </c>
      <c r="L21" s="346" t="s">
        <v>294</v>
      </c>
      <c r="M21" s="347">
        <f>M14*(1-M15)</f>
        <v>0</v>
      </c>
      <c r="O21" s="342" t="s">
        <v>293</v>
      </c>
      <c r="P21" s="343">
        <f>P14*(1-P16)*P17</f>
        <v>0</v>
      </c>
      <c r="R21" s="342" t="s">
        <v>292</v>
      </c>
      <c r="S21" s="343">
        <f>S14*S18</f>
        <v>0</v>
      </c>
    </row>
    <row r="22" spans="1:20" ht="17.25" customHeight="1" x14ac:dyDescent="0.25">
      <c r="B22" s="318" t="s">
        <v>161</v>
      </c>
      <c r="C22" s="228">
        <f>SUM(C19:C21)</f>
        <v>0</v>
      </c>
      <c r="D22" s="228">
        <f t="shared" ref="D22:E22" si="8">SUM(D19:D21)</f>
        <v>0</v>
      </c>
      <c r="E22" s="319">
        <f t="shared" si="8"/>
        <v>0</v>
      </c>
      <c r="F22" s="208">
        <v>0</v>
      </c>
      <c r="G22" s="318" t="s">
        <v>171</v>
      </c>
      <c r="H22" s="319">
        <f t="shared" si="7"/>
        <v>0</v>
      </c>
      <c r="L22" s="342" t="s">
        <v>295</v>
      </c>
      <c r="M22" s="348" t="e">
        <f>M16*(1+M17)</f>
        <v>#DIV/0!</v>
      </c>
      <c r="O22" s="344" t="s">
        <v>289</v>
      </c>
      <c r="P22" s="345">
        <f>P20-P21</f>
        <v>0</v>
      </c>
      <c r="R22" s="342" t="s">
        <v>293</v>
      </c>
      <c r="S22" s="343">
        <f>S14*(1-S16-S17)*S18</f>
        <v>0</v>
      </c>
    </row>
    <row r="23" spans="1:20" ht="17.25" customHeight="1" thickBot="1" x14ac:dyDescent="0.3">
      <c r="A23" s="282">
        <v>0</v>
      </c>
      <c r="B23" s="318" t="s">
        <v>162</v>
      </c>
      <c r="C23" s="228">
        <f>C22*$A$23</f>
        <v>0</v>
      </c>
      <c r="D23" s="228">
        <f t="shared" ref="D23:E23" si="9">D22*$A$23</f>
        <v>0</v>
      </c>
      <c r="E23" s="319">
        <f t="shared" si="9"/>
        <v>0</v>
      </c>
      <c r="F23" s="208">
        <v>0</v>
      </c>
      <c r="G23" s="318" t="s">
        <v>172</v>
      </c>
      <c r="H23" s="319">
        <f t="shared" si="7"/>
        <v>0</v>
      </c>
      <c r="L23" s="349" t="s">
        <v>296</v>
      </c>
      <c r="M23" s="402" t="e">
        <f>M21*M22</f>
        <v>#DIV/0!</v>
      </c>
      <c r="O23" s="340"/>
      <c r="P23" s="341"/>
      <c r="R23" s="351" t="s">
        <v>299</v>
      </c>
      <c r="S23" s="352">
        <f>S14*S17*S18</f>
        <v>0</v>
      </c>
    </row>
    <row r="24" spans="1:20" ht="17.25" customHeight="1" x14ac:dyDescent="0.25">
      <c r="B24" s="318" t="s">
        <v>337</v>
      </c>
      <c r="C24" s="320">
        <f>C22*0.08</f>
        <v>0</v>
      </c>
      <c r="D24" s="320">
        <f t="shared" ref="D24:E24" si="10">D22*0.08</f>
        <v>0</v>
      </c>
      <c r="E24" s="321">
        <f t="shared" si="10"/>
        <v>0</v>
      </c>
      <c r="F24" s="208">
        <v>0</v>
      </c>
      <c r="G24" s="318" t="s">
        <v>173</v>
      </c>
      <c r="H24" s="319">
        <f t="shared" si="7"/>
        <v>0</v>
      </c>
      <c r="O24" s="346" t="s">
        <v>294</v>
      </c>
      <c r="P24" s="347">
        <f>P14*(1-P15)</f>
        <v>0</v>
      </c>
      <c r="R24" s="344" t="s">
        <v>289</v>
      </c>
      <c r="S24" s="345">
        <f>S21-S22-S23</f>
        <v>0</v>
      </c>
    </row>
    <row r="25" spans="1:20" ht="17.25" customHeight="1" x14ac:dyDescent="0.25">
      <c r="B25" s="318" t="s">
        <v>232</v>
      </c>
      <c r="C25" s="320">
        <f>C24*0.4</f>
        <v>0</v>
      </c>
      <c r="D25" s="320">
        <f t="shared" ref="D25:E25" si="11">D24*0.4</f>
        <v>0</v>
      </c>
      <c r="E25" s="321">
        <f t="shared" si="11"/>
        <v>0</v>
      </c>
      <c r="F25" s="327">
        <f>SUM(F20:F24)</f>
        <v>0.26200000000000001</v>
      </c>
      <c r="G25" s="325" t="s">
        <v>161</v>
      </c>
      <c r="H25" s="326">
        <f t="shared" si="7"/>
        <v>0</v>
      </c>
      <c r="O25" s="342" t="s">
        <v>295</v>
      </c>
      <c r="P25" s="348" t="e">
        <f>P17*(1+P18)</f>
        <v>#DIV/0!</v>
      </c>
      <c r="Q25" s="368"/>
      <c r="R25" s="340"/>
      <c r="S25" s="341"/>
    </row>
    <row r="26" spans="1:20" ht="17.25" customHeight="1" x14ac:dyDescent="0.25">
      <c r="B26" s="318" t="s">
        <v>163</v>
      </c>
      <c r="C26" s="320">
        <f>SUM(C22:C25)</f>
        <v>0</v>
      </c>
      <c r="D26" s="320">
        <f t="shared" ref="D26:E26" si="12">SUM(D22:D25)</f>
        <v>0</v>
      </c>
      <c r="E26" s="321">
        <f t="shared" si="12"/>
        <v>0</v>
      </c>
      <c r="F26" s="328" t="e">
        <f>H26/H19</f>
        <v>#DIV/0!</v>
      </c>
      <c r="G26" s="325" t="s">
        <v>175</v>
      </c>
      <c r="H26" s="326">
        <f>H10</f>
        <v>0</v>
      </c>
      <c r="O26" s="342" t="s">
        <v>296</v>
      </c>
      <c r="P26" s="343" t="e">
        <f>P24*P25</f>
        <v>#DIV/0!</v>
      </c>
      <c r="R26" s="346" t="s">
        <v>294</v>
      </c>
      <c r="S26" s="347">
        <f>S14*(1-S15)</f>
        <v>0</v>
      </c>
    </row>
    <row r="27" spans="1:20" ht="17.25" customHeight="1" x14ac:dyDescent="0.25">
      <c r="B27" s="318" t="s">
        <v>227</v>
      </c>
      <c r="C27" s="320">
        <f>C26*12</f>
        <v>0</v>
      </c>
      <c r="D27" s="320">
        <f t="shared" ref="D27:E27" si="13">D26*12</f>
        <v>0</v>
      </c>
      <c r="E27" s="321">
        <f t="shared" si="13"/>
        <v>0</v>
      </c>
      <c r="F27" s="328" t="e">
        <f>H27/H19</f>
        <v>#DIV/0!</v>
      </c>
      <c r="G27" s="283" t="s">
        <v>176</v>
      </c>
      <c r="H27" s="284">
        <v>0</v>
      </c>
      <c r="O27" s="342" t="s">
        <v>293</v>
      </c>
      <c r="P27" s="343" t="e">
        <f>P14*(1-P16)*P25</f>
        <v>#DIV/0!</v>
      </c>
      <c r="R27" s="342" t="s">
        <v>295</v>
      </c>
      <c r="S27" s="348" t="e">
        <f>S18*(1+S19)</f>
        <v>#DIV/0!</v>
      </c>
      <c r="T27" s="368"/>
    </row>
    <row r="28" spans="1:20" ht="17.25" customHeight="1" thickBot="1" x14ac:dyDescent="0.3">
      <c r="B28" s="318" t="s">
        <v>164</v>
      </c>
      <c r="C28" s="320">
        <f>C27/11</f>
        <v>0</v>
      </c>
      <c r="D28" s="320">
        <f t="shared" ref="D28:E28" si="14">D27/11</f>
        <v>0</v>
      </c>
      <c r="E28" s="321">
        <f t="shared" si="14"/>
        <v>0</v>
      </c>
      <c r="F28" s="328" t="e">
        <f>H28/H19</f>
        <v>#DIV/0!</v>
      </c>
      <c r="G28" s="322" t="s">
        <v>177</v>
      </c>
      <c r="H28" s="317">
        <f>H19-H25-H26-H27</f>
        <v>0</v>
      </c>
      <c r="O28" s="349" t="s">
        <v>289</v>
      </c>
      <c r="P28" s="350" t="e">
        <f>P26-P27</f>
        <v>#DIV/0!</v>
      </c>
      <c r="R28" s="342" t="s">
        <v>296</v>
      </c>
      <c r="S28" s="343" t="e">
        <f>S26*S27</f>
        <v>#DIV/0!</v>
      </c>
    </row>
    <row r="29" spans="1:20" ht="17.25" customHeight="1" thickBot="1" x14ac:dyDescent="0.3">
      <c r="B29" s="322" t="s">
        <v>165</v>
      </c>
      <c r="C29" s="323">
        <f>IFERROR(C28/G13,0)</f>
        <v>0</v>
      </c>
      <c r="D29" s="323">
        <f>IFERROR(D28/G14,0)</f>
        <v>0</v>
      </c>
      <c r="E29" s="324">
        <f>IFERROR(E28/G15,0)</f>
        <v>0</v>
      </c>
      <c r="G29" s="194" t="s">
        <v>284</v>
      </c>
      <c r="H29" s="331">
        <v>0.5</v>
      </c>
      <c r="R29" s="342" t="s">
        <v>293</v>
      </c>
      <c r="S29" s="343" t="e">
        <f>S14*(1-S16-S17)*S27</f>
        <v>#DIV/0!</v>
      </c>
    </row>
    <row r="30" spans="1:20" ht="17.25" customHeight="1" x14ac:dyDescent="0.3">
      <c r="B30" s="285"/>
      <c r="C30" s="3"/>
      <c r="G30" s="329" t="s">
        <v>283</v>
      </c>
      <c r="H30" s="330">
        <f>IFERROR(1/(1-(H29+F25)),"%=100")</f>
        <v>4.2016806722689077</v>
      </c>
      <c r="R30" s="351" t="s">
        <v>299</v>
      </c>
      <c r="S30" s="352" t="e">
        <f>S28*S17</f>
        <v>#DIV/0!</v>
      </c>
    </row>
    <row r="31" spans="1:20" ht="17.25" customHeight="1" thickBot="1" x14ac:dyDescent="0.35">
      <c r="B31" s="285"/>
      <c r="C31" s="3"/>
      <c r="G31" s="322" t="s">
        <v>285</v>
      </c>
      <c r="H31" s="317">
        <f>IFERROR(IF(H30&gt;0,(H26+H27)*H30,"%&gt;100"),"%&gt;100")</f>
        <v>0</v>
      </c>
      <c r="R31" s="349" t="s">
        <v>289</v>
      </c>
      <c r="S31" s="350" t="e">
        <f>S28-S29-S30</f>
        <v>#DIV/0!</v>
      </c>
    </row>
    <row r="32" spans="1:20" ht="17.25" customHeight="1" x14ac:dyDescent="0.3">
      <c r="B32" s="286" t="s">
        <v>184</v>
      </c>
      <c r="C32" s="3"/>
    </row>
    <row r="33" spans="1:11" ht="17.25" customHeight="1" x14ac:dyDescent="0.3">
      <c r="B33" s="287"/>
      <c r="C33" s="2"/>
      <c r="F33" s="251"/>
    </row>
    <row r="34" spans="1:11" ht="17.25" customHeight="1" x14ac:dyDescent="0.3">
      <c r="A34" s="288"/>
      <c r="B34" s="289" t="s">
        <v>185</v>
      </c>
      <c r="C34" s="4">
        <v>0</v>
      </c>
      <c r="E34" s="251"/>
      <c r="F34" s="251"/>
    </row>
    <row r="35" spans="1:11" ht="17.25" customHeight="1" x14ac:dyDescent="0.3">
      <c r="A35" s="288"/>
      <c r="B35" s="290" t="s">
        <v>135</v>
      </c>
      <c r="C35" s="4">
        <v>0</v>
      </c>
      <c r="E35" s="251"/>
      <c r="F35" s="251"/>
    </row>
    <row r="36" spans="1:11" ht="17.25" x14ac:dyDescent="0.3">
      <c r="A36" s="288"/>
      <c r="B36" s="291" t="s">
        <v>186</v>
      </c>
      <c r="C36" s="292">
        <f>C34-C35</f>
        <v>0</v>
      </c>
      <c r="E36" s="251"/>
      <c r="F36" s="251"/>
      <c r="G36" s="251"/>
    </row>
    <row r="37" spans="1:11" ht="17.25" x14ac:dyDescent="0.3">
      <c r="A37" s="288"/>
      <c r="B37" s="290" t="s">
        <v>187</v>
      </c>
      <c r="C37" s="4">
        <v>0</v>
      </c>
      <c r="E37" s="251"/>
      <c r="F37" s="251"/>
      <c r="G37" s="251"/>
    </row>
    <row r="38" spans="1:11" ht="17.25" x14ac:dyDescent="0.3">
      <c r="A38" s="288"/>
      <c r="B38" s="293" t="s">
        <v>188</v>
      </c>
      <c r="C38" s="294">
        <f>C36-C37</f>
        <v>0</v>
      </c>
      <c r="E38" s="251"/>
      <c r="F38" s="251"/>
      <c r="G38" s="251"/>
    </row>
    <row r="39" spans="1:11" ht="17.25" x14ac:dyDescent="0.3">
      <c r="A39" s="288"/>
      <c r="B39" s="295" t="s">
        <v>136</v>
      </c>
      <c r="C39" s="296" t="str">
        <f>IFERROR(C38/C36,"-")</f>
        <v>-</v>
      </c>
      <c r="E39" s="251"/>
      <c r="F39" s="251"/>
      <c r="G39" s="251"/>
    </row>
    <row r="40" spans="1:11" ht="17.25" x14ac:dyDescent="0.3">
      <c r="A40" s="288"/>
      <c r="B40" s="297"/>
      <c r="C40" s="298"/>
      <c r="E40" s="251"/>
      <c r="F40" s="251"/>
      <c r="G40" s="251"/>
    </row>
    <row r="41" spans="1:11" ht="17.25" x14ac:dyDescent="0.3">
      <c r="A41" s="288"/>
      <c r="B41" s="289" t="s">
        <v>189</v>
      </c>
      <c r="C41" s="4">
        <v>0</v>
      </c>
      <c r="E41" s="251"/>
      <c r="F41" s="251"/>
      <c r="G41" s="251"/>
    </row>
    <row r="42" spans="1:11" ht="17.25" customHeight="1" x14ac:dyDescent="0.4">
      <c r="A42" s="288"/>
      <c r="B42" s="291" t="s">
        <v>143</v>
      </c>
      <c r="C42" s="292" t="str">
        <f>IFERROR(C38/C41,"-")</f>
        <v>-</v>
      </c>
      <c r="E42" s="251"/>
      <c r="F42" s="251"/>
      <c r="G42" s="251"/>
      <c r="J42" s="299"/>
      <c r="K42" s="299"/>
    </row>
    <row r="43" spans="1:11" ht="17.25" customHeight="1" x14ac:dyDescent="0.4">
      <c r="A43" s="288"/>
      <c r="B43" s="300" t="s">
        <v>144</v>
      </c>
      <c r="C43" s="4">
        <v>0</v>
      </c>
      <c r="E43" s="251"/>
      <c r="F43" s="251"/>
      <c r="G43" s="251"/>
      <c r="J43" s="299"/>
      <c r="K43" s="299"/>
    </row>
    <row r="44" spans="1:11" ht="17.25" customHeight="1" x14ac:dyDescent="0.4">
      <c r="A44" s="288"/>
      <c r="B44" s="295" t="s">
        <v>137</v>
      </c>
      <c r="C44" s="296" t="str">
        <f>IFERROR(C43/C42,"-")</f>
        <v>-</v>
      </c>
      <c r="E44" s="251"/>
      <c r="F44" s="251"/>
      <c r="G44" s="251"/>
      <c r="J44" s="299"/>
      <c r="K44" s="299"/>
    </row>
    <row r="45" spans="1:11" ht="17.25" customHeight="1" x14ac:dyDescent="0.4">
      <c r="A45" s="288"/>
      <c r="B45" s="297"/>
      <c r="C45" s="298"/>
      <c r="E45" s="251"/>
      <c r="F45" s="251"/>
      <c r="G45" s="251"/>
      <c r="J45" s="299"/>
      <c r="K45" s="299"/>
    </row>
    <row r="46" spans="1:11" ht="17.25" customHeight="1" x14ac:dyDescent="0.4">
      <c r="A46" s="288"/>
      <c r="B46" s="301" t="s">
        <v>141</v>
      </c>
      <c r="C46" s="302">
        <f>C43</f>
        <v>0</v>
      </c>
      <c r="E46" s="251"/>
      <c r="F46" s="251"/>
      <c r="G46" s="251"/>
      <c r="J46" s="299"/>
      <c r="K46" s="299"/>
    </row>
    <row r="47" spans="1:11" ht="17.25" customHeight="1" x14ac:dyDescent="0.4">
      <c r="A47" s="288"/>
      <c r="B47" s="291" t="s">
        <v>142</v>
      </c>
      <c r="C47" s="4">
        <v>0</v>
      </c>
      <c r="E47" s="251"/>
      <c r="F47" s="251"/>
      <c r="G47" s="251"/>
      <c r="J47" s="299"/>
      <c r="K47" s="299"/>
    </row>
    <row r="48" spans="1:11" ht="17.25" customHeight="1" x14ac:dyDescent="0.4">
      <c r="A48" s="288"/>
      <c r="B48" s="293" t="s">
        <v>145</v>
      </c>
      <c r="C48" s="303">
        <f>C46-C47</f>
        <v>0</v>
      </c>
      <c r="E48" s="251"/>
      <c r="F48" s="251"/>
      <c r="G48" s="251"/>
      <c r="J48" s="299"/>
      <c r="K48" s="299"/>
    </row>
    <row r="49" spans="1:11" ht="17.25" customHeight="1" x14ac:dyDescent="0.4">
      <c r="A49" s="288"/>
      <c r="B49" s="295" t="s">
        <v>138</v>
      </c>
      <c r="C49" s="296" t="str">
        <f>IFERROR(C48/C46,"-")</f>
        <v>-</v>
      </c>
      <c r="E49" s="251"/>
      <c r="F49" s="251"/>
      <c r="G49" s="251"/>
      <c r="J49" s="299"/>
      <c r="K49" s="299"/>
    </row>
    <row r="50" spans="1:11" ht="17.25" customHeight="1" thickBot="1" x14ac:dyDescent="0.45">
      <c r="A50" s="288"/>
      <c r="B50" s="304"/>
      <c r="C50" s="305"/>
      <c r="E50" s="251"/>
      <c r="F50" s="251"/>
      <c r="G50" s="251"/>
      <c r="J50" s="299"/>
      <c r="K50" s="299"/>
    </row>
    <row r="51" spans="1:11" ht="17.25" customHeight="1" thickBot="1" x14ac:dyDescent="0.45">
      <c r="A51" s="414" t="s">
        <v>140</v>
      </c>
      <c r="B51" s="415"/>
      <c r="C51" s="306" t="str">
        <f>IF(C39="-","-",IF(C39&gt;1,1,C39)*IF(C44&gt;1,1,C44)*IF(C49&gt;1,1,C49))</f>
        <v>-</v>
      </c>
      <c r="D51" s="251"/>
      <c r="E51" s="251"/>
      <c r="F51" s="251"/>
      <c r="G51" s="251"/>
      <c r="J51" s="299"/>
      <c r="K51" s="299"/>
    </row>
    <row r="52" spans="1:11" ht="17.25" customHeight="1" x14ac:dyDescent="0.4">
      <c r="A52" s="307"/>
      <c r="B52" s="307"/>
      <c r="C52" s="308"/>
      <c r="D52" s="251"/>
      <c r="E52" s="251"/>
      <c r="F52" s="251"/>
      <c r="G52" s="251"/>
      <c r="J52" s="299"/>
      <c r="K52" s="299"/>
    </row>
    <row r="53" spans="1:11" ht="17.25" customHeight="1" x14ac:dyDescent="0.4">
      <c r="A53" s="416" t="s">
        <v>139</v>
      </c>
      <c r="B53" s="416"/>
      <c r="C53" s="416"/>
      <c r="D53" s="251"/>
      <c r="E53" s="251"/>
      <c r="F53" s="251"/>
      <c r="G53" s="251"/>
      <c r="J53" s="299"/>
      <c r="K53" s="299"/>
    </row>
    <row r="54" spans="1:11" ht="17.25" customHeight="1" x14ac:dyDescent="0.4">
      <c r="A54" s="309"/>
      <c r="B54" s="309"/>
      <c r="C54" s="309"/>
      <c r="D54" s="251"/>
      <c r="E54" s="251"/>
      <c r="G54" s="251"/>
      <c r="J54" s="299"/>
      <c r="K54" s="299"/>
    </row>
    <row r="55" spans="1:11" ht="17.25" customHeight="1" x14ac:dyDescent="0.4">
      <c r="A55" s="204"/>
      <c r="B55" s="359"/>
      <c r="C55" s="360"/>
      <c r="G55" s="251"/>
      <c r="J55" s="299"/>
      <c r="K55" s="299"/>
    </row>
    <row r="56" spans="1:11" ht="17.25" x14ac:dyDescent="0.3">
      <c r="A56" s="297"/>
      <c r="B56" s="297"/>
      <c r="C56" s="361"/>
      <c r="G56" s="251"/>
    </row>
    <row r="57" spans="1:11" ht="17.25" x14ac:dyDescent="0.3">
      <c r="A57" s="297"/>
      <c r="B57" s="297"/>
      <c r="C57" s="361"/>
    </row>
    <row r="58" spans="1:11" ht="17.25" x14ac:dyDescent="0.3">
      <c r="A58" s="297"/>
      <c r="B58" s="362"/>
      <c r="C58" s="363"/>
    </row>
    <row r="59" spans="1:11" ht="17.25" x14ac:dyDescent="0.3">
      <c r="A59" s="297"/>
      <c r="B59" s="297"/>
      <c r="C59" s="361"/>
    </row>
    <row r="60" spans="1:11" ht="17.25" x14ac:dyDescent="0.3">
      <c r="A60" s="297"/>
      <c r="B60" s="362"/>
      <c r="C60" s="363"/>
    </row>
    <row r="61" spans="1:11" ht="17.25" x14ac:dyDescent="0.3">
      <c r="A61" s="297"/>
      <c r="B61" s="364"/>
      <c r="C61" s="365"/>
    </row>
    <row r="62" spans="1:11" ht="17.25" x14ac:dyDescent="0.3">
      <c r="A62" s="297"/>
      <c r="B62" s="297"/>
      <c r="C62" s="358"/>
    </row>
    <row r="63" spans="1:11" ht="17.25" x14ac:dyDescent="0.3">
      <c r="A63" s="297"/>
      <c r="B63" s="297"/>
      <c r="C63" s="361"/>
    </row>
    <row r="64" spans="1:11" ht="17.25" x14ac:dyDescent="0.3">
      <c r="A64" s="297"/>
      <c r="B64" s="362"/>
      <c r="C64" s="363"/>
    </row>
    <row r="65" spans="1:3" ht="17.25" x14ac:dyDescent="0.3">
      <c r="A65" s="297"/>
      <c r="B65" s="297"/>
      <c r="C65" s="361"/>
    </row>
    <row r="66" spans="1:3" ht="17.25" x14ac:dyDescent="0.3">
      <c r="A66" s="297"/>
      <c r="B66" s="364"/>
      <c r="C66" s="365"/>
    </row>
    <row r="67" spans="1:3" ht="17.25" x14ac:dyDescent="0.3">
      <c r="A67" s="297"/>
      <c r="B67" s="297"/>
      <c r="C67" s="358"/>
    </row>
    <row r="68" spans="1:3" ht="17.25" x14ac:dyDescent="0.3">
      <c r="A68" s="297"/>
      <c r="B68" s="362"/>
      <c r="C68" s="358"/>
    </row>
    <row r="69" spans="1:3" ht="17.25" x14ac:dyDescent="0.3">
      <c r="A69" s="297"/>
      <c r="B69" s="362"/>
      <c r="C69" s="361"/>
    </row>
    <row r="70" spans="1:3" ht="17.25" x14ac:dyDescent="0.3">
      <c r="A70" s="297"/>
      <c r="B70" s="362"/>
      <c r="C70" s="358"/>
    </row>
    <row r="71" spans="1:3" ht="17.25" x14ac:dyDescent="0.3">
      <c r="A71" s="297"/>
      <c r="B71" s="364"/>
      <c r="C71" s="365"/>
    </row>
    <row r="72" spans="1:3" ht="17.25" x14ac:dyDescent="0.3">
      <c r="A72" s="297"/>
      <c r="B72" s="297"/>
      <c r="C72" s="358"/>
    </row>
    <row r="73" spans="1:3" ht="17.25" x14ac:dyDescent="0.25">
      <c r="A73" s="422"/>
      <c r="B73" s="422"/>
      <c r="C73" s="366"/>
    </row>
    <row r="74" spans="1:3" ht="17.25" x14ac:dyDescent="0.3">
      <c r="A74" s="297"/>
      <c r="B74" s="297"/>
      <c r="C74" s="358"/>
    </row>
    <row r="75" spans="1:3" ht="17.25" x14ac:dyDescent="0.3">
      <c r="A75" s="417"/>
      <c r="B75" s="417"/>
      <c r="C75" s="417"/>
    </row>
    <row r="76" spans="1:3" ht="17.25" x14ac:dyDescent="0.3">
      <c r="A76" s="367"/>
      <c r="B76" s="367"/>
      <c r="C76" s="367"/>
    </row>
    <row r="77" spans="1:3" x14ac:dyDescent="0.25">
      <c r="A77" s="204"/>
      <c r="B77" s="204"/>
      <c r="C77" s="204"/>
    </row>
    <row r="78" spans="1:3" ht="17.25" x14ac:dyDescent="0.3">
      <c r="A78" s="297"/>
      <c r="B78" s="297"/>
      <c r="C78" s="361"/>
    </row>
    <row r="79" spans="1:3" ht="17.25" x14ac:dyDescent="0.3">
      <c r="A79" s="297"/>
      <c r="B79" s="297"/>
      <c r="C79" s="361"/>
    </row>
    <row r="80" spans="1:3" ht="17.25" x14ac:dyDescent="0.3">
      <c r="A80" s="297"/>
      <c r="B80" s="362"/>
      <c r="C80" s="363"/>
    </row>
    <row r="81" spans="1:3" ht="17.25" x14ac:dyDescent="0.3">
      <c r="A81" s="297"/>
      <c r="B81" s="297"/>
      <c r="C81" s="361"/>
    </row>
    <row r="82" spans="1:3" ht="17.25" x14ac:dyDescent="0.3">
      <c r="A82" s="297"/>
      <c r="B82" s="362"/>
      <c r="C82" s="363"/>
    </row>
    <row r="83" spans="1:3" ht="17.25" x14ac:dyDescent="0.3">
      <c r="A83" s="297"/>
      <c r="B83" s="364"/>
      <c r="C83" s="365"/>
    </row>
    <row r="84" spans="1:3" ht="17.25" x14ac:dyDescent="0.3">
      <c r="A84" s="297"/>
      <c r="B84" s="297"/>
      <c r="C84" s="358"/>
    </row>
    <row r="85" spans="1:3" ht="17.25" x14ac:dyDescent="0.3">
      <c r="A85" s="297"/>
      <c r="B85" s="297"/>
      <c r="C85" s="361"/>
    </row>
    <row r="86" spans="1:3" ht="17.25" x14ac:dyDescent="0.3">
      <c r="A86" s="297"/>
      <c r="B86" s="362"/>
      <c r="C86" s="363"/>
    </row>
    <row r="87" spans="1:3" ht="17.25" x14ac:dyDescent="0.3">
      <c r="A87" s="297"/>
      <c r="B87" s="297"/>
      <c r="C87" s="361"/>
    </row>
    <row r="88" spans="1:3" ht="17.25" x14ac:dyDescent="0.3">
      <c r="A88" s="297"/>
      <c r="B88" s="364"/>
      <c r="C88" s="365"/>
    </row>
    <row r="89" spans="1:3" ht="17.25" x14ac:dyDescent="0.3">
      <c r="A89" s="297"/>
      <c r="B89" s="297"/>
      <c r="C89" s="358"/>
    </row>
    <row r="90" spans="1:3" ht="17.25" x14ac:dyDescent="0.3">
      <c r="A90" s="297"/>
      <c r="B90" s="362"/>
      <c r="C90" s="358"/>
    </row>
    <row r="91" spans="1:3" ht="17.25" x14ac:dyDescent="0.3">
      <c r="A91" s="297"/>
      <c r="B91" s="362"/>
      <c r="C91" s="361"/>
    </row>
    <row r="92" spans="1:3" ht="17.25" x14ac:dyDescent="0.3">
      <c r="A92" s="297"/>
      <c r="B92" s="362"/>
      <c r="C92" s="358"/>
    </row>
    <row r="93" spans="1:3" ht="17.25" x14ac:dyDescent="0.3">
      <c r="A93" s="297"/>
      <c r="B93" s="364"/>
      <c r="C93" s="365"/>
    </row>
    <row r="94" spans="1:3" ht="17.25" x14ac:dyDescent="0.3">
      <c r="A94" s="297"/>
      <c r="B94" s="297"/>
      <c r="C94" s="358"/>
    </row>
    <row r="95" spans="1:3" ht="17.25" x14ac:dyDescent="0.25">
      <c r="A95" s="422"/>
      <c r="B95" s="422"/>
      <c r="C95" s="366"/>
    </row>
    <row r="96" spans="1:3" ht="17.25" x14ac:dyDescent="0.3">
      <c r="A96" s="297"/>
      <c r="B96" s="297"/>
      <c r="C96" s="358"/>
    </row>
    <row r="97" spans="1:3" ht="17.25" x14ac:dyDescent="0.3">
      <c r="A97" s="417"/>
      <c r="B97" s="417"/>
      <c r="C97" s="417"/>
    </row>
  </sheetData>
  <sheetProtection password="CF7A" sheet="1" objects="1" scenarios="1" insertColumns="0" insertRows="0"/>
  <mergeCells count="12">
    <mergeCell ref="O13:P13"/>
    <mergeCell ref="R13:S13"/>
    <mergeCell ref="A97:C97"/>
    <mergeCell ref="D4:G4"/>
    <mergeCell ref="A73:B73"/>
    <mergeCell ref="A95:B95"/>
    <mergeCell ref="L13:M13"/>
    <mergeCell ref="J3:K3"/>
    <mergeCell ref="M9:N9"/>
    <mergeCell ref="A51:B51"/>
    <mergeCell ref="A53:C53"/>
    <mergeCell ref="A75:C75"/>
  </mergeCells>
  <conditionalFormatting sqref="C44">
    <cfRule type="iconSet" priority="12">
      <iconSet>
        <cfvo type="percent" val="0"/>
        <cfvo type="num" val="0.7" gte="0"/>
        <cfvo type="num" val="0.95"/>
      </iconSet>
    </cfRule>
  </conditionalFormatting>
  <conditionalFormatting sqref="C39">
    <cfRule type="iconSet" priority="11">
      <iconSet>
        <cfvo type="percent" val="0"/>
        <cfvo type="num" val="0.7" gte="0"/>
        <cfvo type="num" val="0.9"/>
      </iconSet>
    </cfRule>
  </conditionalFormatting>
  <conditionalFormatting sqref="C49">
    <cfRule type="iconSet" priority="10">
      <iconSet>
        <cfvo type="percent" val="0"/>
        <cfvo type="num" val="0.7" gte="0"/>
        <cfvo type="num" val="0.99"/>
      </iconSet>
    </cfRule>
  </conditionalFormatting>
  <conditionalFormatting sqref="C51">
    <cfRule type="iconSet" priority="9">
      <iconSet>
        <cfvo type="percent" val="0"/>
        <cfvo type="num" val="0.6" gte="0"/>
        <cfvo type="num" val="0.85"/>
      </iconSet>
    </cfRule>
  </conditionalFormatting>
  <conditionalFormatting sqref="C66">
    <cfRule type="iconSet" priority="8">
      <iconSet>
        <cfvo type="percent" val="0"/>
        <cfvo type="num" val="0.7" gte="0"/>
        <cfvo type="num" val="0.95"/>
      </iconSet>
    </cfRule>
  </conditionalFormatting>
  <conditionalFormatting sqref="C61">
    <cfRule type="iconSet" priority="7">
      <iconSet>
        <cfvo type="percent" val="0"/>
        <cfvo type="num" val="0.7" gte="0"/>
        <cfvo type="num" val="0.9"/>
      </iconSet>
    </cfRule>
  </conditionalFormatting>
  <conditionalFormatting sqref="C71">
    <cfRule type="iconSet" priority="6">
      <iconSet>
        <cfvo type="percent" val="0"/>
        <cfvo type="num" val="0.7" gte="0"/>
        <cfvo type="num" val="0.99"/>
      </iconSet>
    </cfRule>
  </conditionalFormatting>
  <conditionalFormatting sqref="C73">
    <cfRule type="iconSet" priority="5">
      <iconSet>
        <cfvo type="percent" val="0"/>
        <cfvo type="num" val="0.6" gte="0"/>
        <cfvo type="num" val="0.85"/>
      </iconSet>
    </cfRule>
  </conditionalFormatting>
  <conditionalFormatting sqref="C88">
    <cfRule type="iconSet" priority="4">
      <iconSet>
        <cfvo type="percent" val="0"/>
        <cfvo type="num" val="0.7" gte="0"/>
        <cfvo type="num" val="0.95"/>
      </iconSet>
    </cfRule>
  </conditionalFormatting>
  <conditionalFormatting sqref="C83">
    <cfRule type="iconSet" priority="3">
      <iconSet>
        <cfvo type="percent" val="0"/>
        <cfvo type="num" val="0.7" gte="0"/>
        <cfvo type="num" val="0.9"/>
      </iconSet>
    </cfRule>
  </conditionalFormatting>
  <conditionalFormatting sqref="C93">
    <cfRule type="iconSet" priority="2">
      <iconSet>
        <cfvo type="percent" val="0"/>
        <cfvo type="num" val="0.7" gte="0"/>
        <cfvo type="num" val="0.99"/>
      </iconSet>
    </cfRule>
  </conditionalFormatting>
  <conditionalFormatting sqref="C95">
    <cfRule type="iconSet" priority="1">
      <iconSet>
        <cfvo type="percent" val="0"/>
        <cfvo type="num" val="0.6" gte="0"/>
        <cfvo type="num" val="0.85"/>
      </iconSet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48"/>
  <sheetViews>
    <sheetView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66" sqref="B66"/>
    </sheetView>
  </sheetViews>
  <sheetFormatPr defaultRowHeight="15" x14ac:dyDescent="0.25"/>
  <cols>
    <col min="1" max="1" width="37.5703125" style="16" bestFit="1" customWidth="1"/>
    <col min="2" max="2" width="16" style="16" bestFit="1" customWidth="1"/>
    <col min="3" max="13" width="13.28515625" style="16" bestFit="1" customWidth="1"/>
    <col min="14" max="14" width="14.28515625" style="16" bestFit="1" customWidth="1"/>
    <col min="15" max="15" width="9.140625" style="16"/>
    <col min="16" max="16" width="11.5703125" style="16" bestFit="1" customWidth="1"/>
    <col min="17" max="17" width="14" style="16" bestFit="1" customWidth="1"/>
    <col min="18" max="18" width="25" style="16" bestFit="1" customWidth="1"/>
    <col min="19" max="19" width="13.28515625" style="16" bestFit="1" customWidth="1"/>
    <col min="20" max="20" width="12.140625" style="16" bestFit="1" customWidth="1"/>
    <col min="21" max="24" width="13.28515625" style="16" bestFit="1" customWidth="1"/>
    <col min="25" max="25" width="12.140625" style="16" bestFit="1" customWidth="1"/>
    <col min="26" max="26" width="14.28515625" style="16" bestFit="1" customWidth="1"/>
    <col min="27" max="27" width="13.7109375" style="16" bestFit="1" customWidth="1"/>
    <col min="28" max="28" width="25" style="16" customWidth="1"/>
    <col min="29" max="29" width="12.140625" style="16" bestFit="1" customWidth="1"/>
    <col min="30" max="16384" width="9.140625" style="16"/>
  </cols>
  <sheetData>
    <row r="1" spans="1:31" s="5" customFormat="1" ht="17.25" customHeight="1" x14ac:dyDescent="0.25"/>
    <row r="2" spans="1:31" s="5" customFormat="1" ht="17.25" customHeight="1" x14ac:dyDescent="0.25">
      <c r="F2" s="423"/>
      <c r="G2" s="423"/>
    </row>
    <row r="3" spans="1:31" s="5" customFormat="1" ht="15.75" customHeight="1" thickBot="1" x14ac:dyDescent="0.45">
      <c r="F3" s="423"/>
      <c r="G3" s="423"/>
      <c r="J3" s="411"/>
      <c r="K3" s="411"/>
      <c r="X3" s="193">
        <v>0</v>
      </c>
    </row>
    <row r="4" spans="1:31" s="31" customFormat="1" ht="19.5" thickBot="1" x14ac:dyDescent="0.35">
      <c r="A4" s="194" t="s">
        <v>193</v>
      </c>
      <c r="B4" s="219" t="s">
        <v>8</v>
      </c>
      <c r="C4" s="220" t="s">
        <v>9</v>
      </c>
      <c r="D4" s="221" t="s">
        <v>10</v>
      </c>
      <c r="E4" s="220" t="s">
        <v>11</v>
      </c>
      <c r="F4" s="221" t="s">
        <v>0</v>
      </c>
      <c r="G4" s="220" t="s">
        <v>1</v>
      </c>
      <c r="H4" s="221" t="s">
        <v>2</v>
      </c>
      <c r="I4" s="220" t="s">
        <v>3</v>
      </c>
      <c r="J4" s="221" t="s">
        <v>4</v>
      </c>
      <c r="K4" s="220" t="s">
        <v>5</v>
      </c>
      <c r="L4" s="221" t="s">
        <v>6</v>
      </c>
      <c r="M4" s="222" t="s">
        <v>7</v>
      </c>
      <c r="N4" s="223" t="s">
        <v>12</v>
      </c>
      <c r="O4" s="195"/>
      <c r="P4" s="196" t="s">
        <v>31</v>
      </c>
      <c r="Q4" s="196" t="s">
        <v>235</v>
      </c>
      <c r="R4" s="245" t="s">
        <v>234</v>
      </c>
      <c r="S4" s="245" t="s">
        <v>246</v>
      </c>
      <c r="T4" s="245" t="s">
        <v>169</v>
      </c>
      <c r="U4" s="245" t="s">
        <v>159</v>
      </c>
      <c r="V4" s="245" t="s">
        <v>160</v>
      </c>
      <c r="W4" s="245" t="s">
        <v>161</v>
      </c>
      <c r="X4" s="245" t="s">
        <v>247</v>
      </c>
      <c r="Y4" s="245" t="s">
        <v>248</v>
      </c>
      <c r="Z4" s="245" t="s">
        <v>166</v>
      </c>
      <c r="AA4" s="31" t="s">
        <v>322</v>
      </c>
      <c r="AB4" s="424"/>
      <c r="AC4" s="424"/>
      <c r="AD4" s="424"/>
      <c r="AE4" s="424"/>
    </row>
    <row r="5" spans="1:31" s="151" customFormat="1" x14ac:dyDescent="0.25">
      <c r="A5" s="194" t="s">
        <v>194</v>
      </c>
      <c r="B5" s="224">
        <f>SUM(B6:B9)</f>
        <v>0</v>
      </c>
      <c r="C5" s="225">
        <f t="shared" ref="C5:M5" si="0">SUM(C6:C9)</f>
        <v>0</v>
      </c>
      <c r="D5" s="224">
        <f t="shared" si="0"/>
        <v>0</v>
      </c>
      <c r="E5" s="225">
        <f t="shared" si="0"/>
        <v>0</v>
      </c>
      <c r="F5" s="224">
        <f t="shared" si="0"/>
        <v>0</v>
      </c>
      <c r="G5" s="225">
        <f t="shared" si="0"/>
        <v>0</v>
      </c>
      <c r="H5" s="224">
        <f t="shared" si="0"/>
        <v>0</v>
      </c>
      <c r="I5" s="225">
        <f t="shared" si="0"/>
        <v>0</v>
      </c>
      <c r="J5" s="224">
        <f t="shared" si="0"/>
        <v>0</v>
      </c>
      <c r="K5" s="225">
        <f t="shared" si="0"/>
        <v>0</v>
      </c>
      <c r="L5" s="224">
        <f t="shared" si="0"/>
        <v>0</v>
      </c>
      <c r="M5" s="226">
        <f t="shared" si="0"/>
        <v>0</v>
      </c>
      <c r="N5" s="227">
        <f>SUM(B5:M5)</f>
        <v>0</v>
      </c>
      <c r="P5" s="197" t="s">
        <v>8</v>
      </c>
      <c r="Q5" s="197" t="s">
        <v>236</v>
      </c>
      <c r="R5" s="198" t="s">
        <v>249</v>
      </c>
      <c r="S5" s="199"/>
      <c r="T5" s="199"/>
      <c r="U5" s="246">
        <f>IF($AA5="Pró-labore",0,($S5+$T5)/12)</f>
        <v>0</v>
      </c>
      <c r="V5" s="246">
        <f>IF(AA5="Pró-labore",0,U5*1.3333)</f>
        <v>0</v>
      </c>
      <c r="W5" s="246">
        <f t="shared" ref="W5:W14" si="1">SUM(S5:V5)</f>
        <v>0</v>
      </c>
      <c r="X5" s="246">
        <f>IF(AA5="Pró-labore",0,W5*$X$3)</f>
        <v>0</v>
      </c>
      <c r="Y5" s="246">
        <f>IF(AA5="Pró-labore",0,W5*0.08)</f>
        <v>0</v>
      </c>
      <c r="Z5" s="246">
        <f>SUM(W5:Y5)</f>
        <v>0</v>
      </c>
      <c r="AB5" s="200" t="s">
        <v>249</v>
      </c>
      <c r="AC5" s="201"/>
      <c r="AD5" s="201"/>
      <c r="AE5" s="201"/>
    </row>
    <row r="6" spans="1:31" s="31" customFormat="1" x14ac:dyDescent="0.25">
      <c r="A6" s="202" t="s">
        <v>40</v>
      </c>
      <c r="B6" s="228">
        <f>SUMIFS('Contas a Receber'!$G$5:$G$1048576,'Contas a Receber'!$F$5:$F$1048576,'Demonstrativo de Resultado'!$A6,'Contas a Receber'!$C$5:$C$1048576,'Demonstrativo de Resultado'!B$4)</f>
        <v>0</v>
      </c>
      <c r="C6" s="229">
        <f>SUMIFS('Contas a Receber'!$G$5:$G$1048576,'Contas a Receber'!$F$5:$F$1048576,'Demonstrativo de Resultado'!$A6,'Contas a Receber'!$C$5:$C$1048576,'Demonstrativo de Resultado'!C$4)</f>
        <v>0</v>
      </c>
      <c r="D6" s="228">
        <f>SUMIFS('Contas a Receber'!$G$5:$G$1048576,'Contas a Receber'!$F$5:$F$1048576,'Demonstrativo de Resultado'!$A6,'Contas a Receber'!$C$5:$C$1048576,'Demonstrativo de Resultado'!D$4)</f>
        <v>0</v>
      </c>
      <c r="E6" s="229">
        <f>SUMIFS('Contas a Receber'!$G$5:$G$1048576,'Contas a Receber'!$F$5:$F$1048576,'Demonstrativo de Resultado'!$A6,'Contas a Receber'!$C$5:$C$1048576,'Demonstrativo de Resultado'!E$4)</f>
        <v>0</v>
      </c>
      <c r="F6" s="228">
        <f>SUMIFS('Contas a Receber'!$G$5:$G$1048576,'Contas a Receber'!$F$5:$F$1048576,'Demonstrativo de Resultado'!$A6,'Contas a Receber'!$C$5:$C$1048576,'Demonstrativo de Resultado'!F$4)</f>
        <v>0</v>
      </c>
      <c r="G6" s="229">
        <f>SUMIFS('Contas a Receber'!$G$5:$G$1048576,'Contas a Receber'!$F$5:$F$1048576,'Demonstrativo de Resultado'!$A6,'Contas a Receber'!$C$5:$C$1048576,'Demonstrativo de Resultado'!G$4)</f>
        <v>0</v>
      </c>
      <c r="H6" s="228">
        <f>SUMIFS('Contas a Receber'!$G$5:$G$1048576,'Contas a Receber'!$F$5:$F$1048576,'Demonstrativo de Resultado'!$A6,'Contas a Receber'!$C$5:$C$1048576,'Demonstrativo de Resultado'!H$4)</f>
        <v>0</v>
      </c>
      <c r="I6" s="229">
        <f>SUMIFS('Contas a Receber'!$G$5:$G$1048576,'Contas a Receber'!$F$5:$F$1048576,'Demonstrativo de Resultado'!$A6,'Contas a Receber'!$C$5:$C$1048576,'Demonstrativo de Resultado'!I$4)</f>
        <v>0</v>
      </c>
      <c r="J6" s="228">
        <f>SUMIFS('Contas a Receber'!$G$5:$G$1048576,'Contas a Receber'!$F$5:$F$1048576,'Demonstrativo de Resultado'!$A6,'Contas a Receber'!$C$5:$C$1048576,'Demonstrativo de Resultado'!J$4)</f>
        <v>0</v>
      </c>
      <c r="K6" s="229">
        <f>SUMIFS('Contas a Receber'!$G$5:$G$1048576,'Contas a Receber'!$F$5:$F$1048576,'Demonstrativo de Resultado'!$A6,'Contas a Receber'!$C$5:$C$1048576,'Demonstrativo de Resultado'!K$4)</f>
        <v>0</v>
      </c>
      <c r="L6" s="228">
        <f>SUMIFS('Contas a Receber'!$G$5:$G$1048576,'Contas a Receber'!$F$5:$F$1048576,'Demonstrativo de Resultado'!$A6,'Contas a Receber'!$C$5:$C$1048576,'Demonstrativo de Resultado'!L$4)</f>
        <v>0</v>
      </c>
      <c r="M6" s="230">
        <f>SUMIFS('Contas a Receber'!$G$5:$G$1048576,'Contas a Receber'!$F$5:$F$1048576,'Demonstrativo de Resultado'!$A6,'Contas a Receber'!$C$5:$C$1048576,'Demonstrativo de Resultado'!M$4)</f>
        <v>0</v>
      </c>
      <c r="N6" s="231">
        <f t="shared" ref="N6:N49" si="2">SUM(B6:M6)</f>
        <v>0</v>
      </c>
      <c r="P6" s="197" t="s">
        <v>8</v>
      </c>
      <c r="Q6" s="197" t="s">
        <v>237</v>
      </c>
      <c r="R6" s="198" t="s">
        <v>249</v>
      </c>
      <c r="S6" s="199"/>
      <c r="T6" s="199"/>
      <c r="U6" s="246">
        <f t="shared" ref="U6:U14" si="3">IF($AA6="Pró-labore",0,($S6+$T6)/12)</f>
        <v>0</v>
      </c>
      <c r="V6" s="246">
        <f t="shared" ref="V6:V14" si="4">IF(AA6="Pró-labore",0,U6*1.3333)</f>
        <v>0</v>
      </c>
      <c r="W6" s="246">
        <f t="shared" si="1"/>
        <v>0</v>
      </c>
      <c r="X6" s="246">
        <f t="shared" ref="X6:X14" si="5">IF(AA6="Pró-labore",0,W6*$X$3)</f>
        <v>0</v>
      </c>
      <c r="Y6" s="246">
        <f t="shared" ref="Y6:Y14" si="6">IF(AA6="Pró-labore",0,W6*0.08)</f>
        <v>0</v>
      </c>
      <c r="Z6" s="246">
        <f t="shared" ref="Z6:Z14" si="7">SUM(W6:Y6)</f>
        <v>0</v>
      </c>
      <c r="AA6" s="201"/>
      <c r="AB6" s="200" t="s">
        <v>250</v>
      </c>
      <c r="AC6" s="203"/>
      <c r="AD6" s="204"/>
      <c r="AE6" s="204"/>
    </row>
    <row r="7" spans="1:31" s="31" customFormat="1" x14ac:dyDescent="0.25">
      <c r="A7" s="202" t="s">
        <v>41</v>
      </c>
      <c r="B7" s="228">
        <f>SUMIFS('Contas a Receber'!$G$5:$G$1048576,'Contas a Receber'!$F$5:$F$1048576,'Demonstrativo de Resultado'!$A7,'Contas a Receber'!$C$5:$C$1048576,'Demonstrativo de Resultado'!B$4)</f>
        <v>0</v>
      </c>
      <c r="C7" s="229">
        <f>SUMIFS('Contas a Receber'!$G$5:$G$1048576,'Contas a Receber'!$F$5:$F$1048576,'Demonstrativo de Resultado'!$A7,'Contas a Receber'!$C$5:$C$1048576,'Demonstrativo de Resultado'!C$4)</f>
        <v>0</v>
      </c>
      <c r="D7" s="228">
        <f>SUMIFS('Contas a Receber'!$G$5:$G$1048576,'Contas a Receber'!$F$5:$F$1048576,'Demonstrativo de Resultado'!$A7,'Contas a Receber'!$C$5:$C$1048576,'Demonstrativo de Resultado'!D$4)</f>
        <v>0</v>
      </c>
      <c r="E7" s="229">
        <f>SUMIFS('Contas a Receber'!$G$5:$G$1048576,'Contas a Receber'!$F$5:$F$1048576,'Demonstrativo de Resultado'!$A7,'Contas a Receber'!$C$5:$C$1048576,'Demonstrativo de Resultado'!E$4)</f>
        <v>0</v>
      </c>
      <c r="F7" s="228">
        <f>SUMIFS('Contas a Receber'!$G$5:$G$1048576,'Contas a Receber'!$F$5:$F$1048576,'Demonstrativo de Resultado'!$A7,'Contas a Receber'!$C$5:$C$1048576,'Demonstrativo de Resultado'!F$4)</f>
        <v>0</v>
      </c>
      <c r="G7" s="229">
        <f>SUMIFS('Contas a Receber'!$G$5:$G$1048576,'Contas a Receber'!$F$5:$F$1048576,'Demonstrativo de Resultado'!$A7,'Contas a Receber'!$C$5:$C$1048576,'Demonstrativo de Resultado'!G$4)</f>
        <v>0</v>
      </c>
      <c r="H7" s="228">
        <f>SUMIFS('Contas a Receber'!$G$5:$G$1048576,'Contas a Receber'!$F$5:$F$1048576,'Demonstrativo de Resultado'!$A7,'Contas a Receber'!$C$5:$C$1048576,'Demonstrativo de Resultado'!H$4)</f>
        <v>0</v>
      </c>
      <c r="I7" s="229">
        <f>SUMIFS('Contas a Receber'!$G$5:$G$1048576,'Contas a Receber'!$F$5:$F$1048576,'Demonstrativo de Resultado'!$A7,'Contas a Receber'!$C$5:$C$1048576,'Demonstrativo de Resultado'!I$4)</f>
        <v>0</v>
      </c>
      <c r="J7" s="228">
        <f>SUMIFS('Contas a Receber'!$G$5:$G$1048576,'Contas a Receber'!$F$5:$F$1048576,'Demonstrativo de Resultado'!$A7,'Contas a Receber'!$C$5:$C$1048576,'Demonstrativo de Resultado'!J$4)</f>
        <v>0</v>
      </c>
      <c r="K7" s="229">
        <f>SUMIFS('Contas a Receber'!$G$5:$G$1048576,'Contas a Receber'!$F$5:$F$1048576,'Demonstrativo de Resultado'!$A7,'Contas a Receber'!$C$5:$C$1048576,'Demonstrativo de Resultado'!K$4)</f>
        <v>0</v>
      </c>
      <c r="L7" s="228">
        <f>SUMIFS('Contas a Receber'!$G$5:$G$1048576,'Contas a Receber'!$F$5:$F$1048576,'Demonstrativo de Resultado'!$A7,'Contas a Receber'!$C$5:$C$1048576,'Demonstrativo de Resultado'!L$4)</f>
        <v>0</v>
      </c>
      <c r="M7" s="230">
        <f>SUMIFS('Contas a Receber'!$G$5:$G$1048576,'Contas a Receber'!$F$5:$F$1048576,'Demonstrativo de Resultado'!$A7,'Contas a Receber'!$C$5:$C$1048576,'Demonstrativo de Resultado'!M$4)</f>
        <v>0</v>
      </c>
      <c r="N7" s="231">
        <f t="shared" si="2"/>
        <v>0</v>
      </c>
      <c r="P7" s="197" t="s">
        <v>8</v>
      </c>
      <c r="Q7" s="197" t="s">
        <v>238</v>
      </c>
      <c r="R7" s="198" t="s">
        <v>251</v>
      </c>
      <c r="S7" s="199"/>
      <c r="T7" s="199"/>
      <c r="U7" s="246">
        <f t="shared" si="3"/>
        <v>0</v>
      </c>
      <c r="V7" s="246">
        <f t="shared" si="4"/>
        <v>0</v>
      </c>
      <c r="W7" s="246">
        <f t="shared" si="1"/>
        <v>0</v>
      </c>
      <c r="X7" s="246">
        <f t="shared" si="5"/>
        <v>0</v>
      </c>
      <c r="Y7" s="246">
        <f t="shared" si="6"/>
        <v>0</v>
      </c>
      <c r="Z7" s="246">
        <f t="shared" si="7"/>
        <v>0</v>
      </c>
      <c r="AA7" s="204"/>
      <c r="AB7" s="200" t="s">
        <v>251</v>
      </c>
      <c r="AC7" s="203"/>
      <c r="AD7" s="204"/>
      <c r="AE7" s="204"/>
    </row>
    <row r="8" spans="1:31" s="31" customFormat="1" x14ac:dyDescent="0.25">
      <c r="A8" s="202" t="s">
        <v>42</v>
      </c>
      <c r="B8" s="228">
        <f>SUMIFS('Contas a Receber'!$G$5:$G$1048576,'Contas a Receber'!$F$5:$F$1048576,'Demonstrativo de Resultado'!$A8,'Contas a Receber'!$C$5:$C$1048576,'Demonstrativo de Resultado'!B$4)</f>
        <v>0</v>
      </c>
      <c r="C8" s="229">
        <f>SUMIFS('Contas a Receber'!$G$5:$G$1048576,'Contas a Receber'!$F$5:$F$1048576,'Demonstrativo de Resultado'!$A8,'Contas a Receber'!$C$5:$C$1048576,'Demonstrativo de Resultado'!C$4)</f>
        <v>0</v>
      </c>
      <c r="D8" s="228">
        <f>SUMIFS('Contas a Receber'!$G$5:$G$1048576,'Contas a Receber'!$F$5:$F$1048576,'Demonstrativo de Resultado'!$A8,'Contas a Receber'!$C$5:$C$1048576,'Demonstrativo de Resultado'!D$4)</f>
        <v>0</v>
      </c>
      <c r="E8" s="229">
        <f>SUMIFS('Contas a Receber'!$G$5:$G$1048576,'Contas a Receber'!$F$5:$F$1048576,'Demonstrativo de Resultado'!$A8,'Contas a Receber'!$C$5:$C$1048576,'Demonstrativo de Resultado'!E$4)</f>
        <v>0</v>
      </c>
      <c r="F8" s="228">
        <f>SUMIFS('Contas a Receber'!$G$5:$G$1048576,'Contas a Receber'!$F$5:$F$1048576,'Demonstrativo de Resultado'!$A8,'Contas a Receber'!$C$5:$C$1048576,'Demonstrativo de Resultado'!F$4)</f>
        <v>0</v>
      </c>
      <c r="G8" s="229">
        <f>SUMIFS('Contas a Receber'!$G$5:$G$1048576,'Contas a Receber'!$F$5:$F$1048576,'Demonstrativo de Resultado'!$A8,'Contas a Receber'!$C$5:$C$1048576,'Demonstrativo de Resultado'!G$4)</f>
        <v>0</v>
      </c>
      <c r="H8" s="228">
        <f>SUMIFS('Contas a Receber'!$G$5:$G$1048576,'Contas a Receber'!$F$5:$F$1048576,'Demonstrativo de Resultado'!$A8,'Contas a Receber'!$C$5:$C$1048576,'Demonstrativo de Resultado'!H$4)</f>
        <v>0</v>
      </c>
      <c r="I8" s="229">
        <f>SUMIFS('Contas a Receber'!$G$5:$G$1048576,'Contas a Receber'!$F$5:$F$1048576,'Demonstrativo de Resultado'!$A8,'Contas a Receber'!$C$5:$C$1048576,'Demonstrativo de Resultado'!I$4)</f>
        <v>0</v>
      </c>
      <c r="J8" s="228">
        <f>SUMIFS('Contas a Receber'!$G$5:$G$1048576,'Contas a Receber'!$F$5:$F$1048576,'Demonstrativo de Resultado'!$A8,'Contas a Receber'!$C$5:$C$1048576,'Demonstrativo de Resultado'!J$4)</f>
        <v>0</v>
      </c>
      <c r="K8" s="229">
        <f>SUMIFS('Contas a Receber'!$G$5:$G$1048576,'Contas a Receber'!$F$5:$F$1048576,'Demonstrativo de Resultado'!$A8,'Contas a Receber'!$C$5:$C$1048576,'Demonstrativo de Resultado'!K$4)</f>
        <v>0</v>
      </c>
      <c r="L8" s="228">
        <f>SUMIFS('Contas a Receber'!$G$5:$G$1048576,'Contas a Receber'!$F$5:$F$1048576,'Demonstrativo de Resultado'!$A8,'Contas a Receber'!$C$5:$C$1048576,'Demonstrativo de Resultado'!L$4)</f>
        <v>0</v>
      </c>
      <c r="M8" s="230">
        <f>SUMIFS('Contas a Receber'!$G$5:$G$1048576,'Contas a Receber'!$F$5:$F$1048576,'Demonstrativo de Resultado'!$A8,'Contas a Receber'!$C$5:$C$1048576,'Demonstrativo de Resultado'!M$4)</f>
        <v>0</v>
      </c>
      <c r="N8" s="231">
        <f t="shared" si="2"/>
        <v>0</v>
      </c>
      <c r="P8" s="197" t="s">
        <v>8</v>
      </c>
      <c r="Q8" s="197" t="s">
        <v>239</v>
      </c>
      <c r="R8" s="198" t="s">
        <v>251</v>
      </c>
      <c r="S8" s="199"/>
      <c r="T8" s="199"/>
      <c r="U8" s="246">
        <f t="shared" si="3"/>
        <v>0</v>
      </c>
      <c r="V8" s="246">
        <f t="shared" si="4"/>
        <v>0</v>
      </c>
      <c r="W8" s="246">
        <f t="shared" si="1"/>
        <v>0</v>
      </c>
      <c r="X8" s="246">
        <f t="shared" si="5"/>
        <v>0</v>
      </c>
      <c r="Y8" s="246">
        <f t="shared" si="6"/>
        <v>0</v>
      </c>
      <c r="Z8" s="246">
        <f t="shared" si="7"/>
        <v>0</v>
      </c>
      <c r="AA8" s="204"/>
      <c r="AB8" s="205" t="s">
        <v>252</v>
      </c>
      <c r="AC8" s="203"/>
      <c r="AD8" s="204"/>
      <c r="AE8" s="204"/>
    </row>
    <row r="9" spans="1:31" s="31" customFormat="1" ht="15.75" thickBot="1" x14ac:dyDescent="0.3">
      <c r="A9" s="206" t="s">
        <v>42</v>
      </c>
      <c r="B9" s="232">
        <f>SUMIFS('Contas a Receber'!$G$5:$G$1048576,'Contas a Receber'!$F$5:$F$1048576,'Demonstrativo de Resultado'!$A9,'Contas a Receber'!$C$5:$C$1048576,'Demonstrativo de Resultado'!B$4)</f>
        <v>0</v>
      </c>
      <c r="C9" s="233">
        <f>SUMIFS('Contas a Receber'!$G$5:$G$1048576,'Contas a Receber'!$F$5:$F$1048576,'Demonstrativo de Resultado'!$A9,'Contas a Receber'!$C$5:$C$1048576,'Demonstrativo de Resultado'!C$4)</f>
        <v>0</v>
      </c>
      <c r="D9" s="232">
        <f>SUMIFS('Contas a Receber'!$G$5:$G$1048576,'Contas a Receber'!$F$5:$F$1048576,'Demonstrativo de Resultado'!$A9,'Contas a Receber'!$C$5:$C$1048576,'Demonstrativo de Resultado'!D$4)</f>
        <v>0</v>
      </c>
      <c r="E9" s="233">
        <f>SUMIFS('Contas a Receber'!$G$5:$G$1048576,'Contas a Receber'!$F$5:$F$1048576,'Demonstrativo de Resultado'!$A9,'Contas a Receber'!$C$5:$C$1048576,'Demonstrativo de Resultado'!E$4)</f>
        <v>0</v>
      </c>
      <c r="F9" s="232">
        <f>SUMIFS('Contas a Receber'!$G$5:$G$1048576,'Contas a Receber'!$F$5:$F$1048576,'Demonstrativo de Resultado'!$A9,'Contas a Receber'!$C$5:$C$1048576,'Demonstrativo de Resultado'!F$4)</f>
        <v>0</v>
      </c>
      <c r="G9" s="233">
        <f>SUMIFS('Contas a Receber'!$G$5:$G$1048576,'Contas a Receber'!$F$5:$F$1048576,'Demonstrativo de Resultado'!$A9,'Contas a Receber'!$C$5:$C$1048576,'Demonstrativo de Resultado'!G$4)</f>
        <v>0</v>
      </c>
      <c r="H9" s="232">
        <f>SUMIFS('Contas a Receber'!$G$5:$G$1048576,'Contas a Receber'!$F$5:$F$1048576,'Demonstrativo de Resultado'!$A9,'Contas a Receber'!$C$5:$C$1048576,'Demonstrativo de Resultado'!H$4)</f>
        <v>0</v>
      </c>
      <c r="I9" s="233">
        <f>SUMIFS('Contas a Receber'!$G$5:$G$1048576,'Contas a Receber'!$F$5:$F$1048576,'Demonstrativo de Resultado'!$A9,'Contas a Receber'!$C$5:$C$1048576,'Demonstrativo de Resultado'!I$4)</f>
        <v>0</v>
      </c>
      <c r="J9" s="232">
        <f>SUMIFS('Contas a Receber'!$G$5:$G$1048576,'Contas a Receber'!$F$5:$F$1048576,'Demonstrativo de Resultado'!$A9,'Contas a Receber'!$C$5:$C$1048576,'Demonstrativo de Resultado'!J$4)</f>
        <v>0</v>
      </c>
      <c r="K9" s="233">
        <f>SUMIFS('Contas a Receber'!$G$5:$G$1048576,'Contas a Receber'!$F$5:$F$1048576,'Demonstrativo de Resultado'!$A9,'Contas a Receber'!$C$5:$C$1048576,'Demonstrativo de Resultado'!K$4)</f>
        <v>0</v>
      </c>
      <c r="L9" s="232">
        <f>SUMIFS('Contas a Receber'!$G$5:$G$1048576,'Contas a Receber'!$F$5:$F$1048576,'Demonstrativo de Resultado'!$A9,'Contas a Receber'!$C$5:$C$1048576,'Demonstrativo de Resultado'!L$4)</f>
        <v>0</v>
      </c>
      <c r="M9" s="234">
        <f>SUMIFS('Contas a Receber'!$G$5:$G$1048576,'Contas a Receber'!$F$5:$F$1048576,'Demonstrativo de Resultado'!$A9,'Contas a Receber'!$C$5:$C$1048576,'Demonstrativo de Resultado'!M$4)</f>
        <v>0</v>
      </c>
      <c r="N9" s="231">
        <f t="shared" si="2"/>
        <v>0</v>
      </c>
      <c r="P9" s="197" t="s">
        <v>8</v>
      </c>
      <c r="Q9" s="197" t="s">
        <v>240</v>
      </c>
      <c r="R9" s="198" t="s">
        <v>250</v>
      </c>
      <c r="S9" s="199"/>
      <c r="T9" s="199"/>
      <c r="U9" s="246">
        <f t="shared" si="3"/>
        <v>0</v>
      </c>
      <c r="V9" s="246">
        <f t="shared" si="4"/>
        <v>0</v>
      </c>
      <c r="W9" s="246">
        <f t="shared" si="1"/>
        <v>0</v>
      </c>
      <c r="X9" s="246">
        <f t="shared" si="5"/>
        <v>0</v>
      </c>
      <c r="Y9" s="246">
        <f t="shared" si="6"/>
        <v>0</v>
      </c>
      <c r="Z9" s="246">
        <f t="shared" si="7"/>
        <v>0</v>
      </c>
      <c r="AA9" s="204"/>
      <c r="AB9" s="205"/>
      <c r="AC9" s="203"/>
      <c r="AD9" s="204"/>
      <c r="AE9" s="204"/>
    </row>
    <row r="10" spans="1:31" s="151" customFormat="1" x14ac:dyDescent="0.25">
      <c r="A10" s="194" t="s">
        <v>195</v>
      </c>
      <c r="B10" s="224">
        <f>SUM(B11:B14)</f>
        <v>0</v>
      </c>
      <c r="C10" s="225">
        <f t="shared" ref="C10:M10" si="8">SUM(C11:C14)</f>
        <v>0</v>
      </c>
      <c r="D10" s="224">
        <f t="shared" si="8"/>
        <v>0</v>
      </c>
      <c r="E10" s="225">
        <f t="shared" si="8"/>
        <v>0</v>
      </c>
      <c r="F10" s="224">
        <f t="shared" si="8"/>
        <v>0</v>
      </c>
      <c r="G10" s="225">
        <f t="shared" si="8"/>
        <v>0</v>
      </c>
      <c r="H10" s="224">
        <f t="shared" si="8"/>
        <v>0</v>
      </c>
      <c r="I10" s="225">
        <f t="shared" si="8"/>
        <v>0</v>
      </c>
      <c r="J10" s="224">
        <f t="shared" si="8"/>
        <v>0</v>
      </c>
      <c r="K10" s="225">
        <f t="shared" si="8"/>
        <v>0</v>
      </c>
      <c r="L10" s="224">
        <f t="shared" si="8"/>
        <v>0</v>
      </c>
      <c r="M10" s="226">
        <f t="shared" si="8"/>
        <v>0</v>
      </c>
      <c r="N10" s="227">
        <f t="shared" si="2"/>
        <v>0</v>
      </c>
      <c r="P10" s="197" t="s">
        <v>8</v>
      </c>
      <c r="Q10" s="197" t="s">
        <v>241</v>
      </c>
      <c r="R10" s="198" t="s">
        <v>250</v>
      </c>
      <c r="S10" s="199"/>
      <c r="T10" s="199"/>
      <c r="U10" s="246">
        <f t="shared" si="3"/>
        <v>0</v>
      </c>
      <c r="V10" s="246">
        <f t="shared" si="4"/>
        <v>0</v>
      </c>
      <c r="W10" s="246">
        <f t="shared" si="1"/>
        <v>0</v>
      </c>
      <c r="X10" s="246">
        <f t="shared" si="5"/>
        <v>0</v>
      </c>
      <c r="Y10" s="246">
        <f t="shared" si="6"/>
        <v>0</v>
      </c>
      <c r="Z10" s="246">
        <f t="shared" si="7"/>
        <v>0</v>
      </c>
      <c r="AA10" s="201"/>
      <c r="AB10" s="203" t="s">
        <v>319</v>
      </c>
      <c r="AC10" s="203"/>
      <c r="AD10" s="201"/>
      <c r="AE10" s="201"/>
    </row>
    <row r="11" spans="1:31" s="31" customFormat="1" x14ac:dyDescent="0.25">
      <c r="A11" s="202" t="s">
        <v>47</v>
      </c>
      <c r="B11" s="228">
        <f>SUMIFS('Contas a Pagar'!$G$5:$G$1048576,'Contas a Pagar'!$F$5:$F$1048576,'Demonstrativo de Resultado'!$A11,'Contas a Pagar'!$C$5:$C$1048576,'Demonstrativo de Resultado'!B$4)</f>
        <v>0</v>
      </c>
      <c r="C11" s="229">
        <f>SUMIFS('Contas a Pagar'!$G$5:$G$1048576,'Contas a Pagar'!$F$5:$F$1048576,'Demonstrativo de Resultado'!$A11,'Contas a Pagar'!$C$5:$C$1048576,'Demonstrativo de Resultado'!C$4)</f>
        <v>0</v>
      </c>
      <c r="D11" s="228">
        <f>SUMIFS('Contas a Pagar'!$G$5:$G$1048576,'Contas a Pagar'!$F$5:$F$1048576,'Demonstrativo de Resultado'!$A11,'Contas a Pagar'!$C$5:$C$1048576,'Demonstrativo de Resultado'!D$4)</f>
        <v>0</v>
      </c>
      <c r="E11" s="229">
        <f>SUMIFS('Contas a Pagar'!$G$5:$G$1048576,'Contas a Pagar'!$F$5:$F$1048576,'Demonstrativo de Resultado'!$A11,'Contas a Pagar'!$C$5:$C$1048576,'Demonstrativo de Resultado'!E$4)</f>
        <v>0</v>
      </c>
      <c r="F11" s="228">
        <f>SUMIFS('Contas a Pagar'!$G$5:$G$1048576,'Contas a Pagar'!$F$5:$F$1048576,'Demonstrativo de Resultado'!$A11,'Contas a Pagar'!$C$5:$C$1048576,'Demonstrativo de Resultado'!F$4)</f>
        <v>0</v>
      </c>
      <c r="G11" s="229">
        <f>SUMIFS('Contas a Pagar'!$G$5:$G$1048576,'Contas a Pagar'!$F$5:$F$1048576,'Demonstrativo de Resultado'!$A11,'Contas a Pagar'!$C$5:$C$1048576,'Demonstrativo de Resultado'!G$4)</f>
        <v>0</v>
      </c>
      <c r="H11" s="228">
        <f>SUMIFS('Contas a Pagar'!$G$5:$G$1048576,'Contas a Pagar'!$F$5:$F$1048576,'Demonstrativo de Resultado'!$A11,'Contas a Pagar'!$C$5:$C$1048576,'Demonstrativo de Resultado'!H$4)</f>
        <v>0</v>
      </c>
      <c r="I11" s="229">
        <f>SUMIFS('Contas a Pagar'!$G$5:$G$1048576,'Contas a Pagar'!$F$5:$F$1048576,'Demonstrativo de Resultado'!$A11,'Contas a Pagar'!$C$5:$C$1048576,'Demonstrativo de Resultado'!I$4)</f>
        <v>0</v>
      </c>
      <c r="J11" s="228">
        <f>SUMIFS('Contas a Pagar'!$G$5:$G$1048576,'Contas a Pagar'!$F$5:$F$1048576,'Demonstrativo de Resultado'!$A11,'Contas a Pagar'!$C$5:$C$1048576,'Demonstrativo de Resultado'!J$4)</f>
        <v>0</v>
      </c>
      <c r="K11" s="229">
        <f>SUMIFS('Contas a Pagar'!$G$5:$G$1048576,'Contas a Pagar'!$F$5:$F$1048576,'Demonstrativo de Resultado'!$A11,'Contas a Pagar'!$C$5:$C$1048576,'Demonstrativo de Resultado'!K$4)</f>
        <v>0</v>
      </c>
      <c r="L11" s="228">
        <f>SUMIFS('Contas a Pagar'!$G$5:$G$1048576,'Contas a Pagar'!$F$5:$F$1048576,'Demonstrativo de Resultado'!$A11,'Contas a Pagar'!$C$5:$C$1048576,'Demonstrativo de Resultado'!L$4)</f>
        <v>0</v>
      </c>
      <c r="M11" s="230">
        <f>SUMIFS('Contas a Pagar'!$G$5:$G$1048576,'Contas a Pagar'!$F$5:$F$1048576,'Demonstrativo de Resultado'!$A11,'Contas a Pagar'!$C$5:$C$1048576,'Demonstrativo de Resultado'!M$4)</f>
        <v>0</v>
      </c>
      <c r="N11" s="231">
        <f t="shared" si="2"/>
        <v>0</v>
      </c>
      <c r="P11" s="197" t="s">
        <v>8</v>
      </c>
      <c r="Q11" s="197" t="s">
        <v>242</v>
      </c>
      <c r="R11" s="198"/>
      <c r="S11" s="199"/>
      <c r="T11" s="199"/>
      <c r="U11" s="246">
        <f t="shared" si="3"/>
        <v>0</v>
      </c>
      <c r="V11" s="246">
        <f t="shared" si="4"/>
        <v>0</v>
      </c>
      <c r="W11" s="246">
        <f t="shared" si="1"/>
        <v>0</v>
      </c>
      <c r="X11" s="246">
        <f t="shared" si="5"/>
        <v>0</v>
      </c>
      <c r="Y11" s="246">
        <f t="shared" si="6"/>
        <v>0</v>
      </c>
      <c r="Z11" s="246">
        <f t="shared" si="7"/>
        <v>0</v>
      </c>
      <c r="AB11" s="204" t="s">
        <v>320</v>
      </c>
      <c r="AC11" s="204"/>
      <c r="AD11" s="204"/>
      <c r="AE11" s="204"/>
    </row>
    <row r="12" spans="1:31" s="31" customFormat="1" x14ac:dyDescent="0.25">
      <c r="A12" s="202" t="s">
        <v>201</v>
      </c>
      <c r="B12" s="228">
        <f>SUMIFS('Contas a Pagar'!$G$5:$G$1048576,'Contas a Pagar'!$F$5:$F$1048576,'Demonstrativo de Resultado'!$A12,'Contas a Pagar'!$C$5:$C$1048576,'Demonstrativo de Resultado'!B$4)</f>
        <v>0</v>
      </c>
      <c r="C12" s="229">
        <f>SUMIFS('Contas a Pagar'!$G$5:$G$1048576,'Contas a Pagar'!$F$5:$F$1048576,'Demonstrativo de Resultado'!$A12,'Contas a Pagar'!$C$5:$C$1048576,'Demonstrativo de Resultado'!C$4)</f>
        <v>0</v>
      </c>
      <c r="D12" s="228">
        <f>SUMIFS('Contas a Pagar'!$G$5:$G$1048576,'Contas a Pagar'!$F$5:$F$1048576,'Demonstrativo de Resultado'!$A12,'Contas a Pagar'!$C$5:$C$1048576,'Demonstrativo de Resultado'!D$4)</f>
        <v>0</v>
      </c>
      <c r="E12" s="229">
        <f>SUMIFS('Contas a Pagar'!$G$5:$G$1048576,'Contas a Pagar'!$F$5:$F$1048576,'Demonstrativo de Resultado'!$A12,'Contas a Pagar'!$C$5:$C$1048576,'Demonstrativo de Resultado'!E$4)</f>
        <v>0</v>
      </c>
      <c r="F12" s="228">
        <f>SUMIFS('Contas a Pagar'!$G$5:$G$1048576,'Contas a Pagar'!$F$5:$F$1048576,'Demonstrativo de Resultado'!$A12,'Contas a Pagar'!$C$5:$C$1048576,'Demonstrativo de Resultado'!F$4)</f>
        <v>0</v>
      </c>
      <c r="G12" s="229">
        <f>SUMIFS('Contas a Pagar'!$G$5:$G$1048576,'Contas a Pagar'!$F$5:$F$1048576,'Demonstrativo de Resultado'!$A12,'Contas a Pagar'!$C$5:$C$1048576,'Demonstrativo de Resultado'!G$4)</f>
        <v>0</v>
      </c>
      <c r="H12" s="228">
        <f>SUMIFS('Contas a Pagar'!$G$5:$G$1048576,'Contas a Pagar'!$F$5:$F$1048576,'Demonstrativo de Resultado'!$A12,'Contas a Pagar'!$C$5:$C$1048576,'Demonstrativo de Resultado'!H$4)</f>
        <v>0</v>
      </c>
      <c r="I12" s="229">
        <f>SUMIFS('Contas a Pagar'!$G$5:$G$1048576,'Contas a Pagar'!$F$5:$F$1048576,'Demonstrativo de Resultado'!$A12,'Contas a Pagar'!$C$5:$C$1048576,'Demonstrativo de Resultado'!I$4)</f>
        <v>0</v>
      </c>
      <c r="J12" s="228">
        <f>SUMIFS('Contas a Pagar'!$G$5:$G$1048576,'Contas a Pagar'!$F$5:$F$1048576,'Demonstrativo de Resultado'!$A12,'Contas a Pagar'!$C$5:$C$1048576,'Demonstrativo de Resultado'!J$4)</f>
        <v>0</v>
      </c>
      <c r="K12" s="229">
        <f>SUMIFS('Contas a Pagar'!$G$5:$G$1048576,'Contas a Pagar'!$F$5:$F$1048576,'Demonstrativo de Resultado'!$A12,'Contas a Pagar'!$C$5:$C$1048576,'Demonstrativo de Resultado'!K$4)</f>
        <v>0</v>
      </c>
      <c r="L12" s="228">
        <f>SUMIFS('Contas a Pagar'!$G$5:$G$1048576,'Contas a Pagar'!$F$5:$F$1048576,'Demonstrativo de Resultado'!$A12,'Contas a Pagar'!$C$5:$C$1048576,'Demonstrativo de Resultado'!L$4)</f>
        <v>0</v>
      </c>
      <c r="M12" s="230">
        <f>SUMIFS('Contas a Pagar'!$G$5:$G$1048576,'Contas a Pagar'!$F$5:$F$1048576,'Demonstrativo de Resultado'!$A12,'Contas a Pagar'!$C$5:$C$1048576,'Demonstrativo de Resultado'!M$4)</f>
        <v>0</v>
      </c>
      <c r="N12" s="231">
        <f t="shared" si="2"/>
        <v>0</v>
      </c>
      <c r="P12" s="197" t="s">
        <v>8</v>
      </c>
      <c r="Q12" s="197" t="s">
        <v>243</v>
      </c>
      <c r="R12" s="198"/>
      <c r="S12" s="199"/>
      <c r="T12" s="199"/>
      <c r="U12" s="246">
        <f t="shared" si="3"/>
        <v>0</v>
      </c>
      <c r="V12" s="246">
        <f t="shared" si="4"/>
        <v>0</v>
      </c>
      <c r="W12" s="246">
        <f t="shared" si="1"/>
        <v>0</v>
      </c>
      <c r="X12" s="246">
        <f t="shared" si="5"/>
        <v>0</v>
      </c>
      <c r="Y12" s="246">
        <f t="shared" si="6"/>
        <v>0</v>
      </c>
      <c r="Z12" s="246">
        <f t="shared" si="7"/>
        <v>0</v>
      </c>
      <c r="AA12" s="207"/>
      <c r="AB12" s="198" t="s">
        <v>321</v>
      </c>
      <c r="AC12" s="201"/>
      <c r="AD12" s="204"/>
      <c r="AE12" s="204"/>
    </row>
    <row r="13" spans="1:31" s="31" customFormat="1" x14ac:dyDescent="0.25">
      <c r="A13" s="202" t="s">
        <v>202</v>
      </c>
      <c r="B13" s="228">
        <f>SUMIFS('Contas a Pagar'!$G$5:$G$1048576,'Contas a Pagar'!$F$5:$F$1048576,'Demonstrativo de Resultado'!$A13,'Contas a Pagar'!$C$5:$C$1048576,'Demonstrativo de Resultado'!B$4)</f>
        <v>0</v>
      </c>
      <c r="C13" s="229">
        <f>SUMIFS('Contas a Pagar'!$G$5:$G$1048576,'Contas a Pagar'!$F$5:$F$1048576,'Demonstrativo de Resultado'!$A13,'Contas a Pagar'!$C$5:$C$1048576,'Demonstrativo de Resultado'!C$4)</f>
        <v>0</v>
      </c>
      <c r="D13" s="228">
        <f>SUMIFS('Contas a Pagar'!$G$5:$G$1048576,'Contas a Pagar'!$F$5:$F$1048576,'Demonstrativo de Resultado'!$A13,'Contas a Pagar'!$C$5:$C$1048576,'Demonstrativo de Resultado'!D$4)</f>
        <v>0</v>
      </c>
      <c r="E13" s="229">
        <f>SUMIFS('Contas a Pagar'!$G$5:$G$1048576,'Contas a Pagar'!$F$5:$F$1048576,'Demonstrativo de Resultado'!$A13,'Contas a Pagar'!$C$5:$C$1048576,'Demonstrativo de Resultado'!E$4)</f>
        <v>0</v>
      </c>
      <c r="F13" s="228">
        <f>SUMIFS('Contas a Pagar'!$G$5:$G$1048576,'Contas a Pagar'!$F$5:$F$1048576,'Demonstrativo de Resultado'!$A13,'Contas a Pagar'!$C$5:$C$1048576,'Demonstrativo de Resultado'!F$4)</f>
        <v>0</v>
      </c>
      <c r="G13" s="229">
        <f>SUMIFS('Contas a Pagar'!$G$5:$G$1048576,'Contas a Pagar'!$F$5:$F$1048576,'Demonstrativo de Resultado'!$A13,'Contas a Pagar'!$C$5:$C$1048576,'Demonstrativo de Resultado'!G$4)</f>
        <v>0</v>
      </c>
      <c r="H13" s="228">
        <f>SUMIFS('Contas a Pagar'!$G$5:$G$1048576,'Contas a Pagar'!$F$5:$F$1048576,'Demonstrativo de Resultado'!$A13,'Contas a Pagar'!$C$5:$C$1048576,'Demonstrativo de Resultado'!H$4)</f>
        <v>0</v>
      </c>
      <c r="I13" s="229">
        <f>SUMIFS('Contas a Pagar'!$G$5:$G$1048576,'Contas a Pagar'!$F$5:$F$1048576,'Demonstrativo de Resultado'!$A13,'Contas a Pagar'!$C$5:$C$1048576,'Demonstrativo de Resultado'!I$4)</f>
        <v>0</v>
      </c>
      <c r="J13" s="228">
        <f>SUMIFS('Contas a Pagar'!$G$5:$G$1048576,'Contas a Pagar'!$F$5:$F$1048576,'Demonstrativo de Resultado'!$A13,'Contas a Pagar'!$C$5:$C$1048576,'Demonstrativo de Resultado'!J$4)</f>
        <v>0</v>
      </c>
      <c r="K13" s="229">
        <f>SUMIFS('Contas a Pagar'!$G$5:$G$1048576,'Contas a Pagar'!$F$5:$F$1048576,'Demonstrativo de Resultado'!$A13,'Contas a Pagar'!$C$5:$C$1048576,'Demonstrativo de Resultado'!K$4)</f>
        <v>0</v>
      </c>
      <c r="L13" s="228">
        <f>SUMIFS('Contas a Pagar'!$G$5:$G$1048576,'Contas a Pagar'!$F$5:$F$1048576,'Demonstrativo de Resultado'!$A13,'Contas a Pagar'!$C$5:$C$1048576,'Demonstrativo de Resultado'!L$4)</f>
        <v>0</v>
      </c>
      <c r="M13" s="230">
        <f>SUMIFS('Contas a Pagar'!$G$5:$G$1048576,'Contas a Pagar'!$F$5:$F$1048576,'Demonstrativo de Resultado'!$A13,'Contas a Pagar'!$C$5:$C$1048576,'Demonstrativo de Resultado'!M$4)</f>
        <v>0</v>
      </c>
      <c r="N13" s="231">
        <f t="shared" si="2"/>
        <v>0</v>
      </c>
      <c r="P13" s="197" t="s">
        <v>8</v>
      </c>
      <c r="Q13" s="197" t="s">
        <v>244</v>
      </c>
      <c r="R13" s="198"/>
      <c r="S13" s="199"/>
      <c r="T13" s="199"/>
      <c r="U13" s="246">
        <f t="shared" si="3"/>
        <v>0</v>
      </c>
      <c r="V13" s="246">
        <f t="shared" si="4"/>
        <v>0</v>
      </c>
      <c r="W13" s="246">
        <f t="shared" si="1"/>
        <v>0</v>
      </c>
      <c r="X13" s="246">
        <f t="shared" si="5"/>
        <v>0</v>
      </c>
      <c r="Y13" s="246">
        <f t="shared" si="6"/>
        <v>0</v>
      </c>
      <c r="Z13" s="246">
        <f t="shared" si="7"/>
        <v>0</v>
      </c>
      <c r="AA13" s="207"/>
      <c r="AB13" s="201"/>
      <c r="AC13" s="203"/>
    </row>
    <row r="14" spans="1:31" s="31" customFormat="1" ht="15.75" thickBot="1" x14ac:dyDescent="0.3">
      <c r="A14" s="206" t="s">
        <v>200</v>
      </c>
      <c r="B14" s="232">
        <f>SUMIFS('Contas a Pagar'!$G$5:$G$1048576,'Contas a Pagar'!$F$5:$F$1048576,'Demonstrativo de Resultado'!$A14,'Contas a Pagar'!$C$5:$C$1048576,'Demonstrativo de Resultado'!B$4)</f>
        <v>0</v>
      </c>
      <c r="C14" s="233">
        <f>SUMIFS('Contas a Pagar'!$G$5:$G$1048576,'Contas a Pagar'!$F$5:$F$1048576,'Demonstrativo de Resultado'!$A14,'Contas a Pagar'!$C$5:$C$1048576,'Demonstrativo de Resultado'!C$4)</f>
        <v>0</v>
      </c>
      <c r="D14" s="232">
        <f>SUMIFS('Contas a Pagar'!$G$5:$G$1048576,'Contas a Pagar'!$F$5:$F$1048576,'Demonstrativo de Resultado'!$A14,'Contas a Pagar'!$C$5:$C$1048576,'Demonstrativo de Resultado'!D$4)</f>
        <v>0</v>
      </c>
      <c r="E14" s="233">
        <f>SUMIFS('Contas a Pagar'!$G$5:$G$1048576,'Contas a Pagar'!$F$5:$F$1048576,'Demonstrativo de Resultado'!$A14,'Contas a Pagar'!$C$5:$C$1048576,'Demonstrativo de Resultado'!E$4)</f>
        <v>0</v>
      </c>
      <c r="F14" s="232">
        <f>SUMIFS('Contas a Pagar'!$G$5:$G$1048576,'Contas a Pagar'!$F$5:$F$1048576,'Demonstrativo de Resultado'!$A14,'Contas a Pagar'!$C$5:$C$1048576,'Demonstrativo de Resultado'!F$4)</f>
        <v>0</v>
      </c>
      <c r="G14" s="233">
        <f>SUMIFS('Contas a Pagar'!$G$5:$G$1048576,'Contas a Pagar'!$F$5:$F$1048576,'Demonstrativo de Resultado'!$A14,'Contas a Pagar'!$C$5:$C$1048576,'Demonstrativo de Resultado'!G$4)</f>
        <v>0</v>
      </c>
      <c r="H14" s="232">
        <f>SUMIFS('Contas a Pagar'!$G$5:$G$1048576,'Contas a Pagar'!$F$5:$F$1048576,'Demonstrativo de Resultado'!$A14,'Contas a Pagar'!$C$5:$C$1048576,'Demonstrativo de Resultado'!H$4)</f>
        <v>0</v>
      </c>
      <c r="I14" s="233">
        <f>SUMIFS('Contas a Pagar'!$G$5:$G$1048576,'Contas a Pagar'!$F$5:$F$1048576,'Demonstrativo de Resultado'!$A14,'Contas a Pagar'!$C$5:$C$1048576,'Demonstrativo de Resultado'!I$4)</f>
        <v>0</v>
      </c>
      <c r="J14" s="232">
        <f>SUMIFS('Contas a Pagar'!$G$5:$G$1048576,'Contas a Pagar'!$F$5:$F$1048576,'Demonstrativo de Resultado'!$A14,'Contas a Pagar'!$C$5:$C$1048576,'Demonstrativo de Resultado'!J$4)</f>
        <v>0</v>
      </c>
      <c r="K14" s="233">
        <f>SUMIFS('Contas a Pagar'!$G$5:$G$1048576,'Contas a Pagar'!$F$5:$F$1048576,'Demonstrativo de Resultado'!$A14,'Contas a Pagar'!$C$5:$C$1048576,'Demonstrativo de Resultado'!K$4)</f>
        <v>0</v>
      </c>
      <c r="L14" s="232">
        <f>SUMIFS('Contas a Pagar'!$G$5:$G$1048576,'Contas a Pagar'!$F$5:$F$1048576,'Demonstrativo de Resultado'!$A14,'Contas a Pagar'!$C$5:$C$1048576,'Demonstrativo de Resultado'!L$4)</f>
        <v>0</v>
      </c>
      <c r="M14" s="234">
        <f>SUMIFS('Contas a Pagar'!$G$5:$G$1048576,'Contas a Pagar'!$F$5:$F$1048576,'Demonstrativo de Resultado'!$A14,'Contas a Pagar'!$C$5:$C$1048576,'Demonstrativo de Resultado'!M$4)</f>
        <v>0</v>
      </c>
      <c r="N14" s="231">
        <f t="shared" si="2"/>
        <v>0</v>
      </c>
      <c r="P14" s="197" t="s">
        <v>8</v>
      </c>
      <c r="Q14" s="197" t="s">
        <v>245</v>
      </c>
      <c r="R14" s="198"/>
      <c r="S14" s="199"/>
      <c r="T14" s="199"/>
      <c r="U14" s="246">
        <f t="shared" si="3"/>
        <v>0</v>
      </c>
      <c r="V14" s="246">
        <f t="shared" si="4"/>
        <v>0</v>
      </c>
      <c r="W14" s="246">
        <f t="shared" si="1"/>
        <v>0</v>
      </c>
      <c r="X14" s="246">
        <f t="shared" si="5"/>
        <v>0</v>
      </c>
      <c r="Y14" s="246">
        <f t="shared" si="6"/>
        <v>0</v>
      </c>
      <c r="Z14" s="246">
        <f t="shared" si="7"/>
        <v>0</v>
      </c>
      <c r="AA14" s="208"/>
      <c r="AB14" s="204"/>
      <c r="AC14" s="209"/>
    </row>
    <row r="15" spans="1:31" s="151" customFormat="1" ht="15.75" thickBot="1" x14ac:dyDescent="0.3">
      <c r="A15" s="210" t="s">
        <v>222</v>
      </c>
      <c r="B15" s="235">
        <f>B5-B10</f>
        <v>0</v>
      </c>
      <c r="C15" s="236">
        <f t="shared" ref="C15:M15" si="9">C5-C10</f>
        <v>0</v>
      </c>
      <c r="D15" s="235">
        <f t="shared" si="9"/>
        <v>0</v>
      </c>
      <c r="E15" s="236">
        <f t="shared" si="9"/>
        <v>0</v>
      </c>
      <c r="F15" s="235">
        <f t="shared" si="9"/>
        <v>0</v>
      </c>
      <c r="G15" s="236">
        <f t="shared" si="9"/>
        <v>0</v>
      </c>
      <c r="H15" s="235">
        <f t="shared" si="9"/>
        <v>0</v>
      </c>
      <c r="I15" s="236">
        <f t="shared" si="9"/>
        <v>0</v>
      </c>
      <c r="J15" s="235">
        <f t="shared" si="9"/>
        <v>0</v>
      </c>
      <c r="K15" s="236">
        <f t="shared" si="9"/>
        <v>0</v>
      </c>
      <c r="L15" s="235">
        <f t="shared" si="9"/>
        <v>0</v>
      </c>
      <c r="M15" s="237">
        <f t="shared" si="9"/>
        <v>0</v>
      </c>
      <c r="N15" s="227">
        <f t="shared" si="2"/>
        <v>0</v>
      </c>
      <c r="P15" s="211"/>
      <c r="Q15" s="212">
        <f>COUNTA(Q5:Q14)</f>
        <v>10</v>
      </c>
      <c r="R15" s="213"/>
      <c r="S15" s="247">
        <f>SUM(S5:S14)</f>
        <v>0</v>
      </c>
      <c r="T15" s="247">
        <f t="shared" ref="T15:Z15" si="10">SUM(T5:T14)</f>
        <v>0</v>
      </c>
      <c r="U15" s="247">
        <f t="shared" si="10"/>
        <v>0</v>
      </c>
      <c r="V15" s="247">
        <f t="shared" si="10"/>
        <v>0</v>
      </c>
      <c r="W15" s="247">
        <f t="shared" si="10"/>
        <v>0</v>
      </c>
      <c r="X15" s="247">
        <f t="shared" si="10"/>
        <v>0</v>
      </c>
      <c r="Y15" s="247">
        <f t="shared" si="10"/>
        <v>0</v>
      </c>
      <c r="Z15" s="247">
        <f t="shared" si="10"/>
        <v>0</v>
      </c>
      <c r="AA15" s="208"/>
      <c r="AB15" s="204"/>
      <c r="AC15" s="209"/>
    </row>
    <row r="16" spans="1:31" s="151" customFormat="1" x14ac:dyDescent="0.25">
      <c r="A16" s="194" t="s">
        <v>196</v>
      </c>
      <c r="B16" s="224">
        <f>SUM(B17:B18)</f>
        <v>0</v>
      </c>
      <c r="C16" s="225">
        <f t="shared" ref="C16:M16" si="11">SUM(C17:C18)</f>
        <v>0</v>
      </c>
      <c r="D16" s="224">
        <f t="shared" si="11"/>
        <v>0</v>
      </c>
      <c r="E16" s="225">
        <f t="shared" si="11"/>
        <v>0</v>
      </c>
      <c r="F16" s="224">
        <f t="shared" si="11"/>
        <v>0</v>
      </c>
      <c r="G16" s="225">
        <f t="shared" si="11"/>
        <v>0</v>
      </c>
      <c r="H16" s="224">
        <f t="shared" si="11"/>
        <v>0</v>
      </c>
      <c r="I16" s="225">
        <f t="shared" si="11"/>
        <v>0</v>
      </c>
      <c r="J16" s="224">
        <f t="shared" si="11"/>
        <v>0</v>
      </c>
      <c r="K16" s="225">
        <f t="shared" si="11"/>
        <v>0</v>
      </c>
      <c r="L16" s="224">
        <f t="shared" si="11"/>
        <v>0</v>
      </c>
      <c r="M16" s="226">
        <f t="shared" si="11"/>
        <v>0</v>
      </c>
      <c r="N16" s="227">
        <f t="shared" si="2"/>
        <v>0</v>
      </c>
      <c r="P16" s="214"/>
      <c r="Q16" s="214"/>
      <c r="R16" s="214"/>
      <c r="S16" s="214"/>
      <c r="T16" s="214"/>
      <c r="U16" s="248"/>
      <c r="V16" s="248"/>
      <c r="W16" s="248"/>
      <c r="X16" s="248"/>
      <c r="Y16" s="248"/>
      <c r="Z16" s="248"/>
      <c r="AA16" s="208"/>
      <c r="AB16" s="204"/>
      <c r="AC16" s="209"/>
    </row>
    <row r="17" spans="1:29" s="31" customFormat="1" x14ac:dyDescent="0.25">
      <c r="A17" s="198" t="s">
        <v>249</v>
      </c>
      <c r="B17" s="228">
        <f t="shared" ref="B17:M17" si="12">SUMIFS($Z$5:$Z$147,$P$5:$P$147,B$4,$R$5:$R$147,$A17)</f>
        <v>0</v>
      </c>
      <c r="C17" s="229">
        <f t="shared" si="12"/>
        <v>0</v>
      </c>
      <c r="D17" s="228">
        <f t="shared" si="12"/>
        <v>0</v>
      </c>
      <c r="E17" s="229">
        <f t="shared" si="12"/>
        <v>0</v>
      </c>
      <c r="F17" s="228">
        <f t="shared" si="12"/>
        <v>0</v>
      </c>
      <c r="G17" s="229">
        <f t="shared" si="12"/>
        <v>0</v>
      </c>
      <c r="H17" s="228">
        <f t="shared" si="12"/>
        <v>0</v>
      </c>
      <c r="I17" s="229">
        <f t="shared" si="12"/>
        <v>0</v>
      </c>
      <c r="J17" s="228">
        <f t="shared" si="12"/>
        <v>0</v>
      </c>
      <c r="K17" s="229">
        <f t="shared" si="12"/>
        <v>0</v>
      </c>
      <c r="L17" s="228">
        <f t="shared" si="12"/>
        <v>0</v>
      </c>
      <c r="M17" s="230">
        <f t="shared" si="12"/>
        <v>0</v>
      </c>
      <c r="N17" s="231">
        <f t="shared" si="2"/>
        <v>0</v>
      </c>
      <c r="P17" s="197" t="s">
        <v>9</v>
      </c>
      <c r="Q17" s="197" t="s">
        <v>236</v>
      </c>
      <c r="R17" s="198" t="s">
        <v>249</v>
      </c>
      <c r="S17" s="199"/>
      <c r="T17" s="199"/>
      <c r="U17" s="246">
        <f>IF($AA17="Pró-labore",0,($S17+$T17)/12)</f>
        <v>0</v>
      </c>
      <c r="V17" s="246">
        <f>IF(AA17="Pró-labore",0,U17*1.3333)</f>
        <v>0</v>
      </c>
      <c r="W17" s="246">
        <f t="shared" ref="W17:W26" si="13">SUM(S17:V17)</f>
        <v>0</v>
      </c>
      <c r="X17" s="246">
        <f>IF(AA17="Pró-labore",0,W17*$X$3)</f>
        <v>0</v>
      </c>
      <c r="Y17" s="246">
        <f>IF(AA17="Pró-labore",0,W17*0.08)</f>
        <v>0</v>
      </c>
      <c r="Z17" s="246">
        <f>SUM(W17:Y17)</f>
        <v>0</v>
      </c>
      <c r="AA17" s="208"/>
      <c r="AB17" s="204"/>
      <c r="AC17" s="209"/>
    </row>
    <row r="18" spans="1:29" s="31" customFormat="1" ht="15.75" thickBot="1" x14ac:dyDescent="0.3">
      <c r="A18" s="206" t="s">
        <v>209</v>
      </c>
      <c r="B18" s="232">
        <f>SUMIFS('Contas a Pagar'!$G$5:$G$1048576,'Contas a Pagar'!$F$5:$F$1048576,'Demonstrativo de Resultado'!$A18,'Contas a Pagar'!$C$5:$C$1048576,'Demonstrativo de Resultado'!B$4)</f>
        <v>0</v>
      </c>
      <c r="C18" s="233">
        <f>SUMIFS('Contas a Pagar'!$G$5:$G$1048576,'Contas a Pagar'!$F$5:$F$1048576,'Demonstrativo de Resultado'!$A18,'Contas a Pagar'!$C$5:$C$1048576,'Demonstrativo de Resultado'!C$4)</f>
        <v>0</v>
      </c>
      <c r="D18" s="232">
        <f>SUMIFS('Contas a Pagar'!$G$5:$G$1048576,'Contas a Pagar'!$F$5:$F$1048576,'Demonstrativo de Resultado'!$A18,'Contas a Pagar'!$C$5:$C$1048576,'Demonstrativo de Resultado'!D$4)</f>
        <v>0</v>
      </c>
      <c r="E18" s="233">
        <f>SUMIFS('Contas a Pagar'!$G$5:$G$1048576,'Contas a Pagar'!$F$5:$F$1048576,'Demonstrativo de Resultado'!$A18,'Contas a Pagar'!$C$5:$C$1048576,'Demonstrativo de Resultado'!E$4)</f>
        <v>0</v>
      </c>
      <c r="F18" s="232">
        <f>SUMIFS('Contas a Pagar'!$G$5:$G$1048576,'Contas a Pagar'!$F$5:$F$1048576,'Demonstrativo de Resultado'!$A18,'Contas a Pagar'!$C$5:$C$1048576,'Demonstrativo de Resultado'!F$4)</f>
        <v>0</v>
      </c>
      <c r="G18" s="233">
        <f>SUMIFS('Contas a Pagar'!$G$5:$G$1048576,'Contas a Pagar'!$F$5:$F$1048576,'Demonstrativo de Resultado'!$A18,'Contas a Pagar'!$C$5:$C$1048576,'Demonstrativo de Resultado'!G$4)</f>
        <v>0</v>
      </c>
      <c r="H18" s="232">
        <f>SUMIFS('Contas a Pagar'!$G$5:$G$1048576,'Contas a Pagar'!$F$5:$F$1048576,'Demonstrativo de Resultado'!$A18,'Contas a Pagar'!$C$5:$C$1048576,'Demonstrativo de Resultado'!H$4)</f>
        <v>0</v>
      </c>
      <c r="I18" s="233">
        <f>SUMIFS('Contas a Pagar'!$G$5:$G$1048576,'Contas a Pagar'!$F$5:$F$1048576,'Demonstrativo de Resultado'!$A18,'Contas a Pagar'!$C$5:$C$1048576,'Demonstrativo de Resultado'!I$4)</f>
        <v>0</v>
      </c>
      <c r="J18" s="232">
        <f>SUMIFS('Contas a Pagar'!$G$5:$G$1048576,'Contas a Pagar'!$F$5:$F$1048576,'Demonstrativo de Resultado'!$A18,'Contas a Pagar'!$C$5:$C$1048576,'Demonstrativo de Resultado'!J$4)</f>
        <v>0</v>
      </c>
      <c r="K18" s="233">
        <f>SUMIFS('Contas a Pagar'!$G$5:$G$1048576,'Contas a Pagar'!$F$5:$F$1048576,'Demonstrativo de Resultado'!$A18,'Contas a Pagar'!$C$5:$C$1048576,'Demonstrativo de Resultado'!K$4)</f>
        <v>0</v>
      </c>
      <c r="L18" s="232">
        <f>SUMIFS('Contas a Pagar'!$G$5:$G$1048576,'Contas a Pagar'!$F$5:$F$1048576,'Demonstrativo de Resultado'!$A18,'Contas a Pagar'!$C$5:$C$1048576,'Demonstrativo de Resultado'!L$4)</f>
        <v>0</v>
      </c>
      <c r="M18" s="234">
        <f>SUMIFS('Contas a Pagar'!$G$5:$G$1048576,'Contas a Pagar'!$F$5:$F$1048576,'Demonstrativo de Resultado'!$A18,'Contas a Pagar'!$C$5:$C$1048576,'Demonstrativo de Resultado'!M$4)</f>
        <v>0</v>
      </c>
      <c r="N18" s="231">
        <f t="shared" si="2"/>
        <v>0</v>
      </c>
      <c r="P18" s="197" t="s">
        <v>9</v>
      </c>
      <c r="Q18" s="197" t="s">
        <v>237</v>
      </c>
      <c r="R18" s="198" t="s">
        <v>249</v>
      </c>
      <c r="S18" s="199"/>
      <c r="T18" s="199"/>
      <c r="U18" s="246">
        <f t="shared" ref="U18:U26" si="14">IF($AA18="Pró-labore",0,($S18+$T18)/12)</f>
        <v>0</v>
      </c>
      <c r="V18" s="246">
        <f t="shared" ref="V18:V26" si="15">IF(AA18="Pró-labore",0,U18*1.3333)</f>
        <v>0</v>
      </c>
      <c r="W18" s="246">
        <f t="shared" si="13"/>
        <v>0</v>
      </c>
      <c r="X18" s="246">
        <f t="shared" ref="X18:X26" si="16">IF(AA18="Pró-labore",0,W18*$X$3)</f>
        <v>0</v>
      </c>
      <c r="Y18" s="246">
        <f t="shared" ref="Y18:Y26" si="17">IF(AA18="Pró-labore",0,W18*0.08)</f>
        <v>0</v>
      </c>
      <c r="Z18" s="246">
        <f t="shared" ref="Z18:Z26" si="18">SUM(W18:Y18)</f>
        <v>0</v>
      </c>
      <c r="AA18" s="208"/>
      <c r="AB18" s="204"/>
      <c r="AC18" s="209"/>
    </row>
    <row r="19" spans="1:29" s="151" customFormat="1" ht="15.75" thickBot="1" x14ac:dyDescent="0.3">
      <c r="A19" s="210" t="s">
        <v>210</v>
      </c>
      <c r="B19" s="235">
        <f>B15-B16</f>
        <v>0</v>
      </c>
      <c r="C19" s="236">
        <f t="shared" ref="C19:M19" si="19">C15-C16</f>
        <v>0</v>
      </c>
      <c r="D19" s="235">
        <f t="shared" si="19"/>
        <v>0</v>
      </c>
      <c r="E19" s="236">
        <f t="shared" si="19"/>
        <v>0</v>
      </c>
      <c r="F19" s="235">
        <f t="shared" si="19"/>
        <v>0</v>
      </c>
      <c r="G19" s="236">
        <f t="shared" si="19"/>
        <v>0</v>
      </c>
      <c r="H19" s="235">
        <f t="shared" si="19"/>
        <v>0</v>
      </c>
      <c r="I19" s="236">
        <f t="shared" si="19"/>
        <v>0</v>
      </c>
      <c r="J19" s="235">
        <f t="shared" si="19"/>
        <v>0</v>
      </c>
      <c r="K19" s="236">
        <f t="shared" si="19"/>
        <v>0</v>
      </c>
      <c r="L19" s="235">
        <f t="shared" si="19"/>
        <v>0</v>
      </c>
      <c r="M19" s="237">
        <f t="shared" si="19"/>
        <v>0</v>
      </c>
      <c r="N19" s="227">
        <f t="shared" si="2"/>
        <v>0</v>
      </c>
      <c r="P19" s="197" t="s">
        <v>9</v>
      </c>
      <c r="Q19" s="197" t="s">
        <v>238</v>
      </c>
      <c r="R19" s="198" t="s">
        <v>251</v>
      </c>
      <c r="S19" s="199"/>
      <c r="T19" s="199"/>
      <c r="U19" s="246">
        <f t="shared" si="14"/>
        <v>0</v>
      </c>
      <c r="V19" s="246">
        <f t="shared" si="15"/>
        <v>0</v>
      </c>
      <c r="W19" s="246">
        <f t="shared" si="13"/>
        <v>0</v>
      </c>
      <c r="X19" s="246">
        <f t="shared" si="16"/>
        <v>0</v>
      </c>
      <c r="Y19" s="246">
        <f t="shared" si="17"/>
        <v>0</v>
      </c>
      <c r="Z19" s="246">
        <f t="shared" si="18"/>
        <v>0</v>
      </c>
      <c r="AA19" s="208"/>
      <c r="AB19" s="198"/>
      <c r="AC19" s="215"/>
    </row>
    <row r="20" spans="1:29" s="151" customFormat="1" x14ac:dyDescent="0.25">
      <c r="A20" s="194" t="s">
        <v>211</v>
      </c>
      <c r="B20" s="224">
        <f>B21</f>
        <v>0</v>
      </c>
      <c r="C20" s="225">
        <f t="shared" ref="C20:K20" si="20">C21</f>
        <v>0</v>
      </c>
      <c r="D20" s="224">
        <f t="shared" si="20"/>
        <v>0</v>
      </c>
      <c r="E20" s="225">
        <f t="shared" si="20"/>
        <v>0</v>
      </c>
      <c r="F20" s="224">
        <f t="shared" si="20"/>
        <v>0</v>
      </c>
      <c r="G20" s="225">
        <f t="shared" si="20"/>
        <v>0</v>
      </c>
      <c r="H20" s="224">
        <f t="shared" si="20"/>
        <v>0</v>
      </c>
      <c r="I20" s="225">
        <f t="shared" si="20"/>
        <v>0</v>
      </c>
      <c r="J20" s="224">
        <f t="shared" si="20"/>
        <v>0</v>
      </c>
      <c r="K20" s="225">
        <f t="shared" si="20"/>
        <v>0</v>
      </c>
      <c r="L20" s="224">
        <f>L21</f>
        <v>0</v>
      </c>
      <c r="M20" s="226">
        <f>M21</f>
        <v>0</v>
      </c>
      <c r="N20" s="231">
        <f t="shared" si="2"/>
        <v>0</v>
      </c>
      <c r="P20" s="197" t="s">
        <v>9</v>
      </c>
      <c r="Q20" s="197" t="s">
        <v>239</v>
      </c>
      <c r="R20" s="198" t="s">
        <v>251</v>
      </c>
      <c r="S20" s="199"/>
      <c r="T20" s="199"/>
      <c r="U20" s="246">
        <f t="shared" si="14"/>
        <v>0</v>
      </c>
      <c r="V20" s="246">
        <f t="shared" si="15"/>
        <v>0</v>
      </c>
      <c r="W20" s="246">
        <f t="shared" si="13"/>
        <v>0</v>
      </c>
      <c r="X20" s="246">
        <f t="shared" si="16"/>
        <v>0</v>
      </c>
      <c r="Y20" s="246">
        <f t="shared" si="17"/>
        <v>0</v>
      </c>
      <c r="Z20" s="246">
        <f t="shared" si="18"/>
        <v>0</v>
      </c>
      <c r="AA20" s="216"/>
      <c r="AB20" s="198"/>
      <c r="AC20" s="215"/>
    </row>
    <row r="21" spans="1:29" s="31" customFormat="1" x14ac:dyDescent="0.25">
      <c r="A21" s="202" t="s">
        <v>212</v>
      </c>
      <c r="B21" s="228">
        <f>SUMIFS('Contas a Pagar'!$G$5:$G$1048576,'Contas a Pagar'!$F$5:$F$1048576,'Demonstrativo de Resultado'!$A21,'Contas a Pagar'!$C$5:$C$1048576,'Demonstrativo de Resultado'!B$4)+SUMIFS($T$5:$T$146,$R$5:$R$146,$AB$7)</f>
        <v>0</v>
      </c>
      <c r="C21" s="229">
        <f>SUMIFS('Contas a Pagar'!$G$5:$G$1048576,'Contas a Pagar'!$F$5:$F$1048576,'Demonstrativo de Resultado'!$A21,'Contas a Pagar'!$C$5:$C$1048576,'Demonstrativo de Resultado'!C$4)+SUMIFS($T$5:$T$146,$R$5:$R$146,$AB$7)</f>
        <v>0</v>
      </c>
      <c r="D21" s="228">
        <f>SUMIFS('Contas a Pagar'!$G$5:$G$1048576,'Contas a Pagar'!$F$5:$F$1048576,'Demonstrativo de Resultado'!$A21,'Contas a Pagar'!$C$5:$C$1048576,'Demonstrativo de Resultado'!D$4)+SUMIFS($T$5:$T$146,$R$5:$R$146,$AB$7)</f>
        <v>0</v>
      </c>
      <c r="E21" s="229">
        <f>SUMIFS('Contas a Pagar'!$G$5:$G$1048576,'Contas a Pagar'!$F$5:$F$1048576,'Demonstrativo de Resultado'!$A21,'Contas a Pagar'!$C$5:$C$1048576,'Demonstrativo de Resultado'!E$4)+SUMIFS($T$5:$T$146,$R$5:$R$146,$AB$7)</f>
        <v>0</v>
      </c>
      <c r="F21" s="228">
        <f>SUMIFS('Contas a Pagar'!$G$5:$G$1048576,'Contas a Pagar'!$F$5:$F$1048576,'Demonstrativo de Resultado'!$A21,'Contas a Pagar'!$C$5:$C$1048576,'Demonstrativo de Resultado'!F$4)+SUMIFS($T$5:$T$146,$R$5:$R$146,$AB$7)</f>
        <v>0</v>
      </c>
      <c r="G21" s="229">
        <f>SUMIFS('Contas a Pagar'!$G$5:$G$1048576,'Contas a Pagar'!$F$5:$F$1048576,'Demonstrativo de Resultado'!$A21,'Contas a Pagar'!$C$5:$C$1048576,'Demonstrativo de Resultado'!G$4)+SUMIFS($T$5:$T$146,$R$5:$R$146,$AB$7)</f>
        <v>0</v>
      </c>
      <c r="H21" s="228">
        <f>SUMIFS('Contas a Pagar'!$G$5:$G$1048576,'Contas a Pagar'!$F$5:$F$1048576,'Demonstrativo de Resultado'!$A21,'Contas a Pagar'!$C$5:$C$1048576,'Demonstrativo de Resultado'!H$4)+SUMIFS($T$5:$T$146,$R$5:$R$146,$AB$7)</f>
        <v>0</v>
      </c>
      <c r="I21" s="229">
        <f>SUMIFS('Contas a Pagar'!$G$5:$G$1048576,'Contas a Pagar'!$F$5:$F$1048576,'Demonstrativo de Resultado'!$A21,'Contas a Pagar'!$C$5:$C$1048576,'Demonstrativo de Resultado'!I$4)+SUMIFS($T$5:$T$146,$R$5:$R$146,$AB$7)</f>
        <v>0</v>
      </c>
      <c r="J21" s="228">
        <f>SUMIFS('Contas a Pagar'!$G$5:$G$1048576,'Contas a Pagar'!$F$5:$F$1048576,'Demonstrativo de Resultado'!$A21,'Contas a Pagar'!$C$5:$C$1048576,'Demonstrativo de Resultado'!J$4)+SUMIFS($T$5:$T$146,$R$5:$R$146,$AB$7)</f>
        <v>0</v>
      </c>
      <c r="K21" s="229">
        <f>SUMIFS('Contas a Pagar'!$G$5:$G$1048576,'Contas a Pagar'!$F$5:$F$1048576,'Demonstrativo de Resultado'!$A21,'Contas a Pagar'!$C$5:$C$1048576,'Demonstrativo de Resultado'!K$4)+SUMIFS($T$5:$T$146,$R$5:$R$146,$AB$7)</f>
        <v>0</v>
      </c>
      <c r="L21" s="228">
        <f>SUMIFS('Contas a Pagar'!$G$5:$G$1048576,'Contas a Pagar'!$F$5:$F$1048576,'Demonstrativo de Resultado'!$A21,'Contas a Pagar'!$C$5:$C$1048576,'Demonstrativo de Resultado'!L$4)+SUMIFS($T$5:$T$146,$R$5:$R$146,$AB$7)</f>
        <v>0</v>
      </c>
      <c r="M21" s="229">
        <f>SUMIFS('Contas a Pagar'!$G$5:$G$1048576,'Contas a Pagar'!$F$5:$F$1048576,'Demonstrativo de Resultado'!$A21,'Contas a Pagar'!$C$5:$C$1048576,'Demonstrativo de Resultado'!M$4)+SUMIFS($T$5:$T$146,$R$5:$R$146,$AB$7)</f>
        <v>0</v>
      </c>
      <c r="N21" s="231">
        <f t="shared" si="2"/>
        <v>0</v>
      </c>
      <c r="P21" s="197" t="s">
        <v>9</v>
      </c>
      <c r="Q21" s="197" t="s">
        <v>240</v>
      </c>
      <c r="R21" s="198" t="s">
        <v>250</v>
      </c>
      <c r="S21" s="199"/>
      <c r="T21" s="199"/>
      <c r="U21" s="246">
        <f t="shared" si="14"/>
        <v>0</v>
      </c>
      <c r="V21" s="246">
        <f t="shared" si="15"/>
        <v>0</v>
      </c>
      <c r="W21" s="246">
        <f t="shared" si="13"/>
        <v>0</v>
      </c>
      <c r="X21" s="246">
        <f t="shared" si="16"/>
        <v>0</v>
      </c>
      <c r="Y21" s="246">
        <f t="shared" si="17"/>
        <v>0</v>
      </c>
      <c r="Z21" s="246">
        <f t="shared" si="18"/>
        <v>0</v>
      </c>
      <c r="AA21" s="216"/>
      <c r="AB21" s="198"/>
      <c r="AC21" s="215"/>
    </row>
    <row r="22" spans="1:29" s="151" customFormat="1" ht="15.75" thickBot="1" x14ac:dyDescent="0.3">
      <c r="A22" s="210" t="s">
        <v>213</v>
      </c>
      <c r="B22" s="235">
        <f>B19-B20</f>
        <v>0</v>
      </c>
      <c r="C22" s="236">
        <f t="shared" ref="C22:M22" si="21">C19-C20</f>
        <v>0</v>
      </c>
      <c r="D22" s="235">
        <f t="shared" si="21"/>
        <v>0</v>
      </c>
      <c r="E22" s="236">
        <f t="shared" si="21"/>
        <v>0</v>
      </c>
      <c r="F22" s="235">
        <f t="shared" si="21"/>
        <v>0</v>
      </c>
      <c r="G22" s="236">
        <f t="shared" si="21"/>
        <v>0</v>
      </c>
      <c r="H22" s="235">
        <f t="shared" si="21"/>
        <v>0</v>
      </c>
      <c r="I22" s="236">
        <f t="shared" si="21"/>
        <v>0</v>
      </c>
      <c r="J22" s="235">
        <f t="shared" si="21"/>
        <v>0</v>
      </c>
      <c r="K22" s="236">
        <f t="shared" si="21"/>
        <v>0</v>
      </c>
      <c r="L22" s="235">
        <f t="shared" si="21"/>
        <v>0</v>
      </c>
      <c r="M22" s="237">
        <f t="shared" si="21"/>
        <v>0</v>
      </c>
      <c r="N22" s="227">
        <f t="shared" si="2"/>
        <v>0</v>
      </c>
      <c r="P22" s="197" t="s">
        <v>9</v>
      </c>
      <c r="Q22" s="197" t="s">
        <v>241</v>
      </c>
      <c r="R22" s="198" t="s">
        <v>250</v>
      </c>
      <c r="S22" s="199"/>
      <c r="T22" s="199"/>
      <c r="U22" s="246">
        <f t="shared" si="14"/>
        <v>0</v>
      </c>
      <c r="V22" s="246">
        <f t="shared" si="15"/>
        <v>0</v>
      </c>
      <c r="W22" s="246">
        <f t="shared" si="13"/>
        <v>0</v>
      </c>
      <c r="X22" s="246">
        <f t="shared" si="16"/>
        <v>0</v>
      </c>
      <c r="Y22" s="246">
        <f t="shared" si="17"/>
        <v>0</v>
      </c>
      <c r="Z22" s="246">
        <f t="shared" si="18"/>
        <v>0</v>
      </c>
      <c r="AA22" s="216"/>
      <c r="AB22" s="201"/>
      <c r="AC22" s="203"/>
    </row>
    <row r="23" spans="1:29" s="151" customFormat="1" x14ac:dyDescent="0.25">
      <c r="A23" s="194" t="s">
        <v>214</v>
      </c>
      <c r="B23" s="224">
        <f>SUM(B24:B39)</f>
        <v>0</v>
      </c>
      <c r="C23" s="225">
        <f>SUM(C24:C39)</f>
        <v>0</v>
      </c>
      <c r="D23" s="224">
        <f t="shared" ref="D23:M23" si="22">SUM(D24:D39)</f>
        <v>0</v>
      </c>
      <c r="E23" s="225">
        <f t="shared" si="22"/>
        <v>0</v>
      </c>
      <c r="F23" s="224">
        <f t="shared" si="22"/>
        <v>0</v>
      </c>
      <c r="G23" s="225">
        <f t="shared" si="22"/>
        <v>0</v>
      </c>
      <c r="H23" s="224">
        <f t="shared" si="22"/>
        <v>0</v>
      </c>
      <c r="I23" s="225">
        <f t="shared" si="22"/>
        <v>0</v>
      </c>
      <c r="J23" s="224">
        <f t="shared" si="22"/>
        <v>0</v>
      </c>
      <c r="K23" s="225">
        <f t="shared" si="22"/>
        <v>0</v>
      </c>
      <c r="L23" s="224">
        <f t="shared" si="22"/>
        <v>0</v>
      </c>
      <c r="M23" s="226">
        <f t="shared" si="22"/>
        <v>0</v>
      </c>
      <c r="N23" s="227">
        <f t="shared" si="2"/>
        <v>0</v>
      </c>
      <c r="P23" s="197" t="s">
        <v>9</v>
      </c>
      <c r="Q23" s="197" t="s">
        <v>242</v>
      </c>
      <c r="R23" s="198"/>
      <c r="S23" s="199"/>
      <c r="T23" s="199"/>
      <c r="U23" s="246">
        <f t="shared" si="14"/>
        <v>0</v>
      </c>
      <c r="V23" s="246">
        <f t="shared" si="15"/>
        <v>0</v>
      </c>
      <c r="W23" s="246">
        <f t="shared" si="13"/>
        <v>0</v>
      </c>
      <c r="X23" s="246">
        <f t="shared" si="16"/>
        <v>0</v>
      </c>
      <c r="Y23" s="246">
        <f t="shared" si="17"/>
        <v>0</v>
      </c>
      <c r="Z23" s="246">
        <f t="shared" si="18"/>
        <v>0</v>
      </c>
    </row>
    <row r="24" spans="1:29" s="31" customFormat="1" x14ac:dyDescent="0.25">
      <c r="A24" s="258" t="s">
        <v>250</v>
      </c>
      <c r="B24" s="228">
        <f t="shared" ref="B24:M24" si="23">SUMIFS($Z$5:$Z$147,$P$5:$P$147,B$4,$R$5:$R$147,$A24)</f>
        <v>0</v>
      </c>
      <c r="C24" s="229">
        <f t="shared" si="23"/>
        <v>0</v>
      </c>
      <c r="D24" s="228">
        <f t="shared" si="23"/>
        <v>0</v>
      </c>
      <c r="E24" s="229">
        <f t="shared" si="23"/>
        <v>0</v>
      </c>
      <c r="F24" s="228">
        <f t="shared" si="23"/>
        <v>0</v>
      </c>
      <c r="G24" s="229">
        <f t="shared" si="23"/>
        <v>0</v>
      </c>
      <c r="H24" s="228">
        <f t="shared" si="23"/>
        <v>0</v>
      </c>
      <c r="I24" s="229">
        <f t="shared" si="23"/>
        <v>0</v>
      </c>
      <c r="J24" s="228">
        <f t="shared" si="23"/>
        <v>0</v>
      </c>
      <c r="K24" s="229">
        <f t="shared" si="23"/>
        <v>0</v>
      </c>
      <c r="L24" s="228">
        <f t="shared" si="23"/>
        <v>0</v>
      </c>
      <c r="M24" s="229">
        <f t="shared" si="23"/>
        <v>0</v>
      </c>
      <c r="N24" s="231">
        <f t="shared" si="2"/>
        <v>0</v>
      </c>
      <c r="P24" s="197" t="s">
        <v>9</v>
      </c>
      <c r="Q24" s="197" t="s">
        <v>243</v>
      </c>
      <c r="R24" s="198"/>
      <c r="S24" s="199"/>
      <c r="T24" s="199"/>
      <c r="U24" s="246">
        <f t="shared" si="14"/>
        <v>0</v>
      </c>
      <c r="V24" s="246">
        <f t="shared" si="15"/>
        <v>0</v>
      </c>
      <c r="W24" s="246">
        <f t="shared" si="13"/>
        <v>0</v>
      </c>
      <c r="X24" s="246">
        <f t="shared" si="16"/>
        <v>0</v>
      </c>
      <c r="Y24" s="246">
        <f t="shared" si="17"/>
        <v>0</v>
      </c>
      <c r="Z24" s="246">
        <f t="shared" si="18"/>
        <v>0</v>
      </c>
    </row>
    <row r="25" spans="1:29" s="31" customFormat="1" x14ac:dyDescent="0.25">
      <c r="A25" s="258" t="s">
        <v>251</v>
      </c>
      <c r="B25" s="228">
        <f t="shared" ref="B25:M25" si="24">SUMIFS($Z$5:$Z$147,$P$5:$P$147,B$4,$R$5:$R$147,$A25)-SUMIFS($T$5:$T$146,$R$5:$R$146,$AB$7)</f>
        <v>0</v>
      </c>
      <c r="C25" s="229">
        <f t="shared" si="24"/>
        <v>0</v>
      </c>
      <c r="D25" s="228">
        <f t="shared" si="24"/>
        <v>0</v>
      </c>
      <c r="E25" s="229">
        <f t="shared" si="24"/>
        <v>0</v>
      </c>
      <c r="F25" s="228">
        <f t="shared" si="24"/>
        <v>0</v>
      </c>
      <c r="G25" s="229">
        <f t="shared" si="24"/>
        <v>0</v>
      </c>
      <c r="H25" s="228">
        <f t="shared" si="24"/>
        <v>0</v>
      </c>
      <c r="I25" s="229">
        <f t="shared" si="24"/>
        <v>0</v>
      </c>
      <c r="J25" s="228">
        <f t="shared" si="24"/>
        <v>0</v>
      </c>
      <c r="K25" s="229">
        <f t="shared" si="24"/>
        <v>0</v>
      </c>
      <c r="L25" s="228">
        <f t="shared" si="24"/>
        <v>0</v>
      </c>
      <c r="M25" s="229">
        <f t="shared" si="24"/>
        <v>0</v>
      </c>
      <c r="N25" s="231">
        <f t="shared" si="2"/>
        <v>0</v>
      </c>
      <c r="P25" s="197" t="s">
        <v>9</v>
      </c>
      <c r="Q25" s="197" t="s">
        <v>244</v>
      </c>
      <c r="R25" s="198"/>
      <c r="S25" s="199"/>
      <c r="T25" s="199"/>
      <c r="U25" s="246">
        <f t="shared" si="14"/>
        <v>0</v>
      </c>
      <c r="V25" s="246">
        <f t="shared" si="15"/>
        <v>0</v>
      </c>
      <c r="W25" s="246">
        <f t="shared" si="13"/>
        <v>0</v>
      </c>
      <c r="X25" s="246">
        <f t="shared" si="16"/>
        <v>0</v>
      </c>
      <c r="Y25" s="246">
        <f t="shared" si="17"/>
        <v>0</v>
      </c>
      <c r="Z25" s="246">
        <f t="shared" si="18"/>
        <v>0</v>
      </c>
    </row>
    <row r="26" spans="1:29" s="31" customFormat="1" x14ac:dyDescent="0.25">
      <c r="A26" s="258" t="s">
        <v>252</v>
      </c>
      <c r="B26" s="228">
        <f t="shared" ref="B26:M26" si="25">SUMIFS($Z$5:$Z$147,$P$5:$P$147,B$4,$R$5:$R$147,$A26)</f>
        <v>0</v>
      </c>
      <c r="C26" s="229">
        <f t="shared" si="25"/>
        <v>0</v>
      </c>
      <c r="D26" s="228">
        <f t="shared" si="25"/>
        <v>0</v>
      </c>
      <c r="E26" s="229">
        <f t="shared" si="25"/>
        <v>0</v>
      </c>
      <c r="F26" s="228">
        <f t="shared" si="25"/>
        <v>0</v>
      </c>
      <c r="G26" s="229">
        <f t="shared" si="25"/>
        <v>0</v>
      </c>
      <c r="H26" s="228">
        <f t="shared" si="25"/>
        <v>0</v>
      </c>
      <c r="I26" s="229">
        <f t="shared" si="25"/>
        <v>0</v>
      </c>
      <c r="J26" s="228">
        <f t="shared" si="25"/>
        <v>0</v>
      </c>
      <c r="K26" s="229">
        <f t="shared" si="25"/>
        <v>0</v>
      </c>
      <c r="L26" s="228">
        <f t="shared" si="25"/>
        <v>0</v>
      </c>
      <c r="M26" s="229">
        <f t="shared" si="25"/>
        <v>0</v>
      </c>
      <c r="N26" s="231">
        <f t="shared" si="2"/>
        <v>0</v>
      </c>
      <c r="P26" s="197" t="s">
        <v>9</v>
      </c>
      <c r="Q26" s="197" t="s">
        <v>245</v>
      </c>
      <c r="R26" s="198"/>
      <c r="S26" s="199"/>
      <c r="T26" s="199"/>
      <c r="U26" s="246">
        <f t="shared" si="14"/>
        <v>0</v>
      </c>
      <c r="V26" s="246">
        <f t="shared" si="15"/>
        <v>0</v>
      </c>
      <c r="W26" s="246">
        <f t="shared" si="13"/>
        <v>0</v>
      </c>
      <c r="X26" s="246">
        <f t="shared" si="16"/>
        <v>0</v>
      </c>
      <c r="Y26" s="246">
        <f t="shared" si="17"/>
        <v>0</v>
      </c>
      <c r="Z26" s="246">
        <f t="shared" si="18"/>
        <v>0</v>
      </c>
    </row>
    <row r="27" spans="1:29" s="31" customFormat="1" x14ac:dyDescent="0.25">
      <c r="A27" s="202" t="s">
        <v>261</v>
      </c>
      <c r="B27" s="228">
        <f>SUMIFS('Contas a Pagar'!$G$5:$G$1048576,'Contas a Pagar'!$F$5:$F$1048576,'Demonstrativo de Resultado'!$A27,'Contas a Pagar'!$C$5:$C$1048576,'Demonstrativo de Resultado'!B$4)</f>
        <v>0</v>
      </c>
      <c r="C27" s="229">
        <f>SUMIFS('Contas a Pagar'!$G$5:$G$1048576,'Contas a Pagar'!$F$5:$F$1048576,'Demonstrativo de Resultado'!$A27,'Contas a Pagar'!$C$5:$C$1048576,'Demonstrativo de Resultado'!C$4)</f>
        <v>0</v>
      </c>
      <c r="D27" s="228">
        <f>SUMIFS('Contas a Pagar'!$G$5:$G$1048576,'Contas a Pagar'!$F$5:$F$1048576,'Demonstrativo de Resultado'!$A27,'Contas a Pagar'!$C$5:$C$1048576,'Demonstrativo de Resultado'!D$4)</f>
        <v>0</v>
      </c>
      <c r="E27" s="229">
        <f>SUMIFS('Contas a Pagar'!$G$5:$G$1048576,'Contas a Pagar'!$F$5:$F$1048576,'Demonstrativo de Resultado'!$A27,'Contas a Pagar'!$C$5:$C$1048576,'Demonstrativo de Resultado'!E$4)</f>
        <v>0</v>
      </c>
      <c r="F27" s="228">
        <f>SUMIFS('Contas a Pagar'!$G$5:$G$1048576,'Contas a Pagar'!$F$5:$F$1048576,'Demonstrativo de Resultado'!$A27,'Contas a Pagar'!$C$5:$C$1048576,'Demonstrativo de Resultado'!F$4)</f>
        <v>0</v>
      </c>
      <c r="G27" s="229">
        <f>SUMIFS('Contas a Pagar'!$G$5:$G$1048576,'Contas a Pagar'!$F$5:$F$1048576,'Demonstrativo de Resultado'!$A27,'Contas a Pagar'!$C$5:$C$1048576,'Demonstrativo de Resultado'!G$4)</f>
        <v>0</v>
      </c>
      <c r="H27" s="228">
        <f>SUMIFS('Contas a Pagar'!$G$5:$G$1048576,'Contas a Pagar'!$F$5:$F$1048576,'Demonstrativo de Resultado'!$A27,'Contas a Pagar'!$C$5:$C$1048576,'Demonstrativo de Resultado'!H$4)</f>
        <v>0</v>
      </c>
      <c r="I27" s="229">
        <f>SUMIFS('Contas a Pagar'!$G$5:$G$1048576,'Contas a Pagar'!$F$5:$F$1048576,'Demonstrativo de Resultado'!$A27,'Contas a Pagar'!$C$5:$C$1048576,'Demonstrativo de Resultado'!I$4)</f>
        <v>0</v>
      </c>
      <c r="J27" s="228">
        <f>SUMIFS('Contas a Pagar'!$G$5:$G$1048576,'Contas a Pagar'!$F$5:$F$1048576,'Demonstrativo de Resultado'!$A27,'Contas a Pagar'!$C$5:$C$1048576,'Demonstrativo de Resultado'!J$4)</f>
        <v>0</v>
      </c>
      <c r="K27" s="229">
        <f>SUMIFS('Contas a Pagar'!$G$5:$G$1048576,'Contas a Pagar'!$F$5:$F$1048576,'Demonstrativo de Resultado'!$A27,'Contas a Pagar'!$C$5:$C$1048576,'Demonstrativo de Resultado'!K$4)</f>
        <v>0</v>
      </c>
      <c r="L27" s="228">
        <f>SUMIFS('Contas a Pagar'!$G$5:$G$1048576,'Contas a Pagar'!$F$5:$F$1048576,'Demonstrativo de Resultado'!$A27,'Contas a Pagar'!$C$5:$C$1048576,'Demonstrativo de Resultado'!L$4)</f>
        <v>0</v>
      </c>
      <c r="M27" s="230">
        <f>SUMIFS('Contas a Pagar'!$G$5:$G$1048576,'Contas a Pagar'!$F$5:$F$1048576,'Demonstrativo de Resultado'!$A27,'Contas a Pagar'!$C$5:$C$1048576,'Demonstrativo de Resultado'!M$4)</f>
        <v>0</v>
      </c>
      <c r="N27" s="231">
        <f t="shared" si="2"/>
        <v>0</v>
      </c>
      <c r="P27" s="211"/>
      <c r="Q27" s="212">
        <f>COUNTA(Q17:Q26)</f>
        <v>10</v>
      </c>
      <c r="R27" s="213"/>
      <c r="S27" s="247">
        <f>SUM(S17:S26)</f>
        <v>0</v>
      </c>
      <c r="T27" s="247">
        <f t="shared" ref="T27" si="26">SUM(T17:T26)</f>
        <v>0</v>
      </c>
      <c r="U27" s="247">
        <f t="shared" ref="U27" si="27">SUM(U17:U26)</f>
        <v>0</v>
      </c>
      <c r="V27" s="247">
        <f t="shared" ref="V27" si="28">SUM(V17:V26)</f>
        <v>0</v>
      </c>
      <c r="W27" s="247">
        <f t="shared" ref="W27" si="29">SUM(W17:W26)</f>
        <v>0</v>
      </c>
      <c r="X27" s="247">
        <f t="shared" ref="X27" si="30">SUM(X17:X26)</f>
        <v>0</v>
      </c>
      <c r="Y27" s="247">
        <f t="shared" ref="Y27" si="31">SUM(Y17:Y26)</f>
        <v>0</v>
      </c>
      <c r="Z27" s="247">
        <f t="shared" ref="Z27" si="32">SUM(Z17:Z26)</f>
        <v>0</v>
      </c>
    </row>
    <row r="28" spans="1:29" s="31" customFormat="1" x14ac:dyDescent="0.25">
      <c r="A28" s="202" t="s">
        <v>262</v>
      </c>
      <c r="B28" s="228">
        <f>SUMIFS('Contas a Pagar'!$G$5:$G$1048576,'Contas a Pagar'!$F$5:$F$1048576,'Demonstrativo de Resultado'!$A28,'Contas a Pagar'!$C$5:$C$1048576,'Demonstrativo de Resultado'!B$4)</f>
        <v>0</v>
      </c>
      <c r="C28" s="229">
        <f>SUMIFS('Contas a Pagar'!$G$5:$G$1048576,'Contas a Pagar'!$F$5:$F$1048576,'Demonstrativo de Resultado'!$A28,'Contas a Pagar'!$C$5:$C$1048576,'Demonstrativo de Resultado'!C$4)</f>
        <v>0</v>
      </c>
      <c r="D28" s="228">
        <f>SUMIFS('Contas a Pagar'!$G$5:$G$1048576,'Contas a Pagar'!$F$5:$F$1048576,'Demonstrativo de Resultado'!$A28,'Contas a Pagar'!$C$5:$C$1048576,'Demonstrativo de Resultado'!D$4)</f>
        <v>0</v>
      </c>
      <c r="E28" s="229">
        <f>SUMIFS('Contas a Pagar'!$G$5:$G$1048576,'Contas a Pagar'!$F$5:$F$1048576,'Demonstrativo de Resultado'!$A28,'Contas a Pagar'!$C$5:$C$1048576,'Demonstrativo de Resultado'!E$4)</f>
        <v>0</v>
      </c>
      <c r="F28" s="228">
        <f>SUMIFS('Contas a Pagar'!$G$5:$G$1048576,'Contas a Pagar'!$F$5:$F$1048576,'Demonstrativo de Resultado'!$A28,'Contas a Pagar'!$C$5:$C$1048576,'Demonstrativo de Resultado'!F$4)</f>
        <v>0</v>
      </c>
      <c r="G28" s="229">
        <f>SUMIFS('Contas a Pagar'!$G$5:$G$1048576,'Contas a Pagar'!$F$5:$F$1048576,'Demonstrativo de Resultado'!$A28,'Contas a Pagar'!$C$5:$C$1048576,'Demonstrativo de Resultado'!G$4)</f>
        <v>0</v>
      </c>
      <c r="H28" s="228">
        <f>SUMIFS('Contas a Pagar'!$G$5:$G$1048576,'Contas a Pagar'!$F$5:$F$1048576,'Demonstrativo de Resultado'!$A28,'Contas a Pagar'!$C$5:$C$1048576,'Demonstrativo de Resultado'!H$4)</f>
        <v>0</v>
      </c>
      <c r="I28" s="229">
        <f>SUMIFS('Contas a Pagar'!$G$5:$G$1048576,'Contas a Pagar'!$F$5:$F$1048576,'Demonstrativo de Resultado'!$A28,'Contas a Pagar'!$C$5:$C$1048576,'Demonstrativo de Resultado'!I$4)</f>
        <v>0</v>
      </c>
      <c r="J28" s="228">
        <f>SUMIFS('Contas a Pagar'!$G$5:$G$1048576,'Contas a Pagar'!$F$5:$F$1048576,'Demonstrativo de Resultado'!$A28,'Contas a Pagar'!$C$5:$C$1048576,'Demonstrativo de Resultado'!J$4)</f>
        <v>0</v>
      </c>
      <c r="K28" s="229">
        <f>SUMIFS('Contas a Pagar'!$G$5:$G$1048576,'Contas a Pagar'!$F$5:$F$1048576,'Demonstrativo de Resultado'!$A28,'Contas a Pagar'!$C$5:$C$1048576,'Demonstrativo de Resultado'!K$4)</f>
        <v>0</v>
      </c>
      <c r="L28" s="228">
        <f>SUMIFS('Contas a Pagar'!$G$5:$G$1048576,'Contas a Pagar'!$F$5:$F$1048576,'Demonstrativo de Resultado'!$A28,'Contas a Pagar'!$C$5:$C$1048576,'Demonstrativo de Resultado'!L$4)</f>
        <v>0</v>
      </c>
      <c r="M28" s="230">
        <f>SUMIFS('Contas a Pagar'!$G$5:$G$1048576,'Contas a Pagar'!$F$5:$F$1048576,'Demonstrativo de Resultado'!$A28,'Contas a Pagar'!$C$5:$C$1048576,'Demonstrativo de Resultado'!M$4)</f>
        <v>0</v>
      </c>
      <c r="N28" s="231">
        <f t="shared" si="2"/>
        <v>0</v>
      </c>
      <c r="P28" s="214"/>
      <c r="Q28" s="214"/>
      <c r="R28" s="214"/>
      <c r="S28" s="214"/>
      <c r="T28" s="214"/>
      <c r="U28" s="248"/>
      <c r="V28" s="248"/>
      <c r="W28" s="248"/>
      <c r="X28" s="248"/>
      <c r="Y28" s="248"/>
      <c r="Z28" s="248"/>
    </row>
    <row r="29" spans="1:29" s="31" customFormat="1" x14ac:dyDescent="0.25">
      <c r="A29" s="202" t="s">
        <v>263</v>
      </c>
      <c r="B29" s="228">
        <f>SUMIFS('Contas a Pagar'!$G$5:$G$1048576,'Contas a Pagar'!$F$5:$F$1048576,'Demonstrativo de Resultado'!$A29,'Contas a Pagar'!$C$5:$C$1048576,'Demonstrativo de Resultado'!B$4)</f>
        <v>0</v>
      </c>
      <c r="C29" s="229">
        <f>SUMIFS('Contas a Pagar'!$G$5:$G$1048576,'Contas a Pagar'!$F$5:$F$1048576,'Demonstrativo de Resultado'!$A29,'Contas a Pagar'!$C$5:$C$1048576,'Demonstrativo de Resultado'!C$4)</f>
        <v>0</v>
      </c>
      <c r="D29" s="228">
        <f>SUMIFS('Contas a Pagar'!$G$5:$G$1048576,'Contas a Pagar'!$F$5:$F$1048576,'Demonstrativo de Resultado'!$A29,'Contas a Pagar'!$C$5:$C$1048576,'Demonstrativo de Resultado'!D$4)</f>
        <v>0</v>
      </c>
      <c r="E29" s="229">
        <f>SUMIFS('Contas a Pagar'!$G$5:$G$1048576,'Contas a Pagar'!$F$5:$F$1048576,'Demonstrativo de Resultado'!$A29,'Contas a Pagar'!$C$5:$C$1048576,'Demonstrativo de Resultado'!E$4)</f>
        <v>0</v>
      </c>
      <c r="F29" s="228">
        <f>SUMIFS('Contas a Pagar'!$G$5:$G$1048576,'Contas a Pagar'!$F$5:$F$1048576,'Demonstrativo de Resultado'!$A29,'Contas a Pagar'!$C$5:$C$1048576,'Demonstrativo de Resultado'!F$4)</f>
        <v>0</v>
      </c>
      <c r="G29" s="229">
        <f>SUMIFS('Contas a Pagar'!$G$5:$G$1048576,'Contas a Pagar'!$F$5:$F$1048576,'Demonstrativo de Resultado'!$A29,'Contas a Pagar'!$C$5:$C$1048576,'Demonstrativo de Resultado'!G$4)</f>
        <v>0</v>
      </c>
      <c r="H29" s="228">
        <f>SUMIFS('Contas a Pagar'!$G$5:$G$1048576,'Contas a Pagar'!$F$5:$F$1048576,'Demonstrativo de Resultado'!$A29,'Contas a Pagar'!$C$5:$C$1048576,'Demonstrativo de Resultado'!H$4)</f>
        <v>0</v>
      </c>
      <c r="I29" s="229">
        <f>SUMIFS('Contas a Pagar'!$G$5:$G$1048576,'Contas a Pagar'!$F$5:$F$1048576,'Demonstrativo de Resultado'!$A29,'Contas a Pagar'!$C$5:$C$1048576,'Demonstrativo de Resultado'!I$4)</f>
        <v>0</v>
      </c>
      <c r="J29" s="228">
        <f>SUMIFS('Contas a Pagar'!$G$5:$G$1048576,'Contas a Pagar'!$F$5:$F$1048576,'Demonstrativo de Resultado'!$A29,'Contas a Pagar'!$C$5:$C$1048576,'Demonstrativo de Resultado'!J$4)</f>
        <v>0</v>
      </c>
      <c r="K29" s="229">
        <f>SUMIFS('Contas a Pagar'!$G$5:$G$1048576,'Contas a Pagar'!$F$5:$F$1048576,'Demonstrativo de Resultado'!$A29,'Contas a Pagar'!$C$5:$C$1048576,'Demonstrativo de Resultado'!K$4)</f>
        <v>0</v>
      </c>
      <c r="L29" s="228">
        <f>SUMIFS('Contas a Pagar'!$G$5:$G$1048576,'Contas a Pagar'!$F$5:$F$1048576,'Demonstrativo de Resultado'!$A29,'Contas a Pagar'!$C$5:$C$1048576,'Demonstrativo de Resultado'!L$4)</f>
        <v>0</v>
      </c>
      <c r="M29" s="230">
        <f>SUMIFS('Contas a Pagar'!$G$5:$G$1048576,'Contas a Pagar'!$F$5:$F$1048576,'Demonstrativo de Resultado'!$A29,'Contas a Pagar'!$C$5:$C$1048576,'Demonstrativo de Resultado'!M$4)</f>
        <v>0</v>
      </c>
      <c r="N29" s="231">
        <f t="shared" si="2"/>
        <v>0</v>
      </c>
      <c r="P29" s="197" t="s">
        <v>10</v>
      </c>
      <c r="Q29" s="197" t="s">
        <v>236</v>
      </c>
      <c r="R29" s="198" t="s">
        <v>249</v>
      </c>
      <c r="S29" s="199"/>
      <c r="T29" s="199"/>
      <c r="U29" s="246">
        <f>IF($AA29="Pró-labore",0,($S29+$T29)/12)</f>
        <v>0</v>
      </c>
      <c r="V29" s="246">
        <f>IF(AA29="Pró-labore",0,U29*1.3333)</f>
        <v>0</v>
      </c>
      <c r="W29" s="246">
        <f t="shared" ref="W29:W38" si="33">SUM(S29:V29)</f>
        <v>0</v>
      </c>
      <c r="X29" s="246">
        <f>IF(AA29="Pró-labore",0,W29*$X$3)</f>
        <v>0</v>
      </c>
      <c r="Y29" s="246">
        <f>IF(AA29="Pró-labore",0,W29*0.08)</f>
        <v>0</v>
      </c>
      <c r="Z29" s="246">
        <f>SUM(W29:Y29)</f>
        <v>0</v>
      </c>
    </row>
    <row r="30" spans="1:29" s="31" customFormat="1" x14ac:dyDescent="0.25">
      <c r="A30" s="202" t="s">
        <v>43</v>
      </c>
      <c r="B30" s="228">
        <f>SUMIFS('Contas a Pagar'!$G$5:$G$1048576,'Contas a Pagar'!$F$5:$F$1048576,'Demonstrativo de Resultado'!$A30,'Contas a Pagar'!$C$5:$C$1048576,'Demonstrativo de Resultado'!B$4)</f>
        <v>0</v>
      </c>
      <c r="C30" s="229">
        <f>SUMIFS('Contas a Pagar'!$G$5:$G$1048576,'Contas a Pagar'!$F$5:$F$1048576,'Demonstrativo de Resultado'!$A30,'Contas a Pagar'!$C$5:$C$1048576,'Demonstrativo de Resultado'!C$4)</f>
        <v>0</v>
      </c>
      <c r="D30" s="228">
        <f>SUMIFS('Contas a Pagar'!$G$5:$G$1048576,'Contas a Pagar'!$F$5:$F$1048576,'Demonstrativo de Resultado'!$A30,'Contas a Pagar'!$C$5:$C$1048576,'Demonstrativo de Resultado'!D$4)</f>
        <v>0</v>
      </c>
      <c r="E30" s="229">
        <f>SUMIFS('Contas a Pagar'!$G$5:$G$1048576,'Contas a Pagar'!$F$5:$F$1048576,'Demonstrativo de Resultado'!$A30,'Contas a Pagar'!$C$5:$C$1048576,'Demonstrativo de Resultado'!E$4)</f>
        <v>0</v>
      </c>
      <c r="F30" s="228">
        <f>SUMIFS('Contas a Pagar'!$G$5:$G$1048576,'Contas a Pagar'!$F$5:$F$1048576,'Demonstrativo de Resultado'!$A30,'Contas a Pagar'!$C$5:$C$1048576,'Demonstrativo de Resultado'!F$4)</f>
        <v>0</v>
      </c>
      <c r="G30" s="229">
        <f>SUMIFS('Contas a Pagar'!$G$5:$G$1048576,'Contas a Pagar'!$F$5:$F$1048576,'Demonstrativo de Resultado'!$A30,'Contas a Pagar'!$C$5:$C$1048576,'Demonstrativo de Resultado'!G$4)</f>
        <v>0</v>
      </c>
      <c r="H30" s="228">
        <f>SUMIFS('Contas a Pagar'!$G$5:$G$1048576,'Contas a Pagar'!$F$5:$F$1048576,'Demonstrativo de Resultado'!$A30,'Contas a Pagar'!$C$5:$C$1048576,'Demonstrativo de Resultado'!H$4)</f>
        <v>0</v>
      </c>
      <c r="I30" s="229">
        <f>SUMIFS('Contas a Pagar'!$G$5:$G$1048576,'Contas a Pagar'!$F$5:$F$1048576,'Demonstrativo de Resultado'!$A30,'Contas a Pagar'!$C$5:$C$1048576,'Demonstrativo de Resultado'!I$4)</f>
        <v>0</v>
      </c>
      <c r="J30" s="228">
        <f>SUMIFS('Contas a Pagar'!$G$5:$G$1048576,'Contas a Pagar'!$F$5:$F$1048576,'Demonstrativo de Resultado'!$A30,'Contas a Pagar'!$C$5:$C$1048576,'Demonstrativo de Resultado'!J$4)</f>
        <v>0</v>
      </c>
      <c r="K30" s="229">
        <f>SUMIFS('Contas a Pagar'!$G$5:$G$1048576,'Contas a Pagar'!$F$5:$F$1048576,'Demonstrativo de Resultado'!$A30,'Contas a Pagar'!$C$5:$C$1048576,'Demonstrativo de Resultado'!K$4)</f>
        <v>0</v>
      </c>
      <c r="L30" s="228">
        <f>SUMIFS('Contas a Pagar'!$G$5:$G$1048576,'Contas a Pagar'!$F$5:$F$1048576,'Demonstrativo de Resultado'!$A30,'Contas a Pagar'!$C$5:$C$1048576,'Demonstrativo de Resultado'!L$4)</f>
        <v>0</v>
      </c>
      <c r="M30" s="230">
        <f>SUMIFS('Contas a Pagar'!$G$5:$G$1048576,'Contas a Pagar'!$F$5:$F$1048576,'Demonstrativo de Resultado'!$A30,'Contas a Pagar'!$C$5:$C$1048576,'Demonstrativo de Resultado'!M$4)</f>
        <v>0</v>
      </c>
      <c r="N30" s="231">
        <f t="shared" si="2"/>
        <v>0</v>
      </c>
      <c r="P30" s="197" t="s">
        <v>10</v>
      </c>
      <c r="Q30" s="197" t="s">
        <v>237</v>
      </c>
      <c r="R30" s="198" t="s">
        <v>249</v>
      </c>
      <c r="S30" s="199"/>
      <c r="T30" s="199"/>
      <c r="U30" s="246">
        <f t="shared" ref="U30:U38" si="34">IF($AA30="Pró-labore",0,($S30+$T30)/12)</f>
        <v>0</v>
      </c>
      <c r="V30" s="246">
        <f t="shared" ref="V30:V38" si="35">IF(AA30="Pró-labore",0,U30*1.3333)</f>
        <v>0</v>
      </c>
      <c r="W30" s="246">
        <f t="shared" si="33"/>
        <v>0</v>
      </c>
      <c r="X30" s="246">
        <f t="shared" ref="X30:X38" si="36">IF(AA30="Pró-labore",0,W30*$X$3)</f>
        <v>0</v>
      </c>
      <c r="Y30" s="246">
        <f t="shared" ref="Y30:Y38" si="37">IF(AA30="Pró-labore",0,W30*0.08)</f>
        <v>0</v>
      </c>
      <c r="Z30" s="246">
        <f t="shared" ref="Z30:Z38" si="38">SUM(W30:Y30)</f>
        <v>0</v>
      </c>
    </row>
    <row r="31" spans="1:29" s="31" customFormat="1" x14ac:dyDescent="0.25">
      <c r="A31" s="202" t="s">
        <v>44</v>
      </c>
      <c r="B31" s="228">
        <f>SUMIFS('Contas a Pagar'!$G$5:$G$1048576,'Contas a Pagar'!$F$5:$F$1048576,'Demonstrativo de Resultado'!$A31,'Contas a Pagar'!$C$5:$C$1048576,'Demonstrativo de Resultado'!B$4)</f>
        <v>0</v>
      </c>
      <c r="C31" s="229">
        <f>SUMIFS('Contas a Pagar'!$G$5:$G$1048576,'Contas a Pagar'!$F$5:$F$1048576,'Demonstrativo de Resultado'!$A31,'Contas a Pagar'!$C$5:$C$1048576,'Demonstrativo de Resultado'!C$4)</f>
        <v>0</v>
      </c>
      <c r="D31" s="228">
        <f>SUMIFS('Contas a Pagar'!$G$5:$G$1048576,'Contas a Pagar'!$F$5:$F$1048576,'Demonstrativo de Resultado'!$A31,'Contas a Pagar'!$C$5:$C$1048576,'Demonstrativo de Resultado'!D$4)</f>
        <v>0</v>
      </c>
      <c r="E31" s="229">
        <f>SUMIFS('Contas a Pagar'!$G$5:$G$1048576,'Contas a Pagar'!$F$5:$F$1048576,'Demonstrativo de Resultado'!$A31,'Contas a Pagar'!$C$5:$C$1048576,'Demonstrativo de Resultado'!E$4)</f>
        <v>0</v>
      </c>
      <c r="F31" s="228">
        <f>SUMIFS('Contas a Pagar'!$G$5:$G$1048576,'Contas a Pagar'!$F$5:$F$1048576,'Demonstrativo de Resultado'!$A31,'Contas a Pagar'!$C$5:$C$1048576,'Demonstrativo de Resultado'!F$4)</f>
        <v>0</v>
      </c>
      <c r="G31" s="229">
        <f>SUMIFS('Contas a Pagar'!$G$5:$G$1048576,'Contas a Pagar'!$F$5:$F$1048576,'Demonstrativo de Resultado'!$A31,'Contas a Pagar'!$C$5:$C$1048576,'Demonstrativo de Resultado'!G$4)</f>
        <v>0</v>
      </c>
      <c r="H31" s="228">
        <f>SUMIFS('Contas a Pagar'!$G$5:$G$1048576,'Contas a Pagar'!$F$5:$F$1048576,'Demonstrativo de Resultado'!$A31,'Contas a Pagar'!$C$5:$C$1048576,'Demonstrativo de Resultado'!H$4)</f>
        <v>0</v>
      </c>
      <c r="I31" s="229">
        <f>SUMIFS('Contas a Pagar'!$G$5:$G$1048576,'Contas a Pagar'!$F$5:$F$1048576,'Demonstrativo de Resultado'!$A31,'Contas a Pagar'!$C$5:$C$1048576,'Demonstrativo de Resultado'!I$4)</f>
        <v>0</v>
      </c>
      <c r="J31" s="228">
        <f>SUMIFS('Contas a Pagar'!$G$5:$G$1048576,'Contas a Pagar'!$F$5:$F$1048576,'Demonstrativo de Resultado'!$A31,'Contas a Pagar'!$C$5:$C$1048576,'Demonstrativo de Resultado'!J$4)</f>
        <v>0</v>
      </c>
      <c r="K31" s="229">
        <f>SUMIFS('Contas a Pagar'!$G$5:$G$1048576,'Contas a Pagar'!$F$5:$F$1048576,'Demonstrativo de Resultado'!$A31,'Contas a Pagar'!$C$5:$C$1048576,'Demonstrativo de Resultado'!K$4)</f>
        <v>0</v>
      </c>
      <c r="L31" s="228">
        <f>SUMIFS('Contas a Pagar'!$G$5:$G$1048576,'Contas a Pagar'!$F$5:$F$1048576,'Demonstrativo de Resultado'!$A31,'Contas a Pagar'!$C$5:$C$1048576,'Demonstrativo de Resultado'!L$4)</f>
        <v>0</v>
      </c>
      <c r="M31" s="230">
        <f>SUMIFS('Contas a Pagar'!$G$5:$G$1048576,'Contas a Pagar'!$F$5:$F$1048576,'Demonstrativo de Resultado'!$A31,'Contas a Pagar'!$C$5:$C$1048576,'Demonstrativo de Resultado'!M$4)</f>
        <v>0</v>
      </c>
      <c r="N31" s="231">
        <f t="shared" si="2"/>
        <v>0</v>
      </c>
      <c r="P31" s="197" t="s">
        <v>10</v>
      </c>
      <c r="Q31" s="197" t="s">
        <v>238</v>
      </c>
      <c r="R31" s="198" t="s">
        <v>251</v>
      </c>
      <c r="S31" s="199"/>
      <c r="T31" s="199"/>
      <c r="U31" s="246">
        <f t="shared" si="34"/>
        <v>0</v>
      </c>
      <c r="V31" s="246">
        <f t="shared" si="35"/>
        <v>0</v>
      </c>
      <c r="W31" s="246">
        <f t="shared" si="33"/>
        <v>0</v>
      </c>
      <c r="X31" s="246">
        <f t="shared" si="36"/>
        <v>0</v>
      </c>
      <c r="Y31" s="246">
        <f t="shared" si="37"/>
        <v>0</v>
      </c>
      <c r="Z31" s="246">
        <f t="shared" si="38"/>
        <v>0</v>
      </c>
    </row>
    <row r="32" spans="1:29" s="31" customFormat="1" x14ac:dyDescent="0.25">
      <c r="A32" s="202" t="s">
        <v>45</v>
      </c>
      <c r="B32" s="228">
        <f>SUMIFS('Contas a Pagar'!$G$5:$G$1048576,'Contas a Pagar'!$F$5:$F$1048576,'Demonstrativo de Resultado'!$A32,'Contas a Pagar'!$C$5:$C$1048576,'Demonstrativo de Resultado'!B$4)</f>
        <v>0</v>
      </c>
      <c r="C32" s="229">
        <f>SUMIFS('Contas a Pagar'!$G$5:$G$1048576,'Contas a Pagar'!$F$5:$F$1048576,'Demonstrativo de Resultado'!$A32,'Contas a Pagar'!$C$5:$C$1048576,'Demonstrativo de Resultado'!C$4)</f>
        <v>0</v>
      </c>
      <c r="D32" s="228">
        <f>SUMIFS('Contas a Pagar'!$G$5:$G$1048576,'Contas a Pagar'!$F$5:$F$1048576,'Demonstrativo de Resultado'!$A32,'Contas a Pagar'!$C$5:$C$1048576,'Demonstrativo de Resultado'!D$4)</f>
        <v>0</v>
      </c>
      <c r="E32" s="229">
        <f>SUMIFS('Contas a Pagar'!$G$5:$G$1048576,'Contas a Pagar'!$F$5:$F$1048576,'Demonstrativo de Resultado'!$A32,'Contas a Pagar'!$C$5:$C$1048576,'Demonstrativo de Resultado'!E$4)</f>
        <v>0</v>
      </c>
      <c r="F32" s="228">
        <f>SUMIFS('Contas a Pagar'!$G$5:$G$1048576,'Contas a Pagar'!$F$5:$F$1048576,'Demonstrativo de Resultado'!$A32,'Contas a Pagar'!$C$5:$C$1048576,'Demonstrativo de Resultado'!F$4)</f>
        <v>0</v>
      </c>
      <c r="G32" s="229">
        <f>SUMIFS('Contas a Pagar'!$G$5:$G$1048576,'Contas a Pagar'!$F$5:$F$1048576,'Demonstrativo de Resultado'!$A32,'Contas a Pagar'!$C$5:$C$1048576,'Demonstrativo de Resultado'!G$4)</f>
        <v>0</v>
      </c>
      <c r="H32" s="228">
        <f>SUMIFS('Contas a Pagar'!$G$5:$G$1048576,'Contas a Pagar'!$F$5:$F$1048576,'Demonstrativo de Resultado'!$A32,'Contas a Pagar'!$C$5:$C$1048576,'Demonstrativo de Resultado'!H$4)</f>
        <v>0</v>
      </c>
      <c r="I32" s="229">
        <f>SUMIFS('Contas a Pagar'!$G$5:$G$1048576,'Contas a Pagar'!$F$5:$F$1048576,'Demonstrativo de Resultado'!$A32,'Contas a Pagar'!$C$5:$C$1048576,'Demonstrativo de Resultado'!I$4)</f>
        <v>0</v>
      </c>
      <c r="J32" s="228">
        <f>SUMIFS('Contas a Pagar'!$G$5:$G$1048576,'Contas a Pagar'!$F$5:$F$1048576,'Demonstrativo de Resultado'!$A32,'Contas a Pagar'!$C$5:$C$1048576,'Demonstrativo de Resultado'!J$4)</f>
        <v>0</v>
      </c>
      <c r="K32" s="229">
        <f>SUMIFS('Contas a Pagar'!$G$5:$G$1048576,'Contas a Pagar'!$F$5:$F$1048576,'Demonstrativo de Resultado'!$A32,'Contas a Pagar'!$C$5:$C$1048576,'Demonstrativo de Resultado'!K$4)</f>
        <v>0</v>
      </c>
      <c r="L32" s="228">
        <f>SUMIFS('Contas a Pagar'!$G$5:$G$1048576,'Contas a Pagar'!$F$5:$F$1048576,'Demonstrativo de Resultado'!$A32,'Contas a Pagar'!$C$5:$C$1048576,'Demonstrativo de Resultado'!L$4)</f>
        <v>0</v>
      </c>
      <c r="M32" s="230">
        <f>SUMIFS('Contas a Pagar'!$G$5:$G$1048576,'Contas a Pagar'!$F$5:$F$1048576,'Demonstrativo de Resultado'!$A32,'Contas a Pagar'!$C$5:$C$1048576,'Demonstrativo de Resultado'!M$4)</f>
        <v>0</v>
      </c>
      <c r="N32" s="231">
        <f t="shared" si="2"/>
        <v>0</v>
      </c>
      <c r="P32" s="197" t="s">
        <v>10</v>
      </c>
      <c r="Q32" s="197" t="s">
        <v>239</v>
      </c>
      <c r="R32" s="198" t="s">
        <v>251</v>
      </c>
      <c r="S32" s="199"/>
      <c r="T32" s="199"/>
      <c r="U32" s="246">
        <f t="shared" si="34"/>
        <v>0</v>
      </c>
      <c r="V32" s="246">
        <f t="shared" si="35"/>
        <v>0</v>
      </c>
      <c r="W32" s="246">
        <f t="shared" si="33"/>
        <v>0</v>
      </c>
      <c r="X32" s="246">
        <f t="shared" si="36"/>
        <v>0</v>
      </c>
      <c r="Y32" s="246">
        <f t="shared" si="37"/>
        <v>0</v>
      </c>
      <c r="Z32" s="246">
        <f t="shared" si="38"/>
        <v>0</v>
      </c>
    </row>
    <row r="33" spans="1:26" s="31" customFormat="1" x14ac:dyDescent="0.25">
      <c r="A33" s="202" t="s">
        <v>260</v>
      </c>
      <c r="B33" s="228">
        <f>SUMIFS('Contas a Pagar'!$G$5:$G$1048576,'Contas a Pagar'!$F$5:$F$1048576,'Demonstrativo de Resultado'!$A33,'Contas a Pagar'!$C$5:$C$1048576,'Demonstrativo de Resultado'!B$4)</f>
        <v>0</v>
      </c>
      <c r="C33" s="229">
        <f>SUMIFS('Contas a Pagar'!$G$5:$G$1048576,'Contas a Pagar'!$F$5:$F$1048576,'Demonstrativo de Resultado'!$A33,'Contas a Pagar'!$C$5:$C$1048576,'Demonstrativo de Resultado'!C$4)</f>
        <v>0</v>
      </c>
      <c r="D33" s="228">
        <f>SUMIFS('Contas a Pagar'!$G$5:$G$1048576,'Contas a Pagar'!$F$5:$F$1048576,'Demonstrativo de Resultado'!$A33,'Contas a Pagar'!$C$5:$C$1048576,'Demonstrativo de Resultado'!D$4)</f>
        <v>0</v>
      </c>
      <c r="E33" s="229">
        <f>SUMIFS('Contas a Pagar'!$G$5:$G$1048576,'Contas a Pagar'!$F$5:$F$1048576,'Demonstrativo de Resultado'!$A33,'Contas a Pagar'!$C$5:$C$1048576,'Demonstrativo de Resultado'!E$4)</f>
        <v>0</v>
      </c>
      <c r="F33" s="228">
        <f>SUMIFS('Contas a Pagar'!$G$5:$G$1048576,'Contas a Pagar'!$F$5:$F$1048576,'Demonstrativo de Resultado'!$A33,'Contas a Pagar'!$C$5:$C$1048576,'Demonstrativo de Resultado'!F$4)</f>
        <v>0</v>
      </c>
      <c r="G33" s="229">
        <f>SUMIFS('Contas a Pagar'!$G$5:$G$1048576,'Contas a Pagar'!$F$5:$F$1048576,'Demonstrativo de Resultado'!$A33,'Contas a Pagar'!$C$5:$C$1048576,'Demonstrativo de Resultado'!G$4)</f>
        <v>0</v>
      </c>
      <c r="H33" s="228">
        <f>SUMIFS('Contas a Pagar'!$G$5:$G$1048576,'Contas a Pagar'!$F$5:$F$1048576,'Demonstrativo de Resultado'!$A33,'Contas a Pagar'!$C$5:$C$1048576,'Demonstrativo de Resultado'!H$4)</f>
        <v>0</v>
      </c>
      <c r="I33" s="229">
        <f>SUMIFS('Contas a Pagar'!$G$5:$G$1048576,'Contas a Pagar'!$F$5:$F$1048576,'Demonstrativo de Resultado'!$A33,'Contas a Pagar'!$C$5:$C$1048576,'Demonstrativo de Resultado'!I$4)</f>
        <v>0</v>
      </c>
      <c r="J33" s="228">
        <f>SUMIFS('Contas a Pagar'!$G$5:$G$1048576,'Contas a Pagar'!$F$5:$F$1048576,'Demonstrativo de Resultado'!$A33,'Contas a Pagar'!$C$5:$C$1048576,'Demonstrativo de Resultado'!J$4)</f>
        <v>0</v>
      </c>
      <c r="K33" s="229">
        <f>SUMIFS('Contas a Pagar'!$G$5:$G$1048576,'Contas a Pagar'!$F$5:$F$1048576,'Demonstrativo de Resultado'!$A33,'Contas a Pagar'!$C$5:$C$1048576,'Demonstrativo de Resultado'!K$4)</f>
        <v>0</v>
      </c>
      <c r="L33" s="228">
        <f>SUMIFS('Contas a Pagar'!$G$5:$G$1048576,'Contas a Pagar'!$F$5:$F$1048576,'Demonstrativo de Resultado'!$A33,'Contas a Pagar'!$C$5:$C$1048576,'Demonstrativo de Resultado'!L$4)</f>
        <v>0</v>
      </c>
      <c r="M33" s="230">
        <f>SUMIFS('Contas a Pagar'!$G$5:$G$1048576,'Contas a Pagar'!$F$5:$F$1048576,'Demonstrativo de Resultado'!$A33,'Contas a Pagar'!$C$5:$C$1048576,'Demonstrativo de Resultado'!M$4)</f>
        <v>0</v>
      </c>
      <c r="N33" s="231">
        <f t="shared" si="2"/>
        <v>0</v>
      </c>
      <c r="P33" s="197" t="s">
        <v>10</v>
      </c>
      <c r="Q33" s="197" t="s">
        <v>240</v>
      </c>
      <c r="R33" s="198" t="s">
        <v>250</v>
      </c>
      <c r="S33" s="199"/>
      <c r="T33" s="199"/>
      <c r="U33" s="246">
        <f t="shared" si="34"/>
        <v>0</v>
      </c>
      <c r="V33" s="246">
        <f t="shared" si="35"/>
        <v>0</v>
      </c>
      <c r="W33" s="246">
        <f t="shared" si="33"/>
        <v>0</v>
      </c>
      <c r="X33" s="246">
        <f t="shared" si="36"/>
        <v>0</v>
      </c>
      <c r="Y33" s="246">
        <f t="shared" si="37"/>
        <v>0</v>
      </c>
      <c r="Z33" s="246">
        <f t="shared" si="38"/>
        <v>0</v>
      </c>
    </row>
    <row r="34" spans="1:26" s="31" customFormat="1" x14ac:dyDescent="0.25">
      <c r="A34" s="202"/>
      <c r="B34" s="228">
        <f>SUMIFS('Contas a Pagar'!$G$5:$G$1048576,'Contas a Pagar'!$F$5:$F$1048576,'Demonstrativo de Resultado'!$A34,'Contas a Pagar'!$C$5:$C$1048576,'Demonstrativo de Resultado'!B$4)</f>
        <v>0</v>
      </c>
      <c r="C34" s="229">
        <f>SUMIFS('Contas a Pagar'!$G$5:$G$1048576,'Contas a Pagar'!$F$5:$F$1048576,'Demonstrativo de Resultado'!$A34,'Contas a Pagar'!$C$5:$C$1048576,'Demonstrativo de Resultado'!C$4)</f>
        <v>0</v>
      </c>
      <c r="D34" s="228">
        <f>SUMIFS('Contas a Pagar'!$G$5:$G$1048576,'Contas a Pagar'!$F$5:$F$1048576,'Demonstrativo de Resultado'!$A34,'Contas a Pagar'!$C$5:$C$1048576,'Demonstrativo de Resultado'!D$4)</f>
        <v>0</v>
      </c>
      <c r="E34" s="229">
        <f>SUMIFS('Contas a Pagar'!$G$5:$G$1048576,'Contas a Pagar'!$F$5:$F$1048576,'Demonstrativo de Resultado'!$A34,'Contas a Pagar'!$C$5:$C$1048576,'Demonstrativo de Resultado'!E$4)</f>
        <v>0</v>
      </c>
      <c r="F34" s="228">
        <f>SUMIFS('Contas a Pagar'!$G$5:$G$1048576,'Contas a Pagar'!$F$5:$F$1048576,'Demonstrativo de Resultado'!$A34,'Contas a Pagar'!$C$5:$C$1048576,'Demonstrativo de Resultado'!F$4)</f>
        <v>0</v>
      </c>
      <c r="G34" s="229">
        <f>SUMIFS('Contas a Pagar'!$G$5:$G$1048576,'Contas a Pagar'!$F$5:$F$1048576,'Demonstrativo de Resultado'!$A34,'Contas a Pagar'!$C$5:$C$1048576,'Demonstrativo de Resultado'!G$4)</f>
        <v>0</v>
      </c>
      <c r="H34" s="228">
        <f>SUMIFS('Contas a Pagar'!$G$5:$G$1048576,'Contas a Pagar'!$F$5:$F$1048576,'Demonstrativo de Resultado'!$A34,'Contas a Pagar'!$C$5:$C$1048576,'Demonstrativo de Resultado'!H$4)</f>
        <v>0</v>
      </c>
      <c r="I34" s="229">
        <f>SUMIFS('Contas a Pagar'!$G$5:$G$1048576,'Contas a Pagar'!$F$5:$F$1048576,'Demonstrativo de Resultado'!$A34,'Contas a Pagar'!$C$5:$C$1048576,'Demonstrativo de Resultado'!I$4)</f>
        <v>0</v>
      </c>
      <c r="J34" s="228">
        <f>SUMIFS('Contas a Pagar'!$G$5:$G$1048576,'Contas a Pagar'!$F$5:$F$1048576,'Demonstrativo de Resultado'!$A34,'Contas a Pagar'!$C$5:$C$1048576,'Demonstrativo de Resultado'!J$4)</f>
        <v>0</v>
      </c>
      <c r="K34" s="229">
        <f>SUMIFS('Contas a Pagar'!$G$5:$G$1048576,'Contas a Pagar'!$F$5:$F$1048576,'Demonstrativo de Resultado'!$A34,'Contas a Pagar'!$C$5:$C$1048576,'Demonstrativo de Resultado'!K$4)</f>
        <v>0</v>
      </c>
      <c r="L34" s="228">
        <f>SUMIFS('Contas a Pagar'!$G$5:$G$1048576,'Contas a Pagar'!$F$5:$F$1048576,'Demonstrativo de Resultado'!$A34,'Contas a Pagar'!$C$5:$C$1048576,'Demonstrativo de Resultado'!L$4)</f>
        <v>0</v>
      </c>
      <c r="M34" s="230">
        <f>SUMIFS('Contas a Pagar'!$G$5:$G$1048576,'Contas a Pagar'!$F$5:$F$1048576,'Demonstrativo de Resultado'!$A34,'Contas a Pagar'!$C$5:$C$1048576,'Demonstrativo de Resultado'!M$4)</f>
        <v>0</v>
      </c>
      <c r="N34" s="231">
        <f t="shared" si="2"/>
        <v>0</v>
      </c>
      <c r="P34" s="197" t="s">
        <v>10</v>
      </c>
      <c r="Q34" s="197" t="s">
        <v>241</v>
      </c>
      <c r="R34" s="198" t="s">
        <v>250</v>
      </c>
      <c r="S34" s="199"/>
      <c r="T34" s="199"/>
      <c r="U34" s="246">
        <f t="shared" si="34"/>
        <v>0</v>
      </c>
      <c r="V34" s="246">
        <f t="shared" si="35"/>
        <v>0</v>
      </c>
      <c r="W34" s="246">
        <f t="shared" si="33"/>
        <v>0</v>
      </c>
      <c r="X34" s="246">
        <f t="shared" si="36"/>
        <v>0</v>
      </c>
      <c r="Y34" s="246">
        <f t="shared" si="37"/>
        <v>0</v>
      </c>
      <c r="Z34" s="246">
        <f t="shared" si="38"/>
        <v>0</v>
      </c>
    </row>
    <row r="35" spans="1:26" s="31" customFormat="1" x14ac:dyDescent="0.25">
      <c r="A35" s="202"/>
      <c r="B35" s="228">
        <f>SUMIFS('Contas a Pagar'!$G$5:$G$1048576,'Contas a Pagar'!$F$5:$F$1048576,'Demonstrativo de Resultado'!$A35,'Contas a Pagar'!$C$5:$C$1048576,'Demonstrativo de Resultado'!B$4)</f>
        <v>0</v>
      </c>
      <c r="C35" s="229">
        <f>SUMIFS('Contas a Pagar'!$G$5:$G$1048576,'Contas a Pagar'!$F$5:$F$1048576,'Demonstrativo de Resultado'!$A35,'Contas a Pagar'!$C$5:$C$1048576,'Demonstrativo de Resultado'!C$4)</f>
        <v>0</v>
      </c>
      <c r="D35" s="228">
        <f>SUMIFS('Contas a Pagar'!$G$5:$G$1048576,'Contas a Pagar'!$F$5:$F$1048576,'Demonstrativo de Resultado'!$A35,'Contas a Pagar'!$C$5:$C$1048576,'Demonstrativo de Resultado'!D$4)</f>
        <v>0</v>
      </c>
      <c r="E35" s="229">
        <f>SUMIFS('Contas a Pagar'!$G$5:$G$1048576,'Contas a Pagar'!$F$5:$F$1048576,'Demonstrativo de Resultado'!$A35,'Contas a Pagar'!$C$5:$C$1048576,'Demonstrativo de Resultado'!E$4)</f>
        <v>0</v>
      </c>
      <c r="F35" s="228">
        <f>SUMIFS('Contas a Pagar'!$G$5:$G$1048576,'Contas a Pagar'!$F$5:$F$1048576,'Demonstrativo de Resultado'!$A35,'Contas a Pagar'!$C$5:$C$1048576,'Demonstrativo de Resultado'!F$4)</f>
        <v>0</v>
      </c>
      <c r="G35" s="229">
        <f>SUMIFS('Contas a Pagar'!$G$5:$G$1048576,'Contas a Pagar'!$F$5:$F$1048576,'Demonstrativo de Resultado'!$A35,'Contas a Pagar'!$C$5:$C$1048576,'Demonstrativo de Resultado'!G$4)</f>
        <v>0</v>
      </c>
      <c r="H35" s="228">
        <f>SUMIFS('Contas a Pagar'!$G$5:$G$1048576,'Contas a Pagar'!$F$5:$F$1048576,'Demonstrativo de Resultado'!$A35,'Contas a Pagar'!$C$5:$C$1048576,'Demonstrativo de Resultado'!H$4)</f>
        <v>0</v>
      </c>
      <c r="I35" s="229">
        <f>SUMIFS('Contas a Pagar'!$G$5:$G$1048576,'Contas a Pagar'!$F$5:$F$1048576,'Demonstrativo de Resultado'!$A35,'Contas a Pagar'!$C$5:$C$1048576,'Demonstrativo de Resultado'!I$4)</f>
        <v>0</v>
      </c>
      <c r="J35" s="228">
        <f>SUMIFS('Contas a Pagar'!$G$5:$G$1048576,'Contas a Pagar'!$F$5:$F$1048576,'Demonstrativo de Resultado'!$A35,'Contas a Pagar'!$C$5:$C$1048576,'Demonstrativo de Resultado'!J$4)</f>
        <v>0</v>
      </c>
      <c r="K35" s="229">
        <f>SUMIFS('Contas a Pagar'!$G$5:$G$1048576,'Contas a Pagar'!$F$5:$F$1048576,'Demonstrativo de Resultado'!$A35,'Contas a Pagar'!$C$5:$C$1048576,'Demonstrativo de Resultado'!K$4)</f>
        <v>0</v>
      </c>
      <c r="L35" s="228">
        <f>SUMIFS('Contas a Pagar'!$G$5:$G$1048576,'Contas a Pagar'!$F$5:$F$1048576,'Demonstrativo de Resultado'!$A35,'Contas a Pagar'!$C$5:$C$1048576,'Demonstrativo de Resultado'!L$4)</f>
        <v>0</v>
      </c>
      <c r="M35" s="230">
        <f>SUMIFS('Contas a Pagar'!$G$5:$G$1048576,'Contas a Pagar'!$F$5:$F$1048576,'Demonstrativo de Resultado'!$A35,'Contas a Pagar'!$C$5:$C$1048576,'Demonstrativo de Resultado'!M$4)</f>
        <v>0</v>
      </c>
      <c r="N35" s="231">
        <f t="shared" si="2"/>
        <v>0</v>
      </c>
      <c r="P35" s="197" t="s">
        <v>10</v>
      </c>
      <c r="Q35" s="197" t="s">
        <v>242</v>
      </c>
      <c r="R35" s="198"/>
      <c r="S35" s="199"/>
      <c r="T35" s="199"/>
      <c r="U35" s="246">
        <f t="shared" si="34"/>
        <v>0</v>
      </c>
      <c r="V35" s="246">
        <f t="shared" si="35"/>
        <v>0</v>
      </c>
      <c r="W35" s="246">
        <f t="shared" si="33"/>
        <v>0</v>
      </c>
      <c r="X35" s="246">
        <f t="shared" si="36"/>
        <v>0</v>
      </c>
      <c r="Y35" s="246">
        <f t="shared" si="37"/>
        <v>0</v>
      </c>
      <c r="Z35" s="246">
        <f t="shared" si="38"/>
        <v>0</v>
      </c>
    </row>
    <row r="36" spans="1:26" s="31" customFormat="1" x14ac:dyDescent="0.25">
      <c r="A36" s="202"/>
      <c r="B36" s="228">
        <f>SUMIFS('Contas a Pagar'!$G$5:$G$1048576,'Contas a Pagar'!$F$5:$F$1048576,'Demonstrativo de Resultado'!$A36,'Contas a Pagar'!$C$5:$C$1048576,'Demonstrativo de Resultado'!B$4)</f>
        <v>0</v>
      </c>
      <c r="C36" s="229">
        <f>SUMIFS('Contas a Pagar'!$G$5:$G$1048576,'Contas a Pagar'!$F$5:$F$1048576,'Demonstrativo de Resultado'!$A36,'Contas a Pagar'!$C$5:$C$1048576,'Demonstrativo de Resultado'!C$4)</f>
        <v>0</v>
      </c>
      <c r="D36" s="228">
        <f>SUMIFS('Contas a Pagar'!$G$5:$G$1048576,'Contas a Pagar'!$F$5:$F$1048576,'Demonstrativo de Resultado'!$A36,'Contas a Pagar'!$C$5:$C$1048576,'Demonstrativo de Resultado'!D$4)</f>
        <v>0</v>
      </c>
      <c r="E36" s="229">
        <f>SUMIFS('Contas a Pagar'!$G$5:$G$1048576,'Contas a Pagar'!$F$5:$F$1048576,'Demonstrativo de Resultado'!$A36,'Contas a Pagar'!$C$5:$C$1048576,'Demonstrativo de Resultado'!E$4)</f>
        <v>0</v>
      </c>
      <c r="F36" s="228">
        <f>SUMIFS('Contas a Pagar'!$G$5:$G$1048576,'Contas a Pagar'!$F$5:$F$1048576,'Demonstrativo de Resultado'!$A36,'Contas a Pagar'!$C$5:$C$1048576,'Demonstrativo de Resultado'!F$4)</f>
        <v>0</v>
      </c>
      <c r="G36" s="229">
        <f>SUMIFS('Contas a Pagar'!$G$5:$G$1048576,'Contas a Pagar'!$F$5:$F$1048576,'Demonstrativo de Resultado'!$A36,'Contas a Pagar'!$C$5:$C$1048576,'Demonstrativo de Resultado'!G$4)</f>
        <v>0</v>
      </c>
      <c r="H36" s="228">
        <f>SUMIFS('Contas a Pagar'!$G$5:$G$1048576,'Contas a Pagar'!$F$5:$F$1048576,'Demonstrativo de Resultado'!$A36,'Contas a Pagar'!$C$5:$C$1048576,'Demonstrativo de Resultado'!H$4)</f>
        <v>0</v>
      </c>
      <c r="I36" s="229">
        <f>SUMIFS('Contas a Pagar'!$G$5:$G$1048576,'Contas a Pagar'!$F$5:$F$1048576,'Demonstrativo de Resultado'!$A36,'Contas a Pagar'!$C$5:$C$1048576,'Demonstrativo de Resultado'!I$4)</f>
        <v>0</v>
      </c>
      <c r="J36" s="228">
        <f>SUMIFS('Contas a Pagar'!$G$5:$G$1048576,'Contas a Pagar'!$F$5:$F$1048576,'Demonstrativo de Resultado'!$A36,'Contas a Pagar'!$C$5:$C$1048576,'Demonstrativo de Resultado'!J$4)</f>
        <v>0</v>
      </c>
      <c r="K36" s="229">
        <f>SUMIFS('Contas a Pagar'!$G$5:$G$1048576,'Contas a Pagar'!$F$5:$F$1048576,'Demonstrativo de Resultado'!$A36,'Contas a Pagar'!$C$5:$C$1048576,'Demonstrativo de Resultado'!K$4)</f>
        <v>0</v>
      </c>
      <c r="L36" s="228">
        <f>SUMIFS('Contas a Pagar'!$G$5:$G$1048576,'Contas a Pagar'!$F$5:$F$1048576,'Demonstrativo de Resultado'!$A36,'Contas a Pagar'!$C$5:$C$1048576,'Demonstrativo de Resultado'!L$4)</f>
        <v>0</v>
      </c>
      <c r="M36" s="230">
        <f>SUMIFS('Contas a Pagar'!$G$5:$G$1048576,'Contas a Pagar'!$F$5:$F$1048576,'Demonstrativo de Resultado'!$A36,'Contas a Pagar'!$C$5:$C$1048576,'Demonstrativo de Resultado'!M$4)</f>
        <v>0</v>
      </c>
      <c r="N36" s="231">
        <f t="shared" si="2"/>
        <v>0</v>
      </c>
      <c r="P36" s="197" t="s">
        <v>10</v>
      </c>
      <c r="Q36" s="197" t="s">
        <v>243</v>
      </c>
      <c r="R36" s="198"/>
      <c r="S36" s="199"/>
      <c r="T36" s="199"/>
      <c r="U36" s="246">
        <f t="shared" si="34"/>
        <v>0</v>
      </c>
      <c r="V36" s="246">
        <f t="shared" si="35"/>
        <v>0</v>
      </c>
      <c r="W36" s="246">
        <f t="shared" si="33"/>
        <v>0</v>
      </c>
      <c r="X36" s="246">
        <f t="shared" si="36"/>
        <v>0</v>
      </c>
      <c r="Y36" s="246">
        <f t="shared" si="37"/>
        <v>0</v>
      </c>
      <c r="Z36" s="246">
        <f t="shared" si="38"/>
        <v>0</v>
      </c>
    </row>
    <row r="37" spans="1:26" s="31" customFormat="1" x14ac:dyDescent="0.25">
      <c r="A37" s="202"/>
      <c r="B37" s="228">
        <f>SUMIFS('Contas a Pagar'!$G$5:$G$1048576,'Contas a Pagar'!$F$5:$F$1048576,'Demonstrativo de Resultado'!$A37,'Contas a Pagar'!$C$5:$C$1048576,'Demonstrativo de Resultado'!B$4)</f>
        <v>0</v>
      </c>
      <c r="C37" s="229">
        <f>SUMIFS('Contas a Pagar'!$G$5:$G$1048576,'Contas a Pagar'!$F$5:$F$1048576,'Demonstrativo de Resultado'!$A37,'Contas a Pagar'!$C$5:$C$1048576,'Demonstrativo de Resultado'!C$4)</f>
        <v>0</v>
      </c>
      <c r="D37" s="228">
        <f>SUMIFS('Contas a Pagar'!$G$5:$G$1048576,'Contas a Pagar'!$F$5:$F$1048576,'Demonstrativo de Resultado'!$A37,'Contas a Pagar'!$C$5:$C$1048576,'Demonstrativo de Resultado'!D$4)</f>
        <v>0</v>
      </c>
      <c r="E37" s="229">
        <f>SUMIFS('Contas a Pagar'!$G$5:$G$1048576,'Contas a Pagar'!$F$5:$F$1048576,'Demonstrativo de Resultado'!$A37,'Contas a Pagar'!$C$5:$C$1048576,'Demonstrativo de Resultado'!E$4)</f>
        <v>0</v>
      </c>
      <c r="F37" s="228">
        <f>SUMIFS('Contas a Pagar'!$G$5:$G$1048576,'Contas a Pagar'!$F$5:$F$1048576,'Demonstrativo de Resultado'!$A37,'Contas a Pagar'!$C$5:$C$1048576,'Demonstrativo de Resultado'!F$4)</f>
        <v>0</v>
      </c>
      <c r="G37" s="229">
        <f>SUMIFS('Contas a Pagar'!$G$5:$G$1048576,'Contas a Pagar'!$F$5:$F$1048576,'Demonstrativo de Resultado'!$A37,'Contas a Pagar'!$C$5:$C$1048576,'Demonstrativo de Resultado'!G$4)</f>
        <v>0</v>
      </c>
      <c r="H37" s="228">
        <f>SUMIFS('Contas a Pagar'!$G$5:$G$1048576,'Contas a Pagar'!$F$5:$F$1048576,'Demonstrativo de Resultado'!$A37,'Contas a Pagar'!$C$5:$C$1048576,'Demonstrativo de Resultado'!H$4)</f>
        <v>0</v>
      </c>
      <c r="I37" s="229">
        <f>SUMIFS('Contas a Pagar'!$G$5:$G$1048576,'Contas a Pagar'!$F$5:$F$1048576,'Demonstrativo de Resultado'!$A37,'Contas a Pagar'!$C$5:$C$1048576,'Demonstrativo de Resultado'!I$4)</f>
        <v>0</v>
      </c>
      <c r="J37" s="228">
        <f>SUMIFS('Contas a Pagar'!$G$5:$G$1048576,'Contas a Pagar'!$F$5:$F$1048576,'Demonstrativo de Resultado'!$A37,'Contas a Pagar'!$C$5:$C$1048576,'Demonstrativo de Resultado'!J$4)</f>
        <v>0</v>
      </c>
      <c r="K37" s="229">
        <f>SUMIFS('Contas a Pagar'!$G$5:$G$1048576,'Contas a Pagar'!$F$5:$F$1048576,'Demonstrativo de Resultado'!$A37,'Contas a Pagar'!$C$5:$C$1048576,'Demonstrativo de Resultado'!K$4)</f>
        <v>0</v>
      </c>
      <c r="L37" s="228">
        <f>SUMIFS('Contas a Pagar'!$G$5:$G$1048576,'Contas a Pagar'!$F$5:$F$1048576,'Demonstrativo de Resultado'!$A37,'Contas a Pagar'!$C$5:$C$1048576,'Demonstrativo de Resultado'!L$4)</f>
        <v>0</v>
      </c>
      <c r="M37" s="230">
        <f>SUMIFS('Contas a Pagar'!$G$5:$G$1048576,'Contas a Pagar'!$F$5:$F$1048576,'Demonstrativo de Resultado'!$A37,'Contas a Pagar'!$C$5:$C$1048576,'Demonstrativo de Resultado'!M$4)</f>
        <v>0</v>
      </c>
      <c r="N37" s="231">
        <f t="shared" si="2"/>
        <v>0</v>
      </c>
      <c r="P37" s="197" t="s">
        <v>10</v>
      </c>
      <c r="Q37" s="197" t="s">
        <v>244</v>
      </c>
      <c r="R37" s="198"/>
      <c r="S37" s="199"/>
      <c r="T37" s="199"/>
      <c r="U37" s="246">
        <f t="shared" si="34"/>
        <v>0</v>
      </c>
      <c r="V37" s="246">
        <f t="shared" si="35"/>
        <v>0</v>
      </c>
      <c r="W37" s="246">
        <f t="shared" si="33"/>
        <v>0</v>
      </c>
      <c r="X37" s="246">
        <f t="shared" si="36"/>
        <v>0</v>
      </c>
      <c r="Y37" s="246">
        <f t="shared" si="37"/>
        <v>0</v>
      </c>
      <c r="Z37" s="246">
        <f t="shared" si="38"/>
        <v>0</v>
      </c>
    </row>
    <row r="38" spans="1:26" s="31" customFormat="1" x14ac:dyDescent="0.25">
      <c r="A38" s="202"/>
      <c r="B38" s="228">
        <f>SUMIFS('Contas a Pagar'!$G$5:$G$1048576,'Contas a Pagar'!$F$5:$F$1048576,'Demonstrativo de Resultado'!$A38,'Contas a Pagar'!$C$5:$C$1048576,'Demonstrativo de Resultado'!B$4)</f>
        <v>0</v>
      </c>
      <c r="C38" s="229">
        <f>SUMIFS('Contas a Pagar'!$G$5:$G$1048576,'Contas a Pagar'!$F$5:$F$1048576,'Demonstrativo de Resultado'!$A38,'Contas a Pagar'!$C$5:$C$1048576,'Demonstrativo de Resultado'!C$4)</f>
        <v>0</v>
      </c>
      <c r="D38" s="228">
        <f>SUMIFS('Contas a Pagar'!$G$5:$G$1048576,'Contas a Pagar'!$F$5:$F$1048576,'Demonstrativo de Resultado'!$A38,'Contas a Pagar'!$C$5:$C$1048576,'Demonstrativo de Resultado'!D$4)</f>
        <v>0</v>
      </c>
      <c r="E38" s="229">
        <f>SUMIFS('Contas a Pagar'!$G$5:$G$1048576,'Contas a Pagar'!$F$5:$F$1048576,'Demonstrativo de Resultado'!$A38,'Contas a Pagar'!$C$5:$C$1048576,'Demonstrativo de Resultado'!E$4)</f>
        <v>0</v>
      </c>
      <c r="F38" s="228">
        <f>SUMIFS('Contas a Pagar'!$G$5:$G$1048576,'Contas a Pagar'!$F$5:$F$1048576,'Demonstrativo de Resultado'!$A38,'Contas a Pagar'!$C$5:$C$1048576,'Demonstrativo de Resultado'!F$4)</f>
        <v>0</v>
      </c>
      <c r="G38" s="229">
        <f>SUMIFS('Contas a Pagar'!$G$5:$G$1048576,'Contas a Pagar'!$F$5:$F$1048576,'Demonstrativo de Resultado'!$A38,'Contas a Pagar'!$C$5:$C$1048576,'Demonstrativo de Resultado'!G$4)</f>
        <v>0</v>
      </c>
      <c r="H38" s="228">
        <f>SUMIFS('Contas a Pagar'!$G$5:$G$1048576,'Contas a Pagar'!$F$5:$F$1048576,'Demonstrativo de Resultado'!$A38,'Contas a Pagar'!$C$5:$C$1048576,'Demonstrativo de Resultado'!H$4)</f>
        <v>0</v>
      </c>
      <c r="I38" s="229">
        <f>SUMIFS('Contas a Pagar'!$G$5:$G$1048576,'Contas a Pagar'!$F$5:$F$1048576,'Demonstrativo de Resultado'!$A38,'Contas a Pagar'!$C$5:$C$1048576,'Demonstrativo de Resultado'!I$4)</f>
        <v>0</v>
      </c>
      <c r="J38" s="228">
        <f>SUMIFS('Contas a Pagar'!$G$5:$G$1048576,'Contas a Pagar'!$F$5:$F$1048576,'Demonstrativo de Resultado'!$A38,'Contas a Pagar'!$C$5:$C$1048576,'Demonstrativo de Resultado'!J$4)</f>
        <v>0</v>
      </c>
      <c r="K38" s="229">
        <f>SUMIFS('Contas a Pagar'!$G$5:$G$1048576,'Contas a Pagar'!$F$5:$F$1048576,'Demonstrativo de Resultado'!$A38,'Contas a Pagar'!$C$5:$C$1048576,'Demonstrativo de Resultado'!K$4)</f>
        <v>0</v>
      </c>
      <c r="L38" s="228">
        <f>SUMIFS('Contas a Pagar'!$G$5:$G$1048576,'Contas a Pagar'!$F$5:$F$1048576,'Demonstrativo de Resultado'!$A38,'Contas a Pagar'!$C$5:$C$1048576,'Demonstrativo de Resultado'!L$4)</f>
        <v>0</v>
      </c>
      <c r="M38" s="230">
        <f>SUMIFS('Contas a Pagar'!$G$5:$G$1048576,'Contas a Pagar'!$F$5:$F$1048576,'Demonstrativo de Resultado'!$A38,'Contas a Pagar'!$C$5:$C$1048576,'Demonstrativo de Resultado'!M$4)</f>
        <v>0</v>
      </c>
      <c r="N38" s="231">
        <f t="shared" si="2"/>
        <v>0</v>
      </c>
      <c r="P38" s="197" t="s">
        <v>10</v>
      </c>
      <c r="Q38" s="197" t="s">
        <v>245</v>
      </c>
      <c r="R38" s="198"/>
      <c r="S38" s="199"/>
      <c r="T38" s="199"/>
      <c r="U38" s="246">
        <f t="shared" si="34"/>
        <v>0</v>
      </c>
      <c r="V38" s="246">
        <f t="shared" si="35"/>
        <v>0</v>
      </c>
      <c r="W38" s="246">
        <f t="shared" si="33"/>
        <v>0</v>
      </c>
      <c r="X38" s="246">
        <f t="shared" si="36"/>
        <v>0</v>
      </c>
      <c r="Y38" s="246">
        <f t="shared" si="37"/>
        <v>0</v>
      </c>
      <c r="Z38" s="246">
        <f t="shared" si="38"/>
        <v>0</v>
      </c>
    </row>
    <row r="39" spans="1:26" s="31" customFormat="1" ht="15.75" thickBot="1" x14ac:dyDescent="0.3">
      <c r="A39" s="259" t="s">
        <v>272</v>
      </c>
      <c r="B39" s="228">
        <f>SUMIFS($C$61:$C$72,$A$61:$A$72,B$4)+SUMIFS($E$61:$E$72,$A$61:$A$72,B$4)+SUMIFS($G$61:$G$72,$A$61:$A$72,B$4)+SUMIFS($I$61:$I$72,$A$61:$A$72,B$4)+SUMIFS($K$61:$K$72,$A$61:$A$72,B$4)+SUMIFS($M$61:$M$72,$A$61:$A$72,B$4)</f>
        <v>0</v>
      </c>
      <c r="C39" s="229">
        <f t="shared" ref="C39:M39" si="39">SUMIFS($C$61:$C$72,$A$61:$A$72,C$4)+SUMIFS($E$61:$E$72,$A$61:$A$72,C$4)+SUMIFS($G$61:$G$72,$A$61:$A$72,C$4)+SUMIFS($I$61:$I$72,$A$61:$A$72,C$4)+SUMIFS($K$61:$K$72,$A$61:$A$72,C$4)+SUMIFS($M$61:$M$72,$A$61:$A$72,C$4)</f>
        <v>0</v>
      </c>
      <c r="D39" s="228">
        <f t="shared" si="39"/>
        <v>0</v>
      </c>
      <c r="E39" s="229">
        <f t="shared" si="39"/>
        <v>0</v>
      </c>
      <c r="F39" s="228">
        <f t="shared" si="39"/>
        <v>0</v>
      </c>
      <c r="G39" s="229">
        <f t="shared" si="39"/>
        <v>0</v>
      </c>
      <c r="H39" s="228">
        <f t="shared" si="39"/>
        <v>0</v>
      </c>
      <c r="I39" s="229">
        <f t="shared" si="39"/>
        <v>0</v>
      </c>
      <c r="J39" s="228">
        <f t="shared" si="39"/>
        <v>0</v>
      </c>
      <c r="K39" s="229">
        <f t="shared" si="39"/>
        <v>0</v>
      </c>
      <c r="L39" s="228">
        <f t="shared" si="39"/>
        <v>0</v>
      </c>
      <c r="M39" s="229">
        <f t="shared" si="39"/>
        <v>0</v>
      </c>
      <c r="N39" s="231">
        <f t="shared" si="2"/>
        <v>0</v>
      </c>
      <c r="P39" s="211"/>
      <c r="Q39" s="212">
        <f>COUNTA(Q29:Q38)</f>
        <v>10</v>
      </c>
      <c r="R39" s="213"/>
      <c r="S39" s="247">
        <f>SUM(S29:S38)</f>
        <v>0</v>
      </c>
      <c r="T39" s="247">
        <f t="shared" ref="T39" si="40">SUM(T29:T38)</f>
        <v>0</v>
      </c>
      <c r="U39" s="247">
        <f t="shared" ref="U39" si="41">SUM(U29:U38)</f>
        <v>0</v>
      </c>
      <c r="V39" s="247">
        <f t="shared" ref="V39" si="42">SUM(V29:V38)</f>
        <v>0</v>
      </c>
      <c r="W39" s="247">
        <f t="shared" ref="W39" si="43">SUM(W29:W38)</f>
        <v>0</v>
      </c>
      <c r="X39" s="247">
        <f t="shared" ref="X39" si="44">SUM(X29:X38)</f>
        <v>0</v>
      </c>
      <c r="Y39" s="247">
        <f t="shared" ref="Y39" si="45">SUM(Y29:Y38)</f>
        <v>0</v>
      </c>
      <c r="Z39" s="247">
        <f t="shared" ref="Z39" si="46">SUM(Z29:Z38)</f>
        <v>0</v>
      </c>
    </row>
    <row r="40" spans="1:26" s="151" customFormat="1" ht="15.75" thickBot="1" x14ac:dyDescent="0.3">
      <c r="A40" s="217" t="s">
        <v>215</v>
      </c>
      <c r="B40" s="238">
        <f t="shared" ref="B40:M40" si="47">B22-B23</f>
        <v>0</v>
      </c>
      <c r="C40" s="239">
        <f t="shared" si="47"/>
        <v>0</v>
      </c>
      <c r="D40" s="238">
        <f t="shared" si="47"/>
        <v>0</v>
      </c>
      <c r="E40" s="239">
        <f t="shared" si="47"/>
        <v>0</v>
      </c>
      <c r="F40" s="238">
        <f t="shared" si="47"/>
        <v>0</v>
      </c>
      <c r="G40" s="239">
        <f t="shared" si="47"/>
        <v>0</v>
      </c>
      <c r="H40" s="238">
        <f t="shared" si="47"/>
        <v>0</v>
      </c>
      <c r="I40" s="239">
        <f t="shared" si="47"/>
        <v>0</v>
      </c>
      <c r="J40" s="238">
        <f t="shared" si="47"/>
        <v>0</v>
      </c>
      <c r="K40" s="239">
        <f t="shared" si="47"/>
        <v>0</v>
      </c>
      <c r="L40" s="238">
        <f t="shared" si="47"/>
        <v>0</v>
      </c>
      <c r="M40" s="240">
        <f t="shared" si="47"/>
        <v>0</v>
      </c>
      <c r="N40" s="227">
        <f t="shared" si="2"/>
        <v>0</v>
      </c>
      <c r="P40" s="214"/>
      <c r="Q40" s="214"/>
      <c r="R40" s="214"/>
      <c r="S40" s="214"/>
      <c r="T40" s="214"/>
      <c r="U40" s="248"/>
      <c r="V40" s="248"/>
      <c r="W40" s="248"/>
      <c r="X40" s="248"/>
      <c r="Y40" s="248"/>
      <c r="Z40" s="248"/>
    </row>
    <row r="41" spans="1:26" s="151" customFormat="1" x14ac:dyDescent="0.25">
      <c r="A41" s="194" t="s">
        <v>216</v>
      </c>
      <c r="B41" s="224">
        <f>SUM(B42:B43)</f>
        <v>0</v>
      </c>
      <c r="C41" s="225">
        <f t="shared" ref="C41:M41" si="48">SUM(C42:C43)</f>
        <v>0</v>
      </c>
      <c r="D41" s="224">
        <f t="shared" si="48"/>
        <v>0</v>
      </c>
      <c r="E41" s="225">
        <f t="shared" si="48"/>
        <v>0</v>
      </c>
      <c r="F41" s="224">
        <f t="shared" si="48"/>
        <v>0</v>
      </c>
      <c r="G41" s="225">
        <f t="shared" si="48"/>
        <v>0</v>
      </c>
      <c r="H41" s="224">
        <f t="shared" si="48"/>
        <v>0</v>
      </c>
      <c r="I41" s="225">
        <f t="shared" si="48"/>
        <v>0</v>
      </c>
      <c r="J41" s="224">
        <f t="shared" si="48"/>
        <v>0</v>
      </c>
      <c r="K41" s="225">
        <f t="shared" si="48"/>
        <v>0</v>
      </c>
      <c r="L41" s="224">
        <f t="shared" si="48"/>
        <v>0</v>
      </c>
      <c r="M41" s="225">
        <f t="shared" si="48"/>
        <v>0</v>
      </c>
      <c r="N41" s="227">
        <f t="shared" si="2"/>
        <v>0</v>
      </c>
      <c r="P41" s="197" t="s">
        <v>11</v>
      </c>
      <c r="Q41" s="197" t="s">
        <v>281</v>
      </c>
      <c r="R41" s="198" t="s">
        <v>249</v>
      </c>
      <c r="S41" s="199"/>
      <c r="T41" s="199"/>
      <c r="U41" s="246">
        <f>IF($AA41="Pró-labore",0,($S41+$T41)/12)</f>
        <v>0</v>
      </c>
      <c r="V41" s="246">
        <f>IF(AA41="Pró-labore",0,U41*1.3333)</f>
        <v>0</v>
      </c>
      <c r="W41" s="246">
        <f t="shared" ref="W41:W50" si="49">SUM(S41:V41)</f>
        <v>0</v>
      </c>
      <c r="X41" s="246">
        <f>IF(AA41="Pró-labore",0,W41*$X$3)</f>
        <v>0</v>
      </c>
      <c r="Y41" s="246">
        <f>IF(AA41="Pró-labore",0,W41*0.08)</f>
        <v>0</v>
      </c>
      <c r="Z41" s="246">
        <f>SUM(W41:Y41)</f>
        <v>0</v>
      </c>
    </row>
    <row r="42" spans="1:26" s="31" customFormat="1" x14ac:dyDescent="0.25">
      <c r="A42" s="202" t="s">
        <v>218</v>
      </c>
      <c r="B42" s="228">
        <f>SUMIFS('Contas a Receber'!$L$5:$L$3000,'Contas a Receber'!$N$5:$N$3000,'Demonstrativo de Resultado'!B$4)</f>
        <v>0</v>
      </c>
      <c r="C42" s="229">
        <f>SUMIFS('Contas a Receber'!$L$5:$L$3000,'Contas a Receber'!$N$5:$N$3000,'Demonstrativo de Resultado'!C$4)</f>
        <v>0</v>
      </c>
      <c r="D42" s="228">
        <f>SUMIFS('Contas a Receber'!$L$5:$L$3000,'Contas a Receber'!$N$5:$N$3000,'Demonstrativo de Resultado'!D$4)</f>
        <v>0</v>
      </c>
      <c r="E42" s="229">
        <f>SUMIFS('Contas a Receber'!$L$5:$L$3000,'Contas a Receber'!$N$5:$N$3000,'Demonstrativo de Resultado'!E$4)</f>
        <v>0</v>
      </c>
      <c r="F42" s="228">
        <f>SUMIFS('Contas a Receber'!$L$5:$L$3000,'Contas a Receber'!$N$5:$N$3000,'Demonstrativo de Resultado'!F$4)</f>
        <v>0</v>
      </c>
      <c r="G42" s="229">
        <f>SUMIFS('Contas a Receber'!$L$5:$L$3000,'Contas a Receber'!$N$5:$N$3000,'Demonstrativo de Resultado'!G$4)</f>
        <v>0</v>
      </c>
      <c r="H42" s="228">
        <f>SUMIFS('Contas a Receber'!$L$5:$L$3000,'Contas a Receber'!$N$5:$N$3000,'Demonstrativo de Resultado'!H$4)</f>
        <v>0</v>
      </c>
      <c r="I42" s="229">
        <f>SUMIFS('Contas a Receber'!$L$5:$L$3000,'Contas a Receber'!$N$5:$N$3000,'Demonstrativo de Resultado'!I$4)</f>
        <v>0</v>
      </c>
      <c r="J42" s="228">
        <f>SUMIFS('Contas a Receber'!$L$5:$L$3000,'Contas a Receber'!$N$5:$N$3000,'Demonstrativo de Resultado'!J$4)</f>
        <v>0</v>
      </c>
      <c r="K42" s="229">
        <f>SUMIFS('Contas a Receber'!$L$5:$L$3000,'Contas a Receber'!$N$5:$N$3000,'Demonstrativo de Resultado'!K$4)</f>
        <v>0</v>
      </c>
      <c r="L42" s="228">
        <f>SUMIFS('Contas a Receber'!$L$5:$L$3000,'Contas a Receber'!$N$5:$N$3000,'Demonstrativo de Resultado'!L$4)</f>
        <v>0</v>
      </c>
      <c r="M42" s="230">
        <f>SUMIFS('Contas a Receber'!$L$5:$L$3000,'Contas a Receber'!$N$5:$N$3000,'Demonstrativo de Resultado'!M$4)</f>
        <v>0</v>
      </c>
      <c r="N42" s="231">
        <f t="shared" si="2"/>
        <v>0</v>
      </c>
      <c r="P42" s="197" t="s">
        <v>11</v>
      </c>
      <c r="Q42" s="197" t="s">
        <v>237</v>
      </c>
      <c r="R42" s="198" t="s">
        <v>249</v>
      </c>
      <c r="S42" s="199"/>
      <c r="T42" s="199"/>
      <c r="U42" s="246">
        <f t="shared" ref="U42:U50" si="50">IF($AA42="Pró-labore",0,($S42+$T42)/12)</f>
        <v>0</v>
      </c>
      <c r="V42" s="246">
        <f t="shared" ref="V42:V50" si="51">IF(AA42="Pró-labore",0,U42*1.3333)</f>
        <v>0</v>
      </c>
      <c r="W42" s="246">
        <f t="shared" si="49"/>
        <v>0</v>
      </c>
      <c r="X42" s="246">
        <f t="shared" ref="X42:X50" si="52">IF(AA42="Pró-labore",0,W42*$X$3)</f>
        <v>0</v>
      </c>
      <c r="Y42" s="246">
        <f t="shared" ref="Y42:Y50" si="53">IF(AA42="Pró-labore",0,W42*0.08)</f>
        <v>0</v>
      </c>
      <c r="Z42" s="246">
        <f t="shared" ref="Z42:Z50" si="54">SUM(W42:Y42)</f>
        <v>0</v>
      </c>
    </row>
    <row r="43" spans="1:26" s="31" customFormat="1" x14ac:dyDescent="0.25">
      <c r="A43" s="202" t="s">
        <v>224</v>
      </c>
      <c r="B43" s="228">
        <f>SUMIFS('Contas a Pagar'!$K$5:$K$3000,'Contas a Pagar'!$N$5:$N$3000,'Demonstrativo de Resultado'!B$4)</f>
        <v>0</v>
      </c>
      <c r="C43" s="229">
        <f>SUMIFS('Contas a Pagar'!$K$5:$K$3000,'Contas a Pagar'!$N$5:$N$3000,'Demonstrativo de Resultado'!C$4)</f>
        <v>0</v>
      </c>
      <c r="D43" s="228">
        <f>SUMIFS('Contas a Pagar'!$K$5:$K$3000,'Contas a Pagar'!$N$5:$N$3000,'Demonstrativo de Resultado'!D$4)</f>
        <v>0</v>
      </c>
      <c r="E43" s="229">
        <f>SUMIFS('Contas a Pagar'!$K$5:$K$3000,'Contas a Pagar'!$N$5:$N$3000,'Demonstrativo de Resultado'!E$4)</f>
        <v>0</v>
      </c>
      <c r="F43" s="228">
        <f>SUMIFS('Contas a Pagar'!$K$5:$K$3000,'Contas a Pagar'!$N$5:$N$3000,'Demonstrativo de Resultado'!F$4)</f>
        <v>0</v>
      </c>
      <c r="G43" s="229">
        <f>SUMIFS('Contas a Pagar'!$K$5:$K$3000,'Contas a Pagar'!$N$5:$N$3000,'Demonstrativo de Resultado'!G$4)</f>
        <v>0</v>
      </c>
      <c r="H43" s="228">
        <f>SUMIFS('Contas a Pagar'!$K$5:$K$3000,'Contas a Pagar'!$N$5:$N$3000,'Demonstrativo de Resultado'!H$4)</f>
        <v>0</v>
      </c>
      <c r="I43" s="229">
        <f>SUMIFS('Contas a Pagar'!$K$5:$K$3000,'Contas a Pagar'!$N$5:$N$3000,'Demonstrativo de Resultado'!I$4)</f>
        <v>0</v>
      </c>
      <c r="J43" s="228">
        <f>SUMIFS('Contas a Pagar'!$K$5:$K$3000,'Contas a Pagar'!$N$5:$N$3000,'Demonstrativo de Resultado'!J$4)</f>
        <v>0</v>
      </c>
      <c r="K43" s="229">
        <f>SUMIFS('Contas a Pagar'!$K$5:$K$3000,'Contas a Pagar'!$N$5:$N$3000,'Demonstrativo de Resultado'!K$4)</f>
        <v>0</v>
      </c>
      <c r="L43" s="228">
        <f>SUMIFS('Contas a Pagar'!$K$5:$K$3000,'Contas a Pagar'!$N$5:$N$3000,'Demonstrativo de Resultado'!L$4)</f>
        <v>0</v>
      </c>
      <c r="M43" s="230">
        <f>SUMIFS('Contas a Pagar'!$K$5:$K$3000,'Contas a Pagar'!$N$5:$N$3000,'Demonstrativo de Resultado'!M$4)</f>
        <v>0</v>
      </c>
      <c r="N43" s="231">
        <f t="shared" si="2"/>
        <v>0</v>
      </c>
      <c r="P43" s="197" t="s">
        <v>11</v>
      </c>
      <c r="Q43" s="197" t="s">
        <v>282</v>
      </c>
      <c r="R43" s="198" t="s">
        <v>251</v>
      </c>
      <c r="S43" s="199"/>
      <c r="T43" s="199"/>
      <c r="U43" s="246">
        <f t="shared" si="50"/>
        <v>0</v>
      </c>
      <c r="V43" s="246">
        <f t="shared" si="51"/>
        <v>0</v>
      </c>
      <c r="W43" s="246">
        <f t="shared" si="49"/>
        <v>0</v>
      </c>
      <c r="X43" s="246">
        <f t="shared" si="52"/>
        <v>0</v>
      </c>
      <c r="Y43" s="246">
        <f t="shared" si="53"/>
        <v>0</v>
      </c>
      <c r="Z43" s="246">
        <f t="shared" si="54"/>
        <v>0</v>
      </c>
    </row>
    <row r="44" spans="1:26" s="151" customFormat="1" x14ac:dyDescent="0.25">
      <c r="A44" s="210" t="s">
        <v>217</v>
      </c>
      <c r="B44" s="235">
        <f>SUM(B45:B46)</f>
        <v>0</v>
      </c>
      <c r="C44" s="236">
        <f t="shared" ref="C44:M44" si="55">SUM(C45:C46)</f>
        <v>0</v>
      </c>
      <c r="D44" s="235">
        <f t="shared" si="55"/>
        <v>0</v>
      </c>
      <c r="E44" s="236">
        <f t="shared" si="55"/>
        <v>0</v>
      </c>
      <c r="F44" s="235">
        <f t="shared" si="55"/>
        <v>0</v>
      </c>
      <c r="G44" s="236">
        <f t="shared" si="55"/>
        <v>0</v>
      </c>
      <c r="H44" s="235">
        <f t="shared" si="55"/>
        <v>0</v>
      </c>
      <c r="I44" s="236">
        <f t="shared" si="55"/>
        <v>0</v>
      </c>
      <c r="J44" s="235">
        <f t="shared" si="55"/>
        <v>0</v>
      </c>
      <c r="K44" s="236">
        <f t="shared" si="55"/>
        <v>0</v>
      </c>
      <c r="L44" s="235">
        <f t="shared" si="55"/>
        <v>0</v>
      </c>
      <c r="M44" s="236">
        <f t="shared" si="55"/>
        <v>0</v>
      </c>
      <c r="N44" s="227">
        <f t="shared" si="2"/>
        <v>0</v>
      </c>
      <c r="P44" s="197" t="s">
        <v>11</v>
      </c>
      <c r="Q44" s="197" t="s">
        <v>239</v>
      </c>
      <c r="R44" s="198" t="s">
        <v>251</v>
      </c>
      <c r="S44" s="199"/>
      <c r="T44" s="199"/>
      <c r="U44" s="246">
        <f t="shared" si="50"/>
        <v>0</v>
      </c>
      <c r="V44" s="246">
        <f t="shared" si="51"/>
        <v>0</v>
      </c>
      <c r="W44" s="246">
        <f t="shared" si="49"/>
        <v>0</v>
      </c>
      <c r="X44" s="246">
        <f t="shared" si="52"/>
        <v>0</v>
      </c>
      <c r="Y44" s="246">
        <f t="shared" si="53"/>
        <v>0</v>
      </c>
      <c r="Z44" s="246">
        <f t="shared" si="54"/>
        <v>0</v>
      </c>
    </row>
    <row r="45" spans="1:26" s="31" customFormat="1" x14ac:dyDescent="0.25">
      <c r="A45" s="202" t="s">
        <v>219</v>
      </c>
      <c r="B45" s="228">
        <f>SUMIFS('Contas a Pagar'!$L$5:$L$3000,'Contas a Pagar'!$N$5:$N$3000,'Demonstrativo de Resultado'!B$4)</f>
        <v>0</v>
      </c>
      <c r="C45" s="229">
        <f>SUMIFS('Contas a Pagar'!$L$5:$L$3000,'Contas a Pagar'!$N$5:$N$3000,'Demonstrativo de Resultado'!C$4)</f>
        <v>0</v>
      </c>
      <c r="D45" s="228">
        <f>SUMIFS('Contas a Pagar'!$L$5:$L$3000,'Contas a Pagar'!$N$5:$N$3000,'Demonstrativo de Resultado'!D$4)</f>
        <v>0</v>
      </c>
      <c r="E45" s="229">
        <f>SUMIFS('Contas a Pagar'!$L$5:$L$3000,'Contas a Pagar'!$N$5:$N$3000,'Demonstrativo de Resultado'!E$4)</f>
        <v>0</v>
      </c>
      <c r="F45" s="228">
        <f>SUMIFS('Contas a Pagar'!$L$5:$L$3000,'Contas a Pagar'!$N$5:$N$3000,'Demonstrativo de Resultado'!F$4)</f>
        <v>0</v>
      </c>
      <c r="G45" s="229">
        <f>SUMIFS('Contas a Pagar'!$L$5:$L$3000,'Contas a Pagar'!$N$5:$N$3000,'Demonstrativo de Resultado'!G$4)</f>
        <v>0</v>
      </c>
      <c r="H45" s="228">
        <f>SUMIFS('Contas a Pagar'!$L$5:$L$3000,'Contas a Pagar'!$N$5:$N$3000,'Demonstrativo de Resultado'!H$4)</f>
        <v>0</v>
      </c>
      <c r="I45" s="229">
        <f>SUMIFS('Contas a Pagar'!$L$5:$L$3000,'Contas a Pagar'!$N$5:$N$3000,'Demonstrativo de Resultado'!I$4)</f>
        <v>0</v>
      </c>
      <c r="J45" s="228">
        <f>SUMIFS('Contas a Pagar'!$L$5:$L$3000,'Contas a Pagar'!$N$5:$N$3000,'Demonstrativo de Resultado'!J$4)</f>
        <v>0</v>
      </c>
      <c r="K45" s="229">
        <f>SUMIFS('Contas a Pagar'!$L$5:$L$3000,'Contas a Pagar'!$N$5:$N$3000,'Demonstrativo de Resultado'!K$4)</f>
        <v>0</v>
      </c>
      <c r="L45" s="228">
        <f>SUMIFS('Contas a Pagar'!$L$5:$L$3000,'Contas a Pagar'!$N$5:$N$3000,'Demonstrativo de Resultado'!L$4)</f>
        <v>0</v>
      </c>
      <c r="M45" s="230">
        <f>SUMIFS('Contas a Pagar'!$L$5:$L$3000,'Contas a Pagar'!$N$5:$N$3000,'Demonstrativo de Resultado'!M$4)</f>
        <v>0</v>
      </c>
      <c r="N45" s="231">
        <f>SUM(B45:M45)</f>
        <v>0</v>
      </c>
      <c r="P45" s="197" t="s">
        <v>11</v>
      </c>
      <c r="Q45" s="197" t="s">
        <v>240</v>
      </c>
      <c r="R45" s="198" t="s">
        <v>250</v>
      </c>
      <c r="S45" s="199"/>
      <c r="T45" s="199"/>
      <c r="U45" s="246">
        <f t="shared" si="50"/>
        <v>0</v>
      </c>
      <c r="V45" s="246">
        <f t="shared" si="51"/>
        <v>0</v>
      </c>
      <c r="W45" s="246">
        <f t="shared" si="49"/>
        <v>0</v>
      </c>
      <c r="X45" s="246">
        <f t="shared" si="52"/>
        <v>0</v>
      </c>
      <c r="Y45" s="246">
        <f t="shared" si="53"/>
        <v>0</v>
      </c>
      <c r="Z45" s="246">
        <f t="shared" si="54"/>
        <v>0</v>
      </c>
    </row>
    <row r="46" spans="1:26" s="31" customFormat="1" ht="15.75" thickBot="1" x14ac:dyDescent="0.3">
      <c r="A46" s="206" t="s">
        <v>225</v>
      </c>
      <c r="B46" s="232">
        <f>SUMIFS('Contas a Receber'!$K$5:$K$3000,'Contas a Receber'!$N$5:$N$3000,'Demonstrativo de Resultado'!B$4)</f>
        <v>0</v>
      </c>
      <c r="C46" s="233">
        <f>SUMIFS('Contas a Receber'!$K$5:$K$3000,'Contas a Receber'!$N$5:$N$3000,'Demonstrativo de Resultado'!C$4)</f>
        <v>0</v>
      </c>
      <c r="D46" s="232">
        <f>SUMIFS('Contas a Receber'!$K$5:$K$3000,'Contas a Receber'!$N$5:$N$3000,'Demonstrativo de Resultado'!D$4)</f>
        <v>0</v>
      </c>
      <c r="E46" s="233">
        <f>SUMIFS('Contas a Receber'!$K$5:$K$3000,'Contas a Receber'!$N$5:$N$3000,'Demonstrativo de Resultado'!E$4)</f>
        <v>0</v>
      </c>
      <c r="F46" s="232">
        <f>SUMIFS('Contas a Receber'!$K$5:$K$3000,'Contas a Receber'!$N$5:$N$3000,'Demonstrativo de Resultado'!F$4)</f>
        <v>0</v>
      </c>
      <c r="G46" s="233">
        <f>SUMIFS('Contas a Receber'!$K$5:$K$3000,'Contas a Receber'!$N$5:$N$3000,'Demonstrativo de Resultado'!G$4)</f>
        <v>0</v>
      </c>
      <c r="H46" s="232">
        <f>SUMIFS('Contas a Receber'!$K$5:$K$3000,'Contas a Receber'!$N$5:$N$3000,'Demonstrativo de Resultado'!H$4)</f>
        <v>0</v>
      </c>
      <c r="I46" s="233">
        <f>SUMIFS('Contas a Receber'!$K$5:$K$3000,'Contas a Receber'!$N$5:$N$3000,'Demonstrativo de Resultado'!I$4)</f>
        <v>0</v>
      </c>
      <c r="J46" s="232">
        <f>SUMIFS('Contas a Receber'!$K$5:$K$3000,'Contas a Receber'!$N$5:$N$3000,'Demonstrativo de Resultado'!J$4)</f>
        <v>0</v>
      </c>
      <c r="K46" s="233">
        <f>SUMIFS('Contas a Receber'!$K$5:$K$3000,'Contas a Receber'!$N$5:$N$3000,'Demonstrativo de Resultado'!K$4)</f>
        <v>0</v>
      </c>
      <c r="L46" s="232">
        <f>SUMIFS('Contas a Receber'!$K$5:$K$3000,'Contas a Receber'!$N$5:$N$3000,'Demonstrativo de Resultado'!L$4)</f>
        <v>0</v>
      </c>
      <c r="M46" s="234">
        <f>SUMIFS('Contas a Receber'!$K$5:$K$3000,'Contas a Receber'!$N$5:$N$3000,'Demonstrativo de Resultado'!M$4)</f>
        <v>0</v>
      </c>
      <c r="N46" s="231">
        <f t="shared" si="2"/>
        <v>0</v>
      </c>
      <c r="P46" s="197" t="s">
        <v>11</v>
      </c>
      <c r="Q46" s="197" t="s">
        <v>241</v>
      </c>
      <c r="R46" s="198" t="s">
        <v>250</v>
      </c>
      <c r="S46" s="199"/>
      <c r="T46" s="199"/>
      <c r="U46" s="246">
        <f t="shared" si="50"/>
        <v>0</v>
      </c>
      <c r="V46" s="246">
        <f t="shared" si="51"/>
        <v>0</v>
      </c>
      <c r="W46" s="246">
        <f t="shared" si="49"/>
        <v>0</v>
      </c>
      <c r="X46" s="246">
        <f t="shared" si="52"/>
        <v>0</v>
      </c>
      <c r="Y46" s="246">
        <f t="shared" si="53"/>
        <v>0</v>
      </c>
      <c r="Z46" s="246">
        <f t="shared" si="54"/>
        <v>0</v>
      </c>
    </row>
    <row r="47" spans="1:26" s="151" customFormat="1" x14ac:dyDescent="0.25">
      <c r="A47" s="194" t="s">
        <v>220</v>
      </c>
      <c r="B47" s="224">
        <f t="shared" ref="B47:M47" si="56">B40+B41-B44</f>
        <v>0</v>
      </c>
      <c r="C47" s="225">
        <f t="shared" si="56"/>
        <v>0</v>
      </c>
      <c r="D47" s="224">
        <f t="shared" si="56"/>
        <v>0</v>
      </c>
      <c r="E47" s="225">
        <f t="shared" si="56"/>
        <v>0</v>
      </c>
      <c r="F47" s="224">
        <f t="shared" si="56"/>
        <v>0</v>
      </c>
      <c r="G47" s="225">
        <f t="shared" si="56"/>
        <v>0</v>
      </c>
      <c r="H47" s="224">
        <f t="shared" si="56"/>
        <v>0</v>
      </c>
      <c r="I47" s="225">
        <f t="shared" si="56"/>
        <v>0</v>
      </c>
      <c r="J47" s="224">
        <f t="shared" si="56"/>
        <v>0</v>
      </c>
      <c r="K47" s="225">
        <f t="shared" si="56"/>
        <v>0</v>
      </c>
      <c r="L47" s="224">
        <f t="shared" si="56"/>
        <v>0</v>
      </c>
      <c r="M47" s="226">
        <f t="shared" si="56"/>
        <v>0</v>
      </c>
      <c r="N47" s="227">
        <f t="shared" si="2"/>
        <v>0</v>
      </c>
      <c r="P47" s="197" t="s">
        <v>11</v>
      </c>
      <c r="Q47" s="197" t="s">
        <v>242</v>
      </c>
      <c r="R47" s="198"/>
      <c r="S47" s="199"/>
      <c r="T47" s="199"/>
      <c r="U47" s="246">
        <f t="shared" si="50"/>
        <v>0</v>
      </c>
      <c r="V47" s="246">
        <f t="shared" si="51"/>
        <v>0</v>
      </c>
      <c r="W47" s="246">
        <f t="shared" si="49"/>
        <v>0</v>
      </c>
      <c r="X47" s="246">
        <f t="shared" si="52"/>
        <v>0</v>
      </c>
      <c r="Y47" s="246">
        <f t="shared" si="53"/>
        <v>0</v>
      </c>
      <c r="Z47" s="246">
        <f t="shared" si="54"/>
        <v>0</v>
      </c>
    </row>
    <row r="48" spans="1:26" s="31" customFormat="1" x14ac:dyDescent="0.25">
      <c r="A48" s="202" t="s">
        <v>253</v>
      </c>
      <c r="B48" s="228">
        <f>SUMIFS('Contas a Pagar'!$G$5:$G$1048576,'Contas a Pagar'!$F$5:$F$1048576,'Demonstrativo de Resultado'!$A48,'Contas a Pagar'!$C$5:$C$1048576,'Demonstrativo de Resultado'!B$4)</f>
        <v>0</v>
      </c>
      <c r="C48" s="229">
        <f>SUMIFS('Contas a Pagar'!$G$5:$G$1048576,'Contas a Pagar'!$F$5:$F$1048576,'Demonstrativo de Resultado'!$A48,'Contas a Pagar'!$C$5:$C$1048576,'Demonstrativo de Resultado'!C$4)</f>
        <v>0</v>
      </c>
      <c r="D48" s="228">
        <f>SUMIFS('Contas a Pagar'!$G$5:$G$1048576,'Contas a Pagar'!$F$5:$F$1048576,'Demonstrativo de Resultado'!$A48,'Contas a Pagar'!$C$5:$C$1048576,'Demonstrativo de Resultado'!D$4)</f>
        <v>0</v>
      </c>
      <c r="E48" s="229">
        <f>SUMIFS('Contas a Pagar'!$G$5:$G$1048576,'Contas a Pagar'!$F$5:$F$1048576,'Demonstrativo de Resultado'!$A48,'Contas a Pagar'!$C$5:$C$1048576,'Demonstrativo de Resultado'!E$4)</f>
        <v>0</v>
      </c>
      <c r="F48" s="186">
        <f>SUMIFS('Contas a Pagar'!$G$5:$G$1048576,'Contas a Pagar'!$F$5:$F$1048576,'Demonstrativo de Resultado'!$A48,'Contas a Pagar'!$C$5:$C$1048576,'Demonstrativo de Resultado'!F$4)</f>
        <v>0</v>
      </c>
      <c r="G48" s="229">
        <f>SUMIFS('Contas a Pagar'!$G$5:$G$1048576,'Contas a Pagar'!$F$5:$F$1048576,'Demonstrativo de Resultado'!$A48,'Contas a Pagar'!$C$5:$C$1048576,'Demonstrativo de Resultado'!G$4)</f>
        <v>0</v>
      </c>
      <c r="H48" s="228">
        <f>SUMIFS('Contas a Pagar'!$G$5:$G$1048576,'Contas a Pagar'!$F$5:$F$1048576,'Demonstrativo de Resultado'!$A48,'Contas a Pagar'!$C$5:$C$1048576,'Demonstrativo de Resultado'!H$4)</f>
        <v>0</v>
      </c>
      <c r="I48" s="229">
        <f>SUMIFS('Contas a Pagar'!$G$5:$G$1048576,'Contas a Pagar'!$F$5:$F$1048576,'Demonstrativo de Resultado'!$A48,'Contas a Pagar'!$C$5:$C$1048576,'Demonstrativo de Resultado'!I$4)</f>
        <v>0</v>
      </c>
      <c r="J48" s="228">
        <f>SUMIFS('Contas a Pagar'!$G$5:$G$1048576,'Contas a Pagar'!$F$5:$F$1048576,'Demonstrativo de Resultado'!$A48,'Contas a Pagar'!$C$5:$C$1048576,'Demonstrativo de Resultado'!J$4)</f>
        <v>0</v>
      </c>
      <c r="K48" s="229">
        <f>SUMIFS('Contas a Pagar'!$G$5:$G$1048576,'Contas a Pagar'!$F$5:$F$1048576,'Demonstrativo de Resultado'!$A48,'Contas a Pagar'!$C$5:$C$1048576,'Demonstrativo de Resultado'!K$4)</f>
        <v>0</v>
      </c>
      <c r="L48" s="228">
        <f>SUMIFS('Contas a Pagar'!$G$5:$G$1048576,'Contas a Pagar'!$F$5:$F$1048576,'Demonstrativo de Resultado'!$A48,'Contas a Pagar'!$C$5:$C$1048576,'Demonstrativo de Resultado'!L$4)</f>
        <v>0</v>
      </c>
      <c r="M48" s="230">
        <f>SUMIFS('Contas a Pagar'!$G$5:$G$1048576,'Contas a Pagar'!$F$5:$F$1048576,'Demonstrativo de Resultado'!$A48,'Contas a Pagar'!$C$5:$C$1048576,'Demonstrativo de Resultado'!M$4)</f>
        <v>0</v>
      </c>
      <c r="N48" s="231">
        <f t="shared" si="2"/>
        <v>0</v>
      </c>
      <c r="P48" s="197" t="s">
        <v>11</v>
      </c>
      <c r="Q48" s="197" t="s">
        <v>243</v>
      </c>
      <c r="R48" s="198"/>
      <c r="S48" s="199"/>
      <c r="T48" s="199"/>
      <c r="U48" s="246">
        <f t="shared" si="50"/>
        <v>0</v>
      </c>
      <c r="V48" s="246">
        <f t="shared" si="51"/>
        <v>0</v>
      </c>
      <c r="W48" s="246">
        <f t="shared" si="49"/>
        <v>0</v>
      </c>
      <c r="X48" s="246">
        <f t="shared" si="52"/>
        <v>0</v>
      </c>
      <c r="Y48" s="246">
        <f t="shared" si="53"/>
        <v>0</v>
      </c>
      <c r="Z48" s="246">
        <f t="shared" si="54"/>
        <v>0</v>
      </c>
    </row>
    <row r="49" spans="1:27" s="157" customFormat="1" ht="15.75" thickBot="1" x14ac:dyDescent="0.3">
      <c r="A49" s="218" t="s">
        <v>221</v>
      </c>
      <c r="B49" s="241">
        <f>B47-B48</f>
        <v>0</v>
      </c>
      <c r="C49" s="242">
        <f t="shared" ref="C49:L49" si="57">C47-C48</f>
        <v>0</v>
      </c>
      <c r="D49" s="241">
        <f t="shared" si="57"/>
        <v>0</v>
      </c>
      <c r="E49" s="242">
        <f t="shared" si="57"/>
        <v>0</v>
      </c>
      <c r="F49" s="241">
        <f t="shared" si="57"/>
        <v>0</v>
      </c>
      <c r="G49" s="242">
        <f t="shared" si="57"/>
        <v>0</v>
      </c>
      <c r="H49" s="241">
        <f t="shared" si="57"/>
        <v>0</v>
      </c>
      <c r="I49" s="242">
        <f t="shared" si="57"/>
        <v>0</v>
      </c>
      <c r="J49" s="241">
        <f t="shared" si="57"/>
        <v>0</v>
      </c>
      <c r="K49" s="242">
        <f t="shared" si="57"/>
        <v>0</v>
      </c>
      <c r="L49" s="241">
        <f t="shared" si="57"/>
        <v>0</v>
      </c>
      <c r="M49" s="243">
        <f>M47-M48</f>
        <v>0</v>
      </c>
      <c r="N49" s="244">
        <f t="shared" si="2"/>
        <v>0</v>
      </c>
      <c r="P49" s="197" t="s">
        <v>11</v>
      </c>
      <c r="Q49" s="197" t="s">
        <v>244</v>
      </c>
      <c r="R49" s="198"/>
      <c r="S49" s="199"/>
      <c r="T49" s="199"/>
      <c r="U49" s="246">
        <f t="shared" si="50"/>
        <v>0</v>
      </c>
      <c r="V49" s="246">
        <f t="shared" si="51"/>
        <v>0</v>
      </c>
      <c r="W49" s="246">
        <f t="shared" si="49"/>
        <v>0</v>
      </c>
      <c r="X49" s="246">
        <f t="shared" si="52"/>
        <v>0</v>
      </c>
      <c r="Y49" s="246">
        <f t="shared" si="53"/>
        <v>0</v>
      </c>
      <c r="Z49" s="246">
        <f t="shared" si="54"/>
        <v>0</v>
      </c>
    </row>
    <row r="50" spans="1:27" s="31" customFormat="1" x14ac:dyDescent="0.25">
      <c r="P50" s="197" t="s">
        <v>11</v>
      </c>
      <c r="Q50" s="197" t="s">
        <v>245</v>
      </c>
      <c r="R50" s="198"/>
      <c r="S50" s="199"/>
      <c r="T50" s="199"/>
      <c r="U50" s="246">
        <f t="shared" si="50"/>
        <v>0</v>
      </c>
      <c r="V50" s="246">
        <f t="shared" si="51"/>
        <v>0</v>
      </c>
      <c r="W50" s="246">
        <f t="shared" si="49"/>
        <v>0</v>
      </c>
      <c r="X50" s="246">
        <f t="shared" si="52"/>
        <v>0</v>
      </c>
      <c r="Y50" s="246">
        <f t="shared" si="53"/>
        <v>0</v>
      </c>
      <c r="Z50" s="246">
        <f t="shared" si="54"/>
        <v>0</v>
      </c>
    </row>
    <row r="51" spans="1:27" s="31" customFormat="1" x14ac:dyDescent="0.25">
      <c r="P51" s="211"/>
      <c r="Q51" s="212">
        <f>COUNTA(Q41:Q50)</f>
        <v>10</v>
      </c>
      <c r="R51" s="213"/>
      <c r="S51" s="247">
        <f>SUM(S41:S50)</f>
        <v>0</v>
      </c>
      <c r="T51" s="247">
        <f t="shared" ref="T51" si="58">SUM(T41:T50)</f>
        <v>0</v>
      </c>
      <c r="U51" s="247">
        <f t="shared" ref="U51" si="59">SUM(U41:U50)</f>
        <v>0</v>
      </c>
      <c r="V51" s="247">
        <f t="shared" ref="V51" si="60">SUM(V41:V50)</f>
        <v>0</v>
      </c>
      <c r="W51" s="247">
        <f t="shared" ref="W51" si="61">SUM(W41:W50)</f>
        <v>0</v>
      </c>
      <c r="X51" s="247">
        <f t="shared" ref="X51" si="62">SUM(X41:X50)</f>
        <v>0</v>
      </c>
      <c r="Y51" s="247">
        <f t="shared" ref="Y51" si="63">SUM(Y41:Y50)</f>
        <v>0</v>
      </c>
      <c r="Z51" s="247">
        <f t="shared" ref="Z51" si="64">SUM(Z41:Z50)</f>
        <v>0</v>
      </c>
    </row>
    <row r="52" spans="1:27" s="31" customFormat="1" x14ac:dyDescent="0.25">
      <c r="A52" s="31" t="s">
        <v>228</v>
      </c>
      <c r="P52" s="214"/>
      <c r="Q52" s="214"/>
      <c r="R52" s="214"/>
      <c r="S52" s="214"/>
      <c r="T52" s="214"/>
      <c r="U52" s="248"/>
      <c r="V52" s="248"/>
      <c r="W52" s="248"/>
      <c r="X52" s="248"/>
      <c r="Y52" s="248"/>
      <c r="Z52" s="248"/>
    </row>
    <row r="53" spans="1:27" s="31" customFormat="1" x14ac:dyDescent="0.25">
      <c r="A53" s="31" t="s">
        <v>329</v>
      </c>
      <c r="P53" s="197" t="s">
        <v>0</v>
      </c>
      <c r="Q53" s="197" t="s">
        <v>281</v>
      </c>
      <c r="R53" s="198" t="s">
        <v>249</v>
      </c>
      <c r="S53" s="199"/>
      <c r="T53" s="199"/>
      <c r="U53" s="246">
        <f>IF($AA53="Pró-labore",0,($S53+$T53)/12)</f>
        <v>0</v>
      </c>
      <c r="V53" s="246">
        <f>IF(AA53="Pró-labore",0,U53*1.3333)</f>
        <v>0</v>
      </c>
      <c r="W53" s="246">
        <f t="shared" ref="W53:W62" si="65">SUM(S53:V53)</f>
        <v>0</v>
      </c>
      <c r="X53" s="246">
        <f>IF(AA53="Pró-labore",0,W53*$X$3)</f>
        <v>0</v>
      </c>
      <c r="Y53" s="246">
        <f>IF(AA53="Pró-labore",0,W53*0.08)</f>
        <v>0</v>
      </c>
      <c r="Z53" s="246">
        <f>SUM(W53:Y53)</f>
        <v>0</v>
      </c>
      <c r="AA53" s="31" t="s">
        <v>321</v>
      </c>
    </row>
    <row r="54" spans="1:27" s="31" customFormat="1" x14ac:dyDescent="0.25">
      <c r="A54" s="260" t="s">
        <v>229</v>
      </c>
      <c r="P54" s="197" t="s">
        <v>0</v>
      </c>
      <c r="Q54" s="197" t="s">
        <v>237</v>
      </c>
      <c r="R54" s="198" t="s">
        <v>249</v>
      </c>
      <c r="S54" s="199"/>
      <c r="T54" s="199"/>
      <c r="U54" s="246">
        <f t="shared" ref="U54:U62" si="66">IF($AA54="Pró-labore",0,($S54+$T54)/12)</f>
        <v>0</v>
      </c>
      <c r="V54" s="246">
        <f t="shared" ref="V54:V62" si="67">IF(AA54="Pró-labore",0,U54*1.3333)</f>
        <v>0</v>
      </c>
      <c r="W54" s="246">
        <f t="shared" si="65"/>
        <v>0</v>
      </c>
      <c r="X54" s="246">
        <f t="shared" ref="X54:X62" si="68">IF(AA54="Pró-labore",0,W54*$X$3)</f>
        <v>0</v>
      </c>
      <c r="Y54" s="246">
        <f t="shared" ref="Y54:Y62" si="69">IF(AA54="Pró-labore",0,W54*0.08)</f>
        <v>0</v>
      </c>
      <c r="Z54" s="246">
        <f t="shared" ref="Z54:Z62" si="70">SUM(W54:Y54)</f>
        <v>0</v>
      </c>
    </row>
    <row r="55" spans="1:27" s="31" customFormat="1" x14ac:dyDescent="0.25">
      <c r="A55" s="31" t="s">
        <v>230</v>
      </c>
      <c r="P55" s="197" t="s">
        <v>0</v>
      </c>
      <c r="Q55" s="197" t="s">
        <v>282</v>
      </c>
      <c r="R55" s="198" t="s">
        <v>251</v>
      </c>
      <c r="S55" s="199"/>
      <c r="T55" s="199"/>
      <c r="U55" s="246">
        <f t="shared" si="66"/>
        <v>0</v>
      </c>
      <c r="V55" s="246">
        <f t="shared" si="67"/>
        <v>0</v>
      </c>
      <c r="W55" s="246">
        <f t="shared" si="65"/>
        <v>0</v>
      </c>
      <c r="X55" s="246">
        <f t="shared" si="68"/>
        <v>0</v>
      </c>
      <c r="Y55" s="246">
        <f t="shared" si="69"/>
        <v>0</v>
      </c>
      <c r="Z55" s="246">
        <f t="shared" si="70"/>
        <v>0</v>
      </c>
      <c r="AA55" s="31" t="s">
        <v>321</v>
      </c>
    </row>
    <row r="56" spans="1:27" s="31" customFormat="1" x14ac:dyDescent="0.25">
      <c r="A56" s="31" t="s">
        <v>231</v>
      </c>
      <c r="P56" s="197" t="s">
        <v>0</v>
      </c>
      <c r="Q56" s="197" t="s">
        <v>239</v>
      </c>
      <c r="R56" s="198" t="s">
        <v>251</v>
      </c>
      <c r="S56" s="199"/>
      <c r="T56" s="199"/>
      <c r="U56" s="246">
        <f t="shared" si="66"/>
        <v>0</v>
      </c>
      <c r="V56" s="246">
        <f t="shared" si="67"/>
        <v>0</v>
      </c>
      <c r="W56" s="246">
        <f t="shared" si="65"/>
        <v>0</v>
      </c>
      <c r="X56" s="246">
        <f t="shared" si="68"/>
        <v>0</v>
      </c>
      <c r="Y56" s="246">
        <f t="shared" si="69"/>
        <v>0</v>
      </c>
      <c r="Z56" s="246">
        <f t="shared" si="70"/>
        <v>0</v>
      </c>
    </row>
    <row r="57" spans="1:27" s="31" customFormat="1" x14ac:dyDescent="0.25">
      <c r="A57" s="260" t="s">
        <v>233</v>
      </c>
      <c r="P57" s="197" t="s">
        <v>0</v>
      </c>
      <c r="Q57" s="197" t="s">
        <v>240</v>
      </c>
      <c r="R57" s="198" t="s">
        <v>250</v>
      </c>
      <c r="S57" s="199"/>
      <c r="T57" s="199"/>
      <c r="U57" s="246">
        <f t="shared" si="66"/>
        <v>0</v>
      </c>
      <c r="V57" s="246">
        <f t="shared" si="67"/>
        <v>0</v>
      </c>
      <c r="W57" s="246">
        <f t="shared" si="65"/>
        <v>0</v>
      </c>
      <c r="X57" s="246">
        <f t="shared" si="68"/>
        <v>0</v>
      </c>
      <c r="Y57" s="246">
        <f t="shared" si="69"/>
        <v>0</v>
      </c>
      <c r="Z57" s="246">
        <f t="shared" si="70"/>
        <v>0</v>
      </c>
    </row>
    <row r="58" spans="1:27" s="31" customFormat="1" x14ac:dyDescent="0.25">
      <c r="P58" s="197" t="s">
        <v>0</v>
      </c>
      <c r="Q58" s="197" t="s">
        <v>241</v>
      </c>
      <c r="R58" s="198" t="s">
        <v>250</v>
      </c>
      <c r="S58" s="199"/>
      <c r="T58" s="199"/>
      <c r="U58" s="246">
        <f t="shared" si="66"/>
        <v>0</v>
      </c>
      <c r="V58" s="246">
        <f t="shared" si="67"/>
        <v>0</v>
      </c>
      <c r="W58" s="246">
        <f t="shared" si="65"/>
        <v>0</v>
      </c>
      <c r="X58" s="246">
        <f t="shared" si="68"/>
        <v>0</v>
      </c>
      <c r="Y58" s="246">
        <f t="shared" si="69"/>
        <v>0</v>
      </c>
      <c r="Z58" s="246">
        <f t="shared" si="70"/>
        <v>0</v>
      </c>
    </row>
    <row r="59" spans="1:27" s="31" customFormat="1" ht="15.75" thickBot="1" x14ac:dyDescent="0.3">
      <c r="B59" s="251"/>
      <c r="C59" s="252">
        <v>0.1</v>
      </c>
      <c r="D59" s="251"/>
      <c r="E59" s="252">
        <v>0.1</v>
      </c>
      <c r="F59" s="251"/>
      <c r="G59" s="252">
        <v>0.05</v>
      </c>
      <c r="H59" s="251"/>
      <c r="I59" s="252">
        <v>0.05</v>
      </c>
      <c r="J59" s="251"/>
      <c r="K59" s="252">
        <v>0.02</v>
      </c>
      <c r="L59" s="251"/>
      <c r="M59" s="252">
        <v>0</v>
      </c>
      <c r="P59" s="197" t="s">
        <v>0</v>
      </c>
      <c r="Q59" s="197" t="s">
        <v>242</v>
      </c>
      <c r="R59" s="198"/>
      <c r="S59" s="199"/>
      <c r="T59" s="199"/>
      <c r="U59" s="246">
        <f t="shared" si="66"/>
        <v>0</v>
      </c>
      <c r="V59" s="246">
        <f t="shared" si="67"/>
        <v>0</v>
      </c>
      <c r="W59" s="246">
        <f t="shared" si="65"/>
        <v>0</v>
      </c>
      <c r="X59" s="246">
        <f t="shared" si="68"/>
        <v>0</v>
      </c>
      <c r="Y59" s="246">
        <f t="shared" si="69"/>
        <v>0</v>
      </c>
      <c r="Z59" s="246">
        <f t="shared" si="70"/>
        <v>0</v>
      </c>
    </row>
    <row r="60" spans="1:27" s="31" customFormat="1" x14ac:dyDescent="0.25">
      <c r="A60" s="194" t="s">
        <v>268</v>
      </c>
      <c r="B60" s="255" t="s">
        <v>269</v>
      </c>
      <c r="C60" s="254" t="s">
        <v>267</v>
      </c>
      <c r="D60" s="253" t="s">
        <v>270</v>
      </c>
      <c r="E60" s="253" t="s">
        <v>267</v>
      </c>
      <c r="F60" s="255" t="s">
        <v>271</v>
      </c>
      <c r="G60" s="254" t="s">
        <v>267</v>
      </c>
      <c r="H60" s="253" t="s">
        <v>266</v>
      </c>
      <c r="I60" s="253" t="s">
        <v>267</v>
      </c>
      <c r="J60" s="255" t="s">
        <v>265</v>
      </c>
      <c r="K60" s="254" t="s">
        <v>267</v>
      </c>
      <c r="L60" s="253" t="s">
        <v>264</v>
      </c>
      <c r="M60" s="254" t="s">
        <v>267</v>
      </c>
      <c r="P60" s="197" t="s">
        <v>0</v>
      </c>
      <c r="Q60" s="197" t="s">
        <v>243</v>
      </c>
      <c r="R60" s="198"/>
      <c r="S60" s="199"/>
      <c r="T60" s="199"/>
      <c r="U60" s="246">
        <f t="shared" si="66"/>
        <v>0</v>
      </c>
      <c r="V60" s="246">
        <f t="shared" si="67"/>
        <v>0</v>
      </c>
      <c r="W60" s="246">
        <f t="shared" si="65"/>
        <v>0</v>
      </c>
      <c r="X60" s="246">
        <f t="shared" si="68"/>
        <v>0</v>
      </c>
      <c r="Y60" s="246">
        <f t="shared" si="69"/>
        <v>0</v>
      </c>
      <c r="Z60" s="246">
        <f t="shared" si="70"/>
        <v>0</v>
      </c>
    </row>
    <row r="61" spans="1:27" s="31" customFormat="1" x14ac:dyDescent="0.25">
      <c r="A61" s="202" t="s">
        <v>8</v>
      </c>
      <c r="B61" s="256"/>
      <c r="C61" s="313">
        <f t="shared" ref="C61:C72" si="71">B61*C$59/12</f>
        <v>0</v>
      </c>
      <c r="D61" s="209"/>
      <c r="E61" s="312">
        <f t="shared" ref="E61:E72" si="72">D61*E$59/12</f>
        <v>0</v>
      </c>
      <c r="F61" s="256"/>
      <c r="G61" s="313">
        <f t="shared" ref="G61:M72" si="73">F61*G$59/12</f>
        <v>0</v>
      </c>
      <c r="H61" s="209"/>
      <c r="I61" s="312">
        <f t="shared" si="73"/>
        <v>0</v>
      </c>
      <c r="J61" s="256"/>
      <c r="K61" s="313">
        <f t="shared" si="73"/>
        <v>0</v>
      </c>
      <c r="L61" s="209"/>
      <c r="M61" s="313">
        <f t="shared" si="73"/>
        <v>0</v>
      </c>
      <c r="P61" s="197" t="s">
        <v>0</v>
      </c>
      <c r="Q61" s="197" t="s">
        <v>244</v>
      </c>
      <c r="R61" s="198"/>
      <c r="S61" s="199"/>
      <c r="T61" s="199"/>
      <c r="U61" s="246">
        <f t="shared" si="66"/>
        <v>0</v>
      </c>
      <c r="V61" s="246">
        <f t="shared" si="67"/>
        <v>0</v>
      </c>
      <c r="W61" s="246">
        <f t="shared" si="65"/>
        <v>0</v>
      </c>
      <c r="X61" s="246">
        <f t="shared" si="68"/>
        <v>0</v>
      </c>
      <c r="Y61" s="246">
        <f t="shared" si="69"/>
        <v>0</v>
      </c>
      <c r="Z61" s="246">
        <f t="shared" si="70"/>
        <v>0</v>
      </c>
    </row>
    <row r="62" spans="1:27" s="31" customFormat="1" x14ac:dyDescent="0.25">
      <c r="A62" s="202" t="s">
        <v>9</v>
      </c>
      <c r="B62" s="256"/>
      <c r="C62" s="313">
        <f t="shared" si="71"/>
        <v>0</v>
      </c>
      <c r="D62" s="209"/>
      <c r="E62" s="312">
        <f t="shared" si="72"/>
        <v>0</v>
      </c>
      <c r="F62" s="256"/>
      <c r="G62" s="313">
        <f t="shared" si="73"/>
        <v>0</v>
      </c>
      <c r="H62" s="209"/>
      <c r="I62" s="312">
        <f t="shared" ref="I62" si="74">H62*I$59/12</f>
        <v>0</v>
      </c>
      <c r="J62" s="256"/>
      <c r="K62" s="313">
        <f t="shared" ref="K62" si="75">J62*K$59/12</f>
        <v>0</v>
      </c>
      <c r="L62" s="209"/>
      <c r="M62" s="313">
        <f t="shared" ref="M62" si="76">L62*M$59/12</f>
        <v>0</v>
      </c>
      <c r="P62" s="197" t="s">
        <v>0</v>
      </c>
      <c r="Q62" s="197" t="s">
        <v>245</v>
      </c>
      <c r="R62" s="198"/>
      <c r="S62" s="199"/>
      <c r="T62" s="199"/>
      <c r="U62" s="246">
        <f t="shared" si="66"/>
        <v>0</v>
      </c>
      <c r="V62" s="246">
        <f t="shared" si="67"/>
        <v>0</v>
      </c>
      <c r="W62" s="246">
        <f t="shared" si="65"/>
        <v>0</v>
      </c>
      <c r="X62" s="246">
        <f t="shared" si="68"/>
        <v>0</v>
      </c>
      <c r="Y62" s="246">
        <f t="shared" si="69"/>
        <v>0</v>
      </c>
      <c r="Z62" s="246">
        <f t="shared" si="70"/>
        <v>0</v>
      </c>
    </row>
    <row r="63" spans="1:27" s="31" customFormat="1" x14ac:dyDescent="0.25">
      <c r="A63" s="202" t="s">
        <v>10</v>
      </c>
      <c r="B63" s="256"/>
      <c r="C63" s="313">
        <f t="shared" si="71"/>
        <v>0</v>
      </c>
      <c r="D63" s="209"/>
      <c r="E63" s="312">
        <f t="shared" si="72"/>
        <v>0</v>
      </c>
      <c r="F63" s="256"/>
      <c r="G63" s="313">
        <f t="shared" si="73"/>
        <v>0</v>
      </c>
      <c r="H63" s="209"/>
      <c r="I63" s="312">
        <f t="shared" ref="I63" si="77">H63*I$59/12</f>
        <v>0</v>
      </c>
      <c r="J63" s="256"/>
      <c r="K63" s="313">
        <f t="shared" ref="K63" si="78">J63*K$59/12</f>
        <v>0</v>
      </c>
      <c r="L63" s="209"/>
      <c r="M63" s="313">
        <f t="shared" ref="M63" si="79">L63*M$59/12</f>
        <v>0</v>
      </c>
      <c r="P63" s="211"/>
      <c r="Q63" s="212">
        <f>COUNTA(Q53:Q62)</f>
        <v>10</v>
      </c>
      <c r="R63" s="213"/>
      <c r="S63" s="247">
        <f>SUM(S53:S62)</f>
        <v>0</v>
      </c>
      <c r="T63" s="247">
        <f t="shared" ref="T63" si="80">SUM(T53:T62)</f>
        <v>0</v>
      </c>
      <c r="U63" s="247">
        <f t="shared" ref="U63" si="81">SUM(U53:U62)</f>
        <v>0</v>
      </c>
      <c r="V63" s="247">
        <f t="shared" ref="V63" si="82">SUM(V53:V62)</f>
        <v>0</v>
      </c>
      <c r="W63" s="247">
        <f t="shared" ref="W63" si="83">SUM(W53:W62)</f>
        <v>0</v>
      </c>
      <c r="X63" s="247">
        <f t="shared" ref="X63" si="84">SUM(X53:X62)</f>
        <v>0</v>
      </c>
      <c r="Y63" s="247">
        <f t="shared" ref="Y63" si="85">SUM(Y53:Y62)</f>
        <v>0</v>
      </c>
      <c r="Z63" s="247">
        <f t="shared" ref="Z63" si="86">SUM(Z53:Z62)</f>
        <v>0</v>
      </c>
    </row>
    <row r="64" spans="1:27" s="31" customFormat="1" x14ac:dyDescent="0.25">
      <c r="A64" s="202" t="s">
        <v>11</v>
      </c>
      <c r="B64" s="256"/>
      <c r="C64" s="313">
        <f>B64*C$59/12</f>
        <v>0</v>
      </c>
      <c r="D64" s="209"/>
      <c r="E64" s="312">
        <f>D64*E$59/12</f>
        <v>0</v>
      </c>
      <c r="F64" s="256"/>
      <c r="G64" s="313">
        <f>F64*G$59/12</f>
        <v>0</v>
      </c>
      <c r="H64" s="209"/>
      <c r="I64" s="312">
        <f t="shared" ref="I64" si="87">H64*I$59/12</f>
        <v>0</v>
      </c>
      <c r="J64" s="256"/>
      <c r="K64" s="313">
        <f t="shared" ref="K64" si="88">J64*K$59/12</f>
        <v>0</v>
      </c>
      <c r="L64" s="209"/>
      <c r="M64" s="313">
        <f t="shared" ref="M64" si="89">L64*M$59/12</f>
        <v>0</v>
      </c>
      <c r="P64" s="214"/>
      <c r="Q64" s="214"/>
      <c r="R64" s="214"/>
      <c r="S64" s="214"/>
      <c r="T64" s="214"/>
      <c r="U64" s="248"/>
      <c r="V64" s="248"/>
      <c r="W64" s="248"/>
      <c r="X64" s="248"/>
      <c r="Y64" s="248"/>
      <c r="Z64" s="248"/>
    </row>
    <row r="65" spans="1:26" s="31" customFormat="1" x14ac:dyDescent="0.25">
      <c r="A65" s="202" t="s">
        <v>0</v>
      </c>
      <c r="B65" s="256"/>
      <c r="C65" s="313">
        <f t="shared" si="71"/>
        <v>0</v>
      </c>
      <c r="D65" s="209"/>
      <c r="E65" s="312">
        <f t="shared" si="72"/>
        <v>0</v>
      </c>
      <c r="F65" s="256"/>
      <c r="G65" s="313">
        <f t="shared" si="73"/>
        <v>0</v>
      </c>
      <c r="H65" s="209"/>
      <c r="I65" s="312">
        <f t="shared" ref="I65" si="90">H65*I$59/12</f>
        <v>0</v>
      </c>
      <c r="J65" s="256"/>
      <c r="K65" s="313">
        <f t="shared" ref="K65" si="91">J65*K$59/12</f>
        <v>0</v>
      </c>
      <c r="L65" s="209"/>
      <c r="M65" s="313">
        <f t="shared" ref="M65" si="92">L65*M$59/12</f>
        <v>0</v>
      </c>
      <c r="P65" s="197" t="s">
        <v>1</v>
      </c>
      <c r="Q65" s="197" t="s">
        <v>236</v>
      </c>
      <c r="R65" s="198" t="s">
        <v>249</v>
      </c>
      <c r="S65" s="199"/>
      <c r="T65" s="199"/>
      <c r="U65" s="246">
        <f>IF($AA65="Pró-labore",0,($S65+$T65)/12)</f>
        <v>0</v>
      </c>
      <c r="V65" s="246">
        <f>IF(AA65="Pró-labore",0,U65*1.3333)</f>
        <v>0</v>
      </c>
      <c r="W65" s="246">
        <f t="shared" ref="W65:W74" si="93">SUM(S65:V65)</f>
        <v>0</v>
      </c>
      <c r="X65" s="246">
        <f>IF(AA65="Pró-labore",0,W65*$X$3)</f>
        <v>0</v>
      </c>
      <c r="Y65" s="246">
        <f>IF(AA65="Pró-labore",0,W65*0.08)</f>
        <v>0</v>
      </c>
      <c r="Z65" s="246">
        <f>SUM(W65:Y65)</f>
        <v>0</v>
      </c>
    </row>
    <row r="66" spans="1:26" s="31" customFormat="1" x14ac:dyDescent="0.25">
      <c r="A66" s="202" t="s">
        <v>1</v>
      </c>
      <c r="B66" s="256"/>
      <c r="C66" s="313">
        <f t="shared" si="71"/>
        <v>0</v>
      </c>
      <c r="D66" s="209"/>
      <c r="E66" s="312">
        <f t="shared" si="72"/>
        <v>0</v>
      </c>
      <c r="F66" s="256"/>
      <c r="G66" s="313">
        <f t="shared" si="73"/>
        <v>0</v>
      </c>
      <c r="H66" s="209"/>
      <c r="I66" s="312">
        <f t="shared" ref="I66" si="94">H66*I$59/12</f>
        <v>0</v>
      </c>
      <c r="J66" s="256"/>
      <c r="K66" s="313">
        <f t="shared" ref="K66" si="95">J66*K$59/12</f>
        <v>0</v>
      </c>
      <c r="L66" s="209"/>
      <c r="M66" s="313">
        <f t="shared" ref="M66" si="96">L66*M$59/12</f>
        <v>0</v>
      </c>
      <c r="P66" s="197" t="s">
        <v>1</v>
      </c>
      <c r="Q66" s="197" t="s">
        <v>237</v>
      </c>
      <c r="R66" s="198" t="s">
        <v>249</v>
      </c>
      <c r="S66" s="199"/>
      <c r="T66" s="199"/>
      <c r="U66" s="246">
        <f t="shared" ref="U66:U74" si="97">IF($AA66="Pró-labore",0,($S66+$T66)/12)</f>
        <v>0</v>
      </c>
      <c r="V66" s="246">
        <f t="shared" ref="V66:V74" si="98">IF(AA66="Pró-labore",0,U66*1.3333)</f>
        <v>0</v>
      </c>
      <c r="W66" s="246">
        <f t="shared" si="93"/>
        <v>0</v>
      </c>
      <c r="X66" s="246">
        <f t="shared" ref="X66:X74" si="99">IF(AA66="Pró-labore",0,W66*$X$3)</f>
        <v>0</v>
      </c>
      <c r="Y66" s="246">
        <f t="shared" ref="Y66:Y74" si="100">IF(AA66="Pró-labore",0,W66*0.08)</f>
        <v>0</v>
      </c>
      <c r="Z66" s="246">
        <f t="shared" ref="Z66:Z74" si="101">SUM(W66:Y66)</f>
        <v>0</v>
      </c>
    </row>
    <row r="67" spans="1:26" s="31" customFormat="1" x14ac:dyDescent="0.25">
      <c r="A67" s="202" t="s">
        <v>2</v>
      </c>
      <c r="B67" s="256"/>
      <c r="C67" s="313">
        <f t="shared" si="71"/>
        <v>0</v>
      </c>
      <c r="D67" s="209"/>
      <c r="E67" s="312">
        <f t="shared" si="72"/>
        <v>0</v>
      </c>
      <c r="F67" s="256"/>
      <c r="G67" s="313">
        <f t="shared" si="73"/>
        <v>0</v>
      </c>
      <c r="H67" s="209"/>
      <c r="I67" s="312">
        <f t="shared" ref="I67" si="102">H67*I$59/12</f>
        <v>0</v>
      </c>
      <c r="J67" s="256"/>
      <c r="K67" s="313">
        <f t="shared" ref="K67" si="103">J67*K$59/12</f>
        <v>0</v>
      </c>
      <c r="L67" s="209"/>
      <c r="M67" s="313">
        <f t="shared" ref="M67" si="104">L67*M$59/12</f>
        <v>0</v>
      </c>
      <c r="P67" s="197" t="s">
        <v>1</v>
      </c>
      <c r="Q67" s="197" t="s">
        <v>238</v>
      </c>
      <c r="R67" s="198" t="s">
        <v>251</v>
      </c>
      <c r="S67" s="199"/>
      <c r="T67" s="199"/>
      <c r="U67" s="246">
        <f t="shared" si="97"/>
        <v>0</v>
      </c>
      <c r="V67" s="246">
        <f t="shared" si="98"/>
        <v>0</v>
      </c>
      <c r="W67" s="246">
        <f t="shared" si="93"/>
        <v>0</v>
      </c>
      <c r="X67" s="246">
        <f t="shared" si="99"/>
        <v>0</v>
      </c>
      <c r="Y67" s="246">
        <f t="shared" si="100"/>
        <v>0</v>
      </c>
      <c r="Z67" s="246">
        <f t="shared" si="101"/>
        <v>0</v>
      </c>
    </row>
    <row r="68" spans="1:26" s="31" customFormat="1" x14ac:dyDescent="0.25">
      <c r="A68" s="202" t="s">
        <v>3</v>
      </c>
      <c r="B68" s="256"/>
      <c r="C68" s="313">
        <f t="shared" si="71"/>
        <v>0</v>
      </c>
      <c r="D68" s="209"/>
      <c r="E68" s="312">
        <f t="shared" si="72"/>
        <v>0</v>
      </c>
      <c r="F68" s="256"/>
      <c r="G68" s="313">
        <f t="shared" si="73"/>
        <v>0</v>
      </c>
      <c r="H68" s="209"/>
      <c r="I68" s="312">
        <f t="shared" ref="I68" si="105">H68*I$59/12</f>
        <v>0</v>
      </c>
      <c r="J68" s="256"/>
      <c r="K68" s="313">
        <f t="shared" ref="K68" si="106">J68*K$59/12</f>
        <v>0</v>
      </c>
      <c r="L68" s="209"/>
      <c r="M68" s="313">
        <f t="shared" ref="M68" si="107">L68*M$59/12</f>
        <v>0</v>
      </c>
      <c r="P68" s="197" t="s">
        <v>1</v>
      </c>
      <c r="Q68" s="197" t="s">
        <v>239</v>
      </c>
      <c r="R68" s="198" t="s">
        <v>251</v>
      </c>
      <c r="S68" s="199"/>
      <c r="T68" s="199"/>
      <c r="U68" s="246">
        <f t="shared" si="97"/>
        <v>0</v>
      </c>
      <c r="V68" s="246">
        <f t="shared" si="98"/>
        <v>0</v>
      </c>
      <c r="W68" s="246">
        <f t="shared" si="93"/>
        <v>0</v>
      </c>
      <c r="X68" s="246">
        <f t="shared" si="99"/>
        <v>0</v>
      </c>
      <c r="Y68" s="246">
        <f t="shared" si="100"/>
        <v>0</v>
      </c>
      <c r="Z68" s="246">
        <f t="shared" si="101"/>
        <v>0</v>
      </c>
    </row>
    <row r="69" spans="1:26" s="31" customFormat="1" x14ac:dyDescent="0.25">
      <c r="A69" s="202" t="s">
        <v>4</v>
      </c>
      <c r="B69" s="256"/>
      <c r="C69" s="313">
        <f t="shared" si="71"/>
        <v>0</v>
      </c>
      <c r="D69" s="209"/>
      <c r="E69" s="312">
        <f t="shared" si="72"/>
        <v>0</v>
      </c>
      <c r="F69" s="256"/>
      <c r="G69" s="313">
        <f t="shared" si="73"/>
        <v>0</v>
      </c>
      <c r="H69" s="209"/>
      <c r="I69" s="312">
        <f t="shared" ref="I69" si="108">H69*I$59/12</f>
        <v>0</v>
      </c>
      <c r="J69" s="256"/>
      <c r="K69" s="313">
        <f t="shared" ref="K69" si="109">J69*K$59/12</f>
        <v>0</v>
      </c>
      <c r="L69" s="209"/>
      <c r="M69" s="313">
        <f t="shared" ref="M69" si="110">L69*M$59/12</f>
        <v>0</v>
      </c>
      <c r="P69" s="197" t="s">
        <v>1</v>
      </c>
      <c r="Q69" s="197" t="s">
        <v>240</v>
      </c>
      <c r="R69" s="198" t="s">
        <v>250</v>
      </c>
      <c r="S69" s="199"/>
      <c r="T69" s="199"/>
      <c r="U69" s="246">
        <f t="shared" si="97"/>
        <v>0</v>
      </c>
      <c r="V69" s="246">
        <f t="shared" si="98"/>
        <v>0</v>
      </c>
      <c r="W69" s="246">
        <f t="shared" si="93"/>
        <v>0</v>
      </c>
      <c r="X69" s="246">
        <f t="shared" si="99"/>
        <v>0</v>
      </c>
      <c r="Y69" s="246">
        <f t="shared" si="100"/>
        <v>0</v>
      </c>
      <c r="Z69" s="246">
        <f t="shared" si="101"/>
        <v>0</v>
      </c>
    </row>
    <row r="70" spans="1:26" s="31" customFormat="1" x14ac:dyDescent="0.25">
      <c r="A70" s="202" t="s">
        <v>5</v>
      </c>
      <c r="B70" s="256"/>
      <c r="C70" s="313">
        <f t="shared" si="71"/>
        <v>0</v>
      </c>
      <c r="D70" s="209"/>
      <c r="E70" s="312">
        <f t="shared" si="72"/>
        <v>0</v>
      </c>
      <c r="F70" s="256"/>
      <c r="G70" s="313">
        <f t="shared" si="73"/>
        <v>0</v>
      </c>
      <c r="H70" s="209"/>
      <c r="I70" s="312">
        <f t="shared" ref="I70" si="111">H70*I$59/12</f>
        <v>0</v>
      </c>
      <c r="J70" s="256"/>
      <c r="K70" s="313">
        <f t="shared" ref="K70" si="112">J70*K$59/12</f>
        <v>0</v>
      </c>
      <c r="L70" s="209"/>
      <c r="M70" s="313">
        <f t="shared" ref="M70" si="113">L70*M$59/12</f>
        <v>0</v>
      </c>
      <c r="P70" s="197" t="s">
        <v>1</v>
      </c>
      <c r="Q70" s="197" t="s">
        <v>241</v>
      </c>
      <c r="R70" s="198" t="s">
        <v>250</v>
      </c>
      <c r="S70" s="199"/>
      <c r="T70" s="199"/>
      <c r="U70" s="246">
        <f t="shared" si="97"/>
        <v>0</v>
      </c>
      <c r="V70" s="246">
        <f t="shared" si="98"/>
        <v>0</v>
      </c>
      <c r="W70" s="246">
        <f t="shared" si="93"/>
        <v>0</v>
      </c>
      <c r="X70" s="246">
        <f t="shared" si="99"/>
        <v>0</v>
      </c>
      <c r="Y70" s="246">
        <f t="shared" si="100"/>
        <v>0</v>
      </c>
      <c r="Z70" s="246">
        <f t="shared" si="101"/>
        <v>0</v>
      </c>
    </row>
    <row r="71" spans="1:26" s="31" customFormat="1" x14ac:dyDescent="0.25">
      <c r="A71" s="202" t="s">
        <v>6</v>
      </c>
      <c r="B71" s="256"/>
      <c r="C71" s="313">
        <f t="shared" si="71"/>
        <v>0</v>
      </c>
      <c r="D71" s="209"/>
      <c r="E71" s="312">
        <f t="shared" si="72"/>
        <v>0</v>
      </c>
      <c r="F71" s="256"/>
      <c r="G71" s="313">
        <f t="shared" si="73"/>
        <v>0</v>
      </c>
      <c r="H71" s="209"/>
      <c r="I71" s="312">
        <f t="shared" ref="I71" si="114">H71*I$59/12</f>
        <v>0</v>
      </c>
      <c r="J71" s="256"/>
      <c r="K71" s="313">
        <f t="shared" ref="K71" si="115">J71*K$59/12</f>
        <v>0</v>
      </c>
      <c r="L71" s="209"/>
      <c r="M71" s="313">
        <f t="shared" ref="M71" si="116">L71*M$59/12</f>
        <v>0</v>
      </c>
      <c r="P71" s="197" t="s">
        <v>1</v>
      </c>
      <c r="Q71" s="197" t="s">
        <v>242</v>
      </c>
      <c r="R71" s="198"/>
      <c r="S71" s="199"/>
      <c r="T71" s="199"/>
      <c r="U71" s="246">
        <f t="shared" si="97"/>
        <v>0</v>
      </c>
      <c r="V71" s="246">
        <f t="shared" si="98"/>
        <v>0</v>
      </c>
      <c r="W71" s="246">
        <f t="shared" si="93"/>
        <v>0</v>
      </c>
      <c r="X71" s="246">
        <f t="shared" si="99"/>
        <v>0</v>
      </c>
      <c r="Y71" s="246">
        <f t="shared" si="100"/>
        <v>0</v>
      </c>
      <c r="Z71" s="246">
        <f t="shared" si="101"/>
        <v>0</v>
      </c>
    </row>
    <row r="72" spans="1:26" s="31" customFormat="1" ht="15.75" thickBot="1" x14ac:dyDescent="0.3">
      <c r="A72" s="206" t="s">
        <v>7</v>
      </c>
      <c r="B72" s="257"/>
      <c r="C72" s="399">
        <f t="shared" si="71"/>
        <v>0</v>
      </c>
      <c r="D72" s="369"/>
      <c r="E72" s="400">
        <f t="shared" si="72"/>
        <v>0</v>
      </c>
      <c r="F72" s="257"/>
      <c r="G72" s="399">
        <f t="shared" si="73"/>
        <v>0</v>
      </c>
      <c r="H72" s="369"/>
      <c r="I72" s="400">
        <f t="shared" ref="I72" si="117">H72*I$59/12</f>
        <v>0</v>
      </c>
      <c r="J72" s="257"/>
      <c r="K72" s="399">
        <f t="shared" ref="K72" si="118">J72*K$59/12</f>
        <v>0</v>
      </c>
      <c r="L72" s="369"/>
      <c r="M72" s="399">
        <f t="shared" ref="M72" si="119">L72*M$59/12</f>
        <v>0</v>
      </c>
      <c r="P72" s="197" t="s">
        <v>1</v>
      </c>
      <c r="Q72" s="197" t="s">
        <v>243</v>
      </c>
      <c r="R72" s="198"/>
      <c r="S72" s="199"/>
      <c r="T72" s="199"/>
      <c r="U72" s="246">
        <f t="shared" si="97"/>
        <v>0</v>
      </c>
      <c r="V72" s="246">
        <f t="shared" si="98"/>
        <v>0</v>
      </c>
      <c r="W72" s="246">
        <f t="shared" si="93"/>
        <v>0</v>
      </c>
      <c r="X72" s="246">
        <f t="shared" si="99"/>
        <v>0</v>
      </c>
      <c r="Y72" s="246">
        <f t="shared" si="100"/>
        <v>0</v>
      </c>
      <c r="Z72" s="246">
        <f t="shared" si="101"/>
        <v>0</v>
      </c>
    </row>
    <row r="73" spans="1:26" s="31" customFormat="1" x14ac:dyDescent="0.25">
      <c r="F73" s="370"/>
      <c r="P73" s="197" t="s">
        <v>1</v>
      </c>
      <c r="Q73" s="197" t="s">
        <v>244</v>
      </c>
      <c r="R73" s="198"/>
      <c r="S73" s="199"/>
      <c r="T73" s="199"/>
      <c r="U73" s="246">
        <f t="shared" si="97"/>
        <v>0</v>
      </c>
      <c r="V73" s="246">
        <f t="shared" si="98"/>
        <v>0</v>
      </c>
      <c r="W73" s="246">
        <f t="shared" si="93"/>
        <v>0</v>
      </c>
      <c r="X73" s="246">
        <f t="shared" si="99"/>
        <v>0</v>
      </c>
      <c r="Y73" s="246">
        <f t="shared" si="100"/>
        <v>0</v>
      </c>
      <c r="Z73" s="246">
        <f t="shared" si="101"/>
        <v>0</v>
      </c>
    </row>
    <row r="74" spans="1:26" s="31" customFormat="1" x14ac:dyDescent="0.25">
      <c r="P74" s="197" t="s">
        <v>1</v>
      </c>
      <c r="Q74" s="197" t="s">
        <v>245</v>
      </c>
      <c r="R74" s="198"/>
      <c r="S74" s="199"/>
      <c r="T74" s="199"/>
      <c r="U74" s="246">
        <f t="shared" si="97"/>
        <v>0</v>
      </c>
      <c r="V74" s="246">
        <f t="shared" si="98"/>
        <v>0</v>
      </c>
      <c r="W74" s="246">
        <f t="shared" si="93"/>
        <v>0</v>
      </c>
      <c r="X74" s="246">
        <f t="shared" si="99"/>
        <v>0</v>
      </c>
      <c r="Y74" s="246">
        <f t="shared" si="100"/>
        <v>0</v>
      </c>
      <c r="Z74" s="246">
        <f t="shared" si="101"/>
        <v>0</v>
      </c>
    </row>
    <row r="75" spans="1:26" s="31" customFormat="1" x14ac:dyDescent="0.25">
      <c r="P75" s="211"/>
      <c r="Q75" s="212">
        <f>COUNTA(Q65:Q74)</f>
        <v>10</v>
      </c>
      <c r="R75" s="213"/>
      <c r="S75" s="247">
        <f>SUM(S65:S74)</f>
        <v>0</v>
      </c>
      <c r="T75" s="247">
        <f t="shared" ref="T75" si="120">SUM(T65:T74)</f>
        <v>0</v>
      </c>
      <c r="U75" s="247">
        <f t="shared" ref="U75" si="121">SUM(U65:U74)</f>
        <v>0</v>
      </c>
      <c r="V75" s="247">
        <f t="shared" ref="V75" si="122">SUM(V65:V74)</f>
        <v>0</v>
      </c>
      <c r="W75" s="247">
        <f t="shared" ref="W75" si="123">SUM(W65:W74)</f>
        <v>0</v>
      </c>
      <c r="X75" s="247">
        <f t="shared" ref="X75" si="124">SUM(X65:X74)</f>
        <v>0</v>
      </c>
      <c r="Y75" s="247">
        <f t="shared" ref="Y75" si="125">SUM(Y65:Y74)</f>
        <v>0</v>
      </c>
      <c r="Z75" s="247">
        <f t="shared" ref="Z75" si="126">SUM(Z65:Z74)</f>
        <v>0</v>
      </c>
    </row>
    <row r="76" spans="1:26" s="31" customFormat="1" x14ac:dyDescent="0.25">
      <c r="P76" s="214"/>
      <c r="Q76" s="214"/>
      <c r="R76" s="214"/>
      <c r="S76" s="214"/>
      <c r="T76" s="214"/>
      <c r="U76" s="248"/>
      <c r="V76" s="248"/>
      <c r="W76" s="248"/>
      <c r="X76" s="248"/>
      <c r="Y76" s="248"/>
      <c r="Z76" s="248"/>
    </row>
    <row r="77" spans="1:26" s="31" customFormat="1" x14ac:dyDescent="0.25">
      <c r="P77" s="197" t="s">
        <v>2</v>
      </c>
      <c r="Q77" s="197" t="s">
        <v>236</v>
      </c>
      <c r="R77" s="198" t="s">
        <v>249</v>
      </c>
      <c r="S77" s="199"/>
      <c r="T77" s="199"/>
      <c r="U77" s="246">
        <f>IF($AA77="Pró-labore",0,($S77+$T77)/12)</f>
        <v>0</v>
      </c>
      <c r="V77" s="246">
        <f>IF(AA77="Pró-labore",0,U77*1.3333)</f>
        <v>0</v>
      </c>
      <c r="W77" s="246">
        <f t="shared" ref="W77:W86" si="127">SUM(S77:V77)</f>
        <v>0</v>
      </c>
      <c r="X77" s="246">
        <f>IF(AA77="Pró-labore",0,W77*$X$3)</f>
        <v>0</v>
      </c>
      <c r="Y77" s="246">
        <f>IF(AA77="Pró-labore",0,W77*0.08)</f>
        <v>0</v>
      </c>
      <c r="Z77" s="246">
        <f>SUM(W77:Y77)</f>
        <v>0</v>
      </c>
    </row>
    <row r="78" spans="1:26" s="31" customFormat="1" x14ac:dyDescent="0.25">
      <c r="P78" s="197" t="s">
        <v>2</v>
      </c>
      <c r="Q78" s="197" t="s">
        <v>237</v>
      </c>
      <c r="R78" s="198" t="s">
        <v>249</v>
      </c>
      <c r="S78" s="199"/>
      <c r="T78" s="199"/>
      <c r="U78" s="246">
        <f t="shared" ref="U78:U86" si="128">IF($AA78="Pró-labore",0,($S78+$T78)/12)</f>
        <v>0</v>
      </c>
      <c r="V78" s="246">
        <f t="shared" ref="V78:V86" si="129">IF(AA78="Pró-labore",0,U78*1.3333)</f>
        <v>0</v>
      </c>
      <c r="W78" s="246">
        <f t="shared" si="127"/>
        <v>0</v>
      </c>
      <c r="X78" s="246">
        <f t="shared" ref="X78:X86" si="130">IF(AA78="Pró-labore",0,W78*$X$3)</f>
        <v>0</v>
      </c>
      <c r="Y78" s="246">
        <f t="shared" ref="Y78:Y86" si="131">IF(AA78="Pró-labore",0,W78*0.08)</f>
        <v>0</v>
      </c>
      <c r="Z78" s="246">
        <f t="shared" ref="Z78:Z86" si="132">SUM(W78:Y78)</f>
        <v>0</v>
      </c>
    </row>
    <row r="79" spans="1:26" s="31" customFormat="1" x14ac:dyDescent="0.25">
      <c r="P79" s="197" t="s">
        <v>2</v>
      </c>
      <c r="Q79" s="197" t="s">
        <v>238</v>
      </c>
      <c r="R79" s="198" t="s">
        <v>251</v>
      </c>
      <c r="S79" s="199"/>
      <c r="T79" s="199"/>
      <c r="U79" s="246">
        <f t="shared" si="128"/>
        <v>0</v>
      </c>
      <c r="V79" s="246">
        <f t="shared" si="129"/>
        <v>0</v>
      </c>
      <c r="W79" s="246">
        <f t="shared" si="127"/>
        <v>0</v>
      </c>
      <c r="X79" s="246">
        <f t="shared" si="130"/>
        <v>0</v>
      </c>
      <c r="Y79" s="246">
        <f t="shared" si="131"/>
        <v>0</v>
      </c>
      <c r="Z79" s="246">
        <f t="shared" si="132"/>
        <v>0</v>
      </c>
    </row>
    <row r="80" spans="1:26" s="31" customFormat="1" x14ac:dyDescent="0.25">
      <c r="P80" s="197" t="s">
        <v>2</v>
      </c>
      <c r="Q80" s="197" t="s">
        <v>239</v>
      </c>
      <c r="R80" s="198" t="s">
        <v>251</v>
      </c>
      <c r="S80" s="199"/>
      <c r="T80" s="199"/>
      <c r="U80" s="246">
        <f t="shared" si="128"/>
        <v>0</v>
      </c>
      <c r="V80" s="246">
        <f t="shared" si="129"/>
        <v>0</v>
      </c>
      <c r="W80" s="246">
        <f t="shared" si="127"/>
        <v>0</v>
      </c>
      <c r="X80" s="246">
        <f t="shared" si="130"/>
        <v>0</v>
      </c>
      <c r="Y80" s="246">
        <f t="shared" si="131"/>
        <v>0</v>
      </c>
      <c r="Z80" s="246">
        <f t="shared" si="132"/>
        <v>0</v>
      </c>
    </row>
    <row r="81" spans="16:26" s="31" customFormat="1" x14ac:dyDescent="0.25">
      <c r="P81" s="197" t="s">
        <v>2</v>
      </c>
      <c r="Q81" s="197" t="s">
        <v>240</v>
      </c>
      <c r="R81" s="198" t="s">
        <v>250</v>
      </c>
      <c r="S81" s="199"/>
      <c r="T81" s="199"/>
      <c r="U81" s="246">
        <f t="shared" si="128"/>
        <v>0</v>
      </c>
      <c r="V81" s="246">
        <f t="shared" si="129"/>
        <v>0</v>
      </c>
      <c r="W81" s="246">
        <f t="shared" si="127"/>
        <v>0</v>
      </c>
      <c r="X81" s="246">
        <f t="shared" si="130"/>
        <v>0</v>
      </c>
      <c r="Y81" s="246">
        <f t="shared" si="131"/>
        <v>0</v>
      </c>
      <c r="Z81" s="246">
        <f t="shared" si="132"/>
        <v>0</v>
      </c>
    </row>
    <row r="82" spans="16:26" s="31" customFormat="1" x14ac:dyDescent="0.25">
      <c r="P82" s="197" t="s">
        <v>2</v>
      </c>
      <c r="Q82" s="197" t="s">
        <v>241</v>
      </c>
      <c r="R82" s="198" t="s">
        <v>250</v>
      </c>
      <c r="S82" s="199"/>
      <c r="T82" s="199"/>
      <c r="U82" s="246">
        <f t="shared" si="128"/>
        <v>0</v>
      </c>
      <c r="V82" s="246">
        <f t="shared" si="129"/>
        <v>0</v>
      </c>
      <c r="W82" s="246">
        <f t="shared" si="127"/>
        <v>0</v>
      </c>
      <c r="X82" s="246">
        <f t="shared" si="130"/>
        <v>0</v>
      </c>
      <c r="Y82" s="246">
        <f t="shared" si="131"/>
        <v>0</v>
      </c>
      <c r="Z82" s="246">
        <f t="shared" si="132"/>
        <v>0</v>
      </c>
    </row>
    <row r="83" spans="16:26" s="31" customFormat="1" x14ac:dyDescent="0.25">
      <c r="P83" s="197" t="s">
        <v>2</v>
      </c>
      <c r="Q83" s="197" t="s">
        <v>242</v>
      </c>
      <c r="R83" s="198"/>
      <c r="S83" s="199"/>
      <c r="T83" s="199"/>
      <c r="U83" s="246">
        <f t="shared" si="128"/>
        <v>0</v>
      </c>
      <c r="V83" s="246">
        <f t="shared" si="129"/>
        <v>0</v>
      </c>
      <c r="W83" s="246">
        <f t="shared" si="127"/>
        <v>0</v>
      </c>
      <c r="X83" s="246">
        <f t="shared" si="130"/>
        <v>0</v>
      </c>
      <c r="Y83" s="246">
        <f t="shared" si="131"/>
        <v>0</v>
      </c>
      <c r="Z83" s="246">
        <f t="shared" si="132"/>
        <v>0</v>
      </c>
    </row>
    <row r="84" spans="16:26" s="31" customFormat="1" x14ac:dyDescent="0.25">
      <c r="P84" s="197" t="s">
        <v>2</v>
      </c>
      <c r="Q84" s="197" t="s">
        <v>243</v>
      </c>
      <c r="R84" s="198"/>
      <c r="S84" s="199"/>
      <c r="T84" s="199"/>
      <c r="U84" s="246">
        <f t="shared" si="128"/>
        <v>0</v>
      </c>
      <c r="V84" s="246">
        <f t="shared" si="129"/>
        <v>0</v>
      </c>
      <c r="W84" s="246">
        <f t="shared" si="127"/>
        <v>0</v>
      </c>
      <c r="X84" s="246">
        <f t="shared" si="130"/>
        <v>0</v>
      </c>
      <c r="Y84" s="246">
        <f t="shared" si="131"/>
        <v>0</v>
      </c>
      <c r="Z84" s="246">
        <f t="shared" si="132"/>
        <v>0</v>
      </c>
    </row>
    <row r="85" spans="16:26" s="31" customFormat="1" x14ac:dyDescent="0.25">
      <c r="P85" s="197" t="s">
        <v>2</v>
      </c>
      <c r="Q85" s="197" t="s">
        <v>244</v>
      </c>
      <c r="R85" s="198"/>
      <c r="S85" s="199"/>
      <c r="T85" s="199"/>
      <c r="U85" s="246">
        <f t="shared" si="128"/>
        <v>0</v>
      </c>
      <c r="V85" s="246">
        <f t="shared" si="129"/>
        <v>0</v>
      </c>
      <c r="W85" s="246">
        <f t="shared" si="127"/>
        <v>0</v>
      </c>
      <c r="X85" s="246">
        <f t="shared" si="130"/>
        <v>0</v>
      </c>
      <c r="Y85" s="246">
        <f t="shared" si="131"/>
        <v>0</v>
      </c>
      <c r="Z85" s="246">
        <f t="shared" si="132"/>
        <v>0</v>
      </c>
    </row>
    <row r="86" spans="16:26" s="31" customFormat="1" x14ac:dyDescent="0.25">
      <c r="P86" s="197" t="s">
        <v>2</v>
      </c>
      <c r="Q86" s="197" t="s">
        <v>245</v>
      </c>
      <c r="R86" s="198"/>
      <c r="S86" s="199"/>
      <c r="T86" s="199"/>
      <c r="U86" s="246">
        <f t="shared" si="128"/>
        <v>0</v>
      </c>
      <c r="V86" s="246">
        <f t="shared" si="129"/>
        <v>0</v>
      </c>
      <c r="W86" s="246">
        <f t="shared" si="127"/>
        <v>0</v>
      </c>
      <c r="X86" s="246">
        <f t="shared" si="130"/>
        <v>0</v>
      </c>
      <c r="Y86" s="246">
        <f t="shared" si="131"/>
        <v>0</v>
      </c>
      <c r="Z86" s="246">
        <f t="shared" si="132"/>
        <v>0</v>
      </c>
    </row>
    <row r="87" spans="16:26" s="31" customFormat="1" x14ac:dyDescent="0.25">
      <c r="P87" s="211"/>
      <c r="Q87" s="212">
        <f>COUNTA(Q77:Q86)</f>
        <v>10</v>
      </c>
      <c r="R87" s="213"/>
      <c r="S87" s="247">
        <f>SUM(S77:S86)</f>
        <v>0</v>
      </c>
      <c r="T87" s="247">
        <f t="shared" ref="T87" si="133">SUM(T77:T86)</f>
        <v>0</v>
      </c>
      <c r="U87" s="247">
        <f t="shared" ref="U87" si="134">SUM(U77:U86)</f>
        <v>0</v>
      </c>
      <c r="V87" s="247">
        <f t="shared" ref="V87" si="135">SUM(V77:V86)</f>
        <v>0</v>
      </c>
      <c r="W87" s="247">
        <f t="shared" ref="W87" si="136">SUM(W77:W86)</f>
        <v>0</v>
      </c>
      <c r="X87" s="247">
        <f t="shared" ref="X87" si="137">SUM(X77:X86)</f>
        <v>0</v>
      </c>
      <c r="Y87" s="247">
        <f t="shared" ref="Y87" si="138">SUM(Y77:Y86)</f>
        <v>0</v>
      </c>
      <c r="Z87" s="247">
        <f t="shared" ref="Z87" si="139">SUM(Z77:Z86)</f>
        <v>0</v>
      </c>
    </row>
    <row r="88" spans="16:26" s="31" customFormat="1" x14ac:dyDescent="0.25">
      <c r="P88" s="214"/>
      <c r="Q88" s="214"/>
      <c r="R88" s="214"/>
      <c r="S88" s="214"/>
      <c r="T88" s="214"/>
      <c r="U88" s="248"/>
      <c r="V88" s="248"/>
      <c r="W88" s="248"/>
      <c r="X88" s="248"/>
      <c r="Y88" s="248"/>
      <c r="Z88" s="248"/>
    </row>
    <row r="89" spans="16:26" s="31" customFormat="1" x14ac:dyDescent="0.25">
      <c r="P89" s="197" t="s">
        <v>3</v>
      </c>
      <c r="Q89" s="197" t="s">
        <v>236</v>
      </c>
      <c r="R89" s="198" t="s">
        <v>249</v>
      </c>
      <c r="S89" s="199"/>
      <c r="T89" s="199"/>
      <c r="U89" s="246">
        <f>IF($AA89="Pró-labore",0,($S89+$T89)/12)</f>
        <v>0</v>
      </c>
      <c r="V89" s="246">
        <f>IF(AA89="Pró-labore",0,U89*1.3333)</f>
        <v>0</v>
      </c>
      <c r="W89" s="246">
        <f t="shared" ref="W89:W98" si="140">SUM(S89:V89)</f>
        <v>0</v>
      </c>
      <c r="X89" s="246">
        <f>IF(AA89="Pró-labore",0,W89*$X$3)</f>
        <v>0</v>
      </c>
      <c r="Y89" s="246">
        <f>IF(AA89="Pró-labore",0,W89*0.08)</f>
        <v>0</v>
      </c>
      <c r="Z89" s="246">
        <f>SUM(W89:Y89)</f>
        <v>0</v>
      </c>
    </row>
    <row r="90" spans="16:26" s="31" customFormat="1" x14ac:dyDescent="0.25">
      <c r="P90" s="197" t="s">
        <v>3</v>
      </c>
      <c r="Q90" s="197" t="s">
        <v>237</v>
      </c>
      <c r="R90" s="198" t="s">
        <v>249</v>
      </c>
      <c r="S90" s="199"/>
      <c r="T90" s="199"/>
      <c r="U90" s="246">
        <f t="shared" ref="U90:U98" si="141">IF($AA90="Pró-labore",0,($S90+$T90)/12)</f>
        <v>0</v>
      </c>
      <c r="V90" s="246">
        <f t="shared" ref="V90:V98" si="142">IF(AA90="Pró-labore",0,U90*1.3333)</f>
        <v>0</v>
      </c>
      <c r="W90" s="246">
        <f t="shared" si="140"/>
        <v>0</v>
      </c>
      <c r="X90" s="246">
        <f t="shared" ref="X90:X98" si="143">IF(AA90="Pró-labore",0,W90*$X$3)</f>
        <v>0</v>
      </c>
      <c r="Y90" s="246">
        <f t="shared" ref="Y90:Y98" si="144">IF(AA90="Pró-labore",0,W90*0.08)</f>
        <v>0</v>
      </c>
      <c r="Z90" s="246">
        <f t="shared" ref="Z90:Z98" si="145">SUM(W90:Y90)</f>
        <v>0</v>
      </c>
    </row>
    <row r="91" spans="16:26" s="31" customFormat="1" x14ac:dyDescent="0.25">
      <c r="P91" s="197" t="s">
        <v>3</v>
      </c>
      <c r="Q91" s="197" t="s">
        <v>238</v>
      </c>
      <c r="R91" s="198" t="s">
        <v>251</v>
      </c>
      <c r="S91" s="199"/>
      <c r="T91" s="199"/>
      <c r="U91" s="246">
        <f t="shared" si="141"/>
        <v>0</v>
      </c>
      <c r="V91" s="246">
        <f t="shared" si="142"/>
        <v>0</v>
      </c>
      <c r="W91" s="246">
        <f t="shared" si="140"/>
        <v>0</v>
      </c>
      <c r="X91" s="246">
        <f t="shared" si="143"/>
        <v>0</v>
      </c>
      <c r="Y91" s="246">
        <f t="shared" si="144"/>
        <v>0</v>
      </c>
      <c r="Z91" s="246">
        <f t="shared" si="145"/>
        <v>0</v>
      </c>
    </row>
    <row r="92" spans="16:26" s="31" customFormat="1" x14ac:dyDescent="0.25">
      <c r="P92" s="197" t="s">
        <v>3</v>
      </c>
      <c r="Q92" s="197" t="s">
        <v>239</v>
      </c>
      <c r="R92" s="198" t="s">
        <v>251</v>
      </c>
      <c r="S92" s="199"/>
      <c r="T92" s="199"/>
      <c r="U92" s="246">
        <f t="shared" si="141"/>
        <v>0</v>
      </c>
      <c r="V92" s="246">
        <f t="shared" si="142"/>
        <v>0</v>
      </c>
      <c r="W92" s="246">
        <f t="shared" si="140"/>
        <v>0</v>
      </c>
      <c r="X92" s="246">
        <f t="shared" si="143"/>
        <v>0</v>
      </c>
      <c r="Y92" s="246">
        <f t="shared" si="144"/>
        <v>0</v>
      </c>
      <c r="Z92" s="246">
        <f t="shared" si="145"/>
        <v>0</v>
      </c>
    </row>
    <row r="93" spans="16:26" s="31" customFormat="1" x14ac:dyDescent="0.25">
      <c r="P93" s="197" t="s">
        <v>3</v>
      </c>
      <c r="Q93" s="197" t="s">
        <v>240</v>
      </c>
      <c r="R93" s="198" t="s">
        <v>250</v>
      </c>
      <c r="S93" s="199"/>
      <c r="T93" s="199"/>
      <c r="U93" s="246">
        <f t="shared" si="141"/>
        <v>0</v>
      </c>
      <c r="V93" s="246">
        <f t="shared" si="142"/>
        <v>0</v>
      </c>
      <c r="W93" s="246">
        <f t="shared" si="140"/>
        <v>0</v>
      </c>
      <c r="X93" s="246">
        <f t="shared" si="143"/>
        <v>0</v>
      </c>
      <c r="Y93" s="246">
        <f t="shared" si="144"/>
        <v>0</v>
      </c>
      <c r="Z93" s="246">
        <f t="shared" si="145"/>
        <v>0</v>
      </c>
    </row>
    <row r="94" spans="16:26" s="31" customFormat="1" x14ac:dyDescent="0.25">
      <c r="P94" s="197" t="s">
        <v>3</v>
      </c>
      <c r="Q94" s="197" t="s">
        <v>241</v>
      </c>
      <c r="R94" s="198" t="s">
        <v>250</v>
      </c>
      <c r="S94" s="199"/>
      <c r="T94" s="199"/>
      <c r="U94" s="246">
        <f t="shared" si="141"/>
        <v>0</v>
      </c>
      <c r="V94" s="246">
        <f t="shared" si="142"/>
        <v>0</v>
      </c>
      <c r="W94" s="246">
        <f t="shared" si="140"/>
        <v>0</v>
      </c>
      <c r="X94" s="246">
        <f t="shared" si="143"/>
        <v>0</v>
      </c>
      <c r="Y94" s="246">
        <f t="shared" si="144"/>
        <v>0</v>
      </c>
      <c r="Z94" s="246">
        <f t="shared" si="145"/>
        <v>0</v>
      </c>
    </row>
    <row r="95" spans="16:26" s="31" customFormat="1" x14ac:dyDescent="0.25">
      <c r="P95" s="197" t="s">
        <v>3</v>
      </c>
      <c r="Q95" s="197" t="s">
        <v>242</v>
      </c>
      <c r="R95" s="198"/>
      <c r="S95" s="199"/>
      <c r="T95" s="199"/>
      <c r="U95" s="246">
        <f t="shared" si="141"/>
        <v>0</v>
      </c>
      <c r="V95" s="246">
        <f t="shared" si="142"/>
        <v>0</v>
      </c>
      <c r="W95" s="246">
        <f t="shared" si="140"/>
        <v>0</v>
      </c>
      <c r="X95" s="246">
        <f t="shared" si="143"/>
        <v>0</v>
      </c>
      <c r="Y95" s="246">
        <f t="shared" si="144"/>
        <v>0</v>
      </c>
      <c r="Z95" s="246">
        <f t="shared" si="145"/>
        <v>0</v>
      </c>
    </row>
    <row r="96" spans="16:26" s="31" customFormat="1" x14ac:dyDescent="0.25">
      <c r="P96" s="197" t="s">
        <v>3</v>
      </c>
      <c r="Q96" s="197" t="s">
        <v>243</v>
      </c>
      <c r="R96" s="198"/>
      <c r="S96" s="199"/>
      <c r="T96" s="199"/>
      <c r="U96" s="246">
        <f t="shared" si="141"/>
        <v>0</v>
      </c>
      <c r="V96" s="246">
        <f t="shared" si="142"/>
        <v>0</v>
      </c>
      <c r="W96" s="246">
        <f t="shared" si="140"/>
        <v>0</v>
      </c>
      <c r="X96" s="246">
        <f t="shared" si="143"/>
        <v>0</v>
      </c>
      <c r="Y96" s="246">
        <f t="shared" si="144"/>
        <v>0</v>
      </c>
      <c r="Z96" s="246">
        <f t="shared" si="145"/>
        <v>0</v>
      </c>
    </row>
    <row r="97" spans="1:26" s="31" customFormat="1" x14ac:dyDescent="0.25">
      <c r="P97" s="197" t="s">
        <v>3</v>
      </c>
      <c r="Q97" s="197" t="s">
        <v>244</v>
      </c>
      <c r="R97" s="198"/>
      <c r="S97" s="199"/>
      <c r="T97" s="199"/>
      <c r="U97" s="246">
        <f t="shared" si="141"/>
        <v>0</v>
      </c>
      <c r="V97" s="246">
        <f t="shared" si="142"/>
        <v>0</v>
      </c>
      <c r="W97" s="246">
        <f t="shared" si="140"/>
        <v>0</v>
      </c>
      <c r="X97" s="246">
        <f t="shared" si="143"/>
        <v>0</v>
      </c>
      <c r="Y97" s="246">
        <f t="shared" si="144"/>
        <v>0</v>
      </c>
      <c r="Z97" s="246">
        <f t="shared" si="145"/>
        <v>0</v>
      </c>
    </row>
    <row r="98" spans="1:26" s="31" customFormat="1" x14ac:dyDescent="0.25">
      <c r="P98" s="197" t="s">
        <v>3</v>
      </c>
      <c r="Q98" s="197" t="s">
        <v>245</v>
      </c>
      <c r="R98" s="198"/>
      <c r="S98" s="199"/>
      <c r="T98" s="199"/>
      <c r="U98" s="246">
        <f t="shared" si="141"/>
        <v>0</v>
      </c>
      <c r="V98" s="246">
        <f t="shared" si="142"/>
        <v>0</v>
      </c>
      <c r="W98" s="246">
        <f t="shared" si="140"/>
        <v>0</v>
      </c>
      <c r="X98" s="246">
        <f t="shared" si="143"/>
        <v>0</v>
      </c>
      <c r="Y98" s="246">
        <f t="shared" si="144"/>
        <v>0</v>
      </c>
      <c r="Z98" s="246">
        <f t="shared" si="145"/>
        <v>0</v>
      </c>
    </row>
    <row r="99" spans="1:26" s="31" customFormat="1" x14ac:dyDescent="0.25">
      <c r="P99" s="211"/>
      <c r="Q99" s="212">
        <f>COUNTA(Q89:Q98)</f>
        <v>10</v>
      </c>
      <c r="R99" s="213"/>
      <c r="S99" s="247">
        <f>SUM(S89:S98)</f>
        <v>0</v>
      </c>
      <c r="T99" s="247">
        <f t="shared" ref="T99" si="146">SUM(T89:T98)</f>
        <v>0</v>
      </c>
      <c r="U99" s="247">
        <f t="shared" ref="U99" si="147">SUM(U89:U98)</f>
        <v>0</v>
      </c>
      <c r="V99" s="247">
        <f t="shared" ref="V99" si="148">SUM(V89:V98)</f>
        <v>0</v>
      </c>
      <c r="W99" s="247">
        <f t="shared" ref="W99" si="149">SUM(W89:W98)</f>
        <v>0</v>
      </c>
      <c r="X99" s="247">
        <f t="shared" ref="X99" si="150">SUM(X89:X98)</f>
        <v>0</v>
      </c>
      <c r="Y99" s="247">
        <f t="shared" ref="Y99" si="151">SUM(Y89:Y98)</f>
        <v>0</v>
      </c>
      <c r="Z99" s="247">
        <f t="shared" ref="Z99" si="152">SUM(Z89:Z98)</f>
        <v>0</v>
      </c>
    </row>
    <row r="100" spans="1:26" s="31" customFormat="1" x14ac:dyDescent="0.25">
      <c r="P100" s="214"/>
      <c r="Q100" s="214"/>
      <c r="R100" s="214"/>
      <c r="S100" s="214"/>
      <c r="T100" s="214"/>
      <c r="U100" s="248"/>
      <c r="V100" s="248"/>
      <c r="W100" s="248"/>
      <c r="X100" s="248"/>
      <c r="Y100" s="248"/>
      <c r="Z100" s="248"/>
    </row>
    <row r="101" spans="1:26" x14ac:dyDescent="0.25">
      <c r="A101" s="31"/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197" t="s">
        <v>4</v>
      </c>
      <c r="Q101" s="197" t="s">
        <v>236</v>
      </c>
      <c r="R101" s="198" t="s">
        <v>249</v>
      </c>
      <c r="S101" s="199"/>
      <c r="T101" s="199"/>
      <c r="U101" s="246">
        <f>IF($AA101="Pró-labore",0,($S101+$T101)/12)</f>
        <v>0</v>
      </c>
      <c r="V101" s="246">
        <f>IF(AA101="Pró-labore",0,U101*1.3333)</f>
        <v>0</v>
      </c>
      <c r="W101" s="246">
        <f t="shared" ref="W101:W110" si="153">SUM(S101:V101)</f>
        <v>0</v>
      </c>
      <c r="X101" s="246">
        <f>IF(AA101="Pró-labore",0,W101*$X$3)</f>
        <v>0</v>
      </c>
      <c r="Y101" s="246">
        <f>IF(AA101="Pró-labore",0,W101*0.08)</f>
        <v>0</v>
      </c>
      <c r="Z101" s="246">
        <f>SUM(W101:Y101)</f>
        <v>0</v>
      </c>
    </row>
    <row r="102" spans="1:26" x14ac:dyDescent="0.25">
      <c r="A102" s="31"/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197" t="s">
        <v>4</v>
      </c>
      <c r="Q102" s="197" t="s">
        <v>237</v>
      </c>
      <c r="R102" s="198" t="s">
        <v>249</v>
      </c>
      <c r="S102" s="199"/>
      <c r="T102" s="199"/>
      <c r="U102" s="246">
        <f t="shared" ref="U102:U110" si="154">IF($AA102="Pró-labore",0,($S102+$T102)/12)</f>
        <v>0</v>
      </c>
      <c r="V102" s="246">
        <f t="shared" ref="V102:V110" si="155">IF(AA102="Pró-labore",0,U102*1.3333)</f>
        <v>0</v>
      </c>
      <c r="W102" s="246">
        <f t="shared" si="153"/>
        <v>0</v>
      </c>
      <c r="X102" s="246">
        <f t="shared" ref="X102:X110" si="156">IF(AA102="Pró-labore",0,W102*$X$3)</f>
        <v>0</v>
      </c>
      <c r="Y102" s="246">
        <f t="shared" ref="Y102:Y110" si="157">IF(AA102="Pró-labore",0,W102*0.08)</f>
        <v>0</v>
      </c>
      <c r="Z102" s="246">
        <f t="shared" ref="Z102:Z110" si="158">SUM(W102:Y102)</f>
        <v>0</v>
      </c>
    </row>
    <row r="103" spans="1:26" x14ac:dyDescent="0.25">
      <c r="A103" s="31"/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197" t="s">
        <v>4</v>
      </c>
      <c r="Q103" s="197" t="s">
        <v>238</v>
      </c>
      <c r="R103" s="198" t="s">
        <v>251</v>
      </c>
      <c r="S103" s="199"/>
      <c r="T103" s="199"/>
      <c r="U103" s="246">
        <f t="shared" si="154"/>
        <v>0</v>
      </c>
      <c r="V103" s="246">
        <f t="shared" si="155"/>
        <v>0</v>
      </c>
      <c r="W103" s="246">
        <f t="shared" si="153"/>
        <v>0</v>
      </c>
      <c r="X103" s="246">
        <f t="shared" si="156"/>
        <v>0</v>
      </c>
      <c r="Y103" s="246">
        <f t="shared" si="157"/>
        <v>0</v>
      </c>
      <c r="Z103" s="246">
        <f t="shared" si="158"/>
        <v>0</v>
      </c>
    </row>
    <row r="104" spans="1:26" x14ac:dyDescent="0.25">
      <c r="A104" s="31"/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197" t="s">
        <v>4</v>
      </c>
      <c r="Q104" s="197" t="s">
        <v>239</v>
      </c>
      <c r="R104" s="198" t="s">
        <v>251</v>
      </c>
      <c r="S104" s="199"/>
      <c r="T104" s="199"/>
      <c r="U104" s="246">
        <f t="shared" si="154"/>
        <v>0</v>
      </c>
      <c r="V104" s="246">
        <f t="shared" si="155"/>
        <v>0</v>
      </c>
      <c r="W104" s="246">
        <f t="shared" si="153"/>
        <v>0</v>
      </c>
      <c r="X104" s="246">
        <f t="shared" si="156"/>
        <v>0</v>
      </c>
      <c r="Y104" s="246">
        <f t="shared" si="157"/>
        <v>0</v>
      </c>
      <c r="Z104" s="246">
        <f t="shared" si="158"/>
        <v>0</v>
      </c>
    </row>
    <row r="105" spans="1:26" x14ac:dyDescent="0.25">
      <c r="A105" s="31"/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197" t="s">
        <v>4</v>
      </c>
      <c r="Q105" s="197" t="s">
        <v>240</v>
      </c>
      <c r="R105" s="198" t="s">
        <v>250</v>
      </c>
      <c r="S105" s="199"/>
      <c r="T105" s="199"/>
      <c r="U105" s="246">
        <f t="shared" si="154"/>
        <v>0</v>
      </c>
      <c r="V105" s="246">
        <f t="shared" si="155"/>
        <v>0</v>
      </c>
      <c r="W105" s="246">
        <f t="shared" si="153"/>
        <v>0</v>
      </c>
      <c r="X105" s="246">
        <f t="shared" si="156"/>
        <v>0</v>
      </c>
      <c r="Y105" s="246">
        <f t="shared" si="157"/>
        <v>0</v>
      </c>
      <c r="Z105" s="246">
        <f t="shared" si="158"/>
        <v>0</v>
      </c>
    </row>
    <row r="106" spans="1:26" x14ac:dyDescent="0.25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197" t="s">
        <v>4</v>
      </c>
      <c r="Q106" s="197" t="s">
        <v>241</v>
      </c>
      <c r="R106" s="198" t="s">
        <v>250</v>
      </c>
      <c r="S106" s="199"/>
      <c r="T106" s="199"/>
      <c r="U106" s="246">
        <f t="shared" si="154"/>
        <v>0</v>
      </c>
      <c r="V106" s="246">
        <f t="shared" si="155"/>
        <v>0</v>
      </c>
      <c r="W106" s="246">
        <f t="shared" si="153"/>
        <v>0</v>
      </c>
      <c r="X106" s="246">
        <f t="shared" si="156"/>
        <v>0</v>
      </c>
      <c r="Y106" s="246">
        <f t="shared" si="157"/>
        <v>0</v>
      </c>
      <c r="Z106" s="246">
        <f t="shared" si="158"/>
        <v>0</v>
      </c>
    </row>
    <row r="107" spans="1:26" x14ac:dyDescent="0.25">
      <c r="A107" s="31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197" t="s">
        <v>4</v>
      </c>
      <c r="Q107" s="197" t="s">
        <v>242</v>
      </c>
      <c r="R107" s="198"/>
      <c r="S107" s="199"/>
      <c r="T107" s="199"/>
      <c r="U107" s="246">
        <f t="shared" si="154"/>
        <v>0</v>
      </c>
      <c r="V107" s="246">
        <f t="shared" si="155"/>
        <v>0</v>
      </c>
      <c r="W107" s="246">
        <f t="shared" si="153"/>
        <v>0</v>
      </c>
      <c r="X107" s="246">
        <f t="shared" si="156"/>
        <v>0</v>
      </c>
      <c r="Y107" s="246">
        <f t="shared" si="157"/>
        <v>0</v>
      </c>
      <c r="Z107" s="246">
        <f t="shared" si="158"/>
        <v>0</v>
      </c>
    </row>
    <row r="108" spans="1:26" x14ac:dyDescent="0.25">
      <c r="A108" s="31"/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197" t="s">
        <v>4</v>
      </c>
      <c r="Q108" s="197" t="s">
        <v>243</v>
      </c>
      <c r="R108" s="198"/>
      <c r="S108" s="199"/>
      <c r="T108" s="199"/>
      <c r="U108" s="246">
        <f t="shared" si="154"/>
        <v>0</v>
      </c>
      <c r="V108" s="246">
        <f t="shared" si="155"/>
        <v>0</v>
      </c>
      <c r="W108" s="246">
        <f t="shared" si="153"/>
        <v>0</v>
      </c>
      <c r="X108" s="246">
        <f t="shared" si="156"/>
        <v>0</v>
      </c>
      <c r="Y108" s="246">
        <f t="shared" si="157"/>
        <v>0</v>
      </c>
      <c r="Z108" s="246">
        <f t="shared" si="158"/>
        <v>0</v>
      </c>
    </row>
    <row r="109" spans="1:26" x14ac:dyDescent="0.25">
      <c r="A109" s="31"/>
      <c r="B109" s="31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197" t="s">
        <v>4</v>
      </c>
      <c r="Q109" s="197" t="s">
        <v>244</v>
      </c>
      <c r="R109" s="198"/>
      <c r="S109" s="199"/>
      <c r="T109" s="199"/>
      <c r="U109" s="246">
        <f t="shared" si="154"/>
        <v>0</v>
      </c>
      <c r="V109" s="246">
        <f t="shared" si="155"/>
        <v>0</v>
      </c>
      <c r="W109" s="246">
        <f t="shared" si="153"/>
        <v>0</v>
      </c>
      <c r="X109" s="246">
        <f t="shared" si="156"/>
        <v>0</v>
      </c>
      <c r="Y109" s="246">
        <f t="shared" si="157"/>
        <v>0</v>
      </c>
      <c r="Z109" s="246">
        <f t="shared" si="158"/>
        <v>0</v>
      </c>
    </row>
    <row r="110" spans="1:26" x14ac:dyDescent="0.25">
      <c r="A110" s="31"/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197" t="s">
        <v>4</v>
      </c>
      <c r="Q110" s="197" t="s">
        <v>245</v>
      </c>
      <c r="R110" s="198"/>
      <c r="S110" s="199"/>
      <c r="T110" s="199"/>
      <c r="U110" s="246">
        <f t="shared" si="154"/>
        <v>0</v>
      </c>
      <c r="V110" s="246">
        <f t="shared" si="155"/>
        <v>0</v>
      </c>
      <c r="W110" s="246">
        <f t="shared" si="153"/>
        <v>0</v>
      </c>
      <c r="X110" s="246">
        <f t="shared" si="156"/>
        <v>0</v>
      </c>
      <c r="Y110" s="246">
        <f t="shared" si="157"/>
        <v>0</v>
      </c>
      <c r="Z110" s="246">
        <f t="shared" si="158"/>
        <v>0</v>
      </c>
    </row>
    <row r="111" spans="1:26" x14ac:dyDescent="0.25">
      <c r="A111" s="31"/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211"/>
      <c r="Q111" s="212">
        <f>COUNTA(Q101:Q110)</f>
        <v>10</v>
      </c>
      <c r="R111" s="213"/>
      <c r="S111" s="247">
        <f>SUM(S101:S110)</f>
        <v>0</v>
      </c>
      <c r="T111" s="247">
        <f t="shared" ref="T111" si="159">SUM(T101:T110)</f>
        <v>0</v>
      </c>
      <c r="U111" s="247">
        <f t="shared" ref="U111" si="160">SUM(U101:U110)</f>
        <v>0</v>
      </c>
      <c r="V111" s="247">
        <f t="shared" ref="V111" si="161">SUM(V101:V110)</f>
        <v>0</v>
      </c>
      <c r="W111" s="247">
        <f t="shared" ref="W111" si="162">SUM(W101:W110)</f>
        <v>0</v>
      </c>
      <c r="X111" s="247">
        <f t="shared" ref="X111" si="163">SUM(X101:X110)</f>
        <v>0</v>
      </c>
      <c r="Y111" s="247">
        <f t="shared" ref="Y111" si="164">SUM(Y101:Y110)</f>
        <v>0</v>
      </c>
      <c r="Z111" s="247">
        <f t="shared" ref="Z111" si="165">SUM(Z101:Z110)</f>
        <v>0</v>
      </c>
    </row>
    <row r="112" spans="1:26" x14ac:dyDescent="0.25">
      <c r="A112" s="31"/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214"/>
      <c r="Q112" s="214"/>
      <c r="R112" s="214"/>
      <c r="S112" s="214"/>
      <c r="T112" s="214"/>
      <c r="U112" s="248"/>
      <c r="V112" s="248"/>
      <c r="W112" s="248"/>
      <c r="X112" s="248"/>
      <c r="Y112" s="248"/>
      <c r="Z112" s="248"/>
    </row>
    <row r="113" spans="1:26" x14ac:dyDescent="0.25">
      <c r="A113" s="31"/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197" t="s">
        <v>5</v>
      </c>
      <c r="Q113" s="197" t="s">
        <v>236</v>
      </c>
      <c r="R113" s="198" t="s">
        <v>249</v>
      </c>
      <c r="S113" s="199"/>
      <c r="T113" s="199"/>
      <c r="U113" s="246">
        <f>IF($AA113="Pró-labore",0,($S113+$T113)/12)</f>
        <v>0</v>
      </c>
      <c r="V113" s="246">
        <f>IF(AA113="Pró-labore",0,U113*1.3333)</f>
        <v>0</v>
      </c>
      <c r="W113" s="246">
        <f t="shared" ref="W113:W122" si="166">SUM(S113:V113)</f>
        <v>0</v>
      </c>
      <c r="X113" s="246">
        <f>IF(AA113="Pró-labore",0,W113*$X$3)</f>
        <v>0</v>
      </c>
      <c r="Y113" s="246">
        <f>IF(AA113="Pró-labore",0,W113*0.08)</f>
        <v>0</v>
      </c>
      <c r="Z113" s="246">
        <f>SUM(W113:Y113)</f>
        <v>0</v>
      </c>
    </row>
    <row r="114" spans="1:26" x14ac:dyDescent="0.25">
      <c r="A114" s="31"/>
      <c r="B114" s="31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197" t="s">
        <v>5</v>
      </c>
      <c r="Q114" s="197" t="s">
        <v>237</v>
      </c>
      <c r="R114" s="198" t="s">
        <v>249</v>
      </c>
      <c r="S114" s="199"/>
      <c r="T114" s="199"/>
      <c r="U114" s="246">
        <f t="shared" ref="U114:U122" si="167">IF($AA114="Pró-labore",0,($S114+$T114)/12)</f>
        <v>0</v>
      </c>
      <c r="V114" s="246">
        <f t="shared" ref="V114:V122" si="168">IF(AA114="Pró-labore",0,U114*1.3333)</f>
        <v>0</v>
      </c>
      <c r="W114" s="246">
        <f t="shared" si="166"/>
        <v>0</v>
      </c>
      <c r="X114" s="246">
        <f t="shared" ref="X114:X122" si="169">IF(AA114="Pró-labore",0,W114*$X$3)</f>
        <v>0</v>
      </c>
      <c r="Y114" s="246">
        <f t="shared" ref="Y114:Y122" si="170">IF(AA114="Pró-labore",0,W114*0.08)</f>
        <v>0</v>
      </c>
      <c r="Z114" s="246">
        <f t="shared" ref="Z114:Z122" si="171">SUM(W114:Y114)</f>
        <v>0</v>
      </c>
    </row>
    <row r="115" spans="1:26" x14ac:dyDescent="0.25">
      <c r="A115" s="31"/>
      <c r="B115" s="31"/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197" t="s">
        <v>5</v>
      </c>
      <c r="Q115" s="197" t="s">
        <v>238</v>
      </c>
      <c r="R115" s="198" t="s">
        <v>251</v>
      </c>
      <c r="S115" s="199"/>
      <c r="T115" s="199"/>
      <c r="U115" s="246">
        <f t="shared" si="167"/>
        <v>0</v>
      </c>
      <c r="V115" s="246">
        <f t="shared" si="168"/>
        <v>0</v>
      </c>
      <c r="W115" s="246">
        <f t="shared" si="166"/>
        <v>0</v>
      </c>
      <c r="X115" s="246">
        <f t="shared" si="169"/>
        <v>0</v>
      </c>
      <c r="Y115" s="246">
        <f t="shared" si="170"/>
        <v>0</v>
      </c>
      <c r="Z115" s="246">
        <f t="shared" si="171"/>
        <v>0</v>
      </c>
    </row>
    <row r="116" spans="1:26" x14ac:dyDescent="0.25">
      <c r="A116" s="31"/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197" t="s">
        <v>5</v>
      </c>
      <c r="Q116" s="197" t="s">
        <v>239</v>
      </c>
      <c r="R116" s="198" t="s">
        <v>251</v>
      </c>
      <c r="S116" s="199"/>
      <c r="T116" s="199"/>
      <c r="U116" s="246">
        <f t="shared" si="167"/>
        <v>0</v>
      </c>
      <c r="V116" s="246">
        <f t="shared" si="168"/>
        <v>0</v>
      </c>
      <c r="W116" s="246">
        <f t="shared" si="166"/>
        <v>0</v>
      </c>
      <c r="X116" s="246">
        <f t="shared" si="169"/>
        <v>0</v>
      </c>
      <c r="Y116" s="246">
        <f t="shared" si="170"/>
        <v>0</v>
      </c>
      <c r="Z116" s="246">
        <f t="shared" si="171"/>
        <v>0</v>
      </c>
    </row>
    <row r="117" spans="1:26" x14ac:dyDescent="0.25">
      <c r="A117" s="31"/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197" t="s">
        <v>5</v>
      </c>
      <c r="Q117" s="197" t="s">
        <v>240</v>
      </c>
      <c r="R117" s="198" t="s">
        <v>250</v>
      </c>
      <c r="S117" s="199"/>
      <c r="T117" s="199"/>
      <c r="U117" s="246">
        <f t="shared" si="167"/>
        <v>0</v>
      </c>
      <c r="V117" s="246">
        <f t="shared" si="168"/>
        <v>0</v>
      </c>
      <c r="W117" s="246">
        <f t="shared" si="166"/>
        <v>0</v>
      </c>
      <c r="X117" s="246">
        <f t="shared" si="169"/>
        <v>0</v>
      </c>
      <c r="Y117" s="246">
        <f t="shared" si="170"/>
        <v>0</v>
      </c>
      <c r="Z117" s="246">
        <f t="shared" si="171"/>
        <v>0</v>
      </c>
    </row>
    <row r="118" spans="1:26" x14ac:dyDescent="0.25">
      <c r="A118" s="31"/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197" t="s">
        <v>5</v>
      </c>
      <c r="Q118" s="197" t="s">
        <v>241</v>
      </c>
      <c r="R118" s="198" t="s">
        <v>250</v>
      </c>
      <c r="S118" s="199"/>
      <c r="T118" s="199"/>
      <c r="U118" s="246">
        <f t="shared" si="167"/>
        <v>0</v>
      </c>
      <c r="V118" s="246">
        <f t="shared" si="168"/>
        <v>0</v>
      </c>
      <c r="W118" s="246">
        <f t="shared" si="166"/>
        <v>0</v>
      </c>
      <c r="X118" s="246">
        <f t="shared" si="169"/>
        <v>0</v>
      </c>
      <c r="Y118" s="246">
        <f t="shared" si="170"/>
        <v>0</v>
      </c>
      <c r="Z118" s="246">
        <f t="shared" si="171"/>
        <v>0</v>
      </c>
    </row>
    <row r="119" spans="1:26" x14ac:dyDescent="0.25">
      <c r="A119" s="31"/>
      <c r="B119" s="31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197" t="s">
        <v>5</v>
      </c>
      <c r="Q119" s="197" t="s">
        <v>242</v>
      </c>
      <c r="R119" s="198"/>
      <c r="S119" s="199"/>
      <c r="T119" s="199"/>
      <c r="U119" s="246">
        <f t="shared" si="167"/>
        <v>0</v>
      </c>
      <c r="V119" s="246">
        <f t="shared" si="168"/>
        <v>0</v>
      </c>
      <c r="W119" s="246">
        <f t="shared" si="166"/>
        <v>0</v>
      </c>
      <c r="X119" s="246">
        <f t="shared" si="169"/>
        <v>0</v>
      </c>
      <c r="Y119" s="246">
        <f t="shared" si="170"/>
        <v>0</v>
      </c>
      <c r="Z119" s="246">
        <f t="shared" si="171"/>
        <v>0</v>
      </c>
    </row>
    <row r="120" spans="1:26" x14ac:dyDescent="0.25">
      <c r="A120" s="31"/>
      <c r="B120" s="31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197" t="s">
        <v>5</v>
      </c>
      <c r="Q120" s="197" t="s">
        <v>243</v>
      </c>
      <c r="R120" s="198"/>
      <c r="S120" s="199"/>
      <c r="T120" s="199"/>
      <c r="U120" s="246">
        <f t="shared" si="167"/>
        <v>0</v>
      </c>
      <c r="V120" s="246">
        <f t="shared" si="168"/>
        <v>0</v>
      </c>
      <c r="W120" s="246">
        <f t="shared" si="166"/>
        <v>0</v>
      </c>
      <c r="X120" s="246">
        <f t="shared" si="169"/>
        <v>0</v>
      </c>
      <c r="Y120" s="246">
        <f t="shared" si="170"/>
        <v>0</v>
      </c>
      <c r="Z120" s="246">
        <f t="shared" si="171"/>
        <v>0</v>
      </c>
    </row>
    <row r="121" spans="1:26" x14ac:dyDescent="0.25">
      <c r="A121" s="31"/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197" t="s">
        <v>5</v>
      </c>
      <c r="Q121" s="197" t="s">
        <v>244</v>
      </c>
      <c r="R121" s="198"/>
      <c r="S121" s="199"/>
      <c r="T121" s="199"/>
      <c r="U121" s="246">
        <f t="shared" si="167"/>
        <v>0</v>
      </c>
      <c r="V121" s="246">
        <f t="shared" si="168"/>
        <v>0</v>
      </c>
      <c r="W121" s="246">
        <f t="shared" si="166"/>
        <v>0</v>
      </c>
      <c r="X121" s="246">
        <f t="shared" si="169"/>
        <v>0</v>
      </c>
      <c r="Y121" s="246">
        <f t="shared" si="170"/>
        <v>0</v>
      </c>
      <c r="Z121" s="246">
        <f t="shared" si="171"/>
        <v>0</v>
      </c>
    </row>
    <row r="122" spans="1:26" x14ac:dyDescent="0.25">
      <c r="A122" s="31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197" t="s">
        <v>5</v>
      </c>
      <c r="Q122" s="197" t="s">
        <v>245</v>
      </c>
      <c r="R122" s="198"/>
      <c r="S122" s="199"/>
      <c r="T122" s="199"/>
      <c r="U122" s="246">
        <f t="shared" si="167"/>
        <v>0</v>
      </c>
      <c r="V122" s="246">
        <f t="shared" si="168"/>
        <v>0</v>
      </c>
      <c r="W122" s="246">
        <f t="shared" si="166"/>
        <v>0</v>
      </c>
      <c r="X122" s="246">
        <f t="shared" si="169"/>
        <v>0</v>
      </c>
      <c r="Y122" s="246">
        <f t="shared" si="170"/>
        <v>0</v>
      </c>
      <c r="Z122" s="246">
        <f t="shared" si="171"/>
        <v>0</v>
      </c>
    </row>
    <row r="123" spans="1:26" x14ac:dyDescent="0.25">
      <c r="A123" s="31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211"/>
      <c r="Q123" s="212">
        <f>COUNTA(Q113:Q122)</f>
        <v>10</v>
      </c>
      <c r="R123" s="213"/>
      <c r="S123" s="247">
        <f>SUM(S113:S122)</f>
        <v>0</v>
      </c>
      <c r="T123" s="247">
        <f t="shared" ref="T123" si="172">SUM(T113:T122)</f>
        <v>0</v>
      </c>
      <c r="U123" s="247">
        <f t="shared" ref="U123" si="173">SUM(U113:U122)</f>
        <v>0</v>
      </c>
      <c r="V123" s="247">
        <f t="shared" ref="V123" si="174">SUM(V113:V122)</f>
        <v>0</v>
      </c>
      <c r="W123" s="247">
        <f t="shared" ref="W123" si="175">SUM(W113:W122)</f>
        <v>0</v>
      </c>
      <c r="X123" s="247">
        <f t="shared" ref="X123" si="176">SUM(X113:X122)</f>
        <v>0</v>
      </c>
      <c r="Y123" s="247">
        <f t="shared" ref="Y123" si="177">SUM(Y113:Y122)</f>
        <v>0</v>
      </c>
      <c r="Z123" s="247">
        <f t="shared" ref="Z123" si="178">SUM(Z113:Z122)</f>
        <v>0</v>
      </c>
    </row>
    <row r="124" spans="1:26" x14ac:dyDescent="0.25">
      <c r="A124" s="31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214"/>
      <c r="Q124" s="214"/>
      <c r="R124" s="214"/>
      <c r="S124" s="214"/>
      <c r="T124" s="214"/>
      <c r="U124" s="248"/>
      <c r="V124" s="248"/>
      <c r="W124" s="248"/>
      <c r="X124" s="248"/>
      <c r="Y124" s="248"/>
      <c r="Z124" s="248"/>
    </row>
    <row r="125" spans="1:26" x14ac:dyDescent="0.25">
      <c r="A125" s="31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197" t="s">
        <v>6</v>
      </c>
      <c r="Q125" s="197" t="s">
        <v>236</v>
      </c>
      <c r="R125" s="198" t="s">
        <v>249</v>
      </c>
      <c r="S125" s="199"/>
      <c r="T125" s="199"/>
      <c r="U125" s="246">
        <f>IF($AA125="Pró-labore",0,($S125+$T125)/12)</f>
        <v>0</v>
      </c>
      <c r="V125" s="246">
        <f>IF(AA125="Pró-labore",0,U125*1.3333)</f>
        <v>0</v>
      </c>
      <c r="W125" s="246">
        <f t="shared" ref="W125:W134" si="179">SUM(S125:V125)</f>
        <v>0</v>
      </c>
      <c r="X125" s="246">
        <f>IF(AA125="Pró-labore",0,W125*$X$3)</f>
        <v>0</v>
      </c>
      <c r="Y125" s="246">
        <f>IF(AA125="Pró-labore",0,W125*0.08)</f>
        <v>0</v>
      </c>
      <c r="Z125" s="246">
        <f>SUM(W125:Y125)</f>
        <v>0</v>
      </c>
    </row>
    <row r="126" spans="1:26" x14ac:dyDescent="0.25">
      <c r="A126" s="31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197" t="s">
        <v>6</v>
      </c>
      <c r="Q126" s="197" t="s">
        <v>237</v>
      </c>
      <c r="R126" s="198" t="s">
        <v>249</v>
      </c>
      <c r="S126" s="199"/>
      <c r="T126" s="199"/>
      <c r="U126" s="246">
        <f t="shared" ref="U126:U134" si="180">IF($AA126="Pró-labore",0,($S126+$T126)/12)</f>
        <v>0</v>
      </c>
      <c r="V126" s="246">
        <f t="shared" ref="V126:V134" si="181">IF(AA126="Pró-labore",0,U126*1.3333)</f>
        <v>0</v>
      </c>
      <c r="W126" s="246">
        <f t="shared" si="179"/>
        <v>0</v>
      </c>
      <c r="X126" s="246">
        <f t="shared" ref="X126:X134" si="182">IF(AA126="Pró-labore",0,W126*$X$3)</f>
        <v>0</v>
      </c>
      <c r="Y126" s="246">
        <f t="shared" ref="Y126:Y134" si="183">IF(AA126="Pró-labore",0,W126*0.08)</f>
        <v>0</v>
      </c>
      <c r="Z126" s="246">
        <f t="shared" ref="Z126:Z134" si="184">SUM(W126:Y126)</f>
        <v>0</v>
      </c>
    </row>
    <row r="127" spans="1:26" x14ac:dyDescent="0.25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197" t="s">
        <v>6</v>
      </c>
      <c r="Q127" s="197" t="s">
        <v>238</v>
      </c>
      <c r="R127" s="198" t="s">
        <v>251</v>
      </c>
      <c r="S127" s="199"/>
      <c r="T127" s="199"/>
      <c r="U127" s="246">
        <f t="shared" si="180"/>
        <v>0</v>
      </c>
      <c r="V127" s="246">
        <f t="shared" si="181"/>
        <v>0</v>
      </c>
      <c r="W127" s="246">
        <f t="shared" si="179"/>
        <v>0</v>
      </c>
      <c r="X127" s="246">
        <f t="shared" si="182"/>
        <v>0</v>
      </c>
      <c r="Y127" s="246">
        <f t="shared" si="183"/>
        <v>0</v>
      </c>
      <c r="Z127" s="246">
        <f t="shared" si="184"/>
        <v>0</v>
      </c>
    </row>
    <row r="128" spans="1:26" x14ac:dyDescent="0.25">
      <c r="A128" s="31"/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197" t="s">
        <v>6</v>
      </c>
      <c r="Q128" s="197" t="s">
        <v>239</v>
      </c>
      <c r="R128" s="198" t="s">
        <v>251</v>
      </c>
      <c r="S128" s="199"/>
      <c r="T128" s="199"/>
      <c r="U128" s="246">
        <f t="shared" si="180"/>
        <v>0</v>
      </c>
      <c r="V128" s="246">
        <f t="shared" si="181"/>
        <v>0</v>
      </c>
      <c r="W128" s="246">
        <f t="shared" si="179"/>
        <v>0</v>
      </c>
      <c r="X128" s="246">
        <f t="shared" si="182"/>
        <v>0</v>
      </c>
      <c r="Y128" s="246">
        <f t="shared" si="183"/>
        <v>0</v>
      </c>
      <c r="Z128" s="246">
        <f t="shared" si="184"/>
        <v>0</v>
      </c>
    </row>
    <row r="129" spans="1:26" x14ac:dyDescent="0.25">
      <c r="A129" s="31"/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197" t="s">
        <v>6</v>
      </c>
      <c r="Q129" s="197" t="s">
        <v>240</v>
      </c>
      <c r="R129" s="198" t="s">
        <v>250</v>
      </c>
      <c r="S129" s="199"/>
      <c r="T129" s="199"/>
      <c r="U129" s="246">
        <f t="shared" si="180"/>
        <v>0</v>
      </c>
      <c r="V129" s="246">
        <f t="shared" si="181"/>
        <v>0</v>
      </c>
      <c r="W129" s="246">
        <f t="shared" si="179"/>
        <v>0</v>
      </c>
      <c r="X129" s="246">
        <f t="shared" si="182"/>
        <v>0</v>
      </c>
      <c r="Y129" s="246">
        <f t="shared" si="183"/>
        <v>0</v>
      </c>
      <c r="Z129" s="246">
        <f t="shared" si="184"/>
        <v>0</v>
      </c>
    </row>
    <row r="130" spans="1:26" x14ac:dyDescent="0.25">
      <c r="A130" s="31"/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197" t="s">
        <v>6</v>
      </c>
      <c r="Q130" s="197" t="s">
        <v>241</v>
      </c>
      <c r="R130" s="198" t="s">
        <v>250</v>
      </c>
      <c r="S130" s="199"/>
      <c r="T130" s="199"/>
      <c r="U130" s="246">
        <f t="shared" si="180"/>
        <v>0</v>
      </c>
      <c r="V130" s="246">
        <f t="shared" si="181"/>
        <v>0</v>
      </c>
      <c r="W130" s="246">
        <f t="shared" si="179"/>
        <v>0</v>
      </c>
      <c r="X130" s="246">
        <f t="shared" si="182"/>
        <v>0</v>
      </c>
      <c r="Y130" s="246">
        <f t="shared" si="183"/>
        <v>0</v>
      </c>
      <c r="Z130" s="246">
        <f t="shared" si="184"/>
        <v>0</v>
      </c>
    </row>
    <row r="131" spans="1:26" x14ac:dyDescent="0.25">
      <c r="A131" s="31"/>
      <c r="B131" s="31"/>
      <c r="C131" s="31"/>
      <c r="D131" s="31"/>
      <c r="E131" s="31"/>
      <c r="F131" s="31"/>
      <c r="G131" s="31"/>
      <c r="H131" s="31"/>
      <c r="I131" s="31"/>
      <c r="J131" s="31"/>
      <c r="K131" s="31"/>
      <c r="L131" s="31"/>
      <c r="M131" s="31"/>
      <c r="N131" s="31"/>
      <c r="O131" s="31"/>
      <c r="P131" s="197" t="s">
        <v>6</v>
      </c>
      <c r="Q131" s="197" t="s">
        <v>242</v>
      </c>
      <c r="R131" s="198"/>
      <c r="S131" s="199"/>
      <c r="T131" s="199"/>
      <c r="U131" s="246">
        <f t="shared" si="180"/>
        <v>0</v>
      </c>
      <c r="V131" s="246">
        <f t="shared" si="181"/>
        <v>0</v>
      </c>
      <c r="W131" s="246">
        <f t="shared" si="179"/>
        <v>0</v>
      </c>
      <c r="X131" s="246">
        <f t="shared" si="182"/>
        <v>0</v>
      </c>
      <c r="Y131" s="246">
        <f t="shared" si="183"/>
        <v>0</v>
      </c>
      <c r="Z131" s="246">
        <f t="shared" si="184"/>
        <v>0</v>
      </c>
    </row>
    <row r="132" spans="1:26" x14ac:dyDescent="0.25">
      <c r="A132" s="31"/>
      <c r="B132" s="31"/>
      <c r="C132" s="31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197" t="s">
        <v>6</v>
      </c>
      <c r="Q132" s="197" t="s">
        <v>243</v>
      </c>
      <c r="R132" s="198"/>
      <c r="S132" s="199"/>
      <c r="T132" s="199"/>
      <c r="U132" s="246">
        <f t="shared" si="180"/>
        <v>0</v>
      </c>
      <c r="V132" s="246">
        <f t="shared" si="181"/>
        <v>0</v>
      </c>
      <c r="W132" s="246">
        <f t="shared" si="179"/>
        <v>0</v>
      </c>
      <c r="X132" s="246">
        <f t="shared" si="182"/>
        <v>0</v>
      </c>
      <c r="Y132" s="246">
        <f t="shared" si="183"/>
        <v>0</v>
      </c>
      <c r="Z132" s="246">
        <f t="shared" si="184"/>
        <v>0</v>
      </c>
    </row>
    <row r="133" spans="1:26" x14ac:dyDescent="0.25">
      <c r="A133" s="31"/>
      <c r="B133" s="31"/>
      <c r="C133" s="31"/>
      <c r="D133" s="31"/>
      <c r="E133" s="31"/>
      <c r="F133" s="31"/>
      <c r="G133" s="31"/>
      <c r="H133" s="31"/>
      <c r="I133" s="31"/>
      <c r="J133" s="31"/>
      <c r="K133" s="31"/>
      <c r="L133" s="31"/>
      <c r="M133" s="31"/>
      <c r="N133" s="31"/>
      <c r="O133" s="31"/>
      <c r="P133" s="197" t="s">
        <v>6</v>
      </c>
      <c r="Q133" s="197" t="s">
        <v>244</v>
      </c>
      <c r="R133" s="198"/>
      <c r="S133" s="199"/>
      <c r="T133" s="199"/>
      <c r="U133" s="246">
        <f t="shared" si="180"/>
        <v>0</v>
      </c>
      <c r="V133" s="246">
        <f t="shared" si="181"/>
        <v>0</v>
      </c>
      <c r="W133" s="246">
        <f t="shared" si="179"/>
        <v>0</v>
      </c>
      <c r="X133" s="246">
        <f t="shared" si="182"/>
        <v>0</v>
      </c>
      <c r="Y133" s="246">
        <f t="shared" si="183"/>
        <v>0</v>
      </c>
      <c r="Z133" s="246">
        <f t="shared" si="184"/>
        <v>0</v>
      </c>
    </row>
    <row r="134" spans="1:26" x14ac:dyDescent="0.25">
      <c r="A134" s="31"/>
      <c r="B134" s="31"/>
      <c r="C134" s="31"/>
      <c r="D134" s="31"/>
      <c r="E134" s="31"/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197" t="s">
        <v>6</v>
      </c>
      <c r="Q134" s="197" t="s">
        <v>245</v>
      </c>
      <c r="R134" s="198"/>
      <c r="S134" s="199"/>
      <c r="T134" s="199"/>
      <c r="U134" s="246">
        <f t="shared" si="180"/>
        <v>0</v>
      </c>
      <c r="V134" s="246">
        <f t="shared" si="181"/>
        <v>0</v>
      </c>
      <c r="W134" s="246">
        <f t="shared" si="179"/>
        <v>0</v>
      </c>
      <c r="X134" s="246">
        <f t="shared" si="182"/>
        <v>0</v>
      </c>
      <c r="Y134" s="246">
        <f t="shared" si="183"/>
        <v>0</v>
      </c>
      <c r="Z134" s="246">
        <f t="shared" si="184"/>
        <v>0</v>
      </c>
    </row>
    <row r="135" spans="1:26" x14ac:dyDescent="0.25">
      <c r="A135" s="31"/>
      <c r="B135" s="31"/>
      <c r="C135" s="31"/>
      <c r="D135" s="31"/>
      <c r="E135" s="31"/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211"/>
      <c r="Q135" s="212">
        <f>COUNTA(Q125:Q134)</f>
        <v>10</v>
      </c>
      <c r="R135" s="213"/>
      <c r="S135" s="247">
        <f>SUM(S125:S134)</f>
        <v>0</v>
      </c>
      <c r="T135" s="247">
        <f t="shared" ref="T135" si="185">SUM(T125:T134)</f>
        <v>0</v>
      </c>
      <c r="U135" s="247">
        <f t="shared" ref="U135" si="186">SUM(U125:U134)</f>
        <v>0</v>
      </c>
      <c r="V135" s="247">
        <f t="shared" ref="V135" si="187">SUM(V125:V134)</f>
        <v>0</v>
      </c>
      <c r="W135" s="247">
        <f t="shared" ref="W135" si="188">SUM(W125:W134)</f>
        <v>0</v>
      </c>
      <c r="X135" s="247">
        <f t="shared" ref="X135" si="189">SUM(X125:X134)</f>
        <v>0</v>
      </c>
      <c r="Y135" s="247">
        <f t="shared" ref="Y135" si="190">SUM(Y125:Y134)</f>
        <v>0</v>
      </c>
      <c r="Z135" s="247">
        <f t="shared" ref="Z135" si="191">SUM(Z125:Z134)</f>
        <v>0</v>
      </c>
    </row>
    <row r="136" spans="1:26" x14ac:dyDescent="0.25">
      <c r="A136" s="31"/>
      <c r="B136" s="31"/>
      <c r="C136" s="31"/>
      <c r="D136" s="31"/>
      <c r="E136" s="31"/>
      <c r="F136" s="31"/>
      <c r="G136" s="31"/>
      <c r="H136" s="31"/>
      <c r="I136" s="31"/>
      <c r="J136" s="31"/>
      <c r="K136" s="31"/>
      <c r="L136" s="31"/>
      <c r="M136" s="31"/>
      <c r="N136" s="31"/>
      <c r="O136" s="31"/>
      <c r="P136" s="214"/>
      <c r="Q136" s="214"/>
      <c r="R136" s="214"/>
      <c r="S136" s="214"/>
      <c r="T136" s="214"/>
      <c r="U136" s="248"/>
      <c r="V136" s="248"/>
      <c r="W136" s="248"/>
      <c r="X136" s="248"/>
      <c r="Y136" s="248"/>
      <c r="Z136" s="248"/>
    </row>
    <row r="137" spans="1:26" x14ac:dyDescent="0.25">
      <c r="A137" s="31"/>
      <c r="B137" s="31"/>
      <c r="C137" s="31"/>
      <c r="D137" s="31"/>
      <c r="E137" s="31"/>
      <c r="F137" s="31"/>
      <c r="G137" s="31"/>
      <c r="H137" s="31"/>
      <c r="I137" s="31"/>
      <c r="J137" s="31"/>
      <c r="K137" s="31"/>
      <c r="L137" s="31"/>
      <c r="M137" s="31"/>
      <c r="N137" s="31"/>
      <c r="O137" s="31"/>
      <c r="P137" s="197" t="s">
        <v>7</v>
      </c>
      <c r="Q137" s="197" t="s">
        <v>236</v>
      </c>
      <c r="R137" s="198" t="s">
        <v>249</v>
      </c>
      <c r="S137" s="199"/>
      <c r="T137" s="199"/>
      <c r="U137" s="246">
        <f>IF($AA137="Pró-labore",0,($S137+$T137)/12)</f>
        <v>0</v>
      </c>
      <c r="V137" s="246">
        <f>IF(AA137="Pró-labore",0,U137*1.3333)</f>
        <v>0</v>
      </c>
      <c r="W137" s="246">
        <f t="shared" ref="W137:W146" si="192">SUM(S137:V137)</f>
        <v>0</v>
      </c>
      <c r="X137" s="246">
        <f>IF(AA137="Pró-labore",0,W137*$X$3)</f>
        <v>0</v>
      </c>
      <c r="Y137" s="246">
        <f>IF(AA137="Pró-labore",0,W137*0.08)</f>
        <v>0</v>
      </c>
      <c r="Z137" s="246">
        <f>SUM(W137:Y137)</f>
        <v>0</v>
      </c>
    </row>
    <row r="138" spans="1:26" x14ac:dyDescent="0.25">
      <c r="A138" s="31"/>
      <c r="B138" s="31"/>
      <c r="C138" s="31"/>
      <c r="D138" s="31"/>
      <c r="E138" s="31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197" t="s">
        <v>7</v>
      </c>
      <c r="Q138" s="197" t="s">
        <v>237</v>
      </c>
      <c r="R138" s="198" t="s">
        <v>249</v>
      </c>
      <c r="S138" s="199"/>
      <c r="T138" s="199"/>
      <c r="U138" s="246">
        <f t="shared" ref="U138:U146" si="193">IF($AA138="Pró-labore",0,($S138+$T138)/12)</f>
        <v>0</v>
      </c>
      <c r="V138" s="246">
        <f t="shared" ref="V138:V146" si="194">IF(AA138="Pró-labore",0,U138*1.3333)</f>
        <v>0</v>
      </c>
      <c r="W138" s="246">
        <f t="shared" si="192"/>
        <v>0</v>
      </c>
      <c r="X138" s="246">
        <f t="shared" ref="X138:X146" si="195">IF(AA138="Pró-labore",0,W138*$X$3)</f>
        <v>0</v>
      </c>
      <c r="Y138" s="246">
        <f t="shared" ref="Y138:Y146" si="196">IF(AA138="Pró-labore",0,W138*0.08)</f>
        <v>0</v>
      </c>
      <c r="Z138" s="246">
        <f t="shared" ref="Z138:Z146" si="197">SUM(W138:Y138)</f>
        <v>0</v>
      </c>
    </row>
    <row r="139" spans="1:26" x14ac:dyDescent="0.25">
      <c r="A139" s="31"/>
      <c r="B139" s="31"/>
      <c r="C139" s="31"/>
      <c r="D139" s="31"/>
      <c r="E139" s="31"/>
      <c r="F139" s="31"/>
      <c r="G139" s="31"/>
      <c r="H139" s="31"/>
      <c r="I139" s="31"/>
      <c r="J139" s="31"/>
      <c r="K139" s="31"/>
      <c r="L139" s="31"/>
      <c r="M139" s="31"/>
      <c r="N139" s="31"/>
      <c r="O139" s="31"/>
      <c r="P139" s="197" t="s">
        <v>7</v>
      </c>
      <c r="Q139" s="197" t="s">
        <v>238</v>
      </c>
      <c r="R139" s="198" t="s">
        <v>251</v>
      </c>
      <c r="S139" s="199"/>
      <c r="T139" s="199"/>
      <c r="U139" s="246">
        <f t="shared" si="193"/>
        <v>0</v>
      </c>
      <c r="V139" s="246">
        <f t="shared" si="194"/>
        <v>0</v>
      </c>
      <c r="W139" s="246">
        <f t="shared" si="192"/>
        <v>0</v>
      </c>
      <c r="X139" s="246">
        <f t="shared" si="195"/>
        <v>0</v>
      </c>
      <c r="Y139" s="246">
        <f t="shared" si="196"/>
        <v>0</v>
      </c>
      <c r="Z139" s="246">
        <f t="shared" si="197"/>
        <v>0</v>
      </c>
    </row>
    <row r="140" spans="1:26" x14ac:dyDescent="0.25">
      <c r="A140" s="31"/>
      <c r="B140" s="31"/>
      <c r="C140" s="31"/>
      <c r="D140" s="31"/>
      <c r="E140" s="31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197" t="s">
        <v>7</v>
      </c>
      <c r="Q140" s="197" t="s">
        <v>239</v>
      </c>
      <c r="R140" s="198" t="s">
        <v>251</v>
      </c>
      <c r="S140" s="199"/>
      <c r="T140" s="199"/>
      <c r="U140" s="246">
        <f t="shared" si="193"/>
        <v>0</v>
      </c>
      <c r="V140" s="246">
        <f t="shared" si="194"/>
        <v>0</v>
      </c>
      <c r="W140" s="246">
        <f t="shared" si="192"/>
        <v>0</v>
      </c>
      <c r="X140" s="246">
        <f t="shared" si="195"/>
        <v>0</v>
      </c>
      <c r="Y140" s="246">
        <f t="shared" si="196"/>
        <v>0</v>
      </c>
      <c r="Z140" s="246">
        <f t="shared" si="197"/>
        <v>0</v>
      </c>
    </row>
    <row r="141" spans="1:26" x14ac:dyDescent="0.25">
      <c r="A141" s="31"/>
      <c r="B141" s="31"/>
      <c r="C141" s="31"/>
      <c r="D141" s="31"/>
      <c r="E141" s="31"/>
      <c r="F141" s="31"/>
      <c r="G141" s="31"/>
      <c r="H141" s="31"/>
      <c r="I141" s="31"/>
      <c r="J141" s="31"/>
      <c r="K141" s="31"/>
      <c r="L141" s="31"/>
      <c r="M141" s="31"/>
      <c r="N141" s="31"/>
      <c r="O141" s="31"/>
      <c r="P141" s="197" t="s">
        <v>7</v>
      </c>
      <c r="Q141" s="197" t="s">
        <v>240</v>
      </c>
      <c r="R141" s="198" t="s">
        <v>250</v>
      </c>
      <c r="S141" s="199"/>
      <c r="T141" s="199"/>
      <c r="U141" s="246">
        <f t="shared" si="193"/>
        <v>0</v>
      </c>
      <c r="V141" s="246">
        <f t="shared" si="194"/>
        <v>0</v>
      </c>
      <c r="W141" s="246">
        <f t="shared" si="192"/>
        <v>0</v>
      </c>
      <c r="X141" s="246">
        <f t="shared" si="195"/>
        <v>0</v>
      </c>
      <c r="Y141" s="246">
        <f t="shared" si="196"/>
        <v>0</v>
      </c>
      <c r="Z141" s="246">
        <f t="shared" si="197"/>
        <v>0</v>
      </c>
    </row>
    <row r="142" spans="1:26" x14ac:dyDescent="0.25">
      <c r="A142" s="31"/>
      <c r="B142" s="31"/>
      <c r="C142" s="31"/>
      <c r="D142" s="31"/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197" t="s">
        <v>7</v>
      </c>
      <c r="Q142" s="197" t="s">
        <v>241</v>
      </c>
      <c r="R142" s="198" t="s">
        <v>250</v>
      </c>
      <c r="S142" s="199"/>
      <c r="T142" s="199"/>
      <c r="U142" s="246">
        <f t="shared" si="193"/>
        <v>0</v>
      </c>
      <c r="V142" s="246">
        <f t="shared" si="194"/>
        <v>0</v>
      </c>
      <c r="W142" s="246">
        <f t="shared" si="192"/>
        <v>0</v>
      </c>
      <c r="X142" s="246">
        <f t="shared" si="195"/>
        <v>0</v>
      </c>
      <c r="Y142" s="246">
        <f t="shared" si="196"/>
        <v>0</v>
      </c>
      <c r="Z142" s="246">
        <f t="shared" si="197"/>
        <v>0</v>
      </c>
    </row>
    <row r="143" spans="1:26" x14ac:dyDescent="0.25">
      <c r="A143" s="31"/>
      <c r="B143" s="31"/>
      <c r="C143" s="31"/>
      <c r="D143" s="31"/>
      <c r="E143" s="31"/>
      <c r="F143" s="31"/>
      <c r="G143" s="31"/>
      <c r="H143" s="31"/>
      <c r="I143" s="31"/>
      <c r="J143" s="31"/>
      <c r="K143" s="31"/>
      <c r="L143" s="31"/>
      <c r="M143" s="31"/>
      <c r="N143" s="31"/>
      <c r="O143" s="31"/>
      <c r="P143" s="197" t="s">
        <v>7</v>
      </c>
      <c r="Q143" s="197" t="s">
        <v>242</v>
      </c>
      <c r="R143" s="198"/>
      <c r="S143" s="199"/>
      <c r="T143" s="199"/>
      <c r="U143" s="246">
        <f t="shared" si="193"/>
        <v>0</v>
      </c>
      <c r="V143" s="246">
        <f t="shared" si="194"/>
        <v>0</v>
      </c>
      <c r="W143" s="246">
        <f t="shared" si="192"/>
        <v>0</v>
      </c>
      <c r="X143" s="246">
        <f t="shared" si="195"/>
        <v>0</v>
      </c>
      <c r="Y143" s="246">
        <f t="shared" si="196"/>
        <v>0</v>
      </c>
      <c r="Z143" s="246">
        <f t="shared" si="197"/>
        <v>0</v>
      </c>
    </row>
    <row r="144" spans="1:26" x14ac:dyDescent="0.25">
      <c r="A144" s="31"/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197" t="s">
        <v>7</v>
      </c>
      <c r="Q144" s="197" t="s">
        <v>243</v>
      </c>
      <c r="R144" s="198"/>
      <c r="S144" s="199"/>
      <c r="T144" s="199"/>
      <c r="U144" s="246">
        <f t="shared" si="193"/>
        <v>0</v>
      </c>
      <c r="V144" s="246">
        <f t="shared" si="194"/>
        <v>0</v>
      </c>
      <c r="W144" s="246">
        <f t="shared" si="192"/>
        <v>0</v>
      </c>
      <c r="X144" s="246">
        <f t="shared" si="195"/>
        <v>0</v>
      </c>
      <c r="Y144" s="246">
        <f t="shared" si="196"/>
        <v>0</v>
      </c>
      <c r="Z144" s="246">
        <f t="shared" si="197"/>
        <v>0</v>
      </c>
    </row>
    <row r="145" spans="1:26" x14ac:dyDescent="0.25">
      <c r="A145" s="31"/>
      <c r="B145" s="31"/>
      <c r="C145" s="31"/>
      <c r="D145" s="31"/>
      <c r="E145" s="31"/>
      <c r="F145" s="31"/>
      <c r="G145" s="31"/>
      <c r="H145" s="31"/>
      <c r="I145" s="31"/>
      <c r="J145" s="31"/>
      <c r="K145" s="31"/>
      <c r="L145" s="31"/>
      <c r="M145" s="31"/>
      <c r="N145" s="31"/>
      <c r="O145" s="31"/>
      <c r="P145" s="197" t="s">
        <v>7</v>
      </c>
      <c r="Q145" s="197" t="s">
        <v>244</v>
      </c>
      <c r="R145" s="198"/>
      <c r="S145" s="199"/>
      <c r="T145" s="199"/>
      <c r="U145" s="246">
        <f t="shared" si="193"/>
        <v>0</v>
      </c>
      <c r="V145" s="246">
        <f t="shared" si="194"/>
        <v>0</v>
      </c>
      <c r="W145" s="246">
        <f t="shared" si="192"/>
        <v>0</v>
      </c>
      <c r="X145" s="246">
        <f t="shared" si="195"/>
        <v>0</v>
      </c>
      <c r="Y145" s="246">
        <f t="shared" si="196"/>
        <v>0</v>
      </c>
      <c r="Z145" s="246">
        <f t="shared" si="197"/>
        <v>0</v>
      </c>
    </row>
    <row r="146" spans="1:26" x14ac:dyDescent="0.25">
      <c r="A146" s="31"/>
      <c r="B146" s="31"/>
      <c r="C146" s="31"/>
      <c r="D146" s="31"/>
      <c r="E146" s="31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197" t="s">
        <v>7</v>
      </c>
      <c r="Q146" s="197" t="s">
        <v>245</v>
      </c>
      <c r="R146" s="198"/>
      <c r="S146" s="199"/>
      <c r="T146" s="199"/>
      <c r="U146" s="246">
        <f t="shared" si="193"/>
        <v>0</v>
      </c>
      <c r="V146" s="246">
        <f t="shared" si="194"/>
        <v>0</v>
      </c>
      <c r="W146" s="246">
        <f t="shared" si="192"/>
        <v>0</v>
      </c>
      <c r="X146" s="246">
        <f t="shared" si="195"/>
        <v>0</v>
      </c>
      <c r="Y146" s="246">
        <f t="shared" si="196"/>
        <v>0</v>
      </c>
      <c r="Z146" s="246">
        <f t="shared" si="197"/>
        <v>0</v>
      </c>
    </row>
    <row r="147" spans="1:26" x14ac:dyDescent="0.25">
      <c r="A147" s="31"/>
      <c r="B147" s="31"/>
      <c r="C147" s="31"/>
      <c r="D147" s="31"/>
      <c r="E147" s="31"/>
      <c r="F147" s="31"/>
      <c r="G147" s="31"/>
      <c r="H147" s="31"/>
      <c r="I147" s="31"/>
      <c r="J147" s="31"/>
      <c r="K147" s="31"/>
      <c r="L147" s="31"/>
      <c r="M147" s="31"/>
      <c r="N147" s="31"/>
      <c r="O147" s="31"/>
      <c r="P147" s="211"/>
      <c r="Q147" s="212">
        <f>COUNTA(Q137:Q146)</f>
        <v>10</v>
      </c>
      <c r="R147" s="213"/>
      <c r="S147" s="247">
        <f>SUM(S137:S146)</f>
        <v>0</v>
      </c>
      <c r="T147" s="247">
        <f t="shared" ref="T147" si="198">SUM(T137:T146)</f>
        <v>0</v>
      </c>
      <c r="U147" s="247">
        <f t="shared" ref="U147" si="199">SUM(U137:U146)</f>
        <v>0</v>
      </c>
      <c r="V147" s="247">
        <f t="shared" ref="V147" si="200">SUM(V137:V146)</f>
        <v>0</v>
      </c>
      <c r="W147" s="247">
        <f t="shared" ref="W147" si="201">SUM(W137:W146)</f>
        <v>0</v>
      </c>
      <c r="X147" s="247">
        <f t="shared" ref="X147" si="202">SUM(X137:X146)</f>
        <v>0</v>
      </c>
      <c r="Y147" s="247">
        <f t="shared" ref="Y147" si="203">SUM(Y137:Y146)</f>
        <v>0</v>
      </c>
      <c r="Z147" s="247">
        <f t="shared" ref="Z147" si="204">SUM(Z137:Z146)</f>
        <v>0</v>
      </c>
    </row>
    <row r="148" spans="1:26" x14ac:dyDescent="0.25">
      <c r="A148" s="31"/>
      <c r="B148" s="31"/>
      <c r="C148" s="31"/>
      <c r="D148" s="31"/>
      <c r="E148" s="31"/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214"/>
      <c r="Q148" s="214"/>
      <c r="R148" s="214"/>
      <c r="S148" s="214"/>
      <c r="T148" s="214"/>
      <c r="U148" s="214"/>
      <c r="V148" s="214"/>
      <c r="W148" s="214"/>
      <c r="X148" s="214"/>
      <c r="Y148" s="214"/>
      <c r="Z148" s="214"/>
    </row>
  </sheetData>
  <sheetProtection password="CF7A" sheet="1" objects="1" scenarios="1" formatColumns="0" insertColumns="0" insertRows="0"/>
  <mergeCells count="3">
    <mergeCell ref="J3:K3"/>
    <mergeCell ref="F2:G3"/>
    <mergeCell ref="AB4:AE4"/>
  </mergeCells>
  <dataValidations count="3">
    <dataValidation type="list" allowBlank="1" showInputMessage="1" showErrorMessage="1" sqref="A18">
      <formula1>$J$5:$J$40</formula1>
    </dataValidation>
    <dataValidation type="list" allowBlank="1" showInputMessage="1" showErrorMessage="1" sqref="A17 R137:R147 R5:R15 R113:R123 A24:A26 R17:R27 R29:R39 R41:R51 R53:R63 R65:R75 R77:R87 R89:R99 R101:R111 R125:R135">
      <formula1>$AB$5:$AB$8</formula1>
    </dataValidation>
    <dataValidation type="list" allowBlank="1" showInputMessage="1" showErrorMessage="1" sqref="AA5:AA147">
      <formula1>$AB$11:$AB$12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'Controle de Caixa'!$J$5:$J$40</xm:f>
          </x14:formula1>
          <xm:sqref>A6:A9 A11:A14 A48 A21 A27:A38</xm:sqref>
        </x14:dataValidation>
        <x14:dataValidation type="list" allowBlank="1" showInputMessage="1" showErrorMessage="1">
          <x14:formula1>
            <xm:f>'Controle de Caixa'!$K$5:$K$16</xm:f>
          </x14:formula1>
          <xm:sqref>P137:P147 P5:P15 P125:P135 P17:P27 P29:P39 P41:P51 P53:P63 P65:P75 P77:P87 P89:P99 P101:P111 P113:P123 B4:M4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61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F26" sqref="F26"/>
    </sheetView>
  </sheetViews>
  <sheetFormatPr defaultRowHeight="15" x14ac:dyDescent="0.25"/>
  <cols>
    <col min="1" max="1" width="32.140625" bestFit="1" customWidth="1"/>
    <col min="2" max="13" width="13.28515625" bestFit="1" customWidth="1"/>
    <col min="18" max="18" width="11" customWidth="1"/>
  </cols>
  <sheetData>
    <row r="1" spans="1:32" s="5" customFormat="1" ht="19.5" customHeight="1" x14ac:dyDescent="0.25"/>
    <row r="2" spans="1:32" s="5" customFormat="1" ht="19.5" customHeight="1" x14ac:dyDescent="0.25">
      <c r="F2" s="423"/>
      <c r="G2" s="423"/>
    </row>
    <row r="3" spans="1:32" s="5" customFormat="1" ht="15.75" customHeight="1" thickBot="1" x14ac:dyDescent="0.45">
      <c r="F3" s="423"/>
      <c r="G3" s="423"/>
      <c r="J3" s="411"/>
      <c r="K3" s="411"/>
      <c r="X3" s="193"/>
    </row>
    <row r="4" spans="1:32" ht="15.75" thickBot="1" x14ac:dyDescent="0.3">
      <c r="A4" s="371" t="s">
        <v>300</v>
      </c>
      <c r="B4" s="372" t="s">
        <v>8</v>
      </c>
      <c r="C4" s="372" t="s">
        <v>9</v>
      </c>
      <c r="D4" s="372" t="s">
        <v>10</v>
      </c>
      <c r="E4" s="372" t="s">
        <v>11</v>
      </c>
      <c r="F4" s="372" t="s">
        <v>0</v>
      </c>
      <c r="G4" s="372" t="s">
        <v>1</v>
      </c>
      <c r="H4" s="372" t="s">
        <v>2</v>
      </c>
      <c r="I4" s="372" t="s">
        <v>3</v>
      </c>
      <c r="J4" s="372" t="s">
        <v>4</v>
      </c>
      <c r="K4" s="372" t="s">
        <v>5</v>
      </c>
      <c r="L4" s="372" t="s">
        <v>6</v>
      </c>
      <c r="M4" s="373" t="s">
        <v>7</v>
      </c>
      <c r="N4" s="386"/>
      <c r="O4" s="386"/>
      <c r="P4" s="386"/>
      <c r="Q4" s="386"/>
      <c r="R4" s="386"/>
      <c r="S4" s="386"/>
      <c r="T4" s="386"/>
      <c r="U4" s="386"/>
      <c r="V4" s="386"/>
      <c r="W4" s="386"/>
      <c r="X4" s="386"/>
      <c r="Y4" s="386"/>
      <c r="Z4" s="386"/>
      <c r="AA4" s="386"/>
      <c r="AB4" s="386"/>
      <c r="AC4" s="386"/>
      <c r="AD4" s="386"/>
      <c r="AE4" s="386"/>
      <c r="AF4" s="386"/>
    </row>
    <row r="5" spans="1:32" x14ac:dyDescent="0.25">
      <c r="A5" s="375" t="s">
        <v>301</v>
      </c>
      <c r="B5" s="378">
        <f>SUM(B6+B9+B11)</f>
        <v>5000</v>
      </c>
      <c r="C5" s="378">
        <f t="shared" ref="C5:M5" si="0">SUM(C6+C9+C11)</f>
        <v>5000</v>
      </c>
      <c r="D5" s="378">
        <f t="shared" si="0"/>
        <v>5000</v>
      </c>
      <c r="E5" s="378">
        <f t="shared" si="0"/>
        <v>5000</v>
      </c>
      <c r="F5" s="378">
        <f t="shared" si="0"/>
        <v>5000</v>
      </c>
      <c r="G5" s="378">
        <f t="shared" si="0"/>
        <v>0</v>
      </c>
      <c r="H5" s="378">
        <f t="shared" si="0"/>
        <v>0</v>
      </c>
      <c r="I5" s="378">
        <f t="shared" si="0"/>
        <v>0</v>
      </c>
      <c r="J5" s="378">
        <f t="shared" si="0"/>
        <v>0</v>
      </c>
      <c r="K5" s="378">
        <f t="shared" si="0"/>
        <v>0</v>
      </c>
      <c r="L5" s="378">
        <f t="shared" si="0"/>
        <v>0</v>
      </c>
      <c r="M5" s="379">
        <f t="shared" si="0"/>
        <v>0</v>
      </c>
      <c r="N5" s="386"/>
      <c r="O5" s="386"/>
      <c r="P5" s="386"/>
      <c r="Q5" s="386"/>
      <c r="R5" s="386"/>
      <c r="S5" s="386"/>
      <c r="T5" s="386"/>
      <c r="U5" s="386"/>
      <c r="V5" s="386"/>
      <c r="W5" s="386"/>
      <c r="X5" s="386"/>
      <c r="Y5" s="386"/>
      <c r="Z5" s="386"/>
      <c r="AA5" s="386"/>
      <c r="AB5" s="386"/>
      <c r="AC5" s="386"/>
      <c r="AD5" s="386"/>
      <c r="AE5" s="386"/>
      <c r="AF5" s="386"/>
    </row>
    <row r="6" spans="1:32" x14ac:dyDescent="0.25">
      <c r="A6" s="342" t="s">
        <v>302</v>
      </c>
      <c r="B6" s="377">
        <f>SUM(B7:B8)</f>
        <v>5000</v>
      </c>
      <c r="C6" s="377">
        <f t="shared" ref="C6:M6" si="1">SUM(C7:C8)</f>
        <v>5000</v>
      </c>
      <c r="D6" s="377">
        <f t="shared" si="1"/>
        <v>5000</v>
      </c>
      <c r="E6" s="377">
        <f t="shared" si="1"/>
        <v>5000</v>
      </c>
      <c r="F6" s="377">
        <f t="shared" si="1"/>
        <v>5000</v>
      </c>
      <c r="G6" s="377">
        <f t="shared" si="1"/>
        <v>0</v>
      </c>
      <c r="H6" s="377">
        <f t="shared" si="1"/>
        <v>0</v>
      </c>
      <c r="I6" s="377">
        <f t="shared" si="1"/>
        <v>0</v>
      </c>
      <c r="J6" s="377">
        <f t="shared" si="1"/>
        <v>0</v>
      </c>
      <c r="K6" s="377">
        <f t="shared" si="1"/>
        <v>0</v>
      </c>
      <c r="L6" s="377">
        <f t="shared" si="1"/>
        <v>0</v>
      </c>
      <c r="M6" s="343">
        <f t="shared" si="1"/>
        <v>0</v>
      </c>
      <c r="N6" s="386"/>
      <c r="O6" s="386"/>
      <c r="P6" s="386"/>
      <c r="Q6" s="386"/>
      <c r="R6" s="386"/>
      <c r="S6" s="386"/>
      <c r="T6" s="386"/>
      <c r="U6" s="386"/>
      <c r="V6" s="386"/>
      <c r="W6" s="386"/>
      <c r="X6" s="386"/>
      <c r="Y6" s="386"/>
      <c r="Z6" s="386"/>
      <c r="AA6" s="386"/>
      <c r="AB6" s="386"/>
      <c r="AC6" s="386"/>
      <c r="AD6" s="386"/>
      <c r="AE6" s="386"/>
      <c r="AF6" s="386"/>
    </row>
    <row r="7" spans="1:32" x14ac:dyDescent="0.25">
      <c r="A7" s="337" t="s">
        <v>303</v>
      </c>
      <c r="B7" s="121">
        <f>'Fluxo de Caixa'!B58</f>
        <v>5000</v>
      </c>
      <c r="C7" s="121">
        <f>'Fluxo de Caixa'!C58</f>
        <v>5000</v>
      </c>
      <c r="D7" s="121">
        <f>'Fluxo de Caixa'!D58</f>
        <v>5000</v>
      </c>
      <c r="E7" s="121">
        <f>'Fluxo de Caixa'!E58</f>
        <v>5000</v>
      </c>
      <c r="F7" s="121">
        <f>'Fluxo de Caixa'!F58</f>
        <v>5000</v>
      </c>
      <c r="G7" s="121">
        <v>0</v>
      </c>
      <c r="H7" s="121">
        <v>0</v>
      </c>
      <c r="I7" s="121">
        <v>0</v>
      </c>
      <c r="J7" s="121">
        <v>0</v>
      </c>
      <c r="K7" s="121">
        <v>0</v>
      </c>
      <c r="L7" s="121">
        <v>0</v>
      </c>
      <c r="M7" s="355">
        <v>0</v>
      </c>
      <c r="N7" s="386"/>
      <c r="O7" s="386"/>
      <c r="P7" s="386"/>
      <c r="Q7" s="386"/>
      <c r="R7" s="386"/>
      <c r="S7" s="386"/>
      <c r="T7" s="386"/>
      <c r="U7" s="386"/>
      <c r="V7" s="386"/>
      <c r="W7" s="386"/>
      <c r="X7" s="386"/>
      <c r="Y7" s="386"/>
      <c r="Z7" s="386"/>
      <c r="AA7" s="386"/>
      <c r="AB7" s="386"/>
      <c r="AC7" s="386"/>
      <c r="AD7" s="386"/>
      <c r="AE7" s="386"/>
      <c r="AF7" s="386"/>
    </row>
    <row r="8" spans="1:32" x14ac:dyDescent="0.25">
      <c r="A8" s="337" t="s">
        <v>304</v>
      </c>
      <c r="B8" s="121">
        <v>0</v>
      </c>
      <c r="C8" s="121">
        <v>0</v>
      </c>
      <c r="D8" s="121">
        <v>0</v>
      </c>
      <c r="E8" s="121">
        <v>0</v>
      </c>
      <c r="F8" s="121">
        <v>0</v>
      </c>
      <c r="G8" s="121">
        <v>0</v>
      </c>
      <c r="H8" s="121">
        <v>0</v>
      </c>
      <c r="I8" s="121">
        <v>0</v>
      </c>
      <c r="J8" s="121">
        <v>0</v>
      </c>
      <c r="K8" s="121">
        <v>0</v>
      </c>
      <c r="L8" s="121">
        <v>0</v>
      </c>
      <c r="M8" s="355">
        <v>0</v>
      </c>
      <c r="N8" s="386"/>
      <c r="O8" s="386"/>
      <c r="P8" s="386"/>
      <c r="Q8" s="386"/>
      <c r="R8" s="386"/>
      <c r="S8" s="386"/>
      <c r="T8" s="386"/>
      <c r="U8" s="386"/>
      <c r="V8" s="386"/>
      <c r="W8" s="386"/>
      <c r="X8" s="386"/>
      <c r="Y8" s="386"/>
      <c r="Z8" s="386"/>
      <c r="AA8" s="386"/>
      <c r="AB8" s="386"/>
      <c r="AC8" s="386"/>
      <c r="AD8" s="386"/>
      <c r="AE8" s="386"/>
      <c r="AF8" s="386"/>
    </row>
    <row r="9" spans="1:32" x14ac:dyDescent="0.25">
      <c r="A9" s="342" t="s">
        <v>305</v>
      </c>
      <c r="B9" s="377">
        <f>B10</f>
        <v>0</v>
      </c>
      <c r="C9" s="377">
        <f t="shared" ref="C9:M9" si="2">C10</f>
        <v>0</v>
      </c>
      <c r="D9" s="377">
        <f t="shared" si="2"/>
        <v>0</v>
      </c>
      <c r="E9" s="377">
        <f t="shared" si="2"/>
        <v>0</v>
      </c>
      <c r="F9" s="377">
        <f t="shared" si="2"/>
        <v>0</v>
      </c>
      <c r="G9" s="377">
        <f t="shared" si="2"/>
        <v>0</v>
      </c>
      <c r="H9" s="377">
        <f t="shared" si="2"/>
        <v>0</v>
      </c>
      <c r="I9" s="377">
        <f t="shared" si="2"/>
        <v>0</v>
      </c>
      <c r="J9" s="377">
        <f t="shared" si="2"/>
        <v>0</v>
      </c>
      <c r="K9" s="377">
        <f t="shared" si="2"/>
        <v>0</v>
      </c>
      <c r="L9" s="377">
        <f t="shared" si="2"/>
        <v>0</v>
      </c>
      <c r="M9" s="343">
        <f t="shared" si="2"/>
        <v>0</v>
      </c>
      <c r="N9" s="386"/>
      <c r="O9" s="386"/>
      <c r="P9" s="386"/>
      <c r="Q9" s="386"/>
      <c r="R9" s="386"/>
      <c r="S9" s="386"/>
      <c r="T9" s="386"/>
      <c r="U9" s="386"/>
      <c r="V9" s="386"/>
      <c r="W9" s="386"/>
      <c r="X9" s="386"/>
      <c r="Y9" s="386"/>
      <c r="Z9" s="386"/>
      <c r="AA9" s="386"/>
      <c r="AB9" s="386"/>
      <c r="AC9" s="386"/>
      <c r="AD9" s="386"/>
      <c r="AE9" s="386"/>
      <c r="AF9" s="386"/>
    </row>
    <row r="10" spans="1:32" x14ac:dyDescent="0.25">
      <c r="A10" s="337" t="s">
        <v>304</v>
      </c>
      <c r="B10" s="121"/>
      <c r="C10" s="121"/>
      <c r="D10" s="121"/>
      <c r="E10" s="121"/>
      <c r="F10" s="121">
        <v>0</v>
      </c>
      <c r="G10" s="121"/>
      <c r="H10" s="121"/>
      <c r="I10" s="121"/>
      <c r="J10" s="121"/>
      <c r="K10" s="121"/>
      <c r="L10" s="121"/>
      <c r="M10" s="355"/>
      <c r="N10" s="386"/>
      <c r="O10" s="386"/>
      <c r="P10" s="386"/>
      <c r="Q10" s="386"/>
      <c r="R10" s="386"/>
      <c r="S10" s="386"/>
      <c r="T10" s="386"/>
      <c r="U10" s="386"/>
      <c r="V10" s="386"/>
      <c r="W10" s="386"/>
      <c r="X10" s="386"/>
      <c r="Y10" s="386"/>
      <c r="Z10" s="386"/>
      <c r="AA10" s="386"/>
      <c r="AB10" s="386"/>
      <c r="AC10" s="386"/>
      <c r="AD10" s="386"/>
      <c r="AE10" s="386"/>
      <c r="AF10" s="386"/>
    </row>
    <row r="11" spans="1:32" x14ac:dyDescent="0.25">
      <c r="A11" s="342" t="s">
        <v>306</v>
      </c>
      <c r="B11" s="377">
        <f>SUM(B12:B15)</f>
        <v>0</v>
      </c>
      <c r="C11" s="377">
        <f t="shared" ref="C11:M11" si="3">SUM(C12:C15)</f>
        <v>0</v>
      </c>
      <c r="D11" s="377">
        <f t="shared" si="3"/>
        <v>0</v>
      </c>
      <c r="E11" s="377">
        <f t="shared" si="3"/>
        <v>0</v>
      </c>
      <c r="F11" s="377">
        <f t="shared" si="3"/>
        <v>0</v>
      </c>
      <c r="G11" s="377">
        <f t="shared" si="3"/>
        <v>0</v>
      </c>
      <c r="H11" s="377">
        <f t="shared" si="3"/>
        <v>0</v>
      </c>
      <c r="I11" s="377">
        <f t="shared" si="3"/>
        <v>0</v>
      </c>
      <c r="J11" s="377">
        <f t="shared" si="3"/>
        <v>0</v>
      </c>
      <c r="K11" s="377">
        <f t="shared" si="3"/>
        <v>0</v>
      </c>
      <c r="L11" s="377">
        <f t="shared" si="3"/>
        <v>0</v>
      </c>
      <c r="M11" s="343">
        <f t="shared" si="3"/>
        <v>0</v>
      </c>
      <c r="N11" s="386"/>
      <c r="O11" s="386"/>
      <c r="P11" s="386"/>
      <c r="Q11" s="386"/>
      <c r="R11" s="386"/>
      <c r="S11" s="386"/>
      <c r="T11" s="386"/>
      <c r="U11" s="386"/>
      <c r="V11" s="386"/>
      <c r="W11" s="386"/>
      <c r="X11" s="386"/>
      <c r="Y11" s="386"/>
      <c r="Z11" s="386"/>
      <c r="AA11" s="386"/>
      <c r="AB11" s="386"/>
      <c r="AC11" s="386"/>
      <c r="AD11" s="386"/>
      <c r="AE11" s="386"/>
      <c r="AF11" s="386"/>
    </row>
    <row r="12" spans="1:32" x14ac:dyDescent="0.25">
      <c r="A12" s="337" t="s">
        <v>307</v>
      </c>
      <c r="B12" s="121"/>
      <c r="C12" s="121"/>
      <c r="D12" s="121"/>
      <c r="E12" s="121"/>
      <c r="F12" s="121">
        <v>0</v>
      </c>
      <c r="G12" s="121"/>
      <c r="H12" s="121"/>
      <c r="I12" s="121"/>
      <c r="J12" s="121"/>
      <c r="K12" s="121"/>
      <c r="L12" s="121"/>
      <c r="M12" s="355"/>
      <c r="N12" s="386"/>
      <c r="O12" s="386"/>
      <c r="P12" s="386"/>
      <c r="Q12" s="386"/>
      <c r="R12" s="386"/>
      <c r="S12" s="386"/>
      <c r="T12" s="386"/>
      <c r="U12" s="386"/>
      <c r="V12" s="386"/>
      <c r="W12" s="386"/>
      <c r="X12" s="386"/>
      <c r="Y12" s="386"/>
      <c r="Z12" s="386"/>
      <c r="AA12" s="386"/>
      <c r="AB12" s="386"/>
      <c r="AC12" s="386"/>
      <c r="AD12" s="386"/>
      <c r="AE12" s="386"/>
      <c r="AF12" s="386"/>
    </row>
    <row r="13" spans="1:32" x14ac:dyDescent="0.25">
      <c r="A13" s="374" t="s">
        <v>317</v>
      </c>
      <c r="B13" s="381"/>
      <c r="C13" s="381"/>
      <c r="D13" s="381"/>
      <c r="E13" s="381"/>
      <c r="F13" s="381">
        <v>0</v>
      </c>
      <c r="G13" s="381"/>
      <c r="H13" s="381"/>
      <c r="I13" s="381"/>
      <c r="J13" s="381"/>
      <c r="K13" s="381"/>
      <c r="L13" s="381"/>
      <c r="M13" s="382"/>
      <c r="N13" s="386"/>
      <c r="O13" s="386"/>
      <c r="P13" s="386"/>
      <c r="Q13" s="386"/>
      <c r="R13" s="386"/>
      <c r="S13" s="386"/>
      <c r="T13" s="386"/>
      <c r="U13" s="386"/>
      <c r="V13" s="386"/>
      <c r="W13" s="386"/>
      <c r="X13" s="386"/>
      <c r="Y13" s="386"/>
      <c r="Z13" s="386"/>
      <c r="AA13" s="386"/>
      <c r="AB13" s="386"/>
      <c r="AC13" s="386"/>
      <c r="AD13" s="386"/>
      <c r="AE13" s="386"/>
      <c r="AF13" s="386"/>
    </row>
    <row r="14" spans="1:32" x14ac:dyDescent="0.25">
      <c r="A14" s="337" t="s">
        <v>308</v>
      </c>
      <c r="B14" s="121"/>
      <c r="C14" s="121"/>
      <c r="D14" s="121"/>
      <c r="E14" s="121"/>
      <c r="F14" s="121"/>
      <c r="G14" s="121"/>
      <c r="H14" s="121"/>
      <c r="I14" s="121"/>
      <c r="J14" s="121"/>
      <c r="K14" s="121"/>
      <c r="L14" s="121"/>
      <c r="M14" s="355"/>
      <c r="N14" s="386"/>
      <c r="O14" s="386"/>
      <c r="P14" s="386"/>
      <c r="Q14" s="386"/>
      <c r="R14" s="386"/>
      <c r="S14" s="386"/>
      <c r="T14" s="386"/>
      <c r="U14" s="386"/>
      <c r="V14" s="386"/>
      <c r="W14" s="386"/>
      <c r="X14" s="386"/>
      <c r="Y14" s="386"/>
      <c r="Z14" s="386"/>
      <c r="AA14" s="386"/>
      <c r="AB14" s="386"/>
      <c r="AC14" s="386"/>
      <c r="AD14" s="386"/>
      <c r="AE14" s="386"/>
      <c r="AF14" s="386"/>
    </row>
    <row r="15" spans="1:32" ht="15.75" thickBot="1" x14ac:dyDescent="0.3">
      <c r="A15" s="380" t="s">
        <v>318</v>
      </c>
      <c r="B15" s="383"/>
      <c r="C15" s="383"/>
      <c r="D15" s="383"/>
      <c r="E15" s="383"/>
      <c r="F15" s="383"/>
      <c r="G15" s="383"/>
      <c r="H15" s="383"/>
      <c r="I15" s="383"/>
      <c r="J15" s="383"/>
      <c r="K15" s="383"/>
      <c r="L15" s="383"/>
      <c r="M15" s="384"/>
      <c r="N15" s="386"/>
      <c r="O15" s="386"/>
      <c r="P15" s="386"/>
      <c r="Q15" s="386"/>
      <c r="R15" s="386"/>
      <c r="S15" s="386"/>
      <c r="T15" s="386"/>
      <c r="U15" s="386"/>
      <c r="V15" s="386"/>
      <c r="W15" s="386"/>
      <c r="X15" s="386"/>
      <c r="Y15" s="386"/>
      <c r="Z15" s="386"/>
      <c r="AA15" s="386"/>
      <c r="AB15" s="386"/>
      <c r="AC15" s="386"/>
      <c r="AD15" s="386"/>
      <c r="AE15" s="386"/>
      <c r="AF15" s="386"/>
    </row>
    <row r="16" spans="1:32" x14ac:dyDescent="0.25">
      <c r="A16" s="375" t="s">
        <v>309</v>
      </c>
      <c r="B16" s="378">
        <f>B17+B20+B22</f>
        <v>5000</v>
      </c>
      <c r="C16" s="378">
        <f t="shared" ref="C16:M16" si="4">C17+C20+C22</f>
        <v>5000</v>
      </c>
      <c r="D16" s="378">
        <f t="shared" si="4"/>
        <v>5000</v>
      </c>
      <c r="E16" s="378">
        <f t="shared" si="4"/>
        <v>5000</v>
      </c>
      <c r="F16" s="378">
        <f t="shared" si="4"/>
        <v>5000</v>
      </c>
      <c r="G16" s="378">
        <f t="shared" si="4"/>
        <v>0</v>
      </c>
      <c r="H16" s="378">
        <f t="shared" si="4"/>
        <v>0</v>
      </c>
      <c r="I16" s="378">
        <f t="shared" si="4"/>
        <v>0</v>
      </c>
      <c r="J16" s="378">
        <f t="shared" si="4"/>
        <v>0</v>
      </c>
      <c r="K16" s="378">
        <f t="shared" si="4"/>
        <v>0</v>
      </c>
      <c r="L16" s="378">
        <f t="shared" si="4"/>
        <v>0</v>
      </c>
      <c r="M16" s="379">
        <f t="shared" si="4"/>
        <v>0</v>
      </c>
      <c r="N16" s="386"/>
      <c r="O16" s="386"/>
      <c r="P16" s="386"/>
      <c r="Q16" s="386"/>
      <c r="R16" s="386"/>
      <c r="S16" s="386"/>
      <c r="T16" s="386"/>
      <c r="U16" s="386"/>
      <c r="V16" s="386"/>
      <c r="W16" s="386"/>
      <c r="X16" s="386"/>
      <c r="Y16" s="386"/>
      <c r="Z16" s="386"/>
      <c r="AA16" s="386"/>
      <c r="AB16" s="386"/>
      <c r="AC16" s="386"/>
      <c r="AD16" s="386"/>
      <c r="AE16" s="386"/>
      <c r="AF16" s="386"/>
    </row>
    <row r="17" spans="1:32" x14ac:dyDescent="0.25">
      <c r="A17" s="342" t="s">
        <v>310</v>
      </c>
      <c r="B17" s="377">
        <f>SUM(B18:B19)</f>
        <v>0</v>
      </c>
      <c r="C17" s="377">
        <f t="shared" ref="C17:M17" si="5">SUM(C18:C19)</f>
        <v>0</v>
      </c>
      <c r="D17" s="377">
        <f t="shared" si="5"/>
        <v>0</v>
      </c>
      <c r="E17" s="377">
        <f t="shared" si="5"/>
        <v>0</v>
      </c>
      <c r="F17" s="377">
        <f t="shared" si="5"/>
        <v>0</v>
      </c>
      <c r="G17" s="377">
        <f t="shared" si="5"/>
        <v>0</v>
      </c>
      <c r="H17" s="377">
        <f t="shared" si="5"/>
        <v>0</v>
      </c>
      <c r="I17" s="377">
        <f t="shared" si="5"/>
        <v>0</v>
      </c>
      <c r="J17" s="377">
        <f t="shared" si="5"/>
        <v>0</v>
      </c>
      <c r="K17" s="377">
        <f t="shared" si="5"/>
        <v>0</v>
      </c>
      <c r="L17" s="377">
        <f t="shared" si="5"/>
        <v>0</v>
      </c>
      <c r="M17" s="343">
        <f t="shared" si="5"/>
        <v>0</v>
      </c>
      <c r="N17" s="386"/>
      <c r="O17" s="386"/>
      <c r="P17" s="386"/>
      <c r="Q17" s="386"/>
      <c r="R17" s="386"/>
      <c r="S17" s="386"/>
      <c r="T17" s="386"/>
      <c r="U17" s="386"/>
      <c r="V17" s="386"/>
      <c r="W17" s="386"/>
      <c r="X17" s="386"/>
      <c r="Y17" s="386"/>
      <c r="Z17" s="386"/>
      <c r="AA17" s="386"/>
      <c r="AB17" s="386"/>
      <c r="AC17" s="386"/>
      <c r="AD17" s="386"/>
      <c r="AE17" s="386"/>
      <c r="AF17" s="386"/>
    </row>
    <row r="18" spans="1:32" x14ac:dyDescent="0.25">
      <c r="A18" s="337" t="s">
        <v>311</v>
      </c>
      <c r="B18" s="121"/>
      <c r="C18" s="121"/>
      <c r="D18" s="121"/>
      <c r="E18" s="121"/>
      <c r="F18" s="121">
        <v>0</v>
      </c>
      <c r="G18" s="121"/>
      <c r="H18" s="121"/>
      <c r="I18" s="121"/>
      <c r="J18" s="121"/>
      <c r="K18" s="121"/>
      <c r="L18" s="121"/>
      <c r="M18" s="355"/>
      <c r="N18" s="386"/>
      <c r="O18" s="386"/>
      <c r="P18" s="386"/>
      <c r="Q18" s="386"/>
      <c r="R18" s="386"/>
      <c r="S18" s="386"/>
      <c r="T18" s="386"/>
      <c r="U18" s="386"/>
      <c r="V18" s="386"/>
      <c r="W18" s="386"/>
      <c r="X18" s="386"/>
      <c r="Y18" s="386"/>
      <c r="Z18" s="386"/>
      <c r="AA18" s="386"/>
      <c r="AB18" s="386"/>
      <c r="AC18" s="386"/>
      <c r="AD18" s="386"/>
      <c r="AE18" s="386"/>
      <c r="AF18" s="386"/>
    </row>
    <row r="19" spans="1:32" x14ac:dyDescent="0.25">
      <c r="A19" s="337" t="s">
        <v>312</v>
      </c>
      <c r="B19" s="121"/>
      <c r="C19" s="121"/>
      <c r="D19" s="121"/>
      <c r="E19" s="121"/>
      <c r="F19" s="121"/>
      <c r="G19" s="121"/>
      <c r="H19" s="121"/>
      <c r="I19" s="121"/>
      <c r="J19" s="121"/>
      <c r="K19" s="121"/>
      <c r="L19" s="121"/>
      <c r="M19" s="355"/>
      <c r="N19" s="386"/>
      <c r="O19" s="386"/>
      <c r="P19" s="386"/>
      <c r="Q19" s="386"/>
      <c r="R19" s="386"/>
      <c r="S19" s="386"/>
      <c r="T19" s="386"/>
      <c r="U19" s="386"/>
      <c r="V19" s="386"/>
      <c r="W19" s="386"/>
      <c r="X19" s="386"/>
      <c r="Y19" s="386"/>
      <c r="Z19" s="386"/>
      <c r="AA19" s="386"/>
      <c r="AB19" s="386"/>
      <c r="AC19" s="386"/>
      <c r="AD19" s="386"/>
      <c r="AE19" s="386"/>
      <c r="AF19" s="386"/>
    </row>
    <row r="20" spans="1:32" x14ac:dyDescent="0.25">
      <c r="A20" s="342" t="s">
        <v>313</v>
      </c>
      <c r="B20" s="377">
        <f>B21</f>
        <v>0</v>
      </c>
      <c r="C20" s="377">
        <f t="shared" ref="C20:M20" si="6">C21</f>
        <v>0</v>
      </c>
      <c r="D20" s="377">
        <f t="shared" si="6"/>
        <v>0</v>
      </c>
      <c r="E20" s="377">
        <f t="shared" si="6"/>
        <v>0</v>
      </c>
      <c r="F20" s="377">
        <f t="shared" si="6"/>
        <v>0</v>
      </c>
      <c r="G20" s="377">
        <f t="shared" si="6"/>
        <v>0</v>
      </c>
      <c r="H20" s="377">
        <f t="shared" si="6"/>
        <v>0</v>
      </c>
      <c r="I20" s="377">
        <f t="shared" si="6"/>
        <v>0</v>
      </c>
      <c r="J20" s="377">
        <f t="shared" si="6"/>
        <v>0</v>
      </c>
      <c r="K20" s="377">
        <f t="shared" si="6"/>
        <v>0</v>
      </c>
      <c r="L20" s="377">
        <f t="shared" si="6"/>
        <v>0</v>
      </c>
      <c r="M20" s="343">
        <f t="shared" si="6"/>
        <v>0</v>
      </c>
      <c r="N20" s="386"/>
      <c r="O20" s="386"/>
      <c r="P20" s="386"/>
      <c r="Q20" s="386"/>
      <c r="R20" s="386"/>
      <c r="S20" s="386"/>
      <c r="T20" s="386"/>
      <c r="U20" s="386"/>
      <c r="V20" s="386"/>
      <c r="W20" s="386"/>
      <c r="X20" s="386"/>
      <c r="Y20" s="386"/>
      <c r="Z20" s="386"/>
      <c r="AA20" s="386"/>
      <c r="AB20" s="386"/>
      <c r="AC20" s="386"/>
      <c r="AD20" s="386"/>
      <c r="AE20" s="386"/>
      <c r="AF20" s="386"/>
    </row>
    <row r="21" spans="1:32" x14ac:dyDescent="0.25">
      <c r="A21" s="337" t="s">
        <v>311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355"/>
      <c r="N21" s="386"/>
      <c r="O21" s="386"/>
      <c r="P21" s="386"/>
      <c r="Q21" s="386"/>
      <c r="R21" s="386"/>
      <c r="S21" s="386"/>
      <c r="T21" s="386"/>
      <c r="U21" s="386"/>
      <c r="V21" s="386"/>
      <c r="W21" s="386"/>
      <c r="X21" s="386"/>
      <c r="Y21" s="386"/>
      <c r="Z21" s="386"/>
      <c r="AA21" s="386"/>
      <c r="AB21" s="386"/>
      <c r="AC21" s="386"/>
      <c r="AD21" s="386"/>
      <c r="AE21" s="386"/>
      <c r="AF21" s="386"/>
    </row>
    <row r="22" spans="1:32" x14ac:dyDescent="0.25">
      <c r="A22" s="342" t="s">
        <v>314</v>
      </c>
      <c r="B22" s="377">
        <f>SUM(B23:B24)</f>
        <v>5000</v>
      </c>
      <c r="C22" s="377">
        <f t="shared" ref="C22:M22" si="7">SUM(C23:C24)</f>
        <v>5000</v>
      </c>
      <c r="D22" s="377">
        <f t="shared" si="7"/>
        <v>5000</v>
      </c>
      <c r="E22" s="377">
        <f t="shared" si="7"/>
        <v>5000</v>
      </c>
      <c r="F22" s="377">
        <f t="shared" si="7"/>
        <v>5000</v>
      </c>
      <c r="G22" s="377">
        <f t="shared" si="7"/>
        <v>0</v>
      </c>
      <c r="H22" s="377">
        <f t="shared" si="7"/>
        <v>0</v>
      </c>
      <c r="I22" s="377">
        <f t="shared" si="7"/>
        <v>0</v>
      </c>
      <c r="J22" s="377">
        <f t="shared" si="7"/>
        <v>0</v>
      </c>
      <c r="K22" s="377">
        <f t="shared" si="7"/>
        <v>0</v>
      </c>
      <c r="L22" s="377">
        <f t="shared" si="7"/>
        <v>0</v>
      </c>
      <c r="M22" s="343">
        <f t="shared" si="7"/>
        <v>0</v>
      </c>
      <c r="N22" s="386"/>
      <c r="O22" s="386"/>
      <c r="P22" s="386"/>
      <c r="Q22" s="386"/>
      <c r="R22" s="386"/>
      <c r="S22" s="386"/>
      <c r="T22" s="386"/>
      <c r="U22" s="386"/>
      <c r="V22" s="386"/>
      <c r="W22" s="386"/>
      <c r="X22" s="386"/>
      <c r="Y22" s="386"/>
      <c r="Z22" s="386"/>
      <c r="AA22" s="386"/>
      <c r="AB22" s="386"/>
      <c r="AC22" s="386"/>
      <c r="AD22" s="386"/>
      <c r="AE22" s="386"/>
      <c r="AF22" s="386"/>
    </row>
    <row r="23" spans="1:32" x14ac:dyDescent="0.25">
      <c r="A23" s="337" t="s">
        <v>315</v>
      </c>
      <c r="B23" s="121">
        <v>5000</v>
      </c>
      <c r="C23" s="121">
        <v>5000</v>
      </c>
      <c r="D23" s="121">
        <v>5000</v>
      </c>
      <c r="E23" s="121">
        <v>5000</v>
      </c>
      <c r="F23" s="121">
        <v>5000</v>
      </c>
      <c r="G23" s="121">
        <v>0</v>
      </c>
      <c r="H23" s="121">
        <v>0</v>
      </c>
      <c r="I23" s="121">
        <v>0</v>
      </c>
      <c r="J23" s="121">
        <v>0</v>
      </c>
      <c r="K23" s="121">
        <v>0</v>
      </c>
      <c r="L23" s="121">
        <v>0</v>
      </c>
      <c r="M23" s="355">
        <v>0</v>
      </c>
      <c r="N23" s="386"/>
      <c r="O23" s="386"/>
      <c r="P23" s="386"/>
      <c r="Q23" s="386"/>
      <c r="R23" s="386"/>
      <c r="S23" s="386"/>
      <c r="T23" s="386"/>
      <c r="U23" s="386"/>
      <c r="V23" s="386"/>
      <c r="W23" s="386"/>
      <c r="X23" s="386"/>
      <c r="Y23" s="386"/>
      <c r="Z23" s="386"/>
      <c r="AA23" s="386"/>
      <c r="AB23" s="386"/>
      <c r="AC23" s="386"/>
      <c r="AD23" s="386"/>
      <c r="AE23" s="386"/>
      <c r="AF23" s="386"/>
    </row>
    <row r="24" spans="1:32" ht="15.75" thickBot="1" x14ac:dyDescent="0.3">
      <c r="A24" s="376" t="s">
        <v>316</v>
      </c>
      <c r="B24" s="385">
        <f>'Demonstrativo de Resultado'!B49</f>
        <v>0</v>
      </c>
      <c r="C24" s="385">
        <f>'Demonstrativo de Resultado'!C49</f>
        <v>0</v>
      </c>
      <c r="D24" s="385">
        <f>'Demonstrativo de Resultado'!D49</f>
        <v>0</v>
      </c>
      <c r="E24" s="385">
        <f>'Demonstrativo de Resultado'!E49</f>
        <v>0</v>
      </c>
      <c r="F24" s="385">
        <f>'Demonstrativo de Resultado'!F49</f>
        <v>0</v>
      </c>
      <c r="G24" s="385">
        <v>0</v>
      </c>
      <c r="H24" s="385">
        <v>0</v>
      </c>
      <c r="I24" s="385">
        <v>0</v>
      </c>
      <c r="J24" s="385">
        <v>0</v>
      </c>
      <c r="K24" s="385">
        <v>0</v>
      </c>
      <c r="L24" s="385">
        <v>0</v>
      </c>
      <c r="M24" s="388">
        <v>0</v>
      </c>
      <c r="N24" s="386"/>
      <c r="O24" s="386"/>
      <c r="P24" s="386"/>
      <c r="Q24" s="386"/>
      <c r="R24" s="386"/>
      <c r="S24" s="386"/>
      <c r="T24" s="386"/>
      <c r="U24" s="386"/>
      <c r="V24" s="386"/>
      <c r="W24" s="386"/>
      <c r="X24" s="386"/>
      <c r="Y24" s="386"/>
      <c r="Z24" s="386"/>
      <c r="AA24" s="386"/>
      <c r="AB24" s="386"/>
      <c r="AC24" s="386"/>
      <c r="AD24" s="386"/>
      <c r="AE24" s="386"/>
      <c r="AF24" s="386"/>
    </row>
    <row r="25" spans="1:32" x14ac:dyDescent="0.25">
      <c r="A25" s="386" t="s">
        <v>324</v>
      </c>
      <c r="B25" s="387">
        <f>B5-B16</f>
        <v>0</v>
      </c>
      <c r="C25" s="387">
        <f t="shared" ref="C25:M25" si="8">C5-C16</f>
        <v>0</v>
      </c>
      <c r="D25" s="387">
        <f t="shared" si="8"/>
        <v>0</v>
      </c>
      <c r="E25" s="387">
        <f t="shared" si="8"/>
        <v>0</v>
      </c>
      <c r="F25" s="387">
        <f t="shared" si="8"/>
        <v>0</v>
      </c>
      <c r="G25" s="387">
        <f t="shared" si="8"/>
        <v>0</v>
      </c>
      <c r="H25" s="387">
        <f t="shared" si="8"/>
        <v>0</v>
      </c>
      <c r="I25" s="387">
        <f t="shared" si="8"/>
        <v>0</v>
      </c>
      <c r="J25" s="387">
        <f t="shared" si="8"/>
        <v>0</v>
      </c>
      <c r="K25" s="387">
        <f t="shared" si="8"/>
        <v>0</v>
      </c>
      <c r="L25" s="387">
        <f t="shared" si="8"/>
        <v>0</v>
      </c>
      <c r="M25" s="387">
        <f t="shared" si="8"/>
        <v>0</v>
      </c>
      <c r="N25" s="386"/>
      <c r="O25" s="386"/>
      <c r="P25" s="386"/>
      <c r="Q25" s="386"/>
      <c r="R25" s="386"/>
      <c r="S25" s="386"/>
      <c r="T25" s="386"/>
      <c r="U25" s="386"/>
      <c r="V25" s="386"/>
      <c r="W25" s="386"/>
      <c r="X25" s="386"/>
      <c r="Y25" s="386"/>
      <c r="Z25" s="386"/>
      <c r="AA25" s="386"/>
      <c r="AB25" s="386"/>
      <c r="AC25" s="386"/>
      <c r="AD25" s="386"/>
      <c r="AE25" s="386"/>
      <c r="AF25" s="386"/>
    </row>
    <row r="26" spans="1:32" x14ac:dyDescent="0.25">
      <c r="A26" s="386"/>
      <c r="B26" s="386"/>
      <c r="C26" s="386"/>
      <c r="D26" s="386"/>
      <c r="E26" s="386"/>
      <c r="F26" s="386"/>
      <c r="G26" s="386"/>
      <c r="H26" s="386"/>
      <c r="I26" s="386"/>
      <c r="J26" s="386"/>
      <c r="K26" s="386"/>
      <c r="L26" s="386"/>
      <c r="M26" s="386"/>
      <c r="N26" s="386"/>
      <c r="O26" s="386"/>
      <c r="P26" s="386"/>
      <c r="Q26" s="386"/>
      <c r="R26" s="386"/>
      <c r="S26" s="386"/>
      <c r="T26" s="386"/>
      <c r="U26" s="386"/>
      <c r="V26" s="386"/>
      <c r="W26" s="386"/>
      <c r="X26" s="386"/>
      <c r="Y26" s="386"/>
      <c r="Z26" s="386"/>
      <c r="AA26" s="386"/>
      <c r="AB26" s="386"/>
      <c r="AC26" s="386"/>
      <c r="AD26" s="386"/>
      <c r="AE26" s="386"/>
      <c r="AF26" s="386"/>
    </row>
    <row r="27" spans="1:32" x14ac:dyDescent="0.25">
      <c r="A27" s="386" t="s">
        <v>330</v>
      </c>
      <c r="B27" s="386" t="str">
        <f t="shared" ref="B27:E27" si="9">IFERROR(B6/B17,"")</f>
        <v/>
      </c>
      <c r="C27" s="386" t="str">
        <f t="shared" si="9"/>
        <v/>
      </c>
      <c r="D27" s="386" t="str">
        <f t="shared" si="9"/>
        <v/>
      </c>
      <c r="E27" s="386" t="str">
        <f t="shared" si="9"/>
        <v/>
      </c>
      <c r="F27" s="386" t="str">
        <f>IFERROR(F6/F17,"")</f>
        <v/>
      </c>
      <c r="G27" s="386" t="str">
        <f t="shared" ref="G27:M27" si="10">IFERROR(G6/G17,"")</f>
        <v/>
      </c>
      <c r="H27" s="386" t="str">
        <f t="shared" si="10"/>
        <v/>
      </c>
      <c r="I27" s="386" t="str">
        <f t="shared" si="10"/>
        <v/>
      </c>
      <c r="J27" s="386" t="str">
        <f t="shared" si="10"/>
        <v/>
      </c>
      <c r="K27" s="386" t="str">
        <f t="shared" si="10"/>
        <v/>
      </c>
      <c r="L27" s="386" t="str">
        <f t="shared" si="10"/>
        <v/>
      </c>
      <c r="M27" s="386" t="str">
        <f t="shared" si="10"/>
        <v/>
      </c>
      <c r="N27" s="386"/>
      <c r="O27" s="386"/>
      <c r="P27" s="386"/>
      <c r="Q27" s="386"/>
      <c r="R27" s="386"/>
      <c r="S27" s="386"/>
      <c r="T27" s="386"/>
      <c r="U27" s="386"/>
      <c r="V27" s="386"/>
      <c r="W27" s="386"/>
      <c r="X27" s="386"/>
      <c r="Y27" s="386"/>
      <c r="Z27" s="386"/>
      <c r="AA27" s="386"/>
      <c r="AB27" s="386"/>
      <c r="AC27" s="386"/>
      <c r="AD27" s="386"/>
      <c r="AE27" s="386"/>
      <c r="AF27" s="386"/>
    </row>
    <row r="28" spans="1:32" x14ac:dyDescent="0.25">
      <c r="A28" s="386" t="s">
        <v>331</v>
      </c>
      <c r="B28" s="386" t="str">
        <f t="shared" ref="B28:E28" si="11">IFERROR(B7/B17,"")</f>
        <v/>
      </c>
      <c r="C28" s="386" t="str">
        <f t="shared" si="11"/>
        <v/>
      </c>
      <c r="D28" s="386" t="str">
        <f t="shared" si="11"/>
        <v/>
      </c>
      <c r="E28" s="386" t="str">
        <f t="shared" si="11"/>
        <v/>
      </c>
      <c r="F28" s="386" t="str">
        <f>IFERROR(F7/F17,"")</f>
        <v/>
      </c>
      <c r="G28" s="386" t="str">
        <f t="shared" ref="G28:M28" si="12">IFERROR(G7/G17,"")</f>
        <v/>
      </c>
      <c r="H28" s="386" t="str">
        <f t="shared" si="12"/>
        <v/>
      </c>
      <c r="I28" s="386" t="str">
        <f t="shared" si="12"/>
        <v/>
      </c>
      <c r="J28" s="386" t="str">
        <f t="shared" si="12"/>
        <v/>
      </c>
      <c r="K28" s="386" t="str">
        <f t="shared" si="12"/>
        <v/>
      </c>
      <c r="L28" s="386" t="str">
        <f t="shared" si="12"/>
        <v/>
      </c>
      <c r="M28" s="386" t="str">
        <f t="shared" si="12"/>
        <v/>
      </c>
      <c r="N28" s="386"/>
      <c r="O28" s="386"/>
      <c r="P28" s="386"/>
      <c r="Q28" s="386"/>
      <c r="R28" s="386"/>
      <c r="S28" s="386"/>
      <c r="T28" s="386"/>
      <c r="U28" s="386"/>
      <c r="V28" s="386"/>
      <c r="W28" s="386"/>
      <c r="X28" s="386"/>
      <c r="Y28" s="386"/>
      <c r="Z28" s="386"/>
      <c r="AA28" s="386"/>
      <c r="AB28" s="386"/>
      <c r="AC28" s="386"/>
      <c r="AD28" s="386"/>
      <c r="AE28" s="386"/>
      <c r="AF28" s="386"/>
    </row>
    <row r="29" spans="1:32" x14ac:dyDescent="0.25">
      <c r="A29" s="386" t="s">
        <v>332</v>
      </c>
      <c r="B29" s="387">
        <f t="shared" ref="B29:E29" si="13">IFERROR(B8-B18,"")</f>
        <v>0</v>
      </c>
      <c r="C29" s="387">
        <f t="shared" si="13"/>
        <v>0</v>
      </c>
      <c r="D29" s="387">
        <f t="shared" si="13"/>
        <v>0</v>
      </c>
      <c r="E29" s="387">
        <f t="shared" si="13"/>
        <v>0</v>
      </c>
      <c r="F29" s="387">
        <f>IFERROR(F8-F18,"")</f>
        <v>0</v>
      </c>
      <c r="G29" s="387">
        <f t="shared" ref="G29:M29" si="14">IFERROR(G8-G18,"")</f>
        <v>0</v>
      </c>
      <c r="H29" s="387">
        <f t="shared" si="14"/>
        <v>0</v>
      </c>
      <c r="I29" s="387">
        <f t="shared" si="14"/>
        <v>0</v>
      </c>
      <c r="J29" s="387">
        <f t="shared" si="14"/>
        <v>0</v>
      </c>
      <c r="K29" s="387">
        <f t="shared" si="14"/>
        <v>0</v>
      </c>
      <c r="L29" s="387">
        <f t="shared" si="14"/>
        <v>0</v>
      </c>
      <c r="M29" s="387">
        <f t="shared" si="14"/>
        <v>0</v>
      </c>
      <c r="N29" s="386"/>
      <c r="O29" s="386"/>
      <c r="P29" s="386"/>
      <c r="Q29" s="386"/>
      <c r="R29" s="386"/>
      <c r="S29" s="386"/>
      <c r="T29" s="386"/>
      <c r="U29" s="386"/>
      <c r="V29" s="386"/>
      <c r="W29" s="386"/>
      <c r="X29" s="386"/>
      <c r="Y29" s="386"/>
      <c r="Z29" s="386"/>
      <c r="AA29" s="386"/>
      <c r="AB29" s="386"/>
      <c r="AC29" s="386"/>
      <c r="AD29" s="386"/>
      <c r="AE29" s="386"/>
      <c r="AF29" s="386"/>
    </row>
    <row r="30" spans="1:32" x14ac:dyDescent="0.25">
      <c r="A30" s="386" t="s">
        <v>333</v>
      </c>
      <c r="B30" s="387">
        <f t="shared" ref="B30:E30" si="15">IFERROR((B6-B17)-(B29),"")</f>
        <v>5000</v>
      </c>
      <c r="C30" s="387">
        <f t="shared" si="15"/>
        <v>5000</v>
      </c>
      <c r="D30" s="387">
        <f t="shared" si="15"/>
        <v>5000</v>
      </c>
      <c r="E30" s="387">
        <f t="shared" si="15"/>
        <v>5000</v>
      </c>
      <c r="F30" s="387">
        <f>IFERROR((F6-F17)-(F29),"")</f>
        <v>5000</v>
      </c>
      <c r="G30" s="387">
        <f t="shared" ref="G30:M30" si="16">IFERROR((G6-G17)-(G29),"")</f>
        <v>0</v>
      </c>
      <c r="H30" s="387">
        <f t="shared" si="16"/>
        <v>0</v>
      </c>
      <c r="I30" s="387">
        <f t="shared" si="16"/>
        <v>0</v>
      </c>
      <c r="J30" s="387">
        <f t="shared" si="16"/>
        <v>0</v>
      </c>
      <c r="K30" s="387">
        <f t="shared" si="16"/>
        <v>0</v>
      </c>
      <c r="L30" s="387">
        <f t="shared" si="16"/>
        <v>0</v>
      </c>
      <c r="M30" s="387">
        <f t="shared" si="16"/>
        <v>0</v>
      </c>
      <c r="N30" s="386"/>
      <c r="O30" s="386"/>
      <c r="P30" s="386"/>
      <c r="Q30" s="386"/>
      <c r="R30" s="386"/>
      <c r="S30" s="386"/>
      <c r="T30" s="386"/>
      <c r="U30" s="386"/>
      <c r="V30" s="386"/>
      <c r="W30" s="386"/>
      <c r="X30" s="386"/>
      <c r="Y30" s="386"/>
      <c r="Z30" s="386"/>
      <c r="AA30" s="386"/>
      <c r="AB30" s="386"/>
      <c r="AC30" s="386"/>
      <c r="AD30" s="386"/>
      <c r="AE30" s="386"/>
      <c r="AF30" s="386"/>
    </row>
    <row r="31" spans="1:32" x14ac:dyDescent="0.25">
      <c r="A31" s="386" t="s">
        <v>334</v>
      </c>
      <c r="B31" s="403" t="str">
        <f t="shared" ref="B31:E31" si="17">IFERROR(B24/A22,"")</f>
        <v/>
      </c>
      <c r="C31" s="403">
        <f t="shared" si="17"/>
        <v>0</v>
      </c>
      <c r="D31" s="403">
        <f t="shared" si="17"/>
        <v>0</v>
      </c>
      <c r="E31" s="403">
        <f t="shared" si="17"/>
        <v>0</v>
      </c>
      <c r="F31" s="403">
        <f>IFERROR(F24/E22,"")</f>
        <v>0</v>
      </c>
      <c r="G31" s="403">
        <f t="shared" ref="G31:M31" si="18">IFERROR(G24/F22,"")</f>
        <v>0</v>
      </c>
      <c r="H31" s="403" t="str">
        <f t="shared" si="18"/>
        <v/>
      </c>
      <c r="I31" s="403" t="str">
        <f t="shared" si="18"/>
        <v/>
      </c>
      <c r="J31" s="403" t="str">
        <f t="shared" si="18"/>
        <v/>
      </c>
      <c r="K31" s="403" t="str">
        <f t="shared" si="18"/>
        <v/>
      </c>
      <c r="L31" s="403" t="str">
        <f t="shared" si="18"/>
        <v/>
      </c>
      <c r="M31" s="403" t="str">
        <f t="shared" si="18"/>
        <v/>
      </c>
      <c r="N31" s="386"/>
      <c r="O31" s="386"/>
      <c r="P31" s="386"/>
      <c r="Q31" s="386"/>
      <c r="R31" s="386"/>
      <c r="S31" s="386"/>
      <c r="T31" s="386"/>
      <c r="U31" s="386"/>
      <c r="V31" s="386"/>
      <c r="W31" s="386"/>
      <c r="X31" s="386"/>
      <c r="Y31" s="386"/>
      <c r="Z31" s="386"/>
      <c r="AA31" s="386"/>
      <c r="AB31" s="386"/>
      <c r="AC31" s="386"/>
      <c r="AD31" s="386"/>
      <c r="AE31" s="386"/>
      <c r="AF31" s="386"/>
    </row>
    <row r="32" spans="1:32" x14ac:dyDescent="0.25">
      <c r="A32" s="386" t="s">
        <v>335</v>
      </c>
      <c r="B32" s="403">
        <f t="shared" ref="B32:E32" si="19">IFERROR(B24/B5,"")</f>
        <v>0</v>
      </c>
      <c r="C32" s="403">
        <f t="shared" si="19"/>
        <v>0</v>
      </c>
      <c r="D32" s="403">
        <f t="shared" si="19"/>
        <v>0</v>
      </c>
      <c r="E32" s="403">
        <f t="shared" si="19"/>
        <v>0</v>
      </c>
      <c r="F32" s="403">
        <f>IFERROR(F24/F5,"")</f>
        <v>0</v>
      </c>
      <c r="G32" s="403" t="str">
        <f t="shared" ref="G32:M32" si="20">IFERROR(G24/G5,"")</f>
        <v/>
      </c>
      <c r="H32" s="403" t="str">
        <f t="shared" si="20"/>
        <v/>
      </c>
      <c r="I32" s="403" t="str">
        <f t="shared" si="20"/>
        <v/>
      </c>
      <c r="J32" s="403" t="str">
        <f t="shared" si="20"/>
        <v/>
      </c>
      <c r="K32" s="403" t="str">
        <f t="shared" si="20"/>
        <v/>
      </c>
      <c r="L32" s="403" t="str">
        <f t="shared" si="20"/>
        <v/>
      </c>
      <c r="M32" s="403" t="str">
        <f t="shared" si="20"/>
        <v/>
      </c>
      <c r="N32" s="386"/>
      <c r="O32" s="386"/>
      <c r="P32" s="386"/>
      <c r="Q32" s="386"/>
      <c r="R32" s="386"/>
      <c r="S32" s="386"/>
      <c r="T32" s="386"/>
      <c r="U32" s="386"/>
      <c r="V32" s="386"/>
      <c r="W32" s="386"/>
      <c r="X32" s="386"/>
      <c r="Y32" s="386"/>
      <c r="Z32" s="386"/>
      <c r="AA32" s="386"/>
      <c r="AB32" s="386"/>
      <c r="AC32" s="386"/>
      <c r="AD32" s="386"/>
      <c r="AE32" s="386"/>
      <c r="AF32" s="386"/>
    </row>
    <row r="33" spans="1:32" x14ac:dyDescent="0.25">
      <c r="A33" s="386" t="s">
        <v>336</v>
      </c>
      <c r="B33" s="403">
        <f t="shared" ref="B33:E33" si="21">IFERROR((B17+B20)/B16,"")</f>
        <v>0</v>
      </c>
      <c r="C33" s="403">
        <f t="shared" si="21"/>
        <v>0</v>
      </c>
      <c r="D33" s="403">
        <f t="shared" si="21"/>
        <v>0</v>
      </c>
      <c r="E33" s="403">
        <f t="shared" si="21"/>
        <v>0</v>
      </c>
      <c r="F33" s="403">
        <f>IFERROR((F17+F20)/F16,"")</f>
        <v>0</v>
      </c>
      <c r="G33" s="403" t="str">
        <f t="shared" ref="G33:M33" si="22">IFERROR((G17+G20)/G16,"")</f>
        <v/>
      </c>
      <c r="H33" s="403" t="str">
        <f t="shared" si="22"/>
        <v/>
      </c>
      <c r="I33" s="403" t="str">
        <f t="shared" si="22"/>
        <v/>
      </c>
      <c r="J33" s="403" t="str">
        <f t="shared" si="22"/>
        <v/>
      </c>
      <c r="K33" s="403" t="str">
        <f t="shared" si="22"/>
        <v/>
      </c>
      <c r="L33" s="403" t="str">
        <f t="shared" si="22"/>
        <v/>
      </c>
      <c r="M33" s="403" t="str">
        <f t="shared" si="22"/>
        <v/>
      </c>
      <c r="N33" s="386"/>
      <c r="O33" s="386"/>
      <c r="P33" s="386"/>
      <c r="Q33" s="386"/>
      <c r="R33" s="386"/>
      <c r="S33" s="386"/>
      <c r="T33" s="386"/>
      <c r="U33" s="386"/>
      <c r="V33" s="386"/>
      <c r="W33" s="386"/>
      <c r="X33" s="386"/>
      <c r="Y33" s="386"/>
      <c r="Z33" s="386"/>
      <c r="AA33" s="386"/>
      <c r="AB33" s="386"/>
      <c r="AC33" s="386"/>
      <c r="AD33" s="386"/>
      <c r="AE33" s="386"/>
      <c r="AF33" s="386"/>
    </row>
    <row r="34" spans="1:32" x14ac:dyDescent="0.25">
      <c r="A34" s="386"/>
      <c r="B34" s="386"/>
      <c r="C34" s="386"/>
      <c r="D34" s="386"/>
      <c r="E34" s="386"/>
      <c r="F34" s="386"/>
      <c r="G34" s="386"/>
      <c r="H34" s="386"/>
      <c r="I34" s="386"/>
      <c r="J34" s="386"/>
      <c r="K34" s="386"/>
      <c r="L34" s="386"/>
      <c r="M34" s="386"/>
      <c r="N34" s="386"/>
      <c r="O34" s="386"/>
      <c r="P34" s="386"/>
      <c r="Q34" s="386"/>
      <c r="R34" s="386"/>
      <c r="S34" s="386"/>
      <c r="T34" s="386"/>
      <c r="U34" s="386"/>
      <c r="V34" s="386"/>
      <c r="W34" s="386"/>
      <c r="X34" s="386"/>
      <c r="Y34" s="386"/>
      <c r="Z34" s="386"/>
      <c r="AA34" s="386"/>
      <c r="AB34" s="386"/>
      <c r="AC34" s="386"/>
      <c r="AD34" s="386"/>
      <c r="AE34" s="386"/>
      <c r="AF34" s="386"/>
    </row>
    <row r="35" spans="1:32" x14ac:dyDescent="0.25">
      <c r="A35" s="386"/>
      <c r="B35" s="386"/>
      <c r="C35" s="386"/>
      <c r="D35" s="386"/>
      <c r="E35" s="386"/>
      <c r="F35" s="386"/>
      <c r="G35" s="386"/>
      <c r="H35" s="386"/>
      <c r="I35" s="386"/>
      <c r="J35" s="386"/>
      <c r="K35" s="386"/>
      <c r="L35" s="386"/>
      <c r="M35" s="386"/>
      <c r="N35" s="386"/>
      <c r="O35" s="386"/>
      <c r="P35" s="386"/>
      <c r="Q35" s="386"/>
      <c r="R35" s="386"/>
      <c r="S35" s="386"/>
      <c r="T35" s="386"/>
      <c r="U35" s="386"/>
      <c r="V35" s="386"/>
      <c r="W35" s="386"/>
      <c r="X35" s="386"/>
      <c r="Y35" s="386"/>
      <c r="Z35" s="386"/>
      <c r="AA35" s="386"/>
      <c r="AB35" s="386"/>
      <c r="AC35" s="386"/>
      <c r="AD35" s="386"/>
      <c r="AE35" s="386"/>
      <c r="AF35" s="386"/>
    </row>
    <row r="36" spans="1:32" x14ac:dyDescent="0.25">
      <c r="A36" s="386"/>
      <c r="B36" s="386"/>
      <c r="C36" s="386"/>
      <c r="D36" s="386"/>
      <c r="E36" s="386"/>
      <c r="F36" s="386"/>
      <c r="G36" s="386"/>
      <c r="H36" s="386"/>
      <c r="I36" s="386"/>
      <c r="J36" s="386"/>
      <c r="K36" s="386"/>
      <c r="L36" s="386"/>
      <c r="M36" s="386"/>
      <c r="N36" s="386"/>
      <c r="O36" s="386"/>
      <c r="P36" s="386"/>
      <c r="Q36" s="386"/>
      <c r="R36" s="386"/>
      <c r="S36" s="386"/>
      <c r="T36" s="386"/>
      <c r="U36" s="386"/>
      <c r="V36" s="386"/>
      <c r="W36" s="386"/>
      <c r="X36" s="386"/>
      <c r="Y36" s="386"/>
      <c r="Z36" s="386"/>
      <c r="AA36" s="386"/>
      <c r="AB36" s="386"/>
      <c r="AC36" s="386"/>
      <c r="AD36" s="386"/>
      <c r="AE36" s="386"/>
      <c r="AF36" s="386"/>
    </row>
    <row r="37" spans="1:32" x14ac:dyDescent="0.25">
      <c r="A37" s="386"/>
      <c r="B37" s="386"/>
      <c r="C37" s="386"/>
      <c r="D37" s="386"/>
      <c r="E37" s="386"/>
      <c r="F37" s="386"/>
      <c r="G37" s="386"/>
      <c r="H37" s="386"/>
      <c r="I37" s="386"/>
      <c r="J37" s="386"/>
      <c r="K37" s="386"/>
      <c r="L37" s="386"/>
      <c r="M37" s="386"/>
      <c r="N37" s="386"/>
      <c r="O37" s="386"/>
      <c r="P37" s="386"/>
      <c r="Q37" s="386"/>
      <c r="R37" s="386"/>
      <c r="S37" s="386"/>
      <c r="T37" s="386"/>
      <c r="U37" s="386"/>
      <c r="V37" s="386"/>
      <c r="W37" s="386"/>
      <c r="X37" s="386"/>
      <c r="Y37" s="386"/>
      <c r="Z37" s="386"/>
      <c r="AA37" s="386"/>
      <c r="AB37" s="386"/>
      <c r="AC37" s="386"/>
      <c r="AD37" s="386"/>
      <c r="AE37" s="386"/>
      <c r="AF37" s="386"/>
    </row>
    <row r="38" spans="1:32" x14ac:dyDescent="0.25">
      <c r="A38" s="386"/>
      <c r="B38" s="386"/>
      <c r="C38" s="386"/>
      <c r="D38" s="386"/>
      <c r="E38" s="386"/>
      <c r="F38" s="386"/>
      <c r="G38" s="386"/>
      <c r="H38" s="386"/>
      <c r="I38" s="386"/>
      <c r="J38" s="386"/>
      <c r="K38" s="386"/>
      <c r="L38" s="386"/>
      <c r="M38" s="386"/>
      <c r="N38" s="386"/>
      <c r="O38" s="386"/>
      <c r="P38" s="386"/>
      <c r="Q38" s="386"/>
      <c r="R38" s="386"/>
      <c r="S38" s="386"/>
      <c r="T38" s="386"/>
      <c r="U38" s="386"/>
      <c r="V38" s="386"/>
      <c r="W38" s="386"/>
      <c r="X38" s="386"/>
      <c r="Y38" s="386"/>
      <c r="Z38" s="386"/>
      <c r="AA38" s="386"/>
      <c r="AB38" s="386"/>
      <c r="AC38" s="386"/>
      <c r="AD38" s="386"/>
      <c r="AE38" s="386"/>
      <c r="AF38" s="386"/>
    </row>
    <row r="39" spans="1:32" x14ac:dyDescent="0.25">
      <c r="A39" s="386"/>
      <c r="B39" s="386"/>
      <c r="C39" s="386"/>
      <c r="D39" s="386"/>
      <c r="E39" s="386"/>
      <c r="F39" s="386"/>
      <c r="G39" s="386"/>
      <c r="H39" s="386"/>
      <c r="I39" s="386"/>
      <c r="J39" s="386"/>
      <c r="K39" s="386"/>
      <c r="L39" s="386"/>
      <c r="M39" s="386"/>
      <c r="N39" s="386"/>
      <c r="O39" s="386"/>
      <c r="P39" s="386"/>
      <c r="Q39" s="386"/>
      <c r="R39" s="386"/>
      <c r="S39" s="386"/>
      <c r="T39" s="386"/>
      <c r="U39" s="386"/>
      <c r="V39" s="386"/>
      <c r="W39" s="386"/>
      <c r="X39" s="386"/>
      <c r="Y39" s="386"/>
      <c r="Z39" s="386"/>
      <c r="AA39" s="386"/>
      <c r="AB39" s="386"/>
      <c r="AC39" s="386"/>
      <c r="AD39" s="386"/>
      <c r="AE39" s="386"/>
      <c r="AF39" s="386"/>
    </row>
    <row r="40" spans="1:32" x14ac:dyDescent="0.25">
      <c r="A40" s="386"/>
      <c r="B40" s="386"/>
      <c r="C40" s="386"/>
      <c r="D40" s="386"/>
      <c r="E40" s="386"/>
      <c r="F40" s="386"/>
      <c r="G40" s="386"/>
      <c r="H40" s="386"/>
      <c r="I40" s="386"/>
      <c r="J40" s="386"/>
      <c r="K40" s="386"/>
      <c r="L40" s="386"/>
      <c r="M40" s="386"/>
      <c r="N40" s="386"/>
      <c r="O40" s="386"/>
      <c r="P40" s="386"/>
      <c r="Q40" s="386"/>
      <c r="R40" s="386"/>
      <c r="S40" s="386"/>
      <c r="T40" s="386"/>
      <c r="U40" s="386"/>
      <c r="V40" s="386"/>
      <c r="W40" s="386"/>
      <c r="X40" s="386"/>
      <c r="Y40" s="386"/>
      <c r="Z40" s="386"/>
      <c r="AA40" s="386"/>
      <c r="AB40" s="386"/>
      <c r="AC40" s="386"/>
      <c r="AD40" s="386"/>
      <c r="AE40" s="386"/>
      <c r="AF40" s="386"/>
    </row>
    <row r="41" spans="1:32" x14ac:dyDescent="0.25">
      <c r="A41" s="386"/>
      <c r="B41" s="386"/>
      <c r="C41" s="386"/>
      <c r="D41" s="386"/>
      <c r="E41" s="386"/>
      <c r="F41" s="386"/>
      <c r="G41" s="386"/>
      <c r="H41" s="386"/>
      <c r="I41" s="386"/>
      <c r="J41" s="386"/>
      <c r="K41" s="386"/>
      <c r="L41" s="386"/>
      <c r="M41" s="386"/>
      <c r="N41" s="386"/>
      <c r="O41" s="386"/>
      <c r="P41" s="386"/>
      <c r="Q41" s="386"/>
      <c r="R41" s="386"/>
      <c r="S41" s="386"/>
      <c r="T41" s="386"/>
      <c r="U41" s="386"/>
      <c r="V41" s="386"/>
      <c r="W41" s="386"/>
      <c r="X41" s="386"/>
      <c r="Y41" s="386"/>
      <c r="Z41" s="386"/>
      <c r="AA41" s="386"/>
      <c r="AB41" s="386"/>
      <c r="AC41" s="386"/>
      <c r="AD41" s="386"/>
      <c r="AE41" s="386"/>
      <c r="AF41" s="386"/>
    </row>
    <row r="42" spans="1:32" x14ac:dyDescent="0.25">
      <c r="A42" s="386"/>
      <c r="B42" s="386"/>
      <c r="C42" s="386"/>
      <c r="D42" s="386"/>
      <c r="E42" s="386"/>
      <c r="F42" s="386"/>
      <c r="G42" s="386"/>
      <c r="H42" s="386"/>
      <c r="I42" s="386"/>
      <c r="J42" s="386"/>
      <c r="K42" s="386"/>
      <c r="L42" s="386"/>
      <c r="M42" s="386"/>
      <c r="N42" s="386"/>
      <c r="O42" s="386"/>
      <c r="P42" s="386"/>
      <c r="Q42" s="386"/>
      <c r="R42" s="386"/>
      <c r="S42" s="386"/>
      <c r="T42" s="386"/>
      <c r="U42" s="386"/>
      <c r="V42" s="386"/>
      <c r="W42" s="386"/>
      <c r="X42" s="386"/>
      <c r="Y42" s="386"/>
      <c r="Z42" s="386"/>
      <c r="AA42" s="386"/>
      <c r="AB42" s="386"/>
      <c r="AC42" s="386"/>
      <c r="AD42" s="386"/>
      <c r="AE42" s="386"/>
      <c r="AF42" s="386"/>
    </row>
    <row r="43" spans="1:32" x14ac:dyDescent="0.25">
      <c r="A43" s="386"/>
      <c r="B43" s="386"/>
      <c r="C43" s="386"/>
      <c r="D43" s="386"/>
      <c r="E43" s="386"/>
      <c r="F43" s="386"/>
      <c r="G43" s="386"/>
      <c r="H43" s="386"/>
      <c r="I43" s="386"/>
      <c r="J43" s="386"/>
      <c r="K43" s="386"/>
      <c r="L43" s="386"/>
      <c r="M43" s="386"/>
      <c r="N43" s="386"/>
      <c r="O43" s="386"/>
      <c r="P43" s="386"/>
      <c r="Q43" s="386"/>
      <c r="R43" s="386"/>
      <c r="S43" s="386"/>
      <c r="T43" s="386"/>
      <c r="U43" s="386"/>
      <c r="V43" s="386"/>
      <c r="W43" s="386"/>
      <c r="X43" s="386"/>
      <c r="Y43" s="386"/>
      <c r="Z43" s="386"/>
      <c r="AA43" s="386"/>
      <c r="AB43" s="386"/>
      <c r="AC43" s="386"/>
      <c r="AD43" s="386"/>
      <c r="AE43" s="386"/>
      <c r="AF43" s="386"/>
    </row>
    <row r="44" spans="1:32" x14ac:dyDescent="0.25">
      <c r="A44" s="386"/>
      <c r="B44" s="386"/>
      <c r="C44" s="386"/>
      <c r="D44" s="386"/>
      <c r="E44" s="386"/>
      <c r="F44" s="386"/>
      <c r="G44" s="386"/>
      <c r="H44" s="386"/>
      <c r="I44" s="386"/>
      <c r="J44" s="386"/>
      <c r="K44" s="386"/>
      <c r="L44" s="386"/>
      <c r="M44" s="386"/>
      <c r="N44" s="386"/>
      <c r="O44" s="386"/>
      <c r="P44" s="386"/>
      <c r="Q44" s="386"/>
      <c r="R44" s="386"/>
      <c r="S44" s="386"/>
      <c r="T44" s="386"/>
      <c r="U44" s="386"/>
      <c r="V44" s="386"/>
      <c r="W44" s="386"/>
      <c r="X44" s="386"/>
      <c r="Y44" s="386"/>
      <c r="Z44" s="386"/>
      <c r="AA44" s="386"/>
      <c r="AB44" s="386"/>
      <c r="AC44" s="386"/>
      <c r="AD44" s="386"/>
      <c r="AE44" s="386"/>
      <c r="AF44" s="386"/>
    </row>
    <row r="45" spans="1:32" x14ac:dyDescent="0.25">
      <c r="A45" s="386"/>
      <c r="B45" s="386"/>
      <c r="C45" s="386"/>
      <c r="D45" s="386"/>
      <c r="E45" s="386"/>
      <c r="F45" s="386"/>
      <c r="G45" s="386"/>
      <c r="H45" s="386"/>
      <c r="I45" s="386"/>
      <c r="J45" s="386"/>
      <c r="K45" s="386"/>
      <c r="L45" s="386"/>
      <c r="M45" s="386"/>
      <c r="N45" s="386"/>
      <c r="O45" s="386"/>
      <c r="P45" s="386"/>
      <c r="Q45" s="386"/>
      <c r="R45" s="386"/>
      <c r="S45" s="386"/>
      <c r="T45" s="386"/>
      <c r="U45" s="386"/>
      <c r="V45" s="386"/>
      <c r="W45" s="386"/>
      <c r="X45" s="386"/>
      <c r="Y45" s="386"/>
      <c r="Z45" s="386"/>
      <c r="AA45" s="386"/>
      <c r="AB45" s="386"/>
      <c r="AC45" s="386"/>
      <c r="AD45" s="386"/>
      <c r="AE45" s="386"/>
      <c r="AF45" s="386"/>
    </row>
    <row r="46" spans="1:32" x14ac:dyDescent="0.25">
      <c r="A46" s="386"/>
      <c r="B46" s="386"/>
      <c r="C46" s="386"/>
      <c r="D46" s="386"/>
      <c r="E46" s="386"/>
      <c r="F46" s="386"/>
      <c r="G46" s="386"/>
      <c r="H46" s="386"/>
      <c r="I46" s="386"/>
      <c r="J46" s="386"/>
      <c r="K46" s="386"/>
      <c r="L46" s="386"/>
      <c r="M46" s="386"/>
      <c r="N46" s="386"/>
      <c r="O46" s="386"/>
      <c r="P46" s="386"/>
      <c r="Q46" s="386"/>
      <c r="R46" s="386"/>
      <c r="S46" s="386"/>
      <c r="T46" s="386"/>
      <c r="U46" s="386"/>
      <c r="V46" s="386"/>
      <c r="W46" s="386"/>
      <c r="X46" s="386"/>
      <c r="Y46" s="386"/>
      <c r="Z46" s="386"/>
      <c r="AA46" s="386"/>
      <c r="AB46" s="386"/>
      <c r="AC46" s="386"/>
      <c r="AD46" s="386"/>
      <c r="AE46" s="386"/>
      <c r="AF46" s="386"/>
    </row>
    <row r="47" spans="1:32" x14ac:dyDescent="0.25">
      <c r="A47" s="386"/>
      <c r="B47" s="386"/>
      <c r="C47" s="386"/>
      <c r="D47" s="386"/>
      <c r="E47" s="386"/>
      <c r="F47" s="386"/>
      <c r="G47" s="386"/>
      <c r="H47" s="386"/>
      <c r="I47" s="386"/>
      <c r="J47" s="386"/>
      <c r="K47" s="386"/>
      <c r="L47" s="386"/>
      <c r="M47" s="386"/>
      <c r="N47" s="386"/>
      <c r="O47" s="386"/>
      <c r="P47" s="386"/>
      <c r="Q47" s="386"/>
      <c r="R47" s="386"/>
      <c r="S47" s="386"/>
      <c r="T47" s="386"/>
      <c r="U47" s="386"/>
      <c r="V47" s="386"/>
      <c r="W47" s="386"/>
      <c r="X47" s="386"/>
      <c r="Y47" s="386"/>
      <c r="Z47" s="386"/>
      <c r="AA47" s="386"/>
      <c r="AB47" s="386"/>
      <c r="AC47" s="386"/>
      <c r="AD47" s="386"/>
      <c r="AE47" s="386"/>
      <c r="AF47" s="386"/>
    </row>
    <row r="48" spans="1:32" x14ac:dyDescent="0.25">
      <c r="A48" s="386"/>
      <c r="B48" s="386"/>
      <c r="C48" s="386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</row>
    <row r="49" spans="1:32" x14ac:dyDescent="0.25">
      <c r="A49" s="386"/>
      <c r="B49" s="386"/>
      <c r="C49" s="386"/>
      <c r="D49" s="386"/>
      <c r="E49" s="386"/>
      <c r="F49" s="386"/>
      <c r="G49" s="386"/>
      <c r="H49" s="386"/>
      <c r="I49" s="386"/>
      <c r="J49" s="386"/>
      <c r="K49" s="386"/>
      <c r="L49" s="386"/>
      <c r="M49" s="386"/>
      <c r="N49" s="386"/>
      <c r="O49" s="386"/>
      <c r="P49" s="386"/>
      <c r="Q49" s="386"/>
      <c r="R49" s="386"/>
      <c r="S49" s="386"/>
      <c r="T49" s="386"/>
      <c r="U49" s="386"/>
      <c r="V49" s="386"/>
      <c r="W49" s="386"/>
      <c r="X49" s="386"/>
      <c r="Y49" s="386"/>
      <c r="Z49" s="386"/>
      <c r="AA49" s="386"/>
      <c r="AB49" s="386"/>
      <c r="AC49" s="386"/>
      <c r="AD49" s="386"/>
      <c r="AE49" s="386"/>
      <c r="AF49" s="386"/>
    </row>
    <row r="50" spans="1:32" x14ac:dyDescent="0.25">
      <c r="A50" s="386"/>
      <c r="B50" s="386"/>
      <c r="C50" s="386"/>
      <c r="D50" s="386"/>
      <c r="E50" s="386"/>
      <c r="F50" s="386"/>
      <c r="G50" s="386"/>
      <c r="H50" s="386"/>
      <c r="I50" s="386"/>
      <c r="J50" s="386"/>
      <c r="K50" s="386"/>
      <c r="L50" s="386"/>
      <c r="M50" s="386"/>
      <c r="N50" s="386"/>
      <c r="O50" s="386"/>
      <c r="P50" s="386"/>
      <c r="Q50" s="386"/>
      <c r="R50" s="386"/>
      <c r="S50" s="386"/>
      <c r="T50" s="386"/>
      <c r="U50" s="386"/>
      <c r="V50" s="386"/>
      <c r="W50" s="386"/>
      <c r="X50" s="386"/>
      <c r="Y50" s="386"/>
      <c r="Z50" s="386"/>
      <c r="AA50" s="386"/>
      <c r="AB50" s="386"/>
      <c r="AC50" s="386"/>
      <c r="AD50" s="386"/>
      <c r="AE50" s="386"/>
      <c r="AF50" s="386"/>
    </row>
    <row r="51" spans="1:32" x14ac:dyDescent="0.25">
      <c r="A51" s="386"/>
      <c r="B51" s="386"/>
      <c r="C51" s="386"/>
      <c r="D51" s="386"/>
      <c r="E51" s="386"/>
      <c r="F51" s="386"/>
      <c r="G51" s="386"/>
      <c r="H51" s="386"/>
      <c r="I51" s="386"/>
      <c r="J51" s="386"/>
      <c r="K51" s="386"/>
      <c r="L51" s="386"/>
      <c r="M51" s="386"/>
      <c r="N51" s="386"/>
      <c r="O51" s="386"/>
      <c r="P51" s="386"/>
      <c r="Q51" s="386"/>
      <c r="R51" s="386"/>
      <c r="S51" s="386"/>
      <c r="T51" s="386"/>
      <c r="U51" s="386"/>
      <c r="V51" s="386"/>
      <c r="W51" s="386"/>
      <c r="X51" s="386"/>
      <c r="Y51" s="386"/>
      <c r="Z51" s="386"/>
      <c r="AA51" s="386"/>
      <c r="AB51" s="386"/>
      <c r="AC51" s="386"/>
      <c r="AD51" s="386"/>
      <c r="AE51" s="386"/>
      <c r="AF51" s="386"/>
    </row>
    <row r="52" spans="1:32" x14ac:dyDescent="0.25">
      <c r="A52" s="386"/>
      <c r="B52" s="386"/>
      <c r="C52" s="386"/>
      <c r="D52" s="386"/>
      <c r="E52" s="386"/>
      <c r="F52" s="386"/>
      <c r="G52" s="386"/>
      <c r="H52" s="386"/>
      <c r="I52" s="386"/>
      <c r="J52" s="386"/>
      <c r="K52" s="386"/>
      <c r="L52" s="386"/>
      <c r="M52" s="386"/>
      <c r="N52" s="386"/>
      <c r="O52" s="386"/>
      <c r="P52" s="386"/>
      <c r="Q52" s="386"/>
      <c r="R52" s="386"/>
      <c r="S52" s="386"/>
      <c r="T52" s="386"/>
      <c r="U52" s="386"/>
      <c r="V52" s="386"/>
      <c r="W52" s="386"/>
      <c r="X52" s="386"/>
      <c r="Y52" s="386"/>
      <c r="Z52" s="386"/>
      <c r="AA52" s="386"/>
      <c r="AB52" s="386"/>
      <c r="AC52" s="386"/>
      <c r="AD52" s="386"/>
      <c r="AE52" s="386"/>
      <c r="AF52" s="386"/>
    </row>
    <row r="53" spans="1:32" x14ac:dyDescent="0.25">
      <c r="A53" s="386"/>
      <c r="B53" s="386"/>
      <c r="C53" s="386"/>
      <c r="D53" s="386"/>
      <c r="E53" s="386"/>
      <c r="F53" s="386"/>
      <c r="G53" s="386"/>
      <c r="H53" s="386"/>
      <c r="I53" s="386"/>
      <c r="J53" s="386"/>
      <c r="K53" s="386"/>
      <c r="L53" s="386"/>
      <c r="M53" s="386"/>
      <c r="N53" s="386"/>
      <c r="O53" s="386"/>
      <c r="P53" s="386"/>
      <c r="Q53" s="386"/>
      <c r="R53" s="386"/>
      <c r="S53" s="386"/>
      <c r="T53" s="386"/>
      <c r="U53" s="386"/>
      <c r="V53" s="386"/>
      <c r="W53" s="386"/>
      <c r="X53" s="386"/>
      <c r="Y53" s="386"/>
      <c r="Z53" s="386"/>
      <c r="AA53" s="386"/>
      <c r="AB53" s="386"/>
      <c r="AC53" s="386"/>
      <c r="AD53" s="386"/>
      <c r="AE53" s="386"/>
      <c r="AF53" s="386"/>
    </row>
    <row r="54" spans="1:32" x14ac:dyDescent="0.25">
      <c r="A54" s="386"/>
      <c r="B54" s="386"/>
      <c r="C54" s="386"/>
      <c r="D54" s="386"/>
      <c r="E54" s="386"/>
      <c r="F54" s="386"/>
      <c r="G54" s="386"/>
      <c r="H54" s="386"/>
      <c r="I54" s="386"/>
      <c r="J54" s="386"/>
      <c r="K54" s="386"/>
      <c r="L54" s="386"/>
      <c r="M54" s="386"/>
      <c r="N54" s="386"/>
      <c r="O54" s="386"/>
      <c r="P54" s="386"/>
      <c r="Q54" s="386"/>
      <c r="R54" s="386"/>
      <c r="S54" s="386"/>
      <c r="T54" s="386"/>
      <c r="U54" s="386"/>
      <c r="V54" s="386"/>
      <c r="W54" s="386"/>
      <c r="X54" s="386"/>
      <c r="Y54" s="386"/>
      <c r="Z54" s="386"/>
      <c r="AA54" s="386"/>
      <c r="AB54" s="386"/>
      <c r="AC54" s="386"/>
      <c r="AD54" s="386"/>
      <c r="AE54" s="386"/>
      <c r="AF54" s="386"/>
    </row>
    <row r="55" spans="1:32" x14ac:dyDescent="0.25">
      <c r="A55" s="386"/>
      <c r="B55" s="386"/>
      <c r="C55" s="386"/>
      <c r="D55" s="386"/>
      <c r="E55" s="386"/>
      <c r="F55" s="386"/>
      <c r="G55" s="386"/>
      <c r="H55" s="386"/>
      <c r="I55" s="386"/>
      <c r="J55" s="386"/>
      <c r="K55" s="386"/>
      <c r="L55" s="386"/>
      <c r="M55" s="386"/>
      <c r="N55" s="386"/>
      <c r="O55" s="386"/>
      <c r="P55" s="386"/>
      <c r="Q55" s="386"/>
      <c r="R55" s="386"/>
      <c r="S55" s="386"/>
      <c r="T55" s="386"/>
      <c r="U55" s="386"/>
      <c r="V55" s="386"/>
      <c r="W55" s="386"/>
      <c r="X55" s="386"/>
      <c r="Y55" s="386"/>
      <c r="Z55" s="386"/>
      <c r="AA55" s="386"/>
      <c r="AB55" s="386"/>
      <c r="AC55" s="386"/>
      <c r="AD55" s="386"/>
      <c r="AE55" s="386"/>
      <c r="AF55" s="386"/>
    </row>
    <row r="56" spans="1:32" x14ac:dyDescent="0.25">
      <c r="A56" s="386"/>
      <c r="B56" s="386"/>
      <c r="C56" s="386"/>
      <c r="D56" s="386"/>
      <c r="E56" s="386"/>
      <c r="F56" s="386"/>
      <c r="G56" s="386"/>
      <c r="H56" s="386"/>
      <c r="I56" s="386"/>
      <c r="J56" s="386"/>
      <c r="K56" s="386"/>
      <c r="L56" s="386"/>
      <c r="M56" s="386"/>
      <c r="N56" s="386"/>
      <c r="O56" s="386"/>
      <c r="P56" s="386"/>
      <c r="Q56" s="386"/>
      <c r="R56" s="386"/>
      <c r="S56" s="386"/>
      <c r="T56" s="386"/>
      <c r="U56" s="386"/>
      <c r="V56" s="386"/>
      <c r="W56" s="386"/>
      <c r="X56" s="386"/>
      <c r="Y56" s="386"/>
      <c r="Z56" s="386"/>
      <c r="AA56" s="386"/>
      <c r="AB56" s="386"/>
      <c r="AC56" s="386"/>
      <c r="AD56" s="386"/>
      <c r="AE56" s="386"/>
      <c r="AF56" s="386"/>
    </row>
    <row r="57" spans="1:32" x14ac:dyDescent="0.25">
      <c r="A57" s="386"/>
      <c r="B57" s="386"/>
      <c r="C57" s="386"/>
      <c r="D57" s="386"/>
      <c r="E57" s="386"/>
      <c r="F57" s="386"/>
      <c r="G57" s="386"/>
      <c r="H57" s="386"/>
      <c r="I57" s="386"/>
      <c r="J57" s="386"/>
      <c r="K57" s="386"/>
      <c r="L57" s="386"/>
      <c r="M57" s="386"/>
      <c r="N57" s="386"/>
      <c r="O57" s="386"/>
      <c r="P57" s="386"/>
      <c r="Q57" s="386"/>
      <c r="R57" s="386"/>
      <c r="S57" s="386"/>
      <c r="T57" s="386"/>
      <c r="U57" s="386"/>
      <c r="V57" s="386"/>
      <c r="W57" s="386"/>
      <c r="X57" s="386"/>
      <c r="Y57" s="386"/>
      <c r="Z57" s="386"/>
      <c r="AA57" s="386"/>
      <c r="AB57" s="386"/>
      <c r="AC57" s="386"/>
      <c r="AD57" s="386"/>
      <c r="AE57" s="386"/>
      <c r="AF57" s="386"/>
    </row>
    <row r="58" spans="1:32" x14ac:dyDescent="0.25">
      <c r="A58" s="386"/>
      <c r="B58" s="386"/>
      <c r="C58" s="386"/>
      <c r="D58" s="386"/>
      <c r="E58" s="386"/>
      <c r="F58" s="386"/>
      <c r="G58" s="386"/>
      <c r="H58" s="386"/>
      <c r="I58" s="386"/>
      <c r="J58" s="386"/>
      <c r="K58" s="386"/>
      <c r="L58" s="386"/>
      <c r="M58" s="386"/>
      <c r="N58" s="386"/>
      <c r="O58" s="386"/>
      <c r="P58" s="386"/>
      <c r="Q58" s="386"/>
      <c r="R58" s="386"/>
      <c r="S58" s="386"/>
      <c r="T58" s="386"/>
      <c r="U58" s="386"/>
      <c r="V58" s="386"/>
      <c r="W58" s="386"/>
      <c r="X58" s="386"/>
      <c r="Y58" s="386"/>
      <c r="Z58" s="386"/>
      <c r="AA58" s="386"/>
      <c r="AB58" s="386"/>
      <c r="AC58" s="386"/>
      <c r="AD58" s="386"/>
      <c r="AE58" s="386"/>
      <c r="AF58" s="386"/>
    </row>
    <row r="59" spans="1:32" x14ac:dyDescent="0.25">
      <c r="A59" s="386"/>
      <c r="B59" s="386"/>
      <c r="C59" s="386"/>
      <c r="D59" s="386"/>
      <c r="E59" s="386"/>
      <c r="F59" s="386"/>
      <c r="G59" s="386"/>
      <c r="H59" s="386"/>
      <c r="I59" s="386"/>
      <c r="J59" s="386"/>
      <c r="K59" s="386"/>
      <c r="L59" s="386"/>
      <c r="M59" s="386"/>
      <c r="N59" s="386"/>
      <c r="O59" s="386"/>
      <c r="P59" s="386"/>
      <c r="Q59" s="386"/>
      <c r="R59" s="386"/>
      <c r="S59" s="386"/>
      <c r="T59" s="386"/>
      <c r="U59" s="386"/>
      <c r="V59" s="386"/>
      <c r="W59" s="386"/>
      <c r="X59" s="386"/>
      <c r="Y59" s="386"/>
      <c r="Z59" s="386"/>
      <c r="AA59" s="386"/>
      <c r="AB59" s="386"/>
      <c r="AC59" s="386"/>
      <c r="AD59" s="386"/>
      <c r="AE59" s="386"/>
      <c r="AF59" s="386"/>
    </row>
    <row r="60" spans="1:32" x14ac:dyDescent="0.25">
      <c r="A60" s="386"/>
      <c r="B60" s="386"/>
      <c r="C60" s="386"/>
      <c r="D60" s="386"/>
      <c r="E60" s="386"/>
      <c r="F60" s="386"/>
      <c r="G60" s="386"/>
      <c r="H60" s="386"/>
      <c r="I60" s="386"/>
      <c r="J60" s="386"/>
      <c r="K60" s="386"/>
      <c r="L60" s="386"/>
      <c r="M60" s="386"/>
      <c r="N60" s="386"/>
      <c r="O60" s="386"/>
      <c r="P60" s="386"/>
      <c r="Q60" s="386"/>
      <c r="R60" s="386"/>
      <c r="S60" s="386"/>
      <c r="T60" s="386"/>
      <c r="U60" s="386"/>
      <c r="V60" s="386"/>
      <c r="W60" s="386"/>
      <c r="X60" s="386"/>
      <c r="Y60" s="386"/>
      <c r="Z60" s="386"/>
      <c r="AA60" s="386"/>
      <c r="AB60" s="386"/>
      <c r="AC60" s="386"/>
      <c r="AD60" s="386"/>
      <c r="AE60" s="386"/>
      <c r="AF60" s="386"/>
    </row>
    <row r="61" spans="1:32" x14ac:dyDescent="0.25">
      <c r="A61" s="386"/>
      <c r="B61" s="386"/>
      <c r="C61" s="386"/>
      <c r="D61" s="386"/>
      <c r="E61" s="386"/>
      <c r="F61" s="386"/>
      <c r="G61" s="386"/>
      <c r="H61" s="386"/>
      <c r="I61" s="386"/>
      <c r="J61" s="386"/>
      <c r="K61" s="386"/>
      <c r="L61" s="386"/>
      <c r="M61" s="386"/>
      <c r="N61" s="386"/>
      <c r="O61" s="386"/>
      <c r="P61" s="386"/>
      <c r="Q61" s="386"/>
      <c r="R61" s="386"/>
      <c r="S61" s="386"/>
      <c r="T61" s="386"/>
      <c r="U61" s="386"/>
      <c r="V61" s="386"/>
      <c r="W61" s="386"/>
      <c r="X61" s="386"/>
      <c r="Y61" s="386"/>
      <c r="Z61" s="386"/>
      <c r="AA61" s="386"/>
      <c r="AB61" s="386"/>
      <c r="AC61" s="386"/>
      <c r="AD61" s="386"/>
      <c r="AE61" s="386"/>
      <c r="AF61" s="386"/>
    </row>
    <row r="62" spans="1:32" x14ac:dyDescent="0.25">
      <c r="A62" s="386"/>
      <c r="B62" s="386"/>
      <c r="C62" s="386"/>
      <c r="D62" s="386"/>
      <c r="E62" s="386"/>
      <c r="F62" s="386"/>
      <c r="G62" s="386"/>
      <c r="H62" s="386"/>
      <c r="I62" s="386"/>
      <c r="J62" s="386"/>
      <c r="K62" s="386"/>
      <c r="L62" s="386"/>
      <c r="M62" s="386"/>
      <c r="N62" s="386"/>
      <c r="O62" s="386"/>
      <c r="P62" s="386"/>
      <c r="Q62" s="386"/>
      <c r="R62" s="386"/>
      <c r="S62" s="386"/>
      <c r="T62" s="386"/>
      <c r="U62" s="386"/>
      <c r="V62" s="386"/>
      <c r="W62" s="386"/>
      <c r="X62" s="386"/>
      <c r="Y62" s="386"/>
      <c r="Z62" s="386"/>
      <c r="AA62" s="386"/>
      <c r="AB62" s="386"/>
      <c r="AC62" s="386"/>
      <c r="AD62" s="386"/>
      <c r="AE62" s="386"/>
      <c r="AF62" s="386"/>
    </row>
    <row r="63" spans="1:32" x14ac:dyDescent="0.25">
      <c r="A63" s="386"/>
      <c r="B63" s="386"/>
      <c r="C63" s="386"/>
      <c r="D63" s="386"/>
      <c r="E63" s="386"/>
      <c r="F63" s="386"/>
      <c r="G63" s="386"/>
      <c r="H63" s="386"/>
      <c r="I63" s="386"/>
      <c r="J63" s="386"/>
      <c r="K63" s="386"/>
      <c r="L63" s="386"/>
      <c r="M63" s="386"/>
      <c r="N63" s="386"/>
      <c r="O63" s="386"/>
      <c r="P63" s="386"/>
      <c r="Q63" s="386"/>
      <c r="R63" s="386"/>
      <c r="S63" s="386"/>
      <c r="T63" s="386"/>
      <c r="U63" s="386"/>
      <c r="V63" s="386"/>
      <c r="W63" s="386"/>
      <c r="X63" s="386"/>
      <c r="Y63" s="386"/>
      <c r="Z63" s="386"/>
      <c r="AA63" s="386"/>
      <c r="AB63" s="386"/>
      <c r="AC63" s="386"/>
      <c r="AD63" s="386"/>
      <c r="AE63" s="386"/>
      <c r="AF63" s="386"/>
    </row>
    <row r="64" spans="1:32" x14ac:dyDescent="0.25">
      <c r="A64" s="386"/>
      <c r="B64" s="386"/>
      <c r="C64" s="386"/>
      <c r="D64" s="386"/>
      <c r="E64" s="386"/>
      <c r="F64" s="386"/>
      <c r="G64" s="386"/>
      <c r="H64" s="386"/>
      <c r="I64" s="386"/>
      <c r="J64" s="386"/>
      <c r="K64" s="386"/>
      <c r="L64" s="386"/>
      <c r="M64" s="386"/>
      <c r="N64" s="386"/>
      <c r="O64" s="386"/>
      <c r="P64" s="386"/>
      <c r="Q64" s="386"/>
      <c r="R64" s="386"/>
      <c r="S64" s="386"/>
      <c r="T64" s="386"/>
      <c r="U64" s="386"/>
      <c r="V64" s="386"/>
      <c r="W64" s="386"/>
      <c r="X64" s="386"/>
      <c r="Y64" s="386"/>
      <c r="Z64" s="386"/>
      <c r="AA64" s="386"/>
      <c r="AB64" s="386"/>
      <c r="AC64" s="386"/>
      <c r="AD64" s="386"/>
      <c r="AE64" s="386"/>
      <c r="AF64" s="386"/>
    </row>
    <row r="65" spans="1:32" x14ac:dyDescent="0.25">
      <c r="A65" s="386"/>
      <c r="B65" s="386"/>
      <c r="C65" s="386"/>
      <c r="D65" s="386"/>
      <c r="E65" s="386"/>
      <c r="F65" s="386"/>
      <c r="G65" s="386"/>
      <c r="H65" s="386"/>
      <c r="I65" s="386"/>
      <c r="J65" s="386"/>
      <c r="K65" s="386"/>
      <c r="L65" s="386"/>
      <c r="M65" s="386"/>
      <c r="N65" s="386"/>
      <c r="O65" s="386"/>
      <c r="P65" s="386"/>
      <c r="Q65" s="386"/>
      <c r="R65" s="386"/>
      <c r="S65" s="386"/>
      <c r="T65" s="386"/>
      <c r="U65" s="386"/>
      <c r="V65" s="386"/>
      <c r="W65" s="386"/>
      <c r="X65" s="386"/>
      <c r="Y65" s="386"/>
      <c r="Z65" s="386"/>
      <c r="AA65" s="386"/>
      <c r="AB65" s="386"/>
      <c r="AC65" s="386"/>
      <c r="AD65" s="386"/>
      <c r="AE65" s="386"/>
      <c r="AF65" s="386"/>
    </row>
    <row r="66" spans="1:32" x14ac:dyDescent="0.25">
      <c r="A66" s="386"/>
      <c r="B66" s="386"/>
      <c r="C66" s="386"/>
      <c r="D66" s="386"/>
      <c r="E66" s="386"/>
      <c r="F66" s="386"/>
      <c r="G66" s="386"/>
      <c r="H66" s="386"/>
      <c r="I66" s="386"/>
      <c r="J66" s="386"/>
      <c r="K66" s="386"/>
      <c r="L66" s="386"/>
      <c r="M66" s="386"/>
      <c r="N66" s="386"/>
      <c r="O66" s="386"/>
      <c r="P66" s="386"/>
      <c r="Q66" s="386"/>
      <c r="R66" s="386"/>
      <c r="S66" s="386"/>
      <c r="T66" s="386"/>
      <c r="U66" s="386"/>
      <c r="V66" s="386"/>
      <c r="W66" s="386"/>
      <c r="X66" s="386"/>
      <c r="Y66" s="386"/>
      <c r="Z66" s="386"/>
      <c r="AA66" s="386"/>
      <c r="AB66" s="386"/>
      <c r="AC66" s="386"/>
      <c r="AD66" s="386"/>
      <c r="AE66" s="386"/>
      <c r="AF66" s="386"/>
    </row>
    <row r="67" spans="1:32" x14ac:dyDescent="0.25">
      <c r="A67" s="386"/>
      <c r="B67" s="386"/>
      <c r="C67" s="386"/>
      <c r="D67" s="386"/>
      <c r="E67" s="386"/>
      <c r="F67" s="386"/>
      <c r="G67" s="386"/>
      <c r="H67" s="386"/>
      <c r="I67" s="386"/>
      <c r="J67" s="386"/>
      <c r="K67" s="386"/>
      <c r="L67" s="386"/>
      <c r="M67" s="386"/>
      <c r="N67" s="386"/>
      <c r="O67" s="386"/>
      <c r="P67" s="386"/>
      <c r="Q67" s="386"/>
      <c r="R67" s="386"/>
      <c r="S67" s="386"/>
      <c r="T67" s="386"/>
      <c r="U67" s="386"/>
      <c r="V67" s="386"/>
      <c r="W67" s="386"/>
      <c r="X67" s="386"/>
      <c r="Y67" s="386"/>
      <c r="Z67" s="386"/>
      <c r="AA67" s="386"/>
      <c r="AB67" s="386"/>
      <c r="AC67" s="386"/>
      <c r="AD67" s="386"/>
      <c r="AE67" s="386"/>
      <c r="AF67" s="386"/>
    </row>
    <row r="68" spans="1:32" x14ac:dyDescent="0.25">
      <c r="A68" s="386"/>
      <c r="B68" s="386"/>
      <c r="C68" s="386"/>
      <c r="D68" s="386"/>
      <c r="E68" s="386"/>
      <c r="F68" s="386"/>
      <c r="G68" s="386"/>
      <c r="H68" s="386"/>
      <c r="I68" s="386"/>
      <c r="J68" s="386"/>
      <c r="K68" s="386"/>
      <c r="L68" s="386"/>
      <c r="M68" s="386"/>
      <c r="N68" s="386"/>
      <c r="O68" s="386"/>
      <c r="P68" s="386"/>
      <c r="Q68" s="386"/>
      <c r="R68" s="386"/>
      <c r="S68" s="386"/>
      <c r="T68" s="386"/>
      <c r="U68" s="386"/>
      <c r="V68" s="386"/>
      <c r="W68" s="386"/>
      <c r="X68" s="386"/>
      <c r="Y68" s="386"/>
      <c r="Z68" s="386"/>
      <c r="AA68" s="386"/>
      <c r="AB68" s="386"/>
      <c r="AC68" s="386"/>
      <c r="AD68" s="386"/>
      <c r="AE68" s="386"/>
      <c r="AF68" s="386"/>
    </row>
    <row r="69" spans="1:32" x14ac:dyDescent="0.25">
      <c r="A69" s="386"/>
      <c r="B69" s="386"/>
      <c r="C69" s="386"/>
      <c r="D69" s="386"/>
      <c r="E69" s="386"/>
      <c r="F69" s="386"/>
      <c r="G69" s="386"/>
      <c r="H69" s="386"/>
      <c r="I69" s="386"/>
      <c r="J69" s="386"/>
      <c r="K69" s="386"/>
      <c r="L69" s="386"/>
      <c r="M69" s="386"/>
      <c r="N69" s="386"/>
      <c r="O69" s="386"/>
      <c r="P69" s="386"/>
      <c r="Q69" s="386"/>
      <c r="R69" s="386"/>
      <c r="S69" s="386"/>
      <c r="T69" s="386"/>
      <c r="U69" s="386"/>
      <c r="V69" s="386"/>
      <c r="W69" s="386"/>
      <c r="X69" s="386"/>
      <c r="Y69" s="386"/>
      <c r="Z69" s="386"/>
      <c r="AA69" s="386"/>
      <c r="AB69" s="386"/>
      <c r="AC69" s="386"/>
      <c r="AD69" s="386"/>
      <c r="AE69" s="386"/>
      <c r="AF69" s="386"/>
    </row>
    <row r="70" spans="1:32" x14ac:dyDescent="0.25">
      <c r="A70" s="386"/>
      <c r="B70" s="386"/>
      <c r="C70" s="386"/>
      <c r="D70" s="386"/>
      <c r="E70" s="386"/>
      <c r="F70" s="386"/>
      <c r="G70" s="386"/>
      <c r="H70" s="386"/>
      <c r="I70" s="386"/>
      <c r="J70" s="386"/>
      <c r="K70" s="386"/>
      <c r="L70" s="386"/>
      <c r="M70" s="386"/>
      <c r="N70" s="386"/>
      <c r="O70" s="386"/>
      <c r="P70" s="386"/>
      <c r="Q70" s="386"/>
      <c r="R70" s="386"/>
      <c r="S70" s="386"/>
      <c r="T70" s="386"/>
      <c r="U70" s="386"/>
      <c r="V70" s="386"/>
      <c r="W70" s="386"/>
      <c r="X70" s="386"/>
      <c r="Y70" s="386"/>
      <c r="Z70" s="386"/>
      <c r="AA70" s="386"/>
      <c r="AB70" s="386"/>
      <c r="AC70" s="386"/>
      <c r="AD70" s="386"/>
      <c r="AE70" s="386"/>
      <c r="AF70" s="386"/>
    </row>
    <row r="71" spans="1:32" x14ac:dyDescent="0.25">
      <c r="A71" s="386"/>
      <c r="B71" s="386"/>
      <c r="C71" s="386"/>
      <c r="D71" s="386"/>
      <c r="E71" s="386"/>
      <c r="F71" s="386"/>
      <c r="G71" s="386"/>
      <c r="H71" s="386"/>
      <c r="I71" s="386"/>
      <c r="J71" s="386"/>
      <c r="K71" s="386"/>
      <c r="L71" s="386"/>
      <c r="M71" s="386"/>
      <c r="N71" s="386"/>
      <c r="O71" s="386"/>
      <c r="P71" s="386"/>
      <c r="Q71" s="386"/>
      <c r="R71" s="386"/>
      <c r="S71" s="386"/>
      <c r="T71" s="386"/>
      <c r="U71" s="386"/>
      <c r="V71" s="386"/>
      <c r="W71" s="386"/>
      <c r="X71" s="386"/>
      <c r="Y71" s="386"/>
      <c r="Z71" s="386"/>
      <c r="AA71" s="386"/>
      <c r="AB71" s="386"/>
      <c r="AC71" s="386"/>
      <c r="AD71" s="386"/>
      <c r="AE71" s="386"/>
      <c r="AF71" s="386"/>
    </row>
    <row r="72" spans="1:32" x14ac:dyDescent="0.25">
      <c r="A72" s="386"/>
      <c r="B72" s="386"/>
      <c r="C72" s="386"/>
      <c r="D72" s="386"/>
      <c r="E72" s="386"/>
      <c r="F72" s="386"/>
      <c r="G72" s="386"/>
      <c r="H72" s="386"/>
      <c r="I72" s="386"/>
      <c r="J72" s="386"/>
      <c r="K72" s="386"/>
      <c r="L72" s="386"/>
      <c r="M72" s="386"/>
      <c r="N72" s="386"/>
      <c r="O72" s="386"/>
      <c r="P72" s="386"/>
      <c r="Q72" s="386"/>
      <c r="R72" s="386"/>
      <c r="S72" s="386"/>
      <c r="T72" s="386"/>
      <c r="U72" s="386"/>
      <c r="V72" s="386"/>
      <c r="W72" s="386"/>
      <c r="X72" s="386"/>
      <c r="Y72" s="386"/>
      <c r="Z72" s="386"/>
      <c r="AA72" s="386"/>
      <c r="AB72" s="386"/>
      <c r="AC72" s="386"/>
      <c r="AD72" s="386"/>
      <c r="AE72" s="386"/>
      <c r="AF72" s="386"/>
    </row>
    <row r="73" spans="1:32" x14ac:dyDescent="0.25">
      <c r="A73" s="386"/>
      <c r="B73" s="386"/>
      <c r="C73" s="386"/>
      <c r="D73" s="386"/>
      <c r="E73" s="386"/>
      <c r="F73" s="386"/>
      <c r="G73" s="386"/>
      <c r="H73" s="386"/>
      <c r="I73" s="386"/>
      <c r="J73" s="386"/>
      <c r="K73" s="386"/>
      <c r="L73" s="386"/>
      <c r="M73" s="386"/>
      <c r="N73" s="386"/>
      <c r="O73" s="386"/>
      <c r="P73" s="386"/>
      <c r="Q73" s="386"/>
      <c r="R73" s="386"/>
      <c r="S73" s="386"/>
      <c r="T73" s="386"/>
      <c r="U73" s="386"/>
      <c r="V73" s="386"/>
      <c r="W73" s="386"/>
      <c r="X73" s="386"/>
      <c r="Y73" s="386"/>
      <c r="Z73" s="386"/>
      <c r="AA73" s="386"/>
      <c r="AB73" s="386"/>
      <c r="AC73" s="386"/>
      <c r="AD73" s="386"/>
      <c r="AE73" s="386"/>
      <c r="AF73" s="386"/>
    </row>
    <row r="74" spans="1:32" x14ac:dyDescent="0.25">
      <c r="A74" s="386"/>
      <c r="B74" s="386"/>
      <c r="C74" s="386"/>
      <c r="D74" s="386"/>
      <c r="E74" s="386"/>
      <c r="F74" s="386"/>
      <c r="G74" s="386"/>
      <c r="H74" s="386"/>
      <c r="I74" s="386"/>
      <c r="J74" s="386"/>
      <c r="K74" s="386"/>
      <c r="L74" s="386"/>
      <c r="M74" s="386"/>
      <c r="N74" s="386"/>
      <c r="O74" s="386"/>
      <c r="P74" s="386"/>
      <c r="Q74" s="386"/>
      <c r="R74" s="386"/>
      <c r="S74" s="386"/>
      <c r="T74" s="386"/>
      <c r="U74" s="386"/>
      <c r="V74" s="386"/>
      <c r="W74" s="386"/>
      <c r="X74" s="386"/>
      <c r="Y74" s="386"/>
      <c r="Z74" s="386"/>
      <c r="AA74" s="386"/>
      <c r="AB74" s="386"/>
      <c r="AC74" s="386"/>
      <c r="AD74" s="386"/>
      <c r="AE74" s="386"/>
      <c r="AF74" s="386"/>
    </row>
    <row r="75" spans="1:32" x14ac:dyDescent="0.25">
      <c r="A75" s="386"/>
      <c r="B75" s="386"/>
      <c r="C75" s="386"/>
      <c r="D75" s="386"/>
      <c r="E75" s="386"/>
      <c r="F75" s="386"/>
      <c r="G75" s="386"/>
      <c r="H75" s="386"/>
      <c r="I75" s="386"/>
      <c r="J75" s="386"/>
      <c r="K75" s="386"/>
      <c r="L75" s="386"/>
      <c r="M75" s="386"/>
      <c r="N75" s="386"/>
      <c r="O75" s="386"/>
      <c r="P75" s="386"/>
      <c r="Q75" s="386"/>
      <c r="R75" s="386"/>
      <c r="S75" s="386"/>
      <c r="T75" s="386"/>
      <c r="U75" s="386"/>
      <c r="V75" s="386"/>
      <c r="W75" s="386"/>
      <c r="X75" s="386"/>
      <c r="Y75" s="386"/>
      <c r="Z75" s="386"/>
      <c r="AA75" s="386"/>
      <c r="AB75" s="386"/>
      <c r="AC75" s="386"/>
      <c r="AD75" s="386"/>
      <c r="AE75" s="386"/>
      <c r="AF75" s="386"/>
    </row>
    <row r="76" spans="1:32" x14ac:dyDescent="0.25">
      <c r="A76" s="386"/>
      <c r="B76" s="386"/>
      <c r="C76" s="386"/>
      <c r="D76" s="386"/>
      <c r="E76" s="386"/>
      <c r="F76" s="386"/>
      <c r="G76" s="386"/>
      <c r="H76" s="386"/>
      <c r="I76" s="386"/>
      <c r="J76" s="386"/>
      <c r="K76" s="386"/>
      <c r="L76" s="386"/>
      <c r="M76" s="386"/>
      <c r="N76" s="386"/>
      <c r="O76" s="386"/>
      <c r="P76" s="386"/>
      <c r="Q76" s="386"/>
      <c r="R76" s="386"/>
      <c r="S76" s="386"/>
      <c r="T76" s="386"/>
      <c r="U76" s="386"/>
      <c r="V76" s="386"/>
      <c r="W76" s="386"/>
      <c r="X76" s="386"/>
      <c r="Y76" s="386"/>
      <c r="Z76" s="386"/>
      <c r="AA76" s="386"/>
      <c r="AB76" s="386"/>
      <c r="AC76" s="386"/>
      <c r="AD76" s="386"/>
      <c r="AE76" s="386"/>
      <c r="AF76" s="386"/>
    </row>
    <row r="77" spans="1:32" x14ac:dyDescent="0.25">
      <c r="A77" s="386"/>
      <c r="B77" s="386"/>
      <c r="C77" s="386"/>
      <c r="D77" s="386"/>
      <c r="E77" s="386"/>
      <c r="F77" s="386"/>
      <c r="G77" s="386"/>
      <c r="H77" s="386"/>
      <c r="I77" s="386"/>
      <c r="J77" s="386"/>
      <c r="K77" s="386"/>
      <c r="L77" s="386"/>
      <c r="M77" s="386"/>
      <c r="N77" s="386"/>
      <c r="O77" s="386"/>
      <c r="P77" s="386"/>
      <c r="Q77" s="386"/>
      <c r="R77" s="386"/>
      <c r="S77" s="386"/>
      <c r="T77" s="386"/>
      <c r="U77" s="386"/>
      <c r="V77" s="386"/>
      <c r="W77" s="386"/>
      <c r="X77" s="386"/>
      <c r="Y77" s="386"/>
      <c r="Z77" s="386"/>
      <c r="AA77" s="386"/>
      <c r="AB77" s="386"/>
      <c r="AC77" s="386"/>
      <c r="AD77" s="386"/>
      <c r="AE77" s="386"/>
      <c r="AF77" s="386"/>
    </row>
    <row r="78" spans="1:32" x14ac:dyDescent="0.25">
      <c r="A78" s="386"/>
      <c r="B78" s="386"/>
      <c r="C78" s="386"/>
      <c r="D78" s="386"/>
      <c r="E78" s="386"/>
      <c r="F78" s="386"/>
      <c r="G78" s="386"/>
      <c r="H78" s="386"/>
      <c r="I78" s="386"/>
      <c r="J78" s="386"/>
      <c r="K78" s="386"/>
      <c r="L78" s="386"/>
      <c r="M78" s="386"/>
      <c r="N78" s="386"/>
      <c r="O78" s="386"/>
      <c r="P78" s="386"/>
      <c r="Q78" s="386"/>
      <c r="R78" s="386"/>
      <c r="S78" s="386"/>
      <c r="T78" s="386"/>
      <c r="U78" s="386"/>
      <c r="V78" s="386"/>
      <c r="W78" s="386"/>
      <c r="X78" s="386"/>
      <c r="Y78" s="386"/>
      <c r="Z78" s="386"/>
      <c r="AA78" s="386"/>
      <c r="AB78" s="386"/>
      <c r="AC78" s="386"/>
      <c r="AD78" s="386"/>
      <c r="AE78" s="386"/>
      <c r="AF78" s="386"/>
    </row>
    <row r="79" spans="1:32" x14ac:dyDescent="0.25">
      <c r="A79" s="386"/>
      <c r="B79" s="386"/>
      <c r="C79" s="386"/>
      <c r="D79" s="386"/>
      <c r="E79" s="386"/>
      <c r="F79" s="386"/>
      <c r="G79" s="386"/>
      <c r="H79" s="386"/>
      <c r="I79" s="386"/>
      <c r="J79" s="386"/>
      <c r="K79" s="386"/>
      <c r="L79" s="386"/>
      <c r="M79" s="386"/>
      <c r="N79" s="386"/>
      <c r="O79" s="386"/>
      <c r="P79" s="386"/>
      <c r="Q79" s="386"/>
      <c r="R79" s="386"/>
      <c r="S79" s="386"/>
      <c r="T79" s="386"/>
      <c r="U79" s="386"/>
      <c r="V79" s="386"/>
      <c r="W79" s="386"/>
      <c r="X79" s="386"/>
      <c r="Y79" s="386"/>
      <c r="Z79" s="386"/>
      <c r="AA79" s="386"/>
      <c r="AB79" s="386"/>
      <c r="AC79" s="386"/>
      <c r="AD79" s="386"/>
      <c r="AE79" s="386"/>
      <c r="AF79" s="386"/>
    </row>
    <row r="80" spans="1:32" x14ac:dyDescent="0.25">
      <c r="A80" s="386"/>
      <c r="B80" s="386"/>
      <c r="C80" s="386"/>
      <c r="D80" s="386"/>
      <c r="E80" s="386"/>
      <c r="F80" s="386"/>
      <c r="G80" s="386"/>
      <c r="H80" s="386"/>
      <c r="I80" s="386"/>
      <c r="J80" s="386"/>
      <c r="K80" s="386"/>
      <c r="L80" s="386"/>
      <c r="M80" s="386"/>
      <c r="N80" s="386"/>
      <c r="O80" s="386"/>
      <c r="P80" s="386"/>
      <c r="Q80" s="386"/>
      <c r="R80" s="386"/>
      <c r="S80" s="386"/>
      <c r="T80" s="386"/>
      <c r="U80" s="386"/>
      <c r="V80" s="386"/>
      <c r="W80" s="386"/>
      <c r="X80" s="386"/>
      <c r="Y80" s="386"/>
      <c r="Z80" s="386"/>
      <c r="AA80" s="386"/>
      <c r="AB80" s="386"/>
      <c r="AC80" s="386"/>
      <c r="AD80" s="386"/>
      <c r="AE80" s="386"/>
      <c r="AF80" s="386"/>
    </row>
    <row r="81" spans="1:32" x14ac:dyDescent="0.25">
      <c r="A81" s="386"/>
      <c r="B81" s="386"/>
      <c r="C81" s="386"/>
      <c r="D81" s="386"/>
      <c r="E81" s="386"/>
      <c r="F81" s="386"/>
      <c r="G81" s="386"/>
      <c r="H81" s="386"/>
      <c r="I81" s="386"/>
      <c r="J81" s="386"/>
      <c r="K81" s="386"/>
      <c r="L81" s="386"/>
      <c r="M81" s="386"/>
      <c r="N81" s="386"/>
      <c r="O81" s="386"/>
      <c r="P81" s="386"/>
      <c r="Q81" s="386"/>
      <c r="R81" s="386"/>
      <c r="S81" s="386"/>
      <c r="T81" s="386"/>
      <c r="U81" s="386"/>
      <c r="V81" s="386"/>
      <c r="W81" s="386"/>
      <c r="X81" s="386"/>
      <c r="Y81" s="386"/>
      <c r="Z81" s="386"/>
      <c r="AA81" s="386"/>
      <c r="AB81" s="386"/>
      <c r="AC81" s="386"/>
      <c r="AD81" s="386"/>
      <c r="AE81" s="386"/>
      <c r="AF81" s="386"/>
    </row>
    <row r="82" spans="1:32" x14ac:dyDescent="0.25">
      <c r="A82" s="386"/>
      <c r="B82" s="386"/>
      <c r="C82" s="386"/>
      <c r="D82" s="386"/>
      <c r="E82" s="386"/>
      <c r="F82" s="386"/>
      <c r="G82" s="386"/>
      <c r="H82" s="386"/>
      <c r="I82" s="386"/>
      <c r="J82" s="386"/>
      <c r="K82" s="386"/>
      <c r="L82" s="386"/>
      <c r="M82" s="386"/>
      <c r="N82" s="386"/>
      <c r="O82" s="386"/>
      <c r="P82" s="386"/>
      <c r="Q82" s="386"/>
      <c r="R82" s="386"/>
      <c r="S82" s="386"/>
      <c r="T82" s="386"/>
      <c r="U82" s="386"/>
      <c r="V82" s="386"/>
      <c r="W82" s="386"/>
      <c r="X82" s="386"/>
      <c r="Y82" s="386"/>
      <c r="Z82" s="386"/>
      <c r="AA82" s="386"/>
      <c r="AB82" s="386"/>
      <c r="AC82" s="386"/>
      <c r="AD82" s="386"/>
      <c r="AE82" s="386"/>
      <c r="AF82" s="386"/>
    </row>
    <row r="83" spans="1:32" x14ac:dyDescent="0.25">
      <c r="A83" s="386"/>
      <c r="B83" s="386"/>
      <c r="C83" s="386"/>
      <c r="D83" s="386"/>
      <c r="E83" s="386"/>
      <c r="F83" s="386"/>
      <c r="G83" s="386"/>
      <c r="H83" s="386"/>
      <c r="I83" s="386"/>
      <c r="J83" s="386"/>
      <c r="K83" s="386"/>
      <c r="L83" s="386"/>
      <c r="M83" s="386"/>
      <c r="N83" s="386"/>
      <c r="O83" s="386"/>
      <c r="P83" s="386"/>
      <c r="Q83" s="386"/>
      <c r="R83" s="386"/>
      <c r="S83" s="386"/>
      <c r="T83" s="386"/>
      <c r="U83" s="386"/>
      <c r="V83" s="386"/>
      <c r="W83" s="386"/>
      <c r="X83" s="386"/>
      <c r="Y83" s="386"/>
      <c r="Z83" s="386"/>
      <c r="AA83" s="386"/>
      <c r="AB83" s="386"/>
      <c r="AC83" s="386"/>
      <c r="AD83" s="386"/>
      <c r="AE83" s="386"/>
      <c r="AF83" s="386"/>
    </row>
    <row r="84" spans="1:32" x14ac:dyDescent="0.25">
      <c r="A84" s="386"/>
      <c r="B84" s="386"/>
      <c r="C84" s="386"/>
      <c r="D84" s="386"/>
      <c r="E84" s="386"/>
      <c r="F84" s="386"/>
      <c r="G84" s="386"/>
      <c r="H84" s="386"/>
      <c r="I84" s="386"/>
      <c r="J84" s="386"/>
      <c r="K84" s="386"/>
      <c r="L84" s="386"/>
      <c r="M84" s="386"/>
      <c r="N84" s="386"/>
      <c r="O84" s="386"/>
      <c r="P84" s="386"/>
      <c r="Q84" s="386"/>
      <c r="R84" s="386"/>
      <c r="S84" s="386"/>
      <c r="T84" s="386"/>
      <c r="U84" s="386"/>
      <c r="V84" s="386"/>
      <c r="W84" s="386"/>
      <c r="X84" s="386"/>
      <c r="Y84" s="386"/>
      <c r="Z84" s="386"/>
      <c r="AA84" s="386"/>
      <c r="AB84" s="386"/>
      <c r="AC84" s="386"/>
      <c r="AD84" s="386"/>
      <c r="AE84" s="386"/>
      <c r="AF84" s="386"/>
    </row>
    <row r="85" spans="1:32" x14ac:dyDescent="0.25">
      <c r="A85" s="386"/>
      <c r="B85" s="386"/>
      <c r="C85" s="386"/>
      <c r="D85" s="386"/>
      <c r="E85" s="386"/>
      <c r="F85" s="386"/>
      <c r="G85" s="386"/>
      <c r="H85" s="386"/>
      <c r="I85" s="386"/>
      <c r="J85" s="386"/>
      <c r="K85" s="386"/>
      <c r="L85" s="386"/>
      <c r="M85" s="386"/>
      <c r="N85" s="386"/>
      <c r="O85" s="386"/>
      <c r="P85" s="386"/>
      <c r="Q85" s="386"/>
      <c r="R85" s="386"/>
      <c r="S85" s="386"/>
      <c r="T85" s="386"/>
      <c r="U85" s="386"/>
      <c r="V85" s="386"/>
      <c r="W85" s="386"/>
      <c r="X85" s="386"/>
      <c r="Y85" s="386"/>
      <c r="Z85" s="386"/>
      <c r="AA85" s="386"/>
      <c r="AB85" s="386"/>
      <c r="AC85" s="386"/>
      <c r="AD85" s="386"/>
      <c r="AE85" s="386"/>
      <c r="AF85" s="386"/>
    </row>
    <row r="86" spans="1:32" x14ac:dyDescent="0.25">
      <c r="A86" s="386"/>
      <c r="B86" s="386"/>
      <c r="C86" s="386"/>
      <c r="D86" s="386"/>
      <c r="E86" s="386"/>
      <c r="F86" s="386"/>
      <c r="G86" s="386"/>
      <c r="H86" s="386"/>
      <c r="I86" s="386"/>
      <c r="J86" s="386"/>
      <c r="K86" s="386"/>
      <c r="L86" s="386"/>
      <c r="M86" s="386"/>
      <c r="N86" s="386"/>
      <c r="O86" s="386"/>
      <c r="P86" s="386"/>
      <c r="Q86" s="386"/>
      <c r="R86" s="386"/>
      <c r="S86" s="386"/>
      <c r="T86" s="386"/>
      <c r="U86" s="386"/>
      <c r="V86" s="386"/>
      <c r="W86" s="386"/>
      <c r="X86" s="386"/>
      <c r="Y86" s="386"/>
      <c r="Z86" s="386"/>
      <c r="AA86" s="386"/>
      <c r="AB86" s="386"/>
      <c r="AC86" s="386"/>
      <c r="AD86" s="386"/>
      <c r="AE86" s="386"/>
      <c r="AF86" s="386"/>
    </row>
    <row r="87" spans="1:32" x14ac:dyDescent="0.25">
      <c r="A87" s="386"/>
      <c r="B87" s="386"/>
      <c r="C87" s="386"/>
      <c r="D87" s="386"/>
      <c r="E87" s="386"/>
      <c r="F87" s="386"/>
      <c r="G87" s="386"/>
      <c r="H87" s="386"/>
      <c r="I87" s="386"/>
      <c r="J87" s="386"/>
      <c r="K87" s="386"/>
      <c r="L87" s="386"/>
      <c r="M87" s="386"/>
      <c r="N87" s="386"/>
      <c r="O87" s="386"/>
      <c r="P87" s="386"/>
      <c r="Q87" s="386"/>
      <c r="R87" s="386"/>
      <c r="S87" s="386"/>
      <c r="T87" s="386"/>
      <c r="U87" s="386"/>
      <c r="V87" s="386"/>
      <c r="W87" s="386"/>
      <c r="X87" s="386"/>
      <c r="Y87" s="386"/>
      <c r="Z87" s="386"/>
      <c r="AA87" s="386"/>
      <c r="AB87" s="386"/>
      <c r="AC87" s="386"/>
      <c r="AD87" s="386"/>
      <c r="AE87" s="386"/>
      <c r="AF87" s="386"/>
    </row>
    <row r="88" spans="1:32" x14ac:dyDescent="0.25">
      <c r="A88" s="386"/>
      <c r="B88" s="386"/>
      <c r="C88" s="386"/>
      <c r="D88" s="386"/>
      <c r="E88" s="386"/>
      <c r="F88" s="386"/>
      <c r="G88" s="386"/>
      <c r="H88" s="386"/>
      <c r="I88" s="386"/>
      <c r="J88" s="386"/>
      <c r="K88" s="386"/>
      <c r="L88" s="386"/>
      <c r="M88" s="386"/>
      <c r="N88" s="386"/>
      <c r="O88" s="386"/>
      <c r="P88" s="386"/>
      <c r="Q88" s="386"/>
      <c r="R88" s="386"/>
      <c r="S88" s="386"/>
      <c r="T88" s="386"/>
      <c r="U88" s="386"/>
      <c r="V88" s="386"/>
      <c r="W88" s="386"/>
      <c r="X88" s="386"/>
      <c r="Y88" s="386"/>
      <c r="Z88" s="386"/>
      <c r="AA88" s="386"/>
      <c r="AB88" s="386"/>
      <c r="AC88" s="386"/>
      <c r="AD88" s="386"/>
      <c r="AE88" s="386"/>
      <c r="AF88" s="386"/>
    </row>
    <row r="89" spans="1:32" x14ac:dyDescent="0.25">
      <c r="A89" s="386"/>
      <c r="B89" s="386"/>
      <c r="C89" s="386"/>
      <c r="D89" s="386"/>
      <c r="E89" s="386"/>
      <c r="F89" s="386"/>
      <c r="G89" s="386"/>
      <c r="H89" s="386"/>
      <c r="I89" s="386"/>
      <c r="J89" s="386"/>
      <c r="K89" s="386"/>
      <c r="L89" s="386"/>
      <c r="M89" s="386"/>
      <c r="N89" s="386"/>
      <c r="O89" s="386"/>
      <c r="P89" s="386"/>
      <c r="Q89" s="386"/>
      <c r="R89" s="386"/>
      <c r="S89" s="386"/>
      <c r="T89" s="386"/>
      <c r="U89" s="386"/>
      <c r="V89" s="386"/>
      <c r="W89" s="386"/>
      <c r="X89" s="386"/>
      <c r="Y89" s="386"/>
      <c r="Z89" s="386"/>
      <c r="AA89" s="386"/>
      <c r="AB89" s="386"/>
      <c r="AC89" s="386"/>
      <c r="AD89" s="386"/>
      <c r="AE89" s="386"/>
      <c r="AF89" s="386"/>
    </row>
    <row r="90" spans="1:32" x14ac:dyDescent="0.25">
      <c r="A90" s="386"/>
      <c r="B90" s="386"/>
      <c r="C90" s="386"/>
      <c r="D90" s="386"/>
      <c r="E90" s="386"/>
      <c r="F90" s="386"/>
      <c r="G90" s="386"/>
      <c r="H90" s="386"/>
      <c r="I90" s="386"/>
      <c r="J90" s="386"/>
      <c r="K90" s="386"/>
      <c r="L90" s="386"/>
      <c r="M90" s="386"/>
      <c r="N90" s="386"/>
      <c r="O90" s="386"/>
      <c r="P90" s="386"/>
      <c r="Q90" s="386"/>
      <c r="R90" s="386"/>
      <c r="S90" s="386"/>
      <c r="T90" s="386"/>
      <c r="U90" s="386"/>
      <c r="V90" s="386"/>
      <c r="W90" s="386"/>
      <c r="X90" s="386"/>
      <c r="Y90" s="386"/>
      <c r="Z90" s="386"/>
      <c r="AA90" s="386"/>
      <c r="AB90" s="386"/>
      <c r="AC90" s="386"/>
      <c r="AD90" s="386"/>
      <c r="AE90" s="386"/>
      <c r="AF90" s="386"/>
    </row>
    <row r="91" spans="1:32" x14ac:dyDescent="0.25">
      <c r="A91" s="386"/>
      <c r="B91" s="386"/>
      <c r="C91" s="386"/>
      <c r="D91" s="386"/>
      <c r="E91" s="386"/>
      <c r="F91" s="386"/>
      <c r="G91" s="386"/>
      <c r="H91" s="386"/>
      <c r="I91" s="386"/>
      <c r="J91" s="386"/>
      <c r="K91" s="386"/>
      <c r="L91" s="386"/>
      <c r="M91" s="386"/>
      <c r="N91" s="386"/>
      <c r="O91" s="386"/>
      <c r="P91" s="386"/>
      <c r="Q91" s="386"/>
      <c r="R91" s="386"/>
      <c r="S91" s="386"/>
      <c r="T91" s="386"/>
      <c r="U91" s="386"/>
      <c r="V91" s="386"/>
      <c r="W91" s="386"/>
      <c r="X91" s="386"/>
      <c r="Y91" s="386"/>
      <c r="Z91" s="386"/>
      <c r="AA91" s="386"/>
      <c r="AB91" s="386"/>
      <c r="AC91" s="386"/>
      <c r="AD91" s="386"/>
      <c r="AE91" s="386"/>
      <c r="AF91" s="386"/>
    </row>
    <row r="92" spans="1:32" x14ac:dyDescent="0.25">
      <c r="A92" s="386"/>
      <c r="B92" s="386"/>
      <c r="C92" s="386"/>
      <c r="D92" s="386"/>
      <c r="E92" s="386"/>
      <c r="F92" s="386"/>
      <c r="G92" s="386"/>
      <c r="H92" s="386"/>
      <c r="I92" s="386"/>
      <c r="J92" s="386"/>
      <c r="K92" s="386"/>
      <c r="L92" s="386"/>
      <c r="M92" s="386"/>
      <c r="N92" s="386"/>
      <c r="O92" s="386"/>
      <c r="P92" s="386"/>
      <c r="Q92" s="386"/>
      <c r="R92" s="386"/>
      <c r="S92" s="386"/>
      <c r="T92" s="386"/>
      <c r="U92" s="386"/>
      <c r="V92" s="386"/>
      <c r="W92" s="386"/>
      <c r="X92" s="386"/>
      <c r="Y92" s="386"/>
      <c r="Z92" s="386"/>
      <c r="AA92" s="386"/>
      <c r="AB92" s="386"/>
      <c r="AC92" s="386"/>
      <c r="AD92" s="386"/>
      <c r="AE92" s="386"/>
      <c r="AF92" s="386"/>
    </row>
    <row r="93" spans="1:32" x14ac:dyDescent="0.25">
      <c r="A93" s="386"/>
      <c r="B93" s="386"/>
      <c r="C93" s="386"/>
      <c r="D93" s="386"/>
      <c r="E93" s="386"/>
      <c r="F93" s="386"/>
      <c r="G93" s="386"/>
      <c r="H93" s="386"/>
      <c r="I93" s="386"/>
      <c r="J93" s="386"/>
      <c r="K93" s="386"/>
      <c r="L93" s="386"/>
      <c r="M93" s="386"/>
      <c r="N93" s="386"/>
      <c r="O93" s="386"/>
      <c r="P93" s="386"/>
      <c r="Q93" s="386"/>
      <c r="R93" s="386"/>
      <c r="S93" s="386"/>
      <c r="T93" s="386"/>
      <c r="U93" s="386"/>
      <c r="V93" s="386"/>
      <c r="W93" s="386"/>
      <c r="X93" s="386"/>
      <c r="Y93" s="386"/>
      <c r="Z93" s="386"/>
      <c r="AA93" s="386"/>
      <c r="AB93" s="386"/>
      <c r="AC93" s="386"/>
      <c r="AD93" s="386"/>
      <c r="AE93" s="386"/>
      <c r="AF93" s="386"/>
    </row>
    <row r="94" spans="1:32" x14ac:dyDescent="0.25">
      <c r="A94" s="386"/>
      <c r="B94" s="386"/>
      <c r="C94" s="386"/>
      <c r="D94" s="386"/>
      <c r="E94" s="386"/>
      <c r="F94" s="386"/>
      <c r="G94" s="386"/>
      <c r="H94" s="386"/>
      <c r="I94" s="386"/>
      <c r="J94" s="386"/>
      <c r="K94" s="386"/>
      <c r="L94" s="386"/>
      <c r="M94" s="386"/>
      <c r="N94" s="386"/>
      <c r="O94" s="386"/>
      <c r="P94" s="386"/>
      <c r="Q94" s="386"/>
      <c r="R94" s="386"/>
      <c r="S94" s="386"/>
      <c r="T94" s="386"/>
      <c r="U94" s="386"/>
      <c r="V94" s="386"/>
      <c r="W94" s="386"/>
      <c r="X94" s="386"/>
      <c r="Y94" s="386"/>
      <c r="Z94" s="386"/>
      <c r="AA94" s="386"/>
      <c r="AB94" s="386"/>
      <c r="AC94" s="386"/>
      <c r="AD94" s="386"/>
      <c r="AE94" s="386"/>
      <c r="AF94" s="386"/>
    </row>
    <row r="95" spans="1:32" x14ac:dyDescent="0.25">
      <c r="A95" s="386"/>
      <c r="B95" s="386"/>
      <c r="C95" s="386"/>
      <c r="D95" s="386"/>
      <c r="E95" s="386"/>
      <c r="F95" s="386"/>
      <c r="G95" s="386"/>
      <c r="H95" s="386"/>
      <c r="I95" s="386"/>
      <c r="J95" s="386"/>
      <c r="K95" s="386"/>
      <c r="L95" s="386"/>
      <c r="M95" s="386"/>
      <c r="N95" s="386"/>
      <c r="O95" s="386"/>
      <c r="P95" s="386"/>
      <c r="Q95" s="386"/>
      <c r="R95" s="386"/>
      <c r="S95" s="386"/>
      <c r="T95" s="386"/>
      <c r="U95" s="386"/>
      <c r="V95" s="386"/>
      <c r="W95" s="386"/>
      <c r="X95" s="386"/>
      <c r="Y95" s="386"/>
      <c r="Z95" s="386"/>
      <c r="AA95" s="386"/>
      <c r="AB95" s="386"/>
      <c r="AC95" s="386"/>
      <c r="AD95" s="386"/>
      <c r="AE95" s="386"/>
      <c r="AF95" s="386"/>
    </row>
    <row r="96" spans="1:32" x14ac:dyDescent="0.25">
      <c r="A96" s="386"/>
      <c r="B96" s="386"/>
      <c r="C96" s="386"/>
      <c r="D96" s="386"/>
      <c r="E96" s="386"/>
      <c r="F96" s="386"/>
      <c r="G96" s="386"/>
      <c r="H96" s="386"/>
      <c r="I96" s="386"/>
      <c r="J96" s="386"/>
      <c r="K96" s="386"/>
      <c r="L96" s="386"/>
      <c r="M96" s="386"/>
      <c r="N96" s="386"/>
      <c r="O96" s="386"/>
      <c r="P96" s="386"/>
      <c r="Q96" s="386"/>
      <c r="R96" s="386"/>
      <c r="S96" s="386"/>
      <c r="T96" s="386"/>
      <c r="U96" s="386"/>
      <c r="V96" s="386"/>
      <c r="W96" s="386"/>
      <c r="X96" s="386"/>
      <c r="Y96" s="386"/>
      <c r="Z96" s="386"/>
      <c r="AA96" s="386"/>
      <c r="AB96" s="386"/>
      <c r="AC96" s="386"/>
      <c r="AD96" s="386"/>
      <c r="AE96" s="386"/>
      <c r="AF96" s="386"/>
    </row>
    <row r="97" spans="1:32" x14ac:dyDescent="0.25">
      <c r="A97" s="386"/>
      <c r="B97" s="386"/>
      <c r="C97" s="386"/>
      <c r="D97" s="386"/>
      <c r="E97" s="386"/>
      <c r="F97" s="386"/>
      <c r="G97" s="386"/>
      <c r="H97" s="386"/>
      <c r="I97" s="386"/>
      <c r="J97" s="386"/>
      <c r="K97" s="386"/>
      <c r="L97" s="386"/>
      <c r="M97" s="386"/>
      <c r="N97" s="386"/>
      <c r="O97" s="386"/>
      <c r="P97" s="386"/>
      <c r="Q97" s="386"/>
      <c r="R97" s="386"/>
      <c r="S97" s="386"/>
      <c r="T97" s="386"/>
      <c r="U97" s="386"/>
      <c r="V97" s="386"/>
      <c r="W97" s="386"/>
      <c r="X97" s="386"/>
      <c r="Y97" s="386"/>
      <c r="Z97" s="386"/>
      <c r="AA97" s="386"/>
      <c r="AB97" s="386"/>
      <c r="AC97" s="386"/>
      <c r="AD97" s="386"/>
      <c r="AE97" s="386"/>
      <c r="AF97" s="386"/>
    </row>
    <row r="98" spans="1:32" x14ac:dyDescent="0.25">
      <c r="A98" s="386"/>
      <c r="B98" s="386"/>
      <c r="C98" s="386"/>
      <c r="D98" s="386"/>
      <c r="E98" s="386"/>
      <c r="F98" s="386"/>
      <c r="G98" s="386"/>
      <c r="H98" s="386"/>
      <c r="I98" s="386"/>
      <c r="J98" s="386"/>
      <c r="K98" s="386"/>
      <c r="L98" s="386"/>
      <c r="M98" s="386"/>
      <c r="N98" s="386"/>
      <c r="O98" s="386"/>
      <c r="P98" s="386"/>
      <c r="Q98" s="386"/>
      <c r="R98" s="386"/>
      <c r="S98" s="386"/>
      <c r="T98" s="386"/>
      <c r="U98" s="386"/>
      <c r="V98" s="386"/>
      <c r="W98" s="386"/>
      <c r="X98" s="386"/>
      <c r="Y98" s="386"/>
      <c r="Z98" s="386"/>
      <c r="AA98" s="386"/>
      <c r="AB98" s="386"/>
      <c r="AC98" s="386"/>
      <c r="AD98" s="386"/>
      <c r="AE98" s="386"/>
      <c r="AF98" s="386"/>
    </row>
    <row r="99" spans="1:32" x14ac:dyDescent="0.25">
      <c r="A99" s="386"/>
      <c r="B99" s="386"/>
      <c r="C99" s="386"/>
      <c r="D99" s="386"/>
      <c r="E99" s="386"/>
      <c r="F99" s="386"/>
      <c r="G99" s="386"/>
      <c r="H99" s="386"/>
      <c r="I99" s="386"/>
      <c r="J99" s="386"/>
      <c r="K99" s="386"/>
      <c r="L99" s="386"/>
      <c r="M99" s="386"/>
      <c r="N99" s="386"/>
      <c r="O99" s="386"/>
      <c r="P99" s="386"/>
      <c r="Q99" s="386"/>
      <c r="R99" s="386"/>
      <c r="S99" s="386"/>
      <c r="T99" s="386"/>
      <c r="U99" s="386"/>
      <c r="V99" s="386"/>
      <c r="W99" s="386"/>
      <c r="X99" s="386"/>
      <c r="Y99" s="386"/>
      <c r="Z99" s="386"/>
      <c r="AA99" s="386"/>
      <c r="AB99" s="386"/>
      <c r="AC99" s="386"/>
      <c r="AD99" s="386"/>
      <c r="AE99" s="386"/>
      <c r="AF99" s="386"/>
    </row>
    <row r="100" spans="1:32" x14ac:dyDescent="0.25">
      <c r="A100" s="386"/>
      <c r="B100" s="386"/>
      <c r="C100" s="386"/>
      <c r="D100" s="386"/>
      <c r="E100" s="386"/>
      <c r="F100" s="386"/>
      <c r="G100" s="386"/>
      <c r="H100" s="386"/>
      <c r="I100" s="386"/>
      <c r="J100" s="386"/>
      <c r="K100" s="386"/>
      <c r="L100" s="386"/>
      <c r="M100" s="386"/>
      <c r="N100" s="386"/>
      <c r="O100" s="386"/>
      <c r="P100" s="386"/>
      <c r="Q100" s="386"/>
      <c r="R100" s="386"/>
      <c r="S100" s="386"/>
      <c r="T100" s="386"/>
      <c r="U100" s="386"/>
      <c r="V100" s="386"/>
      <c r="W100" s="386"/>
      <c r="X100" s="386"/>
      <c r="Y100" s="386"/>
      <c r="Z100" s="386"/>
      <c r="AA100" s="386"/>
      <c r="AB100" s="386"/>
      <c r="AC100" s="386"/>
      <c r="AD100" s="386"/>
      <c r="AE100" s="386"/>
      <c r="AF100" s="386"/>
    </row>
    <row r="101" spans="1:32" x14ac:dyDescent="0.25">
      <c r="A101" s="386"/>
      <c r="B101" s="386"/>
      <c r="C101" s="386"/>
      <c r="D101" s="386"/>
      <c r="E101" s="386"/>
      <c r="F101" s="386"/>
      <c r="G101" s="386"/>
      <c r="H101" s="386"/>
      <c r="I101" s="386"/>
      <c r="J101" s="386"/>
      <c r="K101" s="386"/>
      <c r="L101" s="386"/>
      <c r="M101" s="386"/>
      <c r="N101" s="386"/>
      <c r="O101" s="386"/>
      <c r="P101" s="386"/>
      <c r="Q101" s="386"/>
      <c r="R101" s="386"/>
      <c r="S101" s="386"/>
      <c r="T101" s="386"/>
      <c r="U101" s="386"/>
      <c r="V101" s="386"/>
      <c r="W101" s="386"/>
      <c r="X101" s="386"/>
      <c r="Y101" s="386"/>
      <c r="Z101" s="386"/>
      <c r="AA101" s="386"/>
      <c r="AB101" s="386"/>
      <c r="AC101" s="386"/>
      <c r="AD101" s="386"/>
      <c r="AE101" s="386"/>
      <c r="AF101" s="386"/>
    </row>
    <row r="102" spans="1:32" x14ac:dyDescent="0.25">
      <c r="A102" s="386"/>
      <c r="B102" s="386"/>
      <c r="C102" s="386"/>
      <c r="D102" s="386"/>
      <c r="E102" s="386"/>
      <c r="F102" s="386"/>
      <c r="G102" s="386"/>
      <c r="H102" s="386"/>
      <c r="I102" s="386"/>
      <c r="J102" s="386"/>
      <c r="K102" s="386"/>
      <c r="L102" s="386"/>
      <c r="M102" s="386"/>
      <c r="N102" s="386"/>
      <c r="O102" s="386"/>
      <c r="P102" s="386"/>
      <c r="Q102" s="386"/>
      <c r="R102" s="386"/>
      <c r="S102" s="386"/>
      <c r="T102" s="386"/>
      <c r="U102" s="386"/>
      <c r="V102" s="386"/>
      <c r="W102" s="386"/>
      <c r="X102" s="386"/>
      <c r="Y102" s="386"/>
      <c r="Z102" s="386"/>
      <c r="AA102" s="386"/>
      <c r="AB102" s="386"/>
      <c r="AC102" s="386"/>
      <c r="AD102" s="386"/>
      <c r="AE102" s="386"/>
      <c r="AF102" s="386"/>
    </row>
    <row r="103" spans="1:32" x14ac:dyDescent="0.25">
      <c r="A103" s="386"/>
      <c r="B103" s="386"/>
      <c r="C103" s="386"/>
      <c r="D103" s="386"/>
      <c r="E103" s="386"/>
      <c r="F103" s="386"/>
      <c r="G103" s="386"/>
      <c r="H103" s="386"/>
      <c r="I103" s="386"/>
      <c r="J103" s="386"/>
      <c r="K103" s="386"/>
      <c r="L103" s="386"/>
      <c r="M103" s="386"/>
      <c r="N103" s="386"/>
      <c r="O103" s="386"/>
      <c r="P103" s="386"/>
      <c r="Q103" s="386"/>
      <c r="R103" s="386"/>
      <c r="S103" s="386"/>
      <c r="T103" s="386"/>
      <c r="U103" s="386"/>
      <c r="V103" s="386"/>
      <c r="W103" s="386"/>
      <c r="X103" s="386"/>
      <c r="Y103" s="386"/>
      <c r="Z103" s="386"/>
      <c r="AA103" s="386"/>
      <c r="AB103" s="386"/>
      <c r="AC103" s="386"/>
      <c r="AD103" s="386"/>
      <c r="AE103" s="386"/>
      <c r="AF103" s="386"/>
    </row>
    <row r="104" spans="1:32" x14ac:dyDescent="0.25">
      <c r="A104" s="386"/>
      <c r="B104" s="386"/>
      <c r="C104" s="386"/>
      <c r="D104" s="386"/>
      <c r="E104" s="386"/>
      <c r="F104" s="386"/>
      <c r="G104" s="386"/>
      <c r="H104" s="386"/>
      <c r="I104" s="386"/>
      <c r="J104" s="386"/>
      <c r="K104" s="386"/>
      <c r="L104" s="386"/>
      <c r="M104" s="386"/>
      <c r="N104" s="386"/>
      <c r="O104" s="386"/>
      <c r="P104" s="386"/>
      <c r="Q104" s="386"/>
      <c r="R104" s="386"/>
      <c r="S104" s="386"/>
      <c r="T104" s="386"/>
      <c r="U104" s="386"/>
      <c r="V104" s="386"/>
      <c r="W104" s="386"/>
      <c r="X104" s="386"/>
      <c r="Y104" s="386"/>
      <c r="Z104" s="386"/>
      <c r="AA104" s="386"/>
      <c r="AB104" s="386"/>
      <c r="AC104" s="386"/>
      <c r="AD104" s="386"/>
      <c r="AE104" s="386"/>
      <c r="AF104" s="386"/>
    </row>
    <row r="105" spans="1:32" x14ac:dyDescent="0.25">
      <c r="A105" s="386"/>
      <c r="B105" s="386"/>
      <c r="C105" s="386"/>
      <c r="D105" s="386"/>
      <c r="E105" s="386"/>
      <c r="F105" s="386"/>
      <c r="G105" s="386"/>
      <c r="H105" s="386"/>
      <c r="I105" s="386"/>
      <c r="J105" s="386"/>
      <c r="K105" s="386"/>
      <c r="L105" s="386"/>
      <c r="M105" s="386"/>
      <c r="N105" s="386"/>
      <c r="O105" s="386"/>
      <c r="P105" s="386"/>
      <c r="Q105" s="386"/>
      <c r="R105" s="386"/>
      <c r="S105" s="386"/>
      <c r="T105" s="386"/>
      <c r="U105" s="386"/>
      <c r="V105" s="386"/>
      <c r="W105" s="386"/>
      <c r="X105" s="386"/>
      <c r="Y105" s="386"/>
      <c r="Z105" s="386"/>
      <c r="AA105" s="386"/>
      <c r="AB105" s="386"/>
      <c r="AC105" s="386"/>
      <c r="AD105" s="386"/>
      <c r="AE105" s="386"/>
      <c r="AF105" s="386"/>
    </row>
    <row r="106" spans="1:32" x14ac:dyDescent="0.25">
      <c r="A106" s="386"/>
      <c r="B106" s="386"/>
      <c r="C106" s="386"/>
      <c r="D106" s="386"/>
      <c r="E106" s="386"/>
      <c r="F106" s="386"/>
      <c r="G106" s="386"/>
      <c r="H106" s="386"/>
      <c r="I106" s="386"/>
      <c r="J106" s="386"/>
      <c r="K106" s="386"/>
      <c r="L106" s="386"/>
      <c r="M106" s="386"/>
      <c r="N106" s="386"/>
      <c r="O106" s="386"/>
      <c r="P106" s="386"/>
      <c r="Q106" s="386"/>
      <c r="R106" s="386"/>
      <c r="S106" s="386"/>
      <c r="T106" s="386"/>
      <c r="U106" s="386"/>
      <c r="V106" s="386"/>
      <c r="W106" s="386"/>
      <c r="X106" s="386"/>
      <c r="Y106" s="386"/>
      <c r="Z106" s="386"/>
      <c r="AA106" s="386"/>
      <c r="AB106" s="386"/>
      <c r="AC106" s="386"/>
      <c r="AD106" s="386"/>
      <c r="AE106" s="386"/>
      <c r="AF106" s="386"/>
    </row>
    <row r="107" spans="1:32" x14ac:dyDescent="0.25">
      <c r="A107" s="386"/>
      <c r="B107" s="386"/>
      <c r="C107" s="386"/>
      <c r="D107" s="386"/>
      <c r="E107" s="386"/>
      <c r="F107" s="386"/>
      <c r="G107" s="386"/>
      <c r="H107" s="386"/>
      <c r="I107" s="386"/>
      <c r="J107" s="386"/>
      <c r="K107" s="386"/>
      <c r="L107" s="386"/>
      <c r="M107" s="386"/>
      <c r="N107" s="386"/>
      <c r="O107" s="386"/>
      <c r="P107" s="386"/>
      <c r="Q107" s="386"/>
      <c r="R107" s="386"/>
      <c r="S107" s="386"/>
      <c r="T107" s="386"/>
      <c r="U107" s="386"/>
      <c r="V107" s="386"/>
      <c r="W107" s="386"/>
      <c r="X107" s="386"/>
      <c r="Y107" s="386"/>
      <c r="Z107" s="386"/>
      <c r="AA107" s="386"/>
      <c r="AB107" s="386"/>
      <c r="AC107" s="386"/>
      <c r="AD107" s="386"/>
      <c r="AE107" s="386"/>
      <c r="AF107" s="386"/>
    </row>
    <row r="108" spans="1:32" x14ac:dyDescent="0.25">
      <c r="A108" s="386"/>
      <c r="B108" s="386"/>
      <c r="C108" s="386"/>
      <c r="D108" s="386"/>
      <c r="E108" s="386"/>
      <c r="F108" s="386"/>
      <c r="G108" s="386"/>
      <c r="H108" s="386"/>
      <c r="I108" s="386"/>
      <c r="J108" s="386"/>
      <c r="K108" s="386"/>
      <c r="L108" s="386"/>
      <c r="M108" s="386"/>
      <c r="N108" s="386"/>
      <c r="O108" s="386"/>
      <c r="P108" s="386"/>
      <c r="Q108" s="386"/>
      <c r="R108" s="386"/>
      <c r="S108" s="386"/>
      <c r="T108" s="386"/>
      <c r="U108" s="386"/>
      <c r="V108" s="386"/>
      <c r="W108" s="386"/>
      <c r="X108" s="386"/>
      <c r="Y108" s="386"/>
      <c r="Z108" s="386"/>
      <c r="AA108" s="386"/>
      <c r="AB108" s="386"/>
      <c r="AC108" s="386"/>
      <c r="AD108" s="386"/>
      <c r="AE108" s="386"/>
      <c r="AF108" s="386"/>
    </row>
    <row r="109" spans="1:32" x14ac:dyDescent="0.25">
      <c r="A109" s="386"/>
      <c r="B109" s="386"/>
      <c r="C109" s="386"/>
      <c r="D109" s="386"/>
      <c r="E109" s="386"/>
      <c r="F109" s="386"/>
      <c r="G109" s="386"/>
      <c r="H109" s="386"/>
      <c r="I109" s="386"/>
      <c r="J109" s="386"/>
      <c r="K109" s="386"/>
      <c r="L109" s="386"/>
      <c r="M109" s="386"/>
      <c r="N109" s="386"/>
      <c r="O109" s="386"/>
      <c r="P109" s="386"/>
      <c r="Q109" s="386"/>
      <c r="R109" s="386"/>
      <c r="S109" s="386"/>
      <c r="T109" s="386"/>
      <c r="U109" s="386"/>
      <c r="V109" s="386"/>
      <c r="W109" s="386"/>
      <c r="X109" s="386"/>
      <c r="Y109" s="386"/>
      <c r="Z109" s="386"/>
      <c r="AA109" s="386"/>
      <c r="AB109" s="386"/>
      <c r="AC109" s="386"/>
      <c r="AD109" s="386"/>
      <c r="AE109" s="386"/>
      <c r="AF109" s="386"/>
    </row>
    <row r="110" spans="1:32" x14ac:dyDescent="0.25">
      <c r="A110" s="386"/>
      <c r="B110" s="386"/>
      <c r="C110" s="386"/>
      <c r="D110" s="386"/>
      <c r="E110" s="386"/>
      <c r="F110" s="386"/>
      <c r="G110" s="386"/>
      <c r="H110" s="386"/>
      <c r="I110" s="386"/>
      <c r="J110" s="386"/>
      <c r="K110" s="386"/>
      <c r="L110" s="386"/>
      <c r="M110" s="386"/>
      <c r="N110" s="386"/>
      <c r="O110" s="386"/>
      <c r="P110" s="386"/>
      <c r="Q110" s="386"/>
      <c r="R110" s="386"/>
      <c r="S110" s="386"/>
      <c r="T110" s="386"/>
      <c r="U110" s="386"/>
      <c r="V110" s="386"/>
      <c r="W110" s="386"/>
      <c r="X110" s="386"/>
      <c r="Y110" s="386"/>
      <c r="Z110" s="386"/>
      <c r="AA110" s="386"/>
      <c r="AB110" s="386"/>
      <c r="AC110" s="386"/>
      <c r="AD110" s="386"/>
      <c r="AE110" s="386"/>
      <c r="AF110" s="386"/>
    </row>
    <row r="111" spans="1:32" x14ac:dyDescent="0.25">
      <c r="A111" s="386"/>
      <c r="B111" s="386"/>
      <c r="C111" s="386"/>
      <c r="D111" s="386"/>
      <c r="E111" s="386"/>
      <c r="F111" s="386"/>
      <c r="G111" s="386"/>
      <c r="H111" s="386"/>
      <c r="I111" s="386"/>
      <c r="J111" s="386"/>
      <c r="K111" s="386"/>
      <c r="L111" s="386"/>
      <c r="M111" s="386"/>
      <c r="N111" s="386"/>
      <c r="O111" s="386"/>
      <c r="P111" s="386"/>
      <c r="Q111" s="386"/>
      <c r="R111" s="386"/>
      <c r="S111" s="386"/>
      <c r="T111" s="386"/>
      <c r="U111" s="386"/>
      <c r="V111" s="386"/>
      <c r="W111" s="386"/>
      <c r="X111" s="386"/>
      <c r="Y111" s="386"/>
      <c r="Z111" s="386"/>
      <c r="AA111" s="386"/>
      <c r="AB111" s="386"/>
      <c r="AC111" s="386"/>
      <c r="AD111" s="386"/>
      <c r="AE111" s="386"/>
      <c r="AF111" s="386"/>
    </row>
    <row r="112" spans="1:32" x14ac:dyDescent="0.25">
      <c r="A112" s="386"/>
      <c r="B112" s="386"/>
      <c r="C112" s="386"/>
      <c r="D112" s="386"/>
      <c r="E112" s="386"/>
      <c r="F112" s="386"/>
      <c r="G112" s="386"/>
      <c r="H112" s="386"/>
      <c r="I112" s="386"/>
      <c r="J112" s="386"/>
      <c r="K112" s="386"/>
      <c r="L112" s="386"/>
      <c r="M112" s="386"/>
      <c r="N112" s="386"/>
      <c r="O112" s="386"/>
      <c r="P112" s="386"/>
      <c r="Q112" s="386"/>
      <c r="R112" s="386"/>
      <c r="S112" s="386"/>
      <c r="T112" s="386"/>
      <c r="U112" s="386"/>
      <c r="V112" s="386"/>
      <c r="W112" s="386"/>
      <c r="X112" s="386"/>
      <c r="Y112" s="386"/>
      <c r="Z112" s="386"/>
      <c r="AA112" s="386"/>
      <c r="AB112" s="386"/>
      <c r="AC112" s="386"/>
      <c r="AD112" s="386"/>
      <c r="AE112" s="386"/>
      <c r="AF112" s="386"/>
    </row>
    <row r="113" spans="1:32" x14ac:dyDescent="0.25">
      <c r="A113" s="386"/>
      <c r="B113" s="386"/>
      <c r="C113" s="386"/>
      <c r="D113" s="386"/>
      <c r="E113" s="386"/>
      <c r="F113" s="386"/>
      <c r="G113" s="386"/>
      <c r="H113" s="386"/>
      <c r="I113" s="386"/>
      <c r="J113" s="386"/>
      <c r="K113" s="386"/>
      <c r="L113" s="386"/>
      <c r="M113" s="386"/>
      <c r="N113" s="386"/>
      <c r="O113" s="386"/>
      <c r="P113" s="386"/>
      <c r="Q113" s="386"/>
      <c r="R113" s="386"/>
      <c r="S113" s="386"/>
      <c r="T113" s="386"/>
      <c r="U113" s="386"/>
      <c r="V113" s="386"/>
      <c r="W113" s="386"/>
      <c r="X113" s="386"/>
      <c r="Y113" s="386"/>
      <c r="Z113" s="386"/>
      <c r="AA113" s="386"/>
      <c r="AB113" s="386"/>
      <c r="AC113" s="386"/>
      <c r="AD113" s="386"/>
      <c r="AE113" s="386"/>
      <c r="AF113" s="386"/>
    </row>
    <row r="114" spans="1:32" x14ac:dyDescent="0.25">
      <c r="A114" s="386"/>
      <c r="B114" s="386"/>
      <c r="C114" s="386"/>
      <c r="D114" s="386"/>
      <c r="E114" s="386"/>
      <c r="F114" s="386"/>
      <c r="G114" s="386"/>
      <c r="H114" s="386"/>
      <c r="I114" s="386"/>
      <c r="J114" s="386"/>
      <c r="K114" s="386"/>
      <c r="L114" s="386"/>
      <c r="M114" s="386"/>
      <c r="N114" s="386"/>
      <c r="O114" s="386"/>
      <c r="P114" s="386"/>
      <c r="Q114" s="386"/>
      <c r="R114" s="386"/>
      <c r="S114" s="386"/>
      <c r="T114" s="386"/>
      <c r="U114" s="386"/>
      <c r="V114" s="386"/>
      <c r="W114" s="386"/>
      <c r="X114" s="386"/>
      <c r="Y114" s="386"/>
      <c r="Z114" s="386"/>
      <c r="AA114" s="386"/>
      <c r="AB114" s="386"/>
      <c r="AC114" s="386"/>
      <c r="AD114" s="386"/>
      <c r="AE114" s="386"/>
      <c r="AF114" s="386"/>
    </row>
    <row r="115" spans="1:32" x14ac:dyDescent="0.25">
      <c r="A115" s="386"/>
      <c r="B115" s="386"/>
      <c r="C115" s="386"/>
      <c r="D115" s="386"/>
      <c r="E115" s="386"/>
      <c r="F115" s="386"/>
      <c r="G115" s="386"/>
      <c r="H115" s="386"/>
      <c r="I115" s="386"/>
      <c r="J115" s="386"/>
      <c r="K115" s="386"/>
      <c r="L115" s="386"/>
      <c r="M115" s="386"/>
      <c r="N115" s="386"/>
      <c r="O115" s="386"/>
      <c r="P115" s="386"/>
      <c r="Q115" s="386"/>
      <c r="R115" s="386"/>
      <c r="S115" s="386"/>
      <c r="T115" s="386"/>
      <c r="U115" s="386"/>
      <c r="V115" s="386"/>
      <c r="W115" s="386"/>
      <c r="X115" s="386"/>
      <c r="Y115" s="386"/>
      <c r="Z115" s="386"/>
      <c r="AA115" s="386"/>
      <c r="AB115" s="386"/>
      <c r="AC115" s="386"/>
      <c r="AD115" s="386"/>
      <c r="AE115" s="386"/>
      <c r="AF115" s="386"/>
    </row>
    <row r="116" spans="1:32" x14ac:dyDescent="0.25">
      <c r="A116" s="386"/>
      <c r="B116" s="386"/>
      <c r="C116" s="386"/>
      <c r="D116" s="386"/>
      <c r="E116" s="386"/>
      <c r="F116" s="386"/>
      <c r="G116" s="386"/>
      <c r="H116" s="386"/>
      <c r="I116" s="386"/>
      <c r="J116" s="386"/>
      <c r="K116" s="386"/>
      <c r="L116" s="386"/>
      <c r="M116" s="386"/>
      <c r="N116" s="386"/>
      <c r="O116" s="386"/>
      <c r="P116" s="386"/>
      <c r="Q116" s="386"/>
      <c r="R116" s="386"/>
      <c r="S116" s="386"/>
      <c r="T116" s="386"/>
      <c r="U116" s="386"/>
      <c r="V116" s="386"/>
      <c r="W116" s="386"/>
      <c r="X116" s="386"/>
      <c r="Y116" s="386"/>
      <c r="Z116" s="386"/>
      <c r="AA116" s="386"/>
      <c r="AB116" s="386"/>
      <c r="AC116" s="386"/>
      <c r="AD116" s="386"/>
      <c r="AE116" s="386"/>
      <c r="AF116" s="386"/>
    </row>
    <row r="117" spans="1:32" x14ac:dyDescent="0.25">
      <c r="A117" s="386"/>
      <c r="B117" s="386"/>
      <c r="C117" s="386"/>
      <c r="D117" s="386"/>
      <c r="E117" s="386"/>
      <c r="F117" s="386"/>
      <c r="G117" s="386"/>
      <c r="H117" s="386"/>
      <c r="I117" s="386"/>
      <c r="J117" s="386"/>
      <c r="K117" s="386"/>
      <c r="L117" s="386"/>
      <c r="M117" s="386"/>
      <c r="N117" s="386"/>
      <c r="O117" s="386"/>
      <c r="P117" s="386"/>
      <c r="Q117" s="386"/>
      <c r="R117" s="386"/>
      <c r="S117" s="386"/>
      <c r="T117" s="386"/>
      <c r="U117" s="386"/>
      <c r="V117" s="386"/>
      <c r="W117" s="386"/>
      <c r="X117" s="386"/>
      <c r="Y117" s="386"/>
      <c r="Z117" s="386"/>
      <c r="AA117" s="386"/>
      <c r="AB117" s="386"/>
      <c r="AC117" s="386"/>
      <c r="AD117" s="386"/>
      <c r="AE117" s="386"/>
      <c r="AF117" s="386"/>
    </row>
    <row r="118" spans="1:32" x14ac:dyDescent="0.25">
      <c r="A118" s="386"/>
      <c r="B118" s="386"/>
      <c r="C118" s="386"/>
      <c r="D118" s="386"/>
      <c r="E118" s="386"/>
      <c r="F118" s="386"/>
      <c r="G118" s="386"/>
      <c r="H118" s="386"/>
      <c r="I118" s="386"/>
      <c r="J118" s="386"/>
      <c r="K118" s="386"/>
      <c r="L118" s="386"/>
      <c r="M118" s="386"/>
      <c r="N118" s="386"/>
      <c r="O118" s="386"/>
      <c r="P118" s="386"/>
      <c r="Q118" s="386"/>
      <c r="R118" s="386"/>
      <c r="S118" s="386"/>
      <c r="T118" s="386"/>
      <c r="U118" s="386"/>
      <c r="V118" s="386"/>
      <c r="W118" s="386"/>
      <c r="X118" s="386"/>
      <c r="Y118" s="386"/>
      <c r="Z118" s="386"/>
      <c r="AA118" s="386"/>
      <c r="AB118" s="386"/>
      <c r="AC118" s="386"/>
      <c r="AD118" s="386"/>
      <c r="AE118" s="386"/>
      <c r="AF118" s="386"/>
    </row>
    <row r="119" spans="1:32" x14ac:dyDescent="0.25">
      <c r="A119" s="386"/>
      <c r="B119" s="386"/>
      <c r="C119" s="386"/>
      <c r="D119" s="386"/>
      <c r="E119" s="386"/>
      <c r="F119" s="386"/>
      <c r="G119" s="386"/>
      <c r="H119" s="386"/>
      <c r="I119" s="386"/>
      <c r="J119" s="386"/>
      <c r="K119" s="386"/>
      <c r="L119" s="386"/>
      <c r="M119" s="386"/>
      <c r="N119" s="386"/>
      <c r="O119" s="386"/>
      <c r="P119" s="386"/>
      <c r="Q119" s="386"/>
      <c r="R119" s="386"/>
      <c r="S119" s="386"/>
      <c r="T119" s="386"/>
      <c r="U119" s="386"/>
      <c r="V119" s="386"/>
      <c r="W119" s="386"/>
      <c r="X119" s="386"/>
      <c r="Y119" s="386"/>
      <c r="Z119" s="386"/>
      <c r="AA119" s="386"/>
      <c r="AB119" s="386"/>
      <c r="AC119" s="386"/>
      <c r="AD119" s="386"/>
      <c r="AE119" s="386"/>
      <c r="AF119" s="386"/>
    </row>
    <row r="120" spans="1:32" x14ac:dyDescent="0.25">
      <c r="A120" s="386"/>
      <c r="B120" s="386"/>
      <c r="C120" s="386"/>
      <c r="D120" s="386"/>
      <c r="E120" s="386"/>
      <c r="F120" s="386"/>
      <c r="G120" s="386"/>
      <c r="H120" s="386"/>
      <c r="I120" s="386"/>
      <c r="J120" s="386"/>
      <c r="K120" s="386"/>
      <c r="L120" s="386"/>
      <c r="M120" s="386"/>
      <c r="N120" s="386"/>
      <c r="O120" s="386"/>
      <c r="P120" s="386"/>
      <c r="Q120" s="386"/>
      <c r="R120" s="386"/>
      <c r="S120" s="386"/>
      <c r="T120" s="386"/>
      <c r="U120" s="386"/>
      <c r="V120" s="386"/>
      <c r="W120" s="386"/>
      <c r="X120" s="386"/>
      <c r="Y120" s="386"/>
      <c r="Z120" s="386"/>
      <c r="AA120" s="386"/>
      <c r="AB120" s="386"/>
      <c r="AC120" s="386"/>
      <c r="AD120" s="386"/>
      <c r="AE120" s="386"/>
      <c r="AF120" s="386"/>
    </row>
    <row r="121" spans="1:32" x14ac:dyDescent="0.25">
      <c r="A121" s="386"/>
      <c r="B121" s="386"/>
      <c r="C121" s="386"/>
      <c r="D121" s="386"/>
      <c r="E121" s="386"/>
      <c r="F121" s="386"/>
      <c r="G121" s="386"/>
      <c r="H121" s="386"/>
      <c r="I121" s="386"/>
      <c r="J121" s="386"/>
      <c r="K121" s="386"/>
      <c r="L121" s="386"/>
      <c r="M121" s="386"/>
      <c r="N121" s="386"/>
      <c r="O121" s="386"/>
      <c r="P121" s="386"/>
      <c r="Q121" s="386"/>
      <c r="R121" s="386"/>
      <c r="S121" s="386"/>
      <c r="T121" s="386"/>
      <c r="U121" s="386"/>
      <c r="V121" s="386"/>
      <c r="W121" s="386"/>
      <c r="X121" s="386"/>
      <c r="Y121" s="386"/>
      <c r="Z121" s="386"/>
      <c r="AA121" s="386"/>
      <c r="AB121" s="386"/>
      <c r="AC121" s="386"/>
      <c r="AD121" s="386"/>
      <c r="AE121" s="386"/>
      <c r="AF121" s="386"/>
    </row>
    <row r="122" spans="1:32" x14ac:dyDescent="0.25">
      <c r="A122" s="386"/>
      <c r="B122" s="386"/>
      <c r="C122" s="386"/>
      <c r="D122" s="386"/>
      <c r="E122" s="386"/>
      <c r="F122" s="386"/>
      <c r="G122" s="386"/>
      <c r="H122" s="386"/>
      <c r="I122" s="386"/>
      <c r="J122" s="386"/>
      <c r="K122" s="386"/>
      <c r="L122" s="386"/>
      <c r="M122" s="386"/>
      <c r="N122" s="386"/>
      <c r="O122" s="386"/>
      <c r="P122" s="386"/>
      <c r="Q122" s="386"/>
      <c r="R122" s="386"/>
      <c r="S122" s="386"/>
      <c r="T122" s="386"/>
      <c r="U122" s="386"/>
      <c r="V122" s="386"/>
      <c r="W122" s="386"/>
      <c r="X122" s="386"/>
      <c r="Y122" s="386"/>
      <c r="Z122" s="386"/>
      <c r="AA122" s="386"/>
      <c r="AB122" s="386"/>
      <c r="AC122" s="386"/>
      <c r="AD122" s="386"/>
      <c r="AE122" s="386"/>
      <c r="AF122" s="386"/>
    </row>
    <row r="123" spans="1:32" x14ac:dyDescent="0.25">
      <c r="A123" s="386"/>
      <c r="B123" s="386"/>
      <c r="C123" s="386"/>
      <c r="D123" s="386"/>
      <c r="E123" s="386"/>
      <c r="F123" s="386"/>
      <c r="G123" s="386"/>
      <c r="H123" s="386"/>
      <c r="I123" s="386"/>
      <c r="J123" s="386"/>
      <c r="K123" s="386"/>
      <c r="L123" s="386"/>
      <c r="M123" s="386"/>
      <c r="N123" s="386"/>
      <c r="O123" s="386"/>
      <c r="P123" s="386"/>
      <c r="Q123" s="386"/>
      <c r="R123" s="386"/>
      <c r="S123" s="386"/>
      <c r="T123" s="386"/>
      <c r="U123" s="386"/>
      <c r="V123" s="386"/>
      <c r="W123" s="386"/>
      <c r="X123" s="386"/>
      <c r="Y123" s="386"/>
      <c r="Z123" s="386"/>
      <c r="AA123" s="386"/>
      <c r="AB123" s="386"/>
      <c r="AC123" s="386"/>
      <c r="AD123" s="386"/>
      <c r="AE123" s="386"/>
      <c r="AF123" s="386"/>
    </row>
    <row r="124" spans="1:32" x14ac:dyDescent="0.25">
      <c r="A124" s="386"/>
      <c r="B124" s="386"/>
      <c r="C124" s="386"/>
      <c r="D124" s="386"/>
      <c r="E124" s="386"/>
      <c r="F124" s="386"/>
      <c r="G124" s="386"/>
      <c r="H124" s="386"/>
      <c r="I124" s="386"/>
      <c r="J124" s="386"/>
      <c r="K124" s="386"/>
      <c r="L124" s="386"/>
      <c r="M124" s="386"/>
      <c r="N124" s="386"/>
      <c r="O124" s="386"/>
      <c r="P124" s="386"/>
      <c r="Q124" s="386"/>
      <c r="R124" s="386"/>
      <c r="S124" s="386"/>
      <c r="T124" s="386"/>
      <c r="U124" s="386"/>
      <c r="V124" s="386"/>
      <c r="W124" s="386"/>
      <c r="X124" s="386"/>
      <c r="Y124" s="386"/>
      <c r="Z124" s="386"/>
      <c r="AA124" s="386"/>
      <c r="AB124" s="386"/>
      <c r="AC124" s="386"/>
      <c r="AD124" s="386"/>
      <c r="AE124" s="386"/>
      <c r="AF124" s="386"/>
    </row>
    <row r="125" spans="1:32" x14ac:dyDescent="0.25">
      <c r="A125" s="386"/>
      <c r="B125" s="386"/>
      <c r="C125" s="386"/>
      <c r="D125" s="386"/>
      <c r="E125" s="386"/>
      <c r="F125" s="386"/>
      <c r="G125" s="386"/>
      <c r="H125" s="386"/>
      <c r="I125" s="386"/>
      <c r="J125" s="386"/>
      <c r="K125" s="386"/>
      <c r="L125" s="386"/>
      <c r="M125" s="386"/>
      <c r="N125" s="386"/>
      <c r="O125" s="386"/>
      <c r="P125" s="386"/>
      <c r="Q125" s="386"/>
      <c r="R125" s="386"/>
      <c r="S125" s="386"/>
      <c r="T125" s="386"/>
      <c r="U125" s="386"/>
      <c r="V125" s="386"/>
      <c r="W125" s="386"/>
      <c r="X125" s="386"/>
      <c r="Y125" s="386"/>
      <c r="Z125" s="386"/>
      <c r="AA125" s="386"/>
      <c r="AB125" s="386"/>
      <c r="AC125" s="386"/>
      <c r="AD125" s="386"/>
      <c r="AE125" s="386"/>
      <c r="AF125" s="386"/>
    </row>
    <row r="126" spans="1:32" x14ac:dyDescent="0.25">
      <c r="A126" s="386"/>
      <c r="B126" s="386"/>
      <c r="C126" s="386"/>
      <c r="D126" s="386"/>
      <c r="E126" s="386"/>
      <c r="F126" s="386"/>
      <c r="G126" s="386"/>
      <c r="H126" s="386"/>
      <c r="I126" s="386"/>
      <c r="J126" s="386"/>
      <c r="K126" s="386"/>
      <c r="L126" s="386"/>
      <c r="M126" s="386"/>
      <c r="N126" s="386"/>
      <c r="O126" s="386"/>
      <c r="P126" s="386"/>
      <c r="Q126" s="386"/>
      <c r="R126" s="386"/>
      <c r="S126" s="386"/>
      <c r="T126" s="386"/>
      <c r="U126" s="386"/>
      <c r="V126" s="386"/>
      <c r="W126" s="386"/>
      <c r="X126" s="386"/>
      <c r="Y126" s="386"/>
      <c r="Z126" s="386"/>
      <c r="AA126" s="386"/>
      <c r="AB126" s="386"/>
      <c r="AC126" s="386"/>
      <c r="AD126" s="386"/>
      <c r="AE126" s="386"/>
      <c r="AF126" s="386"/>
    </row>
    <row r="127" spans="1:32" x14ac:dyDescent="0.25">
      <c r="A127" s="386"/>
      <c r="B127" s="386"/>
      <c r="C127" s="386"/>
      <c r="D127" s="386"/>
      <c r="E127" s="386"/>
      <c r="F127" s="386"/>
      <c r="G127" s="386"/>
      <c r="H127" s="386"/>
      <c r="I127" s="386"/>
      <c r="J127" s="386"/>
      <c r="K127" s="386"/>
      <c r="L127" s="386"/>
      <c r="M127" s="386"/>
      <c r="N127" s="386"/>
      <c r="O127" s="386"/>
      <c r="P127" s="386"/>
      <c r="Q127" s="386"/>
      <c r="R127" s="386"/>
      <c r="S127" s="386"/>
      <c r="T127" s="386"/>
      <c r="U127" s="386"/>
      <c r="V127" s="386"/>
      <c r="W127" s="386"/>
      <c r="X127" s="386"/>
      <c r="Y127" s="386"/>
      <c r="Z127" s="386"/>
      <c r="AA127" s="386"/>
      <c r="AB127" s="386"/>
      <c r="AC127" s="386"/>
      <c r="AD127" s="386"/>
      <c r="AE127" s="386"/>
      <c r="AF127" s="386"/>
    </row>
    <row r="128" spans="1:32" x14ac:dyDescent="0.25">
      <c r="A128" s="386"/>
      <c r="B128" s="386"/>
      <c r="C128" s="386"/>
      <c r="D128" s="386"/>
      <c r="E128" s="386"/>
      <c r="F128" s="386"/>
      <c r="G128" s="386"/>
      <c r="H128" s="386"/>
      <c r="I128" s="386"/>
      <c r="J128" s="386"/>
      <c r="K128" s="386"/>
      <c r="L128" s="386"/>
      <c r="M128" s="386"/>
      <c r="N128" s="386"/>
      <c r="O128" s="386"/>
      <c r="P128" s="386"/>
      <c r="Q128" s="386"/>
      <c r="R128" s="386"/>
      <c r="S128" s="386"/>
      <c r="T128" s="386"/>
      <c r="U128" s="386"/>
      <c r="V128" s="386"/>
      <c r="W128" s="386"/>
      <c r="X128" s="386"/>
      <c r="Y128" s="386"/>
      <c r="Z128" s="386"/>
      <c r="AA128" s="386"/>
      <c r="AB128" s="386"/>
      <c r="AC128" s="386"/>
      <c r="AD128" s="386"/>
      <c r="AE128" s="386"/>
      <c r="AF128" s="386"/>
    </row>
    <row r="129" spans="1:32" x14ac:dyDescent="0.25">
      <c r="A129" s="386"/>
      <c r="B129" s="386"/>
      <c r="C129" s="386"/>
      <c r="D129" s="386"/>
      <c r="E129" s="386"/>
      <c r="F129" s="386"/>
      <c r="G129" s="386"/>
      <c r="H129" s="386"/>
      <c r="I129" s="386"/>
      <c r="J129" s="386"/>
      <c r="K129" s="386"/>
      <c r="L129" s="386"/>
      <c r="M129" s="386"/>
      <c r="N129" s="386"/>
      <c r="O129" s="386"/>
      <c r="P129" s="386"/>
      <c r="Q129" s="386"/>
      <c r="R129" s="386"/>
      <c r="S129" s="386"/>
      <c r="T129" s="386"/>
      <c r="U129" s="386"/>
      <c r="V129" s="386"/>
      <c r="W129" s="386"/>
      <c r="X129" s="386"/>
      <c r="Y129" s="386"/>
      <c r="Z129" s="386"/>
      <c r="AA129" s="386"/>
      <c r="AB129" s="386"/>
      <c r="AC129" s="386"/>
      <c r="AD129" s="386"/>
      <c r="AE129" s="386"/>
      <c r="AF129" s="386"/>
    </row>
    <row r="130" spans="1:32" x14ac:dyDescent="0.25">
      <c r="A130" s="386"/>
      <c r="B130" s="386"/>
      <c r="C130" s="386"/>
      <c r="D130" s="386"/>
      <c r="E130" s="386"/>
      <c r="F130" s="386"/>
      <c r="G130" s="386"/>
      <c r="H130" s="386"/>
      <c r="I130" s="386"/>
      <c r="J130" s="386"/>
      <c r="K130" s="386"/>
      <c r="L130" s="386"/>
      <c r="M130" s="386"/>
      <c r="N130" s="386"/>
      <c r="O130" s="386"/>
      <c r="P130" s="386"/>
      <c r="Q130" s="386"/>
      <c r="R130" s="386"/>
      <c r="S130" s="386"/>
      <c r="T130" s="386"/>
      <c r="U130" s="386"/>
      <c r="V130" s="386"/>
      <c r="W130" s="386"/>
      <c r="X130" s="386"/>
      <c r="Y130" s="386"/>
      <c r="Z130" s="386"/>
      <c r="AA130" s="386"/>
      <c r="AB130" s="386"/>
      <c r="AC130" s="386"/>
      <c r="AD130" s="386"/>
      <c r="AE130" s="386"/>
      <c r="AF130" s="386"/>
    </row>
    <row r="131" spans="1:32" x14ac:dyDescent="0.25">
      <c r="A131" s="386"/>
      <c r="B131" s="386"/>
      <c r="C131" s="386"/>
      <c r="D131" s="386"/>
      <c r="E131" s="386"/>
      <c r="F131" s="386"/>
      <c r="G131" s="386"/>
      <c r="H131" s="386"/>
      <c r="I131" s="386"/>
      <c r="J131" s="386"/>
      <c r="K131" s="386"/>
      <c r="L131" s="386"/>
      <c r="M131" s="386"/>
      <c r="N131" s="386"/>
      <c r="O131" s="386"/>
      <c r="P131" s="386"/>
      <c r="Q131" s="386"/>
      <c r="R131" s="386"/>
      <c r="S131" s="386"/>
      <c r="T131" s="386"/>
      <c r="U131" s="386"/>
      <c r="V131" s="386"/>
      <c r="W131" s="386"/>
      <c r="X131" s="386"/>
      <c r="Y131" s="386"/>
      <c r="Z131" s="386"/>
      <c r="AA131" s="386"/>
      <c r="AB131" s="386"/>
      <c r="AC131" s="386"/>
      <c r="AD131" s="386"/>
      <c r="AE131" s="386"/>
      <c r="AF131" s="386"/>
    </row>
    <row r="132" spans="1:32" x14ac:dyDescent="0.25">
      <c r="A132" s="386"/>
      <c r="B132" s="386"/>
      <c r="C132" s="386"/>
      <c r="D132" s="386"/>
      <c r="E132" s="386"/>
      <c r="F132" s="386"/>
      <c r="G132" s="386"/>
      <c r="H132" s="386"/>
      <c r="I132" s="386"/>
      <c r="J132" s="386"/>
      <c r="K132" s="386"/>
      <c r="L132" s="386"/>
      <c r="M132" s="386"/>
      <c r="N132" s="386"/>
      <c r="O132" s="386"/>
      <c r="P132" s="386"/>
      <c r="Q132" s="386"/>
      <c r="R132" s="386"/>
      <c r="S132" s="386"/>
      <c r="T132" s="386"/>
      <c r="U132" s="386"/>
      <c r="V132" s="386"/>
      <c r="W132" s="386"/>
      <c r="X132" s="386"/>
      <c r="Y132" s="386"/>
      <c r="Z132" s="386"/>
      <c r="AA132" s="386"/>
      <c r="AB132" s="386"/>
      <c r="AC132" s="386"/>
      <c r="AD132" s="386"/>
      <c r="AE132" s="386"/>
      <c r="AF132" s="386"/>
    </row>
    <row r="133" spans="1:32" x14ac:dyDescent="0.25">
      <c r="A133" s="386"/>
      <c r="B133" s="386"/>
      <c r="C133" s="386"/>
      <c r="D133" s="386"/>
      <c r="E133" s="386"/>
      <c r="F133" s="386"/>
      <c r="G133" s="386"/>
      <c r="H133" s="386"/>
      <c r="I133" s="386"/>
      <c r="J133" s="386"/>
      <c r="K133" s="386"/>
      <c r="L133" s="386"/>
      <c r="M133" s="386"/>
      <c r="N133" s="386"/>
      <c r="O133" s="386"/>
      <c r="P133" s="386"/>
      <c r="Q133" s="386"/>
      <c r="R133" s="386"/>
      <c r="S133" s="386"/>
      <c r="T133" s="386"/>
      <c r="U133" s="386"/>
      <c r="V133" s="386"/>
      <c r="W133" s="386"/>
      <c r="X133" s="386"/>
      <c r="Y133" s="386"/>
      <c r="Z133" s="386"/>
      <c r="AA133" s="386"/>
      <c r="AB133" s="386"/>
      <c r="AC133" s="386"/>
      <c r="AD133" s="386"/>
      <c r="AE133" s="386"/>
      <c r="AF133" s="386"/>
    </row>
    <row r="134" spans="1:32" x14ac:dyDescent="0.25">
      <c r="A134" s="386"/>
      <c r="B134" s="386"/>
      <c r="C134" s="386"/>
      <c r="D134" s="386"/>
      <c r="E134" s="386"/>
      <c r="F134" s="386"/>
      <c r="G134" s="386"/>
      <c r="H134" s="386"/>
      <c r="I134" s="386"/>
      <c r="J134" s="386"/>
      <c r="K134" s="386"/>
      <c r="L134" s="386"/>
      <c r="M134" s="386"/>
      <c r="N134" s="386"/>
      <c r="O134" s="386"/>
      <c r="P134" s="386"/>
      <c r="Q134" s="386"/>
      <c r="R134" s="386"/>
      <c r="S134" s="386"/>
      <c r="T134" s="386"/>
      <c r="U134" s="386"/>
      <c r="V134" s="386"/>
      <c r="W134" s="386"/>
      <c r="X134" s="386"/>
      <c r="Y134" s="386"/>
      <c r="Z134" s="386"/>
      <c r="AA134" s="386"/>
      <c r="AB134" s="386"/>
      <c r="AC134" s="386"/>
      <c r="AD134" s="386"/>
      <c r="AE134" s="386"/>
      <c r="AF134" s="386"/>
    </row>
    <row r="135" spans="1:32" x14ac:dyDescent="0.25">
      <c r="A135" s="386"/>
      <c r="B135" s="386"/>
      <c r="C135" s="386"/>
      <c r="D135" s="386"/>
      <c r="E135" s="386"/>
      <c r="F135" s="386"/>
      <c r="G135" s="386"/>
      <c r="H135" s="386"/>
      <c r="I135" s="386"/>
      <c r="J135" s="386"/>
      <c r="K135" s="386"/>
      <c r="L135" s="386"/>
      <c r="M135" s="386"/>
      <c r="N135" s="386"/>
      <c r="O135" s="386"/>
      <c r="P135" s="386"/>
      <c r="Q135" s="386"/>
      <c r="R135" s="386"/>
      <c r="S135" s="386"/>
      <c r="T135" s="386"/>
      <c r="U135" s="386"/>
      <c r="V135" s="386"/>
      <c r="W135" s="386"/>
      <c r="X135" s="386"/>
      <c r="Y135" s="386"/>
      <c r="Z135" s="386"/>
      <c r="AA135" s="386"/>
      <c r="AB135" s="386"/>
      <c r="AC135" s="386"/>
      <c r="AD135" s="386"/>
      <c r="AE135" s="386"/>
      <c r="AF135" s="386"/>
    </row>
    <row r="136" spans="1:32" x14ac:dyDescent="0.25">
      <c r="A136" s="386"/>
      <c r="B136" s="386"/>
      <c r="C136" s="386"/>
      <c r="D136" s="386"/>
      <c r="E136" s="386"/>
      <c r="F136" s="386"/>
      <c r="G136" s="386"/>
      <c r="H136" s="386"/>
      <c r="I136" s="386"/>
      <c r="J136" s="386"/>
      <c r="K136" s="386"/>
      <c r="L136" s="386"/>
      <c r="M136" s="386"/>
      <c r="N136" s="386"/>
      <c r="O136" s="386"/>
      <c r="P136" s="386"/>
      <c r="Q136" s="386"/>
      <c r="R136" s="386"/>
      <c r="S136" s="386"/>
      <c r="T136" s="386"/>
      <c r="U136" s="386"/>
      <c r="V136" s="386"/>
      <c r="W136" s="386"/>
      <c r="X136" s="386"/>
      <c r="Y136" s="386"/>
      <c r="Z136" s="386"/>
      <c r="AA136" s="386"/>
      <c r="AB136" s="386"/>
      <c r="AC136" s="386"/>
      <c r="AD136" s="386"/>
      <c r="AE136" s="386"/>
      <c r="AF136" s="386"/>
    </row>
    <row r="137" spans="1:32" x14ac:dyDescent="0.25">
      <c r="A137" s="386"/>
      <c r="B137" s="386"/>
      <c r="C137" s="386"/>
      <c r="D137" s="386"/>
      <c r="E137" s="386"/>
      <c r="F137" s="386"/>
      <c r="G137" s="386"/>
      <c r="H137" s="386"/>
      <c r="I137" s="386"/>
      <c r="J137" s="386"/>
      <c r="K137" s="386"/>
      <c r="L137" s="386"/>
      <c r="M137" s="386"/>
      <c r="N137" s="386"/>
      <c r="O137" s="386"/>
      <c r="P137" s="386"/>
      <c r="Q137" s="386"/>
      <c r="R137" s="386"/>
      <c r="S137" s="386"/>
      <c r="T137" s="386"/>
      <c r="U137" s="386"/>
      <c r="V137" s="386"/>
      <c r="W137" s="386"/>
      <c r="X137" s="386"/>
      <c r="Y137" s="386"/>
      <c r="Z137" s="386"/>
      <c r="AA137" s="386"/>
      <c r="AB137" s="386"/>
      <c r="AC137" s="386"/>
      <c r="AD137" s="386"/>
      <c r="AE137" s="386"/>
      <c r="AF137" s="386"/>
    </row>
    <row r="138" spans="1:32" x14ac:dyDescent="0.25">
      <c r="A138" s="386"/>
      <c r="B138" s="386"/>
      <c r="C138" s="386"/>
      <c r="D138" s="386"/>
      <c r="E138" s="386"/>
      <c r="F138" s="386"/>
      <c r="G138" s="386"/>
      <c r="H138" s="386"/>
      <c r="I138" s="386"/>
      <c r="J138" s="386"/>
      <c r="K138" s="386"/>
      <c r="L138" s="386"/>
      <c r="M138" s="386"/>
      <c r="N138" s="386"/>
      <c r="O138" s="386"/>
      <c r="P138" s="386"/>
      <c r="Q138" s="386"/>
      <c r="R138" s="386"/>
      <c r="S138" s="386"/>
      <c r="T138" s="386"/>
      <c r="U138" s="386"/>
      <c r="V138" s="386"/>
      <c r="W138" s="386"/>
      <c r="X138" s="386"/>
      <c r="Y138" s="386"/>
      <c r="Z138" s="386"/>
      <c r="AA138" s="386"/>
      <c r="AB138" s="386"/>
      <c r="AC138" s="386"/>
      <c r="AD138" s="386"/>
      <c r="AE138" s="386"/>
      <c r="AF138" s="386"/>
    </row>
    <row r="139" spans="1:32" x14ac:dyDescent="0.25">
      <c r="A139" s="386"/>
      <c r="B139" s="386"/>
      <c r="C139" s="386"/>
      <c r="D139" s="386"/>
      <c r="E139" s="386"/>
      <c r="F139" s="386"/>
      <c r="G139" s="386"/>
      <c r="H139" s="386"/>
      <c r="I139" s="386"/>
      <c r="J139" s="386"/>
      <c r="K139" s="386"/>
      <c r="L139" s="386"/>
      <c r="M139" s="386"/>
      <c r="N139" s="386"/>
      <c r="O139" s="386"/>
      <c r="P139" s="386"/>
      <c r="Q139" s="386"/>
      <c r="R139" s="386"/>
      <c r="S139" s="386"/>
      <c r="T139" s="386"/>
      <c r="U139" s="386"/>
      <c r="V139" s="386"/>
      <c r="W139" s="386"/>
      <c r="X139" s="386"/>
      <c r="Y139" s="386"/>
      <c r="Z139" s="386"/>
      <c r="AA139" s="386"/>
      <c r="AB139" s="386"/>
      <c r="AC139" s="386"/>
      <c r="AD139" s="386"/>
      <c r="AE139" s="386"/>
      <c r="AF139" s="386"/>
    </row>
    <row r="140" spans="1:32" x14ac:dyDescent="0.25">
      <c r="A140" s="386"/>
      <c r="B140" s="386"/>
      <c r="C140" s="386"/>
      <c r="D140" s="386"/>
      <c r="E140" s="386"/>
      <c r="F140" s="386"/>
      <c r="G140" s="386"/>
      <c r="H140" s="386"/>
      <c r="I140" s="386"/>
      <c r="J140" s="386"/>
      <c r="K140" s="386"/>
      <c r="L140" s="386"/>
      <c r="M140" s="386"/>
      <c r="N140" s="386"/>
      <c r="O140" s="386"/>
      <c r="P140" s="386"/>
      <c r="Q140" s="386"/>
      <c r="R140" s="386"/>
      <c r="S140" s="386"/>
      <c r="T140" s="386"/>
      <c r="U140" s="386"/>
      <c r="V140" s="386"/>
      <c r="W140" s="386"/>
      <c r="X140" s="386"/>
      <c r="Y140" s="386"/>
      <c r="Z140" s="386"/>
      <c r="AA140" s="386"/>
      <c r="AB140" s="386"/>
      <c r="AC140" s="386"/>
      <c r="AD140" s="386"/>
      <c r="AE140" s="386"/>
      <c r="AF140" s="386"/>
    </row>
    <row r="141" spans="1:32" x14ac:dyDescent="0.25">
      <c r="A141" s="386"/>
      <c r="B141" s="386"/>
      <c r="C141" s="386"/>
      <c r="D141" s="386"/>
      <c r="E141" s="386"/>
      <c r="F141" s="386"/>
      <c r="G141" s="386"/>
      <c r="H141" s="386"/>
      <c r="I141" s="386"/>
      <c r="J141" s="386"/>
      <c r="K141" s="386"/>
      <c r="L141" s="386"/>
      <c r="M141" s="386"/>
      <c r="N141" s="386"/>
      <c r="O141" s="386"/>
      <c r="P141" s="386"/>
      <c r="Q141" s="386"/>
      <c r="R141" s="386"/>
      <c r="S141" s="386"/>
      <c r="T141" s="386"/>
      <c r="U141" s="386"/>
      <c r="V141" s="386"/>
      <c r="W141" s="386"/>
      <c r="X141" s="386"/>
      <c r="Y141" s="386"/>
      <c r="Z141" s="386"/>
      <c r="AA141" s="386"/>
      <c r="AB141" s="386"/>
      <c r="AC141" s="386"/>
      <c r="AD141" s="386"/>
      <c r="AE141" s="386"/>
      <c r="AF141" s="386"/>
    </row>
    <row r="142" spans="1:32" x14ac:dyDescent="0.25">
      <c r="A142" s="386"/>
      <c r="B142" s="386"/>
      <c r="C142" s="386"/>
      <c r="D142" s="386"/>
      <c r="E142" s="386"/>
      <c r="F142" s="386"/>
      <c r="G142" s="386"/>
      <c r="H142" s="386"/>
      <c r="I142" s="386"/>
      <c r="J142" s="386"/>
      <c r="K142" s="386"/>
      <c r="L142" s="386"/>
      <c r="M142" s="386"/>
      <c r="N142" s="386"/>
      <c r="O142" s="386"/>
      <c r="P142" s="386"/>
      <c r="Q142" s="386"/>
      <c r="R142" s="386"/>
      <c r="S142" s="386"/>
      <c r="T142" s="386"/>
      <c r="U142" s="386"/>
      <c r="V142" s="386"/>
      <c r="W142" s="386"/>
      <c r="X142" s="386"/>
      <c r="Y142" s="386"/>
      <c r="Z142" s="386"/>
      <c r="AA142" s="386"/>
      <c r="AB142" s="386"/>
      <c r="AC142" s="386"/>
      <c r="AD142" s="386"/>
      <c r="AE142" s="386"/>
      <c r="AF142" s="386"/>
    </row>
    <row r="143" spans="1:32" x14ac:dyDescent="0.25">
      <c r="A143" s="386"/>
      <c r="B143" s="386"/>
      <c r="C143" s="386"/>
      <c r="D143" s="386"/>
      <c r="E143" s="386"/>
      <c r="F143" s="386"/>
      <c r="G143" s="386"/>
      <c r="H143" s="386"/>
      <c r="I143" s="386"/>
      <c r="J143" s="386"/>
      <c r="K143" s="386"/>
      <c r="L143" s="386"/>
      <c r="M143" s="386"/>
      <c r="N143" s="386"/>
      <c r="O143" s="386"/>
      <c r="P143" s="386"/>
      <c r="Q143" s="386"/>
      <c r="R143" s="386"/>
      <c r="S143" s="386"/>
      <c r="T143" s="386"/>
      <c r="U143" s="386"/>
      <c r="V143" s="386"/>
      <c r="W143" s="386"/>
      <c r="X143" s="386"/>
      <c r="Y143" s="386"/>
      <c r="Z143" s="386"/>
      <c r="AA143" s="386"/>
      <c r="AB143" s="386"/>
      <c r="AC143" s="386"/>
      <c r="AD143" s="386"/>
      <c r="AE143" s="386"/>
      <c r="AF143" s="386"/>
    </row>
    <row r="144" spans="1:32" x14ac:dyDescent="0.25">
      <c r="A144" s="386"/>
      <c r="B144" s="386"/>
      <c r="C144" s="386"/>
      <c r="D144" s="386"/>
      <c r="E144" s="386"/>
      <c r="F144" s="386"/>
      <c r="G144" s="386"/>
      <c r="H144" s="386"/>
      <c r="I144" s="386"/>
      <c r="J144" s="386"/>
      <c r="K144" s="386"/>
      <c r="L144" s="386"/>
      <c r="M144" s="386"/>
      <c r="N144" s="386"/>
      <c r="O144" s="386"/>
      <c r="P144" s="386"/>
      <c r="Q144" s="386"/>
      <c r="R144" s="386"/>
      <c r="S144" s="386"/>
      <c r="T144" s="386"/>
      <c r="U144" s="386"/>
      <c r="V144" s="386"/>
      <c r="W144" s="386"/>
      <c r="X144" s="386"/>
      <c r="Y144" s="386"/>
      <c r="Z144" s="386"/>
      <c r="AA144" s="386"/>
      <c r="AB144" s="386"/>
      <c r="AC144" s="386"/>
      <c r="AD144" s="386"/>
      <c r="AE144" s="386"/>
      <c r="AF144" s="386"/>
    </row>
    <row r="145" spans="1:32" x14ac:dyDescent="0.25">
      <c r="A145" s="386"/>
      <c r="B145" s="386"/>
      <c r="C145" s="386"/>
      <c r="D145" s="386"/>
      <c r="E145" s="386"/>
      <c r="F145" s="386"/>
      <c r="G145" s="386"/>
      <c r="H145" s="386"/>
      <c r="I145" s="386"/>
      <c r="J145" s="386"/>
      <c r="K145" s="386"/>
      <c r="L145" s="386"/>
      <c r="M145" s="386"/>
      <c r="N145" s="386"/>
      <c r="O145" s="386"/>
      <c r="P145" s="386"/>
      <c r="Q145" s="386"/>
      <c r="R145" s="386"/>
      <c r="S145" s="386"/>
      <c r="T145" s="386"/>
      <c r="U145" s="386"/>
      <c r="V145" s="386"/>
      <c r="W145" s="386"/>
      <c r="X145" s="386"/>
      <c r="Y145" s="386"/>
      <c r="Z145" s="386"/>
      <c r="AA145" s="386"/>
      <c r="AB145" s="386"/>
      <c r="AC145" s="386"/>
      <c r="AD145" s="386"/>
      <c r="AE145" s="386"/>
      <c r="AF145" s="386"/>
    </row>
    <row r="146" spans="1:32" x14ac:dyDescent="0.25">
      <c r="A146" s="386"/>
      <c r="B146" s="386"/>
      <c r="C146" s="386"/>
      <c r="D146" s="386"/>
      <c r="E146" s="386"/>
      <c r="F146" s="386"/>
      <c r="G146" s="386"/>
      <c r="H146" s="386"/>
      <c r="I146" s="386"/>
      <c r="J146" s="386"/>
      <c r="K146" s="386"/>
      <c r="L146" s="386"/>
      <c r="M146" s="386"/>
      <c r="N146" s="386"/>
      <c r="O146" s="386"/>
      <c r="P146" s="386"/>
      <c r="Q146" s="386"/>
      <c r="R146" s="386"/>
      <c r="S146" s="386"/>
      <c r="T146" s="386"/>
      <c r="U146" s="386"/>
      <c r="V146" s="386"/>
      <c r="W146" s="386"/>
      <c r="X146" s="386"/>
      <c r="Y146" s="386"/>
      <c r="Z146" s="386"/>
      <c r="AA146" s="386"/>
      <c r="AB146" s="386"/>
      <c r="AC146" s="386"/>
      <c r="AD146" s="386"/>
      <c r="AE146" s="386"/>
      <c r="AF146" s="386"/>
    </row>
    <row r="147" spans="1:32" x14ac:dyDescent="0.25">
      <c r="A147" s="386"/>
      <c r="B147" s="386"/>
      <c r="C147" s="386"/>
      <c r="D147" s="386"/>
      <c r="E147" s="386"/>
      <c r="F147" s="386"/>
      <c r="G147" s="386"/>
      <c r="H147" s="386"/>
      <c r="I147" s="386"/>
      <c r="J147" s="386"/>
      <c r="K147" s="386"/>
      <c r="L147" s="386"/>
      <c r="M147" s="386"/>
      <c r="N147" s="386"/>
      <c r="O147" s="386"/>
      <c r="P147" s="386"/>
      <c r="Q147" s="386"/>
      <c r="R147" s="386"/>
      <c r="S147" s="386"/>
      <c r="T147" s="386"/>
      <c r="U147" s="386"/>
      <c r="V147" s="386"/>
      <c r="W147" s="386"/>
      <c r="X147" s="386"/>
      <c r="Y147" s="386"/>
      <c r="Z147" s="386"/>
      <c r="AA147" s="386"/>
      <c r="AB147" s="386"/>
      <c r="AC147" s="386"/>
      <c r="AD147" s="386"/>
      <c r="AE147" s="386"/>
      <c r="AF147" s="386"/>
    </row>
    <row r="148" spans="1:32" x14ac:dyDescent="0.25">
      <c r="A148" s="386"/>
      <c r="B148" s="386"/>
      <c r="C148" s="386"/>
      <c r="D148" s="386"/>
      <c r="E148" s="386"/>
      <c r="F148" s="386"/>
      <c r="G148" s="386"/>
      <c r="H148" s="386"/>
      <c r="I148" s="386"/>
      <c r="J148" s="386"/>
      <c r="K148" s="386"/>
      <c r="L148" s="386"/>
      <c r="M148" s="386"/>
      <c r="N148" s="386"/>
      <c r="O148" s="386"/>
      <c r="P148" s="386"/>
      <c r="Q148" s="386"/>
      <c r="R148" s="386"/>
      <c r="S148" s="386"/>
      <c r="T148" s="386"/>
      <c r="U148" s="386"/>
      <c r="V148" s="386"/>
      <c r="W148" s="386"/>
      <c r="X148" s="386"/>
      <c r="Y148" s="386"/>
      <c r="Z148" s="386"/>
      <c r="AA148" s="386"/>
      <c r="AB148" s="386"/>
      <c r="AC148" s="386"/>
      <c r="AD148" s="386"/>
      <c r="AE148" s="386"/>
      <c r="AF148" s="386"/>
    </row>
    <row r="149" spans="1:32" x14ac:dyDescent="0.25">
      <c r="A149" s="386"/>
      <c r="B149" s="386"/>
      <c r="C149" s="386"/>
      <c r="D149" s="386"/>
      <c r="E149" s="386"/>
      <c r="F149" s="386"/>
      <c r="G149" s="386"/>
      <c r="H149" s="386"/>
      <c r="I149" s="386"/>
      <c r="J149" s="386"/>
      <c r="K149" s="386"/>
      <c r="L149" s="386"/>
      <c r="M149" s="386"/>
      <c r="N149" s="386"/>
      <c r="O149" s="386"/>
      <c r="P149" s="386"/>
      <c r="Q149" s="386"/>
      <c r="R149" s="386"/>
      <c r="S149" s="386"/>
      <c r="T149" s="386"/>
      <c r="U149" s="386"/>
      <c r="V149" s="386"/>
      <c r="W149" s="386"/>
      <c r="X149" s="386"/>
      <c r="Y149" s="386"/>
      <c r="Z149" s="386"/>
      <c r="AA149" s="386"/>
      <c r="AB149" s="386"/>
      <c r="AC149" s="386"/>
      <c r="AD149" s="386"/>
      <c r="AE149" s="386"/>
      <c r="AF149" s="386"/>
    </row>
    <row r="150" spans="1:32" x14ac:dyDescent="0.25">
      <c r="A150" s="386"/>
      <c r="B150" s="386"/>
      <c r="C150" s="386"/>
      <c r="D150" s="386"/>
      <c r="E150" s="386"/>
      <c r="F150" s="386"/>
      <c r="G150" s="386"/>
      <c r="H150" s="386"/>
      <c r="I150" s="386"/>
      <c r="J150" s="386"/>
      <c r="K150" s="386"/>
      <c r="L150" s="386"/>
      <c r="M150" s="386"/>
      <c r="N150" s="386"/>
      <c r="O150" s="386"/>
      <c r="P150" s="386"/>
      <c r="Q150" s="386"/>
      <c r="R150" s="386"/>
      <c r="S150" s="386"/>
      <c r="T150" s="386"/>
      <c r="U150" s="386"/>
      <c r="V150" s="386"/>
      <c r="W150" s="386"/>
      <c r="X150" s="386"/>
      <c r="Y150" s="386"/>
      <c r="Z150" s="386"/>
      <c r="AA150" s="386"/>
      <c r="AB150" s="386"/>
      <c r="AC150" s="386"/>
      <c r="AD150" s="386"/>
      <c r="AE150" s="386"/>
      <c r="AF150" s="386"/>
    </row>
    <row r="151" spans="1:32" x14ac:dyDescent="0.25">
      <c r="A151" s="386"/>
      <c r="B151" s="386"/>
      <c r="C151" s="386"/>
      <c r="D151" s="386"/>
      <c r="E151" s="386"/>
      <c r="F151" s="386"/>
      <c r="G151" s="386"/>
      <c r="H151" s="386"/>
      <c r="I151" s="386"/>
      <c r="J151" s="386"/>
      <c r="K151" s="386"/>
      <c r="L151" s="386"/>
      <c r="M151" s="386"/>
      <c r="N151" s="386"/>
      <c r="O151" s="386"/>
      <c r="P151" s="386"/>
      <c r="Q151" s="386"/>
      <c r="R151" s="386"/>
      <c r="S151" s="386"/>
      <c r="T151" s="386"/>
      <c r="U151" s="386"/>
      <c r="V151" s="386"/>
      <c r="W151" s="386"/>
      <c r="X151" s="386"/>
      <c r="Y151" s="386"/>
      <c r="Z151" s="386"/>
      <c r="AA151" s="386"/>
      <c r="AB151" s="386"/>
      <c r="AC151" s="386"/>
      <c r="AD151" s="386"/>
      <c r="AE151" s="386"/>
      <c r="AF151" s="386"/>
    </row>
    <row r="152" spans="1:32" x14ac:dyDescent="0.25">
      <c r="A152" s="386"/>
      <c r="B152" s="386"/>
      <c r="C152" s="386"/>
      <c r="D152" s="386"/>
      <c r="E152" s="386"/>
      <c r="F152" s="386"/>
      <c r="G152" s="386"/>
      <c r="H152" s="386"/>
      <c r="I152" s="386"/>
      <c r="J152" s="386"/>
      <c r="K152" s="386"/>
      <c r="L152" s="386"/>
      <c r="M152" s="386"/>
      <c r="N152" s="386"/>
      <c r="O152" s="386"/>
      <c r="P152" s="386"/>
      <c r="Q152" s="386"/>
      <c r="R152" s="386"/>
      <c r="S152" s="386"/>
      <c r="T152" s="386"/>
      <c r="U152" s="386"/>
      <c r="V152" s="386"/>
      <c r="W152" s="386"/>
      <c r="X152" s="386"/>
      <c r="Y152" s="386"/>
      <c r="Z152" s="386"/>
      <c r="AA152" s="386"/>
      <c r="AB152" s="386"/>
      <c r="AC152" s="386"/>
      <c r="AD152" s="386"/>
      <c r="AE152" s="386"/>
      <c r="AF152" s="386"/>
    </row>
    <row r="153" spans="1:32" x14ac:dyDescent="0.25">
      <c r="A153" s="386"/>
      <c r="B153" s="386"/>
      <c r="C153" s="386"/>
      <c r="D153" s="386"/>
      <c r="E153" s="386"/>
      <c r="F153" s="386"/>
      <c r="G153" s="386"/>
      <c r="H153" s="386"/>
      <c r="I153" s="386"/>
      <c r="J153" s="386"/>
      <c r="K153" s="386"/>
      <c r="L153" s="386"/>
      <c r="M153" s="386"/>
      <c r="N153" s="386"/>
      <c r="O153" s="386"/>
      <c r="P153" s="386"/>
      <c r="Q153" s="386"/>
      <c r="R153" s="386"/>
      <c r="S153" s="386"/>
      <c r="T153" s="386"/>
      <c r="U153" s="386"/>
      <c r="V153" s="386"/>
      <c r="W153" s="386"/>
      <c r="X153" s="386"/>
      <c r="Y153" s="386"/>
      <c r="Z153" s="386"/>
      <c r="AA153" s="386"/>
      <c r="AB153" s="386"/>
      <c r="AC153" s="386"/>
      <c r="AD153" s="386"/>
      <c r="AE153" s="386"/>
      <c r="AF153" s="386"/>
    </row>
    <row r="154" spans="1:32" x14ac:dyDescent="0.25">
      <c r="A154" s="386"/>
      <c r="B154" s="386"/>
      <c r="C154" s="386"/>
      <c r="D154" s="386"/>
      <c r="E154" s="386"/>
      <c r="F154" s="386"/>
      <c r="G154" s="386"/>
      <c r="H154" s="386"/>
      <c r="I154" s="386"/>
      <c r="J154" s="386"/>
      <c r="K154" s="386"/>
      <c r="L154" s="386"/>
      <c r="M154" s="386"/>
      <c r="N154" s="386"/>
      <c r="O154" s="386"/>
      <c r="P154" s="386"/>
      <c r="Q154" s="386"/>
      <c r="R154" s="386"/>
      <c r="S154" s="386"/>
      <c r="T154" s="386"/>
      <c r="U154" s="386"/>
      <c r="V154" s="386"/>
      <c r="W154" s="386"/>
      <c r="X154" s="386"/>
      <c r="Y154" s="386"/>
      <c r="Z154" s="386"/>
      <c r="AA154" s="386"/>
      <c r="AB154" s="386"/>
      <c r="AC154" s="386"/>
      <c r="AD154" s="386"/>
      <c r="AE154" s="386"/>
      <c r="AF154" s="386"/>
    </row>
    <row r="155" spans="1:32" x14ac:dyDescent="0.25">
      <c r="A155" s="386"/>
      <c r="B155" s="386"/>
      <c r="C155" s="386"/>
      <c r="D155" s="386"/>
      <c r="E155" s="386"/>
      <c r="F155" s="386"/>
      <c r="G155" s="386"/>
      <c r="H155" s="386"/>
      <c r="I155" s="386"/>
      <c r="J155" s="386"/>
      <c r="K155" s="386"/>
      <c r="L155" s="386"/>
      <c r="M155" s="386"/>
      <c r="N155" s="386"/>
      <c r="O155" s="386"/>
      <c r="P155" s="386"/>
      <c r="Q155" s="386"/>
      <c r="R155" s="386"/>
      <c r="S155" s="386"/>
      <c r="T155" s="386"/>
      <c r="U155" s="386"/>
      <c r="V155" s="386"/>
      <c r="W155" s="386"/>
      <c r="X155" s="386"/>
      <c r="Y155" s="386"/>
      <c r="Z155" s="386"/>
      <c r="AA155" s="386"/>
      <c r="AB155" s="386"/>
      <c r="AC155" s="386"/>
      <c r="AD155" s="386"/>
      <c r="AE155" s="386"/>
      <c r="AF155" s="386"/>
    </row>
    <row r="156" spans="1:32" x14ac:dyDescent="0.25">
      <c r="A156" s="386"/>
      <c r="B156" s="386"/>
      <c r="C156" s="386"/>
      <c r="D156" s="386"/>
      <c r="E156" s="386"/>
      <c r="F156" s="386"/>
      <c r="G156" s="386"/>
      <c r="H156" s="386"/>
      <c r="I156" s="386"/>
      <c r="J156" s="386"/>
      <c r="K156" s="386"/>
      <c r="L156" s="386"/>
      <c r="M156" s="386"/>
      <c r="N156" s="386"/>
      <c r="O156" s="386"/>
      <c r="P156" s="386"/>
      <c r="Q156" s="386"/>
      <c r="R156" s="386"/>
      <c r="S156" s="386"/>
      <c r="T156" s="386"/>
      <c r="U156" s="386"/>
      <c r="V156" s="386"/>
      <c r="W156" s="386"/>
      <c r="X156" s="386"/>
      <c r="Y156" s="386"/>
      <c r="Z156" s="386"/>
      <c r="AA156" s="386"/>
      <c r="AB156" s="386"/>
      <c r="AC156" s="386"/>
      <c r="AD156" s="386"/>
      <c r="AE156" s="386"/>
      <c r="AF156" s="386"/>
    </row>
    <row r="157" spans="1:32" x14ac:dyDescent="0.25">
      <c r="A157" s="386"/>
      <c r="B157" s="386"/>
      <c r="C157" s="386"/>
      <c r="D157" s="386"/>
      <c r="E157" s="386"/>
      <c r="F157" s="386"/>
      <c r="G157" s="386"/>
      <c r="H157" s="386"/>
      <c r="I157" s="386"/>
      <c r="J157" s="386"/>
      <c r="K157" s="386"/>
      <c r="L157" s="386"/>
      <c r="M157" s="386"/>
      <c r="N157" s="386"/>
      <c r="O157" s="386"/>
      <c r="P157" s="386"/>
      <c r="Q157" s="386"/>
      <c r="R157" s="386"/>
      <c r="S157" s="386"/>
      <c r="T157" s="386"/>
      <c r="U157" s="386"/>
      <c r="V157" s="386"/>
      <c r="W157" s="386"/>
      <c r="X157" s="386"/>
      <c r="Y157" s="386"/>
      <c r="Z157" s="386"/>
      <c r="AA157" s="386"/>
      <c r="AB157" s="386"/>
      <c r="AC157" s="386"/>
      <c r="AD157" s="386"/>
      <c r="AE157" s="386"/>
      <c r="AF157" s="386"/>
    </row>
    <row r="158" spans="1:32" x14ac:dyDescent="0.25">
      <c r="A158" s="386"/>
      <c r="B158" s="386"/>
      <c r="C158" s="386"/>
      <c r="D158" s="386"/>
      <c r="E158" s="386"/>
      <c r="F158" s="386"/>
      <c r="G158" s="386"/>
      <c r="H158" s="386"/>
      <c r="I158" s="386"/>
      <c r="J158" s="386"/>
      <c r="K158" s="386"/>
      <c r="L158" s="386"/>
      <c r="M158" s="386"/>
      <c r="N158" s="386"/>
      <c r="O158" s="386"/>
      <c r="P158" s="386"/>
      <c r="Q158" s="386"/>
      <c r="R158" s="386"/>
      <c r="S158" s="386"/>
      <c r="T158" s="386"/>
      <c r="U158" s="386"/>
      <c r="V158" s="386"/>
      <c r="W158" s="386"/>
      <c r="X158" s="386"/>
      <c r="Y158" s="386"/>
      <c r="Z158" s="386"/>
      <c r="AA158" s="386"/>
      <c r="AB158" s="386"/>
      <c r="AC158" s="386"/>
      <c r="AD158" s="386"/>
      <c r="AE158" s="386"/>
      <c r="AF158" s="386"/>
    </row>
    <row r="159" spans="1:32" x14ac:dyDescent="0.25">
      <c r="A159" s="386"/>
      <c r="B159" s="386"/>
      <c r="C159" s="386"/>
      <c r="D159" s="386"/>
      <c r="E159" s="386"/>
      <c r="F159" s="386"/>
      <c r="G159" s="386"/>
      <c r="H159" s="386"/>
      <c r="I159" s="386"/>
      <c r="J159" s="386"/>
      <c r="K159" s="386"/>
      <c r="L159" s="386"/>
      <c r="M159" s="386"/>
      <c r="N159" s="386"/>
      <c r="O159" s="386"/>
      <c r="P159" s="386"/>
      <c r="Q159" s="386"/>
      <c r="R159" s="386"/>
      <c r="S159" s="386"/>
      <c r="T159" s="386"/>
      <c r="U159" s="386"/>
      <c r="V159" s="386"/>
      <c r="W159" s="386"/>
      <c r="X159" s="386"/>
      <c r="Y159" s="386"/>
      <c r="Z159" s="386"/>
      <c r="AA159" s="386"/>
      <c r="AB159" s="386"/>
      <c r="AC159" s="386"/>
      <c r="AD159" s="386"/>
      <c r="AE159" s="386"/>
      <c r="AF159" s="386"/>
    </row>
    <row r="160" spans="1:32" x14ac:dyDescent="0.25">
      <c r="A160" s="386"/>
      <c r="B160" s="386"/>
      <c r="C160" s="386"/>
      <c r="D160" s="386"/>
      <c r="E160" s="386"/>
      <c r="F160" s="386"/>
      <c r="G160" s="386"/>
      <c r="H160" s="386"/>
      <c r="I160" s="386"/>
      <c r="J160" s="386"/>
      <c r="K160" s="386"/>
      <c r="L160" s="386"/>
      <c r="M160" s="386"/>
      <c r="N160" s="386"/>
      <c r="O160" s="386"/>
      <c r="P160" s="386"/>
      <c r="Q160" s="386"/>
      <c r="R160" s="386"/>
      <c r="S160" s="386"/>
      <c r="T160" s="386"/>
      <c r="U160" s="386"/>
      <c r="V160" s="386"/>
      <c r="W160" s="386"/>
      <c r="X160" s="386"/>
      <c r="Y160" s="386"/>
      <c r="Z160" s="386"/>
      <c r="AA160" s="386"/>
      <c r="AB160" s="386"/>
      <c r="AC160" s="386"/>
      <c r="AD160" s="386"/>
      <c r="AE160" s="386"/>
      <c r="AF160" s="386"/>
    </row>
    <row r="161" spans="1:32" x14ac:dyDescent="0.25">
      <c r="A161" s="386"/>
      <c r="B161" s="386"/>
      <c r="C161" s="386"/>
      <c r="D161" s="386"/>
      <c r="E161" s="386"/>
      <c r="F161" s="386"/>
      <c r="G161" s="386"/>
      <c r="H161" s="386"/>
      <c r="I161" s="386"/>
      <c r="J161" s="386"/>
      <c r="K161" s="386"/>
      <c r="L161" s="386"/>
      <c r="M161" s="386"/>
      <c r="N161" s="386"/>
      <c r="O161" s="386"/>
      <c r="P161" s="386"/>
      <c r="Q161" s="386"/>
      <c r="R161" s="386"/>
      <c r="S161" s="386"/>
      <c r="T161" s="386"/>
      <c r="U161" s="386"/>
      <c r="V161" s="386"/>
      <c r="W161" s="386"/>
      <c r="X161" s="386"/>
      <c r="Y161" s="386"/>
      <c r="Z161" s="386"/>
      <c r="AA161" s="386"/>
      <c r="AB161" s="386"/>
      <c r="AC161" s="386"/>
      <c r="AD161" s="386"/>
      <c r="AE161" s="386"/>
      <c r="AF161" s="386"/>
    </row>
  </sheetData>
  <sheetProtection formatColumns="0" formatRows="0" insertRows="0" deleteRows="0"/>
  <mergeCells count="2">
    <mergeCell ref="F2:G3"/>
    <mergeCell ref="J3:K3"/>
  </mergeCells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9</vt:i4>
      </vt:variant>
    </vt:vector>
  </HeadingPairs>
  <TitlesOfParts>
    <vt:vector size="9" baseType="lpstr">
      <vt:lpstr>Pagina Inicial</vt:lpstr>
      <vt:lpstr>Controle de Caixa</vt:lpstr>
      <vt:lpstr>Fluxo de Caixa</vt:lpstr>
      <vt:lpstr>Contas a Receber</vt:lpstr>
      <vt:lpstr>Contas a Pagar</vt:lpstr>
      <vt:lpstr>Projeção de Caixa</vt:lpstr>
      <vt:lpstr>Formação de Preços</vt:lpstr>
      <vt:lpstr>Demonstrativo de Resultado</vt:lpstr>
      <vt:lpstr>Balanço Patrimonial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Usuário</dc:creator>
  <cp:lastModifiedBy>Marina</cp:lastModifiedBy>
  <cp:lastPrinted>2023-02-27T14:48:00Z</cp:lastPrinted>
  <dcterms:created xsi:type="dcterms:W3CDTF">2018-10-01T20:55:49Z</dcterms:created>
  <dcterms:modified xsi:type="dcterms:W3CDTF">2023-06-20T23:59:49Z</dcterms:modified>
</cp:coreProperties>
</file>